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heckCompatibility="1" defaultThemeVersion="124226"/>
  <bookViews>
    <workbookView xWindow="-122" yWindow="-122" windowWidth="18774" windowHeight="10651" tabRatio="945" firstSheet="16" activeTab="16"/>
  </bookViews>
  <sheets>
    <sheet name="Part W-PBI" sheetId="26" state="hidden" r:id="rId1"/>
    <sheet name="Gráfico3" sheetId="78" r:id="rId2"/>
    <sheet name="Gráfico4" sheetId="82" r:id="rId3"/>
    <sheet name="w PPA rel EUA 2017-2018" sheetId="77" r:id="rId4"/>
    <sheet name="Am. Lat" sheetId="80" r:id="rId5"/>
    <sheet name="Salario PPP" sheetId="74" r:id="rId6"/>
    <sheet name="Salario PPP_GW nominal" sheetId="84" r:id="rId7"/>
    <sheet name="PPP-AIC" sheetId="34" r:id="rId8"/>
    <sheet name="salario nominal - UMN" sheetId="72" r:id="rId9"/>
    <sheet name="IPC (2005)" sheetId="76" r:id="rId10"/>
    <sheet name="salario real - UMN" sheetId="73" r:id="rId11"/>
    <sheet name="ALEMANIA" sheetId="42" r:id="rId12"/>
    <sheet name="ARGENTINA" sheetId="7" r:id="rId13"/>
    <sheet name="AUSTRALIA" sheetId="38" r:id="rId14"/>
    <sheet name="BÉLGICA" sheetId="63" r:id="rId15"/>
    <sheet name="BULGARIA" sheetId="83" r:id="rId16"/>
    <sheet name="BRASIL" sheetId="60" r:id="rId17"/>
    <sheet name="CANADÁ" sheetId="50" r:id="rId18"/>
    <sheet name="CHILE" sheetId="79" r:id="rId19"/>
    <sheet name="CHINA" sheetId="33" r:id="rId20"/>
    <sheet name="COLOMBIA" sheetId="57" r:id="rId21"/>
    <sheet name="COREA" sheetId="55" r:id="rId22"/>
    <sheet name="DINAMARCA" sheetId="51" r:id="rId23"/>
    <sheet name="ESPAÑA" sheetId="32" r:id="rId24"/>
    <sheet name="EUA" sheetId="4" r:id="rId25"/>
    <sheet name="ESTONIA" sheetId="65" r:id="rId26"/>
    <sheet name="FINLANDIA" sheetId="62" r:id="rId27"/>
    <sheet name="FRANCIA" sheetId="30" r:id="rId28"/>
    <sheet name="GRECIA" sheetId="44" r:id="rId29"/>
    <sheet name="HOLANDA" sheetId="41" r:id="rId30"/>
    <sheet name="HUNGRÍA" sheetId="66" r:id="rId31"/>
    <sheet name="IRLANDA" sheetId="52" r:id="rId32"/>
    <sheet name="ITALIA" sheetId="31" r:id="rId33"/>
    <sheet name="JAPÓN" sheetId="56" r:id="rId34"/>
    <sheet name="MÉXICO" sheetId="21" r:id="rId35"/>
    <sheet name="NORUEGA" sheetId="40" r:id="rId36"/>
    <sheet name="N.ZELANDA" sheetId="54" r:id="rId37"/>
    <sheet name="POLONIA" sheetId="67" r:id="rId38"/>
    <sheet name="PORTUGAL" sheetId="43" r:id="rId39"/>
    <sheet name="REINO UNIDO" sheetId="37" r:id="rId40"/>
    <sheet name="REP. CHECA" sheetId="64" r:id="rId41"/>
    <sheet name="RUMANIA" sheetId="69" r:id="rId42"/>
    <sheet name="RUSIA" sheetId="70" r:id="rId43"/>
    <sheet name="SUDÁFRICA" sheetId="71" r:id="rId44"/>
    <sheet name="SUECIA" sheetId="53" r:id="rId45"/>
    <sheet name="TURQUÍA" sheetId="68" r:id="rId46"/>
    <sheet name="IPC (2015)" sheetId="75" r:id="rId47"/>
  </sheets>
  <externalReferences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</externalReferences>
  <calcPr calcId="145621"/>
</workbook>
</file>

<file path=xl/calcChain.xml><?xml version="1.0" encoding="utf-8"?>
<calcChain xmlns="http://schemas.openxmlformats.org/spreadsheetml/2006/main">
  <c r="AJ103" i="34" l="1"/>
  <c r="AJ102" i="34"/>
  <c r="AJ101" i="34"/>
  <c r="AJ100" i="34"/>
  <c r="AJ99" i="34"/>
  <c r="AJ98" i="34"/>
  <c r="AJ97" i="34"/>
  <c r="AJ96" i="34"/>
  <c r="AJ95" i="34"/>
  <c r="AJ94" i="34"/>
  <c r="AJ93" i="34"/>
  <c r="AJ104" i="34"/>
  <c r="AJ105" i="34"/>
  <c r="AJ106" i="34"/>
  <c r="AJ107" i="34"/>
  <c r="AJ108" i="34"/>
  <c r="AJ109" i="34"/>
  <c r="AJ110" i="34"/>
  <c r="AJ111" i="34"/>
  <c r="AJ71" i="84" l="1"/>
  <c r="AI71" i="84"/>
  <c r="AH71" i="84"/>
  <c r="AG71" i="84"/>
  <c r="AF71" i="84"/>
  <c r="AE71" i="84"/>
  <c r="AD71" i="84"/>
  <c r="AC71" i="84"/>
  <c r="AB71" i="84"/>
  <c r="AA71" i="84"/>
  <c r="Z71" i="84"/>
  <c r="Y71" i="84"/>
  <c r="X71" i="84"/>
  <c r="W71" i="84"/>
  <c r="V71" i="84"/>
  <c r="U71" i="84"/>
  <c r="T71" i="84"/>
  <c r="S71" i="84"/>
  <c r="R71" i="84"/>
  <c r="Q71" i="84"/>
  <c r="P71" i="84"/>
  <c r="O71" i="84"/>
  <c r="N71" i="84"/>
  <c r="M71" i="84"/>
  <c r="L71" i="84"/>
  <c r="K71" i="84"/>
  <c r="J71" i="84"/>
  <c r="I71" i="84"/>
  <c r="H71" i="84"/>
  <c r="G71" i="84"/>
  <c r="F71" i="84"/>
  <c r="E71" i="84"/>
  <c r="D71" i="84"/>
  <c r="C71" i="84"/>
  <c r="AJ70" i="84"/>
  <c r="AI70" i="84"/>
  <c r="AH70" i="84"/>
  <c r="AG70" i="84"/>
  <c r="AF70" i="84"/>
  <c r="AE70" i="84"/>
  <c r="AD70" i="84"/>
  <c r="AC70" i="84"/>
  <c r="AB70" i="84"/>
  <c r="AA70" i="84"/>
  <c r="Z70" i="84"/>
  <c r="Y70" i="84"/>
  <c r="X70" i="84"/>
  <c r="W70" i="84"/>
  <c r="V70" i="84"/>
  <c r="U70" i="84"/>
  <c r="T70" i="84"/>
  <c r="S70" i="84"/>
  <c r="R70" i="84"/>
  <c r="Q70" i="84"/>
  <c r="P70" i="84"/>
  <c r="O70" i="84"/>
  <c r="N70" i="84"/>
  <c r="M70" i="84"/>
  <c r="L70" i="84"/>
  <c r="K70" i="84"/>
  <c r="J70" i="84"/>
  <c r="I70" i="84"/>
  <c r="H70" i="84"/>
  <c r="G70" i="84"/>
  <c r="F70" i="84"/>
  <c r="E70" i="84"/>
  <c r="D70" i="84"/>
  <c r="C70" i="84"/>
  <c r="B70" i="84"/>
  <c r="AJ69" i="84"/>
  <c r="AI69" i="84"/>
  <c r="AH69" i="84"/>
  <c r="AG69" i="84"/>
  <c r="AF69" i="84"/>
  <c r="AE69" i="84"/>
  <c r="AD69" i="84"/>
  <c r="AC69" i="84"/>
  <c r="AB69" i="84"/>
  <c r="AA69" i="84"/>
  <c r="Z69" i="84"/>
  <c r="Y69" i="84"/>
  <c r="X69" i="84"/>
  <c r="W69" i="84"/>
  <c r="V69" i="84"/>
  <c r="U69" i="84"/>
  <c r="T69" i="84"/>
  <c r="S69" i="84"/>
  <c r="R69" i="84"/>
  <c r="Q69" i="84"/>
  <c r="P69" i="84"/>
  <c r="O69" i="84"/>
  <c r="N69" i="84"/>
  <c r="M69" i="84"/>
  <c r="L69" i="84"/>
  <c r="K69" i="84"/>
  <c r="J69" i="84"/>
  <c r="I69" i="84"/>
  <c r="H69" i="84"/>
  <c r="G69" i="84"/>
  <c r="F69" i="84"/>
  <c r="E69" i="84"/>
  <c r="D69" i="84"/>
  <c r="C69" i="84"/>
  <c r="B69" i="84"/>
  <c r="AJ68" i="84"/>
  <c r="AI68" i="84"/>
  <c r="AH68" i="84"/>
  <c r="AG68" i="84"/>
  <c r="AF68" i="84"/>
  <c r="AE68" i="84"/>
  <c r="AD68" i="84"/>
  <c r="AC68" i="84"/>
  <c r="AB68" i="84"/>
  <c r="AA68" i="84"/>
  <c r="Z68" i="84"/>
  <c r="Y68" i="84"/>
  <c r="X68" i="84"/>
  <c r="W68" i="84"/>
  <c r="V68" i="84"/>
  <c r="U68" i="84"/>
  <c r="T68" i="84"/>
  <c r="S68" i="84"/>
  <c r="R68" i="84"/>
  <c r="Q68" i="84"/>
  <c r="P68" i="84"/>
  <c r="O68" i="84"/>
  <c r="N68" i="84"/>
  <c r="M68" i="84"/>
  <c r="L68" i="84"/>
  <c r="K68" i="84"/>
  <c r="J68" i="84"/>
  <c r="I68" i="84"/>
  <c r="H68" i="84"/>
  <c r="G68" i="84"/>
  <c r="F68" i="84"/>
  <c r="E68" i="84"/>
  <c r="D68" i="84"/>
  <c r="C68" i="84"/>
  <c r="B68" i="84"/>
  <c r="AJ67" i="84"/>
  <c r="AI67" i="84"/>
  <c r="AH67" i="84"/>
  <c r="AG67" i="84"/>
  <c r="AF67" i="84"/>
  <c r="AE67" i="84"/>
  <c r="AD67" i="84"/>
  <c r="AC67" i="84"/>
  <c r="AB67" i="84"/>
  <c r="AA67" i="84"/>
  <c r="Z67" i="84"/>
  <c r="Y67" i="84"/>
  <c r="X67" i="84"/>
  <c r="W67" i="84"/>
  <c r="V67" i="84"/>
  <c r="U67" i="84"/>
  <c r="T67" i="84"/>
  <c r="S67" i="84"/>
  <c r="R67" i="84"/>
  <c r="Q67" i="84"/>
  <c r="P67" i="84"/>
  <c r="O67" i="84"/>
  <c r="N67" i="84"/>
  <c r="M67" i="84"/>
  <c r="L67" i="84"/>
  <c r="K67" i="84"/>
  <c r="J67" i="84"/>
  <c r="I67" i="84"/>
  <c r="H67" i="84"/>
  <c r="G67" i="84"/>
  <c r="F67" i="84"/>
  <c r="E67" i="84"/>
  <c r="D67" i="84"/>
  <c r="C67" i="84"/>
  <c r="B67" i="84"/>
  <c r="AJ66" i="84"/>
  <c r="AI66" i="84"/>
  <c r="AH66" i="84"/>
  <c r="AG66" i="84"/>
  <c r="AF66" i="84"/>
  <c r="AE66" i="84"/>
  <c r="AD66" i="84"/>
  <c r="AC66" i="84"/>
  <c r="AB66" i="84"/>
  <c r="AA66" i="84"/>
  <c r="Z66" i="84"/>
  <c r="Y66" i="84"/>
  <c r="X66" i="84"/>
  <c r="W66" i="84"/>
  <c r="V66" i="84"/>
  <c r="U66" i="84"/>
  <c r="T66" i="84"/>
  <c r="S66" i="84"/>
  <c r="R66" i="84"/>
  <c r="Q66" i="84"/>
  <c r="P66" i="84"/>
  <c r="O66" i="84"/>
  <c r="N66" i="84"/>
  <c r="M66" i="84"/>
  <c r="L66" i="84"/>
  <c r="K66" i="84"/>
  <c r="J66" i="84"/>
  <c r="I66" i="84"/>
  <c r="H66" i="84"/>
  <c r="G66" i="84"/>
  <c r="F66" i="84"/>
  <c r="E66" i="84"/>
  <c r="D66" i="84"/>
  <c r="C66" i="84"/>
  <c r="B66" i="84"/>
  <c r="AJ65" i="84"/>
  <c r="AI65" i="84"/>
  <c r="AH65" i="84"/>
  <c r="AG65" i="84"/>
  <c r="AF65" i="84"/>
  <c r="AE65" i="84"/>
  <c r="AD65" i="84"/>
  <c r="AC65" i="84"/>
  <c r="AB65" i="84"/>
  <c r="AA65" i="84"/>
  <c r="Z65" i="84"/>
  <c r="Y65" i="84"/>
  <c r="X65" i="84"/>
  <c r="W65" i="84"/>
  <c r="V65" i="84"/>
  <c r="U65" i="84"/>
  <c r="T65" i="84"/>
  <c r="S65" i="84"/>
  <c r="R65" i="84"/>
  <c r="Q65" i="84"/>
  <c r="P65" i="84"/>
  <c r="O65" i="84"/>
  <c r="N65" i="84"/>
  <c r="M65" i="84"/>
  <c r="L65" i="84"/>
  <c r="K65" i="84"/>
  <c r="J65" i="84"/>
  <c r="I65" i="84"/>
  <c r="H65" i="84"/>
  <c r="G65" i="84"/>
  <c r="F65" i="84"/>
  <c r="E65" i="84"/>
  <c r="D65" i="84"/>
  <c r="C65" i="84"/>
  <c r="B65" i="84"/>
  <c r="AJ64" i="84"/>
  <c r="AI64" i="84"/>
  <c r="AH64" i="84"/>
  <c r="AG64" i="84"/>
  <c r="AF64" i="84"/>
  <c r="AE64" i="84"/>
  <c r="AD64" i="84"/>
  <c r="AC64" i="84"/>
  <c r="AB64" i="84"/>
  <c r="AA64" i="84"/>
  <c r="Z64" i="84"/>
  <c r="Y64" i="84"/>
  <c r="X64" i="84"/>
  <c r="W64" i="84"/>
  <c r="V64" i="84"/>
  <c r="U64" i="84"/>
  <c r="T64" i="84"/>
  <c r="S64" i="84"/>
  <c r="R64" i="84"/>
  <c r="Q64" i="84"/>
  <c r="P64" i="84"/>
  <c r="O64" i="84"/>
  <c r="N64" i="84"/>
  <c r="M64" i="84"/>
  <c r="L64" i="84"/>
  <c r="K64" i="84"/>
  <c r="J64" i="84"/>
  <c r="I64" i="84"/>
  <c r="H64" i="84"/>
  <c r="G64" i="84"/>
  <c r="F64" i="84"/>
  <c r="E64" i="84"/>
  <c r="D64" i="84"/>
  <c r="C64" i="84"/>
  <c r="B64" i="84"/>
  <c r="AJ63" i="84"/>
  <c r="AI63" i="84"/>
  <c r="AH63" i="84"/>
  <c r="AG63" i="84"/>
  <c r="AF63" i="84"/>
  <c r="AE63" i="84"/>
  <c r="AD63" i="84"/>
  <c r="AC63" i="84"/>
  <c r="AB63" i="84"/>
  <c r="AA63" i="84"/>
  <c r="Z63" i="84"/>
  <c r="Y63" i="84"/>
  <c r="X63" i="84"/>
  <c r="W63" i="84"/>
  <c r="V63" i="84"/>
  <c r="U63" i="84"/>
  <c r="T63" i="84"/>
  <c r="S63" i="84"/>
  <c r="R63" i="84"/>
  <c r="Q63" i="84"/>
  <c r="P63" i="84"/>
  <c r="O63" i="84"/>
  <c r="N63" i="84"/>
  <c r="M63" i="84"/>
  <c r="L63" i="84"/>
  <c r="K63" i="84"/>
  <c r="J63" i="84"/>
  <c r="I63" i="84"/>
  <c r="H63" i="84"/>
  <c r="G63" i="84"/>
  <c r="F63" i="84"/>
  <c r="E63" i="84"/>
  <c r="D63" i="84"/>
  <c r="C63" i="84"/>
  <c r="B63" i="84"/>
  <c r="AJ62" i="84"/>
  <c r="AI62" i="84"/>
  <c r="AH62" i="84"/>
  <c r="AG62" i="84"/>
  <c r="AF62" i="84"/>
  <c r="AE62" i="84"/>
  <c r="AD62" i="84"/>
  <c r="AC62" i="84"/>
  <c r="AB62" i="84"/>
  <c r="AA62" i="84"/>
  <c r="Z62" i="84"/>
  <c r="Y62" i="84"/>
  <c r="X62" i="84"/>
  <c r="W62" i="84"/>
  <c r="V62" i="84"/>
  <c r="U62" i="84"/>
  <c r="T62" i="84"/>
  <c r="S62" i="84"/>
  <c r="R62" i="84"/>
  <c r="Q62" i="84"/>
  <c r="P62" i="84"/>
  <c r="O62" i="84"/>
  <c r="N62" i="84"/>
  <c r="M62" i="84"/>
  <c r="L62" i="84"/>
  <c r="K62" i="84"/>
  <c r="J62" i="84"/>
  <c r="I62" i="84"/>
  <c r="H62" i="84"/>
  <c r="G62" i="84"/>
  <c r="F62" i="84"/>
  <c r="E62" i="84"/>
  <c r="D62" i="84"/>
  <c r="C62" i="84"/>
  <c r="B62" i="84"/>
  <c r="AJ61" i="84"/>
  <c r="AI61" i="84"/>
  <c r="AH61" i="84"/>
  <c r="AG61" i="84"/>
  <c r="AF61" i="84"/>
  <c r="AE61" i="84"/>
  <c r="AD61" i="84"/>
  <c r="AC61" i="84"/>
  <c r="AB61" i="84"/>
  <c r="AA61" i="84"/>
  <c r="Z61" i="84"/>
  <c r="Y61" i="84"/>
  <c r="X61" i="84"/>
  <c r="W61" i="84"/>
  <c r="V61" i="84"/>
  <c r="U61" i="84"/>
  <c r="T61" i="84"/>
  <c r="S61" i="84"/>
  <c r="R61" i="84"/>
  <c r="Q61" i="84"/>
  <c r="P61" i="84"/>
  <c r="O61" i="84"/>
  <c r="N61" i="84"/>
  <c r="M61" i="84"/>
  <c r="L61" i="84"/>
  <c r="K61" i="84"/>
  <c r="J61" i="84"/>
  <c r="I61" i="84"/>
  <c r="H61" i="84"/>
  <c r="G61" i="84"/>
  <c r="F61" i="84"/>
  <c r="E61" i="84"/>
  <c r="D61" i="84"/>
  <c r="C61" i="84"/>
  <c r="B61" i="84"/>
  <c r="AJ60" i="84"/>
  <c r="AI60" i="84"/>
  <c r="AH60" i="84"/>
  <c r="AG60" i="84"/>
  <c r="AF60" i="84"/>
  <c r="AE60" i="84"/>
  <c r="AD60" i="84"/>
  <c r="AC60" i="84"/>
  <c r="AB60" i="84"/>
  <c r="AA60" i="84"/>
  <c r="Z60" i="84"/>
  <c r="Y60" i="84"/>
  <c r="X60" i="84"/>
  <c r="W60" i="84"/>
  <c r="V60" i="84"/>
  <c r="U60" i="84"/>
  <c r="T60" i="84"/>
  <c r="S60" i="84"/>
  <c r="R60" i="84"/>
  <c r="Q60" i="84"/>
  <c r="P60" i="84"/>
  <c r="O60" i="84"/>
  <c r="N60" i="84"/>
  <c r="M60" i="84"/>
  <c r="L60" i="84"/>
  <c r="K60" i="84"/>
  <c r="J60" i="84"/>
  <c r="I60" i="84"/>
  <c r="H60" i="84"/>
  <c r="G60" i="84"/>
  <c r="F60" i="84"/>
  <c r="E60" i="84"/>
  <c r="D60" i="84"/>
  <c r="C60" i="84"/>
  <c r="B60" i="84"/>
  <c r="AJ59" i="84"/>
  <c r="AI59" i="84"/>
  <c r="AH59" i="84"/>
  <c r="AG59" i="84"/>
  <c r="AF59" i="84"/>
  <c r="AE59" i="84"/>
  <c r="AD59" i="84"/>
  <c r="AC59" i="84"/>
  <c r="AB59" i="84"/>
  <c r="AA59" i="84"/>
  <c r="Z59" i="84"/>
  <c r="Y59" i="84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AJ58" i="84"/>
  <c r="AI58" i="84"/>
  <c r="AH58" i="84"/>
  <c r="AG58" i="84"/>
  <c r="AF58" i="84"/>
  <c r="AE58" i="84"/>
  <c r="AD58" i="84"/>
  <c r="AC58" i="84"/>
  <c r="AB58" i="84"/>
  <c r="AA58" i="84"/>
  <c r="Z58" i="84"/>
  <c r="Y58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AJ57" i="84"/>
  <c r="AI57" i="84"/>
  <c r="AH57" i="84"/>
  <c r="AG57" i="84"/>
  <c r="AF57" i="84"/>
  <c r="AE57" i="84"/>
  <c r="AD57" i="84"/>
  <c r="AC57" i="84"/>
  <c r="AB57" i="84"/>
  <c r="AA57" i="84"/>
  <c r="Z57" i="84"/>
  <c r="Y57" i="84"/>
  <c r="X57" i="84"/>
  <c r="W57" i="84"/>
  <c r="V57" i="84"/>
  <c r="U57" i="84"/>
  <c r="T57" i="84"/>
  <c r="S57" i="84"/>
  <c r="R57" i="84"/>
  <c r="Q57" i="84"/>
  <c r="P57" i="84"/>
  <c r="O57" i="84"/>
  <c r="N57" i="84"/>
  <c r="M57" i="84"/>
  <c r="L57" i="84"/>
  <c r="K57" i="84"/>
  <c r="J57" i="84"/>
  <c r="I57" i="84"/>
  <c r="H57" i="84"/>
  <c r="G57" i="84"/>
  <c r="F57" i="84"/>
  <c r="E57" i="84"/>
  <c r="D57" i="84"/>
  <c r="C57" i="84"/>
  <c r="B57" i="84"/>
  <c r="AJ56" i="84"/>
  <c r="AI56" i="84"/>
  <c r="AH56" i="84"/>
  <c r="AG56" i="84"/>
  <c r="AF56" i="84"/>
  <c r="AE56" i="84"/>
  <c r="AD56" i="84"/>
  <c r="AC56" i="84"/>
  <c r="AB56" i="84"/>
  <c r="AA56" i="84"/>
  <c r="Z56" i="84"/>
  <c r="Y56" i="84"/>
  <c r="X56" i="84"/>
  <c r="W56" i="84"/>
  <c r="V56" i="84"/>
  <c r="U56" i="84"/>
  <c r="T56" i="84"/>
  <c r="S56" i="84"/>
  <c r="R56" i="84"/>
  <c r="Q56" i="84"/>
  <c r="P56" i="84"/>
  <c r="O56" i="84"/>
  <c r="N56" i="84"/>
  <c r="M56" i="84"/>
  <c r="L56" i="84"/>
  <c r="K56" i="84"/>
  <c r="J56" i="84"/>
  <c r="I56" i="84"/>
  <c r="H56" i="84"/>
  <c r="G56" i="84"/>
  <c r="F56" i="84"/>
  <c r="E56" i="84"/>
  <c r="D56" i="84"/>
  <c r="C56" i="84"/>
  <c r="B56" i="84"/>
  <c r="AJ55" i="84"/>
  <c r="AI55" i="84"/>
  <c r="AH55" i="84"/>
  <c r="AG55" i="84"/>
  <c r="AF55" i="84"/>
  <c r="AE55" i="84"/>
  <c r="AD55" i="84"/>
  <c r="AC55" i="84"/>
  <c r="AB55" i="84"/>
  <c r="AA55" i="84"/>
  <c r="Z55" i="84"/>
  <c r="Y55" i="84"/>
  <c r="X55" i="84"/>
  <c r="W55" i="84"/>
  <c r="V55" i="84"/>
  <c r="U55" i="84"/>
  <c r="T55" i="84"/>
  <c r="S55" i="84"/>
  <c r="R55" i="84"/>
  <c r="Q55" i="84"/>
  <c r="P55" i="84"/>
  <c r="O55" i="84"/>
  <c r="N55" i="84"/>
  <c r="M55" i="84"/>
  <c r="L55" i="84"/>
  <c r="K55" i="84"/>
  <c r="J55" i="84"/>
  <c r="I55" i="84"/>
  <c r="H55" i="84"/>
  <c r="G55" i="84"/>
  <c r="F55" i="84"/>
  <c r="E55" i="84"/>
  <c r="D55" i="84"/>
  <c r="C55" i="84"/>
  <c r="B55" i="84"/>
  <c r="AJ54" i="84"/>
  <c r="AI54" i="84"/>
  <c r="AH54" i="84"/>
  <c r="AG54" i="84"/>
  <c r="AF54" i="84"/>
  <c r="AE54" i="84"/>
  <c r="AD54" i="84"/>
  <c r="AC54" i="84"/>
  <c r="AB54" i="84"/>
  <c r="AA54" i="84"/>
  <c r="Z54" i="84"/>
  <c r="Y54" i="84"/>
  <c r="X54" i="84"/>
  <c r="W54" i="84"/>
  <c r="V54" i="84"/>
  <c r="U54" i="84"/>
  <c r="T54" i="84"/>
  <c r="S54" i="84"/>
  <c r="R54" i="84"/>
  <c r="Q54" i="84"/>
  <c r="P54" i="84"/>
  <c r="O54" i="84"/>
  <c r="N54" i="84"/>
  <c r="M54" i="84"/>
  <c r="L54" i="84"/>
  <c r="K54" i="84"/>
  <c r="J54" i="84"/>
  <c r="I54" i="84"/>
  <c r="H54" i="84"/>
  <c r="G54" i="84"/>
  <c r="F54" i="84"/>
  <c r="E54" i="84"/>
  <c r="D54" i="84"/>
  <c r="C54" i="84"/>
  <c r="B54" i="84"/>
  <c r="AJ53" i="84"/>
  <c r="AI53" i="84"/>
  <c r="AH53" i="84"/>
  <c r="AG53" i="84"/>
  <c r="AF53" i="84"/>
  <c r="AE53" i="84"/>
  <c r="AD53" i="84"/>
  <c r="AC53" i="84"/>
  <c r="AB53" i="84"/>
  <c r="AA53" i="84"/>
  <c r="Z53" i="84"/>
  <c r="Y53" i="84"/>
  <c r="X53" i="84"/>
  <c r="W53" i="84"/>
  <c r="V53" i="84"/>
  <c r="U53" i="84"/>
  <c r="T53" i="84"/>
  <c r="S53" i="84"/>
  <c r="R53" i="84"/>
  <c r="Q53" i="84"/>
  <c r="P53" i="84"/>
  <c r="O53" i="84"/>
  <c r="N53" i="84"/>
  <c r="M53" i="84"/>
  <c r="L53" i="84"/>
  <c r="K53" i="84"/>
  <c r="J53" i="84"/>
  <c r="I53" i="84"/>
  <c r="H53" i="84"/>
  <c r="G53" i="84"/>
  <c r="F53" i="84"/>
  <c r="E53" i="84"/>
  <c r="D53" i="84"/>
  <c r="C53" i="84"/>
  <c r="B53" i="84"/>
  <c r="AJ52" i="84"/>
  <c r="AI52" i="84"/>
  <c r="AH52" i="84"/>
  <c r="AG52" i="84"/>
  <c r="AF52" i="84"/>
  <c r="AE52" i="84"/>
  <c r="AD52" i="84"/>
  <c r="AC52" i="84"/>
  <c r="AB52" i="84"/>
  <c r="AA52" i="84"/>
  <c r="Z52" i="84"/>
  <c r="Y52" i="84"/>
  <c r="X52" i="84"/>
  <c r="W52" i="84"/>
  <c r="V52" i="84"/>
  <c r="U52" i="84"/>
  <c r="T52" i="84"/>
  <c r="S52" i="84"/>
  <c r="R52" i="84"/>
  <c r="Q52" i="84"/>
  <c r="P52" i="84"/>
  <c r="O52" i="84"/>
  <c r="N52" i="84"/>
  <c r="M52" i="84"/>
  <c r="L52" i="84"/>
  <c r="K52" i="84"/>
  <c r="J52" i="84"/>
  <c r="I52" i="84"/>
  <c r="H52" i="84"/>
  <c r="G52" i="84"/>
  <c r="F52" i="84"/>
  <c r="E52" i="84"/>
  <c r="D52" i="84"/>
  <c r="C52" i="84"/>
  <c r="B52" i="84"/>
  <c r="AJ51" i="84"/>
  <c r="AI51" i="84"/>
  <c r="AH51" i="84"/>
  <c r="AG51" i="84"/>
  <c r="AF51" i="84"/>
  <c r="AE51" i="84"/>
  <c r="AD51" i="84"/>
  <c r="AC51" i="84"/>
  <c r="AB51" i="84"/>
  <c r="AA51" i="84"/>
  <c r="Z51" i="84"/>
  <c r="Y51" i="84"/>
  <c r="X51" i="84"/>
  <c r="W51" i="84"/>
  <c r="V51" i="84"/>
  <c r="U51" i="84"/>
  <c r="T51" i="84"/>
  <c r="S51" i="84"/>
  <c r="R51" i="84"/>
  <c r="Q51" i="84"/>
  <c r="P51" i="84"/>
  <c r="O51" i="84"/>
  <c r="N51" i="84"/>
  <c r="M51" i="84"/>
  <c r="L51" i="84"/>
  <c r="K51" i="84"/>
  <c r="J51" i="84"/>
  <c r="I51" i="84"/>
  <c r="H51" i="84"/>
  <c r="G51" i="84"/>
  <c r="F51" i="84"/>
  <c r="E51" i="84"/>
  <c r="D51" i="84"/>
  <c r="C51" i="84"/>
  <c r="B51" i="84"/>
  <c r="AJ50" i="84"/>
  <c r="AI50" i="84"/>
  <c r="AH50" i="84"/>
  <c r="AG50" i="84"/>
  <c r="AF50" i="84"/>
  <c r="AE50" i="84"/>
  <c r="AD50" i="84"/>
  <c r="AC50" i="84"/>
  <c r="AB50" i="84"/>
  <c r="AA50" i="84"/>
  <c r="Z50" i="84"/>
  <c r="Y50" i="84"/>
  <c r="X50" i="84"/>
  <c r="W50" i="84"/>
  <c r="V50" i="84"/>
  <c r="U50" i="84"/>
  <c r="T50" i="84"/>
  <c r="S50" i="84"/>
  <c r="R50" i="84"/>
  <c r="Q50" i="84"/>
  <c r="P50" i="84"/>
  <c r="O50" i="84"/>
  <c r="N50" i="84"/>
  <c r="M50" i="84"/>
  <c r="L50" i="84"/>
  <c r="K50" i="84"/>
  <c r="J50" i="84"/>
  <c r="I50" i="84"/>
  <c r="H50" i="84"/>
  <c r="G50" i="84"/>
  <c r="F50" i="84"/>
  <c r="E50" i="84"/>
  <c r="D50" i="84"/>
  <c r="C50" i="84"/>
  <c r="B50" i="84"/>
  <c r="AJ49" i="84"/>
  <c r="AI49" i="84"/>
  <c r="AH49" i="84"/>
  <c r="AG49" i="84"/>
  <c r="AF49" i="84"/>
  <c r="AE49" i="84"/>
  <c r="AD49" i="84"/>
  <c r="AC49" i="84"/>
  <c r="AB49" i="84"/>
  <c r="AA49" i="84"/>
  <c r="Z49" i="84"/>
  <c r="Y49" i="84"/>
  <c r="X49" i="84"/>
  <c r="W49" i="84"/>
  <c r="V49" i="84"/>
  <c r="U49" i="84"/>
  <c r="T49" i="84"/>
  <c r="S49" i="84"/>
  <c r="R49" i="84"/>
  <c r="Q49" i="84"/>
  <c r="P49" i="84"/>
  <c r="O49" i="84"/>
  <c r="N49" i="84"/>
  <c r="M49" i="84"/>
  <c r="L49" i="84"/>
  <c r="K49" i="84"/>
  <c r="J49" i="84"/>
  <c r="I49" i="84"/>
  <c r="H49" i="84"/>
  <c r="G49" i="84"/>
  <c r="F49" i="84"/>
  <c r="E49" i="84"/>
  <c r="D49" i="84"/>
  <c r="C49" i="84"/>
  <c r="B49" i="84"/>
  <c r="AJ48" i="84"/>
  <c r="AI48" i="84"/>
  <c r="AH48" i="84"/>
  <c r="AG48" i="84"/>
  <c r="AF48" i="84"/>
  <c r="AE48" i="84"/>
  <c r="AD48" i="84"/>
  <c r="AC48" i="84"/>
  <c r="AB48" i="84"/>
  <c r="AA48" i="84"/>
  <c r="Z48" i="84"/>
  <c r="Y48" i="84"/>
  <c r="X48" i="84"/>
  <c r="W48" i="84"/>
  <c r="V48" i="84"/>
  <c r="U48" i="84"/>
  <c r="T48" i="84"/>
  <c r="S48" i="84"/>
  <c r="R48" i="84"/>
  <c r="Q48" i="84"/>
  <c r="P48" i="84"/>
  <c r="O48" i="84"/>
  <c r="N48" i="84"/>
  <c r="M48" i="84"/>
  <c r="L48" i="84"/>
  <c r="K48" i="84"/>
  <c r="J48" i="84"/>
  <c r="I48" i="84"/>
  <c r="H48" i="84"/>
  <c r="G48" i="84"/>
  <c r="F48" i="84"/>
  <c r="E48" i="84"/>
  <c r="D48" i="84"/>
  <c r="C48" i="84"/>
  <c r="B48" i="84"/>
  <c r="AJ47" i="84"/>
  <c r="AI47" i="84"/>
  <c r="AH47" i="84"/>
  <c r="AG47" i="84"/>
  <c r="AF47" i="84"/>
  <c r="AE47" i="84"/>
  <c r="AD47" i="84"/>
  <c r="AC47" i="84"/>
  <c r="AB47" i="84"/>
  <c r="AA47" i="84"/>
  <c r="Z47" i="84"/>
  <c r="Y47" i="84"/>
  <c r="X47" i="84"/>
  <c r="W47" i="84"/>
  <c r="V47" i="84"/>
  <c r="U47" i="84"/>
  <c r="T47" i="84"/>
  <c r="S47" i="84"/>
  <c r="R47" i="84"/>
  <c r="Q47" i="84"/>
  <c r="P47" i="84"/>
  <c r="O47" i="84"/>
  <c r="N47" i="84"/>
  <c r="M47" i="84"/>
  <c r="L47" i="84"/>
  <c r="K47" i="84"/>
  <c r="J47" i="84"/>
  <c r="I47" i="84"/>
  <c r="H47" i="84"/>
  <c r="G47" i="84"/>
  <c r="F47" i="84"/>
  <c r="E47" i="84"/>
  <c r="D47" i="84"/>
  <c r="C47" i="84"/>
  <c r="B47" i="84"/>
  <c r="AJ46" i="84"/>
  <c r="AI46" i="84"/>
  <c r="AH46" i="84"/>
  <c r="AG46" i="84"/>
  <c r="AF46" i="84"/>
  <c r="AE46" i="84"/>
  <c r="AD46" i="84"/>
  <c r="AC46" i="84"/>
  <c r="AB46" i="84"/>
  <c r="AA46" i="84"/>
  <c r="Z46" i="84"/>
  <c r="Y46" i="84"/>
  <c r="X46" i="84"/>
  <c r="W46" i="84"/>
  <c r="V46" i="84"/>
  <c r="U46" i="84"/>
  <c r="T46" i="84"/>
  <c r="S46" i="84"/>
  <c r="R46" i="84"/>
  <c r="Q46" i="84"/>
  <c r="P46" i="84"/>
  <c r="O46" i="84"/>
  <c r="N46" i="84"/>
  <c r="M46" i="84"/>
  <c r="L46" i="84"/>
  <c r="K46" i="84"/>
  <c r="J46" i="84"/>
  <c r="I46" i="84"/>
  <c r="H46" i="84"/>
  <c r="G46" i="84"/>
  <c r="F46" i="84"/>
  <c r="E46" i="84"/>
  <c r="D46" i="84"/>
  <c r="C46" i="84"/>
  <c r="B46" i="84"/>
  <c r="AJ45" i="84"/>
  <c r="AI45" i="84"/>
  <c r="AH45" i="84"/>
  <c r="AG45" i="84"/>
  <c r="AF45" i="84"/>
  <c r="AE45" i="84"/>
  <c r="AD45" i="84"/>
  <c r="AC45" i="84"/>
  <c r="AB45" i="84"/>
  <c r="AA45" i="84"/>
  <c r="Z45" i="84"/>
  <c r="Y45" i="84"/>
  <c r="X45" i="84"/>
  <c r="W45" i="84"/>
  <c r="V45" i="84"/>
  <c r="U45" i="84"/>
  <c r="T45" i="84"/>
  <c r="S45" i="84"/>
  <c r="R45" i="84"/>
  <c r="Q45" i="84"/>
  <c r="P45" i="84"/>
  <c r="O45" i="84"/>
  <c r="N45" i="84"/>
  <c r="M45" i="84"/>
  <c r="L45" i="84"/>
  <c r="K45" i="84"/>
  <c r="J45" i="84"/>
  <c r="I45" i="84"/>
  <c r="H45" i="84"/>
  <c r="G45" i="84"/>
  <c r="F45" i="84"/>
  <c r="E45" i="84"/>
  <c r="D45" i="84"/>
  <c r="C45" i="84"/>
  <c r="B45" i="84"/>
  <c r="AJ44" i="84"/>
  <c r="AI44" i="84"/>
  <c r="AH44" i="84"/>
  <c r="AG44" i="84"/>
  <c r="AF44" i="84"/>
  <c r="AE44" i="84"/>
  <c r="AD44" i="84"/>
  <c r="AC44" i="84"/>
  <c r="AB44" i="84"/>
  <c r="AA44" i="84"/>
  <c r="Z44" i="84"/>
  <c r="Y44" i="84"/>
  <c r="X44" i="84"/>
  <c r="W44" i="84"/>
  <c r="V44" i="84"/>
  <c r="U44" i="84"/>
  <c r="T44" i="84"/>
  <c r="S44" i="84"/>
  <c r="R44" i="84"/>
  <c r="Q44" i="84"/>
  <c r="P44" i="84"/>
  <c r="O44" i="84"/>
  <c r="N44" i="84"/>
  <c r="M44" i="84"/>
  <c r="L44" i="84"/>
  <c r="K44" i="84"/>
  <c r="J44" i="84"/>
  <c r="I44" i="84"/>
  <c r="H44" i="84"/>
  <c r="G44" i="84"/>
  <c r="F44" i="84"/>
  <c r="E44" i="84"/>
  <c r="D44" i="84"/>
  <c r="C44" i="84"/>
  <c r="B44" i="84"/>
  <c r="AJ43" i="84"/>
  <c r="AI43" i="84"/>
  <c r="AH43" i="84"/>
  <c r="AG43" i="84"/>
  <c r="AF43" i="84"/>
  <c r="AE43" i="84"/>
  <c r="AD43" i="84"/>
  <c r="AC43" i="84"/>
  <c r="AB43" i="84"/>
  <c r="AA43" i="84"/>
  <c r="Z43" i="84"/>
  <c r="Y43" i="84"/>
  <c r="X43" i="84"/>
  <c r="W43" i="84"/>
  <c r="V43" i="84"/>
  <c r="U43" i="84"/>
  <c r="T43" i="84"/>
  <c r="S43" i="84"/>
  <c r="R43" i="84"/>
  <c r="Q43" i="84"/>
  <c r="P43" i="84"/>
  <c r="O43" i="84"/>
  <c r="N43" i="84"/>
  <c r="M43" i="84"/>
  <c r="L43" i="84"/>
  <c r="K43" i="84"/>
  <c r="J43" i="84"/>
  <c r="I43" i="84"/>
  <c r="H43" i="84"/>
  <c r="G43" i="84"/>
  <c r="F43" i="84"/>
  <c r="E43" i="84"/>
  <c r="D43" i="84"/>
  <c r="C43" i="84"/>
  <c r="B43" i="84"/>
  <c r="AJ42" i="84"/>
  <c r="AI42" i="84"/>
  <c r="AH42" i="84"/>
  <c r="AG42" i="84"/>
  <c r="AF42" i="84"/>
  <c r="AE42" i="84"/>
  <c r="AD42" i="84"/>
  <c r="AC42" i="84"/>
  <c r="AB42" i="84"/>
  <c r="AA42" i="84"/>
  <c r="Z42" i="84"/>
  <c r="Y42" i="84"/>
  <c r="X42" i="84"/>
  <c r="W42" i="84"/>
  <c r="V42" i="84"/>
  <c r="U42" i="84"/>
  <c r="T42" i="84"/>
  <c r="S42" i="84"/>
  <c r="R42" i="84"/>
  <c r="Q42" i="84"/>
  <c r="P42" i="84"/>
  <c r="O42" i="84"/>
  <c r="N42" i="84"/>
  <c r="M42" i="84"/>
  <c r="L42" i="84"/>
  <c r="K42" i="84"/>
  <c r="J42" i="84"/>
  <c r="I42" i="84"/>
  <c r="H42" i="84"/>
  <c r="G42" i="84"/>
  <c r="F42" i="84"/>
  <c r="E42" i="84"/>
  <c r="D42" i="84"/>
  <c r="C42" i="84"/>
  <c r="B42" i="84"/>
  <c r="AJ41" i="84"/>
  <c r="AI41" i="84"/>
  <c r="AH41" i="84"/>
  <c r="AG41" i="84"/>
  <c r="AF41" i="84"/>
  <c r="AE41" i="84"/>
  <c r="AD41" i="84"/>
  <c r="AC41" i="84"/>
  <c r="AB41" i="84"/>
  <c r="AA41" i="84"/>
  <c r="Z41" i="84"/>
  <c r="Y41" i="84"/>
  <c r="X41" i="84"/>
  <c r="W41" i="84"/>
  <c r="V41" i="84"/>
  <c r="U41" i="84"/>
  <c r="T41" i="84"/>
  <c r="S41" i="84"/>
  <c r="R41" i="84"/>
  <c r="Q41" i="84"/>
  <c r="P41" i="84"/>
  <c r="O41" i="84"/>
  <c r="N41" i="84"/>
  <c r="M41" i="84"/>
  <c r="L41" i="84"/>
  <c r="K41" i="84"/>
  <c r="J41" i="84"/>
  <c r="I41" i="84"/>
  <c r="H41" i="84"/>
  <c r="G41" i="84"/>
  <c r="F41" i="84"/>
  <c r="E41" i="84"/>
  <c r="D41" i="84"/>
  <c r="C41" i="84"/>
  <c r="B41" i="84"/>
  <c r="AJ40" i="84"/>
  <c r="AI40" i="84"/>
  <c r="AH40" i="84"/>
  <c r="AG40" i="84"/>
  <c r="AF40" i="84"/>
  <c r="AE40" i="84"/>
  <c r="AD40" i="84"/>
  <c r="AC40" i="84"/>
  <c r="AB40" i="84"/>
  <c r="AA40" i="84"/>
  <c r="Z40" i="84"/>
  <c r="Y40" i="84"/>
  <c r="X40" i="84"/>
  <c r="W40" i="84"/>
  <c r="V40" i="84"/>
  <c r="U40" i="84"/>
  <c r="T40" i="84"/>
  <c r="S40" i="84"/>
  <c r="R40" i="84"/>
  <c r="Q40" i="84"/>
  <c r="P40" i="84"/>
  <c r="O40" i="84"/>
  <c r="N40" i="84"/>
  <c r="M40" i="84"/>
  <c r="L40" i="84"/>
  <c r="K40" i="84"/>
  <c r="J40" i="84"/>
  <c r="I40" i="84"/>
  <c r="H40" i="84"/>
  <c r="G40" i="84"/>
  <c r="F40" i="84"/>
  <c r="E40" i="84"/>
  <c r="D40" i="84"/>
  <c r="C40" i="84"/>
  <c r="B40" i="84"/>
  <c r="AJ39" i="84"/>
  <c r="AI39" i="84"/>
  <c r="AH39" i="84"/>
  <c r="AG39" i="84"/>
  <c r="AF39" i="84"/>
  <c r="AE39" i="84"/>
  <c r="AD39" i="84"/>
  <c r="AC39" i="84"/>
  <c r="AB39" i="84"/>
  <c r="AA39" i="84"/>
  <c r="Z39" i="84"/>
  <c r="Y39" i="84"/>
  <c r="X39" i="84"/>
  <c r="W39" i="84"/>
  <c r="V39" i="84"/>
  <c r="U39" i="84"/>
  <c r="T39" i="84"/>
  <c r="S39" i="84"/>
  <c r="R39" i="84"/>
  <c r="Q39" i="84"/>
  <c r="P39" i="84"/>
  <c r="O39" i="84"/>
  <c r="N39" i="84"/>
  <c r="M39" i="84"/>
  <c r="L39" i="84"/>
  <c r="K39" i="84"/>
  <c r="J39" i="84"/>
  <c r="I39" i="84"/>
  <c r="H39" i="84"/>
  <c r="G39" i="84"/>
  <c r="F39" i="84"/>
  <c r="E39" i="84"/>
  <c r="D39" i="84"/>
  <c r="C39" i="84"/>
  <c r="B39" i="84"/>
  <c r="AJ38" i="84"/>
  <c r="AI38" i="84"/>
  <c r="AH38" i="84"/>
  <c r="AG38" i="84"/>
  <c r="AF38" i="84"/>
  <c r="AE38" i="84"/>
  <c r="AD38" i="84"/>
  <c r="AC38" i="84"/>
  <c r="AB38" i="84"/>
  <c r="AA38" i="84"/>
  <c r="Z38" i="84"/>
  <c r="Y38" i="84"/>
  <c r="X38" i="84"/>
  <c r="W38" i="84"/>
  <c r="V38" i="84"/>
  <c r="U38" i="84"/>
  <c r="T38" i="84"/>
  <c r="S38" i="84"/>
  <c r="R38" i="84"/>
  <c r="Q38" i="84"/>
  <c r="P38" i="84"/>
  <c r="O38" i="84"/>
  <c r="N38" i="84"/>
  <c r="M38" i="84"/>
  <c r="L38" i="84"/>
  <c r="K38" i="84"/>
  <c r="J38" i="84"/>
  <c r="I38" i="84"/>
  <c r="H38" i="84"/>
  <c r="G38" i="84"/>
  <c r="F38" i="84"/>
  <c r="E38" i="84"/>
  <c r="D38" i="84"/>
  <c r="C38" i="84"/>
  <c r="B38" i="84"/>
  <c r="AJ37" i="84"/>
  <c r="AI37" i="84"/>
  <c r="AH37" i="84"/>
  <c r="AG37" i="84"/>
  <c r="AF37" i="84"/>
  <c r="AE37" i="84"/>
  <c r="AD37" i="84"/>
  <c r="AC37" i="84"/>
  <c r="AB37" i="84"/>
  <c r="AA37" i="84"/>
  <c r="Z37" i="84"/>
  <c r="Y37" i="84"/>
  <c r="X37" i="84"/>
  <c r="W37" i="84"/>
  <c r="V37" i="84"/>
  <c r="U37" i="84"/>
  <c r="T37" i="84"/>
  <c r="S37" i="84"/>
  <c r="R37" i="84"/>
  <c r="Q37" i="84"/>
  <c r="P37" i="84"/>
  <c r="O37" i="84"/>
  <c r="N37" i="84"/>
  <c r="M37" i="84"/>
  <c r="L37" i="84"/>
  <c r="K37" i="84"/>
  <c r="J37" i="84"/>
  <c r="I37" i="84"/>
  <c r="H37" i="84"/>
  <c r="G37" i="84"/>
  <c r="F37" i="84"/>
  <c r="E37" i="84"/>
  <c r="D37" i="84"/>
  <c r="C37" i="84"/>
  <c r="B37" i="84"/>
  <c r="AJ36" i="84"/>
  <c r="AI36" i="84"/>
  <c r="AH36" i="84"/>
  <c r="AG36" i="84"/>
  <c r="AF36" i="84"/>
  <c r="AE36" i="84"/>
  <c r="AD36" i="84"/>
  <c r="AC36" i="84"/>
  <c r="AB36" i="84"/>
  <c r="AA36" i="84"/>
  <c r="Z36" i="84"/>
  <c r="Y36" i="84"/>
  <c r="X36" i="84"/>
  <c r="W36" i="84"/>
  <c r="V36" i="84"/>
  <c r="U36" i="84"/>
  <c r="T36" i="84"/>
  <c r="S36" i="84"/>
  <c r="R36" i="84"/>
  <c r="Q36" i="84"/>
  <c r="P36" i="84"/>
  <c r="O36" i="84"/>
  <c r="N36" i="84"/>
  <c r="M36" i="84"/>
  <c r="L36" i="84"/>
  <c r="K36" i="84"/>
  <c r="J36" i="84"/>
  <c r="I36" i="84"/>
  <c r="H36" i="84"/>
  <c r="G36" i="84"/>
  <c r="F36" i="84"/>
  <c r="E36" i="84"/>
  <c r="D36" i="84"/>
  <c r="C36" i="84"/>
  <c r="B36" i="84"/>
  <c r="AJ35" i="84"/>
  <c r="AI35" i="84"/>
  <c r="AH35" i="84"/>
  <c r="AG35" i="84"/>
  <c r="AF35" i="84"/>
  <c r="AE35" i="84"/>
  <c r="AD35" i="84"/>
  <c r="AC35" i="84"/>
  <c r="AB35" i="84"/>
  <c r="AA35" i="84"/>
  <c r="Z35" i="84"/>
  <c r="Y35" i="84"/>
  <c r="X35" i="84"/>
  <c r="W35" i="84"/>
  <c r="V35" i="84"/>
  <c r="U35" i="84"/>
  <c r="T35" i="84"/>
  <c r="S35" i="84"/>
  <c r="R35" i="84"/>
  <c r="Q35" i="84"/>
  <c r="P35" i="84"/>
  <c r="O35" i="84"/>
  <c r="N35" i="84"/>
  <c r="M35" i="84"/>
  <c r="L35" i="84"/>
  <c r="K35" i="84"/>
  <c r="J35" i="84"/>
  <c r="I35" i="84"/>
  <c r="H35" i="84"/>
  <c r="G35" i="84"/>
  <c r="F35" i="84"/>
  <c r="E35" i="84"/>
  <c r="D35" i="84"/>
  <c r="C35" i="84"/>
  <c r="B35" i="84"/>
  <c r="AJ34" i="84"/>
  <c r="AI34" i="84"/>
  <c r="AH34" i="84"/>
  <c r="AG34" i="84"/>
  <c r="AF34" i="84"/>
  <c r="AE34" i="84"/>
  <c r="AD34" i="84"/>
  <c r="AC34" i="84"/>
  <c r="AB34" i="84"/>
  <c r="AA34" i="84"/>
  <c r="Z34" i="84"/>
  <c r="Y34" i="84"/>
  <c r="X34" i="84"/>
  <c r="W34" i="84"/>
  <c r="V34" i="84"/>
  <c r="U34" i="84"/>
  <c r="T34" i="84"/>
  <c r="S34" i="84"/>
  <c r="R34" i="84"/>
  <c r="Q34" i="84"/>
  <c r="P34" i="84"/>
  <c r="O34" i="84"/>
  <c r="N34" i="84"/>
  <c r="M34" i="84"/>
  <c r="L34" i="84"/>
  <c r="K34" i="84"/>
  <c r="J34" i="84"/>
  <c r="I34" i="84"/>
  <c r="H34" i="84"/>
  <c r="G34" i="84"/>
  <c r="F34" i="84"/>
  <c r="E34" i="84"/>
  <c r="D34" i="84"/>
  <c r="C34" i="84"/>
  <c r="B34" i="84"/>
  <c r="AJ33" i="84"/>
  <c r="AI33" i="84"/>
  <c r="AH33" i="84"/>
  <c r="AG33" i="84"/>
  <c r="AF33" i="84"/>
  <c r="AE33" i="84"/>
  <c r="AD33" i="84"/>
  <c r="AC33" i="84"/>
  <c r="AB33" i="84"/>
  <c r="AA33" i="84"/>
  <c r="Z33" i="84"/>
  <c r="Y33" i="84"/>
  <c r="X33" i="84"/>
  <c r="W33" i="84"/>
  <c r="V33" i="84"/>
  <c r="U33" i="84"/>
  <c r="T33" i="84"/>
  <c r="S33" i="84"/>
  <c r="R33" i="84"/>
  <c r="Q33" i="84"/>
  <c r="P33" i="84"/>
  <c r="O33" i="84"/>
  <c r="N33" i="84"/>
  <c r="M33" i="84"/>
  <c r="L33" i="84"/>
  <c r="K33" i="84"/>
  <c r="J33" i="84"/>
  <c r="I33" i="84"/>
  <c r="H33" i="84"/>
  <c r="G33" i="84"/>
  <c r="F33" i="84"/>
  <c r="E33" i="84"/>
  <c r="D33" i="84"/>
  <c r="C33" i="84"/>
  <c r="B33" i="84"/>
  <c r="AJ32" i="84"/>
  <c r="AI32" i="84"/>
  <c r="AH32" i="84"/>
  <c r="AG32" i="84"/>
  <c r="AF32" i="84"/>
  <c r="AE32" i="84"/>
  <c r="AD32" i="84"/>
  <c r="AC32" i="84"/>
  <c r="AB32" i="84"/>
  <c r="AA32" i="84"/>
  <c r="Z32" i="84"/>
  <c r="Y32" i="84"/>
  <c r="X32" i="84"/>
  <c r="W32" i="84"/>
  <c r="V32" i="84"/>
  <c r="U32" i="84"/>
  <c r="T32" i="84"/>
  <c r="S32" i="84"/>
  <c r="R32" i="84"/>
  <c r="Q32" i="84"/>
  <c r="P32" i="84"/>
  <c r="O32" i="84"/>
  <c r="N32" i="84"/>
  <c r="M32" i="84"/>
  <c r="L32" i="84"/>
  <c r="K32" i="84"/>
  <c r="J32" i="84"/>
  <c r="I32" i="84"/>
  <c r="H32" i="84"/>
  <c r="G32" i="84"/>
  <c r="F32" i="84"/>
  <c r="E32" i="84"/>
  <c r="D32" i="84"/>
  <c r="C32" i="84"/>
  <c r="B32" i="84"/>
  <c r="AJ31" i="84"/>
  <c r="AI31" i="84"/>
  <c r="AH31" i="84"/>
  <c r="AG31" i="84"/>
  <c r="AF31" i="84"/>
  <c r="AE31" i="84"/>
  <c r="AD31" i="84"/>
  <c r="AC31" i="84"/>
  <c r="AB31" i="84"/>
  <c r="AA31" i="84"/>
  <c r="Z31" i="84"/>
  <c r="Y31" i="84"/>
  <c r="X31" i="84"/>
  <c r="W31" i="84"/>
  <c r="V31" i="84"/>
  <c r="U31" i="84"/>
  <c r="T31" i="84"/>
  <c r="S31" i="84"/>
  <c r="R31" i="84"/>
  <c r="Q31" i="84"/>
  <c r="P31" i="84"/>
  <c r="O31" i="84"/>
  <c r="N31" i="84"/>
  <c r="M31" i="84"/>
  <c r="L31" i="84"/>
  <c r="K31" i="84"/>
  <c r="J31" i="84"/>
  <c r="I31" i="84"/>
  <c r="H31" i="84"/>
  <c r="G31" i="84"/>
  <c r="F31" i="84"/>
  <c r="E31" i="84"/>
  <c r="D31" i="84"/>
  <c r="C31" i="84"/>
  <c r="B31" i="84"/>
  <c r="AJ30" i="84"/>
  <c r="AI30" i="84"/>
  <c r="AH30" i="84"/>
  <c r="AG30" i="84"/>
  <c r="AF30" i="84"/>
  <c r="AE30" i="84"/>
  <c r="AD30" i="84"/>
  <c r="AC30" i="84"/>
  <c r="AB30" i="84"/>
  <c r="AA30" i="84"/>
  <c r="Z30" i="84"/>
  <c r="Y30" i="84"/>
  <c r="X30" i="84"/>
  <c r="W30" i="84"/>
  <c r="V30" i="84"/>
  <c r="U30" i="84"/>
  <c r="T30" i="84"/>
  <c r="S30" i="84"/>
  <c r="R30" i="84"/>
  <c r="Q30" i="84"/>
  <c r="P30" i="84"/>
  <c r="O30" i="84"/>
  <c r="N30" i="84"/>
  <c r="M30" i="84"/>
  <c r="L30" i="84"/>
  <c r="K30" i="84"/>
  <c r="J30" i="84"/>
  <c r="I30" i="84"/>
  <c r="H30" i="84"/>
  <c r="G30" i="84"/>
  <c r="F30" i="84"/>
  <c r="E30" i="84"/>
  <c r="D30" i="84"/>
  <c r="C30" i="84"/>
  <c r="B30" i="84"/>
  <c r="AJ29" i="84"/>
  <c r="AI29" i="84"/>
  <c r="AH29" i="84"/>
  <c r="AG29" i="84"/>
  <c r="AF29" i="84"/>
  <c r="AE29" i="84"/>
  <c r="AD29" i="84"/>
  <c r="AC29" i="84"/>
  <c r="AB29" i="84"/>
  <c r="AA29" i="84"/>
  <c r="Z29" i="84"/>
  <c r="Y29" i="84"/>
  <c r="X29" i="84"/>
  <c r="W29" i="84"/>
  <c r="V29" i="84"/>
  <c r="U29" i="84"/>
  <c r="T29" i="84"/>
  <c r="S29" i="84"/>
  <c r="R29" i="84"/>
  <c r="Q29" i="84"/>
  <c r="P29" i="84"/>
  <c r="O29" i="84"/>
  <c r="N29" i="84"/>
  <c r="M29" i="84"/>
  <c r="L29" i="84"/>
  <c r="K29" i="84"/>
  <c r="J29" i="84"/>
  <c r="I29" i="84"/>
  <c r="H29" i="84"/>
  <c r="G29" i="84"/>
  <c r="F29" i="84"/>
  <c r="E29" i="84"/>
  <c r="D29" i="84"/>
  <c r="C29" i="84"/>
  <c r="B29" i="84"/>
  <c r="AJ28" i="84"/>
  <c r="AI28" i="84"/>
  <c r="AH28" i="84"/>
  <c r="AG28" i="84"/>
  <c r="AF28" i="84"/>
  <c r="AE28" i="84"/>
  <c r="AD28" i="84"/>
  <c r="AC28" i="84"/>
  <c r="AB28" i="84"/>
  <c r="AA28" i="84"/>
  <c r="Z28" i="84"/>
  <c r="Y28" i="84"/>
  <c r="X28" i="84"/>
  <c r="W28" i="84"/>
  <c r="V28" i="84"/>
  <c r="U28" i="84"/>
  <c r="T28" i="84"/>
  <c r="S28" i="84"/>
  <c r="R28" i="84"/>
  <c r="Q28" i="84"/>
  <c r="P28" i="84"/>
  <c r="O28" i="84"/>
  <c r="N28" i="84"/>
  <c r="M28" i="84"/>
  <c r="L28" i="84"/>
  <c r="K28" i="84"/>
  <c r="J28" i="84"/>
  <c r="I28" i="84"/>
  <c r="H28" i="84"/>
  <c r="G28" i="84"/>
  <c r="F28" i="84"/>
  <c r="E28" i="84"/>
  <c r="D28" i="84"/>
  <c r="C28" i="84"/>
  <c r="B28" i="84"/>
  <c r="AJ27" i="84"/>
  <c r="AI27" i="84"/>
  <c r="AH27" i="84"/>
  <c r="AG27" i="84"/>
  <c r="AF27" i="84"/>
  <c r="AE27" i="84"/>
  <c r="AD27" i="84"/>
  <c r="AC27" i="84"/>
  <c r="AB27" i="84"/>
  <c r="AA27" i="84"/>
  <c r="Z27" i="84"/>
  <c r="Y27" i="84"/>
  <c r="X27" i="84"/>
  <c r="W27" i="84"/>
  <c r="V27" i="84"/>
  <c r="U27" i="84"/>
  <c r="T27" i="84"/>
  <c r="S27" i="84"/>
  <c r="R27" i="84"/>
  <c r="Q27" i="84"/>
  <c r="P27" i="84"/>
  <c r="O27" i="84"/>
  <c r="N27" i="84"/>
  <c r="M27" i="84"/>
  <c r="L27" i="84"/>
  <c r="K27" i="84"/>
  <c r="J27" i="84"/>
  <c r="I27" i="84"/>
  <c r="H27" i="84"/>
  <c r="G27" i="84"/>
  <c r="F27" i="84"/>
  <c r="E27" i="84"/>
  <c r="D27" i="84"/>
  <c r="C27" i="84"/>
  <c r="B27" i="84"/>
  <c r="AJ26" i="84"/>
  <c r="AI26" i="84"/>
  <c r="AH26" i="84"/>
  <c r="AG26" i="84"/>
  <c r="AF26" i="84"/>
  <c r="AE26" i="84"/>
  <c r="AD26" i="84"/>
  <c r="AC26" i="84"/>
  <c r="AB26" i="84"/>
  <c r="AA26" i="84"/>
  <c r="Z26" i="84"/>
  <c r="Y26" i="84"/>
  <c r="X26" i="84"/>
  <c r="W26" i="84"/>
  <c r="V26" i="84"/>
  <c r="U26" i="84"/>
  <c r="T26" i="84"/>
  <c r="S26" i="84"/>
  <c r="R26" i="84"/>
  <c r="Q26" i="84"/>
  <c r="P26" i="84"/>
  <c r="O26" i="84"/>
  <c r="N26" i="84"/>
  <c r="M26" i="84"/>
  <c r="L26" i="84"/>
  <c r="K26" i="84"/>
  <c r="J26" i="84"/>
  <c r="I26" i="84"/>
  <c r="H26" i="84"/>
  <c r="G26" i="84"/>
  <c r="F26" i="84"/>
  <c r="E26" i="84"/>
  <c r="D26" i="84"/>
  <c r="C26" i="84"/>
  <c r="B26" i="84"/>
  <c r="AJ25" i="84"/>
  <c r="AI25" i="84"/>
  <c r="AH25" i="84"/>
  <c r="AG25" i="84"/>
  <c r="AF25" i="84"/>
  <c r="AE25" i="84"/>
  <c r="AD25" i="84"/>
  <c r="AC25" i="84"/>
  <c r="AB25" i="84"/>
  <c r="AA25" i="84"/>
  <c r="Z25" i="84"/>
  <c r="Y25" i="84"/>
  <c r="X25" i="84"/>
  <c r="W25" i="84"/>
  <c r="V25" i="84"/>
  <c r="U25" i="84"/>
  <c r="T25" i="84"/>
  <c r="S25" i="84"/>
  <c r="R25" i="84"/>
  <c r="Q25" i="84"/>
  <c r="P25" i="84"/>
  <c r="O25" i="84"/>
  <c r="N25" i="84"/>
  <c r="M25" i="84"/>
  <c r="L25" i="84"/>
  <c r="K25" i="84"/>
  <c r="J25" i="84"/>
  <c r="I25" i="84"/>
  <c r="H25" i="84"/>
  <c r="G25" i="84"/>
  <c r="F25" i="84"/>
  <c r="E25" i="84"/>
  <c r="D25" i="84"/>
  <c r="C25" i="84"/>
  <c r="B25" i="84"/>
  <c r="AJ24" i="84"/>
  <c r="AI24" i="84"/>
  <c r="AH24" i="84"/>
  <c r="AG24" i="84"/>
  <c r="AF24" i="84"/>
  <c r="AE24" i="84"/>
  <c r="AD24" i="84"/>
  <c r="AC24" i="84"/>
  <c r="AB24" i="84"/>
  <c r="AA24" i="84"/>
  <c r="Z24" i="84"/>
  <c r="Y24" i="84"/>
  <c r="X24" i="84"/>
  <c r="W24" i="84"/>
  <c r="V24" i="84"/>
  <c r="U24" i="84"/>
  <c r="T24" i="84"/>
  <c r="S24" i="84"/>
  <c r="R24" i="84"/>
  <c r="Q24" i="84"/>
  <c r="P24" i="84"/>
  <c r="O24" i="84"/>
  <c r="N24" i="84"/>
  <c r="M24" i="84"/>
  <c r="L24" i="84"/>
  <c r="K24" i="84"/>
  <c r="J24" i="84"/>
  <c r="I24" i="84"/>
  <c r="H24" i="84"/>
  <c r="G24" i="84"/>
  <c r="F24" i="84"/>
  <c r="E24" i="84"/>
  <c r="D24" i="84"/>
  <c r="C24" i="84"/>
  <c r="B24" i="84"/>
  <c r="B71" i="84"/>
  <c r="B72" i="84"/>
  <c r="AJ85" i="84"/>
  <c r="AI85" i="84"/>
  <c r="AH85" i="84"/>
  <c r="AF85" i="84"/>
  <c r="AE85" i="84"/>
  <c r="AD85" i="84"/>
  <c r="AC85" i="84"/>
  <c r="AB85" i="84"/>
  <c r="AA85" i="84"/>
  <c r="Y85" i="84"/>
  <c r="X85" i="84"/>
  <c r="W85" i="84"/>
  <c r="V85" i="84"/>
  <c r="U85" i="84"/>
  <c r="T85" i="84"/>
  <c r="S85" i="84"/>
  <c r="R85" i="84"/>
  <c r="Q85" i="84"/>
  <c r="P85" i="84"/>
  <c r="O85" i="84"/>
  <c r="N85" i="84"/>
  <c r="M85" i="84"/>
  <c r="L85" i="84"/>
  <c r="K85" i="84"/>
  <c r="J85" i="84"/>
  <c r="I85" i="84"/>
  <c r="H85" i="84"/>
  <c r="G85" i="84"/>
  <c r="F85" i="84"/>
  <c r="E85" i="84"/>
  <c r="D85" i="84"/>
  <c r="C85" i="84"/>
  <c r="B85" i="84"/>
  <c r="AJ84" i="84"/>
  <c r="AI84" i="84"/>
  <c r="AH84" i="84"/>
  <c r="AF84" i="84"/>
  <c r="AE84" i="84"/>
  <c r="AD84" i="84"/>
  <c r="AC84" i="84"/>
  <c r="AB84" i="84"/>
  <c r="AA84" i="84"/>
  <c r="Y84" i="84"/>
  <c r="X84" i="84"/>
  <c r="W84" i="84"/>
  <c r="V84" i="84"/>
  <c r="U84" i="84"/>
  <c r="T84" i="84"/>
  <c r="S84" i="84"/>
  <c r="R84" i="84"/>
  <c r="Q84" i="84"/>
  <c r="P84" i="84"/>
  <c r="O84" i="84"/>
  <c r="N84" i="84"/>
  <c r="M84" i="84"/>
  <c r="L84" i="84"/>
  <c r="K84" i="84"/>
  <c r="J84" i="84"/>
  <c r="I84" i="84"/>
  <c r="H84" i="84"/>
  <c r="G84" i="84"/>
  <c r="F84" i="84"/>
  <c r="E84" i="84"/>
  <c r="D84" i="84"/>
  <c r="C84" i="84"/>
  <c r="B84" i="84"/>
  <c r="AJ83" i="84"/>
  <c r="AI83" i="84"/>
  <c r="AH83" i="84"/>
  <c r="AF83" i="84"/>
  <c r="AE83" i="84"/>
  <c r="AD83" i="84"/>
  <c r="AC83" i="84"/>
  <c r="AB83" i="84"/>
  <c r="AA83" i="84"/>
  <c r="Y83" i="84"/>
  <c r="X83" i="84"/>
  <c r="W83" i="84"/>
  <c r="V83" i="84"/>
  <c r="U83" i="84"/>
  <c r="T83" i="84"/>
  <c r="S83" i="84"/>
  <c r="R83" i="84"/>
  <c r="Q83" i="84"/>
  <c r="P83" i="84"/>
  <c r="O83" i="84"/>
  <c r="N83" i="84"/>
  <c r="M83" i="84"/>
  <c r="L83" i="84"/>
  <c r="K83" i="84"/>
  <c r="J83" i="84"/>
  <c r="I83" i="84"/>
  <c r="H83" i="84"/>
  <c r="G83" i="84"/>
  <c r="F83" i="84"/>
  <c r="E83" i="84"/>
  <c r="D83" i="84"/>
  <c r="C83" i="84"/>
  <c r="B83" i="84"/>
  <c r="AJ82" i="84"/>
  <c r="AI82" i="84"/>
  <c r="AH82" i="84"/>
  <c r="AF82" i="84"/>
  <c r="AE82" i="84"/>
  <c r="AD82" i="84"/>
  <c r="AC82" i="84"/>
  <c r="AB82" i="84"/>
  <c r="AA82" i="84"/>
  <c r="Y82" i="84"/>
  <c r="X82" i="84"/>
  <c r="W82" i="84"/>
  <c r="V82" i="84"/>
  <c r="U82" i="84"/>
  <c r="T82" i="84"/>
  <c r="S82" i="84"/>
  <c r="R82" i="84"/>
  <c r="Q82" i="84"/>
  <c r="P82" i="84"/>
  <c r="O82" i="84"/>
  <c r="N82" i="84"/>
  <c r="M82" i="84"/>
  <c r="L82" i="84"/>
  <c r="K82" i="84"/>
  <c r="J82" i="84"/>
  <c r="I82" i="84"/>
  <c r="H82" i="84"/>
  <c r="G82" i="84"/>
  <c r="F82" i="84"/>
  <c r="E82" i="84"/>
  <c r="D82" i="84"/>
  <c r="C82" i="84"/>
  <c r="B82" i="84"/>
  <c r="AJ81" i="84"/>
  <c r="AI81" i="84"/>
  <c r="AH81" i="84"/>
  <c r="AF81" i="84"/>
  <c r="AE81" i="84"/>
  <c r="AD81" i="84"/>
  <c r="AC81" i="84"/>
  <c r="AB81" i="84"/>
  <c r="AA81" i="84"/>
  <c r="Y81" i="84"/>
  <c r="X81" i="84"/>
  <c r="W81" i="84"/>
  <c r="V81" i="84"/>
  <c r="U81" i="84"/>
  <c r="T81" i="84"/>
  <c r="S81" i="84"/>
  <c r="R81" i="84"/>
  <c r="Q81" i="84"/>
  <c r="P81" i="84"/>
  <c r="O81" i="84"/>
  <c r="N81" i="84"/>
  <c r="M81" i="84"/>
  <c r="L81" i="84"/>
  <c r="K81" i="84"/>
  <c r="J81" i="84"/>
  <c r="I81" i="84"/>
  <c r="H81" i="84"/>
  <c r="G81" i="84"/>
  <c r="F81" i="84"/>
  <c r="E81" i="84"/>
  <c r="D81" i="84"/>
  <c r="C81" i="84"/>
  <c r="B81" i="84"/>
  <c r="AJ80" i="84"/>
  <c r="AI80" i="84"/>
  <c r="AH80" i="84"/>
  <c r="AF80" i="84"/>
  <c r="AE80" i="84"/>
  <c r="AD80" i="84"/>
  <c r="AC80" i="84"/>
  <c r="AB80" i="84"/>
  <c r="AA80" i="84"/>
  <c r="Y80" i="84"/>
  <c r="X80" i="84"/>
  <c r="W80" i="84"/>
  <c r="V80" i="84"/>
  <c r="U80" i="84"/>
  <c r="T80" i="84"/>
  <c r="S80" i="84"/>
  <c r="R80" i="84"/>
  <c r="Q80" i="84"/>
  <c r="P80" i="84"/>
  <c r="O80" i="84"/>
  <c r="N80" i="84"/>
  <c r="M80" i="84"/>
  <c r="L80" i="84"/>
  <c r="K80" i="84"/>
  <c r="J80" i="84"/>
  <c r="I80" i="84"/>
  <c r="H80" i="84"/>
  <c r="G80" i="84"/>
  <c r="F80" i="84"/>
  <c r="E80" i="84"/>
  <c r="D80" i="84"/>
  <c r="C80" i="84"/>
  <c r="B80" i="84"/>
  <c r="AJ79" i="84"/>
  <c r="AI79" i="84"/>
  <c r="AH79" i="84"/>
  <c r="AF79" i="84"/>
  <c r="AE79" i="84"/>
  <c r="AD79" i="84"/>
  <c r="AC79" i="84"/>
  <c r="AB79" i="84"/>
  <c r="AA79" i="84"/>
  <c r="Y79" i="84"/>
  <c r="X79" i="84"/>
  <c r="W79" i="84"/>
  <c r="V79" i="84"/>
  <c r="U79" i="84"/>
  <c r="T79" i="84"/>
  <c r="S79" i="84"/>
  <c r="R79" i="84"/>
  <c r="Q79" i="84"/>
  <c r="P79" i="84"/>
  <c r="O79" i="84"/>
  <c r="N79" i="84"/>
  <c r="M79" i="84"/>
  <c r="L79" i="84"/>
  <c r="K79" i="84"/>
  <c r="J79" i="84"/>
  <c r="I79" i="84"/>
  <c r="H79" i="84"/>
  <c r="G79" i="84"/>
  <c r="F79" i="84"/>
  <c r="E79" i="84"/>
  <c r="D79" i="84"/>
  <c r="C79" i="84"/>
  <c r="B79" i="84"/>
  <c r="AJ78" i="84"/>
  <c r="AI78" i="84"/>
  <c r="AH78" i="84"/>
  <c r="AF78" i="84"/>
  <c r="AE78" i="84"/>
  <c r="AD78" i="84"/>
  <c r="AC78" i="84"/>
  <c r="AB78" i="84"/>
  <c r="AA78" i="84"/>
  <c r="Y78" i="84"/>
  <c r="X78" i="84"/>
  <c r="W78" i="84"/>
  <c r="V78" i="84"/>
  <c r="U78" i="84"/>
  <c r="T78" i="84"/>
  <c r="S78" i="84"/>
  <c r="R78" i="84"/>
  <c r="Q78" i="84"/>
  <c r="P78" i="84"/>
  <c r="O78" i="84"/>
  <c r="N78" i="84"/>
  <c r="M78" i="84"/>
  <c r="L78" i="84"/>
  <c r="K78" i="84"/>
  <c r="J78" i="84"/>
  <c r="I78" i="84"/>
  <c r="H78" i="84"/>
  <c r="G78" i="84"/>
  <c r="F78" i="84"/>
  <c r="E78" i="84"/>
  <c r="D78" i="84"/>
  <c r="C78" i="84"/>
  <c r="B78" i="84"/>
  <c r="AJ77" i="84"/>
  <c r="AI77" i="84"/>
  <c r="AH77" i="84"/>
  <c r="AF77" i="84"/>
  <c r="AE77" i="84"/>
  <c r="AD77" i="84"/>
  <c r="AC77" i="84"/>
  <c r="AB77" i="84"/>
  <c r="AA77" i="84"/>
  <c r="Y77" i="84"/>
  <c r="X77" i="84"/>
  <c r="W77" i="84"/>
  <c r="V77" i="84"/>
  <c r="U77" i="84"/>
  <c r="T77" i="84"/>
  <c r="S77" i="84"/>
  <c r="R77" i="84"/>
  <c r="Q77" i="84"/>
  <c r="P77" i="84"/>
  <c r="O77" i="84"/>
  <c r="N77" i="84"/>
  <c r="M77" i="84"/>
  <c r="L77" i="84"/>
  <c r="K77" i="84"/>
  <c r="J77" i="84"/>
  <c r="I77" i="84"/>
  <c r="H77" i="84"/>
  <c r="G77" i="84"/>
  <c r="F77" i="84"/>
  <c r="E77" i="84"/>
  <c r="D77" i="84"/>
  <c r="C77" i="84"/>
  <c r="B77" i="84"/>
  <c r="AJ76" i="84"/>
  <c r="AI76" i="84"/>
  <c r="AH76" i="84"/>
  <c r="AF76" i="84"/>
  <c r="AE76" i="84"/>
  <c r="AD76" i="84"/>
  <c r="AC76" i="84"/>
  <c r="AB76" i="84"/>
  <c r="AA76" i="84"/>
  <c r="Y76" i="84"/>
  <c r="X76" i="84"/>
  <c r="W76" i="84"/>
  <c r="V76" i="84"/>
  <c r="U76" i="84"/>
  <c r="T76" i="84"/>
  <c r="S76" i="84"/>
  <c r="R76" i="84"/>
  <c r="Q76" i="84"/>
  <c r="P76" i="84"/>
  <c r="O76" i="84"/>
  <c r="N76" i="84"/>
  <c r="M76" i="84"/>
  <c r="L76" i="84"/>
  <c r="K76" i="84"/>
  <c r="J76" i="84"/>
  <c r="I76" i="84"/>
  <c r="H76" i="84"/>
  <c r="G76" i="84"/>
  <c r="F76" i="84"/>
  <c r="E76" i="84"/>
  <c r="D76" i="84"/>
  <c r="C76" i="84"/>
  <c r="B76" i="84"/>
  <c r="AJ75" i="84"/>
  <c r="AI75" i="84"/>
  <c r="AH75" i="84"/>
  <c r="AF75" i="84"/>
  <c r="AE75" i="84"/>
  <c r="AD75" i="84"/>
  <c r="AC75" i="84"/>
  <c r="AB75" i="84"/>
  <c r="AA75" i="84"/>
  <c r="Y75" i="84"/>
  <c r="X75" i="84"/>
  <c r="W75" i="84"/>
  <c r="V75" i="84"/>
  <c r="U75" i="84"/>
  <c r="T75" i="84"/>
  <c r="S75" i="84"/>
  <c r="R75" i="84"/>
  <c r="Q75" i="84"/>
  <c r="P75" i="84"/>
  <c r="O75" i="84"/>
  <c r="N75" i="84"/>
  <c r="M75" i="84"/>
  <c r="L75" i="84"/>
  <c r="K75" i="84"/>
  <c r="J75" i="84"/>
  <c r="I75" i="84"/>
  <c r="H75" i="84"/>
  <c r="G75" i="84"/>
  <c r="F75" i="84"/>
  <c r="E75" i="84"/>
  <c r="D75" i="84"/>
  <c r="C75" i="84"/>
  <c r="B75" i="84"/>
  <c r="AJ74" i="84"/>
  <c r="AI74" i="84"/>
  <c r="AH74" i="84"/>
  <c r="AF74" i="84"/>
  <c r="AE74" i="84"/>
  <c r="AD74" i="84"/>
  <c r="AC74" i="84"/>
  <c r="AB74" i="84"/>
  <c r="AA74" i="84"/>
  <c r="Y74" i="84"/>
  <c r="X74" i="84"/>
  <c r="W74" i="84"/>
  <c r="V74" i="84"/>
  <c r="U74" i="84"/>
  <c r="T74" i="84"/>
  <c r="S74" i="84"/>
  <c r="R74" i="84"/>
  <c r="Q74" i="84"/>
  <c r="P74" i="84"/>
  <c r="O74" i="84"/>
  <c r="N74" i="84"/>
  <c r="M74" i="84"/>
  <c r="L74" i="84"/>
  <c r="K74" i="84"/>
  <c r="J74" i="84"/>
  <c r="I74" i="84"/>
  <c r="H74" i="84"/>
  <c r="G74" i="84"/>
  <c r="F74" i="84"/>
  <c r="E74" i="84"/>
  <c r="D74" i="84"/>
  <c r="C74" i="84"/>
  <c r="B74" i="84"/>
  <c r="AJ73" i="84"/>
  <c r="AI73" i="84"/>
  <c r="AH73" i="84"/>
  <c r="AF73" i="84"/>
  <c r="AE73" i="84"/>
  <c r="AD73" i="84"/>
  <c r="AC73" i="84"/>
  <c r="AB73" i="84"/>
  <c r="AA73" i="84"/>
  <c r="Y73" i="84"/>
  <c r="X73" i="84"/>
  <c r="W73" i="84"/>
  <c r="V73" i="84"/>
  <c r="U73" i="84"/>
  <c r="T73" i="84"/>
  <c r="S73" i="84"/>
  <c r="R73" i="84"/>
  <c r="Q73" i="84"/>
  <c r="P73" i="84"/>
  <c r="O73" i="84"/>
  <c r="N73" i="84"/>
  <c r="M73" i="84"/>
  <c r="L73" i="84"/>
  <c r="K73" i="84"/>
  <c r="J73" i="84"/>
  <c r="I73" i="84"/>
  <c r="H73" i="84"/>
  <c r="G73" i="84"/>
  <c r="F73" i="84"/>
  <c r="E73" i="84"/>
  <c r="D73" i="84"/>
  <c r="C73" i="84"/>
  <c r="B73" i="84"/>
  <c r="Z86" i="84"/>
  <c r="A83" i="84"/>
  <c r="A84" i="84" s="1"/>
  <c r="A78" i="84"/>
  <c r="A79" i="84" s="1"/>
  <c r="A80" i="84" s="1"/>
  <c r="A81" i="84" s="1"/>
  <c r="AJ72" i="84"/>
  <c r="AI72" i="84"/>
  <c r="AH72" i="84"/>
  <c r="AF72" i="84"/>
  <c r="AE72" i="84"/>
  <c r="AD72" i="84"/>
  <c r="AC72" i="84"/>
  <c r="AB72" i="84"/>
  <c r="AA72" i="84"/>
  <c r="Y72" i="84"/>
  <c r="X72" i="84"/>
  <c r="W72" i="84"/>
  <c r="V72" i="84"/>
  <c r="U72" i="84"/>
  <c r="T72" i="84"/>
  <c r="S72" i="84"/>
  <c r="R72" i="84"/>
  <c r="Q72" i="84"/>
  <c r="P72" i="84"/>
  <c r="O72" i="84"/>
  <c r="N72" i="84"/>
  <c r="M72" i="84"/>
  <c r="L72" i="84"/>
  <c r="K72" i="84"/>
  <c r="J72" i="84"/>
  <c r="I72" i="84"/>
  <c r="H72" i="84"/>
  <c r="G72" i="84"/>
  <c r="F72" i="84"/>
  <c r="E72" i="84"/>
  <c r="D72" i="84"/>
  <c r="C72" i="84"/>
  <c r="AI23" i="84"/>
  <c r="AH23" i="84"/>
  <c r="AG23" i="84"/>
  <c r="AF23" i="84"/>
  <c r="AE23" i="84"/>
  <c r="AD23" i="84"/>
  <c r="AC23" i="84"/>
  <c r="AB23" i="84"/>
  <c r="AA23" i="84"/>
  <c r="Z23" i="84"/>
  <c r="Y23" i="84"/>
  <c r="X23" i="84"/>
  <c r="W23" i="84"/>
  <c r="V23" i="84"/>
  <c r="U23" i="84"/>
  <c r="T23" i="84"/>
  <c r="S23" i="84"/>
  <c r="R23" i="84"/>
  <c r="Q23" i="84"/>
  <c r="P23" i="84"/>
  <c r="O23" i="84"/>
  <c r="N23" i="84"/>
  <c r="M23" i="84"/>
  <c r="L23" i="84"/>
  <c r="K23" i="84"/>
  <c r="J23" i="84"/>
  <c r="I23" i="84"/>
  <c r="H23" i="84"/>
  <c r="G23" i="84"/>
  <c r="F23" i="84"/>
  <c r="E23" i="84"/>
  <c r="D23" i="84"/>
  <c r="C23" i="84"/>
  <c r="B23" i="84"/>
  <c r="AI22" i="84"/>
  <c r="AH22" i="84"/>
  <c r="AG22" i="84"/>
  <c r="AF22" i="84"/>
  <c r="AE22" i="84"/>
  <c r="AD22" i="84"/>
  <c r="AC22" i="84"/>
  <c r="AB22" i="84"/>
  <c r="AA22" i="84"/>
  <c r="Z22" i="84"/>
  <c r="Y22" i="84"/>
  <c r="X22" i="84"/>
  <c r="W22" i="84"/>
  <c r="V22" i="84"/>
  <c r="U22" i="84"/>
  <c r="T22" i="84"/>
  <c r="S22" i="84"/>
  <c r="R22" i="84"/>
  <c r="Q22" i="84"/>
  <c r="P22" i="84"/>
  <c r="O22" i="84"/>
  <c r="N22" i="84"/>
  <c r="M22" i="84"/>
  <c r="L22" i="84"/>
  <c r="K22" i="84"/>
  <c r="J22" i="84"/>
  <c r="I22" i="84"/>
  <c r="H22" i="84"/>
  <c r="G22" i="84"/>
  <c r="F22" i="84"/>
  <c r="E22" i="84"/>
  <c r="D22" i="84"/>
  <c r="C22" i="84"/>
  <c r="B22" i="84"/>
  <c r="M73" i="74"/>
  <c r="N124" i="34"/>
  <c r="N72" i="74"/>
  <c r="AJ73" i="74"/>
  <c r="AJ72" i="74"/>
  <c r="AI69" i="74"/>
  <c r="AI78" i="74"/>
  <c r="AI80" i="74"/>
  <c r="AJ65" i="74"/>
  <c r="AJ66" i="74"/>
  <c r="AJ112" i="34"/>
  <c r="AJ113" i="34"/>
  <c r="AJ114" i="34"/>
  <c r="AJ115" i="34"/>
  <c r="AJ116" i="34"/>
  <c r="AJ117" i="34"/>
  <c r="AJ118" i="34"/>
  <c r="AJ119" i="34"/>
  <c r="AJ120" i="34"/>
  <c r="AJ121" i="34"/>
  <c r="AJ122" i="34"/>
  <c r="AJ123" i="34"/>
  <c r="AJ130" i="34"/>
  <c r="AJ131" i="34"/>
  <c r="AJ132" i="34"/>
  <c r="AJ133" i="34"/>
  <c r="AJ134" i="34"/>
  <c r="AJ135" i="34"/>
  <c r="AJ136" i="34"/>
  <c r="AJ137" i="34"/>
  <c r="AJ125" i="34"/>
  <c r="AJ126" i="34"/>
  <c r="AJ127" i="34"/>
  <c r="AJ128" i="34"/>
  <c r="AJ129" i="34"/>
  <c r="H130" i="34"/>
  <c r="G129" i="34"/>
  <c r="G125" i="34"/>
  <c r="F125" i="34"/>
  <c r="E125" i="34"/>
  <c r="D125" i="34"/>
  <c r="C125" i="34"/>
  <c r="B125" i="34"/>
  <c r="AI125" i="34"/>
  <c r="AJ124" i="34"/>
  <c r="AI124" i="34"/>
  <c r="AI72" i="74" s="1"/>
  <c r="AI85" i="74" s="1"/>
  <c r="AJ73" i="76"/>
  <c r="AJ73" i="73" s="1"/>
  <c r="AI131" i="34"/>
  <c r="AH2" i="34"/>
  <c r="AJ66" i="73"/>
  <c r="AJ67" i="73"/>
  <c r="AJ68" i="73"/>
  <c r="AJ69" i="73"/>
  <c r="AJ70" i="73"/>
  <c r="AJ71" i="73"/>
  <c r="AJ72" i="73"/>
  <c r="AJ74" i="73"/>
  <c r="AJ75" i="73"/>
  <c r="AJ76" i="73"/>
  <c r="AJ77" i="73"/>
  <c r="AJ78" i="73"/>
  <c r="AJ79" i="73"/>
  <c r="AJ80" i="73"/>
  <c r="AJ81" i="73"/>
  <c r="AJ82" i="73"/>
  <c r="AJ83" i="73"/>
  <c r="AJ84" i="73"/>
  <c r="AJ85" i="73"/>
  <c r="AJ65" i="73"/>
  <c r="AJ84" i="76"/>
  <c r="AJ68" i="72"/>
  <c r="AJ69" i="72"/>
  <c r="AJ70" i="72"/>
  <c r="AJ71" i="72"/>
  <c r="AJ72" i="72"/>
  <c r="AJ73" i="72"/>
  <c r="AJ74" i="72"/>
  <c r="AJ75" i="72"/>
  <c r="AJ76" i="72"/>
  <c r="AJ77" i="72"/>
  <c r="AJ78" i="72"/>
  <c r="AJ79" i="72"/>
  <c r="AJ80" i="72"/>
  <c r="AJ81" i="72"/>
  <c r="AJ82" i="72"/>
  <c r="AJ83" i="72"/>
  <c r="AJ84" i="72"/>
  <c r="AJ85" i="72"/>
  <c r="AJ86" i="72"/>
  <c r="AJ67" i="72"/>
  <c r="AJ59" i="72"/>
  <c r="AJ60" i="72"/>
  <c r="AJ61" i="72"/>
  <c r="AJ62" i="72"/>
  <c r="AJ63" i="72"/>
  <c r="AJ64" i="72"/>
  <c r="AJ65" i="72"/>
  <c r="AJ66" i="72"/>
  <c r="AJ58" i="72"/>
  <c r="J93" i="83"/>
  <c r="J92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A90" i="83"/>
  <c r="A91" i="83" s="1"/>
  <c r="A92" i="83" s="1"/>
  <c r="A93" i="83" s="1"/>
  <c r="A85" i="83"/>
  <c r="A86" i="83" s="1"/>
  <c r="A87" i="83" s="1"/>
  <c r="A88" i="83" s="1"/>
  <c r="D115" i="42" l="1"/>
  <c r="D114" i="42" s="1"/>
  <c r="D113" i="42" s="1"/>
  <c r="D112" i="42" s="1"/>
  <c r="D111" i="42" s="1"/>
  <c r="D110" i="42" s="1"/>
  <c r="D109" i="42" s="1"/>
  <c r="D108" i="42" s="1"/>
  <c r="D107" i="42" s="1"/>
  <c r="D106" i="42" s="1"/>
  <c r="D105" i="42" s="1"/>
  <c r="D104" i="42" s="1"/>
  <c r="D103" i="42" s="1"/>
  <c r="D102" i="42" s="1"/>
  <c r="D101" i="42" s="1"/>
  <c r="D100" i="42" s="1"/>
  <c r="D99" i="42" s="1"/>
  <c r="D98" i="42" s="1"/>
  <c r="D97" i="42" s="1"/>
  <c r="D96" i="42" s="1"/>
  <c r="D95" i="42" s="1"/>
  <c r="D94" i="42" s="1"/>
  <c r="D93" i="42" s="1"/>
  <c r="D92" i="42" s="1"/>
  <c r="D91" i="42" s="1"/>
  <c r="D90" i="42" s="1"/>
  <c r="D89" i="42" s="1"/>
  <c r="D88" i="42" s="1"/>
  <c r="D116" i="42"/>
  <c r="F96" i="42"/>
  <c r="A144" i="42"/>
  <c r="A145" i="42" s="1"/>
  <c r="Q14" i="77" l="1"/>
  <c r="J19" i="77"/>
  <c r="AE59" i="74"/>
  <c r="AE60" i="74"/>
  <c r="AE61" i="74"/>
  <c r="AJ52" i="76"/>
  <c r="AJ53" i="76"/>
  <c r="AJ54" i="76"/>
  <c r="AJ55" i="76"/>
  <c r="AJ56" i="76"/>
  <c r="AJ57" i="76"/>
  <c r="AJ58" i="76"/>
  <c r="AJ59" i="76"/>
  <c r="AJ60" i="76"/>
  <c r="AJ61" i="76"/>
  <c r="AJ62" i="76"/>
  <c r="AJ63" i="76"/>
  <c r="AJ64" i="76"/>
  <c r="AJ65" i="76"/>
  <c r="AJ66" i="76"/>
  <c r="AJ67" i="76"/>
  <c r="AJ68" i="76"/>
  <c r="AJ69" i="76"/>
  <c r="AJ70" i="76"/>
  <c r="AJ71" i="76"/>
  <c r="AJ72" i="76"/>
  <c r="AJ74" i="76"/>
  <c r="AJ75" i="76"/>
  <c r="AJ76" i="76"/>
  <c r="AJ77" i="76"/>
  <c r="AJ78" i="76"/>
  <c r="AJ79" i="76"/>
  <c r="AJ80" i="76"/>
  <c r="AJ81" i="76"/>
  <c r="AJ82" i="76"/>
  <c r="AJ83" i="76"/>
  <c r="AJ85" i="76"/>
  <c r="AJ86" i="76"/>
  <c r="AE57" i="76"/>
  <c r="AE58" i="76"/>
  <c r="AE59" i="76"/>
  <c r="AE60" i="76"/>
  <c r="AE61" i="76"/>
  <c r="AE62" i="76"/>
  <c r="AE63" i="76"/>
  <c r="AE64" i="76"/>
  <c r="AE65" i="76"/>
  <c r="AE66" i="76"/>
  <c r="AE67" i="76"/>
  <c r="AE68" i="76"/>
  <c r="AE69" i="76"/>
  <c r="AE70" i="76"/>
  <c r="AE71" i="76"/>
  <c r="AE72" i="76"/>
  <c r="AE73" i="76"/>
  <c r="AE74" i="76"/>
  <c r="AE75" i="76"/>
  <c r="AE76" i="76"/>
  <c r="AE77" i="76"/>
  <c r="AE78" i="76"/>
  <c r="AE79" i="76"/>
  <c r="AE80" i="76"/>
  <c r="AE81" i="76"/>
  <c r="AE82" i="76"/>
  <c r="AE83" i="76"/>
  <c r="AE84" i="76"/>
  <c r="AE85" i="76"/>
  <c r="AE67" i="72"/>
  <c r="AE67" i="73" s="1"/>
  <c r="AE68" i="72"/>
  <c r="AE68" i="73" s="1"/>
  <c r="AE69" i="72"/>
  <c r="AE69" i="73" s="1"/>
  <c r="AE70" i="72"/>
  <c r="AE70" i="73" s="1"/>
  <c r="AE71" i="72"/>
  <c r="AE71" i="73" s="1"/>
  <c r="AE72" i="72"/>
  <c r="AE72" i="73" s="1"/>
  <c r="AE73" i="72"/>
  <c r="AE73" i="73" s="1"/>
  <c r="AE74" i="72"/>
  <c r="AE74" i="73" s="1"/>
  <c r="AE75" i="72"/>
  <c r="AE75" i="73" s="1"/>
  <c r="AE76" i="72"/>
  <c r="AE76" i="73" s="1"/>
  <c r="AE77" i="72"/>
  <c r="AE77" i="73" s="1"/>
  <c r="AE78" i="72"/>
  <c r="AE78" i="73" s="1"/>
  <c r="AE79" i="72"/>
  <c r="AE79" i="73" s="1"/>
  <c r="AE80" i="72"/>
  <c r="AE80" i="73" s="1"/>
  <c r="AE81" i="72"/>
  <c r="AE81" i="73" s="1"/>
  <c r="AE82" i="72"/>
  <c r="AE82" i="73" s="1"/>
  <c r="AE83" i="72"/>
  <c r="AE83" i="73" s="1"/>
  <c r="AE84" i="72"/>
  <c r="AE84" i="73" s="1"/>
  <c r="AE85" i="72"/>
  <c r="AE85" i="73" s="1"/>
  <c r="AE62" i="72"/>
  <c r="AE62" i="73" s="1"/>
  <c r="AE63" i="72"/>
  <c r="AE63" i="73" s="1"/>
  <c r="AE64" i="72"/>
  <c r="AE64" i="73" s="1"/>
  <c r="AE65" i="72"/>
  <c r="AE65" i="73" s="1"/>
  <c r="AE66" i="72"/>
  <c r="AE66" i="73" s="1"/>
  <c r="D71" i="69"/>
  <c r="D72" i="69"/>
  <c r="D73" i="69"/>
  <c r="D74" i="69"/>
  <c r="D75" i="69"/>
  <c r="D76" i="69"/>
  <c r="D77" i="69"/>
  <c r="D78" i="69"/>
  <c r="D79" i="69"/>
  <c r="D80" i="69"/>
  <c r="D81" i="69"/>
  <c r="D82" i="69"/>
  <c r="D83" i="69"/>
  <c r="D84" i="69"/>
  <c r="D85" i="69"/>
  <c r="D86" i="69"/>
  <c r="D87" i="69"/>
  <c r="D88" i="69"/>
  <c r="D89" i="69"/>
  <c r="D90" i="69"/>
  <c r="D91" i="69"/>
  <c r="D92" i="69"/>
  <c r="D93" i="69"/>
  <c r="D70" i="69"/>
  <c r="A93" i="69"/>
  <c r="A94" i="69" s="1"/>
  <c r="F62" i="54" l="1"/>
  <c r="Z54" i="72"/>
  <c r="Z54" i="76"/>
  <c r="F63" i="54"/>
  <c r="Z55" i="72"/>
  <c r="Z55" i="76"/>
  <c r="Z55" i="73"/>
  <c r="F64" i="54"/>
  <c r="Z56" i="72"/>
  <c r="Z56" i="76"/>
  <c r="Z56" i="73"/>
  <c r="F65" i="54"/>
  <c r="Z57" i="72"/>
  <c r="Z57" i="76"/>
  <c r="Z57" i="73"/>
  <c r="F66" i="54"/>
  <c r="Z58" i="72"/>
  <c r="Z58" i="76"/>
  <c r="Z58" i="73"/>
  <c r="F67" i="54"/>
  <c r="Z59" i="72"/>
  <c r="Z59" i="76"/>
  <c r="Z59" i="73"/>
  <c r="F68" i="54"/>
  <c r="Z60" i="72"/>
  <c r="Z60" i="76"/>
  <c r="Z60" i="73"/>
  <c r="F69" i="54"/>
  <c r="Z61" i="72"/>
  <c r="Z61" i="76"/>
  <c r="Z61" i="73"/>
  <c r="F70" i="54"/>
  <c r="Z62" i="72"/>
  <c r="Z62" i="76"/>
  <c r="Z62" i="73"/>
  <c r="F71" i="54"/>
  <c r="Z63" i="72"/>
  <c r="Z63" i="76"/>
  <c r="Z63" i="73"/>
  <c r="F72" i="54"/>
  <c r="Z64" i="72"/>
  <c r="Z64" i="76"/>
  <c r="Z64" i="73"/>
  <c r="F73" i="54"/>
  <c r="Z65" i="72"/>
  <c r="Z65" i="76"/>
  <c r="Z65" i="73"/>
  <c r="F74" i="54"/>
  <c r="Z66" i="72"/>
  <c r="Z66" i="76"/>
  <c r="Z66" i="73"/>
  <c r="F75" i="54"/>
  <c r="Z67" i="72"/>
  <c r="Z67" i="76"/>
  <c r="Z67" i="73"/>
  <c r="F76" i="54"/>
  <c r="Z68" i="72"/>
  <c r="Z68" i="76"/>
  <c r="Z68" i="73"/>
  <c r="F77" i="54"/>
  <c r="Z69" i="72"/>
  <c r="Z69" i="76"/>
  <c r="Z69" i="73"/>
  <c r="F78" i="54"/>
  <c r="Z70" i="72"/>
  <c r="Z70" i="76"/>
  <c r="Z70" i="73"/>
  <c r="F79" i="54"/>
  <c r="Z71" i="72"/>
  <c r="Z71" i="76"/>
  <c r="Z71" i="73"/>
  <c r="F80" i="54"/>
  <c r="Z72" i="72"/>
  <c r="Z72" i="76"/>
  <c r="Z72" i="73"/>
  <c r="F81" i="54"/>
  <c r="Z73" i="72"/>
  <c r="Z73" i="76"/>
  <c r="Z73" i="73"/>
  <c r="F82" i="54"/>
  <c r="Z74" i="72"/>
  <c r="Z74" i="76"/>
  <c r="Z74" i="73"/>
  <c r="F83" i="54"/>
  <c r="Z75" i="72"/>
  <c r="Z75" i="76"/>
  <c r="Z75" i="73"/>
  <c r="F84" i="54"/>
  <c r="Z76" i="72"/>
  <c r="Z76" i="76"/>
  <c r="Z76" i="73"/>
  <c r="F85" i="54"/>
  <c r="Z77" i="72"/>
  <c r="Z77" i="76"/>
  <c r="Z77" i="73"/>
  <c r="F86" i="54"/>
  <c r="Z78" i="72"/>
  <c r="Z78" i="76"/>
  <c r="Z78" i="73"/>
  <c r="F87" i="54"/>
  <c r="Z79" i="72"/>
  <c r="Z79" i="76"/>
  <c r="Z79" i="73"/>
  <c r="F88" i="54"/>
  <c r="Z80" i="72"/>
  <c r="Z80" i="76"/>
  <c r="Z80" i="73"/>
  <c r="F89" i="54"/>
  <c r="Z81" i="72"/>
  <c r="Z81" i="76"/>
  <c r="Z81" i="73"/>
  <c r="F90" i="54"/>
  <c r="Z82" i="72"/>
  <c r="Z82" i="76"/>
  <c r="Z82" i="73"/>
  <c r="F91" i="54"/>
  <c r="Z83" i="72"/>
  <c r="Z83" i="76"/>
  <c r="Z83" i="73"/>
  <c r="F92" i="54"/>
  <c r="Z84" i="72"/>
  <c r="Z84" i="76"/>
  <c r="Z84" i="73"/>
  <c r="F93" i="54"/>
  <c r="Z85" i="72"/>
  <c r="Z85" i="76"/>
  <c r="Z85" i="73"/>
  <c r="F61" i="54"/>
  <c r="Z53" i="72"/>
  <c r="Z53" i="76"/>
  <c r="Z53" i="73"/>
  <c r="F56" i="54"/>
  <c r="Z48" i="72"/>
  <c r="Z48" i="76"/>
  <c r="Z48" i="73"/>
  <c r="F55" i="54"/>
  <c r="Z47" i="72"/>
  <c r="Z47" i="76"/>
  <c r="Z47" i="73"/>
  <c r="F54" i="54"/>
  <c r="Z46" i="72"/>
  <c r="Z46" i="76"/>
  <c r="Z46" i="73"/>
  <c r="F46" i="54"/>
  <c r="Z38" i="72"/>
  <c r="Z38" i="76"/>
  <c r="Z38" i="73"/>
  <c r="F51" i="54"/>
  <c r="Z43" i="72"/>
  <c r="Z43" i="76"/>
  <c r="Z43" i="73"/>
  <c r="Q3" i="77"/>
  <c r="Q4" i="77"/>
  <c r="Q5" i="77"/>
  <c r="Q6" i="77"/>
  <c r="Q7" i="77"/>
  <c r="Q8" i="77"/>
  <c r="Q9" i="77"/>
  <c r="Q10" i="77"/>
  <c r="Q11" i="77"/>
  <c r="Q12" i="77"/>
  <c r="Q13" i="77"/>
  <c r="Q15" i="77"/>
  <c r="Q16" i="77"/>
  <c r="Q17" i="77"/>
  <c r="Q18" i="77"/>
  <c r="Q19" i="77"/>
  <c r="Q20" i="77"/>
  <c r="Q21" i="77"/>
  <c r="Q22" i="77"/>
  <c r="Q23" i="77"/>
  <c r="Q24" i="77"/>
  <c r="Q25" i="77"/>
  <c r="Q26" i="77"/>
  <c r="Q27" i="77"/>
  <c r="Q28" i="77"/>
  <c r="Q29" i="77"/>
  <c r="Q30" i="77"/>
  <c r="Q31" i="77"/>
  <c r="Q2" i="77"/>
  <c r="J21" i="77"/>
  <c r="J66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K48" i="21"/>
  <c r="K47" i="21"/>
  <c r="X38" i="72"/>
  <c r="X39" i="72"/>
  <c r="X40" i="72"/>
  <c r="X41" i="72"/>
  <c r="X41" i="73" s="1"/>
  <c r="X42" i="72"/>
  <c r="X43" i="72"/>
  <c r="X44" i="72"/>
  <c r="X44" i="76"/>
  <c r="X44" i="73"/>
  <c r="X45" i="72"/>
  <c r="X45" i="76"/>
  <c r="X46" i="72"/>
  <c r="X47" i="72"/>
  <c r="X47" i="73" s="1"/>
  <c r="X48" i="72"/>
  <c r="X49" i="72"/>
  <c r="X50" i="72"/>
  <c r="X51" i="72"/>
  <c r="X52" i="72"/>
  <c r="X52" i="73" s="1"/>
  <c r="X53" i="72"/>
  <c r="X54" i="72"/>
  <c r="X55" i="72"/>
  <c r="X56" i="72"/>
  <c r="X56" i="73" s="1"/>
  <c r="X57" i="72"/>
  <c r="J67" i="21"/>
  <c r="K67" i="21"/>
  <c r="X58" i="72"/>
  <c r="J68" i="21"/>
  <c r="K68" i="21"/>
  <c r="X59" i="72"/>
  <c r="J69" i="21"/>
  <c r="K69" i="21"/>
  <c r="X60" i="72"/>
  <c r="J70" i="21"/>
  <c r="K70" i="21"/>
  <c r="X61" i="72"/>
  <c r="J71" i="21"/>
  <c r="K71" i="21"/>
  <c r="X62" i="72"/>
  <c r="X62" i="73" s="1"/>
  <c r="J72" i="21"/>
  <c r="K72" i="21"/>
  <c r="X63" i="72"/>
  <c r="J73" i="21"/>
  <c r="K73" i="21"/>
  <c r="X64" i="72"/>
  <c r="J74" i="21"/>
  <c r="K74" i="21"/>
  <c r="X65" i="72"/>
  <c r="J75" i="21"/>
  <c r="K75" i="21"/>
  <c r="X66" i="72"/>
  <c r="X66" i="73" s="1"/>
  <c r="J76" i="21"/>
  <c r="K76" i="21"/>
  <c r="X67" i="72"/>
  <c r="J77" i="21"/>
  <c r="K77" i="21"/>
  <c r="X68" i="72"/>
  <c r="J78" i="21"/>
  <c r="K78" i="21"/>
  <c r="X69" i="72"/>
  <c r="J79" i="21"/>
  <c r="K79" i="21"/>
  <c r="X70" i="72"/>
  <c r="X70" i="73" s="1"/>
  <c r="J80" i="21"/>
  <c r="K80" i="21"/>
  <c r="X71" i="72"/>
  <c r="J81" i="21"/>
  <c r="K81" i="21"/>
  <c r="X72" i="72"/>
  <c r="J82" i="21"/>
  <c r="K82" i="21"/>
  <c r="X73" i="72"/>
  <c r="J83" i="21"/>
  <c r="K83" i="21"/>
  <c r="X74" i="72"/>
  <c r="J84" i="21"/>
  <c r="K84" i="21"/>
  <c r="X75" i="72"/>
  <c r="J85" i="21"/>
  <c r="K85" i="21"/>
  <c r="X76" i="72"/>
  <c r="J86" i="21"/>
  <c r="K86" i="21"/>
  <c r="X77" i="72"/>
  <c r="J87" i="21"/>
  <c r="K87" i="21"/>
  <c r="X78" i="72"/>
  <c r="X78" i="73" s="1"/>
  <c r="J88" i="21"/>
  <c r="K88" i="21"/>
  <c r="X79" i="72"/>
  <c r="J89" i="21"/>
  <c r="K89" i="21"/>
  <c r="X80" i="72"/>
  <c r="J90" i="21"/>
  <c r="K90" i="21"/>
  <c r="X81" i="72"/>
  <c r="J91" i="21"/>
  <c r="K91" i="21"/>
  <c r="X82" i="72"/>
  <c r="J92" i="21"/>
  <c r="K92" i="21"/>
  <c r="X83" i="72"/>
  <c r="J93" i="21"/>
  <c r="K93" i="21"/>
  <c r="X84" i="72"/>
  <c r="J94" i="21"/>
  <c r="K94" i="21"/>
  <c r="X85" i="72"/>
  <c r="K46" i="21"/>
  <c r="X37" i="72"/>
  <c r="X37" i="76"/>
  <c r="X38" i="76"/>
  <c r="X39" i="76"/>
  <c r="X40" i="76"/>
  <c r="X40" i="73" s="1"/>
  <c r="X41" i="76"/>
  <c r="X93" i="34" s="1"/>
  <c r="X42" i="76"/>
  <c r="X43" i="76"/>
  <c r="X46" i="76"/>
  <c r="X47" i="76"/>
  <c r="X48" i="76"/>
  <c r="X49" i="76"/>
  <c r="X49" i="73"/>
  <c r="X50" i="76"/>
  <c r="X36" i="76"/>
  <c r="N47" i="76"/>
  <c r="X99" i="34"/>
  <c r="N48" i="76"/>
  <c r="N41" i="76"/>
  <c r="N42" i="76"/>
  <c r="X94" i="34" s="1"/>
  <c r="N43" i="76"/>
  <c r="N44" i="76"/>
  <c r="X96" i="34"/>
  <c r="N45" i="76"/>
  <c r="X97" i="34" s="1"/>
  <c r="N46" i="76"/>
  <c r="X98" i="34" s="1"/>
  <c r="N49" i="76"/>
  <c r="X101" i="34" s="1"/>
  <c r="N50" i="76"/>
  <c r="X102" i="34"/>
  <c r="G49" i="79"/>
  <c r="G50" i="79"/>
  <c r="G51" i="79"/>
  <c r="G52" i="79"/>
  <c r="G53" i="79"/>
  <c r="G54" i="79"/>
  <c r="G55" i="79"/>
  <c r="G56" i="79"/>
  <c r="G57" i="79"/>
  <c r="G58" i="79"/>
  <c r="G59" i="79"/>
  <c r="G60" i="79"/>
  <c r="G61" i="79"/>
  <c r="G62" i="79"/>
  <c r="G63" i="79"/>
  <c r="G64" i="79"/>
  <c r="G65" i="79"/>
  <c r="G66" i="79"/>
  <c r="G67" i="79"/>
  <c r="G68" i="79"/>
  <c r="G69" i="79"/>
  <c r="G70" i="79"/>
  <c r="G71" i="79"/>
  <c r="G72" i="79"/>
  <c r="G73" i="79"/>
  <c r="G74" i="79"/>
  <c r="G75" i="79"/>
  <c r="G76" i="79"/>
  <c r="G77" i="79"/>
  <c r="G78" i="79"/>
  <c r="G79" i="79"/>
  <c r="G80" i="79"/>
  <c r="G81" i="79"/>
  <c r="G82" i="79"/>
  <c r="G83" i="79"/>
  <c r="G84" i="79"/>
  <c r="G85" i="79"/>
  <c r="G86" i="79"/>
  <c r="G87" i="79"/>
  <c r="G88" i="79"/>
  <c r="G89" i="79"/>
  <c r="G90" i="79"/>
  <c r="G91" i="79"/>
  <c r="B92" i="79"/>
  <c r="G92" i="79"/>
  <c r="B93" i="79"/>
  <c r="G93" i="79"/>
  <c r="C148" i="4"/>
  <c r="G148" i="4"/>
  <c r="N85" i="72"/>
  <c r="N85" i="73" s="1"/>
  <c r="F85" i="72"/>
  <c r="F85" i="76"/>
  <c r="F56" i="74"/>
  <c r="F57" i="74"/>
  <c r="F37" i="74"/>
  <c r="F38" i="74"/>
  <c r="F39" i="74"/>
  <c r="F40" i="74"/>
  <c r="F41" i="74"/>
  <c r="F42" i="74"/>
  <c r="F43" i="74"/>
  <c r="F44" i="74"/>
  <c r="F45" i="74"/>
  <c r="F46" i="74"/>
  <c r="F47" i="74"/>
  <c r="F48" i="74"/>
  <c r="F49" i="74"/>
  <c r="F50" i="74"/>
  <c r="F51" i="74"/>
  <c r="F52" i="74"/>
  <c r="F53" i="74"/>
  <c r="F54" i="74"/>
  <c r="F55" i="74"/>
  <c r="H37" i="72"/>
  <c r="H38" i="72"/>
  <c r="H39" i="72"/>
  <c r="H40" i="72"/>
  <c r="H41" i="72"/>
  <c r="H41" i="73" s="1"/>
  <c r="H42" i="72"/>
  <c r="H42" i="73" s="1"/>
  <c r="H43" i="72"/>
  <c r="H43" i="73" s="1"/>
  <c r="H43" i="76"/>
  <c r="H44" i="72"/>
  <c r="H44" i="76"/>
  <c r="H45" i="72"/>
  <c r="H45" i="76"/>
  <c r="H97" i="34" s="1"/>
  <c r="H46" i="72"/>
  <c r="H46" i="73" s="1"/>
  <c r="H46" i="76"/>
  <c r="H47" i="72"/>
  <c r="H47" i="73" s="1"/>
  <c r="H47" i="76"/>
  <c r="H48" i="72"/>
  <c r="H48" i="76"/>
  <c r="H100" i="34" s="1"/>
  <c r="H49" i="72"/>
  <c r="H49" i="76"/>
  <c r="H50" i="72"/>
  <c r="H50" i="73" s="1"/>
  <c r="H50" i="76"/>
  <c r="H51" i="72"/>
  <c r="H51" i="76"/>
  <c r="H52" i="72"/>
  <c r="H52" i="73" s="1"/>
  <c r="H52" i="76"/>
  <c r="H53" i="72"/>
  <c r="H53" i="76"/>
  <c r="H54" i="72"/>
  <c r="H54" i="76"/>
  <c r="H55" i="72"/>
  <c r="H55" i="76"/>
  <c r="H56" i="72"/>
  <c r="H56" i="76"/>
  <c r="H57" i="72"/>
  <c r="H57" i="76"/>
  <c r="H58" i="72"/>
  <c r="H58" i="73" s="1"/>
  <c r="H58" i="76"/>
  <c r="H59" i="72"/>
  <c r="H59" i="76"/>
  <c r="H60" i="72"/>
  <c r="H60" i="76"/>
  <c r="H61" i="72"/>
  <c r="H61" i="76"/>
  <c r="H62" i="72"/>
  <c r="H62" i="76"/>
  <c r="H63" i="72"/>
  <c r="H63" i="76"/>
  <c r="H64" i="72"/>
  <c r="H64" i="76"/>
  <c r="H65" i="72"/>
  <c r="H65" i="76"/>
  <c r="H66" i="72"/>
  <c r="H66" i="76"/>
  <c r="H67" i="72"/>
  <c r="H67" i="73" s="1"/>
  <c r="H67" i="76"/>
  <c r="H68" i="72"/>
  <c r="H68" i="73" s="1"/>
  <c r="H68" i="76"/>
  <c r="H69" i="72"/>
  <c r="H69" i="73" s="1"/>
  <c r="H69" i="76"/>
  <c r="H70" i="72"/>
  <c r="H70" i="73" s="1"/>
  <c r="H70" i="76"/>
  <c r="H71" i="72"/>
  <c r="H71" i="73" s="1"/>
  <c r="H71" i="76"/>
  <c r="H72" i="72"/>
  <c r="H72" i="73" s="1"/>
  <c r="H72" i="76"/>
  <c r="H73" i="72"/>
  <c r="H73" i="76"/>
  <c r="H74" i="72"/>
  <c r="H74" i="73" s="1"/>
  <c r="H75" i="72"/>
  <c r="H76" i="72"/>
  <c r="H77" i="72"/>
  <c r="H77" i="73" s="1"/>
  <c r="H78" i="72"/>
  <c r="H78" i="73" s="1"/>
  <c r="H79" i="72"/>
  <c r="H80" i="72"/>
  <c r="H81" i="72"/>
  <c r="H82" i="72"/>
  <c r="H82" i="73" s="1"/>
  <c r="H83" i="72"/>
  <c r="H84" i="72"/>
  <c r="H85" i="72"/>
  <c r="H85" i="73" s="1"/>
  <c r="C73" i="60"/>
  <c r="C72" i="60"/>
  <c r="C71" i="60"/>
  <c r="C70" i="60"/>
  <c r="C69" i="60"/>
  <c r="C68" i="60"/>
  <c r="C67" i="60"/>
  <c r="C66" i="60"/>
  <c r="C65" i="60"/>
  <c r="C64" i="60"/>
  <c r="F82" i="79"/>
  <c r="F81" i="79"/>
  <c r="F83" i="79"/>
  <c r="F84" i="79"/>
  <c r="F85" i="79"/>
  <c r="F86" i="79"/>
  <c r="F87" i="79"/>
  <c r="F88" i="79"/>
  <c r="F89" i="79"/>
  <c r="F90" i="79"/>
  <c r="F91" i="79"/>
  <c r="F92" i="79"/>
  <c r="F93" i="79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20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" i="77"/>
  <c r="C84" i="76"/>
  <c r="C85" i="76" s="1"/>
  <c r="F80" i="79"/>
  <c r="F79" i="79"/>
  <c r="F78" i="79"/>
  <c r="F77" i="79"/>
  <c r="F76" i="79"/>
  <c r="F75" i="79"/>
  <c r="F74" i="79"/>
  <c r="F73" i="79"/>
  <c r="F72" i="79"/>
  <c r="F71" i="79"/>
  <c r="F70" i="79"/>
  <c r="F69" i="79"/>
  <c r="F68" i="79"/>
  <c r="F67" i="79"/>
  <c r="F66" i="79"/>
  <c r="F65" i="79"/>
  <c r="F64" i="79"/>
  <c r="F63" i="79"/>
  <c r="F62" i="79"/>
  <c r="F61" i="79"/>
  <c r="F60" i="79"/>
  <c r="F59" i="79"/>
  <c r="F58" i="79"/>
  <c r="F57" i="79"/>
  <c r="F56" i="79"/>
  <c r="F55" i="79"/>
  <c r="F54" i="79"/>
  <c r="F53" i="79"/>
  <c r="F52" i="79"/>
  <c r="F51" i="79"/>
  <c r="F50" i="79"/>
  <c r="F49" i="79"/>
  <c r="F48" i="79"/>
  <c r="F47" i="79"/>
  <c r="F46" i="79"/>
  <c r="F45" i="79"/>
  <c r="F44" i="79"/>
  <c r="F43" i="79"/>
  <c r="F42" i="79"/>
  <c r="F41" i="79"/>
  <c r="F40" i="79"/>
  <c r="F39" i="79"/>
  <c r="F38" i="79"/>
  <c r="F37" i="79"/>
  <c r="F36" i="79"/>
  <c r="F35" i="79"/>
  <c r="Z86" i="74"/>
  <c r="Z86" i="72"/>
  <c r="AE124" i="34"/>
  <c r="AE72" i="74" s="1"/>
  <c r="AG72" i="74"/>
  <c r="AD72" i="34"/>
  <c r="AE72" i="34"/>
  <c r="AF72" i="34"/>
  <c r="AH72" i="34"/>
  <c r="AI72" i="34"/>
  <c r="AD73" i="34"/>
  <c r="AE73" i="34"/>
  <c r="AF73" i="34"/>
  <c r="AH73" i="34"/>
  <c r="AI73" i="34"/>
  <c r="AD74" i="34"/>
  <c r="AE74" i="34"/>
  <c r="AF74" i="34"/>
  <c r="AH22" i="76"/>
  <c r="N22" i="76"/>
  <c r="C74" i="34" s="1"/>
  <c r="AI74" i="34"/>
  <c r="AD75" i="34"/>
  <c r="AE75" i="34"/>
  <c r="AF75" i="34"/>
  <c r="AH23" i="76"/>
  <c r="N23" i="76"/>
  <c r="AH75" i="34" s="1"/>
  <c r="AI75" i="34"/>
  <c r="AD76" i="34"/>
  <c r="AE76" i="34"/>
  <c r="AF76" i="34"/>
  <c r="AH24" i="76"/>
  <c r="AH76" i="34" s="1"/>
  <c r="N24" i="76"/>
  <c r="AI76" i="34"/>
  <c r="AD77" i="34"/>
  <c r="AE77" i="34"/>
  <c r="AF77" i="34"/>
  <c r="AH25" i="76"/>
  <c r="AH77" i="34" s="1"/>
  <c r="N25" i="76"/>
  <c r="AI77" i="34"/>
  <c r="AD78" i="34"/>
  <c r="AE78" i="34"/>
  <c r="AF78" i="34"/>
  <c r="AH26" i="76"/>
  <c r="AH78" i="34" s="1"/>
  <c r="N26" i="76"/>
  <c r="AI78" i="34"/>
  <c r="AD79" i="34"/>
  <c r="AE79" i="34"/>
  <c r="AF79" i="34"/>
  <c r="AH27" i="76"/>
  <c r="N27" i="76"/>
  <c r="AH79" i="34"/>
  <c r="AI79" i="34"/>
  <c r="AD80" i="34"/>
  <c r="AE80" i="34"/>
  <c r="AF80" i="34"/>
  <c r="AH28" i="76"/>
  <c r="N28" i="76"/>
  <c r="AH80" i="34"/>
  <c r="AI80" i="34"/>
  <c r="AD81" i="34"/>
  <c r="AE81" i="34"/>
  <c r="AF81" i="34"/>
  <c r="AH29" i="76"/>
  <c r="AH81" i="34" s="1"/>
  <c r="N29" i="76"/>
  <c r="AI81" i="34"/>
  <c r="AD82" i="34"/>
  <c r="AE82" i="34"/>
  <c r="AF82" i="34"/>
  <c r="AH30" i="76"/>
  <c r="AH82" i="34" s="1"/>
  <c r="N30" i="76"/>
  <c r="AI82" i="34"/>
  <c r="AD83" i="34"/>
  <c r="AE83" i="34"/>
  <c r="AF83" i="34"/>
  <c r="AH31" i="76"/>
  <c r="N31" i="76"/>
  <c r="AI83" i="34"/>
  <c r="AD84" i="34"/>
  <c r="AE84" i="34"/>
  <c r="AF84" i="34"/>
  <c r="AH32" i="76"/>
  <c r="N32" i="76"/>
  <c r="AH84" i="34"/>
  <c r="AI84" i="34"/>
  <c r="AD85" i="34"/>
  <c r="AE85" i="34"/>
  <c r="AF85" i="34"/>
  <c r="AH33" i="76"/>
  <c r="AH85" i="34" s="1"/>
  <c r="N33" i="76"/>
  <c r="AI85" i="34"/>
  <c r="AD86" i="34"/>
  <c r="AE86" i="34"/>
  <c r="AF86" i="34"/>
  <c r="AH34" i="76"/>
  <c r="N34" i="76"/>
  <c r="AI86" i="34"/>
  <c r="AD87" i="34"/>
  <c r="AE87" i="34"/>
  <c r="AF87" i="34"/>
  <c r="AH35" i="76"/>
  <c r="AH87" i="34" s="1"/>
  <c r="N35" i="76"/>
  <c r="AI87" i="34"/>
  <c r="AD88" i="34"/>
  <c r="AE88" i="34"/>
  <c r="AF88" i="34"/>
  <c r="AH36" i="76"/>
  <c r="AH88" i="34" s="1"/>
  <c r="N36" i="76"/>
  <c r="AI88" i="34"/>
  <c r="AD89" i="34"/>
  <c r="AE89" i="34"/>
  <c r="AF89" i="34"/>
  <c r="AH37" i="76"/>
  <c r="N37" i="76"/>
  <c r="AI89" i="34"/>
  <c r="AD90" i="34"/>
  <c r="AE90" i="34"/>
  <c r="AF90" i="34"/>
  <c r="AH38" i="76"/>
  <c r="AH90" i="34" s="1"/>
  <c r="N38" i="76"/>
  <c r="AI90" i="34"/>
  <c r="AD91" i="34"/>
  <c r="AE91" i="34"/>
  <c r="AF91" i="34"/>
  <c r="AH39" i="76"/>
  <c r="N39" i="76"/>
  <c r="AH91" i="34" s="1"/>
  <c r="AI91" i="34"/>
  <c r="AD92" i="34"/>
  <c r="AE92" i="34"/>
  <c r="AF92" i="34"/>
  <c r="AH40" i="76"/>
  <c r="N40" i="76"/>
  <c r="AH92" i="34"/>
  <c r="AI92" i="34"/>
  <c r="AD93" i="34"/>
  <c r="AE93" i="34"/>
  <c r="AF93" i="34"/>
  <c r="AH41" i="76"/>
  <c r="AI93" i="34"/>
  <c r="AD94" i="34"/>
  <c r="AE94" i="34"/>
  <c r="AF94" i="34"/>
  <c r="AH42" i="76"/>
  <c r="AH94" i="34" s="1"/>
  <c r="AI94" i="34"/>
  <c r="AD95" i="34"/>
  <c r="AE95" i="34"/>
  <c r="AF95" i="34"/>
  <c r="AH43" i="76"/>
  <c r="AH95" i="34" s="1"/>
  <c r="AI95" i="34"/>
  <c r="AD96" i="34"/>
  <c r="AE96" i="34"/>
  <c r="AF96" i="34"/>
  <c r="AH44" i="76"/>
  <c r="AH96" i="34" s="1"/>
  <c r="AI96" i="34"/>
  <c r="AD97" i="34"/>
  <c r="AE97" i="34"/>
  <c r="AF97" i="34"/>
  <c r="AH45" i="76"/>
  <c r="AH97" i="34" s="1"/>
  <c r="AI97" i="34"/>
  <c r="AD98" i="34"/>
  <c r="AE98" i="34"/>
  <c r="AF98" i="34"/>
  <c r="AH46" i="76"/>
  <c r="AH98" i="34"/>
  <c r="AI98" i="34"/>
  <c r="AD99" i="34"/>
  <c r="AE99" i="34"/>
  <c r="AF99" i="34"/>
  <c r="AH47" i="76"/>
  <c r="AH99" i="34" s="1"/>
  <c r="AI99" i="34"/>
  <c r="AD100" i="34"/>
  <c r="AE100" i="34"/>
  <c r="AF100" i="34"/>
  <c r="AH48" i="76"/>
  <c r="AH100" i="34"/>
  <c r="AI100" i="34"/>
  <c r="AD101" i="34"/>
  <c r="AE101" i="34"/>
  <c r="AF101" i="34"/>
  <c r="AH49" i="76"/>
  <c r="AI101" i="34"/>
  <c r="AD102" i="34"/>
  <c r="AE102" i="34"/>
  <c r="AF102" i="34"/>
  <c r="AH50" i="76"/>
  <c r="AH102" i="34" s="1"/>
  <c r="AI102" i="34"/>
  <c r="AD103" i="34"/>
  <c r="AE103" i="34"/>
  <c r="AF103" i="34"/>
  <c r="AH51" i="76"/>
  <c r="N51" i="76"/>
  <c r="AI103" i="34"/>
  <c r="AD104" i="34"/>
  <c r="AE104" i="34"/>
  <c r="AF104" i="34"/>
  <c r="AH52" i="76"/>
  <c r="AH104" i="34" s="1"/>
  <c r="N52" i="76"/>
  <c r="AI104" i="34"/>
  <c r="AD105" i="34"/>
  <c r="AE105" i="34"/>
  <c r="AF105" i="34"/>
  <c r="AH53" i="76"/>
  <c r="N53" i="76"/>
  <c r="AH105" i="34" s="1"/>
  <c r="AI105" i="34"/>
  <c r="AD106" i="34"/>
  <c r="AE106" i="34"/>
  <c r="AF106" i="34"/>
  <c r="AH54" i="76"/>
  <c r="AH106" i="34" s="1"/>
  <c r="N54" i="76"/>
  <c r="AI106" i="34"/>
  <c r="AD107" i="34"/>
  <c r="AE107" i="34"/>
  <c r="AF107" i="34"/>
  <c r="AH55" i="76"/>
  <c r="AH107" i="34" s="1"/>
  <c r="N55" i="76"/>
  <c r="AI107" i="34"/>
  <c r="AD108" i="34"/>
  <c r="AE108" i="34"/>
  <c r="AF108" i="34"/>
  <c r="AH56" i="76"/>
  <c r="N56" i="76"/>
  <c r="AI108" i="34"/>
  <c r="AD109" i="34"/>
  <c r="AE109" i="34"/>
  <c r="AF109" i="34"/>
  <c r="AH57" i="76"/>
  <c r="AH109" i="34" s="1"/>
  <c r="N57" i="76"/>
  <c r="AI109" i="34"/>
  <c r="AD58" i="76"/>
  <c r="N58" i="76"/>
  <c r="AE110" i="34"/>
  <c r="AF110" i="34"/>
  <c r="AH58" i="76"/>
  <c r="AH110" i="34" s="1"/>
  <c r="AI110" i="34"/>
  <c r="AD59" i="76"/>
  <c r="N59" i="76"/>
  <c r="AE111" i="34"/>
  <c r="AF111" i="34"/>
  <c r="AH59" i="76"/>
  <c r="AI111" i="34"/>
  <c r="AD60" i="76"/>
  <c r="N60" i="76"/>
  <c r="AD112" i="34" s="1"/>
  <c r="AE112" i="34"/>
  <c r="AF60" i="76"/>
  <c r="AH60" i="76"/>
  <c r="AI60" i="76"/>
  <c r="AD61" i="76"/>
  <c r="N61" i="76"/>
  <c r="AH113" i="34" s="1"/>
  <c r="AE113" i="34"/>
  <c r="AF61" i="76"/>
  <c r="AH61" i="76"/>
  <c r="AI61" i="76"/>
  <c r="AD62" i="76"/>
  <c r="N62" i="76"/>
  <c r="AD114" i="34"/>
  <c r="AE114" i="34"/>
  <c r="AF62" i="76"/>
  <c r="AH62" i="76"/>
  <c r="AH114" i="34" s="1"/>
  <c r="AI62" i="76"/>
  <c r="AI114" i="34"/>
  <c r="AD63" i="76"/>
  <c r="AD115" i="34" s="1"/>
  <c r="N63" i="76"/>
  <c r="AE115" i="34"/>
  <c r="AF63" i="76"/>
  <c r="AF115" i="34" s="1"/>
  <c r="AH63" i="76"/>
  <c r="AH115" i="34"/>
  <c r="AI63" i="76"/>
  <c r="AI115" i="34" s="1"/>
  <c r="AD64" i="76"/>
  <c r="N64" i="76"/>
  <c r="AD116" i="34" s="1"/>
  <c r="AE116" i="34"/>
  <c r="AF64" i="76"/>
  <c r="AF116" i="34"/>
  <c r="AH64" i="76"/>
  <c r="AH116" i="34" s="1"/>
  <c r="AI64" i="76"/>
  <c r="AI116" i="34"/>
  <c r="AD65" i="76"/>
  <c r="AD117" i="34" s="1"/>
  <c r="N65" i="76"/>
  <c r="AE117" i="34"/>
  <c r="AF65" i="76"/>
  <c r="AF117" i="34" s="1"/>
  <c r="AH65" i="76"/>
  <c r="AH117" i="34" s="1"/>
  <c r="AI65" i="76"/>
  <c r="AI117" i="34" s="1"/>
  <c r="AD66" i="76"/>
  <c r="N66" i="76"/>
  <c r="AD118" i="34"/>
  <c r="AE118" i="34"/>
  <c r="AF66" i="76"/>
  <c r="AH66" i="76"/>
  <c r="AH118" i="34" s="1"/>
  <c r="AI66" i="76"/>
  <c r="AI118" i="34" s="1"/>
  <c r="AD67" i="76"/>
  <c r="AD119" i="34" s="1"/>
  <c r="N67" i="76"/>
  <c r="AE119" i="34"/>
  <c r="AF67" i="76"/>
  <c r="AF119" i="34" s="1"/>
  <c r="AH67" i="76"/>
  <c r="AH119" i="34"/>
  <c r="AI67" i="76"/>
  <c r="AI119" i="34" s="1"/>
  <c r="AD68" i="76"/>
  <c r="N68" i="76"/>
  <c r="AD120" i="34" s="1"/>
  <c r="AE120" i="34"/>
  <c r="AF68" i="76"/>
  <c r="AF120" i="34" s="1"/>
  <c r="AH68" i="76"/>
  <c r="AI68" i="76"/>
  <c r="AI120" i="34" s="1"/>
  <c r="AD69" i="76"/>
  <c r="N69" i="76"/>
  <c r="AE121" i="34"/>
  <c r="AF69" i="76"/>
  <c r="AH69" i="76"/>
  <c r="AH121" i="34"/>
  <c r="AI69" i="76"/>
  <c r="AI121" i="34" s="1"/>
  <c r="AD70" i="76"/>
  <c r="N70" i="76"/>
  <c r="AD122" i="34"/>
  <c r="AE122" i="34"/>
  <c r="AF70" i="76"/>
  <c r="AH70" i="76"/>
  <c r="AH122" i="34" s="1"/>
  <c r="AI70" i="76"/>
  <c r="AI122" i="34"/>
  <c r="AD71" i="76"/>
  <c r="AD123" i="34" s="1"/>
  <c r="N71" i="76"/>
  <c r="AE123" i="34"/>
  <c r="AF71" i="76"/>
  <c r="AF123" i="34" s="1"/>
  <c r="AH71" i="76"/>
  <c r="AH123" i="34"/>
  <c r="AI71" i="76"/>
  <c r="AD72" i="76"/>
  <c r="N72" i="76"/>
  <c r="AF72" i="76"/>
  <c r="AF124" i="34" s="1"/>
  <c r="AH72" i="76"/>
  <c r="AH124" i="34" s="1"/>
  <c r="AI72" i="76"/>
  <c r="AD73" i="76"/>
  <c r="N73" i="76"/>
  <c r="AE125" i="34"/>
  <c r="AF73" i="76"/>
  <c r="AF125" i="34" s="1"/>
  <c r="AH73" i="76"/>
  <c r="AI73" i="76"/>
  <c r="AD74" i="76"/>
  <c r="N74" i="76"/>
  <c r="AD126" i="34"/>
  <c r="AE126" i="34"/>
  <c r="AF74" i="76"/>
  <c r="AF126" i="34" s="1"/>
  <c r="AH74" i="76"/>
  <c r="AH126" i="34" s="1"/>
  <c r="AI74" i="76"/>
  <c r="AI126" i="34"/>
  <c r="AD75" i="76"/>
  <c r="N75" i="76"/>
  <c r="AE127" i="34"/>
  <c r="AF75" i="76"/>
  <c r="AF127" i="34" s="1"/>
  <c r="AH75" i="76"/>
  <c r="AI75" i="76"/>
  <c r="AD76" i="76"/>
  <c r="N76" i="76"/>
  <c r="AD128" i="34"/>
  <c r="AE128" i="34"/>
  <c r="AF76" i="76"/>
  <c r="AF128" i="34"/>
  <c r="AH76" i="76"/>
  <c r="AH128" i="34"/>
  <c r="AI76" i="76"/>
  <c r="AI128" i="34"/>
  <c r="AD77" i="76"/>
  <c r="AD129" i="34" s="1"/>
  <c r="N77" i="76"/>
  <c r="AH129" i="34" s="1"/>
  <c r="AE129" i="34"/>
  <c r="AF77" i="76"/>
  <c r="AF129" i="34" s="1"/>
  <c r="AH77" i="76"/>
  <c r="AI77" i="76"/>
  <c r="AI129" i="34" s="1"/>
  <c r="AD78" i="76"/>
  <c r="N78" i="76"/>
  <c r="AD130" i="34"/>
  <c r="AE130" i="34"/>
  <c r="AF78" i="76"/>
  <c r="AH78" i="76"/>
  <c r="AH130" i="34" s="1"/>
  <c r="AI78" i="76"/>
  <c r="AI130" i="34"/>
  <c r="AD79" i="76"/>
  <c r="N79" i="76"/>
  <c r="AE131" i="34"/>
  <c r="AF79" i="76"/>
  <c r="AF131" i="34" s="1"/>
  <c r="AH79" i="76"/>
  <c r="AI79" i="76"/>
  <c r="AD80" i="76"/>
  <c r="N80" i="76"/>
  <c r="AD132" i="34"/>
  <c r="AE132" i="34"/>
  <c r="AF80" i="76"/>
  <c r="AF132" i="34"/>
  <c r="AH80" i="76"/>
  <c r="AH132" i="34" s="1"/>
  <c r="AI80" i="76"/>
  <c r="AI132" i="34" s="1"/>
  <c r="AD81" i="76"/>
  <c r="N81" i="76"/>
  <c r="AH133" i="34" s="1"/>
  <c r="AE133" i="34"/>
  <c r="AF81" i="76"/>
  <c r="AF133" i="34"/>
  <c r="AH81" i="76"/>
  <c r="AI81" i="76"/>
  <c r="AI133" i="34" s="1"/>
  <c r="AD82" i="76"/>
  <c r="N82" i="76"/>
  <c r="AD134" i="34"/>
  <c r="AE134" i="34"/>
  <c r="AF82" i="76"/>
  <c r="AF134" i="34"/>
  <c r="AH82" i="76"/>
  <c r="AH134" i="34" s="1"/>
  <c r="AI82" i="76"/>
  <c r="AI134" i="34" s="1"/>
  <c r="AD83" i="76"/>
  <c r="N83" i="76"/>
  <c r="AE135" i="34"/>
  <c r="AF83" i="76"/>
  <c r="AH83" i="76"/>
  <c r="AI83" i="76"/>
  <c r="AD84" i="76"/>
  <c r="N84" i="76"/>
  <c r="AD136" i="34"/>
  <c r="AE136" i="34"/>
  <c r="AF84" i="76"/>
  <c r="AF136" i="34"/>
  <c r="AH84" i="76"/>
  <c r="AH136" i="34" s="1"/>
  <c r="AI84" i="76"/>
  <c r="AI136" i="34"/>
  <c r="AE137" i="34"/>
  <c r="AF85" i="76"/>
  <c r="AF137" i="34" s="1"/>
  <c r="N85" i="76"/>
  <c r="AH85" i="76"/>
  <c r="AH137" i="34"/>
  <c r="AI85" i="76"/>
  <c r="AI137" i="34"/>
  <c r="AD85" i="76"/>
  <c r="AD137" i="34" s="1"/>
  <c r="D22" i="74"/>
  <c r="E22" i="74"/>
  <c r="F22" i="74"/>
  <c r="G22" i="74"/>
  <c r="H22" i="74"/>
  <c r="I22" i="74"/>
  <c r="J22" i="74"/>
  <c r="K22" i="74"/>
  <c r="L22" i="74"/>
  <c r="M22" i="74"/>
  <c r="O22" i="74"/>
  <c r="P22" i="74"/>
  <c r="R22" i="74"/>
  <c r="S22" i="74"/>
  <c r="T22" i="74"/>
  <c r="U22" i="74"/>
  <c r="V22" i="74"/>
  <c r="W22" i="74"/>
  <c r="X22" i="74"/>
  <c r="Y22" i="74"/>
  <c r="Z22" i="74"/>
  <c r="AA22" i="74"/>
  <c r="AB22" i="74"/>
  <c r="AC22" i="74"/>
  <c r="AD22" i="74"/>
  <c r="AE22" i="74"/>
  <c r="AF22" i="74"/>
  <c r="AG22" i="74"/>
  <c r="AH22" i="74"/>
  <c r="AI22" i="74"/>
  <c r="D23" i="74"/>
  <c r="E23" i="74"/>
  <c r="F23" i="74"/>
  <c r="G23" i="74"/>
  <c r="H23" i="74"/>
  <c r="I23" i="74"/>
  <c r="J23" i="74"/>
  <c r="K23" i="74"/>
  <c r="L23" i="74"/>
  <c r="M23" i="74"/>
  <c r="O23" i="74"/>
  <c r="P23" i="74"/>
  <c r="R23" i="74"/>
  <c r="S23" i="74"/>
  <c r="T23" i="74"/>
  <c r="U23" i="74"/>
  <c r="V23" i="74"/>
  <c r="W23" i="74"/>
  <c r="X23" i="74"/>
  <c r="Y23" i="74"/>
  <c r="Z23" i="74"/>
  <c r="AA23" i="74"/>
  <c r="AB23" i="74"/>
  <c r="AC23" i="74"/>
  <c r="AD23" i="74"/>
  <c r="AE23" i="74"/>
  <c r="AF23" i="74"/>
  <c r="AG23" i="74"/>
  <c r="AH23" i="74"/>
  <c r="AI23" i="74"/>
  <c r="D24" i="74"/>
  <c r="E24" i="74"/>
  <c r="F24" i="74"/>
  <c r="G24" i="74"/>
  <c r="H24" i="74"/>
  <c r="I24" i="74"/>
  <c r="J24" i="74"/>
  <c r="K24" i="74"/>
  <c r="L24" i="74"/>
  <c r="M24" i="74"/>
  <c r="O24" i="74"/>
  <c r="P24" i="74"/>
  <c r="R24" i="74"/>
  <c r="S24" i="74"/>
  <c r="T24" i="74"/>
  <c r="U24" i="74"/>
  <c r="V24" i="74"/>
  <c r="W24" i="74"/>
  <c r="X24" i="74"/>
  <c r="Y24" i="74"/>
  <c r="Z24" i="74"/>
  <c r="AA24" i="74"/>
  <c r="AB24" i="74"/>
  <c r="AC24" i="74"/>
  <c r="AD24" i="74"/>
  <c r="AE24" i="74"/>
  <c r="AF24" i="74"/>
  <c r="AG24" i="74"/>
  <c r="AH24" i="74"/>
  <c r="AI24" i="74"/>
  <c r="D25" i="74"/>
  <c r="E25" i="74"/>
  <c r="F25" i="74"/>
  <c r="G25" i="74"/>
  <c r="H25" i="74"/>
  <c r="I25" i="74"/>
  <c r="J25" i="74"/>
  <c r="K25" i="74"/>
  <c r="L25" i="74"/>
  <c r="M25" i="74"/>
  <c r="O25" i="74"/>
  <c r="P25" i="74"/>
  <c r="R25" i="74"/>
  <c r="S25" i="74"/>
  <c r="T25" i="74"/>
  <c r="U25" i="74"/>
  <c r="V25" i="74"/>
  <c r="W25" i="74"/>
  <c r="X25" i="74"/>
  <c r="Y25" i="74"/>
  <c r="Z25" i="74"/>
  <c r="AA25" i="74"/>
  <c r="AB25" i="74"/>
  <c r="AC25" i="74"/>
  <c r="AD25" i="74"/>
  <c r="AE25" i="74"/>
  <c r="AF25" i="74"/>
  <c r="AG25" i="74"/>
  <c r="AH25" i="74"/>
  <c r="AI25" i="74"/>
  <c r="D26" i="74"/>
  <c r="E26" i="74"/>
  <c r="F26" i="74"/>
  <c r="G26" i="74"/>
  <c r="H26" i="74"/>
  <c r="I26" i="74"/>
  <c r="J26" i="74"/>
  <c r="K26" i="74"/>
  <c r="L26" i="74"/>
  <c r="M26" i="74"/>
  <c r="O26" i="74"/>
  <c r="P26" i="74"/>
  <c r="R26" i="74"/>
  <c r="S26" i="74"/>
  <c r="T26" i="74"/>
  <c r="U26" i="74"/>
  <c r="V26" i="74"/>
  <c r="W26" i="74"/>
  <c r="X26" i="74"/>
  <c r="Y26" i="74"/>
  <c r="Z26" i="74"/>
  <c r="AA26" i="74"/>
  <c r="AB26" i="74"/>
  <c r="AC26" i="74"/>
  <c r="AD26" i="74"/>
  <c r="AE26" i="74"/>
  <c r="AF26" i="74"/>
  <c r="AG26" i="74"/>
  <c r="AH26" i="74"/>
  <c r="AI26" i="74"/>
  <c r="D27" i="74"/>
  <c r="E27" i="74"/>
  <c r="F27" i="74"/>
  <c r="G27" i="74"/>
  <c r="H27" i="74"/>
  <c r="I27" i="74"/>
  <c r="J27" i="74"/>
  <c r="K27" i="74"/>
  <c r="L27" i="74"/>
  <c r="M27" i="74"/>
  <c r="O27" i="74"/>
  <c r="P27" i="74"/>
  <c r="R27" i="74"/>
  <c r="S27" i="74"/>
  <c r="T27" i="74"/>
  <c r="U27" i="74"/>
  <c r="V27" i="74"/>
  <c r="W27" i="74"/>
  <c r="X27" i="74"/>
  <c r="Y27" i="74"/>
  <c r="Z27" i="74"/>
  <c r="AA27" i="74"/>
  <c r="AB27" i="74"/>
  <c r="AC27" i="74"/>
  <c r="AD27" i="74"/>
  <c r="AE27" i="74"/>
  <c r="AF27" i="74"/>
  <c r="AG27" i="74"/>
  <c r="AH27" i="74"/>
  <c r="AI27" i="74"/>
  <c r="D28" i="74"/>
  <c r="E28" i="74"/>
  <c r="F28" i="74"/>
  <c r="G28" i="74"/>
  <c r="H28" i="74"/>
  <c r="I28" i="74"/>
  <c r="J28" i="74"/>
  <c r="K28" i="74"/>
  <c r="L28" i="74"/>
  <c r="M28" i="74"/>
  <c r="O28" i="74"/>
  <c r="P28" i="74"/>
  <c r="R28" i="74"/>
  <c r="S28" i="74"/>
  <c r="T28" i="74"/>
  <c r="U28" i="74"/>
  <c r="V28" i="74"/>
  <c r="W28" i="74"/>
  <c r="X28" i="74"/>
  <c r="Y28" i="74"/>
  <c r="Z28" i="74"/>
  <c r="AA28" i="74"/>
  <c r="AB28" i="74"/>
  <c r="AC28" i="74"/>
  <c r="AD28" i="74"/>
  <c r="AE28" i="74"/>
  <c r="AF28" i="74"/>
  <c r="AG28" i="74"/>
  <c r="AH28" i="74"/>
  <c r="AI28" i="74"/>
  <c r="D29" i="74"/>
  <c r="E29" i="74"/>
  <c r="F29" i="74"/>
  <c r="G29" i="74"/>
  <c r="H29" i="74"/>
  <c r="I29" i="74"/>
  <c r="J29" i="74"/>
  <c r="K29" i="74"/>
  <c r="L29" i="74"/>
  <c r="M29" i="74"/>
  <c r="O29" i="74"/>
  <c r="P29" i="74"/>
  <c r="R29" i="74"/>
  <c r="S29" i="74"/>
  <c r="T29" i="74"/>
  <c r="U29" i="74"/>
  <c r="V29" i="74"/>
  <c r="W29" i="74"/>
  <c r="X29" i="74"/>
  <c r="Y29" i="74"/>
  <c r="Z29" i="74"/>
  <c r="AA29" i="74"/>
  <c r="AB29" i="74"/>
  <c r="AC29" i="74"/>
  <c r="AD29" i="74"/>
  <c r="AE29" i="74"/>
  <c r="AF29" i="74"/>
  <c r="AG29" i="74"/>
  <c r="AH29" i="74"/>
  <c r="AI29" i="74"/>
  <c r="D30" i="74"/>
  <c r="E30" i="74"/>
  <c r="F30" i="74"/>
  <c r="G30" i="74"/>
  <c r="H30" i="74"/>
  <c r="I30" i="74"/>
  <c r="J30" i="74"/>
  <c r="K30" i="74"/>
  <c r="L30" i="74"/>
  <c r="M30" i="74"/>
  <c r="O30" i="74"/>
  <c r="P30" i="74"/>
  <c r="R30" i="74"/>
  <c r="S30" i="74"/>
  <c r="T30" i="74"/>
  <c r="U30" i="74"/>
  <c r="V30" i="74"/>
  <c r="W30" i="74"/>
  <c r="X30" i="74"/>
  <c r="Y30" i="74"/>
  <c r="Z30" i="74"/>
  <c r="AA30" i="74"/>
  <c r="AB30" i="74"/>
  <c r="AC30" i="74"/>
  <c r="AD30" i="74"/>
  <c r="AE30" i="74"/>
  <c r="AF30" i="74"/>
  <c r="AG30" i="74"/>
  <c r="AH30" i="74"/>
  <c r="AI30" i="74"/>
  <c r="E31" i="74"/>
  <c r="F31" i="74"/>
  <c r="G31" i="74"/>
  <c r="H31" i="74"/>
  <c r="I31" i="74"/>
  <c r="J31" i="74"/>
  <c r="K31" i="74"/>
  <c r="L31" i="74"/>
  <c r="M31" i="74"/>
  <c r="O31" i="74"/>
  <c r="P31" i="74"/>
  <c r="R31" i="74"/>
  <c r="S31" i="74"/>
  <c r="T31" i="74"/>
  <c r="U31" i="74"/>
  <c r="V31" i="74"/>
  <c r="W31" i="74"/>
  <c r="X31" i="74"/>
  <c r="Y31" i="74"/>
  <c r="Z31" i="74"/>
  <c r="AA31" i="74"/>
  <c r="AB31" i="74"/>
  <c r="AC31" i="74"/>
  <c r="AD31" i="74"/>
  <c r="AE31" i="74"/>
  <c r="AF31" i="74"/>
  <c r="AG31" i="74"/>
  <c r="AH31" i="74"/>
  <c r="AI31" i="74"/>
  <c r="E32" i="74"/>
  <c r="F32" i="74"/>
  <c r="G32" i="74"/>
  <c r="H32" i="74"/>
  <c r="I32" i="74"/>
  <c r="J32" i="74"/>
  <c r="K32" i="74"/>
  <c r="L32" i="74"/>
  <c r="M32" i="74"/>
  <c r="O32" i="74"/>
  <c r="P32" i="74"/>
  <c r="R32" i="74"/>
  <c r="S32" i="74"/>
  <c r="T32" i="74"/>
  <c r="U32" i="74"/>
  <c r="V32" i="74"/>
  <c r="W32" i="74"/>
  <c r="X32" i="74"/>
  <c r="Y32" i="74"/>
  <c r="Z32" i="74"/>
  <c r="AA32" i="74"/>
  <c r="AB32" i="74"/>
  <c r="AC32" i="74"/>
  <c r="AD32" i="74"/>
  <c r="AE32" i="74"/>
  <c r="AF32" i="74"/>
  <c r="AG32" i="74"/>
  <c r="AH32" i="74"/>
  <c r="AI32" i="74"/>
  <c r="E33" i="74"/>
  <c r="F33" i="74"/>
  <c r="G33" i="74"/>
  <c r="H33" i="74"/>
  <c r="I33" i="74"/>
  <c r="J33" i="74"/>
  <c r="K33" i="74"/>
  <c r="L33" i="74"/>
  <c r="M33" i="74"/>
  <c r="O33" i="74"/>
  <c r="P33" i="74"/>
  <c r="R33" i="74"/>
  <c r="S33" i="74"/>
  <c r="T33" i="74"/>
  <c r="U33" i="74"/>
  <c r="V33" i="74"/>
  <c r="W33" i="74"/>
  <c r="X33" i="74"/>
  <c r="Y33" i="74"/>
  <c r="Z33" i="74"/>
  <c r="AA33" i="74"/>
  <c r="AB33" i="74"/>
  <c r="AC33" i="74"/>
  <c r="AD33" i="74"/>
  <c r="AE33" i="74"/>
  <c r="AF33" i="74"/>
  <c r="AG33" i="74"/>
  <c r="AH33" i="74"/>
  <c r="AI33" i="74"/>
  <c r="E34" i="74"/>
  <c r="F34" i="74"/>
  <c r="G34" i="74"/>
  <c r="H34" i="74"/>
  <c r="I34" i="74"/>
  <c r="J34" i="74"/>
  <c r="K34" i="74"/>
  <c r="M34" i="74"/>
  <c r="O34" i="74"/>
  <c r="P34" i="74"/>
  <c r="R34" i="74"/>
  <c r="S34" i="74"/>
  <c r="T34" i="74"/>
  <c r="U34" i="74"/>
  <c r="V34" i="74"/>
  <c r="W34" i="74"/>
  <c r="X34" i="74"/>
  <c r="Y34" i="74"/>
  <c r="Z34" i="74"/>
  <c r="AA34" i="74"/>
  <c r="AB34" i="74"/>
  <c r="AC34" i="74"/>
  <c r="AD34" i="74"/>
  <c r="AE34" i="74"/>
  <c r="AF34" i="74"/>
  <c r="AG34" i="74"/>
  <c r="AH34" i="74"/>
  <c r="AI34" i="74"/>
  <c r="E35" i="74"/>
  <c r="F35" i="74"/>
  <c r="G35" i="74"/>
  <c r="H35" i="74"/>
  <c r="I35" i="74"/>
  <c r="J35" i="74"/>
  <c r="K35" i="74"/>
  <c r="M35" i="74"/>
  <c r="O35" i="74"/>
  <c r="P35" i="74"/>
  <c r="R35" i="74"/>
  <c r="S35" i="74"/>
  <c r="T35" i="74"/>
  <c r="U35" i="74"/>
  <c r="V35" i="74"/>
  <c r="W35" i="74"/>
  <c r="X35" i="74"/>
  <c r="Y35" i="74"/>
  <c r="Z35" i="74"/>
  <c r="AA35" i="74"/>
  <c r="AB35" i="74"/>
  <c r="AC35" i="74"/>
  <c r="AD35" i="74"/>
  <c r="AE35" i="74"/>
  <c r="AF35" i="74"/>
  <c r="AG35" i="74"/>
  <c r="AH35" i="74"/>
  <c r="AI35" i="74"/>
  <c r="E36" i="74"/>
  <c r="F36" i="74"/>
  <c r="G36" i="74"/>
  <c r="H36" i="74"/>
  <c r="I36" i="74"/>
  <c r="J36" i="74"/>
  <c r="K36" i="74"/>
  <c r="M36" i="74"/>
  <c r="O36" i="74"/>
  <c r="P36" i="74"/>
  <c r="R36" i="74"/>
  <c r="S36" i="74"/>
  <c r="T36" i="74"/>
  <c r="U36" i="74"/>
  <c r="V36" i="74"/>
  <c r="W36" i="74"/>
  <c r="X36" i="74"/>
  <c r="Y36" i="74"/>
  <c r="Z37" i="74"/>
  <c r="AA36" i="74"/>
  <c r="AB36" i="74"/>
  <c r="AC36" i="74"/>
  <c r="AD36" i="74"/>
  <c r="AE36" i="74"/>
  <c r="AF36" i="74"/>
  <c r="AG36" i="74"/>
  <c r="AH36" i="74"/>
  <c r="AI36" i="74"/>
  <c r="I37" i="74"/>
  <c r="J37" i="74"/>
  <c r="O37" i="74"/>
  <c r="R37" i="74"/>
  <c r="S37" i="74"/>
  <c r="T37" i="74"/>
  <c r="U37" i="74"/>
  <c r="AA37" i="74"/>
  <c r="AD37" i="74"/>
  <c r="AE37" i="74"/>
  <c r="AF37" i="74"/>
  <c r="AG37" i="74"/>
  <c r="AI37" i="74"/>
  <c r="I38" i="74"/>
  <c r="J38" i="74"/>
  <c r="O38" i="74"/>
  <c r="S38" i="74"/>
  <c r="T38" i="74"/>
  <c r="U38" i="74"/>
  <c r="Z39" i="74"/>
  <c r="AA38" i="74"/>
  <c r="AD38" i="74"/>
  <c r="AE38" i="74"/>
  <c r="AF38" i="74"/>
  <c r="AG38" i="74"/>
  <c r="AI38" i="74"/>
  <c r="I39" i="74"/>
  <c r="J39" i="74"/>
  <c r="O39" i="74"/>
  <c r="R39" i="74"/>
  <c r="S39" i="74"/>
  <c r="T39" i="74"/>
  <c r="U39" i="74"/>
  <c r="Z40" i="74"/>
  <c r="AA39" i="74"/>
  <c r="AD39" i="74"/>
  <c r="AE39" i="74"/>
  <c r="AF39" i="74"/>
  <c r="AG39" i="74"/>
  <c r="AI39" i="74"/>
  <c r="I40" i="74"/>
  <c r="J40" i="74"/>
  <c r="O40" i="74"/>
  <c r="R40" i="74"/>
  <c r="S40" i="74"/>
  <c r="T40" i="74"/>
  <c r="U40" i="74"/>
  <c r="Z41" i="74"/>
  <c r="AA40" i="74"/>
  <c r="AD40" i="74"/>
  <c r="AE40" i="74"/>
  <c r="AF40" i="74"/>
  <c r="AG40" i="74"/>
  <c r="AI40" i="74"/>
  <c r="I41" i="74"/>
  <c r="J41" i="74"/>
  <c r="O41" i="74"/>
  <c r="R41" i="74"/>
  <c r="S41" i="74"/>
  <c r="T41" i="74"/>
  <c r="U41" i="74"/>
  <c r="Z42" i="74"/>
  <c r="AA41" i="74"/>
  <c r="AD41" i="74"/>
  <c r="AE41" i="74"/>
  <c r="AF41" i="74"/>
  <c r="AG41" i="74"/>
  <c r="AI41" i="74"/>
  <c r="I42" i="74"/>
  <c r="J42" i="74"/>
  <c r="O42" i="74"/>
  <c r="R42" i="74"/>
  <c r="T42" i="74"/>
  <c r="U42" i="74"/>
  <c r="AA42" i="74"/>
  <c r="AD42" i="74"/>
  <c r="AE42" i="74"/>
  <c r="AF42" i="74"/>
  <c r="AG42" i="74"/>
  <c r="AI42" i="74"/>
  <c r="I43" i="74"/>
  <c r="J43" i="74"/>
  <c r="O43" i="74"/>
  <c r="R43" i="74"/>
  <c r="T43" i="74"/>
  <c r="Z44" i="74"/>
  <c r="AA43" i="74"/>
  <c r="AD43" i="74"/>
  <c r="AE43" i="74"/>
  <c r="AF43" i="74"/>
  <c r="AG43" i="74"/>
  <c r="AI43" i="74"/>
  <c r="I44" i="74"/>
  <c r="J44" i="74"/>
  <c r="O44" i="74"/>
  <c r="T44" i="74"/>
  <c r="Z45" i="74"/>
  <c r="AA44" i="74"/>
  <c r="AD44" i="74"/>
  <c r="AE44" i="74"/>
  <c r="AF44" i="74"/>
  <c r="AG44" i="74"/>
  <c r="AI44" i="74"/>
  <c r="J45" i="74"/>
  <c r="O45" i="74"/>
  <c r="T45" i="74"/>
  <c r="AA45" i="74"/>
  <c r="AD45" i="74"/>
  <c r="AE45" i="74"/>
  <c r="AF45" i="74"/>
  <c r="AG45" i="74"/>
  <c r="AI45" i="74"/>
  <c r="J46" i="74"/>
  <c r="O46" i="74"/>
  <c r="T46" i="74"/>
  <c r="AA46" i="74"/>
  <c r="AD46" i="74"/>
  <c r="AE46" i="74"/>
  <c r="AF46" i="74"/>
  <c r="AG46" i="74"/>
  <c r="AI46" i="74"/>
  <c r="J47" i="74"/>
  <c r="O47" i="74"/>
  <c r="T47" i="74"/>
  <c r="AA47" i="74"/>
  <c r="AD47" i="74"/>
  <c r="AE47" i="74"/>
  <c r="AF47" i="74"/>
  <c r="AG47" i="74"/>
  <c r="AI47" i="74"/>
  <c r="J48" i="74"/>
  <c r="O48" i="74"/>
  <c r="T48" i="74"/>
  <c r="Z49" i="74"/>
  <c r="AA48" i="74"/>
  <c r="AD48" i="74"/>
  <c r="AE48" i="74"/>
  <c r="AF48" i="74"/>
  <c r="AG48" i="74"/>
  <c r="AI48" i="74"/>
  <c r="J49" i="74"/>
  <c r="O49" i="74"/>
  <c r="T49" i="74"/>
  <c r="Z50" i="74"/>
  <c r="AA49" i="74"/>
  <c r="AD49" i="74"/>
  <c r="AE49" i="74"/>
  <c r="AF49" i="74"/>
  <c r="AG49" i="74"/>
  <c r="AI49" i="74"/>
  <c r="J50" i="74"/>
  <c r="O50" i="74"/>
  <c r="T50" i="74"/>
  <c r="Z51" i="74"/>
  <c r="AA50" i="74"/>
  <c r="AD50" i="74"/>
  <c r="AE50" i="74"/>
  <c r="AF50" i="74"/>
  <c r="AG50" i="74"/>
  <c r="AI50" i="74"/>
  <c r="J51" i="74"/>
  <c r="O51" i="74"/>
  <c r="T51" i="74"/>
  <c r="Z52" i="74"/>
  <c r="AA51" i="74"/>
  <c r="AD51" i="74"/>
  <c r="AE51" i="74"/>
  <c r="AF51" i="74"/>
  <c r="AG51" i="74"/>
  <c r="AI51" i="74"/>
  <c r="J52" i="74"/>
  <c r="O52" i="74"/>
  <c r="T52" i="74"/>
  <c r="AA52" i="74"/>
  <c r="AD52" i="74"/>
  <c r="AE52" i="74"/>
  <c r="AF52" i="74"/>
  <c r="AG52" i="74"/>
  <c r="AI52" i="74"/>
  <c r="J53" i="74"/>
  <c r="O53" i="74"/>
  <c r="T53" i="74"/>
  <c r="AA53" i="74"/>
  <c r="AD53" i="74"/>
  <c r="AE53" i="74"/>
  <c r="AF53" i="74"/>
  <c r="AG53" i="74"/>
  <c r="AI53" i="74"/>
  <c r="J54" i="74"/>
  <c r="O54" i="74"/>
  <c r="T54" i="74"/>
  <c r="AA54" i="74"/>
  <c r="AD54" i="74"/>
  <c r="AE54" i="74"/>
  <c r="AF54" i="74"/>
  <c r="AG54" i="74"/>
  <c r="AI54" i="74"/>
  <c r="J55" i="74"/>
  <c r="O55" i="74"/>
  <c r="T55" i="74"/>
  <c r="AA55" i="74"/>
  <c r="AD55" i="74"/>
  <c r="AE55" i="74"/>
  <c r="AF55" i="74"/>
  <c r="AG55" i="74"/>
  <c r="AI55" i="74"/>
  <c r="J56" i="74"/>
  <c r="O56" i="74"/>
  <c r="T56" i="74"/>
  <c r="AA56" i="74"/>
  <c r="AD56" i="74"/>
  <c r="AE56" i="74"/>
  <c r="AF56" i="74"/>
  <c r="AG56" i="74"/>
  <c r="AI56" i="74"/>
  <c r="J57" i="74"/>
  <c r="O57" i="74"/>
  <c r="T57" i="74"/>
  <c r="AA57" i="74"/>
  <c r="AD57" i="74"/>
  <c r="AE57" i="74"/>
  <c r="AF57" i="74"/>
  <c r="AG57" i="74"/>
  <c r="AI57" i="74"/>
  <c r="O58" i="74"/>
  <c r="T58" i="74"/>
  <c r="AD58" i="74"/>
  <c r="AE58" i="74"/>
  <c r="AF58" i="74"/>
  <c r="AG58" i="74"/>
  <c r="AI58" i="74"/>
  <c r="O59" i="74"/>
  <c r="T59" i="74"/>
  <c r="AD59" i="74"/>
  <c r="AF59" i="74"/>
  <c r="AG59" i="74"/>
  <c r="AI59" i="74"/>
  <c r="H124" i="34"/>
  <c r="O60" i="74"/>
  <c r="T60" i="74"/>
  <c r="AF60" i="74"/>
  <c r="AG60" i="74"/>
  <c r="AI60" i="74"/>
  <c r="O61" i="74"/>
  <c r="T61" i="74"/>
  <c r="AF61" i="74"/>
  <c r="AG61" i="74"/>
  <c r="AI61" i="74"/>
  <c r="O62" i="74"/>
  <c r="AF62" i="74"/>
  <c r="AG62" i="74"/>
  <c r="AI62" i="74"/>
  <c r="O63" i="74"/>
  <c r="AF63" i="74"/>
  <c r="AG63" i="74"/>
  <c r="AI63" i="74"/>
  <c r="O64" i="74"/>
  <c r="AE64" i="74"/>
  <c r="AF64" i="74"/>
  <c r="AG64" i="74"/>
  <c r="AI64" i="74"/>
  <c r="AE65" i="74"/>
  <c r="AF65" i="74"/>
  <c r="AG65" i="74"/>
  <c r="AA66" i="74"/>
  <c r="AE66" i="74"/>
  <c r="AG66" i="74"/>
  <c r="AG67" i="74"/>
  <c r="AG68" i="74"/>
  <c r="AG69" i="74"/>
  <c r="AG70" i="74"/>
  <c r="AG71" i="74"/>
  <c r="AG73" i="74"/>
  <c r="AG74" i="74"/>
  <c r="AE75" i="74"/>
  <c r="AG75" i="74"/>
  <c r="AG76" i="74"/>
  <c r="AG77" i="74"/>
  <c r="AG78" i="74"/>
  <c r="AG79" i="74"/>
  <c r="AG80" i="74"/>
  <c r="AG81" i="74"/>
  <c r="AG82" i="74"/>
  <c r="AE83" i="74"/>
  <c r="AG83" i="74"/>
  <c r="AG84" i="74"/>
  <c r="AG85" i="74"/>
  <c r="B23" i="74"/>
  <c r="B24" i="74"/>
  <c r="B25" i="74"/>
  <c r="B26" i="74"/>
  <c r="B27" i="74"/>
  <c r="B28" i="74"/>
  <c r="B29" i="74"/>
  <c r="B30" i="74"/>
  <c r="B31" i="74"/>
  <c r="B32" i="74"/>
  <c r="B33" i="74"/>
  <c r="B34" i="74"/>
  <c r="B35" i="74"/>
  <c r="B36" i="74"/>
  <c r="B22" i="74"/>
  <c r="C124" i="34"/>
  <c r="D124" i="34"/>
  <c r="E124" i="34"/>
  <c r="G124" i="34"/>
  <c r="I124" i="34"/>
  <c r="J124" i="34"/>
  <c r="M124" i="34"/>
  <c r="O124" i="34"/>
  <c r="P124" i="34"/>
  <c r="Q124" i="34"/>
  <c r="R124" i="34"/>
  <c r="T124" i="34"/>
  <c r="V124" i="34"/>
  <c r="W124" i="34"/>
  <c r="X124" i="34"/>
  <c r="Y124" i="34"/>
  <c r="AA124" i="34"/>
  <c r="AB124" i="34"/>
  <c r="D22" i="76"/>
  <c r="D74" i="34" s="1"/>
  <c r="E22" i="76"/>
  <c r="F74" i="34"/>
  <c r="G22" i="76"/>
  <c r="H74" i="34"/>
  <c r="I74" i="34"/>
  <c r="J74" i="34"/>
  <c r="L74" i="34"/>
  <c r="M22" i="76"/>
  <c r="O74" i="34"/>
  <c r="P22" i="76"/>
  <c r="Q22" i="76"/>
  <c r="R22" i="76"/>
  <c r="S74" i="34"/>
  <c r="T74" i="34"/>
  <c r="U74" i="34"/>
  <c r="V22" i="76"/>
  <c r="V74" i="34" s="1"/>
  <c r="W22" i="76"/>
  <c r="X74" i="34"/>
  <c r="Y22" i="76"/>
  <c r="AA74" i="34"/>
  <c r="AB22" i="76"/>
  <c r="AB74" i="34"/>
  <c r="C75" i="34"/>
  <c r="D23" i="76"/>
  <c r="D75" i="34" s="1"/>
  <c r="E23" i="76"/>
  <c r="E75" i="34" s="1"/>
  <c r="F75" i="34"/>
  <c r="G23" i="76"/>
  <c r="G75" i="34" s="1"/>
  <c r="H75" i="34"/>
  <c r="I75" i="34"/>
  <c r="J75" i="34"/>
  <c r="L75" i="34"/>
  <c r="M23" i="76"/>
  <c r="M75" i="34" s="1"/>
  <c r="N75" i="34"/>
  <c r="O75" i="34"/>
  <c r="P23" i="76"/>
  <c r="P75" i="34"/>
  <c r="Q23" i="76"/>
  <c r="Q75" i="34" s="1"/>
  <c r="R23" i="76"/>
  <c r="R75" i="34" s="1"/>
  <c r="S75" i="34"/>
  <c r="T75" i="34"/>
  <c r="U75" i="34"/>
  <c r="V23" i="76"/>
  <c r="V75" i="34" s="1"/>
  <c r="W23" i="76"/>
  <c r="W75" i="34" s="1"/>
  <c r="X75" i="34"/>
  <c r="Y23" i="76"/>
  <c r="Y75" i="34"/>
  <c r="AA75" i="34"/>
  <c r="AB23" i="76"/>
  <c r="AB75" i="34" s="1"/>
  <c r="C76" i="34"/>
  <c r="D24" i="76"/>
  <c r="D76" i="34" s="1"/>
  <c r="E24" i="76"/>
  <c r="E76" i="34"/>
  <c r="F76" i="34"/>
  <c r="G24" i="76"/>
  <c r="G76" i="34" s="1"/>
  <c r="H76" i="34"/>
  <c r="I76" i="34"/>
  <c r="J76" i="34"/>
  <c r="L76" i="34"/>
  <c r="M24" i="76"/>
  <c r="M76" i="34"/>
  <c r="N76" i="34"/>
  <c r="O76" i="34"/>
  <c r="P24" i="76"/>
  <c r="P76" i="34" s="1"/>
  <c r="Q24" i="76"/>
  <c r="Q76" i="34" s="1"/>
  <c r="R24" i="76"/>
  <c r="R76" i="34" s="1"/>
  <c r="S76" i="34"/>
  <c r="T76" i="34"/>
  <c r="U76" i="34"/>
  <c r="V24" i="76"/>
  <c r="V76" i="34"/>
  <c r="W24" i="76"/>
  <c r="W76" i="34" s="1"/>
  <c r="X76" i="34"/>
  <c r="Y24" i="76"/>
  <c r="Y76" i="34" s="1"/>
  <c r="AA76" i="34"/>
  <c r="AB24" i="76"/>
  <c r="AB76" i="34" s="1"/>
  <c r="C77" i="34"/>
  <c r="D25" i="76"/>
  <c r="D77" i="34" s="1"/>
  <c r="E25" i="76"/>
  <c r="E77" i="34" s="1"/>
  <c r="F77" i="34"/>
  <c r="G25" i="76"/>
  <c r="G77" i="34" s="1"/>
  <c r="H77" i="34"/>
  <c r="I77" i="34"/>
  <c r="J77" i="34"/>
  <c r="L77" i="34"/>
  <c r="M25" i="76"/>
  <c r="M77" i="34"/>
  <c r="N77" i="34"/>
  <c r="O77" i="34"/>
  <c r="P25" i="76"/>
  <c r="P77" i="34"/>
  <c r="Q25" i="76"/>
  <c r="Q77" i="34" s="1"/>
  <c r="R25" i="76"/>
  <c r="R77" i="34"/>
  <c r="S77" i="34"/>
  <c r="T77" i="34"/>
  <c r="U77" i="34"/>
  <c r="V25" i="76"/>
  <c r="V77" i="34"/>
  <c r="W25" i="76"/>
  <c r="W77" i="34" s="1"/>
  <c r="X77" i="34"/>
  <c r="Y25" i="76"/>
  <c r="Y77" i="34" s="1"/>
  <c r="AA77" i="34"/>
  <c r="AB25" i="76"/>
  <c r="AB77" i="34" s="1"/>
  <c r="C78" i="34"/>
  <c r="D26" i="76"/>
  <c r="E26" i="76"/>
  <c r="E78" i="34" s="1"/>
  <c r="F78" i="34"/>
  <c r="G26" i="76"/>
  <c r="H78" i="34"/>
  <c r="I78" i="34"/>
  <c r="J78" i="34"/>
  <c r="L78" i="34"/>
  <c r="M26" i="76"/>
  <c r="M78" i="34" s="1"/>
  <c r="O78" i="34"/>
  <c r="P26" i="76"/>
  <c r="P78" i="34" s="1"/>
  <c r="Q26" i="76"/>
  <c r="Q78" i="34" s="1"/>
  <c r="R26" i="76"/>
  <c r="R78" i="34" s="1"/>
  <c r="S78" i="34"/>
  <c r="T78" i="34"/>
  <c r="U78" i="34"/>
  <c r="V26" i="76"/>
  <c r="W26" i="76"/>
  <c r="W78" i="34" s="1"/>
  <c r="X78" i="34"/>
  <c r="Y26" i="76"/>
  <c r="AA78" i="34"/>
  <c r="AB26" i="76"/>
  <c r="C79" i="34"/>
  <c r="D27" i="76"/>
  <c r="D79" i="34" s="1"/>
  <c r="E27" i="76"/>
  <c r="E79" i="34" s="1"/>
  <c r="F79" i="34"/>
  <c r="G27" i="76"/>
  <c r="G79" i="34" s="1"/>
  <c r="H79" i="34"/>
  <c r="I79" i="34"/>
  <c r="J79" i="34"/>
  <c r="L79" i="34"/>
  <c r="M27" i="76"/>
  <c r="M79" i="34"/>
  <c r="N79" i="34"/>
  <c r="O79" i="34"/>
  <c r="P27" i="76"/>
  <c r="P79" i="34" s="1"/>
  <c r="Q27" i="76"/>
  <c r="Q79" i="34" s="1"/>
  <c r="R27" i="76"/>
  <c r="R79" i="34" s="1"/>
  <c r="S79" i="34"/>
  <c r="T79" i="34"/>
  <c r="U79" i="34"/>
  <c r="V27" i="76"/>
  <c r="V79" i="34" s="1"/>
  <c r="W27" i="76"/>
  <c r="W79" i="34" s="1"/>
  <c r="X79" i="34"/>
  <c r="Y27" i="76"/>
  <c r="Y79" i="34"/>
  <c r="AA79" i="34"/>
  <c r="AB27" i="76"/>
  <c r="AB79" i="34" s="1"/>
  <c r="C80" i="34"/>
  <c r="D28" i="76"/>
  <c r="D80" i="34" s="1"/>
  <c r="E28" i="76"/>
  <c r="E80" i="34"/>
  <c r="F80" i="34"/>
  <c r="G28" i="76"/>
  <c r="G80" i="34"/>
  <c r="H80" i="34"/>
  <c r="I80" i="34"/>
  <c r="J80" i="34"/>
  <c r="L80" i="34"/>
  <c r="M28" i="76"/>
  <c r="M80" i="34" s="1"/>
  <c r="N80" i="34"/>
  <c r="O80" i="34"/>
  <c r="P28" i="76"/>
  <c r="P80" i="34"/>
  <c r="Q28" i="76"/>
  <c r="Q80" i="34" s="1"/>
  <c r="R28" i="76"/>
  <c r="R80" i="34" s="1"/>
  <c r="T80" i="34"/>
  <c r="U80" i="34"/>
  <c r="V28" i="76"/>
  <c r="V80" i="34" s="1"/>
  <c r="W28" i="76"/>
  <c r="W80" i="34" s="1"/>
  <c r="X80" i="34"/>
  <c r="Y28" i="76"/>
  <c r="Y80" i="34" s="1"/>
  <c r="AA80" i="34"/>
  <c r="AB28" i="76"/>
  <c r="AB80" i="34"/>
  <c r="C81" i="34"/>
  <c r="D29" i="76"/>
  <c r="D81" i="34"/>
  <c r="E29" i="76"/>
  <c r="E81" i="34" s="1"/>
  <c r="F81" i="34"/>
  <c r="G29" i="76"/>
  <c r="G81" i="34" s="1"/>
  <c r="H81" i="34"/>
  <c r="I81" i="34"/>
  <c r="J81" i="34"/>
  <c r="L81" i="34"/>
  <c r="M29" i="76"/>
  <c r="M81" i="34"/>
  <c r="N81" i="34"/>
  <c r="O81" i="34"/>
  <c r="P29" i="76"/>
  <c r="P81" i="34" s="1"/>
  <c r="Q29" i="76"/>
  <c r="Q81" i="34" s="1"/>
  <c r="R29" i="76"/>
  <c r="R81" i="34"/>
  <c r="T81" i="34"/>
  <c r="U81" i="34"/>
  <c r="V29" i="76"/>
  <c r="V81" i="34" s="1"/>
  <c r="W29" i="76"/>
  <c r="W81" i="34" s="1"/>
  <c r="X81" i="34"/>
  <c r="Y29" i="76"/>
  <c r="Y81" i="34" s="1"/>
  <c r="AA81" i="34"/>
  <c r="AB29" i="76"/>
  <c r="AB81" i="34" s="1"/>
  <c r="C82" i="34"/>
  <c r="D30" i="76"/>
  <c r="D82" i="34" s="1"/>
  <c r="E30" i="76"/>
  <c r="E82" i="34" s="1"/>
  <c r="F82" i="34"/>
  <c r="G30" i="76"/>
  <c r="G82" i="34" s="1"/>
  <c r="H82" i="34"/>
  <c r="I82" i="34"/>
  <c r="J82" i="34"/>
  <c r="L82" i="34"/>
  <c r="M30" i="76"/>
  <c r="M82" i="34" s="1"/>
  <c r="N82" i="34"/>
  <c r="O82" i="34"/>
  <c r="P30" i="76"/>
  <c r="P82" i="34" s="1"/>
  <c r="Q30" i="76"/>
  <c r="Q82" i="34" s="1"/>
  <c r="R30" i="76"/>
  <c r="R82" i="34"/>
  <c r="T82" i="34"/>
  <c r="U82" i="34"/>
  <c r="V30" i="76"/>
  <c r="V82" i="34" s="1"/>
  <c r="W30" i="76"/>
  <c r="W82" i="34" s="1"/>
  <c r="X82" i="34"/>
  <c r="Y30" i="76"/>
  <c r="Y82" i="34"/>
  <c r="AA82" i="34"/>
  <c r="AB30" i="76"/>
  <c r="AB82" i="34" s="1"/>
  <c r="C83" i="34"/>
  <c r="D31" i="76"/>
  <c r="D83" i="34" s="1"/>
  <c r="E31" i="76"/>
  <c r="E83" i="34"/>
  <c r="F83" i="34"/>
  <c r="G31" i="76"/>
  <c r="G83" i="34" s="1"/>
  <c r="H83" i="34"/>
  <c r="I83" i="34"/>
  <c r="J83" i="34"/>
  <c r="L83" i="34"/>
  <c r="M31" i="76"/>
  <c r="M83" i="34" s="1"/>
  <c r="N83" i="34"/>
  <c r="O83" i="34"/>
  <c r="P31" i="76"/>
  <c r="P83" i="34" s="1"/>
  <c r="Q31" i="76"/>
  <c r="Q83" i="34"/>
  <c r="R31" i="76"/>
  <c r="R83" i="34" s="1"/>
  <c r="T83" i="34"/>
  <c r="U83" i="34"/>
  <c r="V31" i="76"/>
  <c r="V83" i="34" s="1"/>
  <c r="W31" i="76"/>
  <c r="W83" i="34"/>
  <c r="X83" i="34"/>
  <c r="Y31" i="76"/>
  <c r="Y83" i="34" s="1"/>
  <c r="AA83" i="34"/>
  <c r="AB31" i="76"/>
  <c r="AB83" i="34" s="1"/>
  <c r="C84" i="34"/>
  <c r="D32" i="76"/>
  <c r="D84" i="34"/>
  <c r="E32" i="76"/>
  <c r="E84" i="34" s="1"/>
  <c r="F84" i="34"/>
  <c r="G32" i="76"/>
  <c r="G84" i="34" s="1"/>
  <c r="H84" i="34"/>
  <c r="I84" i="34"/>
  <c r="J84" i="34"/>
  <c r="L84" i="34"/>
  <c r="M32" i="76"/>
  <c r="M84" i="34" s="1"/>
  <c r="N84" i="34"/>
  <c r="O84" i="34"/>
  <c r="P32" i="76"/>
  <c r="P84" i="34"/>
  <c r="Q32" i="76"/>
  <c r="Q84" i="34" s="1"/>
  <c r="R32" i="76"/>
  <c r="R84" i="34" s="1"/>
  <c r="T84" i="34"/>
  <c r="U84" i="34"/>
  <c r="V32" i="76"/>
  <c r="V84" i="34" s="1"/>
  <c r="W32" i="76"/>
  <c r="W84" i="34" s="1"/>
  <c r="X84" i="34"/>
  <c r="Y32" i="76"/>
  <c r="Y84" i="34" s="1"/>
  <c r="AA84" i="34"/>
  <c r="AB32" i="76"/>
  <c r="AB84" i="34" s="1"/>
  <c r="C85" i="34"/>
  <c r="D33" i="76"/>
  <c r="D85" i="34" s="1"/>
  <c r="E33" i="76"/>
  <c r="E85" i="34" s="1"/>
  <c r="F85" i="34"/>
  <c r="G33" i="76"/>
  <c r="G85" i="34"/>
  <c r="H85" i="34"/>
  <c r="I85" i="34"/>
  <c r="J85" i="34"/>
  <c r="L85" i="34"/>
  <c r="M33" i="76"/>
  <c r="M85" i="34"/>
  <c r="N85" i="34"/>
  <c r="O85" i="34"/>
  <c r="P33" i="76"/>
  <c r="P85" i="34" s="1"/>
  <c r="Q33" i="76"/>
  <c r="Q85" i="34" s="1"/>
  <c r="R33" i="76"/>
  <c r="R85" i="34" s="1"/>
  <c r="T85" i="34"/>
  <c r="U85" i="34"/>
  <c r="V33" i="76"/>
  <c r="V85" i="34" s="1"/>
  <c r="W33" i="76"/>
  <c r="W85" i="34" s="1"/>
  <c r="X85" i="34"/>
  <c r="Y33" i="76"/>
  <c r="Y85" i="34" s="1"/>
  <c r="AA85" i="34"/>
  <c r="AB33" i="76"/>
  <c r="AB85" i="34" s="1"/>
  <c r="D34" i="76"/>
  <c r="E34" i="76"/>
  <c r="E86" i="34" s="1"/>
  <c r="F86" i="34"/>
  <c r="G34" i="76"/>
  <c r="I86" i="34"/>
  <c r="J86" i="34"/>
  <c r="M34" i="76"/>
  <c r="M86" i="34" s="1"/>
  <c r="O86" i="34"/>
  <c r="P34" i="76"/>
  <c r="Q34" i="76"/>
  <c r="R34" i="76"/>
  <c r="R86" i="34" s="1"/>
  <c r="T86" i="34"/>
  <c r="U86" i="34"/>
  <c r="V34" i="76"/>
  <c r="W34" i="76"/>
  <c r="X86" i="34"/>
  <c r="Y34" i="76"/>
  <c r="AA86" i="34"/>
  <c r="AB34" i="76"/>
  <c r="C87" i="34"/>
  <c r="D35" i="76"/>
  <c r="D87" i="34" s="1"/>
  <c r="E35" i="76"/>
  <c r="E87" i="34"/>
  <c r="F87" i="34"/>
  <c r="G35" i="76"/>
  <c r="G87" i="34"/>
  <c r="H87" i="34"/>
  <c r="I87" i="34"/>
  <c r="J87" i="34"/>
  <c r="M35" i="76"/>
  <c r="M87" i="34"/>
  <c r="N87" i="34"/>
  <c r="O87" i="34"/>
  <c r="P35" i="76"/>
  <c r="P87" i="34" s="1"/>
  <c r="Q35" i="76"/>
  <c r="Q87" i="34" s="1"/>
  <c r="R35" i="76"/>
  <c r="R87" i="34" s="1"/>
  <c r="T87" i="34"/>
  <c r="U87" i="34"/>
  <c r="V35" i="76"/>
  <c r="V87" i="34" s="1"/>
  <c r="W35" i="76"/>
  <c r="W87" i="34"/>
  <c r="X87" i="34"/>
  <c r="Y35" i="76"/>
  <c r="Y87" i="34"/>
  <c r="AA87" i="34"/>
  <c r="AB35" i="76"/>
  <c r="AB87" i="34" s="1"/>
  <c r="C88" i="34"/>
  <c r="D36" i="76"/>
  <c r="D88" i="34" s="1"/>
  <c r="E36" i="76"/>
  <c r="E88" i="34" s="1"/>
  <c r="F88" i="34"/>
  <c r="G36" i="76"/>
  <c r="G88" i="34" s="1"/>
  <c r="H88" i="34"/>
  <c r="I88" i="34"/>
  <c r="J88" i="34"/>
  <c r="M36" i="76"/>
  <c r="M88" i="34"/>
  <c r="N88" i="34"/>
  <c r="O88" i="34"/>
  <c r="P36" i="76"/>
  <c r="P88" i="34" s="1"/>
  <c r="Q36" i="76"/>
  <c r="Q88" i="34" s="1"/>
  <c r="R36" i="76"/>
  <c r="R88" i="34"/>
  <c r="T88" i="34"/>
  <c r="U88" i="34"/>
  <c r="V36" i="76"/>
  <c r="V88" i="34" s="1"/>
  <c r="W36" i="76"/>
  <c r="W88" i="34" s="1"/>
  <c r="X88" i="34"/>
  <c r="Y36" i="76"/>
  <c r="Y88" i="34" s="1"/>
  <c r="AA88" i="34"/>
  <c r="AB36" i="76"/>
  <c r="AB88" i="34" s="1"/>
  <c r="D37" i="76"/>
  <c r="D89" i="34" s="1"/>
  <c r="E37" i="76"/>
  <c r="F89" i="34"/>
  <c r="G37" i="76"/>
  <c r="I89" i="34"/>
  <c r="J89" i="34"/>
  <c r="M37" i="76"/>
  <c r="M89" i="34" s="1"/>
  <c r="O89" i="34"/>
  <c r="P37" i="76"/>
  <c r="Q37" i="76"/>
  <c r="Q89" i="34" s="1"/>
  <c r="R37" i="76"/>
  <c r="T89" i="34"/>
  <c r="U89" i="34"/>
  <c r="V37" i="76"/>
  <c r="V89" i="34" s="1"/>
  <c r="W37" i="76"/>
  <c r="W89" i="34" s="1"/>
  <c r="Y37" i="76"/>
  <c r="AA89" i="34"/>
  <c r="AB37" i="76"/>
  <c r="AB89" i="34" s="1"/>
  <c r="C90" i="34"/>
  <c r="D38" i="76"/>
  <c r="D90" i="34" s="1"/>
  <c r="E38" i="76"/>
  <c r="E90" i="34"/>
  <c r="F90" i="34"/>
  <c r="G38" i="76"/>
  <c r="G90" i="34" s="1"/>
  <c r="H90" i="34"/>
  <c r="I90" i="34"/>
  <c r="J90" i="34"/>
  <c r="M38" i="76"/>
  <c r="M90" i="34"/>
  <c r="N90" i="34"/>
  <c r="O90" i="34"/>
  <c r="P38" i="76"/>
  <c r="P90" i="34" s="1"/>
  <c r="Q38" i="76"/>
  <c r="Q90" i="34"/>
  <c r="R38" i="76"/>
  <c r="R90" i="34"/>
  <c r="T90" i="34"/>
  <c r="U90" i="34"/>
  <c r="V38" i="76"/>
  <c r="V90" i="34" s="1"/>
  <c r="W38" i="76"/>
  <c r="W90" i="34"/>
  <c r="X90" i="34"/>
  <c r="Y38" i="76"/>
  <c r="Y90" i="34" s="1"/>
  <c r="AA90" i="34"/>
  <c r="AB38" i="76"/>
  <c r="AB90" i="34" s="1"/>
  <c r="C91" i="34"/>
  <c r="D39" i="76"/>
  <c r="D91" i="34" s="1"/>
  <c r="E39" i="76"/>
  <c r="E91" i="34" s="1"/>
  <c r="F91" i="34"/>
  <c r="G39" i="76"/>
  <c r="G91" i="34" s="1"/>
  <c r="H91" i="34"/>
  <c r="I91" i="34"/>
  <c r="J91" i="34"/>
  <c r="M39" i="76"/>
  <c r="M91" i="34" s="1"/>
  <c r="N91" i="34"/>
  <c r="O91" i="34"/>
  <c r="P39" i="76"/>
  <c r="P91" i="34"/>
  <c r="Q39" i="76"/>
  <c r="Q91" i="34" s="1"/>
  <c r="R39" i="76"/>
  <c r="R91" i="34" s="1"/>
  <c r="T91" i="34"/>
  <c r="U91" i="34"/>
  <c r="V39" i="76"/>
  <c r="V91" i="34" s="1"/>
  <c r="W39" i="76"/>
  <c r="W91" i="34" s="1"/>
  <c r="X91" i="34"/>
  <c r="Y39" i="76"/>
  <c r="Y91" i="34" s="1"/>
  <c r="AA91" i="34"/>
  <c r="AB39" i="76"/>
  <c r="AB91" i="34" s="1"/>
  <c r="C92" i="34"/>
  <c r="D40" i="76"/>
  <c r="D92" i="34"/>
  <c r="E40" i="76"/>
  <c r="E92" i="34" s="1"/>
  <c r="F92" i="34"/>
  <c r="G40" i="76"/>
  <c r="G92" i="34" s="1"/>
  <c r="H92" i="34"/>
  <c r="I92" i="34"/>
  <c r="J92" i="34"/>
  <c r="M40" i="76"/>
  <c r="M92" i="34" s="1"/>
  <c r="N92" i="34"/>
  <c r="O92" i="34"/>
  <c r="P40" i="76"/>
  <c r="P92" i="34" s="1"/>
  <c r="Q40" i="76"/>
  <c r="Q92" i="34" s="1"/>
  <c r="R40" i="76"/>
  <c r="R92" i="34" s="1"/>
  <c r="T92" i="34"/>
  <c r="U92" i="34"/>
  <c r="V40" i="76"/>
  <c r="V92" i="34" s="1"/>
  <c r="W40" i="76"/>
  <c r="W92" i="34" s="1"/>
  <c r="X92" i="34"/>
  <c r="Y40" i="76"/>
  <c r="Y92" i="34"/>
  <c r="AA92" i="34"/>
  <c r="AB40" i="76"/>
  <c r="AB92" i="34" s="1"/>
  <c r="C93" i="34"/>
  <c r="D41" i="76"/>
  <c r="D93" i="34" s="1"/>
  <c r="E41" i="76"/>
  <c r="E93" i="34" s="1"/>
  <c r="F93" i="34"/>
  <c r="G41" i="76"/>
  <c r="G93" i="34" s="1"/>
  <c r="H93" i="34"/>
  <c r="I93" i="34"/>
  <c r="J93" i="34"/>
  <c r="M41" i="76"/>
  <c r="M93" i="34" s="1"/>
  <c r="N93" i="34"/>
  <c r="O93" i="34"/>
  <c r="P41" i="76"/>
  <c r="P93" i="34" s="1"/>
  <c r="Q41" i="76"/>
  <c r="Q93" i="34" s="1"/>
  <c r="R41" i="76"/>
  <c r="R93" i="34" s="1"/>
  <c r="T93" i="34"/>
  <c r="U93" i="34"/>
  <c r="V41" i="76"/>
  <c r="V93" i="34" s="1"/>
  <c r="W41" i="76"/>
  <c r="W93" i="34" s="1"/>
  <c r="Y41" i="76"/>
  <c r="Y93" i="34" s="1"/>
  <c r="AA93" i="34"/>
  <c r="AB41" i="76"/>
  <c r="AB93" i="34" s="1"/>
  <c r="D42" i="76"/>
  <c r="E42" i="76"/>
  <c r="E94" i="34"/>
  <c r="F94" i="34"/>
  <c r="G42" i="76"/>
  <c r="I94" i="34"/>
  <c r="J94" i="34"/>
  <c r="M42" i="76"/>
  <c r="M94" i="34"/>
  <c r="O94" i="34"/>
  <c r="P42" i="76"/>
  <c r="Q42" i="76"/>
  <c r="R42" i="76"/>
  <c r="T94" i="34"/>
  <c r="U94" i="34"/>
  <c r="V42" i="76"/>
  <c r="W42" i="76"/>
  <c r="Y42" i="76"/>
  <c r="Y94" i="34" s="1"/>
  <c r="AA94" i="34"/>
  <c r="AB42" i="76"/>
  <c r="C95" i="34"/>
  <c r="D43" i="76"/>
  <c r="D95" i="34" s="1"/>
  <c r="E43" i="76"/>
  <c r="E95" i="34"/>
  <c r="F95" i="34"/>
  <c r="G43" i="76"/>
  <c r="G95" i="34" s="1"/>
  <c r="H95" i="34"/>
  <c r="I95" i="34"/>
  <c r="J43" i="76"/>
  <c r="J95" i="34" s="1"/>
  <c r="M43" i="76"/>
  <c r="M95" i="34" s="1"/>
  <c r="N95" i="34"/>
  <c r="O95" i="34"/>
  <c r="P43" i="76"/>
  <c r="P95" i="34" s="1"/>
  <c r="Q43" i="76"/>
  <c r="Q95" i="34"/>
  <c r="R43" i="76"/>
  <c r="R95" i="34" s="1"/>
  <c r="T95" i="34"/>
  <c r="V43" i="76"/>
  <c r="V95" i="34" s="1"/>
  <c r="W43" i="76"/>
  <c r="W95" i="34" s="1"/>
  <c r="Y43" i="76"/>
  <c r="Y95" i="34" s="1"/>
  <c r="AA95" i="34"/>
  <c r="AB43" i="76"/>
  <c r="AB95" i="34" s="1"/>
  <c r="C96" i="34"/>
  <c r="D44" i="76"/>
  <c r="D96" i="34" s="1"/>
  <c r="E44" i="76"/>
  <c r="E96" i="34" s="1"/>
  <c r="F96" i="34"/>
  <c r="G44" i="76"/>
  <c r="G96" i="34"/>
  <c r="H96" i="34"/>
  <c r="I96" i="34"/>
  <c r="J44" i="76"/>
  <c r="J96" i="34" s="1"/>
  <c r="M44" i="76"/>
  <c r="M96" i="34" s="1"/>
  <c r="N96" i="34"/>
  <c r="O96" i="34"/>
  <c r="P44" i="76"/>
  <c r="P96" i="34" s="1"/>
  <c r="Q44" i="76"/>
  <c r="Q96" i="34"/>
  <c r="R44" i="76"/>
  <c r="R96" i="34" s="1"/>
  <c r="T96" i="34"/>
  <c r="V44" i="76"/>
  <c r="V96" i="34" s="1"/>
  <c r="W44" i="76"/>
  <c r="W96" i="34" s="1"/>
  <c r="Y44" i="76"/>
  <c r="Y96" i="34" s="1"/>
  <c r="AA96" i="34"/>
  <c r="AB44" i="76"/>
  <c r="AB96" i="34" s="1"/>
  <c r="C97" i="34"/>
  <c r="D45" i="76"/>
  <c r="D97" i="34" s="1"/>
  <c r="E45" i="76"/>
  <c r="E97" i="34"/>
  <c r="F97" i="34"/>
  <c r="G45" i="76"/>
  <c r="G97" i="34" s="1"/>
  <c r="I97" i="34"/>
  <c r="J45" i="76"/>
  <c r="J97" i="34"/>
  <c r="M45" i="76"/>
  <c r="M97" i="34" s="1"/>
  <c r="N97" i="34"/>
  <c r="O97" i="34"/>
  <c r="P45" i="76"/>
  <c r="P97" i="34" s="1"/>
  <c r="Q45" i="76"/>
  <c r="Q97" i="34" s="1"/>
  <c r="R45" i="76"/>
  <c r="R97" i="34" s="1"/>
  <c r="T97" i="34"/>
  <c r="V45" i="76"/>
  <c r="V97" i="34" s="1"/>
  <c r="W45" i="76"/>
  <c r="W97" i="34" s="1"/>
  <c r="Y45" i="76"/>
  <c r="Y97" i="34"/>
  <c r="AA97" i="34"/>
  <c r="AB45" i="76"/>
  <c r="AB97" i="34"/>
  <c r="C98" i="34"/>
  <c r="D46" i="76"/>
  <c r="D98" i="34" s="1"/>
  <c r="E46" i="76"/>
  <c r="E98" i="34" s="1"/>
  <c r="F98" i="34"/>
  <c r="G46" i="76"/>
  <c r="G98" i="34" s="1"/>
  <c r="H98" i="34"/>
  <c r="I98" i="34"/>
  <c r="J46" i="76"/>
  <c r="J98" i="34" s="1"/>
  <c r="M46" i="76"/>
  <c r="M98" i="34" s="1"/>
  <c r="N98" i="34"/>
  <c r="O98" i="34"/>
  <c r="P46" i="76"/>
  <c r="P98" i="34"/>
  <c r="Q46" i="76"/>
  <c r="Q98" i="34"/>
  <c r="R46" i="76"/>
  <c r="R98" i="34" s="1"/>
  <c r="T98" i="34"/>
  <c r="V46" i="76"/>
  <c r="V98" i="34" s="1"/>
  <c r="W46" i="76"/>
  <c r="W98" i="34" s="1"/>
  <c r="Y46" i="76"/>
  <c r="Y98" i="34"/>
  <c r="AA98" i="34"/>
  <c r="AB46" i="76"/>
  <c r="AB98" i="34" s="1"/>
  <c r="C99" i="34"/>
  <c r="D47" i="76"/>
  <c r="D99" i="34" s="1"/>
  <c r="E47" i="76"/>
  <c r="E99" i="34" s="1"/>
  <c r="F99" i="34"/>
  <c r="G47" i="76"/>
  <c r="G99" i="34"/>
  <c r="H99" i="34"/>
  <c r="I99" i="34"/>
  <c r="J47" i="76"/>
  <c r="J99" i="34"/>
  <c r="M47" i="76"/>
  <c r="M99" i="34" s="1"/>
  <c r="N99" i="34"/>
  <c r="O99" i="34"/>
  <c r="P47" i="76"/>
  <c r="P99" i="34" s="1"/>
  <c r="Q47" i="76"/>
  <c r="Q99" i="34" s="1"/>
  <c r="R47" i="76"/>
  <c r="R99" i="34" s="1"/>
  <c r="T47" i="76"/>
  <c r="T99" i="34"/>
  <c r="V47" i="76"/>
  <c r="V99" i="34"/>
  <c r="W47" i="76"/>
  <c r="W99" i="34"/>
  <c r="Y47" i="76"/>
  <c r="Y99" i="34" s="1"/>
  <c r="AA99" i="34"/>
  <c r="AB47" i="76"/>
  <c r="AB99" i="34"/>
  <c r="C100" i="34"/>
  <c r="D48" i="76"/>
  <c r="D100" i="34"/>
  <c r="E48" i="76"/>
  <c r="E100" i="34" s="1"/>
  <c r="F100" i="34"/>
  <c r="G48" i="76"/>
  <c r="G100" i="34" s="1"/>
  <c r="I100" i="34"/>
  <c r="J48" i="76"/>
  <c r="J100" i="34"/>
  <c r="M48" i="76"/>
  <c r="M100" i="34" s="1"/>
  <c r="N100" i="34"/>
  <c r="O100" i="34"/>
  <c r="P48" i="76"/>
  <c r="P100" i="34" s="1"/>
  <c r="Q48" i="76"/>
  <c r="Q100" i="34"/>
  <c r="R48" i="76"/>
  <c r="R100" i="34"/>
  <c r="T48" i="76"/>
  <c r="T100" i="34" s="1"/>
  <c r="V48" i="76"/>
  <c r="V100" i="34" s="1"/>
  <c r="W48" i="76"/>
  <c r="W100" i="34"/>
  <c r="Y48" i="76"/>
  <c r="Y100" i="34"/>
  <c r="AA100" i="34"/>
  <c r="AB48" i="76"/>
  <c r="AB100" i="34" s="1"/>
  <c r="D49" i="76"/>
  <c r="E49" i="76"/>
  <c r="E101" i="34" s="1"/>
  <c r="F101" i="34"/>
  <c r="G49" i="76"/>
  <c r="H101" i="34"/>
  <c r="I101" i="34"/>
  <c r="J49" i="76"/>
  <c r="M49" i="76"/>
  <c r="O101" i="34"/>
  <c r="P49" i="76"/>
  <c r="Q49" i="76"/>
  <c r="Q101" i="34" s="1"/>
  <c r="R49" i="76"/>
  <c r="R101" i="34" s="1"/>
  <c r="T49" i="76"/>
  <c r="V49" i="76"/>
  <c r="W49" i="76"/>
  <c r="Y49" i="76"/>
  <c r="Y101" i="34"/>
  <c r="AA101" i="34"/>
  <c r="AB49" i="76"/>
  <c r="C102" i="34"/>
  <c r="D50" i="76"/>
  <c r="D102" i="34" s="1"/>
  <c r="E50" i="76"/>
  <c r="E102" i="34" s="1"/>
  <c r="F102" i="34"/>
  <c r="G50" i="76"/>
  <c r="G102" i="34" s="1"/>
  <c r="H102" i="34"/>
  <c r="I102" i="34"/>
  <c r="J50" i="76"/>
  <c r="J102" i="34" s="1"/>
  <c r="M50" i="76"/>
  <c r="M102" i="34" s="1"/>
  <c r="N102" i="34"/>
  <c r="O102" i="34"/>
  <c r="P50" i="76"/>
  <c r="P102" i="34" s="1"/>
  <c r="Q50" i="76"/>
  <c r="Q102" i="34" s="1"/>
  <c r="R50" i="76"/>
  <c r="R102" i="34" s="1"/>
  <c r="T50" i="76"/>
  <c r="T102" i="34" s="1"/>
  <c r="V50" i="76"/>
  <c r="V102" i="34" s="1"/>
  <c r="W50" i="76"/>
  <c r="W102" i="34"/>
  <c r="Y50" i="76"/>
  <c r="Y102" i="34" s="1"/>
  <c r="AA102" i="34"/>
  <c r="AB50" i="76"/>
  <c r="AB102" i="34"/>
  <c r="C103" i="34"/>
  <c r="D51" i="76"/>
  <c r="D103" i="34" s="1"/>
  <c r="E51" i="76"/>
  <c r="F103" i="34"/>
  <c r="G51" i="76"/>
  <c r="G103" i="34" s="1"/>
  <c r="I103" i="34"/>
  <c r="J51" i="76"/>
  <c r="J103" i="34" s="1"/>
  <c r="M51" i="76"/>
  <c r="M103" i="34" s="1"/>
  <c r="O103" i="34"/>
  <c r="P51" i="76"/>
  <c r="Q51" i="76"/>
  <c r="Q103" i="34" s="1"/>
  <c r="R51" i="76"/>
  <c r="T51" i="76"/>
  <c r="V51" i="76"/>
  <c r="W51" i="76"/>
  <c r="X51" i="76"/>
  <c r="Y51" i="76"/>
  <c r="Y103" i="34" s="1"/>
  <c r="AA103" i="34"/>
  <c r="AB51" i="76"/>
  <c r="AB103" i="34" s="1"/>
  <c r="C104" i="34"/>
  <c r="D52" i="76"/>
  <c r="D104" i="34"/>
  <c r="E52" i="76"/>
  <c r="E104" i="34" s="1"/>
  <c r="F104" i="34"/>
  <c r="G52" i="76"/>
  <c r="G104" i="34" s="1"/>
  <c r="H104" i="34"/>
  <c r="I104" i="34"/>
  <c r="J52" i="76"/>
  <c r="J104" i="34" s="1"/>
  <c r="M52" i="76"/>
  <c r="M104" i="34" s="1"/>
  <c r="N104" i="34"/>
  <c r="O104" i="34"/>
  <c r="P52" i="76"/>
  <c r="P104" i="34" s="1"/>
  <c r="Q52" i="76"/>
  <c r="Q104" i="34" s="1"/>
  <c r="R52" i="76"/>
  <c r="R104" i="34"/>
  <c r="T52" i="76"/>
  <c r="T104" i="34" s="1"/>
  <c r="V52" i="76"/>
  <c r="V104" i="34"/>
  <c r="W52" i="76"/>
  <c r="X52" i="76"/>
  <c r="X104" i="34" s="1"/>
  <c r="Y52" i="76"/>
  <c r="Y104" i="34"/>
  <c r="AA104" i="34"/>
  <c r="AB52" i="76"/>
  <c r="AB104" i="34"/>
  <c r="C105" i="34"/>
  <c r="D53" i="76"/>
  <c r="D105" i="34" s="1"/>
  <c r="E53" i="76"/>
  <c r="E105" i="34"/>
  <c r="F105" i="34"/>
  <c r="G53" i="76"/>
  <c r="G105" i="34"/>
  <c r="H105" i="34"/>
  <c r="I105" i="34"/>
  <c r="J53" i="76"/>
  <c r="J105" i="34" s="1"/>
  <c r="M53" i="76"/>
  <c r="M105" i="34"/>
  <c r="N105" i="34"/>
  <c r="O105" i="34"/>
  <c r="P53" i="76"/>
  <c r="P105" i="34" s="1"/>
  <c r="Q53" i="76"/>
  <c r="Q105" i="34" s="1"/>
  <c r="R53" i="76"/>
  <c r="R105" i="34" s="1"/>
  <c r="T53" i="76"/>
  <c r="T105" i="34"/>
  <c r="V53" i="76"/>
  <c r="V105" i="34" s="1"/>
  <c r="W53" i="76"/>
  <c r="W105" i="34" s="1"/>
  <c r="X53" i="76"/>
  <c r="X105" i="34"/>
  <c r="Y53" i="76"/>
  <c r="Y105" i="34"/>
  <c r="AA105" i="34"/>
  <c r="AB53" i="76"/>
  <c r="AB105" i="34" s="1"/>
  <c r="C106" i="34"/>
  <c r="D54" i="76"/>
  <c r="D106" i="34"/>
  <c r="E54" i="76"/>
  <c r="E106" i="34"/>
  <c r="F106" i="34"/>
  <c r="G54" i="76"/>
  <c r="G106" i="34" s="1"/>
  <c r="H106" i="34"/>
  <c r="I106" i="34"/>
  <c r="J54" i="76"/>
  <c r="J106" i="34" s="1"/>
  <c r="M54" i="76"/>
  <c r="M106" i="34" s="1"/>
  <c r="N106" i="34"/>
  <c r="O106" i="34"/>
  <c r="P54" i="76"/>
  <c r="P106" i="34" s="1"/>
  <c r="Q54" i="76"/>
  <c r="Q106" i="34" s="1"/>
  <c r="R54" i="76"/>
  <c r="R106" i="34" s="1"/>
  <c r="T54" i="76"/>
  <c r="T106" i="34"/>
  <c r="V54" i="76"/>
  <c r="V106" i="34" s="1"/>
  <c r="W54" i="76"/>
  <c r="W106" i="34" s="1"/>
  <c r="X54" i="76"/>
  <c r="X106" i="34" s="1"/>
  <c r="Y54" i="76"/>
  <c r="Y106" i="34"/>
  <c r="AA106" i="34"/>
  <c r="AB54" i="76"/>
  <c r="AB106" i="34"/>
  <c r="C107" i="34"/>
  <c r="D55" i="76"/>
  <c r="D107" i="34" s="1"/>
  <c r="E55" i="76"/>
  <c r="E107" i="34" s="1"/>
  <c r="F107" i="34"/>
  <c r="G55" i="76"/>
  <c r="G107" i="34"/>
  <c r="H107" i="34"/>
  <c r="I107" i="34"/>
  <c r="J55" i="76"/>
  <c r="J107" i="34"/>
  <c r="M55" i="76"/>
  <c r="M107" i="34" s="1"/>
  <c r="N107" i="34"/>
  <c r="O107" i="34"/>
  <c r="P55" i="76"/>
  <c r="P107" i="34"/>
  <c r="Q55" i="76"/>
  <c r="Q107" i="34" s="1"/>
  <c r="R55" i="76"/>
  <c r="R107" i="34" s="1"/>
  <c r="T55" i="76"/>
  <c r="T107" i="34"/>
  <c r="V55" i="76"/>
  <c r="V107" i="34"/>
  <c r="W55" i="76"/>
  <c r="W107" i="34" s="1"/>
  <c r="X55" i="76"/>
  <c r="X107" i="34" s="1"/>
  <c r="Y55" i="76"/>
  <c r="Y107" i="34" s="1"/>
  <c r="AA107" i="34"/>
  <c r="AB55" i="76"/>
  <c r="AB107" i="34" s="1"/>
  <c r="D56" i="76"/>
  <c r="E56" i="76"/>
  <c r="G56" i="76"/>
  <c r="I108" i="34"/>
  <c r="J56" i="76"/>
  <c r="J108" i="34" s="1"/>
  <c r="M56" i="76"/>
  <c r="O108" i="34"/>
  <c r="P56" i="76"/>
  <c r="Q56" i="76"/>
  <c r="R56" i="76"/>
  <c r="R108" i="34" s="1"/>
  <c r="T56" i="76"/>
  <c r="T108" i="34" s="1"/>
  <c r="V56" i="76"/>
  <c r="W56" i="76"/>
  <c r="X56" i="76"/>
  <c r="Y56" i="76"/>
  <c r="AA56" i="76"/>
  <c r="AB56" i="76"/>
  <c r="C109" i="34"/>
  <c r="D57" i="76"/>
  <c r="D109" i="34" s="1"/>
  <c r="E57" i="76"/>
  <c r="E109" i="34" s="1"/>
  <c r="G57" i="76"/>
  <c r="G109" i="34" s="1"/>
  <c r="H109" i="34"/>
  <c r="I109" i="34"/>
  <c r="J57" i="76"/>
  <c r="J109" i="34"/>
  <c r="M57" i="76"/>
  <c r="M109" i="34" s="1"/>
  <c r="N109" i="34"/>
  <c r="O109" i="34"/>
  <c r="P57" i="76"/>
  <c r="P109" i="34"/>
  <c r="Q57" i="76"/>
  <c r="Q109" i="34"/>
  <c r="R57" i="76"/>
  <c r="R109" i="34" s="1"/>
  <c r="T57" i="76"/>
  <c r="T109" i="34" s="1"/>
  <c r="V57" i="76"/>
  <c r="V109" i="34" s="1"/>
  <c r="W57" i="76"/>
  <c r="W109" i="34"/>
  <c r="X57" i="76"/>
  <c r="X109" i="34" s="1"/>
  <c r="Y57" i="76"/>
  <c r="Y109" i="34"/>
  <c r="AA57" i="76"/>
  <c r="AA109" i="34" s="1"/>
  <c r="AB57" i="76"/>
  <c r="AB109" i="34" s="1"/>
  <c r="C110" i="34"/>
  <c r="D58" i="76"/>
  <c r="D110" i="34"/>
  <c r="E58" i="76"/>
  <c r="E110" i="34" s="1"/>
  <c r="G58" i="76"/>
  <c r="G110" i="34" s="1"/>
  <c r="H110" i="34"/>
  <c r="I110" i="34"/>
  <c r="J58" i="76"/>
  <c r="J110" i="34"/>
  <c r="M58" i="76"/>
  <c r="N110" i="34"/>
  <c r="O110" i="34"/>
  <c r="P58" i="76"/>
  <c r="P110" i="34" s="1"/>
  <c r="Q58" i="76"/>
  <c r="Q110" i="34" s="1"/>
  <c r="R58" i="76"/>
  <c r="R110" i="34" s="1"/>
  <c r="T58" i="76"/>
  <c r="T110" i="34" s="1"/>
  <c r="V58" i="76"/>
  <c r="V110" i="34"/>
  <c r="W58" i="76"/>
  <c r="W110" i="34" s="1"/>
  <c r="X58" i="76"/>
  <c r="Y58" i="76"/>
  <c r="Y110" i="34" s="1"/>
  <c r="AA58" i="76"/>
  <c r="AA110" i="34" s="1"/>
  <c r="AB58" i="76"/>
  <c r="AB110" i="34"/>
  <c r="D59" i="76"/>
  <c r="E59" i="76"/>
  <c r="G59" i="76"/>
  <c r="I111" i="34"/>
  <c r="J59" i="76"/>
  <c r="M59" i="76"/>
  <c r="O111" i="34"/>
  <c r="P59" i="76"/>
  <c r="P111" i="34" s="1"/>
  <c r="Q59" i="76"/>
  <c r="R59" i="76"/>
  <c r="R111" i="34" s="1"/>
  <c r="T59" i="76"/>
  <c r="V59" i="76"/>
  <c r="W59" i="76"/>
  <c r="X59" i="76"/>
  <c r="X111" i="34" s="1"/>
  <c r="Y59" i="76"/>
  <c r="AA59" i="76"/>
  <c r="AA111" i="34" s="1"/>
  <c r="AB59" i="76"/>
  <c r="C112" i="34"/>
  <c r="D60" i="76"/>
  <c r="D112" i="34" s="1"/>
  <c r="E60" i="76"/>
  <c r="E112" i="34"/>
  <c r="G60" i="76"/>
  <c r="G112" i="34" s="1"/>
  <c r="H112" i="34"/>
  <c r="I112" i="34"/>
  <c r="J60" i="76"/>
  <c r="J112" i="34" s="1"/>
  <c r="M60" i="76"/>
  <c r="M112" i="34"/>
  <c r="N112" i="34"/>
  <c r="O112" i="34"/>
  <c r="P60" i="76"/>
  <c r="P112" i="34"/>
  <c r="Q60" i="76"/>
  <c r="Q112" i="34" s="1"/>
  <c r="R60" i="76"/>
  <c r="R112" i="34" s="1"/>
  <c r="T60" i="76"/>
  <c r="T112" i="34"/>
  <c r="V60" i="76"/>
  <c r="V112" i="34" s="1"/>
  <c r="W60" i="76"/>
  <c r="W112" i="34" s="1"/>
  <c r="X60" i="76"/>
  <c r="X112" i="34" s="1"/>
  <c r="Y60" i="76"/>
  <c r="Y112" i="34"/>
  <c r="AA60" i="76"/>
  <c r="AA112" i="34" s="1"/>
  <c r="AB60" i="76"/>
  <c r="C113" i="34"/>
  <c r="D61" i="76"/>
  <c r="D113" i="34" s="1"/>
  <c r="E61" i="76"/>
  <c r="E113" i="34"/>
  <c r="G61" i="76"/>
  <c r="G113" i="34" s="1"/>
  <c r="H113" i="34"/>
  <c r="I113" i="34"/>
  <c r="J61" i="76"/>
  <c r="J113" i="34" s="1"/>
  <c r="M61" i="76"/>
  <c r="M113" i="34"/>
  <c r="N113" i="34"/>
  <c r="O113" i="34"/>
  <c r="P61" i="76"/>
  <c r="P113" i="34"/>
  <c r="Q61" i="76"/>
  <c r="Q113" i="34" s="1"/>
  <c r="R61" i="76"/>
  <c r="R113" i="34" s="1"/>
  <c r="T61" i="76"/>
  <c r="T113" i="34" s="1"/>
  <c r="V61" i="76"/>
  <c r="V113" i="34" s="1"/>
  <c r="W61" i="76"/>
  <c r="W113" i="34"/>
  <c r="X61" i="76"/>
  <c r="X113" i="34" s="1"/>
  <c r="Y61" i="76"/>
  <c r="Y113" i="34" s="1"/>
  <c r="AA61" i="76"/>
  <c r="AA113" i="34"/>
  <c r="AB61" i="76"/>
  <c r="AB113" i="34" s="1"/>
  <c r="C114" i="34"/>
  <c r="D62" i="76"/>
  <c r="D114" i="34"/>
  <c r="E62" i="76"/>
  <c r="E114" i="34" s="1"/>
  <c r="G62" i="76"/>
  <c r="G114" i="34" s="1"/>
  <c r="H114" i="34"/>
  <c r="I114" i="34"/>
  <c r="J62" i="76"/>
  <c r="J114" i="34" s="1"/>
  <c r="M62" i="76"/>
  <c r="M114" i="34"/>
  <c r="N114" i="34"/>
  <c r="O114" i="34"/>
  <c r="P62" i="76"/>
  <c r="P114" i="34"/>
  <c r="Q62" i="76"/>
  <c r="Q114" i="34" s="1"/>
  <c r="R62" i="76"/>
  <c r="R114" i="34"/>
  <c r="T62" i="76"/>
  <c r="T114" i="34" s="1"/>
  <c r="V62" i="76"/>
  <c r="V114" i="34" s="1"/>
  <c r="W62" i="76"/>
  <c r="W114" i="34" s="1"/>
  <c r="X62" i="76"/>
  <c r="X114" i="34" s="1"/>
  <c r="Y62" i="76"/>
  <c r="Y114" i="34"/>
  <c r="AA62" i="76"/>
  <c r="AA114" i="34"/>
  <c r="AB62" i="76"/>
  <c r="AB114" i="34" s="1"/>
  <c r="C115" i="34"/>
  <c r="D63" i="76"/>
  <c r="D115" i="34" s="1"/>
  <c r="E63" i="76"/>
  <c r="E115" i="34"/>
  <c r="G63" i="76"/>
  <c r="G115" i="34"/>
  <c r="H115" i="34"/>
  <c r="I115" i="34"/>
  <c r="J63" i="76"/>
  <c r="J115" i="34" s="1"/>
  <c r="M63" i="76"/>
  <c r="M115" i="34"/>
  <c r="N115" i="34"/>
  <c r="O115" i="34"/>
  <c r="P63" i="76"/>
  <c r="P115" i="34" s="1"/>
  <c r="Q63" i="76"/>
  <c r="Q115" i="34"/>
  <c r="R63" i="76"/>
  <c r="R115" i="34" s="1"/>
  <c r="T63" i="76"/>
  <c r="T115" i="34" s="1"/>
  <c r="V63" i="76"/>
  <c r="V115" i="34"/>
  <c r="W63" i="76"/>
  <c r="W115" i="34"/>
  <c r="X63" i="76"/>
  <c r="X115" i="34" s="1"/>
  <c r="Y63" i="76"/>
  <c r="Y115" i="34" s="1"/>
  <c r="AA63" i="76"/>
  <c r="AB63" i="76"/>
  <c r="AB115" i="34" s="1"/>
  <c r="C116" i="34"/>
  <c r="D64" i="76"/>
  <c r="D116" i="34"/>
  <c r="E64" i="76"/>
  <c r="E116" i="34" s="1"/>
  <c r="G64" i="76"/>
  <c r="G116" i="34"/>
  <c r="H116" i="34"/>
  <c r="I116" i="34"/>
  <c r="J64" i="76"/>
  <c r="J116" i="34" s="1"/>
  <c r="M64" i="76"/>
  <c r="M116" i="34" s="1"/>
  <c r="N116" i="34"/>
  <c r="O116" i="34"/>
  <c r="P64" i="76"/>
  <c r="P116" i="34"/>
  <c r="Q64" i="76"/>
  <c r="Q116" i="34" s="1"/>
  <c r="R64" i="76"/>
  <c r="R116" i="34"/>
  <c r="T64" i="76"/>
  <c r="T116" i="34" s="1"/>
  <c r="V64" i="76"/>
  <c r="V116" i="34" s="1"/>
  <c r="W64" i="76"/>
  <c r="W116" i="34" s="1"/>
  <c r="X64" i="76"/>
  <c r="X116" i="34"/>
  <c r="Y64" i="76"/>
  <c r="Y116" i="34" s="1"/>
  <c r="AA64" i="76"/>
  <c r="AA116" i="34"/>
  <c r="AB64" i="76"/>
  <c r="AB116" i="34" s="1"/>
  <c r="C117" i="34"/>
  <c r="D65" i="76"/>
  <c r="D117" i="34" s="1"/>
  <c r="E65" i="76"/>
  <c r="E117" i="34" s="1"/>
  <c r="G65" i="76"/>
  <c r="G117" i="34"/>
  <c r="H117" i="34"/>
  <c r="I117" i="34"/>
  <c r="J65" i="76"/>
  <c r="J117" i="34" s="1"/>
  <c r="M65" i="76"/>
  <c r="M117" i="34" s="1"/>
  <c r="N117" i="34"/>
  <c r="O65" i="76"/>
  <c r="O117" i="34"/>
  <c r="P65" i="76"/>
  <c r="P117" i="34" s="1"/>
  <c r="Q65" i="76"/>
  <c r="Q117" i="34" s="1"/>
  <c r="R65" i="76"/>
  <c r="R117" i="34"/>
  <c r="T65" i="76"/>
  <c r="T117" i="34"/>
  <c r="V65" i="76"/>
  <c r="V117" i="34" s="1"/>
  <c r="W65" i="76"/>
  <c r="W117" i="34" s="1"/>
  <c r="X65" i="76"/>
  <c r="X117" i="34" s="1"/>
  <c r="Y65" i="76"/>
  <c r="Y117" i="34" s="1"/>
  <c r="AA65" i="76"/>
  <c r="AA117" i="34"/>
  <c r="AB65" i="76"/>
  <c r="AB117" i="34" s="1"/>
  <c r="C118" i="34"/>
  <c r="D66" i="76"/>
  <c r="D118" i="34" s="1"/>
  <c r="E66" i="76"/>
  <c r="E118" i="34"/>
  <c r="G66" i="76"/>
  <c r="G118" i="34"/>
  <c r="H118" i="34"/>
  <c r="I118" i="34"/>
  <c r="J66" i="76"/>
  <c r="J118" i="34"/>
  <c r="M66" i="76"/>
  <c r="M118" i="34"/>
  <c r="N118" i="34"/>
  <c r="O66" i="76"/>
  <c r="O118" i="34"/>
  <c r="P66" i="76"/>
  <c r="P118" i="34" s="1"/>
  <c r="Q66" i="76"/>
  <c r="Q118" i="34" s="1"/>
  <c r="R66" i="76"/>
  <c r="R118" i="34" s="1"/>
  <c r="T66" i="76"/>
  <c r="T118" i="34" s="1"/>
  <c r="V66" i="76"/>
  <c r="W66" i="76"/>
  <c r="W118" i="34" s="1"/>
  <c r="X66" i="76"/>
  <c r="X118" i="34"/>
  <c r="Y66" i="76"/>
  <c r="Y118" i="34"/>
  <c r="AA66" i="76"/>
  <c r="AA118" i="34" s="1"/>
  <c r="AB66" i="76"/>
  <c r="AB118" i="34" s="1"/>
  <c r="C119" i="34"/>
  <c r="D67" i="76"/>
  <c r="D119" i="34" s="1"/>
  <c r="E67" i="76"/>
  <c r="E119" i="34" s="1"/>
  <c r="G67" i="76"/>
  <c r="G119" i="34" s="1"/>
  <c r="H119" i="34"/>
  <c r="I119" i="34"/>
  <c r="J67" i="76"/>
  <c r="J119" i="34" s="1"/>
  <c r="M67" i="76"/>
  <c r="M119" i="34"/>
  <c r="N119" i="34"/>
  <c r="O67" i="76"/>
  <c r="O119" i="34" s="1"/>
  <c r="P67" i="76"/>
  <c r="P119" i="34"/>
  <c r="Q67" i="76"/>
  <c r="Q119" i="34" s="1"/>
  <c r="R67" i="76"/>
  <c r="R119" i="34" s="1"/>
  <c r="T67" i="76"/>
  <c r="T119" i="34" s="1"/>
  <c r="V67" i="76"/>
  <c r="V119" i="34"/>
  <c r="W67" i="76"/>
  <c r="W119" i="34" s="1"/>
  <c r="X67" i="76"/>
  <c r="X119" i="34" s="1"/>
  <c r="Y67" i="76"/>
  <c r="Y119" i="34" s="1"/>
  <c r="AA67" i="76"/>
  <c r="AA119" i="34"/>
  <c r="AB67" i="76"/>
  <c r="AB119" i="34" s="1"/>
  <c r="C120" i="34"/>
  <c r="D68" i="76"/>
  <c r="D120" i="34" s="1"/>
  <c r="E68" i="76"/>
  <c r="E120" i="34" s="1"/>
  <c r="G68" i="76"/>
  <c r="G120" i="34"/>
  <c r="H120" i="34"/>
  <c r="I120" i="34"/>
  <c r="J68" i="76"/>
  <c r="J120" i="34"/>
  <c r="M68" i="76"/>
  <c r="M120" i="34"/>
  <c r="N120" i="34"/>
  <c r="O68" i="76"/>
  <c r="O120" i="34"/>
  <c r="P68" i="76"/>
  <c r="P120" i="34" s="1"/>
  <c r="Q68" i="76"/>
  <c r="Q120" i="34" s="1"/>
  <c r="R68" i="76"/>
  <c r="R120" i="34" s="1"/>
  <c r="T68" i="76"/>
  <c r="T120" i="34" s="1"/>
  <c r="V68" i="76"/>
  <c r="V120" i="34" s="1"/>
  <c r="W68" i="76"/>
  <c r="W120" i="34" s="1"/>
  <c r="X68" i="76"/>
  <c r="X120" i="34" s="1"/>
  <c r="Y68" i="76"/>
  <c r="Y120" i="34" s="1"/>
  <c r="AA68" i="76"/>
  <c r="AB68" i="76"/>
  <c r="AB120" i="34" s="1"/>
  <c r="C121" i="34"/>
  <c r="D69" i="76"/>
  <c r="D121" i="34" s="1"/>
  <c r="E69" i="76"/>
  <c r="E121" i="34"/>
  <c r="G69" i="76"/>
  <c r="G121" i="34"/>
  <c r="H121" i="34"/>
  <c r="I121" i="34"/>
  <c r="J69" i="76"/>
  <c r="J121" i="34" s="1"/>
  <c r="M69" i="76"/>
  <c r="M121" i="34" s="1"/>
  <c r="N121" i="34"/>
  <c r="O69" i="76"/>
  <c r="O121" i="34" s="1"/>
  <c r="P69" i="76"/>
  <c r="P121" i="34"/>
  <c r="Q69" i="76"/>
  <c r="Q121" i="34" s="1"/>
  <c r="R69" i="76"/>
  <c r="R121" i="34" s="1"/>
  <c r="T69" i="76"/>
  <c r="T121" i="34" s="1"/>
  <c r="V69" i="76"/>
  <c r="V121" i="34"/>
  <c r="W69" i="76"/>
  <c r="W121" i="34" s="1"/>
  <c r="X69" i="76"/>
  <c r="X121" i="34" s="1"/>
  <c r="Y69" i="76"/>
  <c r="Y121" i="34" s="1"/>
  <c r="AA69" i="76"/>
  <c r="AA121" i="34"/>
  <c r="AB69" i="76"/>
  <c r="AB121" i="34" s="1"/>
  <c r="C122" i="34"/>
  <c r="D70" i="76"/>
  <c r="D122" i="34" s="1"/>
  <c r="E70" i="76"/>
  <c r="E122" i="34" s="1"/>
  <c r="G70" i="76"/>
  <c r="G122" i="34"/>
  <c r="H122" i="34"/>
  <c r="I122" i="34"/>
  <c r="J70" i="76"/>
  <c r="J122" i="34"/>
  <c r="M70" i="76"/>
  <c r="M122" i="34"/>
  <c r="N122" i="34"/>
  <c r="O70" i="76"/>
  <c r="O122" i="34" s="1"/>
  <c r="P70" i="76"/>
  <c r="P122" i="34" s="1"/>
  <c r="Q70" i="76"/>
  <c r="Q122" i="34" s="1"/>
  <c r="R70" i="76"/>
  <c r="R122" i="34" s="1"/>
  <c r="T70" i="76"/>
  <c r="T122" i="34" s="1"/>
  <c r="V70" i="76"/>
  <c r="V122" i="34" s="1"/>
  <c r="W70" i="76"/>
  <c r="W122" i="34" s="1"/>
  <c r="X70" i="76"/>
  <c r="X122" i="34" s="1"/>
  <c r="Y70" i="76"/>
  <c r="Y122" i="34" s="1"/>
  <c r="AA70" i="76"/>
  <c r="AA122" i="34" s="1"/>
  <c r="AB70" i="76"/>
  <c r="AB122" i="34" s="1"/>
  <c r="C123" i="34"/>
  <c r="D71" i="76"/>
  <c r="D123" i="34" s="1"/>
  <c r="E71" i="76"/>
  <c r="E123" i="34"/>
  <c r="G71" i="76"/>
  <c r="G123" i="34"/>
  <c r="H123" i="34"/>
  <c r="I123" i="34"/>
  <c r="J71" i="76"/>
  <c r="J123" i="34" s="1"/>
  <c r="M71" i="76"/>
  <c r="M123" i="34" s="1"/>
  <c r="N123" i="34"/>
  <c r="O71" i="76"/>
  <c r="O123" i="34"/>
  <c r="P71" i="76"/>
  <c r="P123" i="34" s="1"/>
  <c r="Q71" i="76"/>
  <c r="Q123" i="34"/>
  <c r="R71" i="76"/>
  <c r="R123" i="34" s="1"/>
  <c r="T71" i="76"/>
  <c r="T123" i="34" s="1"/>
  <c r="V71" i="76"/>
  <c r="V123" i="34" s="1"/>
  <c r="W71" i="76"/>
  <c r="W123" i="34" s="1"/>
  <c r="X71" i="76"/>
  <c r="X123" i="34" s="1"/>
  <c r="Y71" i="76"/>
  <c r="Y123" i="34"/>
  <c r="AA71" i="76"/>
  <c r="AB71" i="76"/>
  <c r="AB123" i="34" s="1"/>
  <c r="D73" i="76"/>
  <c r="E73" i="76"/>
  <c r="G73" i="76"/>
  <c r="H125" i="34"/>
  <c r="I125" i="34"/>
  <c r="J73" i="76"/>
  <c r="J125" i="34"/>
  <c r="M73" i="76"/>
  <c r="M125" i="34" s="1"/>
  <c r="N125" i="34"/>
  <c r="O73" i="76"/>
  <c r="O125" i="34" s="1"/>
  <c r="P73" i="76"/>
  <c r="P125" i="34"/>
  <c r="Q73" i="76"/>
  <c r="R73" i="76"/>
  <c r="R125" i="34" s="1"/>
  <c r="T73" i="76"/>
  <c r="T125" i="34" s="1"/>
  <c r="V73" i="76"/>
  <c r="V125" i="34"/>
  <c r="W73" i="76"/>
  <c r="W125" i="34" s="1"/>
  <c r="X73" i="76"/>
  <c r="Y73" i="76"/>
  <c r="Y125" i="34" s="1"/>
  <c r="AA73" i="76"/>
  <c r="AA125" i="34"/>
  <c r="AB73" i="76"/>
  <c r="C126" i="34"/>
  <c r="D74" i="76"/>
  <c r="D126" i="34" s="1"/>
  <c r="E74" i="76"/>
  <c r="E126" i="34" s="1"/>
  <c r="G74" i="76"/>
  <c r="G126" i="34" s="1"/>
  <c r="H74" i="76"/>
  <c r="H126" i="34"/>
  <c r="I126" i="34"/>
  <c r="J74" i="76"/>
  <c r="J126" i="34" s="1"/>
  <c r="M74" i="76"/>
  <c r="M126" i="34" s="1"/>
  <c r="N126" i="34"/>
  <c r="O74" i="76"/>
  <c r="O126" i="34" s="1"/>
  <c r="P74" i="76"/>
  <c r="P126" i="34" s="1"/>
  <c r="Q74" i="76"/>
  <c r="Q126" i="34"/>
  <c r="R74" i="76"/>
  <c r="R126" i="34" s="1"/>
  <c r="T74" i="76"/>
  <c r="T126" i="34" s="1"/>
  <c r="V74" i="76"/>
  <c r="V126" i="34" s="1"/>
  <c r="W74" i="76"/>
  <c r="W126" i="34"/>
  <c r="X74" i="76"/>
  <c r="Y74" i="76"/>
  <c r="Y126" i="34" s="1"/>
  <c r="AA74" i="76"/>
  <c r="AA126" i="34" s="1"/>
  <c r="AB74" i="76"/>
  <c r="AB126" i="34"/>
  <c r="C127" i="34"/>
  <c r="D75" i="76"/>
  <c r="D127" i="34"/>
  <c r="E75" i="76"/>
  <c r="E127" i="34" s="1"/>
  <c r="G75" i="76"/>
  <c r="G127" i="34" s="1"/>
  <c r="H75" i="76"/>
  <c r="H127" i="34" s="1"/>
  <c r="I127" i="34"/>
  <c r="J75" i="76"/>
  <c r="J127" i="34" s="1"/>
  <c r="M75" i="76"/>
  <c r="M127" i="34" s="1"/>
  <c r="N127" i="34"/>
  <c r="O75" i="76"/>
  <c r="O127" i="34" s="1"/>
  <c r="P75" i="76"/>
  <c r="P127" i="34" s="1"/>
  <c r="Q75" i="76"/>
  <c r="Q127" i="34" s="1"/>
  <c r="R75" i="76"/>
  <c r="R127" i="34" s="1"/>
  <c r="T75" i="76"/>
  <c r="T127" i="34" s="1"/>
  <c r="V75" i="76"/>
  <c r="V127" i="34" s="1"/>
  <c r="W75" i="76"/>
  <c r="W127" i="34" s="1"/>
  <c r="X75" i="76"/>
  <c r="X127" i="34"/>
  <c r="Y75" i="76"/>
  <c r="Y127" i="34" s="1"/>
  <c r="AA75" i="76"/>
  <c r="AA127" i="34" s="1"/>
  <c r="AB75" i="76"/>
  <c r="AB127" i="34" s="1"/>
  <c r="C128" i="34"/>
  <c r="D76" i="76"/>
  <c r="D128" i="34" s="1"/>
  <c r="E76" i="76"/>
  <c r="G76" i="76"/>
  <c r="G128" i="34"/>
  <c r="H76" i="76"/>
  <c r="H128" i="34" s="1"/>
  <c r="I128" i="34"/>
  <c r="J76" i="76"/>
  <c r="J128" i="34" s="1"/>
  <c r="M76" i="76"/>
  <c r="M128" i="34"/>
  <c r="N128" i="34"/>
  <c r="O76" i="76"/>
  <c r="O128" i="34" s="1"/>
  <c r="P76" i="76"/>
  <c r="Q76" i="76"/>
  <c r="Q128" i="34" s="1"/>
  <c r="R76" i="76"/>
  <c r="R128" i="34" s="1"/>
  <c r="T76" i="76"/>
  <c r="T128" i="34"/>
  <c r="V76" i="76"/>
  <c r="V128" i="34" s="1"/>
  <c r="W76" i="76"/>
  <c r="X76" i="76"/>
  <c r="X128" i="34" s="1"/>
  <c r="Y76" i="76"/>
  <c r="Y128" i="34"/>
  <c r="AA76" i="76"/>
  <c r="AA128" i="34" s="1"/>
  <c r="AB76" i="76"/>
  <c r="AB128" i="34" s="1"/>
  <c r="C129" i="34"/>
  <c r="D77" i="76"/>
  <c r="D129" i="34"/>
  <c r="E77" i="76"/>
  <c r="E129" i="34"/>
  <c r="G77" i="76"/>
  <c r="H77" i="76"/>
  <c r="H129" i="34" s="1"/>
  <c r="I129" i="34"/>
  <c r="J77" i="76"/>
  <c r="J129" i="34"/>
  <c r="M77" i="76"/>
  <c r="M129" i="34" s="1"/>
  <c r="N129" i="34"/>
  <c r="O77" i="76"/>
  <c r="O129" i="34" s="1"/>
  <c r="P77" i="76"/>
  <c r="P129" i="34"/>
  <c r="Q77" i="76"/>
  <c r="Q129" i="34" s="1"/>
  <c r="R77" i="76"/>
  <c r="R129" i="34" s="1"/>
  <c r="T77" i="76"/>
  <c r="T129" i="34" s="1"/>
  <c r="V77" i="76"/>
  <c r="V129" i="34"/>
  <c r="W77" i="76"/>
  <c r="W129" i="34" s="1"/>
  <c r="X77" i="76"/>
  <c r="X129" i="34" s="1"/>
  <c r="Y77" i="76"/>
  <c r="Y129" i="34" s="1"/>
  <c r="AA77" i="76"/>
  <c r="AA129" i="34" s="1"/>
  <c r="AB77" i="76"/>
  <c r="C130" i="34"/>
  <c r="D78" i="76"/>
  <c r="D130" i="34" s="1"/>
  <c r="E78" i="76"/>
  <c r="E130" i="34" s="1"/>
  <c r="G78" i="76"/>
  <c r="G130" i="34" s="1"/>
  <c r="H78" i="76"/>
  <c r="I130" i="34"/>
  <c r="J78" i="76"/>
  <c r="J130" i="34" s="1"/>
  <c r="M78" i="76"/>
  <c r="M130" i="34" s="1"/>
  <c r="N130" i="34"/>
  <c r="O78" i="76"/>
  <c r="P78" i="76"/>
  <c r="P130" i="34" s="1"/>
  <c r="Q78" i="76"/>
  <c r="Q130" i="34"/>
  <c r="R78" i="76"/>
  <c r="R130" i="34"/>
  <c r="T78" i="76"/>
  <c r="T130" i="34" s="1"/>
  <c r="V78" i="76"/>
  <c r="V130" i="34" s="1"/>
  <c r="W78" i="76"/>
  <c r="W130" i="34" s="1"/>
  <c r="X78" i="76"/>
  <c r="X130" i="34" s="1"/>
  <c r="Y78" i="76"/>
  <c r="Y130" i="34" s="1"/>
  <c r="AA78" i="76"/>
  <c r="AA130" i="34" s="1"/>
  <c r="AB78" i="76"/>
  <c r="AB130" i="34" s="1"/>
  <c r="C131" i="34"/>
  <c r="D79" i="76"/>
  <c r="D131" i="34" s="1"/>
  <c r="E79" i="76"/>
  <c r="E131" i="34" s="1"/>
  <c r="G79" i="76"/>
  <c r="G131" i="34" s="1"/>
  <c r="H79" i="76"/>
  <c r="H131" i="34" s="1"/>
  <c r="I131" i="34"/>
  <c r="J79" i="76"/>
  <c r="J131" i="34" s="1"/>
  <c r="M79" i="76"/>
  <c r="M131" i="34"/>
  <c r="N131" i="34"/>
  <c r="O79" i="76"/>
  <c r="P79" i="76"/>
  <c r="P131" i="34" s="1"/>
  <c r="Q79" i="76"/>
  <c r="Q131" i="34" s="1"/>
  <c r="R79" i="76"/>
  <c r="R131" i="34" s="1"/>
  <c r="T79" i="76"/>
  <c r="T131" i="34" s="1"/>
  <c r="V79" i="76"/>
  <c r="V131" i="34" s="1"/>
  <c r="W79" i="76"/>
  <c r="W131" i="34" s="1"/>
  <c r="X79" i="76"/>
  <c r="X131" i="34" s="1"/>
  <c r="Y79" i="76"/>
  <c r="Y131" i="34"/>
  <c r="AA79" i="76"/>
  <c r="AA131" i="34" s="1"/>
  <c r="AB79" i="76"/>
  <c r="AB131" i="34" s="1"/>
  <c r="C132" i="34"/>
  <c r="D80" i="76"/>
  <c r="D132" i="34"/>
  <c r="E80" i="76"/>
  <c r="E132" i="34" s="1"/>
  <c r="G80" i="76"/>
  <c r="G132" i="34" s="1"/>
  <c r="H80" i="76"/>
  <c r="H132" i="34"/>
  <c r="I132" i="34"/>
  <c r="J80" i="76"/>
  <c r="J132" i="34" s="1"/>
  <c r="M80" i="76"/>
  <c r="M132" i="34" s="1"/>
  <c r="N132" i="34"/>
  <c r="O80" i="76"/>
  <c r="O132" i="34" s="1"/>
  <c r="P80" i="76"/>
  <c r="P132" i="34" s="1"/>
  <c r="Q80" i="76"/>
  <c r="Q132" i="34" s="1"/>
  <c r="R80" i="76"/>
  <c r="R132" i="34" s="1"/>
  <c r="T80" i="76"/>
  <c r="T132" i="34" s="1"/>
  <c r="V80" i="76"/>
  <c r="V132" i="34" s="1"/>
  <c r="W80" i="76"/>
  <c r="W132" i="34" s="1"/>
  <c r="X80" i="76"/>
  <c r="X132" i="34" s="1"/>
  <c r="Y80" i="76"/>
  <c r="AA80" i="76"/>
  <c r="AB80" i="76"/>
  <c r="AB132" i="34" s="1"/>
  <c r="C133" i="34"/>
  <c r="D81" i="76"/>
  <c r="D133" i="34"/>
  <c r="E81" i="76"/>
  <c r="E133" i="34"/>
  <c r="G81" i="76"/>
  <c r="G133" i="34" s="1"/>
  <c r="H81" i="76"/>
  <c r="H133" i="34"/>
  <c r="I133" i="34"/>
  <c r="J81" i="76"/>
  <c r="J133" i="34" s="1"/>
  <c r="M81" i="76"/>
  <c r="M133" i="34" s="1"/>
  <c r="N133" i="34"/>
  <c r="O81" i="76"/>
  <c r="O133" i="34" s="1"/>
  <c r="P81" i="76"/>
  <c r="P133" i="34" s="1"/>
  <c r="Q81" i="76"/>
  <c r="Q133" i="34"/>
  <c r="R81" i="76"/>
  <c r="R133" i="34" s="1"/>
  <c r="T81" i="76"/>
  <c r="T133" i="34" s="1"/>
  <c r="V81" i="76"/>
  <c r="W81" i="76"/>
  <c r="W133" i="34" s="1"/>
  <c r="X81" i="76"/>
  <c r="Y81" i="76"/>
  <c r="Y133" i="34" s="1"/>
  <c r="AA81" i="76"/>
  <c r="AA133" i="34" s="1"/>
  <c r="AB81" i="76"/>
  <c r="C134" i="34"/>
  <c r="D82" i="76"/>
  <c r="D134" i="34"/>
  <c r="E82" i="76"/>
  <c r="E134" i="34"/>
  <c r="G82" i="76"/>
  <c r="G134" i="34" s="1"/>
  <c r="H82" i="76"/>
  <c r="H134" i="34" s="1"/>
  <c r="I134" i="34"/>
  <c r="J82" i="76"/>
  <c r="J134" i="34" s="1"/>
  <c r="M82" i="76"/>
  <c r="M134" i="34" s="1"/>
  <c r="N134" i="34"/>
  <c r="O82" i="76"/>
  <c r="O134" i="34" s="1"/>
  <c r="P82" i="76"/>
  <c r="P134" i="34" s="1"/>
  <c r="Q82" i="76"/>
  <c r="Q134" i="34"/>
  <c r="R82" i="76"/>
  <c r="R134" i="34" s="1"/>
  <c r="T82" i="76"/>
  <c r="V82" i="76"/>
  <c r="V134" i="34" s="1"/>
  <c r="W82" i="76"/>
  <c r="W134" i="34"/>
  <c r="X82" i="76"/>
  <c r="Y82" i="76"/>
  <c r="Y134" i="34" s="1"/>
  <c r="AA82" i="76"/>
  <c r="AA134" i="34" s="1"/>
  <c r="AB82" i="76"/>
  <c r="AB134" i="34" s="1"/>
  <c r="C135" i="34"/>
  <c r="D83" i="76"/>
  <c r="D135" i="34" s="1"/>
  <c r="E83" i="76"/>
  <c r="G83" i="76"/>
  <c r="H83" i="76"/>
  <c r="H135" i="34"/>
  <c r="I135" i="34"/>
  <c r="J83" i="76"/>
  <c r="M83" i="76"/>
  <c r="N135" i="34"/>
  <c r="O83" i="76"/>
  <c r="O135" i="34" s="1"/>
  <c r="P83" i="76"/>
  <c r="Q83" i="76"/>
  <c r="Q135" i="34" s="1"/>
  <c r="R83" i="76"/>
  <c r="R135" i="34" s="1"/>
  <c r="T83" i="76"/>
  <c r="T135" i="34"/>
  <c r="V83" i="76"/>
  <c r="V135" i="34" s="1"/>
  <c r="W83" i="76"/>
  <c r="W135" i="34" s="1"/>
  <c r="X83" i="76"/>
  <c r="X135" i="34" s="1"/>
  <c r="Y83" i="76"/>
  <c r="Y135" i="34" s="1"/>
  <c r="AA83" i="76"/>
  <c r="AA135" i="34" s="1"/>
  <c r="AB83" i="76"/>
  <c r="AB135" i="34" s="1"/>
  <c r="C136" i="34"/>
  <c r="D84" i="76"/>
  <c r="D136" i="34" s="1"/>
  <c r="E84" i="76"/>
  <c r="G84" i="76"/>
  <c r="G136" i="34"/>
  <c r="H84" i="76"/>
  <c r="H136" i="34" s="1"/>
  <c r="I84" i="76"/>
  <c r="J84" i="76"/>
  <c r="J136" i="34" s="1"/>
  <c r="M84" i="76"/>
  <c r="M136" i="34" s="1"/>
  <c r="N136" i="34"/>
  <c r="O84" i="76"/>
  <c r="O136" i="34" s="1"/>
  <c r="P84" i="76"/>
  <c r="P136" i="34" s="1"/>
  <c r="Q84" i="76"/>
  <c r="Q136" i="34" s="1"/>
  <c r="R84" i="76"/>
  <c r="R136" i="34" s="1"/>
  <c r="T84" i="76"/>
  <c r="T136" i="34"/>
  <c r="V84" i="76"/>
  <c r="V136" i="34" s="1"/>
  <c r="W84" i="76"/>
  <c r="X84" i="76"/>
  <c r="X136" i="34" s="1"/>
  <c r="Y84" i="76"/>
  <c r="Y136" i="34" s="1"/>
  <c r="AA84" i="76"/>
  <c r="AA136" i="34" s="1"/>
  <c r="AB84" i="76"/>
  <c r="AB136" i="34" s="1"/>
  <c r="D85" i="76"/>
  <c r="D137" i="34"/>
  <c r="E85" i="76"/>
  <c r="E137" i="34" s="1"/>
  <c r="G85" i="76"/>
  <c r="G137" i="34" s="1"/>
  <c r="H85" i="76"/>
  <c r="H137" i="34"/>
  <c r="I85" i="76"/>
  <c r="I137" i="34" s="1"/>
  <c r="J85" i="76"/>
  <c r="J137" i="34" s="1"/>
  <c r="M85" i="76"/>
  <c r="M137" i="34" s="1"/>
  <c r="N137" i="34"/>
  <c r="O85" i="76"/>
  <c r="O137" i="34" s="1"/>
  <c r="P85" i="76"/>
  <c r="P137" i="34" s="1"/>
  <c r="Q85" i="76"/>
  <c r="Q137" i="34" s="1"/>
  <c r="R85" i="76"/>
  <c r="R137" i="34" s="1"/>
  <c r="T85" i="76"/>
  <c r="T137" i="34" s="1"/>
  <c r="V85" i="76"/>
  <c r="V137" i="34" s="1"/>
  <c r="W85" i="76"/>
  <c r="W137" i="34"/>
  <c r="X85" i="76"/>
  <c r="X137" i="34" s="1"/>
  <c r="Y85" i="76"/>
  <c r="Y137" i="34" s="1"/>
  <c r="AA85" i="76"/>
  <c r="AA137" i="34" s="1"/>
  <c r="AB85" i="76"/>
  <c r="AB137" i="34" s="1"/>
  <c r="I85" i="73"/>
  <c r="I85" i="74" s="1"/>
  <c r="G135" i="4"/>
  <c r="N72" i="72"/>
  <c r="AG24" i="76"/>
  <c r="AG25" i="76"/>
  <c r="AG26" i="76"/>
  <c r="AG27" i="76"/>
  <c r="AG28" i="76"/>
  <c r="AG29" i="76"/>
  <c r="AG30" i="76"/>
  <c r="AG31" i="76"/>
  <c r="AG32" i="76"/>
  <c r="AG33" i="76"/>
  <c r="AG34" i="76"/>
  <c r="AG35" i="76"/>
  <c r="AG36" i="76"/>
  <c r="AG37" i="76"/>
  <c r="AG38" i="76"/>
  <c r="AG39" i="76"/>
  <c r="AG40" i="76"/>
  <c r="AG41" i="76"/>
  <c r="AG42" i="76"/>
  <c r="AG43" i="76"/>
  <c r="AG44" i="76"/>
  <c r="AG45" i="76"/>
  <c r="AG46" i="76"/>
  <c r="AG47" i="76"/>
  <c r="AG48" i="76"/>
  <c r="AG49" i="76"/>
  <c r="AG50" i="76"/>
  <c r="AG51" i="76"/>
  <c r="AG52" i="76"/>
  <c r="AG53" i="76"/>
  <c r="AG54" i="76"/>
  <c r="AG55" i="76"/>
  <c r="AG56" i="76"/>
  <c r="AG57" i="76"/>
  <c r="AG58" i="76"/>
  <c r="AG59" i="76"/>
  <c r="AG60" i="76"/>
  <c r="AG61" i="76"/>
  <c r="AG62" i="76"/>
  <c r="AG63" i="76"/>
  <c r="AG64" i="76"/>
  <c r="AG65" i="76"/>
  <c r="AG66" i="76"/>
  <c r="AG67" i="76"/>
  <c r="AG68" i="76"/>
  <c r="AG69" i="76"/>
  <c r="AG70" i="76"/>
  <c r="AG71" i="76"/>
  <c r="AG72" i="76"/>
  <c r="AG73" i="76"/>
  <c r="AG74" i="76"/>
  <c r="AG75" i="76"/>
  <c r="AG76" i="76"/>
  <c r="AG77" i="76"/>
  <c r="AG78" i="76"/>
  <c r="AG79" i="76"/>
  <c r="AG80" i="76"/>
  <c r="AG81" i="76"/>
  <c r="AG82" i="76"/>
  <c r="AG83" i="76"/>
  <c r="AG84" i="76"/>
  <c r="AG85" i="76"/>
  <c r="AF86" i="76"/>
  <c r="AG86" i="76"/>
  <c r="AH86" i="76"/>
  <c r="AI86" i="76"/>
  <c r="D16" i="76"/>
  <c r="G16" i="76"/>
  <c r="Z16" i="76"/>
  <c r="D17" i="76"/>
  <c r="G17" i="76"/>
  <c r="Z17" i="76"/>
  <c r="D18" i="76"/>
  <c r="G18" i="76"/>
  <c r="Z18" i="76"/>
  <c r="D19" i="76"/>
  <c r="G19" i="76"/>
  <c r="Z19" i="76"/>
  <c r="D20" i="76"/>
  <c r="G20" i="76"/>
  <c r="Z20" i="76"/>
  <c r="D21" i="76"/>
  <c r="G21" i="76"/>
  <c r="K21" i="76"/>
  <c r="Z21" i="76"/>
  <c r="K22" i="76"/>
  <c r="Z22" i="76"/>
  <c r="AC22" i="76"/>
  <c r="K23" i="76"/>
  <c r="Z23" i="76"/>
  <c r="AC23" i="76"/>
  <c r="K24" i="76"/>
  <c r="Z24" i="76"/>
  <c r="Z76" i="34" s="1"/>
  <c r="AC24" i="76"/>
  <c r="K25" i="76"/>
  <c r="Z25" i="76"/>
  <c r="AC25" i="76"/>
  <c r="K26" i="76"/>
  <c r="Z26" i="76"/>
  <c r="AC26" i="76"/>
  <c r="K27" i="76"/>
  <c r="Z27" i="76"/>
  <c r="AC27" i="76"/>
  <c r="K28" i="76"/>
  <c r="S28" i="76"/>
  <c r="Z28" i="76"/>
  <c r="AC28" i="76"/>
  <c r="K29" i="76"/>
  <c r="S29" i="76"/>
  <c r="Z29" i="76"/>
  <c r="AC29" i="76"/>
  <c r="K30" i="76"/>
  <c r="S30" i="76"/>
  <c r="Z30" i="76"/>
  <c r="AC30" i="76"/>
  <c r="K31" i="76"/>
  <c r="S31" i="76"/>
  <c r="Z31" i="76"/>
  <c r="AC31" i="76"/>
  <c r="K32" i="76"/>
  <c r="S32" i="76"/>
  <c r="Z32" i="76"/>
  <c r="AC32" i="76"/>
  <c r="K33" i="76"/>
  <c r="S33" i="76"/>
  <c r="Z33" i="76"/>
  <c r="AC33" i="76"/>
  <c r="K34" i="76"/>
  <c r="L34" i="76"/>
  <c r="S34" i="76"/>
  <c r="Z34" i="76"/>
  <c r="AC34" i="76"/>
  <c r="K35" i="76"/>
  <c r="L35" i="76"/>
  <c r="S35" i="76"/>
  <c r="Z35" i="76"/>
  <c r="AC35" i="76"/>
  <c r="K36" i="76"/>
  <c r="L36" i="76"/>
  <c r="S36" i="76"/>
  <c r="Z36" i="76"/>
  <c r="AC36" i="76"/>
  <c r="K37" i="76"/>
  <c r="L37" i="76"/>
  <c r="S37" i="76"/>
  <c r="Z37" i="76"/>
  <c r="AC37" i="76"/>
  <c r="K38" i="76"/>
  <c r="L38" i="76"/>
  <c r="L90" i="34" s="1"/>
  <c r="S38" i="76"/>
  <c r="AC38" i="76"/>
  <c r="K39" i="76"/>
  <c r="L39" i="76"/>
  <c r="S39" i="76"/>
  <c r="Z39" i="76"/>
  <c r="AC39" i="76"/>
  <c r="K40" i="76"/>
  <c r="K92" i="34" s="1"/>
  <c r="L40" i="76"/>
  <c r="S40" i="76"/>
  <c r="Z40" i="76"/>
  <c r="AC40" i="76"/>
  <c r="K41" i="76"/>
  <c r="L41" i="76"/>
  <c r="S41" i="76"/>
  <c r="Z41" i="76"/>
  <c r="Z93" i="34" s="1"/>
  <c r="AC41" i="76"/>
  <c r="K42" i="76"/>
  <c r="L42" i="76"/>
  <c r="S42" i="76"/>
  <c r="Z42" i="76"/>
  <c r="AC42" i="76"/>
  <c r="K43" i="76"/>
  <c r="L43" i="76"/>
  <c r="L95" i="34" s="1"/>
  <c r="S43" i="76"/>
  <c r="U43" i="76"/>
  <c r="AC43" i="76"/>
  <c r="K44" i="76"/>
  <c r="L44" i="76"/>
  <c r="S44" i="76"/>
  <c r="U44" i="76"/>
  <c r="Z44" i="76"/>
  <c r="Z96" i="34" s="1"/>
  <c r="AC44" i="76"/>
  <c r="K45" i="76"/>
  <c r="L45" i="76"/>
  <c r="S45" i="76"/>
  <c r="U45" i="76"/>
  <c r="Z45" i="76"/>
  <c r="AC45" i="76"/>
  <c r="K46" i="76"/>
  <c r="K98" i="34" s="1"/>
  <c r="L46" i="76"/>
  <c r="S46" i="76"/>
  <c r="U46" i="76"/>
  <c r="AC46" i="76"/>
  <c r="K47" i="76"/>
  <c r="L47" i="76"/>
  <c r="S47" i="76"/>
  <c r="U47" i="76"/>
  <c r="AC47" i="76"/>
  <c r="K48" i="76"/>
  <c r="L48" i="76"/>
  <c r="S48" i="76"/>
  <c r="U48" i="76"/>
  <c r="AC48" i="76"/>
  <c r="K49" i="76"/>
  <c r="L49" i="76"/>
  <c r="L101" i="34" s="1"/>
  <c r="S49" i="76"/>
  <c r="U49" i="76"/>
  <c r="Z49" i="76"/>
  <c r="AC49" i="76"/>
  <c r="K50" i="76"/>
  <c r="L50" i="76"/>
  <c r="S50" i="76"/>
  <c r="U50" i="76"/>
  <c r="U102" i="34" s="1"/>
  <c r="Z50" i="76"/>
  <c r="AC50" i="76"/>
  <c r="K51" i="76"/>
  <c r="L51" i="76"/>
  <c r="S51" i="76"/>
  <c r="U51" i="76"/>
  <c r="Z51" i="76"/>
  <c r="AC51" i="76"/>
  <c r="AC103" i="34" s="1"/>
  <c r="K52" i="76"/>
  <c r="L52" i="76"/>
  <c r="S52" i="76"/>
  <c r="U52" i="76"/>
  <c r="Z52" i="76"/>
  <c r="AC52" i="76"/>
  <c r="K53" i="76"/>
  <c r="L53" i="76"/>
  <c r="S53" i="76"/>
  <c r="U53" i="76"/>
  <c r="AC53" i="76"/>
  <c r="K54" i="76"/>
  <c r="L54" i="76"/>
  <c r="S54" i="76"/>
  <c r="U54" i="76"/>
  <c r="AC54" i="76"/>
  <c r="K55" i="76"/>
  <c r="L55" i="76"/>
  <c r="S55" i="76"/>
  <c r="U55" i="76"/>
  <c r="AC55" i="76"/>
  <c r="K56" i="76"/>
  <c r="L56" i="76"/>
  <c r="S56" i="76"/>
  <c r="U56" i="76"/>
  <c r="AC56" i="76"/>
  <c r="K57" i="76"/>
  <c r="L57" i="76"/>
  <c r="S57" i="76"/>
  <c r="U57" i="76"/>
  <c r="AC57" i="76"/>
  <c r="K58" i="76"/>
  <c r="K110" i="34" s="1"/>
  <c r="L58" i="76"/>
  <c r="S58" i="76"/>
  <c r="U58" i="76"/>
  <c r="AC58" i="76"/>
  <c r="K59" i="76"/>
  <c r="L59" i="76"/>
  <c r="S59" i="76"/>
  <c r="U59" i="76"/>
  <c r="U111" i="34" s="1"/>
  <c r="AC59" i="76"/>
  <c r="F60" i="76"/>
  <c r="K60" i="76"/>
  <c r="L60" i="76"/>
  <c r="S60" i="76"/>
  <c r="U60" i="76"/>
  <c r="AC60" i="76"/>
  <c r="F61" i="76"/>
  <c r="K61" i="76"/>
  <c r="L61" i="76"/>
  <c r="S61" i="76"/>
  <c r="U61" i="76"/>
  <c r="AC61" i="76"/>
  <c r="F62" i="76"/>
  <c r="K62" i="76"/>
  <c r="L62" i="76"/>
  <c r="L114" i="34" s="1"/>
  <c r="S62" i="76"/>
  <c r="U62" i="76"/>
  <c r="AC62" i="76"/>
  <c r="F63" i="76"/>
  <c r="K63" i="76"/>
  <c r="L63" i="76"/>
  <c r="S63" i="76"/>
  <c r="U63" i="76"/>
  <c r="U115" i="34" s="1"/>
  <c r="AC63" i="76"/>
  <c r="F64" i="76"/>
  <c r="K64" i="76"/>
  <c r="L64" i="76"/>
  <c r="S64" i="76"/>
  <c r="U64" i="76"/>
  <c r="AC64" i="76"/>
  <c r="F65" i="76"/>
  <c r="K65" i="76"/>
  <c r="L65" i="76"/>
  <c r="S65" i="76"/>
  <c r="U65" i="76"/>
  <c r="AC65" i="76"/>
  <c r="F66" i="76"/>
  <c r="K66" i="76"/>
  <c r="L66" i="76"/>
  <c r="L118" i="34" s="1"/>
  <c r="S66" i="76"/>
  <c r="U66" i="76"/>
  <c r="AC66" i="76"/>
  <c r="F67" i="76"/>
  <c r="K67" i="76"/>
  <c r="L67" i="76"/>
  <c r="S67" i="76"/>
  <c r="U67" i="76"/>
  <c r="U119" i="34" s="1"/>
  <c r="AC67" i="76"/>
  <c r="F68" i="76"/>
  <c r="K68" i="76"/>
  <c r="L68" i="76"/>
  <c r="S68" i="76"/>
  <c r="U68" i="76"/>
  <c r="AC68" i="76"/>
  <c r="F69" i="76"/>
  <c r="K69" i="76"/>
  <c r="L69" i="76"/>
  <c r="S69" i="76"/>
  <c r="U69" i="76"/>
  <c r="AC69" i="76"/>
  <c r="F70" i="76"/>
  <c r="K70" i="76"/>
  <c r="L70" i="76"/>
  <c r="L122" i="34" s="1"/>
  <c r="S70" i="76"/>
  <c r="U70" i="76"/>
  <c r="AC70" i="76"/>
  <c r="F71" i="76"/>
  <c r="K71" i="76"/>
  <c r="L71" i="76"/>
  <c r="S71" i="76"/>
  <c r="U71" i="76"/>
  <c r="AC71" i="76"/>
  <c r="D72" i="76"/>
  <c r="E72" i="76"/>
  <c r="F72" i="76"/>
  <c r="G72" i="76"/>
  <c r="J72" i="76"/>
  <c r="K72" i="76"/>
  <c r="L72" i="76"/>
  <c r="M72" i="76"/>
  <c r="O72" i="76"/>
  <c r="P72" i="76"/>
  <c r="Q72" i="76"/>
  <c r="R72" i="76"/>
  <c r="S72" i="76"/>
  <c r="T72" i="76"/>
  <c r="U72" i="76"/>
  <c r="V72" i="76"/>
  <c r="W72" i="76"/>
  <c r="X72" i="76"/>
  <c r="X72" i="73" s="1"/>
  <c r="Y72" i="76"/>
  <c r="AA72" i="76"/>
  <c r="AB72" i="76"/>
  <c r="AC72" i="76"/>
  <c r="F73" i="76"/>
  <c r="K73" i="76"/>
  <c r="L73" i="76"/>
  <c r="S73" i="76"/>
  <c r="U73" i="76"/>
  <c r="AC73" i="76"/>
  <c r="F74" i="76"/>
  <c r="K74" i="76"/>
  <c r="K126" i="34" s="1"/>
  <c r="L74" i="76"/>
  <c r="S74" i="76"/>
  <c r="U74" i="76"/>
  <c r="AC74" i="76"/>
  <c r="F75" i="76"/>
  <c r="K75" i="76"/>
  <c r="L75" i="76"/>
  <c r="S75" i="76"/>
  <c r="U75" i="76"/>
  <c r="AC75" i="76"/>
  <c r="F76" i="76"/>
  <c r="K76" i="76"/>
  <c r="L76" i="76"/>
  <c r="S76" i="76"/>
  <c r="U76" i="76"/>
  <c r="AC76" i="76"/>
  <c r="AC128" i="34" s="1"/>
  <c r="F77" i="76"/>
  <c r="K77" i="76"/>
  <c r="L77" i="76"/>
  <c r="S77" i="76"/>
  <c r="U77" i="76"/>
  <c r="AC77" i="76"/>
  <c r="F78" i="76"/>
  <c r="K78" i="76"/>
  <c r="K130" i="34" s="1"/>
  <c r="L78" i="76"/>
  <c r="S78" i="76"/>
  <c r="U78" i="76"/>
  <c r="AC78" i="76"/>
  <c r="F79" i="76"/>
  <c r="K79" i="76"/>
  <c r="L79" i="76"/>
  <c r="S79" i="76"/>
  <c r="U79" i="76"/>
  <c r="AC79" i="76"/>
  <c r="F80" i="76"/>
  <c r="K80" i="76"/>
  <c r="L80" i="76"/>
  <c r="S80" i="76"/>
  <c r="U80" i="76"/>
  <c r="AC80" i="76"/>
  <c r="AC132" i="34" s="1"/>
  <c r="F81" i="76"/>
  <c r="K81" i="76"/>
  <c r="L81" i="76"/>
  <c r="S81" i="76"/>
  <c r="U81" i="76"/>
  <c r="AC81" i="76"/>
  <c r="F82" i="76"/>
  <c r="K82" i="76"/>
  <c r="L82" i="76"/>
  <c r="S82" i="76"/>
  <c r="U82" i="76"/>
  <c r="AC82" i="76"/>
  <c r="F83" i="76"/>
  <c r="K83" i="76"/>
  <c r="L83" i="76"/>
  <c r="S83" i="76"/>
  <c r="U83" i="76"/>
  <c r="AC83" i="76"/>
  <c r="F84" i="76"/>
  <c r="K84" i="76"/>
  <c r="L84" i="76"/>
  <c r="S84" i="76"/>
  <c r="U84" i="76"/>
  <c r="AC84" i="76"/>
  <c r="AC136" i="34" s="1"/>
  <c r="K85" i="76"/>
  <c r="L85" i="76"/>
  <c r="S85" i="76"/>
  <c r="U85" i="76"/>
  <c r="AC85" i="76"/>
  <c r="D86" i="76"/>
  <c r="E86" i="76"/>
  <c r="F86" i="76"/>
  <c r="G86" i="76"/>
  <c r="H86" i="76"/>
  <c r="I86" i="76"/>
  <c r="J86" i="76"/>
  <c r="K86" i="76"/>
  <c r="L86" i="76"/>
  <c r="M86" i="76"/>
  <c r="N86" i="76"/>
  <c r="O86" i="76"/>
  <c r="P86" i="76"/>
  <c r="Q86" i="76"/>
  <c r="R86" i="76"/>
  <c r="S86" i="76"/>
  <c r="T86" i="76"/>
  <c r="U86" i="76"/>
  <c r="V86" i="76"/>
  <c r="W86" i="76"/>
  <c r="X86" i="76"/>
  <c r="Y86" i="76"/>
  <c r="Z86" i="76"/>
  <c r="AA86" i="76"/>
  <c r="AB86" i="76"/>
  <c r="AC86" i="76"/>
  <c r="AD86" i="76"/>
  <c r="B22" i="76"/>
  <c r="B23" i="76"/>
  <c r="B24" i="76"/>
  <c r="B25" i="76"/>
  <c r="B26" i="76"/>
  <c r="B27" i="76"/>
  <c r="B28" i="76"/>
  <c r="B29" i="76"/>
  <c r="B30" i="76"/>
  <c r="B31" i="76"/>
  <c r="B32" i="76"/>
  <c r="B33" i="76"/>
  <c r="B34" i="76"/>
  <c r="B35" i="76"/>
  <c r="B36" i="76"/>
  <c r="B37" i="76"/>
  <c r="B89" i="34" s="1"/>
  <c r="B38" i="76"/>
  <c r="B39" i="76"/>
  <c r="B40" i="76"/>
  <c r="B41" i="76"/>
  <c r="B42" i="76"/>
  <c r="B43" i="76"/>
  <c r="B44" i="76"/>
  <c r="B45" i="76"/>
  <c r="B97" i="34" s="1"/>
  <c r="B46" i="76"/>
  <c r="B47" i="76"/>
  <c r="B48" i="76"/>
  <c r="B49" i="76"/>
  <c r="B50" i="76"/>
  <c r="B51" i="76"/>
  <c r="B52" i="76"/>
  <c r="B53" i="76"/>
  <c r="B54" i="76"/>
  <c r="B55" i="76"/>
  <c r="B56" i="76"/>
  <c r="B57" i="76"/>
  <c r="B58" i="76"/>
  <c r="B59" i="76"/>
  <c r="B60" i="76"/>
  <c r="B61" i="76"/>
  <c r="B62" i="76"/>
  <c r="B63" i="76"/>
  <c r="B64" i="76"/>
  <c r="B65" i="76"/>
  <c r="B66" i="76"/>
  <c r="B67" i="76"/>
  <c r="B68" i="76"/>
  <c r="B69" i="76"/>
  <c r="B121" i="34" s="1"/>
  <c r="B70" i="76"/>
  <c r="B71" i="76"/>
  <c r="B73" i="76"/>
  <c r="B74" i="76"/>
  <c r="B75" i="76"/>
  <c r="B76" i="76"/>
  <c r="B77" i="76"/>
  <c r="B78" i="76"/>
  <c r="B130" i="34" s="1"/>
  <c r="B79" i="76"/>
  <c r="B80" i="76"/>
  <c r="B81" i="76"/>
  <c r="B82" i="76"/>
  <c r="B83" i="76"/>
  <c r="B84" i="76"/>
  <c r="B85" i="76"/>
  <c r="B86" i="76"/>
  <c r="B72" i="76"/>
  <c r="A83" i="76"/>
  <c r="A84" i="76"/>
  <c r="A78" i="76"/>
  <c r="A79" i="76"/>
  <c r="A80" i="76"/>
  <c r="A81" i="76"/>
  <c r="C2" i="73"/>
  <c r="C3" i="73"/>
  <c r="C4" i="73"/>
  <c r="C5" i="73"/>
  <c r="C6" i="73"/>
  <c r="A83" i="75"/>
  <c r="A84" i="75"/>
  <c r="A78" i="75"/>
  <c r="A79" i="75"/>
  <c r="A80" i="75" s="1"/>
  <c r="A81" i="75" s="1"/>
  <c r="A83" i="74"/>
  <c r="A84" i="74"/>
  <c r="A78" i="74"/>
  <c r="A79" i="74"/>
  <c r="A80" i="74"/>
  <c r="A81" i="74"/>
  <c r="A83" i="73"/>
  <c r="A84" i="73"/>
  <c r="A78" i="73"/>
  <c r="A79" i="73"/>
  <c r="A80" i="73"/>
  <c r="A81" i="73"/>
  <c r="F75" i="68"/>
  <c r="AI66" i="72"/>
  <c r="AI66" i="73" s="1"/>
  <c r="F76" i="68"/>
  <c r="AI67" i="72"/>
  <c r="AI67" i="73" s="1"/>
  <c r="F77" i="68"/>
  <c r="AI68" i="72"/>
  <c r="F78" i="68"/>
  <c r="AI69" i="72"/>
  <c r="AI69" i="73" s="1"/>
  <c r="F79" i="68"/>
  <c r="AI70" i="72"/>
  <c r="AI70" i="73" s="1"/>
  <c r="F80" i="68"/>
  <c r="AI71" i="72"/>
  <c r="F81" i="68"/>
  <c r="AI72" i="72"/>
  <c r="F82" i="68"/>
  <c r="AI73" i="72"/>
  <c r="AI73" i="73" s="1"/>
  <c r="F83" i="68"/>
  <c r="AI74" i="72"/>
  <c r="AI74" i="73" s="1"/>
  <c r="F84" i="68"/>
  <c r="AI75" i="72"/>
  <c r="AI75" i="73" s="1"/>
  <c r="F85" i="68"/>
  <c r="AI76" i="72"/>
  <c r="AI76" i="73" s="1"/>
  <c r="F86" i="68"/>
  <c r="AI77" i="72"/>
  <c r="AI77" i="73" s="1"/>
  <c r="F87" i="68"/>
  <c r="AI78" i="72"/>
  <c r="AI78" i="73" s="1"/>
  <c r="F88" i="68"/>
  <c r="AI79" i="72"/>
  <c r="AI79" i="73" s="1"/>
  <c r="F89" i="68"/>
  <c r="AI80" i="72"/>
  <c r="AI80" i="73" s="1"/>
  <c r="F90" i="68"/>
  <c r="AI81" i="72"/>
  <c r="AI81" i="73" s="1"/>
  <c r="F91" i="68"/>
  <c r="AI82" i="72"/>
  <c r="AI82" i="73" s="1"/>
  <c r="F92" i="68"/>
  <c r="AI83" i="72"/>
  <c r="AI83" i="73" s="1"/>
  <c r="F93" i="68"/>
  <c r="AI84" i="72"/>
  <c r="AI84" i="73" s="1"/>
  <c r="F94" i="68"/>
  <c r="AI85" i="72"/>
  <c r="AI85" i="73" s="1"/>
  <c r="F74" i="68"/>
  <c r="AI65" i="72"/>
  <c r="AI65" i="73" s="1"/>
  <c r="G46" i="53"/>
  <c r="AH38" i="72"/>
  <c r="AH38" i="73" s="1"/>
  <c r="G47" i="53"/>
  <c r="AH39" i="72"/>
  <c r="AH39" i="73" s="1"/>
  <c r="G48" i="53"/>
  <c r="AH40" i="72"/>
  <c r="AH40" i="73" s="1"/>
  <c r="G49" i="53"/>
  <c r="AH41" i="72"/>
  <c r="G50" i="53"/>
  <c r="AH42" i="72"/>
  <c r="AH42" i="73" s="1"/>
  <c r="G51" i="53"/>
  <c r="AH43" i="72"/>
  <c r="AH43" i="73" s="1"/>
  <c r="G52" i="53"/>
  <c r="AH44" i="72"/>
  <c r="AH44" i="73" s="1"/>
  <c r="G53" i="53"/>
  <c r="AH45" i="72"/>
  <c r="AH45" i="73" s="1"/>
  <c r="G54" i="53"/>
  <c r="AH46" i="72"/>
  <c r="AH46" i="73" s="1"/>
  <c r="G55" i="53"/>
  <c r="AH47" i="72"/>
  <c r="AH47" i="73" s="1"/>
  <c r="G56" i="53"/>
  <c r="AH48" i="72"/>
  <c r="AH48" i="73" s="1"/>
  <c r="G57" i="53"/>
  <c r="AH49" i="72"/>
  <c r="AH49" i="73"/>
  <c r="G58" i="53"/>
  <c r="AH50" i="72"/>
  <c r="AH50" i="73" s="1"/>
  <c r="G59" i="53"/>
  <c r="AH51" i="72"/>
  <c r="AH51" i="73" s="1"/>
  <c r="G60" i="53"/>
  <c r="AH52" i="72"/>
  <c r="AH52" i="73" s="1"/>
  <c r="G61" i="53"/>
  <c r="AH53" i="72"/>
  <c r="AH53" i="73" s="1"/>
  <c r="G62" i="53"/>
  <c r="AH54" i="72"/>
  <c r="AH54" i="73" s="1"/>
  <c r="G63" i="53"/>
  <c r="AH55" i="72"/>
  <c r="G64" i="53"/>
  <c r="AH56" i="72"/>
  <c r="AH56" i="73" s="1"/>
  <c r="G65" i="53"/>
  <c r="AH57" i="72"/>
  <c r="AH57" i="73" s="1"/>
  <c r="G66" i="53"/>
  <c r="AH58" i="72"/>
  <c r="AH58" i="73" s="1"/>
  <c r="G67" i="53"/>
  <c r="AH59" i="72"/>
  <c r="G68" i="53"/>
  <c r="AH60" i="72"/>
  <c r="AH60" i="73" s="1"/>
  <c r="G69" i="53"/>
  <c r="AH61" i="72"/>
  <c r="AH61" i="73" s="1"/>
  <c r="G70" i="53"/>
  <c r="AH62" i="72"/>
  <c r="AH62" i="73" s="1"/>
  <c r="G71" i="53"/>
  <c r="AH63" i="72"/>
  <c r="AH63" i="73" s="1"/>
  <c r="G72" i="53"/>
  <c r="AH64" i="72"/>
  <c r="AH64" i="73" s="1"/>
  <c r="G73" i="53"/>
  <c r="AH65" i="72"/>
  <c r="AH65" i="73" s="1"/>
  <c r="G74" i="53"/>
  <c r="AH66" i="72"/>
  <c r="AH66" i="73" s="1"/>
  <c r="G75" i="53"/>
  <c r="AH67" i="72"/>
  <c r="AH67" i="73" s="1"/>
  <c r="G76" i="53"/>
  <c r="AH68" i="72"/>
  <c r="G77" i="53"/>
  <c r="AH69" i="72"/>
  <c r="AH69" i="73" s="1"/>
  <c r="G78" i="53"/>
  <c r="AH70" i="72"/>
  <c r="AH70" i="73" s="1"/>
  <c r="G79" i="53"/>
  <c r="AH71" i="72"/>
  <c r="AH71" i="73" s="1"/>
  <c r="G80" i="53"/>
  <c r="AH72" i="72"/>
  <c r="G81" i="53"/>
  <c r="AH73" i="72"/>
  <c r="AH73" i="73" s="1"/>
  <c r="G82" i="53"/>
  <c r="AH74" i="72"/>
  <c r="AH74" i="73" s="1"/>
  <c r="G83" i="53"/>
  <c r="AH75" i="72"/>
  <c r="AH75" i="73" s="1"/>
  <c r="G84" i="53"/>
  <c r="AH76" i="72"/>
  <c r="AH76" i="73" s="1"/>
  <c r="G85" i="53"/>
  <c r="AH77" i="72"/>
  <c r="AH77" i="73"/>
  <c r="G86" i="53"/>
  <c r="AH78" i="72"/>
  <c r="AH78" i="73" s="1"/>
  <c r="G87" i="53"/>
  <c r="AH79" i="72"/>
  <c r="AH79" i="73" s="1"/>
  <c r="G88" i="53"/>
  <c r="AH80" i="72"/>
  <c r="AH80" i="73" s="1"/>
  <c r="G89" i="53"/>
  <c r="AH81" i="72"/>
  <c r="AH81" i="73" s="1"/>
  <c r="G90" i="53"/>
  <c r="AH82" i="72"/>
  <c r="AH82" i="73" s="1"/>
  <c r="G91" i="53"/>
  <c r="AH83" i="72"/>
  <c r="AH83" i="73" s="1"/>
  <c r="G92" i="53"/>
  <c r="AH84" i="72"/>
  <c r="AH84" i="73"/>
  <c r="G93" i="53"/>
  <c r="AH85" i="72"/>
  <c r="AH85" i="73" s="1"/>
  <c r="G45" i="53"/>
  <c r="AH37" i="72"/>
  <c r="AH37" i="73" s="1"/>
  <c r="F127" i="70"/>
  <c r="AF66" i="72"/>
  <c r="AF66" i="73" s="1"/>
  <c r="F128" i="70"/>
  <c r="AF67" i="72"/>
  <c r="AF67" i="73" s="1"/>
  <c r="F129" i="70"/>
  <c r="AF68" i="72"/>
  <c r="AF68" i="73" s="1"/>
  <c r="F130" i="70"/>
  <c r="AF69" i="72"/>
  <c r="AF69" i="73" s="1"/>
  <c r="F131" i="70"/>
  <c r="AF70" i="72"/>
  <c r="AF70" i="73" s="1"/>
  <c r="F132" i="70"/>
  <c r="AF71" i="72"/>
  <c r="AF71" i="73" s="1"/>
  <c r="F133" i="70"/>
  <c r="AF72" i="72"/>
  <c r="F134" i="70"/>
  <c r="AF73" i="72"/>
  <c r="AF73" i="73" s="1"/>
  <c r="F135" i="70"/>
  <c r="AF74" i="72"/>
  <c r="AF74" i="73" s="1"/>
  <c r="F136" i="70"/>
  <c r="AF75" i="72"/>
  <c r="AF75" i="73" s="1"/>
  <c r="F137" i="70"/>
  <c r="AF76" i="72"/>
  <c r="AF76" i="73" s="1"/>
  <c r="F138" i="70"/>
  <c r="AF77" i="72"/>
  <c r="AF77" i="73" s="1"/>
  <c r="F139" i="70"/>
  <c r="AF78" i="72"/>
  <c r="AF78" i="73" s="1"/>
  <c r="F140" i="70"/>
  <c r="AF79" i="72"/>
  <c r="AF79" i="73" s="1"/>
  <c r="F141" i="70"/>
  <c r="AF80" i="72"/>
  <c r="AF80" i="73" s="1"/>
  <c r="F142" i="70"/>
  <c r="AF81" i="72"/>
  <c r="AF81" i="73" s="1"/>
  <c r="F143" i="70"/>
  <c r="AF82" i="72"/>
  <c r="AF82" i="73" s="1"/>
  <c r="F144" i="70"/>
  <c r="AF83" i="72"/>
  <c r="AF83" i="73" s="1"/>
  <c r="F145" i="70"/>
  <c r="AF84" i="72"/>
  <c r="AF84" i="73" s="1"/>
  <c r="F146" i="70"/>
  <c r="AF85" i="72"/>
  <c r="AF85" i="73" s="1"/>
  <c r="H69" i="64"/>
  <c r="AD60" i="72"/>
  <c r="AD60" i="73" s="1"/>
  <c r="H70" i="64"/>
  <c r="AD61" i="72"/>
  <c r="AD61" i="73" s="1"/>
  <c r="H71" i="64"/>
  <c r="AD62" i="72"/>
  <c r="AD62" i="73" s="1"/>
  <c r="H72" i="64"/>
  <c r="AD63" i="72"/>
  <c r="AD63" i="73" s="1"/>
  <c r="H73" i="64"/>
  <c r="AD64" i="72"/>
  <c r="AD64" i="73" s="1"/>
  <c r="H74" i="64"/>
  <c r="AD65" i="72"/>
  <c r="AD65" i="73" s="1"/>
  <c r="H75" i="64"/>
  <c r="AD66" i="72"/>
  <c r="AD66" i="73" s="1"/>
  <c r="H76" i="64"/>
  <c r="AD67" i="72"/>
  <c r="AD67" i="73"/>
  <c r="H77" i="64"/>
  <c r="AD68" i="72"/>
  <c r="AD68" i="73" s="1"/>
  <c r="H78" i="64"/>
  <c r="AD69" i="72"/>
  <c r="AD69" i="73" s="1"/>
  <c r="H79" i="64"/>
  <c r="AD70" i="72"/>
  <c r="AD70" i="73" s="1"/>
  <c r="H80" i="64"/>
  <c r="AD71" i="72"/>
  <c r="AD71" i="73" s="1"/>
  <c r="H81" i="64"/>
  <c r="AD72" i="72"/>
  <c r="H82" i="64"/>
  <c r="AD73" i="72"/>
  <c r="AD73" i="73" s="1"/>
  <c r="H83" i="64"/>
  <c r="AD74" i="72"/>
  <c r="AD74" i="73" s="1"/>
  <c r="H84" i="64"/>
  <c r="AD75" i="72"/>
  <c r="AD75" i="73" s="1"/>
  <c r="H85" i="64"/>
  <c r="AD76" i="72"/>
  <c r="AD76" i="73" s="1"/>
  <c r="H86" i="64"/>
  <c r="AD77" i="72"/>
  <c r="AD77" i="73" s="1"/>
  <c r="H87" i="64"/>
  <c r="AD78" i="72"/>
  <c r="AD78" i="73" s="1"/>
  <c r="H88" i="64"/>
  <c r="AD79" i="72"/>
  <c r="AD79" i="73" s="1"/>
  <c r="H89" i="64"/>
  <c r="AD80" i="72"/>
  <c r="AD80" i="73"/>
  <c r="H90" i="64"/>
  <c r="AD81" i="72"/>
  <c r="AD81" i="73" s="1"/>
  <c r="H91" i="64"/>
  <c r="AD82" i="72"/>
  <c r="AD82" i="73" s="1"/>
  <c r="H92" i="64"/>
  <c r="AD83" i="72"/>
  <c r="AD83" i="73" s="1"/>
  <c r="H93" i="64"/>
  <c r="AD84" i="72"/>
  <c r="AD84" i="73" s="1"/>
  <c r="H94" i="64"/>
  <c r="AD85" i="72"/>
  <c r="AD85" i="73" s="1"/>
  <c r="H98" i="37"/>
  <c r="AC38" i="72"/>
  <c r="AC38" i="73" s="1"/>
  <c r="H99" i="37"/>
  <c r="AC39" i="72"/>
  <c r="AC39" i="73" s="1"/>
  <c r="H100" i="37"/>
  <c r="AC40" i="72"/>
  <c r="H101" i="37"/>
  <c r="AC41" i="72"/>
  <c r="AC41" i="73" s="1"/>
  <c r="H102" i="37"/>
  <c r="AC42" i="72"/>
  <c r="AC42" i="73" s="1"/>
  <c r="H103" i="37"/>
  <c r="AC43" i="72"/>
  <c r="H104" i="37"/>
  <c r="AC44" i="72"/>
  <c r="AC44" i="73" s="1"/>
  <c r="H105" i="37"/>
  <c r="AC45" i="72"/>
  <c r="AC45" i="73" s="1"/>
  <c r="H106" i="37"/>
  <c r="AC46" i="72"/>
  <c r="H107" i="37"/>
  <c r="AC47" i="72"/>
  <c r="AC47" i="73" s="1"/>
  <c r="H108" i="37"/>
  <c r="AC48" i="72"/>
  <c r="AC48" i="73" s="1"/>
  <c r="H109" i="37"/>
  <c r="AC49" i="72"/>
  <c r="H110" i="37"/>
  <c r="AC50" i="72"/>
  <c r="AC50" i="73" s="1"/>
  <c r="H111" i="37"/>
  <c r="AC51" i="72"/>
  <c r="AC51" i="73" s="1"/>
  <c r="H112" i="37"/>
  <c r="AC52" i="72"/>
  <c r="H113" i="37"/>
  <c r="AC53" i="72"/>
  <c r="AC53" i="73" s="1"/>
  <c r="H114" i="37"/>
  <c r="AC54" i="72"/>
  <c r="H115" i="37"/>
  <c r="AC55" i="72"/>
  <c r="H116" i="37"/>
  <c r="AC56" i="72"/>
  <c r="AC56" i="73" s="1"/>
  <c r="H117" i="37"/>
  <c r="AC57" i="72"/>
  <c r="AC57" i="73" s="1"/>
  <c r="H118" i="37"/>
  <c r="AC58" i="72"/>
  <c r="H119" i="37"/>
  <c r="AC59" i="72"/>
  <c r="AC59" i="73" s="1"/>
  <c r="H120" i="37"/>
  <c r="AC60" i="72"/>
  <c r="AC60" i="73" s="1"/>
  <c r="H121" i="37"/>
  <c r="AC61" i="72"/>
  <c r="H122" i="37"/>
  <c r="AC62" i="72"/>
  <c r="AC62" i="73" s="1"/>
  <c r="H123" i="37"/>
  <c r="AC63" i="72"/>
  <c r="AC63" i="73" s="1"/>
  <c r="H124" i="37"/>
  <c r="AC64" i="72"/>
  <c r="AC64" i="73"/>
  <c r="H125" i="37"/>
  <c r="AC65" i="72"/>
  <c r="H126" i="37"/>
  <c r="AC66" i="72"/>
  <c r="AC66" i="73" s="1"/>
  <c r="H127" i="37"/>
  <c r="AC67" i="72"/>
  <c r="AC67" i="73" s="1"/>
  <c r="H128" i="37"/>
  <c r="AC68" i="72"/>
  <c r="H129" i="37"/>
  <c r="AC69" i="72"/>
  <c r="AC69" i="73" s="1"/>
  <c r="H130" i="37"/>
  <c r="AC70" i="72"/>
  <c r="H131" i="37"/>
  <c r="AC71" i="72"/>
  <c r="AC71" i="73" s="1"/>
  <c r="H132" i="37"/>
  <c r="AC72" i="72"/>
  <c r="AC72" i="74" s="1"/>
  <c r="H133" i="37"/>
  <c r="AC73" i="72"/>
  <c r="H134" i="37"/>
  <c r="AC74" i="72"/>
  <c r="AC74" i="73" s="1"/>
  <c r="H135" i="37"/>
  <c r="AC75" i="72"/>
  <c r="AC75" i="73" s="1"/>
  <c r="H136" i="37"/>
  <c r="AC76" i="72"/>
  <c r="H137" i="37"/>
  <c r="AC77" i="72"/>
  <c r="AC77" i="73" s="1"/>
  <c r="H138" i="37"/>
  <c r="AC78" i="72"/>
  <c r="H139" i="37"/>
  <c r="AC79" i="72"/>
  <c r="H140" i="37"/>
  <c r="AC80" i="72"/>
  <c r="AC80" i="73" s="1"/>
  <c r="H141" i="37"/>
  <c r="AC81" i="72"/>
  <c r="AC81" i="73" s="1"/>
  <c r="H142" i="37"/>
  <c r="AC82" i="72"/>
  <c r="H143" i="37"/>
  <c r="AC83" i="72"/>
  <c r="AC83" i="73"/>
  <c r="H144" i="37"/>
  <c r="AC84" i="72"/>
  <c r="H145" i="37"/>
  <c r="AC85" i="72"/>
  <c r="H97" i="37"/>
  <c r="AC37" i="72"/>
  <c r="AC37" i="73" s="1"/>
  <c r="F66" i="67"/>
  <c r="AA58" i="72"/>
  <c r="AA58" i="73" s="1"/>
  <c r="F67" i="67"/>
  <c r="AA59" i="72"/>
  <c r="AA59" i="73" s="1"/>
  <c r="F68" i="67"/>
  <c r="AA60" i="72"/>
  <c r="AA60" i="73" s="1"/>
  <c r="F69" i="67"/>
  <c r="AA61" i="72"/>
  <c r="AA61" i="73" s="1"/>
  <c r="F70" i="67"/>
  <c r="AA62" i="72"/>
  <c r="F71" i="67"/>
  <c r="AA63" i="72"/>
  <c r="F72" i="67"/>
  <c r="AA64" i="72"/>
  <c r="AA64" i="73" s="1"/>
  <c r="F73" i="67"/>
  <c r="AA65" i="72"/>
  <c r="AA65" i="73" s="1"/>
  <c r="F75" i="67"/>
  <c r="AA67" i="72"/>
  <c r="AA67" i="73" s="1"/>
  <c r="F76" i="67"/>
  <c r="AA68" i="72"/>
  <c r="F77" i="67"/>
  <c r="AA69" i="72"/>
  <c r="AA69" i="73" s="1"/>
  <c r="F78" i="67"/>
  <c r="AA70" i="72"/>
  <c r="AA70" i="73" s="1"/>
  <c r="F79" i="67"/>
  <c r="AA71" i="72"/>
  <c r="F80" i="67"/>
  <c r="AA72" i="72"/>
  <c r="AA72" i="73" s="1"/>
  <c r="F81" i="67"/>
  <c r="AA73" i="72"/>
  <c r="AA73" i="73" s="1"/>
  <c r="F82" i="67"/>
  <c r="AA74" i="72"/>
  <c r="AA74" i="73" s="1"/>
  <c r="F83" i="67"/>
  <c r="AA75" i="72"/>
  <c r="AA75" i="73" s="1"/>
  <c r="F84" i="67"/>
  <c r="AA76" i="72"/>
  <c r="AA76" i="73" s="1"/>
  <c r="F85" i="67"/>
  <c r="AA77" i="72"/>
  <c r="AA77" i="73" s="1"/>
  <c r="F86" i="67"/>
  <c r="AA78" i="72"/>
  <c r="AA78" i="73" s="1"/>
  <c r="F87" i="67"/>
  <c r="AA79" i="72"/>
  <c r="AA79" i="73" s="1"/>
  <c r="F88" i="67"/>
  <c r="AA80" i="72"/>
  <c r="F89" i="67"/>
  <c r="AA81" i="72"/>
  <c r="AA81" i="73" s="1"/>
  <c r="F90" i="67"/>
  <c r="AA82" i="72"/>
  <c r="AA82" i="73" s="1"/>
  <c r="F91" i="67"/>
  <c r="AA83" i="72"/>
  <c r="F92" i="67"/>
  <c r="AA84" i="72"/>
  <c r="AA84" i="73" s="1"/>
  <c r="F93" i="67"/>
  <c r="AA85" i="72"/>
  <c r="AA85" i="73" s="1"/>
  <c r="G45" i="43"/>
  <c r="AB38" i="72"/>
  <c r="AB38" i="73" s="1"/>
  <c r="G46" i="43"/>
  <c r="AB39" i="72"/>
  <c r="AB39" i="73" s="1"/>
  <c r="G47" i="43"/>
  <c r="AB40" i="72"/>
  <c r="AB40" i="73" s="1"/>
  <c r="G48" i="43"/>
  <c r="AB41" i="72"/>
  <c r="G49" i="43"/>
  <c r="AB42" i="72"/>
  <c r="AB42" i="73" s="1"/>
  <c r="G50" i="43"/>
  <c r="AB43" i="72"/>
  <c r="AB43" i="73" s="1"/>
  <c r="G51" i="43"/>
  <c r="AB44" i="72"/>
  <c r="AB44" i="73" s="1"/>
  <c r="G52" i="43"/>
  <c r="AB45" i="72"/>
  <c r="AB45" i="73" s="1"/>
  <c r="G53" i="43"/>
  <c r="AB46" i="72"/>
  <c r="G54" i="43"/>
  <c r="AB47" i="72"/>
  <c r="AB47" i="73" s="1"/>
  <c r="G55" i="43"/>
  <c r="AB48" i="72"/>
  <c r="AB48" i="73" s="1"/>
  <c r="G56" i="43"/>
  <c r="AB49" i="72"/>
  <c r="AB49" i="73" s="1"/>
  <c r="G57" i="43"/>
  <c r="AB50" i="72"/>
  <c r="AB50" i="73" s="1"/>
  <c r="G58" i="43"/>
  <c r="AB51" i="72"/>
  <c r="AB51" i="73" s="1"/>
  <c r="G59" i="43"/>
  <c r="AB52" i="72"/>
  <c r="AB52" i="73" s="1"/>
  <c r="G60" i="43"/>
  <c r="AB53" i="72"/>
  <c r="AB53" i="73" s="1"/>
  <c r="G61" i="43"/>
  <c r="AB54" i="72"/>
  <c r="AB54" i="73" s="1"/>
  <c r="G62" i="43"/>
  <c r="AB55" i="72"/>
  <c r="AB55" i="73" s="1"/>
  <c r="G63" i="43"/>
  <c r="AB56" i="72"/>
  <c r="AB56" i="73" s="1"/>
  <c r="G64" i="43"/>
  <c r="AB57" i="72"/>
  <c r="AB57" i="73" s="1"/>
  <c r="G65" i="43"/>
  <c r="AB58" i="72"/>
  <c r="AB58" i="73" s="1"/>
  <c r="G66" i="43"/>
  <c r="AB59" i="72"/>
  <c r="AB59" i="73" s="1"/>
  <c r="G67" i="43"/>
  <c r="AB60" i="72"/>
  <c r="G68" i="43"/>
  <c r="AB61" i="72"/>
  <c r="G69" i="43"/>
  <c r="AB62" i="72"/>
  <c r="AB62" i="73" s="1"/>
  <c r="G70" i="43"/>
  <c r="AB63" i="72"/>
  <c r="AB63" i="73" s="1"/>
  <c r="G71" i="43"/>
  <c r="AB64" i="72"/>
  <c r="AB64" i="73" s="1"/>
  <c r="G72" i="43"/>
  <c r="AB65" i="72"/>
  <c r="G73" i="43"/>
  <c r="AB66" i="72"/>
  <c r="AB66" i="73" s="1"/>
  <c r="G74" i="43"/>
  <c r="AB67" i="72"/>
  <c r="AB67" i="73" s="1"/>
  <c r="G75" i="43"/>
  <c r="AB68" i="72"/>
  <c r="AB68" i="73" s="1"/>
  <c r="G76" i="43"/>
  <c r="AB69" i="72"/>
  <c r="AB69" i="73" s="1"/>
  <c r="G77" i="43"/>
  <c r="AB70" i="72"/>
  <c r="AB70" i="73" s="1"/>
  <c r="G78" i="43"/>
  <c r="AB71" i="72"/>
  <c r="AB71" i="73" s="1"/>
  <c r="G79" i="43"/>
  <c r="AB72" i="72"/>
  <c r="G80" i="43"/>
  <c r="AB73" i="72"/>
  <c r="G81" i="43"/>
  <c r="AB74" i="72"/>
  <c r="G82" i="43"/>
  <c r="AB75" i="72"/>
  <c r="AB75" i="73" s="1"/>
  <c r="G83" i="43"/>
  <c r="AB76" i="72"/>
  <c r="AB76" i="73" s="1"/>
  <c r="G84" i="43"/>
  <c r="AB77" i="72"/>
  <c r="G85" i="43"/>
  <c r="AB78" i="72"/>
  <c r="AB78" i="73" s="1"/>
  <c r="G86" i="43"/>
  <c r="AB79" i="72"/>
  <c r="AB79" i="73" s="1"/>
  <c r="G87" i="43"/>
  <c r="AB80" i="72"/>
  <c r="G88" i="43"/>
  <c r="AB81" i="72"/>
  <c r="G89" i="43"/>
  <c r="AB82" i="72"/>
  <c r="AB82" i="73" s="1"/>
  <c r="G90" i="43"/>
  <c r="AB83" i="72"/>
  <c r="AB83" i="73" s="1"/>
  <c r="G91" i="43"/>
  <c r="AB84" i="72"/>
  <c r="AB84" i="73" s="1"/>
  <c r="G92" i="43"/>
  <c r="AB85" i="72"/>
  <c r="G44" i="43"/>
  <c r="AB37" i="72"/>
  <c r="AB37" i="73" s="1"/>
  <c r="G45" i="40"/>
  <c r="Y38" i="72"/>
  <c r="Y38" i="73" s="1"/>
  <c r="G46" i="40"/>
  <c r="Y39" i="72"/>
  <c r="Y39" i="73" s="1"/>
  <c r="G47" i="40"/>
  <c r="Y40" i="72"/>
  <c r="Y40" i="73" s="1"/>
  <c r="G48" i="40"/>
  <c r="Y41" i="72"/>
  <c r="Y41" i="73" s="1"/>
  <c r="G49" i="40"/>
  <c r="Y42" i="72"/>
  <c r="Y42" i="73" s="1"/>
  <c r="G50" i="40"/>
  <c r="Y43" i="72"/>
  <c r="Y43" i="73" s="1"/>
  <c r="G51" i="40"/>
  <c r="Y44" i="72"/>
  <c r="Y44" i="73" s="1"/>
  <c r="G52" i="40"/>
  <c r="Y45" i="72"/>
  <c r="Y45" i="73" s="1"/>
  <c r="G53" i="40"/>
  <c r="Y46" i="72"/>
  <c r="Y46" i="73" s="1"/>
  <c r="G54" i="40"/>
  <c r="Y47" i="72"/>
  <c r="Y47" i="73" s="1"/>
  <c r="G55" i="40"/>
  <c r="Y48" i="72"/>
  <c r="Y48" i="73" s="1"/>
  <c r="G56" i="40"/>
  <c r="Y49" i="72"/>
  <c r="Y49" i="73" s="1"/>
  <c r="G57" i="40"/>
  <c r="Y50" i="72"/>
  <c r="Y50" i="73" s="1"/>
  <c r="G58" i="40"/>
  <c r="Y51" i="72"/>
  <c r="Y51" i="73" s="1"/>
  <c r="G59" i="40"/>
  <c r="Y52" i="72"/>
  <c r="Y52" i="73" s="1"/>
  <c r="G60" i="40"/>
  <c r="Y53" i="72"/>
  <c r="Y53" i="73" s="1"/>
  <c r="G61" i="40"/>
  <c r="Y54" i="72"/>
  <c r="Y54" i="73" s="1"/>
  <c r="G62" i="40"/>
  <c r="Y55" i="72"/>
  <c r="Y55" i="73" s="1"/>
  <c r="G63" i="40"/>
  <c r="Y56" i="72"/>
  <c r="Y56" i="73" s="1"/>
  <c r="G64" i="40"/>
  <c r="Y57" i="72"/>
  <c r="Y57" i="73" s="1"/>
  <c r="G65" i="40"/>
  <c r="Y58" i="72"/>
  <c r="Y58" i="73" s="1"/>
  <c r="G66" i="40"/>
  <c r="Y59" i="72"/>
  <c r="Y59" i="73" s="1"/>
  <c r="G67" i="40"/>
  <c r="Y60" i="72"/>
  <c r="Y60" i="73" s="1"/>
  <c r="G68" i="40"/>
  <c r="Y61" i="72"/>
  <c r="Y61" i="73" s="1"/>
  <c r="G69" i="40"/>
  <c r="Y62" i="72"/>
  <c r="Y62" i="73" s="1"/>
  <c r="G70" i="40"/>
  <c r="Y63" i="72"/>
  <c r="G71" i="40"/>
  <c r="Y64" i="72"/>
  <c r="G72" i="40"/>
  <c r="Y65" i="72"/>
  <c r="Y65" i="73" s="1"/>
  <c r="G73" i="40"/>
  <c r="Y66" i="72"/>
  <c r="Y66" i="73" s="1"/>
  <c r="G74" i="40"/>
  <c r="Y67" i="72"/>
  <c r="Y67" i="73" s="1"/>
  <c r="G75" i="40"/>
  <c r="Y68" i="72"/>
  <c r="Y68" i="73" s="1"/>
  <c r="G76" i="40"/>
  <c r="Y69" i="72"/>
  <c r="Y69" i="73" s="1"/>
  <c r="G77" i="40"/>
  <c r="Y70" i="72"/>
  <c r="G78" i="40"/>
  <c r="Y71" i="72"/>
  <c r="Y71" i="73" s="1"/>
  <c r="G79" i="40"/>
  <c r="Y72" i="72"/>
  <c r="Y72" i="74" s="1"/>
  <c r="G80" i="40"/>
  <c r="Y73" i="72"/>
  <c r="Y73" i="73" s="1"/>
  <c r="G81" i="40"/>
  <c r="Y74" i="72"/>
  <c r="G82" i="40"/>
  <c r="Y75" i="72"/>
  <c r="G83" i="40"/>
  <c r="Y76" i="72"/>
  <c r="Y76" i="73" s="1"/>
  <c r="G84" i="40"/>
  <c r="Y77" i="72"/>
  <c r="Y77" i="73" s="1"/>
  <c r="G85" i="40"/>
  <c r="Y78" i="72"/>
  <c r="Y78" i="73" s="1"/>
  <c r="G86" i="40"/>
  <c r="Y79" i="72"/>
  <c r="Y79" i="73" s="1"/>
  <c r="G87" i="40"/>
  <c r="Y80" i="72"/>
  <c r="G88" i="40"/>
  <c r="Y81" i="72"/>
  <c r="Y81" i="73" s="1"/>
  <c r="G89" i="40"/>
  <c r="Y82" i="72"/>
  <c r="Y82" i="73" s="1"/>
  <c r="G90" i="40"/>
  <c r="Y83" i="72"/>
  <c r="G91" i="40"/>
  <c r="Y84" i="72"/>
  <c r="G92" i="40"/>
  <c r="Y85" i="72"/>
  <c r="Y85" i="73" s="1"/>
  <c r="G44" i="40"/>
  <c r="Y37" i="72"/>
  <c r="Y37" i="73" s="1"/>
  <c r="Y37" i="74" s="1"/>
  <c r="X57" i="73"/>
  <c r="X59" i="73"/>
  <c r="X60" i="73"/>
  <c r="X61" i="73"/>
  <c r="X63" i="73"/>
  <c r="X64" i="73"/>
  <c r="X65" i="73"/>
  <c r="X67" i="73"/>
  <c r="X68" i="73"/>
  <c r="X69" i="73"/>
  <c r="X71" i="73"/>
  <c r="X75" i="73"/>
  <c r="X76" i="73"/>
  <c r="X77" i="73"/>
  <c r="X79" i="73"/>
  <c r="X80" i="73"/>
  <c r="X83" i="73"/>
  <c r="X84" i="73"/>
  <c r="I46" i="56"/>
  <c r="W38" i="72"/>
  <c r="W38" i="73" s="1"/>
  <c r="I47" i="56"/>
  <c r="W39" i="72"/>
  <c r="I48" i="56"/>
  <c r="W40" i="72"/>
  <c r="W40" i="73" s="1"/>
  <c r="I49" i="56"/>
  <c r="W41" i="72"/>
  <c r="W41" i="73" s="1"/>
  <c r="I50" i="56"/>
  <c r="W42" i="72"/>
  <c r="W42" i="73"/>
  <c r="I51" i="56"/>
  <c r="W43" i="72"/>
  <c r="W43" i="73" s="1"/>
  <c r="I52" i="56"/>
  <c r="W44" i="72"/>
  <c r="W44" i="73" s="1"/>
  <c r="I53" i="56"/>
  <c r="W45" i="72"/>
  <c r="W45" i="73" s="1"/>
  <c r="I54" i="56"/>
  <c r="W46" i="72"/>
  <c r="W46" i="73" s="1"/>
  <c r="I55" i="56"/>
  <c r="W47" i="72"/>
  <c r="W47" i="73" s="1"/>
  <c r="I56" i="56"/>
  <c r="W48" i="72"/>
  <c r="W48" i="73" s="1"/>
  <c r="I57" i="56"/>
  <c r="W49" i="72"/>
  <c r="W49" i="73" s="1"/>
  <c r="I58" i="56"/>
  <c r="W50" i="72"/>
  <c r="W50" i="73" s="1"/>
  <c r="I59" i="56"/>
  <c r="W51" i="72"/>
  <c r="I60" i="56"/>
  <c r="W52" i="72"/>
  <c r="I61" i="56"/>
  <c r="W53" i="72"/>
  <c r="I62" i="56"/>
  <c r="W54" i="72"/>
  <c r="I63" i="56"/>
  <c r="W55" i="72"/>
  <c r="W55" i="73" s="1"/>
  <c r="I64" i="56"/>
  <c r="W56" i="72"/>
  <c r="W56" i="73" s="1"/>
  <c r="I65" i="56"/>
  <c r="W57" i="72"/>
  <c r="W57" i="73" s="1"/>
  <c r="I66" i="56"/>
  <c r="W58" i="72"/>
  <c r="W58" i="73" s="1"/>
  <c r="I67" i="56"/>
  <c r="W59" i="72"/>
  <c r="I68" i="56"/>
  <c r="W60" i="72"/>
  <c r="W60" i="73" s="1"/>
  <c r="I69" i="56"/>
  <c r="W61" i="72"/>
  <c r="W61" i="73" s="1"/>
  <c r="I70" i="56"/>
  <c r="W62" i="72"/>
  <c r="W62" i="73" s="1"/>
  <c r="I71" i="56"/>
  <c r="W63" i="72"/>
  <c r="W63" i="73" s="1"/>
  <c r="I72" i="56"/>
  <c r="W64" i="72"/>
  <c r="W64" i="73" s="1"/>
  <c r="I73" i="56"/>
  <c r="W65" i="72"/>
  <c r="I74" i="56"/>
  <c r="W66" i="72"/>
  <c r="W66" i="73" s="1"/>
  <c r="I75" i="56"/>
  <c r="W67" i="72"/>
  <c r="W67" i="73" s="1"/>
  <c r="I76" i="56"/>
  <c r="W68" i="72"/>
  <c r="W68" i="73" s="1"/>
  <c r="I77" i="56"/>
  <c r="W69" i="72"/>
  <c r="I78" i="56"/>
  <c r="W70" i="72"/>
  <c r="I79" i="56"/>
  <c r="W71" i="72"/>
  <c r="W71" i="73" s="1"/>
  <c r="I80" i="56"/>
  <c r="W72" i="72"/>
  <c r="W72" i="73" s="1"/>
  <c r="I81" i="56"/>
  <c r="W73" i="72"/>
  <c r="W73" i="73" s="1"/>
  <c r="I82" i="56"/>
  <c r="W74" i="72"/>
  <c r="W74" i="73" s="1"/>
  <c r="I83" i="56"/>
  <c r="W75" i="72"/>
  <c r="W75" i="73" s="1"/>
  <c r="I84" i="56"/>
  <c r="W76" i="72"/>
  <c r="I85" i="56"/>
  <c r="W77" i="72"/>
  <c r="W77" i="73" s="1"/>
  <c r="I86" i="56"/>
  <c r="W78" i="72"/>
  <c r="W78" i="73" s="1"/>
  <c r="I87" i="56"/>
  <c r="W79" i="72"/>
  <c r="W79" i="73" s="1"/>
  <c r="I88" i="56"/>
  <c r="W80" i="72"/>
  <c r="I89" i="56"/>
  <c r="W81" i="72"/>
  <c r="W81" i="73" s="1"/>
  <c r="I90" i="56"/>
  <c r="W82" i="72"/>
  <c r="W82" i="73" s="1"/>
  <c r="I91" i="56"/>
  <c r="W83" i="72"/>
  <c r="W83" i="73"/>
  <c r="I92" i="56"/>
  <c r="W84" i="72"/>
  <c r="I93" i="56"/>
  <c r="W85" i="72"/>
  <c r="I45" i="56"/>
  <c r="W37" i="72"/>
  <c r="W37" i="73" s="1"/>
  <c r="J45" i="31"/>
  <c r="V38" i="72"/>
  <c r="V38" i="73" s="1"/>
  <c r="J46" i="31"/>
  <c r="V39" i="72"/>
  <c r="V39" i="73" s="1"/>
  <c r="J47" i="31"/>
  <c r="V40" i="72"/>
  <c r="V40" i="73" s="1"/>
  <c r="J48" i="31"/>
  <c r="V41" i="72"/>
  <c r="V41" i="73" s="1"/>
  <c r="J49" i="31"/>
  <c r="V42" i="72"/>
  <c r="V42" i="73" s="1"/>
  <c r="J50" i="31"/>
  <c r="V43" i="72"/>
  <c r="V43" i="73" s="1"/>
  <c r="J51" i="31"/>
  <c r="V44" i="72"/>
  <c r="V44" i="73" s="1"/>
  <c r="J52" i="31"/>
  <c r="V45" i="72"/>
  <c r="J53" i="31"/>
  <c r="V46" i="72"/>
  <c r="V46" i="73" s="1"/>
  <c r="J54" i="31"/>
  <c r="V47" i="72"/>
  <c r="V47" i="73" s="1"/>
  <c r="J55" i="31"/>
  <c r="V48" i="72"/>
  <c r="V48" i="73" s="1"/>
  <c r="J56" i="31"/>
  <c r="V49" i="72"/>
  <c r="V49" i="73"/>
  <c r="J57" i="31"/>
  <c r="V50" i="72"/>
  <c r="J58" i="31"/>
  <c r="V51" i="72"/>
  <c r="V51" i="73" s="1"/>
  <c r="J59" i="31"/>
  <c r="V52" i="72"/>
  <c r="V52" i="73" s="1"/>
  <c r="J60" i="31"/>
  <c r="V53" i="72"/>
  <c r="V53" i="73" s="1"/>
  <c r="J61" i="31"/>
  <c r="V54" i="72"/>
  <c r="V54" i="73" s="1"/>
  <c r="J62" i="31"/>
  <c r="V55" i="72"/>
  <c r="J63" i="31"/>
  <c r="V56" i="72"/>
  <c r="V56" i="73" s="1"/>
  <c r="J64" i="31"/>
  <c r="V57" i="72"/>
  <c r="V57" i="73" s="1"/>
  <c r="J65" i="31"/>
  <c r="V58" i="72"/>
  <c r="V58" i="73" s="1"/>
  <c r="J66" i="31"/>
  <c r="V59" i="72"/>
  <c r="V59" i="73" s="1"/>
  <c r="J67" i="31"/>
  <c r="V60" i="72"/>
  <c r="V60" i="73" s="1"/>
  <c r="J68" i="31"/>
  <c r="V61" i="72"/>
  <c r="V61" i="73" s="1"/>
  <c r="J69" i="31"/>
  <c r="V62" i="72"/>
  <c r="V62" i="73" s="1"/>
  <c r="J70" i="31"/>
  <c r="V63" i="72"/>
  <c r="V63" i="73" s="1"/>
  <c r="J71" i="31"/>
  <c r="V64" i="72"/>
  <c r="V64" i="73" s="1"/>
  <c r="J72" i="31"/>
  <c r="V65" i="72"/>
  <c r="V65" i="73" s="1"/>
  <c r="J73" i="31"/>
  <c r="V66" i="72"/>
  <c r="J74" i="31"/>
  <c r="V67" i="72"/>
  <c r="V67" i="73" s="1"/>
  <c r="J75" i="31"/>
  <c r="V68" i="72"/>
  <c r="V68" i="73" s="1"/>
  <c r="J76" i="31"/>
  <c r="V69" i="72"/>
  <c r="V69" i="73" s="1"/>
  <c r="J77" i="31"/>
  <c r="V70" i="72"/>
  <c r="V70" i="73" s="1"/>
  <c r="J78" i="31"/>
  <c r="V71" i="72"/>
  <c r="V71" i="73" s="1"/>
  <c r="J79" i="31"/>
  <c r="V72" i="72"/>
  <c r="V72" i="73" s="1"/>
  <c r="J80" i="31"/>
  <c r="V73" i="72"/>
  <c r="V73" i="73" s="1"/>
  <c r="J81" i="31"/>
  <c r="V74" i="72"/>
  <c r="V74" i="73" s="1"/>
  <c r="J82" i="31"/>
  <c r="V75" i="72"/>
  <c r="V75" i="73" s="1"/>
  <c r="J83" i="31"/>
  <c r="V76" i="72"/>
  <c r="V76" i="73" s="1"/>
  <c r="J84" i="31"/>
  <c r="V77" i="72"/>
  <c r="V77" i="73" s="1"/>
  <c r="J85" i="31"/>
  <c r="V78" i="72"/>
  <c r="V78" i="73" s="1"/>
  <c r="J86" i="31"/>
  <c r="V79" i="72"/>
  <c r="J87" i="31"/>
  <c r="V80" i="72"/>
  <c r="J88" i="31"/>
  <c r="V81" i="72"/>
  <c r="J89" i="31"/>
  <c r="V82" i="72"/>
  <c r="V82" i="73" s="1"/>
  <c r="J90" i="31"/>
  <c r="V83" i="72"/>
  <c r="V83" i="73" s="1"/>
  <c r="J91" i="31"/>
  <c r="V84" i="72"/>
  <c r="J92" i="31"/>
  <c r="V85" i="72"/>
  <c r="V85" i="73" s="1"/>
  <c r="J44" i="31"/>
  <c r="V37" i="72"/>
  <c r="V37" i="73" s="1"/>
  <c r="G69" i="66"/>
  <c r="T62" i="72"/>
  <c r="T62" i="73" s="1"/>
  <c r="G70" i="66"/>
  <c r="T63" i="72"/>
  <c r="G71" i="66"/>
  <c r="T64" i="72"/>
  <c r="T64" i="73" s="1"/>
  <c r="G72" i="66"/>
  <c r="T65" i="72"/>
  <c r="T65" i="73" s="1"/>
  <c r="G73" i="66"/>
  <c r="T66" i="72"/>
  <c r="T66" i="73" s="1"/>
  <c r="G74" i="66"/>
  <c r="T67" i="72"/>
  <c r="T67" i="73" s="1"/>
  <c r="G75" i="66"/>
  <c r="T68" i="72"/>
  <c r="T68" i="73" s="1"/>
  <c r="G76" i="66"/>
  <c r="T69" i="72"/>
  <c r="T69" i="73" s="1"/>
  <c r="G77" i="66"/>
  <c r="T70" i="72"/>
  <c r="T70" i="73" s="1"/>
  <c r="G78" i="66"/>
  <c r="T71" i="72"/>
  <c r="T71" i="73" s="1"/>
  <c r="G79" i="66"/>
  <c r="T72" i="72"/>
  <c r="G80" i="66"/>
  <c r="T73" i="72"/>
  <c r="T73" i="73" s="1"/>
  <c r="G81" i="66"/>
  <c r="T74" i="72"/>
  <c r="T74" i="73" s="1"/>
  <c r="G82" i="66"/>
  <c r="T75" i="72"/>
  <c r="T75" i="73" s="1"/>
  <c r="G83" i="66"/>
  <c r="T76" i="72"/>
  <c r="T76" i="73" s="1"/>
  <c r="G84" i="66"/>
  <c r="T77" i="72"/>
  <c r="T77" i="73" s="1"/>
  <c r="G85" i="66"/>
  <c r="T78" i="72"/>
  <c r="T78" i="73" s="1"/>
  <c r="G86" i="66"/>
  <c r="T79" i="72"/>
  <c r="G87" i="66"/>
  <c r="T80" i="72"/>
  <c r="T80" i="73" s="1"/>
  <c r="G88" i="66"/>
  <c r="T81" i="72"/>
  <c r="T81" i="73" s="1"/>
  <c r="G89" i="66"/>
  <c r="T82" i="72"/>
  <c r="G90" i="66"/>
  <c r="T83" i="72"/>
  <c r="T83" i="73" s="1"/>
  <c r="G91" i="66"/>
  <c r="T84" i="72"/>
  <c r="T84" i="73" s="1"/>
  <c r="G92" i="66"/>
  <c r="T85" i="72"/>
  <c r="T85" i="73" s="1"/>
  <c r="H54" i="52"/>
  <c r="U45" i="72"/>
  <c r="H55" i="52"/>
  <c r="U46" i="72"/>
  <c r="U46" i="73" s="1"/>
  <c r="H56" i="52"/>
  <c r="U47" i="72"/>
  <c r="H57" i="52"/>
  <c r="U48" i="72"/>
  <c r="U48" i="73" s="1"/>
  <c r="H58" i="52"/>
  <c r="U49" i="72"/>
  <c r="U49" i="73" s="1"/>
  <c r="H59" i="52"/>
  <c r="U50" i="72"/>
  <c r="H60" i="52"/>
  <c r="U51" i="72"/>
  <c r="H61" i="52"/>
  <c r="U52" i="72"/>
  <c r="U52" i="73" s="1"/>
  <c r="H62" i="52"/>
  <c r="U53" i="72"/>
  <c r="U53" i="73" s="1"/>
  <c r="H63" i="52"/>
  <c r="U54" i="72"/>
  <c r="U54" i="73" s="1"/>
  <c r="H64" i="52"/>
  <c r="U55" i="72"/>
  <c r="U55" i="73" s="1"/>
  <c r="H65" i="52"/>
  <c r="U56" i="72"/>
  <c r="U56" i="73" s="1"/>
  <c r="H66" i="52"/>
  <c r="U57" i="72"/>
  <c r="H67" i="52"/>
  <c r="U58" i="72"/>
  <c r="U58" i="73" s="1"/>
  <c r="H68" i="52"/>
  <c r="U59" i="72"/>
  <c r="H69" i="52"/>
  <c r="U60" i="72"/>
  <c r="U60" i="73" s="1"/>
  <c r="H70" i="52"/>
  <c r="U61" i="72"/>
  <c r="H71" i="52"/>
  <c r="U62" i="72"/>
  <c r="U62" i="73" s="1"/>
  <c r="H72" i="52"/>
  <c r="U63" i="72"/>
  <c r="H73" i="52"/>
  <c r="U64" i="72"/>
  <c r="U64" i="73" s="1"/>
  <c r="H74" i="52"/>
  <c r="U65" i="72"/>
  <c r="U65" i="73" s="1"/>
  <c r="H75" i="52"/>
  <c r="U66" i="72"/>
  <c r="U66" i="73" s="1"/>
  <c r="H76" i="52"/>
  <c r="U67" i="72"/>
  <c r="H77" i="52"/>
  <c r="U68" i="72"/>
  <c r="U68" i="73" s="1"/>
  <c r="H78" i="52"/>
  <c r="U69" i="72"/>
  <c r="U69" i="73" s="1"/>
  <c r="H79" i="52"/>
  <c r="U70" i="72"/>
  <c r="U70" i="73" s="1"/>
  <c r="H80" i="52"/>
  <c r="U71" i="72"/>
  <c r="H81" i="52"/>
  <c r="U72" i="72"/>
  <c r="U72" i="73" s="1"/>
  <c r="H82" i="52"/>
  <c r="U73" i="72"/>
  <c r="H83" i="52"/>
  <c r="U74" i="72"/>
  <c r="U74" i="73" s="1"/>
  <c r="H84" i="52"/>
  <c r="U75" i="72"/>
  <c r="U75" i="73" s="1"/>
  <c r="H85" i="52"/>
  <c r="U76" i="72"/>
  <c r="U76" i="73" s="1"/>
  <c r="H86" i="52"/>
  <c r="U77" i="72"/>
  <c r="H87" i="52"/>
  <c r="U78" i="72"/>
  <c r="U78" i="73" s="1"/>
  <c r="H88" i="52"/>
  <c r="U79" i="72"/>
  <c r="U79" i="73" s="1"/>
  <c r="H89" i="52"/>
  <c r="U80" i="72"/>
  <c r="U80" i="73"/>
  <c r="H90" i="52"/>
  <c r="U81" i="72"/>
  <c r="U81" i="73" s="1"/>
  <c r="H91" i="52"/>
  <c r="U82" i="72"/>
  <c r="U82" i="73" s="1"/>
  <c r="H92" i="52"/>
  <c r="U83" i="72"/>
  <c r="U83" i="73" s="1"/>
  <c r="H93" i="52"/>
  <c r="U84" i="72"/>
  <c r="U84" i="73" s="1"/>
  <c r="H94" i="52"/>
  <c r="U85" i="72"/>
  <c r="U85" i="73" s="1"/>
  <c r="H47" i="52"/>
  <c r="U38" i="72"/>
  <c r="H48" i="52"/>
  <c r="U39" i="72"/>
  <c r="H49" i="52"/>
  <c r="U40" i="72"/>
  <c r="H50" i="52"/>
  <c r="U41" i="72"/>
  <c r="H51" i="52"/>
  <c r="U42" i="72"/>
  <c r="H52" i="52"/>
  <c r="U43" i="72"/>
  <c r="U43" i="73" s="1"/>
  <c r="H53" i="52"/>
  <c r="U44" i="72"/>
  <c r="U44" i="73" s="1"/>
  <c r="H46" i="52"/>
  <c r="U37" i="72"/>
  <c r="J102" i="41"/>
  <c r="S42" i="72"/>
  <c r="J103" i="41"/>
  <c r="S43" i="72"/>
  <c r="S43" i="73" s="1"/>
  <c r="J104" i="41"/>
  <c r="S44" i="72"/>
  <c r="S44" i="73" s="1"/>
  <c r="J105" i="41"/>
  <c r="S45" i="72"/>
  <c r="S45" i="73" s="1"/>
  <c r="J106" i="41"/>
  <c r="S46" i="72"/>
  <c r="S46" i="73" s="1"/>
  <c r="J107" i="41"/>
  <c r="S47" i="72"/>
  <c r="S47" i="73" s="1"/>
  <c r="J108" i="41"/>
  <c r="S48" i="72"/>
  <c r="S48" i="73" s="1"/>
  <c r="J109" i="41"/>
  <c r="S49" i="72"/>
  <c r="S49" i="73" s="1"/>
  <c r="J110" i="41"/>
  <c r="S50" i="72"/>
  <c r="S50" i="73" s="1"/>
  <c r="J111" i="41"/>
  <c r="S51" i="72"/>
  <c r="S51" i="73" s="1"/>
  <c r="J112" i="41"/>
  <c r="S52" i="72"/>
  <c r="J113" i="41"/>
  <c r="S53" i="72"/>
  <c r="S53" i="73" s="1"/>
  <c r="J114" i="41"/>
  <c r="S54" i="72"/>
  <c r="S54" i="73"/>
  <c r="J115" i="41"/>
  <c r="S55" i="72"/>
  <c r="S55" i="73" s="1"/>
  <c r="J116" i="41"/>
  <c r="S56" i="72"/>
  <c r="J117" i="41"/>
  <c r="S57" i="72"/>
  <c r="S57" i="73" s="1"/>
  <c r="J118" i="41"/>
  <c r="S58" i="72"/>
  <c r="J119" i="41"/>
  <c r="S59" i="72"/>
  <c r="S59" i="73" s="1"/>
  <c r="J120" i="41"/>
  <c r="S60" i="72"/>
  <c r="J121" i="41"/>
  <c r="S61" i="72"/>
  <c r="S61" i="73" s="1"/>
  <c r="J122" i="41"/>
  <c r="S62" i="72"/>
  <c r="S62" i="73" s="1"/>
  <c r="J123" i="41"/>
  <c r="S63" i="72"/>
  <c r="S63" i="73"/>
  <c r="J124" i="41"/>
  <c r="S64" i="72"/>
  <c r="S64" i="73" s="1"/>
  <c r="J125" i="41"/>
  <c r="S65" i="72"/>
  <c r="S65" i="73" s="1"/>
  <c r="J126" i="41"/>
  <c r="S66" i="72"/>
  <c r="S66" i="73" s="1"/>
  <c r="J127" i="41"/>
  <c r="S67" i="72"/>
  <c r="S67" i="73" s="1"/>
  <c r="J128" i="41"/>
  <c r="S68" i="72"/>
  <c r="J129" i="41"/>
  <c r="S69" i="72"/>
  <c r="S69" i="73"/>
  <c r="J130" i="41"/>
  <c r="S70" i="72"/>
  <c r="S70" i="73" s="1"/>
  <c r="J131" i="41"/>
  <c r="S71" i="72"/>
  <c r="S71" i="73" s="1"/>
  <c r="J132" i="41"/>
  <c r="S72" i="72"/>
  <c r="S72" i="73" s="1"/>
  <c r="J133" i="41"/>
  <c r="S73" i="72"/>
  <c r="S73" i="73" s="1"/>
  <c r="J134" i="41"/>
  <c r="S74" i="72"/>
  <c r="J135" i="41"/>
  <c r="S75" i="72"/>
  <c r="J136" i="41"/>
  <c r="S76" i="72"/>
  <c r="S76" i="73" s="1"/>
  <c r="J137" i="41"/>
  <c r="S77" i="72"/>
  <c r="S77" i="73" s="1"/>
  <c r="J138" i="41"/>
  <c r="S78" i="72"/>
  <c r="S78" i="73"/>
  <c r="J139" i="41"/>
  <c r="S79" i="72"/>
  <c r="J140" i="41"/>
  <c r="S80" i="72"/>
  <c r="S80" i="73" s="1"/>
  <c r="J141" i="41"/>
  <c r="S81" i="72"/>
  <c r="J142" i="41"/>
  <c r="S82" i="72"/>
  <c r="S82" i="73" s="1"/>
  <c r="J143" i="41"/>
  <c r="S83" i="72"/>
  <c r="J144" i="41"/>
  <c r="S84" i="72"/>
  <c r="J145" i="41"/>
  <c r="S85" i="72"/>
  <c r="S85" i="73" s="1"/>
  <c r="H51" i="44"/>
  <c r="R44" i="72"/>
  <c r="R44" i="73" s="1"/>
  <c r="H52" i="44"/>
  <c r="R45" i="72"/>
  <c r="R45" i="73"/>
  <c r="H53" i="44"/>
  <c r="R46" i="72"/>
  <c r="R46" i="73" s="1"/>
  <c r="H54" i="44"/>
  <c r="R47" i="72"/>
  <c r="R47" i="73" s="1"/>
  <c r="H55" i="44"/>
  <c r="R48" i="72"/>
  <c r="R48" i="73" s="1"/>
  <c r="H56" i="44"/>
  <c r="R49" i="72"/>
  <c r="R49" i="73" s="1"/>
  <c r="H57" i="44"/>
  <c r="R50" i="72"/>
  <c r="R50" i="73" s="1"/>
  <c r="H58" i="44"/>
  <c r="R51" i="72"/>
  <c r="R51" i="73" s="1"/>
  <c r="H59" i="44"/>
  <c r="R52" i="72"/>
  <c r="R52" i="73" s="1"/>
  <c r="H60" i="44"/>
  <c r="R53" i="72"/>
  <c r="R53" i="73" s="1"/>
  <c r="H61" i="44"/>
  <c r="R54" i="72"/>
  <c r="R54" i="73" s="1"/>
  <c r="H62" i="44"/>
  <c r="R55" i="72"/>
  <c r="R55" i="73" s="1"/>
  <c r="H63" i="44"/>
  <c r="R56" i="72"/>
  <c r="H64" i="44"/>
  <c r="R57" i="72"/>
  <c r="R57" i="73" s="1"/>
  <c r="H65" i="44"/>
  <c r="R58" i="72"/>
  <c r="H66" i="44"/>
  <c r="R59" i="72"/>
  <c r="R59" i="73" s="1"/>
  <c r="H67" i="44"/>
  <c r="R60" i="72"/>
  <c r="R60" i="73" s="1"/>
  <c r="H68" i="44"/>
  <c r="R61" i="72"/>
  <c r="R61" i="73" s="1"/>
  <c r="H69" i="44"/>
  <c r="R62" i="72"/>
  <c r="R62" i="73" s="1"/>
  <c r="H70" i="44"/>
  <c r="R63" i="72"/>
  <c r="R63" i="73" s="1"/>
  <c r="H71" i="44"/>
  <c r="R64" i="72"/>
  <c r="H72" i="44"/>
  <c r="R65" i="72"/>
  <c r="R65" i="73" s="1"/>
  <c r="H73" i="44"/>
  <c r="R66" i="72"/>
  <c r="R66" i="73" s="1"/>
  <c r="H74" i="44"/>
  <c r="R67" i="72"/>
  <c r="R67" i="73" s="1"/>
  <c r="H75" i="44"/>
  <c r="R68" i="72"/>
  <c r="R68" i="73" s="1"/>
  <c r="H76" i="44"/>
  <c r="R69" i="72"/>
  <c r="R69" i="73" s="1"/>
  <c r="H77" i="44"/>
  <c r="R70" i="72"/>
  <c r="R70" i="73" s="1"/>
  <c r="H78" i="44"/>
  <c r="R71" i="72"/>
  <c r="R71" i="73" s="1"/>
  <c r="H79" i="44"/>
  <c r="R72" i="72"/>
  <c r="H80" i="44"/>
  <c r="R73" i="72"/>
  <c r="R73" i="73" s="1"/>
  <c r="H81" i="44"/>
  <c r="R74" i="72"/>
  <c r="R74" i="73" s="1"/>
  <c r="H82" i="44"/>
  <c r="R75" i="72"/>
  <c r="R75" i="73" s="1"/>
  <c r="H83" i="44"/>
  <c r="R76" i="72"/>
  <c r="R76" i="73" s="1"/>
  <c r="H84" i="44"/>
  <c r="R77" i="72"/>
  <c r="H85" i="44"/>
  <c r="R78" i="72"/>
  <c r="R78" i="73" s="1"/>
  <c r="H86" i="44"/>
  <c r="R79" i="72"/>
  <c r="R79" i="73" s="1"/>
  <c r="H87" i="44"/>
  <c r="R80" i="72"/>
  <c r="R80" i="73" s="1"/>
  <c r="H88" i="44"/>
  <c r="R81" i="72"/>
  <c r="R81" i="73" s="1"/>
  <c r="H89" i="44"/>
  <c r="R82" i="72"/>
  <c r="R82" i="73" s="1"/>
  <c r="H90" i="44"/>
  <c r="R83" i="72"/>
  <c r="R83" i="73" s="1"/>
  <c r="H91" i="44"/>
  <c r="R84" i="72"/>
  <c r="R84" i="73" s="1"/>
  <c r="H92" i="44"/>
  <c r="R85" i="72"/>
  <c r="R85" i="73" s="1"/>
  <c r="H45" i="44"/>
  <c r="R38" i="72"/>
  <c r="R38" i="73" s="1"/>
  <c r="K46" i="30"/>
  <c r="Q38" i="72"/>
  <c r="Q38" i="73" s="1"/>
  <c r="K47" i="30"/>
  <c r="Q39" i="72"/>
  <c r="Q39" i="73" s="1"/>
  <c r="K48" i="30"/>
  <c r="Q40" i="72"/>
  <c r="Q40" i="73" s="1"/>
  <c r="K49" i="30"/>
  <c r="Q41" i="72"/>
  <c r="Q41" i="73" s="1"/>
  <c r="K50" i="30"/>
  <c r="Q42" i="72"/>
  <c r="Q42" i="73" s="1"/>
  <c r="K51" i="30"/>
  <c r="Q43" i="72"/>
  <c r="Q43" i="73" s="1"/>
  <c r="K52" i="30"/>
  <c r="Q44" i="72"/>
  <c r="Q44" i="73" s="1"/>
  <c r="K53" i="30"/>
  <c r="Q45" i="72"/>
  <c r="Q45" i="73"/>
  <c r="K54" i="30"/>
  <c r="Q46" i="72"/>
  <c r="Q46" i="73" s="1"/>
  <c r="K55" i="30"/>
  <c r="Q47" i="72"/>
  <c r="Q47" i="73"/>
  <c r="K56" i="30"/>
  <c r="Q48" i="72"/>
  <c r="Q48" i="73" s="1"/>
  <c r="K57" i="30"/>
  <c r="Q49" i="72"/>
  <c r="Q49" i="73" s="1"/>
  <c r="K58" i="30"/>
  <c r="Q50" i="72"/>
  <c r="Q50" i="73" s="1"/>
  <c r="K59" i="30"/>
  <c r="Q51" i="72"/>
  <c r="K60" i="30"/>
  <c r="Q52" i="72"/>
  <c r="Q52" i="73" s="1"/>
  <c r="K61" i="30"/>
  <c r="Q53" i="72"/>
  <c r="Q53" i="73" s="1"/>
  <c r="K62" i="30"/>
  <c r="Q54" i="72"/>
  <c r="Q54" i="73" s="1"/>
  <c r="K63" i="30"/>
  <c r="Q55" i="72"/>
  <c r="Q55" i="73" s="1"/>
  <c r="K64" i="30"/>
  <c r="Q56" i="72"/>
  <c r="Q56" i="73" s="1"/>
  <c r="K65" i="30"/>
  <c r="Q57" i="72"/>
  <c r="Q57" i="73" s="1"/>
  <c r="K66" i="30"/>
  <c r="Q58" i="72"/>
  <c r="Q58" i="73" s="1"/>
  <c r="K67" i="30"/>
  <c r="Q59" i="72"/>
  <c r="K68" i="30"/>
  <c r="Q60" i="72"/>
  <c r="Q60" i="73" s="1"/>
  <c r="K69" i="30"/>
  <c r="Q61" i="72"/>
  <c r="Q61" i="73" s="1"/>
  <c r="K70" i="30"/>
  <c r="Q62" i="72"/>
  <c r="Q62" i="73" s="1"/>
  <c r="K71" i="30"/>
  <c r="Q63" i="72"/>
  <c r="Q63" i="73" s="1"/>
  <c r="K72" i="30"/>
  <c r="Q64" i="72"/>
  <c r="Q64" i="73" s="1"/>
  <c r="K73" i="30"/>
  <c r="Q65" i="72"/>
  <c r="K74" i="30"/>
  <c r="Q66" i="72"/>
  <c r="Q66" i="73" s="1"/>
  <c r="K75" i="30"/>
  <c r="Q67" i="72"/>
  <c r="Q67" i="73" s="1"/>
  <c r="K76" i="30"/>
  <c r="Q68" i="72"/>
  <c r="Q68" i="73" s="1"/>
  <c r="K77" i="30"/>
  <c r="Q69" i="72"/>
  <c r="Q69" i="73" s="1"/>
  <c r="K78" i="30"/>
  <c r="Q70" i="72"/>
  <c r="Q70" i="73" s="1"/>
  <c r="K79" i="30"/>
  <c r="Q71" i="72"/>
  <c r="Q71" i="73" s="1"/>
  <c r="K80" i="30"/>
  <c r="Q72" i="72"/>
  <c r="Q72" i="73" s="1"/>
  <c r="K81" i="30"/>
  <c r="Q73" i="72"/>
  <c r="K82" i="30"/>
  <c r="Q74" i="72"/>
  <c r="Q74" i="73" s="1"/>
  <c r="K83" i="30"/>
  <c r="Q75" i="72"/>
  <c r="Q75" i="73" s="1"/>
  <c r="K84" i="30"/>
  <c r="Q76" i="72"/>
  <c r="K85" i="30"/>
  <c r="Q77" i="72"/>
  <c r="Q77" i="73" s="1"/>
  <c r="K86" i="30"/>
  <c r="Q78" i="72"/>
  <c r="Q78" i="73" s="1"/>
  <c r="K87" i="30"/>
  <c r="Q79" i="72"/>
  <c r="Q79" i="73" s="1"/>
  <c r="K88" i="30"/>
  <c r="Q80" i="72"/>
  <c r="Q80" i="73" s="1"/>
  <c r="K89" i="30"/>
  <c r="Q81" i="72"/>
  <c r="Q81" i="73" s="1"/>
  <c r="K90" i="30"/>
  <c r="Q82" i="72"/>
  <c r="Q82" i="73" s="1"/>
  <c r="K91" i="30"/>
  <c r="Q83" i="72"/>
  <c r="Q83" i="73" s="1"/>
  <c r="K92" i="30"/>
  <c r="Q84" i="72"/>
  <c r="K93" i="30"/>
  <c r="Q85" i="72"/>
  <c r="Q85" i="73"/>
  <c r="E30" i="30"/>
  <c r="E29" i="30"/>
  <c r="E28" i="30"/>
  <c r="E27" i="30"/>
  <c r="E26" i="30"/>
  <c r="E25" i="30"/>
  <c r="K25" i="30"/>
  <c r="Q17" i="72"/>
  <c r="K26" i="30"/>
  <c r="Q18" i="72"/>
  <c r="K27" i="30"/>
  <c r="Q19" i="72"/>
  <c r="K28" i="30"/>
  <c r="Q20" i="72"/>
  <c r="K29" i="30"/>
  <c r="Q21" i="72"/>
  <c r="K30" i="30"/>
  <c r="Q22" i="72"/>
  <c r="Q22" i="73" s="1"/>
  <c r="K31" i="30"/>
  <c r="Q23" i="72"/>
  <c r="Q23" i="73" s="1"/>
  <c r="K32" i="30"/>
  <c r="Q24" i="72"/>
  <c r="Q24" i="73" s="1"/>
  <c r="K33" i="30"/>
  <c r="Q25" i="72"/>
  <c r="Q25" i="73" s="1"/>
  <c r="K34" i="30"/>
  <c r="Q26" i="72"/>
  <c r="Q26" i="73" s="1"/>
  <c r="K35" i="30"/>
  <c r="Q27" i="72"/>
  <c r="Q27" i="73" s="1"/>
  <c r="K36" i="30"/>
  <c r="Q28" i="72"/>
  <c r="Q28" i="73" s="1"/>
  <c r="K37" i="30"/>
  <c r="Q29" i="72"/>
  <c r="Q29" i="73" s="1"/>
  <c r="K38" i="30"/>
  <c r="Q30" i="72"/>
  <c r="Q30" i="73" s="1"/>
  <c r="K39" i="30"/>
  <c r="Q31" i="72"/>
  <c r="Q31" i="73" s="1"/>
  <c r="K40" i="30"/>
  <c r="Q32" i="72"/>
  <c r="Q32" i="73" s="1"/>
  <c r="K41" i="30"/>
  <c r="Q33" i="72"/>
  <c r="Q33" i="73" s="1"/>
  <c r="K42" i="30"/>
  <c r="Q34" i="72"/>
  <c r="Q34" i="73" s="1"/>
  <c r="K43" i="30"/>
  <c r="Q35" i="72"/>
  <c r="Q35" i="73" s="1"/>
  <c r="K44" i="30"/>
  <c r="Q36" i="72"/>
  <c r="Q36" i="73" s="1"/>
  <c r="K45" i="30"/>
  <c r="Q37" i="72"/>
  <c r="Q37" i="73" s="1"/>
  <c r="L46" i="62"/>
  <c r="P38" i="72"/>
  <c r="P38" i="73" s="1"/>
  <c r="L47" i="62"/>
  <c r="P39" i="72"/>
  <c r="P39" i="73" s="1"/>
  <c r="L48" i="62"/>
  <c r="P40" i="72"/>
  <c r="P40" i="73" s="1"/>
  <c r="L49" i="62"/>
  <c r="P41" i="72"/>
  <c r="P41" i="73" s="1"/>
  <c r="L50" i="62"/>
  <c r="P42" i="72"/>
  <c r="P42" i="73" s="1"/>
  <c r="L51" i="62"/>
  <c r="P43" i="72"/>
  <c r="P43" i="73" s="1"/>
  <c r="L52" i="62"/>
  <c r="P44" i="72"/>
  <c r="P44" i="73" s="1"/>
  <c r="L53" i="62"/>
  <c r="P45" i="72"/>
  <c r="P45" i="73" s="1"/>
  <c r="L54" i="62"/>
  <c r="P46" i="72"/>
  <c r="P46" i="73" s="1"/>
  <c r="L55" i="62"/>
  <c r="P47" i="72"/>
  <c r="L56" i="62"/>
  <c r="P48" i="72"/>
  <c r="P48" i="73" s="1"/>
  <c r="L57" i="62"/>
  <c r="P49" i="72"/>
  <c r="P49" i="73" s="1"/>
  <c r="L58" i="62"/>
  <c r="P50" i="72"/>
  <c r="P50" i="73" s="1"/>
  <c r="L59" i="62"/>
  <c r="P51" i="72"/>
  <c r="P51" i="73" s="1"/>
  <c r="L60" i="62"/>
  <c r="P52" i="72"/>
  <c r="P52" i="73" s="1"/>
  <c r="L61" i="62"/>
  <c r="P53" i="72"/>
  <c r="P53" i="73" s="1"/>
  <c r="L62" i="62"/>
  <c r="P54" i="72"/>
  <c r="P54" i="73" s="1"/>
  <c r="L63" i="62"/>
  <c r="P55" i="72"/>
  <c r="P55" i="73" s="1"/>
  <c r="L64" i="62"/>
  <c r="P56" i="72"/>
  <c r="P56" i="73" s="1"/>
  <c r="L65" i="62"/>
  <c r="P57" i="72"/>
  <c r="P57" i="73" s="1"/>
  <c r="L66" i="62"/>
  <c r="P58" i="72"/>
  <c r="P58" i="73" s="1"/>
  <c r="L67" i="62"/>
  <c r="P59" i="72"/>
  <c r="P59" i="73" s="1"/>
  <c r="L68" i="62"/>
  <c r="P60" i="72"/>
  <c r="P60" i="73" s="1"/>
  <c r="L69" i="62"/>
  <c r="P61" i="72"/>
  <c r="P61" i="73" s="1"/>
  <c r="L70" i="62"/>
  <c r="P62" i="72"/>
  <c r="P62" i="73" s="1"/>
  <c r="L71" i="62"/>
  <c r="P63" i="72"/>
  <c r="P63" i="73" s="1"/>
  <c r="L72" i="62"/>
  <c r="P64" i="72"/>
  <c r="P64" i="73" s="1"/>
  <c r="L73" i="62"/>
  <c r="P65" i="72"/>
  <c r="P65" i="73" s="1"/>
  <c r="L74" i="62"/>
  <c r="P66" i="72"/>
  <c r="P66" i="73" s="1"/>
  <c r="L75" i="62"/>
  <c r="P67" i="72"/>
  <c r="P67" i="73" s="1"/>
  <c r="L76" i="62"/>
  <c r="P68" i="72"/>
  <c r="P68" i="73" s="1"/>
  <c r="L77" i="62"/>
  <c r="P69" i="72"/>
  <c r="P69" i="73" s="1"/>
  <c r="L78" i="62"/>
  <c r="P70" i="72"/>
  <c r="P70" i="73" s="1"/>
  <c r="L79" i="62"/>
  <c r="P71" i="72"/>
  <c r="P71" i="73" s="1"/>
  <c r="L80" i="62"/>
  <c r="P72" i="72"/>
  <c r="P72" i="73" s="1"/>
  <c r="L81" i="62"/>
  <c r="P73" i="72"/>
  <c r="P73" i="73" s="1"/>
  <c r="L82" i="62"/>
  <c r="P74" i="72"/>
  <c r="P74" i="73"/>
  <c r="L83" i="62"/>
  <c r="P75" i="72"/>
  <c r="P75" i="73" s="1"/>
  <c r="L84" i="62"/>
  <c r="P76" i="72"/>
  <c r="L85" i="62"/>
  <c r="P77" i="72"/>
  <c r="P77" i="73" s="1"/>
  <c r="L86" i="62"/>
  <c r="P78" i="72"/>
  <c r="P78" i="73" s="1"/>
  <c r="L87" i="62"/>
  <c r="P79" i="72"/>
  <c r="L88" i="62"/>
  <c r="P80" i="72"/>
  <c r="L89" i="62"/>
  <c r="P81" i="72"/>
  <c r="P81" i="73" s="1"/>
  <c r="L90" i="62"/>
  <c r="P82" i="72"/>
  <c r="P82" i="73" s="1"/>
  <c r="L91" i="62"/>
  <c r="P83" i="72"/>
  <c r="L92" i="62"/>
  <c r="P84" i="72"/>
  <c r="P84" i="73" s="1"/>
  <c r="L93" i="62"/>
  <c r="P85" i="72"/>
  <c r="P85" i="73" s="1"/>
  <c r="L45" i="62"/>
  <c r="P37" i="72"/>
  <c r="P37" i="73" s="1"/>
  <c r="H71" i="65"/>
  <c r="O62" i="72"/>
  <c r="H72" i="65"/>
  <c r="O63" i="72"/>
  <c r="H73" i="65"/>
  <c r="O64" i="72"/>
  <c r="H74" i="65"/>
  <c r="O65" i="72"/>
  <c r="O65" i="73" s="1"/>
  <c r="H75" i="65"/>
  <c r="O66" i="72"/>
  <c r="H76" i="65"/>
  <c r="O67" i="72"/>
  <c r="O67" i="73" s="1"/>
  <c r="H77" i="65"/>
  <c r="O68" i="72"/>
  <c r="O68" i="73" s="1"/>
  <c r="H78" i="65"/>
  <c r="O69" i="72"/>
  <c r="O69" i="73" s="1"/>
  <c r="H79" i="65"/>
  <c r="O70" i="72"/>
  <c r="O70" i="73" s="1"/>
  <c r="H80" i="65"/>
  <c r="O71" i="72"/>
  <c r="O71" i="73" s="1"/>
  <c r="H81" i="65"/>
  <c r="O72" i="72"/>
  <c r="O72" i="73" s="1"/>
  <c r="H82" i="65"/>
  <c r="O73" i="72"/>
  <c r="O73" i="73" s="1"/>
  <c r="H83" i="65"/>
  <c r="O74" i="72"/>
  <c r="O74" i="73" s="1"/>
  <c r="H84" i="65"/>
  <c r="O75" i="72"/>
  <c r="O75" i="73" s="1"/>
  <c r="H85" i="65"/>
  <c r="O76" i="72"/>
  <c r="O76" i="73" s="1"/>
  <c r="H86" i="65"/>
  <c r="O77" i="72"/>
  <c r="O77" i="73" s="1"/>
  <c r="H87" i="65"/>
  <c r="O78" i="72"/>
  <c r="H88" i="65"/>
  <c r="O79" i="72"/>
  <c r="H89" i="65"/>
  <c r="O80" i="72"/>
  <c r="O80" i="73" s="1"/>
  <c r="H90" i="65"/>
  <c r="O81" i="72"/>
  <c r="O81" i="73" s="1"/>
  <c r="H91" i="65"/>
  <c r="O82" i="72"/>
  <c r="O82" i="73" s="1"/>
  <c r="H92" i="65"/>
  <c r="O83" i="72"/>
  <c r="O83" i="73" s="1"/>
  <c r="H93" i="65"/>
  <c r="O84" i="72"/>
  <c r="O84" i="73" s="1"/>
  <c r="H94" i="65"/>
  <c r="O85" i="72"/>
  <c r="O85" i="73" s="1"/>
  <c r="F99" i="32"/>
  <c r="M39" i="72"/>
  <c r="M39" i="73" s="1"/>
  <c r="F101" i="32"/>
  <c r="M41" i="72"/>
  <c r="M41" i="73" s="1"/>
  <c r="F104" i="32"/>
  <c r="M44" i="72"/>
  <c r="M44" i="73" s="1"/>
  <c r="F107" i="32"/>
  <c r="M47" i="72"/>
  <c r="M47" i="73" s="1"/>
  <c r="F109" i="32"/>
  <c r="M49" i="72"/>
  <c r="M49" i="73" s="1"/>
  <c r="F112" i="32"/>
  <c r="M52" i="72"/>
  <c r="M52" i="73" s="1"/>
  <c r="F115" i="32"/>
  <c r="M55" i="72"/>
  <c r="M55" i="73" s="1"/>
  <c r="F117" i="32"/>
  <c r="M57" i="72"/>
  <c r="M57" i="73" s="1"/>
  <c r="F120" i="32"/>
  <c r="M60" i="72"/>
  <c r="M60" i="73" s="1"/>
  <c r="F123" i="32"/>
  <c r="M63" i="72"/>
  <c r="M63" i="73" s="1"/>
  <c r="F125" i="32"/>
  <c r="M65" i="72"/>
  <c r="M65" i="73" s="1"/>
  <c r="F128" i="32"/>
  <c r="M68" i="72"/>
  <c r="M68" i="73" s="1"/>
  <c r="F131" i="32"/>
  <c r="M71" i="72"/>
  <c r="M71" i="73" s="1"/>
  <c r="F133" i="32"/>
  <c r="M73" i="72"/>
  <c r="M73" i="73" s="1"/>
  <c r="F136" i="32"/>
  <c r="M76" i="72"/>
  <c r="M76" i="73" s="1"/>
  <c r="F139" i="32"/>
  <c r="M79" i="72"/>
  <c r="M79" i="73" s="1"/>
  <c r="F141" i="32"/>
  <c r="M81" i="72"/>
  <c r="F144" i="32"/>
  <c r="M84" i="72"/>
  <c r="M84" i="73" s="1"/>
  <c r="H91" i="51"/>
  <c r="L82" i="72"/>
  <c r="L82" i="73" s="1"/>
  <c r="H92" i="51"/>
  <c r="L83" i="72"/>
  <c r="L83" i="73" s="1"/>
  <c r="H93" i="51"/>
  <c r="L84" i="72"/>
  <c r="L84" i="73" s="1"/>
  <c r="H94" i="51"/>
  <c r="L85" i="72"/>
  <c r="L85" i="73" s="1"/>
  <c r="E122" i="55"/>
  <c r="K62" i="72"/>
  <c r="K62" i="73" s="1"/>
  <c r="E130" i="55"/>
  <c r="K70" i="72"/>
  <c r="K70" i="73" s="1"/>
  <c r="E138" i="55"/>
  <c r="K78" i="72"/>
  <c r="K85" i="72"/>
  <c r="K85" i="73" s="1"/>
  <c r="K85" i="74" s="1"/>
  <c r="F144" i="42"/>
  <c r="B85" i="72" s="1"/>
  <c r="B85" i="73" s="1"/>
  <c r="H75" i="73"/>
  <c r="H76" i="73"/>
  <c r="H79" i="73"/>
  <c r="H80" i="73"/>
  <c r="H81" i="73"/>
  <c r="H83" i="73"/>
  <c r="H84" i="73"/>
  <c r="A83" i="72"/>
  <c r="A84" i="72" s="1"/>
  <c r="A78" i="72"/>
  <c r="A79" i="72" s="1"/>
  <c r="A80" i="72" s="1"/>
  <c r="A81" i="72" s="1"/>
  <c r="G147" i="4"/>
  <c r="N84" i="72"/>
  <c r="N84" i="73" s="1"/>
  <c r="G101" i="4"/>
  <c r="N38" i="72"/>
  <c r="N38" i="73" s="1"/>
  <c r="G102" i="4"/>
  <c r="N39" i="72"/>
  <c r="N39" i="73" s="1"/>
  <c r="G103" i="4"/>
  <c r="N40" i="72"/>
  <c r="N40" i="73" s="1"/>
  <c r="G104" i="4"/>
  <c r="N41" i="72"/>
  <c r="N41" i="73" s="1"/>
  <c r="G105" i="4"/>
  <c r="N42" i="72"/>
  <c r="N42" i="73" s="1"/>
  <c r="G106" i="4"/>
  <c r="N43" i="72"/>
  <c r="N43" i="73" s="1"/>
  <c r="G107" i="4"/>
  <c r="N44" i="72"/>
  <c r="N44" i="73" s="1"/>
  <c r="G108" i="4"/>
  <c r="N45" i="72"/>
  <c r="N45" i="73" s="1"/>
  <c r="G109" i="4"/>
  <c r="N46" i="72"/>
  <c r="N46" i="73" s="1"/>
  <c r="G110" i="4"/>
  <c r="N47" i="72"/>
  <c r="N47" i="73"/>
  <c r="G111" i="4"/>
  <c r="N48" i="72"/>
  <c r="N48" i="73" s="1"/>
  <c r="G112" i="4"/>
  <c r="N49" i="72"/>
  <c r="N49" i="73" s="1"/>
  <c r="G113" i="4"/>
  <c r="N50" i="72"/>
  <c r="N50" i="73" s="1"/>
  <c r="G114" i="4"/>
  <c r="N51" i="72"/>
  <c r="N51" i="73" s="1"/>
  <c r="G115" i="4"/>
  <c r="N52" i="72"/>
  <c r="N52" i="73" s="1"/>
  <c r="G116" i="4"/>
  <c r="N53" i="72"/>
  <c r="N53" i="73" s="1"/>
  <c r="G117" i="4"/>
  <c r="N54" i="72"/>
  <c r="N54" i="73" s="1"/>
  <c r="G118" i="4"/>
  <c r="N55" i="72"/>
  <c r="N55" i="73" s="1"/>
  <c r="G119" i="4"/>
  <c r="N56" i="72"/>
  <c r="G120" i="4"/>
  <c r="N57" i="72"/>
  <c r="N57" i="73" s="1"/>
  <c r="G121" i="4"/>
  <c r="N58" i="72"/>
  <c r="N58" i="73" s="1"/>
  <c r="G122" i="4"/>
  <c r="N59" i="72"/>
  <c r="N59" i="73" s="1"/>
  <c r="G123" i="4"/>
  <c r="N60" i="72"/>
  <c r="N60" i="73" s="1"/>
  <c r="G124" i="4"/>
  <c r="N61" i="72"/>
  <c r="N61" i="73" s="1"/>
  <c r="G125" i="4"/>
  <c r="N62" i="72"/>
  <c r="N62" i="73" s="1"/>
  <c r="G126" i="4"/>
  <c r="N63" i="72"/>
  <c r="N63" i="73" s="1"/>
  <c r="G127" i="4"/>
  <c r="N64" i="72"/>
  <c r="N64" i="73" s="1"/>
  <c r="G128" i="4"/>
  <c r="N65" i="72"/>
  <c r="N65" i="73" s="1"/>
  <c r="G129" i="4"/>
  <c r="N66" i="72"/>
  <c r="N66" i="73" s="1"/>
  <c r="G130" i="4"/>
  <c r="N67" i="72"/>
  <c r="N67" i="73" s="1"/>
  <c r="G131" i="4"/>
  <c r="N68" i="72"/>
  <c r="N68" i="73" s="1"/>
  <c r="G132" i="4"/>
  <c r="N69" i="72"/>
  <c r="N69" i="73" s="1"/>
  <c r="G133" i="4"/>
  <c r="N70" i="72"/>
  <c r="N70" i="73" s="1"/>
  <c r="G134" i="4"/>
  <c r="N71" i="72"/>
  <c r="N71" i="73" s="1"/>
  <c r="G136" i="4"/>
  <c r="N73" i="72"/>
  <c r="N73" i="73" s="1"/>
  <c r="G137" i="4"/>
  <c r="N74" i="72"/>
  <c r="N74" i="73" s="1"/>
  <c r="G138" i="4"/>
  <c r="N75" i="72"/>
  <c r="N75" i="73" s="1"/>
  <c r="G139" i="4"/>
  <c r="N76" i="72"/>
  <c r="N76" i="73" s="1"/>
  <c r="G140" i="4"/>
  <c r="N77" i="72"/>
  <c r="N77" i="73" s="1"/>
  <c r="G141" i="4"/>
  <c r="N78" i="72"/>
  <c r="N78" i="73" s="1"/>
  <c r="G142" i="4"/>
  <c r="N79" i="72"/>
  <c r="N79" i="73" s="1"/>
  <c r="G143" i="4"/>
  <c r="N80" i="72"/>
  <c r="N80" i="73" s="1"/>
  <c r="G144" i="4"/>
  <c r="N81" i="72"/>
  <c r="N81" i="73"/>
  <c r="G145" i="4"/>
  <c r="N82" i="72"/>
  <c r="N82" i="73" s="1"/>
  <c r="G146" i="4"/>
  <c r="N83" i="72"/>
  <c r="N83" i="73" s="1"/>
  <c r="G100" i="4"/>
  <c r="N37" i="72"/>
  <c r="N37" i="73" s="1"/>
  <c r="F113" i="32"/>
  <c r="M53" i="72"/>
  <c r="M53" i="73" s="1"/>
  <c r="F114" i="32"/>
  <c r="M54" i="72"/>
  <c r="M54" i="73" s="1"/>
  <c r="F116" i="32"/>
  <c r="M56" i="72"/>
  <c r="M56" i="73" s="1"/>
  <c r="F118" i="32"/>
  <c r="M58" i="72"/>
  <c r="F119" i="32"/>
  <c r="M59" i="72"/>
  <c r="M59" i="73" s="1"/>
  <c r="F121" i="32"/>
  <c r="M61" i="72"/>
  <c r="M61" i="73" s="1"/>
  <c r="F122" i="32"/>
  <c r="M62" i="72"/>
  <c r="M62" i="73" s="1"/>
  <c r="F124" i="32"/>
  <c r="M64" i="72"/>
  <c r="M64" i="73" s="1"/>
  <c r="F126" i="32"/>
  <c r="M66" i="72"/>
  <c r="M66" i="73" s="1"/>
  <c r="F127" i="32"/>
  <c r="M67" i="72"/>
  <c r="M67" i="73" s="1"/>
  <c r="F129" i="32"/>
  <c r="M69" i="72"/>
  <c r="M69" i="73" s="1"/>
  <c r="F130" i="32"/>
  <c r="M70" i="72"/>
  <c r="M70" i="73" s="1"/>
  <c r="F132" i="32"/>
  <c r="M72" i="72"/>
  <c r="F134" i="32"/>
  <c r="M74" i="72"/>
  <c r="M74" i="73" s="1"/>
  <c r="F135" i="32"/>
  <c r="M75" i="72"/>
  <c r="M75" i="73" s="1"/>
  <c r="F137" i="32"/>
  <c r="M77" i="72"/>
  <c r="M77" i="73" s="1"/>
  <c r="F138" i="32"/>
  <c r="M78" i="72"/>
  <c r="M78" i="73" s="1"/>
  <c r="F140" i="32"/>
  <c r="M80" i="72"/>
  <c r="M80" i="73" s="1"/>
  <c r="F142" i="32"/>
  <c r="M82" i="72"/>
  <c r="M82" i="73" s="1"/>
  <c r="F143" i="32"/>
  <c r="M83" i="72"/>
  <c r="M83" i="73" s="1"/>
  <c r="F145" i="32"/>
  <c r="M85" i="72"/>
  <c r="M85" i="73" s="1"/>
  <c r="F98" i="32"/>
  <c r="M38" i="72"/>
  <c r="M38" i="73" s="1"/>
  <c r="F100" i="32"/>
  <c r="M40" i="72"/>
  <c r="M40" i="73" s="1"/>
  <c r="F102" i="32"/>
  <c r="M42" i="72"/>
  <c r="M42" i="73" s="1"/>
  <c r="F103" i="32"/>
  <c r="M43" i="72"/>
  <c r="M43" i="73" s="1"/>
  <c r="F105" i="32"/>
  <c r="M45" i="72"/>
  <c r="M45" i="73" s="1"/>
  <c r="F106" i="32"/>
  <c r="M46" i="72"/>
  <c r="M46" i="73" s="1"/>
  <c r="F108" i="32"/>
  <c r="M48" i="72"/>
  <c r="M48" i="73" s="1"/>
  <c r="F110" i="32"/>
  <c r="M50" i="72"/>
  <c r="M50" i="73" s="1"/>
  <c r="F111" i="32"/>
  <c r="M51" i="72"/>
  <c r="M51" i="73" s="1"/>
  <c r="F97" i="32"/>
  <c r="M37" i="72"/>
  <c r="M37" i="73" s="1"/>
  <c r="F74" i="67"/>
  <c r="X85" i="73"/>
  <c r="J56" i="21"/>
  <c r="J46" i="21"/>
  <c r="E116" i="55"/>
  <c r="K56" i="72"/>
  <c r="K56" i="73" s="1"/>
  <c r="E117" i="55"/>
  <c r="K57" i="72"/>
  <c r="K57" i="73" s="1"/>
  <c r="E118" i="55"/>
  <c r="K58" i="72"/>
  <c r="E119" i="55"/>
  <c r="K59" i="72"/>
  <c r="K59" i="73" s="1"/>
  <c r="E120" i="55"/>
  <c r="K60" i="72"/>
  <c r="K60" i="73"/>
  <c r="E121" i="55"/>
  <c r="K61" i="72"/>
  <c r="K61" i="73" s="1"/>
  <c r="E123" i="55"/>
  <c r="K63" i="72"/>
  <c r="E124" i="55"/>
  <c r="K64" i="72"/>
  <c r="K64" i="73" s="1"/>
  <c r="E125" i="55"/>
  <c r="K65" i="72"/>
  <c r="K65" i="73" s="1"/>
  <c r="E126" i="55"/>
  <c r="K66" i="72"/>
  <c r="K66" i="73" s="1"/>
  <c r="E127" i="55"/>
  <c r="K67" i="72"/>
  <c r="K67" i="73" s="1"/>
  <c r="E128" i="55"/>
  <c r="K68" i="72"/>
  <c r="K68" i="73" s="1"/>
  <c r="E129" i="55"/>
  <c r="K69" i="72"/>
  <c r="K69" i="73" s="1"/>
  <c r="E131" i="55"/>
  <c r="K71" i="72"/>
  <c r="K71" i="73" s="1"/>
  <c r="E132" i="55"/>
  <c r="K72" i="72"/>
  <c r="E133" i="55"/>
  <c r="K73" i="72"/>
  <c r="K73" i="73" s="1"/>
  <c r="E134" i="55"/>
  <c r="K74" i="72"/>
  <c r="E135" i="55"/>
  <c r="K75" i="72"/>
  <c r="K75" i="73" s="1"/>
  <c r="E136" i="55"/>
  <c r="K76" i="72"/>
  <c r="K76" i="73" s="1"/>
  <c r="E137" i="55"/>
  <c r="K77" i="72"/>
  <c r="K77" i="73" s="1"/>
  <c r="E139" i="55"/>
  <c r="K79" i="72"/>
  <c r="K79" i="73" s="1"/>
  <c r="E140" i="55"/>
  <c r="K80" i="72"/>
  <c r="K80" i="73" s="1"/>
  <c r="E141" i="55"/>
  <c r="K81" i="72"/>
  <c r="K81" i="73" s="1"/>
  <c r="E142" i="55"/>
  <c r="K82" i="72"/>
  <c r="E143" i="55"/>
  <c r="K83" i="72"/>
  <c r="K83" i="73" s="1"/>
  <c r="E144" i="55"/>
  <c r="K84" i="72"/>
  <c r="K84" i="73" s="1"/>
  <c r="D115" i="55"/>
  <c r="E115" i="55"/>
  <c r="K55" i="72"/>
  <c r="K55" i="73" s="1"/>
  <c r="J93" i="31"/>
  <c r="F137" i="42"/>
  <c r="B78" i="72"/>
  <c r="F129" i="42"/>
  <c r="B70" i="72"/>
  <c r="B70" i="73" s="1"/>
  <c r="F130" i="42"/>
  <c r="B71" i="72"/>
  <c r="B71" i="73" s="1"/>
  <c r="F131" i="42"/>
  <c r="B72" i="72"/>
  <c r="B72" i="73" s="1"/>
  <c r="F132" i="42"/>
  <c r="B73" i="72"/>
  <c r="B73" i="73" s="1"/>
  <c r="F133" i="42"/>
  <c r="B74" i="72"/>
  <c r="B74" i="73" s="1"/>
  <c r="F134" i="42"/>
  <c r="B75" i="72"/>
  <c r="F135" i="42"/>
  <c r="B76" i="72"/>
  <c r="B76" i="73" s="1"/>
  <c r="F136" i="42"/>
  <c r="B77" i="72"/>
  <c r="B77" i="73" s="1"/>
  <c r="F138" i="42"/>
  <c r="B79" i="72"/>
  <c r="B79" i="73"/>
  <c r="F139" i="42"/>
  <c r="B80" i="72"/>
  <c r="B80" i="73" s="1"/>
  <c r="F140" i="42"/>
  <c r="B81" i="72"/>
  <c r="B81" i="73" s="1"/>
  <c r="F141" i="42"/>
  <c r="B82" i="72"/>
  <c r="B82" i="73" s="1"/>
  <c r="F142" i="42"/>
  <c r="B83" i="72"/>
  <c r="B83" i="73" s="1"/>
  <c r="F143" i="42"/>
  <c r="B84" i="72"/>
  <c r="B84" i="73" s="1"/>
  <c r="B37" i="72"/>
  <c r="F97" i="42"/>
  <c r="B38" i="72"/>
  <c r="B38" i="73" s="1"/>
  <c r="F98" i="42"/>
  <c r="B39" i="72"/>
  <c r="B39" i="73" s="1"/>
  <c r="F99" i="42"/>
  <c r="B40" i="72" s="1"/>
  <c r="B40" i="73" s="1"/>
  <c r="F100" i="42"/>
  <c r="B41" i="72"/>
  <c r="B41" i="73" s="1"/>
  <c r="F101" i="42"/>
  <c r="B42" i="72" s="1"/>
  <c r="B42" i="73" s="1"/>
  <c r="F102" i="42"/>
  <c r="B43" i="72" s="1"/>
  <c r="B43" i="73" s="1"/>
  <c r="F103" i="42"/>
  <c r="B44" i="72"/>
  <c r="B44" i="73" s="1"/>
  <c r="F104" i="42"/>
  <c r="B45" i="72" s="1"/>
  <c r="F105" i="42"/>
  <c r="B46" i="72"/>
  <c r="B46" i="73" s="1"/>
  <c r="F106" i="42"/>
  <c r="B47" i="72" s="1"/>
  <c r="B47" i="73" s="1"/>
  <c r="F107" i="42"/>
  <c r="B48" i="72" s="1"/>
  <c r="B48" i="73" s="1"/>
  <c r="F108" i="42"/>
  <c r="B49" i="72"/>
  <c r="B49" i="73" s="1"/>
  <c r="F109" i="42"/>
  <c r="B50" i="72"/>
  <c r="B50" i="73" s="1"/>
  <c r="F110" i="42"/>
  <c r="B51" i="72"/>
  <c r="B51" i="73" s="1"/>
  <c r="F111" i="42"/>
  <c r="B52" i="72" s="1"/>
  <c r="B52" i="73" s="1"/>
  <c r="F112" i="42"/>
  <c r="B53" i="72" s="1"/>
  <c r="F113" i="42"/>
  <c r="B54" i="72" s="1"/>
  <c r="B54" i="73" s="1"/>
  <c r="F114" i="42"/>
  <c r="B55" i="72" s="1"/>
  <c r="B55" i="73" s="1"/>
  <c r="F115" i="42"/>
  <c r="B56" i="72" s="1"/>
  <c r="B56" i="73" s="1"/>
  <c r="F116" i="42"/>
  <c r="B57" i="72" s="1"/>
  <c r="B57" i="73" s="1"/>
  <c r="F117" i="42"/>
  <c r="B58" i="72"/>
  <c r="B58" i="73" s="1"/>
  <c r="F118" i="42"/>
  <c r="B59" i="72"/>
  <c r="B59" i="73" s="1"/>
  <c r="F119" i="42"/>
  <c r="B60" i="72"/>
  <c r="B60" i="73" s="1"/>
  <c r="F120" i="42"/>
  <c r="B61" i="72"/>
  <c r="F121" i="42"/>
  <c r="B62" i="72"/>
  <c r="B62" i="73" s="1"/>
  <c r="F122" i="42"/>
  <c r="B63" i="72"/>
  <c r="B63" i="73" s="1"/>
  <c r="F123" i="42"/>
  <c r="B64" i="72"/>
  <c r="B64" i="73" s="1"/>
  <c r="F124" i="42"/>
  <c r="B65" i="72"/>
  <c r="B65" i="73" s="1"/>
  <c r="F125" i="42"/>
  <c r="B66" i="72"/>
  <c r="B66" i="73" s="1"/>
  <c r="F126" i="42"/>
  <c r="B67" i="72"/>
  <c r="B67" i="73" s="1"/>
  <c r="F127" i="42"/>
  <c r="B68" i="72"/>
  <c r="B68" i="73" s="1"/>
  <c r="F128" i="42"/>
  <c r="B69" i="72"/>
  <c r="E24" i="30"/>
  <c r="H91" i="57"/>
  <c r="J85" i="72"/>
  <c r="H90" i="57"/>
  <c r="J84" i="72"/>
  <c r="H89" i="57"/>
  <c r="J83" i="72"/>
  <c r="J83" i="73" s="1"/>
  <c r="H88" i="57"/>
  <c r="J82" i="72"/>
  <c r="J82" i="73" s="1"/>
  <c r="H87" i="57"/>
  <c r="J81" i="72"/>
  <c r="J81" i="73" s="1"/>
  <c r="H86" i="57"/>
  <c r="J80" i="72"/>
  <c r="J80" i="73" s="1"/>
  <c r="H85" i="57"/>
  <c r="J79" i="72"/>
  <c r="J79" i="73" s="1"/>
  <c r="H84" i="57"/>
  <c r="J78" i="72"/>
  <c r="J78" i="73" s="1"/>
  <c r="H83" i="57"/>
  <c r="J77" i="72"/>
  <c r="J77" i="73" s="1"/>
  <c r="H82" i="57"/>
  <c r="J76" i="72"/>
  <c r="J76" i="73" s="1"/>
  <c r="H81" i="57"/>
  <c r="J75" i="72"/>
  <c r="J75" i="73" s="1"/>
  <c r="H80" i="57"/>
  <c r="J74" i="72"/>
  <c r="J74" i="73" s="1"/>
  <c r="H79" i="57"/>
  <c r="J73" i="72"/>
  <c r="J73" i="73" s="1"/>
  <c r="H78" i="57"/>
  <c r="J72" i="72"/>
  <c r="J72" i="74" s="1"/>
  <c r="H77" i="57"/>
  <c r="J71" i="72"/>
  <c r="J71" i="73" s="1"/>
  <c r="H76" i="57"/>
  <c r="J70" i="72"/>
  <c r="J70" i="73" s="1"/>
  <c r="H75" i="57"/>
  <c r="J69" i="72"/>
  <c r="J69" i="73" s="1"/>
  <c r="H74" i="57"/>
  <c r="J68" i="72"/>
  <c r="J68" i="73" s="1"/>
  <c r="F57" i="33"/>
  <c r="F56" i="33"/>
  <c r="F55" i="33"/>
  <c r="F54" i="33"/>
  <c r="F53" i="33"/>
  <c r="F52" i="33"/>
  <c r="F51" i="33"/>
  <c r="F50" i="33"/>
  <c r="F49" i="33"/>
  <c r="F48" i="33"/>
  <c r="F47" i="33"/>
  <c r="F46" i="33"/>
  <c r="F45" i="33"/>
  <c r="F44" i="33"/>
  <c r="F43" i="33"/>
  <c r="F42" i="33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H76" i="37"/>
  <c r="H75" i="37"/>
  <c r="H74" i="37"/>
  <c r="H73" i="37"/>
  <c r="H72" i="37"/>
  <c r="H71" i="37"/>
  <c r="H70" i="37"/>
  <c r="H69" i="37"/>
  <c r="H68" i="37"/>
  <c r="H67" i="37"/>
  <c r="H66" i="37"/>
  <c r="H65" i="37"/>
  <c r="H64" i="37"/>
  <c r="H63" i="37"/>
  <c r="H62" i="37"/>
  <c r="H61" i="37"/>
  <c r="H60" i="37"/>
  <c r="H59" i="37"/>
  <c r="H58" i="37"/>
  <c r="H57" i="37"/>
  <c r="H56" i="37"/>
  <c r="H55" i="37"/>
  <c r="H54" i="37"/>
  <c r="H53" i="37"/>
  <c r="H52" i="37"/>
  <c r="H51" i="37"/>
  <c r="H50" i="37"/>
  <c r="H49" i="37"/>
  <c r="H48" i="37"/>
  <c r="H47" i="37"/>
  <c r="H46" i="37"/>
  <c r="H45" i="37"/>
  <c r="H44" i="37"/>
  <c r="H43" i="37"/>
  <c r="H42" i="37"/>
  <c r="H41" i="37"/>
  <c r="J82" i="41"/>
  <c r="J81" i="41"/>
  <c r="J80" i="41"/>
  <c r="J79" i="41"/>
  <c r="J78" i="41"/>
  <c r="J77" i="41"/>
  <c r="J76" i="41"/>
  <c r="J75" i="41"/>
  <c r="J74" i="41"/>
  <c r="J73" i="41"/>
  <c r="J72" i="41"/>
  <c r="J71" i="41"/>
  <c r="J70" i="41"/>
  <c r="J69" i="41"/>
  <c r="J68" i="41"/>
  <c r="J67" i="41"/>
  <c r="J66" i="41"/>
  <c r="J65" i="41"/>
  <c r="J64" i="41"/>
  <c r="J63" i="41"/>
  <c r="J62" i="41"/>
  <c r="J61" i="41"/>
  <c r="J60" i="41"/>
  <c r="J59" i="41"/>
  <c r="J58" i="41"/>
  <c r="J57" i="41"/>
  <c r="J56" i="41"/>
  <c r="J55" i="41"/>
  <c r="J54" i="41"/>
  <c r="J53" i="41"/>
  <c r="J52" i="41"/>
  <c r="J51" i="41"/>
  <c r="J50" i="41"/>
  <c r="J49" i="41"/>
  <c r="J48" i="41"/>
  <c r="J47" i="41"/>
  <c r="J46" i="41"/>
  <c r="J45" i="41"/>
  <c r="J44" i="41"/>
  <c r="J43" i="41"/>
  <c r="J42" i="41"/>
  <c r="E78" i="55"/>
  <c r="E77" i="55"/>
  <c r="E76" i="55"/>
  <c r="E75" i="55"/>
  <c r="E74" i="55"/>
  <c r="E73" i="55"/>
  <c r="E72" i="55"/>
  <c r="E71" i="55"/>
  <c r="E70" i="55"/>
  <c r="E69" i="55"/>
  <c r="E68" i="55"/>
  <c r="E67" i="55"/>
  <c r="E66" i="55"/>
  <c r="E65" i="55"/>
  <c r="E64" i="55"/>
  <c r="E63" i="55"/>
  <c r="E62" i="55"/>
  <c r="E61" i="55"/>
  <c r="E60" i="55"/>
  <c r="E59" i="55"/>
  <c r="E58" i="55"/>
  <c r="E57" i="55"/>
  <c r="E56" i="55"/>
  <c r="E55" i="55"/>
  <c r="E54" i="55"/>
  <c r="E53" i="55"/>
  <c r="E52" i="55"/>
  <c r="E51" i="55"/>
  <c r="E50" i="55"/>
  <c r="E49" i="55"/>
  <c r="E48" i="55"/>
  <c r="E47" i="55"/>
  <c r="E46" i="55"/>
  <c r="E45" i="55"/>
  <c r="E44" i="55"/>
  <c r="E43" i="55"/>
  <c r="E42" i="55"/>
  <c r="E41" i="55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D42" i="51"/>
  <c r="D44" i="51"/>
  <c r="F46" i="50"/>
  <c r="G38" i="72"/>
  <c r="G38" i="73" s="1"/>
  <c r="F47" i="50"/>
  <c r="G39" i="72"/>
  <c r="G39" i="73" s="1"/>
  <c r="F48" i="50"/>
  <c r="G40" i="72"/>
  <c r="G40" i="73" s="1"/>
  <c r="F49" i="50"/>
  <c r="G41" i="72"/>
  <c r="G41" i="73" s="1"/>
  <c r="F50" i="50"/>
  <c r="G42" i="72"/>
  <c r="G42" i="73" s="1"/>
  <c r="F51" i="50"/>
  <c r="G43" i="72"/>
  <c r="G43" i="73" s="1"/>
  <c r="F52" i="50"/>
  <c r="G44" i="72"/>
  <c r="G44" i="73" s="1"/>
  <c r="F53" i="50"/>
  <c r="G45" i="72"/>
  <c r="G45" i="73" s="1"/>
  <c r="F54" i="50"/>
  <c r="G46" i="72"/>
  <c r="G46" i="73" s="1"/>
  <c r="F55" i="50"/>
  <c r="G47" i="72"/>
  <c r="G47" i="73" s="1"/>
  <c r="F56" i="50"/>
  <c r="G48" i="72"/>
  <c r="G48" i="73" s="1"/>
  <c r="F57" i="50"/>
  <c r="G49" i="72"/>
  <c r="G49" i="73" s="1"/>
  <c r="F58" i="50"/>
  <c r="G50" i="72"/>
  <c r="G50" i="73" s="1"/>
  <c r="F59" i="50"/>
  <c r="G51" i="72"/>
  <c r="G51" i="73" s="1"/>
  <c r="F60" i="50"/>
  <c r="G52" i="72"/>
  <c r="G52" i="73" s="1"/>
  <c r="F61" i="50"/>
  <c r="G53" i="72"/>
  <c r="G53" i="73" s="1"/>
  <c r="F62" i="50"/>
  <c r="G54" i="72"/>
  <c r="G54" i="73" s="1"/>
  <c r="F63" i="50"/>
  <c r="G55" i="72"/>
  <c r="G55" i="73" s="1"/>
  <c r="F64" i="50"/>
  <c r="G56" i="72"/>
  <c r="G56" i="73" s="1"/>
  <c r="F65" i="50"/>
  <c r="G57" i="72"/>
  <c r="G57" i="73" s="1"/>
  <c r="F66" i="50"/>
  <c r="G58" i="72"/>
  <c r="G58" i="73" s="1"/>
  <c r="F67" i="50"/>
  <c r="G59" i="72"/>
  <c r="G59" i="73" s="1"/>
  <c r="F68" i="50"/>
  <c r="G60" i="72"/>
  <c r="G60" i="73" s="1"/>
  <c r="F69" i="50"/>
  <c r="G61" i="72"/>
  <c r="G61" i="73" s="1"/>
  <c r="F70" i="50"/>
  <c r="G62" i="72"/>
  <c r="G62" i="73" s="1"/>
  <c r="F71" i="50"/>
  <c r="G63" i="72"/>
  <c r="F72" i="50"/>
  <c r="G64" i="72"/>
  <c r="G64" i="73" s="1"/>
  <c r="F73" i="50"/>
  <c r="G65" i="72"/>
  <c r="G65" i="73" s="1"/>
  <c r="F74" i="50"/>
  <c r="G66" i="72"/>
  <c r="G66" i="73" s="1"/>
  <c r="F75" i="50"/>
  <c r="G67" i="72"/>
  <c r="G67" i="73"/>
  <c r="F76" i="50"/>
  <c r="G68" i="72"/>
  <c r="G68" i="73" s="1"/>
  <c r="F77" i="50"/>
  <c r="G69" i="72"/>
  <c r="G69" i="73" s="1"/>
  <c r="F78" i="50"/>
  <c r="G70" i="72"/>
  <c r="G70" i="73" s="1"/>
  <c r="F79" i="50"/>
  <c r="G71" i="72"/>
  <c r="G71" i="73" s="1"/>
  <c r="F80" i="50"/>
  <c r="G72" i="72"/>
  <c r="G72" i="74" s="1"/>
  <c r="F81" i="50"/>
  <c r="G73" i="72"/>
  <c r="G73" i="73" s="1"/>
  <c r="F82" i="50"/>
  <c r="G74" i="72"/>
  <c r="G74" i="73" s="1"/>
  <c r="F83" i="50"/>
  <c r="G75" i="72"/>
  <c r="G75" i="73" s="1"/>
  <c r="F84" i="50"/>
  <c r="G76" i="72"/>
  <c r="G76" i="73" s="1"/>
  <c r="F85" i="50"/>
  <c r="G77" i="72"/>
  <c r="G77" i="73" s="1"/>
  <c r="F86" i="50"/>
  <c r="G78" i="72"/>
  <c r="G78" i="73" s="1"/>
  <c r="F87" i="50"/>
  <c r="G79" i="72"/>
  <c r="G79" i="73" s="1"/>
  <c r="F88" i="50"/>
  <c r="G80" i="72"/>
  <c r="G80" i="73" s="1"/>
  <c r="F89" i="50"/>
  <c r="G81" i="72"/>
  <c r="G81" i="73" s="1"/>
  <c r="F90" i="50"/>
  <c r="G82" i="72"/>
  <c r="G82" i="73" s="1"/>
  <c r="F91" i="50"/>
  <c r="G83" i="72"/>
  <c r="G83" i="73" s="1"/>
  <c r="F92" i="50"/>
  <c r="G84" i="72"/>
  <c r="G84" i="73" s="1"/>
  <c r="F93" i="50"/>
  <c r="G85" i="72"/>
  <c r="G85" i="73" s="1"/>
  <c r="F45" i="50"/>
  <c r="G37" i="72"/>
  <c r="G37" i="73" s="1"/>
  <c r="J92" i="38"/>
  <c r="D85" i="72"/>
  <c r="D85" i="73" s="1"/>
  <c r="E92" i="63"/>
  <c r="E85" i="72"/>
  <c r="E85" i="73" s="1"/>
  <c r="E44" i="63"/>
  <c r="E37" i="72"/>
  <c r="E37" i="73" s="1"/>
  <c r="E91" i="63"/>
  <c r="E84" i="72"/>
  <c r="E90" i="63"/>
  <c r="E83" i="72"/>
  <c r="E83" i="73" s="1"/>
  <c r="E89" i="63"/>
  <c r="E82" i="72"/>
  <c r="E82" i="73" s="1"/>
  <c r="E88" i="63"/>
  <c r="E81" i="72"/>
  <c r="E81" i="73" s="1"/>
  <c r="E87" i="63"/>
  <c r="E80" i="72"/>
  <c r="E80" i="73" s="1"/>
  <c r="E86" i="63"/>
  <c r="E79" i="72"/>
  <c r="E79" i="73" s="1"/>
  <c r="E85" i="63"/>
  <c r="E78" i="72"/>
  <c r="E78" i="73" s="1"/>
  <c r="E84" i="63"/>
  <c r="E77" i="72"/>
  <c r="E77" i="73" s="1"/>
  <c r="E83" i="63"/>
  <c r="E76" i="72"/>
  <c r="E82" i="63"/>
  <c r="E75" i="72"/>
  <c r="E75" i="73" s="1"/>
  <c r="E81" i="63"/>
  <c r="E74" i="72"/>
  <c r="E74" i="73" s="1"/>
  <c r="E80" i="63"/>
  <c r="E73" i="72"/>
  <c r="E73" i="73" s="1"/>
  <c r="E79" i="63"/>
  <c r="E72" i="72"/>
  <c r="E72" i="73" s="1"/>
  <c r="E78" i="63"/>
  <c r="E71" i="72"/>
  <c r="E71" i="73" s="1"/>
  <c r="E77" i="63"/>
  <c r="E70" i="72"/>
  <c r="E70" i="73" s="1"/>
  <c r="E76" i="63"/>
  <c r="E69" i="72"/>
  <c r="E69" i="73" s="1"/>
  <c r="E75" i="63"/>
  <c r="E68" i="72"/>
  <c r="E68" i="73" s="1"/>
  <c r="E74" i="63"/>
  <c r="E67" i="72"/>
  <c r="E67" i="73" s="1"/>
  <c r="E73" i="63"/>
  <c r="E66" i="72"/>
  <c r="E66" i="73" s="1"/>
  <c r="E72" i="63"/>
  <c r="E65" i="72"/>
  <c r="E65" i="73" s="1"/>
  <c r="E71" i="63"/>
  <c r="E64" i="72"/>
  <c r="E70" i="63"/>
  <c r="E63" i="72"/>
  <c r="E63" i="73" s="1"/>
  <c r="E69" i="63"/>
  <c r="E62" i="72"/>
  <c r="E62" i="73" s="1"/>
  <c r="E68" i="63"/>
  <c r="E61" i="72"/>
  <c r="E61" i="73" s="1"/>
  <c r="E67" i="63"/>
  <c r="E60" i="72"/>
  <c r="E60" i="73" s="1"/>
  <c r="E66" i="63"/>
  <c r="E59" i="72"/>
  <c r="E59" i="73" s="1"/>
  <c r="E65" i="63"/>
  <c r="E58" i="72"/>
  <c r="E64" i="63"/>
  <c r="E57" i="72"/>
  <c r="E57" i="73" s="1"/>
  <c r="E63" i="63"/>
  <c r="E56" i="72"/>
  <c r="E56" i="73" s="1"/>
  <c r="E62" i="63"/>
  <c r="E55" i="72"/>
  <c r="E55" i="73" s="1"/>
  <c r="E61" i="63"/>
  <c r="E54" i="72"/>
  <c r="E54" i="73" s="1"/>
  <c r="E60" i="63"/>
  <c r="E53" i="72"/>
  <c r="E53" i="73" s="1"/>
  <c r="E59" i="63"/>
  <c r="E52" i="72"/>
  <c r="E52" i="73" s="1"/>
  <c r="E58" i="63"/>
  <c r="E51" i="72"/>
  <c r="E51" i="73" s="1"/>
  <c r="E57" i="63"/>
  <c r="E50" i="72"/>
  <c r="E50" i="73" s="1"/>
  <c r="E56" i="63"/>
  <c r="E49" i="72"/>
  <c r="E49" i="73" s="1"/>
  <c r="E55" i="63"/>
  <c r="E48" i="72"/>
  <c r="E54" i="63"/>
  <c r="E47" i="72"/>
  <c r="E47" i="73" s="1"/>
  <c r="E53" i="63"/>
  <c r="E46" i="72"/>
  <c r="E46" i="73" s="1"/>
  <c r="E52" i="63"/>
  <c r="E45" i="72"/>
  <c r="E45" i="73" s="1"/>
  <c r="E51" i="63"/>
  <c r="E44" i="72"/>
  <c r="E44" i="73" s="1"/>
  <c r="E50" i="63"/>
  <c r="E43" i="72"/>
  <c r="E43" i="73" s="1"/>
  <c r="E49" i="63"/>
  <c r="E42" i="72"/>
  <c r="E42" i="73" s="1"/>
  <c r="E48" i="63"/>
  <c r="E41" i="72"/>
  <c r="E41" i="73" s="1"/>
  <c r="E47" i="63"/>
  <c r="E40" i="72"/>
  <c r="E40" i="73" s="1"/>
  <c r="E46" i="63"/>
  <c r="E39" i="72"/>
  <c r="E39" i="73" s="1"/>
  <c r="E45" i="63"/>
  <c r="E38" i="72"/>
  <c r="E38" i="73" s="1"/>
  <c r="J88" i="38"/>
  <c r="D81" i="72"/>
  <c r="D81" i="73" s="1"/>
  <c r="J89" i="38"/>
  <c r="D82" i="72"/>
  <c r="D82" i="73" s="1"/>
  <c r="J90" i="38"/>
  <c r="D83" i="72"/>
  <c r="D83" i="73" s="1"/>
  <c r="J91" i="38"/>
  <c r="D84" i="72"/>
  <c r="D84" i="73" s="1"/>
  <c r="A91" i="62"/>
  <c r="A92" i="62"/>
  <c r="A93" i="62"/>
  <c r="A94" i="62"/>
  <c r="AA72" i="74"/>
  <c r="V72" i="74"/>
  <c r="P72" i="74"/>
  <c r="T72" i="74"/>
  <c r="AF72" i="74"/>
  <c r="AF72" i="73"/>
  <c r="Y72" i="73"/>
  <c r="AB72" i="74"/>
  <c r="AB72" i="73"/>
  <c r="W72" i="74"/>
  <c r="W77" i="74" s="1"/>
  <c r="AH72" i="74"/>
  <c r="AH45" i="74" s="1"/>
  <c r="AH72" i="73"/>
  <c r="AD72" i="73"/>
  <c r="AI72" i="73"/>
  <c r="O72" i="74"/>
  <c r="R72" i="74"/>
  <c r="R72" i="73"/>
  <c r="R66" i="74" s="1"/>
  <c r="X72" i="74"/>
  <c r="X41" i="74" s="1"/>
  <c r="D114" i="55"/>
  <c r="E72" i="74"/>
  <c r="E74" i="74" s="1"/>
  <c r="A144" i="71"/>
  <c r="A145" i="71"/>
  <c r="A146" i="71"/>
  <c r="A139" i="71"/>
  <c r="A140" i="71"/>
  <c r="A141" i="71"/>
  <c r="A142" i="71"/>
  <c r="A144" i="70"/>
  <c r="A145" i="70"/>
  <c r="A139" i="70"/>
  <c r="A140" i="70"/>
  <c r="A141" i="70"/>
  <c r="A142" i="70"/>
  <c r="A91" i="69"/>
  <c r="A92" i="69" s="1"/>
  <c r="A86" i="69"/>
  <c r="A87" i="69" s="1"/>
  <c r="A88" i="69" s="1"/>
  <c r="A89" i="69" s="1"/>
  <c r="D74" i="60"/>
  <c r="F74" i="60" s="1"/>
  <c r="F67" i="72" s="1"/>
  <c r="F67" i="73" s="1"/>
  <c r="A91" i="67"/>
  <c r="A92" i="67"/>
  <c r="A93" i="67"/>
  <c r="A94" i="67"/>
  <c r="A86" i="67"/>
  <c r="A87" i="67"/>
  <c r="A88" i="67"/>
  <c r="A89" i="67"/>
  <c r="A90" i="66"/>
  <c r="A91" i="66"/>
  <c r="A92" i="66"/>
  <c r="A93" i="66"/>
  <c r="A85" i="66"/>
  <c r="A86" i="66"/>
  <c r="A87" i="66"/>
  <c r="A88" i="66"/>
  <c r="A90" i="44"/>
  <c r="A91" i="44"/>
  <c r="A92" i="44"/>
  <c r="A93" i="44"/>
  <c r="A93" i="63"/>
  <c r="A90" i="63"/>
  <c r="A91" i="63"/>
  <c r="A85" i="63"/>
  <c r="A86" i="63"/>
  <c r="A87" i="63"/>
  <c r="A88" i="63"/>
  <c r="A93" i="38"/>
  <c r="A146" i="55"/>
  <c r="P53" i="74"/>
  <c r="P51" i="74"/>
  <c r="X76" i="74"/>
  <c r="AB55" i="74"/>
  <c r="P66" i="74"/>
  <c r="P41" i="74"/>
  <c r="P60" i="74"/>
  <c r="P68" i="74"/>
  <c r="P62" i="74"/>
  <c r="P46" i="74"/>
  <c r="E54" i="74"/>
  <c r="E114" i="55"/>
  <c r="K54" i="72"/>
  <c r="K54" i="73" s="1"/>
  <c r="D113" i="55"/>
  <c r="E39" i="74"/>
  <c r="D112" i="55"/>
  <c r="E113" i="55"/>
  <c r="K53" i="72"/>
  <c r="K53" i="73" s="1"/>
  <c r="E112" i="55"/>
  <c r="K52" i="72"/>
  <c r="K52" i="73" s="1"/>
  <c r="D111" i="55"/>
  <c r="E111" i="55"/>
  <c r="K51" i="72"/>
  <c r="K51" i="73" s="1"/>
  <c r="D110" i="55"/>
  <c r="E110" i="55"/>
  <c r="K50" i="72"/>
  <c r="K50" i="73" s="1"/>
  <c r="D109" i="55"/>
  <c r="G46" i="62"/>
  <c r="G47" i="62"/>
  <c r="G48" i="62"/>
  <c r="G49" i="62"/>
  <c r="G50" i="62"/>
  <c r="G51" i="62"/>
  <c r="G52" i="62"/>
  <c r="G53" i="62"/>
  <c r="G54" i="62"/>
  <c r="G55" i="62"/>
  <c r="G56" i="62"/>
  <c r="G57" i="62"/>
  <c r="G58" i="62"/>
  <c r="G59" i="62"/>
  <c r="G60" i="62"/>
  <c r="G61" i="62"/>
  <c r="G62" i="62"/>
  <c r="G63" i="62"/>
  <c r="G64" i="62"/>
  <c r="G65" i="62"/>
  <c r="G66" i="62"/>
  <c r="G67" i="62"/>
  <c r="G68" i="62"/>
  <c r="G69" i="62"/>
  <c r="G70" i="62"/>
  <c r="G71" i="62"/>
  <c r="G72" i="62"/>
  <c r="G73" i="62"/>
  <c r="G74" i="62"/>
  <c r="G75" i="62"/>
  <c r="G76" i="62"/>
  <c r="G77" i="62"/>
  <c r="G78" i="62"/>
  <c r="G79" i="62"/>
  <c r="G80" i="62"/>
  <c r="G81" i="62"/>
  <c r="G82" i="62"/>
  <c r="G83" i="62"/>
  <c r="G84" i="62"/>
  <c r="G85" i="62"/>
  <c r="G86" i="62"/>
  <c r="G87" i="62"/>
  <c r="G88" i="62"/>
  <c r="G89" i="62"/>
  <c r="G90" i="62"/>
  <c r="G91" i="62"/>
  <c r="G92" i="62"/>
  <c r="G45" i="62"/>
  <c r="F30" i="62"/>
  <c r="F31" i="62"/>
  <c r="F32" i="62"/>
  <c r="F33" i="62"/>
  <c r="F34" i="62"/>
  <c r="F35" i="62"/>
  <c r="F36" i="62"/>
  <c r="F37" i="62"/>
  <c r="F38" i="62"/>
  <c r="F39" i="62"/>
  <c r="F40" i="62"/>
  <c r="F41" i="62"/>
  <c r="F42" i="62"/>
  <c r="F43" i="62"/>
  <c r="F44" i="62"/>
  <c r="F45" i="62"/>
  <c r="F46" i="62"/>
  <c r="F47" i="62"/>
  <c r="F48" i="62"/>
  <c r="F49" i="62"/>
  <c r="F50" i="62"/>
  <c r="F51" i="62"/>
  <c r="F52" i="62"/>
  <c r="F53" i="62"/>
  <c r="F54" i="62"/>
  <c r="F55" i="62"/>
  <c r="F56" i="62"/>
  <c r="F57" i="62"/>
  <c r="F58" i="62"/>
  <c r="F59" i="62"/>
  <c r="F60" i="62"/>
  <c r="F61" i="62"/>
  <c r="F62" i="62"/>
  <c r="F63" i="62"/>
  <c r="F64" i="62"/>
  <c r="F65" i="62"/>
  <c r="F66" i="62"/>
  <c r="F67" i="62"/>
  <c r="F68" i="62"/>
  <c r="F69" i="62"/>
  <c r="F70" i="62"/>
  <c r="F71" i="62"/>
  <c r="F72" i="62"/>
  <c r="F73" i="62"/>
  <c r="F74" i="62"/>
  <c r="F75" i="62"/>
  <c r="F76" i="62"/>
  <c r="F77" i="62"/>
  <c r="F78" i="62"/>
  <c r="F79" i="62"/>
  <c r="F81" i="62"/>
  <c r="F82" i="62"/>
  <c r="F83" i="62"/>
  <c r="F84" i="62"/>
  <c r="F85" i="62"/>
  <c r="F86" i="62"/>
  <c r="F87" i="62"/>
  <c r="F88" i="62"/>
  <c r="F89" i="62"/>
  <c r="F90" i="62"/>
  <c r="F91" i="62"/>
  <c r="F92" i="62"/>
  <c r="F93" i="62"/>
  <c r="F80" i="62"/>
  <c r="E109" i="55"/>
  <c r="K49" i="72"/>
  <c r="K49" i="73" s="1"/>
  <c r="D108" i="55"/>
  <c r="A86" i="62"/>
  <c r="A87" i="62"/>
  <c r="A88" i="62"/>
  <c r="A89" i="62"/>
  <c r="E108" i="55"/>
  <c r="K48" i="72"/>
  <c r="K48" i="73" s="1"/>
  <c r="D107" i="55"/>
  <c r="F2" i="60"/>
  <c r="F2" i="34"/>
  <c r="F111" i="34"/>
  <c r="F108" i="34"/>
  <c r="E107" i="55"/>
  <c r="K47" i="72"/>
  <c r="K47" i="73" s="1"/>
  <c r="D106" i="55"/>
  <c r="F124" i="34"/>
  <c r="F112" i="34"/>
  <c r="F119" i="34"/>
  <c r="F120" i="34"/>
  <c r="F122" i="34"/>
  <c r="F129" i="34"/>
  <c r="F130" i="34"/>
  <c r="F131" i="34"/>
  <c r="F137" i="34"/>
  <c r="D66" i="60"/>
  <c r="F66" i="60"/>
  <c r="F59" i="72" s="1"/>
  <c r="F59" i="73" s="1"/>
  <c r="D67" i="60"/>
  <c r="F67" i="60"/>
  <c r="F60" i="72" s="1"/>
  <c r="F60" i="73" s="1"/>
  <c r="D68" i="60"/>
  <c r="F68" i="60"/>
  <c r="F61" i="72"/>
  <c r="D69" i="60"/>
  <c r="F69" i="60" s="1"/>
  <c r="F62" i="72" s="1"/>
  <c r="F62" i="73" s="1"/>
  <c r="D70" i="60"/>
  <c r="F70" i="60" s="1"/>
  <c r="F63" i="72" s="1"/>
  <c r="F63" i="73" s="1"/>
  <c r="D71" i="60"/>
  <c r="F71" i="60" s="1"/>
  <c r="F64" i="72" s="1"/>
  <c r="F64" i="73" s="1"/>
  <c r="D72" i="60"/>
  <c r="F72" i="60" s="1"/>
  <c r="F65" i="72" s="1"/>
  <c r="F65" i="73" s="1"/>
  <c r="D73" i="60"/>
  <c r="F73" i="60" s="1"/>
  <c r="F66" i="72"/>
  <c r="F66" i="73" s="1"/>
  <c r="D75" i="60"/>
  <c r="D76" i="60"/>
  <c r="D77" i="60"/>
  <c r="D78" i="60"/>
  <c r="D79" i="60"/>
  <c r="D80" i="60"/>
  <c r="D81" i="60"/>
  <c r="D82" i="60"/>
  <c r="F82" i="60" s="1"/>
  <c r="F75" i="72" s="1"/>
  <c r="F75" i="73" s="1"/>
  <c r="D83" i="60"/>
  <c r="F83" i="60" s="1"/>
  <c r="F76" i="72" s="1"/>
  <c r="F76" i="73" s="1"/>
  <c r="D84" i="60"/>
  <c r="F84" i="60" s="1"/>
  <c r="F77" i="72" s="1"/>
  <c r="F77" i="73" s="1"/>
  <c r="D85" i="60"/>
  <c r="F85" i="60" s="1"/>
  <c r="F78" i="72" s="1"/>
  <c r="F78" i="73" s="1"/>
  <c r="D86" i="60"/>
  <c r="D87" i="60"/>
  <c r="F87" i="60" s="1"/>
  <c r="F80" i="72" s="1"/>
  <c r="F80" i="73" s="1"/>
  <c r="D88" i="60"/>
  <c r="D89" i="60"/>
  <c r="D90" i="60"/>
  <c r="F90" i="60"/>
  <c r="F83" i="72" s="1"/>
  <c r="F83" i="73" s="1"/>
  <c r="D91" i="60"/>
  <c r="D65" i="60"/>
  <c r="F65" i="60" s="1"/>
  <c r="F58" i="72" s="1"/>
  <c r="F58" i="73" s="1"/>
  <c r="E106" i="55"/>
  <c r="K46" i="72"/>
  <c r="D105" i="55"/>
  <c r="D92" i="60"/>
  <c r="F91" i="60"/>
  <c r="F84" i="72"/>
  <c r="F84" i="73" s="1"/>
  <c r="F81" i="60"/>
  <c r="F74" i="72" s="1"/>
  <c r="F74" i="73" s="1"/>
  <c r="F88" i="60"/>
  <c r="F81" i="72" s="1"/>
  <c r="F81" i="73" s="1"/>
  <c r="F80" i="60"/>
  <c r="F73" i="72" s="1"/>
  <c r="F73" i="73" s="1"/>
  <c r="F77" i="60"/>
  <c r="F70" i="72" s="1"/>
  <c r="F70" i="73" s="1"/>
  <c r="F76" i="60"/>
  <c r="F69" i="72" s="1"/>
  <c r="F75" i="60"/>
  <c r="F68" i="72" s="1"/>
  <c r="F68" i="73" s="1"/>
  <c r="F89" i="60"/>
  <c r="F82" i="72" s="1"/>
  <c r="F82" i="73" s="1"/>
  <c r="F79" i="60"/>
  <c r="F72" i="72"/>
  <c r="F72" i="73" s="1"/>
  <c r="F86" i="60"/>
  <c r="F79" i="72" s="1"/>
  <c r="F79" i="73" s="1"/>
  <c r="F78" i="60"/>
  <c r="F71" i="72"/>
  <c r="F71" i="73" s="1"/>
  <c r="A90" i="60"/>
  <c r="A91" i="60"/>
  <c r="A85" i="60"/>
  <c r="A86" i="60"/>
  <c r="A87" i="60"/>
  <c r="A88" i="60"/>
  <c r="E105" i="55"/>
  <c r="K45" i="72"/>
  <c r="K45" i="73" s="1"/>
  <c r="D104" i="55"/>
  <c r="E104" i="55"/>
  <c r="K44" i="72"/>
  <c r="K44" i="73" s="1"/>
  <c r="D103" i="55"/>
  <c r="E103" i="55"/>
  <c r="K43" i="72"/>
  <c r="K43" i="73" s="1"/>
  <c r="D102" i="55"/>
  <c r="E65" i="57"/>
  <c r="E66" i="57"/>
  <c r="E67" i="57"/>
  <c r="E68" i="57"/>
  <c r="E69" i="57"/>
  <c r="E70" i="57"/>
  <c r="E71" i="57"/>
  <c r="E72" i="57"/>
  <c r="E73" i="57"/>
  <c r="E74" i="57"/>
  <c r="E75" i="57"/>
  <c r="E76" i="57"/>
  <c r="E77" i="57"/>
  <c r="E78" i="57"/>
  <c r="E79" i="57"/>
  <c r="E80" i="57"/>
  <c r="G80" i="57" s="1"/>
  <c r="E81" i="57"/>
  <c r="E82" i="57"/>
  <c r="E83" i="57"/>
  <c r="E84" i="57"/>
  <c r="E85" i="57"/>
  <c r="E86" i="57"/>
  <c r="E87" i="57"/>
  <c r="E88" i="57"/>
  <c r="G88" i="57" s="1"/>
  <c r="E89" i="57"/>
  <c r="G89" i="57" s="1"/>
  <c r="E90" i="57"/>
  <c r="E64" i="57"/>
  <c r="B44" i="57"/>
  <c r="B45" i="57"/>
  <c r="B46" i="57"/>
  <c r="B47" i="57"/>
  <c r="B48" i="57"/>
  <c r="B49" i="57"/>
  <c r="B50" i="57"/>
  <c r="B51" i="57"/>
  <c r="B52" i="57"/>
  <c r="B53" i="57"/>
  <c r="B54" i="57"/>
  <c r="B55" i="57"/>
  <c r="B56" i="57"/>
  <c r="B57" i="57"/>
  <c r="B58" i="57"/>
  <c r="B59" i="57"/>
  <c r="B60" i="57"/>
  <c r="B61" i="57"/>
  <c r="B62" i="57"/>
  <c r="B63" i="57"/>
  <c r="B64" i="57"/>
  <c r="G64" i="57" s="1"/>
  <c r="B65" i="57"/>
  <c r="G65" i="57" s="1"/>
  <c r="B66" i="57"/>
  <c r="G66" i="57" s="1"/>
  <c r="B67" i="57"/>
  <c r="B68" i="57"/>
  <c r="G68" i="57"/>
  <c r="B69" i="57"/>
  <c r="G69" i="57" s="1"/>
  <c r="B70" i="57"/>
  <c r="G70" i="57" s="1"/>
  <c r="B71" i="57"/>
  <c r="G71" i="57" s="1"/>
  <c r="B72" i="57"/>
  <c r="B73" i="57"/>
  <c r="B74" i="57"/>
  <c r="B75" i="57"/>
  <c r="G75" i="57" s="1"/>
  <c r="B76" i="57"/>
  <c r="G76" i="57"/>
  <c r="B77" i="57"/>
  <c r="G77" i="57" s="1"/>
  <c r="B78" i="57"/>
  <c r="G78" i="57" s="1"/>
  <c r="B79" i="57"/>
  <c r="G79" i="57" s="1"/>
  <c r="B80" i="57"/>
  <c r="B81" i="57"/>
  <c r="B82" i="57"/>
  <c r="B83" i="57"/>
  <c r="G83" i="57" s="1"/>
  <c r="B84" i="57"/>
  <c r="G84" i="57"/>
  <c r="B85" i="57"/>
  <c r="B86" i="57"/>
  <c r="G86" i="57"/>
  <c r="B87" i="57"/>
  <c r="G87" i="57"/>
  <c r="B88" i="57"/>
  <c r="B89" i="57"/>
  <c r="B43" i="57"/>
  <c r="A89" i="57"/>
  <c r="A90" i="57"/>
  <c r="A84" i="57"/>
  <c r="A85" i="57"/>
  <c r="A86" i="57"/>
  <c r="A87" i="57"/>
  <c r="E102" i="55"/>
  <c r="K42" i="72"/>
  <c r="K42" i="73" s="1"/>
  <c r="D101" i="55"/>
  <c r="C72" i="57"/>
  <c r="G67" i="57"/>
  <c r="G85" i="57"/>
  <c r="G82" i="57"/>
  <c r="G74" i="57"/>
  <c r="E101" i="55"/>
  <c r="K41" i="72"/>
  <c r="K41" i="73" s="1"/>
  <c r="D100" i="55"/>
  <c r="E100" i="55"/>
  <c r="K40" i="72"/>
  <c r="D99" i="55"/>
  <c r="E99" i="55"/>
  <c r="K39" i="72"/>
  <c r="K39" i="73" s="1"/>
  <c r="D98" i="55"/>
  <c r="E98" i="55"/>
  <c r="K38" i="72"/>
  <c r="K38" i="73" s="1"/>
  <c r="D97" i="55"/>
  <c r="E97" i="55"/>
  <c r="K37" i="72"/>
  <c r="K37" i="73" s="1"/>
  <c r="F31" i="56"/>
  <c r="F32" i="56"/>
  <c r="F33" i="56"/>
  <c r="F34" i="56"/>
  <c r="F35" i="56"/>
  <c r="F36" i="56"/>
  <c r="F37" i="56"/>
  <c r="F38" i="56"/>
  <c r="F39" i="56"/>
  <c r="F40" i="56"/>
  <c r="F41" i="56"/>
  <c r="F42" i="56"/>
  <c r="F43" i="56"/>
  <c r="F44" i="56"/>
  <c r="F45" i="56"/>
  <c r="F46" i="56"/>
  <c r="F47" i="56"/>
  <c r="F48" i="56"/>
  <c r="F49" i="56"/>
  <c r="F50" i="56"/>
  <c r="F51" i="56"/>
  <c r="F52" i="56"/>
  <c r="F53" i="56"/>
  <c r="F54" i="56"/>
  <c r="F55" i="56"/>
  <c r="F56" i="56"/>
  <c r="F57" i="56"/>
  <c r="F58" i="56"/>
  <c r="F59" i="56"/>
  <c r="F60" i="56"/>
  <c r="F61" i="56"/>
  <c r="F62" i="56"/>
  <c r="F63" i="56"/>
  <c r="F64" i="56"/>
  <c r="F65" i="56"/>
  <c r="F66" i="56"/>
  <c r="F67" i="56"/>
  <c r="F68" i="56"/>
  <c r="F69" i="56"/>
  <c r="F70" i="56"/>
  <c r="F71" i="56"/>
  <c r="F72" i="56"/>
  <c r="F73" i="56"/>
  <c r="F74" i="56"/>
  <c r="F75" i="56"/>
  <c r="F76" i="56"/>
  <c r="F77" i="56"/>
  <c r="F78" i="56"/>
  <c r="F79" i="56"/>
  <c r="F80" i="56"/>
  <c r="G57" i="56" s="1"/>
  <c r="F81" i="56"/>
  <c r="F82" i="56"/>
  <c r="F83" i="56"/>
  <c r="F84" i="56"/>
  <c r="F85" i="56"/>
  <c r="F86" i="56"/>
  <c r="F87" i="56"/>
  <c r="F88" i="56"/>
  <c r="G88" i="56" s="1"/>
  <c r="F89" i="56"/>
  <c r="F90" i="56"/>
  <c r="F91" i="56"/>
  <c r="F92" i="56"/>
  <c r="F30" i="56"/>
  <c r="G58" i="56"/>
  <c r="G51" i="56"/>
  <c r="G53" i="56"/>
  <c r="G45" i="56"/>
  <c r="H46" i="56"/>
  <c r="H47" i="56"/>
  <c r="H48" i="56"/>
  <c r="H49" i="56"/>
  <c r="H50" i="56"/>
  <c r="H51" i="56"/>
  <c r="H53" i="56"/>
  <c r="H54" i="56"/>
  <c r="H55" i="56"/>
  <c r="H56" i="56"/>
  <c r="H57" i="56"/>
  <c r="H58" i="56"/>
  <c r="H59" i="56"/>
  <c r="H61" i="56"/>
  <c r="H62" i="56"/>
  <c r="H63" i="56"/>
  <c r="H64" i="56"/>
  <c r="H65" i="56"/>
  <c r="H66" i="56"/>
  <c r="H67" i="56"/>
  <c r="H69" i="56"/>
  <c r="H70" i="56"/>
  <c r="H71" i="56"/>
  <c r="H72" i="56"/>
  <c r="H73" i="56"/>
  <c r="H74" i="56"/>
  <c r="H75" i="56"/>
  <c r="H77" i="56"/>
  <c r="H78" i="56"/>
  <c r="H79" i="56"/>
  <c r="H80" i="56"/>
  <c r="H81" i="56"/>
  <c r="H82" i="56"/>
  <c r="H83" i="56"/>
  <c r="C31" i="56"/>
  <c r="C32" i="56"/>
  <c r="C33" i="56"/>
  <c r="C34" i="56"/>
  <c r="C35" i="56"/>
  <c r="C36" i="56"/>
  <c r="C37" i="56"/>
  <c r="C38" i="56"/>
  <c r="C39" i="56"/>
  <c r="C40" i="56"/>
  <c r="C41" i="56"/>
  <c r="C42" i="56"/>
  <c r="C43" i="56"/>
  <c r="C44" i="56"/>
  <c r="C45" i="56"/>
  <c r="C46" i="56"/>
  <c r="C47" i="56"/>
  <c r="C48" i="56"/>
  <c r="C49" i="56"/>
  <c r="C50" i="56"/>
  <c r="C51" i="56"/>
  <c r="C52" i="56"/>
  <c r="C53" i="56"/>
  <c r="C54" i="56"/>
  <c r="C55" i="56"/>
  <c r="C56" i="56"/>
  <c r="C57" i="56"/>
  <c r="C58" i="56"/>
  <c r="C59" i="56"/>
  <c r="C60" i="56"/>
  <c r="C61" i="56"/>
  <c r="C62" i="56"/>
  <c r="C63" i="56"/>
  <c r="C64" i="56"/>
  <c r="C65" i="56"/>
  <c r="C66" i="56"/>
  <c r="C67" i="56"/>
  <c r="C68" i="56"/>
  <c r="C69" i="56"/>
  <c r="C70" i="56"/>
  <c r="C71" i="56"/>
  <c r="C72" i="56"/>
  <c r="C73" i="56"/>
  <c r="C74" i="56"/>
  <c r="C75" i="56"/>
  <c r="C76" i="56"/>
  <c r="C77" i="56"/>
  <c r="C78" i="56"/>
  <c r="C79" i="56"/>
  <c r="C80" i="56"/>
  <c r="C81" i="56"/>
  <c r="C82" i="56"/>
  <c r="C83" i="56"/>
  <c r="C84" i="56"/>
  <c r="C85" i="56"/>
  <c r="C86" i="56"/>
  <c r="C87" i="56"/>
  <c r="C88" i="56"/>
  <c r="C89" i="56"/>
  <c r="C90" i="56"/>
  <c r="C91" i="56"/>
  <c r="C92" i="56"/>
  <c r="C30" i="56"/>
  <c r="D85" i="56"/>
  <c r="H85" i="56"/>
  <c r="H45" i="56"/>
  <c r="H84" i="56"/>
  <c r="H76" i="56"/>
  <c r="H68" i="56"/>
  <c r="H60" i="56"/>
  <c r="H52" i="56"/>
  <c r="D86" i="56"/>
  <c r="D87" i="56"/>
  <c r="D88" i="56"/>
  <c r="D89" i="56"/>
  <c r="D90" i="56"/>
  <c r="D91" i="56"/>
  <c r="D92" i="56"/>
  <c r="H86" i="56"/>
  <c r="H87" i="56"/>
  <c r="H90" i="56"/>
  <c r="H88" i="56"/>
  <c r="H89" i="56"/>
  <c r="H91" i="56"/>
  <c r="K2" i="34"/>
  <c r="A138" i="55"/>
  <c r="A139" i="55"/>
  <c r="A140" i="55"/>
  <c r="A141" i="55"/>
  <c r="K117" i="34"/>
  <c r="K116" i="34"/>
  <c r="K125" i="34"/>
  <c r="K133" i="34"/>
  <c r="K100" i="34"/>
  <c r="K105" i="34"/>
  <c r="K108" i="34"/>
  <c r="K118" i="34"/>
  <c r="K127" i="34"/>
  <c r="K115" i="34"/>
  <c r="K123" i="34"/>
  <c r="K132" i="34"/>
  <c r="K106" i="34"/>
  <c r="K136" i="34"/>
  <c r="K114" i="34"/>
  <c r="K122" i="34"/>
  <c r="K131" i="34"/>
  <c r="K113" i="34"/>
  <c r="K121" i="34"/>
  <c r="K128" i="34"/>
  <c r="K112" i="34"/>
  <c r="K120" i="34"/>
  <c r="K129" i="34"/>
  <c r="K137" i="34"/>
  <c r="K124" i="34"/>
  <c r="K72" i="7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3" i="34"/>
  <c r="K94" i="34"/>
  <c r="K95" i="34"/>
  <c r="K96" i="34"/>
  <c r="K97" i="34"/>
  <c r="K99" i="34"/>
  <c r="K101" i="34"/>
  <c r="K102" i="34"/>
  <c r="K103" i="34"/>
  <c r="K104" i="34"/>
  <c r="K107" i="34"/>
  <c r="K109" i="34"/>
  <c r="K111" i="34"/>
  <c r="K119" i="34"/>
  <c r="K135" i="34"/>
  <c r="Z2" i="34"/>
  <c r="C32" i="54"/>
  <c r="C33" i="54"/>
  <c r="C34" i="54"/>
  <c r="C35" i="54"/>
  <c r="C36" i="54"/>
  <c r="C37" i="54"/>
  <c r="C38" i="54"/>
  <c r="C39" i="54"/>
  <c r="C40" i="54"/>
  <c r="C41" i="54"/>
  <c r="C42" i="54"/>
  <c r="C43" i="54"/>
  <c r="C44" i="54"/>
  <c r="C45" i="54"/>
  <c r="E45" i="54" s="1"/>
  <c r="C46" i="54"/>
  <c r="E46" i="54" s="1"/>
  <c r="C47" i="54"/>
  <c r="C48" i="54"/>
  <c r="C49" i="54"/>
  <c r="C50" i="54"/>
  <c r="C51" i="54"/>
  <c r="C52" i="54"/>
  <c r="E52" i="54" s="1"/>
  <c r="C53" i="54"/>
  <c r="E53" i="54" s="1"/>
  <c r="C54" i="54"/>
  <c r="C55" i="54"/>
  <c r="C56" i="54"/>
  <c r="C57" i="54"/>
  <c r="C58" i="54"/>
  <c r="C59" i="54"/>
  <c r="C60" i="54"/>
  <c r="E60" i="54" s="1"/>
  <c r="C61" i="54"/>
  <c r="E61" i="54" s="1"/>
  <c r="C62" i="54"/>
  <c r="C63" i="54"/>
  <c r="E63" i="54"/>
  <c r="C64" i="54"/>
  <c r="E64" i="54" s="1"/>
  <c r="C65" i="54"/>
  <c r="C66" i="54"/>
  <c r="E66" i="54" s="1"/>
  <c r="C67" i="54"/>
  <c r="C68" i="54"/>
  <c r="E68" i="54" s="1"/>
  <c r="C69" i="54"/>
  <c r="C70" i="54"/>
  <c r="E70" i="54"/>
  <c r="C71" i="54"/>
  <c r="E71" i="54" s="1"/>
  <c r="C72" i="54"/>
  <c r="E72" i="54" s="1"/>
  <c r="C73" i="54"/>
  <c r="E73" i="54" s="1"/>
  <c r="C74" i="54"/>
  <c r="C75" i="54"/>
  <c r="E75" i="54" s="1"/>
  <c r="C76" i="54"/>
  <c r="E76" i="54" s="1"/>
  <c r="C77" i="54"/>
  <c r="C78" i="54"/>
  <c r="E78" i="54"/>
  <c r="C79" i="54"/>
  <c r="E79" i="54" s="1"/>
  <c r="C80" i="54"/>
  <c r="E80" i="54" s="1"/>
  <c r="C81" i="54"/>
  <c r="E81" i="54" s="1"/>
  <c r="C82" i="54"/>
  <c r="E82" i="54" s="1"/>
  <c r="C83" i="54"/>
  <c r="C84" i="54"/>
  <c r="E84" i="54"/>
  <c r="C85" i="54"/>
  <c r="E85" i="54" s="1"/>
  <c r="C86" i="54"/>
  <c r="E86" i="54" s="1"/>
  <c r="C87" i="54"/>
  <c r="E87" i="54" s="1"/>
  <c r="C88" i="54"/>
  <c r="E88" i="54" s="1"/>
  <c r="C89" i="54"/>
  <c r="E89" i="54" s="1"/>
  <c r="C90" i="54"/>
  <c r="E90" i="54" s="1"/>
  <c r="C91" i="54"/>
  <c r="E91" i="54" s="1"/>
  <c r="C92" i="54"/>
  <c r="E92" i="54"/>
  <c r="C31" i="54"/>
  <c r="E54" i="54"/>
  <c r="E67" i="54"/>
  <c r="Z78" i="34"/>
  <c r="Z86" i="34"/>
  <c r="Z94" i="34"/>
  <c r="Z102" i="34"/>
  <c r="Z77" i="34"/>
  <c r="Z85" i="34"/>
  <c r="Z101" i="34"/>
  <c r="Z109" i="34"/>
  <c r="Z114" i="34"/>
  <c r="Z118" i="34"/>
  <c r="Z122" i="34"/>
  <c r="Z127" i="34"/>
  <c r="Z131" i="34"/>
  <c r="Z135" i="34"/>
  <c r="Z134" i="34"/>
  <c r="Z84" i="34"/>
  <c r="Z92" i="34"/>
  <c r="Z100" i="34"/>
  <c r="Z108" i="34"/>
  <c r="Z82" i="34"/>
  <c r="Z90" i="34"/>
  <c r="Z75" i="34"/>
  <c r="Z83" i="34"/>
  <c r="Z91" i="34"/>
  <c r="Z99" i="34"/>
  <c r="Z107" i="34"/>
  <c r="Z113" i="34"/>
  <c r="Z117" i="34"/>
  <c r="Z121" i="34"/>
  <c r="Z126" i="34"/>
  <c r="Z130" i="34"/>
  <c r="Z74" i="34"/>
  <c r="Z98" i="34"/>
  <c r="Z106" i="34"/>
  <c r="Z124" i="34"/>
  <c r="Z73" i="74"/>
  <c r="Z75" i="74" s="1"/>
  <c r="Z81" i="34"/>
  <c r="Z89" i="34"/>
  <c r="Z97" i="34"/>
  <c r="Z105" i="34"/>
  <c r="Z112" i="34"/>
  <c r="Z116" i="34"/>
  <c r="Z120" i="34"/>
  <c r="Z125" i="34"/>
  <c r="Z129" i="34"/>
  <c r="Z133" i="34"/>
  <c r="Z137" i="34"/>
  <c r="Z95" i="34"/>
  <c r="Z104" i="34"/>
  <c r="Z123" i="34"/>
  <c r="Z79" i="34"/>
  <c r="Z115" i="34"/>
  <c r="Z119" i="34"/>
  <c r="Z136" i="34"/>
  <c r="Z111" i="34"/>
  <c r="Z88" i="34"/>
  <c r="Z103" i="34"/>
  <c r="Z110" i="34"/>
  <c r="Z132" i="34"/>
  <c r="Z128" i="34"/>
  <c r="Z80" i="34"/>
  <c r="Z87" i="34"/>
  <c r="E56" i="54"/>
  <c r="E65" i="54"/>
  <c r="E74" i="54"/>
  <c r="E69" i="54"/>
  <c r="E58" i="54"/>
  <c r="E62" i="54"/>
  <c r="E48" i="54"/>
  <c r="E51" i="54"/>
  <c r="E50" i="54"/>
  <c r="E77" i="54"/>
  <c r="E83" i="54"/>
  <c r="E57" i="54"/>
  <c r="E49" i="54"/>
  <c r="E59" i="54"/>
  <c r="E55" i="54"/>
  <c r="E47" i="54"/>
  <c r="U2" i="34"/>
  <c r="L2" i="34"/>
  <c r="L88" i="34"/>
  <c r="L96" i="34"/>
  <c r="L104" i="34"/>
  <c r="L87" i="34"/>
  <c r="L103" i="34"/>
  <c r="L111" i="34"/>
  <c r="L115" i="34"/>
  <c r="L119" i="34"/>
  <c r="L123" i="34"/>
  <c r="L128" i="34"/>
  <c r="L132" i="34"/>
  <c r="L136" i="34"/>
  <c r="L92" i="34"/>
  <c r="L86" i="34"/>
  <c r="L94" i="34"/>
  <c r="L102" i="34"/>
  <c r="L110" i="34"/>
  <c r="L108" i="34"/>
  <c r="L93" i="34"/>
  <c r="L109" i="34"/>
  <c r="L127" i="34"/>
  <c r="L131" i="34"/>
  <c r="L135" i="34"/>
  <c r="L100" i="34"/>
  <c r="L91" i="34"/>
  <c r="L99" i="34"/>
  <c r="L107" i="34"/>
  <c r="L113" i="34"/>
  <c r="L117" i="34"/>
  <c r="L121" i="34"/>
  <c r="L126" i="34"/>
  <c r="L130" i="34"/>
  <c r="L134" i="34"/>
  <c r="L129" i="34"/>
  <c r="L125" i="34"/>
  <c r="L120" i="34"/>
  <c r="L137" i="34"/>
  <c r="L106" i="34"/>
  <c r="L112" i="34"/>
  <c r="L89" i="34"/>
  <c r="L97" i="34"/>
  <c r="L133" i="34"/>
  <c r="L116" i="34"/>
  <c r="L105" i="34"/>
  <c r="L98" i="34"/>
  <c r="L124" i="34"/>
  <c r="Z48" i="74"/>
  <c r="Z78" i="74"/>
  <c r="Z43" i="74"/>
  <c r="Z61" i="74"/>
  <c r="U124" i="34"/>
  <c r="U72" i="74"/>
  <c r="U97" i="34"/>
  <c r="U105" i="34"/>
  <c r="U96" i="34"/>
  <c r="U104" i="34"/>
  <c r="U95" i="34"/>
  <c r="U103" i="34"/>
  <c r="U123" i="34"/>
  <c r="U128" i="34"/>
  <c r="U132" i="34"/>
  <c r="U136" i="34"/>
  <c r="U109" i="34"/>
  <c r="U110" i="34"/>
  <c r="U101" i="34"/>
  <c r="U114" i="34"/>
  <c r="U100" i="34"/>
  <c r="U108" i="34"/>
  <c r="U117" i="34"/>
  <c r="U122" i="34"/>
  <c r="U125" i="34"/>
  <c r="U134" i="34"/>
  <c r="U116" i="34"/>
  <c r="U99" i="34"/>
  <c r="U106" i="34"/>
  <c r="U118" i="34"/>
  <c r="U120" i="34"/>
  <c r="U130" i="34"/>
  <c r="U135" i="34"/>
  <c r="U137" i="34"/>
  <c r="U107" i="34"/>
  <c r="U112" i="34"/>
  <c r="U126" i="34"/>
  <c r="U133" i="34"/>
  <c r="U113" i="34"/>
  <c r="U131" i="34"/>
  <c r="U98" i="34"/>
  <c r="U121" i="34"/>
  <c r="U127" i="34"/>
  <c r="U129" i="34"/>
  <c r="E31" i="53"/>
  <c r="E32" i="53"/>
  <c r="E33" i="53"/>
  <c r="E34" i="53"/>
  <c r="E35" i="53"/>
  <c r="E36" i="53"/>
  <c r="E37" i="53"/>
  <c r="E38" i="53"/>
  <c r="E39" i="53"/>
  <c r="E40" i="53"/>
  <c r="E41" i="53"/>
  <c r="E42" i="53"/>
  <c r="E43" i="53"/>
  <c r="E44" i="53"/>
  <c r="E45" i="53"/>
  <c r="E46" i="53"/>
  <c r="E47" i="53"/>
  <c r="E48" i="53"/>
  <c r="E49" i="53"/>
  <c r="E50" i="53"/>
  <c r="E51" i="53"/>
  <c r="E52" i="53"/>
  <c r="E53" i="53"/>
  <c r="E54" i="53"/>
  <c r="E55" i="53"/>
  <c r="E56" i="53"/>
  <c r="E57" i="53"/>
  <c r="E58" i="53"/>
  <c r="E59" i="53"/>
  <c r="E60" i="53"/>
  <c r="E61" i="53"/>
  <c r="E62" i="53"/>
  <c r="E63" i="53"/>
  <c r="E64" i="53"/>
  <c r="E65" i="53"/>
  <c r="E66" i="53"/>
  <c r="E67" i="53"/>
  <c r="E68" i="53"/>
  <c r="E69" i="53"/>
  <c r="E70" i="53"/>
  <c r="E71" i="53"/>
  <c r="E72" i="53"/>
  <c r="E73" i="53"/>
  <c r="E74" i="53"/>
  <c r="E75" i="53"/>
  <c r="E76" i="53"/>
  <c r="E77" i="53"/>
  <c r="E78" i="53"/>
  <c r="E79" i="53"/>
  <c r="E80" i="53"/>
  <c r="E81" i="53"/>
  <c r="E82" i="53"/>
  <c r="E83" i="53"/>
  <c r="E84" i="53"/>
  <c r="E85" i="53"/>
  <c r="E86" i="53"/>
  <c r="E87" i="53"/>
  <c r="E88" i="53"/>
  <c r="F88" i="53" s="1"/>
  <c r="E89" i="53"/>
  <c r="E90" i="53"/>
  <c r="E91" i="53"/>
  <c r="E92" i="53"/>
  <c r="E30" i="53"/>
  <c r="C39" i="53"/>
  <c r="C40" i="53"/>
  <c r="C41" i="53"/>
  <c r="C42" i="53"/>
  <c r="C43" i="53"/>
  <c r="C44" i="53"/>
  <c r="C45" i="53"/>
  <c r="C46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59" i="53"/>
  <c r="C60" i="53"/>
  <c r="C61" i="53"/>
  <c r="C62" i="53"/>
  <c r="C63" i="53"/>
  <c r="C64" i="53"/>
  <c r="C65" i="53"/>
  <c r="C66" i="53"/>
  <c r="C67" i="53"/>
  <c r="C68" i="53"/>
  <c r="C69" i="53"/>
  <c r="C70" i="53"/>
  <c r="C71" i="53"/>
  <c r="C72" i="53"/>
  <c r="C73" i="53"/>
  <c r="C74" i="53"/>
  <c r="C75" i="53"/>
  <c r="C76" i="53"/>
  <c r="C77" i="53"/>
  <c r="C78" i="53"/>
  <c r="C79" i="53"/>
  <c r="C80" i="53"/>
  <c r="C81" i="53"/>
  <c r="C82" i="53"/>
  <c r="C83" i="53"/>
  <c r="C84" i="53"/>
  <c r="C85" i="53"/>
  <c r="C86" i="53"/>
  <c r="C87" i="53"/>
  <c r="C88" i="53"/>
  <c r="C89" i="53"/>
  <c r="C90" i="53"/>
  <c r="C91" i="53"/>
  <c r="C92" i="53"/>
  <c r="C38" i="53"/>
  <c r="E53" i="52"/>
  <c r="E54" i="52"/>
  <c r="F54" i="52" s="1"/>
  <c r="E55" i="52"/>
  <c r="E56" i="52"/>
  <c r="E57" i="52"/>
  <c r="E58" i="52"/>
  <c r="E59" i="52"/>
  <c r="E60" i="52"/>
  <c r="E61" i="52"/>
  <c r="F61" i="52" s="1"/>
  <c r="E62" i="52"/>
  <c r="E63" i="52"/>
  <c r="E64" i="52"/>
  <c r="E65" i="52"/>
  <c r="E66" i="52"/>
  <c r="E67" i="52"/>
  <c r="E68" i="52"/>
  <c r="E69" i="52"/>
  <c r="E70" i="52"/>
  <c r="F70" i="52" s="1"/>
  <c r="E71" i="52"/>
  <c r="E72" i="52"/>
  <c r="E73" i="52"/>
  <c r="E74" i="52"/>
  <c r="E75" i="52"/>
  <c r="E76" i="52"/>
  <c r="E77" i="52"/>
  <c r="E78" i="52"/>
  <c r="E79" i="52"/>
  <c r="F79" i="52" s="1"/>
  <c r="E80" i="52"/>
  <c r="E81" i="52"/>
  <c r="F81" i="52"/>
  <c r="E82" i="52"/>
  <c r="E83" i="52"/>
  <c r="E84" i="52"/>
  <c r="F84" i="52" s="1"/>
  <c r="E85" i="52"/>
  <c r="E86" i="52"/>
  <c r="E87" i="52"/>
  <c r="E88" i="52"/>
  <c r="E89" i="52"/>
  <c r="E90" i="52"/>
  <c r="E91" i="52"/>
  <c r="E92" i="52"/>
  <c r="E93" i="52"/>
  <c r="E52" i="52"/>
  <c r="F52" i="52" s="1"/>
  <c r="C42" i="52"/>
  <c r="C43" i="52"/>
  <c r="C44" i="52"/>
  <c r="C45" i="52"/>
  <c r="C46" i="52"/>
  <c r="C47" i="52"/>
  <c r="C48" i="52"/>
  <c r="G48" i="52" s="1"/>
  <c r="C49" i="52"/>
  <c r="G49" i="52" s="1"/>
  <c r="C50" i="52"/>
  <c r="G50" i="52" s="1"/>
  <c r="C51" i="52"/>
  <c r="C52" i="52"/>
  <c r="G52" i="52"/>
  <c r="C53" i="52"/>
  <c r="G53" i="52"/>
  <c r="C54" i="52"/>
  <c r="C55" i="52"/>
  <c r="C56" i="52"/>
  <c r="G56" i="52" s="1"/>
  <c r="C57" i="52"/>
  <c r="C58" i="52"/>
  <c r="C59" i="52"/>
  <c r="G59" i="52"/>
  <c r="C60" i="52"/>
  <c r="G60" i="52" s="1"/>
  <c r="C61" i="52"/>
  <c r="G61" i="52" s="1"/>
  <c r="C62" i="52"/>
  <c r="C63" i="52"/>
  <c r="G63" i="52"/>
  <c r="C64" i="52"/>
  <c r="G64" i="52" s="1"/>
  <c r="C65" i="52"/>
  <c r="G65" i="52"/>
  <c r="C66" i="52"/>
  <c r="C67" i="52"/>
  <c r="G67" i="52"/>
  <c r="C68" i="52"/>
  <c r="G68" i="52"/>
  <c r="C69" i="52"/>
  <c r="G69" i="52" s="1"/>
  <c r="C70" i="52"/>
  <c r="G70" i="52" s="1"/>
  <c r="C71" i="52"/>
  <c r="G71" i="52" s="1"/>
  <c r="C72" i="52"/>
  <c r="G72" i="52" s="1"/>
  <c r="C73" i="52"/>
  <c r="G73" i="52" s="1"/>
  <c r="C74" i="52"/>
  <c r="C75" i="52"/>
  <c r="G75" i="52" s="1"/>
  <c r="C76" i="52"/>
  <c r="G76" i="52"/>
  <c r="C77" i="52"/>
  <c r="G77" i="52"/>
  <c r="C78" i="52"/>
  <c r="C79" i="52"/>
  <c r="G79" i="52"/>
  <c r="C80" i="52"/>
  <c r="G80" i="52" s="1"/>
  <c r="C81" i="52"/>
  <c r="G81" i="52" s="1"/>
  <c r="C82" i="52"/>
  <c r="G82" i="52" s="1"/>
  <c r="C83" i="52"/>
  <c r="G83" i="52" s="1"/>
  <c r="C84" i="52"/>
  <c r="G84" i="52"/>
  <c r="C85" i="52"/>
  <c r="G85" i="52" s="1"/>
  <c r="C86" i="52"/>
  <c r="C87" i="52"/>
  <c r="G87" i="52" s="1"/>
  <c r="C88" i="52"/>
  <c r="G88" i="52" s="1"/>
  <c r="C89" i="52"/>
  <c r="G89" i="52" s="1"/>
  <c r="C90" i="52"/>
  <c r="C91" i="52"/>
  <c r="G91" i="52"/>
  <c r="C92" i="52"/>
  <c r="G92" i="52" s="1"/>
  <c r="C93" i="52"/>
  <c r="G93" i="52"/>
  <c r="C41" i="52"/>
  <c r="G54" i="52"/>
  <c r="G58" i="52"/>
  <c r="G62" i="52"/>
  <c r="G66" i="52"/>
  <c r="G74" i="52"/>
  <c r="G86" i="52"/>
  <c r="G90" i="52"/>
  <c r="G46" i="52"/>
  <c r="E44" i="51"/>
  <c r="E45" i="51"/>
  <c r="E46" i="51"/>
  <c r="E47" i="51"/>
  <c r="E48" i="51"/>
  <c r="E49" i="51"/>
  <c r="E50" i="51"/>
  <c r="E51" i="51"/>
  <c r="E52" i="51"/>
  <c r="E53" i="51"/>
  <c r="E54" i="51"/>
  <c r="E55" i="51"/>
  <c r="E56" i="51"/>
  <c r="E57" i="51"/>
  <c r="E58" i="51"/>
  <c r="E59" i="51"/>
  <c r="E60" i="51"/>
  <c r="E61" i="51"/>
  <c r="E62" i="51"/>
  <c r="E63" i="51"/>
  <c r="E64" i="51"/>
  <c r="E65" i="51"/>
  <c r="E66" i="51"/>
  <c r="E67" i="51"/>
  <c r="E68" i="51"/>
  <c r="E69" i="51"/>
  <c r="E70" i="51"/>
  <c r="E71" i="51"/>
  <c r="E72" i="51"/>
  <c r="E73" i="51"/>
  <c r="E74" i="51"/>
  <c r="E75" i="51"/>
  <c r="E76" i="51"/>
  <c r="E77" i="51"/>
  <c r="E78" i="51"/>
  <c r="E79" i="51"/>
  <c r="E80" i="51"/>
  <c r="E81" i="51"/>
  <c r="F71" i="51" s="1"/>
  <c r="E82" i="51"/>
  <c r="E83" i="51"/>
  <c r="E84" i="51"/>
  <c r="E85" i="51"/>
  <c r="E86" i="51"/>
  <c r="E87" i="51"/>
  <c r="E88" i="51"/>
  <c r="E89" i="51"/>
  <c r="F89" i="51" s="1"/>
  <c r="E90" i="51"/>
  <c r="E91" i="51"/>
  <c r="E92" i="51"/>
  <c r="E93" i="51"/>
  <c r="E43" i="51"/>
  <c r="C44" i="51"/>
  <c r="C45" i="51"/>
  <c r="C46" i="51"/>
  <c r="C47" i="51"/>
  <c r="C48" i="51"/>
  <c r="C49" i="51"/>
  <c r="C50" i="51"/>
  <c r="C51" i="51"/>
  <c r="C52" i="51"/>
  <c r="C53" i="51"/>
  <c r="C54" i="51"/>
  <c r="C55" i="51"/>
  <c r="C56" i="51"/>
  <c r="C57" i="51"/>
  <c r="C58" i="51"/>
  <c r="C59" i="51"/>
  <c r="G59" i="51" s="1"/>
  <c r="C60" i="51"/>
  <c r="C61" i="51"/>
  <c r="C62" i="51"/>
  <c r="C63" i="51"/>
  <c r="C64" i="51"/>
  <c r="C65" i="51"/>
  <c r="C66" i="51"/>
  <c r="C67" i="51"/>
  <c r="C68" i="51"/>
  <c r="C69" i="51"/>
  <c r="C70" i="51"/>
  <c r="C71" i="51"/>
  <c r="C72" i="51"/>
  <c r="C73" i="51"/>
  <c r="C74" i="51"/>
  <c r="C75" i="51"/>
  <c r="C76" i="51"/>
  <c r="C77" i="51"/>
  <c r="C78" i="51"/>
  <c r="G78" i="51" s="1"/>
  <c r="C79" i="51"/>
  <c r="C80" i="51"/>
  <c r="G80" i="51" s="1"/>
  <c r="C81" i="51"/>
  <c r="C82" i="51"/>
  <c r="C83" i="51"/>
  <c r="C84" i="51"/>
  <c r="C85" i="51"/>
  <c r="G85" i="51" s="1"/>
  <c r="C86" i="51"/>
  <c r="C87" i="51"/>
  <c r="C89" i="51"/>
  <c r="C90" i="51"/>
  <c r="C91" i="51"/>
  <c r="C92" i="51"/>
  <c r="C43" i="51"/>
  <c r="B43" i="51"/>
  <c r="H43" i="51" s="1"/>
  <c r="L34" i="72" s="1"/>
  <c r="L34" i="73" s="1"/>
  <c r="B44" i="51"/>
  <c r="H44" i="51" s="1"/>
  <c r="L35" i="72" s="1"/>
  <c r="L35" i="73" s="1"/>
  <c r="B45" i="51"/>
  <c r="H45" i="51"/>
  <c r="L36" i="72"/>
  <c r="L36" i="73" s="1"/>
  <c r="B46" i="51"/>
  <c r="G46" i="51" s="1"/>
  <c r="H46" i="51"/>
  <c r="L37" i="72" s="1"/>
  <c r="L37" i="73" s="1"/>
  <c r="B47" i="51"/>
  <c r="H47" i="51" s="1"/>
  <c r="L38" i="72" s="1"/>
  <c r="L38" i="73" s="1"/>
  <c r="B48" i="51"/>
  <c r="G48" i="51" s="1"/>
  <c r="H48" i="51"/>
  <c r="L39" i="72" s="1"/>
  <c r="L39" i="73" s="1"/>
  <c r="B49" i="51"/>
  <c r="H49" i="51" s="1"/>
  <c r="L40" i="72" s="1"/>
  <c r="L40" i="73" s="1"/>
  <c r="B50" i="51"/>
  <c r="H50" i="51" s="1"/>
  <c r="L41" i="72" s="1"/>
  <c r="L41" i="73" s="1"/>
  <c r="B51" i="51"/>
  <c r="H51" i="51"/>
  <c r="L42" i="72" s="1"/>
  <c r="L42" i="73" s="1"/>
  <c r="B52" i="51"/>
  <c r="H52" i="51"/>
  <c r="L43" i="72"/>
  <c r="L43" i="73" s="1"/>
  <c r="B53" i="51"/>
  <c r="B54" i="51"/>
  <c r="B55" i="51"/>
  <c r="G55" i="51" s="1"/>
  <c r="H55" i="51"/>
  <c r="L46" i="72" s="1"/>
  <c r="L46" i="73" s="1"/>
  <c r="B56" i="51"/>
  <c r="G56" i="51" s="1"/>
  <c r="H56" i="51"/>
  <c r="L47" i="72" s="1"/>
  <c r="L47" i="73" s="1"/>
  <c r="B57" i="51"/>
  <c r="H57" i="51"/>
  <c r="L48" i="72"/>
  <c r="L48" i="73" s="1"/>
  <c r="B58" i="51"/>
  <c r="H58" i="51"/>
  <c r="L49" i="72"/>
  <c r="B59" i="51"/>
  <c r="H59" i="51"/>
  <c r="L50" i="72" s="1"/>
  <c r="L50" i="73" s="1"/>
  <c r="B60" i="51"/>
  <c r="H60" i="51"/>
  <c r="L51" i="72" s="1"/>
  <c r="L51" i="73" s="1"/>
  <c r="B61" i="51"/>
  <c r="H61" i="51" s="1"/>
  <c r="L52" i="72" s="1"/>
  <c r="L52" i="73" s="1"/>
  <c r="B62" i="51"/>
  <c r="B63" i="51"/>
  <c r="H63" i="51"/>
  <c r="L54" i="72" s="1"/>
  <c r="L54" i="73" s="1"/>
  <c r="B64" i="51"/>
  <c r="H64" i="51"/>
  <c r="L55" i="72" s="1"/>
  <c r="L55" i="73" s="1"/>
  <c r="B65" i="51"/>
  <c r="B66" i="51"/>
  <c r="B67" i="51"/>
  <c r="G67" i="51" s="1"/>
  <c r="B68" i="51"/>
  <c r="H68" i="51" s="1"/>
  <c r="L59" i="72" s="1"/>
  <c r="L59" i="73" s="1"/>
  <c r="B69" i="51"/>
  <c r="H69" i="51" s="1"/>
  <c r="L60" i="72" s="1"/>
  <c r="L60" i="73" s="1"/>
  <c r="B70" i="51"/>
  <c r="H70" i="51"/>
  <c r="L61" i="72" s="1"/>
  <c r="L61" i="73" s="1"/>
  <c r="B71" i="51"/>
  <c r="H71" i="51"/>
  <c r="L62" i="72"/>
  <c r="B72" i="51"/>
  <c r="H72" i="51" s="1"/>
  <c r="L63" i="72"/>
  <c r="L63" i="73" s="1"/>
  <c r="B73" i="51"/>
  <c r="H73" i="51"/>
  <c r="L64" i="72" s="1"/>
  <c r="L64" i="73" s="1"/>
  <c r="B74" i="51"/>
  <c r="G74" i="51" s="1"/>
  <c r="H74" i="51"/>
  <c r="L65" i="72" s="1"/>
  <c r="L65" i="73" s="1"/>
  <c r="B75" i="51"/>
  <c r="B76" i="51"/>
  <c r="B77" i="51"/>
  <c r="G77" i="51" s="1"/>
  <c r="H77" i="51"/>
  <c r="L68" i="72" s="1"/>
  <c r="L68" i="73" s="1"/>
  <c r="B78" i="51"/>
  <c r="H78" i="51"/>
  <c r="L69" i="72"/>
  <c r="L69" i="73" s="1"/>
  <c r="B79" i="51"/>
  <c r="H79" i="51"/>
  <c r="L70" i="72"/>
  <c r="L70" i="73" s="1"/>
  <c r="B80" i="51"/>
  <c r="H80" i="51"/>
  <c r="L71" i="72"/>
  <c r="L71" i="73"/>
  <c r="B81" i="51"/>
  <c r="B82" i="51"/>
  <c r="H82" i="51" s="1"/>
  <c r="L73" i="72"/>
  <c r="L73" i="73"/>
  <c r="B83" i="51"/>
  <c r="H83" i="51"/>
  <c r="L74" i="72" s="1"/>
  <c r="L74" i="73" s="1"/>
  <c r="B84" i="51"/>
  <c r="G84" i="51" s="1"/>
  <c r="H84" i="51"/>
  <c r="L75" i="72" s="1"/>
  <c r="L75" i="73" s="1"/>
  <c r="B85" i="51"/>
  <c r="H85" i="51"/>
  <c r="L76" i="72"/>
  <c r="L76" i="73" s="1"/>
  <c r="B86" i="51"/>
  <c r="H86" i="51"/>
  <c r="L77" i="72" s="1"/>
  <c r="L77" i="73" s="1"/>
  <c r="B87" i="51"/>
  <c r="H87" i="51" s="1"/>
  <c r="L78" i="72" s="1"/>
  <c r="L78" i="73" s="1"/>
  <c r="B88" i="51"/>
  <c r="H88" i="51" s="1"/>
  <c r="L79" i="72"/>
  <c r="L79" i="73" s="1"/>
  <c r="B89" i="51"/>
  <c r="H89" i="51"/>
  <c r="L80" i="72" s="1"/>
  <c r="L80" i="73" s="1"/>
  <c r="B90" i="51"/>
  <c r="G90" i="51" s="1"/>
  <c r="B42" i="51"/>
  <c r="H42" i="51" s="1"/>
  <c r="L33" i="72" s="1"/>
  <c r="U80" i="74"/>
  <c r="G78" i="52"/>
  <c r="G89" i="51"/>
  <c r="F93" i="51"/>
  <c r="F43" i="53"/>
  <c r="G73" i="51"/>
  <c r="F90" i="53"/>
  <c r="G72" i="51"/>
  <c r="G64" i="51"/>
  <c r="F89" i="53"/>
  <c r="G57" i="52"/>
  <c r="F80" i="51"/>
  <c r="F76" i="52"/>
  <c r="F76" i="53"/>
  <c r="F68" i="53"/>
  <c r="G51" i="52"/>
  <c r="F88" i="52"/>
  <c r="F87" i="52"/>
  <c r="F71" i="52"/>
  <c r="F63" i="52"/>
  <c r="F55" i="52"/>
  <c r="F89" i="52"/>
  <c r="F86" i="52"/>
  <c r="F78" i="52"/>
  <c r="F62" i="52"/>
  <c r="G47" i="52"/>
  <c r="F57" i="51"/>
  <c r="F93" i="52"/>
  <c r="F85" i="52"/>
  <c r="F77" i="52"/>
  <c r="F69" i="52"/>
  <c r="F53" i="52"/>
  <c r="F92" i="52"/>
  <c r="F68" i="52"/>
  <c r="F60" i="52"/>
  <c r="G92" i="51"/>
  <c r="F91" i="52"/>
  <c r="F83" i="52"/>
  <c r="F90" i="52"/>
  <c r="F82" i="52"/>
  <c r="F74" i="52"/>
  <c r="F52" i="53"/>
  <c r="F44" i="53"/>
  <c r="G83" i="51"/>
  <c r="G51" i="51"/>
  <c r="G43" i="51"/>
  <c r="F79" i="51"/>
  <c r="F34" i="53"/>
  <c r="F73" i="53"/>
  <c r="F65" i="53"/>
  <c r="F64" i="53"/>
  <c r="F56" i="53"/>
  <c r="G55" i="52"/>
  <c r="F76" i="51"/>
  <c r="F60" i="51"/>
  <c r="F75" i="52"/>
  <c r="F67" i="52"/>
  <c r="F59" i="52"/>
  <c r="F87" i="53"/>
  <c r="G79" i="51"/>
  <c r="G71" i="51"/>
  <c r="G63" i="51"/>
  <c r="G47" i="51"/>
  <c r="F67" i="51"/>
  <c r="F51" i="51"/>
  <c r="F66" i="52"/>
  <c r="F58" i="52"/>
  <c r="F54" i="53"/>
  <c r="F38" i="53"/>
  <c r="F80" i="53"/>
  <c r="G86" i="51"/>
  <c r="G70" i="51"/>
  <c r="F90" i="51"/>
  <c r="F66" i="51"/>
  <c r="F58" i="51"/>
  <c r="F73" i="52"/>
  <c r="F65" i="52"/>
  <c r="F57" i="52"/>
  <c r="F77" i="53"/>
  <c r="F69" i="53"/>
  <c r="F61" i="53"/>
  <c r="F53" i="53"/>
  <c r="G69" i="51"/>
  <c r="G45" i="51"/>
  <c r="G60" i="51"/>
  <c r="G52" i="51"/>
  <c r="G44" i="51"/>
  <c r="F80" i="52"/>
  <c r="F72" i="52"/>
  <c r="F64" i="52"/>
  <c r="F56" i="52"/>
  <c r="G91" i="51"/>
  <c r="F47" i="53"/>
  <c r="F39" i="53"/>
  <c r="G82" i="51"/>
  <c r="G58" i="51"/>
  <c r="G57" i="51"/>
  <c r="G49" i="51"/>
  <c r="C31" i="50"/>
  <c r="C32" i="50"/>
  <c r="C33" i="50"/>
  <c r="C34" i="50"/>
  <c r="C35" i="50"/>
  <c r="C36" i="50"/>
  <c r="C37" i="50"/>
  <c r="C38" i="50"/>
  <c r="C39" i="50"/>
  <c r="C40" i="50"/>
  <c r="C41" i="50"/>
  <c r="C42" i="50"/>
  <c r="C43" i="50"/>
  <c r="C44" i="50"/>
  <c r="C45" i="50"/>
  <c r="E45" i="50" s="1"/>
  <c r="C46" i="50"/>
  <c r="C47" i="50"/>
  <c r="E47" i="50" s="1"/>
  <c r="C48" i="50"/>
  <c r="E48" i="50" s="1"/>
  <c r="C49" i="50"/>
  <c r="E49" i="50"/>
  <c r="C50" i="50"/>
  <c r="C51" i="50"/>
  <c r="E51" i="50"/>
  <c r="C52" i="50"/>
  <c r="E52" i="50" s="1"/>
  <c r="C53" i="50"/>
  <c r="E53" i="50" s="1"/>
  <c r="C54" i="50"/>
  <c r="E54" i="50"/>
  <c r="C55" i="50"/>
  <c r="E55" i="50" s="1"/>
  <c r="C56" i="50"/>
  <c r="E56" i="50" s="1"/>
  <c r="C57" i="50"/>
  <c r="E57" i="50"/>
  <c r="C58" i="50"/>
  <c r="C59" i="50"/>
  <c r="E59" i="50"/>
  <c r="C60" i="50"/>
  <c r="E60" i="50"/>
  <c r="C61" i="50"/>
  <c r="E61" i="50"/>
  <c r="C62" i="50"/>
  <c r="E62" i="50" s="1"/>
  <c r="C63" i="50"/>
  <c r="E63" i="50"/>
  <c r="C64" i="50"/>
  <c r="E64" i="50"/>
  <c r="C65" i="50"/>
  <c r="E65" i="50" s="1"/>
  <c r="C66" i="50"/>
  <c r="C67" i="50"/>
  <c r="C68" i="50"/>
  <c r="E68" i="50"/>
  <c r="C69" i="50"/>
  <c r="E69" i="50"/>
  <c r="C70" i="50"/>
  <c r="E70" i="50" s="1"/>
  <c r="C71" i="50"/>
  <c r="E71" i="50" s="1"/>
  <c r="C72" i="50"/>
  <c r="E72" i="50" s="1"/>
  <c r="C73" i="50"/>
  <c r="E73" i="50"/>
  <c r="C74" i="50"/>
  <c r="E74" i="50"/>
  <c r="C75" i="50"/>
  <c r="E75" i="50" s="1"/>
  <c r="C76" i="50"/>
  <c r="E76" i="50"/>
  <c r="C77" i="50"/>
  <c r="C78" i="50"/>
  <c r="E78" i="50" s="1"/>
  <c r="C79" i="50"/>
  <c r="C80" i="50"/>
  <c r="E80" i="50"/>
  <c r="C81" i="50"/>
  <c r="C82" i="50"/>
  <c r="C83" i="50"/>
  <c r="E83" i="50" s="1"/>
  <c r="C84" i="50"/>
  <c r="E84" i="50"/>
  <c r="C85" i="50"/>
  <c r="E85" i="50" s="1"/>
  <c r="C86" i="50"/>
  <c r="E86" i="50"/>
  <c r="C87" i="50"/>
  <c r="E87" i="50" s="1"/>
  <c r="C88" i="50"/>
  <c r="E88" i="50" s="1"/>
  <c r="C89" i="50"/>
  <c r="E89" i="50"/>
  <c r="C90" i="50"/>
  <c r="E90" i="50"/>
  <c r="C91" i="50"/>
  <c r="E91" i="50" s="1"/>
  <c r="C92" i="50"/>
  <c r="E92" i="50"/>
  <c r="C30" i="50"/>
  <c r="E46" i="50"/>
  <c r="E50" i="50"/>
  <c r="E58" i="50"/>
  <c r="E66" i="50"/>
  <c r="E67" i="50"/>
  <c r="E79" i="50"/>
  <c r="E82" i="50"/>
  <c r="E77" i="50"/>
  <c r="E81" i="50"/>
  <c r="AC3" i="34"/>
  <c r="M3" i="34"/>
  <c r="AB3" i="34"/>
  <c r="Y3" i="34"/>
  <c r="S3" i="34"/>
  <c r="X3" i="34"/>
  <c r="V3" i="34"/>
  <c r="R3" i="34"/>
  <c r="B3" i="34"/>
  <c r="Q3" i="34"/>
  <c r="D3" i="34"/>
  <c r="E30" i="44"/>
  <c r="E31" i="44"/>
  <c r="E32" i="44"/>
  <c r="E33" i="44"/>
  <c r="E34" i="44"/>
  <c r="E35" i="44"/>
  <c r="E36" i="44"/>
  <c r="E37" i="44"/>
  <c r="F37" i="44" s="1"/>
  <c r="E38" i="44"/>
  <c r="F38" i="44" s="1"/>
  <c r="E39" i="44"/>
  <c r="E40" i="44"/>
  <c r="F40" i="44" s="1"/>
  <c r="E41" i="44"/>
  <c r="F41" i="44" s="1"/>
  <c r="E42" i="44"/>
  <c r="E43" i="44"/>
  <c r="E44" i="44"/>
  <c r="F44" i="44" s="1"/>
  <c r="E45" i="44"/>
  <c r="E46" i="44"/>
  <c r="F46" i="44" s="1"/>
  <c r="E47" i="44"/>
  <c r="E48" i="44"/>
  <c r="E49" i="44"/>
  <c r="E50" i="44"/>
  <c r="E51" i="44"/>
  <c r="E52" i="44"/>
  <c r="F52" i="44" s="1"/>
  <c r="E53" i="44"/>
  <c r="E54" i="44"/>
  <c r="F54" i="44" s="1"/>
  <c r="E55" i="44"/>
  <c r="E56" i="44"/>
  <c r="E57" i="44"/>
  <c r="F57" i="44" s="1"/>
  <c r="E58" i="44"/>
  <c r="E59" i="44"/>
  <c r="F59" i="44" s="1"/>
  <c r="E60" i="44"/>
  <c r="E61" i="44"/>
  <c r="F61" i="44" s="1"/>
  <c r="E62" i="44"/>
  <c r="E63" i="44"/>
  <c r="E64" i="44"/>
  <c r="E65" i="44"/>
  <c r="E66" i="44"/>
  <c r="E67" i="44"/>
  <c r="F67" i="44" s="1"/>
  <c r="E68" i="44"/>
  <c r="E69" i="44"/>
  <c r="F69" i="44" s="1"/>
  <c r="E70" i="44"/>
  <c r="F70" i="44" s="1"/>
  <c r="E71" i="44"/>
  <c r="E72" i="44"/>
  <c r="F72" i="44" s="1"/>
  <c r="E73" i="44"/>
  <c r="F73" i="44" s="1"/>
  <c r="E74" i="44"/>
  <c r="E75" i="44"/>
  <c r="E76" i="44"/>
  <c r="E77" i="44"/>
  <c r="F77" i="44" s="1"/>
  <c r="E78" i="44"/>
  <c r="E79" i="44"/>
  <c r="E80" i="44"/>
  <c r="E81" i="44"/>
  <c r="E82" i="44"/>
  <c r="E83" i="44"/>
  <c r="E84" i="44"/>
  <c r="F84" i="44" s="1"/>
  <c r="E85" i="44"/>
  <c r="F85" i="44" s="1"/>
  <c r="E86" i="44"/>
  <c r="F86" i="44" s="1"/>
  <c r="E87" i="44"/>
  <c r="E88" i="44"/>
  <c r="E89" i="44"/>
  <c r="F89" i="44" s="1"/>
  <c r="E90" i="44"/>
  <c r="E91" i="44"/>
  <c r="F91" i="44" s="1"/>
  <c r="E29" i="44"/>
  <c r="F29" i="44" s="1"/>
  <c r="C45" i="44"/>
  <c r="C46" i="44"/>
  <c r="C47" i="44"/>
  <c r="C48" i="44"/>
  <c r="C49" i="44"/>
  <c r="G49" i="44" s="1"/>
  <c r="C50" i="44"/>
  <c r="C51" i="44"/>
  <c r="G51" i="44" s="1"/>
  <c r="C52" i="44"/>
  <c r="G52" i="44" s="1"/>
  <c r="C53" i="44"/>
  <c r="G53" i="44" s="1"/>
  <c r="C54" i="44"/>
  <c r="C55" i="44"/>
  <c r="G55" i="44" s="1"/>
  <c r="C56" i="44"/>
  <c r="G56" i="44" s="1"/>
  <c r="C57" i="44"/>
  <c r="C58" i="44"/>
  <c r="G58" i="44" s="1"/>
  <c r="C59" i="44"/>
  <c r="G59" i="44" s="1"/>
  <c r="C60" i="44"/>
  <c r="G60" i="44"/>
  <c r="C61" i="44"/>
  <c r="C62" i="44"/>
  <c r="C63" i="44"/>
  <c r="C64" i="44"/>
  <c r="G64" i="44"/>
  <c r="C65" i="44"/>
  <c r="G65" i="44" s="1"/>
  <c r="C66" i="44"/>
  <c r="G66" i="44"/>
  <c r="C67" i="44"/>
  <c r="C68" i="44"/>
  <c r="G68" i="44"/>
  <c r="C69" i="44"/>
  <c r="C70" i="44"/>
  <c r="G70" i="44" s="1"/>
  <c r="C71" i="44"/>
  <c r="C72" i="44"/>
  <c r="G72" i="44"/>
  <c r="C73" i="44"/>
  <c r="C74" i="44"/>
  <c r="G74" i="44" s="1"/>
  <c r="C75" i="44"/>
  <c r="G75" i="44"/>
  <c r="C76" i="44"/>
  <c r="G76" i="44" s="1"/>
  <c r="C77" i="44"/>
  <c r="G77" i="44" s="1"/>
  <c r="C78" i="44"/>
  <c r="C79" i="44"/>
  <c r="C80" i="44"/>
  <c r="G80" i="44"/>
  <c r="C81" i="44"/>
  <c r="C82" i="44"/>
  <c r="G82" i="44" s="1"/>
  <c r="C83" i="44"/>
  <c r="C84" i="44"/>
  <c r="G84" i="44"/>
  <c r="C85" i="44"/>
  <c r="G85" i="44"/>
  <c r="C86" i="44"/>
  <c r="G86" i="44" s="1"/>
  <c r="C87" i="44"/>
  <c r="C88" i="44"/>
  <c r="G88" i="44" s="1"/>
  <c r="C89" i="44"/>
  <c r="C90" i="44"/>
  <c r="G90" i="44" s="1"/>
  <c r="C91" i="44"/>
  <c r="C44" i="44"/>
  <c r="G62" i="44"/>
  <c r="G67" i="44"/>
  <c r="A85" i="44"/>
  <c r="A86" i="44"/>
  <c r="A87" i="44"/>
  <c r="A88" i="44"/>
  <c r="E30" i="43"/>
  <c r="E31" i="43"/>
  <c r="E32" i="43"/>
  <c r="F32" i="43" s="1"/>
  <c r="E33" i="43"/>
  <c r="E34" i="43"/>
  <c r="E35" i="43"/>
  <c r="E36" i="43"/>
  <c r="E37" i="43"/>
  <c r="F37" i="43" s="1"/>
  <c r="E38" i="43"/>
  <c r="E39" i="43"/>
  <c r="E40" i="43"/>
  <c r="F40" i="43" s="1"/>
  <c r="E41" i="43"/>
  <c r="F41" i="43" s="1"/>
  <c r="E42" i="43"/>
  <c r="F42" i="43" s="1"/>
  <c r="E43" i="43"/>
  <c r="F43" i="43" s="1"/>
  <c r="E44" i="43"/>
  <c r="E45" i="43"/>
  <c r="E46" i="43"/>
  <c r="F46" i="43" s="1"/>
  <c r="E47" i="43"/>
  <c r="E48" i="43"/>
  <c r="E49" i="43"/>
  <c r="F49" i="43" s="1"/>
  <c r="E50" i="43"/>
  <c r="F50" i="43" s="1"/>
  <c r="E51" i="43"/>
  <c r="F51" i="43" s="1"/>
  <c r="E52" i="43"/>
  <c r="E53" i="43"/>
  <c r="F53" i="43" s="1"/>
  <c r="E54" i="43"/>
  <c r="E55" i="43"/>
  <c r="E56" i="43"/>
  <c r="E57" i="43"/>
  <c r="E58" i="43"/>
  <c r="F58" i="43" s="1"/>
  <c r="E59" i="43"/>
  <c r="E60" i="43"/>
  <c r="E61" i="43"/>
  <c r="E62" i="43"/>
  <c r="F62" i="43" s="1"/>
  <c r="E63" i="43"/>
  <c r="E64" i="43"/>
  <c r="F64" i="43" s="1"/>
  <c r="E65" i="43"/>
  <c r="F65" i="43" s="1"/>
  <c r="E66" i="43"/>
  <c r="F66" i="43" s="1"/>
  <c r="E67" i="43"/>
  <c r="F67" i="43" s="1"/>
  <c r="E68" i="43"/>
  <c r="E69" i="43"/>
  <c r="E70" i="43"/>
  <c r="F70" i="43" s="1"/>
  <c r="E71" i="43"/>
  <c r="E72" i="43"/>
  <c r="F72" i="43" s="1"/>
  <c r="E73" i="43"/>
  <c r="F73" i="43" s="1"/>
  <c r="E74" i="43"/>
  <c r="E75" i="43"/>
  <c r="F75" i="43" s="1"/>
  <c r="E76" i="43"/>
  <c r="E77" i="43"/>
  <c r="E78" i="43"/>
  <c r="E79" i="43"/>
  <c r="E80" i="43"/>
  <c r="E81" i="43"/>
  <c r="F81" i="43" s="1"/>
  <c r="E82" i="43"/>
  <c r="E83" i="43"/>
  <c r="E84" i="43"/>
  <c r="E85" i="43"/>
  <c r="F85" i="43" s="1"/>
  <c r="E86" i="43"/>
  <c r="E87" i="43"/>
  <c r="E88" i="43"/>
  <c r="F88" i="43" s="1"/>
  <c r="E89" i="43"/>
  <c r="F89" i="43" s="1"/>
  <c r="E90" i="43"/>
  <c r="E91" i="43"/>
  <c r="E29" i="43"/>
  <c r="C49" i="43"/>
  <c r="C50" i="43"/>
  <c r="C51" i="43"/>
  <c r="C52" i="43"/>
  <c r="C53" i="43"/>
  <c r="C54" i="43"/>
  <c r="C55" i="43"/>
  <c r="C56" i="43"/>
  <c r="C57" i="43"/>
  <c r="C58" i="43"/>
  <c r="C59" i="43"/>
  <c r="C60" i="43"/>
  <c r="C61" i="43"/>
  <c r="C62" i="43"/>
  <c r="C63" i="43"/>
  <c r="C64" i="43"/>
  <c r="C65" i="43"/>
  <c r="C66" i="43"/>
  <c r="C67" i="43"/>
  <c r="C68" i="43"/>
  <c r="C69" i="43"/>
  <c r="C70" i="43"/>
  <c r="C71" i="43"/>
  <c r="C72" i="43"/>
  <c r="C73" i="43"/>
  <c r="C74" i="43"/>
  <c r="C75" i="43"/>
  <c r="C76" i="43"/>
  <c r="C77" i="43"/>
  <c r="C78" i="43"/>
  <c r="C79" i="43"/>
  <c r="C80" i="43"/>
  <c r="C81" i="43"/>
  <c r="C82" i="43"/>
  <c r="C83" i="43"/>
  <c r="C84" i="43"/>
  <c r="C85" i="43"/>
  <c r="C86" i="43"/>
  <c r="C87" i="43"/>
  <c r="C88" i="43"/>
  <c r="C89" i="43"/>
  <c r="C90" i="43"/>
  <c r="C91" i="43"/>
  <c r="C48" i="43"/>
  <c r="A90" i="43"/>
  <c r="A91" i="43"/>
  <c r="A92" i="43"/>
  <c r="A93" i="43"/>
  <c r="A85" i="43"/>
  <c r="A86" i="43"/>
  <c r="A87" i="43"/>
  <c r="A88" i="43"/>
  <c r="F75" i="44"/>
  <c r="F51" i="44"/>
  <c r="F34" i="44"/>
  <c r="F80" i="43"/>
  <c r="G83" i="44"/>
  <c r="F57" i="43"/>
  <c r="F86" i="43"/>
  <c r="F69" i="43"/>
  <c r="F61" i="43"/>
  <c r="F87" i="43"/>
  <c r="F77" i="43"/>
  <c r="G87" i="44"/>
  <c r="G79" i="44"/>
  <c r="F71" i="44"/>
  <c r="F63" i="44"/>
  <c r="F55" i="44"/>
  <c r="F35" i="43"/>
  <c r="G89" i="44"/>
  <c r="G81" i="44"/>
  <c r="G73" i="44"/>
  <c r="G57" i="44"/>
  <c r="G91" i="44"/>
  <c r="F42" i="44"/>
  <c r="F79" i="44"/>
  <c r="G71" i="44"/>
  <c r="G63" i="44"/>
  <c r="F45" i="44"/>
  <c r="F71" i="43"/>
  <c r="F63" i="43"/>
  <c r="F55" i="43"/>
  <c r="F47" i="43"/>
  <c r="F39" i="43"/>
  <c r="F31" i="43"/>
  <c r="G69" i="44"/>
  <c r="G61" i="44"/>
  <c r="F78" i="43"/>
  <c r="F54" i="43"/>
  <c r="F38" i="43"/>
  <c r="F30" i="43"/>
  <c r="F44" i="43"/>
  <c r="F29" i="43"/>
  <c r="F45" i="43"/>
  <c r="F74" i="43"/>
  <c r="F82" i="43"/>
  <c r="F91" i="43"/>
  <c r="F36" i="43"/>
  <c r="F59" i="43"/>
  <c r="F79" i="43"/>
  <c r="F84" i="43"/>
  <c r="F90" i="43"/>
  <c r="F33" i="43"/>
  <c r="F48" i="43"/>
  <c r="F52" i="43"/>
  <c r="F60" i="43"/>
  <c r="F76" i="43"/>
  <c r="F56" i="43"/>
  <c r="F68" i="43"/>
  <c r="F34" i="43"/>
  <c r="G78" i="44"/>
  <c r="F30" i="44"/>
  <c r="F76" i="44"/>
  <c r="F32" i="44"/>
  <c r="F36" i="44"/>
  <c r="F48" i="44"/>
  <c r="F56" i="44"/>
  <c r="F60" i="44"/>
  <c r="F64" i="44"/>
  <c r="F68" i="44"/>
  <c r="G54" i="44"/>
  <c r="G50" i="44"/>
  <c r="G48" i="44"/>
  <c r="F80" i="44"/>
  <c r="F83" i="44"/>
  <c r="F90" i="44"/>
  <c r="F31" i="44"/>
  <c r="F33" i="44"/>
  <c r="F35" i="44"/>
  <c r="F39" i="44"/>
  <c r="F43" i="44"/>
  <c r="F47" i="44"/>
  <c r="F49" i="44"/>
  <c r="F50" i="44"/>
  <c r="F53" i="44"/>
  <c r="F58" i="44"/>
  <c r="F62" i="44"/>
  <c r="F65" i="44"/>
  <c r="F66" i="44"/>
  <c r="F74" i="44"/>
  <c r="F78" i="44"/>
  <c r="F81" i="44"/>
  <c r="F82" i="44"/>
  <c r="F87" i="44"/>
  <c r="F88" i="44"/>
  <c r="F83" i="43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I47" i="31" s="1"/>
  <c r="E48" i="31"/>
  <c r="E49" i="31"/>
  <c r="E50" i="31"/>
  <c r="E51" i="31"/>
  <c r="E52" i="31"/>
  <c r="E53" i="31"/>
  <c r="E54" i="31"/>
  <c r="E55" i="31"/>
  <c r="E56" i="31"/>
  <c r="E57" i="31"/>
  <c r="E58" i="31"/>
  <c r="E59" i="31"/>
  <c r="E60" i="31"/>
  <c r="E61" i="31"/>
  <c r="E62" i="31"/>
  <c r="E63" i="31"/>
  <c r="E64" i="31"/>
  <c r="E65" i="31"/>
  <c r="E66" i="31"/>
  <c r="E67" i="31"/>
  <c r="E68" i="31"/>
  <c r="E69" i="31"/>
  <c r="E70" i="31"/>
  <c r="E71" i="31"/>
  <c r="E72" i="31"/>
  <c r="E73" i="31"/>
  <c r="E74" i="31"/>
  <c r="E75" i="31"/>
  <c r="E76" i="31"/>
  <c r="E77" i="31"/>
  <c r="E78" i="31"/>
  <c r="E79" i="31"/>
  <c r="E80" i="31"/>
  <c r="E81" i="31"/>
  <c r="E82" i="31"/>
  <c r="E83" i="31"/>
  <c r="E84" i="31"/>
  <c r="E85" i="31"/>
  <c r="E86" i="31"/>
  <c r="E87" i="31"/>
  <c r="E88" i="31"/>
  <c r="E89" i="31"/>
  <c r="E90" i="31"/>
  <c r="E30" i="31"/>
  <c r="C92" i="32"/>
  <c r="C93" i="32"/>
  <c r="C94" i="32"/>
  <c r="C95" i="32"/>
  <c r="C96" i="32"/>
  <c r="C97" i="32"/>
  <c r="C98" i="32"/>
  <c r="C99" i="32"/>
  <c r="C100" i="32"/>
  <c r="C101" i="32"/>
  <c r="C102" i="32"/>
  <c r="C103" i="32"/>
  <c r="C104" i="32"/>
  <c r="C105" i="32"/>
  <c r="C106" i="32"/>
  <c r="C107" i="32"/>
  <c r="C108" i="32"/>
  <c r="C109" i="32"/>
  <c r="C110" i="32"/>
  <c r="C111" i="32"/>
  <c r="C112" i="32"/>
  <c r="C113" i="32"/>
  <c r="C114" i="32"/>
  <c r="C115" i="32"/>
  <c r="C116" i="32"/>
  <c r="C117" i="32"/>
  <c r="C118" i="32"/>
  <c r="C119" i="32"/>
  <c r="C120" i="32"/>
  <c r="C121" i="32"/>
  <c r="C122" i="32"/>
  <c r="C123" i="32"/>
  <c r="C124" i="32"/>
  <c r="C125" i="32"/>
  <c r="C126" i="32"/>
  <c r="C127" i="32"/>
  <c r="C128" i="32"/>
  <c r="C129" i="32"/>
  <c r="C130" i="32"/>
  <c r="C131" i="32"/>
  <c r="C132" i="32"/>
  <c r="C133" i="32"/>
  <c r="C134" i="32"/>
  <c r="C135" i="32"/>
  <c r="C136" i="32"/>
  <c r="C137" i="32"/>
  <c r="C138" i="32"/>
  <c r="C139" i="32"/>
  <c r="C140" i="32"/>
  <c r="C141" i="32"/>
  <c r="C142" i="32"/>
  <c r="C143" i="32"/>
  <c r="C91" i="32"/>
  <c r="S2" i="34"/>
  <c r="B2" i="34"/>
  <c r="AC2" i="34"/>
  <c r="C142" i="42"/>
  <c r="E142" i="42" s="1"/>
  <c r="A142" i="42"/>
  <c r="A143" i="42"/>
  <c r="C141" i="42"/>
  <c r="E141" i="42" s="1"/>
  <c r="C140" i="42"/>
  <c r="C139" i="42"/>
  <c r="C138" i="42"/>
  <c r="C137" i="42"/>
  <c r="A137" i="42"/>
  <c r="A138" i="42"/>
  <c r="A139" i="42"/>
  <c r="A140" i="42"/>
  <c r="C136" i="42"/>
  <c r="C135" i="42"/>
  <c r="C134" i="42"/>
  <c r="C133" i="42"/>
  <c r="C132" i="42"/>
  <c r="E132" i="42" s="1"/>
  <c r="C131" i="42"/>
  <c r="E131" i="42" s="1"/>
  <c r="C130" i="42"/>
  <c r="C129" i="42"/>
  <c r="C128" i="42"/>
  <c r="C127" i="42"/>
  <c r="C126" i="42"/>
  <c r="E126" i="42" s="1"/>
  <c r="C125" i="42"/>
  <c r="C124" i="42"/>
  <c r="C123" i="42"/>
  <c r="E123" i="42" s="1"/>
  <c r="C122" i="42"/>
  <c r="C121" i="42"/>
  <c r="E121" i="42" s="1"/>
  <c r="C120" i="42"/>
  <c r="C119" i="42"/>
  <c r="C118" i="42"/>
  <c r="C117" i="42"/>
  <c r="C116" i="42"/>
  <c r="E116" i="42" s="1"/>
  <c r="C109" i="42"/>
  <c r="E109" i="42" s="1"/>
  <c r="C108" i="42"/>
  <c r="E108" i="42" s="1"/>
  <c r="C107" i="42"/>
  <c r="E107" i="42" s="1"/>
  <c r="C106" i="42"/>
  <c r="C105" i="42"/>
  <c r="C95" i="42"/>
  <c r="C94" i="42"/>
  <c r="C93" i="42"/>
  <c r="C92" i="42"/>
  <c r="C91" i="42"/>
  <c r="C90" i="42"/>
  <c r="C89" i="42"/>
  <c r="C88" i="42"/>
  <c r="AC124" i="34"/>
  <c r="AC81" i="34"/>
  <c r="AC89" i="34"/>
  <c r="AC97" i="34"/>
  <c r="AC105" i="34"/>
  <c r="AC80" i="34"/>
  <c r="AC88" i="34"/>
  <c r="AC96" i="34"/>
  <c r="AC104" i="34"/>
  <c r="AC85" i="34"/>
  <c r="AC93" i="34"/>
  <c r="AC101" i="34"/>
  <c r="AC79" i="34"/>
  <c r="AC87" i="34"/>
  <c r="AC95" i="34"/>
  <c r="AC111" i="34"/>
  <c r="AC115" i="34"/>
  <c r="AC119" i="34"/>
  <c r="AC123" i="34"/>
  <c r="AC77" i="34"/>
  <c r="AC109" i="34"/>
  <c r="AC114" i="34"/>
  <c r="AC78" i="34"/>
  <c r="AC86" i="34"/>
  <c r="AC94" i="34"/>
  <c r="AC102" i="34"/>
  <c r="AC110" i="34"/>
  <c r="AC76" i="34"/>
  <c r="AC84" i="34"/>
  <c r="AC92" i="34"/>
  <c r="AC100" i="34"/>
  <c r="AC108" i="34"/>
  <c r="AC75" i="34"/>
  <c r="AC99" i="34"/>
  <c r="AC121" i="34"/>
  <c r="AC134" i="34"/>
  <c r="AC82" i="34"/>
  <c r="AC91" i="34"/>
  <c r="AC106" i="34"/>
  <c r="AC118" i="34"/>
  <c r="AC120" i="34"/>
  <c r="AC130" i="34"/>
  <c r="AC135" i="34"/>
  <c r="AC137" i="34"/>
  <c r="AC83" i="34"/>
  <c r="AC98" i="34"/>
  <c r="AC127" i="34"/>
  <c r="AC74" i="34"/>
  <c r="AC112" i="34"/>
  <c r="AC116" i="34"/>
  <c r="AC125" i="34"/>
  <c r="AC126" i="34"/>
  <c r="AC131" i="34"/>
  <c r="AC133" i="34"/>
  <c r="AC107" i="34"/>
  <c r="AC113" i="34"/>
  <c r="AC122" i="34"/>
  <c r="AC129" i="34"/>
  <c r="AC90" i="34"/>
  <c r="AC117" i="34"/>
  <c r="S87" i="34"/>
  <c r="S95" i="34"/>
  <c r="S103" i="34"/>
  <c r="S86" i="34"/>
  <c r="S94" i="34"/>
  <c r="S102" i="34"/>
  <c r="S110" i="34"/>
  <c r="S107" i="34"/>
  <c r="S113" i="34"/>
  <c r="S85" i="34"/>
  <c r="S93" i="34"/>
  <c r="S101" i="34"/>
  <c r="S109" i="34"/>
  <c r="S114" i="34"/>
  <c r="S118" i="34"/>
  <c r="S122" i="34"/>
  <c r="S127" i="34"/>
  <c r="S131" i="34"/>
  <c r="S135" i="34"/>
  <c r="S84" i="34"/>
  <c r="S92" i="34"/>
  <c r="S100" i="34"/>
  <c r="S108" i="34"/>
  <c r="S83" i="34"/>
  <c r="S91" i="34"/>
  <c r="S99" i="34"/>
  <c r="S82" i="34"/>
  <c r="S90" i="34"/>
  <c r="S98" i="34"/>
  <c r="S106" i="34"/>
  <c r="S80" i="34"/>
  <c r="S120" i="34"/>
  <c r="S128" i="34"/>
  <c r="S130" i="34"/>
  <c r="S137" i="34"/>
  <c r="S111" i="34"/>
  <c r="S112" i="34"/>
  <c r="S129" i="34"/>
  <c r="S88" i="34"/>
  <c r="S89" i="34"/>
  <c r="S97" i="34"/>
  <c r="S104" i="34"/>
  <c r="S123" i="34"/>
  <c r="S126" i="34"/>
  <c r="S133" i="34"/>
  <c r="S119" i="34"/>
  <c r="S116" i="34"/>
  <c r="S121" i="34"/>
  <c r="S136" i="34"/>
  <c r="S81" i="34"/>
  <c r="S115" i="34"/>
  <c r="S124" i="34"/>
  <c r="S72" i="74"/>
  <c r="S67" i="74" s="1"/>
  <c r="S96" i="34"/>
  <c r="S105" i="34"/>
  <c r="S117" i="34"/>
  <c r="S125" i="34"/>
  <c r="S132" i="34"/>
  <c r="S134" i="34"/>
  <c r="B83" i="34"/>
  <c r="B91" i="34"/>
  <c r="B99" i="34"/>
  <c r="B107" i="34"/>
  <c r="B115" i="34"/>
  <c r="B123" i="34"/>
  <c r="B136" i="34"/>
  <c r="B98" i="34"/>
  <c r="B131" i="34"/>
  <c r="B76" i="34"/>
  <c r="B84" i="34"/>
  <c r="B92" i="34"/>
  <c r="B100" i="34"/>
  <c r="B108" i="34"/>
  <c r="B116" i="34"/>
  <c r="B105" i="34"/>
  <c r="B129" i="34"/>
  <c r="B90" i="34"/>
  <c r="B114" i="34"/>
  <c r="B132" i="34"/>
  <c r="B77" i="34"/>
  <c r="B85" i="34"/>
  <c r="B93" i="34"/>
  <c r="B101" i="34"/>
  <c r="B109" i="34"/>
  <c r="B117" i="34"/>
  <c r="B75" i="34"/>
  <c r="B122" i="34"/>
  <c r="B124" i="34"/>
  <c r="B133" i="34"/>
  <c r="B78" i="34"/>
  <c r="B86" i="34"/>
  <c r="B94" i="34"/>
  <c r="B102" i="34"/>
  <c r="B110" i="34"/>
  <c r="B118" i="34"/>
  <c r="B74" i="34"/>
  <c r="B137" i="34"/>
  <c r="B126" i="34"/>
  <c r="B134" i="34"/>
  <c r="B79" i="34"/>
  <c r="B87" i="34"/>
  <c r="B95" i="34"/>
  <c r="B103" i="34"/>
  <c r="B111" i="34"/>
  <c r="B119" i="34"/>
  <c r="B128" i="34"/>
  <c r="B127" i="34"/>
  <c r="B135" i="34"/>
  <c r="B80" i="34"/>
  <c r="B88" i="34"/>
  <c r="B96" i="34"/>
  <c r="B104" i="34"/>
  <c r="B112" i="34"/>
  <c r="B120" i="34"/>
  <c r="B81" i="34"/>
  <c r="B113" i="34"/>
  <c r="B82" i="34"/>
  <c r="B106" i="34"/>
  <c r="E105" i="42"/>
  <c r="E106" i="42"/>
  <c r="E117" i="42"/>
  <c r="E118" i="42"/>
  <c r="E119" i="42"/>
  <c r="E120" i="42"/>
  <c r="E122" i="42"/>
  <c r="E137" i="42"/>
  <c r="E139" i="42"/>
  <c r="E124" i="42"/>
  <c r="E125" i="42"/>
  <c r="E127" i="42"/>
  <c r="E128" i="42"/>
  <c r="E129" i="42"/>
  <c r="E130" i="42"/>
  <c r="E133" i="42"/>
  <c r="E134" i="42"/>
  <c r="E135" i="42"/>
  <c r="E136" i="42"/>
  <c r="E138" i="42"/>
  <c r="E140" i="42"/>
  <c r="S47" i="74"/>
  <c r="S44" i="74"/>
  <c r="S48" i="74"/>
  <c r="C104" i="42"/>
  <c r="E104" i="42"/>
  <c r="C115" i="42"/>
  <c r="E115" i="42" s="1"/>
  <c r="C114" i="42"/>
  <c r="E114" i="42" s="1"/>
  <c r="C103" i="42"/>
  <c r="E103" i="42" s="1"/>
  <c r="C102" i="42"/>
  <c r="E102" i="42"/>
  <c r="C113" i="42"/>
  <c r="E113" i="42"/>
  <c r="E30" i="40"/>
  <c r="E31" i="40"/>
  <c r="E32" i="40"/>
  <c r="F32" i="40" s="1"/>
  <c r="E33" i="40"/>
  <c r="F33" i="40" s="1"/>
  <c r="E34" i="40"/>
  <c r="E35" i="40"/>
  <c r="E36" i="40"/>
  <c r="F36" i="40" s="1"/>
  <c r="E37" i="40"/>
  <c r="F37" i="40" s="1"/>
  <c r="E38" i="40"/>
  <c r="F38" i="40" s="1"/>
  <c r="E39" i="40"/>
  <c r="E40" i="40"/>
  <c r="E41" i="40"/>
  <c r="F41" i="40" s="1"/>
  <c r="E42" i="40"/>
  <c r="E43" i="40"/>
  <c r="F43" i="40" s="1"/>
  <c r="E44" i="40"/>
  <c r="F44" i="40" s="1"/>
  <c r="E45" i="40"/>
  <c r="F45" i="40" s="1"/>
  <c r="E46" i="40"/>
  <c r="E47" i="40"/>
  <c r="E48" i="40"/>
  <c r="F48" i="40" s="1"/>
  <c r="E49" i="40"/>
  <c r="E50" i="40"/>
  <c r="E51" i="40"/>
  <c r="F51" i="40" s="1"/>
  <c r="E52" i="40"/>
  <c r="E53" i="40"/>
  <c r="F53" i="40" s="1"/>
  <c r="E54" i="40"/>
  <c r="F54" i="40" s="1"/>
  <c r="E55" i="40"/>
  <c r="E56" i="40"/>
  <c r="E57" i="40"/>
  <c r="E58" i="40"/>
  <c r="E59" i="40"/>
  <c r="E60" i="40"/>
  <c r="F60" i="40" s="1"/>
  <c r="E61" i="40"/>
  <c r="F61" i="40" s="1"/>
  <c r="E62" i="40"/>
  <c r="E63" i="40"/>
  <c r="E64" i="40"/>
  <c r="F64" i="40" s="1"/>
  <c r="E65" i="40"/>
  <c r="F65" i="40" s="1"/>
  <c r="E66" i="40"/>
  <c r="E67" i="40"/>
  <c r="E68" i="40"/>
  <c r="F68" i="40" s="1"/>
  <c r="E69" i="40"/>
  <c r="F69" i="40" s="1"/>
  <c r="E70" i="40"/>
  <c r="F70" i="40" s="1"/>
  <c r="E71" i="40"/>
  <c r="E72" i="40"/>
  <c r="F72" i="40" s="1"/>
  <c r="E73" i="40"/>
  <c r="F73" i="40" s="1"/>
  <c r="E74" i="40"/>
  <c r="E75" i="40"/>
  <c r="F75" i="40" s="1"/>
  <c r="E76" i="40"/>
  <c r="E77" i="40"/>
  <c r="F77" i="40" s="1"/>
  <c r="E78" i="40"/>
  <c r="E79" i="40"/>
  <c r="F79" i="40"/>
  <c r="E80" i="40"/>
  <c r="F80" i="40" s="1"/>
  <c r="E81" i="40"/>
  <c r="E82" i="40"/>
  <c r="E83" i="40"/>
  <c r="F83" i="40" s="1"/>
  <c r="E84" i="40"/>
  <c r="F84" i="40" s="1"/>
  <c r="E85" i="40"/>
  <c r="F85" i="40" s="1"/>
  <c r="E86" i="40"/>
  <c r="E87" i="40"/>
  <c r="F87" i="40" s="1"/>
  <c r="E88" i="40"/>
  <c r="E89" i="40"/>
  <c r="F89" i="40" s="1"/>
  <c r="E90" i="40"/>
  <c r="F90" i="40" s="1"/>
  <c r="E91" i="40"/>
  <c r="F91" i="40" s="1"/>
  <c r="E29" i="40"/>
  <c r="F81" i="40"/>
  <c r="F63" i="40"/>
  <c r="F59" i="40"/>
  <c r="F55" i="40"/>
  <c r="F47" i="40"/>
  <c r="F39" i="40"/>
  <c r="F35" i="40"/>
  <c r="F31" i="40"/>
  <c r="F29" i="40"/>
  <c r="F88" i="40"/>
  <c r="F86" i="40"/>
  <c r="F71" i="40"/>
  <c r="F67" i="40"/>
  <c r="F57" i="40"/>
  <c r="F49" i="40"/>
  <c r="F82" i="40"/>
  <c r="F78" i="40"/>
  <c r="F76" i="40"/>
  <c r="F74" i="40"/>
  <c r="F66" i="40"/>
  <c r="F62" i="40"/>
  <c r="F58" i="40"/>
  <c r="F56" i="40"/>
  <c r="F52" i="40"/>
  <c r="F50" i="40"/>
  <c r="F46" i="40"/>
  <c r="F42" i="40"/>
  <c r="F40" i="40"/>
  <c r="F34" i="40"/>
  <c r="F30" i="40"/>
  <c r="C112" i="42"/>
  <c r="E112" i="42"/>
  <c r="C101" i="42"/>
  <c r="E101" i="42" s="1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C82" i="40"/>
  <c r="C83" i="40"/>
  <c r="C84" i="40"/>
  <c r="C85" i="40"/>
  <c r="C86" i="40"/>
  <c r="C87" i="40"/>
  <c r="C88" i="40"/>
  <c r="C89" i="40"/>
  <c r="C90" i="40"/>
  <c r="C91" i="40"/>
  <c r="C30" i="40"/>
  <c r="C100" i="42"/>
  <c r="E100" i="42" s="1"/>
  <c r="C111" i="42"/>
  <c r="E111" i="42"/>
  <c r="C110" i="42"/>
  <c r="E110" i="42"/>
  <c r="C99" i="42"/>
  <c r="E99" i="42"/>
  <c r="C98" i="42"/>
  <c r="E98" i="42" s="1"/>
  <c r="C39" i="38"/>
  <c r="C40" i="38"/>
  <c r="C41" i="38"/>
  <c r="C42" i="38"/>
  <c r="C43" i="38"/>
  <c r="C44" i="38"/>
  <c r="E44" i="38" s="1"/>
  <c r="C45" i="38"/>
  <c r="C46" i="38"/>
  <c r="C47" i="38"/>
  <c r="C48" i="38"/>
  <c r="C49" i="38"/>
  <c r="C50" i="38"/>
  <c r="E50" i="38" s="1"/>
  <c r="C51" i="38"/>
  <c r="C52" i="38"/>
  <c r="E52" i="38" s="1"/>
  <c r="C53" i="38"/>
  <c r="E53" i="38" s="1"/>
  <c r="C54" i="38"/>
  <c r="C55" i="38"/>
  <c r="C56" i="38"/>
  <c r="C57" i="38"/>
  <c r="C58" i="38"/>
  <c r="C59" i="38"/>
  <c r="C60" i="38"/>
  <c r="E60" i="38" s="1"/>
  <c r="C61" i="38"/>
  <c r="C62" i="38"/>
  <c r="C63" i="38"/>
  <c r="C64" i="38"/>
  <c r="C65" i="38"/>
  <c r="C66" i="38"/>
  <c r="C67" i="38"/>
  <c r="C68" i="38"/>
  <c r="E68" i="38" s="1"/>
  <c r="C69" i="38"/>
  <c r="E69" i="38" s="1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E84" i="38" s="1"/>
  <c r="C85" i="38"/>
  <c r="C86" i="38"/>
  <c r="C87" i="38"/>
  <c r="C88" i="38"/>
  <c r="C89" i="38"/>
  <c r="C90" i="38"/>
  <c r="E90" i="38" s="1"/>
  <c r="C91" i="38"/>
  <c r="C38" i="38"/>
  <c r="C97" i="42"/>
  <c r="E97" i="42" s="1"/>
  <c r="B34" i="38"/>
  <c r="B35" i="38"/>
  <c r="B36" i="38"/>
  <c r="B37" i="38"/>
  <c r="B38" i="38"/>
  <c r="B39" i="38"/>
  <c r="J39" i="38" s="1"/>
  <c r="B40" i="38"/>
  <c r="B41" i="38"/>
  <c r="B42" i="38"/>
  <c r="B43" i="38"/>
  <c r="B44" i="38"/>
  <c r="B45" i="38"/>
  <c r="J45" i="38" s="1"/>
  <c r="D38" i="72" s="1"/>
  <c r="D38" i="73" s="1"/>
  <c r="B46" i="38"/>
  <c r="J46" i="38" s="1"/>
  <c r="D39" i="72" s="1"/>
  <c r="D39" i="73" s="1"/>
  <c r="B47" i="38"/>
  <c r="J47" i="38" s="1"/>
  <c r="B48" i="38"/>
  <c r="J48" i="38" s="1"/>
  <c r="B49" i="38"/>
  <c r="B50" i="38"/>
  <c r="B51" i="38"/>
  <c r="B52" i="38"/>
  <c r="B53" i="38"/>
  <c r="J53" i="38" s="1"/>
  <c r="D46" i="72" s="1"/>
  <c r="B54" i="38"/>
  <c r="J54" i="38" s="1"/>
  <c r="D47" i="72" s="1"/>
  <c r="D47" i="73" s="1"/>
  <c r="B55" i="38"/>
  <c r="E55" i="38" s="1"/>
  <c r="B56" i="38"/>
  <c r="E56" i="38" s="1"/>
  <c r="B57" i="38"/>
  <c r="B58" i="38"/>
  <c r="B59" i="38"/>
  <c r="J59" i="38" s="1"/>
  <c r="B60" i="38"/>
  <c r="B61" i="38"/>
  <c r="J61" i="38" s="1"/>
  <c r="B62" i="38"/>
  <c r="E62" i="38" s="1"/>
  <c r="B63" i="38"/>
  <c r="B64" i="38"/>
  <c r="B65" i="38"/>
  <c r="B66" i="38"/>
  <c r="B67" i="38"/>
  <c r="J67" i="38" s="1"/>
  <c r="D60" i="72" s="1"/>
  <c r="D60" i="73" s="1"/>
  <c r="B68" i="38"/>
  <c r="B69" i="38"/>
  <c r="B70" i="38"/>
  <c r="E70" i="38" s="1"/>
  <c r="B71" i="38"/>
  <c r="E71" i="38" s="1"/>
  <c r="B72" i="38"/>
  <c r="E72" i="38" s="1"/>
  <c r="B73" i="38"/>
  <c r="B74" i="38"/>
  <c r="B75" i="38"/>
  <c r="B76" i="38"/>
  <c r="B77" i="38"/>
  <c r="B78" i="38"/>
  <c r="E78" i="38" s="1"/>
  <c r="B79" i="38"/>
  <c r="B80" i="38"/>
  <c r="E80" i="38" s="1"/>
  <c r="B81" i="38"/>
  <c r="B82" i="38"/>
  <c r="B83" i="38"/>
  <c r="E83" i="38" s="1"/>
  <c r="B84" i="38"/>
  <c r="B85" i="38"/>
  <c r="E85" i="38" s="1"/>
  <c r="B86" i="38"/>
  <c r="J86" i="38" s="1"/>
  <c r="D79" i="72" s="1"/>
  <c r="D79" i="73" s="1"/>
  <c r="B87" i="38"/>
  <c r="E88" i="38"/>
  <c r="E89" i="38"/>
  <c r="B33" i="38"/>
  <c r="J83" i="38"/>
  <c r="D76" i="72"/>
  <c r="D76" i="73" s="1"/>
  <c r="E82" i="38"/>
  <c r="J82" i="38"/>
  <c r="D75" i="72" s="1"/>
  <c r="D75" i="73" s="1"/>
  <c r="E67" i="38"/>
  <c r="E51" i="38"/>
  <c r="J51" i="38"/>
  <c r="D44" i="72"/>
  <c r="D44" i="73" s="1"/>
  <c r="E74" i="38"/>
  <c r="J74" i="38"/>
  <c r="D67" i="72" s="1"/>
  <c r="D67" i="73" s="1"/>
  <c r="E64" i="38"/>
  <c r="J64" i="38"/>
  <c r="D57" i="72" s="1"/>
  <c r="D57" i="73" s="1"/>
  <c r="J71" i="38"/>
  <c r="D64" i="72"/>
  <c r="D64" i="73" s="1"/>
  <c r="J55" i="38"/>
  <c r="D48" i="72" s="1"/>
  <c r="D48" i="73" s="1"/>
  <c r="E47" i="38"/>
  <c r="D40" i="72"/>
  <c r="D40" i="73" s="1"/>
  <c r="E39" i="38"/>
  <c r="D32" i="72"/>
  <c r="D32" i="73" s="1"/>
  <c r="E58" i="38"/>
  <c r="J58" i="38"/>
  <c r="D51" i="72" s="1"/>
  <c r="D51" i="73" s="1"/>
  <c r="E73" i="38"/>
  <c r="J73" i="38"/>
  <c r="D66" i="72" s="1"/>
  <c r="D66" i="73" s="1"/>
  <c r="E57" i="38"/>
  <c r="J57" i="38"/>
  <c r="D50" i="72"/>
  <c r="D50" i="73" s="1"/>
  <c r="E40" i="38"/>
  <c r="J40" i="38"/>
  <c r="D33" i="72" s="1"/>
  <c r="D33" i="73" s="1"/>
  <c r="J62" i="38"/>
  <c r="D55" i="72" s="1"/>
  <c r="D55" i="73" s="1"/>
  <c r="E38" i="38"/>
  <c r="J38" i="38"/>
  <c r="D31" i="72" s="1"/>
  <c r="D31" i="73" s="1"/>
  <c r="E59" i="38"/>
  <c r="D52" i="72"/>
  <c r="D52" i="73" s="1"/>
  <c r="E43" i="38"/>
  <c r="J43" i="38"/>
  <c r="D36" i="72" s="1"/>
  <c r="D36" i="73" s="1"/>
  <c r="E66" i="38"/>
  <c r="J66" i="38"/>
  <c r="D59" i="72" s="1"/>
  <c r="D59" i="73" s="1"/>
  <c r="J50" i="38"/>
  <c r="D43" i="72"/>
  <c r="D43" i="73" s="1"/>
  <c r="J42" i="38"/>
  <c r="D35" i="72" s="1"/>
  <c r="D35" i="73" s="1"/>
  <c r="E81" i="38"/>
  <c r="J81" i="38"/>
  <c r="D74" i="72" s="1"/>
  <c r="D74" i="73" s="1"/>
  <c r="E41" i="38"/>
  <c r="J41" i="38"/>
  <c r="D34" i="72"/>
  <c r="D34" i="73" s="1"/>
  <c r="D41" i="72"/>
  <c r="D41" i="73" s="1"/>
  <c r="E79" i="38"/>
  <c r="J79" i="38"/>
  <c r="D72" i="72" s="1"/>
  <c r="D72" i="73" s="1"/>
  <c r="E46" i="38"/>
  <c r="J77" i="38"/>
  <c r="D70" i="72"/>
  <c r="D70" i="73" s="1"/>
  <c r="J69" i="38"/>
  <c r="D62" i="72" s="1"/>
  <c r="D62" i="73" s="1"/>
  <c r="D54" i="72"/>
  <c r="D54" i="73" s="1"/>
  <c r="E45" i="38"/>
  <c r="E75" i="38"/>
  <c r="J75" i="38"/>
  <c r="D68" i="72" s="1"/>
  <c r="D68" i="73" s="1"/>
  <c r="E65" i="38"/>
  <c r="J65" i="38"/>
  <c r="D58" i="72" s="1"/>
  <c r="D58" i="73" s="1"/>
  <c r="E49" i="38"/>
  <c r="J49" i="38"/>
  <c r="D42" i="72"/>
  <c r="D42" i="73" s="1"/>
  <c r="J80" i="38"/>
  <c r="D73" i="72"/>
  <c r="D73" i="73" s="1"/>
  <c r="E87" i="38"/>
  <c r="J87" i="38"/>
  <c r="D80" i="72"/>
  <c r="D80" i="73" s="1"/>
  <c r="E63" i="38"/>
  <c r="J63" i="38"/>
  <c r="D56" i="72"/>
  <c r="D56" i="73" s="1"/>
  <c r="J78" i="38"/>
  <c r="D71" i="72" s="1"/>
  <c r="D71" i="73" s="1"/>
  <c r="E54" i="38"/>
  <c r="J84" i="38"/>
  <c r="D77" i="72"/>
  <c r="D77" i="73" s="1"/>
  <c r="E76" i="38"/>
  <c r="J76" i="38"/>
  <c r="D69" i="72" s="1"/>
  <c r="D69" i="73" s="1"/>
  <c r="J68" i="38"/>
  <c r="D61" i="72"/>
  <c r="D61" i="73" s="1"/>
  <c r="J60" i="38"/>
  <c r="D53" i="72"/>
  <c r="D53" i="73" s="1"/>
  <c r="J52" i="38"/>
  <c r="D45" i="72"/>
  <c r="D45" i="73" s="1"/>
  <c r="J44" i="38"/>
  <c r="D37" i="72"/>
  <c r="D37" i="73" s="1"/>
  <c r="C96" i="42"/>
  <c r="E96" i="42" s="1"/>
  <c r="A90" i="40"/>
  <c r="A91" i="40"/>
  <c r="A85" i="40"/>
  <c r="A86" i="40"/>
  <c r="A87" i="40"/>
  <c r="A88" i="40"/>
  <c r="A90" i="38"/>
  <c r="A91" i="38"/>
  <c r="A85" i="38"/>
  <c r="A86" i="38"/>
  <c r="A87" i="38"/>
  <c r="A88" i="38"/>
  <c r="E144" i="37"/>
  <c r="F144" i="37" s="1"/>
  <c r="E143" i="37"/>
  <c r="C143" i="37"/>
  <c r="A143" i="37"/>
  <c r="A144" i="37"/>
  <c r="E142" i="37"/>
  <c r="C142" i="37"/>
  <c r="E141" i="37"/>
  <c r="C141" i="37"/>
  <c r="E140" i="37"/>
  <c r="C140" i="37"/>
  <c r="E139" i="37"/>
  <c r="C139" i="37"/>
  <c r="E138" i="37"/>
  <c r="F138" i="37" s="1"/>
  <c r="C138" i="37"/>
  <c r="A138" i="37"/>
  <c r="A139" i="37"/>
  <c r="A140" i="37"/>
  <c r="A141" i="37"/>
  <c r="E137" i="37"/>
  <c r="F137" i="37" s="1"/>
  <c r="C137" i="37"/>
  <c r="G137" i="37" s="1"/>
  <c r="E136" i="37"/>
  <c r="F136" i="37" s="1"/>
  <c r="C136" i="37"/>
  <c r="E135" i="37"/>
  <c r="F135" i="37" s="1"/>
  <c r="C135" i="37"/>
  <c r="G135" i="37" s="1"/>
  <c r="E134" i="37"/>
  <c r="C134" i="37"/>
  <c r="E133" i="37"/>
  <c r="C133" i="37"/>
  <c r="G133" i="37" s="1"/>
  <c r="E132" i="37"/>
  <c r="F84" i="37" s="1"/>
  <c r="C132" i="37"/>
  <c r="E131" i="37"/>
  <c r="F131" i="37" s="1"/>
  <c r="C131" i="37"/>
  <c r="E130" i="37"/>
  <c r="C130" i="37"/>
  <c r="E129" i="37"/>
  <c r="F129" i="37" s="1"/>
  <c r="C129" i="37"/>
  <c r="G129" i="37" s="1"/>
  <c r="E128" i="37"/>
  <c r="C128" i="37"/>
  <c r="E127" i="37"/>
  <c r="F127" i="37" s="1"/>
  <c r="C127" i="37"/>
  <c r="G127" i="37" s="1"/>
  <c r="E126" i="37"/>
  <c r="C126" i="37"/>
  <c r="E125" i="37"/>
  <c r="C125" i="37"/>
  <c r="G125" i="37" s="1"/>
  <c r="E124" i="37"/>
  <c r="F124" i="37" s="1"/>
  <c r="C124" i="37"/>
  <c r="G124" i="37" s="1"/>
  <c r="E123" i="37"/>
  <c r="F123" i="37" s="1"/>
  <c r="C123" i="37"/>
  <c r="E122" i="37"/>
  <c r="C122" i="37"/>
  <c r="E121" i="37"/>
  <c r="C121" i="37"/>
  <c r="G121" i="37" s="1"/>
  <c r="E120" i="37"/>
  <c r="C120" i="37"/>
  <c r="G120" i="37" s="1"/>
  <c r="E119" i="37"/>
  <c r="F119" i="37" s="1"/>
  <c r="C119" i="37"/>
  <c r="E118" i="37"/>
  <c r="C118" i="37"/>
  <c r="E117" i="37"/>
  <c r="F117" i="37" s="1"/>
  <c r="C117" i="37"/>
  <c r="G117" i="37" s="1"/>
  <c r="E116" i="37"/>
  <c r="F116" i="37"/>
  <c r="C116" i="37"/>
  <c r="G116" i="37" s="1"/>
  <c r="E115" i="37"/>
  <c r="C115" i="37"/>
  <c r="E114" i="37"/>
  <c r="C114" i="37"/>
  <c r="G114" i="37" s="1"/>
  <c r="E113" i="37"/>
  <c r="F113" i="37" s="1"/>
  <c r="C113" i="37"/>
  <c r="E112" i="37"/>
  <c r="F112" i="37" s="1"/>
  <c r="C112" i="37"/>
  <c r="G112" i="37" s="1"/>
  <c r="E111" i="37"/>
  <c r="C111" i="37"/>
  <c r="E110" i="37"/>
  <c r="C110" i="37"/>
  <c r="E109" i="37"/>
  <c r="F109" i="37" s="1"/>
  <c r="C109" i="37"/>
  <c r="E108" i="37"/>
  <c r="F108" i="37"/>
  <c r="C108" i="37"/>
  <c r="E107" i="37"/>
  <c r="C107" i="37"/>
  <c r="E106" i="37"/>
  <c r="C106" i="37"/>
  <c r="G106" i="37" s="1"/>
  <c r="E105" i="37"/>
  <c r="C105" i="37"/>
  <c r="G105" i="37" s="1"/>
  <c r="E104" i="37"/>
  <c r="F104" i="37" s="1"/>
  <c r="C104" i="37"/>
  <c r="E103" i="37"/>
  <c r="C103" i="37"/>
  <c r="G103" i="37" s="1"/>
  <c r="E102" i="37"/>
  <c r="C102" i="37"/>
  <c r="E101" i="37"/>
  <c r="C101" i="37"/>
  <c r="G101" i="37" s="1"/>
  <c r="E100" i="37"/>
  <c r="F100" i="37" s="1"/>
  <c r="C100" i="37"/>
  <c r="E99" i="37"/>
  <c r="C99" i="37"/>
  <c r="G99" i="37" s="1"/>
  <c r="E98" i="37"/>
  <c r="C98" i="37"/>
  <c r="E97" i="37"/>
  <c r="F97" i="37" s="1"/>
  <c r="C97" i="37"/>
  <c r="G97" i="37" s="1"/>
  <c r="E96" i="37"/>
  <c r="C96" i="37"/>
  <c r="E95" i="37"/>
  <c r="C95" i="37"/>
  <c r="E94" i="37"/>
  <c r="F94" i="37" s="1"/>
  <c r="C94" i="37"/>
  <c r="E93" i="37"/>
  <c r="F93" i="37" s="1"/>
  <c r="C93" i="37"/>
  <c r="E92" i="37"/>
  <c r="C92" i="37"/>
  <c r="E91" i="37"/>
  <c r="F91" i="37" s="1"/>
  <c r="C91" i="37"/>
  <c r="E90" i="37"/>
  <c r="C90" i="37"/>
  <c r="E89" i="37"/>
  <c r="F89" i="37" s="1"/>
  <c r="C89" i="37"/>
  <c r="E88" i="37"/>
  <c r="C88" i="37"/>
  <c r="E87" i="37"/>
  <c r="F87" i="37" s="1"/>
  <c r="C87" i="37"/>
  <c r="E86" i="37"/>
  <c r="C86" i="37"/>
  <c r="E85" i="37"/>
  <c r="F85" i="37" s="1"/>
  <c r="C85" i="37"/>
  <c r="E84" i="37"/>
  <c r="C84" i="37"/>
  <c r="E83" i="37"/>
  <c r="C83" i="37"/>
  <c r="E82" i="37"/>
  <c r="F82" i="37"/>
  <c r="F102" i="37"/>
  <c r="F98" i="37"/>
  <c r="F101" i="37"/>
  <c r="F118" i="37"/>
  <c r="F106" i="37"/>
  <c r="F114" i="37"/>
  <c r="F128" i="37"/>
  <c r="F130" i="37"/>
  <c r="F105" i="37"/>
  <c r="F125" i="37"/>
  <c r="F107" i="37"/>
  <c r="F111" i="37"/>
  <c r="F86" i="37"/>
  <c r="F88" i="37"/>
  <c r="F143" i="37"/>
  <c r="F83" i="37"/>
  <c r="F139" i="37"/>
  <c r="F141" i="37"/>
  <c r="F142" i="37"/>
  <c r="G100" i="37"/>
  <c r="G102" i="37"/>
  <c r="G98" i="37"/>
  <c r="G104" i="37"/>
  <c r="G107" i="37"/>
  <c r="G108" i="37"/>
  <c r="G109" i="37"/>
  <c r="G110" i="37"/>
  <c r="G111" i="37"/>
  <c r="G113" i="37"/>
  <c r="G115" i="37"/>
  <c r="G118" i="37"/>
  <c r="G119" i="37"/>
  <c r="G122" i="37"/>
  <c r="G123" i="37"/>
  <c r="G138" i="37"/>
  <c r="G140" i="37"/>
  <c r="G143" i="37"/>
  <c r="G126" i="37"/>
  <c r="G128" i="37"/>
  <c r="G130" i="37"/>
  <c r="G131" i="37"/>
  <c r="G132" i="37"/>
  <c r="G134" i="37"/>
  <c r="G136" i="37"/>
  <c r="G139" i="37"/>
  <c r="G141" i="37"/>
  <c r="G142" i="37"/>
  <c r="C84" i="7"/>
  <c r="C76" i="7"/>
  <c r="C69" i="7"/>
  <c r="C57" i="7"/>
  <c r="C55" i="7"/>
  <c r="C21" i="7"/>
  <c r="C19" i="7"/>
  <c r="C17" i="7"/>
  <c r="C15" i="7"/>
  <c r="C13" i="7"/>
  <c r="C11" i="7"/>
  <c r="E14" i="7"/>
  <c r="C8" i="72" s="1"/>
  <c r="C8" i="73" s="1"/>
  <c r="E15" i="7"/>
  <c r="C9" i="72" s="1"/>
  <c r="C9" i="73" s="1"/>
  <c r="E16" i="7"/>
  <c r="C10" i="72"/>
  <c r="C10" i="73" s="1"/>
  <c r="E17" i="7"/>
  <c r="C11" i="72" s="1"/>
  <c r="C11" i="73" s="1"/>
  <c r="E18" i="7"/>
  <c r="C12" i="72"/>
  <c r="C12" i="73" s="1"/>
  <c r="E19" i="7"/>
  <c r="C13" i="72" s="1"/>
  <c r="C13" i="73" s="1"/>
  <c r="E20" i="7"/>
  <c r="C14" i="72"/>
  <c r="C14" i="73" s="1"/>
  <c r="E21" i="7"/>
  <c r="C15" i="72"/>
  <c r="C15" i="73" s="1"/>
  <c r="E22" i="7"/>
  <c r="C16" i="72" s="1"/>
  <c r="C16" i="73" s="1"/>
  <c r="E23" i="7"/>
  <c r="C17" i="72"/>
  <c r="C17" i="73" s="1"/>
  <c r="E24" i="7"/>
  <c r="C18" i="72"/>
  <c r="C18" i="73" s="1"/>
  <c r="E25" i="7"/>
  <c r="C19" i="72" s="1"/>
  <c r="C19" i="73" s="1"/>
  <c r="E26" i="7"/>
  <c r="C20" i="72"/>
  <c r="C20" i="73" s="1"/>
  <c r="E27" i="7"/>
  <c r="C21" i="72" s="1"/>
  <c r="C21" i="73" s="1"/>
  <c r="E28" i="7"/>
  <c r="C22" i="72"/>
  <c r="C22" i="73" s="1"/>
  <c r="E29" i="7"/>
  <c r="C23" i="72" s="1"/>
  <c r="C23" i="73" s="1"/>
  <c r="E30" i="7"/>
  <c r="C24" i="72"/>
  <c r="C24" i="73" s="1"/>
  <c r="E31" i="7"/>
  <c r="C25" i="72" s="1"/>
  <c r="C25" i="73" s="1"/>
  <c r="E32" i="7"/>
  <c r="C26" i="72"/>
  <c r="C26" i="73" s="1"/>
  <c r="E33" i="7"/>
  <c r="C27" i="72" s="1"/>
  <c r="C27" i="73" s="1"/>
  <c r="E34" i="7"/>
  <c r="C28" i="72"/>
  <c r="C28" i="73" s="1"/>
  <c r="E35" i="7"/>
  <c r="C29" i="72" s="1"/>
  <c r="C29" i="73" s="1"/>
  <c r="E36" i="7"/>
  <c r="C30" i="72"/>
  <c r="C30" i="73" s="1"/>
  <c r="E37" i="7"/>
  <c r="C31" i="72" s="1"/>
  <c r="C31" i="73" s="1"/>
  <c r="E38" i="7"/>
  <c r="C32" i="72"/>
  <c r="C32" i="73" s="1"/>
  <c r="E39" i="7"/>
  <c r="C33" i="72" s="1"/>
  <c r="C33" i="73" s="1"/>
  <c r="E40" i="7"/>
  <c r="C34" i="72"/>
  <c r="C34" i="73" s="1"/>
  <c r="E41" i="7"/>
  <c r="C35" i="72" s="1"/>
  <c r="C35" i="73" s="1"/>
  <c r="E42" i="7"/>
  <c r="C36" i="72"/>
  <c r="C36" i="73" s="1"/>
  <c r="E43" i="7"/>
  <c r="C37" i="72" s="1"/>
  <c r="C37" i="73" s="1"/>
  <c r="E44" i="7"/>
  <c r="C38" i="72" s="1"/>
  <c r="C38" i="73" s="1"/>
  <c r="E45" i="7"/>
  <c r="C39" i="72"/>
  <c r="C39" i="73" s="1"/>
  <c r="E46" i="7"/>
  <c r="C40" i="72" s="1"/>
  <c r="C40" i="73" s="1"/>
  <c r="E47" i="7"/>
  <c r="C41" i="72"/>
  <c r="C41" i="73" s="1"/>
  <c r="E48" i="7"/>
  <c r="C42" i="72" s="1"/>
  <c r="C42" i="73" s="1"/>
  <c r="E49" i="7"/>
  <c r="C43" i="72"/>
  <c r="C43" i="73" s="1"/>
  <c r="E50" i="7"/>
  <c r="C44" i="72"/>
  <c r="C44" i="73" s="1"/>
  <c r="E51" i="7"/>
  <c r="C45" i="72" s="1"/>
  <c r="C45" i="73" s="1"/>
  <c r="E52" i="7"/>
  <c r="C46" i="72" s="1"/>
  <c r="C46" i="73" s="1"/>
  <c r="E53" i="7"/>
  <c r="C47" i="72"/>
  <c r="C47" i="73" s="1"/>
  <c r="E54" i="7"/>
  <c r="C48" i="72" s="1"/>
  <c r="C48" i="73" s="1"/>
  <c r="E55" i="7"/>
  <c r="C49" i="72"/>
  <c r="C49" i="73" s="1"/>
  <c r="E56" i="7"/>
  <c r="C50" i="72" s="1"/>
  <c r="C50" i="73" s="1"/>
  <c r="E57" i="7"/>
  <c r="C51" i="72"/>
  <c r="C51" i="73" s="1"/>
  <c r="E58" i="7"/>
  <c r="C52" i="72"/>
  <c r="C52" i="73" s="1"/>
  <c r="E59" i="7"/>
  <c r="C53" i="72" s="1"/>
  <c r="C53" i="73" s="1"/>
  <c r="E60" i="7"/>
  <c r="C54" i="72" s="1"/>
  <c r="C54" i="73" s="1"/>
  <c r="E61" i="7"/>
  <c r="C55" i="72"/>
  <c r="C55" i="73" s="1"/>
  <c r="E62" i="7"/>
  <c r="C56" i="72" s="1"/>
  <c r="C56" i="73" s="1"/>
  <c r="E63" i="7"/>
  <c r="C57" i="72"/>
  <c r="C57" i="73" s="1"/>
  <c r="E64" i="7"/>
  <c r="C58" i="72" s="1"/>
  <c r="C58" i="73" s="1"/>
  <c r="E65" i="7"/>
  <c r="C59" i="72"/>
  <c r="C59" i="73" s="1"/>
  <c r="E66" i="7"/>
  <c r="C60" i="72"/>
  <c r="C60" i="73" s="1"/>
  <c r="E67" i="7"/>
  <c r="C61" i="72" s="1"/>
  <c r="C61" i="73" s="1"/>
  <c r="E68" i="7"/>
  <c r="C62" i="72" s="1"/>
  <c r="C62" i="73" s="1"/>
  <c r="E69" i="7"/>
  <c r="C63" i="72"/>
  <c r="C63" i="73" s="1"/>
  <c r="E70" i="7"/>
  <c r="C64" i="72" s="1"/>
  <c r="C64" i="73" s="1"/>
  <c r="E71" i="7"/>
  <c r="C65" i="72"/>
  <c r="C65" i="73" s="1"/>
  <c r="E72" i="7"/>
  <c r="C66" i="72" s="1"/>
  <c r="C66" i="73" s="1"/>
  <c r="E73" i="7"/>
  <c r="C67" i="72"/>
  <c r="C67" i="73" s="1"/>
  <c r="E74" i="7"/>
  <c r="C68" i="72"/>
  <c r="C68" i="73" s="1"/>
  <c r="E75" i="7"/>
  <c r="C69" i="72" s="1"/>
  <c r="C69" i="73" s="1"/>
  <c r="E76" i="7"/>
  <c r="C70" i="72" s="1"/>
  <c r="C70" i="73" s="1"/>
  <c r="E77" i="7"/>
  <c r="C71" i="72"/>
  <c r="C71" i="73" s="1"/>
  <c r="E78" i="7"/>
  <c r="C72" i="72" s="1"/>
  <c r="E79" i="7"/>
  <c r="C73" i="72"/>
  <c r="C73" i="73" s="1"/>
  <c r="E80" i="7"/>
  <c r="C74" i="72" s="1"/>
  <c r="C74" i="73" s="1"/>
  <c r="E81" i="7"/>
  <c r="C75" i="72"/>
  <c r="C75" i="73" s="1"/>
  <c r="E82" i="7"/>
  <c r="C76" i="72"/>
  <c r="C76" i="73" s="1"/>
  <c r="E83" i="7"/>
  <c r="C77" i="72" s="1"/>
  <c r="C77" i="73" s="1"/>
  <c r="E84" i="7"/>
  <c r="C78" i="72" s="1"/>
  <c r="C78" i="73" s="1"/>
  <c r="E85" i="7"/>
  <c r="C79" i="72"/>
  <c r="C79" i="73" s="1"/>
  <c r="E86" i="7"/>
  <c r="C80" i="72" s="1"/>
  <c r="C80" i="73" s="1"/>
  <c r="E87" i="7"/>
  <c r="C81" i="72"/>
  <c r="C81" i="73" s="1"/>
  <c r="E88" i="7"/>
  <c r="C82" i="72" s="1"/>
  <c r="C82" i="73" s="1"/>
  <c r="E13" i="7"/>
  <c r="C7" i="72"/>
  <c r="C7" i="73" s="1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8" i="7"/>
  <c r="C63" i="7"/>
  <c r="C65" i="7"/>
  <c r="C67" i="7"/>
  <c r="C71" i="7"/>
  <c r="C80" i="7"/>
  <c r="C9" i="7"/>
  <c r="C88" i="7"/>
  <c r="C51" i="7"/>
  <c r="C53" i="7"/>
  <c r="C74" i="7"/>
  <c r="C82" i="7"/>
  <c r="C10" i="7"/>
  <c r="C12" i="7"/>
  <c r="C14" i="7"/>
  <c r="C16" i="7"/>
  <c r="C18" i="7"/>
  <c r="C20" i="7"/>
  <c r="C22" i="7"/>
  <c r="C24" i="7"/>
  <c r="C26" i="7"/>
  <c r="C28" i="7"/>
  <c r="C30" i="7"/>
  <c r="C32" i="7"/>
  <c r="C34" i="7"/>
  <c r="C36" i="7"/>
  <c r="C38" i="7"/>
  <c r="C40" i="7"/>
  <c r="C42" i="7"/>
  <c r="C44" i="7"/>
  <c r="C46" i="7"/>
  <c r="C48" i="7"/>
  <c r="C59" i="7"/>
  <c r="C61" i="7"/>
  <c r="C78" i="7"/>
  <c r="C86" i="7"/>
  <c r="C8" i="7"/>
  <c r="C87" i="7"/>
  <c r="C85" i="7"/>
  <c r="C81" i="7"/>
  <c r="C77" i="7"/>
  <c r="C73" i="7"/>
  <c r="C64" i="7"/>
  <c r="C60" i="7"/>
  <c r="C56" i="7"/>
  <c r="C52" i="7"/>
  <c r="C83" i="7"/>
  <c r="C79" i="7"/>
  <c r="C75" i="7"/>
  <c r="C49" i="7"/>
  <c r="C47" i="7"/>
  <c r="C45" i="7"/>
  <c r="C43" i="7"/>
  <c r="C41" i="7"/>
  <c r="C39" i="7"/>
  <c r="C37" i="7"/>
  <c r="C35" i="7"/>
  <c r="C33" i="7"/>
  <c r="C31" i="7"/>
  <c r="C29" i="7"/>
  <c r="C27" i="7"/>
  <c r="C25" i="7"/>
  <c r="C23" i="7"/>
  <c r="C72" i="7"/>
  <c r="C70" i="7"/>
  <c r="C68" i="7"/>
  <c r="C66" i="7"/>
  <c r="C62" i="7"/>
  <c r="C58" i="7"/>
  <c r="C54" i="7"/>
  <c r="C50" i="7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92" i="26"/>
  <c r="G139" i="26"/>
  <c r="A135" i="34"/>
  <c r="A136" i="34"/>
  <c r="A137" i="34"/>
  <c r="A130" i="34"/>
  <c r="A131" i="34"/>
  <c r="A132" i="34"/>
  <c r="A133" i="34"/>
  <c r="D65" i="33"/>
  <c r="D66" i="33"/>
  <c r="D67" i="33"/>
  <c r="D68" i="33"/>
  <c r="D69" i="33"/>
  <c r="D70" i="33"/>
  <c r="D71" i="33"/>
  <c r="D72" i="33"/>
  <c r="D73" i="33"/>
  <c r="D74" i="33"/>
  <c r="E74" i="33" s="1"/>
  <c r="D75" i="33"/>
  <c r="D76" i="33"/>
  <c r="D77" i="33"/>
  <c r="D78" i="33"/>
  <c r="E78" i="33" s="1"/>
  <c r="D79" i="33"/>
  <c r="F79" i="33"/>
  <c r="I60" i="72"/>
  <c r="I60" i="73" s="1"/>
  <c r="D80" i="33"/>
  <c r="F80" i="33"/>
  <c r="I61" i="72" s="1"/>
  <c r="I61" i="73" s="1"/>
  <c r="D81" i="33"/>
  <c r="E81" i="33" s="1"/>
  <c r="D82" i="33"/>
  <c r="F82" i="33"/>
  <c r="I63" i="72" s="1"/>
  <c r="I63" i="73" s="1"/>
  <c r="D83" i="33"/>
  <c r="F83" i="33"/>
  <c r="I64" i="72"/>
  <c r="I64" i="73" s="1"/>
  <c r="D84" i="33"/>
  <c r="F84" i="33" s="1"/>
  <c r="I65" i="72" s="1"/>
  <c r="I65" i="73" s="1"/>
  <c r="D85" i="33"/>
  <c r="F85" i="33" s="1"/>
  <c r="I66" i="72" s="1"/>
  <c r="I66" i="73" s="1"/>
  <c r="D86" i="33"/>
  <c r="F86" i="33"/>
  <c r="I67" i="72" s="1"/>
  <c r="I67" i="73" s="1"/>
  <c r="D87" i="33"/>
  <c r="F87" i="33"/>
  <c r="I68" i="72"/>
  <c r="I68" i="73" s="1"/>
  <c r="D88" i="33"/>
  <c r="F88" i="33" s="1"/>
  <c r="I69" i="72" s="1"/>
  <c r="I69" i="73" s="1"/>
  <c r="D89" i="33"/>
  <c r="F89" i="33" s="1"/>
  <c r="I70" i="72" s="1"/>
  <c r="I70" i="73" s="1"/>
  <c r="D90" i="33"/>
  <c r="F90" i="33"/>
  <c r="I71" i="72" s="1"/>
  <c r="I71" i="73" s="1"/>
  <c r="D91" i="33"/>
  <c r="F91" i="33"/>
  <c r="I72" i="72"/>
  <c r="I72" i="73" s="1"/>
  <c r="D92" i="33"/>
  <c r="F92" i="33" s="1"/>
  <c r="I73" i="72" s="1"/>
  <c r="I73" i="73" s="1"/>
  <c r="D93" i="33"/>
  <c r="E93" i="33" s="1"/>
  <c r="D94" i="33"/>
  <c r="F94" i="33"/>
  <c r="I75" i="72" s="1"/>
  <c r="I75" i="73" s="1"/>
  <c r="D95" i="33"/>
  <c r="F95" i="33"/>
  <c r="I76" i="72"/>
  <c r="I76" i="73" s="1"/>
  <c r="D96" i="33"/>
  <c r="F96" i="33" s="1"/>
  <c r="I77" i="72" s="1"/>
  <c r="I77" i="73" s="1"/>
  <c r="D97" i="33"/>
  <c r="F97" i="33" s="1"/>
  <c r="I78" i="72" s="1"/>
  <c r="I78" i="73" s="1"/>
  <c r="D98" i="33"/>
  <c r="F98" i="33"/>
  <c r="I79" i="72" s="1"/>
  <c r="I79" i="73" s="1"/>
  <c r="D99" i="33"/>
  <c r="F99" i="33"/>
  <c r="I80" i="72"/>
  <c r="I80" i="73" s="1"/>
  <c r="D100" i="33"/>
  <c r="F100" i="33"/>
  <c r="I81" i="72"/>
  <c r="I81" i="73" s="1"/>
  <c r="D101" i="33"/>
  <c r="F101" i="33" s="1"/>
  <c r="I82" i="72" s="1"/>
  <c r="I82" i="73" s="1"/>
  <c r="D102" i="33"/>
  <c r="F102" i="33"/>
  <c r="I83" i="72" s="1"/>
  <c r="I83" i="73" s="1"/>
  <c r="D64" i="33"/>
  <c r="B65" i="33"/>
  <c r="B66" i="33"/>
  <c r="B67" i="33"/>
  <c r="B68" i="33"/>
  <c r="B69" i="33"/>
  <c r="B70" i="33"/>
  <c r="E70" i="33" s="1"/>
  <c r="I106" i="26"/>
  <c r="B71" i="33"/>
  <c r="B72" i="33"/>
  <c r="B73" i="33"/>
  <c r="B74" i="33"/>
  <c r="I110" i="26"/>
  <c r="B75" i="33"/>
  <c r="B76" i="33"/>
  <c r="E76" i="33" s="1"/>
  <c r="B77" i="33"/>
  <c r="B78" i="33"/>
  <c r="I114" i="26"/>
  <c r="B79" i="33"/>
  <c r="E79" i="33" s="1"/>
  <c r="B80" i="33"/>
  <c r="B81" i="33"/>
  <c r="B82" i="33"/>
  <c r="I118" i="26"/>
  <c r="B83" i="33"/>
  <c r="B84" i="33"/>
  <c r="B85" i="33"/>
  <c r="B86" i="33"/>
  <c r="E86" i="33" s="1"/>
  <c r="I122" i="26"/>
  <c r="B87" i="33"/>
  <c r="B88" i="33"/>
  <c r="B89" i="33"/>
  <c r="E89" i="33" s="1"/>
  <c r="B90" i="33"/>
  <c r="I126" i="26"/>
  <c r="B91" i="33"/>
  <c r="B92" i="33"/>
  <c r="E92" i="33" s="1"/>
  <c r="B93" i="33"/>
  <c r="B94" i="33"/>
  <c r="I130" i="26"/>
  <c r="B95" i="33"/>
  <c r="E95" i="33" s="1"/>
  <c r="B96" i="33"/>
  <c r="B97" i="33"/>
  <c r="I133" i="26"/>
  <c r="B98" i="33"/>
  <c r="E98" i="33" s="1"/>
  <c r="I134" i="26"/>
  <c r="B99" i="33"/>
  <c r="B100" i="33"/>
  <c r="B101" i="33"/>
  <c r="E101" i="33" s="1"/>
  <c r="B102" i="33"/>
  <c r="I138" i="26"/>
  <c r="B64" i="33"/>
  <c r="I137" i="26"/>
  <c r="I129" i="26"/>
  <c r="I125" i="26"/>
  <c r="I121" i="26"/>
  <c r="I117" i="26"/>
  <c r="I113" i="26"/>
  <c r="I109" i="26"/>
  <c r="I105" i="26"/>
  <c r="I103" i="26"/>
  <c r="I101" i="26"/>
  <c r="D63" i="33"/>
  <c r="F63" i="33" s="1"/>
  <c r="D62" i="33"/>
  <c r="F62" i="33" s="1"/>
  <c r="D61" i="33"/>
  <c r="F61" i="33"/>
  <c r="D60" i="33"/>
  <c r="F60" i="33" s="1"/>
  <c r="D59" i="33"/>
  <c r="F59" i="33" s="1"/>
  <c r="D58" i="33"/>
  <c r="F58" i="33" s="1"/>
  <c r="I102" i="26"/>
  <c r="E66" i="33"/>
  <c r="E100" i="33"/>
  <c r="E96" i="33"/>
  <c r="E88" i="33"/>
  <c r="E84" i="33"/>
  <c r="E80" i="33"/>
  <c r="E72" i="33"/>
  <c r="E68" i="33"/>
  <c r="E102" i="33"/>
  <c r="E94" i="33"/>
  <c r="E90" i="33"/>
  <c r="E82" i="33"/>
  <c r="E64" i="33"/>
  <c r="E99" i="33"/>
  <c r="E91" i="33"/>
  <c r="E87" i="33"/>
  <c r="E83" i="33"/>
  <c r="E75" i="33"/>
  <c r="E71" i="33"/>
  <c r="E67" i="33"/>
  <c r="E77" i="33"/>
  <c r="E73" i="33"/>
  <c r="E69" i="33"/>
  <c r="E65" i="33"/>
  <c r="I132" i="26"/>
  <c r="I124" i="26"/>
  <c r="I120" i="26"/>
  <c r="I112" i="26"/>
  <c r="I108" i="26"/>
  <c r="I104" i="26"/>
  <c r="I135" i="26"/>
  <c r="I127" i="26"/>
  <c r="I119" i="26"/>
  <c r="I136" i="26"/>
  <c r="I128" i="26"/>
  <c r="I116" i="26"/>
  <c r="I100" i="26"/>
  <c r="I131" i="26"/>
  <c r="I123" i="26"/>
  <c r="I115" i="26"/>
  <c r="I111" i="26"/>
  <c r="I107" i="26"/>
  <c r="G138" i="26"/>
  <c r="G137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92" i="26"/>
  <c r="G90" i="31"/>
  <c r="G91" i="31"/>
  <c r="G30" i="31"/>
  <c r="G31" i="31"/>
  <c r="G32" i="31"/>
  <c r="G33" i="31"/>
  <c r="G34" i="31"/>
  <c r="G35" i="31"/>
  <c r="G36" i="31"/>
  <c r="G37" i="31"/>
  <c r="G38" i="31"/>
  <c r="G39" i="31"/>
  <c r="G40" i="31"/>
  <c r="G41" i="31"/>
  <c r="G42" i="31"/>
  <c r="G43" i="31"/>
  <c r="G44" i="31"/>
  <c r="G45" i="31"/>
  <c r="G46" i="31"/>
  <c r="G47" i="31"/>
  <c r="G48" i="31"/>
  <c r="G49" i="31"/>
  <c r="G50" i="31"/>
  <c r="G51" i="31"/>
  <c r="G52" i="31"/>
  <c r="G53" i="31"/>
  <c r="G54" i="31"/>
  <c r="G55" i="31"/>
  <c r="G56" i="31"/>
  <c r="G57" i="31"/>
  <c r="G58" i="31"/>
  <c r="G59" i="31"/>
  <c r="G60" i="31"/>
  <c r="G61" i="31"/>
  <c r="G62" i="31"/>
  <c r="G63" i="31"/>
  <c r="G64" i="31"/>
  <c r="G65" i="31"/>
  <c r="G66" i="31"/>
  <c r="G67" i="31"/>
  <c r="G68" i="31"/>
  <c r="G69" i="31"/>
  <c r="G70" i="31"/>
  <c r="G71" i="31"/>
  <c r="G72" i="31"/>
  <c r="G73" i="31"/>
  <c r="G74" i="31"/>
  <c r="G75" i="31"/>
  <c r="G76" i="31"/>
  <c r="G77" i="31"/>
  <c r="G78" i="31"/>
  <c r="G79" i="31"/>
  <c r="G80" i="31"/>
  <c r="G81" i="31"/>
  <c r="G82" i="31"/>
  <c r="G83" i="31"/>
  <c r="G84" i="31"/>
  <c r="G85" i="31"/>
  <c r="G86" i="31"/>
  <c r="G87" i="31"/>
  <c r="G88" i="31"/>
  <c r="G89" i="31"/>
  <c r="G29" i="31"/>
  <c r="H91" i="31"/>
  <c r="H90" i="31"/>
  <c r="I89" i="31"/>
  <c r="I90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7" i="31"/>
  <c r="I68" i="31"/>
  <c r="I69" i="31"/>
  <c r="I70" i="31"/>
  <c r="I71" i="31"/>
  <c r="I72" i="31"/>
  <c r="I73" i="31"/>
  <c r="I74" i="31"/>
  <c r="I75" i="31"/>
  <c r="I76" i="31"/>
  <c r="I77" i="31"/>
  <c r="I78" i="31"/>
  <c r="I79" i="31"/>
  <c r="I80" i="31"/>
  <c r="I81" i="31"/>
  <c r="I82" i="31"/>
  <c r="I83" i="31"/>
  <c r="I84" i="31"/>
  <c r="I85" i="31"/>
  <c r="I86" i="31"/>
  <c r="I87" i="31"/>
  <c r="I88" i="31"/>
  <c r="I52" i="31"/>
  <c r="I44" i="31"/>
  <c r="I45" i="31"/>
  <c r="I46" i="31"/>
  <c r="I48" i="31"/>
  <c r="I49" i="31"/>
  <c r="I50" i="31"/>
  <c r="I51" i="31"/>
  <c r="A143" i="32"/>
  <c r="A144" i="32"/>
  <c r="E141" i="32"/>
  <c r="E142" i="32"/>
  <c r="E140" i="32"/>
  <c r="E139" i="32"/>
  <c r="E138" i="32"/>
  <c r="A138" i="32"/>
  <c r="A139" i="32"/>
  <c r="A140" i="32"/>
  <c r="A141" i="32"/>
  <c r="E137" i="32"/>
  <c r="E136" i="32"/>
  <c r="E135" i="32"/>
  <c r="E134" i="32"/>
  <c r="E133" i="32"/>
  <c r="E132" i="32"/>
  <c r="E131" i="32"/>
  <c r="E130" i="32"/>
  <c r="E129" i="32"/>
  <c r="E128" i="32"/>
  <c r="E127" i="32"/>
  <c r="E126" i="32"/>
  <c r="E125" i="32"/>
  <c r="E124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E111" i="32"/>
  <c r="E110" i="32"/>
  <c r="E109" i="32"/>
  <c r="E108" i="32"/>
  <c r="E107" i="32"/>
  <c r="E106" i="32"/>
  <c r="E105" i="32"/>
  <c r="E104" i="32"/>
  <c r="E103" i="32"/>
  <c r="E102" i="32"/>
  <c r="E101" i="32"/>
  <c r="E100" i="32"/>
  <c r="E99" i="32"/>
  <c r="E98" i="32"/>
  <c r="E97" i="32"/>
  <c r="A90" i="31"/>
  <c r="A91" i="31"/>
  <c r="A92" i="31"/>
  <c r="A93" i="31"/>
  <c r="H89" i="31"/>
  <c r="H88" i="31"/>
  <c r="H87" i="31"/>
  <c r="H86" i="31"/>
  <c r="H85" i="31"/>
  <c r="D85" i="31"/>
  <c r="D86" i="31" s="1"/>
  <c r="D87" i="31" s="1"/>
  <c r="D88" i="31" s="1"/>
  <c r="C85" i="31"/>
  <c r="C86" i="31"/>
  <c r="A85" i="31"/>
  <c r="A86" i="31"/>
  <c r="A87" i="31"/>
  <c r="A88" i="31"/>
  <c r="H84" i="31"/>
  <c r="H83" i="31"/>
  <c r="H82" i="31"/>
  <c r="H81" i="31"/>
  <c r="H80" i="31"/>
  <c r="H79" i="31"/>
  <c r="H78" i="31"/>
  <c r="H77" i="31"/>
  <c r="H76" i="31"/>
  <c r="H75" i="31"/>
  <c r="H74" i="31"/>
  <c r="H73" i="31"/>
  <c r="H72" i="31"/>
  <c r="H71" i="31"/>
  <c r="H70" i="31"/>
  <c r="H69" i="31"/>
  <c r="H68" i="31"/>
  <c r="H67" i="31"/>
  <c r="H66" i="31"/>
  <c r="H65" i="31"/>
  <c r="H64" i="31"/>
  <c r="H63" i="31"/>
  <c r="H62" i="31"/>
  <c r="H61" i="31"/>
  <c r="H60" i="31"/>
  <c r="H59" i="31"/>
  <c r="H58" i="31"/>
  <c r="H57" i="31"/>
  <c r="H56" i="31"/>
  <c r="H55" i="31"/>
  <c r="H54" i="31"/>
  <c r="H53" i="31"/>
  <c r="H52" i="31"/>
  <c r="H51" i="31"/>
  <c r="H50" i="31"/>
  <c r="H49" i="31"/>
  <c r="H48" i="31"/>
  <c r="H47" i="31"/>
  <c r="H46" i="31"/>
  <c r="H45" i="31"/>
  <c r="H44" i="31"/>
  <c r="H43" i="31"/>
  <c r="H42" i="31"/>
  <c r="H41" i="31"/>
  <c r="H40" i="31"/>
  <c r="H39" i="31"/>
  <c r="H38" i="31"/>
  <c r="H37" i="31"/>
  <c r="H36" i="31"/>
  <c r="H35" i="31"/>
  <c r="H34" i="31"/>
  <c r="H33" i="31"/>
  <c r="H32" i="31"/>
  <c r="H31" i="31"/>
  <c r="H30" i="31"/>
  <c r="H29" i="31"/>
  <c r="H91" i="30"/>
  <c r="H9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I88" i="30"/>
  <c r="H89" i="30"/>
  <c r="H90" i="30"/>
  <c r="H32" i="30"/>
  <c r="H31" i="30"/>
  <c r="H30" i="30"/>
  <c r="F89" i="30"/>
  <c r="F90" i="30"/>
  <c r="F9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31" i="30"/>
  <c r="F30" i="30"/>
  <c r="F29" i="30"/>
  <c r="F28" i="30"/>
  <c r="J2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58" i="30"/>
  <c r="J36" i="30"/>
  <c r="J38" i="30"/>
  <c r="J44" i="30"/>
  <c r="J52" i="30"/>
  <c r="J60" i="30"/>
  <c r="J68" i="30"/>
  <c r="J76" i="30"/>
  <c r="J84" i="30"/>
  <c r="J86" i="30"/>
  <c r="B24" i="30"/>
  <c r="K24" i="30"/>
  <c r="Q16" i="72"/>
  <c r="A91" i="30"/>
  <c r="A92" i="30"/>
  <c r="A86" i="30"/>
  <c r="A87" i="30"/>
  <c r="A88" i="30"/>
  <c r="A89" i="30"/>
  <c r="J90" i="30"/>
  <c r="J88" i="30"/>
  <c r="J80" i="30"/>
  <c r="J72" i="30"/>
  <c r="J64" i="30"/>
  <c r="J56" i="30"/>
  <c r="J48" i="30"/>
  <c r="J40" i="30"/>
  <c r="J32" i="30"/>
  <c r="I83" i="30"/>
  <c r="I72" i="30"/>
  <c r="I56" i="30"/>
  <c r="I48" i="30"/>
  <c r="I60" i="30"/>
  <c r="J42" i="30"/>
  <c r="J34" i="30"/>
  <c r="I40" i="30"/>
  <c r="I64" i="30"/>
  <c r="I35" i="30"/>
  <c r="I84" i="30"/>
  <c r="I63" i="30"/>
  <c r="I75" i="30"/>
  <c r="I38" i="30"/>
  <c r="I51" i="30"/>
  <c r="I76" i="30"/>
  <c r="I86" i="30"/>
  <c r="I39" i="30"/>
  <c r="I52" i="30"/>
  <c r="I79" i="30"/>
  <c r="I36" i="30"/>
  <c r="I55" i="30"/>
  <c r="I67" i="30"/>
  <c r="I80" i="30"/>
  <c r="I68" i="30"/>
  <c r="I43" i="30"/>
  <c r="I44" i="30"/>
  <c r="I71" i="30"/>
  <c r="I82" i="30"/>
  <c r="I90" i="30"/>
  <c r="I89" i="30"/>
  <c r="I31" i="30"/>
  <c r="I47" i="30"/>
  <c r="I59" i="30"/>
  <c r="I30" i="30"/>
  <c r="I32" i="30"/>
  <c r="I87" i="30"/>
  <c r="I85" i="30"/>
  <c r="I81" i="30"/>
  <c r="I77" i="30"/>
  <c r="I73" i="30"/>
  <c r="I69" i="30"/>
  <c r="I78" i="30"/>
  <c r="I74" i="30"/>
  <c r="I70" i="30"/>
  <c r="I66" i="30"/>
  <c r="I62" i="30"/>
  <c r="I58" i="30"/>
  <c r="I54" i="30"/>
  <c r="I50" i="30"/>
  <c r="I46" i="30"/>
  <c r="I42" i="30"/>
  <c r="I34" i="30"/>
  <c r="F137" i="26"/>
  <c r="J89" i="30"/>
  <c r="F129" i="26"/>
  <c r="J81" i="30"/>
  <c r="F117" i="26"/>
  <c r="J69" i="30"/>
  <c r="F105" i="26"/>
  <c r="J57" i="30"/>
  <c r="F97" i="26"/>
  <c r="J49" i="30"/>
  <c r="F85" i="26"/>
  <c r="J37" i="30"/>
  <c r="F77" i="26"/>
  <c r="J29" i="30"/>
  <c r="F139" i="26"/>
  <c r="J91" i="30"/>
  <c r="I65" i="30"/>
  <c r="I61" i="30"/>
  <c r="I57" i="30"/>
  <c r="I53" i="30"/>
  <c r="I49" i="30"/>
  <c r="I45" i="30"/>
  <c r="I41" i="30"/>
  <c r="I37" i="30"/>
  <c r="I33" i="30"/>
  <c r="F133" i="26"/>
  <c r="J85" i="30"/>
  <c r="F125" i="26"/>
  <c r="J77" i="30"/>
  <c r="F113" i="26"/>
  <c r="J65" i="30"/>
  <c r="F101" i="26"/>
  <c r="J53" i="30"/>
  <c r="F93" i="26"/>
  <c r="J45" i="30"/>
  <c r="F81" i="26"/>
  <c r="J33" i="30"/>
  <c r="F135" i="26"/>
  <c r="J87" i="30"/>
  <c r="F131" i="26"/>
  <c r="J83" i="30"/>
  <c r="F127" i="26"/>
  <c r="J79" i="30"/>
  <c r="F123" i="26"/>
  <c r="J75" i="30"/>
  <c r="F119" i="26"/>
  <c r="J71" i="30"/>
  <c r="F115" i="26"/>
  <c r="J67" i="30"/>
  <c r="F111" i="26"/>
  <c r="J63" i="30"/>
  <c r="F107" i="26"/>
  <c r="J59" i="30"/>
  <c r="F103" i="26"/>
  <c r="J55" i="30"/>
  <c r="F99" i="26"/>
  <c r="J51" i="30"/>
  <c r="F95" i="26"/>
  <c r="J47" i="30"/>
  <c r="F91" i="26"/>
  <c r="J43" i="30"/>
  <c r="F87" i="26"/>
  <c r="J39" i="30"/>
  <c r="F83" i="26"/>
  <c r="J35" i="30"/>
  <c r="F79" i="26"/>
  <c r="J31" i="30"/>
  <c r="F75" i="26"/>
  <c r="F121" i="26"/>
  <c r="J73" i="30"/>
  <c r="F109" i="26"/>
  <c r="J61" i="30"/>
  <c r="F89" i="26"/>
  <c r="J41" i="30"/>
  <c r="F73" i="26"/>
  <c r="F130" i="26"/>
  <c r="J82" i="30"/>
  <c r="F126" i="26"/>
  <c r="J78" i="30"/>
  <c r="F122" i="26"/>
  <c r="J74" i="30"/>
  <c r="F118" i="26"/>
  <c r="J70" i="30"/>
  <c r="F114" i="26"/>
  <c r="J66" i="30"/>
  <c r="F110" i="26"/>
  <c r="J62" i="30"/>
  <c r="F106" i="26"/>
  <c r="J58" i="30"/>
  <c r="F102" i="26"/>
  <c r="J54" i="30"/>
  <c r="F98" i="26"/>
  <c r="J50" i="30"/>
  <c r="F94" i="26"/>
  <c r="J46" i="30"/>
  <c r="F78" i="26"/>
  <c r="J30" i="30"/>
  <c r="F74" i="26"/>
  <c r="F132" i="26"/>
  <c r="F128" i="26"/>
  <c r="F124" i="26"/>
  <c r="F120" i="26"/>
  <c r="F116" i="26"/>
  <c r="F112" i="26"/>
  <c r="F108" i="26"/>
  <c r="F104" i="26"/>
  <c r="F100" i="26"/>
  <c r="F96" i="26"/>
  <c r="F92" i="26"/>
  <c r="F76" i="26"/>
  <c r="I92" i="30"/>
  <c r="I91" i="30"/>
  <c r="F72" i="26"/>
  <c r="F136" i="26"/>
  <c r="F134" i="26"/>
  <c r="F90" i="26"/>
  <c r="F88" i="26"/>
  <c r="F86" i="26"/>
  <c r="F84" i="26"/>
  <c r="F82" i="26"/>
  <c r="F80" i="26"/>
  <c r="F138" i="26"/>
  <c r="C87" i="31"/>
  <c r="F27" i="30"/>
  <c r="J27" i="30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45" i="21"/>
  <c r="D72" i="21"/>
  <c r="I72" i="21"/>
  <c r="D73" i="21"/>
  <c r="I73" i="21"/>
  <c r="D74" i="21"/>
  <c r="I74" i="21"/>
  <c r="D75" i="21"/>
  <c r="I75" i="21"/>
  <c r="D76" i="21"/>
  <c r="I76" i="21"/>
  <c r="D77" i="21"/>
  <c r="I77" i="21"/>
  <c r="D78" i="21"/>
  <c r="I78" i="21"/>
  <c r="D79" i="21"/>
  <c r="I79" i="21"/>
  <c r="D80" i="21"/>
  <c r="I80" i="21"/>
  <c r="D81" i="21"/>
  <c r="I81" i="21"/>
  <c r="D82" i="21"/>
  <c r="I82" i="21"/>
  <c r="D83" i="21"/>
  <c r="I83" i="21"/>
  <c r="D84" i="21"/>
  <c r="I84" i="21"/>
  <c r="D85" i="21"/>
  <c r="I85" i="21"/>
  <c r="D86" i="21"/>
  <c r="I86" i="21"/>
  <c r="D87" i="21"/>
  <c r="I87" i="21"/>
  <c r="D88" i="21"/>
  <c r="I88" i="21"/>
  <c r="D89" i="21"/>
  <c r="I89" i="21"/>
  <c r="D90" i="21"/>
  <c r="I90" i="21"/>
  <c r="D91" i="21"/>
  <c r="I91" i="21"/>
  <c r="D92" i="21"/>
  <c r="D93" i="21"/>
  <c r="B92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D100" i="26"/>
  <c r="H80" i="21"/>
  <c r="D108" i="26"/>
  <c r="I29" i="30"/>
  <c r="H90" i="21"/>
  <c r="D99" i="26"/>
  <c r="H91" i="21"/>
  <c r="H87" i="21"/>
  <c r="D136" i="26"/>
  <c r="D134" i="26"/>
  <c r="D130" i="26"/>
  <c r="D126" i="26"/>
  <c r="D122" i="26"/>
  <c r="D120" i="26"/>
  <c r="D114" i="26"/>
  <c r="D112" i="26"/>
  <c r="D110" i="26"/>
  <c r="D102" i="26"/>
  <c r="D107" i="26"/>
  <c r="D123" i="26"/>
  <c r="D115" i="26"/>
  <c r="H83" i="21"/>
  <c r="D131" i="26"/>
  <c r="D133" i="26"/>
  <c r="D98" i="26"/>
  <c r="D119" i="26"/>
  <c r="D96" i="26"/>
  <c r="D94" i="26"/>
  <c r="D118" i="26"/>
  <c r="D116" i="26"/>
  <c r="D106" i="26"/>
  <c r="D104" i="26"/>
  <c r="H92" i="21"/>
  <c r="D132" i="26"/>
  <c r="D128" i="26"/>
  <c r="D124" i="26"/>
  <c r="D111" i="26"/>
  <c r="D103" i="26"/>
  <c r="D95" i="26"/>
  <c r="D137" i="26"/>
  <c r="D135" i="26"/>
  <c r="D129" i="26"/>
  <c r="D127" i="26"/>
  <c r="D125" i="26"/>
  <c r="D121" i="26"/>
  <c r="D117" i="26"/>
  <c r="D113" i="26"/>
  <c r="D109" i="26"/>
  <c r="D105" i="26"/>
  <c r="D101" i="26"/>
  <c r="D97" i="26"/>
  <c r="D93" i="26"/>
  <c r="H77" i="21"/>
  <c r="H75" i="21"/>
  <c r="H73" i="21"/>
  <c r="H81" i="21"/>
  <c r="H79" i="21"/>
  <c r="H78" i="21"/>
  <c r="H76" i="21"/>
  <c r="H74" i="21"/>
  <c r="H72" i="21"/>
  <c r="H89" i="21"/>
  <c r="H88" i="21"/>
  <c r="H86" i="21"/>
  <c r="H85" i="21"/>
  <c r="H84" i="21"/>
  <c r="H82" i="21"/>
  <c r="D92" i="26"/>
  <c r="C88" i="31"/>
  <c r="F26" i="30"/>
  <c r="J26" i="30"/>
  <c r="I28" i="30"/>
  <c r="D71" i="21"/>
  <c r="I71" i="21"/>
  <c r="B55" i="21"/>
  <c r="C89" i="31"/>
  <c r="F25" i="30"/>
  <c r="J25" i="30"/>
  <c r="I27" i="30"/>
  <c r="I26" i="30"/>
  <c r="B54" i="21"/>
  <c r="D70" i="21"/>
  <c r="I70" i="21"/>
  <c r="H71" i="21"/>
  <c r="F24" i="30"/>
  <c r="J24" i="30"/>
  <c r="A138" i="26"/>
  <c r="A139" i="26"/>
  <c r="A133" i="26"/>
  <c r="A134" i="26"/>
  <c r="A135" i="26"/>
  <c r="A136" i="26"/>
  <c r="I25" i="30"/>
  <c r="D69" i="21"/>
  <c r="I69" i="21"/>
  <c r="B53" i="21"/>
  <c r="H70" i="21"/>
  <c r="C138" i="26"/>
  <c r="D89" i="7"/>
  <c r="C137" i="26"/>
  <c r="D88" i="7"/>
  <c r="C136" i="26"/>
  <c r="D87" i="7"/>
  <c r="C135" i="26"/>
  <c r="D86" i="7"/>
  <c r="C134" i="26"/>
  <c r="D85" i="7"/>
  <c r="C133" i="26"/>
  <c r="D84" i="7"/>
  <c r="C132" i="26"/>
  <c r="D83" i="7"/>
  <c r="C131" i="26"/>
  <c r="D82" i="7"/>
  <c r="C130" i="26"/>
  <c r="D81" i="7"/>
  <c r="C129" i="26"/>
  <c r="D80" i="7"/>
  <c r="C128" i="26"/>
  <c r="D79" i="7"/>
  <c r="C127" i="26"/>
  <c r="D78" i="7"/>
  <c r="C126" i="26"/>
  <c r="D77" i="7"/>
  <c r="C125" i="26"/>
  <c r="D76" i="7"/>
  <c r="C124" i="26"/>
  <c r="D75" i="7"/>
  <c r="C123" i="26"/>
  <c r="D74" i="7"/>
  <c r="C122" i="26"/>
  <c r="D73" i="7"/>
  <c r="C121" i="26"/>
  <c r="D72" i="7"/>
  <c r="C120" i="26"/>
  <c r="D71" i="7"/>
  <c r="C119" i="26"/>
  <c r="D70" i="7"/>
  <c r="C118" i="26"/>
  <c r="D69" i="7"/>
  <c r="C117" i="26"/>
  <c r="D68" i="7"/>
  <c r="C116" i="26"/>
  <c r="D67" i="7"/>
  <c r="C115" i="26"/>
  <c r="D66" i="7"/>
  <c r="C114" i="26"/>
  <c r="D65" i="7"/>
  <c r="C113" i="26"/>
  <c r="D64" i="7"/>
  <c r="C112" i="26"/>
  <c r="D63" i="7"/>
  <c r="C111" i="26"/>
  <c r="D62" i="7"/>
  <c r="C110" i="26"/>
  <c r="D61" i="7"/>
  <c r="C109" i="26"/>
  <c r="D60" i="7"/>
  <c r="C108" i="26"/>
  <c r="D59" i="7"/>
  <c r="C107" i="26"/>
  <c r="D58" i="7"/>
  <c r="C106" i="26"/>
  <c r="D57" i="7"/>
  <c r="C105" i="26"/>
  <c r="D56" i="7"/>
  <c r="C104" i="26"/>
  <c r="D55" i="7"/>
  <c r="C103" i="26"/>
  <c r="D54" i="7"/>
  <c r="C102" i="26"/>
  <c r="D53" i="7"/>
  <c r="C101" i="26"/>
  <c r="D52" i="7"/>
  <c r="C100" i="26"/>
  <c r="D51" i="7"/>
  <c r="C99" i="26"/>
  <c r="D50" i="7"/>
  <c r="C98" i="26"/>
  <c r="D49" i="7"/>
  <c r="C97" i="26"/>
  <c r="D48" i="7"/>
  <c r="C96" i="26"/>
  <c r="D47" i="7"/>
  <c r="C95" i="26"/>
  <c r="D46" i="7"/>
  <c r="C94" i="26"/>
  <c r="D45" i="7"/>
  <c r="C93" i="26"/>
  <c r="D44" i="7"/>
  <c r="C92" i="26"/>
  <c r="D43" i="7"/>
  <c r="C91" i="26"/>
  <c r="D42" i="7"/>
  <c r="C90" i="26"/>
  <c r="D41" i="7"/>
  <c r="C89" i="26"/>
  <c r="D40" i="7"/>
  <c r="C88" i="26"/>
  <c r="D39" i="7"/>
  <c r="C87" i="26"/>
  <c r="D38" i="7"/>
  <c r="C86" i="26"/>
  <c r="D37" i="7"/>
  <c r="C85" i="26"/>
  <c r="D36" i="7"/>
  <c r="C84" i="26"/>
  <c r="D35" i="7"/>
  <c r="C83" i="26"/>
  <c r="D34" i="7"/>
  <c r="C82" i="26"/>
  <c r="D33" i="7"/>
  <c r="C81" i="26"/>
  <c r="D32" i="7"/>
  <c r="C80" i="26"/>
  <c r="D31" i="7"/>
  <c r="C79" i="26"/>
  <c r="D30" i="7"/>
  <c r="C78" i="26"/>
  <c r="D29" i="7"/>
  <c r="C77" i="26"/>
  <c r="D28" i="7"/>
  <c r="C76" i="26"/>
  <c r="D27" i="7"/>
  <c r="C75" i="26"/>
  <c r="D26" i="7"/>
  <c r="C74" i="26"/>
  <c r="D25" i="7"/>
  <c r="C73" i="26"/>
  <c r="D24" i="7"/>
  <c r="C72" i="26"/>
  <c r="D23" i="7"/>
  <c r="C71" i="26"/>
  <c r="D22" i="7"/>
  <c r="C70" i="26"/>
  <c r="D21" i="7"/>
  <c r="C69" i="26"/>
  <c r="D20" i="7"/>
  <c r="C68" i="26"/>
  <c r="D19" i="7"/>
  <c r="C67" i="26"/>
  <c r="D18" i="7"/>
  <c r="C66" i="26"/>
  <c r="D17" i="7"/>
  <c r="C65" i="26"/>
  <c r="D16" i="7"/>
  <c r="C64" i="26"/>
  <c r="D15" i="7"/>
  <c r="C63" i="26"/>
  <c r="D14" i="7"/>
  <c r="C62" i="26"/>
  <c r="D13" i="7"/>
  <c r="C61" i="26"/>
  <c r="C60" i="26"/>
  <c r="C59" i="26"/>
  <c r="C58" i="26"/>
  <c r="C57" i="26"/>
  <c r="B138" i="26"/>
  <c r="D146" i="4"/>
  <c r="F146" i="4"/>
  <c r="B137" i="26"/>
  <c r="D145" i="4"/>
  <c r="F145" i="4"/>
  <c r="B136" i="26"/>
  <c r="D144" i="4"/>
  <c r="F144" i="4"/>
  <c r="B135" i="26"/>
  <c r="D143" i="4"/>
  <c r="F143" i="4"/>
  <c r="B134" i="26"/>
  <c r="D142" i="4"/>
  <c r="F142" i="4"/>
  <c r="B133" i="26"/>
  <c r="D141" i="4"/>
  <c r="F141" i="4"/>
  <c r="B132" i="26"/>
  <c r="D140" i="4"/>
  <c r="F140" i="4"/>
  <c r="B131" i="26"/>
  <c r="D139" i="4"/>
  <c r="F139" i="4"/>
  <c r="B130" i="26"/>
  <c r="D138" i="4"/>
  <c r="F138" i="4"/>
  <c r="B129" i="26"/>
  <c r="D137" i="4"/>
  <c r="F137" i="4"/>
  <c r="B128" i="26"/>
  <c r="D136" i="4"/>
  <c r="F136" i="4"/>
  <c r="B127" i="26"/>
  <c r="D135" i="4"/>
  <c r="F135" i="4"/>
  <c r="B126" i="26"/>
  <c r="D134" i="4"/>
  <c r="F134" i="4"/>
  <c r="B125" i="26"/>
  <c r="D133" i="4"/>
  <c r="F133" i="4"/>
  <c r="B124" i="26"/>
  <c r="D132" i="4"/>
  <c r="F132" i="4"/>
  <c r="B123" i="26"/>
  <c r="D131" i="4"/>
  <c r="F131" i="4"/>
  <c r="B122" i="26"/>
  <c r="D130" i="4"/>
  <c r="F130" i="4"/>
  <c r="B121" i="26"/>
  <c r="D129" i="4"/>
  <c r="F129" i="4"/>
  <c r="B120" i="26"/>
  <c r="D128" i="4"/>
  <c r="F128" i="4"/>
  <c r="B119" i="26"/>
  <c r="D127" i="4"/>
  <c r="F127" i="4"/>
  <c r="B118" i="26"/>
  <c r="D126" i="4"/>
  <c r="F126" i="4"/>
  <c r="B117" i="26"/>
  <c r="D125" i="4"/>
  <c r="F125" i="4"/>
  <c r="B116" i="26"/>
  <c r="D124" i="4"/>
  <c r="F124" i="4"/>
  <c r="B115" i="26"/>
  <c r="D123" i="4"/>
  <c r="F123" i="4"/>
  <c r="B114" i="26"/>
  <c r="D122" i="4"/>
  <c r="F122" i="4"/>
  <c r="B113" i="26"/>
  <c r="D121" i="4"/>
  <c r="F121" i="4"/>
  <c r="B112" i="26"/>
  <c r="D120" i="4"/>
  <c r="F120" i="4"/>
  <c r="B111" i="26"/>
  <c r="D119" i="4"/>
  <c r="F119" i="4"/>
  <c r="B110" i="26"/>
  <c r="D118" i="4"/>
  <c r="F118" i="4"/>
  <c r="B109" i="26"/>
  <c r="D117" i="4"/>
  <c r="F117" i="4"/>
  <c r="B108" i="26"/>
  <c r="D116" i="4"/>
  <c r="F116" i="4"/>
  <c r="B107" i="26"/>
  <c r="D115" i="4"/>
  <c r="F115" i="4"/>
  <c r="B106" i="26"/>
  <c r="D114" i="4"/>
  <c r="F114" i="4"/>
  <c r="B105" i="26"/>
  <c r="D113" i="4"/>
  <c r="F113" i="4"/>
  <c r="B104" i="26"/>
  <c r="D112" i="4"/>
  <c r="F112" i="4"/>
  <c r="B103" i="26"/>
  <c r="D111" i="4"/>
  <c r="F111" i="4"/>
  <c r="B102" i="26"/>
  <c r="D110" i="4"/>
  <c r="F110" i="4"/>
  <c r="B101" i="26"/>
  <c r="D109" i="4"/>
  <c r="F109" i="4"/>
  <c r="B100" i="26"/>
  <c r="D108" i="4"/>
  <c r="F108" i="4"/>
  <c r="B99" i="26"/>
  <c r="D107" i="4"/>
  <c r="F107" i="4"/>
  <c r="B98" i="26"/>
  <c r="D106" i="4"/>
  <c r="F106" i="4"/>
  <c r="B97" i="26"/>
  <c r="D105" i="4"/>
  <c r="F105" i="4"/>
  <c r="B96" i="26"/>
  <c r="D104" i="4"/>
  <c r="F104" i="4"/>
  <c r="B95" i="26"/>
  <c r="D103" i="4"/>
  <c r="F103" i="4"/>
  <c r="B94" i="26"/>
  <c r="D102" i="4"/>
  <c r="F102" i="4"/>
  <c r="B93" i="26"/>
  <c r="D101" i="4"/>
  <c r="F101" i="4"/>
  <c r="B92" i="26"/>
  <c r="D100" i="4"/>
  <c r="F100" i="4"/>
  <c r="B91" i="26"/>
  <c r="D99" i="4"/>
  <c r="F99" i="4"/>
  <c r="B90" i="26"/>
  <c r="D98" i="4"/>
  <c r="F98" i="4"/>
  <c r="B89" i="26"/>
  <c r="D97" i="4"/>
  <c r="F97" i="4"/>
  <c r="B88" i="26"/>
  <c r="D96" i="4"/>
  <c r="F96" i="4"/>
  <c r="B87" i="26"/>
  <c r="D95" i="4"/>
  <c r="F95" i="4"/>
  <c r="B86" i="26"/>
  <c r="D94" i="4"/>
  <c r="F94" i="4"/>
  <c r="B85" i="26"/>
  <c r="D93" i="4"/>
  <c r="F93" i="4"/>
  <c r="B84" i="26"/>
  <c r="D92" i="4"/>
  <c r="F92" i="4"/>
  <c r="B83" i="26"/>
  <c r="D91" i="4"/>
  <c r="F91" i="4"/>
  <c r="B82" i="26"/>
  <c r="D90" i="4"/>
  <c r="F90" i="4"/>
  <c r="B81" i="26"/>
  <c r="D89" i="4"/>
  <c r="F89" i="4"/>
  <c r="B80" i="26"/>
  <c r="D88" i="4"/>
  <c r="F88" i="4"/>
  <c r="B79" i="26"/>
  <c r="D87" i="4"/>
  <c r="F87" i="4"/>
  <c r="B78" i="26"/>
  <c r="D86" i="4"/>
  <c r="F86" i="4"/>
  <c r="B77" i="26"/>
  <c r="D85" i="4"/>
  <c r="F85" i="4"/>
  <c r="B76" i="26"/>
  <c r="D84" i="4"/>
  <c r="F84" i="4"/>
  <c r="B75" i="26"/>
  <c r="D83" i="4"/>
  <c r="F83" i="4"/>
  <c r="B74" i="26"/>
  <c r="D82" i="4"/>
  <c r="F82" i="4"/>
  <c r="B73" i="26"/>
  <c r="D81" i="4"/>
  <c r="F81" i="4"/>
  <c r="B72" i="26"/>
  <c r="D80" i="4"/>
  <c r="F80" i="4"/>
  <c r="B71" i="26"/>
  <c r="D79" i="4"/>
  <c r="F79" i="4"/>
  <c r="B70" i="26"/>
  <c r="D78" i="4"/>
  <c r="F78" i="4"/>
  <c r="B69" i="26"/>
  <c r="D77" i="4"/>
  <c r="F77" i="4"/>
  <c r="B68" i="26"/>
  <c r="D76" i="4"/>
  <c r="F76" i="4"/>
  <c r="B67" i="26"/>
  <c r="D75" i="4"/>
  <c r="F75" i="4"/>
  <c r="B66" i="26"/>
  <c r="D74" i="4"/>
  <c r="F74" i="4"/>
  <c r="B65" i="26"/>
  <c r="D73" i="4"/>
  <c r="F73" i="4"/>
  <c r="B64" i="26"/>
  <c r="D72" i="4"/>
  <c r="F72" i="4"/>
  <c r="B63" i="26"/>
  <c r="D71" i="4"/>
  <c r="F71" i="4"/>
  <c r="B62" i="26"/>
  <c r="D70" i="4"/>
  <c r="F70" i="4"/>
  <c r="B61" i="26"/>
  <c r="D69" i="4"/>
  <c r="F69" i="4"/>
  <c r="B60" i="26"/>
  <c r="D68" i="4"/>
  <c r="F68" i="4"/>
  <c r="B59" i="26"/>
  <c r="D67" i="4"/>
  <c r="F67" i="4"/>
  <c r="B58" i="26"/>
  <c r="D66" i="4"/>
  <c r="B57" i="26"/>
  <c r="D65" i="4"/>
  <c r="D64" i="4"/>
  <c r="D63" i="4"/>
  <c r="D62" i="4"/>
  <c r="D61" i="4"/>
  <c r="D60" i="4"/>
  <c r="D59" i="4"/>
  <c r="D90" i="7"/>
  <c r="E89" i="7"/>
  <c r="C83" i="72"/>
  <c r="C83" i="73" s="1"/>
  <c r="G99" i="4"/>
  <c r="F65" i="4"/>
  <c r="F66" i="4"/>
  <c r="D68" i="21"/>
  <c r="I68" i="21"/>
  <c r="H69" i="21"/>
  <c r="B52" i="21"/>
  <c r="D91" i="7"/>
  <c r="E91" i="7"/>
  <c r="C85" i="72"/>
  <c r="C85" i="73" s="1"/>
  <c r="E90" i="7"/>
  <c r="C84" i="72"/>
  <c r="C84" i="73" s="1"/>
  <c r="N36" i="72"/>
  <c r="N36" i="73" s="1"/>
  <c r="G98" i="4"/>
  <c r="H68" i="21"/>
  <c r="B51" i="21"/>
  <c r="D67" i="21"/>
  <c r="I67" i="21"/>
  <c r="G97" i="4"/>
  <c r="N35" i="72"/>
  <c r="N35" i="73" s="1"/>
  <c r="D66" i="21"/>
  <c r="I66" i="21"/>
  <c r="B50" i="21"/>
  <c r="H67" i="21"/>
  <c r="G96" i="4"/>
  <c r="N34" i="72"/>
  <c r="N34" i="73" s="1"/>
  <c r="B49" i="21"/>
  <c r="H66" i="21"/>
  <c r="G95" i="4"/>
  <c r="N33" i="72"/>
  <c r="N33" i="73" s="1"/>
  <c r="B48" i="21"/>
  <c r="G94" i="4"/>
  <c r="N32" i="72"/>
  <c r="N32" i="73" s="1"/>
  <c r="B46" i="21"/>
  <c r="B47" i="21"/>
  <c r="G93" i="4"/>
  <c r="N31" i="72"/>
  <c r="N31" i="73" s="1"/>
  <c r="D65" i="21"/>
  <c r="I65" i="21"/>
  <c r="G92" i="4"/>
  <c r="N30" i="72"/>
  <c r="N30" i="73" s="1"/>
  <c r="H65" i="21"/>
  <c r="D64" i="21"/>
  <c r="I64" i="21"/>
  <c r="G91" i="4"/>
  <c r="N29" i="72"/>
  <c r="N29" i="73" s="1"/>
  <c r="H64" i="21"/>
  <c r="D63" i="21"/>
  <c r="I63" i="21"/>
  <c r="G90" i="4"/>
  <c r="N28" i="72"/>
  <c r="N28" i="73" s="1"/>
  <c r="H63" i="21"/>
  <c r="D62" i="21"/>
  <c r="I62" i="21"/>
  <c r="G89" i="4"/>
  <c r="N27" i="72"/>
  <c r="N27" i="73" s="1"/>
  <c r="H62" i="21"/>
  <c r="D61" i="21"/>
  <c r="I61" i="21"/>
  <c r="G88" i="4"/>
  <c r="N26" i="72"/>
  <c r="N26" i="73" s="1"/>
  <c r="H61" i="21"/>
  <c r="D60" i="21"/>
  <c r="I60" i="21"/>
  <c r="G87" i="4"/>
  <c r="N25" i="72"/>
  <c r="N25" i="73" s="1"/>
  <c r="H60" i="21"/>
  <c r="D59" i="21"/>
  <c r="I59" i="21"/>
  <c r="G86" i="4"/>
  <c r="N24" i="72"/>
  <c r="N24" i="73" s="1"/>
  <c r="D58" i="21"/>
  <c r="I58" i="21"/>
  <c r="H59" i="21"/>
  <c r="G85" i="4"/>
  <c r="N23" i="72"/>
  <c r="N23" i="73" s="1"/>
  <c r="D57" i="21"/>
  <c r="I57" i="21"/>
  <c r="H58" i="21"/>
  <c r="G84" i="4"/>
  <c r="N22" i="72"/>
  <c r="N22" i="73" s="1"/>
  <c r="D56" i="21"/>
  <c r="I56" i="21"/>
  <c r="H57" i="21"/>
  <c r="G83" i="4"/>
  <c r="N21" i="72"/>
  <c r="H56" i="21"/>
  <c r="D55" i="21"/>
  <c r="I55" i="21"/>
  <c r="G82" i="4"/>
  <c r="N20" i="72"/>
  <c r="J57" i="21"/>
  <c r="D54" i="21"/>
  <c r="I54" i="21"/>
  <c r="H55" i="21"/>
  <c r="J58" i="21"/>
  <c r="G81" i="4"/>
  <c r="N19" i="72"/>
  <c r="D53" i="21"/>
  <c r="I53" i="21"/>
  <c r="H54" i="21"/>
  <c r="G80" i="4"/>
  <c r="N18" i="72"/>
  <c r="J59" i="21"/>
  <c r="D52" i="21"/>
  <c r="I52" i="21"/>
  <c r="H53" i="21"/>
  <c r="G79" i="4"/>
  <c r="N17" i="72"/>
  <c r="J60" i="21"/>
  <c r="H52" i="21"/>
  <c r="D51" i="21"/>
  <c r="I51" i="21"/>
  <c r="J61" i="21"/>
  <c r="X51" i="73"/>
  <c r="G78" i="4"/>
  <c r="N16" i="72"/>
  <c r="D50" i="21"/>
  <c r="I50" i="21"/>
  <c r="H51" i="21"/>
  <c r="J62" i="21"/>
  <c r="G77" i="4"/>
  <c r="N15" i="72"/>
  <c r="D49" i="21"/>
  <c r="I49" i="21"/>
  <c r="H50" i="21"/>
  <c r="G76" i="4"/>
  <c r="N14" i="72"/>
  <c r="J63" i="21"/>
  <c r="X53" i="73"/>
  <c r="D48" i="21"/>
  <c r="I48" i="21"/>
  <c r="H49" i="21"/>
  <c r="J64" i="21"/>
  <c r="X54" i="73"/>
  <c r="G75" i="4"/>
  <c r="N13" i="72"/>
  <c r="D47" i="21"/>
  <c r="I47" i="21"/>
  <c r="H48" i="21"/>
  <c r="D46" i="21"/>
  <c r="J65" i="21"/>
  <c r="X55" i="73"/>
  <c r="G74" i="4"/>
  <c r="N12" i="72"/>
  <c r="I46" i="21"/>
  <c r="H46" i="21"/>
  <c r="H47" i="21"/>
  <c r="J47" i="21"/>
  <c r="G73" i="4"/>
  <c r="N11" i="72"/>
  <c r="J48" i="21"/>
  <c r="G72" i="4"/>
  <c r="N10" i="72"/>
  <c r="J49" i="21"/>
  <c r="G71" i="4"/>
  <c r="N9" i="72"/>
  <c r="C88" i="51"/>
  <c r="G88" i="51"/>
  <c r="J50" i="21"/>
  <c r="G70" i="4"/>
  <c r="N8" i="72"/>
  <c r="G69" i="4"/>
  <c r="N7" i="72"/>
  <c r="J51" i="21"/>
  <c r="J52" i="21"/>
  <c r="G68" i="4"/>
  <c r="N6" i="72"/>
  <c r="G67" i="4"/>
  <c r="N5" i="72"/>
  <c r="J53" i="21"/>
  <c r="J54" i="21"/>
  <c r="G66" i="4"/>
  <c r="N4" i="72"/>
  <c r="G65" i="4"/>
  <c r="N2" i="72"/>
  <c r="N3" i="72"/>
  <c r="J55" i="21"/>
  <c r="S77" i="74" l="1"/>
  <c r="S62" i="74"/>
  <c r="U65" i="74"/>
  <c r="X62" i="74"/>
  <c r="X52" i="74"/>
  <c r="P57" i="74"/>
  <c r="E50" i="74"/>
  <c r="P78" i="74"/>
  <c r="P74" i="74"/>
  <c r="R73" i="74"/>
  <c r="AI65" i="74"/>
  <c r="P56" i="74"/>
  <c r="P42" i="74"/>
  <c r="Y49" i="74"/>
  <c r="Y71" i="74"/>
  <c r="Y77" i="74"/>
  <c r="Y79" i="74"/>
  <c r="Y81" i="74"/>
  <c r="Y68" i="74"/>
  <c r="Y44" i="74"/>
  <c r="E67" i="74"/>
  <c r="S54" i="74"/>
  <c r="S61" i="74"/>
  <c r="S76" i="74"/>
  <c r="S57" i="74"/>
  <c r="E66" i="74"/>
  <c r="X60" i="74"/>
  <c r="J72" i="73"/>
  <c r="J78" i="74" s="1"/>
  <c r="P50" i="74"/>
  <c r="E40" i="74"/>
  <c r="P58" i="74"/>
  <c r="R47" i="74"/>
  <c r="AH49" i="74"/>
  <c r="X49" i="74"/>
  <c r="S71" i="74"/>
  <c r="D72" i="74"/>
  <c r="D55" i="74" s="1"/>
  <c r="S59" i="74"/>
  <c r="S55" i="74"/>
  <c r="S51" i="74"/>
  <c r="P45" i="74"/>
  <c r="W79" i="74"/>
  <c r="W57" i="74"/>
  <c r="E62" i="74"/>
  <c r="J75" i="74"/>
  <c r="Y65" i="74"/>
  <c r="E63" i="74"/>
  <c r="X56" i="74"/>
  <c r="S65" i="74"/>
  <c r="B72" i="74"/>
  <c r="B67" i="74" s="1"/>
  <c r="P73" i="74"/>
  <c r="P61" i="74"/>
  <c r="AH76" i="74"/>
  <c r="E43" i="74"/>
  <c r="E51" i="74"/>
  <c r="B62" i="74"/>
  <c r="P65" i="74"/>
  <c r="P59" i="74"/>
  <c r="X84" i="74"/>
  <c r="X55" i="74"/>
  <c r="B66" i="74"/>
  <c r="E37" i="74"/>
  <c r="X68" i="74"/>
  <c r="E44" i="74"/>
  <c r="E59" i="74"/>
  <c r="E75" i="74"/>
  <c r="E79" i="74"/>
  <c r="Y51" i="74"/>
  <c r="Y45" i="74"/>
  <c r="X54" i="74"/>
  <c r="S80" i="74"/>
  <c r="U52" i="74"/>
  <c r="E69" i="74"/>
  <c r="E77" i="74"/>
  <c r="E41" i="74"/>
  <c r="Y39" i="74"/>
  <c r="Y50" i="74"/>
  <c r="P75" i="74"/>
  <c r="X53" i="74"/>
  <c r="X51" i="74"/>
  <c r="E70" i="74"/>
  <c r="X79" i="74"/>
  <c r="AB43" i="74"/>
  <c r="AF81" i="74"/>
  <c r="E47" i="74"/>
  <c r="P44" i="74"/>
  <c r="V56" i="74"/>
  <c r="Y85" i="74"/>
  <c r="H72" i="74"/>
  <c r="H82" i="74" s="1"/>
  <c r="H63" i="73"/>
  <c r="H59" i="73"/>
  <c r="S70" i="74"/>
  <c r="S46" i="74"/>
  <c r="S45" i="74"/>
  <c r="S85" i="74"/>
  <c r="S49" i="74"/>
  <c r="S78" i="74"/>
  <c r="V82" i="74"/>
  <c r="E38" i="74"/>
  <c r="E61" i="74"/>
  <c r="E68" i="74"/>
  <c r="U73" i="73"/>
  <c r="AC54" i="73"/>
  <c r="U47" i="73"/>
  <c r="V81" i="73"/>
  <c r="V81" i="74" s="1"/>
  <c r="R64" i="73"/>
  <c r="X69" i="74"/>
  <c r="X65" i="74"/>
  <c r="X78" i="74"/>
  <c r="AB48" i="74"/>
  <c r="V63" i="74"/>
  <c r="X40" i="74"/>
  <c r="X44" i="74"/>
  <c r="E55" i="74"/>
  <c r="E57" i="74"/>
  <c r="E60" i="74"/>
  <c r="X83" i="74"/>
  <c r="Y53" i="74"/>
  <c r="X59" i="74"/>
  <c r="X61" i="74"/>
  <c r="X66" i="74"/>
  <c r="X80" i="74"/>
  <c r="V61" i="74"/>
  <c r="X47" i="74"/>
  <c r="J79" i="74"/>
  <c r="S58" i="73"/>
  <c r="AC52" i="73"/>
  <c r="AA71" i="73"/>
  <c r="H66" i="73"/>
  <c r="H66" i="74" s="1"/>
  <c r="H62" i="73"/>
  <c r="H60" i="73"/>
  <c r="H51" i="73"/>
  <c r="O69" i="74"/>
  <c r="E73" i="74"/>
  <c r="X77" i="74"/>
  <c r="X70" i="74"/>
  <c r="X57" i="74"/>
  <c r="AA85" i="74"/>
  <c r="AH85" i="74"/>
  <c r="AH73" i="74"/>
  <c r="D41" i="74"/>
  <c r="U49" i="74"/>
  <c r="U83" i="74"/>
  <c r="R81" i="74"/>
  <c r="R52" i="74"/>
  <c r="R65" i="74"/>
  <c r="R78" i="74"/>
  <c r="AB50" i="74"/>
  <c r="AB69" i="74"/>
  <c r="V83" i="74"/>
  <c r="V57" i="74"/>
  <c r="V53" i="74"/>
  <c r="R79" i="74"/>
  <c r="AE62" i="74"/>
  <c r="AE67" i="74"/>
  <c r="AE69" i="74"/>
  <c r="AE71" i="74"/>
  <c r="AE74" i="74"/>
  <c r="AE76" i="74"/>
  <c r="AE78" i="74"/>
  <c r="AE80" i="74"/>
  <c r="AE82" i="74"/>
  <c r="AE84" i="74"/>
  <c r="AE63" i="74"/>
  <c r="AE73" i="74"/>
  <c r="AE81" i="74"/>
  <c r="AE70" i="74"/>
  <c r="AE79" i="74"/>
  <c r="AE68" i="74"/>
  <c r="AE77" i="74"/>
  <c r="AE85" i="74"/>
  <c r="D69" i="74"/>
  <c r="U56" i="74"/>
  <c r="Z68" i="74"/>
  <c r="Z67" i="74"/>
  <c r="Z62" i="74"/>
  <c r="R69" i="74"/>
  <c r="R84" i="74"/>
  <c r="R76" i="74"/>
  <c r="V46" i="74"/>
  <c r="AB71" i="74"/>
  <c r="AB47" i="74"/>
  <c r="V44" i="74"/>
  <c r="V47" i="74"/>
  <c r="V71" i="74"/>
  <c r="V62" i="74"/>
  <c r="E42" i="74"/>
  <c r="E45" i="74"/>
  <c r="M72" i="73"/>
  <c r="M72" i="74"/>
  <c r="B68" i="74"/>
  <c r="B58" i="74"/>
  <c r="B79" i="74"/>
  <c r="B71" i="74"/>
  <c r="B83" i="74"/>
  <c r="U55" i="74"/>
  <c r="Z55" i="74"/>
  <c r="Z47" i="74"/>
  <c r="J71" i="74"/>
  <c r="R59" i="74"/>
  <c r="R46" i="74"/>
  <c r="R51" i="74"/>
  <c r="R50" i="74"/>
  <c r="R38" i="74"/>
  <c r="AI74" i="74"/>
  <c r="V64" i="74"/>
  <c r="Q72" i="74"/>
  <c r="Q28" i="74" s="1"/>
  <c r="W81" i="74"/>
  <c r="W60" i="74"/>
  <c r="Y67" i="74"/>
  <c r="Y66" i="74"/>
  <c r="Y48" i="74"/>
  <c r="Y38" i="74"/>
  <c r="Y61" i="74"/>
  <c r="Y47" i="74"/>
  <c r="E78" i="74"/>
  <c r="AB42" i="74"/>
  <c r="AB58" i="74"/>
  <c r="AB62" i="74"/>
  <c r="AB52" i="74"/>
  <c r="AB37" i="74"/>
  <c r="AB45" i="74"/>
  <c r="AB84" i="74"/>
  <c r="V73" i="74"/>
  <c r="V52" i="74"/>
  <c r="V38" i="74"/>
  <c r="V39" i="74"/>
  <c r="V49" i="74"/>
  <c r="V54" i="74"/>
  <c r="V43" i="74"/>
  <c r="V41" i="74"/>
  <c r="V69" i="74"/>
  <c r="V48" i="74"/>
  <c r="V40" i="74"/>
  <c r="B59" i="74"/>
  <c r="B57" i="74"/>
  <c r="B43" i="74"/>
  <c r="B40" i="74"/>
  <c r="B81" i="74"/>
  <c r="S73" i="74"/>
  <c r="U66" i="74"/>
  <c r="V42" i="74"/>
  <c r="W67" i="74"/>
  <c r="Y59" i="74"/>
  <c r="Y52" i="74"/>
  <c r="AB75" i="74"/>
  <c r="AB64" i="74"/>
  <c r="E81" i="74"/>
  <c r="J77" i="74"/>
  <c r="B56" i="74"/>
  <c r="B52" i="74"/>
  <c r="B50" i="74"/>
  <c r="B48" i="74"/>
  <c r="B42" i="74"/>
  <c r="B39" i="74"/>
  <c r="R45" i="74"/>
  <c r="U79" i="74"/>
  <c r="V51" i="74"/>
  <c r="W64" i="74"/>
  <c r="Y62" i="74"/>
  <c r="AB51" i="74"/>
  <c r="AF83" i="74"/>
  <c r="U71" i="73"/>
  <c r="U71" i="74" s="1"/>
  <c r="AC58" i="73"/>
  <c r="U47" i="74"/>
  <c r="AC46" i="73"/>
  <c r="S42" i="73"/>
  <c r="S42" i="74" s="1"/>
  <c r="AC40" i="73"/>
  <c r="AA80" i="73"/>
  <c r="AA80" i="74" s="1"/>
  <c r="O79" i="73"/>
  <c r="B55" i="74"/>
  <c r="B51" i="74"/>
  <c r="B47" i="74"/>
  <c r="B41" i="74"/>
  <c r="X85" i="74"/>
  <c r="B85" i="74"/>
  <c r="P70" i="74"/>
  <c r="P67" i="74"/>
  <c r="P40" i="74"/>
  <c r="Q81" i="74"/>
  <c r="S63" i="74"/>
  <c r="W66" i="74"/>
  <c r="X75" i="74"/>
  <c r="X64" i="74"/>
  <c r="AB78" i="74"/>
  <c r="AA65" i="74"/>
  <c r="AH79" i="74"/>
  <c r="AH44" i="74"/>
  <c r="E46" i="74"/>
  <c r="B54" i="74"/>
  <c r="B46" i="74"/>
  <c r="B38" i="74"/>
  <c r="R55" i="74"/>
  <c r="Y76" i="74"/>
  <c r="AH66" i="74"/>
  <c r="U57" i="73"/>
  <c r="X82" i="73"/>
  <c r="X82" i="74" s="1"/>
  <c r="AB77" i="73"/>
  <c r="P76" i="73"/>
  <c r="P76" i="74" s="1"/>
  <c r="W59" i="73"/>
  <c r="W59" i="74" s="1"/>
  <c r="U82" i="74"/>
  <c r="U76" i="74"/>
  <c r="V70" i="74"/>
  <c r="V68" i="74"/>
  <c r="X71" i="74"/>
  <c r="X67" i="74"/>
  <c r="X63" i="74"/>
  <c r="B61" i="73"/>
  <c r="B61" i="74" s="1"/>
  <c r="AC82" i="73"/>
  <c r="K82" i="73"/>
  <c r="K82" i="74" s="1"/>
  <c r="S79" i="73"/>
  <c r="S79" i="74" s="1"/>
  <c r="AC78" i="73"/>
  <c r="AC78" i="74" s="1"/>
  <c r="AC72" i="73"/>
  <c r="AC80" i="74" s="1"/>
  <c r="T72" i="73"/>
  <c r="T77" i="74" s="1"/>
  <c r="K72" i="73"/>
  <c r="AC70" i="73"/>
  <c r="AC70" i="74" s="1"/>
  <c r="AC68" i="73"/>
  <c r="AC43" i="73"/>
  <c r="AC43" i="74" s="1"/>
  <c r="X74" i="73"/>
  <c r="AB73" i="73"/>
  <c r="AB73" i="74" s="1"/>
  <c r="G63" i="73"/>
  <c r="H54" i="73"/>
  <c r="H54" i="74" s="1"/>
  <c r="X48" i="73"/>
  <c r="X48" i="74" s="1"/>
  <c r="X43" i="73"/>
  <c r="X43" i="74" s="1"/>
  <c r="X39" i="73"/>
  <c r="X39" i="74" s="1"/>
  <c r="U53" i="74"/>
  <c r="V77" i="74"/>
  <c r="S74" i="73"/>
  <c r="AB81" i="73"/>
  <c r="Q73" i="73"/>
  <c r="O66" i="73"/>
  <c r="H55" i="73"/>
  <c r="E97" i="33"/>
  <c r="F81" i="33"/>
  <c r="I62" i="72" s="1"/>
  <c r="I62" i="73" s="1"/>
  <c r="F78" i="33"/>
  <c r="E85" i="33"/>
  <c r="F93" i="33"/>
  <c r="I74" i="72" s="1"/>
  <c r="I74" i="73" s="1"/>
  <c r="B53" i="73"/>
  <c r="B53" i="74" s="1"/>
  <c r="C72" i="73"/>
  <c r="C78" i="74" s="1"/>
  <c r="C72" i="74"/>
  <c r="C77" i="74"/>
  <c r="H62" i="51"/>
  <c r="L53" i="72" s="1"/>
  <c r="L53" i="73" s="1"/>
  <c r="G62" i="51"/>
  <c r="F132" i="37"/>
  <c r="F140" i="37"/>
  <c r="F126" i="37"/>
  <c r="F103" i="37"/>
  <c r="E48" i="38"/>
  <c r="G50" i="51"/>
  <c r="F74" i="51"/>
  <c r="G87" i="51"/>
  <c r="F84" i="51"/>
  <c r="F43" i="51"/>
  <c r="G54" i="56"/>
  <c r="J72" i="38"/>
  <c r="D65" i="72" s="1"/>
  <c r="D65" i="73" s="1"/>
  <c r="D65" i="74" s="1"/>
  <c r="C32" i="74"/>
  <c r="F134" i="37"/>
  <c r="F121" i="37"/>
  <c r="F120" i="37"/>
  <c r="F110" i="37"/>
  <c r="J70" i="38"/>
  <c r="D63" i="72" s="1"/>
  <c r="D63" i="73" s="1"/>
  <c r="D32" i="74"/>
  <c r="E77" i="38"/>
  <c r="F59" i="51"/>
  <c r="F66" i="53"/>
  <c r="F60" i="53"/>
  <c r="F57" i="53"/>
  <c r="F45" i="53"/>
  <c r="F75" i="53"/>
  <c r="F82" i="53"/>
  <c r="F81" i="53"/>
  <c r="F92" i="53"/>
  <c r="F36" i="53"/>
  <c r="F42" i="53"/>
  <c r="F33" i="53"/>
  <c r="F35" i="53"/>
  <c r="F91" i="53"/>
  <c r="F74" i="53"/>
  <c r="F83" i="53"/>
  <c r="F49" i="53"/>
  <c r="F37" i="53"/>
  <c r="F67" i="53"/>
  <c r="F41" i="53"/>
  <c r="F78" i="53"/>
  <c r="F79" i="53"/>
  <c r="F59" i="53"/>
  <c r="F85" i="53"/>
  <c r="F58" i="53"/>
  <c r="F70" i="53"/>
  <c r="F71" i="53"/>
  <c r="F31" i="53"/>
  <c r="F51" i="53"/>
  <c r="F84" i="53"/>
  <c r="F50" i="53"/>
  <c r="F62" i="53"/>
  <c r="F63" i="53"/>
  <c r="F72" i="53"/>
  <c r="F48" i="53"/>
  <c r="F40" i="53"/>
  <c r="F32" i="53"/>
  <c r="G33" i="56"/>
  <c r="F95" i="37"/>
  <c r="F133" i="37"/>
  <c r="F96" i="37"/>
  <c r="F99" i="37"/>
  <c r="J56" i="38"/>
  <c r="D49" i="72" s="1"/>
  <c r="D49" i="73" s="1"/>
  <c r="G76" i="51"/>
  <c r="H76" i="51"/>
  <c r="L67" i="72" s="1"/>
  <c r="L67" i="73" s="1"/>
  <c r="F48" i="51"/>
  <c r="F47" i="51"/>
  <c r="F92" i="51"/>
  <c r="F81" i="51"/>
  <c r="F87" i="51"/>
  <c r="F68" i="51"/>
  <c r="F88" i="51"/>
  <c r="F72" i="51"/>
  <c r="F56" i="51"/>
  <c r="F78" i="51"/>
  <c r="F64" i="51"/>
  <c r="F63" i="51"/>
  <c r="F44" i="51"/>
  <c r="F50" i="51"/>
  <c r="F70" i="51"/>
  <c r="F55" i="51"/>
  <c r="F53" i="51"/>
  <c r="F45" i="51"/>
  <c r="F54" i="51"/>
  <c r="F85" i="51"/>
  <c r="F46" i="51"/>
  <c r="F91" i="51"/>
  <c r="F77" i="51"/>
  <c r="F75" i="51"/>
  <c r="F73" i="51"/>
  <c r="F65" i="51"/>
  <c r="F49" i="51"/>
  <c r="G42" i="56"/>
  <c r="G73" i="56"/>
  <c r="G49" i="56"/>
  <c r="G92" i="56"/>
  <c r="G34" i="56"/>
  <c r="G85" i="56"/>
  <c r="G90" i="56"/>
  <c r="G91" i="56"/>
  <c r="G67" i="56"/>
  <c r="G41" i="56"/>
  <c r="G77" i="56"/>
  <c r="G76" i="56"/>
  <c r="G82" i="56"/>
  <c r="G89" i="56"/>
  <c r="G65" i="56"/>
  <c r="G69" i="56"/>
  <c r="G68" i="56"/>
  <c r="G80" i="56"/>
  <c r="G74" i="56"/>
  <c r="G61" i="56"/>
  <c r="G60" i="56"/>
  <c r="G50" i="56"/>
  <c r="G52" i="56"/>
  <c r="G81" i="56"/>
  <c r="G44" i="56"/>
  <c r="G36" i="56"/>
  <c r="G75" i="56"/>
  <c r="G70" i="56"/>
  <c r="G59" i="56"/>
  <c r="G38" i="56"/>
  <c r="G72" i="56"/>
  <c r="G64" i="56"/>
  <c r="G56" i="56"/>
  <c r="G48" i="56"/>
  <c r="G40" i="56"/>
  <c r="G32" i="56"/>
  <c r="C79" i="74"/>
  <c r="F90" i="37"/>
  <c r="F92" i="37"/>
  <c r="E61" i="38"/>
  <c r="J85" i="38"/>
  <c r="D78" i="72" s="1"/>
  <c r="D78" i="73" s="1"/>
  <c r="D78" i="74" s="1"/>
  <c r="E86" i="38"/>
  <c r="F61" i="51"/>
  <c r="G87" i="56"/>
  <c r="G66" i="56"/>
  <c r="G79" i="56"/>
  <c r="G71" i="56"/>
  <c r="G63" i="56"/>
  <c r="G55" i="56"/>
  <c r="G47" i="56"/>
  <c r="G39" i="56"/>
  <c r="G31" i="56"/>
  <c r="G73" i="57"/>
  <c r="F73" i="57"/>
  <c r="C55" i="74"/>
  <c r="F115" i="37"/>
  <c r="F122" i="37"/>
  <c r="E42" i="38"/>
  <c r="G61" i="51"/>
  <c r="F52" i="51"/>
  <c r="F69" i="51"/>
  <c r="H81" i="51"/>
  <c r="L72" i="72" s="1"/>
  <c r="G81" i="51"/>
  <c r="H75" i="51"/>
  <c r="L66" i="72" s="1"/>
  <c r="L66" i="73" s="1"/>
  <c r="G75" i="51"/>
  <c r="H67" i="51"/>
  <c r="L58" i="72" s="1"/>
  <c r="L58" i="73" s="1"/>
  <c r="G37" i="56"/>
  <c r="F86" i="51"/>
  <c r="F62" i="51"/>
  <c r="F55" i="53"/>
  <c r="G86" i="56"/>
  <c r="G78" i="56"/>
  <c r="G62" i="56"/>
  <c r="G46" i="56"/>
  <c r="F110" i="34"/>
  <c r="F114" i="34"/>
  <c r="F123" i="34"/>
  <c r="F132" i="34"/>
  <c r="F109" i="34"/>
  <c r="F115" i="34"/>
  <c r="F133" i="34"/>
  <c r="F116" i="34"/>
  <c r="F126" i="34"/>
  <c r="F134" i="34"/>
  <c r="F117" i="34"/>
  <c r="F127" i="34"/>
  <c r="F135" i="34"/>
  <c r="F118" i="34"/>
  <c r="F128" i="34"/>
  <c r="F136" i="34"/>
  <c r="H66" i="51"/>
  <c r="L57" i="72" s="1"/>
  <c r="L57" i="73" s="1"/>
  <c r="G66" i="51"/>
  <c r="F86" i="53"/>
  <c r="F46" i="53"/>
  <c r="G30" i="56"/>
  <c r="F30" i="53"/>
  <c r="G84" i="56"/>
  <c r="G81" i="57"/>
  <c r="G68" i="51"/>
  <c r="H90" i="51"/>
  <c r="L81" i="72" s="1"/>
  <c r="L81" i="73" s="1"/>
  <c r="H65" i="51"/>
  <c r="L56" i="72" s="1"/>
  <c r="L56" i="73" s="1"/>
  <c r="G65" i="51"/>
  <c r="G54" i="51"/>
  <c r="F83" i="51"/>
  <c r="G83" i="56"/>
  <c r="G43" i="56"/>
  <c r="G35" i="56"/>
  <c r="C71" i="57"/>
  <c r="H53" i="51"/>
  <c r="L44" i="72" s="1"/>
  <c r="L44" i="73" s="1"/>
  <c r="G53" i="51"/>
  <c r="F82" i="51"/>
  <c r="G72" i="57"/>
  <c r="H54" i="51"/>
  <c r="L45" i="72" s="1"/>
  <c r="L45" i="73" s="1"/>
  <c r="F121" i="34"/>
  <c r="F113" i="34"/>
  <c r="AH59" i="73"/>
  <c r="AH59" i="74" s="1"/>
  <c r="AC44" i="74"/>
  <c r="AC37" i="74"/>
  <c r="AC51" i="74"/>
  <c r="AC62" i="74"/>
  <c r="AC59" i="74"/>
  <c r="AC47" i="74"/>
  <c r="AC82" i="74"/>
  <c r="AC46" i="74"/>
  <c r="AC75" i="74"/>
  <c r="AC52" i="74"/>
  <c r="AC58" i="74"/>
  <c r="AC83" i="74"/>
  <c r="AC38" i="74"/>
  <c r="AC39" i="74"/>
  <c r="AC40" i="74"/>
  <c r="AC45" i="74"/>
  <c r="AC63" i="74"/>
  <c r="AC77" i="74"/>
  <c r="AC66" i="74"/>
  <c r="AC64" i="74"/>
  <c r="AC50" i="74"/>
  <c r="AC53" i="74"/>
  <c r="AC42" i="74"/>
  <c r="AC69" i="74"/>
  <c r="AC56" i="74"/>
  <c r="AC41" i="74"/>
  <c r="AC81" i="74"/>
  <c r="AC74" i="74"/>
  <c r="T70" i="74"/>
  <c r="T71" i="74"/>
  <c r="T68" i="74"/>
  <c r="K65" i="74"/>
  <c r="K66" i="74"/>
  <c r="K83" i="74"/>
  <c r="K80" i="74"/>
  <c r="K79" i="74"/>
  <c r="K67" i="74"/>
  <c r="K60" i="74"/>
  <c r="K81" i="74"/>
  <c r="K43" i="74"/>
  <c r="K69" i="74"/>
  <c r="K75" i="74"/>
  <c r="K57" i="74"/>
  <c r="K73" i="74"/>
  <c r="K64" i="74"/>
  <c r="K77" i="74"/>
  <c r="K68" i="74"/>
  <c r="K52" i="74"/>
  <c r="K59" i="74"/>
  <c r="K51" i="74"/>
  <c r="K56" i="74"/>
  <c r="AC54" i="74"/>
  <c r="AC48" i="74"/>
  <c r="AC67" i="74"/>
  <c r="D74" i="74"/>
  <c r="U74" i="74"/>
  <c r="U81" i="74"/>
  <c r="U62" i="74"/>
  <c r="K76" i="74"/>
  <c r="K50" i="74"/>
  <c r="AH81" i="74"/>
  <c r="AH83" i="74"/>
  <c r="AI79" i="74"/>
  <c r="U50" i="73"/>
  <c r="U50" i="74" s="1"/>
  <c r="W70" i="73"/>
  <c r="AC84" i="73"/>
  <c r="AC84" i="74" s="1"/>
  <c r="I136" i="34"/>
  <c r="I84" i="73"/>
  <c r="I84" i="74" s="1"/>
  <c r="Y80" i="73"/>
  <c r="Y132" i="34"/>
  <c r="AH111" i="34"/>
  <c r="T103" i="34"/>
  <c r="N103" i="34"/>
  <c r="H103" i="34"/>
  <c r="X103" i="34"/>
  <c r="K37" i="74"/>
  <c r="K42" i="74"/>
  <c r="K54" i="74"/>
  <c r="AH62" i="74"/>
  <c r="AI81" i="74"/>
  <c r="AI77" i="74"/>
  <c r="AB70" i="74"/>
  <c r="B69" i="73"/>
  <c r="B69" i="74" s="1"/>
  <c r="B37" i="73"/>
  <c r="B37" i="74" s="1"/>
  <c r="K58" i="73"/>
  <c r="K58" i="74" s="1"/>
  <c r="S75" i="73"/>
  <c r="S75" i="74" s="1"/>
  <c r="U63" i="73"/>
  <c r="U63" i="74" s="1"/>
  <c r="K44" i="74"/>
  <c r="K47" i="74"/>
  <c r="AC68" i="74"/>
  <c r="U54" i="74"/>
  <c r="U85" i="74"/>
  <c r="U57" i="74"/>
  <c r="K134" i="34"/>
  <c r="K39" i="74"/>
  <c r="K40" i="73"/>
  <c r="K40" i="74" s="1"/>
  <c r="K53" i="74"/>
  <c r="AI84" i="74"/>
  <c r="AH38" i="74"/>
  <c r="AH69" i="74"/>
  <c r="AI76" i="74"/>
  <c r="B78" i="73"/>
  <c r="B78" i="74" s="1"/>
  <c r="K78" i="73"/>
  <c r="K78" i="74" s="1"/>
  <c r="U59" i="73"/>
  <c r="U59" i="74" s="1"/>
  <c r="AC76" i="73"/>
  <c r="AC76" i="74" s="1"/>
  <c r="AD111" i="34"/>
  <c r="C111" i="34"/>
  <c r="D111" i="34"/>
  <c r="N111" i="34"/>
  <c r="V111" i="34"/>
  <c r="AB111" i="34"/>
  <c r="E111" i="34"/>
  <c r="H111" i="34"/>
  <c r="D64" i="74"/>
  <c r="U43" i="74"/>
  <c r="U75" i="74"/>
  <c r="U84" i="74"/>
  <c r="L49" i="73"/>
  <c r="K38" i="74"/>
  <c r="K41" i="74"/>
  <c r="K48" i="74"/>
  <c r="K49" i="74"/>
  <c r="AH75" i="74"/>
  <c r="AH77" i="74"/>
  <c r="AI83" i="74"/>
  <c r="AB40" i="74"/>
  <c r="AA61" i="74"/>
  <c r="AA69" i="74"/>
  <c r="AC60" i="74"/>
  <c r="AC57" i="74"/>
  <c r="U46" i="74"/>
  <c r="U60" i="74"/>
  <c r="K45" i="74"/>
  <c r="F69" i="73"/>
  <c r="K46" i="73"/>
  <c r="K46" i="74" s="1"/>
  <c r="AH37" i="74"/>
  <c r="AH61" i="74"/>
  <c r="AH64" i="74"/>
  <c r="B45" i="73"/>
  <c r="B45" i="74" s="1"/>
  <c r="R44" i="74"/>
  <c r="S83" i="73"/>
  <c r="S83" i="74" s="1"/>
  <c r="S50" i="74"/>
  <c r="U44" i="74"/>
  <c r="U78" i="74"/>
  <c r="U68" i="74"/>
  <c r="U58" i="74"/>
  <c r="U48" i="74"/>
  <c r="V60" i="74"/>
  <c r="V50" i="73"/>
  <c r="V50" i="74" s="1"/>
  <c r="AB66" i="74"/>
  <c r="AB56" i="74"/>
  <c r="AI68" i="73"/>
  <c r="AI68" i="74" s="1"/>
  <c r="N89" i="34"/>
  <c r="P89" i="34"/>
  <c r="H89" i="34"/>
  <c r="C89" i="34"/>
  <c r="Y89" i="34"/>
  <c r="C86" i="76"/>
  <c r="C137" i="34"/>
  <c r="U64" i="74"/>
  <c r="U70" i="74"/>
  <c r="U69" i="74"/>
  <c r="F61" i="73"/>
  <c r="AH63" i="74"/>
  <c r="AH39" i="74"/>
  <c r="AH42" i="74"/>
  <c r="AH80" i="74"/>
  <c r="K70" i="74"/>
  <c r="M81" i="73"/>
  <c r="Q57" i="74"/>
  <c r="R80" i="74"/>
  <c r="R74" i="74"/>
  <c r="R60" i="74"/>
  <c r="S56" i="73"/>
  <c r="S56" i="74" s="1"/>
  <c r="AB59" i="74"/>
  <c r="U73" i="74"/>
  <c r="L62" i="73"/>
  <c r="AH67" i="74"/>
  <c r="E48" i="73"/>
  <c r="E48" i="74" s="1"/>
  <c r="E58" i="73"/>
  <c r="E58" i="74" s="1"/>
  <c r="E64" i="73"/>
  <c r="E64" i="74" s="1"/>
  <c r="K74" i="73"/>
  <c r="R77" i="73"/>
  <c r="U67" i="73"/>
  <c r="U67" i="74" s="1"/>
  <c r="Q125" i="34"/>
  <c r="Y111" i="34"/>
  <c r="Q111" i="34"/>
  <c r="P103" i="34"/>
  <c r="P101" i="34"/>
  <c r="G101" i="34"/>
  <c r="AB94" i="34"/>
  <c r="R89" i="34"/>
  <c r="N74" i="34"/>
  <c r="E74" i="34"/>
  <c r="AH103" i="34"/>
  <c r="AH89" i="34"/>
  <c r="H48" i="73"/>
  <c r="H45" i="73"/>
  <c r="X42" i="73"/>
  <c r="X42" i="74" s="1"/>
  <c r="G111" i="34"/>
  <c r="W101" i="34"/>
  <c r="R94" i="34"/>
  <c r="D94" i="34"/>
  <c r="M74" i="34"/>
  <c r="AH127" i="34"/>
  <c r="AD125" i="34"/>
  <c r="AF114" i="34"/>
  <c r="AD113" i="34"/>
  <c r="AH74" i="34"/>
  <c r="H65" i="73"/>
  <c r="F85" i="73"/>
  <c r="F85" i="74" s="1"/>
  <c r="X100" i="34"/>
  <c r="V101" i="34"/>
  <c r="C94" i="34"/>
  <c r="Y74" i="34"/>
  <c r="AH131" i="34"/>
  <c r="AF130" i="34"/>
  <c r="AF121" i="34"/>
  <c r="AI112" i="34"/>
  <c r="X74" i="74"/>
  <c r="V103" i="34"/>
  <c r="N101" i="34"/>
  <c r="Q94" i="34"/>
  <c r="H94" i="34"/>
  <c r="G89" i="34"/>
  <c r="R74" i="34"/>
  <c r="AD133" i="34"/>
  <c r="AF118" i="34"/>
  <c r="AI113" i="34"/>
  <c r="AH101" i="34"/>
  <c r="H57" i="73"/>
  <c r="X45" i="73"/>
  <c r="X45" i="74" s="1"/>
  <c r="E103" i="34"/>
  <c r="T101" i="34"/>
  <c r="M101" i="34"/>
  <c r="D101" i="34"/>
  <c r="P94" i="34"/>
  <c r="G94" i="34"/>
  <c r="W74" i="34"/>
  <c r="Q74" i="34"/>
  <c r="AH125" i="34"/>
  <c r="AH112" i="34"/>
  <c r="X38" i="73"/>
  <c r="X38" i="74" s="1"/>
  <c r="X134" i="34"/>
  <c r="V133" i="34"/>
  <c r="AB125" i="34"/>
  <c r="M111" i="34"/>
  <c r="AB101" i="34"/>
  <c r="J101" i="34"/>
  <c r="W94" i="34"/>
  <c r="E89" i="34"/>
  <c r="AF122" i="34"/>
  <c r="AD121" i="34"/>
  <c r="AF112" i="34"/>
  <c r="X95" i="34"/>
  <c r="T111" i="34"/>
  <c r="J111" i="34"/>
  <c r="R103" i="34"/>
  <c r="C101" i="34"/>
  <c r="V94" i="34"/>
  <c r="N94" i="34"/>
  <c r="P74" i="34"/>
  <c r="G74" i="34"/>
  <c r="AD124" i="34"/>
  <c r="AD72" i="74" s="1"/>
  <c r="AD85" i="74" s="1"/>
  <c r="AF113" i="34"/>
  <c r="AD110" i="34"/>
  <c r="AH83" i="34"/>
  <c r="M59" i="74"/>
  <c r="AF71" i="74"/>
  <c r="AF73" i="74"/>
  <c r="AF70" i="74"/>
  <c r="AF79" i="74"/>
  <c r="AF76" i="74"/>
  <c r="M61" i="74"/>
  <c r="AB46" i="73"/>
  <c r="AB46" i="74" s="1"/>
  <c r="AA78" i="74"/>
  <c r="V118" i="34"/>
  <c r="V66" i="73"/>
  <c r="V66" i="74" s="1"/>
  <c r="AI123" i="34"/>
  <c r="AI71" i="73"/>
  <c r="AI71" i="74" s="1"/>
  <c r="AH120" i="34"/>
  <c r="AH68" i="73"/>
  <c r="AH68" i="74" s="1"/>
  <c r="H108" i="34"/>
  <c r="C108" i="34"/>
  <c r="P108" i="34"/>
  <c r="V108" i="34"/>
  <c r="AA108" i="34"/>
  <c r="M108" i="34"/>
  <c r="Y108" i="34"/>
  <c r="N108" i="34"/>
  <c r="G108" i="34"/>
  <c r="AB108" i="34"/>
  <c r="W108" i="34"/>
  <c r="N56" i="73"/>
  <c r="X108" i="34"/>
  <c r="Q108" i="34"/>
  <c r="D52" i="74"/>
  <c r="M75" i="74"/>
  <c r="AA79" i="74"/>
  <c r="AA64" i="74"/>
  <c r="AA76" i="74"/>
  <c r="AF74" i="74"/>
  <c r="AF82" i="74"/>
  <c r="AH50" i="74"/>
  <c r="AH70" i="74"/>
  <c r="AH48" i="74"/>
  <c r="AH47" i="74"/>
  <c r="AH43" i="74"/>
  <c r="AH58" i="74"/>
  <c r="R56" i="73"/>
  <c r="R56" i="74" s="1"/>
  <c r="AB133" i="34"/>
  <c r="O130" i="34"/>
  <c r="O78" i="73"/>
  <c r="O78" i="74" s="1"/>
  <c r="X126" i="34"/>
  <c r="X125" i="34"/>
  <c r="X73" i="73"/>
  <c r="X73" i="74" s="1"/>
  <c r="M110" i="34"/>
  <c r="M58" i="73"/>
  <c r="M58" i="74" s="1"/>
  <c r="M52" i="74"/>
  <c r="X37" i="73"/>
  <c r="X37" i="74" s="1"/>
  <c r="X89" i="34"/>
  <c r="D63" i="74"/>
  <c r="M74" i="74"/>
  <c r="AA58" i="74"/>
  <c r="AF77" i="74"/>
  <c r="AI73" i="74"/>
  <c r="AF69" i="74"/>
  <c r="W136" i="34"/>
  <c r="W84" i="73"/>
  <c r="W84" i="74" s="1"/>
  <c r="AA120" i="34"/>
  <c r="AA68" i="73"/>
  <c r="AA68" i="74" s="1"/>
  <c r="W103" i="34"/>
  <c r="W51" i="73"/>
  <c r="W51" i="74" s="1"/>
  <c r="AA84" i="74"/>
  <c r="AA75" i="74"/>
  <c r="E53" i="74"/>
  <c r="V45" i="73"/>
  <c r="O131" i="34"/>
  <c r="E128" i="34"/>
  <c r="E76" i="73"/>
  <c r="E76" i="74" s="1"/>
  <c r="W128" i="34"/>
  <c r="W76" i="73"/>
  <c r="D34" i="74"/>
  <c r="M38" i="74"/>
  <c r="AA82" i="74"/>
  <c r="AA70" i="74"/>
  <c r="O76" i="74"/>
  <c r="AA59" i="74"/>
  <c r="E82" i="74"/>
  <c r="J84" i="73"/>
  <c r="T134" i="34"/>
  <c r="T82" i="73"/>
  <c r="D46" i="73"/>
  <c r="D36" i="74"/>
  <c r="M68" i="74"/>
  <c r="O66" i="74"/>
  <c r="M66" i="74"/>
  <c r="R64" i="74"/>
  <c r="R85" i="74"/>
  <c r="R61" i="74"/>
  <c r="R83" i="74"/>
  <c r="R62" i="74"/>
  <c r="R75" i="74"/>
  <c r="R49" i="74"/>
  <c r="R82" i="74"/>
  <c r="Q74" i="74"/>
  <c r="Q39" i="74"/>
  <c r="Y40" i="74"/>
  <c r="Y55" i="74"/>
  <c r="Y42" i="74"/>
  <c r="Y80" i="74"/>
  <c r="Y43" i="74"/>
  <c r="Y58" i="74"/>
  <c r="Y54" i="74"/>
  <c r="Y69" i="74"/>
  <c r="Y56" i="74"/>
  <c r="Y41" i="74"/>
  <c r="AA67" i="74"/>
  <c r="E85" i="74"/>
  <c r="Q61" i="74"/>
  <c r="R71" i="74"/>
  <c r="Y82" i="74"/>
  <c r="P128" i="34"/>
  <c r="AA77" i="74"/>
  <c r="AA74" i="74"/>
  <c r="AH93" i="34"/>
  <c r="AH41" i="73"/>
  <c r="D68" i="74"/>
  <c r="M43" i="74"/>
  <c r="AA81" i="74"/>
  <c r="P37" i="74"/>
  <c r="P77" i="74"/>
  <c r="P48" i="74"/>
  <c r="P64" i="74"/>
  <c r="P85" i="74"/>
  <c r="P54" i="74"/>
  <c r="P82" i="74"/>
  <c r="P63" i="74"/>
  <c r="P55" i="74"/>
  <c r="P43" i="74"/>
  <c r="P69" i="74"/>
  <c r="Q83" i="74"/>
  <c r="AF80" i="74"/>
  <c r="E136" i="34"/>
  <c r="E84" i="73"/>
  <c r="E84" i="74" s="1"/>
  <c r="P135" i="34"/>
  <c r="P83" i="73"/>
  <c r="P83" i="74" s="1"/>
  <c r="AD75" i="74"/>
  <c r="AD81" i="74"/>
  <c r="AI75" i="74"/>
  <c r="W70" i="74"/>
  <c r="O65" i="74"/>
  <c r="AH46" i="74"/>
  <c r="P80" i="73"/>
  <c r="P80" i="74" s="1"/>
  <c r="Q76" i="73"/>
  <c r="S60" i="73"/>
  <c r="S60" i="74" s="1"/>
  <c r="T79" i="73"/>
  <c r="T79" i="74" s="1"/>
  <c r="AB85" i="73"/>
  <c r="AB85" i="74" s="1"/>
  <c r="AB65" i="73"/>
  <c r="AB65" i="74" s="1"/>
  <c r="AA132" i="34"/>
  <c r="AB129" i="34"/>
  <c r="AA115" i="34"/>
  <c r="AA63" i="73"/>
  <c r="AA63" i="74" s="1"/>
  <c r="W111" i="34"/>
  <c r="V80" i="73"/>
  <c r="V80" i="74" s="1"/>
  <c r="AH55" i="73"/>
  <c r="AH55" i="74" s="1"/>
  <c r="E108" i="34"/>
  <c r="AH135" i="34"/>
  <c r="E135" i="34"/>
  <c r="J135" i="34"/>
  <c r="AI135" i="34"/>
  <c r="G135" i="34"/>
  <c r="M135" i="34"/>
  <c r="E83" i="74"/>
  <c r="P79" i="73"/>
  <c r="P79" i="74" s="1"/>
  <c r="Q59" i="73"/>
  <c r="Q59" i="74" s="1"/>
  <c r="W85" i="73"/>
  <c r="W85" i="74" s="1"/>
  <c r="W65" i="73"/>
  <c r="W65" i="74" s="1"/>
  <c r="W54" i="73"/>
  <c r="W54" i="74" s="1"/>
  <c r="Y75" i="73"/>
  <c r="Y75" i="74" s="1"/>
  <c r="AA62" i="73"/>
  <c r="AA62" i="74" s="1"/>
  <c r="AC65" i="73"/>
  <c r="AC65" i="74" s="1"/>
  <c r="AB112" i="34"/>
  <c r="AB60" i="73"/>
  <c r="AB60" i="74" s="1"/>
  <c r="X110" i="34"/>
  <c r="X58" i="73"/>
  <c r="X58" i="74" s="1"/>
  <c r="D108" i="34"/>
  <c r="W47" i="74"/>
  <c r="E52" i="74"/>
  <c r="E80" i="74"/>
  <c r="J85" i="73"/>
  <c r="P47" i="73"/>
  <c r="P47" i="74" s="1"/>
  <c r="Q65" i="73"/>
  <c r="V79" i="73"/>
  <c r="V79" i="74" s="1"/>
  <c r="X133" i="34"/>
  <c r="X81" i="73"/>
  <c r="X81" i="74" s="1"/>
  <c r="AA123" i="34"/>
  <c r="AI82" i="74"/>
  <c r="AD63" i="74"/>
  <c r="E49" i="74"/>
  <c r="E56" i="74"/>
  <c r="E65" i="74"/>
  <c r="B75" i="73"/>
  <c r="B75" i="74" s="1"/>
  <c r="K63" i="73"/>
  <c r="K63" i="74" s="1"/>
  <c r="Q84" i="73"/>
  <c r="S81" i="73"/>
  <c r="S81" i="74" s="1"/>
  <c r="W104" i="34"/>
  <c r="W52" i="73"/>
  <c r="W52" i="74" s="1"/>
  <c r="AD135" i="34"/>
  <c r="AH108" i="34"/>
  <c r="AD131" i="34"/>
  <c r="AD127" i="34"/>
  <c r="C86" i="34"/>
  <c r="H86" i="34"/>
  <c r="P86" i="34"/>
  <c r="V86" i="34"/>
  <c r="AB86" i="34"/>
  <c r="D86" i="34"/>
  <c r="Q86" i="34"/>
  <c r="W86" i="34"/>
  <c r="N86" i="34"/>
  <c r="Y86" i="34"/>
  <c r="Q51" i="73"/>
  <c r="Q51" i="74" s="1"/>
  <c r="R58" i="73"/>
  <c r="R58" i="74" s="1"/>
  <c r="S84" i="73"/>
  <c r="S84" i="74" s="1"/>
  <c r="S68" i="73"/>
  <c r="S68" i="74" s="1"/>
  <c r="S52" i="73"/>
  <c r="S52" i="74" s="1"/>
  <c r="U77" i="73"/>
  <c r="U77" i="74" s="1"/>
  <c r="U61" i="73"/>
  <c r="U61" i="74" s="1"/>
  <c r="U51" i="73"/>
  <c r="U51" i="74" s="1"/>
  <c r="U45" i="73"/>
  <c r="U45" i="74" s="1"/>
  <c r="T63" i="73"/>
  <c r="V84" i="73"/>
  <c r="V84" i="74" s="1"/>
  <c r="V55" i="73"/>
  <c r="V55" i="74" s="1"/>
  <c r="W53" i="73"/>
  <c r="W53" i="74" s="1"/>
  <c r="Y84" i="73"/>
  <c r="Y84" i="74" s="1"/>
  <c r="Y74" i="73"/>
  <c r="Y74" i="74" s="1"/>
  <c r="Y70" i="73"/>
  <c r="Y70" i="74" s="1"/>
  <c r="Y64" i="73"/>
  <c r="Y64" i="74" s="1"/>
  <c r="AB74" i="73"/>
  <c r="AB61" i="73"/>
  <c r="AB61" i="74" s="1"/>
  <c r="G86" i="34"/>
  <c r="AI127" i="34"/>
  <c r="AH86" i="34"/>
  <c r="W80" i="73"/>
  <c r="W80" i="74" s="1"/>
  <c r="AB80" i="73"/>
  <c r="AB80" i="74" s="1"/>
  <c r="AA83" i="73"/>
  <c r="AA83" i="74" s="1"/>
  <c r="AC61" i="73"/>
  <c r="AC61" i="74" s="1"/>
  <c r="AC55" i="73"/>
  <c r="AC55" i="74" s="1"/>
  <c r="AC49" i="73"/>
  <c r="AC49" i="74" s="1"/>
  <c r="W69" i="73"/>
  <c r="W39" i="73"/>
  <c r="W39" i="74" s="1"/>
  <c r="Y83" i="73"/>
  <c r="Y83" i="74" s="1"/>
  <c r="Y63" i="73"/>
  <c r="Y63" i="74" s="1"/>
  <c r="AB41" i="73"/>
  <c r="AB41" i="74" s="1"/>
  <c r="AC85" i="73"/>
  <c r="AC85" i="74" s="1"/>
  <c r="AC79" i="73"/>
  <c r="AC79" i="74" s="1"/>
  <c r="AC73" i="73"/>
  <c r="AC73" i="74" s="1"/>
  <c r="AF135" i="34"/>
  <c r="D78" i="34"/>
  <c r="V78" i="34"/>
  <c r="AB78" i="34"/>
  <c r="N78" i="34"/>
  <c r="G78" i="34"/>
  <c r="Y78" i="34"/>
  <c r="H64" i="73"/>
  <c r="H64" i="74" s="1"/>
  <c r="H61" i="73"/>
  <c r="H61" i="74" s="1"/>
  <c r="H49" i="73"/>
  <c r="X46" i="73"/>
  <c r="X46" i="74" s="1"/>
  <c r="H73" i="73"/>
  <c r="H73" i="74" s="1"/>
  <c r="H44" i="73"/>
  <c r="H44" i="74" s="1"/>
  <c r="X50" i="73"/>
  <c r="X50" i="74" s="1"/>
  <c r="Z54" i="73"/>
  <c r="Z54" i="74" s="1"/>
  <c r="H56" i="73"/>
  <c r="H56" i="74" s="1"/>
  <c r="H53" i="73"/>
  <c r="H53" i="74" s="1"/>
  <c r="C33" i="74"/>
  <c r="C43" i="74"/>
  <c r="C66" i="74"/>
  <c r="C62" i="74"/>
  <c r="C56" i="74"/>
  <c r="C50" i="74"/>
  <c r="C46" i="74"/>
  <c r="C40" i="74"/>
  <c r="C48" i="74"/>
  <c r="C42" i="74"/>
  <c r="C38" i="74"/>
  <c r="C31" i="74"/>
  <c r="C27" i="74"/>
  <c r="C23" i="74"/>
  <c r="C61" i="74"/>
  <c r="C30" i="74"/>
  <c r="AC71" i="74"/>
  <c r="S43" i="74"/>
  <c r="S58" i="74"/>
  <c r="S64" i="74"/>
  <c r="Z79" i="74"/>
  <c r="Z66" i="74"/>
  <c r="I72" i="74"/>
  <c r="I64" i="74" s="1"/>
  <c r="C37" i="74"/>
  <c r="D73" i="74"/>
  <c r="S53" i="74"/>
  <c r="S66" i="74"/>
  <c r="Z84" i="74"/>
  <c r="Z65" i="74"/>
  <c r="Z81" i="74"/>
  <c r="S69" i="74"/>
  <c r="S82" i="74"/>
  <c r="S74" i="74"/>
  <c r="Z72" i="74"/>
  <c r="Z38" i="74" s="1"/>
  <c r="Z76" i="74"/>
  <c r="C51" i="74"/>
  <c r="C75" i="74"/>
  <c r="C45" i="74"/>
  <c r="Z74" i="74"/>
  <c r="Z71" i="74"/>
  <c r="Z63" i="74"/>
  <c r="Z59" i="74"/>
  <c r="Z82" i="74"/>
  <c r="Z70" i="74"/>
  <c r="Z56" i="74"/>
  <c r="Z53" i="74"/>
  <c r="Z80" i="74"/>
  <c r="Z85" i="74"/>
  <c r="Z46" i="74"/>
  <c r="Z58" i="74"/>
  <c r="Z83" i="74"/>
  <c r="Z64" i="74"/>
  <c r="Z69" i="74"/>
  <c r="Z77" i="74"/>
  <c r="D45" i="74"/>
  <c r="Z60" i="74"/>
  <c r="Z57" i="74"/>
  <c r="L72" i="73"/>
  <c r="L72" i="74"/>
  <c r="L43" i="74" s="1"/>
  <c r="C69" i="74"/>
  <c r="D54" i="74"/>
  <c r="K84" i="74"/>
  <c r="K74" i="74"/>
  <c r="K71" i="74"/>
  <c r="AD70" i="74"/>
  <c r="AD80" i="74"/>
  <c r="AH65" i="74"/>
  <c r="AH60" i="74"/>
  <c r="AH51" i="74"/>
  <c r="AH74" i="74"/>
  <c r="AH41" i="74"/>
  <c r="AH84" i="74"/>
  <c r="AD67" i="74"/>
  <c r="AB68" i="74"/>
  <c r="O79" i="74"/>
  <c r="W41" i="74"/>
  <c r="W62" i="74"/>
  <c r="AH82" i="74"/>
  <c r="AF68" i="74"/>
  <c r="R53" i="74"/>
  <c r="T62" i="74"/>
  <c r="Y73" i="74"/>
  <c r="Y78" i="74"/>
  <c r="O71" i="74"/>
  <c r="AB38" i="74"/>
  <c r="AB74" i="74"/>
  <c r="AB39" i="74"/>
  <c r="AB49" i="74"/>
  <c r="AB57" i="74"/>
  <c r="AB83" i="74"/>
  <c r="AB44" i="74"/>
  <c r="AB77" i="74"/>
  <c r="AB67" i="74"/>
  <c r="AB79" i="74"/>
  <c r="AB63" i="74"/>
  <c r="AB82" i="74"/>
  <c r="AA73" i="74"/>
  <c r="P81" i="74"/>
  <c r="P52" i="74"/>
  <c r="F72" i="74"/>
  <c r="F59" i="74" s="1"/>
  <c r="R54" i="74"/>
  <c r="R57" i="74"/>
  <c r="W82" i="74"/>
  <c r="W42" i="74"/>
  <c r="W56" i="74"/>
  <c r="AH40" i="74"/>
  <c r="AI66" i="74"/>
  <c r="AH78" i="74"/>
  <c r="E71" i="74"/>
  <c r="O85" i="74"/>
  <c r="O73" i="74"/>
  <c r="O68" i="74"/>
  <c r="O80" i="74"/>
  <c r="O74" i="74"/>
  <c r="AD77" i="74"/>
  <c r="W71" i="74"/>
  <c r="W58" i="74"/>
  <c r="T84" i="74"/>
  <c r="O81" i="74"/>
  <c r="Y57" i="74"/>
  <c r="Y46" i="74"/>
  <c r="R70" i="74"/>
  <c r="O75" i="74"/>
  <c r="O77" i="74"/>
  <c r="W49" i="74"/>
  <c r="W48" i="74"/>
  <c r="W44" i="74"/>
  <c r="AD65" i="74"/>
  <c r="W61" i="74"/>
  <c r="AB53" i="74"/>
  <c r="AI70" i="74"/>
  <c r="AI67" i="74"/>
  <c r="P39" i="74"/>
  <c r="P84" i="74"/>
  <c r="P71" i="74"/>
  <c r="K62" i="74"/>
  <c r="K61" i="74"/>
  <c r="K55" i="74"/>
  <c r="AD83" i="74"/>
  <c r="AD64" i="74"/>
  <c r="R68" i="74"/>
  <c r="R48" i="74"/>
  <c r="AH53" i="74"/>
  <c r="AH71" i="74"/>
  <c r="AH52" i="74"/>
  <c r="AH54" i="74"/>
  <c r="AH56" i="74"/>
  <c r="AH57" i="74"/>
  <c r="W63" i="74"/>
  <c r="AB81" i="74"/>
  <c r="AB54" i="74"/>
  <c r="O83" i="74"/>
  <c r="O82" i="74"/>
  <c r="W74" i="74"/>
  <c r="W76" i="74"/>
  <c r="W73" i="74"/>
  <c r="Y60" i="74"/>
  <c r="AF75" i="74"/>
  <c r="AF78" i="74"/>
  <c r="P38" i="74"/>
  <c r="AB76" i="74"/>
  <c r="P49" i="74"/>
  <c r="G72" i="73"/>
  <c r="G82" i="74" s="1"/>
  <c r="V59" i="74"/>
  <c r="V65" i="74"/>
  <c r="V58" i="74"/>
  <c r="V76" i="74"/>
  <c r="V78" i="74"/>
  <c r="V67" i="74"/>
  <c r="V85" i="74"/>
  <c r="V45" i="74"/>
  <c r="V74" i="74"/>
  <c r="V37" i="74"/>
  <c r="V75" i="74"/>
  <c r="O84" i="74"/>
  <c r="W75" i="74"/>
  <c r="W50" i="74"/>
  <c r="W40" i="74"/>
  <c r="W68" i="74"/>
  <c r="W55" i="74"/>
  <c r="W46" i="74"/>
  <c r="W38" i="74"/>
  <c r="W43" i="74"/>
  <c r="W69" i="74"/>
  <c r="W83" i="74"/>
  <c r="O70" i="74"/>
  <c r="O67" i="74"/>
  <c r="W78" i="74"/>
  <c r="W37" i="74"/>
  <c r="W45" i="74"/>
  <c r="R77" i="74"/>
  <c r="R67" i="74"/>
  <c r="R63" i="74"/>
  <c r="Q78" i="74"/>
  <c r="AF84" i="74"/>
  <c r="AF67" i="74"/>
  <c r="AF85" i="74"/>
  <c r="AF66" i="74"/>
  <c r="AA60" i="74"/>
  <c r="AA71" i="74"/>
  <c r="H65" i="74"/>
  <c r="H43" i="74"/>
  <c r="H42" i="74"/>
  <c r="H49" i="74"/>
  <c r="H41" i="74"/>
  <c r="H48" i="74"/>
  <c r="H45" i="74"/>
  <c r="H51" i="74"/>
  <c r="H62" i="74"/>
  <c r="H63" i="74"/>
  <c r="H58" i="74"/>
  <c r="H52" i="74"/>
  <c r="H70" i="74"/>
  <c r="H67" i="74"/>
  <c r="H60" i="74"/>
  <c r="H55" i="74"/>
  <c r="H46" i="74"/>
  <c r="H47" i="74"/>
  <c r="H68" i="74"/>
  <c r="H59" i="74"/>
  <c r="H71" i="74"/>
  <c r="H50" i="74"/>
  <c r="H69" i="74"/>
  <c r="H57" i="74"/>
  <c r="N72" i="73"/>
  <c r="N30" i="74" s="1"/>
  <c r="AD84" i="74" l="1"/>
  <c r="B63" i="74"/>
  <c r="M49" i="74"/>
  <c r="B65" i="74"/>
  <c r="Q80" i="74"/>
  <c r="T83" i="74"/>
  <c r="D58" i="74"/>
  <c r="D70" i="74"/>
  <c r="D84" i="74"/>
  <c r="J85" i="74"/>
  <c r="M84" i="74"/>
  <c r="D57" i="74"/>
  <c r="D77" i="74"/>
  <c r="Q64" i="74"/>
  <c r="Q37" i="74"/>
  <c r="Q46" i="74"/>
  <c r="M41" i="74"/>
  <c r="D46" i="74"/>
  <c r="M42" i="74"/>
  <c r="M70" i="74"/>
  <c r="D75" i="74"/>
  <c r="D62" i="74"/>
  <c r="M56" i="74"/>
  <c r="M37" i="74"/>
  <c r="D47" i="74"/>
  <c r="M85" i="74"/>
  <c r="Q79" i="74"/>
  <c r="J73" i="74"/>
  <c r="M71" i="74"/>
  <c r="D56" i="74"/>
  <c r="M67" i="74"/>
  <c r="M39" i="74"/>
  <c r="Q63" i="74"/>
  <c r="D80" i="74"/>
  <c r="D79" i="74"/>
  <c r="J76" i="74"/>
  <c r="T66" i="74"/>
  <c r="T64" i="74"/>
  <c r="D42" i="74"/>
  <c r="Q27" i="74"/>
  <c r="J69" i="74"/>
  <c r="J70" i="74"/>
  <c r="J82" i="74"/>
  <c r="T69" i="74"/>
  <c r="Q84" i="74"/>
  <c r="Q76" i="74"/>
  <c r="M44" i="74"/>
  <c r="D50" i="74"/>
  <c r="D71" i="74"/>
  <c r="Q49" i="74"/>
  <c r="Q68" i="74"/>
  <c r="Q82" i="74"/>
  <c r="M54" i="74"/>
  <c r="D44" i="74"/>
  <c r="D37" i="74"/>
  <c r="M48" i="74"/>
  <c r="M65" i="74"/>
  <c r="D40" i="74"/>
  <c r="D53" i="74"/>
  <c r="M76" i="74"/>
  <c r="M50" i="74"/>
  <c r="D67" i="74"/>
  <c r="D38" i="74"/>
  <c r="M40" i="74"/>
  <c r="M62" i="74"/>
  <c r="D60" i="74"/>
  <c r="M45" i="74"/>
  <c r="M60" i="74"/>
  <c r="T75" i="74"/>
  <c r="M63" i="74"/>
  <c r="D35" i="74"/>
  <c r="D48" i="74"/>
  <c r="T67" i="74"/>
  <c r="T76" i="74"/>
  <c r="D49" i="74"/>
  <c r="D61" i="74"/>
  <c r="Q55" i="74"/>
  <c r="Q42" i="74"/>
  <c r="D39" i="74"/>
  <c r="J68" i="74"/>
  <c r="B44" i="74"/>
  <c r="B84" i="74"/>
  <c r="B64" i="74"/>
  <c r="B70" i="74"/>
  <c r="B60" i="74"/>
  <c r="B82" i="74"/>
  <c r="B80" i="74"/>
  <c r="B49" i="74"/>
  <c r="B77" i="74"/>
  <c r="J80" i="74"/>
  <c r="J81" i="74"/>
  <c r="D81" i="74"/>
  <c r="D85" i="74"/>
  <c r="D82" i="74"/>
  <c r="T65" i="74"/>
  <c r="T73" i="74"/>
  <c r="T74" i="74"/>
  <c r="T78" i="74"/>
  <c r="T63" i="74"/>
  <c r="Q65" i="74"/>
  <c r="T85" i="74"/>
  <c r="M57" i="74"/>
  <c r="D43" i="74"/>
  <c r="Q48" i="74"/>
  <c r="Q33" i="74"/>
  <c r="Q67" i="74"/>
  <c r="Q40" i="74"/>
  <c r="M46" i="74"/>
  <c r="D51" i="74"/>
  <c r="T82" i="74"/>
  <c r="J84" i="74"/>
  <c r="M82" i="74"/>
  <c r="D31" i="74"/>
  <c r="Q58" i="74"/>
  <c r="M83" i="74"/>
  <c r="M80" i="74"/>
  <c r="D59" i="74"/>
  <c r="M69" i="74"/>
  <c r="M79" i="74"/>
  <c r="M53" i="74"/>
  <c r="D66" i="74"/>
  <c r="Q47" i="74"/>
  <c r="M81" i="74"/>
  <c r="D33" i="74"/>
  <c r="T81" i="74"/>
  <c r="T80" i="74"/>
  <c r="C84" i="74"/>
  <c r="D76" i="74"/>
  <c r="C39" i="74"/>
  <c r="Q73" i="74"/>
  <c r="Q71" i="74"/>
  <c r="Q60" i="74"/>
  <c r="J74" i="74"/>
  <c r="D83" i="74"/>
  <c r="B73" i="74"/>
  <c r="J83" i="74"/>
  <c r="B76" i="74"/>
  <c r="B74" i="74"/>
  <c r="M55" i="74"/>
  <c r="H83" i="74"/>
  <c r="C53" i="74"/>
  <c r="H85" i="74"/>
  <c r="H74" i="74"/>
  <c r="H77" i="74"/>
  <c r="H76" i="74"/>
  <c r="H75" i="74"/>
  <c r="H78" i="74"/>
  <c r="H81" i="74"/>
  <c r="H80" i="74"/>
  <c r="H84" i="74"/>
  <c r="H79" i="74"/>
  <c r="C70" i="74"/>
  <c r="C81" i="74"/>
  <c r="C74" i="74"/>
  <c r="Q38" i="74"/>
  <c r="Q35" i="74"/>
  <c r="Q43" i="74"/>
  <c r="Q29" i="74"/>
  <c r="Q22" i="74"/>
  <c r="Q24" i="74"/>
  <c r="Q62" i="74"/>
  <c r="Q66" i="74"/>
  <c r="Q30" i="74"/>
  <c r="Q56" i="74"/>
  <c r="Q85" i="74"/>
  <c r="Q50" i="74"/>
  <c r="Q75" i="74"/>
  <c r="Q32" i="74"/>
  <c r="Q25" i="74"/>
  <c r="Q69" i="74"/>
  <c r="Q41" i="74"/>
  <c r="Q52" i="74"/>
  <c r="Q70" i="74"/>
  <c r="Q54" i="74"/>
  <c r="Q44" i="74"/>
  <c r="Q45" i="74"/>
  <c r="Q36" i="74"/>
  <c r="Q53" i="74"/>
  <c r="Q23" i="74"/>
  <c r="Q34" i="74"/>
  <c r="C28" i="74"/>
  <c r="C58" i="74"/>
  <c r="C29" i="74"/>
  <c r="Q26" i="74"/>
  <c r="M51" i="74"/>
  <c r="M78" i="74"/>
  <c r="M47" i="74"/>
  <c r="M77" i="74"/>
  <c r="M64" i="74"/>
  <c r="Q77" i="74"/>
  <c r="Q31" i="74"/>
  <c r="F77" i="33"/>
  <c r="I59" i="72"/>
  <c r="I59" i="73" s="1"/>
  <c r="I59" i="74" s="1"/>
  <c r="I63" i="74"/>
  <c r="I65" i="74"/>
  <c r="I79" i="74"/>
  <c r="I81" i="74"/>
  <c r="I71" i="74"/>
  <c r="I78" i="74"/>
  <c r="I83" i="74"/>
  <c r="I75" i="74"/>
  <c r="I77" i="74"/>
  <c r="I73" i="74"/>
  <c r="I82" i="74"/>
  <c r="I66" i="74"/>
  <c r="F73" i="74"/>
  <c r="F72" i="57"/>
  <c r="H73" i="57"/>
  <c r="J67" i="72" s="1"/>
  <c r="J67" i="73" s="1"/>
  <c r="J67" i="74" s="1"/>
  <c r="C49" i="74"/>
  <c r="C85" i="74"/>
  <c r="C44" i="74"/>
  <c r="C34" i="74"/>
  <c r="C80" i="74"/>
  <c r="C70" i="57"/>
  <c r="C41" i="74"/>
  <c r="C65" i="74"/>
  <c r="C83" i="74"/>
  <c r="C47" i="74"/>
  <c r="C54" i="74"/>
  <c r="C67" i="74"/>
  <c r="C60" i="74"/>
  <c r="C68" i="74"/>
  <c r="C57" i="74"/>
  <c r="C63" i="74"/>
  <c r="C59" i="74"/>
  <c r="C25" i="74"/>
  <c r="C73" i="74"/>
  <c r="C52" i="74"/>
  <c r="C24" i="74"/>
  <c r="C71" i="74"/>
  <c r="C76" i="74"/>
  <c r="C64" i="74"/>
  <c r="C26" i="74"/>
  <c r="F82" i="74"/>
  <c r="F60" i="74"/>
  <c r="F66" i="74"/>
  <c r="F71" i="74"/>
  <c r="L75" i="74"/>
  <c r="C36" i="74"/>
  <c r="C22" i="74"/>
  <c r="C35" i="74"/>
  <c r="C82" i="74"/>
  <c r="AD79" i="74"/>
  <c r="AD73" i="74"/>
  <c r="AD71" i="74"/>
  <c r="AD69" i="74"/>
  <c r="AD61" i="74"/>
  <c r="AD76" i="74"/>
  <c r="AD60" i="74"/>
  <c r="AD68" i="74"/>
  <c r="AD78" i="74"/>
  <c r="AD74" i="74"/>
  <c r="AD66" i="74"/>
  <c r="AD62" i="74"/>
  <c r="AD82" i="74"/>
  <c r="N85" i="74"/>
  <c r="N29" i="74"/>
  <c r="G71" i="74"/>
  <c r="G54" i="74"/>
  <c r="N36" i="74"/>
  <c r="N33" i="74"/>
  <c r="N67" i="74"/>
  <c r="G69" i="74"/>
  <c r="G57" i="74"/>
  <c r="G48" i="74"/>
  <c r="G55" i="74"/>
  <c r="G44" i="74"/>
  <c r="G50" i="74"/>
  <c r="G79" i="74"/>
  <c r="G51" i="74"/>
  <c r="G64" i="74"/>
  <c r="G63" i="74"/>
  <c r="G47" i="74"/>
  <c r="G42" i="74"/>
  <c r="G39" i="74"/>
  <c r="G68" i="74"/>
  <c r="G58" i="74"/>
  <c r="G37" i="74"/>
  <c r="G66" i="74"/>
  <c r="G59" i="74"/>
  <c r="G75" i="74"/>
  <c r="G81" i="74"/>
  <c r="G46" i="74"/>
  <c r="G49" i="74"/>
  <c r="G43" i="74"/>
  <c r="G60" i="74"/>
  <c r="G76" i="74"/>
  <c r="G45" i="74"/>
  <c r="G80" i="74"/>
  <c r="G78" i="74"/>
  <c r="G74" i="74"/>
  <c r="G61" i="74"/>
  <c r="G38" i="74"/>
  <c r="G73" i="74"/>
  <c r="G65" i="74"/>
  <c r="G53" i="74"/>
  <c r="G77" i="74"/>
  <c r="G85" i="74"/>
  <c r="G40" i="74"/>
  <c r="G67" i="74"/>
  <c r="G70" i="74"/>
  <c r="G83" i="74"/>
  <c r="G62" i="74"/>
  <c r="G52" i="74"/>
  <c r="G41" i="74"/>
  <c r="G84" i="74"/>
  <c r="G56" i="74"/>
  <c r="F68" i="74"/>
  <c r="F84" i="74"/>
  <c r="F79" i="74"/>
  <c r="F76" i="74"/>
  <c r="F64" i="74"/>
  <c r="I74" i="74"/>
  <c r="I62" i="74"/>
  <c r="I60" i="74"/>
  <c r="I76" i="74"/>
  <c r="I70" i="74"/>
  <c r="I80" i="74"/>
  <c r="N35" i="74"/>
  <c r="L81" i="74"/>
  <c r="I67" i="74"/>
  <c r="N26" i="74"/>
  <c r="N74" i="74"/>
  <c r="F75" i="74"/>
  <c r="L56" i="74"/>
  <c r="L52" i="74"/>
  <c r="F69" i="74"/>
  <c r="F62" i="74"/>
  <c r="N24" i="74"/>
  <c r="I68" i="74"/>
  <c r="N32" i="74"/>
  <c r="N34" i="74"/>
  <c r="L82" i="74"/>
  <c r="L83" i="74"/>
  <c r="L41" i="74"/>
  <c r="L85" i="74"/>
  <c r="L58" i="74"/>
  <c r="L45" i="74"/>
  <c r="L51" i="74"/>
  <c r="L57" i="74"/>
  <c r="L74" i="74"/>
  <c r="L40" i="74"/>
  <c r="L65" i="74"/>
  <c r="L47" i="74"/>
  <c r="L54" i="74"/>
  <c r="L62" i="74"/>
  <c r="L73" i="74"/>
  <c r="L46" i="74"/>
  <c r="L39" i="74"/>
  <c r="L42" i="74"/>
  <c r="L60" i="74"/>
  <c r="L44" i="74"/>
  <c r="L80" i="74"/>
  <c r="L61" i="74"/>
  <c r="L59" i="74"/>
  <c r="L67" i="74"/>
  <c r="L49" i="74"/>
  <c r="L76" i="74"/>
  <c r="L53" i="74"/>
  <c r="L78" i="74"/>
  <c r="L48" i="74"/>
  <c r="L35" i="74"/>
  <c r="L84" i="74"/>
  <c r="L71" i="74"/>
  <c r="L79" i="74"/>
  <c r="L63" i="74"/>
  <c r="L69" i="74"/>
  <c r="L55" i="74"/>
  <c r="L77" i="74"/>
  <c r="L50" i="74"/>
  <c r="N27" i="74"/>
  <c r="L34" i="74"/>
  <c r="F70" i="74"/>
  <c r="F67" i="74"/>
  <c r="F78" i="74"/>
  <c r="L38" i="74"/>
  <c r="L66" i="74"/>
  <c r="F83" i="74"/>
  <c r="L36" i="74"/>
  <c r="N66" i="74"/>
  <c r="F63" i="74"/>
  <c r="L70" i="74"/>
  <c r="F61" i="74"/>
  <c r="L64" i="74"/>
  <c r="F81" i="74"/>
  <c r="L37" i="74"/>
  <c r="N22" i="74"/>
  <c r="I61" i="74"/>
  <c r="N31" i="74"/>
  <c r="L68" i="74"/>
  <c r="I69" i="74"/>
  <c r="F58" i="74"/>
  <c r="F74" i="74"/>
  <c r="N79" i="74"/>
  <c r="N40" i="74"/>
  <c r="N54" i="74"/>
  <c r="N46" i="74"/>
  <c r="N48" i="74"/>
  <c r="N80" i="74"/>
  <c r="N78" i="74"/>
  <c r="N37" i="74"/>
  <c r="N65" i="74"/>
  <c r="N57" i="74"/>
  <c r="N45" i="74"/>
  <c r="N50" i="74"/>
  <c r="N61" i="74"/>
  <c r="N68" i="74"/>
  <c r="N38" i="74"/>
  <c r="N49" i="74"/>
  <c r="N63" i="74"/>
  <c r="N75" i="74"/>
  <c r="N52" i="74"/>
  <c r="N76" i="74"/>
  <c r="N56" i="74"/>
  <c r="N70" i="74"/>
  <c r="N82" i="74"/>
  <c r="N59" i="74"/>
  <c r="N64" i="74"/>
  <c r="N69" i="74"/>
  <c r="N53" i="74"/>
  <c r="N73" i="74"/>
  <c r="N51" i="74"/>
  <c r="N83" i="74"/>
  <c r="N55" i="74"/>
  <c r="N43" i="74"/>
  <c r="N58" i="74"/>
  <c r="N39" i="74"/>
  <c r="N44" i="74"/>
  <c r="N41" i="74"/>
  <c r="N81" i="74"/>
  <c r="N60" i="74"/>
  <c r="N77" i="74"/>
  <c r="N62" i="74"/>
  <c r="N71" i="74"/>
  <c r="N47" i="74"/>
  <c r="N42" i="74"/>
  <c r="N25" i="74"/>
  <c r="N84" i="74"/>
  <c r="F65" i="74"/>
  <c r="F77" i="74"/>
  <c r="F80" i="74"/>
  <c r="N28" i="74"/>
  <c r="N23" i="74"/>
  <c r="F76" i="33" l="1"/>
  <c r="I58" i="72"/>
  <c r="I58" i="73" s="1"/>
  <c r="I58" i="74" s="1"/>
  <c r="F71" i="57"/>
  <c r="H72" i="57"/>
  <c r="J66" i="72" s="1"/>
  <c r="J66" i="73" s="1"/>
  <c r="J66" i="74" s="1"/>
  <c r="C69" i="57"/>
  <c r="F75" i="33" l="1"/>
  <c r="I57" i="72"/>
  <c r="I57" i="73" s="1"/>
  <c r="I57" i="74" s="1"/>
  <c r="C68" i="57"/>
  <c r="F70" i="57"/>
  <c r="H71" i="57"/>
  <c r="J65" i="72" s="1"/>
  <c r="J65" i="73" s="1"/>
  <c r="J65" i="74" s="1"/>
  <c r="F74" i="33" l="1"/>
  <c r="I56" i="72"/>
  <c r="I56" i="73" s="1"/>
  <c r="I56" i="74" s="1"/>
  <c r="F69" i="57"/>
  <c r="H70" i="57"/>
  <c r="J64" i="72" s="1"/>
  <c r="J64" i="73" s="1"/>
  <c r="J64" i="74" s="1"/>
  <c r="C67" i="57"/>
  <c r="I55" i="72" l="1"/>
  <c r="I55" i="73" s="1"/>
  <c r="I55" i="74" s="1"/>
  <c r="F73" i="33"/>
  <c r="F68" i="57"/>
  <c r="H69" i="57"/>
  <c r="J63" i="72" s="1"/>
  <c r="J63" i="73" s="1"/>
  <c r="J63" i="74" s="1"/>
  <c r="C66" i="57"/>
  <c r="I54" i="72" l="1"/>
  <c r="I54" i="73" s="1"/>
  <c r="I54" i="74" s="1"/>
  <c r="F72" i="33"/>
  <c r="C65" i="57"/>
  <c r="F67" i="57"/>
  <c r="H68" i="57"/>
  <c r="J62" i="72" s="1"/>
  <c r="J62" i="73" s="1"/>
  <c r="J62" i="74" s="1"/>
  <c r="F71" i="33" l="1"/>
  <c r="I53" i="72"/>
  <c r="I53" i="73" s="1"/>
  <c r="I53" i="74" s="1"/>
  <c r="F66" i="57"/>
  <c r="H67" i="57"/>
  <c r="J61" i="72" s="1"/>
  <c r="J61" i="73" s="1"/>
  <c r="J61" i="74" s="1"/>
  <c r="C64" i="57"/>
  <c r="I52" i="72" l="1"/>
  <c r="I52" i="73" s="1"/>
  <c r="I52" i="74" s="1"/>
  <c r="F70" i="33"/>
  <c r="C63" i="57"/>
  <c r="C62" i="57" s="1"/>
  <c r="C61" i="57" s="1"/>
  <c r="C60" i="57" s="1"/>
  <c r="C59" i="57" s="1"/>
  <c r="C58" i="57" s="1"/>
  <c r="C57" i="57" s="1"/>
  <c r="C56" i="57" s="1"/>
  <c r="C55" i="57" s="1"/>
  <c r="C54" i="57" s="1"/>
  <c r="C53" i="57" s="1"/>
  <c r="C52" i="57" s="1"/>
  <c r="C51" i="57" s="1"/>
  <c r="C50" i="57" s="1"/>
  <c r="C49" i="57" s="1"/>
  <c r="C48" i="57" s="1"/>
  <c r="C47" i="57" s="1"/>
  <c r="C46" i="57" s="1"/>
  <c r="C45" i="57" s="1"/>
  <c r="C44" i="57" s="1"/>
  <c r="C43" i="57" s="1"/>
  <c r="F65" i="57"/>
  <c r="H66" i="57"/>
  <c r="J60" i="72" s="1"/>
  <c r="J60" i="73" s="1"/>
  <c r="J60" i="74" s="1"/>
  <c r="F69" i="33" l="1"/>
  <c r="I51" i="72"/>
  <c r="I51" i="73" s="1"/>
  <c r="I51" i="74" s="1"/>
  <c r="F64" i="57"/>
  <c r="H64" i="57" s="1"/>
  <c r="J58" i="72" s="1"/>
  <c r="J58" i="73" s="1"/>
  <c r="J58" i="74" s="1"/>
  <c r="H65" i="57"/>
  <c r="J59" i="72" s="1"/>
  <c r="J59" i="73" s="1"/>
  <c r="J59" i="74" s="1"/>
  <c r="I50" i="72" l="1"/>
  <c r="I50" i="73" s="1"/>
  <c r="I50" i="74" s="1"/>
  <c r="F68" i="33"/>
  <c r="F67" i="33" l="1"/>
  <c r="I49" i="72"/>
  <c r="I49" i="73" s="1"/>
  <c r="I49" i="74" s="1"/>
  <c r="I48" i="72" l="1"/>
  <c r="I48" i="73" s="1"/>
  <c r="I48" i="74" s="1"/>
  <c r="F66" i="33"/>
  <c r="F65" i="33" l="1"/>
  <c r="I47" i="72"/>
  <c r="I47" i="73" s="1"/>
  <c r="I47" i="74" s="1"/>
  <c r="F64" i="33" l="1"/>
  <c r="I45" i="72" s="1"/>
  <c r="I45" i="73" s="1"/>
  <c r="I45" i="74" s="1"/>
  <c r="I46" i="72"/>
  <c r="I46" i="73" s="1"/>
  <c r="I46" i="74" s="1"/>
  <c r="AJ79" i="74"/>
  <c r="AJ74" i="74"/>
  <c r="AJ81" i="74"/>
  <c r="AJ76" i="74"/>
  <c r="AJ80" i="74"/>
  <c r="AJ85" i="74"/>
  <c r="AJ77" i="74"/>
  <c r="AJ71" i="74"/>
  <c r="AJ75" i="74"/>
  <c r="AJ84" i="74"/>
  <c r="AJ82" i="74"/>
  <c r="AJ67" i="74"/>
  <c r="AJ70" i="74"/>
  <c r="AJ68" i="74"/>
  <c r="AJ78" i="74"/>
  <c r="AJ69" i="74"/>
  <c r="AJ83" i="74"/>
  <c r="Z82" i="84" l="1"/>
  <c r="Z76" i="84"/>
  <c r="Z78" i="84"/>
  <c r="Z77" i="84"/>
  <c r="Z83" i="84"/>
  <c r="Z72" i="84"/>
  <c r="Z80" i="84"/>
  <c r="Z74" i="84"/>
  <c r="Z81" i="84"/>
  <c r="Z84" i="84"/>
  <c r="Z75" i="84"/>
  <c r="Z85" i="84"/>
  <c r="Z73" i="84"/>
  <c r="Z79" i="84"/>
</calcChain>
</file>

<file path=xl/comments1.xml><?xml version="1.0" encoding="utf-8"?>
<comments xmlns="http://schemas.openxmlformats.org/spreadsheetml/2006/main">
  <authors>
    <author>Laura</author>
  </authors>
  <commentList>
    <comment ref="I4" authorId="0">
      <text>
        <r>
          <rPr>
            <b/>
            <sz val="9"/>
            <color indexed="81"/>
            <rFont val="Tahoma"/>
            <family val="2"/>
          </rPr>
          <t>Laura:</t>
        </r>
        <r>
          <rPr>
            <sz val="9"/>
            <color indexed="81"/>
            <rFont val="Tahoma"/>
            <family val="2"/>
          </rPr>
          <t xml:space="preserve">
dato del BM</t>
        </r>
      </text>
    </comment>
  </commentList>
</comments>
</file>

<file path=xl/comments2.xml><?xml version="1.0" encoding="utf-8"?>
<comments xmlns="http://schemas.openxmlformats.org/spreadsheetml/2006/main">
  <authors>
    <author>Jaccoud, Florencia</author>
  </authors>
  <commentList>
    <comment ref="H85" authorId="0">
      <text>
        <r>
          <rPr>
            <b/>
            <sz val="9"/>
            <color indexed="81"/>
            <rFont val="Tahoma"/>
            <family val="2"/>
          </rPr>
          <t>G.H::</t>
        </r>
        <r>
          <rPr>
            <sz val="9"/>
            <color indexed="81"/>
            <rFont val="Tahoma"/>
            <family val="2"/>
          </rPr>
          <t xml:space="preserve">
Cambia el largo de la jornada</t>
        </r>
      </text>
    </comment>
  </commentList>
</comments>
</file>

<file path=xl/comments3.xml><?xml version="1.0" encoding="utf-8"?>
<comments xmlns="http://schemas.openxmlformats.org/spreadsheetml/2006/main">
  <authors>
    <author>tc={7974F7BB-4808-4D4F-9466-11E32CBC0AD1}</author>
  </authors>
  <commentList>
    <comment ref="E10" author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pedir fuente a Eze</t>
        </r>
      </text>
    </comment>
  </commentList>
</comments>
</file>

<file path=xl/comments4.xml><?xml version="1.0" encoding="utf-8"?>
<comments xmlns="http://schemas.openxmlformats.org/spreadsheetml/2006/main">
  <authors>
    <author>Damián Kennedy</author>
  </authors>
  <commentList>
    <comment ref="C8" authorId="0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SACADO A PARTIR DEL TOTAL DE EMSELFEMPLOYMENT Y EL % DEL SELF EN EL EMPLEO "CIVILIAN EMPLOYMENT"</t>
        </r>
      </text>
    </comment>
  </commentList>
</comments>
</file>

<file path=xl/comments5.xml><?xml version="1.0" encoding="utf-8"?>
<comments xmlns="http://schemas.openxmlformats.org/spreadsheetml/2006/main">
  <authors>
    <author>Damián Kennedy</author>
  </authors>
  <commentList>
    <comment ref="F25" authorId="0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6.xml><?xml version="1.0" encoding="utf-8"?>
<comments xmlns="http://schemas.openxmlformats.org/spreadsheetml/2006/main">
  <authors>
    <author>Damián Kennedy</author>
  </authors>
  <commentList>
    <comment ref="F24" authorId="0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dato empalmado</t>
        </r>
      </text>
    </comment>
    <comment ref="I25" authorId="0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7.xml><?xml version="1.0" encoding="utf-8"?>
<comments xmlns="http://schemas.openxmlformats.org/spreadsheetml/2006/main">
  <authors>
    <author>MyOECD</author>
  </authors>
  <commentList>
    <comment ref="Q47" authorId="0">
      <text>
        <r>
          <rPr>
            <sz val="9"/>
            <color indexed="81"/>
            <rFont val="Tahoma"/>
            <family val="2"/>
          </rPr>
          <t xml:space="preserve">P: Provisional value </t>
        </r>
      </text>
    </comment>
    <comment ref="R47" authorId="0">
      <text>
        <r>
          <rPr>
            <sz val="9"/>
            <color indexed="81"/>
            <rFont val="Tahoma"/>
            <family val="2"/>
          </rPr>
          <t xml:space="preserve">P: Provisional value </t>
        </r>
      </text>
    </comment>
  </commentList>
</comments>
</file>

<file path=xl/comments8.xml><?xml version="1.0" encoding="utf-8"?>
<comments xmlns="http://schemas.openxmlformats.org/spreadsheetml/2006/main">
  <authors>
    <author>Damián Kennedy</author>
  </authors>
  <commentList>
    <comment ref="F24" authorId="0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9.xml><?xml version="1.0" encoding="utf-8"?>
<comments xmlns="http://schemas.openxmlformats.org/spreadsheetml/2006/main">
  <authors>
    <author>Damián Kennedy</author>
  </authors>
  <commentList>
    <comment ref="E25" authorId="0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10.xml><?xml version="1.0" encoding="utf-8"?>
<comments xmlns="http://schemas.openxmlformats.org/spreadsheetml/2006/main">
  <authors>
    <author>Damián Kennedy</author>
  </authors>
  <commentList>
    <comment ref="F24" authorId="0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11.xml><?xml version="1.0" encoding="utf-8"?>
<comments xmlns="http://schemas.openxmlformats.org/spreadsheetml/2006/main">
  <authors>
    <author>MyOECD</author>
  </authors>
  <commentList>
    <comment ref="AC55" authorId="0">
      <text>
        <r>
          <rPr>
            <sz val="9"/>
            <color indexed="81"/>
            <rFont val="Tahoma"/>
            <family val="2"/>
          </rPr>
          <t xml:space="preserve">B: Break </t>
        </r>
      </text>
    </comment>
  </commentList>
</comments>
</file>

<file path=xl/sharedStrings.xml><?xml version="1.0" encoding="utf-8"?>
<sst xmlns="http://schemas.openxmlformats.org/spreadsheetml/2006/main" count="1134" uniqueCount="201">
  <si>
    <t>IPC</t>
  </si>
  <si>
    <t>IPI</t>
  </si>
  <si>
    <t>AÑO</t>
  </si>
  <si>
    <t>OCDE</t>
  </si>
  <si>
    <t>CEPED</t>
  </si>
  <si>
    <t>México</t>
  </si>
  <si>
    <t>Argentina</t>
  </si>
  <si>
    <t>Chile</t>
  </si>
  <si>
    <t>Brasil</t>
  </si>
  <si>
    <t>China</t>
  </si>
  <si>
    <t>EUA</t>
  </si>
  <si>
    <t>Masa salarial</t>
  </si>
  <si>
    <t>INEGI</t>
  </si>
  <si>
    <t>Asalariados</t>
  </si>
  <si>
    <t>2005=100</t>
  </si>
  <si>
    <t>(mill $ mexicanos)</t>
  </si>
  <si>
    <t>(bill U$)</t>
  </si>
  <si>
    <t>SALARIO Y COSTO LABORAL</t>
  </si>
  <si>
    <t>SALARIO  Y COSTO LABORAL</t>
  </si>
  <si>
    <t>Salario Nominal</t>
  </si>
  <si>
    <t>Participación de la masa w sobre PBI</t>
  </si>
  <si>
    <t xml:space="preserve"> Compensation of employees</t>
  </si>
  <si>
    <t>ASALARIADOS</t>
  </si>
  <si>
    <t>SALARIO</t>
  </si>
  <si>
    <t>SALARIOS OCDE (dato anual / 12)</t>
  </si>
  <si>
    <t>pr corrientes</t>
  </si>
  <si>
    <t>corriente</t>
  </si>
  <si>
    <t>Current prices in NCU</t>
  </si>
  <si>
    <t>2014 constant prices and NCU</t>
  </si>
  <si>
    <t>In 2014 constant prices at 2014 USD PPPs</t>
  </si>
  <si>
    <t>In 2014 constant prices at 2014 USD exchange rates</t>
  </si>
  <si>
    <t>base 2010</t>
  </si>
  <si>
    <t>2005 = 100</t>
  </si>
  <si>
    <t>2010 = 100</t>
  </si>
  <si>
    <t>Dato CEPED</t>
  </si>
  <si>
    <t>Cálculo</t>
  </si>
  <si>
    <t>euros</t>
  </si>
  <si>
    <t>Euro</t>
  </si>
  <si>
    <t>Euro, 2014</t>
  </si>
  <si>
    <t>US Dollar, 2014</t>
  </si>
  <si>
    <t>Pero distinto al de los chicos (no sólo por tomar Employment en vez de Total, sino por los números mismos)</t>
  </si>
  <si>
    <t>mill euros</t>
  </si>
  <si>
    <t>ilo</t>
  </si>
  <si>
    <t>Employees</t>
  </si>
  <si>
    <t>Redditi da lavoro dipendente</t>
  </si>
  <si>
    <t>Valori a prezzi correnti</t>
  </si>
  <si>
    <t>(milioni di euro dal 1999</t>
  </si>
  <si>
    <t>miles</t>
  </si>
  <si>
    <t>ISTAT</t>
  </si>
  <si>
    <t>no coincide con el de ocde calculado por los chicos</t>
  </si>
  <si>
    <t>Compensation of employees</t>
  </si>
  <si>
    <t>no coincide con el de ocde calculado por juan y Dami</t>
  </si>
  <si>
    <t>Employment - Selfemployment</t>
  </si>
  <si>
    <t>100 millones de yuanes</t>
  </si>
  <si>
    <t>Francia</t>
  </si>
  <si>
    <t>Italia</t>
  </si>
  <si>
    <t>España</t>
  </si>
  <si>
    <t>mill pesos corrientes</t>
  </si>
  <si>
    <t>trabajo cepal juan y dami</t>
  </si>
  <si>
    <t>falta actualizar</t>
  </si>
  <si>
    <t>mill de pesos pod adq const 2005</t>
  </si>
  <si>
    <t>sobre el VAB</t>
  </si>
  <si>
    <t>mill libras</t>
  </si>
  <si>
    <t>libras</t>
  </si>
  <si>
    <t>MASA SALARIAL</t>
  </si>
  <si>
    <t>SALARIO MEDIO</t>
  </si>
  <si>
    <t>precios corrientes</t>
  </si>
  <si>
    <t>millones</t>
  </si>
  <si>
    <t>millones de dólares australianos</t>
  </si>
  <si>
    <t>Krone noruego corriente</t>
  </si>
  <si>
    <t>Australia</t>
  </si>
  <si>
    <t>Noruega</t>
  </si>
  <si>
    <t>Holanda</t>
  </si>
  <si>
    <t>Alemania</t>
  </si>
  <si>
    <t>Reino Unido</t>
  </si>
  <si>
    <t>millones de euros</t>
  </si>
  <si>
    <t>PORTUGAL</t>
  </si>
  <si>
    <t>GRECIA</t>
  </si>
  <si>
    <t>Grecia</t>
  </si>
  <si>
    <t>Portugal</t>
  </si>
  <si>
    <t>INE</t>
  </si>
  <si>
    <t>Canadian Dollar, Millions</t>
  </si>
  <si>
    <t>CANADÁ</t>
  </si>
  <si>
    <t>DINAMARCA</t>
  </si>
  <si>
    <t>IRLANDA</t>
  </si>
  <si>
    <t>SUECIA</t>
  </si>
  <si>
    <t>Danish Krone, Millions</t>
  </si>
  <si>
    <t>Euro, Millions</t>
  </si>
  <si>
    <t>Swedish Krona, Millions</t>
  </si>
  <si>
    <t>Canadá</t>
  </si>
  <si>
    <t>Dinamarca</t>
  </si>
  <si>
    <t>Irlanda</t>
  </si>
  <si>
    <t>Suecia</t>
  </si>
  <si>
    <t>NUEVA ZELANDA</t>
  </si>
  <si>
    <t>New Zealand Dollar, Millions</t>
  </si>
  <si>
    <t>Nueva Zelanda</t>
  </si>
  <si>
    <t>Cambio metodológico entre 1985 y 1986 que genera fuerte caída en el salario medio por "break" en número de asalariados</t>
  </si>
  <si>
    <t>D1: Compensation of employees</t>
  </si>
  <si>
    <t>mill WON</t>
  </si>
  <si>
    <t>Corea del Sur</t>
  </si>
  <si>
    <t>JAPÓN</t>
  </si>
  <si>
    <t>Yen, Millions</t>
  </si>
  <si>
    <t>2015 = 100</t>
  </si>
  <si>
    <t>Japón</t>
  </si>
  <si>
    <t>ceped</t>
  </si>
  <si>
    <t>Colombia</t>
  </si>
  <si>
    <t>ILOstat</t>
  </si>
  <si>
    <t>Banco Mundial</t>
  </si>
  <si>
    <t>Perú</t>
  </si>
  <si>
    <t>Finlandia</t>
  </si>
  <si>
    <t>SALARIO Promedio</t>
  </si>
  <si>
    <t>nominal</t>
  </si>
  <si>
    <t>doble bruto</t>
  </si>
  <si>
    <t>BÉLGICA</t>
  </si>
  <si>
    <t>REPÚBLICA CHECA</t>
  </si>
  <si>
    <t>millones de corona checa</t>
  </si>
  <si>
    <t>ESTONIA</t>
  </si>
  <si>
    <t>FINLANDIA</t>
  </si>
  <si>
    <t>FRANCIA</t>
  </si>
  <si>
    <t>ALEMANIA</t>
  </si>
  <si>
    <t>HUNGRÍA</t>
  </si>
  <si>
    <t>forinto húngaro</t>
  </si>
  <si>
    <t>NORUEGA</t>
  </si>
  <si>
    <t>POLONIA</t>
  </si>
  <si>
    <t>millones de zloty</t>
  </si>
  <si>
    <t>TURQUÍA</t>
  </si>
  <si>
    <t>millones de liras turcas</t>
  </si>
  <si>
    <t>millones de dólares</t>
  </si>
  <si>
    <t>millones de yuanes</t>
  </si>
  <si>
    <t>COLOMBIA</t>
  </si>
  <si>
    <t>millones de pesos colombianos</t>
  </si>
  <si>
    <t>RUMANIA</t>
  </si>
  <si>
    <t>millones de Leu rumanos</t>
  </si>
  <si>
    <t>RUSIA</t>
  </si>
  <si>
    <t>millones de rublos rusos</t>
  </si>
  <si>
    <t>SUDÁFRICA</t>
  </si>
  <si>
    <t>Rand millions</t>
  </si>
  <si>
    <t>AUSTRALIA</t>
  </si>
  <si>
    <t>employees</t>
  </si>
  <si>
    <t>..</t>
  </si>
  <si>
    <t>ITALIA</t>
  </si>
  <si>
    <t>HOLANDA</t>
  </si>
  <si>
    <t>ESPAÑA</t>
  </si>
  <si>
    <t>REINO UNIDO</t>
  </si>
  <si>
    <t>ESTADOS UNIDOS</t>
  </si>
  <si>
    <t>BRASIL</t>
  </si>
  <si>
    <t>asalariados</t>
  </si>
  <si>
    <t>CHINA</t>
  </si>
  <si>
    <t>masa/employees</t>
  </si>
  <si>
    <t>fornitos</t>
  </si>
  <si>
    <t>yenes</t>
  </si>
  <si>
    <t>SALARIO PROMEDIO</t>
  </si>
  <si>
    <t>WONES</t>
  </si>
  <si>
    <t>nomial</t>
  </si>
  <si>
    <t>PESOS</t>
  </si>
  <si>
    <t>New Zealand Dollar</t>
  </si>
  <si>
    <t>KRONES</t>
  </si>
  <si>
    <t>ZLOTYS</t>
  </si>
  <si>
    <t>employment-selfemployment</t>
  </si>
  <si>
    <t>Swedish Kronas</t>
  </si>
  <si>
    <t>liras</t>
  </si>
  <si>
    <t>dólares</t>
  </si>
  <si>
    <t>leus rumanos</t>
  </si>
  <si>
    <t>rublos</t>
  </si>
  <si>
    <t>rands</t>
  </si>
  <si>
    <t>Bélgica</t>
  </si>
  <si>
    <t>Estonia</t>
  </si>
  <si>
    <t>Hungría</t>
  </si>
  <si>
    <t>Polonia</t>
  </si>
  <si>
    <t>República Checa</t>
  </si>
  <si>
    <t>Rumania</t>
  </si>
  <si>
    <t>Rusia</t>
  </si>
  <si>
    <t>Sudáfrica</t>
  </si>
  <si>
    <t>Turquía</t>
  </si>
  <si>
    <t xml:space="preserve">Coeficientes </t>
  </si>
  <si>
    <t/>
  </si>
  <si>
    <t>Canadian Dollar</t>
  </si>
  <si>
    <t>pesos</t>
  </si>
  <si>
    <t>Tasa de crecimiento asalariados para total urbano</t>
  </si>
  <si>
    <t>ANEXO datos</t>
  </si>
  <si>
    <t>CHILE</t>
  </si>
  <si>
    <t>millones de pesos chilenos</t>
  </si>
  <si>
    <t>empalme</t>
  </si>
  <si>
    <t>pesos chilenos</t>
  </si>
  <si>
    <t>CEPAL</t>
  </si>
  <si>
    <t>miles de millones de pesos colom</t>
  </si>
  <si>
    <t>miles de pesos chilenos</t>
  </si>
  <si>
    <t>hay problema con el IPC</t>
  </si>
  <si>
    <t>tasa de crecimiento masa salarial corriente BM</t>
  </si>
  <si>
    <t>salario medio PPP</t>
  </si>
  <si>
    <t>falta 2017</t>
  </si>
  <si>
    <t>faltan 2018</t>
  </si>
  <si>
    <t>Bulgaria</t>
  </si>
  <si>
    <t>OCDE-ILO</t>
  </si>
  <si>
    <t>WORLD BANK</t>
  </si>
  <si>
    <t>BULGARIA</t>
  </si>
  <si>
    <t>Self-employed</t>
  </si>
  <si>
    <t>Compensation to employees</t>
  </si>
  <si>
    <t>NSI Bulgaria</t>
  </si>
  <si>
    <t>Compensation of employees (millions)</t>
  </si>
  <si>
    <t>Employed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</si>
</sst>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#,##0.0"/>
    <numFmt numFmtId="168" formatCode="_(* #,##0.0_);_(* \(#,##0.0\);_(* &quot;-&quot;_);_(@_)"/>
    <numFmt numFmtId="169" formatCode="#,##0.000"/>
    <numFmt numFmtId="170" formatCode="0.00000%"/>
    <numFmt numFmtId="171" formatCode="#,##0.000000"/>
    <numFmt numFmtId="172" formatCode="0.0"/>
    <numFmt numFmtId="173" formatCode="_(* #,##0.00_);_(* \(#,##0.00\);_(* &quot;-&quot;_);_(@_)"/>
    <numFmt numFmtId="174" formatCode="0.000"/>
    <numFmt numFmtId="175" formatCode="#,##0.0_ ;\-#,##0.0\ "/>
    <numFmt numFmtId="176" formatCode="_ * #,##0_ ;_ * \-#,##0_ ;_ * &quot;-&quot;??_ ;_ @_ "/>
    <numFmt numFmtId="177" formatCode="_ * #,##0.0_ ;_ * \-#,##0.0_ ;_ * &quot;-&quot;??_ ;_ @_ "/>
    <numFmt numFmtId="178" formatCode="_ * #,##0.000000_ ;_ * \-#,##0.000000_ ;_ * &quot;-&quot;??_ ;_ @_ "/>
  </numFmts>
  <fonts count="5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Book Antiqua"/>
      <family val="1"/>
    </font>
    <font>
      <sz val="9"/>
      <name val="Book Antiqua"/>
      <family val="1"/>
    </font>
    <font>
      <sz val="11"/>
      <color theme="1"/>
      <name val="Calibri"/>
      <family val="2"/>
      <scheme val="minor"/>
    </font>
    <font>
      <b/>
      <sz val="9"/>
      <color theme="1"/>
      <name val="Book Antiqua"/>
      <family val="1"/>
    </font>
    <font>
      <sz val="9"/>
      <color theme="1"/>
      <name val="Book Antiqua"/>
      <family val="1"/>
    </font>
    <font>
      <u/>
      <sz val="10"/>
      <color indexed="12"/>
      <name val="Arial"/>
      <family val="2"/>
    </font>
    <font>
      <i/>
      <sz val="9"/>
      <color theme="1"/>
      <name val="Book Antiqua"/>
      <family val="1"/>
    </font>
    <font>
      <b/>
      <sz val="9"/>
      <color indexed="8"/>
      <name val="Book Antiqua"/>
      <family val="1"/>
    </font>
    <font>
      <sz val="9"/>
      <color indexed="8"/>
      <name val="Book Antiqua"/>
      <family val="1"/>
    </font>
    <font>
      <b/>
      <i/>
      <sz val="9"/>
      <color indexed="8"/>
      <name val="Book Antiqua"/>
      <family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9"/>
      <color theme="1"/>
      <name val="Book Antiqua"/>
      <family val="1"/>
    </font>
    <font>
      <i/>
      <u/>
      <sz val="9"/>
      <color theme="10"/>
      <name val="Book Antiqua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Garamond"/>
      <family val="1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666666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scheme val="minor"/>
    </font>
    <font>
      <b/>
      <sz val="8"/>
      <color theme="1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10"/>
      <color theme="1"/>
      <name val="Book Antiqua"/>
      <family val="1"/>
    </font>
    <font>
      <sz val="10"/>
      <name val="Tahoma"/>
      <charset val="204"/>
    </font>
    <font>
      <b/>
      <sz val="10"/>
      <name val="Arial"/>
      <family val="2"/>
      <charset val="204"/>
    </font>
    <font>
      <sz val="8"/>
      <name val="Tahoma"/>
      <family val="2"/>
      <charset val="204"/>
    </font>
    <font>
      <sz val="10"/>
      <name val="Tahoma"/>
      <family val="2"/>
      <charset val="204"/>
    </font>
    <font>
      <sz val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7"/>
      <color rgb="FF000000"/>
      <name val="Segoe UI"/>
      <family val="2"/>
    </font>
  </fonts>
  <fills count="7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lightUp">
        <fgColor indexed="22"/>
        <bgColor theme="0"/>
      </patternFill>
    </fill>
    <fill>
      <patternFill patternType="lightUp">
        <fgColor theme="0"/>
        <bgColor theme="0"/>
      </patternFill>
    </fill>
    <fill>
      <patternFill patternType="solid">
        <fgColor theme="0"/>
        <bgColor theme="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22"/>
      </patternFill>
    </fill>
    <fill>
      <patternFill patternType="lightUp">
        <fgColor indexed="22"/>
        <bgColor indexed="9"/>
      </patternFill>
    </fill>
    <fill>
      <patternFill patternType="solid">
        <fgColor indexed="9"/>
        <bgColor indexed="9"/>
      </patternFill>
    </fill>
    <fill>
      <patternFill patternType="lightUp">
        <fgColor indexed="9"/>
        <bgColor indexed="9"/>
      </patternFill>
    </fill>
    <fill>
      <patternFill patternType="solid">
        <fgColor theme="6" tint="0.79998168889431442"/>
        <bgColor indexed="22"/>
      </patternFill>
    </fill>
    <fill>
      <patternFill patternType="solid">
        <fgColor theme="6" tint="0.79998168889431442"/>
        <bgColor indexed="9"/>
      </patternFill>
    </fill>
    <fill>
      <patternFill patternType="solid">
        <fgColor theme="6" tint="0.39997558519241921"/>
        <bgColor indexed="9"/>
      </patternFill>
    </fill>
    <fill>
      <patternFill patternType="lightUp">
        <fgColor indexed="9"/>
        <bgColor theme="4" tint="0.79998168889431442"/>
      </patternFill>
    </fill>
    <fill>
      <patternFill patternType="solid">
        <fgColor theme="6" tint="0.39997558519241921"/>
        <bgColor indexed="64"/>
      </patternFill>
    </fill>
    <fill>
      <patternFill patternType="lightUp">
        <fgColor indexed="9"/>
        <bgColor theme="3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22"/>
      </patternFill>
    </fill>
    <fill>
      <patternFill patternType="lightUp">
        <fgColor theme="0"/>
        <bgColor theme="6" tint="0.79998168889431442"/>
      </patternFill>
    </fill>
    <fill>
      <patternFill patternType="solid">
        <fgColor theme="6" tint="0.79998168889431442"/>
        <bgColor theme="0"/>
      </patternFill>
    </fill>
    <fill>
      <patternFill patternType="lightUp">
        <fgColor indexed="22"/>
        <bgColor rgb="FF92D050"/>
      </patternFill>
    </fill>
    <fill>
      <patternFill patternType="lightUp">
        <fgColor indexed="22"/>
        <bgColor theme="6" tint="0.39997558519241921"/>
      </patternFill>
    </fill>
    <fill>
      <patternFill patternType="lightUp">
        <fgColor theme="0"/>
        <bgColor theme="7" tint="0.59999389629810485"/>
      </patternFill>
    </fill>
    <fill>
      <patternFill patternType="lightUp">
        <fgColor theme="0"/>
        <bgColor rgb="FFFFFF00"/>
      </patternFill>
    </fill>
    <fill>
      <patternFill patternType="solid">
        <fgColor theme="6" tint="0.39997558519241921"/>
        <bgColor theme="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theme="0"/>
      </patternFill>
    </fill>
    <fill>
      <patternFill patternType="lightUp">
        <fgColor theme="0"/>
        <bgColor theme="0" tint="-4.9989318521683403E-2"/>
      </patternFill>
    </fill>
    <fill>
      <patternFill patternType="lightUp">
        <fgColor theme="0"/>
        <bgColor theme="7" tint="0.79998168889431442"/>
      </patternFill>
    </fill>
    <fill>
      <patternFill patternType="solid">
        <fgColor theme="7" tint="0.79998168889431442"/>
        <bgColor theme="0"/>
      </patternFill>
    </fill>
    <fill>
      <patternFill patternType="solid">
        <fgColor rgb="FFFFFF00"/>
        <bgColor indexed="22"/>
      </patternFill>
    </fill>
    <fill>
      <patternFill patternType="lightUp">
        <fgColor indexed="9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indexed="41"/>
        <bgColor indexed="64"/>
      </patternFill>
    </fill>
    <fill>
      <patternFill patternType="solid">
        <fgColor rgb="FFBFBFBF"/>
      </patternFill>
    </fill>
    <fill>
      <patternFill patternType="solid">
        <fgColor theme="7" tint="0.79998168889431442"/>
        <bgColor indexed="64"/>
      </patternFill>
    </fill>
  </fills>
  <borders count="91">
    <border>
      <left/>
      <right/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/>
      <top style="hair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medium">
        <color rgb="FFD6DADC"/>
      </right>
      <top/>
      <bottom style="medium">
        <color rgb="FFD6DADC"/>
      </bottom>
      <diagonal/>
    </border>
  </borders>
  <cellStyleXfs count="77">
    <xf numFmtId="0" fontId="0" fillId="0" borderId="0"/>
    <xf numFmtId="0" fontId="1" fillId="0" borderId="0"/>
    <xf numFmtId="164" fontId="1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165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9" fillId="0" borderId="0" applyNumberFormat="0" applyFill="0" applyBorder="0" applyAlignment="0" applyProtection="0"/>
    <xf numFmtId="0" fontId="20" fillId="0" borderId="65" applyNumberFormat="0" applyFill="0" applyAlignment="0" applyProtection="0"/>
    <xf numFmtId="0" fontId="21" fillId="0" borderId="66" applyNumberFormat="0" applyFill="0" applyAlignment="0" applyProtection="0"/>
    <xf numFmtId="0" fontId="22" fillId="0" borderId="67" applyNumberFormat="0" applyFill="0" applyAlignment="0" applyProtection="0"/>
    <xf numFmtId="0" fontId="22" fillId="0" borderId="0" applyNumberFormat="0" applyFill="0" applyBorder="0" applyAlignment="0" applyProtection="0"/>
    <xf numFmtId="0" fontId="23" fillId="28" borderId="0" applyNumberFormat="0" applyBorder="0" applyAlignment="0" applyProtection="0"/>
    <xf numFmtId="0" fontId="24" fillId="29" borderId="0" applyNumberFormat="0" applyBorder="0" applyAlignment="0" applyProtection="0"/>
    <xf numFmtId="0" fontId="25" fillId="30" borderId="0" applyNumberFormat="0" applyBorder="0" applyAlignment="0" applyProtection="0"/>
    <xf numFmtId="0" fontId="26" fillId="31" borderId="68" applyNumberFormat="0" applyAlignment="0" applyProtection="0"/>
    <xf numFmtId="0" fontId="27" fillId="32" borderId="69" applyNumberFormat="0" applyAlignment="0" applyProtection="0"/>
    <xf numFmtId="0" fontId="28" fillId="32" borderId="68" applyNumberFormat="0" applyAlignment="0" applyProtection="0"/>
    <xf numFmtId="0" fontId="29" fillId="0" borderId="70" applyNumberFormat="0" applyFill="0" applyAlignment="0" applyProtection="0"/>
    <xf numFmtId="0" fontId="30" fillId="33" borderId="71" applyNumberFormat="0" applyAlignment="0" applyProtection="0"/>
    <xf numFmtId="0" fontId="31" fillId="0" borderId="0" applyNumberFormat="0" applyFill="0" applyBorder="0" applyAlignment="0" applyProtection="0"/>
    <xf numFmtId="0" fontId="4" fillId="34" borderId="72" applyNumberFormat="0" applyFont="0" applyAlignment="0" applyProtection="0"/>
    <xf numFmtId="0" fontId="32" fillId="0" borderId="0" applyNumberFormat="0" applyFill="0" applyBorder="0" applyAlignment="0" applyProtection="0"/>
    <xf numFmtId="0" fontId="12" fillId="0" borderId="73" applyNumberFormat="0" applyFill="0" applyAlignment="0" applyProtection="0"/>
    <xf numFmtId="0" fontId="33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4" fillId="44" borderId="0" applyNumberFormat="0" applyBorder="0" applyAlignment="0" applyProtection="0"/>
    <xf numFmtId="0" fontId="4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4" fillId="52" borderId="0" applyNumberFormat="0" applyBorder="0" applyAlignment="0" applyProtection="0"/>
    <xf numFmtId="0" fontId="4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5" borderId="0" applyNumberFormat="0" applyBorder="0" applyAlignment="0" applyProtection="0"/>
    <xf numFmtId="0" fontId="4" fillId="56" borderId="0" applyNumberFormat="0" applyBorder="0" applyAlignment="0" applyProtection="0"/>
    <xf numFmtId="0" fontId="4" fillId="57" borderId="0" applyNumberFormat="0" applyBorder="0" applyAlignment="0" applyProtection="0"/>
    <xf numFmtId="0" fontId="33" fillId="58" borderId="0" applyNumberFormat="0" applyBorder="0" applyAlignment="0" applyProtection="0"/>
    <xf numFmtId="0" fontId="36" fillId="0" borderId="0"/>
    <xf numFmtId="0" fontId="37" fillId="0" borderId="0" applyNumberFormat="0" applyFill="0" applyBorder="0" applyAlignment="0" applyProtection="0"/>
    <xf numFmtId="0" fontId="38" fillId="30" borderId="0" applyNumberFormat="0" applyBorder="0" applyAlignment="0" applyProtection="0"/>
    <xf numFmtId="0" fontId="4" fillId="38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1" fillId="0" borderId="0"/>
    <xf numFmtId="0" fontId="39" fillId="0" borderId="0"/>
    <xf numFmtId="9" fontId="42" fillId="0" borderId="0" applyFont="0" applyFill="0" applyBorder="0" applyAlignment="0" applyProtection="0"/>
    <xf numFmtId="0" fontId="4" fillId="0" borderId="0"/>
    <xf numFmtId="0" fontId="40" fillId="0" borderId="0"/>
    <xf numFmtId="9" fontId="42" fillId="0" borderId="0" applyFont="0" applyFill="0" applyBorder="0" applyAlignment="0" applyProtection="0"/>
    <xf numFmtId="0" fontId="45" fillId="0" borderId="0"/>
    <xf numFmtId="0" fontId="49" fillId="0" borderId="0"/>
    <xf numFmtId="0" fontId="49" fillId="0" borderId="0" applyNumberFormat="0" applyFill="0" applyBorder="0" applyAlignment="0" applyProtection="0"/>
    <xf numFmtId="0" fontId="50" fillId="0" borderId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/>
    <xf numFmtId="0" fontId="48" fillId="0" borderId="0"/>
  </cellStyleXfs>
  <cellXfs count="479">
    <xf numFmtId="0" fontId="0" fillId="0" borderId="0" xfId="0"/>
    <xf numFmtId="0" fontId="2" fillId="2" borderId="0" xfId="1" applyFont="1" applyFill="1" applyAlignment="1">
      <alignment vertical="center"/>
    </xf>
    <xf numFmtId="0" fontId="3" fillId="2" borderId="0" xfId="1" applyFont="1" applyFill="1" applyAlignment="1">
      <alignment vertical="center"/>
    </xf>
    <xf numFmtId="0" fontId="2" fillId="2" borderId="3" xfId="1" applyFont="1" applyFill="1" applyBorder="1" applyAlignment="1">
      <alignment horizontal="center" vertical="center"/>
    </xf>
    <xf numFmtId="164" fontId="3" fillId="3" borderId="11" xfId="2" applyFont="1" applyFill="1" applyBorder="1" applyAlignment="1">
      <alignment horizontal="right" vertical="center"/>
    </xf>
    <xf numFmtId="164" fontId="3" fillId="3" borderId="12" xfId="2" applyFont="1" applyFill="1" applyBorder="1" applyAlignment="1">
      <alignment horizontal="right" vertical="center"/>
    </xf>
    <xf numFmtId="0" fontId="2" fillId="2" borderId="0" xfId="1" applyFont="1" applyFill="1" applyAlignment="1">
      <alignment horizontal="center" vertical="center"/>
    </xf>
    <xf numFmtId="0" fontId="6" fillId="2" borderId="0" xfId="5" applyFont="1" applyFill="1"/>
    <xf numFmtId="0" fontId="5" fillId="0" borderId="4" xfId="5" applyFont="1" applyBorder="1" applyAlignment="1">
      <alignment horizontal="center" vertical="center" wrapText="1"/>
    </xf>
    <xf numFmtId="164" fontId="3" fillId="3" borderId="0" xfId="2" applyFont="1" applyFill="1" applyBorder="1" applyAlignment="1">
      <alignment horizontal="right" vertical="center"/>
    </xf>
    <xf numFmtId="167" fontId="3" fillId="4" borderId="0" xfId="2" applyNumberFormat="1" applyFont="1" applyFill="1" applyBorder="1" applyAlignment="1">
      <alignment horizontal="right" vertical="center"/>
    </xf>
    <xf numFmtId="0" fontId="8" fillId="0" borderId="9" xfId="5" applyFont="1" applyBorder="1" applyAlignment="1">
      <alignment horizontal="center" vertical="center" wrapText="1"/>
    </xf>
    <xf numFmtId="0" fontId="5" fillId="0" borderId="19" xfId="5" applyFont="1" applyBorder="1" applyAlignment="1">
      <alignment horizontal="center" vertical="center" wrapText="1"/>
    </xf>
    <xf numFmtId="0" fontId="8" fillId="0" borderId="8" xfId="5" applyFont="1" applyBorder="1" applyAlignment="1">
      <alignment horizontal="center" vertical="center" wrapText="1"/>
    </xf>
    <xf numFmtId="0" fontId="8" fillId="0" borderId="7" xfId="5" applyFont="1" applyBorder="1" applyAlignment="1">
      <alignment horizontal="center" vertical="center" wrapText="1"/>
    </xf>
    <xf numFmtId="0" fontId="8" fillId="2" borderId="0" xfId="5" applyFont="1" applyFill="1" applyAlignment="1">
      <alignment horizontal="center"/>
    </xf>
    <xf numFmtId="0" fontId="6" fillId="2" borderId="0" xfId="5" applyFont="1" applyFill="1" applyAlignment="1">
      <alignment horizontal="center"/>
    </xf>
    <xf numFmtId="0" fontId="2" fillId="2" borderId="0" xfId="1" applyFont="1" applyFill="1" applyBorder="1" applyAlignment="1">
      <alignment vertical="center"/>
    </xf>
    <xf numFmtId="167" fontId="3" fillId="4" borderId="11" xfId="2" applyNumberFormat="1" applyFont="1" applyFill="1" applyBorder="1" applyAlignment="1">
      <alignment horizontal="right" vertical="center"/>
    </xf>
    <xf numFmtId="167" fontId="3" fillId="5" borderId="12" xfId="2" applyNumberFormat="1" applyFont="1" applyFill="1" applyBorder="1" applyAlignment="1">
      <alignment horizontal="right" vertical="center"/>
    </xf>
    <xf numFmtId="0" fontId="5" fillId="0" borderId="5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10" fillId="7" borderId="0" xfId="5" applyFont="1" applyFill="1"/>
    <xf numFmtId="0" fontId="9" fillId="0" borderId="4" xfId="5" applyFont="1" applyFill="1" applyBorder="1" applyAlignment="1">
      <alignment horizontal="center" vertical="center" wrapText="1"/>
    </xf>
    <xf numFmtId="0" fontId="9" fillId="0" borderId="27" xfId="5" applyFont="1" applyFill="1" applyBorder="1" applyAlignment="1">
      <alignment horizontal="center" vertical="center" wrapText="1"/>
    </xf>
    <xf numFmtId="0" fontId="3" fillId="7" borderId="0" xfId="1" applyFont="1" applyFill="1" applyAlignment="1">
      <alignment vertical="center"/>
    </xf>
    <xf numFmtId="0" fontId="2" fillId="7" borderId="3" xfId="1" applyFont="1" applyFill="1" applyBorder="1" applyAlignment="1">
      <alignment horizontal="center" vertical="center"/>
    </xf>
    <xf numFmtId="164" fontId="3" fillId="10" borderId="11" xfId="2" applyFont="1" applyFill="1" applyBorder="1" applyAlignment="1">
      <alignment horizontal="center" vertical="center"/>
    </xf>
    <xf numFmtId="164" fontId="3" fillId="10" borderId="12" xfId="2" applyFont="1" applyFill="1" applyBorder="1" applyAlignment="1">
      <alignment horizontal="right" vertical="center"/>
    </xf>
    <xf numFmtId="2" fontId="3" fillId="11" borderId="12" xfId="2" applyNumberFormat="1" applyFont="1" applyFill="1" applyBorder="1" applyAlignment="1">
      <alignment horizontal="right" vertical="center"/>
    </xf>
    <xf numFmtId="167" fontId="3" fillId="9" borderId="11" xfId="2" applyNumberFormat="1" applyFont="1" applyFill="1" applyBorder="1" applyAlignment="1">
      <alignment vertical="center"/>
    </xf>
    <xf numFmtId="167" fontId="3" fillId="13" borderId="11" xfId="2" applyNumberFormat="1" applyFont="1" applyFill="1" applyBorder="1" applyAlignment="1">
      <alignment vertical="center"/>
    </xf>
    <xf numFmtId="0" fontId="2" fillId="7" borderId="0" xfId="1" applyFont="1" applyFill="1" applyAlignment="1">
      <alignment horizontal="center" vertical="center"/>
    </xf>
    <xf numFmtId="0" fontId="2" fillId="7" borderId="0" xfId="1" applyFont="1" applyFill="1" applyAlignment="1">
      <alignment vertical="center"/>
    </xf>
    <xf numFmtId="0" fontId="3" fillId="7" borderId="0" xfId="1" applyFont="1" applyFill="1" applyAlignment="1">
      <alignment horizontal="center" vertical="center"/>
    </xf>
    <xf numFmtId="0" fontId="2" fillId="7" borderId="3" xfId="1" applyFont="1" applyFill="1" applyBorder="1" applyAlignment="1">
      <alignment horizontal="center" vertical="center" wrapText="1"/>
    </xf>
    <xf numFmtId="0" fontId="9" fillId="0" borderId="3" xfId="5" applyFont="1" applyBorder="1" applyAlignment="1">
      <alignment horizontal="center" vertical="center" wrapText="1"/>
    </xf>
    <xf numFmtId="0" fontId="9" fillId="0" borderId="7" xfId="5" applyFont="1" applyBorder="1" applyAlignment="1">
      <alignment horizontal="center" vertical="center" wrapText="1"/>
    </xf>
    <xf numFmtId="0" fontId="5" fillId="0" borderId="36" xfId="5" applyFont="1" applyBorder="1" applyAlignment="1">
      <alignment horizontal="center" vertical="center" wrapText="1"/>
    </xf>
    <xf numFmtId="164" fontId="3" fillId="10" borderId="15" xfId="2" applyFont="1" applyFill="1" applyBorder="1" applyAlignment="1">
      <alignment horizontal="right" vertical="center"/>
    </xf>
    <xf numFmtId="2" fontId="10" fillId="7" borderId="0" xfId="5" applyNumberFormat="1" applyFont="1" applyFill="1"/>
    <xf numFmtId="3" fontId="10" fillId="7" borderId="0" xfId="5" applyNumberFormat="1" applyFont="1" applyFill="1"/>
    <xf numFmtId="170" fontId="10" fillId="7" borderId="0" xfId="7" applyNumberFormat="1" applyFont="1" applyFill="1"/>
    <xf numFmtId="166" fontId="10" fillId="7" borderId="0" xfId="6" applyFont="1" applyFill="1"/>
    <xf numFmtId="164" fontId="3" fillId="2" borderId="11" xfId="2" applyFont="1" applyFill="1" applyBorder="1" applyAlignment="1">
      <alignment horizontal="center" vertical="center"/>
    </xf>
    <xf numFmtId="164" fontId="3" fillId="2" borderId="12" xfId="2" applyFont="1" applyFill="1" applyBorder="1" applyAlignment="1">
      <alignment horizontal="right" vertical="center"/>
    </xf>
    <xf numFmtId="2" fontId="3" fillId="15" borderId="12" xfId="2" applyNumberFormat="1" applyFont="1" applyFill="1" applyBorder="1" applyAlignment="1">
      <alignment horizontal="right" vertical="center"/>
    </xf>
    <xf numFmtId="0" fontId="2" fillId="2" borderId="0" xfId="1" applyFont="1" applyFill="1" applyBorder="1" applyAlignment="1">
      <alignment horizontal="center" vertical="center"/>
    </xf>
    <xf numFmtId="2" fontId="2" fillId="6" borderId="22" xfId="1" applyNumberFormat="1" applyFont="1" applyFill="1" applyBorder="1" applyAlignment="1">
      <alignment horizontal="center" vertical="center" wrapText="1"/>
    </xf>
    <xf numFmtId="0" fontId="5" fillId="8" borderId="21" xfId="5" applyFont="1" applyFill="1" applyBorder="1" applyAlignment="1">
      <alignment horizontal="center" vertical="center" wrapText="1"/>
    </xf>
    <xf numFmtId="164" fontId="3" fillId="10" borderId="32" xfId="2" applyFont="1" applyFill="1" applyBorder="1" applyAlignment="1">
      <alignment horizontal="center" vertical="center"/>
    </xf>
    <xf numFmtId="167" fontId="3" fillId="9" borderId="32" xfId="2" applyNumberFormat="1" applyFont="1" applyFill="1" applyBorder="1" applyAlignment="1">
      <alignment vertical="center"/>
    </xf>
    <xf numFmtId="167" fontId="3" fillId="13" borderId="32" xfId="2" applyNumberFormat="1" applyFont="1" applyFill="1" applyBorder="1" applyAlignment="1">
      <alignment vertical="center"/>
    </xf>
    <xf numFmtId="164" fontId="3" fillId="10" borderId="34" xfId="2" applyFont="1" applyFill="1" applyBorder="1" applyAlignment="1">
      <alignment horizontal="right" vertical="center"/>
    </xf>
    <xf numFmtId="3" fontId="3" fillId="12" borderId="34" xfId="2" applyNumberFormat="1" applyFont="1" applyFill="1" applyBorder="1" applyAlignment="1">
      <alignment horizontal="right" vertical="center"/>
    </xf>
    <xf numFmtId="0" fontId="9" fillId="0" borderId="49" xfId="5" applyFont="1" applyFill="1" applyBorder="1" applyAlignment="1">
      <alignment horizontal="center" vertical="center" wrapText="1"/>
    </xf>
    <xf numFmtId="0" fontId="9" fillId="0" borderId="46" xfId="5" applyFont="1" applyFill="1" applyBorder="1" applyAlignment="1">
      <alignment horizontal="center" vertical="center" wrapText="1"/>
    </xf>
    <xf numFmtId="164" fontId="3" fillId="10" borderId="43" xfId="2" applyFont="1" applyFill="1" applyBorder="1" applyAlignment="1">
      <alignment horizontal="right" vertical="center"/>
    </xf>
    <xf numFmtId="164" fontId="3" fillId="10" borderId="32" xfId="2" applyFont="1" applyFill="1" applyBorder="1" applyAlignment="1">
      <alignment horizontal="right" vertical="center"/>
    </xf>
    <xf numFmtId="2" fontId="3" fillId="11" borderId="32" xfId="2" applyNumberFormat="1" applyFont="1" applyFill="1" applyBorder="1" applyAlignment="1">
      <alignment horizontal="right" vertical="center"/>
    </xf>
    <xf numFmtId="2" fontId="3" fillId="11" borderId="43" xfId="2" applyNumberFormat="1" applyFont="1" applyFill="1" applyBorder="1" applyAlignment="1">
      <alignment horizontal="right" vertical="center"/>
    </xf>
    <xf numFmtId="2" fontId="3" fillId="14" borderId="32" xfId="2" applyNumberFormat="1" applyFont="1" applyFill="1" applyBorder="1" applyAlignment="1">
      <alignment horizontal="right" vertical="center"/>
    </xf>
    <xf numFmtId="167" fontId="3" fillId="12" borderId="43" xfId="2" applyNumberFormat="1" applyFont="1" applyFill="1" applyBorder="1" applyAlignment="1">
      <alignment horizontal="right" vertical="center"/>
    </xf>
    <xf numFmtId="167" fontId="3" fillId="16" borderId="43" xfId="2" applyNumberFormat="1" applyFont="1" applyFill="1" applyBorder="1" applyAlignment="1">
      <alignment horizontal="right" vertical="center"/>
    </xf>
    <xf numFmtId="0" fontId="4" fillId="0" borderId="50" xfId="5" applyBorder="1" applyAlignment="1">
      <alignment vertical="center" wrapText="1"/>
    </xf>
    <xf numFmtId="171" fontId="2" fillId="6" borderId="22" xfId="1" applyNumberFormat="1" applyFont="1" applyFill="1" applyBorder="1" applyAlignment="1">
      <alignment horizontal="center" vertical="center" wrapText="1"/>
    </xf>
    <xf numFmtId="0" fontId="9" fillId="0" borderId="10" xfId="5" applyFont="1" applyBorder="1" applyAlignment="1">
      <alignment horizontal="center" vertical="center" wrapText="1"/>
    </xf>
    <xf numFmtId="0" fontId="11" fillId="0" borderId="8" xfId="5" applyFont="1" applyBorder="1" applyAlignment="1">
      <alignment horizontal="center" vertical="center" wrapText="1"/>
    </xf>
    <xf numFmtId="0" fontId="9" fillId="0" borderId="5" xfId="5" applyFont="1" applyFill="1" applyBorder="1" applyAlignment="1">
      <alignment horizontal="center" vertical="center" wrapText="1"/>
    </xf>
    <xf numFmtId="0" fontId="9" fillId="0" borderId="54" xfId="5" applyFont="1" applyBorder="1" applyAlignment="1">
      <alignment horizontal="center" vertical="center" wrapText="1"/>
    </xf>
    <xf numFmtId="164" fontId="3" fillId="10" borderId="53" xfId="2" applyFont="1" applyFill="1" applyBorder="1" applyAlignment="1">
      <alignment horizontal="right" vertical="center"/>
    </xf>
    <xf numFmtId="166" fontId="3" fillId="9" borderId="53" xfId="6" applyFont="1" applyFill="1" applyBorder="1" applyAlignment="1">
      <alignment horizontal="right" vertical="center"/>
    </xf>
    <xf numFmtId="167" fontId="3" fillId="18" borderId="43" xfId="2" applyNumberFormat="1" applyFont="1" applyFill="1" applyBorder="1" applyAlignment="1">
      <alignment horizontal="right" vertical="center"/>
    </xf>
    <xf numFmtId="0" fontId="3" fillId="7" borderId="3" xfId="1" applyFont="1" applyFill="1" applyBorder="1" applyAlignment="1">
      <alignment horizontal="center" vertical="center"/>
    </xf>
    <xf numFmtId="0" fontId="3" fillId="7" borderId="0" xfId="1" applyFont="1" applyFill="1" applyBorder="1" applyAlignment="1">
      <alignment vertical="center"/>
    </xf>
    <xf numFmtId="164" fontId="3" fillId="0" borderId="12" xfId="2" applyFont="1" applyFill="1" applyBorder="1" applyAlignment="1">
      <alignment horizontal="right" vertical="center"/>
    </xf>
    <xf numFmtId="167" fontId="3" fillId="0" borderId="11" xfId="2" applyNumberFormat="1" applyFont="1" applyFill="1" applyBorder="1" applyAlignment="1">
      <alignment vertical="center"/>
    </xf>
    <xf numFmtId="0" fontId="2" fillId="2" borderId="0" xfId="1" applyFont="1" applyFill="1" applyAlignment="1">
      <alignment vertical="center" wrapText="1"/>
    </xf>
    <xf numFmtId="0" fontId="3" fillId="2" borderId="0" xfId="1" applyFont="1" applyFill="1" applyAlignment="1">
      <alignment vertical="center" wrapText="1"/>
    </xf>
    <xf numFmtId="0" fontId="6" fillId="2" borderId="0" xfId="5" applyFont="1" applyFill="1" applyAlignment="1">
      <alignment vertical="center" wrapText="1"/>
    </xf>
    <xf numFmtId="0" fontId="2" fillId="6" borderId="22" xfId="1" applyFont="1" applyFill="1" applyBorder="1" applyAlignment="1">
      <alignment horizontal="center" vertical="center" wrapText="1"/>
    </xf>
    <xf numFmtId="0" fontId="6" fillId="2" borderId="2" xfId="5" applyFont="1" applyFill="1" applyBorder="1" applyAlignment="1">
      <alignment vertical="center" wrapText="1"/>
    </xf>
    <xf numFmtId="0" fontId="6" fillId="2" borderId="0" xfId="5" applyFont="1" applyFill="1" applyAlignment="1">
      <alignment horizontal="center" vertical="center" wrapText="1"/>
    </xf>
    <xf numFmtId="0" fontId="6" fillId="0" borderId="5" xfId="5" applyFont="1" applyBorder="1" applyAlignment="1">
      <alignment horizontal="center" vertical="center" wrapText="1"/>
    </xf>
    <xf numFmtId="0" fontId="5" fillId="19" borderId="5" xfId="5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14" fillId="0" borderId="20" xfId="5" applyFont="1" applyBorder="1" applyAlignment="1">
      <alignment horizontal="center" vertical="center" wrapText="1"/>
    </xf>
    <xf numFmtId="0" fontId="15" fillId="0" borderId="9" xfId="8" applyFont="1" applyBorder="1" applyAlignment="1" applyProtection="1">
      <alignment horizontal="center" vertical="center" wrapText="1"/>
    </xf>
    <xf numFmtId="0" fontId="6" fillId="0" borderId="9" xfId="5" applyFont="1" applyBorder="1" applyAlignment="1">
      <alignment horizontal="center" vertical="center" wrapText="1"/>
    </xf>
    <xf numFmtId="0" fontId="8" fillId="2" borderId="0" xfId="5" applyFont="1" applyFill="1" applyAlignment="1">
      <alignment horizontal="center" vertical="center" wrapText="1"/>
    </xf>
    <xf numFmtId="0" fontId="2" fillId="2" borderId="3" xfId="1" applyFont="1" applyFill="1" applyBorder="1" applyAlignment="1">
      <alignment horizontal="center" vertical="center" wrapText="1"/>
    </xf>
    <xf numFmtId="164" fontId="3" fillId="3" borderId="12" xfId="2" applyFont="1" applyFill="1" applyBorder="1" applyAlignment="1">
      <alignment horizontal="right" vertical="center" wrapText="1"/>
    </xf>
    <xf numFmtId="164" fontId="3" fillId="3" borderId="15" xfId="2" applyFont="1" applyFill="1" applyBorder="1" applyAlignment="1">
      <alignment horizontal="right" vertical="center" wrapText="1"/>
    </xf>
    <xf numFmtId="167" fontId="3" fillId="20" borderId="12" xfId="2" applyNumberFormat="1" applyFont="1" applyFill="1" applyBorder="1" applyAlignment="1">
      <alignment horizontal="right" vertical="center" wrapText="1"/>
    </xf>
    <xf numFmtId="3" fontId="3" fillId="4" borderId="12" xfId="2" applyNumberFormat="1" applyFont="1" applyFill="1" applyBorder="1" applyAlignment="1">
      <alignment horizontal="right" vertical="center" wrapText="1"/>
    </xf>
    <xf numFmtId="3" fontId="3" fillId="21" borderId="12" xfId="2" applyNumberFormat="1" applyFont="1" applyFill="1" applyBorder="1" applyAlignment="1">
      <alignment horizontal="right" vertical="center" wrapText="1"/>
    </xf>
    <xf numFmtId="2" fontId="3" fillId="5" borderId="12" xfId="2" applyNumberFormat="1" applyFont="1" applyFill="1" applyBorder="1" applyAlignment="1">
      <alignment horizontal="right" vertical="center" wrapText="1"/>
    </xf>
    <xf numFmtId="167" fontId="3" fillId="5" borderId="12" xfId="2" applyNumberFormat="1" applyFont="1" applyFill="1" applyBorder="1" applyAlignment="1">
      <alignment horizontal="right" vertical="center" wrapText="1"/>
    </xf>
    <xf numFmtId="2" fontId="3" fillId="22" borderId="12" xfId="2" applyNumberFormat="1" applyFont="1" applyFill="1" applyBorder="1" applyAlignment="1">
      <alignment horizontal="right" vertical="center" wrapText="1"/>
    </xf>
    <xf numFmtId="167" fontId="3" fillId="4" borderId="12" xfId="2" applyNumberFormat="1" applyFont="1" applyFill="1" applyBorder="1" applyAlignment="1">
      <alignment horizontal="right" vertical="center" wrapText="1"/>
    </xf>
    <xf numFmtId="0" fontId="2" fillId="2" borderId="0" xfId="1" applyFont="1" applyFill="1" applyAlignment="1">
      <alignment horizontal="center" vertical="center" wrapText="1"/>
    </xf>
    <xf numFmtId="164" fontId="3" fillId="24" borderId="12" xfId="2" applyFont="1" applyFill="1" applyBorder="1" applyAlignment="1">
      <alignment horizontal="right" vertical="center" wrapText="1"/>
    </xf>
    <xf numFmtId="3" fontId="3" fillId="25" borderId="12" xfId="2" applyNumberFormat="1" applyFont="1" applyFill="1" applyBorder="1" applyAlignment="1">
      <alignment horizontal="right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2" fontId="3" fillId="14" borderId="43" xfId="2" applyNumberFormat="1" applyFont="1" applyFill="1" applyBorder="1" applyAlignment="1">
      <alignment horizontal="right" vertical="center"/>
    </xf>
    <xf numFmtId="167" fontId="3" fillId="22" borderId="12" xfId="2" applyNumberFormat="1" applyFont="1" applyFill="1" applyBorder="1" applyAlignment="1">
      <alignment horizontal="right" vertical="center" wrapText="1"/>
    </xf>
    <xf numFmtId="0" fontId="4" fillId="0" borderId="49" xfId="5" applyFill="1" applyBorder="1" applyAlignment="1">
      <alignment horizontal="center" vertical="center" wrapText="1"/>
    </xf>
    <xf numFmtId="169" fontId="3" fillId="4" borderId="0" xfId="2" applyNumberFormat="1" applyFont="1" applyFill="1" applyBorder="1" applyAlignment="1">
      <alignment horizontal="right" vertical="center"/>
    </xf>
    <xf numFmtId="169" fontId="3" fillId="3" borderId="12" xfId="2" applyNumberFormat="1" applyFont="1" applyFill="1" applyBorder="1" applyAlignment="1">
      <alignment horizontal="right" vertical="center"/>
    </xf>
    <xf numFmtId="0" fontId="9" fillId="0" borderId="30" xfId="5" applyFont="1" applyFill="1" applyBorder="1" applyAlignment="1">
      <alignment horizontal="center" vertical="center" wrapText="1"/>
    </xf>
    <xf numFmtId="0" fontId="5" fillId="0" borderId="0" xfId="5" applyFont="1" applyBorder="1" applyAlignment="1">
      <alignment horizontal="center" vertical="center" wrapText="1"/>
    </xf>
    <xf numFmtId="0" fontId="11" fillId="0" borderId="10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3" fillId="7" borderId="0" xfId="1" applyFont="1" applyFill="1" applyBorder="1" applyAlignment="1">
      <alignment horizontal="center" vertical="center"/>
    </xf>
    <xf numFmtId="173" fontId="3" fillId="2" borderId="15" xfId="2" applyNumberFormat="1" applyFont="1" applyFill="1" applyBorder="1" applyAlignment="1">
      <alignment horizontal="center" vertical="center"/>
    </xf>
    <xf numFmtId="172" fontId="3" fillId="2" borderId="0" xfId="1" applyNumberFormat="1" applyFont="1" applyFill="1" applyAlignment="1">
      <alignment vertical="center"/>
    </xf>
    <xf numFmtId="172" fontId="0" fillId="0" borderId="0" xfId="0" applyNumberFormat="1"/>
    <xf numFmtId="164" fontId="3" fillId="8" borderId="12" xfId="2" applyFont="1" applyFill="1" applyBorder="1" applyAlignment="1">
      <alignment horizontal="right" vertical="center"/>
    </xf>
    <xf numFmtId="164" fontId="3" fillId="17" borderId="11" xfId="2" applyFont="1" applyFill="1" applyBorder="1" applyAlignment="1">
      <alignment horizontal="center" vertical="center"/>
    </xf>
    <xf numFmtId="173" fontId="3" fillId="17" borderId="15" xfId="2" applyNumberFormat="1" applyFont="1" applyFill="1" applyBorder="1" applyAlignment="1">
      <alignment horizontal="center" vertical="center"/>
    </xf>
    <xf numFmtId="0" fontId="5" fillId="0" borderId="5" xfId="5" applyFont="1" applyBorder="1" applyAlignment="1">
      <alignment horizontal="center" vertical="center" wrapText="1"/>
    </xf>
    <xf numFmtId="0" fontId="5" fillId="0" borderId="61" xfId="5" applyFont="1" applyBorder="1" applyAlignment="1">
      <alignment horizontal="center" vertical="center" wrapText="1"/>
    </xf>
    <xf numFmtId="174" fontId="2" fillId="6" borderId="22" xfId="1" applyNumberFormat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173" fontId="3" fillId="4" borderId="12" xfId="2" applyNumberFormat="1" applyFont="1" applyFill="1" applyBorder="1" applyAlignment="1">
      <alignment horizontal="right" vertical="center" wrapText="1"/>
    </xf>
    <xf numFmtId="1" fontId="3" fillId="2" borderId="0" xfId="1" applyNumberFormat="1" applyFont="1" applyFill="1" applyAlignment="1">
      <alignment vertical="center" wrapText="1"/>
    </xf>
    <xf numFmtId="164" fontId="3" fillId="2" borderId="12" xfId="2" applyFont="1" applyFill="1" applyBorder="1" applyAlignment="1">
      <alignment horizontal="right" vertical="center" wrapText="1"/>
    </xf>
    <xf numFmtId="2" fontId="3" fillId="27" borderId="12" xfId="2" applyNumberFormat="1" applyFont="1" applyFill="1" applyBorder="1" applyAlignment="1">
      <alignment horizontal="right" vertical="center" wrapText="1"/>
    </xf>
    <xf numFmtId="168" fontId="3" fillId="2" borderId="12" xfId="2" applyNumberFormat="1" applyFont="1" applyFill="1" applyBorder="1" applyAlignment="1">
      <alignment horizontal="right" vertical="center" wrapText="1"/>
    </xf>
    <xf numFmtId="0" fontId="6" fillId="0" borderId="61" xfId="5" applyFont="1" applyBorder="1" applyAlignment="1">
      <alignment horizontal="center" vertical="center" wrapText="1"/>
    </xf>
    <xf numFmtId="0" fontId="5" fillId="0" borderId="61" xfId="5" applyFont="1" applyBorder="1" applyAlignment="1">
      <alignment vertical="center" wrapText="1"/>
    </xf>
    <xf numFmtId="0" fontId="6" fillId="2" borderId="61" xfId="5" applyFont="1" applyFill="1" applyBorder="1" applyAlignment="1">
      <alignment vertical="center" wrapText="1"/>
    </xf>
    <xf numFmtId="0" fontId="8" fillId="0" borderId="61" xfId="5" applyFont="1" applyBorder="1" applyAlignment="1">
      <alignment horizontal="center" vertical="center" wrapText="1"/>
    </xf>
    <xf numFmtId="172" fontId="3" fillId="5" borderId="12" xfId="2" applyNumberFormat="1" applyFont="1" applyFill="1" applyBorder="1" applyAlignment="1">
      <alignment horizontal="right" vertical="center" wrapText="1"/>
    </xf>
    <xf numFmtId="172" fontId="3" fillId="2" borderId="12" xfId="2" applyNumberFormat="1" applyFont="1" applyFill="1" applyBorder="1" applyAlignment="1">
      <alignment horizontal="right" vertical="center" wrapText="1"/>
    </xf>
    <xf numFmtId="174" fontId="6" fillId="2" borderId="0" xfId="5" applyNumberFormat="1" applyFont="1" applyFill="1"/>
    <xf numFmtId="0" fontId="0" fillId="0" borderId="0" xfId="0"/>
    <xf numFmtId="0" fontId="2" fillId="2" borderId="0" xfId="1" applyFont="1" applyFill="1" applyAlignment="1">
      <alignment vertical="center" wrapText="1"/>
    </xf>
    <xf numFmtId="0" fontId="3" fillId="2" borderId="0" xfId="1" applyFont="1" applyFill="1" applyAlignment="1">
      <alignment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8" fillId="0" borderId="7" xfId="5" applyFont="1" applyBorder="1" applyAlignment="1">
      <alignment horizontal="center" vertical="center" wrapText="1"/>
    </xf>
    <xf numFmtId="0" fontId="2" fillId="2" borderId="3" xfId="1" applyFont="1" applyFill="1" applyBorder="1" applyAlignment="1">
      <alignment horizontal="center" vertical="center" wrapText="1"/>
    </xf>
    <xf numFmtId="0" fontId="2" fillId="2" borderId="0" xfId="1" applyFont="1" applyFill="1" applyAlignment="1">
      <alignment horizontal="center" vertical="center" wrapText="1"/>
    </xf>
    <xf numFmtId="0" fontId="6" fillId="2" borderId="0" xfId="5" applyFont="1" applyFill="1" applyAlignment="1">
      <alignment vertical="center" wrapText="1"/>
    </xf>
    <xf numFmtId="0" fontId="5" fillId="0" borderId="5" xfId="5" applyFont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6" fillId="2" borderId="0" xfId="5" applyFont="1" applyFill="1" applyAlignment="1">
      <alignment horizontal="center" vertical="center" wrapText="1"/>
    </xf>
    <xf numFmtId="0" fontId="6" fillId="0" borderId="5" xfId="5" applyFont="1" applyBorder="1" applyAlignment="1">
      <alignment horizontal="center" vertical="center" wrapText="1"/>
    </xf>
    <xf numFmtId="0" fontId="5" fillId="0" borderId="6" xfId="5" applyFont="1" applyBorder="1" applyAlignment="1">
      <alignment horizontal="center" vertical="center" wrapText="1"/>
    </xf>
    <xf numFmtId="0" fontId="14" fillId="0" borderId="20" xfId="5" applyFont="1" applyBorder="1" applyAlignment="1">
      <alignment horizontal="center" vertical="center" wrapText="1"/>
    </xf>
    <xf numFmtId="0" fontId="5" fillId="0" borderId="14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15" fillId="0" borderId="9" xfId="8" applyFont="1" applyBorder="1" applyAlignment="1" applyProtection="1">
      <alignment horizontal="center" vertical="center" wrapText="1"/>
    </xf>
    <xf numFmtId="0" fontId="6" fillId="0" borderId="9" xfId="5" applyFont="1" applyBorder="1" applyAlignment="1">
      <alignment horizontal="center" vertical="center" wrapText="1"/>
    </xf>
    <xf numFmtId="0" fontId="8" fillId="0" borderId="9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8" fillId="2" borderId="0" xfId="5" applyFont="1" applyFill="1" applyAlignment="1">
      <alignment horizontal="center" vertical="center" wrapText="1"/>
    </xf>
    <xf numFmtId="164" fontId="3" fillId="3" borderId="12" xfId="2" applyFont="1" applyFill="1" applyBorder="1" applyAlignment="1">
      <alignment horizontal="right" vertical="center" wrapText="1"/>
    </xf>
    <xf numFmtId="164" fontId="3" fillId="3" borderId="15" xfId="2" applyFont="1" applyFill="1" applyBorder="1" applyAlignment="1">
      <alignment horizontal="right" vertical="center" wrapText="1"/>
    </xf>
    <xf numFmtId="2" fontId="3" fillId="5" borderId="12" xfId="2" applyNumberFormat="1" applyFont="1" applyFill="1" applyBorder="1" applyAlignment="1">
      <alignment horizontal="right" vertical="center" wrapText="1"/>
    </xf>
    <xf numFmtId="3" fontId="3" fillId="4" borderId="12" xfId="2" applyNumberFormat="1" applyFont="1" applyFill="1" applyBorder="1" applyAlignment="1">
      <alignment horizontal="right" vertical="center" wrapText="1"/>
    </xf>
    <xf numFmtId="167" fontId="3" fillId="20" borderId="12" xfId="2" applyNumberFormat="1" applyFont="1" applyFill="1" applyBorder="1" applyAlignment="1">
      <alignment horizontal="right" vertical="center" wrapText="1"/>
    </xf>
    <xf numFmtId="167" fontId="3" fillId="5" borderId="12" xfId="2" applyNumberFormat="1" applyFont="1" applyFill="1" applyBorder="1" applyAlignment="1">
      <alignment horizontal="right" vertical="center" wrapText="1"/>
    </xf>
    <xf numFmtId="167" fontId="3" fillId="4" borderId="12" xfId="2" applyNumberFormat="1" applyFont="1" applyFill="1" applyBorder="1" applyAlignment="1">
      <alignment horizontal="right" vertical="center" wrapText="1"/>
    </xf>
    <xf numFmtId="164" fontId="3" fillId="2" borderId="12" xfId="2" applyFont="1" applyFill="1" applyBorder="1" applyAlignment="1">
      <alignment horizontal="right" vertical="center" wrapText="1"/>
    </xf>
    <xf numFmtId="2" fontId="3" fillId="27" borderId="12" xfId="2" applyNumberFormat="1" applyFont="1" applyFill="1" applyBorder="1" applyAlignment="1">
      <alignment horizontal="right" vertical="center" wrapText="1"/>
    </xf>
    <xf numFmtId="173" fontId="3" fillId="2" borderId="12" xfId="2" applyNumberFormat="1" applyFont="1" applyFill="1" applyBorder="1" applyAlignment="1">
      <alignment horizontal="right" vertical="center" wrapText="1"/>
    </xf>
    <xf numFmtId="164" fontId="3" fillId="5" borderId="12" xfId="2" applyFont="1" applyFill="1" applyBorder="1" applyAlignment="1">
      <alignment horizontal="right" vertical="center" wrapText="1"/>
    </xf>
    <xf numFmtId="174" fontId="2" fillId="6" borderId="22" xfId="1" applyNumberFormat="1" applyFont="1" applyFill="1" applyBorder="1" applyAlignment="1">
      <alignment horizontal="center" vertical="center" wrapText="1"/>
    </xf>
    <xf numFmtId="0" fontId="5" fillId="0" borderId="61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1" fontId="3" fillId="59" borderId="12" xfId="2" applyNumberFormat="1" applyFont="1" applyFill="1" applyBorder="1" applyAlignment="1">
      <alignment horizontal="right" vertical="center" wrapText="1"/>
    </xf>
    <xf numFmtId="164" fontId="3" fillId="59" borderId="12" xfId="2" applyNumberFormat="1" applyFont="1" applyFill="1" applyBorder="1" applyAlignment="1">
      <alignment horizontal="right" vertical="center" wrapText="1"/>
    </xf>
    <xf numFmtId="0" fontId="5" fillId="8" borderId="20" xfId="5" applyFont="1" applyFill="1" applyBorder="1" applyAlignment="1">
      <alignment horizontal="center" vertical="center" wrapText="1"/>
    </xf>
    <xf numFmtId="0" fontId="10" fillId="7" borderId="0" xfId="5" applyFont="1" applyFill="1" applyAlignment="1">
      <alignment horizontal="center" vertical="center"/>
    </xf>
    <xf numFmtId="169" fontId="5" fillId="0" borderId="20" xfId="5" applyNumberFormat="1" applyFont="1" applyBorder="1" applyAlignment="1">
      <alignment horizontal="center" vertical="center" wrapText="1"/>
    </xf>
    <xf numFmtId="0" fontId="5" fillId="0" borderId="61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61" xfId="5" applyFont="1" applyFill="1" applyBorder="1" applyAlignment="1">
      <alignment horizontal="center" vertical="center" wrapText="1"/>
    </xf>
    <xf numFmtId="1" fontId="0" fillId="0" borderId="0" xfId="0" applyNumberFormat="1"/>
    <xf numFmtId="0" fontId="34" fillId="0" borderId="0" xfId="0" applyFont="1"/>
    <xf numFmtId="0" fontId="5" fillId="0" borderId="5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9" fontId="0" fillId="0" borderId="0" xfId="7" applyFont="1"/>
    <xf numFmtId="167" fontId="3" fillId="60" borderId="12" xfId="2" applyNumberFormat="1" applyFont="1" applyFill="1" applyBorder="1" applyAlignment="1">
      <alignment horizontal="right" vertical="center" wrapText="1"/>
    </xf>
    <xf numFmtId="167" fontId="3" fillId="61" borderId="12" xfId="2" applyNumberFormat="1" applyFont="1" applyFill="1" applyBorder="1" applyAlignment="1">
      <alignment horizontal="right" vertical="center" wrapText="1"/>
    </xf>
    <xf numFmtId="0" fontId="5" fillId="0" borderId="61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61" xfId="5" applyFont="1" applyFill="1" applyBorder="1" applyAlignment="1">
      <alignment horizontal="center" vertical="center" wrapText="1"/>
    </xf>
    <xf numFmtId="175" fontId="35" fillId="0" borderId="75" xfId="51" applyNumberFormat="1" applyFont="1" applyBorder="1" applyAlignment="1">
      <alignment horizontal="right"/>
    </xf>
    <xf numFmtId="0" fontId="9" fillId="0" borderId="0" xfId="5" applyFont="1" applyBorder="1" applyAlignment="1">
      <alignment horizontal="center" vertical="center" wrapText="1"/>
    </xf>
    <xf numFmtId="0" fontId="5" fillId="0" borderId="61" xfId="5" applyFont="1" applyBorder="1" applyAlignment="1">
      <alignment horizontal="center" vertical="center" wrapText="1"/>
    </xf>
    <xf numFmtId="0" fontId="6" fillId="2" borderId="61" xfId="5" applyFont="1" applyFill="1" applyBorder="1" applyAlignment="1">
      <alignment horizontal="center" vertical="center" wrapText="1"/>
    </xf>
    <xf numFmtId="167" fontId="3" fillId="60" borderId="12" xfId="2" applyNumberFormat="1" applyFont="1" applyFill="1" applyBorder="1" applyAlignment="1">
      <alignment horizontal="center" vertical="center" wrapText="1"/>
    </xf>
    <xf numFmtId="3" fontId="18" fillId="2" borderId="43" xfId="0" applyNumberFormat="1" applyFont="1" applyFill="1" applyBorder="1" applyAlignment="1">
      <alignment vertical="center"/>
    </xf>
    <xf numFmtId="0" fontId="5" fillId="2" borderId="62" xfId="5" applyFont="1" applyFill="1" applyBorder="1" applyAlignment="1">
      <alignment vertical="center" wrapText="1"/>
    </xf>
    <xf numFmtId="0" fontId="5" fillId="2" borderId="38" xfId="5" applyFont="1" applyFill="1" applyBorder="1" applyAlignment="1">
      <alignment vertical="center" wrapText="1"/>
    </xf>
    <xf numFmtId="0" fontId="9" fillId="0" borderId="0" xfId="5" applyFont="1" applyFill="1" applyBorder="1" applyAlignment="1">
      <alignment horizontal="center" vertical="center" wrapText="1"/>
    </xf>
    <xf numFmtId="0" fontId="5" fillId="0" borderId="61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61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61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2" borderId="37" xfId="5" applyFont="1" applyFill="1" applyBorder="1" applyAlignment="1">
      <alignment vertical="center" wrapText="1"/>
    </xf>
    <xf numFmtId="2" fontId="5" fillId="0" borderId="20" xfId="5" applyNumberFormat="1" applyFont="1" applyBorder="1" applyAlignment="1">
      <alignment horizontal="center" vertical="center" wrapText="1"/>
    </xf>
    <xf numFmtId="0" fontId="5" fillId="0" borderId="60" xfId="5" applyFont="1" applyBorder="1" applyAlignment="1">
      <alignment vertical="center" wrapText="1"/>
    </xf>
    <xf numFmtId="0" fontId="5" fillId="0" borderId="61" xfId="5" applyFont="1" applyBorder="1" applyAlignment="1">
      <alignment horizontal="center" vertical="center" wrapText="1"/>
    </xf>
    <xf numFmtId="0" fontId="5" fillId="2" borderId="62" xfId="5" applyFont="1" applyFill="1" applyBorder="1" applyAlignment="1">
      <alignment horizontal="center" vertical="center" wrapText="1"/>
    </xf>
    <xf numFmtId="0" fontId="9" fillId="0" borderId="49" xfId="5" applyFont="1" applyFill="1" applyBorder="1" applyAlignment="1">
      <alignment horizontal="center" vertical="center" wrapText="1"/>
    </xf>
    <xf numFmtId="0" fontId="15" fillId="0" borderId="10" xfId="8" applyFont="1" applyBorder="1" applyAlignment="1" applyProtection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5" fillId="0" borderId="61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61" xfId="5" applyFont="1" applyFill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14" fillId="0" borderId="61" xfId="5" applyFont="1" applyBorder="1" applyAlignment="1">
      <alignment horizontal="center" vertical="center" wrapText="1"/>
    </xf>
    <xf numFmtId="3" fontId="3" fillId="5" borderId="12" xfId="2" applyNumberFormat="1" applyFont="1" applyFill="1" applyBorder="1" applyAlignment="1">
      <alignment horizontal="right" vertical="center" wrapText="1"/>
    </xf>
    <xf numFmtId="0" fontId="5" fillId="0" borderId="61" xfId="5" applyFont="1" applyBorder="1" applyAlignment="1">
      <alignment horizontal="center" vertical="center" wrapText="1"/>
    </xf>
    <xf numFmtId="164" fontId="3" fillId="3" borderId="76" xfId="2" applyFont="1" applyFill="1" applyBorder="1" applyAlignment="1">
      <alignment vertical="center" wrapText="1"/>
    </xf>
    <xf numFmtId="0" fontId="6" fillId="2" borderId="37" xfId="5" applyFont="1" applyFill="1" applyBorder="1" applyAlignment="1">
      <alignment horizontal="center" vertical="center" wrapText="1"/>
    </xf>
    <xf numFmtId="0" fontId="8" fillId="2" borderId="61" xfId="5" applyFont="1" applyFill="1" applyBorder="1" applyAlignment="1">
      <alignment vertical="center" wrapText="1"/>
    </xf>
    <xf numFmtId="0" fontId="9" fillId="0" borderId="29" xfId="5" applyFont="1" applyBorder="1" applyAlignment="1">
      <alignment horizontal="center" vertical="center" wrapText="1"/>
    </xf>
    <xf numFmtId="3" fontId="3" fillId="2" borderId="0" xfId="1" applyNumberFormat="1" applyFont="1" applyFill="1" applyAlignment="1">
      <alignment vertical="center" wrapText="1"/>
    </xf>
    <xf numFmtId="0" fontId="9" fillId="0" borderId="81" xfId="5" applyFont="1" applyBorder="1" applyAlignment="1">
      <alignment horizontal="center" vertical="center" wrapText="1"/>
    </xf>
    <xf numFmtId="166" fontId="3" fillId="9" borderId="33" xfId="6" applyFont="1" applyFill="1" applyBorder="1" applyAlignment="1">
      <alignment horizontal="right" vertical="center"/>
    </xf>
    <xf numFmtId="164" fontId="3" fillId="10" borderId="33" xfId="2" applyFont="1" applyFill="1" applyBorder="1" applyAlignment="1">
      <alignment horizontal="right" vertical="center"/>
    </xf>
    <xf numFmtId="0" fontId="9" fillId="0" borderId="80" xfId="5" applyFont="1" applyBorder="1" applyAlignment="1">
      <alignment horizontal="center" vertical="center" wrapText="1"/>
    </xf>
    <xf numFmtId="3" fontId="3" fillId="20" borderId="12" xfId="2" applyNumberFormat="1" applyFont="1" applyFill="1" applyBorder="1" applyAlignment="1">
      <alignment horizontal="right" vertical="center" wrapText="1"/>
    </xf>
    <xf numFmtId="0" fontId="2" fillId="2" borderId="0" xfId="1" applyFont="1" applyFill="1" applyBorder="1" applyAlignment="1">
      <alignment horizontal="center" vertical="center"/>
    </xf>
    <xf numFmtId="0" fontId="5" fillId="0" borderId="61" xfId="5" applyFont="1" applyBorder="1" applyAlignment="1">
      <alignment horizontal="center" vertical="center" wrapText="1"/>
    </xf>
    <xf numFmtId="0" fontId="5" fillId="0" borderId="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5" fillId="0" borderId="64" xfId="5" applyFont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164" fontId="3" fillId="23" borderId="12" xfId="2" applyFont="1" applyFill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164" fontId="3" fillId="3" borderId="12" xfId="2" applyFont="1" applyFill="1" applyBorder="1" applyAlignment="1">
      <alignment horizontal="center" vertical="center" wrapText="1"/>
    </xf>
    <xf numFmtId="167" fontId="3" fillId="60" borderId="12" xfId="2" applyNumberFormat="1" applyFont="1" applyFill="1" applyBorder="1" applyAlignment="1">
      <alignment horizontal="center" vertical="center" wrapText="1"/>
    </xf>
    <xf numFmtId="0" fontId="5" fillId="0" borderId="76" xfId="5" applyFont="1" applyBorder="1" applyAlignment="1">
      <alignment horizontal="center" vertical="center" wrapText="1"/>
    </xf>
    <xf numFmtId="0" fontId="5" fillId="0" borderId="79" xfId="5" applyFont="1" applyBorder="1" applyAlignment="1">
      <alignment horizontal="center" vertical="center" wrapText="1"/>
    </xf>
    <xf numFmtId="0" fontId="5" fillId="0" borderId="61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3" fontId="3" fillId="4" borderId="0" xfId="2" applyNumberFormat="1" applyFont="1" applyFill="1" applyBorder="1" applyAlignment="1">
      <alignment horizontal="right" vertical="center" wrapText="1"/>
    </xf>
    <xf numFmtId="164" fontId="3" fillId="3" borderId="15" xfId="2" applyFont="1" applyFill="1" applyBorder="1" applyAlignment="1">
      <alignment horizontal="center" vertical="center" wrapText="1"/>
    </xf>
    <xf numFmtId="0" fontId="5" fillId="0" borderId="82" xfId="5" applyFont="1" applyBorder="1" applyAlignment="1">
      <alignment horizontal="center" vertical="center" wrapText="1"/>
    </xf>
    <xf numFmtId="3" fontId="18" fillId="2" borderId="15" xfId="0" applyNumberFormat="1" applyFont="1" applyFill="1" applyBorder="1" applyAlignment="1">
      <alignment vertical="center"/>
    </xf>
    <xf numFmtId="167" fontId="3" fillId="60" borderId="15" xfId="2" applyNumberFormat="1" applyFont="1" applyFill="1" applyBorder="1" applyAlignment="1">
      <alignment horizontal="right" vertical="center" wrapText="1"/>
    </xf>
    <xf numFmtId="0" fontId="4" fillId="0" borderId="35" xfId="5" applyBorder="1" applyAlignment="1">
      <alignment vertical="center" wrapText="1"/>
    </xf>
    <xf numFmtId="0" fontId="9" fillId="0" borderId="83" xfId="5" applyFont="1" applyFill="1" applyBorder="1" applyAlignment="1">
      <alignment horizontal="center" vertical="center" wrapText="1"/>
    </xf>
    <xf numFmtId="0" fontId="9" fillId="0" borderId="84" xfId="5" applyFont="1" applyFill="1" applyBorder="1" applyAlignment="1">
      <alignment horizontal="center" vertical="center" wrapText="1"/>
    </xf>
    <xf numFmtId="164" fontId="3" fillId="10" borderId="60" xfId="2" applyFont="1" applyFill="1" applyBorder="1" applyAlignment="1">
      <alignment horizontal="right" vertical="center"/>
    </xf>
    <xf numFmtId="3" fontId="3" fillId="12" borderId="60" xfId="2" applyNumberFormat="1" applyFont="1" applyFill="1" applyBorder="1" applyAlignment="1">
      <alignment horizontal="right" vertical="center"/>
    </xf>
    <xf numFmtId="0" fontId="9" fillId="0" borderId="83" xfId="5" applyFont="1" applyBorder="1" applyAlignment="1">
      <alignment horizontal="center" vertical="center" wrapText="1"/>
    </xf>
    <xf numFmtId="0" fontId="4" fillId="0" borderId="85" xfId="5" applyBorder="1" applyAlignment="1">
      <alignment horizontal="center" vertical="center" wrapText="1"/>
    </xf>
    <xf numFmtId="0" fontId="9" fillId="0" borderId="56" xfId="5" applyFont="1" applyBorder="1" applyAlignment="1">
      <alignment vertical="center" wrapText="1"/>
    </xf>
    <xf numFmtId="0" fontId="4" fillId="0" borderId="48" xfId="5" applyBorder="1" applyAlignment="1">
      <alignment vertical="center" wrapText="1"/>
    </xf>
    <xf numFmtId="164" fontId="6" fillId="2" borderId="0" xfId="5" applyNumberFormat="1" applyFont="1" applyFill="1" applyAlignment="1">
      <alignment vertical="center" wrapText="1"/>
    </xf>
    <xf numFmtId="167" fontId="3" fillId="62" borderId="12" xfId="2" applyNumberFormat="1" applyFont="1" applyFill="1" applyBorder="1" applyAlignment="1">
      <alignment horizontal="right" vertical="center" wrapText="1"/>
    </xf>
    <xf numFmtId="164" fontId="3" fillId="8" borderId="12" xfId="2" applyFont="1" applyFill="1" applyBorder="1" applyAlignment="1">
      <alignment horizontal="right" vertical="center" wrapText="1"/>
    </xf>
    <xf numFmtId="0" fontId="3" fillId="8" borderId="0" xfId="1" applyFont="1" applyFill="1" applyAlignment="1">
      <alignment vertical="center" wrapText="1"/>
    </xf>
    <xf numFmtId="0" fontId="9" fillId="0" borderId="58" xfId="5" applyFont="1" applyBorder="1" applyAlignment="1">
      <alignment vertical="center" wrapText="1"/>
    </xf>
    <xf numFmtId="0" fontId="9" fillId="0" borderId="45" xfId="5" applyFont="1" applyBorder="1" applyAlignment="1">
      <alignment vertical="center" wrapText="1"/>
    </xf>
    <xf numFmtId="167" fontId="3" fillId="63" borderId="12" xfId="2" applyNumberFormat="1" applyFont="1" applyFill="1" applyBorder="1" applyAlignment="1">
      <alignment horizontal="right" vertical="center" wrapText="1"/>
    </xf>
    <xf numFmtId="166" fontId="3" fillId="64" borderId="33" xfId="6" applyFont="1" applyFill="1" applyBorder="1" applyAlignment="1">
      <alignment horizontal="right" vertical="center"/>
    </xf>
    <xf numFmtId="3" fontId="3" fillId="26" borderId="12" xfId="2" applyNumberFormat="1" applyFont="1" applyFill="1" applyBorder="1" applyAlignment="1">
      <alignment horizontal="right" vertical="center" wrapText="1"/>
    </xf>
    <xf numFmtId="0" fontId="3" fillId="8" borderId="0" xfId="1" applyFont="1" applyFill="1" applyAlignment="1">
      <alignment vertical="center"/>
    </xf>
    <xf numFmtId="3" fontId="3" fillId="65" borderId="12" xfId="2" applyNumberFormat="1" applyFont="1" applyFill="1" applyBorder="1" applyAlignment="1">
      <alignment horizontal="right" vertical="center"/>
    </xf>
    <xf numFmtId="0" fontId="5" fillId="2" borderId="21" xfId="5" applyFont="1" applyFill="1" applyBorder="1" applyAlignment="1">
      <alignment horizontal="center" vertical="center" wrapText="1"/>
    </xf>
    <xf numFmtId="0" fontId="0" fillId="2" borderId="0" xfId="0" applyFill="1"/>
    <xf numFmtId="0" fontId="5" fillId="2" borderId="12" xfId="5" applyFont="1" applyFill="1" applyBorder="1" applyAlignment="1">
      <alignment horizontal="center" vertical="center" wrapText="1"/>
    </xf>
    <xf numFmtId="0" fontId="2" fillId="2" borderId="12" xfId="1" applyFont="1" applyFill="1" applyBorder="1" applyAlignment="1">
      <alignment horizontal="center" vertical="center"/>
    </xf>
    <xf numFmtId="0" fontId="0" fillId="2" borderId="12" xfId="0" applyFill="1" applyBorder="1"/>
    <xf numFmtId="0" fontId="6" fillId="2" borderId="12" xfId="5" applyFont="1" applyFill="1" applyBorder="1" applyAlignment="1">
      <alignment horizontal="center"/>
    </xf>
    <xf numFmtId="176" fontId="6" fillId="2" borderId="12" xfId="6" applyNumberFormat="1" applyFont="1" applyFill="1" applyBorder="1"/>
    <xf numFmtId="176" fontId="6" fillId="8" borderId="12" xfId="6" applyNumberFormat="1" applyFont="1" applyFill="1" applyBorder="1"/>
    <xf numFmtId="176" fontId="6" fillId="0" borderId="12" xfId="6" applyNumberFormat="1" applyFont="1" applyFill="1" applyBorder="1"/>
    <xf numFmtId="176" fontId="6" fillId="2" borderId="74" xfId="6" applyNumberFormat="1" applyFont="1" applyFill="1" applyBorder="1"/>
    <xf numFmtId="176" fontId="5" fillId="2" borderId="21" xfId="6" applyNumberFormat="1" applyFont="1" applyFill="1" applyBorder="1" applyAlignment="1">
      <alignment horizontal="center" vertical="center" wrapText="1"/>
    </xf>
    <xf numFmtId="176" fontId="3" fillId="3" borderId="12" xfId="6" applyNumberFormat="1" applyFont="1" applyFill="1" applyBorder="1" applyAlignment="1">
      <alignment horizontal="right" vertical="center"/>
    </xf>
    <xf numFmtId="176" fontId="0" fillId="0" borderId="0" xfId="6" applyNumberFormat="1" applyFont="1"/>
    <xf numFmtId="2" fontId="5" fillId="0" borderId="20" xfId="5" applyNumberFormat="1" applyFont="1" applyFill="1" applyBorder="1" applyAlignment="1">
      <alignment horizontal="center" vertical="center" wrapText="1"/>
    </xf>
    <xf numFmtId="0" fontId="5" fillId="0" borderId="20" xfId="5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/>
    </xf>
    <xf numFmtId="0" fontId="5" fillId="0" borderId="61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2" fillId="2" borderId="61" xfId="1" applyFont="1" applyFill="1" applyBorder="1" applyAlignment="1">
      <alignment horizontal="center" vertical="center" wrapText="1"/>
    </xf>
    <xf numFmtId="0" fontId="5" fillId="2" borderId="62" xfId="5" applyFont="1" applyFill="1" applyBorder="1" applyAlignment="1">
      <alignment horizontal="center" vertical="center" wrapText="1"/>
    </xf>
    <xf numFmtId="0" fontId="8" fillId="0" borderId="38" xfId="5" applyFont="1" applyBorder="1" applyAlignment="1">
      <alignment horizontal="center" vertical="center" wrapText="1"/>
    </xf>
    <xf numFmtId="169" fontId="3" fillId="3" borderId="0" xfId="2" applyNumberFormat="1" applyFont="1" applyFill="1" applyBorder="1" applyAlignment="1">
      <alignment horizontal="right" vertical="center"/>
    </xf>
    <xf numFmtId="0" fontId="2" fillId="2" borderId="0" xfId="1" applyFont="1" applyFill="1" applyBorder="1" applyAlignment="1">
      <alignment horizontal="center" vertical="center"/>
    </xf>
    <xf numFmtId="0" fontId="5" fillId="2" borderId="61" xfId="5" applyFont="1" applyFill="1" applyBorder="1" applyAlignment="1">
      <alignment horizontal="center" vertical="center" wrapText="1"/>
    </xf>
    <xf numFmtId="0" fontId="0" fillId="0" borderId="0" xfId="0"/>
    <xf numFmtId="164" fontId="3" fillId="7" borderId="0" xfId="1" applyNumberFormat="1" applyFont="1" applyFill="1" applyAlignment="1">
      <alignment vertical="center"/>
    </xf>
    <xf numFmtId="2" fontId="2" fillId="6" borderId="0" xfId="1" applyNumberFormat="1" applyFont="1" applyFill="1" applyBorder="1" applyAlignment="1">
      <alignment horizontal="center" vertical="center" wrapText="1"/>
    </xf>
    <xf numFmtId="2" fontId="3" fillId="11" borderId="0" xfId="2" applyNumberFormat="1" applyFont="1" applyFill="1" applyBorder="1" applyAlignment="1">
      <alignment horizontal="right" vertical="center"/>
    </xf>
    <xf numFmtId="0" fontId="10" fillId="7" borderId="61" xfId="5" applyFont="1" applyFill="1" applyBorder="1"/>
    <xf numFmtId="172" fontId="41" fillId="0" borderId="61" xfId="0" applyNumberFormat="1" applyFont="1" applyBorder="1" applyAlignment="1">
      <alignment horizontal="center"/>
    </xf>
    <xf numFmtId="176" fontId="5" fillId="2" borderId="61" xfId="6" applyNumberFormat="1" applyFont="1" applyFill="1" applyBorder="1" applyAlignment="1">
      <alignment horizontal="center" vertical="center" wrapText="1"/>
    </xf>
    <xf numFmtId="0" fontId="5" fillId="2" borderId="87" xfId="5" applyFont="1" applyFill="1" applyBorder="1" applyAlignment="1">
      <alignment horizontal="center" vertical="center" wrapText="1"/>
    </xf>
    <xf numFmtId="0" fontId="2" fillId="2" borderId="61" xfId="1" applyFont="1" applyFill="1" applyBorder="1" applyAlignment="1">
      <alignment horizontal="center" vertical="center"/>
    </xf>
    <xf numFmtId="0" fontId="6" fillId="0" borderId="0" xfId="0" applyFont="1"/>
    <xf numFmtId="176" fontId="6" fillId="0" borderId="61" xfId="0" applyNumberFormat="1" applyFont="1" applyBorder="1"/>
    <xf numFmtId="176" fontId="6" fillId="0" borderId="61" xfId="6" applyNumberFormat="1" applyFont="1" applyBorder="1"/>
    <xf numFmtId="176" fontId="6" fillId="8" borderId="0" xfId="6" applyNumberFormat="1" applyFont="1" applyFill="1"/>
    <xf numFmtId="176" fontId="6" fillId="8" borderId="61" xfId="6" applyNumberFormat="1" applyFont="1" applyFill="1" applyBorder="1"/>
    <xf numFmtId="0" fontId="6" fillId="2" borderId="0" xfId="0" applyFont="1" applyFill="1"/>
    <xf numFmtId="0" fontId="6" fillId="0" borderId="61" xfId="0" applyFont="1" applyBorder="1"/>
    <xf numFmtId="1" fontId="6" fillId="0" borderId="61" xfId="0" applyNumberFormat="1" applyFont="1" applyBorder="1"/>
    <xf numFmtId="0" fontId="6" fillId="0" borderId="0" xfId="0" applyFont="1" applyBorder="1"/>
    <xf numFmtId="1" fontId="6" fillId="0" borderId="0" xfId="0" applyNumberFormat="1" applyFont="1" applyBorder="1"/>
    <xf numFmtId="1" fontId="6" fillId="2" borderId="0" xfId="5" applyNumberFormat="1" applyFont="1" applyFill="1" applyAlignment="1">
      <alignment vertical="center" wrapText="1"/>
    </xf>
    <xf numFmtId="0" fontId="2" fillId="2" borderId="37" xfId="1" applyFont="1" applyFill="1" applyBorder="1" applyAlignment="1">
      <alignment horizontal="center" vertical="center" wrapText="1"/>
    </xf>
    <xf numFmtId="177" fontId="6" fillId="2" borderId="12" xfId="6" applyNumberFormat="1" applyFont="1" applyFill="1" applyBorder="1"/>
    <xf numFmtId="178" fontId="6" fillId="2" borderId="12" xfId="6" applyNumberFormat="1" applyFont="1" applyFill="1" applyBorder="1"/>
    <xf numFmtId="178" fontId="6" fillId="8" borderId="12" xfId="6" applyNumberFormat="1" applyFont="1" applyFill="1" applyBorder="1"/>
    <xf numFmtId="0" fontId="43" fillId="8" borderId="0" xfId="0" applyFont="1" applyFill="1"/>
    <xf numFmtId="0" fontId="9" fillId="0" borderId="88" xfId="5" applyFont="1" applyBorder="1" applyAlignment="1">
      <alignment horizontal="center" vertical="center" wrapText="1"/>
    </xf>
    <xf numFmtId="0" fontId="9" fillId="0" borderId="44" xfId="5" applyFont="1" applyBorder="1" applyAlignment="1">
      <alignment horizontal="center" vertical="center" wrapText="1"/>
    </xf>
    <xf numFmtId="176" fontId="6" fillId="0" borderId="61" xfId="0" applyNumberFormat="1" applyFont="1" applyFill="1" applyBorder="1"/>
    <xf numFmtId="176" fontId="6" fillId="0" borderId="61" xfId="6" applyNumberFormat="1" applyFont="1" applyFill="1" applyBorder="1"/>
    <xf numFmtId="0" fontId="0" fillId="2" borderId="87" xfId="0" applyFill="1" applyBorder="1"/>
    <xf numFmtId="0" fontId="6" fillId="2" borderId="12" xfId="0" applyFont="1" applyFill="1" applyBorder="1"/>
    <xf numFmtId="0" fontId="5" fillId="2" borderId="15" xfId="5" applyFont="1" applyFill="1" applyBorder="1" applyAlignment="1">
      <alignment horizontal="center" vertical="center" wrapText="1"/>
    </xf>
    <xf numFmtId="0" fontId="6" fillId="0" borderId="12" xfId="0" applyFont="1" applyBorder="1"/>
    <xf numFmtId="0" fontId="2" fillId="2" borderId="15" xfId="1" applyFont="1" applyFill="1" applyBorder="1" applyAlignment="1">
      <alignment horizontal="center" vertical="center"/>
    </xf>
    <xf numFmtId="176" fontId="6" fillId="0" borderId="12" xfId="6" applyNumberFormat="1" applyFont="1" applyBorder="1"/>
    <xf numFmtId="0" fontId="6" fillId="2" borderId="15" xfId="5" applyFont="1" applyFill="1" applyBorder="1" applyAlignment="1">
      <alignment horizontal="center"/>
    </xf>
    <xf numFmtId="0" fontId="6" fillId="2" borderId="15" xfId="0" applyFont="1" applyFill="1" applyBorder="1"/>
    <xf numFmtId="167" fontId="10" fillId="7" borderId="0" xfId="5" applyNumberFormat="1" applyFont="1" applyFill="1"/>
    <xf numFmtId="172" fontId="10" fillId="7" borderId="0" xfId="5" applyNumberFormat="1" applyFont="1" applyFill="1"/>
    <xf numFmtId="0" fontId="2" fillId="2" borderId="0" xfId="1" applyFont="1" applyFill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0" fillId="0" borderId="0" xfId="0"/>
    <xf numFmtId="0" fontId="5" fillId="0" borderId="61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9" fillId="0" borderId="16" xfId="5" applyFont="1" applyBorder="1" applyAlignment="1">
      <alignment vertical="center" wrapText="1"/>
    </xf>
    <xf numFmtId="0" fontId="9" fillId="0" borderId="17" xfId="5" applyFont="1" applyBorder="1" applyAlignment="1">
      <alignment vertical="center" wrapText="1"/>
    </xf>
    <xf numFmtId="1" fontId="3" fillId="66" borderId="43" xfId="2" applyNumberFormat="1" applyFont="1" applyFill="1" applyBorder="1" applyAlignment="1">
      <alignment horizontal="right" vertical="center"/>
    </xf>
    <xf numFmtId="0" fontId="0" fillId="0" borderId="0" xfId="0" applyAlignment="1">
      <alignment vertical="center" wrapText="1"/>
    </xf>
    <xf numFmtId="3" fontId="46" fillId="2" borderId="0" xfId="70" applyNumberFormat="1" applyFont="1" applyFill="1" applyBorder="1" applyAlignment="1">
      <alignment horizontal="right"/>
    </xf>
    <xf numFmtId="0" fontId="6" fillId="2" borderId="64" xfId="5" applyFont="1" applyFill="1" applyBorder="1" applyAlignment="1">
      <alignment vertical="center" wrapText="1"/>
    </xf>
    <xf numFmtId="0" fontId="5" fillId="2" borderId="22" xfId="5" applyFont="1" applyFill="1" applyBorder="1" applyAlignment="1">
      <alignment horizontal="center" vertical="center" wrapText="1"/>
    </xf>
    <xf numFmtId="0" fontId="5" fillId="2" borderId="0" xfId="5" applyFont="1" applyFill="1" applyBorder="1" applyAlignment="1">
      <alignment horizontal="center" vertical="center" wrapText="1"/>
    </xf>
    <xf numFmtId="0" fontId="47" fillId="67" borderId="61" xfId="0" applyFont="1" applyFill="1" applyBorder="1" applyAlignment="1">
      <alignment horizontal="right" wrapText="1"/>
    </xf>
    <xf numFmtId="0" fontId="40" fillId="68" borderId="89" xfId="64" applyFill="1" applyBorder="1" applyAlignment="1">
      <alignment horizontal="center" vertical="center" wrapText="1"/>
    </xf>
    <xf numFmtId="176" fontId="5" fillId="2" borderId="12" xfId="6" applyNumberFormat="1" applyFont="1" applyFill="1" applyBorder="1" applyAlignment="1">
      <alignment horizontal="center" vertical="center" wrapText="1"/>
    </xf>
    <xf numFmtId="0" fontId="5" fillId="2" borderId="0" xfId="5" applyFont="1" applyFill="1" applyAlignment="1">
      <alignment horizontal="center" vertical="center"/>
    </xf>
    <xf numFmtId="0" fontId="51" fillId="69" borderId="90" xfId="0" applyFont="1" applyFill="1" applyBorder="1" applyAlignment="1">
      <alignment vertical="center"/>
    </xf>
    <xf numFmtId="0" fontId="2" fillId="2" borderId="0" xfId="1" applyFont="1" applyFill="1" applyBorder="1" applyAlignment="1">
      <alignment horizontal="center" vertical="center"/>
    </xf>
    <xf numFmtId="0" fontId="5" fillId="0" borderId="61" xfId="5" applyFont="1" applyBorder="1" applyAlignment="1">
      <alignment horizontal="center" vertical="center" wrapText="1"/>
    </xf>
    <xf numFmtId="0" fontId="2" fillId="2" borderId="37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/>
    </xf>
    <xf numFmtId="0" fontId="2" fillId="2" borderId="78" xfId="1" applyFont="1" applyFill="1" applyBorder="1" applyAlignment="1">
      <alignment horizontal="center" vertical="center"/>
    </xf>
    <xf numFmtId="0" fontId="2" fillId="2" borderId="39" xfId="1" applyFont="1" applyFill="1" applyBorder="1" applyAlignment="1">
      <alignment horizontal="center" vertical="center"/>
    </xf>
    <xf numFmtId="0" fontId="44" fillId="0" borderId="61" xfId="0" applyFont="1" applyBorder="1" applyAlignment="1">
      <alignment horizontal="center"/>
    </xf>
    <xf numFmtId="176" fontId="5" fillId="8" borderId="12" xfId="6" applyNumberFormat="1" applyFont="1" applyFill="1" applyBorder="1" applyAlignment="1">
      <alignment horizontal="center" wrapText="1"/>
    </xf>
    <xf numFmtId="164" fontId="3" fillId="3" borderId="23" xfId="2" applyFont="1" applyFill="1" applyBorder="1" applyAlignment="1">
      <alignment horizontal="center" vertical="center" wrapText="1"/>
    </xf>
    <xf numFmtId="164" fontId="3" fillId="3" borderId="12" xfId="2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2" fillId="2" borderId="2" xfId="1" applyFont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9" fillId="0" borderId="24" xfId="5" applyFont="1" applyBorder="1" applyAlignment="1">
      <alignment horizontal="center" vertical="center" wrapText="1"/>
    </xf>
    <xf numFmtId="0" fontId="9" fillId="0" borderId="25" xfId="5" applyFont="1" applyBorder="1" applyAlignment="1">
      <alignment horizontal="center" vertical="center" wrapText="1"/>
    </xf>
    <xf numFmtId="0" fontId="9" fillId="0" borderId="16" xfId="5" applyFont="1" applyBorder="1" applyAlignment="1">
      <alignment horizontal="center" vertical="center" wrapText="1"/>
    </xf>
    <xf numFmtId="0" fontId="9" fillId="0" borderId="6" xfId="5" applyFont="1" applyBorder="1" applyAlignment="1">
      <alignment horizontal="center" vertical="center" wrapText="1"/>
    </xf>
    <xf numFmtId="0" fontId="9" fillId="0" borderId="5" xfId="5" applyFont="1" applyBorder="1" applyAlignment="1">
      <alignment horizontal="center" vertical="center" wrapText="1"/>
    </xf>
    <xf numFmtId="0" fontId="4" fillId="0" borderId="9" xfId="5" applyBorder="1" applyAlignment="1">
      <alignment horizontal="center" vertical="center" wrapText="1"/>
    </xf>
    <xf numFmtId="0" fontId="10" fillId="7" borderId="63" xfId="5" applyFont="1" applyFill="1" applyBorder="1" applyAlignment="1">
      <alignment horizontal="center" wrapText="1"/>
    </xf>
    <xf numFmtId="0" fontId="10" fillId="7" borderId="64" xfId="5" applyFont="1" applyFill="1" applyBorder="1" applyAlignment="1">
      <alignment horizontal="center" wrapText="1"/>
    </xf>
    <xf numFmtId="0" fontId="10" fillId="7" borderId="63" xfId="5" applyFont="1" applyFill="1" applyBorder="1" applyAlignment="1">
      <alignment horizontal="center"/>
    </xf>
    <xf numFmtId="0" fontId="10" fillId="7" borderId="64" xfId="5" applyFont="1" applyFill="1" applyBorder="1" applyAlignment="1">
      <alignment horizontal="center"/>
    </xf>
    <xf numFmtId="0" fontId="5" fillId="0" borderId="37" xfId="5" applyFont="1" applyBorder="1" applyAlignment="1">
      <alignment horizontal="center" vertical="center" wrapText="1"/>
    </xf>
    <xf numFmtId="0" fontId="5" fillId="0" borderId="38" xfId="5" applyFont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6" fillId="2" borderId="76" xfId="5" applyFont="1" applyFill="1" applyBorder="1" applyAlignment="1">
      <alignment horizontal="center" vertical="center" wrapText="1"/>
    </xf>
    <xf numFmtId="0" fontId="6" fillId="2" borderId="78" xfId="5" applyFont="1" applyFill="1" applyBorder="1" applyAlignment="1">
      <alignment horizontal="center" vertical="center" wrapText="1"/>
    </xf>
    <xf numFmtId="0" fontId="5" fillId="2" borderId="17" xfId="5" applyFont="1" applyFill="1" applyBorder="1" applyAlignment="1">
      <alignment horizontal="center" vertical="center" wrapText="1"/>
    </xf>
    <xf numFmtId="0" fontId="5" fillId="0" borderId="14" xfId="5" applyFont="1" applyBorder="1" applyAlignment="1">
      <alignment horizontal="center" vertical="center" wrapText="1"/>
    </xf>
    <xf numFmtId="0" fontId="5" fillId="0" borderId="15" xfId="5" applyFont="1" applyBorder="1" applyAlignment="1">
      <alignment horizontal="center" vertical="center" wrapText="1"/>
    </xf>
    <xf numFmtId="0" fontId="5" fillId="0" borderId="42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12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2" fillId="2" borderId="55" xfId="1" applyFont="1" applyFill="1" applyBorder="1" applyAlignment="1">
      <alignment horizontal="center" vertical="center" wrapText="1"/>
    </xf>
    <xf numFmtId="0" fontId="2" fillId="2" borderId="39" xfId="1" applyFont="1" applyFill="1" applyBorder="1" applyAlignment="1">
      <alignment horizontal="center" vertical="center" wrapText="1"/>
    </xf>
    <xf numFmtId="0" fontId="5" fillId="0" borderId="76" xfId="5" applyFont="1" applyBorder="1" applyAlignment="1">
      <alignment horizontal="center" vertical="center" wrapText="1"/>
    </xf>
    <xf numFmtId="0" fontId="5" fillId="0" borderId="77" xfId="5" applyFont="1" applyBorder="1" applyAlignment="1">
      <alignment horizontal="center" vertical="center" wrapText="1"/>
    </xf>
    <xf numFmtId="0" fontId="5" fillId="0" borderId="78" xfId="5" applyFont="1" applyBorder="1" applyAlignment="1">
      <alignment horizontal="center" vertical="center" wrapText="1"/>
    </xf>
    <xf numFmtId="0" fontId="5" fillId="0" borderId="79" xfId="5" applyFont="1" applyBorder="1" applyAlignment="1">
      <alignment horizontal="center" vertical="center" wrapText="1"/>
    </xf>
    <xf numFmtId="0" fontId="5" fillId="0" borderId="62" xfId="5" applyFont="1" applyBorder="1" applyAlignment="1">
      <alignment horizontal="center" vertical="center" wrapText="1"/>
    </xf>
    <xf numFmtId="0" fontId="6" fillId="2" borderId="77" xfId="5" applyFont="1" applyFill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0" fontId="6" fillId="2" borderId="33" xfId="5" applyFont="1" applyFill="1" applyBorder="1" applyAlignment="1">
      <alignment horizontal="center" vertical="center" wrapText="1"/>
    </xf>
    <xf numFmtId="0" fontId="5" fillId="2" borderId="62" xfId="5" applyFont="1" applyFill="1" applyBorder="1" applyAlignment="1">
      <alignment horizontal="center" vertical="center" wrapText="1"/>
    </xf>
    <xf numFmtId="0" fontId="5" fillId="0" borderId="82" xfId="5" applyFont="1" applyBorder="1" applyAlignment="1">
      <alignment horizontal="center" vertical="center" wrapText="1"/>
    </xf>
    <xf numFmtId="0" fontId="5" fillId="0" borderId="39" xfId="5" applyFont="1" applyBorder="1" applyAlignment="1">
      <alignment horizontal="center" vertical="center" wrapText="1"/>
    </xf>
    <xf numFmtId="0" fontId="2" fillId="2" borderId="61" xfId="1" applyFont="1" applyFill="1" applyBorder="1" applyAlignment="1">
      <alignment horizontal="center" vertical="center" wrapText="1"/>
    </xf>
    <xf numFmtId="0" fontId="8" fillId="0" borderId="37" xfId="5" applyFont="1" applyBorder="1" applyAlignment="1">
      <alignment horizontal="center" vertical="center" wrapText="1"/>
    </xf>
    <xf numFmtId="0" fontId="8" fillId="0" borderId="38" xfId="5" applyFont="1" applyBorder="1" applyAlignment="1">
      <alignment horizontal="center" vertical="center" wrapText="1"/>
    </xf>
    <xf numFmtId="0" fontId="6" fillId="2" borderId="79" xfId="5" applyFont="1" applyFill="1" applyBorder="1" applyAlignment="1">
      <alignment horizontal="center" vertical="center" wrapText="1"/>
    </xf>
    <xf numFmtId="0" fontId="6" fillId="2" borderId="63" xfId="5" applyFont="1" applyFill="1" applyBorder="1" applyAlignment="1">
      <alignment horizontal="center" vertical="center" wrapText="1"/>
    </xf>
    <xf numFmtId="0" fontId="6" fillId="2" borderId="64" xfId="5" applyFont="1" applyFill="1" applyBorder="1" applyAlignment="1">
      <alignment horizontal="center" vertical="center" wrapText="1"/>
    </xf>
    <xf numFmtId="0" fontId="5" fillId="2" borderId="37" xfId="5" applyFont="1" applyFill="1" applyBorder="1" applyAlignment="1">
      <alignment horizontal="center" vertical="center" wrapText="1"/>
    </xf>
    <xf numFmtId="0" fontId="6" fillId="2" borderId="37" xfId="5" applyFont="1" applyFill="1" applyBorder="1" applyAlignment="1">
      <alignment horizontal="center" vertical="center" wrapText="1"/>
    </xf>
    <xf numFmtId="0" fontId="6" fillId="2" borderId="38" xfId="5" applyFont="1" applyFill="1" applyBorder="1" applyAlignment="1">
      <alignment horizontal="center" vertical="center" wrapText="1"/>
    </xf>
    <xf numFmtId="0" fontId="9" fillId="0" borderId="47" xfId="5" applyFont="1" applyBorder="1" applyAlignment="1">
      <alignment horizontal="center" vertical="center" wrapText="1"/>
    </xf>
    <xf numFmtId="0" fontId="4" fillId="0" borderId="48" xfId="5" applyBorder="1" applyAlignment="1">
      <alignment horizontal="center" vertical="center" wrapText="1"/>
    </xf>
    <xf numFmtId="0" fontId="2" fillId="7" borderId="1" xfId="1" applyFont="1" applyFill="1" applyBorder="1" applyAlignment="1">
      <alignment horizontal="center" vertical="center"/>
    </xf>
    <xf numFmtId="0" fontId="2" fillId="7" borderId="2" xfId="1" applyFont="1" applyFill="1" applyBorder="1" applyAlignment="1">
      <alignment horizontal="center" vertical="center"/>
    </xf>
    <xf numFmtId="0" fontId="4" fillId="0" borderId="2" xfId="5" applyBorder="1" applyAlignment="1">
      <alignment horizontal="center"/>
    </xf>
    <xf numFmtId="0" fontId="5" fillId="0" borderId="0" xfId="5" applyFont="1" applyBorder="1" applyAlignment="1">
      <alignment horizontal="center" vertical="center" wrapText="1"/>
    </xf>
    <xf numFmtId="0" fontId="9" fillId="0" borderId="60" xfId="5" applyFont="1" applyBorder="1" applyAlignment="1">
      <alignment horizontal="center" vertical="center" wrapText="1"/>
    </xf>
    <xf numFmtId="0" fontId="9" fillId="0" borderId="33" xfId="5" applyFont="1" applyBorder="1" applyAlignment="1">
      <alignment horizontal="center" vertical="center" wrapText="1"/>
    </xf>
    <xf numFmtId="0" fontId="9" fillId="0" borderId="26" xfId="5" applyFont="1" applyBorder="1" applyAlignment="1">
      <alignment horizontal="center" vertical="center" wrapText="1"/>
    </xf>
    <xf numFmtId="0" fontId="5" fillId="2" borderId="76" xfId="5" applyFont="1" applyFill="1" applyBorder="1" applyAlignment="1">
      <alignment horizontal="center" vertical="center" wrapText="1"/>
    </xf>
    <xf numFmtId="0" fontId="5" fillId="2" borderId="82" xfId="5" applyFont="1" applyFill="1" applyBorder="1" applyAlignment="1">
      <alignment horizontal="center" vertical="center" wrapText="1"/>
    </xf>
    <xf numFmtId="0" fontId="5" fillId="2" borderId="77" xfId="5" applyFont="1" applyFill="1" applyBorder="1" applyAlignment="1">
      <alignment horizontal="center" vertical="center" wrapText="1"/>
    </xf>
    <xf numFmtId="0" fontId="5" fillId="2" borderId="78" xfId="5" applyFont="1" applyFill="1" applyBorder="1" applyAlignment="1">
      <alignment horizontal="center" vertical="center" wrapText="1"/>
    </xf>
    <xf numFmtId="0" fontId="5" fillId="2" borderId="39" xfId="5" applyFont="1" applyFill="1" applyBorder="1" applyAlignment="1">
      <alignment horizontal="center" vertical="center" wrapText="1"/>
    </xf>
    <xf numFmtId="0" fontId="5" fillId="2" borderId="79" xfId="5" applyFont="1" applyFill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6" xfId="5" applyFont="1" applyBorder="1" applyAlignment="1">
      <alignment horizontal="center" vertical="center" wrapText="1"/>
    </xf>
    <xf numFmtId="0" fontId="5" fillId="2" borderId="38" xfId="5" applyFont="1" applyFill="1" applyBorder="1" applyAlignment="1">
      <alignment horizontal="center" vertical="center" wrapText="1"/>
    </xf>
    <xf numFmtId="0" fontId="5" fillId="0" borderId="63" xfId="5" applyFont="1" applyBorder="1" applyAlignment="1">
      <alignment horizontal="center" vertical="center" wrapText="1"/>
    </xf>
    <xf numFmtId="0" fontId="5" fillId="0" borderId="64" xfId="5" applyFont="1" applyBorder="1" applyAlignment="1">
      <alignment horizontal="center" vertical="center" wrapText="1"/>
    </xf>
    <xf numFmtId="164" fontId="3" fillId="23" borderId="23" xfId="2" applyFont="1" applyFill="1" applyBorder="1" applyAlignment="1">
      <alignment horizontal="center" vertical="center" wrapText="1"/>
    </xf>
    <xf numFmtId="164" fontId="3" fillId="23" borderId="12" xfId="2" applyFont="1" applyFill="1" applyBorder="1" applyAlignment="1">
      <alignment horizontal="center" vertical="center" wrapText="1"/>
    </xf>
    <xf numFmtId="0" fontId="6" fillId="0" borderId="31" xfId="5" applyFont="1" applyBorder="1" applyAlignment="1">
      <alignment horizontal="center" vertical="center" wrapText="1"/>
    </xf>
    <xf numFmtId="0" fontId="6" fillId="0" borderId="10" xfId="5" applyFont="1" applyBorder="1" applyAlignment="1">
      <alignment horizontal="center" vertical="center" wrapText="1"/>
    </xf>
    <xf numFmtId="0" fontId="9" fillId="0" borderId="57" xfId="5" applyFont="1" applyBorder="1" applyAlignment="1">
      <alignment horizontal="center" vertical="center" wrapText="1"/>
    </xf>
    <xf numFmtId="0" fontId="6" fillId="0" borderId="20" xfId="5" applyFont="1" applyBorder="1" applyAlignment="1">
      <alignment horizontal="center" vertical="center" wrapText="1"/>
    </xf>
    <xf numFmtId="0" fontId="6" fillId="0" borderId="21" xfId="5" applyFont="1" applyBorder="1" applyAlignment="1">
      <alignment horizontal="center" vertical="center" wrapText="1"/>
    </xf>
    <xf numFmtId="0" fontId="8" fillId="0" borderId="31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5" fillId="0" borderId="17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6" fillId="0" borderId="40" xfId="5" applyFont="1" applyBorder="1" applyAlignment="1">
      <alignment horizontal="center" vertical="center" wrapText="1"/>
    </xf>
    <xf numFmtId="0" fontId="6" fillId="0" borderId="14" xfId="5" applyFont="1" applyBorder="1" applyAlignment="1">
      <alignment horizontal="center" vertical="center" wrapText="1"/>
    </xf>
    <xf numFmtId="0" fontId="6" fillId="0" borderId="41" xfId="5" applyFont="1" applyBorder="1" applyAlignment="1">
      <alignment horizontal="center" vertical="center" wrapText="1"/>
    </xf>
    <xf numFmtId="0" fontId="6" fillId="0" borderId="42" xfId="5" applyFont="1" applyBorder="1" applyAlignment="1">
      <alignment horizontal="center" vertical="center" wrapText="1"/>
    </xf>
    <xf numFmtId="0" fontId="6" fillId="2" borderId="61" xfId="5" applyFont="1" applyFill="1" applyBorder="1" applyAlignment="1">
      <alignment horizontal="center" vertical="center" wrapText="1"/>
    </xf>
    <xf numFmtId="0" fontId="6" fillId="0" borderId="18" xfId="5" applyFont="1" applyBorder="1" applyAlignment="1">
      <alignment horizontal="center" vertical="center" wrapText="1"/>
    </xf>
    <xf numFmtId="0" fontId="6" fillId="0" borderId="6" xfId="5" applyFont="1" applyBorder="1" applyAlignment="1">
      <alignment horizontal="center" vertical="center" wrapText="1"/>
    </xf>
    <xf numFmtId="167" fontId="3" fillId="60" borderId="74" xfId="2" applyNumberFormat="1" applyFont="1" applyFill="1" applyBorder="1" applyAlignment="1">
      <alignment horizontal="center" vertical="center" wrapText="1"/>
    </xf>
    <xf numFmtId="167" fontId="3" fillId="60" borderId="12" xfId="2" applyNumberFormat="1" applyFont="1" applyFill="1" applyBorder="1" applyAlignment="1">
      <alignment horizontal="center" vertical="center" wrapText="1"/>
    </xf>
    <xf numFmtId="0" fontId="5" fillId="0" borderId="86" xfId="5" applyFont="1" applyBorder="1" applyAlignment="1">
      <alignment horizontal="center" vertical="center" wrapText="1"/>
    </xf>
    <xf numFmtId="0" fontId="2" fillId="0" borderId="52" xfId="1" applyFont="1" applyFill="1" applyBorder="1" applyAlignment="1">
      <alignment horizontal="center" vertical="center" wrapText="1"/>
    </xf>
    <xf numFmtId="0" fontId="2" fillId="0" borderId="51" xfId="1" applyFont="1" applyFill="1" applyBorder="1" applyAlignment="1">
      <alignment horizontal="center" vertical="center" wrapText="1"/>
    </xf>
    <xf numFmtId="0" fontId="9" fillId="0" borderId="35" xfId="5" applyFont="1" applyFill="1" applyBorder="1" applyAlignment="1">
      <alignment horizontal="center" vertical="center" wrapText="1"/>
    </xf>
    <xf numFmtId="0" fontId="9" fillId="0" borderId="51" xfId="5" applyFont="1" applyFill="1" applyBorder="1" applyAlignment="1">
      <alignment horizontal="center" vertical="center" wrapText="1"/>
    </xf>
    <xf numFmtId="0" fontId="11" fillId="0" borderId="28" xfId="5" applyFont="1" applyBorder="1" applyAlignment="1">
      <alignment horizontal="center" vertical="center" wrapText="1"/>
    </xf>
    <xf numFmtId="0" fontId="11" fillId="0" borderId="29" xfId="5" applyFont="1" applyBorder="1" applyAlignment="1">
      <alignment horizontal="center" vertical="center" wrapText="1"/>
    </xf>
    <xf numFmtId="0" fontId="9" fillId="0" borderId="56" xfId="5" applyFont="1" applyFill="1" applyBorder="1" applyAlignment="1">
      <alignment horizontal="center" vertical="center" wrapText="1"/>
    </xf>
    <xf numFmtId="0" fontId="9" fillId="0" borderId="59" xfId="5" applyFont="1" applyFill="1" applyBorder="1" applyAlignment="1">
      <alignment horizontal="center" vertical="center" wrapText="1"/>
    </xf>
    <xf numFmtId="0" fontId="3" fillId="7" borderId="57" xfId="1" applyFont="1" applyFill="1" applyBorder="1" applyAlignment="1">
      <alignment horizontal="center" vertical="center"/>
    </xf>
    <xf numFmtId="0" fontId="3" fillId="7" borderId="26" xfId="1" applyFont="1" applyFill="1" applyBorder="1" applyAlignment="1">
      <alignment horizontal="center" vertical="center"/>
    </xf>
  </cellXfs>
  <cellStyles count="77">
    <cellStyle name="20% - Énfasis1" xfId="28" builtinId="30" customBuiltin="1"/>
    <cellStyle name="20% - Énfasis2" xfId="32" builtinId="34" customBuiltin="1"/>
    <cellStyle name="20% - Énfasis3" xfId="36" builtinId="38" customBuiltin="1"/>
    <cellStyle name="20% - Énfasis4" xfId="40" builtinId="42" customBuiltin="1"/>
    <cellStyle name="20% - Énfasis5" xfId="44" builtinId="46" customBuiltin="1"/>
    <cellStyle name="20% - Énfasis6" xfId="48" builtinId="50" customBuiltin="1"/>
    <cellStyle name="40% - Énfasis1" xfId="29" builtinId="31" customBuiltin="1"/>
    <cellStyle name="40% - Énfasis2" xfId="33" builtinId="35" customBuiltin="1"/>
    <cellStyle name="40% - Énfasis3" xfId="37" builtinId="39" customBuiltin="1"/>
    <cellStyle name="40% - Énfasis4" xfId="41" builtinId="43" customBuiltin="1"/>
    <cellStyle name="40% - Énfasis5" xfId="45" builtinId="47" customBuiltin="1"/>
    <cellStyle name="40% - Énfasis6" xfId="49" builtinId="51" customBuiltin="1"/>
    <cellStyle name="60% - Énfasis1" xfId="30" builtinId="32" customBuiltin="1"/>
    <cellStyle name="60% - Énfasis1 2" xfId="54"/>
    <cellStyle name="60% - Énfasis2" xfId="34" builtinId="36" customBuiltin="1"/>
    <cellStyle name="60% - Énfasis2 2" xfId="55"/>
    <cellStyle name="60% - Énfasis3" xfId="38" builtinId="40" customBuiltin="1"/>
    <cellStyle name="60% - Énfasis3 2" xfId="56"/>
    <cellStyle name="60% - Énfasis4" xfId="42" builtinId="44" customBuiltin="1"/>
    <cellStyle name="60% - Énfasis4 2" xfId="57"/>
    <cellStyle name="60% - Énfasis5" xfId="46" builtinId="48" customBuiltin="1"/>
    <cellStyle name="60% - Énfasis5 2" xfId="58"/>
    <cellStyle name="60% - Énfasis6" xfId="50" builtinId="52" customBuiltin="1"/>
    <cellStyle name="60% - Énfasis6 2" xfId="59"/>
    <cellStyle name="Buena" xfId="15" builtinId="26" customBuiltin="1"/>
    <cellStyle name="Cálculo" xfId="20" builtinId="22" customBuiltin="1"/>
    <cellStyle name="Celda de comprobación" xfId="22" builtinId="23" customBuiltin="1"/>
    <cellStyle name="Celda vinculada" xfId="21" builtinId="24" customBuiltin="1"/>
    <cellStyle name="Encabezado 4" xfId="14" builtinId="19" customBuiltin="1"/>
    <cellStyle name="Énfasis1" xfId="27" builtinId="29" customBuiltin="1"/>
    <cellStyle name="Énfasis2" xfId="31" builtinId="33" customBuiltin="1"/>
    <cellStyle name="Énfasis3" xfId="35" builtinId="37" customBuiltin="1"/>
    <cellStyle name="Énfasis4" xfId="39" builtinId="41" customBuiltin="1"/>
    <cellStyle name="Énfasis5" xfId="43" builtinId="45" customBuiltin="1"/>
    <cellStyle name="Énfasis6" xfId="47" builtinId="49" customBuiltin="1"/>
    <cellStyle name="Entrada" xfId="18" builtinId="20" customBuiltin="1"/>
    <cellStyle name="Hipervínculo" xfId="8" builtinId="8"/>
    <cellStyle name="Hipervínculo 2" xfId="3"/>
    <cellStyle name="Incorrecto" xfId="16" builtinId="27" customBuiltin="1"/>
    <cellStyle name="Millares" xfId="6" builtinId="3"/>
    <cellStyle name="Millares [0] 2" xfId="2"/>
    <cellStyle name="Millares 2" xfId="4"/>
    <cellStyle name="Neutral" xfId="17" builtinId="28" customBuiltin="1"/>
    <cellStyle name="Neutral 2" xfId="53"/>
    <cellStyle name="Normal" xfId="0" builtinId="0"/>
    <cellStyle name="Normal 2" xfId="1"/>
    <cellStyle name="Normal 2 2" xfId="60"/>
    <cellStyle name="Normal 2 2 2" xfId="69"/>
    <cellStyle name="Normal 2 2 3" xfId="70"/>
    <cellStyle name="Normal 2 2 4" xfId="68"/>
    <cellStyle name="Normal 2 3" xfId="63"/>
    <cellStyle name="Normal 2 4" xfId="67"/>
    <cellStyle name="Normal 3" xfId="5"/>
    <cellStyle name="Normal 3 2" xfId="64"/>
    <cellStyle name="Normal 3 2 2" xfId="73"/>
    <cellStyle name="Normal 3 2 3" xfId="72"/>
    <cellStyle name="Normal 3 3" xfId="71"/>
    <cellStyle name="Normal 4" xfId="51"/>
    <cellStyle name="Normal 4 2" xfId="74"/>
    <cellStyle name="Normal 5" xfId="61"/>
    <cellStyle name="Normal 5 2" xfId="75"/>
    <cellStyle name="Normal 6" xfId="9"/>
    <cellStyle name="Normal 6 2" xfId="76"/>
    <cellStyle name="Normal 7" xfId="66"/>
    <cellStyle name="Notas" xfId="24" builtinId="10" customBuiltin="1"/>
    <cellStyle name="Porcentaje" xfId="7" builtinId="5"/>
    <cellStyle name="Porcentual 2" xfId="62"/>
    <cellStyle name="Porcentual 2 2" xfId="65"/>
    <cellStyle name="Salida" xfId="19" builtinId="21" customBuiltin="1"/>
    <cellStyle name="Texto de advertencia" xfId="23" builtinId="11" customBuiltin="1"/>
    <cellStyle name="Texto explicativo" xfId="25" builtinId="53" customBuiltin="1"/>
    <cellStyle name="Título" xfId="10" builtinId="15" customBuiltin="1"/>
    <cellStyle name="Título 1" xfId="11" builtinId="16" customBuiltin="1"/>
    <cellStyle name="Título 2" xfId="12" builtinId="17" customBuiltin="1"/>
    <cellStyle name="Título 3" xfId="13" builtinId="18" customBuiltin="1"/>
    <cellStyle name="Título 4" xfId="52"/>
    <cellStyle name="Total" xfId="2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26" Type="http://schemas.openxmlformats.org/officeDocument/2006/relationships/worksheet" Target="worksheets/sheet24.xml"/><Relationship Id="rId39" Type="http://schemas.openxmlformats.org/officeDocument/2006/relationships/worksheet" Target="worksheets/sheet37.xml"/><Relationship Id="rId21" Type="http://schemas.openxmlformats.org/officeDocument/2006/relationships/worksheet" Target="worksheets/sheet19.xml"/><Relationship Id="rId34" Type="http://schemas.openxmlformats.org/officeDocument/2006/relationships/worksheet" Target="worksheets/sheet32.xml"/><Relationship Id="rId42" Type="http://schemas.openxmlformats.org/officeDocument/2006/relationships/worksheet" Target="worksheets/sheet40.xml"/><Relationship Id="rId47" Type="http://schemas.openxmlformats.org/officeDocument/2006/relationships/worksheet" Target="worksheets/sheet45.xml"/><Relationship Id="rId50" Type="http://schemas.openxmlformats.org/officeDocument/2006/relationships/externalLink" Target="externalLinks/externalLink3.xml"/><Relationship Id="rId55" Type="http://schemas.openxmlformats.org/officeDocument/2006/relationships/externalLink" Target="externalLinks/externalLink8.xml"/><Relationship Id="rId63" Type="http://schemas.openxmlformats.org/officeDocument/2006/relationships/externalLink" Target="externalLinks/externalLink16.xml"/><Relationship Id="rId68" Type="http://schemas.openxmlformats.org/officeDocument/2006/relationships/externalLink" Target="externalLinks/externalLink21.xml"/><Relationship Id="rId76" Type="http://schemas.openxmlformats.org/officeDocument/2006/relationships/externalLink" Target="externalLinks/externalLink29.xml"/><Relationship Id="rId84" Type="http://schemas.openxmlformats.org/officeDocument/2006/relationships/externalLink" Target="externalLinks/externalLink37.xml"/><Relationship Id="rId89" Type="http://schemas.microsoft.com/office/2017/10/relationships/person" Target="persons/person.xml"/><Relationship Id="rId7" Type="http://schemas.openxmlformats.org/officeDocument/2006/relationships/worksheet" Target="worksheets/sheet5.xml"/><Relationship Id="rId71" Type="http://schemas.openxmlformats.org/officeDocument/2006/relationships/externalLink" Target="externalLinks/externalLink24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4.xml"/><Relationship Id="rId29" Type="http://schemas.openxmlformats.org/officeDocument/2006/relationships/worksheet" Target="worksheets/sheet27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2.xml"/><Relationship Id="rId32" Type="http://schemas.openxmlformats.org/officeDocument/2006/relationships/worksheet" Target="worksheets/sheet30.xml"/><Relationship Id="rId37" Type="http://schemas.openxmlformats.org/officeDocument/2006/relationships/worksheet" Target="worksheets/sheet35.xml"/><Relationship Id="rId40" Type="http://schemas.openxmlformats.org/officeDocument/2006/relationships/worksheet" Target="worksheets/sheet38.xml"/><Relationship Id="rId45" Type="http://schemas.openxmlformats.org/officeDocument/2006/relationships/worksheet" Target="worksheets/sheet43.xml"/><Relationship Id="rId53" Type="http://schemas.openxmlformats.org/officeDocument/2006/relationships/externalLink" Target="externalLinks/externalLink6.xml"/><Relationship Id="rId58" Type="http://schemas.openxmlformats.org/officeDocument/2006/relationships/externalLink" Target="externalLinks/externalLink11.xml"/><Relationship Id="rId66" Type="http://schemas.openxmlformats.org/officeDocument/2006/relationships/externalLink" Target="externalLinks/externalLink19.xml"/><Relationship Id="rId74" Type="http://schemas.openxmlformats.org/officeDocument/2006/relationships/externalLink" Target="externalLinks/externalLink27.xml"/><Relationship Id="rId79" Type="http://schemas.openxmlformats.org/officeDocument/2006/relationships/externalLink" Target="externalLinks/externalLink32.xml"/><Relationship Id="rId87" Type="http://schemas.openxmlformats.org/officeDocument/2006/relationships/sharedStrings" Target="sharedStrings.xml"/><Relationship Id="rId5" Type="http://schemas.openxmlformats.org/officeDocument/2006/relationships/worksheet" Target="worksheets/sheet3.xml"/><Relationship Id="rId61" Type="http://schemas.openxmlformats.org/officeDocument/2006/relationships/externalLink" Target="externalLinks/externalLink14.xml"/><Relationship Id="rId82" Type="http://schemas.openxmlformats.org/officeDocument/2006/relationships/externalLink" Target="externalLinks/externalLink35.xml"/><Relationship Id="rId19" Type="http://schemas.openxmlformats.org/officeDocument/2006/relationships/worksheet" Target="worksheets/sheet17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Relationship Id="rId22" Type="http://schemas.openxmlformats.org/officeDocument/2006/relationships/worksheet" Target="worksheets/sheet20.xml"/><Relationship Id="rId27" Type="http://schemas.openxmlformats.org/officeDocument/2006/relationships/worksheet" Target="worksheets/sheet25.xml"/><Relationship Id="rId30" Type="http://schemas.openxmlformats.org/officeDocument/2006/relationships/worksheet" Target="worksheets/sheet28.xml"/><Relationship Id="rId35" Type="http://schemas.openxmlformats.org/officeDocument/2006/relationships/worksheet" Target="worksheets/sheet33.xml"/><Relationship Id="rId43" Type="http://schemas.openxmlformats.org/officeDocument/2006/relationships/worksheet" Target="worksheets/sheet41.xml"/><Relationship Id="rId48" Type="http://schemas.openxmlformats.org/officeDocument/2006/relationships/externalLink" Target="externalLinks/externalLink1.xml"/><Relationship Id="rId56" Type="http://schemas.openxmlformats.org/officeDocument/2006/relationships/externalLink" Target="externalLinks/externalLink9.xml"/><Relationship Id="rId64" Type="http://schemas.openxmlformats.org/officeDocument/2006/relationships/externalLink" Target="externalLinks/externalLink17.xml"/><Relationship Id="rId69" Type="http://schemas.openxmlformats.org/officeDocument/2006/relationships/externalLink" Target="externalLinks/externalLink22.xml"/><Relationship Id="rId77" Type="http://schemas.openxmlformats.org/officeDocument/2006/relationships/externalLink" Target="externalLinks/externalLink30.xml"/><Relationship Id="rId8" Type="http://schemas.openxmlformats.org/officeDocument/2006/relationships/worksheet" Target="worksheets/sheet6.xml"/><Relationship Id="rId51" Type="http://schemas.openxmlformats.org/officeDocument/2006/relationships/externalLink" Target="externalLinks/externalLink4.xml"/><Relationship Id="rId72" Type="http://schemas.openxmlformats.org/officeDocument/2006/relationships/externalLink" Target="externalLinks/externalLink25.xml"/><Relationship Id="rId80" Type="http://schemas.openxmlformats.org/officeDocument/2006/relationships/externalLink" Target="externalLinks/externalLink33.xml"/><Relationship Id="rId85" Type="http://schemas.openxmlformats.org/officeDocument/2006/relationships/theme" Target="theme/theme1.xml"/><Relationship Id="rId3" Type="http://schemas.openxmlformats.org/officeDocument/2006/relationships/chartsheet" Target="chartsheets/sheet2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5" Type="http://schemas.openxmlformats.org/officeDocument/2006/relationships/worksheet" Target="worksheets/sheet23.xml"/><Relationship Id="rId33" Type="http://schemas.openxmlformats.org/officeDocument/2006/relationships/worksheet" Target="worksheets/sheet31.xml"/><Relationship Id="rId38" Type="http://schemas.openxmlformats.org/officeDocument/2006/relationships/worksheet" Target="worksheets/sheet36.xml"/><Relationship Id="rId46" Type="http://schemas.openxmlformats.org/officeDocument/2006/relationships/worksheet" Target="worksheets/sheet44.xml"/><Relationship Id="rId59" Type="http://schemas.openxmlformats.org/officeDocument/2006/relationships/externalLink" Target="externalLinks/externalLink12.xml"/><Relationship Id="rId67" Type="http://schemas.openxmlformats.org/officeDocument/2006/relationships/externalLink" Target="externalLinks/externalLink20.xml"/><Relationship Id="rId20" Type="http://schemas.openxmlformats.org/officeDocument/2006/relationships/worksheet" Target="worksheets/sheet18.xml"/><Relationship Id="rId41" Type="http://schemas.openxmlformats.org/officeDocument/2006/relationships/worksheet" Target="worksheets/sheet39.xml"/><Relationship Id="rId54" Type="http://schemas.openxmlformats.org/officeDocument/2006/relationships/externalLink" Target="externalLinks/externalLink7.xml"/><Relationship Id="rId62" Type="http://schemas.openxmlformats.org/officeDocument/2006/relationships/externalLink" Target="externalLinks/externalLink15.xml"/><Relationship Id="rId70" Type="http://schemas.openxmlformats.org/officeDocument/2006/relationships/externalLink" Target="externalLinks/externalLink23.xml"/><Relationship Id="rId75" Type="http://schemas.openxmlformats.org/officeDocument/2006/relationships/externalLink" Target="externalLinks/externalLink28.xml"/><Relationship Id="rId83" Type="http://schemas.openxmlformats.org/officeDocument/2006/relationships/externalLink" Target="externalLinks/externalLink36.xml"/><Relationship Id="rId88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5" Type="http://schemas.openxmlformats.org/officeDocument/2006/relationships/worksheet" Target="worksheets/sheet13.xml"/><Relationship Id="rId23" Type="http://schemas.openxmlformats.org/officeDocument/2006/relationships/worksheet" Target="worksheets/sheet21.xml"/><Relationship Id="rId28" Type="http://schemas.openxmlformats.org/officeDocument/2006/relationships/worksheet" Target="worksheets/sheet26.xml"/><Relationship Id="rId36" Type="http://schemas.openxmlformats.org/officeDocument/2006/relationships/worksheet" Target="worksheets/sheet34.xml"/><Relationship Id="rId49" Type="http://schemas.openxmlformats.org/officeDocument/2006/relationships/externalLink" Target="externalLinks/externalLink2.xml"/><Relationship Id="rId57" Type="http://schemas.openxmlformats.org/officeDocument/2006/relationships/externalLink" Target="externalLinks/externalLink10.xml"/><Relationship Id="rId10" Type="http://schemas.openxmlformats.org/officeDocument/2006/relationships/worksheet" Target="worksheets/sheet8.xml"/><Relationship Id="rId31" Type="http://schemas.openxmlformats.org/officeDocument/2006/relationships/worksheet" Target="worksheets/sheet29.xml"/><Relationship Id="rId44" Type="http://schemas.openxmlformats.org/officeDocument/2006/relationships/worksheet" Target="worksheets/sheet42.xml"/><Relationship Id="rId52" Type="http://schemas.openxmlformats.org/officeDocument/2006/relationships/externalLink" Target="externalLinks/externalLink5.xml"/><Relationship Id="rId60" Type="http://schemas.openxmlformats.org/officeDocument/2006/relationships/externalLink" Target="externalLinks/externalLink13.xml"/><Relationship Id="rId65" Type="http://schemas.openxmlformats.org/officeDocument/2006/relationships/externalLink" Target="externalLinks/externalLink18.xml"/><Relationship Id="rId73" Type="http://schemas.openxmlformats.org/officeDocument/2006/relationships/externalLink" Target="externalLinks/externalLink26.xml"/><Relationship Id="rId78" Type="http://schemas.openxmlformats.org/officeDocument/2006/relationships/externalLink" Target="externalLinks/externalLink31.xml"/><Relationship Id="rId81" Type="http://schemas.openxmlformats.org/officeDocument/2006/relationships/externalLink" Target="externalLinks/externalLink34.xml"/><Relationship Id="rId86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 PPA rel EUA 2017-2018'!$H$3:$H$32</c:f>
              <c:strCache>
                <c:ptCount val="30"/>
                <c:pt idx="0">
                  <c:v>Noruega</c:v>
                </c:pt>
                <c:pt idx="1">
                  <c:v>Bélgica</c:v>
                </c:pt>
                <c:pt idx="2">
                  <c:v>Francia</c:v>
                </c:pt>
                <c:pt idx="3">
                  <c:v>Holanda</c:v>
                </c:pt>
                <c:pt idx="4">
                  <c:v>Suecia</c:v>
                </c:pt>
                <c:pt idx="5">
                  <c:v>Reino Unido</c:v>
                </c:pt>
                <c:pt idx="6">
                  <c:v>Alemania</c:v>
                </c:pt>
                <c:pt idx="7">
                  <c:v>Australia</c:v>
                </c:pt>
                <c:pt idx="8">
                  <c:v>Canadá</c:v>
                </c:pt>
                <c:pt idx="9">
                  <c:v>Irlanda</c:v>
                </c:pt>
                <c:pt idx="10">
                  <c:v>Finlandia</c:v>
                </c:pt>
                <c:pt idx="11">
                  <c:v>Corea del Sur</c:v>
                </c:pt>
                <c:pt idx="12">
                  <c:v>Dinamarca</c:v>
                </c:pt>
                <c:pt idx="13">
                  <c:v>Italia</c:v>
                </c:pt>
                <c:pt idx="14">
                  <c:v>España</c:v>
                </c:pt>
                <c:pt idx="15">
                  <c:v>Japón</c:v>
                </c:pt>
                <c:pt idx="16">
                  <c:v>Rumania</c:v>
                </c:pt>
                <c:pt idx="17">
                  <c:v>Nueva Zelanda</c:v>
                </c:pt>
                <c:pt idx="18">
                  <c:v>Chile</c:v>
                </c:pt>
                <c:pt idx="19">
                  <c:v>Grecia</c:v>
                </c:pt>
                <c:pt idx="20">
                  <c:v>República Checa</c:v>
                </c:pt>
                <c:pt idx="21">
                  <c:v>Portugal</c:v>
                </c:pt>
                <c:pt idx="22">
                  <c:v>Polonia</c:v>
                </c:pt>
                <c:pt idx="23">
                  <c:v>Hungría</c:v>
                </c:pt>
                <c:pt idx="24">
                  <c:v>Argentina</c:v>
                </c:pt>
                <c:pt idx="25">
                  <c:v>Rusia</c:v>
                </c:pt>
                <c:pt idx="26">
                  <c:v>Turquía</c:v>
                </c:pt>
                <c:pt idx="27">
                  <c:v>Brasil</c:v>
                </c:pt>
                <c:pt idx="28">
                  <c:v>Colombia</c:v>
                </c:pt>
                <c:pt idx="29">
                  <c:v>México</c:v>
                </c:pt>
              </c:strCache>
            </c:strRef>
          </c:cat>
          <c:val>
            <c:numRef>
              <c:f>'w PPA rel EUA 2017-2018'!$J$3:$J$32</c:f>
              <c:numCache>
                <c:formatCode>0</c:formatCode>
                <c:ptCount val="30"/>
                <c:pt idx="0">
                  <c:v>90.584235449021136</c:v>
                </c:pt>
                <c:pt idx="1">
                  <c:v>86.077128995259073</c:v>
                </c:pt>
                <c:pt idx="2">
                  <c:v>85.460857469871371</c:v>
                </c:pt>
                <c:pt idx="3">
                  <c:v>82.475710394881219</c:v>
                </c:pt>
                <c:pt idx="4">
                  <c:v>79.443905865978067</c:v>
                </c:pt>
                <c:pt idx="5">
                  <c:v>78.376318867063489</c:v>
                </c:pt>
                <c:pt idx="6">
                  <c:v>75.688319644253355</c:v>
                </c:pt>
                <c:pt idx="7">
                  <c:v>74.593784648186983</c:v>
                </c:pt>
                <c:pt idx="8">
                  <c:v>74.38870016578835</c:v>
                </c:pt>
                <c:pt idx="9">
                  <c:v>70.109850209743598</c:v>
                </c:pt>
                <c:pt idx="10">
                  <c:v>68.533799813564315</c:v>
                </c:pt>
                <c:pt idx="11">
                  <c:v>67.448360323976431</c:v>
                </c:pt>
                <c:pt idx="12">
                  <c:v>65.10066108592018</c:v>
                </c:pt>
                <c:pt idx="13">
                  <c:v>63.999882288560727</c:v>
                </c:pt>
                <c:pt idx="14">
                  <c:v>63.631795349449447</c:v>
                </c:pt>
                <c:pt idx="15">
                  <c:v>61.195881412189145</c:v>
                </c:pt>
                <c:pt idx="16">
                  <c:v>58.475462448608987</c:v>
                </c:pt>
                <c:pt idx="17">
                  <c:v>55.496399895849571</c:v>
                </c:pt>
                <c:pt idx="18">
                  <c:v>51.791324940232876</c:v>
                </c:pt>
                <c:pt idx="19">
                  <c:v>50.10283589211982</c:v>
                </c:pt>
                <c:pt idx="20">
                  <c:v>49.367422270617311</c:v>
                </c:pt>
                <c:pt idx="21">
                  <c:v>44.230261411817153</c:v>
                </c:pt>
                <c:pt idx="22">
                  <c:v>43.958102047038928</c:v>
                </c:pt>
                <c:pt idx="23">
                  <c:v>41.229095864911088</c:v>
                </c:pt>
                <c:pt idx="24">
                  <c:v>39.909543091673932</c:v>
                </c:pt>
                <c:pt idx="25">
                  <c:v>37.437079789014675</c:v>
                </c:pt>
                <c:pt idx="26">
                  <c:v>37.326555050812907</c:v>
                </c:pt>
                <c:pt idx="27">
                  <c:v>30.557706332922191</c:v>
                </c:pt>
                <c:pt idx="28">
                  <c:v>28.261030927882342</c:v>
                </c:pt>
                <c:pt idx="29">
                  <c:v>24.847947043960701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D3E-4995-848E-4B812EE65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0564864"/>
        <c:axId val="260566400"/>
      </c:barChart>
      <c:catAx>
        <c:axId val="26056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60566400"/>
        <c:crosses val="autoZero"/>
        <c:auto val="1"/>
        <c:lblAlgn val="ctr"/>
        <c:lblOffset val="100"/>
        <c:noMultiLvlLbl val="0"/>
      </c:catAx>
      <c:valAx>
        <c:axId val="26056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6056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 PPA rel EUA 2017-2018'!$O$3:$O$30</c:f>
              <c:strCache>
                <c:ptCount val="28"/>
                <c:pt idx="0">
                  <c:v>Noruega</c:v>
                </c:pt>
                <c:pt idx="1">
                  <c:v>Francia</c:v>
                </c:pt>
                <c:pt idx="2">
                  <c:v>Bélgica</c:v>
                </c:pt>
                <c:pt idx="3">
                  <c:v>Holanda</c:v>
                </c:pt>
                <c:pt idx="4">
                  <c:v>Suecia</c:v>
                </c:pt>
                <c:pt idx="5">
                  <c:v>Reino Unido</c:v>
                </c:pt>
                <c:pt idx="6">
                  <c:v>Alemania</c:v>
                </c:pt>
                <c:pt idx="7">
                  <c:v>Canadá</c:v>
                </c:pt>
                <c:pt idx="8">
                  <c:v>Australia</c:v>
                </c:pt>
                <c:pt idx="9">
                  <c:v>Irlanda</c:v>
                </c:pt>
                <c:pt idx="10">
                  <c:v>Finlandia</c:v>
                </c:pt>
                <c:pt idx="11">
                  <c:v>Rumania</c:v>
                </c:pt>
                <c:pt idx="12">
                  <c:v>Dinamarca</c:v>
                </c:pt>
                <c:pt idx="13">
                  <c:v>Italia</c:v>
                </c:pt>
                <c:pt idx="14">
                  <c:v>España</c:v>
                </c:pt>
                <c:pt idx="15">
                  <c:v>Japón</c:v>
                </c:pt>
                <c:pt idx="16">
                  <c:v>Nueva Zelanda</c:v>
                </c:pt>
                <c:pt idx="17">
                  <c:v>Chile</c:v>
                </c:pt>
                <c:pt idx="18">
                  <c:v>República Checa</c:v>
                </c:pt>
                <c:pt idx="19">
                  <c:v>Grecia</c:v>
                </c:pt>
                <c:pt idx="20">
                  <c:v>Polonia</c:v>
                </c:pt>
                <c:pt idx="21">
                  <c:v>Portugal</c:v>
                </c:pt>
                <c:pt idx="22">
                  <c:v>Hungría</c:v>
                </c:pt>
                <c:pt idx="23">
                  <c:v>Rusia</c:v>
                </c:pt>
                <c:pt idx="24">
                  <c:v>Turquía</c:v>
                </c:pt>
                <c:pt idx="25">
                  <c:v>Argentina</c:v>
                </c:pt>
                <c:pt idx="26">
                  <c:v>Colombia</c:v>
                </c:pt>
                <c:pt idx="27">
                  <c:v>México</c:v>
                </c:pt>
              </c:strCache>
            </c:strRef>
          </c:cat>
          <c:val>
            <c:numRef>
              <c:f>'w PPA rel EUA 2017-2018'!$Q$3:$Q$30</c:f>
              <c:numCache>
                <c:formatCode>0</c:formatCode>
                <c:ptCount val="28"/>
                <c:pt idx="0">
                  <c:v>90.792895784124312</c:v>
                </c:pt>
                <c:pt idx="1">
                  <c:v>85.245831446236338</c:v>
                </c:pt>
                <c:pt idx="2">
                  <c:v>84.352145526592423</c:v>
                </c:pt>
                <c:pt idx="3">
                  <c:v>82.66684933495317</c:v>
                </c:pt>
                <c:pt idx="4">
                  <c:v>80.373023147406087</c:v>
                </c:pt>
                <c:pt idx="5">
                  <c:v>78.486023075912996</c:v>
                </c:pt>
                <c:pt idx="6">
                  <c:v>76.791842595312389</c:v>
                </c:pt>
                <c:pt idx="7">
                  <c:v>74.861108113071253</c:v>
                </c:pt>
                <c:pt idx="8">
                  <c:v>73.971450652056063</c:v>
                </c:pt>
                <c:pt idx="9">
                  <c:v>71.145340696166826</c:v>
                </c:pt>
                <c:pt idx="10">
                  <c:v>68.366539870875982</c:v>
                </c:pt>
                <c:pt idx="11">
                  <c:v>67.564042394867442</c:v>
                </c:pt>
                <c:pt idx="12">
                  <c:v>65.185723446558711</c:v>
                </c:pt>
                <c:pt idx="13">
                  <c:v>64.341842111789987</c:v>
                </c:pt>
                <c:pt idx="14">
                  <c:v>62.803938065402932</c:v>
                </c:pt>
                <c:pt idx="15">
                  <c:v>61.096342707700444</c:v>
                </c:pt>
                <c:pt idx="16">
                  <c:v>56.071247429537266</c:v>
                </c:pt>
                <c:pt idx="17">
                  <c:v>54.525509877391585</c:v>
                </c:pt>
                <c:pt idx="18">
                  <c:v>51.998698204679037</c:v>
                </c:pt>
                <c:pt idx="19">
                  <c:v>49.955803736624802</c:v>
                </c:pt>
                <c:pt idx="20">
                  <c:v>46.48485855593524</c:v>
                </c:pt>
                <c:pt idx="21">
                  <c:v>44.80068079817616</c:v>
                </c:pt>
                <c:pt idx="22">
                  <c:v>42.884035207751495</c:v>
                </c:pt>
                <c:pt idx="23">
                  <c:v>39.8195109891969</c:v>
                </c:pt>
                <c:pt idx="24">
                  <c:v>37.008219590893951</c:v>
                </c:pt>
                <c:pt idx="25">
                  <c:v>33.997446329099454</c:v>
                </c:pt>
                <c:pt idx="26">
                  <c:v>29.346518650204345</c:v>
                </c:pt>
                <c:pt idx="27">
                  <c:v>24.906910599997559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D08-47A3-B589-8C804A4FC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1300224"/>
        <c:axId val="261301760"/>
      </c:barChart>
      <c:catAx>
        <c:axId val="26130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61301760"/>
        <c:crosses val="autoZero"/>
        <c:auto val="1"/>
        <c:lblAlgn val="ctr"/>
        <c:lblOffset val="100"/>
        <c:noMultiLvlLbl val="0"/>
      </c:catAx>
      <c:valAx>
        <c:axId val="26130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6130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'Am. Lat'!$B$2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'Am. Lat'!$A$3:$A$66</c:f>
              <c:numCache>
                <c:formatCode>General</c:formatCode>
                <c:ptCount val="64"/>
                <c:pt idx="0">
                  <c:v>1955</c:v>
                </c:pt>
                <c:pt idx="1">
                  <c:v>1956</c:v>
                </c:pt>
                <c:pt idx="2">
                  <c:v>1957</c:v>
                </c:pt>
                <c:pt idx="3">
                  <c:v>1958</c:v>
                </c:pt>
                <c:pt idx="4">
                  <c:v>1959</c:v>
                </c:pt>
                <c:pt idx="5">
                  <c:v>1960</c:v>
                </c:pt>
                <c:pt idx="6">
                  <c:v>1961</c:v>
                </c:pt>
                <c:pt idx="7">
                  <c:v>1962</c:v>
                </c:pt>
                <c:pt idx="8">
                  <c:v>1963</c:v>
                </c:pt>
                <c:pt idx="9">
                  <c:v>1964</c:v>
                </c:pt>
                <c:pt idx="10">
                  <c:v>1965</c:v>
                </c:pt>
                <c:pt idx="11">
                  <c:v>1966</c:v>
                </c:pt>
                <c:pt idx="12">
                  <c:v>1967</c:v>
                </c:pt>
                <c:pt idx="13">
                  <c:v>1968</c:v>
                </c:pt>
                <c:pt idx="14">
                  <c:v>1969</c:v>
                </c:pt>
                <c:pt idx="15">
                  <c:v>1970</c:v>
                </c:pt>
                <c:pt idx="16">
                  <c:v>1971</c:v>
                </c:pt>
                <c:pt idx="17">
                  <c:v>1972</c:v>
                </c:pt>
                <c:pt idx="18">
                  <c:v>1973</c:v>
                </c:pt>
                <c:pt idx="19">
                  <c:v>1974</c:v>
                </c:pt>
                <c:pt idx="20">
                  <c:v>1975</c:v>
                </c:pt>
                <c:pt idx="21">
                  <c:v>1976</c:v>
                </c:pt>
                <c:pt idx="22">
                  <c:v>1977</c:v>
                </c:pt>
                <c:pt idx="23">
                  <c:v>1978</c:v>
                </c:pt>
                <c:pt idx="24">
                  <c:v>1979</c:v>
                </c:pt>
                <c:pt idx="25">
                  <c:v>1980</c:v>
                </c:pt>
                <c:pt idx="26">
                  <c:v>1981</c:v>
                </c:pt>
                <c:pt idx="27">
                  <c:v>1982</c:v>
                </c:pt>
                <c:pt idx="28">
                  <c:v>1983</c:v>
                </c:pt>
                <c:pt idx="29">
                  <c:v>1984</c:v>
                </c:pt>
                <c:pt idx="30">
                  <c:v>1985</c:v>
                </c:pt>
                <c:pt idx="31">
                  <c:v>1986</c:v>
                </c:pt>
                <c:pt idx="32">
                  <c:v>1987</c:v>
                </c:pt>
                <c:pt idx="33">
                  <c:v>1988</c:v>
                </c:pt>
                <c:pt idx="34">
                  <c:v>1989</c:v>
                </c:pt>
                <c:pt idx="35">
                  <c:v>1990</c:v>
                </c:pt>
                <c:pt idx="36">
                  <c:v>1991</c:v>
                </c:pt>
                <c:pt idx="37">
                  <c:v>1992</c:v>
                </c:pt>
                <c:pt idx="38">
                  <c:v>1993</c:v>
                </c:pt>
                <c:pt idx="39">
                  <c:v>1994</c:v>
                </c:pt>
                <c:pt idx="40">
                  <c:v>1995</c:v>
                </c:pt>
                <c:pt idx="41">
                  <c:v>1996</c:v>
                </c:pt>
                <c:pt idx="42">
                  <c:v>1997</c:v>
                </c:pt>
                <c:pt idx="43">
                  <c:v>1998</c:v>
                </c:pt>
                <c:pt idx="44">
                  <c:v>1999</c:v>
                </c:pt>
                <c:pt idx="45">
                  <c:v>2000</c:v>
                </c:pt>
                <c:pt idx="46">
                  <c:v>2001</c:v>
                </c:pt>
                <c:pt idx="47">
                  <c:v>2002</c:v>
                </c:pt>
                <c:pt idx="48">
                  <c:v>2003</c:v>
                </c:pt>
                <c:pt idx="49">
                  <c:v>2004</c:v>
                </c:pt>
                <c:pt idx="50">
                  <c:v>2005</c:v>
                </c:pt>
                <c:pt idx="51">
                  <c:v>2006</c:v>
                </c:pt>
                <c:pt idx="52">
                  <c:v>2007</c:v>
                </c:pt>
                <c:pt idx="53">
                  <c:v>2008</c:v>
                </c:pt>
                <c:pt idx="54">
                  <c:v>2009</c:v>
                </c:pt>
                <c:pt idx="55">
                  <c:v>2010</c:v>
                </c:pt>
                <c:pt idx="56">
                  <c:v>2011</c:v>
                </c:pt>
                <c:pt idx="57">
                  <c:v>2012</c:v>
                </c:pt>
                <c:pt idx="58">
                  <c:v>2013</c:v>
                </c:pt>
                <c:pt idx="59">
                  <c:v>2014</c:v>
                </c:pt>
                <c:pt idx="60">
                  <c:v>2015</c:v>
                </c:pt>
                <c:pt idx="61">
                  <c:v>2016</c:v>
                </c:pt>
                <c:pt idx="62">
                  <c:v>2017</c:v>
                </c:pt>
                <c:pt idx="63">
                  <c:v>2018</c:v>
                </c:pt>
              </c:numCache>
            </c:numRef>
          </c:cat>
          <c:val>
            <c:numRef>
              <c:f>'Am. Lat'!$B$3:$B$66</c:f>
              <c:numCache>
                <c:formatCode>_ * #,##0_ ;_ * \-#,##0_ ;_ * "-"??_ ;_ @_ </c:formatCode>
                <c:ptCount val="64"/>
                <c:pt idx="0">
                  <c:v>1141.9685759647064</c:v>
                </c:pt>
                <c:pt idx="1">
                  <c:v>1220.9490411741176</c:v>
                </c:pt>
                <c:pt idx="2">
                  <c:v>1176.8847520941358</c:v>
                </c:pt>
                <c:pt idx="3">
                  <c:v>1283.6758699118709</c:v>
                </c:pt>
                <c:pt idx="4">
                  <c:v>987.0246469888815</c:v>
                </c:pt>
                <c:pt idx="5">
                  <c:v>1003.2794051536549</c:v>
                </c:pt>
                <c:pt idx="6">
                  <c:v>1111.8047463953951</c:v>
                </c:pt>
                <c:pt idx="7">
                  <c:v>1115.9142425785731</c:v>
                </c:pt>
                <c:pt idx="8">
                  <c:v>1106.6948770221711</c:v>
                </c:pt>
                <c:pt idx="9">
                  <c:v>1227.6837149774685</c:v>
                </c:pt>
                <c:pt idx="10">
                  <c:v>1353.0827297618061</c:v>
                </c:pt>
                <c:pt idx="11">
                  <c:v>1367.586493719808</c:v>
                </c:pt>
                <c:pt idx="12">
                  <c:v>1361.9438071843633</c:v>
                </c:pt>
                <c:pt idx="13">
                  <c:v>1309.0487030652139</c:v>
                </c:pt>
                <c:pt idx="14">
                  <c:v>1374.1213360620686</c:v>
                </c:pt>
                <c:pt idx="15">
                  <c:v>1429.2141040250588</c:v>
                </c:pt>
                <c:pt idx="16">
                  <c:v>1516.0787781564679</c:v>
                </c:pt>
                <c:pt idx="17">
                  <c:v>1432.0299886055977</c:v>
                </c:pt>
                <c:pt idx="18">
                  <c:v>1575.3277266739353</c:v>
                </c:pt>
                <c:pt idx="19">
                  <c:v>1836.2772233896967</c:v>
                </c:pt>
                <c:pt idx="20">
                  <c:v>1856.1404408338942</c:v>
                </c:pt>
                <c:pt idx="21">
                  <c:v>1210.1614060709603</c:v>
                </c:pt>
                <c:pt idx="22">
                  <c:v>1043.9035278907775</c:v>
                </c:pt>
                <c:pt idx="23">
                  <c:v>1150.9988958660347</c:v>
                </c:pt>
                <c:pt idx="24">
                  <c:v>1250.0616673129966</c:v>
                </c:pt>
                <c:pt idx="25">
                  <c:v>1488.9843692812753</c:v>
                </c:pt>
                <c:pt idx="26">
                  <c:v>1421.2623084662087</c:v>
                </c:pt>
                <c:pt idx="27">
                  <c:v>1191.0216366213967</c:v>
                </c:pt>
                <c:pt idx="28">
                  <c:v>1530.133033066116</c:v>
                </c:pt>
                <c:pt idx="29">
                  <c:v>1682.4595989972995</c:v>
                </c:pt>
                <c:pt idx="30">
                  <c:v>1465.9632415739384</c:v>
                </c:pt>
                <c:pt idx="31">
                  <c:v>1442.5709387539355</c:v>
                </c:pt>
                <c:pt idx="32">
                  <c:v>1416.2126709377399</c:v>
                </c:pt>
                <c:pt idx="33">
                  <c:v>1396.0400770619513</c:v>
                </c:pt>
                <c:pt idx="34">
                  <c:v>1094.2938799993626</c:v>
                </c:pt>
                <c:pt idx="35">
                  <c:v>1174.2520654228556</c:v>
                </c:pt>
                <c:pt idx="36">
                  <c:v>1132.9001521468276</c:v>
                </c:pt>
                <c:pt idx="37">
                  <c:v>1171.7736333979278</c:v>
                </c:pt>
                <c:pt idx="38">
                  <c:v>1201.4782057664343</c:v>
                </c:pt>
                <c:pt idx="39">
                  <c:v>1170.6569416922391</c:v>
                </c:pt>
                <c:pt idx="40">
                  <c:v>1127.0089986873202</c:v>
                </c:pt>
                <c:pt idx="41">
                  <c:v>1083.9223022590186</c:v>
                </c:pt>
                <c:pt idx="42">
                  <c:v>1067.9288971907774</c:v>
                </c:pt>
                <c:pt idx="43">
                  <c:v>1066.7618739944392</c:v>
                </c:pt>
                <c:pt idx="44">
                  <c:v>1076.7178950689138</c:v>
                </c:pt>
                <c:pt idx="45">
                  <c:v>1083.1428772145155</c:v>
                </c:pt>
                <c:pt idx="46">
                  <c:v>1101.0248913267744</c:v>
                </c:pt>
                <c:pt idx="47">
                  <c:v>892.36924867921346</c:v>
                </c:pt>
                <c:pt idx="48">
                  <c:v>866.2780270847968</c:v>
                </c:pt>
                <c:pt idx="49">
                  <c:v>938.03974979597365</c:v>
                </c:pt>
                <c:pt idx="50">
                  <c:v>1022.9891693055052</c:v>
                </c:pt>
                <c:pt idx="51">
                  <c:v>1141.5740899543882</c:v>
                </c:pt>
                <c:pt idx="52">
                  <c:v>1181.3122988999476</c:v>
                </c:pt>
                <c:pt idx="53">
                  <c:v>1233.9207455619628</c:v>
                </c:pt>
                <c:pt idx="54">
                  <c:v>1314.2517830079234</c:v>
                </c:pt>
                <c:pt idx="55">
                  <c:v>1332.9075755666881</c:v>
                </c:pt>
                <c:pt idx="56">
                  <c:v>1433.913139161104</c:v>
                </c:pt>
                <c:pt idx="57">
                  <c:v>1478.3322400980053</c:v>
                </c:pt>
                <c:pt idx="58">
                  <c:v>1519.3091418555443</c:v>
                </c:pt>
                <c:pt idx="59">
                  <c:v>1461.1435984477469</c:v>
                </c:pt>
                <c:pt idx="60">
                  <c:v>1554.429833467542</c:v>
                </c:pt>
                <c:pt idx="61">
                  <c:v>1555.0294552031862</c:v>
                </c:pt>
                <c:pt idx="62">
                  <c:v>1587.6065229109472</c:v>
                </c:pt>
                <c:pt idx="63">
                  <c:v>1357.3825311372968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0C-4416-B4F3-3A5E72A27EC0}"/>
            </c:ext>
          </c:extLst>
        </c:ser>
        <c:ser>
          <c:idx val="1"/>
          <c:order val="1"/>
          <c:tx>
            <c:strRef>
              <c:f>'Am. Lat'!$C$2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'Am. Lat'!$A$3:$A$66</c:f>
              <c:numCache>
                <c:formatCode>General</c:formatCode>
                <c:ptCount val="64"/>
                <c:pt idx="0">
                  <c:v>1955</c:v>
                </c:pt>
                <c:pt idx="1">
                  <c:v>1956</c:v>
                </c:pt>
                <c:pt idx="2">
                  <c:v>1957</c:v>
                </c:pt>
                <c:pt idx="3">
                  <c:v>1958</c:v>
                </c:pt>
                <c:pt idx="4">
                  <c:v>1959</c:v>
                </c:pt>
                <c:pt idx="5">
                  <c:v>1960</c:v>
                </c:pt>
                <c:pt idx="6">
                  <c:v>1961</c:v>
                </c:pt>
                <c:pt idx="7">
                  <c:v>1962</c:v>
                </c:pt>
                <c:pt idx="8">
                  <c:v>1963</c:v>
                </c:pt>
                <c:pt idx="9">
                  <c:v>1964</c:v>
                </c:pt>
                <c:pt idx="10">
                  <c:v>1965</c:v>
                </c:pt>
                <c:pt idx="11">
                  <c:v>1966</c:v>
                </c:pt>
                <c:pt idx="12">
                  <c:v>1967</c:v>
                </c:pt>
                <c:pt idx="13">
                  <c:v>1968</c:v>
                </c:pt>
                <c:pt idx="14">
                  <c:v>1969</c:v>
                </c:pt>
                <c:pt idx="15">
                  <c:v>1970</c:v>
                </c:pt>
                <c:pt idx="16">
                  <c:v>1971</c:v>
                </c:pt>
                <c:pt idx="17">
                  <c:v>1972</c:v>
                </c:pt>
                <c:pt idx="18">
                  <c:v>1973</c:v>
                </c:pt>
                <c:pt idx="19">
                  <c:v>1974</c:v>
                </c:pt>
                <c:pt idx="20">
                  <c:v>1975</c:v>
                </c:pt>
                <c:pt idx="21">
                  <c:v>1976</c:v>
                </c:pt>
                <c:pt idx="22">
                  <c:v>1977</c:v>
                </c:pt>
                <c:pt idx="23">
                  <c:v>1978</c:v>
                </c:pt>
                <c:pt idx="24">
                  <c:v>1979</c:v>
                </c:pt>
                <c:pt idx="25">
                  <c:v>1980</c:v>
                </c:pt>
                <c:pt idx="26">
                  <c:v>1981</c:v>
                </c:pt>
                <c:pt idx="27">
                  <c:v>1982</c:v>
                </c:pt>
                <c:pt idx="28">
                  <c:v>1983</c:v>
                </c:pt>
                <c:pt idx="29">
                  <c:v>1984</c:v>
                </c:pt>
                <c:pt idx="30">
                  <c:v>1985</c:v>
                </c:pt>
                <c:pt idx="31">
                  <c:v>1986</c:v>
                </c:pt>
                <c:pt idx="32">
                  <c:v>1987</c:v>
                </c:pt>
                <c:pt idx="33">
                  <c:v>1988</c:v>
                </c:pt>
                <c:pt idx="34">
                  <c:v>1989</c:v>
                </c:pt>
                <c:pt idx="35">
                  <c:v>1990</c:v>
                </c:pt>
                <c:pt idx="36">
                  <c:v>1991</c:v>
                </c:pt>
                <c:pt idx="37">
                  <c:v>1992</c:v>
                </c:pt>
                <c:pt idx="38">
                  <c:v>1993</c:v>
                </c:pt>
                <c:pt idx="39">
                  <c:v>1994</c:v>
                </c:pt>
                <c:pt idx="40">
                  <c:v>1995</c:v>
                </c:pt>
                <c:pt idx="41">
                  <c:v>1996</c:v>
                </c:pt>
                <c:pt idx="42">
                  <c:v>1997</c:v>
                </c:pt>
                <c:pt idx="43">
                  <c:v>1998</c:v>
                </c:pt>
                <c:pt idx="44">
                  <c:v>1999</c:v>
                </c:pt>
                <c:pt idx="45">
                  <c:v>2000</c:v>
                </c:pt>
                <c:pt idx="46">
                  <c:v>2001</c:v>
                </c:pt>
                <c:pt idx="47">
                  <c:v>2002</c:v>
                </c:pt>
                <c:pt idx="48">
                  <c:v>2003</c:v>
                </c:pt>
                <c:pt idx="49">
                  <c:v>2004</c:v>
                </c:pt>
                <c:pt idx="50">
                  <c:v>2005</c:v>
                </c:pt>
                <c:pt idx="51">
                  <c:v>2006</c:v>
                </c:pt>
                <c:pt idx="52">
                  <c:v>2007</c:v>
                </c:pt>
                <c:pt idx="53">
                  <c:v>2008</c:v>
                </c:pt>
                <c:pt idx="54">
                  <c:v>2009</c:v>
                </c:pt>
                <c:pt idx="55">
                  <c:v>2010</c:v>
                </c:pt>
                <c:pt idx="56">
                  <c:v>2011</c:v>
                </c:pt>
                <c:pt idx="57">
                  <c:v>2012</c:v>
                </c:pt>
                <c:pt idx="58">
                  <c:v>2013</c:v>
                </c:pt>
                <c:pt idx="59">
                  <c:v>2014</c:v>
                </c:pt>
                <c:pt idx="60">
                  <c:v>2015</c:v>
                </c:pt>
                <c:pt idx="61">
                  <c:v>2016</c:v>
                </c:pt>
                <c:pt idx="62">
                  <c:v>2017</c:v>
                </c:pt>
                <c:pt idx="63">
                  <c:v>2018</c:v>
                </c:pt>
              </c:numCache>
            </c:numRef>
          </c:cat>
          <c:val>
            <c:numRef>
              <c:f>'Am. Lat'!$C$3:$C$66</c:f>
              <c:numCache>
                <c:formatCode>_ * #,##0_ ;_ * \-#,##0_ ;_ * "-"??_ ;_ @_ </c:formatCode>
                <c:ptCount val="64"/>
                <c:pt idx="45">
                  <c:v>874.00154449361844</c:v>
                </c:pt>
                <c:pt idx="46">
                  <c:v>975.06754481344626</c:v>
                </c:pt>
                <c:pt idx="47">
                  <c:v>966.31914938539398</c:v>
                </c:pt>
                <c:pt idx="48">
                  <c:v>947.0892759405823</c:v>
                </c:pt>
                <c:pt idx="49">
                  <c:v>956.01877635596225</c:v>
                </c:pt>
                <c:pt idx="50">
                  <c:v>952.93565414100601</c:v>
                </c:pt>
                <c:pt idx="51">
                  <c:v>987.52041010791731</c:v>
                </c:pt>
                <c:pt idx="52">
                  <c:v>1050.8344979927463</c:v>
                </c:pt>
                <c:pt idx="53">
                  <c:v>1100.8896041068281</c:v>
                </c:pt>
                <c:pt idx="54">
                  <c:v>1157.9343300363792</c:v>
                </c:pt>
                <c:pt idx="55">
                  <c:v>1226.2625981803571</c:v>
                </c:pt>
                <c:pt idx="56">
                  <c:v>1301.4998040860403</c:v>
                </c:pt>
                <c:pt idx="57">
                  <c:v>1385.5916870860242</c:v>
                </c:pt>
                <c:pt idx="58">
                  <c:v>1443.7199141236763</c:v>
                </c:pt>
                <c:pt idx="59">
                  <c:v>1458.2108110431716</c:v>
                </c:pt>
                <c:pt idx="60">
                  <c:v>1451.0661693291293</c:v>
                </c:pt>
                <c:pt idx="61">
                  <c:v>1446.3136789337832</c:v>
                </c:pt>
                <c:pt idx="62">
                  <c:v>1470.8630635877478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E0C-4416-B4F3-3A5E72A27EC0}"/>
            </c:ext>
          </c:extLst>
        </c:ser>
        <c:ser>
          <c:idx val="2"/>
          <c:order val="2"/>
          <c:tx>
            <c:strRef>
              <c:f>'Am. Lat'!$D$2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'Am. Lat'!$A$3:$A$66</c:f>
              <c:numCache>
                <c:formatCode>General</c:formatCode>
                <c:ptCount val="64"/>
                <c:pt idx="0">
                  <c:v>1955</c:v>
                </c:pt>
                <c:pt idx="1">
                  <c:v>1956</c:v>
                </c:pt>
                <c:pt idx="2">
                  <c:v>1957</c:v>
                </c:pt>
                <c:pt idx="3">
                  <c:v>1958</c:v>
                </c:pt>
                <c:pt idx="4">
                  <c:v>1959</c:v>
                </c:pt>
                <c:pt idx="5">
                  <c:v>1960</c:v>
                </c:pt>
                <c:pt idx="6">
                  <c:v>1961</c:v>
                </c:pt>
                <c:pt idx="7">
                  <c:v>1962</c:v>
                </c:pt>
                <c:pt idx="8">
                  <c:v>1963</c:v>
                </c:pt>
                <c:pt idx="9">
                  <c:v>1964</c:v>
                </c:pt>
                <c:pt idx="10">
                  <c:v>1965</c:v>
                </c:pt>
                <c:pt idx="11">
                  <c:v>1966</c:v>
                </c:pt>
                <c:pt idx="12">
                  <c:v>1967</c:v>
                </c:pt>
                <c:pt idx="13">
                  <c:v>1968</c:v>
                </c:pt>
                <c:pt idx="14">
                  <c:v>1969</c:v>
                </c:pt>
                <c:pt idx="15">
                  <c:v>1970</c:v>
                </c:pt>
                <c:pt idx="16">
                  <c:v>1971</c:v>
                </c:pt>
                <c:pt idx="17">
                  <c:v>1972</c:v>
                </c:pt>
                <c:pt idx="18">
                  <c:v>1973</c:v>
                </c:pt>
                <c:pt idx="19">
                  <c:v>1974</c:v>
                </c:pt>
                <c:pt idx="20">
                  <c:v>1975</c:v>
                </c:pt>
                <c:pt idx="21">
                  <c:v>1976</c:v>
                </c:pt>
                <c:pt idx="22">
                  <c:v>1977</c:v>
                </c:pt>
                <c:pt idx="23">
                  <c:v>1978</c:v>
                </c:pt>
                <c:pt idx="24">
                  <c:v>1979</c:v>
                </c:pt>
                <c:pt idx="25">
                  <c:v>1980</c:v>
                </c:pt>
                <c:pt idx="26">
                  <c:v>1981</c:v>
                </c:pt>
                <c:pt idx="27">
                  <c:v>1982</c:v>
                </c:pt>
                <c:pt idx="28">
                  <c:v>1983</c:v>
                </c:pt>
                <c:pt idx="29">
                  <c:v>1984</c:v>
                </c:pt>
                <c:pt idx="30">
                  <c:v>1985</c:v>
                </c:pt>
                <c:pt idx="31">
                  <c:v>1986</c:v>
                </c:pt>
                <c:pt idx="32">
                  <c:v>1987</c:v>
                </c:pt>
                <c:pt idx="33">
                  <c:v>1988</c:v>
                </c:pt>
                <c:pt idx="34">
                  <c:v>1989</c:v>
                </c:pt>
                <c:pt idx="35">
                  <c:v>1990</c:v>
                </c:pt>
                <c:pt idx="36">
                  <c:v>1991</c:v>
                </c:pt>
                <c:pt idx="37">
                  <c:v>1992</c:v>
                </c:pt>
                <c:pt idx="38">
                  <c:v>1993</c:v>
                </c:pt>
                <c:pt idx="39">
                  <c:v>1994</c:v>
                </c:pt>
                <c:pt idx="40">
                  <c:v>1995</c:v>
                </c:pt>
                <c:pt idx="41">
                  <c:v>1996</c:v>
                </c:pt>
                <c:pt idx="42">
                  <c:v>1997</c:v>
                </c:pt>
                <c:pt idx="43">
                  <c:v>1998</c:v>
                </c:pt>
                <c:pt idx="44">
                  <c:v>1999</c:v>
                </c:pt>
                <c:pt idx="45">
                  <c:v>2000</c:v>
                </c:pt>
                <c:pt idx="46">
                  <c:v>2001</c:v>
                </c:pt>
                <c:pt idx="47">
                  <c:v>2002</c:v>
                </c:pt>
                <c:pt idx="48">
                  <c:v>2003</c:v>
                </c:pt>
                <c:pt idx="49">
                  <c:v>2004</c:v>
                </c:pt>
                <c:pt idx="50">
                  <c:v>2005</c:v>
                </c:pt>
                <c:pt idx="51">
                  <c:v>2006</c:v>
                </c:pt>
                <c:pt idx="52">
                  <c:v>2007</c:v>
                </c:pt>
                <c:pt idx="53">
                  <c:v>2008</c:v>
                </c:pt>
                <c:pt idx="54">
                  <c:v>2009</c:v>
                </c:pt>
                <c:pt idx="55">
                  <c:v>2010</c:v>
                </c:pt>
                <c:pt idx="56">
                  <c:v>2011</c:v>
                </c:pt>
                <c:pt idx="57">
                  <c:v>2012</c:v>
                </c:pt>
                <c:pt idx="58">
                  <c:v>2013</c:v>
                </c:pt>
                <c:pt idx="59">
                  <c:v>2014</c:v>
                </c:pt>
                <c:pt idx="60">
                  <c:v>2015</c:v>
                </c:pt>
                <c:pt idx="61">
                  <c:v>2016</c:v>
                </c:pt>
                <c:pt idx="62">
                  <c:v>2017</c:v>
                </c:pt>
                <c:pt idx="63">
                  <c:v>2018</c:v>
                </c:pt>
              </c:numCache>
            </c:numRef>
          </c:cat>
          <c:val>
            <c:numRef>
              <c:f>'Am. Lat'!$D$3:$D$66</c:f>
              <c:numCache>
                <c:formatCode>_ * #,##0_ ;_ * \-#,##0_ ;_ * "-"??_ ;_ @_ </c:formatCode>
                <c:ptCount val="64"/>
                <c:pt idx="19">
                  <c:v>459.41490636678043</c:v>
                </c:pt>
                <c:pt idx="20">
                  <c:v>433.37300739771911</c:v>
                </c:pt>
                <c:pt idx="21">
                  <c:v>590.0638994478353</c:v>
                </c:pt>
                <c:pt idx="22">
                  <c:v>624.3557555547178</c:v>
                </c:pt>
                <c:pt idx="23">
                  <c:v>720.50035246224672</c:v>
                </c:pt>
                <c:pt idx="24">
                  <c:v>763.10755317596193</c:v>
                </c:pt>
                <c:pt idx="25">
                  <c:v>816.67039132895673</c:v>
                </c:pt>
                <c:pt idx="26">
                  <c:v>793.22507164975468</c:v>
                </c:pt>
                <c:pt idx="27">
                  <c:v>817.92354465097299</c:v>
                </c:pt>
                <c:pt idx="28">
                  <c:v>695.24098323565261</c:v>
                </c:pt>
                <c:pt idx="29">
                  <c:v>642.82689267633884</c:v>
                </c:pt>
                <c:pt idx="30">
                  <c:v>605.7888851522672</c:v>
                </c:pt>
                <c:pt idx="31">
                  <c:v>593.87059675769331</c:v>
                </c:pt>
                <c:pt idx="32">
                  <c:v>601.92943712535828</c:v>
                </c:pt>
                <c:pt idx="33">
                  <c:v>634.46149976825404</c:v>
                </c:pt>
                <c:pt idx="34">
                  <c:v>663.77675502788554</c:v>
                </c:pt>
                <c:pt idx="35">
                  <c:v>676.31513521162492</c:v>
                </c:pt>
                <c:pt idx="36">
                  <c:v>717.01984559766925</c:v>
                </c:pt>
                <c:pt idx="37">
                  <c:v>767.58260621860052</c:v>
                </c:pt>
                <c:pt idx="38">
                  <c:v>784.86690814279928</c:v>
                </c:pt>
                <c:pt idx="39">
                  <c:v>826.64747365761559</c:v>
                </c:pt>
                <c:pt idx="40">
                  <c:v>880.07490243895586</c:v>
                </c:pt>
                <c:pt idx="41">
                  <c:v>916.8973537812692</c:v>
                </c:pt>
                <c:pt idx="42">
                  <c:v>956.42338524548416</c:v>
                </c:pt>
                <c:pt idx="43">
                  <c:v>993.9281953226955</c:v>
                </c:pt>
                <c:pt idx="44">
                  <c:v>1041.0286137888997</c:v>
                </c:pt>
                <c:pt idx="45">
                  <c:v>1045.0586244335038</c:v>
                </c:pt>
                <c:pt idx="46">
                  <c:v>1084.2319798946662</c:v>
                </c:pt>
                <c:pt idx="47">
                  <c:v>1109.2092316049946</c:v>
                </c:pt>
                <c:pt idx="48">
                  <c:v>1145.722529872696</c:v>
                </c:pt>
                <c:pt idx="49">
                  <c:v>1185.5334529267743</c:v>
                </c:pt>
                <c:pt idx="50">
                  <c:v>1203.3948187076992</c:v>
                </c:pt>
                <c:pt idx="51">
                  <c:v>1244.0140518257651</c:v>
                </c:pt>
                <c:pt idx="52">
                  <c:v>1269.4346315553112</c:v>
                </c:pt>
                <c:pt idx="53">
                  <c:v>1279.6220143883584</c:v>
                </c:pt>
                <c:pt idx="54">
                  <c:v>1386.0126891926998</c:v>
                </c:pt>
                <c:pt idx="55">
                  <c:v>1510.0132419592096</c:v>
                </c:pt>
                <c:pt idx="56">
                  <c:v>1557.6587732192388</c:v>
                </c:pt>
                <c:pt idx="57">
                  <c:v>1621.2244151886641</c:v>
                </c:pt>
                <c:pt idx="58">
                  <c:v>1698.245190800963</c:v>
                </c:pt>
                <c:pt idx="59">
                  <c:v>1732.1062249338665</c:v>
                </c:pt>
                <c:pt idx="60">
                  <c:v>1747.9977036293635</c:v>
                </c:pt>
                <c:pt idx="61">
                  <c:v>1798.0502587423962</c:v>
                </c:pt>
                <c:pt idx="62">
                  <c:v>1885.650972254756</c:v>
                </c:pt>
                <c:pt idx="63">
                  <c:v>1953.9087303704264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E0C-4416-B4F3-3A5E72A27EC0}"/>
            </c:ext>
          </c:extLst>
        </c:ser>
        <c:ser>
          <c:idx val="3"/>
          <c:order val="3"/>
          <c:tx>
            <c:strRef>
              <c:f>'Am. Lat'!$E$2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'Am. Lat'!$A$3:$A$66</c:f>
              <c:numCache>
                <c:formatCode>General</c:formatCode>
                <c:ptCount val="64"/>
                <c:pt idx="0">
                  <c:v>1955</c:v>
                </c:pt>
                <c:pt idx="1">
                  <c:v>1956</c:v>
                </c:pt>
                <c:pt idx="2">
                  <c:v>1957</c:v>
                </c:pt>
                <c:pt idx="3">
                  <c:v>1958</c:v>
                </c:pt>
                <c:pt idx="4">
                  <c:v>1959</c:v>
                </c:pt>
                <c:pt idx="5">
                  <c:v>1960</c:v>
                </c:pt>
                <c:pt idx="6">
                  <c:v>1961</c:v>
                </c:pt>
                <c:pt idx="7">
                  <c:v>1962</c:v>
                </c:pt>
                <c:pt idx="8">
                  <c:v>1963</c:v>
                </c:pt>
                <c:pt idx="9">
                  <c:v>1964</c:v>
                </c:pt>
                <c:pt idx="10">
                  <c:v>1965</c:v>
                </c:pt>
                <c:pt idx="11">
                  <c:v>1966</c:v>
                </c:pt>
                <c:pt idx="12">
                  <c:v>1967</c:v>
                </c:pt>
                <c:pt idx="13">
                  <c:v>1968</c:v>
                </c:pt>
                <c:pt idx="14">
                  <c:v>1969</c:v>
                </c:pt>
                <c:pt idx="15">
                  <c:v>1970</c:v>
                </c:pt>
                <c:pt idx="16">
                  <c:v>1971</c:v>
                </c:pt>
                <c:pt idx="17">
                  <c:v>1972</c:v>
                </c:pt>
                <c:pt idx="18">
                  <c:v>1973</c:v>
                </c:pt>
                <c:pt idx="19">
                  <c:v>1974</c:v>
                </c:pt>
                <c:pt idx="20">
                  <c:v>1975</c:v>
                </c:pt>
                <c:pt idx="21">
                  <c:v>1976</c:v>
                </c:pt>
                <c:pt idx="22">
                  <c:v>1977</c:v>
                </c:pt>
                <c:pt idx="23">
                  <c:v>1978</c:v>
                </c:pt>
                <c:pt idx="24">
                  <c:v>1979</c:v>
                </c:pt>
                <c:pt idx="25">
                  <c:v>1980</c:v>
                </c:pt>
                <c:pt idx="26">
                  <c:v>1981</c:v>
                </c:pt>
                <c:pt idx="27">
                  <c:v>1982</c:v>
                </c:pt>
                <c:pt idx="28">
                  <c:v>1983</c:v>
                </c:pt>
                <c:pt idx="29">
                  <c:v>1984</c:v>
                </c:pt>
                <c:pt idx="30">
                  <c:v>1985</c:v>
                </c:pt>
                <c:pt idx="31">
                  <c:v>1986</c:v>
                </c:pt>
                <c:pt idx="32">
                  <c:v>1987</c:v>
                </c:pt>
                <c:pt idx="33">
                  <c:v>1988</c:v>
                </c:pt>
                <c:pt idx="34">
                  <c:v>1989</c:v>
                </c:pt>
                <c:pt idx="35">
                  <c:v>1990</c:v>
                </c:pt>
                <c:pt idx="36">
                  <c:v>1991</c:v>
                </c:pt>
                <c:pt idx="37">
                  <c:v>1992</c:v>
                </c:pt>
                <c:pt idx="38">
                  <c:v>1993</c:v>
                </c:pt>
                <c:pt idx="39">
                  <c:v>1994</c:v>
                </c:pt>
                <c:pt idx="40">
                  <c:v>1995</c:v>
                </c:pt>
                <c:pt idx="41">
                  <c:v>1996</c:v>
                </c:pt>
                <c:pt idx="42">
                  <c:v>1997</c:v>
                </c:pt>
                <c:pt idx="43">
                  <c:v>1998</c:v>
                </c:pt>
                <c:pt idx="44">
                  <c:v>1999</c:v>
                </c:pt>
                <c:pt idx="45">
                  <c:v>2000</c:v>
                </c:pt>
                <c:pt idx="46">
                  <c:v>2001</c:v>
                </c:pt>
                <c:pt idx="47">
                  <c:v>2002</c:v>
                </c:pt>
                <c:pt idx="48">
                  <c:v>2003</c:v>
                </c:pt>
                <c:pt idx="49">
                  <c:v>2004</c:v>
                </c:pt>
                <c:pt idx="50">
                  <c:v>2005</c:v>
                </c:pt>
                <c:pt idx="51">
                  <c:v>2006</c:v>
                </c:pt>
                <c:pt idx="52">
                  <c:v>2007</c:v>
                </c:pt>
                <c:pt idx="53">
                  <c:v>2008</c:v>
                </c:pt>
                <c:pt idx="54">
                  <c:v>2009</c:v>
                </c:pt>
                <c:pt idx="55">
                  <c:v>2010</c:v>
                </c:pt>
                <c:pt idx="56">
                  <c:v>2011</c:v>
                </c:pt>
                <c:pt idx="57">
                  <c:v>2012</c:v>
                </c:pt>
                <c:pt idx="58">
                  <c:v>2013</c:v>
                </c:pt>
                <c:pt idx="59">
                  <c:v>2014</c:v>
                </c:pt>
                <c:pt idx="60">
                  <c:v>2015</c:v>
                </c:pt>
                <c:pt idx="61">
                  <c:v>2016</c:v>
                </c:pt>
                <c:pt idx="62">
                  <c:v>2017</c:v>
                </c:pt>
                <c:pt idx="63">
                  <c:v>2018</c:v>
                </c:pt>
              </c:numCache>
            </c:numRef>
          </c:cat>
          <c:val>
            <c:numRef>
              <c:f>'Am. Lat'!$E$3:$E$66</c:f>
              <c:numCache>
                <c:formatCode>_ * #,##0_ ;_ * \-#,##0_ ;_ * "-"??_ ;_ @_ </c:formatCode>
                <c:ptCount val="64"/>
                <c:pt idx="36">
                  <c:v>1014.0006204341286</c:v>
                </c:pt>
                <c:pt idx="37">
                  <c:v>1040.0066143579659</c:v>
                </c:pt>
                <c:pt idx="38">
                  <c:v>1061.4101790440445</c:v>
                </c:pt>
                <c:pt idx="39">
                  <c:v>1087.5928641641606</c:v>
                </c:pt>
                <c:pt idx="40">
                  <c:v>1075.7830034038407</c:v>
                </c:pt>
                <c:pt idx="41">
                  <c:v>1115.9319863141111</c:v>
                </c:pt>
                <c:pt idx="42">
                  <c:v>1094.0626212224001</c:v>
                </c:pt>
                <c:pt idx="43">
                  <c:v>1047.8137482926331</c:v>
                </c:pt>
                <c:pt idx="44">
                  <c:v>1053.6369749449329</c:v>
                </c:pt>
                <c:pt idx="45">
                  <c:v>1041.1548382404249</c:v>
                </c:pt>
                <c:pt idx="46">
                  <c:v>953.97104891826825</c:v>
                </c:pt>
                <c:pt idx="47">
                  <c:v>980.02319280016513</c:v>
                </c:pt>
                <c:pt idx="48">
                  <c:v>954.65074018077803</c:v>
                </c:pt>
                <c:pt idx="49">
                  <c:v>1008.0338599828956</c:v>
                </c:pt>
                <c:pt idx="50">
                  <c:v>996.69529761638887</c:v>
                </c:pt>
                <c:pt idx="51">
                  <c:v>1044.2701803631101</c:v>
                </c:pt>
                <c:pt idx="52">
                  <c:v>1076.1084969634285</c:v>
                </c:pt>
                <c:pt idx="53">
                  <c:v>1183.5227672180417</c:v>
                </c:pt>
                <c:pt idx="54">
                  <c:v>1224.5492779367871</c:v>
                </c:pt>
                <c:pt idx="55">
                  <c:v>1258.9702725222862</c:v>
                </c:pt>
                <c:pt idx="56">
                  <c:v>1276.8843309404647</c:v>
                </c:pt>
                <c:pt idx="57">
                  <c:v>1301.6225248291207</c:v>
                </c:pt>
                <c:pt idx="58">
                  <c:v>1333.1091121630548</c:v>
                </c:pt>
                <c:pt idx="59">
                  <c:v>1347.660738207933</c:v>
                </c:pt>
                <c:pt idx="60">
                  <c:v>1357.1121116431675</c:v>
                </c:pt>
                <c:pt idx="61">
                  <c:v>1333.7362335928508</c:v>
                </c:pt>
                <c:pt idx="62">
                  <c:v>1360.315007869179</c:v>
                </c:pt>
                <c:pt idx="63">
                  <c:v>1417.744326137165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E0C-4416-B4F3-3A5E72A27EC0}"/>
            </c:ext>
          </c:extLst>
        </c:ser>
        <c:ser>
          <c:idx val="4"/>
          <c:order val="4"/>
          <c:tx>
            <c:strRef>
              <c:f>'Am. Lat'!$F$2</c:f>
              <c:strCache>
                <c:ptCount val="1"/>
                <c:pt idx="0">
                  <c:v>México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'Am. Lat'!$A$3:$A$66</c:f>
              <c:numCache>
                <c:formatCode>General</c:formatCode>
                <c:ptCount val="64"/>
                <c:pt idx="0">
                  <c:v>1955</c:v>
                </c:pt>
                <c:pt idx="1">
                  <c:v>1956</c:v>
                </c:pt>
                <c:pt idx="2">
                  <c:v>1957</c:v>
                </c:pt>
                <c:pt idx="3">
                  <c:v>1958</c:v>
                </c:pt>
                <c:pt idx="4">
                  <c:v>1959</c:v>
                </c:pt>
                <c:pt idx="5">
                  <c:v>1960</c:v>
                </c:pt>
                <c:pt idx="6">
                  <c:v>1961</c:v>
                </c:pt>
                <c:pt idx="7">
                  <c:v>1962</c:v>
                </c:pt>
                <c:pt idx="8">
                  <c:v>1963</c:v>
                </c:pt>
                <c:pt idx="9">
                  <c:v>1964</c:v>
                </c:pt>
                <c:pt idx="10">
                  <c:v>1965</c:v>
                </c:pt>
                <c:pt idx="11">
                  <c:v>1966</c:v>
                </c:pt>
                <c:pt idx="12">
                  <c:v>1967</c:v>
                </c:pt>
                <c:pt idx="13">
                  <c:v>1968</c:v>
                </c:pt>
                <c:pt idx="14">
                  <c:v>1969</c:v>
                </c:pt>
                <c:pt idx="15">
                  <c:v>1970</c:v>
                </c:pt>
                <c:pt idx="16">
                  <c:v>1971</c:v>
                </c:pt>
                <c:pt idx="17">
                  <c:v>1972</c:v>
                </c:pt>
                <c:pt idx="18">
                  <c:v>1973</c:v>
                </c:pt>
                <c:pt idx="19">
                  <c:v>1974</c:v>
                </c:pt>
                <c:pt idx="20">
                  <c:v>1975</c:v>
                </c:pt>
                <c:pt idx="21">
                  <c:v>1976</c:v>
                </c:pt>
                <c:pt idx="22">
                  <c:v>1977</c:v>
                </c:pt>
                <c:pt idx="23">
                  <c:v>1978</c:v>
                </c:pt>
                <c:pt idx="24">
                  <c:v>1979</c:v>
                </c:pt>
                <c:pt idx="25">
                  <c:v>1980</c:v>
                </c:pt>
                <c:pt idx="26">
                  <c:v>1981</c:v>
                </c:pt>
                <c:pt idx="27">
                  <c:v>1982</c:v>
                </c:pt>
                <c:pt idx="28">
                  <c:v>1983</c:v>
                </c:pt>
                <c:pt idx="29">
                  <c:v>1984</c:v>
                </c:pt>
                <c:pt idx="30">
                  <c:v>1985</c:v>
                </c:pt>
                <c:pt idx="31">
                  <c:v>1986</c:v>
                </c:pt>
                <c:pt idx="32">
                  <c:v>1987</c:v>
                </c:pt>
                <c:pt idx="33">
                  <c:v>1988</c:v>
                </c:pt>
                <c:pt idx="34">
                  <c:v>1989</c:v>
                </c:pt>
                <c:pt idx="35">
                  <c:v>1990</c:v>
                </c:pt>
                <c:pt idx="36">
                  <c:v>1991</c:v>
                </c:pt>
                <c:pt idx="37">
                  <c:v>1992</c:v>
                </c:pt>
                <c:pt idx="38">
                  <c:v>1993</c:v>
                </c:pt>
                <c:pt idx="39">
                  <c:v>1994</c:v>
                </c:pt>
                <c:pt idx="40">
                  <c:v>1995</c:v>
                </c:pt>
                <c:pt idx="41">
                  <c:v>1996</c:v>
                </c:pt>
                <c:pt idx="42">
                  <c:v>1997</c:v>
                </c:pt>
                <c:pt idx="43">
                  <c:v>1998</c:v>
                </c:pt>
                <c:pt idx="44">
                  <c:v>1999</c:v>
                </c:pt>
                <c:pt idx="45">
                  <c:v>2000</c:v>
                </c:pt>
                <c:pt idx="46">
                  <c:v>2001</c:v>
                </c:pt>
                <c:pt idx="47">
                  <c:v>2002</c:v>
                </c:pt>
                <c:pt idx="48">
                  <c:v>2003</c:v>
                </c:pt>
                <c:pt idx="49">
                  <c:v>2004</c:v>
                </c:pt>
                <c:pt idx="50">
                  <c:v>2005</c:v>
                </c:pt>
                <c:pt idx="51">
                  <c:v>2006</c:v>
                </c:pt>
                <c:pt idx="52">
                  <c:v>2007</c:v>
                </c:pt>
                <c:pt idx="53">
                  <c:v>2008</c:v>
                </c:pt>
                <c:pt idx="54">
                  <c:v>2009</c:v>
                </c:pt>
                <c:pt idx="55">
                  <c:v>2010</c:v>
                </c:pt>
                <c:pt idx="56">
                  <c:v>2011</c:v>
                </c:pt>
                <c:pt idx="57">
                  <c:v>2012</c:v>
                </c:pt>
                <c:pt idx="58">
                  <c:v>2013</c:v>
                </c:pt>
                <c:pt idx="59">
                  <c:v>2014</c:v>
                </c:pt>
                <c:pt idx="60">
                  <c:v>2015</c:v>
                </c:pt>
                <c:pt idx="61">
                  <c:v>2016</c:v>
                </c:pt>
                <c:pt idx="62">
                  <c:v>2017</c:v>
                </c:pt>
                <c:pt idx="63">
                  <c:v>2018</c:v>
                </c:pt>
              </c:numCache>
            </c:numRef>
          </c:cat>
          <c:val>
            <c:numRef>
              <c:f>'Am. Lat'!$F$3:$F$66</c:f>
              <c:numCache>
                <c:formatCode>_ * #,##0_ ;_ * \-#,##0_ ;_ * "-"??_ ;_ @_ </c:formatCode>
                <c:ptCount val="64"/>
                <c:pt idx="15">
                  <c:v>1487.3129947961909</c:v>
                </c:pt>
                <c:pt idx="16">
                  <c:v>1502.1273147683078</c:v>
                </c:pt>
                <c:pt idx="17">
                  <c:v>1585.4633103786728</c:v>
                </c:pt>
                <c:pt idx="18">
                  <c:v>1546.4335276193804</c:v>
                </c:pt>
                <c:pt idx="19">
                  <c:v>1548.5097556224162</c:v>
                </c:pt>
                <c:pt idx="20">
                  <c:v>1602.1353619010704</c:v>
                </c:pt>
                <c:pt idx="21">
                  <c:v>1734.706796565378</c:v>
                </c:pt>
                <c:pt idx="22">
                  <c:v>1759.2337220868824</c:v>
                </c:pt>
                <c:pt idx="23">
                  <c:v>1725.5981366322114</c:v>
                </c:pt>
                <c:pt idx="24">
                  <c:v>1700.1488666828991</c:v>
                </c:pt>
                <c:pt idx="25">
                  <c:v>1650.5891997009455</c:v>
                </c:pt>
                <c:pt idx="26">
                  <c:v>1709.5884660817323</c:v>
                </c:pt>
                <c:pt idx="27">
                  <c:v>1723.064499237423</c:v>
                </c:pt>
                <c:pt idx="28">
                  <c:v>1332.2981704783253</c:v>
                </c:pt>
                <c:pt idx="29">
                  <c:v>1238.1942213945858</c:v>
                </c:pt>
                <c:pt idx="30">
                  <c:v>1203.6131913030354</c:v>
                </c:pt>
                <c:pt idx="31">
                  <c:v>1132.4045380408345</c:v>
                </c:pt>
                <c:pt idx="32">
                  <c:v>1110.6719262133056</c:v>
                </c:pt>
                <c:pt idx="33">
                  <c:v>1096.2060281356617</c:v>
                </c:pt>
                <c:pt idx="34">
                  <c:v>1194.7958734681335</c:v>
                </c:pt>
                <c:pt idx="35">
                  <c:v>1229.3564154939568</c:v>
                </c:pt>
                <c:pt idx="36">
                  <c:v>1311.9068280431238</c:v>
                </c:pt>
                <c:pt idx="37">
                  <c:v>1381.2265649722669</c:v>
                </c:pt>
                <c:pt idx="38">
                  <c:v>1441.4962644293098</c:v>
                </c:pt>
                <c:pt idx="39">
                  <c:v>1482.1560922760887</c:v>
                </c:pt>
                <c:pt idx="40">
                  <c:v>1202.730831608455</c:v>
                </c:pt>
                <c:pt idx="41">
                  <c:v>1102.0996257198774</c:v>
                </c:pt>
                <c:pt idx="42">
                  <c:v>1133.6007487520919</c:v>
                </c:pt>
                <c:pt idx="43">
                  <c:v>1149.9639066275054</c:v>
                </c:pt>
                <c:pt idx="44">
                  <c:v>1174.2162633191692</c:v>
                </c:pt>
                <c:pt idx="45">
                  <c:v>1215.2973963456675</c:v>
                </c:pt>
                <c:pt idx="46">
                  <c:v>1258.300550178782</c:v>
                </c:pt>
                <c:pt idx="47">
                  <c:v>1260.2143224129861</c:v>
                </c:pt>
                <c:pt idx="48">
                  <c:v>1264.9858891540573</c:v>
                </c:pt>
                <c:pt idx="49">
                  <c:v>1255.6085899930454</c:v>
                </c:pt>
                <c:pt idx="50">
                  <c:v>1218.9783644815036</c:v>
                </c:pt>
                <c:pt idx="51">
                  <c:v>1226.8117938255866</c:v>
                </c:pt>
                <c:pt idx="52">
                  <c:v>1234.1463864062537</c:v>
                </c:pt>
                <c:pt idx="53">
                  <c:v>1233.5364981902846</c:v>
                </c:pt>
                <c:pt idx="54">
                  <c:v>1201.1788359998341</c:v>
                </c:pt>
                <c:pt idx="55">
                  <c:v>1187.3466263833263</c:v>
                </c:pt>
                <c:pt idx="56">
                  <c:v>1212.9878274106336</c:v>
                </c:pt>
                <c:pt idx="57">
                  <c:v>1204.5125859804821</c:v>
                </c:pt>
                <c:pt idx="58">
                  <c:v>1206.4271067788522</c:v>
                </c:pt>
                <c:pt idx="59">
                  <c:v>1204.5602726248915</c:v>
                </c:pt>
                <c:pt idx="60">
                  <c:v>1210.3361820447578</c:v>
                </c:pt>
                <c:pt idx="61">
                  <c:v>1209.6724873315525</c:v>
                </c:pt>
                <c:pt idx="62">
                  <c:v>1196.0298038982801</c:v>
                </c:pt>
                <c:pt idx="63">
                  <c:v>1203.2647417449725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E0C-4416-B4F3-3A5E72A27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88544"/>
        <c:axId val="261394432"/>
      </c:lineChart>
      <c:catAx>
        <c:axId val="26138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61394432"/>
        <c:crosses val="autoZero"/>
        <c:auto val="1"/>
        <c:lblAlgn val="ctr"/>
        <c:lblOffset val="100"/>
        <c:noMultiLvlLbl val="0"/>
      </c:catAx>
      <c:valAx>
        <c:axId val="26139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6138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358" cy="6290094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5F08BDD3-D94B-4157-8FC4-A80874FCAB6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4473" cy="629220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F56D2F76-A96C-46A0-B9AD-F222F227033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9525</xdr:rowOff>
    </xdr:from>
    <xdr:to>
      <xdr:col>16</xdr:col>
      <xdr:colOff>628650</xdr:colOff>
      <xdr:row>26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D85EE334-DE3D-4924-9BBB-02EF19193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Todos/Todos%20-%20OCDE%20-%20PPP%2020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lemania/Alemania%20-%20OECD%20-%20empleo%2056-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rgentina/Argentina%20-Mercado%20de%20trabajo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esktop/ARGENTINA%20v.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Argentina/Argentina%20-Mercado%20de%20trabajo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ustralia/Australia%20-%20OCDE%20-%20Masa%20salarial%20corriente%201959-2017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ustralia/Australia%20-%20OCDE%20-%20Fuerza%20de%20trabajo%201964-2017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data%20BM%20(PPP%20actual%20individual%20consumption)%20ICP%202005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OCDE%20-%20LATAM%20(BRA%20COL%20PER%20URU%20VEN)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Canad&#225;/Canad&#225;%20-%20OCDE%20-%20Fuerza%20de%20trabajo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ESTADOS%20UNIDOS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China/Masa%20salarial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Colombia/Colombia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Dinamarca/Dinamarca%20-%20OCDE%20-%20Masa%20salarial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Dinamarca/Dinamarca%20-%20OCDE%20-%20Fuerza%20de%20trabajo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Todos/IPC%20-%20OCDE%20-%20CAN%20DIN%20IRL%20SUE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Espa&#241;a/Espa&#241;a%20-%20OCDE%20-%20Empleo.xml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Francia/Datos%20base/INSEE/Francia%20-%20INSEE%20-%20compensation%20employees%20-%20prcorr.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Francia/Datos%20base/OCDE/Francia%20-%20OCDE%20-%20Empleo%2055-16.xml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Francia/Datos%20base/OCDE/Francia%20-%20OCDE%20-%20IPC%2055-16.xml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ILOSTAT_%20(1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Grecia/Grecia%20-%20OCDE%20-%20IPC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Grecia/Grecia%20-%20OCDE%20-%20Fuerza%20de%20trabajo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Irlanda/Irlanda%20-%20OCDE%20-%20Fuerza%20de%20trabajo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Italia/datos%20base/Italia%20-%20OCDE%20-%20IPC%2055-16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Italia/Italia%20-%20resumen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Jap&#243;n%20-%20OCDE%20-%20Asalariados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Jap&#243;n/Jap&#243;n%20-%20OCDE%20-%20IPC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M&#233;xico/M&#201;XICO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Noruega/Noruega%20-%20OCDE%20-%20IPC%2055-17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Noruega/Noruega%20-%20OCDE%20-%20Fuerza%20de%20trabajo%2056-17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Nueva%20Zelanda/NZ%20-%20OCDE%20-%20Fuerza%20de%20trabajo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Portugal/Portugal%20-%20OCDE%20-%20IPC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Portugal/Portugal%20-%20OCDE%20-%20Fuerza%20de%20trabajo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Reino%20Unido/Reino%20Unido%20-%20OECD%20-%20IPC%2055-17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Reino%20Unido/Reino%20Unido%20-%20OECD%20-%20empleo%2056-16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Suecia/Suecia%20-%20OCDE%20-%20Fuerza%20de%20Trabaj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8">
          <cell r="C8">
            <v>1.46</v>
          </cell>
        </row>
        <row r="9">
          <cell r="C9">
            <v>0.88100000000000001</v>
          </cell>
        </row>
        <row r="10">
          <cell r="C10">
            <v>0.80800000000000005</v>
          </cell>
        </row>
        <row r="11">
          <cell r="C11">
            <v>0.71499999999999997</v>
          </cell>
        </row>
        <row r="12">
          <cell r="C12">
            <v>0.81599999999999995</v>
          </cell>
        </row>
        <row r="13">
          <cell r="C13">
            <v>7.09</v>
          </cell>
        </row>
        <row r="14">
          <cell r="C14">
            <v>0.83399999999999996</v>
          </cell>
        </row>
        <row r="15">
          <cell r="C15">
            <v>9.43</v>
          </cell>
        </row>
        <row r="16">
          <cell r="C16">
            <v>0.67900000000000005</v>
          </cell>
        </row>
        <row r="17">
          <cell r="C17">
            <v>0.746</v>
          </cell>
        </row>
        <row r="18">
          <cell r="C18">
            <v>0.64200000000000002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  <sheetName val="Hoja1"/>
    </sheetNames>
    <sheetDataSet>
      <sheetData sheetId="0"/>
      <sheetData sheetId="1">
        <row r="10">
          <cell r="N10">
            <v>28357.410000000003</v>
          </cell>
        </row>
        <row r="11">
          <cell r="N11">
            <v>28568.32</v>
          </cell>
        </row>
        <row r="12">
          <cell r="N12">
            <v>28752.879999999997</v>
          </cell>
        </row>
        <row r="13">
          <cell r="N13">
            <v>29051.379999999997</v>
          </cell>
        </row>
        <row r="14">
          <cell r="N14">
            <v>29016.93</v>
          </cell>
        </row>
        <row r="15">
          <cell r="N15">
            <v>28045.879999999997</v>
          </cell>
        </row>
        <row r="16">
          <cell r="N16">
            <v>28194.720000000001</v>
          </cell>
        </row>
        <row r="17">
          <cell r="N17">
            <v>28868.339999999997</v>
          </cell>
        </row>
        <row r="18">
          <cell r="N18">
            <v>29200.022403955027</v>
          </cell>
        </row>
        <row r="19">
          <cell r="N19">
            <v>29365.725613357183</v>
          </cell>
        </row>
        <row r="20">
          <cell r="N20">
            <v>29250.795047152369</v>
          </cell>
        </row>
        <row r="21">
          <cell r="N21">
            <v>29470.617219704389</v>
          </cell>
        </row>
        <row r="22">
          <cell r="N22">
            <v>29054.405738804042</v>
          </cell>
        </row>
        <row r="23">
          <cell r="N23">
            <v>28214.177571959415</v>
          </cell>
        </row>
        <row r="24">
          <cell r="N24">
            <v>27961.996140484953</v>
          </cell>
        </row>
        <row r="25">
          <cell r="N25">
            <v>27911.775467589065</v>
          </cell>
        </row>
        <row r="26">
          <cell r="N26">
            <v>28084.740536269655</v>
          </cell>
        </row>
        <row r="27">
          <cell r="N27">
            <v>28461.891493806535</v>
          </cell>
        </row>
        <row r="28">
          <cell r="N28">
            <v>30180.639999999999</v>
          </cell>
        </row>
        <row r="29">
          <cell r="N29">
            <v>29951.410000000003</v>
          </cell>
        </row>
        <row r="30">
          <cell r="N30">
            <v>29452.54</v>
          </cell>
        </row>
        <row r="31">
          <cell r="N31">
            <v>29023.29</v>
          </cell>
        </row>
        <row r="32">
          <cell r="N32">
            <v>29076.853713393499</v>
          </cell>
        </row>
        <row r="33">
          <cell r="N33">
            <v>29277.319529938475</v>
          </cell>
        </row>
        <row r="34">
          <cell r="N34">
            <v>29589.002435171431</v>
          </cell>
        </row>
        <row r="35">
          <cell r="N35">
            <v>29822.538415982151</v>
          </cell>
        </row>
        <row r="36">
          <cell r="N36">
            <v>31339.079147284581</v>
          </cell>
        </row>
        <row r="37">
          <cell r="N37">
            <v>31695.241649653082</v>
          </cell>
        </row>
        <row r="38">
          <cell r="N38">
            <v>33674.475147090059</v>
          </cell>
        </row>
        <row r="39">
          <cell r="N39">
            <v>33259.75</v>
          </cell>
        </row>
        <row r="40">
          <cell r="N40">
            <v>32731.75</v>
          </cell>
        </row>
        <row r="41">
          <cell r="N41">
            <v>32256.5</v>
          </cell>
        </row>
        <row r="42">
          <cell r="N42">
            <v>31961</v>
          </cell>
        </row>
        <row r="43">
          <cell r="N43">
            <v>31949</v>
          </cell>
        </row>
        <row r="44">
          <cell r="N44">
            <v>31803.75</v>
          </cell>
        </row>
        <row r="45">
          <cell r="N45">
            <v>31643</v>
          </cell>
        </row>
        <row r="46">
          <cell r="N46">
            <v>32099.25</v>
          </cell>
        </row>
        <row r="47">
          <cell r="N47">
            <v>32136.379999999997</v>
          </cell>
        </row>
        <row r="48">
          <cell r="N48">
            <v>32265.5</v>
          </cell>
        </row>
        <row r="49">
          <cell r="N49">
            <v>32294.18</v>
          </cell>
        </row>
        <row r="50">
          <cell r="N50">
            <v>32035.379999999997</v>
          </cell>
        </row>
        <row r="51">
          <cell r="N51">
            <v>31678.58</v>
          </cell>
        </row>
        <row r="52">
          <cell r="N52">
            <v>31557.68</v>
          </cell>
        </row>
        <row r="53">
          <cell r="N53">
            <v>31865.654999999999</v>
          </cell>
        </row>
        <row r="54">
          <cell r="N54">
            <v>32660.025000000001</v>
          </cell>
        </row>
        <row r="55">
          <cell r="N55">
            <v>33433</v>
          </cell>
        </row>
        <row r="56">
          <cell r="N56">
            <v>34049.505000000005</v>
          </cell>
        </row>
        <row r="57">
          <cell r="N57">
            <v>34012.025000000001</v>
          </cell>
        </row>
        <row r="58">
          <cell r="N58">
            <v>33597.004999999997</v>
          </cell>
        </row>
        <row r="59">
          <cell r="N59">
            <v>34262.33</v>
          </cell>
        </row>
        <row r="60">
          <cell r="N60">
            <v>34598.455000000002</v>
          </cell>
        </row>
        <row r="61">
          <cell r="N61">
            <v>35105.375</v>
          </cell>
        </row>
        <row r="62">
          <cell r="N62">
            <v>35503.044999999998</v>
          </cell>
        </row>
        <row r="63">
          <cell r="N63">
            <v>35886.950000000004</v>
          </cell>
        </row>
        <row r="64">
          <cell r="N64">
            <v>36965.350000000006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eo"/>
      <sheetName val="Salario Real y Masa"/>
      <sheetName val="Masa Salarial-CL"/>
      <sheetName val="Part (VABpb)"/>
      <sheetName val="Part (PBIpm)"/>
      <sheetName val="IPC"/>
    </sheetNames>
    <sheetDataSet>
      <sheetData sheetId="0"/>
      <sheetData sheetId="1">
        <row r="5">
          <cell r="K5">
            <v>35330.016115448998</v>
          </cell>
        </row>
        <row r="6">
          <cell r="K6">
            <v>34960.780522794696</v>
          </cell>
        </row>
        <row r="7">
          <cell r="K7">
            <v>37147.602043726074</v>
          </cell>
        </row>
        <row r="8">
          <cell r="K8">
            <v>38740.478267001017</v>
          </cell>
        </row>
        <row r="9">
          <cell r="K9">
            <v>39285.117884622814</v>
          </cell>
        </row>
        <row r="10">
          <cell r="K10">
            <v>39041.203785460682</v>
          </cell>
          <cell r="O10">
            <v>1.0104065806479728E-11</v>
          </cell>
        </row>
        <row r="11">
          <cell r="K11">
            <v>40772.240878356737</v>
          </cell>
          <cell r="O11">
            <v>1.0522477068586572E-11</v>
          </cell>
        </row>
        <row r="12">
          <cell r="K12">
            <v>42239.549064303152</v>
          </cell>
          <cell r="O12">
            <v>1.1131514714070434E-11</v>
          </cell>
        </row>
        <row r="13">
          <cell r="K13">
            <v>45162.67246756261</v>
          </cell>
          <cell r="O13">
            <v>1.1609090133467995E-11</v>
          </cell>
        </row>
        <row r="14">
          <cell r="K14">
            <v>52797.272657673129</v>
          </cell>
          <cell r="O14">
            <v>1.2838244741050276E-11</v>
          </cell>
        </row>
        <row r="15">
          <cell r="K15">
            <v>50259.749023331184</v>
          </cell>
          <cell r="O15">
            <v>1.4131717026774497E-11</v>
          </cell>
        </row>
        <row r="16">
          <cell r="K16">
            <v>58176.031374386352</v>
          </cell>
          <cell r="O16">
            <v>1.8479852676933577E-11</v>
          </cell>
        </row>
        <row r="17">
          <cell r="K17">
            <v>72799.258895933905</v>
          </cell>
          <cell r="O17">
            <v>2.5375572539217629E-11</v>
          </cell>
        </row>
        <row r="18">
          <cell r="K18">
            <v>87642.44662664934</v>
          </cell>
          <cell r="O18">
            <v>3.3634186527582584E-11</v>
          </cell>
        </row>
        <row r="19">
          <cell r="K19">
            <v>89230.07798261194</v>
          </cell>
          <cell r="O19">
            <v>4.3904707237301343E-11</v>
          </cell>
        </row>
        <row r="20">
          <cell r="K20">
            <v>84974.112007716874</v>
          </cell>
          <cell r="O20">
            <v>5.1764636216493637E-11</v>
          </cell>
        </row>
        <row r="21">
          <cell r="K21">
            <v>83548.953374614997</v>
          </cell>
          <cell r="O21">
            <v>6.6620667057348279E-11</v>
          </cell>
        </row>
        <row r="22">
          <cell r="K22">
            <v>74496.317316698958</v>
          </cell>
          <cell r="O22">
            <v>8.5813745948003197E-11</v>
          </cell>
        </row>
        <row r="23">
          <cell r="K23">
            <v>82212.288372750583</v>
          </cell>
          <cell r="O23">
            <v>9.4760840185416746E-11</v>
          </cell>
        </row>
        <row r="24">
          <cell r="K24">
            <v>90740.41428896178</v>
          </cell>
          <cell r="O24">
            <v>1.0757533089270629E-10</v>
          </cell>
        </row>
        <row r="25">
          <cell r="K25">
            <v>89763.320784501324</v>
          </cell>
          <cell r="O25">
            <v>1.1760721652658475E-10</v>
          </cell>
        </row>
        <row r="26">
          <cell r="K26">
            <v>96966.053753798435</v>
          </cell>
          <cell r="O26">
            <v>1.4260640631856077E-10</v>
          </cell>
        </row>
        <row r="27">
          <cell r="K27">
            <v>95771.750611980184</v>
          </cell>
          <cell r="O27">
            <v>1.7142474797038098E-10</v>
          </cell>
        </row>
        <row r="28">
          <cell r="K28">
            <v>107237.47088928791</v>
          </cell>
          <cell r="O28">
            <v>2.4604291954902024E-10</v>
          </cell>
        </row>
        <row r="29">
          <cell r="K29">
            <v>80596.6069655803</v>
          </cell>
          <cell r="O29">
            <v>4.0427120934616E-10</v>
          </cell>
        </row>
        <row r="30">
          <cell r="K30">
            <v>82056.472828234822</v>
          </cell>
          <cell r="O30">
            <v>5.2034512143161487E-10</v>
          </cell>
        </row>
        <row r="31">
          <cell r="K31">
            <v>91625.123291169279</v>
          </cell>
          <cell r="O31">
            <v>6.5576732442426604E-10</v>
          </cell>
        </row>
        <row r="32">
          <cell r="K32">
            <v>90053.449135894363</v>
          </cell>
          <cell r="O32">
            <v>8.3015284305573082E-10</v>
          </cell>
        </row>
        <row r="33">
          <cell r="K33">
            <v>87885.721222868233</v>
          </cell>
          <cell r="O33">
            <v>1.0371455001292462E-9</v>
          </cell>
        </row>
        <row r="34">
          <cell r="K34">
            <v>101415.49453694731</v>
          </cell>
          <cell r="O34">
            <v>1.4053082566093923E-9</v>
          </cell>
        </row>
        <row r="35">
          <cell r="K35">
            <v>115693.88289126598</v>
          </cell>
          <cell r="O35">
            <v>1.9917473094519549E-9</v>
          </cell>
        </row>
        <row r="36">
          <cell r="K36">
            <v>117519.8036211649</v>
          </cell>
          <cell r="O36">
            <v>2.6545393345542765E-9</v>
          </cell>
        </row>
        <row r="37">
          <cell r="K37">
            <v>121498.22800705936</v>
          </cell>
          <cell r="O37">
            <v>3.4160510924192614E-9</v>
          </cell>
        </row>
        <row r="38">
          <cell r="K38">
            <v>118706.83508347617</v>
          </cell>
          <cell r="O38">
            <v>3.8161836614164464E-9</v>
          </cell>
        </row>
        <row r="39">
          <cell r="K39">
            <v>130824.85425593649</v>
          </cell>
          <cell r="O39">
            <v>4.3094538693579047E-9</v>
          </cell>
        </row>
        <row r="40">
          <cell r="K40">
            <v>140108.40261868166</v>
          </cell>
          <cell r="O40">
            <v>5.090853744634165E-9</v>
          </cell>
        </row>
        <row r="41">
          <cell r="K41">
            <v>150904.49609867865</v>
          </cell>
          <cell r="O41">
            <v>7.2754172195509279E-9</v>
          </cell>
        </row>
        <row r="42">
          <cell r="K42">
            <v>147027.83639772621</v>
          </cell>
          <cell r="O42">
            <v>1.0889140318860903E-8</v>
          </cell>
        </row>
        <row r="43">
          <cell r="K43">
            <v>168451.5077698105</v>
          </cell>
          <cell r="O43">
            <v>1.9202350842530704E-8</v>
          </cell>
        </row>
        <row r="44">
          <cell r="K44">
            <v>203095.58518127157</v>
          </cell>
          <cell r="O44">
            <v>2.7803586503274839E-8</v>
          </cell>
        </row>
        <row r="45">
          <cell r="K45">
            <v>199041.31623965091</v>
          </cell>
          <cell r="O45">
            <v>7.9476984812734849E-8</v>
          </cell>
        </row>
        <row r="46">
          <cell r="K46">
            <v>127135.22131253687</v>
          </cell>
          <cell r="O46">
            <v>2.818921316650622E-7</v>
          </cell>
        </row>
        <row r="47">
          <cell r="K47">
            <v>113547.87824939082</v>
          </cell>
          <cell r="O47">
            <v>6.7121104460190327E-7</v>
          </cell>
        </row>
        <row r="48">
          <cell r="K48">
            <v>119418.32388666437</v>
          </cell>
          <cell r="O48">
            <v>2.0389618292601838E-6</v>
          </cell>
        </row>
        <row r="49">
          <cell r="K49">
            <v>134811.1046357906</v>
          </cell>
          <cell r="O49">
            <v>5.7467378731853088E-6</v>
          </cell>
        </row>
        <row r="50">
          <cell r="K50">
            <v>161177.49542784251</v>
          </cell>
          <cell r="O50">
            <v>1.3742521797451374E-5</v>
          </cell>
        </row>
        <row r="51">
          <cell r="K51">
            <v>152864.50431259724</v>
          </cell>
          <cell r="O51">
            <v>2.6822186822186822E-5</v>
          </cell>
        </row>
        <row r="52">
          <cell r="K52">
            <v>129774.8894915578</v>
          </cell>
          <cell r="O52">
            <v>5.9514638469123958E-5</v>
          </cell>
        </row>
        <row r="53">
          <cell r="K53">
            <v>164942.95489625091</v>
          </cell>
          <cell r="O53">
            <v>3.3932863011853446E-4</v>
          </cell>
        </row>
        <row r="54">
          <cell r="K54">
            <v>189896.38167686044</v>
          </cell>
          <cell r="O54">
            <v>2.7115087972075357E-3</v>
          </cell>
        </row>
        <row r="55">
          <cell r="K55">
            <v>167478.69493252513</v>
          </cell>
          <cell r="O55">
            <v>1.8243524008337463E-2</v>
          </cell>
        </row>
        <row r="56">
          <cell r="K56">
            <v>170956.02947162246</v>
          </cell>
          <cell r="O56">
            <v>3.412581124847356E-2</v>
          </cell>
        </row>
        <row r="57">
          <cell r="K57">
            <v>171496.76622921508</v>
          </cell>
          <cell r="O57">
            <v>7.75023753881941E-2</v>
          </cell>
        </row>
        <row r="58">
          <cell r="K58">
            <v>175315.51699652415</v>
          </cell>
          <cell r="O58">
            <v>0.33840976622961189</v>
          </cell>
        </row>
        <row r="59">
          <cell r="K59">
            <v>134991.01625154342</v>
          </cell>
          <cell r="O59">
            <v>8.4339599681215045</v>
          </cell>
        </row>
        <row r="60">
          <cell r="K60">
            <v>144169.16369893547</v>
          </cell>
          <cell r="O60">
            <v>218.46882302674166</v>
          </cell>
        </row>
        <row r="61">
          <cell r="K61">
            <v>144591.30776760043</v>
          </cell>
          <cell r="O61">
            <v>572.61691235113585</v>
          </cell>
        </row>
        <row r="62">
          <cell r="K62">
            <v>155636.96600308953</v>
          </cell>
          <cell r="O62">
            <v>739.73901068264558</v>
          </cell>
        </row>
        <row r="63">
          <cell r="K63">
            <v>161322.54561262738</v>
          </cell>
          <cell r="O63">
            <v>838.97888443878912</v>
          </cell>
        </row>
        <row r="64">
          <cell r="K64">
            <v>155616.70883411527</v>
          </cell>
          <cell r="O64">
            <v>851.60466588774898</v>
          </cell>
        </row>
        <row r="65">
          <cell r="K65">
            <v>147342.03939675551</v>
          </cell>
          <cell r="O65">
            <v>847.53161795322228</v>
          </cell>
        </row>
        <row r="66">
          <cell r="K66">
            <v>145189.36638703529</v>
          </cell>
          <cell r="O66">
            <v>816.39860110391817</v>
          </cell>
        </row>
        <row r="67">
          <cell r="K67">
            <v>152689.95308934656</v>
          </cell>
          <cell r="O67">
            <v>808.60424961611125</v>
          </cell>
        </row>
        <row r="68">
          <cell r="K68">
            <v>159381.29079416688</v>
          </cell>
          <cell r="O68">
            <v>815.18932669212973</v>
          </cell>
        </row>
        <row r="69">
          <cell r="K69">
            <v>163309.72544818802</v>
          </cell>
          <cell r="O69">
            <v>813.19804903979548</v>
          </cell>
        </row>
        <row r="70">
          <cell r="K70">
            <v>164490.89368097667</v>
          </cell>
          <cell r="O70">
            <v>810.36818438367879</v>
          </cell>
        </row>
        <row r="71">
          <cell r="K71">
            <v>163094.21903241097</v>
          </cell>
          <cell r="O71">
            <v>814.96980724238244</v>
          </cell>
        </row>
        <row r="72">
          <cell r="K72">
            <v>122722.22898714576</v>
          </cell>
          <cell r="O72">
            <v>831.39267557831499</v>
          </cell>
        </row>
        <row r="73">
          <cell r="K73">
            <v>125741.75122460243</v>
          </cell>
          <cell r="O73">
            <v>915.58179526192782</v>
          </cell>
        </row>
        <row r="74">
          <cell r="K74">
            <v>148404.90450837955</v>
          </cell>
          <cell r="O74">
            <v>1035.2091124306564</v>
          </cell>
        </row>
        <row r="75">
          <cell r="K75">
            <v>171364.66255540989</v>
          </cell>
          <cell r="O75">
            <v>1237.8168948596613</v>
          </cell>
        </row>
        <row r="76">
          <cell r="K76">
            <v>203849.74141476367</v>
          </cell>
          <cell r="O76">
            <v>1531.8176853362215</v>
          </cell>
        </row>
        <row r="77">
          <cell r="K77">
            <v>221010.13879005471</v>
          </cell>
          <cell r="O77">
            <v>1862.9048778696294</v>
          </cell>
        </row>
        <row r="78">
          <cell r="K78">
            <v>236037.41484566321</v>
          </cell>
          <cell r="O78">
            <v>2472.4220570308548</v>
          </cell>
        </row>
        <row r="79">
          <cell r="K79">
            <v>251895.27963255608</v>
          </cell>
          <cell r="O79">
            <v>3017.4885948013061</v>
          </cell>
        </row>
        <row r="80">
          <cell r="K80">
            <v>261345.93476888735</v>
          </cell>
          <cell r="O80">
            <v>3766.9374345496644</v>
          </cell>
        </row>
        <row r="81">
          <cell r="K81">
            <v>291417.7476150663</v>
          </cell>
          <cell r="O81">
            <v>5002.0370929863029</v>
          </cell>
        </row>
        <row r="82">
          <cell r="K82">
            <v>305874.67390740203</v>
          </cell>
          <cell r="O82">
            <v>6376.8203814751914</v>
          </cell>
        </row>
        <row r="83">
          <cell r="K83">
            <v>318240.59868344234</v>
          </cell>
          <cell r="O83">
            <v>8225.302231529522</v>
          </cell>
        </row>
        <row r="84">
          <cell r="K84">
            <v>307102.0693255511</v>
          </cell>
          <cell r="O84">
            <v>10860.966754820871</v>
          </cell>
        </row>
        <row r="85">
          <cell r="K85">
            <v>333410.02941355034</v>
          </cell>
          <cell r="O85">
            <v>14330.097432607779</v>
          </cell>
        </row>
        <row r="86">
          <cell r="K86">
            <v>318784.01541117998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R, CL y Prod_Total_ARG"/>
      <sheetName val="PBIpm pr corr_TOT"/>
      <sheetName val="PBIpm pr const_TOT"/>
      <sheetName val="VABpm pr const_TOT"/>
      <sheetName val="Precios"/>
      <sheetName val="costo laboral"/>
      <sheetName val="VER"/>
      <sheetName val="Salario Real y Masa"/>
      <sheetName val="Part (VABpb)"/>
      <sheetName val="Part (PBIpm)"/>
    </sheetNames>
    <sheetDataSet>
      <sheetData sheetId="0" refreshError="1">
        <row r="11">
          <cell r="G11">
            <v>3.4990000000000005E-10</v>
          </cell>
        </row>
        <row r="12">
          <cell r="G12">
            <v>3.7556033952199601E-10</v>
          </cell>
        </row>
        <row r="13">
          <cell r="G13">
            <v>4.0959530907832735E-10</v>
          </cell>
        </row>
        <row r="14">
          <cell r="G14">
            <v>4.2432643822488455E-10</v>
          </cell>
        </row>
        <row r="15">
          <cell r="G15">
            <v>4.3704953086126534E-10</v>
          </cell>
        </row>
        <row r="16">
          <cell r="G16">
            <v>4.4407369219478396E-10</v>
          </cell>
        </row>
        <row r="17">
          <cell r="G17">
            <v>4.7603686258285648E-10</v>
          </cell>
        </row>
        <row r="18">
          <cell r="G18">
            <v>5.2114189806569274E-10</v>
          </cell>
        </row>
        <row r="19">
          <cell r="G19">
            <v>5.6342164962957551E-10</v>
          </cell>
        </row>
        <row r="20">
          <cell r="G20">
            <v>6.5659918903627534E-10</v>
          </cell>
        </row>
        <row r="21">
          <cell r="G21">
            <v>7.4851182941375933E-10</v>
          </cell>
        </row>
        <row r="22">
          <cell r="G22">
            <v>1.019223010661453E-9</v>
          </cell>
        </row>
        <row r="23">
          <cell r="G23">
            <v>1.4487218869509815E-9</v>
          </cell>
        </row>
        <row r="24">
          <cell r="G24">
            <v>1.9724432347235532E-9</v>
          </cell>
        </row>
        <row r="25">
          <cell r="G25">
            <v>2.6319642656959508E-9</v>
          </cell>
        </row>
        <row r="26">
          <cell r="G26">
            <v>3.1470000000000004E-9</v>
          </cell>
        </row>
        <row r="27">
          <cell r="G27">
            <v>4.2290000000000002E-9</v>
          </cell>
        </row>
        <row r="28">
          <cell r="G28">
            <v>5.2309999999999998E-9</v>
          </cell>
        </row>
        <row r="29">
          <cell r="G29">
            <v>6.0019999999999997E-9</v>
          </cell>
        </row>
        <row r="30">
          <cell r="G30">
            <v>6.8759999999999998E-9</v>
          </cell>
        </row>
        <row r="31">
          <cell r="G31">
            <v>7.6399999999999993E-9</v>
          </cell>
        </row>
        <row r="32">
          <cell r="G32">
            <v>9.3600000000000008E-9</v>
          </cell>
        </row>
        <row r="33">
          <cell r="G33">
            <v>1.1529E-8</v>
          </cell>
        </row>
        <row r="34">
          <cell r="G34">
            <v>1.6986999999999999E-8</v>
          </cell>
        </row>
        <row r="35">
          <cell r="G35">
            <v>2.7281999999999996E-8</v>
          </cell>
        </row>
        <row r="36">
          <cell r="G36">
            <v>3.5171999999999999E-8</v>
          </cell>
        </row>
        <row r="37">
          <cell r="G37">
            <v>4.4663263238817673E-8</v>
          </cell>
        </row>
        <row r="38">
          <cell r="G38">
            <v>5.5365881653621688E-8</v>
          </cell>
        </row>
        <row r="39">
          <cell r="G39">
            <v>6.8068274031682472E-8</v>
          </cell>
        </row>
        <row r="40">
          <cell r="G40">
            <v>9.5940956802025876E-8</v>
          </cell>
        </row>
        <row r="41">
          <cell r="G41">
            <v>1.4074562857403673E-7</v>
          </cell>
        </row>
        <row r="42">
          <cell r="G42">
            <v>1.8852113627710944E-7</v>
          </cell>
        </row>
        <row r="43">
          <cell r="G43">
            <v>2.518545156805764E-7</v>
          </cell>
        </row>
        <row r="44">
          <cell r="G44">
            <v>2.8599854184772963E-7</v>
          </cell>
        </row>
        <row r="45">
          <cell r="G45">
            <v>3.3907989691191417E-7</v>
          </cell>
        </row>
        <row r="46">
          <cell r="G46">
            <v>4.1245078868277078E-7</v>
          </cell>
        </row>
        <row r="47">
          <cell r="G47">
            <v>5.9848455098092274E-7</v>
          </cell>
        </row>
        <row r="48">
          <cell r="G48">
            <v>9.2396533433598525E-7</v>
          </cell>
        </row>
        <row r="49">
          <cell r="G49">
            <v>1.696965510536797E-6</v>
          </cell>
        </row>
        <row r="50">
          <cell r="G50">
            <v>2.5414272735779069E-6</v>
          </cell>
        </row>
        <row r="51">
          <cell r="G51">
            <v>7.0434982999999997E-6</v>
          </cell>
        </row>
        <row r="52">
          <cell r="G52">
            <v>2.4474857299999999E-5</v>
          </cell>
        </row>
        <row r="53">
          <cell r="G53">
            <v>6.0338204400000002E-5</v>
          </cell>
        </row>
        <row r="54">
          <cell r="G54">
            <v>1.7483154259999997E-4</v>
          </cell>
        </row>
        <row r="55">
          <cell r="G55">
            <v>5.1218899999999992E-4</v>
          </cell>
        </row>
        <row r="56">
          <cell r="G56">
            <v>1.2294059999999999E-3</v>
          </cell>
        </row>
        <row r="57">
          <cell r="G57">
            <v>2.3841919999999998E-3</v>
          </cell>
        </row>
        <row r="58">
          <cell r="G58">
            <v>5.3593169999999997E-3</v>
          </cell>
        </row>
        <row r="59">
          <cell r="G59">
            <v>3.0230109000000002E-2</v>
          </cell>
        </row>
        <row r="60">
          <cell r="G60">
            <v>0.25292845600000002</v>
          </cell>
        </row>
        <row r="61">
          <cell r="G61">
            <v>1.7225024550000001</v>
          </cell>
        </row>
        <row r="62">
          <cell r="G62">
            <v>3.3422956039999998</v>
          </cell>
        </row>
        <row r="63">
          <cell r="G63">
            <v>7.7563447260000009</v>
          </cell>
        </row>
        <row r="64">
          <cell r="G64">
            <v>35.122060634</v>
          </cell>
        </row>
        <row r="65">
          <cell r="G65">
            <v>859.83884516600006</v>
          </cell>
        </row>
        <row r="66">
          <cell r="G66">
            <v>22167.419759819</v>
          </cell>
        </row>
        <row r="67">
          <cell r="G67">
            <v>60398.94477450299</v>
          </cell>
        </row>
        <row r="68">
          <cell r="G68">
            <v>81201.151202634006</v>
          </cell>
        </row>
        <row r="69">
          <cell r="G69">
            <v>93098.959955486891</v>
          </cell>
        </row>
        <row r="70">
          <cell r="G70">
            <v>93557.636801169007</v>
          </cell>
        </row>
        <row r="71">
          <cell r="G71">
            <v>91573.50381870479</v>
          </cell>
        </row>
        <row r="72">
          <cell r="G72">
            <v>90376.088145515459</v>
          </cell>
        </row>
        <row r="73">
          <cell r="G73">
            <v>95547.377737769857</v>
          </cell>
        </row>
        <row r="74">
          <cell r="G74">
            <v>100656.76501802148</v>
          </cell>
        </row>
        <row r="75">
          <cell r="G75">
            <v>101934.47143988164</v>
          </cell>
        </row>
        <row r="76">
          <cell r="G76">
            <v>101707.53379887615</v>
          </cell>
        </row>
        <row r="77">
          <cell r="G77">
            <v>99769.450267198539</v>
          </cell>
        </row>
        <row r="78">
          <cell r="G78">
            <v>94492.961971297016</v>
          </cell>
        </row>
        <row r="79">
          <cell r="G79">
            <v>109833.28784829167</v>
          </cell>
        </row>
        <row r="80">
          <cell r="G80">
            <v>135353.5739320241</v>
          </cell>
        </row>
        <row r="81">
          <cell r="G81">
            <v>171364.66255540989</v>
          </cell>
        </row>
        <row r="82">
          <cell r="G82">
            <v>226062.10679989774</v>
          </cell>
        </row>
        <row r="83">
          <cell r="G83">
            <v>288039.98613022821</v>
          </cell>
        </row>
        <row r="84">
          <cell r="G84">
            <v>390868.63537146657</v>
          </cell>
        </row>
        <row r="85">
          <cell r="G85">
            <v>477971.19130041747</v>
          </cell>
        </row>
        <row r="86">
          <cell r="G86">
            <v>610405.93759181839</v>
          </cell>
        </row>
        <row r="87">
          <cell r="G87">
            <v>840145.85786255484</v>
          </cell>
        </row>
        <row r="88">
          <cell r="G88">
            <v>1090411.1531087721</v>
          </cell>
        </row>
        <row r="89">
          <cell r="G89">
            <v>1423888.3152293658</v>
          </cell>
        </row>
        <row r="90">
          <cell r="G90">
            <v>1886570.1438180581</v>
          </cell>
        </row>
        <row r="91">
          <cell r="G91">
            <v>2540219.8761757929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eo"/>
      <sheetName val="Salario Real y Masa"/>
      <sheetName val="Masa Salarial-CL"/>
      <sheetName val="Part (VABpb)"/>
      <sheetName val="Part (PBIpm)"/>
    </sheetNames>
    <sheetDataSet>
      <sheetData sheetId="0" refreshError="1"/>
      <sheetData sheetId="1" refreshError="1">
        <row r="5">
          <cell r="E5">
            <v>32222.950879847875</v>
          </cell>
        </row>
        <row r="10">
          <cell r="F10">
            <v>3662500</v>
          </cell>
        </row>
        <row r="11">
          <cell r="F11">
            <v>3770000</v>
          </cell>
        </row>
        <row r="12">
          <cell r="F12">
            <v>3901400</v>
          </cell>
        </row>
        <row r="13">
          <cell r="F13">
            <v>4044400</v>
          </cell>
        </row>
        <row r="14">
          <cell r="F14">
            <v>4262000</v>
          </cell>
        </row>
        <row r="15">
          <cell r="F15">
            <v>4413900</v>
          </cell>
        </row>
        <row r="16">
          <cell r="F16">
            <v>4596100</v>
          </cell>
        </row>
        <row r="17">
          <cell r="F17">
            <v>4757600</v>
          </cell>
        </row>
        <row r="18">
          <cell r="F18">
            <v>4887000</v>
          </cell>
        </row>
        <row r="19">
          <cell r="F19">
            <v>4995600</v>
          </cell>
        </row>
        <row r="20">
          <cell r="F20">
            <v>5066200</v>
          </cell>
        </row>
        <row r="21">
          <cell r="F21">
            <v>5289900</v>
          </cell>
        </row>
        <row r="22">
          <cell r="F22">
            <v>5079800</v>
          </cell>
        </row>
        <row r="23">
          <cell r="F23">
            <v>5278200</v>
          </cell>
        </row>
        <row r="24">
          <cell r="F24">
            <v>5326500</v>
          </cell>
        </row>
        <row r="25">
          <cell r="F25">
            <v>5413500</v>
          </cell>
        </row>
        <row r="26">
          <cell r="F26">
            <v>5469600</v>
          </cell>
        </row>
        <row r="27">
          <cell r="F27">
            <v>5604500</v>
          </cell>
        </row>
        <row r="28">
          <cell r="F28">
            <v>5753400</v>
          </cell>
        </row>
        <row r="29">
          <cell r="F29">
            <v>5623700</v>
          </cell>
        </row>
        <row r="30">
          <cell r="F30">
            <v>5632800</v>
          </cell>
        </row>
        <row r="31">
          <cell r="F31">
            <v>5675700</v>
          </cell>
        </row>
        <row r="32">
          <cell r="F32">
            <v>5557800</v>
          </cell>
        </row>
        <row r="33">
          <cell r="F33">
            <v>5469200</v>
          </cell>
        </row>
        <row r="34">
          <cell r="F34">
            <v>5689200</v>
          </cell>
        </row>
        <row r="35">
          <cell r="F35">
            <v>5888700</v>
          </cell>
        </row>
        <row r="36">
          <cell r="F36">
            <v>5918200</v>
          </cell>
        </row>
        <row r="37">
          <cell r="F37">
            <v>6143900</v>
          </cell>
        </row>
        <row r="38">
          <cell r="F38">
            <v>6245300</v>
          </cell>
        </row>
        <row r="39">
          <cell r="F39">
            <v>6556900</v>
          </cell>
        </row>
        <row r="40">
          <cell r="F40">
            <v>6751500</v>
          </cell>
        </row>
        <row r="41">
          <cell r="F41">
            <v>6855100</v>
          </cell>
        </row>
        <row r="42">
          <cell r="F42">
            <v>7071000</v>
          </cell>
        </row>
        <row r="43">
          <cell r="F43">
            <v>7364400</v>
          </cell>
        </row>
        <row r="44">
          <cell r="F44">
            <v>7617204.5684303045</v>
          </cell>
        </row>
        <row r="45">
          <cell r="F45">
            <v>7385259.9346800642</v>
          </cell>
        </row>
        <row r="46">
          <cell r="F46">
            <v>7235290.4269425971</v>
          </cell>
        </row>
        <row r="47">
          <cell r="F47">
            <v>7491211.2076198431</v>
          </cell>
        </row>
        <row r="48">
          <cell r="F48">
            <v>7145447.7507080073</v>
          </cell>
        </row>
        <row r="49">
          <cell r="F49">
            <v>7427242.6563643841</v>
          </cell>
        </row>
        <row r="50">
          <cell r="F50">
            <v>7455000</v>
          </cell>
        </row>
        <row r="51">
          <cell r="F51">
            <v>7407400</v>
          </cell>
        </row>
        <row r="52">
          <cell r="F52">
            <v>7504200</v>
          </cell>
        </row>
        <row r="53">
          <cell r="F53">
            <v>7424000</v>
          </cell>
        </row>
        <row r="54">
          <cell r="F54">
            <v>7773300</v>
          </cell>
        </row>
        <row r="55">
          <cell r="F55">
            <v>7868100</v>
          </cell>
        </row>
        <row r="56">
          <cell r="F56">
            <v>8161700</v>
          </cell>
        </row>
        <row r="57">
          <cell r="F57">
            <v>8339900</v>
          </cell>
        </row>
        <row r="58">
          <cell r="F58">
            <v>8648800</v>
          </cell>
        </row>
        <row r="59">
          <cell r="F59">
            <v>8495800</v>
          </cell>
        </row>
        <row r="60">
          <cell r="F60">
            <v>8455600</v>
          </cell>
        </row>
        <row r="61">
          <cell r="F61">
            <v>8789900</v>
          </cell>
        </row>
        <row r="62">
          <cell r="F62">
            <v>9147500</v>
          </cell>
        </row>
        <row r="63">
          <cell r="F63">
            <v>9247249.0152680036</v>
          </cell>
        </row>
        <row r="64">
          <cell r="F64">
            <v>9155034.0735902134</v>
          </cell>
        </row>
        <row r="65">
          <cell r="F65">
            <v>9003941.7486918848</v>
          </cell>
        </row>
        <row r="66">
          <cell r="F66">
            <v>9225077.883045394</v>
          </cell>
        </row>
        <row r="67">
          <cell r="F67">
            <v>9846944.8830223419</v>
          </cell>
        </row>
        <row r="68">
          <cell r="F68">
            <v>10289712.434703756</v>
          </cell>
        </row>
        <row r="69">
          <cell r="F69">
            <v>10445843.170291603</v>
          </cell>
        </row>
        <row r="70">
          <cell r="F70">
            <v>10458983.928421507</v>
          </cell>
        </row>
        <row r="71">
          <cell r="F71">
            <v>10201753.220444338</v>
          </cell>
        </row>
        <row r="72">
          <cell r="F72">
            <v>9471352.9826693013</v>
          </cell>
        </row>
        <row r="73">
          <cell r="F73">
            <v>9996675.3759441357</v>
          </cell>
        </row>
        <row r="74">
          <cell r="F74">
            <v>10895831.923128378</v>
          </cell>
        </row>
        <row r="75">
          <cell r="F75">
            <v>11536753.622920303</v>
          </cell>
        </row>
        <row r="76">
          <cell r="F76">
            <v>12298140.359867029</v>
          </cell>
        </row>
        <row r="77">
          <cell r="F77">
            <v>12884894.15786415</v>
          </cell>
        </row>
        <row r="78">
          <cell r="F78">
            <v>13174282.355364483</v>
          </cell>
        </row>
        <row r="79">
          <cell r="F79">
            <v>13200027.55834472</v>
          </cell>
        </row>
        <row r="80">
          <cell r="F80">
            <v>13503585.432410032</v>
          </cell>
        </row>
        <row r="81">
          <cell r="F81">
            <v>13996728.436909908</v>
          </cell>
        </row>
        <row r="82">
          <cell r="F82">
            <v>14249671.569293391</v>
          </cell>
        </row>
        <row r="83">
          <cell r="F83">
            <v>14425896.612966454</v>
          </cell>
        </row>
        <row r="84">
          <cell r="F84">
            <v>14475155.131261405</v>
          </cell>
        </row>
        <row r="85">
          <cell r="F85">
            <v>14772055.157115133</v>
          </cell>
        </row>
        <row r="86">
          <cell r="F86">
            <v>14927941.792129047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H15">
            <v>7793</v>
          </cell>
        </row>
        <row r="16">
          <cell r="H16">
            <v>8391</v>
          </cell>
        </row>
        <row r="17">
          <cell r="H17">
            <v>8661</v>
          </cell>
        </row>
        <row r="18">
          <cell r="H18">
            <v>9179</v>
          </cell>
        </row>
        <row r="19">
          <cell r="H19">
            <v>10038</v>
          </cell>
        </row>
        <row r="20">
          <cell r="H20">
            <v>11271</v>
          </cell>
        </row>
        <row r="21">
          <cell r="H21">
            <v>12213</v>
          </cell>
        </row>
        <row r="22">
          <cell r="H22">
            <v>13367</v>
          </cell>
        </row>
        <row r="23">
          <cell r="H23">
            <v>14566</v>
          </cell>
        </row>
        <row r="24">
          <cell r="H24">
            <v>16116</v>
          </cell>
        </row>
        <row r="25">
          <cell r="H25">
            <v>18134</v>
          </cell>
        </row>
        <row r="26">
          <cell r="H26">
            <v>20826</v>
          </cell>
        </row>
        <row r="27">
          <cell r="H27">
            <v>23270</v>
          </cell>
        </row>
        <row r="28">
          <cell r="H28">
            <v>25962</v>
          </cell>
        </row>
        <row r="29">
          <cell r="H29">
            <v>31766</v>
          </cell>
        </row>
        <row r="30">
          <cell r="H30">
            <v>40982</v>
          </cell>
        </row>
        <row r="31">
          <cell r="H31">
            <v>47344</v>
          </cell>
        </row>
        <row r="32">
          <cell r="H32">
            <v>53397</v>
          </cell>
        </row>
        <row r="33">
          <cell r="H33">
            <v>58516</v>
          </cell>
        </row>
        <row r="34">
          <cell r="H34">
            <v>62867</v>
          </cell>
        </row>
        <row r="35">
          <cell r="H35">
            <v>69990</v>
          </cell>
        </row>
        <row r="36">
          <cell r="H36">
            <v>80897</v>
          </cell>
        </row>
        <row r="37">
          <cell r="H37">
            <v>93788</v>
          </cell>
        </row>
        <row r="38">
          <cell r="H38">
            <v>103910</v>
          </cell>
        </row>
        <row r="39">
          <cell r="H39">
            <v>110004</v>
          </cell>
        </row>
        <row r="40">
          <cell r="H40">
            <v>120975</v>
          </cell>
        </row>
        <row r="41">
          <cell r="H41">
            <v>133060</v>
          </cell>
        </row>
        <row r="42">
          <cell r="H42">
            <v>144577</v>
          </cell>
        </row>
        <row r="43">
          <cell r="H43">
            <v>158975</v>
          </cell>
        </row>
        <row r="44">
          <cell r="H44">
            <v>177714</v>
          </cell>
        </row>
        <row r="45">
          <cell r="H45">
            <v>199479</v>
          </cell>
        </row>
        <row r="46">
          <cell r="H46">
            <v>207361</v>
          </cell>
        </row>
        <row r="47">
          <cell r="H47">
            <v>210208</v>
          </cell>
        </row>
        <row r="48">
          <cell r="H48">
            <v>218663</v>
          </cell>
        </row>
        <row r="49">
          <cell r="H49">
            <v>227856</v>
          </cell>
        </row>
        <row r="50">
          <cell r="H50">
            <v>241667</v>
          </cell>
        </row>
        <row r="51">
          <cell r="H51">
            <v>258949</v>
          </cell>
        </row>
        <row r="52">
          <cell r="H52">
            <v>277286</v>
          </cell>
        </row>
        <row r="53">
          <cell r="H53">
            <v>289213</v>
          </cell>
        </row>
        <row r="54">
          <cell r="H54">
            <v>307709</v>
          </cell>
        </row>
        <row r="55">
          <cell r="H55">
            <v>324662</v>
          </cell>
        </row>
        <row r="56">
          <cell r="H56">
            <v>346524</v>
          </cell>
        </row>
        <row r="57">
          <cell r="H57">
            <v>364905</v>
          </cell>
        </row>
        <row r="58">
          <cell r="H58">
            <v>387306</v>
          </cell>
        </row>
        <row r="59">
          <cell r="H59">
            <v>413486</v>
          </cell>
        </row>
        <row r="60">
          <cell r="H60">
            <v>445138</v>
          </cell>
        </row>
        <row r="61">
          <cell r="H61">
            <v>477521</v>
          </cell>
        </row>
        <row r="62">
          <cell r="H62">
            <v>521717</v>
          </cell>
        </row>
        <row r="63">
          <cell r="H63">
            <v>568055</v>
          </cell>
        </row>
        <row r="64">
          <cell r="H64">
            <v>591100</v>
          </cell>
        </row>
        <row r="65">
          <cell r="H65">
            <v>614167</v>
          </cell>
        </row>
        <row r="66">
          <cell r="H66">
            <v>669801</v>
          </cell>
        </row>
        <row r="67">
          <cell r="H67">
            <v>715652</v>
          </cell>
        </row>
        <row r="68">
          <cell r="H68">
            <v>739661</v>
          </cell>
        </row>
        <row r="69">
          <cell r="H69">
            <v>765782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8">
          <cell r="J18">
            <v>3759.5</v>
          </cell>
        </row>
        <row r="19">
          <cell r="J19">
            <v>3888.25</v>
          </cell>
        </row>
        <row r="20">
          <cell r="J20">
            <v>4038.1499999999996</v>
          </cell>
        </row>
        <row r="21">
          <cell r="J21">
            <v>4200</v>
          </cell>
        </row>
        <row r="22">
          <cell r="J22">
            <v>4320.2250000000004</v>
          </cell>
        </row>
        <row r="23">
          <cell r="J23">
            <v>4465.6000000000004</v>
          </cell>
        </row>
        <row r="24">
          <cell r="J24">
            <v>4640.4750000000004</v>
          </cell>
        </row>
        <row r="25">
          <cell r="J25">
            <v>4760.6499999999996</v>
          </cell>
        </row>
        <row r="26">
          <cell r="J26">
            <v>4826.3500000000004</v>
          </cell>
        </row>
        <row r="27">
          <cell r="J27">
            <v>4978.05</v>
          </cell>
        </row>
        <row r="28">
          <cell r="J28">
            <v>5061.1499999999996</v>
          </cell>
        </row>
        <row r="29">
          <cell r="J29">
            <v>5026.375</v>
          </cell>
        </row>
        <row r="30">
          <cell r="J30">
            <v>5050.9750000000004</v>
          </cell>
        </row>
        <row r="31">
          <cell r="J31">
            <v>5047.05</v>
          </cell>
        </row>
        <row r="32">
          <cell r="J32">
            <v>5054.2250000000004</v>
          </cell>
        </row>
        <row r="33">
          <cell r="J33">
            <v>5138.1239999999998</v>
          </cell>
        </row>
        <row r="34">
          <cell r="J34">
            <v>5277.77</v>
          </cell>
        </row>
        <row r="35">
          <cell r="J35">
            <v>5416.9570000000003</v>
          </cell>
        </row>
        <row r="36">
          <cell r="J36">
            <v>5412.4920000000002</v>
          </cell>
        </row>
        <row r="37">
          <cell r="J37">
            <v>5317.07</v>
          </cell>
        </row>
        <row r="38">
          <cell r="J38">
            <v>5480.3540000000003</v>
          </cell>
        </row>
        <row r="39">
          <cell r="J39">
            <v>5690.5039999999999</v>
          </cell>
        </row>
        <row r="40">
          <cell r="J40">
            <v>5906.3339999999998</v>
          </cell>
        </row>
        <row r="41">
          <cell r="J41">
            <v>6058.5769999999993</v>
          </cell>
        </row>
        <row r="42">
          <cell r="J42">
            <v>6283.4520000000002</v>
          </cell>
        </row>
        <row r="43">
          <cell r="J43">
            <v>6601.3330000000005</v>
          </cell>
        </row>
        <row r="44">
          <cell r="J44">
            <v>6724.5020000000004</v>
          </cell>
        </row>
        <row r="45">
          <cell r="J45">
            <v>6524.5529999999999</v>
          </cell>
        </row>
        <row r="46">
          <cell r="J46">
            <v>6486.32</v>
          </cell>
        </row>
        <row r="47">
          <cell r="J47">
            <v>6478.2310000000007</v>
          </cell>
        </row>
        <row r="48">
          <cell r="J48">
            <v>6723.8769999999995</v>
          </cell>
        </row>
        <row r="49">
          <cell r="J49">
            <v>6996.6469999999999</v>
          </cell>
        </row>
        <row r="50">
          <cell r="J50">
            <v>7117.8729999999996</v>
          </cell>
        </row>
        <row r="51">
          <cell r="J51">
            <v>7180.4289999999992</v>
          </cell>
        </row>
        <row r="52">
          <cell r="J52">
            <v>7352.219000000001</v>
          </cell>
        </row>
        <row r="53">
          <cell r="J53">
            <v>7487.1579999999994</v>
          </cell>
        </row>
        <row r="54">
          <cell r="J54">
            <v>7697.8369999999995</v>
          </cell>
        </row>
        <row r="55">
          <cell r="J55">
            <v>7810.6049999999996</v>
          </cell>
        </row>
        <row r="56">
          <cell r="J56">
            <v>7949.9049999999997</v>
          </cell>
        </row>
        <row r="57">
          <cell r="J57">
            <v>8162.8580000000002</v>
          </cell>
        </row>
        <row r="58">
          <cell r="J58">
            <v>8335.6870000000017</v>
          </cell>
        </row>
        <row r="59">
          <cell r="J59">
            <v>8635.9740000000002</v>
          </cell>
        </row>
        <row r="60">
          <cell r="J60">
            <v>8900.2899999999991</v>
          </cell>
        </row>
        <row r="61">
          <cell r="J61">
            <v>9214.76</v>
          </cell>
        </row>
        <row r="62">
          <cell r="J62">
            <v>9500.2860000000001</v>
          </cell>
        </row>
        <row r="63">
          <cell r="J63">
            <v>9560.6990000000005</v>
          </cell>
        </row>
        <row r="64">
          <cell r="J64">
            <v>9752.81</v>
          </cell>
        </row>
        <row r="65">
          <cell r="J65">
            <v>9974.2549999999992</v>
          </cell>
        </row>
        <row r="66">
          <cell r="J66">
            <v>10178.087000000001</v>
          </cell>
        </row>
        <row r="67">
          <cell r="J67">
            <v>10310.587000000001</v>
          </cell>
        </row>
        <row r="68">
          <cell r="J68">
            <v>10381.718000000001</v>
          </cell>
        </row>
        <row r="69">
          <cell r="J69">
            <v>10576.392</v>
          </cell>
        </row>
        <row r="70">
          <cell r="J70">
            <v>10784.762000000001</v>
          </cell>
        </row>
        <row r="71">
          <cell r="J71">
            <v>11032.508886176298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>
        <row r="28">
          <cell r="B28">
            <v>1.3735145563590412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asil-Asal"/>
      <sheetName val="Brasil - Masa"/>
      <sheetName val="Colombia - Asal"/>
      <sheetName val="Colombia - Masa"/>
      <sheetName val="Perú - Masa"/>
    </sheetNames>
    <sheetDataSet>
      <sheetData sheetId="0">
        <row r="3">
          <cell r="B3">
            <v>35669</v>
          </cell>
        </row>
        <row r="4">
          <cell r="B4">
            <v>36004</v>
          </cell>
        </row>
        <row r="5">
          <cell r="B5">
            <v>37343</v>
          </cell>
        </row>
        <row r="6">
          <cell r="B6">
            <v>35849</v>
          </cell>
        </row>
        <row r="7">
          <cell r="B7">
            <v>39084</v>
          </cell>
        </row>
        <row r="8">
          <cell r="B8">
            <v>40849</v>
          </cell>
        </row>
        <row r="9">
          <cell r="B9">
            <v>46527</v>
          </cell>
        </row>
        <row r="10">
          <cell r="B10">
            <v>47342</v>
          </cell>
        </row>
        <row r="11">
          <cell r="B11">
            <v>48302</v>
          </cell>
        </row>
        <row r="12">
          <cell r="B12">
            <v>49398</v>
          </cell>
        </row>
        <row r="13">
          <cell r="B13">
            <v>45901</v>
          </cell>
        </row>
        <row r="14">
          <cell r="B14">
            <v>47533</v>
          </cell>
        </row>
        <row r="15">
          <cell r="B15">
            <v>48279</v>
          </cell>
        </row>
        <row r="16">
          <cell r="B16">
            <v>50879</v>
          </cell>
        </row>
        <row r="17">
          <cell r="B17">
            <v>54226</v>
          </cell>
        </row>
        <row r="18">
          <cell r="B18">
            <v>56806</v>
          </cell>
        </row>
        <row r="19">
          <cell r="B19">
            <v>58527</v>
          </cell>
        </row>
        <row r="20">
          <cell r="B20">
            <v>60905</v>
          </cell>
        </row>
        <row r="21">
          <cell r="B21">
            <v>61866</v>
          </cell>
        </row>
        <row r="22">
          <cell r="B22">
            <v>63685</v>
          </cell>
        </row>
        <row r="23">
          <cell r="B23">
            <v>64218</v>
          </cell>
        </row>
        <row r="24">
          <cell r="B24">
            <v>63800</v>
          </cell>
        </row>
        <row r="25">
          <cell r="B25">
            <v>64567</v>
          </cell>
        </row>
        <row r="26">
          <cell r="B26">
            <v>65587</v>
          </cell>
        </row>
        <row r="27">
          <cell r="B27">
            <v>64216</v>
          </cell>
        </row>
        <row r="28">
          <cell r="B28">
            <v>62141</v>
          </cell>
        </row>
        <row r="29">
          <cell r="B29">
            <v>61556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4">
          <cell r="I24">
            <v>4132.4170000000004</v>
          </cell>
        </row>
        <row r="25">
          <cell r="I25">
            <v>4388.4170000000004</v>
          </cell>
        </row>
        <row r="26">
          <cell r="I26">
            <v>4539.6670000000004</v>
          </cell>
        </row>
        <row r="27">
          <cell r="I27">
            <v>4558.6670000000004</v>
          </cell>
        </row>
        <row r="28">
          <cell r="I28">
            <v>4735.0829999999996</v>
          </cell>
        </row>
        <row r="29">
          <cell r="I29">
            <v>4842.1670000000004</v>
          </cell>
        </row>
        <row r="30">
          <cell r="I30">
            <v>4911.8329999999996</v>
          </cell>
        </row>
        <row r="31">
          <cell r="I31">
            <v>5088.9170000000004</v>
          </cell>
        </row>
        <row r="32">
          <cell r="I32">
            <v>5240.6670000000004</v>
          </cell>
        </row>
        <row r="33">
          <cell r="I33">
            <v>5466.75</v>
          </cell>
        </row>
        <row r="34">
          <cell r="I34">
            <v>5760.5829999999996</v>
          </cell>
        </row>
        <row r="35">
          <cell r="I35">
            <v>6188</v>
          </cell>
        </row>
        <row r="36">
          <cell r="I36">
            <v>6376.8329999999996</v>
          </cell>
        </row>
        <row r="37">
          <cell r="I37">
            <v>6545.0829999999996</v>
          </cell>
        </row>
        <row r="38">
          <cell r="I38">
            <v>6772.5</v>
          </cell>
        </row>
        <row r="39">
          <cell r="I39">
            <v>6879.25</v>
          </cell>
        </row>
        <row r="40">
          <cell r="I40">
            <v>7053.5</v>
          </cell>
        </row>
        <row r="41">
          <cell r="I41">
            <v>7324.5</v>
          </cell>
        </row>
        <row r="42">
          <cell r="I42">
            <v>7761.1669999999995</v>
          </cell>
        </row>
        <row r="43">
          <cell r="I43">
            <v>8094.1669999999995</v>
          </cell>
        </row>
        <row r="44">
          <cell r="I44">
            <v>8248.25</v>
          </cell>
        </row>
        <row r="45">
          <cell r="I45">
            <v>8810.491</v>
          </cell>
        </row>
        <row r="46">
          <cell r="I46">
            <v>8977.0499999999993</v>
          </cell>
        </row>
        <row r="47">
          <cell r="I47">
            <v>9241.7800000000007</v>
          </cell>
        </row>
        <row r="48">
          <cell r="I48">
            <v>9651.68</v>
          </cell>
        </row>
        <row r="49">
          <cell r="I49">
            <v>9980.4599999999991</v>
          </cell>
        </row>
        <row r="50">
          <cell r="I50">
            <v>10282.730000000001</v>
          </cell>
        </row>
        <row r="51">
          <cell r="I51">
            <v>9890.4699999999993</v>
          </cell>
        </row>
        <row r="52">
          <cell r="I52">
            <v>9927</v>
          </cell>
        </row>
        <row r="53">
          <cell r="I53">
            <v>10171.33</v>
          </cell>
        </row>
        <row r="54">
          <cell r="I54">
            <v>10387.980000000001</v>
          </cell>
        </row>
        <row r="55">
          <cell r="I55">
            <v>10810.84</v>
          </cell>
        </row>
        <row r="56">
          <cell r="I56">
            <v>11152.730000000001</v>
          </cell>
        </row>
        <row r="57">
          <cell r="I57">
            <v>11503.58</v>
          </cell>
        </row>
        <row r="58">
          <cell r="I58">
            <v>11776.26</v>
          </cell>
        </row>
        <row r="59">
          <cell r="I59">
            <v>11846.59</v>
          </cell>
        </row>
        <row r="60">
          <cell r="I60">
            <v>11595.16</v>
          </cell>
        </row>
        <row r="61">
          <cell r="I61">
            <v>11441.32</v>
          </cell>
        </row>
        <row r="62">
          <cell r="I62">
            <v>11428.85</v>
          </cell>
        </row>
        <row r="63">
          <cell r="I63">
            <v>11655.74</v>
          </cell>
        </row>
        <row r="64">
          <cell r="I64">
            <v>11889.179999999998</v>
          </cell>
        </row>
        <row r="65">
          <cell r="I65">
            <v>11930.23</v>
          </cell>
        </row>
        <row r="66">
          <cell r="I66">
            <v>12145.87</v>
          </cell>
        </row>
        <row r="67">
          <cell r="I67">
            <v>12394.61</v>
          </cell>
        </row>
        <row r="68">
          <cell r="I68">
            <v>12773.98</v>
          </cell>
        </row>
        <row r="69">
          <cell r="I69">
            <v>13193.83</v>
          </cell>
        </row>
        <row r="70">
          <cell r="I70">
            <v>13454.9</v>
          </cell>
        </row>
        <row r="71">
          <cell r="I71">
            <v>13790.63</v>
          </cell>
        </row>
        <row r="72">
          <cell r="I72">
            <v>14121.44</v>
          </cell>
        </row>
        <row r="73">
          <cell r="I73">
            <v>14405.630000000001</v>
          </cell>
        </row>
        <row r="74">
          <cell r="I74">
            <v>14601.720000000001</v>
          </cell>
        </row>
        <row r="75">
          <cell r="I75">
            <v>14889.68</v>
          </cell>
        </row>
        <row r="76">
          <cell r="I76">
            <v>15208.48</v>
          </cell>
        </row>
        <row r="77">
          <cell r="I77">
            <v>15444.31</v>
          </cell>
        </row>
        <row r="78">
          <cell r="I78">
            <v>15132.72</v>
          </cell>
        </row>
        <row r="79">
          <cell r="I79">
            <v>15389.75</v>
          </cell>
        </row>
        <row r="80">
          <cell r="I80">
            <v>15665.73</v>
          </cell>
        </row>
        <row r="81">
          <cell r="I81">
            <v>15887.779999999999</v>
          </cell>
        </row>
        <row r="82">
          <cell r="I82">
            <v>16128.91</v>
          </cell>
        </row>
        <row r="83">
          <cell r="I83">
            <v>16243.289999999999</v>
          </cell>
        </row>
        <row r="84">
          <cell r="I84">
            <v>16398.810000000001</v>
          </cell>
        </row>
        <row r="85">
          <cell r="I85">
            <v>16528.7</v>
          </cell>
        </row>
        <row r="86">
          <cell r="I86">
            <v>16879.600000000002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EUU_Ocupados y AsalariadoS"/>
      <sheetName val="WR, CL y Prod_Total_EEUU"/>
    </sheetNames>
    <sheetDataSet>
      <sheetData sheetId="0">
        <row r="54">
          <cell r="B54">
            <v>37699</v>
          </cell>
        </row>
        <row r="55">
          <cell r="B55">
            <v>35590</v>
          </cell>
        </row>
        <row r="56">
          <cell r="B56">
            <v>32724</v>
          </cell>
        </row>
        <row r="57">
          <cell r="B57">
            <v>29445</v>
          </cell>
        </row>
        <row r="58">
          <cell r="B58">
            <v>30940</v>
          </cell>
        </row>
        <row r="59">
          <cell r="B59">
            <v>34238</v>
          </cell>
        </row>
        <row r="60">
          <cell r="B60">
            <v>35577</v>
          </cell>
        </row>
        <row r="61">
          <cell r="B61">
            <v>38599</v>
          </cell>
        </row>
        <row r="62">
          <cell r="B62">
            <v>39701</v>
          </cell>
        </row>
        <row r="63">
          <cell r="B63">
            <v>38322</v>
          </cell>
        </row>
        <row r="64">
          <cell r="B64">
            <v>39633</v>
          </cell>
        </row>
        <row r="65">
          <cell r="B65">
            <v>41437</v>
          </cell>
        </row>
        <row r="66">
          <cell r="B66">
            <v>45785</v>
          </cell>
        </row>
        <row r="67">
          <cell r="B67">
            <v>50219</v>
          </cell>
        </row>
        <row r="68">
          <cell r="B68">
            <v>55995</v>
          </cell>
        </row>
        <row r="69">
          <cell r="B69">
            <v>57221</v>
          </cell>
        </row>
        <row r="70">
          <cell r="B70">
            <v>55548</v>
          </cell>
        </row>
        <row r="71">
          <cell r="B71">
            <v>49643</v>
          </cell>
        </row>
        <row r="72">
          <cell r="B72">
            <v>49936</v>
          </cell>
        </row>
        <row r="73">
          <cell r="B73">
            <v>51332</v>
          </cell>
        </row>
        <row r="74">
          <cell r="B74">
            <v>50358</v>
          </cell>
        </row>
        <row r="75">
          <cell r="B75">
            <v>52424</v>
          </cell>
        </row>
        <row r="76">
          <cell r="B76">
            <v>56415</v>
          </cell>
        </row>
        <row r="77">
          <cell r="B77">
            <v>57702</v>
          </cell>
        </row>
        <row r="78">
          <cell r="B78">
            <v>58918</v>
          </cell>
        </row>
        <row r="79">
          <cell r="B79">
            <v>57387</v>
          </cell>
        </row>
        <row r="80">
          <cell r="B80">
            <v>59080</v>
          </cell>
        </row>
        <row r="81">
          <cell r="B81">
            <v>60845</v>
          </cell>
        </row>
        <row r="82">
          <cell r="B82">
            <v>61308</v>
          </cell>
        </row>
        <row r="83">
          <cell r="B83">
            <v>59839</v>
          </cell>
        </row>
        <row r="84">
          <cell r="B84">
            <v>61587</v>
          </cell>
        </row>
        <row r="85">
          <cell r="B85">
            <v>62680</v>
          </cell>
        </row>
        <row r="86">
          <cell r="B86">
            <v>62881</v>
          </cell>
        </row>
        <row r="87">
          <cell r="B87">
            <v>64573</v>
          </cell>
        </row>
        <row r="88">
          <cell r="B88">
            <v>65619</v>
          </cell>
        </row>
        <row r="89">
          <cell r="B89">
            <v>67275</v>
          </cell>
        </row>
        <row r="90">
          <cell r="B90">
            <v>69692</v>
          </cell>
        </row>
        <row r="91">
          <cell r="B91">
            <v>73516</v>
          </cell>
        </row>
        <row r="92">
          <cell r="B92">
            <v>75442</v>
          </cell>
        </row>
        <row r="93">
          <cell r="B93">
            <v>77602</v>
          </cell>
        </row>
        <row r="94">
          <cell r="B94">
            <v>79850</v>
          </cell>
        </row>
        <row r="95">
          <cell r="B95">
            <v>79750</v>
          </cell>
        </row>
        <row r="96">
          <cell r="B96">
            <v>79554</v>
          </cell>
        </row>
        <row r="97">
          <cell r="B97">
            <v>81583</v>
          </cell>
        </row>
        <row r="98">
          <cell r="B98">
            <v>85202</v>
          </cell>
        </row>
        <row r="99">
          <cell r="B99">
            <v>86573</v>
          </cell>
        </row>
        <row r="100">
          <cell r="B100">
            <v>85044</v>
          </cell>
        </row>
        <row r="101">
          <cell r="B101">
            <v>87402</v>
          </cell>
        </row>
        <row r="102">
          <cell r="B102">
            <v>90421</v>
          </cell>
        </row>
        <row r="103">
          <cell r="B103">
            <v>94777</v>
          </cell>
        </row>
        <row r="104">
          <cell r="B104">
            <v>98017</v>
          </cell>
        </row>
        <row r="105">
          <cell r="B105">
            <v>98370</v>
          </cell>
        </row>
        <row r="106">
          <cell r="B106">
            <v>99225</v>
          </cell>
        </row>
        <row r="107">
          <cell r="B107">
            <v>97305</v>
          </cell>
        </row>
        <row r="108">
          <cell r="B108">
            <v>98041</v>
          </cell>
        </row>
        <row r="109">
          <cell r="B109">
            <v>102458</v>
          </cell>
        </row>
        <row r="110">
          <cell r="B110">
            <v>104987</v>
          </cell>
        </row>
        <row r="111">
          <cell r="B111">
            <v>106873</v>
          </cell>
        </row>
        <row r="112">
          <cell r="B112">
            <v>109754</v>
          </cell>
        </row>
        <row r="113">
          <cell r="B113">
            <v>112864</v>
          </cell>
        </row>
        <row r="114">
          <cell r="B114">
            <v>115501</v>
          </cell>
        </row>
        <row r="115">
          <cell r="B115">
            <v>116964</v>
          </cell>
        </row>
        <row r="116">
          <cell r="B116">
            <v>115525</v>
          </cell>
        </row>
        <row r="117">
          <cell r="B117">
            <v>115968</v>
          </cell>
        </row>
        <row r="118">
          <cell r="B118">
            <v>117604</v>
          </cell>
        </row>
        <row r="119">
          <cell r="B119">
            <v>120379</v>
          </cell>
        </row>
        <row r="120">
          <cell r="B120">
            <v>123236</v>
          </cell>
        </row>
        <row r="121">
          <cell r="B121">
            <v>125461</v>
          </cell>
        </row>
        <row r="122">
          <cell r="B122">
            <v>128316</v>
          </cell>
        </row>
        <row r="123">
          <cell r="B123">
            <v>131563</v>
          </cell>
        </row>
        <row r="124">
          <cell r="B124">
            <v>134350</v>
          </cell>
        </row>
        <row r="125">
          <cell r="B125">
            <v>137228</v>
          </cell>
        </row>
        <row r="126">
          <cell r="B126">
            <v>136890</v>
          </cell>
        </row>
        <row r="127">
          <cell r="B127">
            <v>135937</v>
          </cell>
        </row>
        <row r="128">
          <cell r="B128">
            <v>135602</v>
          </cell>
        </row>
        <row r="129">
          <cell r="B129">
            <v>137067</v>
          </cell>
        </row>
        <row r="130">
          <cell r="B130">
            <v>139006</v>
          </cell>
        </row>
        <row r="131">
          <cell r="B131">
            <v>141440</v>
          </cell>
        </row>
        <row r="132">
          <cell r="B132">
            <v>142928</v>
          </cell>
        </row>
        <row r="133">
          <cell r="B133">
            <v>142000</v>
          </cell>
        </row>
        <row r="134">
          <cell r="B134">
            <v>136170</v>
          </cell>
        </row>
        <row r="135">
          <cell r="B135">
            <v>134846</v>
          </cell>
        </row>
        <row r="136">
          <cell r="B136">
            <v>136438</v>
          </cell>
        </row>
        <row r="137">
          <cell r="B137">
            <v>138952</v>
          </cell>
        </row>
        <row r="138">
          <cell r="B138">
            <v>141186</v>
          </cell>
        </row>
        <row r="139">
          <cell r="B139">
            <v>143878</v>
          </cell>
        </row>
        <row r="140">
          <cell r="B140">
            <v>146631</v>
          </cell>
        </row>
        <row r="141">
          <cell r="B141">
            <v>148658</v>
          </cell>
        </row>
      </sheetData>
      <sheetData sheetId="1">
        <row r="58">
          <cell r="H58">
            <v>1056.6023360000002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"/>
      <sheetName val="2007"/>
      <sheetName val="2009"/>
      <sheetName val="2010"/>
      <sheetName val="2011"/>
      <sheetName val="2012"/>
      <sheetName val="2014"/>
      <sheetName val="2015"/>
      <sheetName val="2016"/>
      <sheetName val="Ocupación"/>
      <sheetName val="Series 78-07"/>
      <sheetName val="Masa salari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7">
          <cell r="B7">
            <v>401520000</v>
          </cell>
          <cell r="C7">
            <v>113384523.81703211</v>
          </cell>
        </row>
        <row r="8">
          <cell r="C8">
            <v>119256829.489737</v>
          </cell>
        </row>
        <row r="9">
          <cell r="C9">
            <v>125433268.14949159</v>
          </cell>
        </row>
        <row r="10">
          <cell r="C10">
            <v>130456156.98147166</v>
          </cell>
        </row>
        <row r="11">
          <cell r="C11">
            <v>135680183.93725762</v>
          </cell>
        </row>
        <row r="12">
          <cell r="C12">
            <v>141113403.45448515</v>
          </cell>
        </row>
        <row r="13">
          <cell r="C13">
            <v>146764192.50519764</v>
          </cell>
        </row>
        <row r="14">
          <cell r="C14">
            <v>152641263.51151434</v>
          </cell>
        </row>
        <row r="15">
          <cell r="C15">
            <v>161612408.96263745</v>
          </cell>
        </row>
        <row r="16">
          <cell r="C16">
            <v>171110813.22211766</v>
          </cell>
        </row>
        <row r="17">
          <cell r="C17">
            <v>181167464.73535532</v>
          </cell>
        </row>
        <row r="18">
          <cell r="C18">
            <v>191815173.22362715</v>
          </cell>
        </row>
        <row r="19">
          <cell r="C19">
            <v>203088676.72546184</v>
          </cell>
        </row>
        <row r="20">
          <cell r="C20">
            <v>208141760.40198293</v>
          </cell>
        </row>
        <row r="21">
          <cell r="C21">
            <v>219477583.11241782</v>
          </cell>
        </row>
        <row r="22">
          <cell r="C22">
            <v>239444865.62291515</v>
          </cell>
        </row>
        <row r="23">
          <cell r="C23">
            <v>257113132.43770018</v>
          </cell>
        </row>
        <row r="24">
          <cell r="C24">
            <v>274982446.95172107</v>
          </cell>
        </row>
        <row r="25">
          <cell r="C25">
            <v>290726072.2104165</v>
          </cell>
        </row>
        <row r="26">
          <cell r="C26">
            <v>300793427.17042774</v>
          </cell>
        </row>
        <row r="27">
          <cell r="C27">
            <v>308021340.99331141</v>
          </cell>
        </row>
        <row r="28">
          <cell r="C28">
            <v>315636204.38412619</v>
          </cell>
        </row>
        <row r="29">
          <cell r="C29">
            <v>324488361.85142308</v>
          </cell>
        </row>
        <row r="30">
          <cell r="C30">
            <v>333647739.76947826</v>
          </cell>
        </row>
        <row r="31">
          <cell r="C31">
            <v>343731914.13383907</v>
          </cell>
        </row>
        <row r="32">
          <cell r="C32">
            <v>358393636.78754938</v>
          </cell>
        </row>
        <row r="33">
          <cell r="C33">
            <v>376604970.5685873</v>
          </cell>
        </row>
        <row r="34">
          <cell r="C34">
            <v>390761143.56047285</v>
          </cell>
        </row>
        <row r="35">
          <cell r="C35">
            <v>405138012.17742538</v>
          </cell>
        </row>
        <row r="36">
          <cell r="C36">
            <v>419979356.5841158</v>
          </cell>
        </row>
        <row r="37">
          <cell r="C37">
            <v>434592434.22977978</v>
          </cell>
        </row>
        <row r="38">
          <cell r="C38">
            <v>442874954.62843192</v>
          </cell>
        </row>
        <row r="39">
          <cell r="C39">
            <v>454888200.52612263</v>
          </cell>
        </row>
        <row r="40">
          <cell r="C40">
            <v>466159653.74086392</v>
          </cell>
        </row>
        <row r="41">
          <cell r="C41">
            <v>473881595.75625831</v>
          </cell>
        </row>
        <row r="42">
          <cell r="C42">
            <v>480069039.63394022</v>
          </cell>
        </row>
        <row r="43">
          <cell r="C43">
            <v>486262400.13248849</v>
          </cell>
        </row>
        <row r="44">
          <cell r="C44">
            <v>489593705.06550419</v>
          </cell>
        </row>
        <row r="45">
          <cell r="C45">
            <v>493736307.63094264</v>
          </cell>
        </row>
      </sheetData>
      <sheetData sheetId="10">
        <row r="6">
          <cell r="B6">
            <v>3678.7</v>
          </cell>
        </row>
      </sheetData>
      <sheetData sheetId="11">
        <row r="6">
          <cell r="D6">
            <v>1828.3139000000001</v>
          </cell>
        </row>
        <row r="7">
          <cell r="D7">
            <v>2107.6569999999997</v>
          </cell>
        </row>
        <row r="8">
          <cell r="D8">
            <v>2344.2636000000002</v>
          </cell>
        </row>
        <row r="9">
          <cell r="D9">
            <v>2601.1666000000005</v>
          </cell>
        </row>
        <row r="10">
          <cell r="D10">
            <v>2880.1423999999997</v>
          </cell>
        </row>
        <row r="11">
          <cell r="D11">
            <v>3221.1814999999997</v>
          </cell>
        </row>
        <row r="12">
          <cell r="D12">
            <v>3893.9974999999999</v>
          </cell>
        </row>
        <row r="13">
          <cell r="D13">
            <v>4795.1203000000005</v>
          </cell>
        </row>
        <row r="14">
          <cell r="D14">
            <v>5468.2574000000013</v>
          </cell>
        </row>
        <row r="15">
          <cell r="D15">
            <v>6318.6174000000001</v>
          </cell>
        </row>
        <row r="16">
          <cell r="D16">
            <v>7833.0864000000001</v>
          </cell>
        </row>
        <row r="17">
          <cell r="D17">
            <v>8847.5455000000002</v>
          </cell>
        </row>
        <row r="18">
          <cell r="D18">
            <v>10021.509900000001</v>
          </cell>
        </row>
        <row r="19">
          <cell r="D19">
            <v>11442.912</v>
          </cell>
        </row>
        <row r="20">
          <cell r="D20">
            <v>13597.25</v>
          </cell>
        </row>
        <row r="21">
          <cell r="D21">
            <v>17658.234</v>
          </cell>
        </row>
        <row r="22">
          <cell r="D22">
            <v>24464.662499999999</v>
          </cell>
        </row>
        <row r="23">
          <cell r="D23">
            <v>31528.708599999998</v>
          </cell>
        </row>
        <row r="24">
          <cell r="D24">
            <v>36768.563200000004</v>
          </cell>
        </row>
        <row r="25">
          <cell r="D25">
            <v>40654.65</v>
          </cell>
        </row>
        <row r="26">
          <cell r="D26">
            <v>43279.313999999991</v>
          </cell>
        </row>
        <row r="27">
          <cell r="D27">
            <v>45282.2</v>
          </cell>
        </row>
        <row r="28">
          <cell r="D28">
            <v>48836.4087</v>
          </cell>
        </row>
        <row r="29">
          <cell r="D29">
            <v>53436.014200000005</v>
          </cell>
        </row>
        <row r="30">
          <cell r="D30">
            <v>58180.917199999996</v>
          </cell>
        </row>
        <row r="31">
          <cell r="D31">
            <v>63488.964000000007</v>
          </cell>
        </row>
        <row r="32">
          <cell r="D32">
            <v>75093.852800000008</v>
          </cell>
        </row>
        <row r="33">
          <cell r="D33">
            <v>87103.288499999995</v>
          </cell>
        </row>
        <row r="34">
          <cell r="D34">
            <v>100941.71</v>
          </cell>
        </row>
        <row r="35">
          <cell r="D35">
            <v>122685.4642</v>
          </cell>
        </row>
        <row r="36">
          <cell r="D36">
            <v>152978.01471562663</v>
          </cell>
        </row>
        <row r="37">
          <cell r="D37">
            <v>190750.16864413919</v>
          </cell>
        </row>
        <row r="38">
          <cell r="D38">
            <v>220336.49985179066</v>
          </cell>
        </row>
        <row r="39">
          <cell r="D39">
            <v>262447.42905117827</v>
          </cell>
        </row>
        <row r="40">
          <cell r="D40">
            <v>294430.11849884852</v>
          </cell>
        </row>
        <row r="41">
          <cell r="D41">
            <v>323971.16230060032</v>
          </cell>
        </row>
        <row r="42">
          <cell r="D42">
            <v>356476.14631793322</v>
          </cell>
        </row>
        <row r="43">
          <cell r="D43">
            <v>387728.04407748202</v>
          </cell>
        </row>
        <row r="44">
          <cell r="D44">
            <v>414682.75773143367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a"/>
      <sheetName val="PBI"/>
      <sheetName val="Asalariados-Ocup"/>
    </sheetNames>
    <sheetDataSet>
      <sheetData sheetId="0">
        <row r="18">
          <cell r="F18">
            <v>63707.992552790158</v>
          </cell>
        </row>
        <row r="19">
          <cell r="F19">
            <v>76103.103390105898</v>
          </cell>
        </row>
        <row r="20">
          <cell r="F20">
            <v>91537.666066509468</v>
          </cell>
        </row>
        <row r="21">
          <cell r="F21">
            <v>113060.96883480746</v>
          </cell>
        </row>
        <row r="22">
          <cell r="F22">
            <v>147383.90495460399</v>
          </cell>
        </row>
        <row r="23">
          <cell r="F23">
            <v>188394.3728514227</v>
          </cell>
        </row>
        <row r="24">
          <cell r="F24">
            <v>242916.38454263311</v>
          </cell>
        </row>
        <row r="25">
          <cell r="F25">
            <v>326481.63729011122</v>
          </cell>
        </row>
        <row r="26">
          <cell r="F26">
            <v>444128.83402127703</v>
          </cell>
        </row>
        <row r="27">
          <cell r="F27">
            <v>598501.5109230394</v>
          </cell>
        </row>
        <row r="28">
          <cell r="F28">
            <v>807795.80382333568</v>
          </cell>
        </row>
        <row r="29">
          <cell r="F29">
            <v>1043268.4822843192</v>
          </cell>
        </row>
        <row r="30">
          <cell r="F30">
            <v>1324189.0807809839</v>
          </cell>
        </row>
        <row r="31">
          <cell r="F31">
            <v>1647545.1976119685</v>
          </cell>
        </row>
        <row r="32">
          <cell r="F32">
            <v>2056858.0452757976</v>
          </cell>
        </row>
        <row r="33">
          <cell r="F33">
            <v>2480323.0331774508</v>
          </cell>
        </row>
        <row r="34">
          <cell r="F34">
            <v>3166476.826748101</v>
          </cell>
        </row>
        <row r="35">
          <cell r="F35">
            <v>4120841.3427391006</v>
          </cell>
        </row>
        <row r="36">
          <cell r="F36">
            <v>5491030.4122757297</v>
          </cell>
        </row>
        <row r="37">
          <cell r="F37">
            <v>7117225.6739111934</v>
          </cell>
        </row>
        <row r="38">
          <cell r="F38">
            <v>9289705.8442438133</v>
          </cell>
        </row>
        <row r="39">
          <cell r="F39">
            <v>12106763.746461438</v>
          </cell>
        </row>
        <row r="40">
          <cell r="F40">
            <v>16578449.064168517</v>
          </cell>
        </row>
        <row r="41">
          <cell r="F41">
            <v>21529567.334285114</v>
          </cell>
        </row>
        <row r="42">
          <cell r="F42">
            <v>28929282.514681108</v>
          </cell>
        </row>
        <row r="43">
          <cell r="F43">
            <v>35957819.598870248</v>
          </cell>
        </row>
        <row r="44">
          <cell r="F44">
            <v>45456755.712847605</v>
          </cell>
        </row>
        <row r="45">
          <cell r="F45">
            <v>55106563.708697662</v>
          </cell>
        </row>
        <row r="46">
          <cell r="F46">
            <v>63384788.129918613</v>
          </cell>
        </row>
        <row r="47">
          <cell r="F47">
            <v>68710097.696857333</v>
          </cell>
        </row>
        <row r="48">
          <cell r="F48">
            <v>75566223.675967902</v>
          </cell>
        </row>
        <row r="49">
          <cell r="F49">
            <v>80499387.026132837</v>
          </cell>
        </row>
        <row r="50">
          <cell r="F50">
            <v>87644366.810269207</v>
          </cell>
        </row>
        <row r="51">
          <cell r="F51">
            <v>94609176.697640166</v>
          </cell>
        </row>
        <row r="52">
          <cell r="F52">
            <v>103121569.91876021</v>
          </cell>
        </row>
        <row r="53">
          <cell r="F53">
            <v>112165000</v>
          </cell>
        </row>
        <row r="54">
          <cell r="F54">
            <v>125860000</v>
          </cell>
        </row>
        <row r="55">
          <cell r="F55">
            <v>141672000</v>
          </cell>
        </row>
        <row r="56">
          <cell r="F56">
            <v>155189550</v>
          </cell>
        </row>
        <row r="57">
          <cell r="F57">
            <v>168773000</v>
          </cell>
        </row>
        <row r="58">
          <cell r="F58">
            <v>181287450</v>
          </cell>
        </row>
        <row r="59">
          <cell r="F59">
            <v>196000000</v>
          </cell>
        </row>
        <row r="60">
          <cell r="F60">
            <v>215889000</v>
          </cell>
        </row>
        <row r="61">
          <cell r="F61">
            <v>233381000</v>
          </cell>
        </row>
        <row r="62">
          <cell r="F62">
            <v>251074000</v>
          </cell>
        </row>
        <row r="63">
          <cell r="F63">
            <v>274307000</v>
          </cell>
        </row>
        <row r="64">
          <cell r="F64">
            <v>289559000</v>
          </cell>
        </row>
      </sheetData>
      <sheetData sheetId="1"/>
      <sheetData sheetId="2">
        <row r="38">
          <cell r="J38">
            <v>5116</v>
          </cell>
        </row>
        <row r="39">
          <cell r="J39">
            <v>5377</v>
          </cell>
        </row>
        <row r="40">
          <cell r="J40">
            <v>5588</v>
          </cell>
        </row>
        <row r="41">
          <cell r="J41">
            <v>5965</v>
          </cell>
        </row>
        <row r="42">
          <cell r="J42">
            <v>6200</v>
          </cell>
        </row>
        <row r="43">
          <cell r="J43">
            <v>6255</v>
          </cell>
        </row>
        <row r="44">
          <cell r="J44">
            <v>6529</v>
          </cell>
        </row>
        <row r="45">
          <cell r="J45">
            <v>6607</v>
          </cell>
        </row>
        <row r="46">
          <cell r="J46">
            <v>6424</v>
          </cell>
        </row>
        <row r="47">
          <cell r="J47">
            <v>6546</v>
          </cell>
        </row>
        <row r="48">
          <cell r="J48">
            <v>7282</v>
          </cell>
        </row>
        <row r="49">
          <cell r="J49">
            <v>7626</v>
          </cell>
        </row>
        <row r="50">
          <cell r="J50">
            <v>7888</v>
          </cell>
        </row>
        <row r="51">
          <cell r="J51">
            <v>8157</v>
          </cell>
        </row>
        <row r="52">
          <cell r="J52">
            <v>9094</v>
          </cell>
        </row>
        <row r="53">
          <cell r="J53">
            <v>10292</v>
          </cell>
        </row>
        <row r="54">
          <cell r="J54">
            <v>10402</v>
          </cell>
        </row>
        <row r="55">
          <cell r="J55">
            <v>9563</v>
          </cell>
        </row>
        <row r="56">
          <cell r="J56">
            <v>9440</v>
          </cell>
        </row>
        <row r="57">
          <cell r="J57">
            <v>9786</v>
          </cell>
        </row>
        <row r="58">
          <cell r="J58">
            <v>10007</v>
          </cell>
        </row>
        <row r="59">
          <cell r="J59">
            <v>10525</v>
          </cell>
        </row>
        <row r="60">
          <cell r="J60">
            <v>10895</v>
          </cell>
        </row>
        <row r="61">
          <cell r="J61">
            <v>11317</v>
          </cell>
        </row>
        <row r="62">
          <cell r="J62">
            <v>11639</v>
          </cell>
        </row>
        <row r="63">
          <cell r="J63">
            <v>11684</v>
          </cell>
        </row>
        <row r="64">
          <cell r="J64">
            <v>11834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F15">
            <v>40777</v>
          </cell>
        </row>
        <row r="16">
          <cell r="F16">
            <v>45385</v>
          </cell>
        </row>
        <row r="17">
          <cell r="F17">
            <v>50493</v>
          </cell>
        </row>
        <row r="18">
          <cell r="F18">
            <v>57580</v>
          </cell>
        </row>
        <row r="19">
          <cell r="F19">
            <v>65214</v>
          </cell>
        </row>
        <row r="20">
          <cell r="F20">
            <v>73729</v>
          </cell>
        </row>
        <row r="21">
          <cell r="F21">
            <v>81826</v>
          </cell>
        </row>
        <row r="22">
          <cell r="F22">
            <v>93844</v>
          </cell>
        </row>
        <row r="23">
          <cell r="F23">
            <v>110260</v>
          </cell>
        </row>
        <row r="24">
          <cell r="F24">
            <v>123924</v>
          </cell>
        </row>
        <row r="25">
          <cell r="F25">
            <v>141806</v>
          </cell>
        </row>
        <row r="26">
          <cell r="F26">
            <v>156923</v>
          </cell>
        </row>
        <row r="27">
          <cell r="F27">
            <v>173968</v>
          </cell>
        </row>
        <row r="28">
          <cell r="F28">
            <v>194401</v>
          </cell>
        </row>
        <row r="29">
          <cell r="F29">
            <v>214133</v>
          </cell>
        </row>
        <row r="30">
          <cell r="F30">
            <v>232681</v>
          </cell>
        </row>
        <row r="31">
          <cell r="F31">
            <v>263929</v>
          </cell>
        </row>
        <row r="32">
          <cell r="F32">
            <v>288504</v>
          </cell>
        </row>
        <row r="33">
          <cell r="F33">
            <v>311367</v>
          </cell>
        </row>
        <row r="34">
          <cell r="F34">
            <v>336627</v>
          </cell>
        </row>
        <row r="35">
          <cell r="F35">
            <v>362841</v>
          </cell>
        </row>
        <row r="36">
          <cell r="F36">
            <v>393322</v>
          </cell>
        </row>
        <row r="37">
          <cell r="F37">
            <v>414491</v>
          </cell>
        </row>
        <row r="38">
          <cell r="F38">
            <v>432128</v>
          </cell>
        </row>
        <row r="39">
          <cell r="F39">
            <v>450271</v>
          </cell>
        </row>
        <row r="40">
          <cell r="F40">
            <v>464902</v>
          </cell>
        </row>
        <row r="41">
          <cell r="F41">
            <v>478117</v>
          </cell>
        </row>
        <row r="42">
          <cell r="F42">
            <v>480818</v>
          </cell>
        </row>
        <row r="43">
          <cell r="F43">
            <v>496432</v>
          </cell>
        </row>
        <row r="44">
          <cell r="F44">
            <v>518700</v>
          </cell>
        </row>
        <row r="45">
          <cell r="F45">
            <v>546120</v>
          </cell>
        </row>
        <row r="46">
          <cell r="F46">
            <v>572745</v>
          </cell>
        </row>
        <row r="47">
          <cell r="F47">
            <v>605624</v>
          </cell>
        </row>
        <row r="48">
          <cell r="F48">
            <v>635827</v>
          </cell>
        </row>
        <row r="49">
          <cell r="F49">
            <v>662277</v>
          </cell>
        </row>
        <row r="50">
          <cell r="F50">
            <v>696905</v>
          </cell>
        </row>
        <row r="51">
          <cell r="F51">
            <v>722152</v>
          </cell>
        </row>
        <row r="52">
          <cell r="F52">
            <v>741113</v>
          </cell>
        </row>
        <row r="53">
          <cell r="F53">
            <v>762991</v>
          </cell>
        </row>
        <row r="54">
          <cell r="F54">
            <v>800932</v>
          </cell>
        </row>
        <row r="55">
          <cell r="F55">
            <v>848967</v>
          </cell>
        </row>
        <row r="56">
          <cell r="F56">
            <v>902639</v>
          </cell>
        </row>
        <row r="57">
          <cell r="F57">
            <v>949819</v>
          </cell>
        </row>
        <row r="58">
          <cell r="F58">
            <v>945677</v>
          </cell>
        </row>
        <row r="59">
          <cell r="F59">
            <v>953668</v>
          </cell>
        </row>
        <row r="60">
          <cell r="F60">
            <v>966474</v>
          </cell>
        </row>
        <row r="61">
          <cell r="F61">
            <v>977516</v>
          </cell>
        </row>
        <row r="62">
          <cell r="F62">
            <v>993804</v>
          </cell>
        </row>
        <row r="63">
          <cell r="F63">
            <v>1017743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4">
          <cell r="I24">
            <v>1755</v>
          </cell>
        </row>
        <row r="25">
          <cell r="I25">
            <v>1797</v>
          </cell>
        </row>
        <row r="26">
          <cell r="I26">
            <v>1837</v>
          </cell>
        </row>
        <row r="27">
          <cell r="I27">
            <v>1864</v>
          </cell>
        </row>
        <row r="28">
          <cell r="I28">
            <v>1924</v>
          </cell>
        </row>
        <row r="29">
          <cell r="I29">
            <v>1944</v>
          </cell>
        </row>
        <row r="30">
          <cell r="I30">
            <v>1926</v>
          </cell>
        </row>
        <row r="31">
          <cell r="I31">
            <v>1899</v>
          </cell>
        </row>
        <row r="32">
          <cell r="I32">
            <v>1919</v>
          </cell>
        </row>
        <row r="33">
          <cell r="I33">
            <v>1957</v>
          </cell>
        </row>
        <row r="34">
          <cell r="I34">
            <v>1957</v>
          </cell>
        </row>
        <row r="35">
          <cell r="I35">
            <v>2059</v>
          </cell>
        </row>
        <row r="36">
          <cell r="I36">
            <v>2107</v>
          </cell>
        </row>
        <row r="37">
          <cell r="I37">
            <v>2023</v>
          </cell>
        </row>
        <row r="38">
          <cell r="I38">
            <v>2025.3</v>
          </cell>
        </row>
        <row r="39">
          <cell r="I39">
            <v>2053.2999999999997</v>
          </cell>
        </row>
        <row r="40">
          <cell r="I40">
            <v>2157.6</v>
          </cell>
        </row>
        <row r="41">
          <cell r="I41">
            <v>2226.4</v>
          </cell>
        </row>
        <row r="42">
          <cell r="I42">
            <v>2339.5</v>
          </cell>
        </row>
        <row r="43">
          <cell r="I43">
            <v>2328.9</v>
          </cell>
        </row>
        <row r="44">
          <cell r="I44">
            <v>2389.3000000000002</v>
          </cell>
        </row>
        <row r="45">
          <cell r="I45">
            <v>2339.1000000000004</v>
          </cell>
        </row>
        <row r="46">
          <cell r="I46">
            <v>2353</v>
          </cell>
        </row>
        <row r="47">
          <cell r="I47">
            <v>2349.6999999999998</v>
          </cell>
        </row>
        <row r="48">
          <cell r="I48">
            <v>2353.5</v>
          </cell>
        </row>
        <row r="49">
          <cell r="I49">
            <v>2290.9</v>
          </cell>
        </row>
        <row r="50">
          <cell r="I50">
            <v>2287.6999999999998</v>
          </cell>
        </row>
        <row r="51">
          <cell r="I51">
            <v>2353.8000000000002</v>
          </cell>
        </row>
        <row r="52">
          <cell r="I52">
            <v>2382.3000000000002</v>
          </cell>
        </row>
        <row r="53">
          <cell r="I53">
            <v>2428.6</v>
          </cell>
        </row>
        <row r="54">
          <cell r="I54">
            <v>2433.3000000000002</v>
          </cell>
        </row>
        <row r="55">
          <cell r="I55">
            <v>2465.1999999999998</v>
          </cell>
        </row>
        <row r="56">
          <cell r="I56">
            <v>2487.6999999999998</v>
          </cell>
        </row>
        <row r="57">
          <cell r="I57">
            <v>2475.5</v>
          </cell>
        </row>
        <row r="58">
          <cell r="I58">
            <v>2463.0500000000002</v>
          </cell>
        </row>
        <row r="59">
          <cell r="I59">
            <v>2447.3249999999998</v>
          </cell>
        </row>
        <row r="60">
          <cell r="I60">
            <v>2474.3000000000002</v>
          </cell>
        </row>
        <row r="61">
          <cell r="I61">
            <v>2487.5250000000001</v>
          </cell>
        </row>
        <row r="62">
          <cell r="I62">
            <v>2532.9749999999999</v>
          </cell>
        </row>
        <row r="63">
          <cell r="I63">
            <v>2551.0499999999997</v>
          </cell>
        </row>
        <row r="64">
          <cell r="I64">
            <v>2600.4500000000003</v>
          </cell>
        </row>
        <row r="65">
          <cell r="I65">
            <v>2511.5</v>
          </cell>
        </row>
        <row r="66">
          <cell r="I66">
            <v>2459.7750000000001</v>
          </cell>
        </row>
        <row r="67">
          <cell r="I67">
            <v>2456.4249999999997</v>
          </cell>
        </row>
        <row r="68">
          <cell r="I68">
            <v>2443.3250000000003</v>
          </cell>
        </row>
        <row r="69">
          <cell r="I69">
            <v>2444.4749999999999</v>
          </cell>
        </row>
        <row r="70">
          <cell r="I70">
            <v>2473.1999999999998</v>
          </cell>
        </row>
        <row r="71">
          <cell r="I71">
            <v>2513.9499999999998</v>
          </cell>
        </row>
        <row r="72">
          <cell r="I72">
            <v>2582.35</v>
          </cell>
        </row>
        <row r="73">
          <cell r="I73">
            <v>2584.2000000000003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5">
          <cell r="I25">
            <v>7.6773049999999996</v>
          </cell>
        </row>
        <row r="26">
          <cell r="I26">
            <v>8.0567030000000006</v>
          </cell>
        </row>
        <row r="27">
          <cell r="I27">
            <v>8.4047889999999992</v>
          </cell>
        </row>
        <row r="28">
          <cell r="I28">
            <v>8.7740550000000006</v>
          </cell>
        </row>
        <row r="29">
          <cell r="I29">
            <v>8.8445900000000002</v>
          </cell>
        </row>
        <row r="30">
          <cell r="I30">
            <v>9.2109129999999997</v>
          </cell>
        </row>
        <row r="31">
          <cell r="I31">
            <v>9.4096820000000001</v>
          </cell>
        </row>
        <row r="32">
          <cell r="I32">
            <v>9.8581669999999999</v>
          </cell>
        </row>
        <row r="33">
          <cell r="I33">
            <v>10.14127</v>
          </cell>
        </row>
        <row r="34">
          <cell r="I34">
            <v>10.484819999999999</v>
          </cell>
        </row>
        <row r="35">
          <cell r="I35">
            <v>11.010400000000001</v>
          </cell>
        </row>
        <row r="36">
          <cell r="I36">
            <v>11.715590000000001</v>
          </cell>
        </row>
        <row r="37">
          <cell r="G37">
            <v>12.24043</v>
          </cell>
          <cell r="I37">
            <v>12.218109999999999</v>
          </cell>
        </row>
        <row r="38">
          <cell r="G38">
            <v>13.2203</v>
          </cell>
          <cell r="I38">
            <v>12.45553</v>
          </cell>
        </row>
        <row r="39">
          <cell r="G39">
            <v>13.68141</v>
          </cell>
          <cell r="I39">
            <v>12.79083</v>
          </cell>
        </row>
        <row r="40">
          <cell r="G40">
            <v>14.57273</v>
          </cell>
          <cell r="I40">
            <v>13.688280000000001</v>
          </cell>
        </row>
        <row r="41">
          <cell r="G41">
            <v>15.428129999999999</v>
          </cell>
          <cell r="I41">
            <v>14.7006</v>
          </cell>
        </row>
        <row r="42">
          <cell r="G42">
            <v>16.440580000000001</v>
          </cell>
          <cell r="I42">
            <v>15.58372</v>
          </cell>
        </row>
        <row r="43">
          <cell r="G43">
            <v>17.970109999999998</v>
          </cell>
          <cell r="I43">
            <v>16.63064</v>
          </cell>
        </row>
        <row r="44">
          <cell r="G44">
            <v>20.71508</v>
          </cell>
          <cell r="I44">
            <v>18.279019999999999</v>
          </cell>
        </row>
        <row r="45">
          <cell r="G45">
            <v>22.704899999999999</v>
          </cell>
          <cell r="I45">
            <v>20.066690000000001</v>
          </cell>
        </row>
        <row r="46">
          <cell r="G46">
            <v>24.750679999999999</v>
          </cell>
          <cell r="H46">
            <v>17.75619</v>
          </cell>
          <cell r="I46">
            <v>22.123370000000001</v>
          </cell>
        </row>
        <row r="47">
          <cell r="G47">
            <v>27.454000000000001</v>
          </cell>
          <cell r="H47">
            <v>20.148340000000001</v>
          </cell>
          <cell r="I47">
            <v>24.654679999999999</v>
          </cell>
        </row>
        <row r="48">
          <cell r="G48">
            <v>30.25806</v>
          </cell>
          <cell r="H48">
            <v>21.702010000000001</v>
          </cell>
          <cell r="I48">
            <v>27.118980000000001</v>
          </cell>
        </row>
        <row r="49">
          <cell r="G49">
            <v>33.166179999999997</v>
          </cell>
          <cell r="H49">
            <v>24.587389999999999</v>
          </cell>
          <cell r="I49">
            <v>29.074200000000001</v>
          </cell>
        </row>
        <row r="50">
          <cell r="G50">
            <v>37.24738</v>
          </cell>
          <cell r="H50">
            <v>29.051089999999999</v>
          </cell>
          <cell r="I50">
            <v>33.059199999999997</v>
          </cell>
        </row>
        <row r="51">
          <cell r="G51">
            <v>41.630420000000001</v>
          </cell>
          <cell r="H51">
            <v>34.969819999999999</v>
          </cell>
          <cell r="I51">
            <v>37.060670000000002</v>
          </cell>
        </row>
        <row r="52">
          <cell r="G52">
            <v>45.843769999999999</v>
          </cell>
          <cell r="H52">
            <v>40.966140000000003</v>
          </cell>
          <cell r="I52">
            <v>40.243879999999997</v>
          </cell>
        </row>
        <row r="53">
          <cell r="G53">
            <v>49.010759999999998</v>
          </cell>
          <cell r="H53">
            <v>45.246130000000001</v>
          </cell>
          <cell r="I53">
            <v>43.814729999999997</v>
          </cell>
        </row>
        <row r="54">
          <cell r="G54">
            <v>52.093919999999997</v>
          </cell>
          <cell r="H54">
            <v>49.160420000000002</v>
          </cell>
          <cell r="I54">
            <v>47.339289999999998</v>
          </cell>
        </row>
        <row r="55">
          <cell r="G55">
            <v>54.531260000000003</v>
          </cell>
          <cell r="H55">
            <v>51.812869999999997</v>
          </cell>
          <cell r="I55">
            <v>50.829410000000003</v>
          </cell>
        </row>
        <row r="56">
          <cell r="G56">
            <v>56.537019999999998</v>
          </cell>
          <cell r="H56">
            <v>53.795769999999997</v>
          </cell>
          <cell r="I56">
            <v>52.982500000000002</v>
          </cell>
        </row>
        <row r="57">
          <cell r="G57">
            <v>58.809800000000003</v>
          </cell>
          <cell r="H57">
            <v>55.495399999999997</v>
          </cell>
          <cell r="I57">
            <v>55.201709999999999</v>
          </cell>
        </row>
        <row r="58">
          <cell r="G58">
            <v>61.476909999999997</v>
          </cell>
          <cell r="H58">
            <v>56.679989999999997</v>
          </cell>
          <cell r="I58">
            <v>58.417160000000003</v>
          </cell>
        </row>
        <row r="59">
          <cell r="G59">
            <v>64.411029999999997</v>
          </cell>
          <cell r="H59">
            <v>58.997660000000003</v>
          </cell>
          <cell r="I59">
            <v>62.181130000000003</v>
          </cell>
        </row>
        <row r="60">
          <cell r="G60">
            <v>66.112520000000004</v>
          </cell>
          <cell r="H60">
            <v>60.954799999999999</v>
          </cell>
          <cell r="I60">
            <v>68.627170000000007</v>
          </cell>
        </row>
        <row r="61">
          <cell r="G61">
            <v>67.696010000000001</v>
          </cell>
          <cell r="H61">
            <v>62.911949999999997</v>
          </cell>
          <cell r="I61">
            <v>75.108760000000004</v>
          </cell>
        </row>
        <row r="62">
          <cell r="G62">
            <v>69.114949999999993</v>
          </cell>
          <cell r="H62">
            <v>64.843350000000001</v>
          </cell>
          <cell r="I62">
            <v>76.892110000000002</v>
          </cell>
        </row>
        <row r="63">
          <cell r="G63">
            <v>69.984319999999997</v>
          </cell>
          <cell r="H63">
            <v>65.796170000000004</v>
          </cell>
          <cell r="I63">
            <v>80.527709999999999</v>
          </cell>
        </row>
        <row r="64">
          <cell r="G64">
            <v>71.378420000000006</v>
          </cell>
          <cell r="H64">
            <v>67.315529999999995</v>
          </cell>
          <cell r="I64">
            <v>82.265600000000006</v>
          </cell>
        </row>
        <row r="65">
          <cell r="G65">
            <v>72.865660000000005</v>
          </cell>
          <cell r="H65">
            <v>69.015159999999995</v>
          </cell>
          <cell r="I65">
            <v>84.285349999999994</v>
          </cell>
        </row>
        <row r="66">
          <cell r="G66">
            <v>74.415000000000006</v>
          </cell>
          <cell r="H66">
            <v>70.225489999999994</v>
          </cell>
          <cell r="I66">
            <v>84.734700000000004</v>
          </cell>
        </row>
        <row r="67">
          <cell r="G67">
            <v>76.03886</v>
          </cell>
          <cell r="H67">
            <v>71.296859999999995</v>
          </cell>
          <cell r="I67">
            <v>85.292599999999993</v>
          </cell>
        </row>
        <row r="68">
          <cell r="G68">
            <v>77.442279999999997</v>
          </cell>
          <cell r="H68">
            <v>73.019049999999993</v>
          </cell>
          <cell r="I68">
            <v>85.064760000000007</v>
          </cell>
        </row>
        <row r="69">
          <cell r="G69">
            <v>79.376630000000006</v>
          </cell>
          <cell r="H69">
            <v>74.210660000000004</v>
          </cell>
          <cell r="I69">
            <v>85.457909999999998</v>
          </cell>
        </row>
        <row r="70">
          <cell r="G70">
            <v>81.681139999999999</v>
          </cell>
          <cell r="H70">
            <v>78.359570000000005</v>
          </cell>
          <cell r="I70">
            <v>86.226299999999995</v>
          </cell>
        </row>
        <row r="71">
          <cell r="G71">
            <v>83.59075</v>
          </cell>
          <cell r="H71">
            <v>82.177959999999999</v>
          </cell>
          <cell r="I71">
            <v>88.300870000000003</v>
          </cell>
        </row>
        <row r="72">
          <cell r="G72">
            <v>85.617360000000005</v>
          </cell>
          <cell r="H72">
            <v>85.970249999999993</v>
          </cell>
          <cell r="I72">
            <v>90.206829999999997</v>
          </cell>
        </row>
        <row r="73">
          <cell r="G73">
            <v>87.393979999999999</v>
          </cell>
          <cell r="H73">
            <v>88.971040000000002</v>
          </cell>
          <cell r="I73">
            <v>91.943889999999996</v>
          </cell>
        </row>
        <row r="74">
          <cell r="G74">
            <v>88.402820000000006</v>
          </cell>
          <cell r="H74">
            <v>90.928070000000005</v>
          </cell>
          <cell r="I74">
            <v>92.287450000000007</v>
          </cell>
        </row>
        <row r="75">
          <cell r="G75">
            <v>90.009820000000005</v>
          </cell>
          <cell r="H75">
            <v>93.137339999999995</v>
          </cell>
          <cell r="I75">
            <v>92.705669999999998</v>
          </cell>
        </row>
        <row r="76">
          <cell r="G76">
            <v>91.741810000000001</v>
          </cell>
          <cell r="H76">
            <v>96.799160000000001</v>
          </cell>
          <cell r="I76">
            <v>93.966669999999993</v>
          </cell>
        </row>
        <row r="77">
          <cell r="G77">
            <v>93.295240000000007</v>
          </cell>
          <cell r="H77">
            <v>101.5395</v>
          </cell>
          <cell r="I77">
            <v>96.045370000000005</v>
          </cell>
        </row>
        <row r="78">
          <cell r="G78">
            <v>96.482460000000003</v>
          </cell>
          <cell r="H78">
            <v>105.6623</v>
          </cell>
          <cell r="I78">
            <v>99.346500000000006</v>
          </cell>
        </row>
        <row r="79">
          <cell r="G79">
            <v>97.74127</v>
          </cell>
          <cell r="H79">
            <v>100.9307</v>
          </cell>
          <cell r="I79">
            <v>98.855270000000004</v>
          </cell>
        </row>
        <row r="80">
          <cell r="G80">
            <v>100</v>
          </cell>
          <cell r="H80">
            <v>100</v>
          </cell>
          <cell r="I80">
            <v>100</v>
          </cell>
        </row>
        <row r="81">
          <cell r="G81">
            <v>102.7587</v>
          </cell>
          <cell r="H81">
            <v>102.55719999999999</v>
          </cell>
          <cell r="I81">
            <v>102.96120000000001</v>
          </cell>
        </row>
        <row r="82">
          <cell r="G82">
            <v>105.2227</v>
          </cell>
          <cell r="H82">
            <v>104.2968</v>
          </cell>
          <cell r="I82">
            <v>103.8758</v>
          </cell>
        </row>
        <row r="83">
          <cell r="G83">
            <v>106.053</v>
          </cell>
          <cell r="H83">
            <v>104.82729999999999</v>
          </cell>
          <cell r="I83">
            <v>103.82980000000001</v>
          </cell>
        </row>
        <row r="84">
          <cell r="G84">
            <v>106.6512</v>
          </cell>
          <cell r="H84">
            <v>105.0187</v>
          </cell>
          <cell r="I84">
            <v>103.6433</v>
          </cell>
        </row>
        <row r="85">
          <cell r="G85">
            <v>107.13330000000001</v>
          </cell>
          <cell r="H85">
            <v>104.71429999999999</v>
          </cell>
          <cell r="I85">
            <v>103.59480000000001</v>
          </cell>
        </row>
        <row r="86">
          <cell r="G86">
            <v>107.4011</v>
          </cell>
          <cell r="H86">
            <v>104.723</v>
          </cell>
          <cell r="I86">
            <v>104.61450000000001</v>
          </cell>
        </row>
        <row r="87">
          <cell r="G87">
            <v>108.6332</v>
          </cell>
          <cell r="H87">
            <v>105.0796</v>
          </cell>
          <cell r="I87">
            <v>106.4918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7">
          <cell r="N27">
            <v>7461.9440205885412</v>
          </cell>
        </row>
        <row r="28">
          <cell r="N28">
            <v>7568.135871191198</v>
          </cell>
        </row>
        <row r="29">
          <cell r="N29">
            <v>7716.6078104597273</v>
          </cell>
        </row>
        <row r="30">
          <cell r="N30">
            <v>7773.6367672648585</v>
          </cell>
        </row>
        <row r="31">
          <cell r="N31">
            <v>7898.5105175105755</v>
          </cell>
        </row>
        <row r="32">
          <cell r="N32">
            <v>8071.5639036778675</v>
          </cell>
        </row>
        <row r="33">
          <cell r="N33">
            <v>8242.6507740932593</v>
          </cell>
        </row>
        <row r="34">
          <cell r="N34">
            <v>8342.9430774402135</v>
          </cell>
        </row>
        <row r="35">
          <cell r="N35">
            <v>8627.1046035899162</v>
          </cell>
        </row>
        <row r="36">
          <cell r="N36">
            <v>8909.2996139877177</v>
          </cell>
        </row>
        <row r="37">
          <cell r="N37">
            <v>9044.9892008688912</v>
          </cell>
        </row>
        <row r="38">
          <cell r="N38">
            <v>9149.2145357196459</v>
          </cell>
        </row>
        <row r="39">
          <cell r="N39">
            <v>8826.7059524078741</v>
          </cell>
        </row>
        <row r="40">
          <cell r="N40">
            <v>9090.6123663129965</v>
          </cell>
        </row>
        <row r="41">
          <cell r="N41">
            <v>8980.1925068437522</v>
          </cell>
        </row>
        <row r="42">
          <cell r="N42">
            <v>8833.392105964338</v>
          </cell>
        </row>
        <row r="43">
          <cell r="N43">
            <v>8584.3328859860703</v>
          </cell>
        </row>
        <row r="44">
          <cell r="N44">
            <v>8370.4742979668317</v>
          </cell>
        </row>
        <row r="45">
          <cell r="N45">
            <v>8318.0666531786701</v>
          </cell>
        </row>
        <row r="46">
          <cell r="N46">
            <v>8234.7847110856601</v>
          </cell>
        </row>
        <row r="47">
          <cell r="N47">
            <v>7922.7969870465586</v>
          </cell>
        </row>
        <row r="48">
          <cell r="N48">
            <v>7858.0986188090128</v>
          </cell>
        </row>
        <row r="49">
          <cell r="N49">
            <v>8126.5280189435061</v>
          </cell>
        </row>
        <row r="50">
          <cell r="N50">
            <v>8445.2018965390725</v>
          </cell>
        </row>
        <row r="51">
          <cell r="N51">
            <v>8843.2246847238457</v>
          </cell>
        </row>
        <row r="52">
          <cell r="N52">
            <v>9323.5461571256783</v>
          </cell>
        </row>
        <row r="53">
          <cell r="N53">
            <v>9691.1862769435829</v>
          </cell>
        </row>
        <row r="54">
          <cell r="N54">
            <v>9849.5891207592122</v>
          </cell>
        </row>
        <row r="55">
          <cell r="N55">
            <v>9599.4483171173997</v>
          </cell>
        </row>
        <row r="56">
          <cell r="N56">
            <v>9133.1874323416614</v>
          </cell>
        </row>
        <row r="57">
          <cell r="N57">
            <v>9072.7170729707013</v>
          </cell>
        </row>
        <row r="58">
          <cell r="N58">
            <v>9373.9872861619442</v>
          </cell>
        </row>
        <row r="59">
          <cell r="N59">
            <v>9699.5203707001401</v>
          </cell>
        </row>
        <row r="60">
          <cell r="N60">
            <v>10194.406842018427</v>
          </cell>
        </row>
        <row r="61">
          <cell r="N61">
            <v>10694.245000000001</v>
          </cell>
        </row>
        <row r="62">
          <cell r="N62">
            <v>11580.48</v>
          </cell>
        </row>
        <row r="63">
          <cell r="N63">
            <v>12394.099999999999</v>
          </cell>
        </row>
        <row r="64">
          <cell r="N64">
            <v>12968.880000000001</v>
          </cell>
        </row>
        <row r="65">
          <cell r="N65">
            <v>13656.474999999999</v>
          </cell>
        </row>
        <row r="66">
          <cell r="N66">
            <v>14322.424999999999</v>
          </cell>
        </row>
        <row r="67">
          <cell r="N67">
            <v>14898.525</v>
          </cell>
        </row>
        <row r="68">
          <cell r="N68">
            <v>15749.975</v>
          </cell>
        </row>
        <row r="69">
          <cell r="N69">
            <v>16408.375</v>
          </cell>
        </row>
        <row r="70">
          <cell r="N70">
            <v>16977.255000000001</v>
          </cell>
        </row>
        <row r="71">
          <cell r="N71">
            <v>16873.375</v>
          </cell>
        </row>
        <row r="72">
          <cell r="N72">
            <v>15891.824999999999</v>
          </cell>
        </row>
        <row r="73">
          <cell r="N73">
            <v>15601.52</v>
          </cell>
        </row>
        <row r="74">
          <cell r="N74">
            <v>15401.93</v>
          </cell>
        </row>
        <row r="75">
          <cell r="N75">
            <v>14581.630000000001</v>
          </cell>
        </row>
        <row r="76">
          <cell r="N76">
            <v>14078.3</v>
          </cell>
        </row>
        <row r="77">
          <cell r="N77">
            <v>14293.130000000001</v>
          </cell>
        </row>
        <row r="78">
          <cell r="N78">
            <v>14778.625</v>
          </cell>
        </row>
        <row r="79">
          <cell r="N79">
            <v>15234.449999999999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 tot"/>
      <sheetName val="comp x rama"/>
      <sheetName val="salarios tot"/>
      <sheetName val="salarios x rama"/>
    </sheetNames>
    <sheetDataSet>
      <sheetData sheetId="0" refreshError="1">
        <row r="3">
          <cell r="B3">
            <v>5.7833999999999994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 refreshError="1">
        <row r="22">
          <cell r="M22">
            <v>16423.583756327713</v>
          </cell>
        </row>
        <row r="23">
          <cell r="M23">
            <v>16463.448973924926</v>
          </cell>
        </row>
        <row r="24">
          <cell r="M24">
            <v>16575.957476921507</v>
          </cell>
        </row>
        <row r="25">
          <cell r="M25">
            <v>16572.413902023975</v>
          </cell>
        </row>
        <row r="26">
          <cell r="M26">
            <v>16453.704142956718</v>
          </cell>
        </row>
        <row r="27">
          <cell r="M27">
            <v>16473.193804893133</v>
          </cell>
        </row>
        <row r="28">
          <cell r="M28">
            <v>16484.710423310105</v>
          </cell>
        </row>
        <row r="29">
          <cell r="M29">
            <v>16599.876607479833</v>
          </cell>
        </row>
        <row r="30">
          <cell r="M30">
            <v>16889.563855352917</v>
          </cell>
        </row>
        <row r="31">
          <cell r="M31">
            <v>17181.908784399155</v>
          </cell>
        </row>
        <row r="32">
          <cell r="M32">
            <v>17311.249268159001</v>
          </cell>
        </row>
        <row r="33">
          <cell r="M33">
            <v>17441.475645643233</v>
          </cell>
        </row>
        <row r="34">
          <cell r="M34">
            <v>17507.03178124754</v>
          </cell>
        </row>
        <row r="35">
          <cell r="M35">
            <v>17481.34086324045</v>
          </cell>
        </row>
        <row r="36">
          <cell r="M36">
            <v>17754.196130350269</v>
          </cell>
        </row>
        <row r="37">
          <cell r="M37">
            <v>18007.561735523672</v>
          </cell>
        </row>
        <row r="38">
          <cell r="M38">
            <v>18105.010045205752</v>
          </cell>
        </row>
        <row r="39">
          <cell r="M39">
            <v>18222.83391054863</v>
          </cell>
        </row>
        <row r="40">
          <cell r="M40">
            <v>18489.487921587774</v>
          </cell>
        </row>
        <row r="41">
          <cell r="M41">
            <v>18648.062898252247</v>
          </cell>
        </row>
        <row r="42">
          <cell r="M42">
            <v>18487.716134139009</v>
          </cell>
        </row>
        <row r="43">
          <cell r="M43">
            <v>18640.089854732803</v>
          </cell>
        </row>
        <row r="44">
          <cell r="M44">
            <v>18811.953237263013</v>
          </cell>
        </row>
        <row r="45">
          <cell r="M45">
            <v>18892.569566181821</v>
          </cell>
        </row>
        <row r="46">
          <cell r="M46">
            <v>18951.038551991071</v>
          </cell>
        </row>
        <row r="47">
          <cell r="M47">
            <v>18996.21913193458</v>
          </cell>
        </row>
        <row r="48">
          <cell r="M48">
            <v>18909.401546945093</v>
          </cell>
        </row>
        <row r="49">
          <cell r="M49">
            <v>18949.266764542306</v>
          </cell>
        </row>
        <row r="50">
          <cell r="M50">
            <v>18938.636039849716</v>
          </cell>
        </row>
        <row r="51">
          <cell r="M51">
            <v>18780.061063185243</v>
          </cell>
        </row>
        <row r="52">
          <cell r="M52">
            <v>18717.242339189277</v>
          </cell>
        </row>
        <row r="53">
          <cell r="M53">
            <v>18819.554205418219</v>
          </cell>
        </row>
        <row r="54">
          <cell r="M54">
            <v>18887.723727509452</v>
          </cell>
        </row>
        <row r="55">
          <cell r="M55">
            <v>19065.655482051687</v>
          </cell>
        </row>
        <row r="56">
          <cell r="M56">
            <v>19349.690727963211</v>
          </cell>
        </row>
        <row r="57">
          <cell r="M57">
            <v>20432.660370271875</v>
          </cell>
        </row>
        <row r="58">
          <cell r="M58">
            <v>20454.710265071757</v>
          </cell>
        </row>
        <row r="59">
          <cell r="M59">
            <v>20361.638270388132</v>
          </cell>
        </row>
        <row r="60">
          <cell r="M60">
            <v>20094.904528913794</v>
          </cell>
        </row>
        <row r="61">
          <cell r="M61">
            <v>20122.092607315091</v>
          </cell>
        </row>
        <row r="62">
          <cell r="M62">
            <v>20300.042079731811</v>
          </cell>
        </row>
        <row r="63">
          <cell r="M63">
            <v>20352.070618164798</v>
          </cell>
        </row>
        <row r="64">
          <cell r="M64">
            <v>20467.732902820182</v>
          </cell>
        </row>
        <row r="65">
          <cell r="M65">
            <v>20836.672203276528</v>
          </cell>
        </row>
        <row r="66">
          <cell r="M66">
            <v>21266.135762982693</v>
          </cell>
        </row>
        <row r="67">
          <cell r="M67">
            <v>21818.508218009687</v>
          </cell>
        </row>
        <row r="68">
          <cell r="M68">
            <v>22234.869409532228</v>
          </cell>
        </row>
        <row r="69">
          <cell r="M69">
            <v>22404.2788664459</v>
          </cell>
        </row>
        <row r="70">
          <cell r="M70">
            <v>21885.845000000001</v>
          </cell>
        </row>
        <row r="71">
          <cell r="M71">
            <v>22120.53</v>
          </cell>
        </row>
        <row r="72">
          <cell r="M72">
            <v>22265.53</v>
          </cell>
        </row>
        <row r="73">
          <cell r="M73">
            <v>22292.25</v>
          </cell>
        </row>
        <row r="74">
          <cell r="M74">
            <v>22776.23</v>
          </cell>
        </row>
        <row r="75">
          <cell r="M75">
            <v>23188.23</v>
          </cell>
        </row>
        <row r="76">
          <cell r="M76">
            <v>22863.68</v>
          </cell>
        </row>
        <row r="77">
          <cell r="M77">
            <v>22773.824999999997</v>
          </cell>
        </row>
        <row r="78">
          <cell r="M78">
            <v>22763.85</v>
          </cell>
        </row>
        <row r="79">
          <cell r="M79">
            <v>22851.370000000003</v>
          </cell>
        </row>
        <row r="80">
          <cell r="M80">
            <v>22878.674999999999</v>
          </cell>
        </row>
        <row r="81">
          <cell r="M81">
            <v>23335.224999999999</v>
          </cell>
        </row>
        <row r="82">
          <cell r="M82">
            <v>23361.345000000001</v>
          </cell>
        </row>
        <row r="83">
          <cell r="M83">
            <v>23443.42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 refreshError="1">
        <row r="7">
          <cell r="G7">
            <v>7.8224840000000002</v>
          </cell>
        </row>
        <row r="8">
          <cell r="G8">
            <v>7.9709009999999996</v>
          </cell>
        </row>
        <row r="9">
          <cell r="G9">
            <v>8.2146240000000006</v>
          </cell>
        </row>
        <row r="10">
          <cell r="G10">
            <v>9.4682200000000005</v>
          </cell>
        </row>
        <row r="11">
          <cell r="G11">
            <v>10.01882</v>
          </cell>
        </row>
        <row r="12">
          <cell r="G12">
            <v>10.433590000000001</v>
          </cell>
        </row>
        <row r="13">
          <cell r="G13">
            <v>10.684049999999999</v>
          </cell>
        </row>
        <row r="14">
          <cell r="G14">
            <v>11.253640000000001</v>
          </cell>
        </row>
        <row r="15">
          <cell r="G15">
            <v>11.816229999999999</v>
          </cell>
        </row>
        <row r="16">
          <cell r="G16">
            <v>12.19567</v>
          </cell>
        </row>
        <row r="17">
          <cell r="G17">
            <v>12.52534</v>
          </cell>
        </row>
        <row r="18">
          <cell r="G18">
            <v>12.851240000000001</v>
          </cell>
        </row>
        <row r="19">
          <cell r="G19">
            <v>13.21002</v>
          </cell>
        </row>
        <row r="20">
          <cell r="G20">
            <v>13.810180000000001</v>
          </cell>
        </row>
        <row r="21">
          <cell r="G21">
            <v>14.64514</v>
          </cell>
        </row>
        <row r="22">
          <cell r="G22">
            <v>15.421279999999999</v>
          </cell>
        </row>
        <row r="23">
          <cell r="G23">
            <v>16.253640000000001</v>
          </cell>
        </row>
        <row r="24">
          <cell r="G24">
            <v>17.23911</v>
          </cell>
        </row>
        <row r="25">
          <cell r="G25">
            <v>18.51145</v>
          </cell>
        </row>
        <row r="26">
          <cell r="G26">
            <v>21.038139999999999</v>
          </cell>
        </row>
        <row r="27">
          <cell r="G27">
            <v>23.496639999999999</v>
          </cell>
        </row>
        <row r="28">
          <cell r="G28">
            <v>25.758310000000002</v>
          </cell>
        </row>
        <row r="29">
          <cell r="G29">
            <v>28.203949999999999</v>
          </cell>
        </row>
        <row r="30">
          <cell r="G30">
            <v>30.81297</v>
          </cell>
        </row>
        <row r="31">
          <cell r="G31">
            <v>34.09355</v>
          </cell>
        </row>
        <row r="32">
          <cell r="G32">
            <v>38.717509999999997</v>
          </cell>
        </row>
        <row r="33">
          <cell r="G33">
            <v>43.872509999999998</v>
          </cell>
        </row>
        <row r="34">
          <cell r="G34">
            <v>49.127769999999998</v>
          </cell>
        </row>
        <row r="35">
          <cell r="G35">
            <v>53.775039999999997</v>
          </cell>
        </row>
        <row r="36">
          <cell r="G36">
            <v>57.901629999999997</v>
          </cell>
        </row>
        <row r="37">
          <cell r="G37">
            <v>61.277929999999998</v>
          </cell>
        </row>
        <row r="38">
          <cell r="G38">
            <v>62.833480000000002</v>
          </cell>
        </row>
        <row r="39">
          <cell r="G39">
            <v>64.900019999999998</v>
          </cell>
        </row>
        <row r="40">
          <cell r="G40">
            <v>66.652850000000001</v>
          </cell>
        </row>
        <row r="41">
          <cell r="G41">
            <v>68.984570000000005</v>
          </cell>
        </row>
        <row r="42">
          <cell r="G42">
            <v>71.188130000000001</v>
          </cell>
        </row>
        <row r="43">
          <cell r="G43">
            <v>73.47569</v>
          </cell>
        </row>
        <row r="44">
          <cell r="G44">
            <v>75.212479999999999</v>
          </cell>
        </row>
        <row r="45">
          <cell r="G45">
            <v>76.795299999999997</v>
          </cell>
        </row>
        <row r="46">
          <cell r="G46">
            <v>78.066659999999999</v>
          </cell>
        </row>
        <row r="47">
          <cell r="G47">
            <v>79.469110000000001</v>
          </cell>
        </row>
        <row r="48">
          <cell r="G48">
            <v>81.044889999999995</v>
          </cell>
        </row>
        <row r="49">
          <cell r="G49">
            <v>82.020619999999994</v>
          </cell>
        </row>
        <row r="50">
          <cell r="G50">
            <v>82.554680000000005</v>
          </cell>
        </row>
        <row r="51">
          <cell r="G51">
            <v>82.99812</v>
          </cell>
        </row>
        <row r="52">
          <cell r="G52">
            <v>84.389129999999994</v>
          </cell>
        </row>
        <row r="53">
          <cell r="G53">
            <v>85.768709999999999</v>
          </cell>
        </row>
        <row r="54">
          <cell r="G54">
            <v>87.418400000000005</v>
          </cell>
        </row>
        <row r="55">
          <cell r="G55">
            <v>89.252849999999995</v>
          </cell>
        </row>
        <row r="56">
          <cell r="G56">
            <v>91.164720000000003</v>
          </cell>
        </row>
        <row r="57">
          <cell r="G57">
            <v>92.756339999999994</v>
          </cell>
        </row>
        <row r="58">
          <cell r="G58">
            <v>94.310119999999998</v>
          </cell>
        </row>
        <row r="59">
          <cell r="G59">
            <v>95.713459999999998</v>
          </cell>
        </row>
        <row r="60">
          <cell r="G60">
            <v>98.405749999999998</v>
          </cell>
        </row>
        <row r="61">
          <cell r="G61">
            <v>98.491969999999995</v>
          </cell>
        </row>
        <row r="62">
          <cell r="G62">
            <v>100</v>
          </cell>
        </row>
        <row r="63">
          <cell r="G63">
            <v>102.1116</v>
          </cell>
        </row>
        <row r="64">
          <cell r="G64">
            <v>104.1071</v>
          </cell>
        </row>
        <row r="65">
          <cell r="G65">
            <v>105.00620000000001</v>
          </cell>
        </row>
        <row r="66">
          <cell r="G66">
            <v>105.5394</v>
          </cell>
        </row>
        <row r="67">
          <cell r="G67">
            <v>105.57899999999999</v>
          </cell>
        </row>
        <row r="68">
          <cell r="G68">
            <v>105.7726</v>
          </cell>
        </row>
        <row r="69">
          <cell r="G69">
            <v>106.86450000000001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_TEMP_SEX_STE_NB"/>
      <sheetName val="EMP_TEMP_SEX_STE_NB META"/>
    </sheetNames>
    <sheetDataSet>
      <sheetData sheetId="0" refreshError="1">
        <row r="27">
          <cell r="D27">
            <v>17706</v>
          </cell>
        </row>
        <row r="28">
          <cell r="D28">
            <v>17622</v>
          </cell>
        </row>
        <row r="29">
          <cell r="D29">
            <v>17713</v>
          </cell>
        </row>
        <row r="30">
          <cell r="D30">
            <v>17936</v>
          </cell>
        </row>
        <row r="31">
          <cell r="D31">
            <v>17903</v>
          </cell>
        </row>
        <row r="32">
          <cell r="D32">
            <v>18027</v>
          </cell>
        </row>
        <row r="33">
          <cell r="D33">
            <v>18384</v>
          </cell>
        </row>
        <row r="34">
          <cell r="D34">
            <v>18439</v>
          </cell>
        </row>
        <row r="35">
          <cell r="D35">
            <v>18692</v>
          </cell>
        </row>
        <row r="36">
          <cell r="D36">
            <v>18638</v>
          </cell>
        </row>
        <row r="37">
          <cell r="D37">
            <v>18733</v>
          </cell>
        </row>
        <row r="38">
          <cell r="D38">
            <v>18536</v>
          </cell>
        </row>
        <row r="39">
          <cell r="D39">
            <v>18917</v>
          </cell>
        </row>
        <row r="40">
          <cell r="D40">
            <v>19112</v>
          </cell>
        </row>
        <row r="41">
          <cell r="D41">
            <v>19114</v>
          </cell>
        </row>
        <row r="42">
          <cell r="D42">
            <v>19470</v>
          </cell>
        </row>
        <row r="43">
          <cell r="D43">
            <v>19765</v>
          </cell>
        </row>
        <row r="44">
          <cell r="D44">
            <v>20484</v>
          </cell>
        </row>
        <row r="45">
          <cell r="D45">
            <v>21097</v>
          </cell>
        </row>
        <row r="46">
          <cell r="D46">
            <v>21312</v>
          </cell>
        </row>
        <row r="47">
          <cell r="D47">
            <v>21783</v>
          </cell>
        </row>
        <row r="48">
          <cell r="D48">
            <v>21861</v>
          </cell>
        </row>
        <row r="49">
          <cell r="D49">
            <v>22266</v>
          </cell>
        </row>
        <row r="50">
          <cell r="D50">
            <v>22292</v>
          </cell>
        </row>
        <row r="51">
          <cell r="D51">
            <v>22776</v>
          </cell>
        </row>
        <row r="52">
          <cell r="D52">
            <v>23188</v>
          </cell>
        </row>
        <row r="53">
          <cell r="D53">
            <v>22864</v>
          </cell>
        </row>
        <row r="54">
          <cell r="D54">
            <v>22774</v>
          </cell>
        </row>
        <row r="55">
          <cell r="D55">
            <v>22764</v>
          </cell>
        </row>
        <row r="56">
          <cell r="D56">
            <v>22851</v>
          </cell>
        </row>
        <row r="57">
          <cell r="D57">
            <v>22877</v>
          </cell>
        </row>
        <row r="58">
          <cell r="D58">
            <v>23333</v>
          </cell>
        </row>
        <row r="59">
          <cell r="D59">
            <v>23360</v>
          </cell>
        </row>
        <row r="60">
          <cell r="D60">
            <v>23442</v>
          </cell>
        </row>
        <row r="61">
          <cell r="D61">
            <v>23749</v>
          </cell>
        </row>
      </sheetData>
      <sheetData sheetId="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G15">
            <v>1.002183</v>
          </cell>
        </row>
        <row r="16">
          <cell r="G16">
            <v>1.0385740000000001</v>
          </cell>
        </row>
        <row r="17">
          <cell r="G17">
            <v>1.06212</v>
          </cell>
        </row>
        <row r="18">
          <cell r="G18">
            <v>1.076916</v>
          </cell>
        </row>
        <row r="19">
          <cell r="G19">
            <v>1.105019</v>
          </cell>
        </row>
        <row r="20">
          <cell r="G20">
            <v>1.1213500000000001</v>
          </cell>
        </row>
        <row r="21">
          <cell r="G21">
            <v>1.144938</v>
          </cell>
        </row>
        <row r="22">
          <cell r="G22">
            <v>1.1394949999999999</v>
          </cell>
        </row>
        <row r="23">
          <cell r="G23">
            <v>1.1757839999999999</v>
          </cell>
        </row>
        <row r="24">
          <cell r="G24">
            <v>1.1830419999999999</v>
          </cell>
        </row>
        <row r="25">
          <cell r="G25">
            <v>1.2211460000000001</v>
          </cell>
        </row>
        <row r="26">
          <cell r="G26">
            <v>1.2810239999999999</v>
          </cell>
        </row>
        <row r="27">
          <cell r="G27">
            <v>1.3046120000000001</v>
          </cell>
        </row>
        <row r="28">
          <cell r="G28">
            <v>1.306427</v>
          </cell>
        </row>
        <row r="29">
          <cell r="G29">
            <v>1.340902</v>
          </cell>
        </row>
        <row r="30">
          <cell r="G30">
            <v>1.379006</v>
          </cell>
        </row>
        <row r="31">
          <cell r="G31">
            <v>1.4243680000000001</v>
          </cell>
        </row>
        <row r="32">
          <cell r="G32">
            <v>1.4860610000000001</v>
          </cell>
        </row>
        <row r="33">
          <cell r="G33">
            <v>1.714685</v>
          </cell>
        </row>
        <row r="34">
          <cell r="G34">
            <v>2.1701199999999998</v>
          </cell>
        </row>
        <row r="35">
          <cell r="G35">
            <v>2.465881</v>
          </cell>
        </row>
        <row r="36">
          <cell r="G36">
            <v>2.7870439999999999</v>
          </cell>
        </row>
        <row r="37">
          <cell r="G37">
            <v>3.1317949999999999</v>
          </cell>
        </row>
        <row r="38">
          <cell r="G38">
            <v>3.5255380000000001</v>
          </cell>
        </row>
        <row r="39">
          <cell r="G39">
            <v>4.1987100000000002</v>
          </cell>
        </row>
        <row r="40">
          <cell r="G40">
            <v>5.2347799999999998</v>
          </cell>
        </row>
        <row r="41">
          <cell r="G41">
            <v>6.5176179999999997</v>
          </cell>
        </row>
        <row r="42">
          <cell r="G42">
            <v>7.8857369999999998</v>
          </cell>
        </row>
        <row r="43">
          <cell r="G43">
            <v>9.4770369999999993</v>
          </cell>
        </row>
        <row r="44">
          <cell r="G44">
            <v>11.2262</v>
          </cell>
        </row>
        <row r="45">
          <cell r="G45">
            <v>13.394500000000001</v>
          </cell>
        </row>
        <row r="46">
          <cell r="G46">
            <v>16.477309999999999</v>
          </cell>
        </row>
        <row r="47">
          <cell r="G47">
            <v>19.179069999999999</v>
          </cell>
        </row>
        <row r="48">
          <cell r="G48">
            <v>21.773779999999999</v>
          </cell>
        </row>
        <row r="49">
          <cell r="G49">
            <v>24.747109999999999</v>
          </cell>
        </row>
        <row r="50">
          <cell r="G50">
            <v>29.803809999999999</v>
          </cell>
        </row>
        <row r="51">
          <cell r="G51">
            <v>35.602400000000003</v>
          </cell>
        </row>
        <row r="52">
          <cell r="G52">
            <v>41.255009999999999</v>
          </cell>
        </row>
        <row r="53">
          <cell r="G53">
            <v>47.200380000000003</v>
          </cell>
        </row>
        <row r="54">
          <cell r="G54">
            <v>52.332990000000002</v>
          </cell>
        </row>
        <row r="55">
          <cell r="G55">
            <v>57.008690000000001</v>
          </cell>
        </row>
        <row r="56">
          <cell r="G56">
            <v>61.680289999999999</v>
          </cell>
        </row>
        <row r="57">
          <cell r="G57">
            <v>65.094920000000002</v>
          </cell>
        </row>
        <row r="58">
          <cell r="G58">
            <v>68.197490000000002</v>
          </cell>
        </row>
        <row r="59">
          <cell r="G59">
            <v>69.995609999999999</v>
          </cell>
        </row>
        <row r="60">
          <cell r="G60">
            <v>72.20129</v>
          </cell>
        </row>
        <row r="61">
          <cell r="G61">
            <v>74.637339999999995</v>
          </cell>
        </row>
        <row r="62">
          <cell r="G62">
            <v>77.346199999999996</v>
          </cell>
        </row>
        <row r="63">
          <cell r="G63">
            <v>80.077029999999993</v>
          </cell>
        </row>
        <row r="64">
          <cell r="G64">
            <v>82.398340000000005</v>
          </cell>
        </row>
        <row r="65">
          <cell r="G65">
            <v>85.319419999999994</v>
          </cell>
        </row>
        <row r="66">
          <cell r="G66">
            <v>88.046180000000007</v>
          </cell>
        </row>
        <row r="67">
          <cell r="G67">
            <v>90.595119999999994</v>
          </cell>
        </row>
        <row r="68">
          <cell r="G68">
            <v>94.357349999999997</v>
          </cell>
        </row>
        <row r="69">
          <cell r="G69">
            <v>95.49915</v>
          </cell>
        </row>
        <row r="70">
          <cell r="G70">
            <v>100</v>
          </cell>
        </row>
        <row r="71">
          <cell r="G71">
            <v>103.32989999999999</v>
          </cell>
        </row>
        <row r="72">
          <cell r="G72">
            <v>104.8814</v>
          </cell>
        </row>
        <row r="73">
          <cell r="G73">
            <v>103.91419999999999</v>
          </cell>
        </row>
        <row r="74">
          <cell r="G74">
            <v>102.5517</v>
          </cell>
        </row>
        <row r="75">
          <cell r="G75">
            <v>100.7713</v>
          </cell>
        </row>
        <row r="76">
          <cell r="G76">
            <v>99.939310000000006</v>
          </cell>
        </row>
        <row r="77">
          <cell r="G77">
            <v>101.0599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9">
          <cell r="G29">
            <v>3134</v>
          </cell>
        </row>
        <row r="30">
          <cell r="G30">
            <v>3143</v>
          </cell>
        </row>
        <row r="31">
          <cell r="G31">
            <v>3159</v>
          </cell>
        </row>
        <row r="32">
          <cell r="G32">
            <v>3191</v>
          </cell>
        </row>
        <row r="33">
          <cell r="G33">
            <v>3195</v>
          </cell>
        </row>
        <row r="34">
          <cell r="G34">
            <v>3198</v>
          </cell>
        </row>
        <row r="35">
          <cell r="G35">
            <v>3235</v>
          </cell>
        </row>
        <row r="36">
          <cell r="G36">
            <v>3262</v>
          </cell>
        </row>
        <row r="37">
          <cell r="G37">
            <v>3276</v>
          </cell>
        </row>
        <row r="38">
          <cell r="G38">
            <v>3311</v>
          </cell>
        </row>
        <row r="39">
          <cell r="G39">
            <v>3356</v>
          </cell>
        </row>
        <row r="40">
          <cell r="G40">
            <v>3516.5309999999999</v>
          </cell>
        </row>
        <row r="41">
          <cell r="G41">
            <v>3482.6</v>
          </cell>
        </row>
        <row r="42">
          <cell r="G42">
            <v>3493.6640000000002</v>
          </cell>
        </row>
        <row r="43">
          <cell r="G43">
            <v>3490.7339999999999</v>
          </cell>
        </row>
        <row r="44">
          <cell r="G44">
            <v>3577.614</v>
          </cell>
        </row>
        <row r="45">
          <cell r="G45">
            <v>3591.7420000000002</v>
          </cell>
        </row>
        <row r="46">
          <cell r="G46">
            <v>3589.9609999999998</v>
          </cell>
        </row>
        <row r="47">
          <cell r="G47">
            <v>3651.163</v>
          </cell>
        </row>
        <row r="48">
          <cell r="G48">
            <v>3663.067</v>
          </cell>
        </row>
        <row r="49">
          <cell r="G49">
            <v>3713.21</v>
          </cell>
        </row>
        <row r="50">
          <cell r="G50">
            <v>3628.2719999999999</v>
          </cell>
        </row>
        <row r="51">
          <cell r="G51">
            <v>3680.0390000000002</v>
          </cell>
        </row>
        <row r="52">
          <cell r="G52">
            <v>3715.3629999999998</v>
          </cell>
        </row>
        <row r="53">
          <cell r="G53">
            <v>3786.1570000000002</v>
          </cell>
        </row>
        <row r="54">
          <cell r="G54">
            <v>3820.51</v>
          </cell>
        </row>
        <row r="55">
          <cell r="G55">
            <v>3868.2829999999999</v>
          </cell>
        </row>
        <row r="56">
          <cell r="G56">
            <v>3853.335</v>
          </cell>
        </row>
        <row r="57">
          <cell r="G57">
            <v>4017.9</v>
          </cell>
        </row>
        <row r="58">
          <cell r="G58">
            <v>4031.375</v>
          </cell>
        </row>
        <row r="59">
          <cell r="G59">
            <v>4088.4749999999999</v>
          </cell>
        </row>
        <row r="60">
          <cell r="G60">
            <v>4202.1750000000002</v>
          </cell>
        </row>
        <row r="61">
          <cell r="G61">
            <v>4264.95</v>
          </cell>
        </row>
        <row r="62">
          <cell r="G62">
            <v>4353.2749999999996</v>
          </cell>
        </row>
        <row r="63">
          <cell r="G63">
            <v>4389.5249999999996</v>
          </cell>
        </row>
        <row r="64">
          <cell r="G64">
            <v>4443.5249999999996</v>
          </cell>
        </row>
        <row r="65">
          <cell r="G65">
            <v>4527.5249999999996</v>
          </cell>
        </row>
        <row r="66">
          <cell r="G66">
            <v>4564.05</v>
          </cell>
        </row>
        <row r="67">
          <cell r="G67">
            <v>4610.4750000000004</v>
          </cell>
        </row>
        <row r="68">
          <cell r="G68">
            <v>4555.9750000000004</v>
          </cell>
        </row>
        <row r="69">
          <cell r="G69">
            <v>4389.75</v>
          </cell>
        </row>
        <row r="70">
          <cell r="G70">
            <v>4054.35</v>
          </cell>
        </row>
        <row r="71">
          <cell r="G71">
            <v>3694.9749999999999</v>
          </cell>
        </row>
        <row r="72">
          <cell r="G72">
            <v>3513.2</v>
          </cell>
        </row>
        <row r="73">
          <cell r="G73">
            <v>3536.25</v>
          </cell>
        </row>
        <row r="74">
          <cell r="G74">
            <v>3610.6750000000002</v>
          </cell>
        </row>
        <row r="75">
          <cell r="G75">
            <v>3673.55</v>
          </cell>
        </row>
        <row r="76">
          <cell r="G76">
            <v>3752.6750000000002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32">
          <cell r="I32">
            <v>694</v>
          </cell>
        </row>
        <row r="33">
          <cell r="I33">
            <v>693.59999999999991</v>
          </cell>
        </row>
        <row r="34">
          <cell r="I34">
            <v>697.4</v>
          </cell>
        </row>
        <row r="35">
          <cell r="I35">
            <v>709.8</v>
          </cell>
        </row>
        <row r="36">
          <cell r="I36">
            <v>722.19999999999993</v>
          </cell>
        </row>
        <row r="37">
          <cell r="I37">
            <v>718.59999999999991</v>
          </cell>
        </row>
        <row r="38">
          <cell r="I38">
            <v>738.09999999999991</v>
          </cell>
        </row>
        <row r="39">
          <cell r="I39">
            <v>728</v>
          </cell>
        </row>
        <row r="40">
          <cell r="I40">
            <v>747</v>
          </cell>
        </row>
        <row r="41">
          <cell r="I41">
            <v>766</v>
          </cell>
        </row>
        <row r="42">
          <cell r="I42">
            <v>759.59999999999991</v>
          </cell>
        </row>
        <row r="43">
          <cell r="I43">
            <v>753</v>
          </cell>
        </row>
        <row r="44">
          <cell r="I44">
            <v>788.8</v>
          </cell>
        </row>
        <row r="45">
          <cell r="I45">
            <v>801</v>
          </cell>
        </row>
        <row r="46">
          <cell r="I46">
            <v>857.7</v>
          </cell>
        </row>
        <row r="47">
          <cell r="I47">
            <v>858</v>
          </cell>
        </row>
        <row r="48">
          <cell r="I48">
            <v>869.59999999999991</v>
          </cell>
        </row>
        <row r="49">
          <cell r="I49">
            <v>861</v>
          </cell>
        </row>
        <row r="50">
          <cell r="I50">
            <v>848.90000000000009</v>
          </cell>
        </row>
        <row r="51">
          <cell r="I51">
            <v>832</v>
          </cell>
        </row>
        <row r="52">
          <cell r="I52">
            <v>833.3</v>
          </cell>
        </row>
        <row r="53">
          <cell r="I53">
            <v>841.59999999999991</v>
          </cell>
        </row>
        <row r="54">
          <cell r="I54">
            <v>840</v>
          </cell>
        </row>
        <row r="55">
          <cell r="I55">
            <v>832</v>
          </cell>
        </row>
        <row r="56">
          <cell r="I56">
            <v>828</v>
          </cell>
        </row>
        <row r="57">
          <cell r="I57">
            <v>864.49999999999989</v>
          </cell>
        </row>
        <row r="58">
          <cell r="I58">
            <v>879.3</v>
          </cell>
        </row>
        <row r="59">
          <cell r="I59">
            <v>879.2</v>
          </cell>
        </row>
        <row r="60">
          <cell r="I60">
            <v>898.5</v>
          </cell>
        </row>
        <row r="61">
          <cell r="I61">
            <v>937.4</v>
          </cell>
        </row>
        <row r="62">
          <cell r="I62">
            <v>990.2</v>
          </cell>
        </row>
        <row r="63">
          <cell r="I63">
            <v>1044</v>
          </cell>
        </row>
        <row r="64">
          <cell r="I64">
            <v>1086.3999999999999</v>
          </cell>
        </row>
        <row r="65">
          <cell r="I65">
            <v>1219.05</v>
          </cell>
        </row>
        <row r="66">
          <cell r="I66">
            <v>1304.5500000000002</v>
          </cell>
        </row>
        <row r="67">
          <cell r="I67">
            <v>1375.3249999999998</v>
          </cell>
        </row>
        <row r="68">
          <cell r="I68">
            <v>1428.825</v>
          </cell>
        </row>
        <row r="69">
          <cell r="I69">
            <v>1458.2</v>
          </cell>
        </row>
        <row r="70">
          <cell r="I70">
            <v>1490.9250000000002</v>
          </cell>
        </row>
        <row r="71">
          <cell r="I71">
            <v>1535.5</v>
          </cell>
        </row>
        <row r="72">
          <cell r="I72">
            <v>1619.375</v>
          </cell>
        </row>
        <row r="73">
          <cell r="I73">
            <v>1712.0250000000001</v>
          </cell>
        </row>
        <row r="74">
          <cell r="I74">
            <v>1861.9749999999999</v>
          </cell>
        </row>
        <row r="75">
          <cell r="I75">
            <v>1832.25</v>
          </cell>
        </row>
        <row r="76">
          <cell r="I76">
            <v>1664.4250000000002</v>
          </cell>
        </row>
        <row r="77">
          <cell r="I77">
            <v>1596.0250000000001</v>
          </cell>
        </row>
        <row r="78">
          <cell r="I78">
            <v>1573.375</v>
          </cell>
        </row>
        <row r="79">
          <cell r="I79">
            <v>1566.9</v>
          </cell>
        </row>
        <row r="80">
          <cell r="I80">
            <v>1610.8000000000002</v>
          </cell>
        </row>
        <row r="81">
          <cell r="I81">
            <v>1658.7</v>
          </cell>
        </row>
        <row r="82">
          <cell r="I82">
            <v>1721.3749999999998</v>
          </cell>
        </row>
        <row r="83">
          <cell r="I83">
            <v>1789.575</v>
          </cell>
        </row>
        <row r="84">
          <cell r="I84">
            <v>1857.3250000000003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</sheetNames>
    <sheetDataSet>
      <sheetData sheetId="0" refreshError="1">
        <row r="7">
          <cell r="G7">
            <v>3.780643</v>
          </cell>
        </row>
        <row r="8">
          <cell r="G8">
            <v>3.9085320000000001</v>
          </cell>
        </row>
        <row r="9">
          <cell r="G9">
            <v>3.9600469999999999</v>
          </cell>
        </row>
        <row r="10">
          <cell r="G10">
            <v>4.0732590000000002</v>
          </cell>
        </row>
        <row r="11">
          <cell r="G11">
            <v>4.0525929999999999</v>
          </cell>
        </row>
        <row r="12">
          <cell r="G12">
            <v>4.1478359999999999</v>
          </cell>
        </row>
        <row r="13">
          <cell r="G13">
            <v>4.2328950000000001</v>
          </cell>
        </row>
        <row r="14">
          <cell r="G14">
            <v>4.4314669999999996</v>
          </cell>
        </row>
        <row r="15">
          <cell r="G15">
            <v>4.7618200000000002</v>
          </cell>
        </row>
        <row r="16">
          <cell r="G16">
            <v>5.0433539999999999</v>
          </cell>
        </row>
        <row r="17">
          <cell r="G17">
            <v>5.2712760000000003</v>
          </cell>
        </row>
        <row r="18">
          <cell r="G18">
            <v>5.3949720000000001</v>
          </cell>
        </row>
        <row r="19">
          <cell r="G19">
            <v>5.5963839999999996</v>
          </cell>
        </row>
        <row r="20">
          <cell r="G20">
            <v>5.6678680000000004</v>
          </cell>
        </row>
        <row r="21">
          <cell r="G21">
            <v>5.8184769999999997</v>
          </cell>
        </row>
        <row r="22">
          <cell r="G22">
            <v>6.107558</v>
          </cell>
        </row>
        <row r="23">
          <cell r="G23">
            <v>6.4002109999999997</v>
          </cell>
        </row>
        <row r="24">
          <cell r="G24">
            <v>6.768192</v>
          </cell>
        </row>
        <row r="25">
          <cell r="G25">
            <v>7.4990629999999996</v>
          </cell>
        </row>
        <row r="26">
          <cell r="G26">
            <v>8.9358660000000008</v>
          </cell>
        </row>
        <row r="27">
          <cell r="G27">
            <v>10.45054</v>
          </cell>
        </row>
        <row r="28">
          <cell r="G28">
            <v>12.186809999999999</v>
          </cell>
        </row>
        <row r="29">
          <cell r="G29">
            <v>14.274419999999999</v>
          </cell>
        </row>
        <row r="30">
          <cell r="G30">
            <v>16.000769999999999</v>
          </cell>
        </row>
        <row r="31">
          <cell r="G31">
            <v>18.368649999999999</v>
          </cell>
        </row>
        <row r="32">
          <cell r="G32">
            <v>22.237860000000001</v>
          </cell>
        </row>
        <row r="33">
          <cell r="G33">
            <v>26.233840000000001</v>
          </cell>
        </row>
        <row r="34">
          <cell r="G34">
            <v>30.557289999999998</v>
          </cell>
        </row>
        <row r="35">
          <cell r="G35">
            <v>35.032890000000002</v>
          </cell>
        </row>
        <row r="36">
          <cell r="G36">
            <v>38.814509999999999</v>
          </cell>
        </row>
        <row r="37">
          <cell r="G37">
            <v>42.387770000000003</v>
          </cell>
        </row>
        <row r="38">
          <cell r="G38">
            <v>44.85624</v>
          </cell>
        </row>
        <row r="39">
          <cell r="G39">
            <v>46.985689999999998</v>
          </cell>
        </row>
        <row r="40">
          <cell r="G40">
            <v>49.362349999999999</v>
          </cell>
        </row>
        <row r="41">
          <cell r="G41">
            <v>52.452350000000003</v>
          </cell>
        </row>
        <row r="42">
          <cell r="G42">
            <v>55.838990000000003</v>
          </cell>
        </row>
        <row r="43">
          <cell r="G43">
            <v>59.32893</v>
          </cell>
        </row>
        <row r="44">
          <cell r="G44">
            <v>62.455910000000003</v>
          </cell>
        </row>
        <row r="45">
          <cell r="G45">
            <v>65.345579999999998</v>
          </cell>
        </row>
        <row r="46">
          <cell r="G46">
            <v>67.993279999999999</v>
          </cell>
        </row>
        <row r="47">
          <cell r="G47">
            <v>71.553020000000004</v>
          </cell>
        </row>
        <row r="48">
          <cell r="G48">
            <v>74.42013</v>
          </cell>
        </row>
        <row r="49">
          <cell r="G49">
            <v>75.940610000000007</v>
          </cell>
        </row>
        <row r="50">
          <cell r="G50">
            <v>77.425319999999999</v>
          </cell>
        </row>
        <row r="51">
          <cell r="G51">
            <v>78.713260000000005</v>
          </cell>
        </row>
        <row r="52">
          <cell r="G52">
            <v>80.710750000000004</v>
          </cell>
        </row>
        <row r="53">
          <cell r="G53">
            <v>82.958680000000001</v>
          </cell>
        </row>
        <row r="54">
          <cell r="G54">
            <v>85.003879999999995</v>
          </cell>
        </row>
        <row r="55">
          <cell r="G55">
            <v>87.275660000000002</v>
          </cell>
        </row>
        <row r="56">
          <cell r="G56">
            <v>89.201599999999999</v>
          </cell>
        </row>
        <row r="57">
          <cell r="G57">
            <v>90.97251</v>
          </cell>
        </row>
        <row r="58">
          <cell r="G58">
            <v>92.874600000000001</v>
          </cell>
        </row>
        <row r="59">
          <cell r="G59">
            <v>94.573970000000003</v>
          </cell>
        </row>
        <row r="60">
          <cell r="G60">
            <v>97.74015</v>
          </cell>
        </row>
        <row r="61">
          <cell r="G61">
            <v>98.497410000000002</v>
          </cell>
        </row>
        <row r="62">
          <cell r="G62">
            <v>100</v>
          </cell>
        </row>
        <row r="63">
          <cell r="G63">
            <v>102.78060000000001</v>
          </cell>
        </row>
        <row r="64">
          <cell r="G64">
            <v>105.9066</v>
          </cell>
        </row>
        <row r="65">
          <cell r="G65">
            <v>107.1986</v>
          </cell>
        </row>
        <row r="66">
          <cell r="G66">
            <v>107.45699999999999</v>
          </cell>
        </row>
        <row r="67">
          <cell r="G67">
            <v>107.4987</v>
          </cell>
        </row>
        <row r="68">
          <cell r="G68">
            <v>107.3976</v>
          </cell>
        </row>
        <row r="69">
          <cell r="G69">
            <v>108.7149</v>
          </cell>
        </row>
      </sheetData>
      <sheetData sheetId="1" refreshError="1"/>
      <sheetData sheetId="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BI-VAB"/>
      <sheetName val="masa"/>
      <sheetName val="Precios"/>
      <sheetName val="Hoja1"/>
    </sheetNames>
    <sheetDataSet>
      <sheetData sheetId="0"/>
      <sheetData sheetId="1"/>
      <sheetData sheetId="2"/>
      <sheetData sheetId="3">
        <row r="31">
          <cell r="H31">
            <v>14274.165024506088</v>
          </cell>
        </row>
        <row r="32">
          <cell r="H32">
            <v>14323.410893840633</v>
          </cell>
        </row>
        <row r="33">
          <cell r="H33">
            <v>14353.386640392097</v>
          </cell>
        </row>
        <row r="34">
          <cell r="H34">
            <v>14481.85412561265</v>
          </cell>
        </row>
        <row r="35">
          <cell r="H35">
            <v>14466.152544085695</v>
          </cell>
        </row>
        <row r="36">
          <cell r="H36">
            <v>14535.382244454549</v>
          </cell>
        </row>
        <row r="37">
          <cell r="H37">
            <v>14466.86625233692</v>
          </cell>
        </row>
        <row r="38">
          <cell r="H38">
            <v>14261.318275984033</v>
          </cell>
        </row>
        <row r="39">
          <cell r="H39">
            <v>14205.649032388457</v>
          </cell>
        </row>
        <row r="40">
          <cell r="H40">
            <v>13868.778737810115</v>
          </cell>
        </row>
        <row r="41">
          <cell r="H41">
            <v>13628.259057147186</v>
          </cell>
        </row>
        <row r="42">
          <cell r="H42">
            <v>13785.274872416754</v>
          </cell>
        </row>
        <row r="43">
          <cell r="H43">
            <v>13770.286999141023</v>
          </cell>
        </row>
        <row r="44">
          <cell r="H44">
            <v>13640.392097418016</v>
          </cell>
        </row>
        <row r="45">
          <cell r="H45">
            <v>13716.0451720479</v>
          </cell>
        </row>
        <row r="46">
          <cell r="H46">
            <v>13686.069425496436</v>
          </cell>
        </row>
        <row r="47">
          <cell r="H47">
            <v>13453.400535596988</v>
          </cell>
        </row>
        <row r="48">
          <cell r="H48">
            <v>13564.739022788135</v>
          </cell>
        </row>
        <row r="49">
          <cell r="H49">
            <v>13840.230407761102</v>
          </cell>
        </row>
        <row r="50">
          <cell r="H50">
            <v>13910.887524632408</v>
          </cell>
        </row>
        <row r="51">
          <cell r="H51">
            <v>13997.24622303067</v>
          </cell>
        </row>
        <row r="52">
          <cell r="H52">
            <v>14125</v>
          </cell>
        </row>
        <row r="53">
          <cell r="H53">
            <v>14107</v>
          </cell>
        </row>
        <row r="54">
          <cell r="H54">
            <v>14338</v>
          </cell>
        </row>
        <row r="55">
          <cell r="H55">
            <v>14499</v>
          </cell>
        </row>
        <row r="56">
          <cell r="H56">
            <v>14495</v>
          </cell>
        </row>
        <row r="57">
          <cell r="H57">
            <v>14472</v>
          </cell>
        </row>
        <row r="58">
          <cell r="H58">
            <v>14360</v>
          </cell>
        </row>
        <row r="59">
          <cell r="H59">
            <v>14253</v>
          </cell>
        </row>
        <row r="60">
          <cell r="H60">
            <v>14418</v>
          </cell>
        </row>
        <row r="61">
          <cell r="H61">
            <v>14460</v>
          </cell>
        </row>
        <row r="62">
          <cell r="H62">
            <v>14457</v>
          </cell>
        </row>
        <row r="63">
          <cell r="H63">
            <v>14696</v>
          </cell>
        </row>
        <row r="64">
          <cell r="H64">
            <v>14766</v>
          </cell>
        </row>
        <row r="65">
          <cell r="H65">
            <v>15133</v>
          </cell>
        </row>
        <row r="66">
          <cell r="H66">
            <v>15297</v>
          </cell>
        </row>
        <row r="67">
          <cell r="H67">
            <v>15193</v>
          </cell>
        </row>
        <row r="68">
          <cell r="H68">
            <v>14432.193000000001</v>
          </cell>
        </row>
        <row r="69">
          <cell r="H69">
            <v>14173.834999999999</v>
          </cell>
        </row>
        <row r="70">
          <cell r="H70">
            <v>14030.072</v>
          </cell>
        </row>
        <row r="71">
          <cell r="H71">
            <v>14097.596000000001</v>
          </cell>
        </row>
        <row r="72">
          <cell r="H72">
            <v>14192.385000000002</v>
          </cell>
        </row>
        <row r="73">
          <cell r="H73">
            <v>14548.85</v>
          </cell>
        </row>
        <row r="74">
          <cell r="H74">
            <v>14822.999999999998</v>
          </cell>
        </row>
        <row r="75">
          <cell r="H75">
            <v>15131.204999999998</v>
          </cell>
        </row>
        <row r="76">
          <cell r="H76">
            <v>15516.73</v>
          </cell>
        </row>
        <row r="77">
          <cell r="H77">
            <v>15849.329999999998</v>
          </cell>
        </row>
        <row r="78">
          <cell r="H78">
            <v>16046.174999999999</v>
          </cell>
        </row>
        <row r="79">
          <cell r="H79">
            <v>16107.43</v>
          </cell>
        </row>
        <row r="80">
          <cell r="H80">
            <v>16426.43</v>
          </cell>
        </row>
        <row r="81">
          <cell r="H81">
            <v>16747.899999999998</v>
          </cell>
        </row>
        <row r="82">
          <cell r="H82">
            <v>16912.955000000002</v>
          </cell>
        </row>
        <row r="83">
          <cell r="H83">
            <v>17213.324999999997</v>
          </cell>
        </row>
        <row r="84">
          <cell r="H84">
            <v>17030.47</v>
          </cell>
        </row>
        <row r="85">
          <cell r="H85">
            <v>16832.574999999997</v>
          </cell>
        </row>
        <row r="86">
          <cell r="H86">
            <v>16939.795000000002</v>
          </cell>
        </row>
        <row r="87">
          <cell r="H87">
            <v>16945.175000000003</v>
          </cell>
        </row>
        <row r="88">
          <cell r="H88">
            <v>16682.48</v>
          </cell>
        </row>
        <row r="89">
          <cell r="H89">
            <v>16780.205000000002</v>
          </cell>
        </row>
        <row r="90">
          <cell r="H90">
            <v>16987.625</v>
          </cell>
        </row>
        <row r="91">
          <cell r="H91">
            <v>17310.449999999997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7">
          <cell r="G17">
            <v>17775.830000000002</v>
          </cell>
        </row>
        <row r="18">
          <cell r="G18">
            <v>19125</v>
          </cell>
        </row>
        <row r="19">
          <cell r="G19">
            <v>20516.669999999998</v>
          </cell>
        </row>
        <row r="20">
          <cell r="G20">
            <v>21383.33</v>
          </cell>
        </row>
        <row r="21">
          <cell r="G21">
            <v>22506.67</v>
          </cell>
        </row>
        <row r="22">
          <cell r="G22">
            <v>23710.83</v>
          </cell>
        </row>
        <row r="23">
          <cell r="G23">
            <v>24786.67</v>
          </cell>
        </row>
        <row r="24">
          <cell r="G24">
            <v>25913.33</v>
          </cell>
        </row>
        <row r="25">
          <cell r="G25">
            <v>26706.67</v>
          </cell>
        </row>
        <row r="26">
          <cell r="G26">
            <v>27640</v>
          </cell>
        </row>
        <row r="27">
          <cell r="G27">
            <v>28748.33</v>
          </cell>
        </row>
        <row r="28">
          <cell r="G28">
            <v>29962.5</v>
          </cell>
        </row>
        <row r="29">
          <cell r="G29">
            <v>30717.5</v>
          </cell>
        </row>
        <row r="30">
          <cell r="G30">
            <v>31516.67</v>
          </cell>
        </row>
        <row r="31">
          <cell r="G31">
            <v>32033.33</v>
          </cell>
        </row>
        <row r="32">
          <cell r="G32">
            <v>33119.17</v>
          </cell>
        </row>
        <row r="33">
          <cell r="G33">
            <v>34178.33</v>
          </cell>
        </row>
        <row r="34">
          <cell r="G34">
            <v>34883.33</v>
          </cell>
        </row>
        <row r="35">
          <cell r="G35">
            <v>36240</v>
          </cell>
        </row>
        <row r="36">
          <cell r="G36">
            <v>36458.33</v>
          </cell>
        </row>
        <row r="37">
          <cell r="G37">
            <v>36556.67</v>
          </cell>
        </row>
        <row r="38">
          <cell r="G38">
            <v>37195</v>
          </cell>
        </row>
        <row r="39">
          <cell r="G39">
            <v>37786.67</v>
          </cell>
        </row>
        <row r="40">
          <cell r="G40">
            <v>38077.5</v>
          </cell>
        </row>
        <row r="41">
          <cell r="G41">
            <v>38853.33</v>
          </cell>
        </row>
        <row r="42">
          <cell r="G42">
            <v>39820</v>
          </cell>
        </row>
        <row r="43">
          <cell r="G43">
            <v>40464.17</v>
          </cell>
        </row>
        <row r="44">
          <cell r="G44">
            <v>41082.5</v>
          </cell>
        </row>
        <row r="45">
          <cell r="G45">
            <v>42204.17</v>
          </cell>
        </row>
        <row r="46">
          <cell r="G46">
            <v>42821.67</v>
          </cell>
        </row>
        <row r="47">
          <cell r="G47">
            <v>43320</v>
          </cell>
        </row>
        <row r="48">
          <cell r="G48">
            <v>43954.17</v>
          </cell>
        </row>
        <row r="49">
          <cell r="G49">
            <v>44466.67</v>
          </cell>
        </row>
        <row r="50">
          <cell r="G50">
            <v>45575.83</v>
          </cell>
        </row>
        <row r="51">
          <cell r="G51">
            <v>47010</v>
          </cell>
        </row>
        <row r="52">
          <cell r="G52">
            <v>48545</v>
          </cell>
        </row>
        <row r="53">
          <cell r="G53">
            <v>50207.5</v>
          </cell>
        </row>
        <row r="54">
          <cell r="G54">
            <v>51371.67</v>
          </cell>
        </row>
        <row r="55">
          <cell r="G55">
            <v>52176.67</v>
          </cell>
        </row>
        <row r="56">
          <cell r="G56">
            <v>52500</v>
          </cell>
        </row>
        <row r="57">
          <cell r="G57">
            <v>52755.83</v>
          </cell>
        </row>
        <row r="58">
          <cell r="G58">
            <v>53389.17</v>
          </cell>
        </row>
        <row r="59">
          <cell r="G59">
            <v>54087.5</v>
          </cell>
        </row>
        <row r="60">
          <cell r="G60">
            <v>53861.67</v>
          </cell>
        </row>
        <row r="61">
          <cell r="G61">
            <v>53523.33</v>
          </cell>
        </row>
        <row r="62">
          <cell r="G62">
            <v>53753.33</v>
          </cell>
        </row>
        <row r="63">
          <cell r="G63">
            <v>53940.83</v>
          </cell>
        </row>
        <row r="64">
          <cell r="G64">
            <v>53553.33</v>
          </cell>
        </row>
        <row r="65">
          <cell r="G65">
            <v>53601.67</v>
          </cell>
        </row>
        <row r="66">
          <cell r="G66">
            <v>53825.83</v>
          </cell>
        </row>
        <row r="67">
          <cell r="G67">
            <v>54241.67</v>
          </cell>
        </row>
        <row r="68">
          <cell r="G68">
            <v>55087.5</v>
          </cell>
        </row>
        <row r="69">
          <cell r="G69">
            <v>55695</v>
          </cell>
        </row>
        <row r="70">
          <cell r="G70">
            <v>55781.67</v>
          </cell>
        </row>
        <row r="71">
          <cell r="G71">
            <v>55185</v>
          </cell>
        </row>
        <row r="72">
          <cell r="G72">
            <v>55301.67</v>
          </cell>
        </row>
        <row r="73">
          <cell r="G73">
            <v>55844.17</v>
          </cell>
        </row>
        <row r="74">
          <cell r="G74">
            <v>55406.67</v>
          </cell>
        </row>
        <row r="75">
          <cell r="G75">
            <v>55985.83</v>
          </cell>
        </row>
        <row r="76">
          <cell r="G76">
            <v>56471.67</v>
          </cell>
        </row>
        <row r="77">
          <cell r="G77">
            <v>56965</v>
          </cell>
        </row>
        <row r="78">
          <cell r="G78">
            <v>57849.17</v>
          </cell>
        </row>
        <row r="79">
          <cell r="G79">
            <v>58515.83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6">
          <cell r="F16">
            <v>16.979120000000002</v>
          </cell>
        </row>
        <row r="17">
          <cell r="F17">
            <v>17.046289999999999</v>
          </cell>
        </row>
        <row r="18">
          <cell r="F18">
            <v>17.574449999999999</v>
          </cell>
        </row>
        <row r="19">
          <cell r="F19">
            <v>17.490500000000001</v>
          </cell>
        </row>
        <row r="20">
          <cell r="F20">
            <v>17.679780000000001</v>
          </cell>
        </row>
        <row r="21">
          <cell r="F21">
            <v>18.31175</v>
          </cell>
        </row>
        <row r="22">
          <cell r="F22">
            <v>19.294809999999998</v>
          </cell>
        </row>
        <row r="23">
          <cell r="F23">
            <v>20.613689999999998</v>
          </cell>
        </row>
        <row r="24">
          <cell r="F24">
            <v>21.996230000000001</v>
          </cell>
        </row>
        <row r="25">
          <cell r="F25">
            <v>22.832170000000001</v>
          </cell>
        </row>
        <row r="26">
          <cell r="F26">
            <v>24.351880000000001</v>
          </cell>
        </row>
        <row r="27">
          <cell r="F27">
            <v>25.579419999999999</v>
          </cell>
        </row>
        <row r="28">
          <cell r="F28">
            <v>26.6</v>
          </cell>
        </row>
        <row r="29">
          <cell r="F29">
            <v>28.020289999999999</v>
          </cell>
        </row>
        <row r="30">
          <cell r="F30">
            <v>29.491299999999999</v>
          </cell>
        </row>
        <row r="31">
          <cell r="F31">
            <v>31.533329999999999</v>
          </cell>
        </row>
        <row r="32">
          <cell r="F32">
            <v>33.549999999999997</v>
          </cell>
        </row>
        <row r="33">
          <cell r="F33">
            <v>35.174999999999997</v>
          </cell>
        </row>
        <row r="34">
          <cell r="F34">
            <v>39.258339999999997</v>
          </cell>
        </row>
        <row r="35">
          <cell r="F35">
            <v>48.375</v>
          </cell>
        </row>
        <row r="36">
          <cell r="F36">
            <v>54.05</v>
          </cell>
        </row>
        <row r="37">
          <cell r="F37">
            <v>59.116660000000003</v>
          </cell>
        </row>
        <row r="38">
          <cell r="F38">
            <v>63.941670000000002</v>
          </cell>
        </row>
        <row r="39">
          <cell r="F39">
            <v>66.633330000000001</v>
          </cell>
        </row>
        <row r="40">
          <cell r="F40">
            <v>69.099999999999994</v>
          </cell>
        </row>
        <row r="41">
          <cell r="F41">
            <v>74.474999999999994</v>
          </cell>
        </row>
        <row r="42">
          <cell r="F42">
            <v>78.133330000000001</v>
          </cell>
        </row>
        <row r="43">
          <cell r="F43">
            <v>80.275000000000006</v>
          </cell>
        </row>
        <row r="44">
          <cell r="F44">
            <v>81.8</v>
          </cell>
        </row>
        <row r="45">
          <cell r="F45">
            <v>83.65</v>
          </cell>
        </row>
        <row r="46">
          <cell r="F46">
            <v>85.35</v>
          </cell>
        </row>
        <row r="47">
          <cell r="F47">
            <v>85.858329999999995</v>
          </cell>
        </row>
        <row r="48">
          <cell r="F48">
            <v>85.966669999999993</v>
          </cell>
        </row>
        <row r="49">
          <cell r="F49">
            <v>86.55</v>
          </cell>
        </row>
        <row r="50">
          <cell r="F50">
            <v>88.516670000000005</v>
          </cell>
        </row>
        <row r="51">
          <cell r="F51">
            <v>91.241669999999999</v>
          </cell>
        </row>
        <row r="52">
          <cell r="F52">
            <v>94.208340000000007</v>
          </cell>
        </row>
        <row r="53">
          <cell r="F53">
            <v>95.866669999999999</v>
          </cell>
        </row>
        <row r="54">
          <cell r="F54">
            <v>97.058329999999998</v>
          </cell>
        </row>
        <row r="55">
          <cell r="F55">
            <v>97.733329999999995</v>
          </cell>
        </row>
        <row r="56">
          <cell r="F56">
            <v>97.608329999999995</v>
          </cell>
        </row>
        <row r="57">
          <cell r="F57">
            <v>97.741669999999999</v>
          </cell>
        </row>
        <row r="58">
          <cell r="F58">
            <v>99.45</v>
          </cell>
        </row>
        <row r="59">
          <cell r="F59">
            <v>100.1083</v>
          </cell>
        </row>
        <row r="60">
          <cell r="F60">
            <v>99.766670000000005</v>
          </cell>
        </row>
        <row r="61">
          <cell r="F61">
            <v>99.091669999999993</v>
          </cell>
        </row>
        <row r="62">
          <cell r="F62">
            <v>98.358329999999995</v>
          </cell>
        </row>
        <row r="63">
          <cell r="F63">
            <v>97.45</v>
          </cell>
        </row>
        <row r="64">
          <cell r="F64">
            <v>97.2</v>
          </cell>
        </row>
        <row r="65">
          <cell r="F65">
            <v>97.191670000000002</v>
          </cell>
        </row>
        <row r="66">
          <cell r="F66">
            <v>96.916659999999993</v>
          </cell>
        </row>
        <row r="67">
          <cell r="F67">
            <v>97.158330000000007</v>
          </cell>
        </row>
        <row r="68">
          <cell r="F68">
            <v>97.216669999999993</v>
          </cell>
        </row>
        <row r="69">
          <cell r="F69">
            <v>98.558329999999998</v>
          </cell>
        </row>
        <row r="70">
          <cell r="F70">
            <v>97.224999999999994</v>
          </cell>
        </row>
        <row r="71">
          <cell r="F71">
            <v>96.525000000000006</v>
          </cell>
        </row>
        <row r="72">
          <cell r="F72">
            <v>96.266670000000005</v>
          </cell>
        </row>
        <row r="73">
          <cell r="F73">
            <v>96.216669999999993</v>
          </cell>
        </row>
        <row r="74">
          <cell r="F74">
            <v>96.55</v>
          </cell>
        </row>
        <row r="75">
          <cell r="F75">
            <v>99.216669999999993</v>
          </cell>
        </row>
        <row r="76">
          <cell r="F76">
            <v>100</v>
          </cell>
        </row>
        <row r="77">
          <cell r="F77">
            <v>99.883330000000001</v>
          </cell>
        </row>
        <row r="78">
          <cell r="F78">
            <v>100.35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R, CL y Prod_Total_MÉXICO"/>
      <sheetName val="PBIpm pr corr_TOT"/>
      <sheetName val="PBIpm pr const_TOT"/>
      <sheetName val="VABpb"/>
      <sheetName val="Precios"/>
      <sheetName val="Ocupados"/>
      <sheetName val="VER"/>
      <sheetName val="Masa salarial"/>
      <sheetName val="VABpm pr const_TOT (viejo)"/>
    </sheetNames>
    <sheetDataSet>
      <sheetData sheetId="0" refreshError="1">
        <row r="13">
          <cell r="B13">
            <v>434554.69547035475</v>
          </cell>
        </row>
        <row r="47">
          <cell r="K47">
            <v>1.995802239151407E-2</v>
          </cell>
        </row>
        <row r="48">
          <cell r="H48">
            <v>228.62778125791854</v>
          </cell>
          <cell r="J48">
            <v>7417032.5378929945</v>
          </cell>
          <cell r="K48">
            <v>2.0956601464723567E-2</v>
          </cell>
        </row>
        <row r="49">
          <cell r="H49">
            <v>250.86861032539846</v>
          </cell>
          <cell r="J49">
            <v>7558881.9758705199</v>
          </cell>
          <cell r="K49">
            <v>2.2102722407862214E-2</v>
          </cell>
        </row>
        <row r="50">
          <cell r="H50">
            <v>300.97760524802169</v>
          </cell>
          <cell r="J50">
            <v>7708393.3915827312</v>
          </cell>
          <cell r="K50">
            <v>2.3195412123380686E-2</v>
          </cell>
        </row>
        <row r="51">
          <cell r="H51">
            <v>357.63665224143188</v>
          </cell>
          <cell r="J51">
            <v>7865980.6456951611</v>
          </cell>
          <cell r="K51">
            <v>2.5997868975216713E-2</v>
          </cell>
        </row>
        <row r="52">
          <cell r="H52">
            <v>476.93645185647091</v>
          </cell>
          <cell r="J52">
            <v>8032079.9534998341</v>
          </cell>
          <cell r="K52">
            <v>3.2181208700954568E-2</v>
          </cell>
        </row>
        <row r="53">
          <cell r="H53">
            <v>604.41674649762115</v>
          </cell>
          <cell r="J53">
            <v>8231291.615156739</v>
          </cell>
          <cell r="K53">
            <v>3.6990537870088221E-2</v>
          </cell>
        </row>
        <row r="54">
          <cell r="H54">
            <v>796.46359217851625</v>
          </cell>
          <cell r="J54">
            <v>8377458.2176720873</v>
          </cell>
          <cell r="K54">
            <v>4.284418680240034E-2</v>
          </cell>
        </row>
        <row r="55">
          <cell r="H55">
            <v>1037.0445403167812</v>
          </cell>
          <cell r="J55">
            <v>8529834.7997409552</v>
          </cell>
          <cell r="K55">
            <v>5.5296475443973279E-2</v>
          </cell>
        </row>
        <row r="56">
          <cell r="H56">
            <v>1277.8929965293089</v>
          </cell>
          <cell r="J56">
            <v>8709845.7356673982</v>
          </cell>
          <cell r="K56">
            <v>6.494974448892897E-2</v>
          </cell>
        </row>
        <row r="57">
          <cell r="H57">
            <v>1669.6314453337486</v>
          </cell>
          <cell r="J57">
            <v>8948405.2328230031</v>
          </cell>
          <cell r="K57">
            <v>7.6764915164603847E-2</v>
          </cell>
        </row>
        <row r="58">
          <cell r="H58">
            <v>2225.161019116329</v>
          </cell>
          <cell r="J58">
            <v>9211855.7162874527</v>
          </cell>
          <cell r="K58">
            <v>9.699373477246194E-2</v>
          </cell>
        </row>
        <row r="59">
          <cell r="H59">
            <v>3170.6770944228811</v>
          </cell>
          <cell r="J59">
            <v>9790558.7452725526</v>
          </cell>
          <cell r="K59">
            <v>0.12408773290935621</v>
          </cell>
        </row>
        <row r="60">
          <cell r="H60">
            <v>4765.6805376760794</v>
          </cell>
          <cell r="J60">
            <v>10388853.159082349</v>
          </cell>
          <cell r="K60">
            <v>0.1971920691102301</v>
          </cell>
        </row>
        <row r="61">
          <cell r="H61">
            <v>7248.6457867815034</v>
          </cell>
          <cell r="J61">
            <v>10468246.986608548</v>
          </cell>
          <cell r="K61">
            <v>0.39808134933263606</v>
          </cell>
        </row>
        <row r="62">
          <cell r="H62">
            <v>11664.682790763416</v>
          </cell>
          <cell r="J62">
            <v>11242103.723745789</v>
          </cell>
          <cell r="K62">
            <v>0.65862086241863438</v>
          </cell>
        </row>
        <row r="63">
          <cell r="H63">
            <v>18771.46028002301</v>
          </cell>
          <cell r="J63">
            <v>12181531.395182561</v>
          </cell>
          <cell r="K63">
            <v>1.0389641751135881</v>
          </cell>
        </row>
        <row r="64">
          <cell r="H64">
            <v>31224.381161527785</v>
          </cell>
          <cell r="J64">
            <v>12820708.8096253</v>
          </cell>
          <cell r="K64">
            <v>1.9348973616056968</v>
          </cell>
        </row>
        <row r="65">
          <cell r="H65">
            <v>71659.156855813024</v>
          </cell>
          <cell r="J65">
            <v>13547040.419338435</v>
          </cell>
          <cell r="K65">
            <v>4.485622197139862</v>
          </cell>
        </row>
        <row r="66">
          <cell r="H66">
            <v>141138.63033110893</v>
          </cell>
          <cell r="J66">
            <v>14298518.581955712</v>
          </cell>
          <cell r="K66">
            <v>9.6065093507205219</v>
          </cell>
        </row>
        <row r="67">
          <cell r="H67">
            <v>180245.26532123995</v>
          </cell>
          <cell r="J67">
            <v>15123308.748544248</v>
          </cell>
          <cell r="K67">
            <v>11.528568067503171</v>
          </cell>
        </row>
        <row r="68">
          <cell r="H68">
            <v>236774.71599745215</v>
          </cell>
          <cell r="J68">
            <v>15935727.922668241</v>
          </cell>
          <cell r="K68">
            <v>14.601124402315746</v>
          </cell>
        </row>
        <row r="69">
          <cell r="H69">
            <v>307972.32261416595</v>
          </cell>
          <cell r="J69">
            <v>16877711.839783795</v>
          </cell>
          <cell r="K69">
            <v>17.910084549157236</v>
          </cell>
        </row>
        <row r="70">
          <cell r="H70">
            <v>388844.73082015652</v>
          </cell>
          <cell r="J70">
            <v>16975710.166617472</v>
          </cell>
          <cell r="K70">
            <v>20.687562349460322</v>
          </cell>
        </row>
        <row r="71">
          <cell r="H71">
            <v>458687.47399999999</v>
          </cell>
          <cell r="J71">
            <v>18101690.942277893</v>
          </cell>
          <cell r="K71">
            <v>22.704901793874324</v>
          </cell>
        </row>
        <row r="72">
          <cell r="H72">
            <v>525217.75100000005</v>
          </cell>
          <cell r="J72">
            <v>18252688.364235908</v>
          </cell>
          <cell r="K72">
            <v>24.286482852811648</v>
          </cell>
        </row>
        <row r="73">
          <cell r="H73">
            <v>593509.80299999996</v>
          </cell>
          <cell r="J73">
            <v>19071674.381345928</v>
          </cell>
          <cell r="K73">
            <v>32.786572932989884</v>
          </cell>
        </row>
        <row r="74">
          <cell r="H74">
            <v>774030.51300000004</v>
          </cell>
          <cell r="J74">
            <v>20244654.354569439</v>
          </cell>
          <cell r="K74">
            <v>44.058066966193742</v>
          </cell>
        </row>
        <row r="75">
          <cell r="H75">
            <v>1003491.189</v>
          </cell>
          <cell r="J75">
            <v>21106639.637535054</v>
          </cell>
          <cell r="K75">
            <v>53.145319789600578</v>
          </cell>
        </row>
        <row r="76">
          <cell r="H76">
            <v>1260441.0290000001</v>
          </cell>
          <cell r="J76">
            <v>22533615.274184626</v>
          </cell>
          <cell r="K76">
            <v>61.610514848136134</v>
          </cell>
        </row>
        <row r="77">
          <cell r="H77">
            <v>1533089.852</v>
          </cell>
          <cell r="J77">
            <v>23002607.266888652</v>
          </cell>
          <cell r="K77">
            <v>71.829000231485836</v>
          </cell>
        </row>
        <row r="78">
          <cell r="H78">
            <v>1839834.608</v>
          </cell>
          <cell r="J78">
            <v>24294585.2084102</v>
          </cell>
          <cell r="K78">
            <v>78.646692833634631</v>
          </cell>
        </row>
        <row r="79">
          <cell r="H79">
            <v>2010608.8289999999</v>
          </cell>
          <cell r="J79">
            <v>24143587.786452185</v>
          </cell>
          <cell r="K79">
            <v>83.654707144448508</v>
          </cell>
        </row>
        <row r="80">
          <cell r="H80">
            <v>2160537.037</v>
          </cell>
          <cell r="J80">
            <v>24520581.34988378</v>
          </cell>
          <cell r="K80">
            <v>87.863151713330765</v>
          </cell>
        </row>
        <row r="81">
          <cell r="H81">
            <v>2313435.949</v>
          </cell>
          <cell r="J81">
            <v>24782576.876724835</v>
          </cell>
          <cell r="K81">
            <v>91.8581995507096</v>
          </cell>
        </row>
        <row r="82">
          <cell r="H82">
            <v>2501178.9139999999</v>
          </cell>
          <cell r="J82">
            <v>25664561.818227936</v>
          </cell>
          <cell r="K82">
            <v>96.164885942322769</v>
          </cell>
        </row>
        <row r="83">
          <cell r="H83">
            <v>2689952.0589999999</v>
          </cell>
          <cell r="J83">
            <v>27103537.25</v>
          </cell>
          <cell r="K83">
            <v>100</v>
          </cell>
        </row>
        <row r="84">
          <cell r="H84">
            <v>2934062.4249999998</v>
          </cell>
          <cell r="J84">
            <v>28311684.25</v>
          </cell>
          <cell r="K84">
            <v>103.62946322575928</v>
          </cell>
        </row>
        <row r="85">
          <cell r="H85">
            <v>3155458.3939999999</v>
          </cell>
          <cell r="J85">
            <v>29002420.75</v>
          </cell>
          <cell r="K85">
            <v>107.74028820338621</v>
          </cell>
        </row>
        <row r="86">
          <cell r="H86">
            <v>3411296.0109999999</v>
          </cell>
          <cell r="J86">
            <v>29841589.75</v>
          </cell>
          <cell r="K86">
            <v>113.2619582488629</v>
          </cell>
        </row>
        <row r="87">
          <cell r="H87">
            <v>3469533.7489999998</v>
          </cell>
          <cell r="J87">
            <v>29847164</v>
          </cell>
          <cell r="K87">
            <v>119.26184866582632</v>
          </cell>
        </row>
        <row r="88">
          <cell r="H88">
            <v>3659099.102</v>
          </cell>
          <cell r="J88">
            <v>30719037.5</v>
          </cell>
          <cell r="K88">
            <v>124.21923912844954</v>
          </cell>
        </row>
        <row r="89">
          <cell r="H89">
            <v>3923845.1009999998</v>
          </cell>
          <cell r="J89">
            <v>31274573.75</v>
          </cell>
          <cell r="K89">
            <v>128.45186016254806</v>
          </cell>
        </row>
        <row r="90">
          <cell r="H90">
            <v>4228946.1730000004</v>
          </cell>
          <cell r="J90">
            <v>32648608.5</v>
          </cell>
          <cell r="K90">
            <v>133.73316937008008</v>
          </cell>
        </row>
        <row r="91">
          <cell r="H91">
            <v>4419471.7570000002</v>
          </cell>
          <cell r="J91">
            <v>33023261.75</v>
          </cell>
          <cell r="K91">
            <v>138.82357511953666</v>
          </cell>
        </row>
        <row r="92">
          <cell r="H92">
            <v>4678094.1840000004</v>
          </cell>
          <cell r="J92">
            <v>33511503.25</v>
          </cell>
          <cell r="K92">
            <v>144.40236318959649</v>
          </cell>
        </row>
        <row r="93">
          <cell r="H93">
            <v>4947034.5999999996</v>
          </cell>
          <cell r="J93">
            <v>34374066.75</v>
          </cell>
          <cell r="K93">
            <v>148.33103346665914</v>
          </cell>
        </row>
        <row r="94">
          <cell r="H94">
            <v>5231881.0792312063</v>
          </cell>
          <cell r="J94">
            <v>35261688.75</v>
          </cell>
          <cell r="K94">
            <v>152.51650173616036</v>
          </cell>
        </row>
        <row r="95">
          <cell r="J95">
            <v>35879510.5</v>
          </cell>
          <cell r="K95">
            <v>160.9147071708945</v>
          </cell>
        </row>
      </sheetData>
      <sheetData sheetId="1" refreshError="1"/>
      <sheetData sheetId="2" refreshError="1"/>
      <sheetData sheetId="3" refreshError="1"/>
      <sheetData sheetId="4" refreshError="1">
        <row r="8">
          <cell r="E8">
            <v>1.6014552331181722E-2</v>
          </cell>
        </row>
        <row r="9">
          <cell r="E9">
            <v>1.6272187993750936E-2</v>
          </cell>
        </row>
        <row r="10">
          <cell r="E10">
            <v>1.6467288953234963E-2</v>
          </cell>
        </row>
        <row r="11">
          <cell r="E11">
            <v>1.6565113708019562E-2</v>
          </cell>
        </row>
        <row r="12">
          <cell r="E12">
            <v>1.6952390026901677E-2</v>
          </cell>
        </row>
        <row r="13">
          <cell r="E13">
            <v>1.755725785641973E-2</v>
          </cell>
        </row>
        <row r="14">
          <cell r="E14">
            <v>1.8297434692518079E-2</v>
          </cell>
        </row>
        <row r="15">
          <cell r="E15">
            <v>1.8849458869442053E-2</v>
          </cell>
        </row>
        <row r="16">
          <cell r="E16">
            <v>1.9289395990905678E-2</v>
          </cell>
        </row>
        <row r="17">
          <cell r="E17">
            <v>1.9938870603415967E-2</v>
          </cell>
        </row>
        <row r="18">
          <cell r="E18">
            <v>2.0978029983432334E-2</v>
          </cell>
        </row>
        <row r="19">
          <cell r="E19">
            <v>2.2082136825349298E-2</v>
          </cell>
        </row>
        <row r="20">
          <cell r="E20">
            <v>2.3186243665967301E-2</v>
          </cell>
        </row>
        <row r="21">
          <cell r="E21">
            <v>2.5978984500410925E-2</v>
          </cell>
        </row>
        <row r="22">
          <cell r="E22">
            <v>3.2148993319258572E-2</v>
          </cell>
        </row>
        <row r="23">
          <cell r="E23">
            <v>3.702005291308564E-2</v>
          </cell>
        </row>
        <row r="24">
          <cell r="E24">
            <v>4.2865324425678142E-2</v>
          </cell>
        </row>
        <row r="25">
          <cell r="E25">
            <v>5.5297350966487469E-2</v>
          </cell>
        </row>
        <row r="26">
          <cell r="E26">
            <v>6.4952873539194544E-2</v>
          </cell>
        </row>
        <row r="27">
          <cell r="E27">
            <v>7.6757074621406449E-2</v>
          </cell>
        </row>
        <row r="28">
          <cell r="E28">
            <v>9.6993621089376453E-2</v>
          </cell>
        </row>
        <row r="29">
          <cell r="E29">
            <v>0.12408212471970922</v>
          </cell>
        </row>
        <row r="30">
          <cell r="E30">
            <v>0.19719672922310702</v>
          </cell>
        </row>
        <row r="31">
          <cell r="E31">
            <v>0.39786273533546407</v>
          </cell>
        </row>
        <row r="32">
          <cell r="E32">
            <v>0.65862137996838865</v>
          </cell>
        </row>
        <row r="33">
          <cell r="E33">
            <v>1.0389645376312235</v>
          </cell>
        </row>
        <row r="34">
          <cell r="E34">
            <v>1.9349039410130817</v>
          </cell>
        </row>
        <row r="35">
          <cell r="E35">
            <v>4.4856234727443951</v>
          </cell>
        </row>
        <row r="36">
          <cell r="E36">
            <v>9.6064872394082315</v>
          </cell>
        </row>
        <row r="37">
          <cell r="E37">
            <v>11.52855323224798</v>
          </cell>
        </row>
        <row r="38">
          <cell r="E38">
            <v>14.601217624034032</v>
          </cell>
        </row>
        <row r="39">
          <cell r="E39">
            <v>17.910074283236447</v>
          </cell>
        </row>
        <row r="40">
          <cell r="E40">
            <v>20.687666121693823</v>
          </cell>
        </row>
        <row r="41">
          <cell r="E41">
            <v>22.70503020473825</v>
          </cell>
        </row>
        <row r="42">
          <cell r="E42">
            <v>24.286612235212413</v>
          </cell>
        </row>
        <row r="43">
          <cell r="E43">
            <v>32.786750439891343</v>
          </cell>
        </row>
        <row r="44">
          <cell r="E44">
            <v>44.058067437351042</v>
          </cell>
        </row>
        <row r="45">
          <cell r="E45">
            <v>53.145697812846151</v>
          </cell>
        </row>
        <row r="46">
          <cell r="E46">
            <v>61.610741921335396</v>
          </cell>
        </row>
        <row r="47">
          <cell r="E47">
            <v>71.829256271913167</v>
          </cell>
        </row>
        <row r="48">
          <cell r="E48">
            <v>78.649457902142984</v>
          </cell>
        </row>
        <row r="49">
          <cell r="E49">
            <v>83.653529935149706</v>
          </cell>
        </row>
        <row r="50">
          <cell r="E50">
            <v>87.862213921914247</v>
          </cell>
        </row>
        <row r="51">
          <cell r="E51">
            <v>91.858308594297213</v>
          </cell>
        </row>
        <row r="52">
          <cell r="E52">
            <v>96.164885942322812</v>
          </cell>
        </row>
        <row r="53">
          <cell r="E53">
            <v>100</v>
          </cell>
        </row>
        <row r="54">
          <cell r="E54">
            <v>103.6294632257593</v>
          </cell>
        </row>
        <row r="55">
          <cell r="E55">
            <v>107.74028820338633</v>
          </cell>
        </row>
        <row r="56">
          <cell r="E56">
            <v>113.26195824886294</v>
          </cell>
        </row>
        <row r="57">
          <cell r="E57">
            <v>119.26184866582636</v>
          </cell>
        </row>
        <row r="58">
          <cell r="E58">
            <v>124.21923912844952</v>
          </cell>
        </row>
        <row r="59">
          <cell r="E59">
            <v>128.45186016254706</v>
          </cell>
        </row>
        <row r="60">
          <cell r="E60">
            <v>133.7331693700811</v>
          </cell>
        </row>
        <row r="61">
          <cell r="E61">
            <v>138.82357511953646</v>
          </cell>
        </row>
        <row r="62">
          <cell r="E62">
            <v>144.40236318959717</v>
          </cell>
        </row>
        <row r="63">
          <cell r="E63">
            <v>148.33103346665916</v>
          </cell>
        </row>
        <row r="64">
          <cell r="E64">
            <v>152.5165017361596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mer prices - Annual inflat"/>
    </sheetNames>
    <sheetDataSet>
      <sheetData sheetId="0">
        <row r="16">
          <cell r="G16">
            <v>7.8409829999999996</v>
          </cell>
        </row>
        <row r="17">
          <cell r="G17">
            <v>8.1393170000000001</v>
          </cell>
        </row>
        <row r="18">
          <cell r="G18">
            <v>8.372795</v>
          </cell>
        </row>
        <row r="19">
          <cell r="G19">
            <v>8.7943529999999992</v>
          </cell>
        </row>
        <row r="20">
          <cell r="G20">
            <v>8.9954040000000006</v>
          </cell>
        </row>
        <row r="21">
          <cell r="G21">
            <v>9.0278320000000001</v>
          </cell>
        </row>
        <row r="22">
          <cell r="G22">
            <v>9.2223980000000001</v>
          </cell>
        </row>
        <row r="23">
          <cell r="G23">
            <v>9.7088110000000007</v>
          </cell>
        </row>
        <row r="24">
          <cell r="G24">
            <v>9.9487740000000002</v>
          </cell>
        </row>
        <row r="25">
          <cell r="G25">
            <v>10.53247</v>
          </cell>
        </row>
        <row r="26">
          <cell r="G26">
            <v>10.97349</v>
          </cell>
        </row>
        <row r="27">
          <cell r="G27">
            <v>11.33019</v>
          </cell>
        </row>
        <row r="28">
          <cell r="G28">
            <v>11.849030000000001</v>
          </cell>
        </row>
        <row r="29">
          <cell r="G29">
            <v>12.257619999999999</v>
          </cell>
        </row>
        <row r="30">
          <cell r="G30">
            <v>12.620810000000001</v>
          </cell>
        </row>
        <row r="31">
          <cell r="G31">
            <v>13.96331</v>
          </cell>
        </row>
        <row r="32">
          <cell r="G32">
            <v>14.832369999999999</v>
          </cell>
        </row>
        <row r="33">
          <cell r="G33">
            <v>15.90896</v>
          </cell>
        </row>
        <row r="34">
          <cell r="G34">
            <v>17.089320000000001</v>
          </cell>
        </row>
        <row r="35">
          <cell r="G35">
            <v>18.69773</v>
          </cell>
        </row>
        <row r="36">
          <cell r="G36">
            <v>20.88335</v>
          </cell>
        </row>
        <row r="37">
          <cell r="G37">
            <v>22.796569999999999</v>
          </cell>
        </row>
        <row r="38">
          <cell r="G38">
            <v>24.871939999999999</v>
          </cell>
        </row>
        <row r="39">
          <cell r="G39">
            <v>26.901900000000001</v>
          </cell>
        </row>
        <row r="40">
          <cell r="G40">
            <v>28.115100000000002</v>
          </cell>
        </row>
        <row r="41">
          <cell r="G41">
            <v>31.173649999999999</v>
          </cell>
        </row>
        <row r="42">
          <cell r="G42">
            <v>35.426659999999998</v>
          </cell>
        </row>
        <row r="43">
          <cell r="G43">
            <v>39.444389999999999</v>
          </cell>
        </row>
        <row r="44">
          <cell r="G44">
            <v>42.783459999999998</v>
          </cell>
        </row>
        <row r="45">
          <cell r="G45">
            <v>45.443849999999998</v>
          </cell>
        </row>
        <row r="46">
          <cell r="G46">
            <v>48.040900000000001</v>
          </cell>
        </row>
        <row r="47">
          <cell r="G47">
            <v>51.488549999999996</v>
          </cell>
        </row>
        <row r="48">
          <cell r="G48">
            <v>55.97683</v>
          </cell>
        </row>
        <row r="49">
          <cell r="G49">
            <v>59.71405</v>
          </cell>
        </row>
        <row r="50">
          <cell r="G50">
            <v>62.428739999999998</v>
          </cell>
        </row>
        <row r="51">
          <cell r="G51">
            <v>65.007689999999997</v>
          </cell>
        </row>
        <row r="52">
          <cell r="G52">
            <v>67.242779999999996</v>
          </cell>
        </row>
        <row r="53">
          <cell r="G53">
            <v>68.808250000000001</v>
          </cell>
        </row>
        <row r="54">
          <cell r="G54">
            <v>70.382769999999994</v>
          </cell>
        </row>
        <row r="55">
          <cell r="G55">
            <v>71.351010000000002</v>
          </cell>
        </row>
        <row r="56">
          <cell r="G56">
            <v>73.10651</v>
          </cell>
        </row>
        <row r="57">
          <cell r="G57">
            <v>74.029499999999999</v>
          </cell>
        </row>
        <row r="58">
          <cell r="G58">
            <v>75.929779999999994</v>
          </cell>
        </row>
        <row r="59">
          <cell r="G59">
            <v>77.640029999999996</v>
          </cell>
        </row>
        <row r="60">
          <cell r="G60">
            <v>79.476969999999994</v>
          </cell>
        </row>
        <row r="61">
          <cell r="G61">
            <v>81.929239999999993</v>
          </cell>
        </row>
        <row r="62">
          <cell r="G62">
            <v>84.390559999999994</v>
          </cell>
        </row>
        <row r="63">
          <cell r="G63">
            <v>85.476429999999993</v>
          </cell>
        </row>
        <row r="64">
          <cell r="G64">
            <v>87.602930000000001</v>
          </cell>
        </row>
        <row r="65">
          <cell r="G65">
            <v>88.001080000000002</v>
          </cell>
        </row>
        <row r="66">
          <cell r="G66">
            <v>89.349379999999996</v>
          </cell>
        </row>
        <row r="67">
          <cell r="G67">
            <v>91.430639999999997</v>
          </cell>
        </row>
        <row r="68">
          <cell r="G68">
            <v>92.082160000000002</v>
          </cell>
        </row>
        <row r="69">
          <cell r="G69">
            <v>95.53886</v>
          </cell>
        </row>
        <row r="70">
          <cell r="G70">
            <v>97.638220000000004</v>
          </cell>
        </row>
        <row r="71">
          <cell r="G71">
            <v>100</v>
          </cell>
        </row>
        <row r="72">
          <cell r="G72">
            <v>101.285</v>
          </cell>
        </row>
        <row r="73">
          <cell r="G73">
            <v>101.99079999999999</v>
          </cell>
        </row>
        <row r="74">
          <cell r="G74">
            <v>104.15349999999999</v>
          </cell>
        </row>
        <row r="75">
          <cell r="G75">
            <v>106.28</v>
          </cell>
        </row>
        <row r="76">
          <cell r="G76">
            <v>108.58750000000001</v>
          </cell>
        </row>
        <row r="77">
          <cell r="G77">
            <v>112.4423</v>
          </cell>
        </row>
        <row r="78">
          <cell r="G78">
            <v>114.55070000000001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0">
          <cell r="J20">
            <v>1019</v>
          </cell>
        </row>
        <row r="21">
          <cell r="J21">
            <v>1025</v>
          </cell>
        </row>
        <row r="22">
          <cell r="J22">
            <v>1016</v>
          </cell>
        </row>
        <row r="23">
          <cell r="J23">
            <v>1022</v>
          </cell>
        </row>
        <row r="24">
          <cell r="J24">
            <v>1037</v>
          </cell>
        </row>
        <row r="25">
          <cell r="J25">
            <v>1058</v>
          </cell>
        </row>
        <row r="26">
          <cell r="J26">
            <v>1071</v>
          </cell>
        </row>
        <row r="27">
          <cell r="J27">
            <v>1076</v>
          </cell>
        </row>
        <row r="28">
          <cell r="J28">
            <v>1091</v>
          </cell>
        </row>
        <row r="29">
          <cell r="J29">
            <v>1106</v>
          </cell>
        </row>
        <row r="30">
          <cell r="J30">
            <v>1119</v>
          </cell>
        </row>
        <row r="31">
          <cell r="J31">
            <v>1140</v>
          </cell>
        </row>
        <row r="32">
          <cell r="J32">
            <v>1152</v>
          </cell>
        </row>
        <row r="33">
          <cell r="J33">
            <v>1171</v>
          </cell>
        </row>
        <row r="34">
          <cell r="J34">
            <v>1203</v>
          </cell>
        </row>
        <row r="35">
          <cell r="J35">
            <v>1278.5</v>
          </cell>
        </row>
        <row r="36">
          <cell r="J36">
            <v>1354</v>
          </cell>
        </row>
        <row r="37">
          <cell r="J37">
            <v>1367</v>
          </cell>
        </row>
        <row r="38">
          <cell r="J38">
            <v>1391</v>
          </cell>
        </row>
        <row r="39">
          <cell r="J39">
            <v>1443</v>
          </cell>
        </row>
        <row r="40">
          <cell r="J40">
            <v>1515</v>
          </cell>
        </row>
        <row r="41">
          <cell r="J41">
            <v>1557</v>
          </cell>
        </row>
        <row r="42">
          <cell r="J42">
            <v>1585</v>
          </cell>
        </row>
        <row r="43">
          <cell r="J43">
            <v>1609</v>
          </cell>
        </row>
        <row r="44">
          <cell r="J44">
            <v>1607</v>
          </cell>
        </row>
        <row r="45">
          <cell r="J45">
            <v>1642</v>
          </cell>
        </row>
        <row r="46">
          <cell r="J46">
            <v>1649</v>
          </cell>
        </row>
        <row r="47">
          <cell r="J47">
            <v>1658</v>
          </cell>
        </row>
        <row r="48">
          <cell r="J48">
            <v>1681</v>
          </cell>
        </row>
        <row r="49">
          <cell r="J49">
            <v>1741</v>
          </cell>
        </row>
        <row r="50">
          <cell r="J50">
            <v>1793</v>
          </cell>
        </row>
        <row r="51">
          <cell r="J51">
            <v>1847</v>
          </cell>
        </row>
        <row r="52">
          <cell r="J52">
            <v>1832</v>
          </cell>
        </row>
        <row r="53">
          <cell r="J53">
            <v>1777</v>
          </cell>
        </row>
        <row r="54">
          <cell r="J54">
            <v>1766</v>
          </cell>
        </row>
        <row r="55">
          <cell r="J55">
            <v>1760</v>
          </cell>
        </row>
        <row r="56">
          <cell r="J56">
            <v>1767</v>
          </cell>
        </row>
        <row r="57">
          <cell r="J57">
            <v>1770</v>
          </cell>
        </row>
        <row r="58">
          <cell r="J58">
            <v>1808</v>
          </cell>
        </row>
        <row r="59">
          <cell r="J59">
            <v>1856</v>
          </cell>
        </row>
        <row r="60">
          <cell r="J60">
            <v>1920</v>
          </cell>
        </row>
        <row r="61">
          <cell r="J61">
            <v>1988</v>
          </cell>
        </row>
        <row r="62">
          <cell r="J62">
            <v>2035</v>
          </cell>
        </row>
        <row r="63">
          <cell r="J63">
            <v>2058</v>
          </cell>
        </row>
        <row r="64">
          <cell r="J64">
            <v>2088.5</v>
          </cell>
        </row>
        <row r="65">
          <cell r="J65">
            <v>2103.2000000000003</v>
          </cell>
        </row>
        <row r="66">
          <cell r="J66">
            <v>2114.7750000000001</v>
          </cell>
        </row>
        <row r="67">
          <cell r="J67">
            <v>2092.875</v>
          </cell>
        </row>
        <row r="68">
          <cell r="J68">
            <v>2098.8000000000002</v>
          </cell>
        </row>
        <row r="69">
          <cell r="J69">
            <v>2113.25</v>
          </cell>
        </row>
        <row r="70">
          <cell r="J70">
            <v>2153.9249999999997</v>
          </cell>
        </row>
        <row r="71">
          <cell r="J71">
            <v>2239.5</v>
          </cell>
        </row>
        <row r="72">
          <cell r="J72">
            <v>2318.125</v>
          </cell>
        </row>
        <row r="73">
          <cell r="J73">
            <v>2297.5</v>
          </cell>
        </row>
        <row r="74">
          <cell r="J74">
            <v>2307.7750000000001</v>
          </cell>
        </row>
        <row r="75">
          <cell r="J75">
            <v>2357.7000000000003</v>
          </cell>
        </row>
        <row r="76">
          <cell r="J76">
            <v>2405.875</v>
          </cell>
        </row>
        <row r="77">
          <cell r="J77">
            <v>2419.9</v>
          </cell>
        </row>
        <row r="78">
          <cell r="J78">
            <v>2437.2249999999999</v>
          </cell>
        </row>
        <row r="79">
          <cell r="J79">
            <v>2455.5</v>
          </cell>
        </row>
        <row r="80">
          <cell r="J80">
            <v>2454.7000000000003</v>
          </cell>
        </row>
        <row r="81">
          <cell r="J81">
            <v>2471.3249999999998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1">
          <cell r="I21">
            <v>648.85</v>
          </cell>
        </row>
        <row r="22">
          <cell r="I22">
            <v>668.54</v>
          </cell>
        </row>
        <row r="23">
          <cell r="I23">
            <v>690.23</v>
          </cell>
        </row>
        <row r="24">
          <cell r="I24">
            <v>707.92</v>
          </cell>
        </row>
        <row r="25">
          <cell r="I25">
            <v>723.61</v>
          </cell>
        </row>
        <row r="26">
          <cell r="I26">
            <v>749.3</v>
          </cell>
        </row>
        <row r="27">
          <cell r="I27">
            <v>761.83</v>
          </cell>
        </row>
        <row r="28">
          <cell r="I28">
            <v>779.36</v>
          </cell>
        </row>
        <row r="29">
          <cell r="I29">
            <v>804.89</v>
          </cell>
        </row>
        <row r="30">
          <cell r="I30">
            <v>836.42000000000007</v>
          </cell>
        </row>
        <row r="31">
          <cell r="I31">
            <v>870.95</v>
          </cell>
        </row>
        <row r="32">
          <cell r="I32">
            <v>897.6</v>
          </cell>
        </row>
        <row r="33">
          <cell r="I33">
            <v>880.25</v>
          </cell>
        </row>
        <row r="34">
          <cell r="I34">
            <v>903.9</v>
          </cell>
        </row>
        <row r="35">
          <cell r="I35">
            <v>935.55</v>
          </cell>
        </row>
        <row r="36">
          <cell r="I36">
            <v>951.2</v>
          </cell>
        </row>
        <row r="37">
          <cell r="I37">
            <v>955.58400000000006</v>
          </cell>
        </row>
        <row r="38">
          <cell r="I38">
            <v>985.96800000000007</v>
          </cell>
        </row>
        <row r="39">
          <cell r="I39">
            <v>1029.3520000000001</v>
          </cell>
        </row>
        <row r="40">
          <cell r="I40">
            <v>1042.7360000000001</v>
          </cell>
        </row>
        <row r="41">
          <cell r="I41">
            <v>1056.1199999999999</v>
          </cell>
        </row>
        <row r="42">
          <cell r="I42">
            <v>1055.7466666666667</v>
          </cell>
        </row>
        <row r="43">
          <cell r="I43">
            <v>1028.3733333333334</v>
          </cell>
        </row>
        <row r="44">
          <cell r="I44">
            <v>1025</v>
          </cell>
        </row>
        <row r="45">
          <cell r="I45">
            <v>1033</v>
          </cell>
        </row>
        <row r="46">
          <cell r="I46">
            <v>1080.0999999999999</v>
          </cell>
        </row>
        <row r="47">
          <cell r="I47">
            <v>1082.28</v>
          </cell>
        </row>
        <row r="48">
          <cell r="I48">
            <v>1044.46</v>
          </cell>
        </row>
        <row r="49">
          <cell r="I49">
            <v>1037.6400000000001</v>
          </cell>
        </row>
        <row r="50">
          <cell r="I50">
            <v>1063.82</v>
          </cell>
        </row>
        <row r="51">
          <cell r="I51">
            <v>1331.4</v>
          </cell>
        </row>
        <row r="52">
          <cell r="I52">
            <v>1334.675</v>
          </cell>
        </row>
        <row r="53">
          <cell r="I53">
            <v>1277.7249999999999</v>
          </cell>
        </row>
        <row r="54">
          <cell r="I54">
            <v>1230.575</v>
          </cell>
        </row>
        <row r="55">
          <cell r="I55">
            <v>1233.6500000000001</v>
          </cell>
        </row>
        <row r="56">
          <cell r="I56">
            <v>1203.175</v>
          </cell>
        </row>
        <row r="57">
          <cell r="I57">
            <v>1195.875</v>
          </cell>
        </row>
        <row r="58">
          <cell r="I58">
            <v>1220.75</v>
          </cell>
        </row>
        <row r="59">
          <cell r="I59">
            <v>1275.2750000000001</v>
          </cell>
        </row>
        <row r="60">
          <cell r="I60">
            <v>1335.2249999999999</v>
          </cell>
        </row>
        <row r="61">
          <cell r="I61">
            <v>1377.0250000000001</v>
          </cell>
        </row>
        <row r="62">
          <cell r="I62">
            <v>1400.125</v>
          </cell>
        </row>
        <row r="63">
          <cell r="I63">
            <v>1384.4749999999999</v>
          </cell>
        </row>
        <row r="64">
          <cell r="I64">
            <v>1394.675</v>
          </cell>
        </row>
        <row r="65">
          <cell r="I65">
            <v>1428.1</v>
          </cell>
        </row>
        <row r="66">
          <cell r="I66">
            <v>1480.675</v>
          </cell>
        </row>
        <row r="67">
          <cell r="I67">
            <v>1537.55</v>
          </cell>
        </row>
        <row r="68">
          <cell r="I68">
            <v>1577.2750000000001</v>
          </cell>
        </row>
        <row r="69">
          <cell r="I69">
            <v>1633.8</v>
          </cell>
        </row>
        <row r="70">
          <cell r="I70">
            <v>1696.3249999999998</v>
          </cell>
        </row>
        <row r="71">
          <cell r="I71">
            <v>1754.5</v>
          </cell>
        </row>
        <row r="72">
          <cell r="I72">
            <v>1795.5</v>
          </cell>
        </row>
        <row r="73">
          <cell r="I73">
            <v>1799.9</v>
          </cell>
        </row>
        <row r="74">
          <cell r="I74">
            <v>1794.0250000000001</v>
          </cell>
        </row>
        <row r="75">
          <cell r="I75">
            <v>1806.65</v>
          </cell>
        </row>
        <row r="76">
          <cell r="I76">
            <v>1822.1750000000002</v>
          </cell>
        </row>
        <row r="77">
          <cell r="I77">
            <v>1820.4749999999999</v>
          </cell>
        </row>
        <row r="78">
          <cell r="I78">
            <v>1883.9</v>
          </cell>
        </row>
        <row r="79">
          <cell r="I79">
            <v>1953.3249999999998</v>
          </cell>
        </row>
        <row r="80">
          <cell r="I80">
            <v>2008.9749999999999</v>
          </cell>
        </row>
        <row r="81">
          <cell r="I81">
            <v>2024.5500000000002</v>
          </cell>
        </row>
        <row r="82">
          <cell r="I82">
            <v>2091.9250000000002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G15">
            <v>1.068211</v>
          </cell>
        </row>
        <row r="16">
          <cell r="G16">
            <v>1.1023879999999999</v>
          </cell>
        </row>
        <row r="17">
          <cell r="G17">
            <v>1.1180669999999999</v>
          </cell>
        </row>
        <row r="18">
          <cell r="G18">
            <v>1.1359490000000001</v>
          </cell>
        </row>
        <row r="19">
          <cell r="G19">
            <v>1.14784</v>
          </cell>
        </row>
        <row r="20">
          <cell r="G20">
            <v>1.1828099999999999</v>
          </cell>
        </row>
        <row r="21">
          <cell r="G21">
            <v>1.2011320000000001</v>
          </cell>
        </row>
        <row r="22">
          <cell r="G22">
            <v>1.233107</v>
          </cell>
        </row>
        <row r="23">
          <cell r="G23">
            <v>1.258035</v>
          </cell>
        </row>
        <row r="24">
          <cell r="G24">
            <v>1.3013729999999999</v>
          </cell>
        </row>
        <row r="25">
          <cell r="G25">
            <v>1.345944</v>
          </cell>
        </row>
        <row r="26">
          <cell r="G26">
            <v>1.41377</v>
          </cell>
        </row>
        <row r="27">
          <cell r="G27">
            <v>1.4919009999999999</v>
          </cell>
        </row>
        <row r="28">
          <cell r="G28">
            <v>1.5826290000000001</v>
          </cell>
        </row>
        <row r="29">
          <cell r="G29">
            <v>1.7216279999999999</v>
          </cell>
        </row>
        <row r="30">
          <cell r="G30">
            <v>1.8314699999999999</v>
          </cell>
        </row>
        <row r="31">
          <cell r="G31">
            <v>2.0502739999999999</v>
          </cell>
        </row>
        <row r="32">
          <cell r="G32">
            <v>2.2689020000000002</v>
          </cell>
        </row>
        <row r="33">
          <cell r="G33">
            <v>2.5632830000000002</v>
          </cell>
        </row>
        <row r="34">
          <cell r="G34">
            <v>3.206226</v>
          </cell>
        </row>
        <row r="35">
          <cell r="G35">
            <v>3.6958709999999999</v>
          </cell>
        </row>
        <row r="36">
          <cell r="G36">
            <v>4.4772489999999996</v>
          </cell>
        </row>
        <row r="37">
          <cell r="G37">
            <v>5.8659460000000001</v>
          </cell>
        </row>
        <row r="38">
          <cell r="G38">
            <v>7.1000690000000004</v>
          </cell>
        </row>
        <row r="39">
          <cell r="G39">
            <v>8.654928</v>
          </cell>
        </row>
        <row r="40">
          <cell r="G40">
            <v>10.02825</v>
          </cell>
        </row>
        <row r="41">
          <cell r="G41">
            <v>11.937670000000001</v>
          </cell>
        </row>
        <row r="42">
          <cell r="G42">
            <v>14.52567</v>
          </cell>
        </row>
        <row r="43">
          <cell r="G43">
            <v>18.012229999999999</v>
          </cell>
        </row>
        <row r="44">
          <cell r="G44">
            <v>23.124939999999999</v>
          </cell>
        </row>
        <row r="45">
          <cell r="G45">
            <v>27.62537</v>
          </cell>
        </row>
        <row r="46">
          <cell r="G46">
            <v>31.031949999999998</v>
          </cell>
        </row>
        <row r="47">
          <cell r="G47">
            <v>34.021830000000001</v>
          </cell>
        </row>
        <row r="48">
          <cell r="G48">
            <v>37.458590000000001</v>
          </cell>
        </row>
        <row r="49">
          <cell r="G49">
            <v>42.210700000000003</v>
          </cell>
        </row>
        <row r="50">
          <cell r="G50">
            <v>47.964260000000003</v>
          </cell>
        </row>
        <row r="51">
          <cell r="G51">
            <v>53.647770000000001</v>
          </cell>
        </row>
        <row r="52">
          <cell r="G52">
            <v>58.7761</v>
          </cell>
        </row>
        <row r="53">
          <cell r="G53">
            <v>62.763339999999999</v>
          </cell>
        </row>
        <row r="54">
          <cell r="G54">
            <v>66.165400000000005</v>
          </cell>
        </row>
        <row r="55">
          <cell r="G55">
            <v>68.959429999999998</v>
          </cell>
        </row>
        <row r="56">
          <cell r="G56">
            <v>71.075789999999998</v>
          </cell>
        </row>
        <row r="57">
          <cell r="G57">
            <v>72.736729999999994</v>
          </cell>
        </row>
        <row r="58">
          <cell r="G58">
            <v>74.608069999999998</v>
          </cell>
        </row>
        <row r="59">
          <cell r="G59">
            <v>76.353970000000004</v>
          </cell>
        </row>
        <row r="60">
          <cell r="G60">
            <v>78.53237</v>
          </cell>
        </row>
        <row r="61">
          <cell r="G61">
            <v>81.964160000000007</v>
          </cell>
        </row>
        <row r="62">
          <cell r="G62">
            <v>84.915149999999997</v>
          </cell>
        </row>
        <row r="63">
          <cell r="G63">
            <v>87.648560000000003</v>
          </cell>
        </row>
        <row r="64">
          <cell r="G64">
            <v>89.721770000000006</v>
          </cell>
        </row>
        <row r="65">
          <cell r="G65">
            <v>91.764880000000005</v>
          </cell>
        </row>
        <row r="66">
          <cell r="G66">
            <v>94.616619999999998</v>
          </cell>
        </row>
        <row r="67">
          <cell r="G67">
            <v>96.938479999999998</v>
          </cell>
        </row>
        <row r="68">
          <cell r="G68">
            <v>99.447749999999999</v>
          </cell>
        </row>
        <row r="69">
          <cell r="G69">
            <v>98.616829999999993</v>
          </cell>
        </row>
        <row r="70">
          <cell r="G70">
            <v>100</v>
          </cell>
        </row>
        <row r="71">
          <cell r="G71">
            <v>103.65300000000001</v>
          </cell>
        </row>
        <row r="72">
          <cell r="G72">
            <v>106.5277</v>
          </cell>
        </row>
        <row r="73">
          <cell r="G73">
            <v>106.82</v>
          </cell>
        </row>
        <row r="74">
          <cell r="G74">
            <v>106.52290000000001</v>
          </cell>
        </row>
        <row r="75">
          <cell r="G75">
            <v>107.04259999999999</v>
          </cell>
        </row>
        <row r="76">
          <cell r="G76">
            <v>107.69280000000001</v>
          </cell>
        </row>
        <row r="77">
          <cell r="G77">
            <v>109.16670000000001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38">
          <cell r="I38">
            <v>2417</v>
          </cell>
        </row>
        <row r="39">
          <cell r="I39">
            <v>2451</v>
          </cell>
        </row>
        <row r="40">
          <cell r="I40">
            <v>2456</v>
          </cell>
        </row>
        <row r="41">
          <cell r="I41">
            <v>2410</v>
          </cell>
        </row>
        <row r="42">
          <cell r="I42">
            <v>2447</v>
          </cell>
        </row>
        <row r="43">
          <cell r="I43">
            <v>2496</v>
          </cell>
        </row>
        <row r="44">
          <cell r="I44">
            <v>2571.7961500645151</v>
          </cell>
        </row>
        <row r="45">
          <cell r="I45">
            <v>2577.4228497101012</v>
          </cell>
        </row>
        <row r="46">
          <cell r="I46">
            <v>2604.0392602791471</v>
          </cell>
        </row>
        <row r="47">
          <cell r="I47">
            <v>2757.6860778241316</v>
          </cell>
        </row>
        <row r="48">
          <cell r="I48">
            <v>2743.0676304962053</v>
          </cell>
        </row>
        <row r="49">
          <cell r="I49">
            <v>2751.647079327603</v>
          </cell>
        </row>
        <row r="50">
          <cell r="I50">
            <v>2777.1265824480683</v>
          </cell>
        </row>
        <row r="51">
          <cell r="I51">
            <v>2871.5224440063221</v>
          </cell>
        </row>
        <row r="52">
          <cell r="I52">
            <v>2968.3970900870108</v>
          </cell>
        </row>
        <row r="53">
          <cell r="I53">
            <v>3058</v>
          </cell>
        </row>
        <row r="54">
          <cell r="I54">
            <v>3289</v>
          </cell>
        </row>
        <row r="55">
          <cell r="I55">
            <v>3171</v>
          </cell>
        </row>
        <row r="56">
          <cell r="I56">
            <v>3343.9000000000005</v>
          </cell>
        </row>
        <row r="57">
          <cell r="I57">
            <v>3256.2</v>
          </cell>
        </row>
        <row r="58">
          <cell r="I58">
            <v>3191.2999999999997</v>
          </cell>
        </row>
        <row r="59">
          <cell r="I59">
            <v>3158.8</v>
          </cell>
        </row>
        <row r="60">
          <cell r="I60">
            <v>3149.6000000000004</v>
          </cell>
        </row>
        <row r="61">
          <cell r="I61">
            <v>3195.1</v>
          </cell>
        </row>
        <row r="62">
          <cell r="I62">
            <v>3488.1</v>
          </cell>
        </row>
        <row r="63">
          <cell r="I63">
            <v>3600.0499999999997</v>
          </cell>
        </row>
        <row r="64">
          <cell r="I64">
            <v>3731.4749999999995</v>
          </cell>
        </row>
        <row r="65">
          <cell r="I65">
            <v>3718.1749999999997</v>
          </cell>
        </row>
        <row r="66">
          <cell r="I66">
            <v>3746.7749999999996</v>
          </cell>
        </row>
        <row r="67">
          <cell r="I67">
            <v>3710.3249999999998</v>
          </cell>
        </row>
        <row r="68">
          <cell r="I68">
            <v>3723.2999999999997</v>
          </cell>
        </row>
        <row r="69">
          <cell r="I69">
            <v>3744.2749999999996</v>
          </cell>
        </row>
        <row r="70">
          <cell r="I70">
            <v>3824.5</v>
          </cell>
        </row>
        <row r="71">
          <cell r="I71">
            <v>3829.7249999999999</v>
          </cell>
        </row>
        <row r="72">
          <cell r="I72">
            <v>3871.8500000000004</v>
          </cell>
        </row>
        <row r="73">
          <cell r="I73">
            <v>3774.5749999999998</v>
          </cell>
        </row>
        <row r="74">
          <cell r="I74">
            <v>3765.7250000000004</v>
          </cell>
        </row>
        <row r="75">
          <cell r="I75">
            <v>3719.1250000000005</v>
          </cell>
        </row>
        <row r="76">
          <cell r="I76">
            <v>3542.6</v>
          </cell>
        </row>
        <row r="77">
          <cell r="I77">
            <v>3457.5250000000001</v>
          </cell>
        </row>
        <row r="78">
          <cell r="I78">
            <v>3611.0750000000003</v>
          </cell>
        </row>
        <row r="79">
          <cell r="I79">
            <v>3710.6750000000002</v>
          </cell>
        </row>
        <row r="80">
          <cell r="I80">
            <v>3787.2000000000003</v>
          </cell>
        </row>
        <row r="81">
          <cell r="I81">
            <v>3948.7000000000003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6">
          <cell r="C16">
            <v>5.7810620000000004</v>
          </cell>
        </row>
        <row r="17">
          <cell r="C17">
            <v>6.0689849999999996</v>
          </cell>
        </row>
        <row r="18">
          <cell r="C18">
            <v>6.2930089999999996</v>
          </cell>
        </row>
        <row r="19">
          <cell r="C19">
            <v>6.4813489999999998</v>
          </cell>
        </row>
        <row r="20">
          <cell r="C20">
            <v>6.5190159999999997</v>
          </cell>
        </row>
        <row r="21">
          <cell r="C21">
            <v>6.5844389999999997</v>
          </cell>
        </row>
        <row r="22">
          <cell r="C22">
            <v>6.8114379999999999</v>
          </cell>
        </row>
        <row r="23">
          <cell r="C23">
            <v>7.0972799999999996</v>
          </cell>
        </row>
        <row r="24">
          <cell r="C24">
            <v>7.2405410000000003</v>
          </cell>
        </row>
        <row r="25">
          <cell r="C25">
            <v>7.4781469999999999</v>
          </cell>
        </row>
        <row r="26">
          <cell r="C26">
            <v>7.8351360000000003</v>
          </cell>
        </row>
        <row r="27">
          <cell r="C27">
            <v>8.1414589999999993</v>
          </cell>
        </row>
        <row r="28">
          <cell r="C28">
            <v>8.3435400000000008</v>
          </cell>
        </row>
        <row r="29">
          <cell r="C29">
            <v>8.7354719999999997</v>
          </cell>
        </row>
        <row r="30">
          <cell r="C30">
            <v>9.2112639999999999</v>
          </cell>
        </row>
        <row r="31">
          <cell r="C31">
            <v>9.7977059999999998</v>
          </cell>
        </row>
        <row r="32">
          <cell r="C32">
            <v>10.72308</v>
          </cell>
        </row>
        <row r="33">
          <cell r="C33">
            <v>11.48132</v>
          </cell>
        </row>
        <row r="34">
          <cell r="C34">
            <v>12.53715</v>
          </cell>
        </row>
        <row r="35">
          <cell r="C35">
            <v>14.54861</v>
          </cell>
        </row>
        <row r="36">
          <cell r="C36">
            <v>18.070430000000002</v>
          </cell>
        </row>
        <row r="37">
          <cell r="C37">
            <v>21.062809999999999</v>
          </cell>
        </row>
        <row r="38">
          <cell r="C38">
            <v>24.39922</v>
          </cell>
        </row>
        <row r="39">
          <cell r="C39">
            <v>26.41536</v>
          </cell>
        </row>
        <row r="40">
          <cell r="C40">
            <v>29.960640000000001</v>
          </cell>
        </row>
        <row r="41">
          <cell r="C41">
            <v>35.343350000000001</v>
          </cell>
        </row>
        <row r="42">
          <cell r="C42">
            <v>39.540939999999999</v>
          </cell>
        </row>
        <row r="43">
          <cell r="C43">
            <v>42.941009999999999</v>
          </cell>
        </row>
        <row r="44">
          <cell r="C44">
            <v>44.920299999999997</v>
          </cell>
        </row>
        <row r="45">
          <cell r="C45">
            <v>47.14866</v>
          </cell>
        </row>
        <row r="46">
          <cell r="C46">
            <v>50.011240000000001</v>
          </cell>
        </row>
        <row r="47">
          <cell r="C47">
            <v>51.725430000000003</v>
          </cell>
        </row>
        <row r="48">
          <cell r="C48">
            <v>53.871479999999998</v>
          </cell>
        </row>
        <row r="49">
          <cell r="C49">
            <v>55.97936</v>
          </cell>
        </row>
        <row r="50">
          <cell r="C50">
            <v>58.876139999999999</v>
          </cell>
        </row>
        <row r="51">
          <cell r="C51">
            <v>63.014400000000002</v>
          </cell>
        </row>
        <row r="52">
          <cell r="C52">
            <v>67.745189999999994</v>
          </cell>
        </row>
        <row r="53">
          <cell r="C53">
            <v>70.641959999999997</v>
          </cell>
        </row>
        <row r="54">
          <cell r="C54">
            <v>72.419529999999995</v>
          </cell>
        </row>
        <row r="55">
          <cell r="C55">
            <v>73.830309999999997</v>
          </cell>
        </row>
        <row r="56">
          <cell r="C56">
            <v>75.80538</v>
          </cell>
        </row>
        <row r="57">
          <cell r="C57">
            <v>77.667599999999993</v>
          </cell>
        </row>
        <row r="58">
          <cell r="C58">
            <v>79.078370000000007</v>
          </cell>
        </row>
        <row r="59">
          <cell r="C59">
            <v>80.31044</v>
          </cell>
        </row>
        <row r="60">
          <cell r="C60">
            <v>81.392030000000005</v>
          </cell>
        </row>
        <row r="61">
          <cell r="C61">
            <v>82.040989999999994</v>
          </cell>
        </row>
        <row r="62">
          <cell r="C62">
            <v>83.056740000000005</v>
          </cell>
        </row>
        <row r="63">
          <cell r="C63">
            <v>84.081900000000005</v>
          </cell>
        </row>
        <row r="64">
          <cell r="C64">
            <v>85.238730000000004</v>
          </cell>
        </row>
        <row r="65">
          <cell r="C65">
            <v>86.386160000000004</v>
          </cell>
        </row>
        <row r="66">
          <cell r="C66">
            <v>88.124309999999994</v>
          </cell>
        </row>
        <row r="67">
          <cell r="C67">
            <v>90.344059999999999</v>
          </cell>
        </row>
        <row r="68">
          <cell r="C68">
            <v>92.452830000000006</v>
          </cell>
        </row>
        <row r="69">
          <cell r="C69">
            <v>95.671480000000003</v>
          </cell>
        </row>
        <row r="70">
          <cell r="C70">
            <v>97.558269999999993</v>
          </cell>
        </row>
        <row r="71">
          <cell r="C71">
            <v>100</v>
          </cell>
        </row>
        <row r="72">
          <cell r="C72">
            <v>103.88460000000001</v>
          </cell>
        </row>
        <row r="73">
          <cell r="C73">
            <v>106.5483</v>
          </cell>
        </row>
        <row r="74">
          <cell r="C74">
            <v>108.99</v>
          </cell>
        </row>
        <row r="75">
          <cell r="C75">
            <v>110.5438</v>
          </cell>
        </row>
        <row r="76">
          <cell r="C76">
            <v>110.98779999999999</v>
          </cell>
        </row>
        <row r="77">
          <cell r="C77">
            <v>112.0977</v>
          </cell>
        </row>
        <row r="78">
          <cell r="C78">
            <v>114.9834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  <sheetName val="Hoja1"/>
    </sheetNames>
    <sheetDataSet>
      <sheetData sheetId="0"/>
      <sheetData sheetId="1">
        <row r="5">
          <cell r="O5">
            <v>21350.176651240501</v>
          </cell>
        </row>
        <row r="6">
          <cell r="O6">
            <v>21443.243759265177</v>
          </cell>
        </row>
        <row r="7">
          <cell r="O7">
            <v>21266.243759265177</v>
          </cell>
        </row>
        <row r="8">
          <cell r="O8">
            <v>21393.243759265177</v>
          </cell>
        </row>
        <row r="9">
          <cell r="O9">
            <v>21870.297445684919</v>
          </cell>
        </row>
        <row r="10">
          <cell r="O10">
            <v>22204.512191363876</v>
          </cell>
        </row>
        <row r="11">
          <cell r="O11">
            <v>22423.673250623095</v>
          </cell>
        </row>
        <row r="12">
          <cell r="O12">
            <v>22481.847731487251</v>
          </cell>
        </row>
        <row r="13">
          <cell r="O13">
            <v>22789.049055561274</v>
          </cell>
        </row>
        <row r="14">
          <cell r="O14">
            <v>23057.236958030364</v>
          </cell>
        </row>
        <row r="15">
          <cell r="O15">
            <v>23230.438282104387</v>
          </cell>
        </row>
        <row r="16">
          <cell r="O16">
            <v>22784.351132104657</v>
          </cell>
        </row>
        <row r="17">
          <cell r="O17">
            <v>22626.02901358622</v>
          </cell>
        </row>
        <row r="18">
          <cell r="O18">
            <v>22600.129766055579</v>
          </cell>
        </row>
        <row r="19">
          <cell r="O19">
            <v>22453.472107413767</v>
          </cell>
        </row>
        <row r="20">
          <cell r="O20">
            <v>22111.807828401837</v>
          </cell>
        </row>
        <row r="21">
          <cell r="O21">
            <v>22110.129946920275</v>
          </cell>
        </row>
        <row r="22">
          <cell r="O22">
            <v>22651.673612352486</v>
          </cell>
        </row>
        <row r="23">
          <cell r="O23">
            <v>22776.156790130146</v>
          </cell>
        </row>
        <row r="24">
          <cell r="O24">
            <v>22696.210476549884</v>
          </cell>
        </row>
        <row r="25">
          <cell r="O25">
            <v>22530.801027167021</v>
          </cell>
        </row>
        <row r="26">
          <cell r="O26">
            <v>22605.404999389091</v>
          </cell>
        </row>
        <row r="27">
          <cell r="O27">
            <v>22763.404999389091</v>
          </cell>
        </row>
        <row r="28">
          <cell r="O28">
            <v>23148.418420994029</v>
          </cell>
        </row>
        <row r="29">
          <cell r="O29">
            <v>22963.98230926599</v>
          </cell>
        </row>
        <row r="30">
          <cell r="O30">
            <v>21863.559619142889</v>
          </cell>
        </row>
        <row r="31">
          <cell r="O31">
            <v>21384.875117291205</v>
          </cell>
        </row>
        <row r="32">
          <cell r="O32">
            <v>21036.975869760565</v>
          </cell>
        </row>
        <row r="33">
          <cell r="O33">
            <v>20776.238585812625</v>
          </cell>
        </row>
        <row r="34">
          <cell r="O34">
            <v>21028.332717911864</v>
          </cell>
        </row>
        <row r="35">
          <cell r="O35">
            <v>21123.876383344075</v>
          </cell>
        </row>
        <row r="36">
          <cell r="O36">
            <v>21131.017762357635</v>
          </cell>
        </row>
        <row r="37">
          <cell r="O37">
            <v>21881.320019765713</v>
          </cell>
        </row>
        <row r="38">
          <cell r="O38">
            <v>22461.870667297437</v>
          </cell>
        </row>
        <row r="39">
          <cell r="O39">
            <v>22714.655921618476</v>
          </cell>
        </row>
        <row r="40">
          <cell r="O40">
            <v>22195.850263592991</v>
          </cell>
        </row>
        <row r="41">
          <cell r="O41">
            <v>21750.025749362161</v>
          </cell>
        </row>
        <row r="42">
          <cell r="O42">
            <v>21473.218369984766</v>
          </cell>
        </row>
        <row r="43">
          <cell r="O43">
            <v>21557.67567451096</v>
          </cell>
        </row>
        <row r="44">
          <cell r="O44">
            <v>21750.244478209868</v>
          </cell>
        </row>
        <row r="45">
          <cell r="O45">
            <v>22091.674287209527</v>
          </cell>
        </row>
        <row r="46">
          <cell r="O46">
            <v>22536.603495119965</v>
          </cell>
        </row>
        <row r="47">
          <cell r="O47">
            <v>22884.159956894917</v>
          </cell>
        </row>
        <row r="48">
          <cell r="O48">
            <v>23272.170531250169</v>
          </cell>
        </row>
        <row r="49">
          <cell r="O49">
            <v>23998.174999999999</v>
          </cell>
        </row>
        <row r="50">
          <cell r="O50">
            <v>24239.47</v>
          </cell>
        </row>
        <row r="51">
          <cell r="O51">
            <v>24400.68</v>
          </cell>
        </row>
        <row r="52">
          <cell r="O52">
            <v>24470.93</v>
          </cell>
        </row>
        <row r="53">
          <cell r="O53">
            <v>24692.400000000001</v>
          </cell>
        </row>
        <row r="54">
          <cell r="O54">
            <v>25004.775000000001</v>
          </cell>
        </row>
        <row r="55">
          <cell r="O55">
            <v>25199.575000000001</v>
          </cell>
        </row>
        <row r="56">
          <cell r="O56">
            <v>25343.925000000003</v>
          </cell>
        </row>
        <row r="57">
          <cell r="O57">
            <v>25582.775000000001</v>
          </cell>
        </row>
        <row r="58">
          <cell r="O58">
            <v>25108.68</v>
          </cell>
        </row>
        <row r="59">
          <cell r="O59">
            <v>25052.35</v>
          </cell>
        </row>
        <row r="60">
          <cell r="O60">
            <v>25130.445</v>
          </cell>
        </row>
        <row r="61">
          <cell r="O61">
            <v>25270.65</v>
          </cell>
        </row>
        <row r="62">
          <cell r="O62">
            <v>25586.705000000002</v>
          </cell>
        </row>
        <row r="63">
          <cell r="O63">
            <v>26001.605</v>
          </cell>
        </row>
        <row r="64">
          <cell r="O64">
            <v>26520.895</v>
          </cell>
        </row>
        <row r="65">
          <cell r="O65">
            <v>26747.795000000002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7">
          <cell r="I27">
            <v>3076</v>
          </cell>
        </row>
        <row r="28">
          <cell r="I28">
            <v>3111</v>
          </cell>
        </row>
        <row r="29">
          <cell r="I29">
            <v>3174</v>
          </cell>
        </row>
        <row r="30">
          <cell r="I30">
            <v>3239</v>
          </cell>
        </row>
        <row r="31">
          <cell r="I31">
            <v>3211</v>
          </cell>
        </row>
        <row r="32">
          <cell r="I32">
            <v>3246</v>
          </cell>
        </row>
        <row r="33">
          <cell r="I33">
            <v>3309</v>
          </cell>
        </row>
        <row r="34">
          <cell r="I34">
            <v>3433</v>
          </cell>
        </row>
        <row r="35">
          <cell r="I35">
            <v>3467</v>
          </cell>
        </row>
        <row r="36">
          <cell r="I36">
            <v>3493</v>
          </cell>
        </row>
        <row r="37">
          <cell r="I37">
            <v>3521</v>
          </cell>
        </row>
        <row r="38">
          <cell r="I38">
            <v>3608</v>
          </cell>
        </row>
        <row r="39">
          <cell r="I39">
            <v>3715</v>
          </cell>
        </row>
        <row r="40">
          <cell r="I40">
            <v>3752</v>
          </cell>
        </row>
        <row r="41">
          <cell r="I41">
            <v>3770</v>
          </cell>
        </row>
        <row r="42">
          <cell r="I42">
            <v>3782</v>
          </cell>
        </row>
        <row r="43">
          <cell r="I43">
            <v>3843</v>
          </cell>
        </row>
        <row r="44">
          <cell r="I44">
            <v>3895</v>
          </cell>
        </row>
        <row r="45">
          <cell r="I45">
            <v>3888</v>
          </cell>
        </row>
        <row r="46">
          <cell r="I46">
            <v>3877</v>
          </cell>
        </row>
        <row r="47">
          <cell r="I47">
            <v>3891</v>
          </cell>
        </row>
        <row r="48">
          <cell r="I48">
            <v>3930</v>
          </cell>
        </row>
        <row r="49">
          <cell r="I49">
            <v>3985</v>
          </cell>
        </row>
        <row r="50">
          <cell r="I50">
            <v>3990</v>
          </cell>
        </row>
        <row r="51">
          <cell r="I51">
            <v>3911</v>
          </cell>
        </row>
        <row r="52">
          <cell r="I52">
            <v>3973</v>
          </cell>
        </row>
        <row r="53">
          <cell r="I53">
            <v>4026</v>
          </cell>
        </row>
        <row r="54">
          <cell r="I54">
            <v>4073</v>
          </cell>
        </row>
        <row r="55">
          <cell r="I55">
            <v>3994</v>
          </cell>
        </row>
        <row r="56">
          <cell r="I56">
            <v>3795</v>
          </cell>
        </row>
        <row r="57">
          <cell r="I57">
            <v>3536</v>
          </cell>
        </row>
        <row r="58">
          <cell r="I58">
            <v>3491</v>
          </cell>
        </row>
        <row r="59">
          <cell r="I59">
            <v>3540</v>
          </cell>
        </row>
        <row r="60">
          <cell r="I60">
            <v>3529</v>
          </cell>
        </row>
        <row r="61">
          <cell r="I61">
            <v>3500</v>
          </cell>
        </row>
        <row r="62">
          <cell r="I62">
            <v>3557</v>
          </cell>
        </row>
        <row r="63">
          <cell r="I63">
            <v>3635</v>
          </cell>
        </row>
        <row r="64">
          <cell r="I64">
            <v>3731</v>
          </cell>
        </row>
        <row r="65">
          <cell r="I65">
            <v>3850.8750000000005</v>
          </cell>
        </row>
        <row r="66">
          <cell r="I66">
            <v>3862.5</v>
          </cell>
        </row>
        <row r="67">
          <cell r="I67">
            <v>3865.1249999999995</v>
          </cell>
        </row>
        <row r="68">
          <cell r="I68">
            <v>3834.2499999999995</v>
          </cell>
        </row>
        <row r="69">
          <cell r="I69">
            <v>3868.9</v>
          </cell>
        </row>
        <row r="70">
          <cell r="I70">
            <v>3955.5</v>
          </cell>
        </row>
        <row r="71">
          <cell r="I71">
            <v>4059.55</v>
          </cell>
        </row>
        <row r="72">
          <cell r="I72">
            <v>4114.9750000000004</v>
          </cell>
        </row>
        <row r="73">
          <cell r="I73">
            <v>4018.45</v>
          </cell>
        </row>
        <row r="74">
          <cell r="I74">
            <v>4028.5499999999997</v>
          </cell>
        </row>
        <row r="75">
          <cell r="I75">
            <v>4143.8999999999996</v>
          </cell>
        </row>
        <row r="76">
          <cell r="I76">
            <v>4170.4250000000002</v>
          </cell>
        </row>
        <row r="77">
          <cell r="I77">
            <v>4206.25</v>
          </cell>
        </row>
        <row r="78">
          <cell r="I78">
            <v>4279.05</v>
          </cell>
        </row>
        <row r="79">
          <cell r="I79">
            <v>4340.875</v>
          </cell>
        </row>
        <row r="80">
          <cell r="I80">
            <v>4419.4749999999995</v>
          </cell>
        </row>
        <row r="81">
          <cell r="I81">
            <v>4526.6749999999993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Laura Pacífico" id="{DBD39BDC-5D12-4089-826D-48C2CBF314FE}" userId="Laura Pacífico" providerId="Non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0" dT="2020-04-27T11:49:37.79" personId="{DBD39BDC-5D12-4089-826D-48C2CBF314FE}" id="{7974F7BB-4808-4D4F-9466-11E32CBC0AD1}">
    <text>pedir fuente a Eze</text>
  </threadedComment>
</ThreadedComment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insee.fr/en/themes/comptes-nationaux/tableau.asp?sous_theme=1&amp;xml=t_1105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www.bea.gov/iTable/iTable.cfm?ReqID=9&amp;step=1" TargetMode="External"/><Relationship Id="rId1" Type="http://schemas.openxmlformats.org/officeDocument/2006/relationships/hyperlink" Target="http://www.insee.fr/en/themes/comptes-nationaux/tableau.asp?sous_theme=1&amp;xml=t_1102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insee.fr/en/themes/comptes-nationaux/tableau.asp?sous_theme=1&amp;xml=t_1102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istat.it/it/archivio/25004" TargetMode="External"/><Relationship Id="rId1" Type="http://schemas.openxmlformats.org/officeDocument/2006/relationships/hyperlink" Target="http://www.istat.it/it/archivio/25004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9"/>
  <sheetViews>
    <sheetView showGridLines="0" topLeftCell="A2" workbookViewId="0">
      <pane xSplit="1" ySplit="55" topLeftCell="B84" activePane="bottomRight" state="frozen"/>
      <selection activeCell="A2" sqref="A2"/>
      <selection pane="topRight" activeCell="B2" sqref="B2"/>
      <selection pane="bottomLeft" activeCell="A57" sqref="A57"/>
      <selection pane="bottomRight" activeCell="M92" sqref="M92"/>
    </sheetView>
  </sheetViews>
  <sheetFormatPr baseColWidth="10" defaultColWidth="10.75" defaultRowHeight="14.3" x14ac:dyDescent="0.25"/>
  <cols>
    <col min="1" max="1" width="11.375" style="2"/>
    <col min="2" max="7" width="12.75" style="2" customWidth="1"/>
  </cols>
  <sheetData>
    <row r="1" spans="1:9" s="7" customFormat="1" ht="14.95" customHeight="1" x14ac:dyDescent="0.25">
      <c r="A1" s="1"/>
      <c r="B1" s="2"/>
      <c r="C1" s="2"/>
      <c r="D1" s="2"/>
      <c r="E1" s="2"/>
      <c r="F1" s="2"/>
      <c r="G1" s="2"/>
    </row>
    <row r="2" spans="1:9" s="7" customFormat="1" ht="14.95" customHeight="1" x14ac:dyDescent="0.25">
      <c r="A2" s="2"/>
      <c r="B2" s="2"/>
      <c r="C2" s="2"/>
      <c r="D2" s="2"/>
      <c r="E2" s="2"/>
      <c r="F2" s="2"/>
      <c r="G2" s="2"/>
    </row>
    <row r="3" spans="1:9" s="7" customFormat="1" ht="14.95" customHeight="1" x14ac:dyDescent="0.25">
      <c r="A3" s="370" t="s">
        <v>2</v>
      </c>
      <c r="B3" s="2"/>
      <c r="C3" s="2"/>
      <c r="D3" s="2"/>
      <c r="E3" s="2"/>
      <c r="F3" s="2"/>
      <c r="G3" s="2"/>
    </row>
    <row r="4" spans="1:9" s="16" customFormat="1" ht="25" customHeight="1" x14ac:dyDescent="0.25">
      <c r="A4" s="370"/>
      <c r="B4" s="371" t="s">
        <v>4</v>
      </c>
      <c r="C4" s="371"/>
      <c r="D4" s="371"/>
      <c r="E4" s="371"/>
      <c r="F4" s="371"/>
      <c r="G4" s="371"/>
      <c r="H4" s="371"/>
      <c r="I4" s="371"/>
    </row>
    <row r="5" spans="1:9" s="16" customFormat="1" ht="25" customHeight="1" x14ac:dyDescent="0.25">
      <c r="A5" s="370"/>
      <c r="B5" s="371" t="s">
        <v>20</v>
      </c>
      <c r="C5" s="371"/>
      <c r="D5" s="371"/>
      <c r="E5" s="371"/>
      <c r="F5" s="371"/>
      <c r="G5" s="371"/>
      <c r="H5" s="371"/>
      <c r="I5" s="371"/>
    </row>
    <row r="6" spans="1:9" s="16" customFormat="1" ht="25" customHeight="1" x14ac:dyDescent="0.25">
      <c r="A6" s="17"/>
      <c r="B6" s="38" t="s">
        <v>10</v>
      </c>
      <c r="C6" s="111" t="s">
        <v>6</v>
      </c>
      <c r="D6" s="115" t="s">
        <v>5</v>
      </c>
      <c r="E6" s="115" t="s">
        <v>7</v>
      </c>
      <c r="F6" s="115" t="s">
        <v>54</v>
      </c>
      <c r="G6" s="115" t="s">
        <v>55</v>
      </c>
      <c r="H6" s="49" t="s">
        <v>56</v>
      </c>
      <c r="I6" s="115" t="s">
        <v>9</v>
      </c>
    </row>
    <row r="7" spans="1:9" s="16" customFormat="1" ht="14.95" customHeight="1" x14ac:dyDescent="0.25">
      <c r="A7" s="17"/>
      <c r="B7" s="8"/>
      <c r="C7" s="113"/>
      <c r="D7" s="113"/>
      <c r="E7" s="113"/>
      <c r="F7" s="113"/>
      <c r="G7" s="113"/>
      <c r="H7" s="113" t="s">
        <v>58</v>
      </c>
      <c r="I7" s="113"/>
    </row>
    <row r="8" spans="1:9" s="16" customFormat="1" ht="28.55" x14ac:dyDescent="0.25">
      <c r="A8" s="47"/>
      <c r="B8" s="12"/>
      <c r="C8" s="114"/>
      <c r="D8" s="114"/>
      <c r="E8" s="114"/>
      <c r="F8" s="114"/>
      <c r="G8" s="114"/>
      <c r="H8" s="114" t="s">
        <v>59</v>
      </c>
      <c r="I8" s="114"/>
    </row>
    <row r="9" spans="1:9" s="15" customFormat="1" ht="14.95" customHeight="1" thickBot="1" x14ac:dyDescent="0.35">
      <c r="A9" s="14"/>
      <c r="B9" s="13"/>
      <c r="C9" s="11"/>
      <c r="D9" s="11"/>
      <c r="E9" s="11"/>
      <c r="F9" s="11"/>
      <c r="G9" s="11"/>
      <c r="H9" s="11"/>
      <c r="I9" s="11"/>
    </row>
    <row r="10" spans="1:9" ht="14.95" hidden="1" customHeight="1" x14ac:dyDescent="0.25">
      <c r="A10" s="3">
        <v>1882</v>
      </c>
      <c r="B10" s="4"/>
      <c r="C10" s="9"/>
      <c r="D10" s="5"/>
      <c r="E10" s="5"/>
      <c r="F10" s="5"/>
      <c r="G10" s="5"/>
    </row>
    <row r="11" spans="1:9" ht="14.95" hidden="1" customHeight="1" x14ac:dyDescent="0.25">
      <c r="A11" s="3">
        <v>1883</v>
      </c>
      <c r="B11" s="4"/>
      <c r="C11" s="9"/>
      <c r="D11" s="5"/>
      <c r="E11" s="5"/>
      <c r="F11" s="5"/>
      <c r="G11" s="5"/>
    </row>
    <row r="12" spans="1:9" ht="14.95" hidden="1" customHeight="1" x14ac:dyDescent="0.25">
      <c r="A12" s="3">
        <v>1884</v>
      </c>
      <c r="B12" s="4"/>
      <c r="C12" s="9"/>
      <c r="D12" s="5"/>
      <c r="E12" s="5"/>
      <c r="F12" s="5"/>
      <c r="G12" s="5"/>
    </row>
    <row r="13" spans="1:9" ht="14.95" hidden="1" customHeight="1" x14ac:dyDescent="0.25">
      <c r="A13" s="3">
        <v>1885</v>
      </c>
      <c r="B13" s="4"/>
      <c r="C13" s="9"/>
      <c r="D13" s="5"/>
      <c r="E13" s="5"/>
      <c r="F13" s="5"/>
      <c r="G13" s="5"/>
    </row>
    <row r="14" spans="1:9" ht="14.95" hidden="1" customHeight="1" x14ac:dyDescent="0.25">
      <c r="A14" s="3">
        <v>1886</v>
      </c>
      <c r="B14" s="4"/>
      <c r="C14" s="9"/>
      <c r="D14" s="5"/>
      <c r="E14" s="5"/>
      <c r="F14" s="5"/>
      <c r="G14" s="5"/>
    </row>
    <row r="15" spans="1:9" ht="14.95" hidden="1" customHeight="1" x14ac:dyDescent="0.25">
      <c r="A15" s="3">
        <v>1887</v>
      </c>
      <c r="B15" s="4"/>
      <c r="C15" s="9"/>
      <c r="D15" s="5"/>
      <c r="E15" s="5"/>
      <c r="F15" s="5"/>
      <c r="G15" s="5"/>
    </row>
    <row r="16" spans="1:9" ht="14.95" hidden="1" customHeight="1" x14ac:dyDescent="0.25">
      <c r="A16" s="3">
        <v>1888</v>
      </c>
      <c r="B16" s="4"/>
      <c r="C16" s="5"/>
      <c r="D16" s="5"/>
      <c r="E16" s="5"/>
      <c r="F16" s="5"/>
      <c r="G16" s="5"/>
    </row>
    <row r="17" spans="1:7" ht="14.95" hidden="1" customHeight="1" x14ac:dyDescent="0.25">
      <c r="A17" s="3">
        <v>1889</v>
      </c>
      <c r="B17" s="4"/>
      <c r="C17" s="5"/>
      <c r="D17" s="5"/>
      <c r="E17" s="5"/>
      <c r="F17" s="5"/>
      <c r="G17" s="5"/>
    </row>
    <row r="18" spans="1:7" ht="14.95" hidden="1" customHeight="1" x14ac:dyDescent="0.25">
      <c r="A18" s="3">
        <v>1890</v>
      </c>
      <c r="B18" s="4"/>
      <c r="C18" s="5"/>
      <c r="D18" s="5"/>
      <c r="E18" s="5"/>
      <c r="F18" s="5"/>
      <c r="G18" s="5"/>
    </row>
    <row r="19" spans="1:7" ht="14.95" hidden="1" customHeight="1" x14ac:dyDescent="0.25">
      <c r="A19" s="3">
        <v>1891</v>
      </c>
      <c r="B19" s="4"/>
      <c r="C19" s="5"/>
      <c r="D19" s="5"/>
      <c r="E19" s="5"/>
      <c r="F19" s="5"/>
      <c r="G19" s="5"/>
    </row>
    <row r="20" spans="1:7" ht="14.95" hidden="1" customHeight="1" x14ac:dyDescent="0.25">
      <c r="A20" s="3">
        <v>1892</v>
      </c>
      <c r="B20" s="4"/>
      <c r="C20" s="5"/>
      <c r="D20" s="5"/>
      <c r="E20" s="5"/>
      <c r="F20" s="5"/>
      <c r="G20" s="5"/>
    </row>
    <row r="21" spans="1:7" ht="14.95" hidden="1" customHeight="1" x14ac:dyDescent="0.25">
      <c r="A21" s="3">
        <v>1893</v>
      </c>
      <c r="B21" s="4"/>
      <c r="C21" s="5"/>
      <c r="D21" s="5"/>
      <c r="E21" s="5"/>
      <c r="F21" s="5"/>
      <c r="G21" s="5"/>
    </row>
    <row r="22" spans="1:7" ht="14.95" hidden="1" customHeight="1" x14ac:dyDescent="0.25">
      <c r="A22" s="3">
        <v>1894</v>
      </c>
      <c r="B22" s="4"/>
      <c r="C22" s="5"/>
      <c r="D22" s="5"/>
      <c r="E22" s="5"/>
      <c r="F22" s="5"/>
      <c r="G22" s="5"/>
    </row>
    <row r="23" spans="1:7" ht="14.95" hidden="1" customHeight="1" x14ac:dyDescent="0.25">
      <c r="A23" s="3">
        <v>1895</v>
      </c>
      <c r="B23" s="4"/>
      <c r="C23" s="5"/>
      <c r="D23" s="5"/>
      <c r="E23" s="5"/>
      <c r="F23" s="5"/>
      <c r="G23" s="5"/>
    </row>
    <row r="24" spans="1:7" ht="14.95" hidden="1" customHeight="1" x14ac:dyDescent="0.25">
      <c r="A24" s="3">
        <v>1896</v>
      </c>
      <c r="B24" s="4"/>
      <c r="C24" s="5"/>
      <c r="D24" s="5"/>
      <c r="E24" s="5"/>
      <c r="F24" s="5"/>
      <c r="G24" s="5"/>
    </row>
    <row r="25" spans="1:7" ht="14.95" hidden="1" customHeight="1" x14ac:dyDescent="0.25">
      <c r="A25" s="3">
        <v>1897</v>
      </c>
      <c r="B25" s="4"/>
      <c r="C25" s="5"/>
      <c r="D25" s="5"/>
      <c r="E25" s="5"/>
      <c r="F25" s="5"/>
      <c r="G25" s="5"/>
    </row>
    <row r="26" spans="1:7" ht="14.95" hidden="1" customHeight="1" x14ac:dyDescent="0.25">
      <c r="A26" s="3">
        <v>1898</v>
      </c>
      <c r="B26" s="4"/>
      <c r="C26" s="5"/>
      <c r="D26" s="5"/>
      <c r="E26" s="5"/>
      <c r="F26" s="5"/>
      <c r="G26" s="5"/>
    </row>
    <row r="27" spans="1:7" ht="14.95" hidden="1" customHeight="1" x14ac:dyDescent="0.25">
      <c r="A27" s="3">
        <v>1899</v>
      </c>
      <c r="B27" s="4"/>
      <c r="C27" s="5"/>
      <c r="D27" s="5"/>
      <c r="E27" s="5"/>
      <c r="F27" s="5"/>
      <c r="G27" s="5"/>
    </row>
    <row r="28" spans="1:7" ht="14.95" hidden="1" customHeight="1" x14ac:dyDescent="0.25">
      <c r="A28" s="3">
        <v>1900</v>
      </c>
      <c r="B28" s="4"/>
      <c r="C28" s="5"/>
      <c r="D28" s="5"/>
      <c r="E28" s="5"/>
      <c r="F28" s="5"/>
      <c r="G28" s="5"/>
    </row>
    <row r="29" spans="1:7" ht="14.95" hidden="1" customHeight="1" x14ac:dyDescent="0.25">
      <c r="A29" s="3">
        <v>1901</v>
      </c>
      <c r="B29" s="4"/>
      <c r="C29" s="5"/>
      <c r="D29" s="5"/>
      <c r="E29" s="5"/>
      <c r="F29" s="5"/>
      <c r="G29" s="5"/>
    </row>
    <row r="30" spans="1:7" ht="14.95" hidden="1" customHeight="1" x14ac:dyDescent="0.25">
      <c r="A30" s="3">
        <v>1902</v>
      </c>
      <c r="B30" s="4"/>
      <c r="C30" s="5"/>
      <c r="D30" s="5"/>
      <c r="E30" s="5"/>
      <c r="F30" s="5"/>
      <c r="G30" s="5"/>
    </row>
    <row r="31" spans="1:7" ht="14.95" hidden="1" customHeight="1" x14ac:dyDescent="0.25">
      <c r="A31" s="3">
        <v>1903</v>
      </c>
      <c r="B31" s="4"/>
      <c r="C31" s="5"/>
      <c r="D31" s="5"/>
      <c r="E31" s="5"/>
      <c r="F31" s="5"/>
      <c r="G31" s="5"/>
    </row>
    <row r="32" spans="1:7" ht="14.95" hidden="1" customHeight="1" x14ac:dyDescent="0.25">
      <c r="A32" s="3">
        <v>1904</v>
      </c>
      <c r="B32" s="4"/>
      <c r="C32" s="5"/>
      <c r="D32" s="5"/>
      <c r="E32" s="5"/>
      <c r="F32" s="5"/>
      <c r="G32" s="5"/>
    </row>
    <row r="33" spans="1:7" ht="14.95" hidden="1" customHeight="1" x14ac:dyDescent="0.25">
      <c r="A33" s="3">
        <v>1905</v>
      </c>
      <c r="B33" s="4"/>
      <c r="C33" s="5"/>
      <c r="D33" s="5"/>
      <c r="E33" s="5"/>
      <c r="F33" s="5"/>
      <c r="G33" s="5"/>
    </row>
    <row r="34" spans="1:7" ht="14.95" hidden="1" customHeight="1" x14ac:dyDescent="0.25">
      <c r="A34" s="3">
        <v>1906</v>
      </c>
      <c r="B34" s="4"/>
      <c r="C34" s="5"/>
      <c r="D34" s="5"/>
      <c r="E34" s="5"/>
      <c r="F34" s="5"/>
      <c r="G34" s="5"/>
    </row>
    <row r="35" spans="1:7" ht="14.95" hidden="1" customHeight="1" x14ac:dyDescent="0.25">
      <c r="A35" s="3">
        <v>1907</v>
      </c>
      <c r="B35" s="4"/>
      <c r="C35" s="5"/>
      <c r="D35" s="5"/>
      <c r="E35" s="5"/>
      <c r="F35" s="5"/>
      <c r="G35" s="5"/>
    </row>
    <row r="36" spans="1:7" ht="14.95" hidden="1" customHeight="1" x14ac:dyDescent="0.25">
      <c r="A36" s="3">
        <v>1908</v>
      </c>
      <c r="B36" s="4"/>
      <c r="C36" s="5"/>
      <c r="D36" s="5"/>
      <c r="E36" s="5"/>
      <c r="F36" s="5"/>
      <c r="G36" s="5"/>
    </row>
    <row r="37" spans="1:7" ht="14.95" hidden="1" customHeight="1" x14ac:dyDescent="0.25">
      <c r="A37" s="3">
        <v>1909</v>
      </c>
      <c r="B37" s="4"/>
      <c r="C37" s="5"/>
      <c r="D37" s="5"/>
      <c r="E37" s="5"/>
      <c r="F37" s="5"/>
      <c r="G37" s="5"/>
    </row>
    <row r="38" spans="1:7" ht="14.95" hidden="1" customHeight="1" x14ac:dyDescent="0.25">
      <c r="A38" s="3">
        <v>1910</v>
      </c>
      <c r="B38" s="4"/>
      <c r="C38" s="5"/>
      <c r="D38" s="5"/>
      <c r="E38" s="5"/>
      <c r="F38" s="5"/>
      <c r="G38" s="5"/>
    </row>
    <row r="39" spans="1:7" ht="14.95" hidden="1" customHeight="1" x14ac:dyDescent="0.25">
      <c r="A39" s="3">
        <v>1911</v>
      </c>
      <c r="B39" s="4"/>
      <c r="C39" s="5"/>
      <c r="D39" s="5"/>
      <c r="E39" s="5"/>
      <c r="F39" s="5"/>
      <c r="G39" s="5"/>
    </row>
    <row r="40" spans="1:7" ht="14.95" hidden="1" customHeight="1" x14ac:dyDescent="0.25">
      <c r="A40" s="3">
        <v>1912</v>
      </c>
      <c r="B40" s="4"/>
      <c r="C40" s="5"/>
      <c r="D40" s="5"/>
      <c r="E40" s="5"/>
      <c r="F40" s="5"/>
      <c r="G40" s="5"/>
    </row>
    <row r="41" spans="1:7" ht="14.95" hidden="1" customHeight="1" x14ac:dyDescent="0.25">
      <c r="A41" s="3">
        <v>1913</v>
      </c>
      <c r="B41" s="4"/>
      <c r="C41" s="5"/>
      <c r="D41" s="5"/>
      <c r="E41" s="5"/>
      <c r="F41" s="5"/>
      <c r="G41" s="5"/>
    </row>
    <row r="42" spans="1:7" ht="14.95" hidden="1" customHeight="1" x14ac:dyDescent="0.25">
      <c r="A42" s="3">
        <v>1914</v>
      </c>
      <c r="B42" s="4"/>
      <c r="C42" s="5"/>
      <c r="D42" s="5"/>
      <c r="E42" s="5"/>
      <c r="F42" s="5"/>
      <c r="G42" s="5"/>
    </row>
    <row r="43" spans="1:7" ht="14.95" hidden="1" customHeight="1" x14ac:dyDescent="0.25">
      <c r="A43" s="3">
        <v>1915</v>
      </c>
      <c r="B43" s="4"/>
      <c r="C43" s="5"/>
      <c r="D43" s="5"/>
      <c r="E43" s="5"/>
      <c r="F43" s="5"/>
      <c r="G43" s="5"/>
    </row>
    <row r="44" spans="1:7" ht="14.95" hidden="1" customHeight="1" x14ac:dyDescent="0.25">
      <c r="A44" s="3">
        <v>1916</v>
      </c>
      <c r="B44" s="4"/>
      <c r="C44" s="5"/>
      <c r="D44" s="5"/>
      <c r="E44" s="5"/>
      <c r="F44" s="5"/>
      <c r="G44" s="5"/>
    </row>
    <row r="45" spans="1:7" ht="14.95" hidden="1" customHeight="1" x14ac:dyDescent="0.25">
      <c r="A45" s="3">
        <v>1917</v>
      </c>
      <c r="B45" s="4"/>
      <c r="C45" s="5"/>
      <c r="D45" s="5"/>
      <c r="E45" s="5"/>
      <c r="F45" s="5"/>
      <c r="G45" s="5"/>
    </row>
    <row r="46" spans="1:7" ht="14.95" hidden="1" customHeight="1" x14ac:dyDescent="0.25">
      <c r="A46" s="3">
        <v>1918</v>
      </c>
      <c r="B46" s="4"/>
      <c r="C46" s="5"/>
      <c r="D46" s="5"/>
      <c r="E46" s="5"/>
      <c r="F46" s="5"/>
      <c r="G46" s="5"/>
    </row>
    <row r="47" spans="1:7" ht="14.95" hidden="1" customHeight="1" x14ac:dyDescent="0.25">
      <c r="A47" s="3">
        <v>1919</v>
      </c>
      <c r="B47" s="4"/>
      <c r="C47" s="5"/>
      <c r="D47" s="5"/>
      <c r="E47" s="5"/>
      <c r="F47" s="5"/>
      <c r="G47" s="5"/>
    </row>
    <row r="48" spans="1:7" ht="14.95" hidden="1" customHeight="1" x14ac:dyDescent="0.25">
      <c r="A48" s="3">
        <v>1920</v>
      </c>
      <c r="B48" s="4"/>
      <c r="C48" s="5"/>
      <c r="D48" s="5"/>
      <c r="E48" s="5"/>
      <c r="F48" s="5"/>
      <c r="G48" s="5"/>
    </row>
    <row r="49" spans="1:9" ht="14.95" hidden="1" customHeight="1" x14ac:dyDescent="0.25">
      <c r="A49" s="3">
        <v>1921</v>
      </c>
      <c r="B49" s="4"/>
      <c r="C49" s="5"/>
      <c r="D49" s="5"/>
      <c r="E49" s="5"/>
      <c r="F49" s="5"/>
      <c r="G49" s="5"/>
    </row>
    <row r="50" spans="1:9" ht="14.95" hidden="1" customHeight="1" x14ac:dyDescent="0.25">
      <c r="A50" s="3">
        <v>1922</v>
      </c>
      <c r="B50" s="4"/>
      <c r="C50" s="5"/>
      <c r="D50" s="5"/>
      <c r="E50" s="5"/>
      <c r="F50" s="5"/>
      <c r="G50" s="5"/>
    </row>
    <row r="51" spans="1:9" ht="14.95" hidden="1" customHeight="1" x14ac:dyDescent="0.25">
      <c r="A51" s="3">
        <v>1923</v>
      </c>
      <c r="B51" s="4"/>
      <c r="C51" s="5"/>
      <c r="D51" s="5"/>
      <c r="E51" s="5"/>
      <c r="F51" s="5"/>
      <c r="G51" s="5"/>
    </row>
    <row r="52" spans="1:9" ht="14.95" hidden="1" customHeight="1" x14ac:dyDescent="0.25">
      <c r="A52" s="3">
        <v>1924</v>
      </c>
      <c r="B52" s="4"/>
      <c r="C52" s="5"/>
      <c r="D52" s="5"/>
      <c r="E52" s="5"/>
      <c r="F52" s="5"/>
      <c r="G52" s="5"/>
    </row>
    <row r="53" spans="1:9" ht="14.95" hidden="1" customHeight="1" x14ac:dyDescent="0.25">
      <c r="A53" s="3">
        <v>1925</v>
      </c>
      <c r="B53" s="4"/>
      <c r="C53" s="5"/>
      <c r="D53" s="5"/>
      <c r="E53" s="5"/>
      <c r="F53" s="5"/>
      <c r="G53" s="5"/>
    </row>
    <row r="54" spans="1:9" ht="14.95" hidden="1" customHeight="1" x14ac:dyDescent="0.25">
      <c r="A54" s="3">
        <v>1926</v>
      </c>
      <c r="B54" s="4"/>
      <c r="C54" s="5"/>
      <c r="D54" s="5"/>
      <c r="E54" s="5"/>
      <c r="F54" s="5"/>
      <c r="G54" s="5"/>
    </row>
    <row r="55" spans="1:9" ht="14.95" hidden="1" customHeight="1" x14ac:dyDescent="0.25">
      <c r="A55" s="3">
        <v>1927</v>
      </c>
      <c r="B55" s="4"/>
      <c r="C55" s="5"/>
      <c r="D55" s="5"/>
      <c r="E55" s="5"/>
      <c r="F55" s="5"/>
      <c r="G55" s="5"/>
    </row>
    <row r="56" spans="1:9" ht="14.95" hidden="1" customHeight="1" x14ac:dyDescent="0.25">
      <c r="A56" s="3">
        <v>1928</v>
      </c>
      <c r="B56" s="4"/>
      <c r="C56" s="5"/>
      <c r="D56" s="5"/>
      <c r="E56" s="5"/>
      <c r="F56" s="5"/>
      <c r="G56" s="5"/>
    </row>
    <row r="57" spans="1:9" ht="14.95" x14ac:dyDescent="0.25">
      <c r="A57" s="3">
        <v>1935</v>
      </c>
      <c r="B57" s="18" t="e">
        <f>EUA!#REF!</f>
        <v>#REF!</v>
      </c>
      <c r="C57" s="10" t="e">
        <f>ARGENTINA!#REF!</f>
        <v>#REF!</v>
      </c>
      <c r="D57" s="5"/>
      <c r="E57" s="5"/>
      <c r="F57" s="5"/>
      <c r="G57" s="5"/>
      <c r="H57" s="5"/>
      <c r="I57" s="5"/>
    </row>
    <row r="58" spans="1:9" ht="14.95" x14ac:dyDescent="0.25">
      <c r="A58" s="3">
        <v>1936</v>
      </c>
      <c r="B58" s="18" t="e">
        <f>EUA!#REF!</f>
        <v>#REF!</v>
      </c>
      <c r="C58" s="10" t="e">
        <f>ARGENTINA!#REF!</f>
        <v>#REF!</v>
      </c>
      <c r="D58" s="5"/>
      <c r="E58" s="5"/>
      <c r="F58" s="5"/>
      <c r="G58" s="5"/>
      <c r="H58" s="5"/>
      <c r="I58" s="5"/>
    </row>
    <row r="59" spans="1:9" ht="14.95" x14ac:dyDescent="0.25">
      <c r="A59" s="3">
        <v>1937</v>
      </c>
      <c r="B59" s="18" t="e">
        <f>EUA!#REF!</f>
        <v>#REF!</v>
      </c>
      <c r="C59" s="10" t="e">
        <f>ARGENTINA!#REF!</f>
        <v>#REF!</v>
      </c>
      <c r="D59" s="5"/>
      <c r="E59" s="5"/>
      <c r="F59" s="5"/>
      <c r="G59" s="5"/>
      <c r="H59" s="5"/>
      <c r="I59" s="5"/>
    </row>
    <row r="60" spans="1:9" ht="14.95" x14ac:dyDescent="0.25">
      <c r="A60" s="3">
        <v>1938</v>
      </c>
      <c r="B60" s="18" t="e">
        <f>EUA!#REF!</f>
        <v>#REF!</v>
      </c>
      <c r="C60" s="10" t="e">
        <f>ARGENTINA!#REF!</f>
        <v>#REF!</v>
      </c>
      <c r="D60" s="5"/>
      <c r="E60" s="5"/>
      <c r="F60" s="5"/>
      <c r="G60" s="5"/>
      <c r="H60" s="5"/>
      <c r="I60" s="5"/>
    </row>
    <row r="61" spans="1:9" ht="14.95" x14ac:dyDescent="0.25">
      <c r="A61" s="3">
        <v>1939</v>
      </c>
      <c r="B61" s="18" t="e">
        <f>EUA!#REF!</f>
        <v>#REF!</v>
      </c>
      <c r="C61" s="10" t="e">
        <f>ARGENTINA!#REF!</f>
        <v>#REF!</v>
      </c>
      <c r="D61" s="5"/>
      <c r="E61" s="5"/>
      <c r="F61" s="5"/>
      <c r="G61" s="5"/>
      <c r="H61" s="5"/>
      <c r="I61" s="5"/>
    </row>
    <row r="62" spans="1:9" ht="14.95" x14ac:dyDescent="0.25">
      <c r="A62" s="3">
        <v>1940</v>
      </c>
      <c r="B62" s="18" t="e">
        <f>EUA!#REF!</f>
        <v>#REF!</v>
      </c>
      <c r="C62" s="10" t="e">
        <f>ARGENTINA!#REF!</f>
        <v>#REF!</v>
      </c>
      <c r="D62" s="5"/>
      <c r="E62" s="5"/>
      <c r="F62" s="5"/>
      <c r="G62" s="5"/>
      <c r="H62" s="5"/>
      <c r="I62" s="5"/>
    </row>
    <row r="63" spans="1:9" ht="14.95" x14ac:dyDescent="0.25">
      <c r="A63" s="3">
        <v>1941</v>
      </c>
      <c r="B63" s="18" t="e">
        <f>EUA!#REF!</f>
        <v>#REF!</v>
      </c>
      <c r="C63" s="10" t="e">
        <f>ARGENTINA!#REF!</f>
        <v>#REF!</v>
      </c>
      <c r="D63" s="5"/>
      <c r="E63" s="5"/>
      <c r="F63" s="5"/>
      <c r="G63" s="5"/>
      <c r="H63" s="5"/>
      <c r="I63" s="5"/>
    </row>
    <row r="64" spans="1:9" ht="14.95" x14ac:dyDescent="0.25">
      <c r="A64" s="3">
        <v>1942</v>
      </c>
      <c r="B64" s="18" t="e">
        <f>EUA!#REF!</f>
        <v>#REF!</v>
      </c>
      <c r="C64" s="10" t="e">
        <f>ARGENTINA!#REF!</f>
        <v>#REF!</v>
      </c>
      <c r="D64" s="5"/>
      <c r="E64" s="5"/>
      <c r="F64" s="5"/>
      <c r="G64" s="5"/>
      <c r="H64" s="5"/>
      <c r="I64" s="5"/>
    </row>
    <row r="65" spans="1:9" ht="14.95" x14ac:dyDescent="0.25">
      <c r="A65" s="3">
        <v>1943</v>
      </c>
      <c r="B65" s="18" t="e">
        <f>EUA!#REF!</f>
        <v>#REF!</v>
      </c>
      <c r="C65" s="10" t="e">
        <f>ARGENTINA!#REF!</f>
        <v>#REF!</v>
      </c>
      <c r="D65" s="5"/>
      <c r="E65" s="5"/>
      <c r="F65" s="5"/>
      <c r="G65" s="5"/>
      <c r="H65" s="5"/>
      <c r="I65" s="5"/>
    </row>
    <row r="66" spans="1:9" ht="14.95" x14ac:dyDescent="0.25">
      <c r="A66" s="3">
        <v>1944</v>
      </c>
      <c r="B66" s="18" t="e">
        <f>EUA!#REF!</f>
        <v>#REF!</v>
      </c>
      <c r="C66" s="10" t="e">
        <f>ARGENTINA!#REF!</f>
        <v>#REF!</v>
      </c>
      <c r="D66" s="5"/>
      <c r="E66" s="5"/>
      <c r="F66" s="5"/>
      <c r="G66" s="5"/>
      <c r="H66" s="5"/>
      <c r="I66" s="5"/>
    </row>
    <row r="67" spans="1:9" ht="14.95" x14ac:dyDescent="0.25">
      <c r="A67" s="3">
        <v>1945</v>
      </c>
      <c r="B67" s="18" t="e">
        <f>EUA!#REF!</f>
        <v>#REF!</v>
      </c>
      <c r="C67" s="10" t="e">
        <f>ARGENTINA!#REF!</f>
        <v>#REF!</v>
      </c>
      <c r="D67" s="5"/>
      <c r="E67" s="5"/>
      <c r="F67" s="5"/>
      <c r="G67" s="5"/>
      <c r="H67" s="5"/>
      <c r="I67" s="5"/>
    </row>
    <row r="68" spans="1:9" ht="14.95" x14ac:dyDescent="0.25">
      <c r="A68" s="3">
        <v>1946</v>
      </c>
      <c r="B68" s="18" t="e">
        <f>EUA!#REF!</f>
        <v>#REF!</v>
      </c>
      <c r="C68" s="10" t="e">
        <f>ARGENTINA!#REF!</f>
        <v>#REF!</v>
      </c>
      <c r="D68" s="5"/>
      <c r="E68" s="5"/>
      <c r="F68" s="5"/>
      <c r="G68" s="5"/>
      <c r="H68" s="5"/>
      <c r="I68" s="5"/>
    </row>
    <row r="69" spans="1:9" ht="14.95" x14ac:dyDescent="0.25">
      <c r="A69" s="3">
        <v>1947</v>
      </c>
      <c r="B69" s="18" t="e">
        <f>EUA!#REF!</f>
        <v>#REF!</v>
      </c>
      <c r="C69" s="10" t="e">
        <f>ARGENTINA!#REF!</f>
        <v>#REF!</v>
      </c>
      <c r="D69" s="5"/>
      <c r="E69" s="5"/>
      <c r="F69" s="5"/>
      <c r="G69" s="5"/>
      <c r="H69" s="5"/>
      <c r="I69" s="5"/>
    </row>
    <row r="70" spans="1:9" ht="14.95" x14ac:dyDescent="0.25">
      <c r="A70" s="3">
        <v>1948</v>
      </c>
      <c r="B70" s="18" t="e">
        <f>EUA!#REF!</f>
        <v>#REF!</v>
      </c>
      <c r="C70" s="10" t="e">
        <f>ARGENTINA!#REF!</f>
        <v>#REF!</v>
      </c>
      <c r="D70" s="5"/>
      <c r="E70" s="5"/>
      <c r="F70" s="5"/>
      <c r="G70" s="5"/>
      <c r="H70" s="5"/>
      <c r="I70" s="5"/>
    </row>
    <row r="71" spans="1:9" ht="14.95" x14ac:dyDescent="0.25">
      <c r="A71" s="3">
        <v>1949</v>
      </c>
      <c r="B71" s="18" t="e">
        <f>EUA!#REF!</f>
        <v>#REF!</v>
      </c>
      <c r="C71" s="10" t="e">
        <f>ARGENTINA!#REF!</f>
        <v>#REF!</v>
      </c>
      <c r="D71" s="5"/>
      <c r="E71" s="5"/>
      <c r="F71" s="5"/>
      <c r="G71" s="5"/>
      <c r="H71" s="5"/>
      <c r="I71" s="5"/>
    </row>
    <row r="72" spans="1:9" ht="14.95" x14ac:dyDescent="0.25">
      <c r="A72" s="3">
        <v>1950</v>
      </c>
      <c r="B72" s="18" t="e">
        <f>EUA!#REF!</f>
        <v>#REF!</v>
      </c>
      <c r="C72" s="10" t="e">
        <f>ARGENTINA!#REF!</f>
        <v>#REF!</v>
      </c>
      <c r="D72" s="5"/>
      <c r="E72" s="5"/>
      <c r="F72" s="75" t="e">
        <f>FRANCIA!#REF!</f>
        <v>#REF!</v>
      </c>
      <c r="G72" s="5"/>
      <c r="H72" s="5"/>
      <c r="I72" s="5"/>
    </row>
    <row r="73" spans="1:9" ht="14.95" x14ac:dyDescent="0.25">
      <c r="A73" s="3">
        <v>1951</v>
      </c>
      <c r="B73" s="18" t="e">
        <f>EUA!#REF!</f>
        <v>#REF!</v>
      </c>
      <c r="C73" s="10" t="e">
        <f>ARGENTINA!#REF!</f>
        <v>#REF!</v>
      </c>
      <c r="D73" s="5"/>
      <c r="E73" s="5"/>
      <c r="F73" s="75" t="e">
        <f>FRANCIA!#REF!</f>
        <v>#REF!</v>
      </c>
      <c r="G73" s="5"/>
      <c r="H73" s="5"/>
      <c r="I73" s="5"/>
    </row>
    <row r="74" spans="1:9" ht="14.95" x14ac:dyDescent="0.25">
      <c r="A74" s="3">
        <v>1952</v>
      </c>
      <c r="B74" s="18" t="e">
        <f>EUA!#REF!</f>
        <v>#REF!</v>
      </c>
      <c r="C74" s="10" t="e">
        <f>ARGENTINA!#REF!</f>
        <v>#REF!</v>
      </c>
      <c r="D74" s="5"/>
      <c r="E74" s="5"/>
      <c r="F74" s="75" t="e">
        <f>FRANCIA!#REF!</f>
        <v>#REF!</v>
      </c>
      <c r="G74" s="5"/>
      <c r="H74" s="5"/>
      <c r="I74" s="5"/>
    </row>
    <row r="75" spans="1:9" ht="14.95" x14ac:dyDescent="0.25">
      <c r="A75" s="3">
        <v>1953</v>
      </c>
      <c r="B75" s="18" t="e">
        <f>EUA!#REF!</f>
        <v>#REF!</v>
      </c>
      <c r="C75" s="10" t="e">
        <f>ARGENTINA!#REF!</f>
        <v>#REF!</v>
      </c>
      <c r="D75" s="5"/>
      <c r="E75" s="5"/>
      <c r="F75" s="75" t="e">
        <f>FRANCIA!#REF!</f>
        <v>#REF!</v>
      </c>
      <c r="G75" s="5"/>
      <c r="H75" s="5"/>
      <c r="I75" s="5"/>
    </row>
    <row r="76" spans="1:9" ht="14.95" x14ac:dyDescent="0.25">
      <c r="A76" s="3">
        <v>1954</v>
      </c>
      <c r="B76" s="18" t="e">
        <f>EUA!#REF!</f>
        <v>#REF!</v>
      </c>
      <c r="C76" s="10" t="e">
        <f>ARGENTINA!#REF!</f>
        <v>#REF!</v>
      </c>
      <c r="D76" s="5"/>
      <c r="E76" s="5"/>
      <c r="F76" s="75" t="e">
        <f>FRANCIA!#REF!</f>
        <v>#REF!</v>
      </c>
      <c r="G76" s="5"/>
      <c r="H76" s="5"/>
      <c r="I76" s="5"/>
    </row>
    <row r="77" spans="1:9" ht="14.95" x14ac:dyDescent="0.25">
      <c r="A77" s="3">
        <v>1955</v>
      </c>
      <c r="B77" s="18" t="e">
        <f>EUA!#REF!</f>
        <v>#REF!</v>
      </c>
      <c r="C77" s="10" t="e">
        <f>ARGENTINA!#REF!</f>
        <v>#REF!</v>
      </c>
      <c r="D77" s="5"/>
      <c r="E77" s="5"/>
      <c r="F77" s="75" t="e">
        <f>FRANCIA!#REF!</f>
        <v>#REF!</v>
      </c>
      <c r="G77" s="5"/>
      <c r="H77" s="5"/>
      <c r="I77" s="5"/>
    </row>
    <row r="78" spans="1:9" ht="14.95" x14ac:dyDescent="0.25">
      <c r="A78" s="3">
        <v>1956</v>
      </c>
      <c r="B78" s="18" t="e">
        <f>EUA!#REF!</f>
        <v>#REF!</v>
      </c>
      <c r="C78" s="10" t="e">
        <f>ARGENTINA!#REF!</f>
        <v>#REF!</v>
      </c>
      <c r="D78" s="5"/>
      <c r="E78" s="5"/>
      <c r="F78" s="75" t="e">
        <f>FRANCIA!#REF!</f>
        <v>#REF!</v>
      </c>
      <c r="G78" s="5"/>
      <c r="H78" s="5"/>
      <c r="I78" s="5"/>
    </row>
    <row r="79" spans="1:9" ht="14.95" x14ac:dyDescent="0.25">
      <c r="A79" s="3">
        <v>1957</v>
      </c>
      <c r="B79" s="18" t="e">
        <f>EUA!#REF!</f>
        <v>#REF!</v>
      </c>
      <c r="C79" s="10" t="e">
        <f>ARGENTINA!#REF!</f>
        <v>#REF!</v>
      </c>
      <c r="D79" s="5"/>
      <c r="E79" s="5"/>
      <c r="F79" s="75" t="e">
        <f>FRANCIA!#REF!</f>
        <v>#REF!</v>
      </c>
      <c r="G79" s="5"/>
      <c r="H79" s="5"/>
      <c r="I79" s="5"/>
    </row>
    <row r="80" spans="1:9" ht="14.95" x14ac:dyDescent="0.25">
      <c r="A80" s="3">
        <v>1958</v>
      </c>
      <c r="B80" s="18" t="e">
        <f>EUA!#REF!</f>
        <v>#REF!</v>
      </c>
      <c r="C80" s="10" t="e">
        <f>ARGENTINA!#REF!</f>
        <v>#REF!</v>
      </c>
      <c r="D80" s="5"/>
      <c r="E80" s="5"/>
      <c r="F80" s="75" t="e">
        <f>FRANCIA!#REF!</f>
        <v>#REF!</v>
      </c>
      <c r="G80" s="5"/>
      <c r="H80" s="5"/>
      <c r="I80" s="5"/>
    </row>
    <row r="81" spans="1:9" ht="14.95" x14ac:dyDescent="0.25">
      <c r="A81" s="3">
        <v>1959</v>
      </c>
      <c r="B81" s="18" t="e">
        <f>EUA!#REF!</f>
        <v>#REF!</v>
      </c>
      <c r="C81" s="10" t="e">
        <f>ARGENTINA!#REF!</f>
        <v>#REF!</v>
      </c>
      <c r="D81" s="5"/>
      <c r="E81" s="5"/>
      <c r="F81" s="75" t="e">
        <f>FRANCIA!#REF!</f>
        <v>#REF!</v>
      </c>
      <c r="G81" s="5"/>
      <c r="H81" s="5"/>
      <c r="I81" s="5"/>
    </row>
    <row r="82" spans="1:9" ht="14.95" x14ac:dyDescent="0.25">
      <c r="A82" s="3">
        <v>1960</v>
      </c>
      <c r="B82" s="18" t="e">
        <f>EUA!#REF!</f>
        <v>#REF!</v>
      </c>
      <c r="C82" s="10" t="e">
        <f>ARGENTINA!#REF!</f>
        <v>#REF!</v>
      </c>
      <c r="D82" s="5"/>
      <c r="E82" s="5"/>
      <c r="F82" s="75" t="e">
        <f>FRANCIA!#REF!</f>
        <v>#REF!</v>
      </c>
      <c r="G82" s="5"/>
      <c r="H82" s="5"/>
      <c r="I82" s="5"/>
    </row>
    <row r="83" spans="1:9" ht="14.95" x14ac:dyDescent="0.25">
      <c r="A83" s="3">
        <v>1961</v>
      </c>
      <c r="B83" s="18" t="e">
        <f>EUA!#REF!</f>
        <v>#REF!</v>
      </c>
      <c r="C83" s="10" t="e">
        <f>ARGENTINA!#REF!</f>
        <v>#REF!</v>
      </c>
      <c r="D83" s="5"/>
      <c r="E83" s="5"/>
      <c r="F83" s="75" t="e">
        <f>FRANCIA!#REF!</f>
        <v>#REF!</v>
      </c>
      <c r="G83" s="5"/>
      <c r="H83" s="5"/>
      <c r="I83" s="5"/>
    </row>
    <row r="84" spans="1:9" ht="14.95" x14ac:dyDescent="0.25">
      <c r="A84" s="3">
        <v>1962</v>
      </c>
      <c r="B84" s="18" t="e">
        <f>EUA!#REF!</f>
        <v>#REF!</v>
      </c>
      <c r="C84" s="10" t="e">
        <f>ARGENTINA!#REF!</f>
        <v>#REF!</v>
      </c>
      <c r="D84" s="5"/>
      <c r="E84" s="5"/>
      <c r="F84" s="75" t="e">
        <f>FRANCIA!#REF!</f>
        <v>#REF!</v>
      </c>
      <c r="G84" s="5"/>
      <c r="H84" s="5"/>
      <c r="I84" s="5"/>
    </row>
    <row r="85" spans="1:9" ht="14.95" x14ac:dyDescent="0.25">
      <c r="A85" s="3">
        <v>1963</v>
      </c>
      <c r="B85" s="18" t="e">
        <f>EUA!#REF!</f>
        <v>#REF!</v>
      </c>
      <c r="C85" s="10" t="e">
        <f>ARGENTINA!#REF!</f>
        <v>#REF!</v>
      </c>
      <c r="D85" s="5"/>
      <c r="E85" s="5"/>
      <c r="F85" s="75" t="e">
        <f>FRANCIA!#REF!</f>
        <v>#REF!</v>
      </c>
      <c r="G85" s="5"/>
      <c r="H85" s="5"/>
      <c r="I85" s="5"/>
    </row>
    <row r="86" spans="1:9" ht="14.95" x14ac:dyDescent="0.25">
      <c r="A86" s="3">
        <v>1964</v>
      </c>
      <c r="B86" s="18" t="e">
        <f>EUA!#REF!</f>
        <v>#REF!</v>
      </c>
      <c r="C86" s="10" t="e">
        <f>ARGENTINA!#REF!</f>
        <v>#REF!</v>
      </c>
      <c r="D86" s="5"/>
      <c r="E86" s="5"/>
      <c r="F86" s="75" t="e">
        <f>FRANCIA!#REF!</f>
        <v>#REF!</v>
      </c>
      <c r="G86" s="5"/>
      <c r="H86" s="5"/>
      <c r="I86" s="5"/>
    </row>
    <row r="87" spans="1:9" ht="14.95" x14ac:dyDescent="0.25">
      <c r="A87" s="3">
        <v>1965</v>
      </c>
      <c r="B87" s="18" t="e">
        <f>EUA!#REF!</f>
        <v>#REF!</v>
      </c>
      <c r="C87" s="10" t="e">
        <f>ARGENTINA!#REF!</f>
        <v>#REF!</v>
      </c>
      <c r="D87" s="5"/>
      <c r="E87" s="5"/>
      <c r="F87" s="75" t="e">
        <f>FRANCIA!#REF!</f>
        <v>#REF!</v>
      </c>
      <c r="G87" s="5"/>
      <c r="H87" s="5"/>
      <c r="I87" s="5"/>
    </row>
    <row r="88" spans="1:9" ht="14.95" x14ac:dyDescent="0.25">
      <c r="A88" s="3">
        <v>1966</v>
      </c>
      <c r="B88" s="18" t="e">
        <f>EUA!#REF!</f>
        <v>#REF!</v>
      </c>
      <c r="C88" s="10" t="e">
        <f>ARGENTINA!#REF!</f>
        <v>#REF!</v>
      </c>
      <c r="D88" s="5"/>
      <c r="E88" s="5"/>
      <c r="F88" s="75" t="e">
        <f>FRANCIA!#REF!</f>
        <v>#REF!</v>
      </c>
      <c r="G88" s="5"/>
      <c r="H88" s="5"/>
      <c r="I88" s="5"/>
    </row>
    <row r="89" spans="1:9" ht="14.95" x14ac:dyDescent="0.25">
      <c r="A89" s="3">
        <v>1967</v>
      </c>
      <c r="B89" s="18" t="e">
        <f>EUA!#REF!</f>
        <v>#REF!</v>
      </c>
      <c r="C89" s="10" t="e">
        <f>ARGENTINA!#REF!</f>
        <v>#REF!</v>
      </c>
      <c r="D89" s="5"/>
      <c r="E89" s="5"/>
      <c r="F89" s="75" t="e">
        <f>FRANCIA!#REF!</f>
        <v>#REF!</v>
      </c>
      <c r="G89" s="5"/>
      <c r="H89" s="5"/>
      <c r="I89" s="5"/>
    </row>
    <row r="90" spans="1:9" ht="14.95" x14ac:dyDescent="0.25">
      <c r="A90" s="3">
        <v>1968</v>
      </c>
      <c r="B90" s="18" t="e">
        <f>EUA!#REF!</f>
        <v>#REF!</v>
      </c>
      <c r="C90" s="10" t="e">
        <f>ARGENTINA!#REF!</f>
        <v>#REF!</v>
      </c>
      <c r="D90" s="5"/>
      <c r="E90" s="5"/>
      <c r="F90" s="75" t="e">
        <f>FRANCIA!#REF!</f>
        <v>#REF!</v>
      </c>
      <c r="G90" s="5"/>
      <c r="H90" s="5"/>
      <c r="I90" s="5"/>
    </row>
    <row r="91" spans="1:9" ht="14.95" x14ac:dyDescent="0.25">
      <c r="A91" s="3">
        <v>1969</v>
      </c>
      <c r="B91" s="18" t="e">
        <f>EUA!#REF!</f>
        <v>#REF!</v>
      </c>
      <c r="C91" s="10" t="e">
        <f>ARGENTINA!#REF!</f>
        <v>#REF!</v>
      </c>
      <c r="D91" s="5"/>
      <c r="E91" s="5"/>
      <c r="F91" s="75" t="e">
        <f>FRANCIA!#REF!</f>
        <v>#REF!</v>
      </c>
      <c r="G91" s="5"/>
      <c r="H91" s="5"/>
      <c r="I91" s="5"/>
    </row>
    <row r="92" spans="1:9" ht="14.95" x14ac:dyDescent="0.25">
      <c r="A92" s="3">
        <v>1970</v>
      </c>
      <c r="B92" s="18" t="e">
        <f>EUA!#REF!</f>
        <v>#REF!</v>
      </c>
      <c r="C92" s="10" t="e">
        <f>ARGENTINA!#REF!</f>
        <v>#REF!</v>
      </c>
      <c r="D92" s="19" t="e">
        <f>MÉXICO!#REF!</f>
        <v>#REF!</v>
      </c>
      <c r="E92" s="19"/>
      <c r="F92" s="75" t="e">
        <f>FRANCIA!#REF!</f>
        <v>#REF!</v>
      </c>
      <c r="G92" s="118" t="e">
        <f>ITALIA!#REF!</f>
        <v>#REF!</v>
      </c>
      <c r="H92" s="119" t="e">
        <f>ESPAÑA!#REF!</f>
        <v>#REF!</v>
      </c>
      <c r="I92" s="5"/>
    </row>
    <row r="93" spans="1:9" ht="14.95" x14ac:dyDescent="0.25">
      <c r="A93" s="3">
        <v>1971</v>
      </c>
      <c r="B93" s="18" t="e">
        <f>EUA!#REF!</f>
        <v>#REF!</v>
      </c>
      <c r="C93" s="10" t="e">
        <f>ARGENTINA!#REF!</f>
        <v>#REF!</v>
      </c>
      <c r="D93" s="19" t="e">
        <f>MÉXICO!#REF!</f>
        <v>#REF!</v>
      </c>
      <c r="E93" s="19"/>
      <c r="F93" s="75" t="e">
        <f>FRANCIA!#REF!</f>
        <v>#REF!</v>
      </c>
      <c r="G93" s="118" t="e">
        <f>ITALIA!#REF!</f>
        <v>#REF!</v>
      </c>
      <c r="H93" s="119" t="e">
        <f>ESPAÑA!#REF!</f>
        <v>#REF!</v>
      </c>
      <c r="I93" s="5"/>
    </row>
    <row r="94" spans="1:9" ht="14.95" x14ac:dyDescent="0.25">
      <c r="A94" s="3">
        <v>1972</v>
      </c>
      <c r="B94" s="18" t="e">
        <f>EUA!#REF!</f>
        <v>#REF!</v>
      </c>
      <c r="C94" s="10" t="e">
        <f>ARGENTINA!#REF!</f>
        <v>#REF!</v>
      </c>
      <c r="D94" s="19" t="e">
        <f>MÉXICO!#REF!</f>
        <v>#REF!</v>
      </c>
      <c r="E94" s="19"/>
      <c r="F94" s="75" t="e">
        <f>FRANCIA!#REF!</f>
        <v>#REF!</v>
      </c>
      <c r="G94" s="118" t="e">
        <f>ITALIA!#REF!</f>
        <v>#REF!</v>
      </c>
      <c r="H94" s="119" t="e">
        <f>ESPAÑA!#REF!</f>
        <v>#REF!</v>
      </c>
      <c r="I94" s="5"/>
    </row>
    <row r="95" spans="1:9" ht="14.95" x14ac:dyDescent="0.25">
      <c r="A95" s="3">
        <v>1973</v>
      </c>
      <c r="B95" s="18" t="e">
        <f>EUA!#REF!</f>
        <v>#REF!</v>
      </c>
      <c r="C95" s="10" t="e">
        <f>ARGENTINA!#REF!</f>
        <v>#REF!</v>
      </c>
      <c r="D95" s="19" t="e">
        <f>MÉXICO!#REF!</f>
        <v>#REF!</v>
      </c>
      <c r="E95" s="19"/>
      <c r="F95" s="75" t="e">
        <f>FRANCIA!#REF!</f>
        <v>#REF!</v>
      </c>
      <c r="G95" s="118" t="e">
        <f>ITALIA!#REF!</f>
        <v>#REF!</v>
      </c>
      <c r="H95" s="119" t="e">
        <f>ESPAÑA!#REF!</f>
        <v>#REF!</v>
      </c>
      <c r="I95" s="5"/>
    </row>
    <row r="96" spans="1:9" ht="14.95" x14ac:dyDescent="0.25">
      <c r="A96" s="3">
        <v>1974</v>
      </c>
      <c r="B96" s="18" t="e">
        <f>EUA!#REF!</f>
        <v>#REF!</v>
      </c>
      <c r="C96" s="10" t="e">
        <f>ARGENTINA!#REF!</f>
        <v>#REF!</v>
      </c>
      <c r="D96" s="19" t="e">
        <f>MÉXICO!#REF!</f>
        <v>#REF!</v>
      </c>
      <c r="E96" s="19"/>
      <c r="F96" s="75" t="e">
        <f>FRANCIA!#REF!</f>
        <v>#REF!</v>
      </c>
      <c r="G96" s="118" t="e">
        <f>ITALIA!#REF!</f>
        <v>#REF!</v>
      </c>
      <c r="H96" s="119" t="e">
        <f>ESPAÑA!#REF!</f>
        <v>#REF!</v>
      </c>
      <c r="I96" s="5"/>
    </row>
    <row r="97" spans="1:9" ht="14.95" x14ac:dyDescent="0.25">
      <c r="A97" s="3">
        <v>1975</v>
      </c>
      <c r="B97" s="18" t="e">
        <f>EUA!#REF!</f>
        <v>#REF!</v>
      </c>
      <c r="C97" s="10" t="e">
        <f>ARGENTINA!#REF!</f>
        <v>#REF!</v>
      </c>
      <c r="D97" s="19" t="e">
        <f>MÉXICO!#REF!</f>
        <v>#REF!</v>
      </c>
      <c r="E97" s="19"/>
      <c r="F97" s="75" t="e">
        <f>FRANCIA!#REF!</f>
        <v>#REF!</v>
      </c>
      <c r="G97" s="118" t="e">
        <f>ITALIA!#REF!</f>
        <v>#REF!</v>
      </c>
      <c r="H97" s="119" t="e">
        <f>ESPAÑA!#REF!</f>
        <v>#REF!</v>
      </c>
      <c r="I97" s="5"/>
    </row>
    <row r="98" spans="1:9" ht="14.95" x14ac:dyDescent="0.25">
      <c r="A98" s="3">
        <v>1976</v>
      </c>
      <c r="B98" s="18" t="e">
        <f>EUA!#REF!</f>
        <v>#REF!</v>
      </c>
      <c r="C98" s="10" t="e">
        <f>ARGENTINA!#REF!</f>
        <v>#REF!</v>
      </c>
      <c r="D98" s="19" t="e">
        <f>MÉXICO!#REF!</f>
        <v>#REF!</v>
      </c>
      <c r="E98" s="19"/>
      <c r="F98" s="120" t="e">
        <f>FRANCIA!#REF!</f>
        <v>#REF!</v>
      </c>
      <c r="G98" s="118" t="e">
        <f>ITALIA!#REF!</f>
        <v>#REF!</v>
      </c>
      <c r="H98" s="119" t="e">
        <f>ESPAÑA!#REF!</f>
        <v>#REF!</v>
      </c>
      <c r="I98" s="5"/>
    </row>
    <row r="99" spans="1:9" ht="14.95" x14ac:dyDescent="0.25">
      <c r="A99" s="3">
        <v>1977</v>
      </c>
      <c r="B99" s="18" t="e">
        <f>EUA!#REF!</f>
        <v>#REF!</v>
      </c>
      <c r="C99" s="10" t="e">
        <f>ARGENTINA!#REF!</f>
        <v>#REF!</v>
      </c>
      <c r="D99" s="19" t="e">
        <f>MÉXICO!#REF!</f>
        <v>#REF!</v>
      </c>
      <c r="E99" s="19"/>
      <c r="F99" s="120" t="e">
        <f>FRANCIA!#REF!</f>
        <v>#REF!</v>
      </c>
      <c r="G99" s="118" t="e">
        <f>ITALIA!#REF!</f>
        <v>#REF!</v>
      </c>
      <c r="H99" s="119" t="e">
        <f>ESPAÑA!#REF!</f>
        <v>#REF!</v>
      </c>
      <c r="I99" s="5"/>
    </row>
    <row r="100" spans="1:9" ht="14.95" x14ac:dyDescent="0.25">
      <c r="A100" s="3">
        <v>1978</v>
      </c>
      <c r="B100" s="18" t="e">
        <f>EUA!#REF!</f>
        <v>#REF!</v>
      </c>
      <c r="C100" s="10" t="e">
        <f>ARGENTINA!#REF!</f>
        <v>#REF!</v>
      </c>
      <c r="D100" s="19" t="e">
        <f>MÉXICO!#REF!</f>
        <v>#REF!</v>
      </c>
      <c r="E100" s="19"/>
      <c r="F100" s="120" t="e">
        <f>FRANCIA!#REF!</f>
        <v>#REF!</v>
      </c>
      <c r="G100" s="118" t="e">
        <f>ITALIA!#REF!</f>
        <v>#REF!</v>
      </c>
      <c r="H100" s="119" t="e">
        <f>ESPAÑA!#REF!</f>
        <v>#REF!</v>
      </c>
      <c r="I100" s="19" t="e">
        <f>CHINA!#REF!</f>
        <v>#REF!</v>
      </c>
    </row>
    <row r="101" spans="1:9" ht="14.95" x14ac:dyDescent="0.25">
      <c r="A101" s="3">
        <v>1979</v>
      </c>
      <c r="B101" s="18" t="e">
        <f>EUA!#REF!</f>
        <v>#REF!</v>
      </c>
      <c r="C101" s="10" t="e">
        <f>ARGENTINA!#REF!</f>
        <v>#REF!</v>
      </c>
      <c r="D101" s="19" t="e">
        <f>MÉXICO!#REF!</f>
        <v>#REF!</v>
      </c>
      <c r="E101" s="19"/>
      <c r="F101" s="120" t="e">
        <f>FRANCIA!#REF!</f>
        <v>#REF!</v>
      </c>
      <c r="G101" s="118" t="e">
        <f>ITALIA!#REF!</f>
        <v>#REF!</v>
      </c>
      <c r="H101" s="119" t="e">
        <f>ESPAÑA!#REF!</f>
        <v>#REF!</v>
      </c>
      <c r="I101" s="19" t="e">
        <f>CHINA!#REF!</f>
        <v>#REF!</v>
      </c>
    </row>
    <row r="102" spans="1:9" ht="14.95" x14ac:dyDescent="0.25">
      <c r="A102" s="3">
        <v>1980</v>
      </c>
      <c r="B102" s="18" t="e">
        <f>EUA!#REF!</f>
        <v>#REF!</v>
      </c>
      <c r="C102" s="10" t="e">
        <f>ARGENTINA!#REF!</f>
        <v>#REF!</v>
      </c>
      <c r="D102" s="19" t="e">
        <f>MÉXICO!#REF!</f>
        <v>#REF!</v>
      </c>
      <c r="E102" s="19"/>
      <c r="F102" s="120" t="e">
        <f>FRANCIA!#REF!</f>
        <v>#REF!</v>
      </c>
      <c r="G102" s="118" t="e">
        <f>ITALIA!#REF!</f>
        <v>#REF!</v>
      </c>
      <c r="H102" s="119" t="e">
        <f>ESPAÑA!#REF!</f>
        <v>#REF!</v>
      </c>
      <c r="I102" s="19" t="e">
        <f>CHINA!#REF!</f>
        <v>#REF!</v>
      </c>
    </row>
    <row r="103" spans="1:9" ht="14.95" x14ac:dyDescent="0.25">
      <c r="A103" s="3">
        <v>1981</v>
      </c>
      <c r="B103" s="18" t="e">
        <f>EUA!#REF!</f>
        <v>#REF!</v>
      </c>
      <c r="C103" s="10" t="e">
        <f>ARGENTINA!#REF!</f>
        <v>#REF!</v>
      </c>
      <c r="D103" s="19" t="e">
        <f>MÉXICO!#REF!</f>
        <v>#REF!</v>
      </c>
      <c r="E103" s="19"/>
      <c r="F103" s="120" t="e">
        <f>FRANCIA!#REF!</f>
        <v>#REF!</v>
      </c>
      <c r="G103" s="118" t="e">
        <f>ITALIA!#REF!</f>
        <v>#REF!</v>
      </c>
      <c r="H103" s="119" t="e">
        <f>ESPAÑA!#REF!</f>
        <v>#REF!</v>
      </c>
      <c r="I103" s="19" t="e">
        <f>CHINA!#REF!</f>
        <v>#REF!</v>
      </c>
    </row>
    <row r="104" spans="1:9" ht="14.95" x14ac:dyDescent="0.25">
      <c r="A104" s="3">
        <v>1982</v>
      </c>
      <c r="B104" s="18" t="e">
        <f>EUA!#REF!</f>
        <v>#REF!</v>
      </c>
      <c r="C104" s="10" t="e">
        <f>ARGENTINA!#REF!</f>
        <v>#REF!</v>
      </c>
      <c r="D104" s="19" t="e">
        <f>MÉXICO!#REF!</f>
        <v>#REF!</v>
      </c>
      <c r="E104" s="19"/>
      <c r="F104" s="120" t="e">
        <f>FRANCIA!#REF!</f>
        <v>#REF!</v>
      </c>
      <c r="G104" s="118" t="e">
        <f>ITALIA!#REF!</f>
        <v>#REF!</v>
      </c>
      <c r="H104" s="119" t="e">
        <f>ESPAÑA!#REF!</f>
        <v>#REF!</v>
      </c>
      <c r="I104" s="19" t="e">
        <f>CHINA!#REF!</f>
        <v>#REF!</v>
      </c>
    </row>
    <row r="105" spans="1:9" ht="14.95" x14ac:dyDescent="0.25">
      <c r="A105" s="3">
        <v>1983</v>
      </c>
      <c r="B105" s="18" t="e">
        <f>EUA!#REF!</f>
        <v>#REF!</v>
      </c>
      <c r="C105" s="10" t="e">
        <f>ARGENTINA!#REF!</f>
        <v>#REF!</v>
      </c>
      <c r="D105" s="19" t="e">
        <f>MÉXICO!#REF!</f>
        <v>#REF!</v>
      </c>
      <c r="E105" s="19"/>
      <c r="F105" s="120" t="e">
        <f>FRANCIA!#REF!</f>
        <v>#REF!</v>
      </c>
      <c r="G105" s="118" t="e">
        <f>ITALIA!#REF!</f>
        <v>#REF!</v>
      </c>
      <c r="H105" s="119" t="e">
        <f>ESPAÑA!#REF!</f>
        <v>#REF!</v>
      </c>
      <c r="I105" s="19" t="e">
        <f>CHINA!#REF!</f>
        <v>#REF!</v>
      </c>
    </row>
    <row r="106" spans="1:9" ht="14.95" x14ac:dyDescent="0.25">
      <c r="A106" s="3">
        <v>1984</v>
      </c>
      <c r="B106" s="18" t="e">
        <f>EUA!#REF!</f>
        <v>#REF!</v>
      </c>
      <c r="C106" s="10" t="e">
        <f>ARGENTINA!#REF!</f>
        <v>#REF!</v>
      </c>
      <c r="D106" s="19" t="e">
        <f>MÉXICO!#REF!</f>
        <v>#REF!</v>
      </c>
      <c r="E106" s="19"/>
      <c r="F106" s="120" t="e">
        <f>FRANCIA!#REF!</f>
        <v>#REF!</v>
      </c>
      <c r="G106" s="118" t="e">
        <f>ITALIA!#REF!</f>
        <v>#REF!</v>
      </c>
      <c r="H106" s="119" t="e">
        <f>ESPAÑA!#REF!</f>
        <v>#REF!</v>
      </c>
      <c r="I106" s="19" t="e">
        <f>CHINA!#REF!</f>
        <v>#REF!</v>
      </c>
    </row>
    <row r="107" spans="1:9" ht="14.95" x14ac:dyDescent="0.25">
      <c r="A107" s="3">
        <v>1985</v>
      </c>
      <c r="B107" s="18" t="e">
        <f>EUA!#REF!</f>
        <v>#REF!</v>
      </c>
      <c r="C107" s="10" t="e">
        <f>ARGENTINA!#REF!</f>
        <v>#REF!</v>
      </c>
      <c r="D107" s="19" t="e">
        <f>MÉXICO!#REF!</f>
        <v>#REF!</v>
      </c>
      <c r="E107" s="19"/>
      <c r="F107" s="120" t="e">
        <f>FRANCIA!#REF!</f>
        <v>#REF!</v>
      </c>
      <c r="G107" s="118" t="e">
        <f>ITALIA!#REF!</f>
        <v>#REF!</v>
      </c>
      <c r="H107" s="119" t="e">
        <f>ESPAÑA!#REF!</f>
        <v>#REF!</v>
      </c>
      <c r="I107" s="19" t="e">
        <f>CHINA!#REF!</f>
        <v>#REF!</v>
      </c>
    </row>
    <row r="108" spans="1:9" ht="14.95" x14ac:dyDescent="0.25">
      <c r="A108" s="3">
        <v>1986</v>
      </c>
      <c r="B108" s="18" t="e">
        <f>EUA!#REF!</f>
        <v>#REF!</v>
      </c>
      <c r="C108" s="10" t="e">
        <f>ARGENTINA!#REF!</f>
        <v>#REF!</v>
      </c>
      <c r="D108" s="19" t="e">
        <f>MÉXICO!#REF!</f>
        <v>#REF!</v>
      </c>
      <c r="E108" s="19"/>
      <c r="F108" s="120" t="e">
        <f>FRANCIA!#REF!</f>
        <v>#REF!</v>
      </c>
      <c r="G108" s="118" t="e">
        <f>ITALIA!#REF!</f>
        <v>#REF!</v>
      </c>
      <c r="H108" s="119" t="e">
        <f>ESPAÑA!#REF!</f>
        <v>#REF!</v>
      </c>
      <c r="I108" s="19" t="e">
        <f>CHINA!#REF!</f>
        <v>#REF!</v>
      </c>
    </row>
    <row r="109" spans="1:9" ht="14.95" x14ac:dyDescent="0.25">
      <c r="A109" s="3">
        <v>1987</v>
      </c>
      <c r="B109" s="18" t="e">
        <f>EUA!#REF!</f>
        <v>#REF!</v>
      </c>
      <c r="C109" s="10" t="e">
        <f>ARGENTINA!#REF!</f>
        <v>#REF!</v>
      </c>
      <c r="D109" s="19" t="e">
        <f>MÉXICO!#REF!</f>
        <v>#REF!</v>
      </c>
      <c r="E109" s="19"/>
      <c r="F109" s="75" t="e">
        <f>FRANCIA!#REF!</f>
        <v>#REF!</v>
      </c>
      <c r="G109" s="118" t="e">
        <f>ITALIA!#REF!</f>
        <v>#REF!</v>
      </c>
      <c r="H109" s="119" t="e">
        <f>ESPAÑA!#REF!</f>
        <v>#REF!</v>
      </c>
      <c r="I109" s="19" t="e">
        <f>CHINA!#REF!</f>
        <v>#REF!</v>
      </c>
    </row>
    <row r="110" spans="1:9" ht="14.95" x14ac:dyDescent="0.25">
      <c r="A110" s="3">
        <v>1988</v>
      </c>
      <c r="B110" s="18" t="e">
        <f>EUA!#REF!</f>
        <v>#REF!</v>
      </c>
      <c r="C110" s="10" t="e">
        <f>ARGENTINA!#REF!</f>
        <v>#REF!</v>
      </c>
      <c r="D110" s="19" t="e">
        <f>MÉXICO!#REF!</f>
        <v>#REF!</v>
      </c>
      <c r="E110" s="19"/>
      <c r="F110" s="75" t="e">
        <f>FRANCIA!#REF!</f>
        <v>#REF!</v>
      </c>
      <c r="G110" s="118" t="e">
        <f>ITALIA!#REF!</f>
        <v>#REF!</v>
      </c>
      <c r="H110" s="119" t="e">
        <f>ESPAÑA!#REF!</f>
        <v>#REF!</v>
      </c>
      <c r="I110" s="19" t="e">
        <f>CHINA!#REF!</f>
        <v>#REF!</v>
      </c>
    </row>
    <row r="111" spans="1:9" ht="14.95" x14ac:dyDescent="0.25">
      <c r="A111" s="3">
        <v>1989</v>
      </c>
      <c r="B111" s="18" t="e">
        <f>EUA!#REF!</f>
        <v>#REF!</v>
      </c>
      <c r="C111" s="10" t="e">
        <f>ARGENTINA!#REF!</f>
        <v>#REF!</v>
      </c>
      <c r="D111" s="19" t="e">
        <f>MÉXICO!#REF!</f>
        <v>#REF!</v>
      </c>
      <c r="E111" s="19"/>
      <c r="F111" s="75" t="e">
        <f>FRANCIA!#REF!</f>
        <v>#REF!</v>
      </c>
      <c r="G111" s="118" t="e">
        <f>ITALIA!#REF!</f>
        <v>#REF!</v>
      </c>
      <c r="H111" s="119" t="e">
        <f>ESPAÑA!#REF!</f>
        <v>#REF!</v>
      </c>
      <c r="I111" s="19" t="e">
        <f>CHINA!#REF!</f>
        <v>#REF!</v>
      </c>
    </row>
    <row r="112" spans="1:9" ht="14.95" x14ac:dyDescent="0.25">
      <c r="A112" s="3">
        <v>1990</v>
      </c>
      <c r="B112" s="18" t="e">
        <f>EUA!#REF!</f>
        <v>#REF!</v>
      </c>
      <c r="C112" s="10" t="e">
        <f>ARGENTINA!#REF!</f>
        <v>#REF!</v>
      </c>
      <c r="D112" s="19" t="e">
        <f>MÉXICO!#REF!</f>
        <v>#REF!</v>
      </c>
      <c r="E112" s="19"/>
      <c r="F112" s="75" t="e">
        <f>FRANCIA!#REF!</f>
        <v>#REF!</v>
      </c>
      <c r="G112" s="118" t="e">
        <f>ITALIA!#REF!</f>
        <v>#REF!</v>
      </c>
      <c r="H112" s="119" t="e">
        <f>ESPAÑA!#REF!</f>
        <v>#REF!</v>
      </c>
      <c r="I112" s="19" t="e">
        <f>CHINA!#REF!</f>
        <v>#REF!</v>
      </c>
    </row>
    <row r="113" spans="1:9" ht="14.95" x14ac:dyDescent="0.25">
      <c r="A113" s="3">
        <v>1991</v>
      </c>
      <c r="B113" s="18" t="e">
        <f>EUA!#REF!</f>
        <v>#REF!</v>
      </c>
      <c r="C113" s="10" t="e">
        <f>ARGENTINA!#REF!</f>
        <v>#REF!</v>
      </c>
      <c r="D113" s="19" t="e">
        <f>MÉXICO!#REF!</f>
        <v>#REF!</v>
      </c>
      <c r="E113" s="19"/>
      <c r="F113" s="75" t="e">
        <f>FRANCIA!#REF!</f>
        <v>#REF!</v>
      </c>
      <c r="G113" s="118" t="e">
        <f>ITALIA!#REF!</f>
        <v>#REF!</v>
      </c>
      <c r="H113" s="119" t="e">
        <f>ESPAÑA!#REF!</f>
        <v>#REF!</v>
      </c>
      <c r="I113" s="19" t="e">
        <f>CHINA!#REF!</f>
        <v>#REF!</v>
      </c>
    </row>
    <row r="114" spans="1:9" ht="14.95" x14ac:dyDescent="0.25">
      <c r="A114" s="3">
        <v>1992</v>
      </c>
      <c r="B114" s="18" t="e">
        <f>EUA!#REF!</f>
        <v>#REF!</v>
      </c>
      <c r="C114" s="10" t="e">
        <f>ARGENTINA!#REF!</f>
        <v>#REF!</v>
      </c>
      <c r="D114" s="19" t="e">
        <f>MÉXICO!#REF!</f>
        <v>#REF!</v>
      </c>
      <c r="E114" s="19"/>
      <c r="F114" s="75" t="e">
        <f>FRANCIA!#REF!</f>
        <v>#REF!</v>
      </c>
      <c r="G114" s="118" t="e">
        <f>ITALIA!#REF!</f>
        <v>#REF!</v>
      </c>
      <c r="H114" s="119" t="e">
        <f>ESPAÑA!#REF!</f>
        <v>#REF!</v>
      </c>
      <c r="I114" s="19" t="e">
        <f>CHINA!#REF!</f>
        <v>#REF!</v>
      </c>
    </row>
    <row r="115" spans="1:9" ht="14.95" x14ac:dyDescent="0.25">
      <c r="A115" s="3">
        <v>1993</v>
      </c>
      <c r="B115" s="18" t="e">
        <f>EUA!#REF!</f>
        <v>#REF!</v>
      </c>
      <c r="C115" s="10" t="e">
        <f>ARGENTINA!#REF!</f>
        <v>#REF!</v>
      </c>
      <c r="D115" s="19" t="e">
        <f>MÉXICO!#REF!</f>
        <v>#REF!</v>
      </c>
      <c r="E115" s="19"/>
      <c r="F115" s="75" t="e">
        <f>FRANCIA!#REF!</f>
        <v>#REF!</v>
      </c>
      <c r="G115" s="118" t="e">
        <f>ITALIA!#REF!</f>
        <v>#REF!</v>
      </c>
      <c r="H115" s="119" t="e">
        <f>ESPAÑA!#REF!</f>
        <v>#REF!</v>
      </c>
      <c r="I115" s="19" t="e">
        <f>CHINA!#REF!</f>
        <v>#REF!</v>
      </c>
    </row>
    <row r="116" spans="1:9" ht="14.95" x14ac:dyDescent="0.25">
      <c r="A116" s="3">
        <v>1994</v>
      </c>
      <c r="B116" s="18" t="e">
        <f>EUA!#REF!</f>
        <v>#REF!</v>
      </c>
      <c r="C116" s="10" t="e">
        <f>ARGENTINA!#REF!</f>
        <v>#REF!</v>
      </c>
      <c r="D116" s="19" t="e">
        <f>MÉXICO!#REF!</f>
        <v>#REF!</v>
      </c>
      <c r="E116" s="19"/>
      <c r="F116" s="75" t="e">
        <f>FRANCIA!#REF!</f>
        <v>#REF!</v>
      </c>
      <c r="G116" s="118" t="e">
        <f>ITALIA!#REF!</f>
        <v>#REF!</v>
      </c>
      <c r="H116" s="119" t="e">
        <f>ESPAÑA!#REF!</f>
        <v>#REF!</v>
      </c>
      <c r="I116" s="19" t="e">
        <f>CHINA!#REF!</f>
        <v>#REF!</v>
      </c>
    </row>
    <row r="117" spans="1:9" x14ac:dyDescent="0.25">
      <c r="A117" s="3">
        <v>1995</v>
      </c>
      <c r="B117" s="18" t="e">
        <f>EUA!#REF!</f>
        <v>#REF!</v>
      </c>
      <c r="C117" s="10" t="e">
        <f>ARGENTINA!#REF!</f>
        <v>#REF!</v>
      </c>
      <c r="D117" s="19" t="e">
        <f>MÉXICO!#REF!</f>
        <v>#REF!</v>
      </c>
      <c r="E117" s="19"/>
      <c r="F117" s="75" t="e">
        <f>FRANCIA!#REF!</f>
        <v>#REF!</v>
      </c>
      <c r="G117" s="118" t="e">
        <f>ITALIA!#REF!</f>
        <v>#REF!</v>
      </c>
      <c r="H117" s="119" t="e">
        <f>ESPAÑA!#REF!</f>
        <v>#REF!</v>
      </c>
      <c r="I117" s="19" t="e">
        <f>CHINA!#REF!</f>
        <v>#REF!</v>
      </c>
    </row>
    <row r="118" spans="1:9" x14ac:dyDescent="0.25">
      <c r="A118" s="3">
        <v>1996</v>
      </c>
      <c r="B118" s="18" t="e">
        <f>EUA!#REF!</f>
        <v>#REF!</v>
      </c>
      <c r="C118" s="10" t="e">
        <f>ARGENTINA!#REF!</f>
        <v>#REF!</v>
      </c>
      <c r="D118" s="19" t="e">
        <f>MÉXICO!#REF!</f>
        <v>#REF!</v>
      </c>
      <c r="E118" s="19"/>
      <c r="F118" s="75" t="e">
        <f>FRANCIA!#REF!</f>
        <v>#REF!</v>
      </c>
      <c r="G118" s="118" t="e">
        <f>ITALIA!#REF!</f>
        <v>#REF!</v>
      </c>
      <c r="H118" s="119" t="e">
        <f>ESPAÑA!#REF!</f>
        <v>#REF!</v>
      </c>
      <c r="I118" s="19" t="e">
        <f>CHINA!#REF!</f>
        <v>#REF!</v>
      </c>
    </row>
    <row r="119" spans="1:9" x14ac:dyDescent="0.25">
      <c r="A119" s="3">
        <v>1997</v>
      </c>
      <c r="B119" s="18" t="e">
        <f>EUA!#REF!</f>
        <v>#REF!</v>
      </c>
      <c r="C119" s="10" t="e">
        <f>ARGENTINA!#REF!</f>
        <v>#REF!</v>
      </c>
      <c r="D119" s="19" t="e">
        <f>MÉXICO!#REF!</f>
        <v>#REF!</v>
      </c>
      <c r="E119" s="19"/>
      <c r="F119" s="75" t="e">
        <f>FRANCIA!#REF!</f>
        <v>#REF!</v>
      </c>
      <c r="G119" s="118" t="e">
        <f>ITALIA!#REF!</f>
        <v>#REF!</v>
      </c>
      <c r="H119" s="119" t="e">
        <f>ESPAÑA!#REF!</f>
        <v>#REF!</v>
      </c>
      <c r="I119" s="19" t="e">
        <f>CHINA!#REF!</f>
        <v>#REF!</v>
      </c>
    </row>
    <row r="120" spans="1:9" x14ac:dyDescent="0.25">
      <c r="A120" s="3">
        <v>1998</v>
      </c>
      <c r="B120" s="18" t="e">
        <f>EUA!#REF!</f>
        <v>#REF!</v>
      </c>
      <c r="C120" s="10" t="e">
        <f>ARGENTINA!#REF!</f>
        <v>#REF!</v>
      </c>
      <c r="D120" s="19" t="e">
        <f>MÉXICO!#REF!</f>
        <v>#REF!</v>
      </c>
      <c r="E120" s="19"/>
      <c r="F120" s="75" t="e">
        <f>FRANCIA!#REF!</f>
        <v>#REF!</v>
      </c>
      <c r="G120" s="118" t="e">
        <f>ITALIA!#REF!</f>
        <v>#REF!</v>
      </c>
      <c r="H120" s="119" t="e">
        <f>ESPAÑA!#REF!</f>
        <v>#REF!</v>
      </c>
      <c r="I120" s="19" t="e">
        <f>CHINA!#REF!</f>
        <v>#REF!</v>
      </c>
    </row>
    <row r="121" spans="1:9" x14ac:dyDescent="0.25">
      <c r="A121" s="3">
        <v>1999</v>
      </c>
      <c r="B121" s="18" t="e">
        <f>EUA!#REF!</f>
        <v>#REF!</v>
      </c>
      <c r="C121" s="10" t="e">
        <f>ARGENTINA!#REF!</f>
        <v>#REF!</v>
      </c>
      <c r="D121" s="19" t="e">
        <f>MÉXICO!#REF!</f>
        <v>#REF!</v>
      </c>
      <c r="E121" s="19"/>
      <c r="F121" s="75" t="e">
        <f>FRANCIA!#REF!</f>
        <v>#REF!</v>
      </c>
      <c r="G121" s="118" t="e">
        <f>ITALIA!#REF!</f>
        <v>#REF!</v>
      </c>
      <c r="H121" s="119" t="e">
        <f>ESPAÑA!#REF!</f>
        <v>#REF!</v>
      </c>
      <c r="I121" s="19" t="e">
        <f>CHINA!#REF!</f>
        <v>#REF!</v>
      </c>
    </row>
    <row r="122" spans="1:9" x14ac:dyDescent="0.25">
      <c r="A122" s="3">
        <v>2000</v>
      </c>
      <c r="B122" s="18" t="e">
        <f>EUA!#REF!</f>
        <v>#REF!</v>
      </c>
      <c r="C122" s="10" t="e">
        <f>ARGENTINA!#REF!</f>
        <v>#REF!</v>
      </c>
      <c r="D122" s="19" t="e">
        <f>MÉXICO!#REF!</f>
        <v>#REF!</v>
      </c>
      <c r="E122" s="19"/>
      <c r="F122" s="75" t="e">
        <f>FRANCIA!#REF!</f>
        <v>#REF!</v>
      </c>
      <c r="G122" s="118" t="e">
        <f>ITALIA!#REF!</f>
        <v>#REF!</v>
      </c>
      <c r="H122" s="119" t="e">
        <f>ESPAÑA!#REF!</f>
        <v>#REF!</v>
      </c>
      <c r="I122" s="19" t="e">
        <f>CHINA!#REF!</f>
        <v>#REF!</v>
      </c>
    </row>
    <row r="123" spans="1:9" x14ac:dyDescent="0.25">
      <c r="A123" s="3">
        <v>2001</v>
      </c>
      <c r="B123" s="18" t="e">
        <f>EUA!#REF!</f>
        <v>#REF!</v>
      </c>
      <c r="C123" s="10" t="e">
        <f>ARGENTINA!#REF!</f>
        <v>#REF!</v>
      </c>
      <c r="D123" s="19" t="e">
        <f>MÉXICO!#REF!</f>
        <v>#REF!</v>
      </c>
      <c r="E123" s="19"/>
      <c r="F123" s="75" t="e">
        <f>FRANCIA!#REF!</f>
        <v>#REF!</v>
      </c>
      <c r="G123" s="118" t="e">
        <f>ITALIA!#REF!</f>
        <v>#REF!</v>
      </c>
      <c r="H123" s="119" t="e">
        <f>ESPAÑA!#REF!</f>
        <v>#REF!</v>
      </c>
      <c r="I123" s="19" t="e">
        <f>CHINA!#REF!</f>
        <v>#REF!</v>
      </c>
    </row>
    <row r="124" spans="1:9" x14ac:dyDescent="0.25">
      <c r="A124" s="3">
        <v>2002</v>
      </c>
      <c r="B124" s="18" t="e">
        <f>EUA!#REF!</f>
        <v>#REF!</v>
      </c>
      <c r="C124" s="10" t="e">
        <f>ARGENTINA!#REF!</f>
        <v>#REF!</v>
      </c>
      <c r="D124" s="19" t="e">
        <f>MÉXICO!#REF!</f>
        <v>#REF!</v>
      </c>
      <c r="E124" s="19"/>
      <c r="F124" s="75" t="e">
        <f>FRANCIA!#REF!</f>
        <v>#REF!</v>
      </c>
      <c r="G124" s="118" t="e">
        <f>ITALIA!#REF!</f>
        <v>#REF!</v>
      </c>
      <c r="H124" s="119" t="e">
        <f>ESPAÑA!#REF!</f>
        <v>#REF!</v>
      </c>
      <c r="I124" s="19" t="e">
        <f>CHINA!#REF!</f>
        <v>#REF!</v>
      </c>
    </row>
    <row r="125" spans="1:9" x14ac:dyDescent="0.25">
      <c r="A125" s="3">
        <v>2003</v>
      </c>
      <c r="B125" s="18" t="e">
        <f>EUA!#REF!</f>
        <v>#REF!</v>
      </c>
      <c r="C125" s="10" t="e">
        <f>ARGENTINA!#REF!</f>
        <v>#REF!</v>
      </c>
      <c r="D125" s="19" t="e">
        <f>MÉXICO!#REF!</f>
        <v>#REF!</v>
      </c>
      <c r="E125" s="19"/>
      <c r="F125" s="75" t="e">
        <f>FRANCIA!#REF!</f>
        <v>#REF!</v>
      </c>
      <c r="G125" s="118" t="e">
        <f>ITALIA!#REF!</f>
        <v>#REF!</v>
      </c>
      <c r="H125" s="119" t="e">
        <f>ESPAÑA!#REF!</f>
        <v>#REF!</v>
      </c>
      <c r="I125" s="19" t="e">
        <f>CHINA!#REF!</f>
        <v>#REF!</v>
      </c>
    </row>
    <row r="126" spans="1:9" x14ac:dyDescent="0.25">
      <c r="A126" s="3">
        <v>2004</v>
      </c>
      <c r="B126" s="18" t="e">
        <f>EUA!#REF!</f>
        <v>#REF!</v>
      </c>
      <c r="C126" s="10" t="e">
        <f>ARGENTINA!#REF!</f>
        <v>#REF!</v>
      </c>
      <c r="D126" s="19" t="e">
        <f>MÉXICO!#REF!</f>
        <v>#REF!</v>
      </c>
      <c r="E126" s="19"/>
      <c r="F126" s="75" t="e">
        <f>FRANCIA!#REF!</f>
        <v>#REF!</v>
      </c>
      <c r="G126" s="118" t="e">
        <f>ITALIA!#REF!</f>
        <v>#REF!</v>
      </c>
      <c r="H126" s="119" t="e">
        <f>ESPAÑA!#REF!</f>
        <v>#REF!</v>
      </c>
      <c r="I126" s="19" t="e">
        <f>CHINA!#REF!</f>
        <v>#REF!</v>
      </c>
    </row>
    <row r="127" spans="1:9" x14ac:dyDescent="0.25">
      <c r="A127" s="3">
        <v>2005</v>
      </c>
      <c r="B127" s="18" t="e">
        <f>EUA!#REF!</f>
        <v>#REF!</v>
      </c>
      <c r="C127" s="10" t="e">
        <f>ARGENTINA!#REF!</f>
        <v>#REF!</v>
      </c>
      <c r="D127" s="19" t="e">
        <f>MÉXICO!#REF!</f>
        <v>#REF!</v>
      </c>
      <c r="E127" s="19"/>
      <c r="F127" s="75" t="e">
        <f>FRANCIA!#REF!</f>
        <v>#REF!</v>
      </c>
      <c r="G127" s="118" t="e">
        <f>ITALIA!#REF!</f>
        <v>#REF!</v>
      </c>
      <c r="H127" s="119" t="e">
        <f>ESPAÑA!#REF!</f>
        <v>#REF!</v>
      </c>
      <c r="I127" s="19" t="e">
        <f>CHINA!#REF!</f>
        <v>#REF!</v>
      </c>
    </row>
    <row r="128" spans="1:9" x14ac:dyDescent="0.25">
      <c r="A128" s="3">
        <v>2006</v>
      </c>
      <c r="B128" s="18" t="e">
        <f>EUA!#REF!</f>
        <v>#REF!</v>
      </c>
      <c r="C128" s="10" t="e">
        <f>ARGENTINA!#REF!</f>
        <v>#REF!</v>
      </c>
      <c r="D128" s="19" t="e">
        <f>MÉXICO!#REF!</f>
        <v>#REF!</v>
      </c>
      <c r="E128" s="19"/>
      <c r="F128" s="75" t="e">
        <f>FRANCIA!#REF!</f>
        <v>#REF!</v>
      </c>
      <c r="G128" s="118" t="e">
        <f>ITALIA!#REF!</f>
        <v>#REF!</v>
      </c>
      <c r="H128" s="119" t="e">
        <f>ESPAÑA!#REF!</f>
        <v>#REF!</v>
      </c>
      <c r="I128" s="19" t="e">
        <f>CHINA!#REF!</f>
        <v>#REF!</v>
      </c>
    </row>
    <row r="129" spans="1:9" x14ac:dyDescent="0.25">
      <c r="A129" s="6">
        <v>2007</v>
      </c>
      <c r="B129" s="18" t="e">
        <f>EUA!#REF!</f>
        <v>#REF!</v>
      </c>
      <c r="C129" s="10" t="e">
        <f>ARGENTINA!#REF!</f>
        <v>#REF!</v>
      </c>
      <c r="D129" s="19" t="e">
        <f>MÉXICO!#REF!</f>
        <v>#REF!</v>
      </c>
      <c r="E129" s="19"/>
      <c r="F129" s="75" t="e">
        <f>FRANCIA!#REF!</f>
        <v>#REF!</v>
      </c>
      <c r="G129" s="118" t="e">
        <f>ITALIA!#REF!</f>
        <v>#REF!</v>
      </c>
      <c r="H129" s="119" t="e">
        <f>ESPAÑA!#REF!</f>
        <v>#REF!</v>
      </c>
      <c r="I129" s="19" t="e">
        <f>CHINA!#REF!</f>
        <v>#REF!</v>
      </c>
    </row>
    <row r="130" spans="1:9" x14ac:dyDescent="0.25">
      <c r="A130" s="6">
        <v>2008</v>
      </c>
      <c r="B130" s="18" t="e">
        <f>EUA!#REF!</f>
        <v>#REF!</v>
      </c>
      <c r="C130" s="10" t="e">
        <f>ARGENTINA!#REF!</f>
        <v>#REF!</v>
      </c>
      <c r="D130" s="19" t="e">
        <f>MÉXICO!#REF!</f>
        <v>#REF!</v>
      </c>
      <c r="E130" s="19"/>
      <c r="F130" s="75" t="e">
        <f>FRANCIA!#REF!</f>
        <v>#REF!</v>
      </c>
      <c r="G130" s="118" t="e">
        <f>ITALIA!#REF!</f>
        <v>#REF!</v>
      </c>
      <c r="H130" s="119" t="e">
        <f>ESPAÑA!#REF!</f>
        <v>#REF!</v>
      </c>
      <c r="I130" s="19" t="e">
        <f>CHINA!#REF!</f>
        <v>#REF!</v>
      </c>
    </row>
    <row r="131" spans="1:9" x14ac:dyDescent="0.25">
      <c r="A131" s="6">
        <v>2009</v>
      </c>
      <c r="B131" s="18" t="e">
        <f>EUA!#REF!</f>
        <v>#REF!</v>
      </c>
      <c r="C131" s="10" t="e">
        <f>ARGENTINA!#REF!</f>
        <v>#REF!</v>
      </c>
      <c r="D131" s="19" t="e">
        <f>MÉXICO!#REF!</f>
        <v>#REF!</v>
      </c>
      <c r="E131" s="19"/>
      <c r="F131" s="75" t="e">
        <f>FRANCIA!#REF!</f>
        <v>#REF!</v>
      </c>
      <c r="G131" s="118" t="e">
        <f>ITALIA!#REF!</f>
        <v>#REF!</v>
      </c>
      <c r="H131" s="119" t="e">
        <f>ESPAÑA!#REF!</f>
        <v>#REF!</v>
      </c>
      <c r="I131" s="19" t="e">
        <f>CHINA!#REF!</f>
        <v>#REF!</v>
      </c>
    </row>
    <row r="132" spans="1:9" x14ac:dyDescent="0.25">
      <c r="A132" s="47">
        <v>2010</v>
      </c>
      <c r="B132" s="18" t="e">
        <f>EUA!#REF!</f>
        <v>#REF!</v>
      </c>
      <c r="C132" s="10" t="e">
        <f>ARGENTINA!#REF!</f>
        <v>#REF!</v>
      </c>
      <c r="D132" s="19" t="e">
        <f>MÉXICO!#REF!</f>
        <v>#REF!</v>
      </c>
      <c r="E132" s="19"/>
      <c r="F132" s="75" t="e">
        <f>FRANCIA!#REF!</f>
        <v>#REF!</v>
      </c>
      <c r="G132" s="118" t="e">
        <f>ITALIA!#REF!</f>
        <v>#REF!</v>
      </c>
      <c r="H132" s="119" t="e">
        <f>ESPAÑA!#REF!</f>
        <v>#REF!</v>
      </c>
      <c r="I132" s="19" t="e">
        <f>CHINA!#REF!</f>
        <v>#REF!</v>
      </c>
    </row>
    <row r="133" spans="1:9" x14ac:dyDescent="0.25">
      <c r="A133" s="47">
        <f>A132+1</f>
        <v>2011</v>
      </c>
      <c r="B133" s="18" t="e">
        <f>EUA!#REF!</f>
        <v>#REF!</v>
      </c>
      <c r="C133" s="10" t="e">
        <f>ARGENTINA!#REF!</f>
        <v>#REF!</v>
      </c>
      <c r="D133" s="19" t="e">
        <f>MÉXICO!#REF!</f>
        <v>#REF!</v>
      </c>
      <c r="E133" s="19"/>
      <c r="F133" s="75" t="e">
        <f>FRANCIA!#REF!</f>
        <v>#REF!</v>
      </c>
      <c r="G133" s="118" t="e">
        <f>ITALIA!#REF!</f>
        <v>#REF!</v>
      </c>
      <c r="H133" s="119" t="e">
        <f>ESPAÑA!#REF!</f>
        <v>#REF!</v>
      </c>
      <c r="I133" s="19" t="e">
        <f>CHINA!#REF!</f>
        <v>#REF!</v>
      </c>
    </row>
    <row r="134" spans="1:9" x14ac:dyDescent="0.25">
      <c r="A134" s="47">
        <f>A133+1</f>
        <v>2012</v>
      </c>
      <c r="B134" s="18" t="e">
        <f>EUA!#REF!</f>
        <v>#REF!</v>
      </c>
      <c r="C134" s="10" t="e">
        <f>ARGENTINA!#REF!</f>
        <v>#REF!</v>
      </c>
      <c r="D134" s="19" t="e">
        <f>MÉXICO!#REF!</f>
        <v>#REF!</v>
      </c>
      <c r="E134" s="19"/>
      <c r="F134" s="75" t="e">
        <f>FRANCIA!#REF!</f>
        <v>#REF!</v>
      </c>
      <c r="G134" s="118" t="e">
        <f>ITALIA!#REF!</f>
        <v>#REF!</v>
      </c>
      <c r="H134" s="119" t="e">
        <f>ESPAÑA!#REF!</f>
        <v>#REF!</v>
      </c>
      <c r="I134" s="19" t="e">
        <f>CHINA!#REF!</f>
        <v>#REF!</v>
      </c>
    </row>
    <row r="135" spans="1:9" x14ac:dyDescent="0.25">
      <c r="A135" s="47">
        <f>A134+1</f>
        <v>2013</v>
      </c>
      <c r="B135" s="18" t="e">
        <f>EUA!#REF!</f>
        <v>#REF!</v>
      </c>
      <c r="C135" s="10" t="e">
        <f>ARGENTINA!#REF!</f>
        <v>#REF!</v>
      </c>
      <c r="D135" s="19" t="e">
        <f>MÉXICO!#REF!</f>
        <v>#REF!</v>
      </c>
      <c r="E135" s="19"/>
      <c r="F135" s="75" t="e">
        <f>FRANCIA!#REF!</f>
        <v>#REF!</v>
      </c>
      <c r="G135" s="118" t="e">
        <f>ITALIA!#REF!</f>
        <v>#REF!</v>
      </c>
      <c r="H135" s="119"/>
      <c r="I135" s="19" t="e">
        <f>CHINA!#REF!</f>
        <v>#REF!</v>
      </c>
    </row>
    <row r="136" spans="1:9" x14ac:dyDescent="0.25">
      <c r="A136" s="47">
        <f>A135+1</f>
        <v>2014</v>
      </c>
      <c r="B136" s="18" t="e">
        <f>EUA!#REF!</f>
        <v>#REF!</v>
      </c>
      <c r="C136" s="10" t="e">
        <f>ARGENTINA!#REF!</f>
        <v>#REF!</v>
      </c>
      <c r="D136" s="19" t="e">
        <f>MÉXICO!#REF!</f>
        <v>#REF!</v>
      </c>
      <c r="E136" s="19"/>
      <c r="F136" s="75" t="e">
        <f>FRANCIA!#REF!</f>
        <v>#REF!</v>
      </c>
      <c r="G136" s="118" t="e">
        <f>ITALIA!#REF!</f>
        <v>#REF!</v>
      </c>
      <c r="H136" s="119"/>
      <c r="I136" s="19" t="e">
        <f>CHINA!#REF!</f>
        <v>#REF!</v>
      </c>
    </row>
    <row r="137" spans="1:9" x14ac:dyDescent="0.25">
      <c r="A137" s="47">
        <v>2015</v>
      </c>
      <c r="B137" s="18" t="e">
        <f>EUA!#REF!</f>
        <v>#REF!</v>
      </c>
      <c r="C137" s="10" t="e">
        <f>ARGENTINA!#REF!</f>
        <v>#REF!</v>
      </c>
      <c r="D137" s="19" t="e">
        <f>MÉXICO!#REF!</f>
        <v>#REF!</v>
      </c>
      <c r="E137" s="19"/>
      <c r="F137" s="75" t="e">
        <f>FRANCIA!#REF!</f>
        <v>#REF!</v>
      </c>
      <c r="G137" s="118" t="e">
        <f>ITALIA!#REF!</f>
        <v>#REF!</v>
      </c>
      <c r="H137" s="119"/>
      <c r="I137" s="19" t="e">
        <f>CHINA!#REF!</f>
        <v>#REF!</v>
      </c>
    </row>
    <row r="138" spans="1:9" x14ac:dyDescent="0.25">
      <c r="A138" s="47">
        <f>A137+1</f>
        <v>2016</v>
      </c>
      <c r="B138" s="18" t="e">
        <f>EUA!#REF!</f>
        <v>#REF!</v>
      </c>
      <c r="C138" s="10" t="e">
        <f>ARGENTINA!#REF!</f>
        <v>#REF!</v>
      </c>
      <c r="D138" s="19"/>
      <c r="E138" s="19"/>
      <c r="F138" s="75" t="e">
        <f>FRANCIA!#REF!</f>
        <v>#REF!</v>
      </c>
      <c r="G138" s="118" t="e">
        <f>ITALIA!#REF!</f>
        <v>#REF!</v>
      </c>
      <c r="H138" s="119"/>
      <c r="I138" s="19" t="e">
        <f>CHINA!#REF!</f>
        <v>#REF!</v>
      </c>
    </row>
    <row r="139" spans="1:9" x14ac:dyDescent="0.25">
      <c r="A139" s="47">
        <f>A138+1</f>
        <v>2017</v>
      </c>
      <c r="B139" s="18"/>
      <c r="D139" s="19"/>
      <c r="F139" s="75" t="e">
        <f>FRANCIA!#REF!</f>
        <v>#REF!</v>
      </c>
      <c r="G139" s="118" t="e">
        <f>ITALIA!#REF!</f>
        <v>#REF!</v>
      </c>
      <c r="H139" s="119"/>
    </row>
  </sheetData>
  <mergeCells count="3">
    <mergeCell ref="A3:A5"/>
    <mergeCell ref="B5:I5"/>
    <mergeCell ref="B4:I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384"/>
  <sheetViews>
    <sheetView showGridLines="0" workbookViewId="0">
      <selection activeCell="O14" sqref="O14:Q14"/>
    </sheetView>
  </sheetViews>
  <sheetFormatPr baseColWidth="10" defaultColWidth="11.375" defaultRowHeight="12.25" x14ac:dyDescent="0.25"/>
  <cols>
    <col min="1" max="16384" width="11.375" style="320"/>
  </cols>
  <sheetData>
    <row r="1" spans="1:20" ht="14.3" x14ac:dyDescent="0.25">
      <c r="A1" s="318"/>
      <c r="B1" s="319">
        <v>2016</v>
      </c>
      <c r="C1" s="319">
        <v>2017</v>
      </c>
      <c r="D1" s="319">
        <v>2018</v>
      </c>
      <c r="H1" s="304"/>
      <c r="I1" s="372">
        <v>2017</v>
      </c>
      <c r="J1" s="373"/>
      <c r="K1" s="300"/>
      <c r="L1" s="309" t="s">
        <v>190</v>
      </c>
      <c r="M1" s="309"/>
      <c r="O1" s="304"/>
      <c r="P1" s="374">
        <v>2018</v>
      </c>
      <c r="Q1" s="375"/>
      <c r="S1" s="320" t="s">
        <v>191</v>
      </c>
    </row>
    <row r="2" spans="1:20" ht="14.3" x14ac:dyDescent="0.25">
      <c r="A2" s="317" t="s">
        <v>73</v>
      </c>
      <c r="B2" s="321">
        <v>3587.2559497839311</v>
      </c>
      <c r="C2" s="322">
        <v>3643.1776814941709</v>
      </c>
      <c r="D2" s="322">
        <v>3709.8505765134196</v>
      </c>
      <c r="H2" s="304" t="s">
        <v>10</v>
      </c>
      <c r="I2" s="322">
        <v>4813.3948522277433</v>
      </c>
      <c r="J2" s="326">
        <v>100</v>
      </c>
      <c r="K2" s="328"/>
      <c r="L2" s="49" t="s">
        <v>9</v>
      </c>
      <c r="M2" s="323" t="s">
        <v>175</v>
      </c>
      <c r="O2" s="304" t="s">
        <v>10</v>
      </c>
      <c r="P2" s="339">
        <v>4831.0477404013745</v>
      </c>
      <c r="Q2" s="327">
        <f t="shared" ref="Q2:Q31" si="0">P2/P$2*100</f>
        <v>100</v>
      </c>
      <c r="S2" s="49" t="s">
        <v>8</v>
      </c>
      <c r="T2" s="323" t="s">
        <v>175</v>
      </c>
    </row>
    <row r="3" spans="1:20" ht="14.3" x14ac:dyDescent="0.25">
      <c r="A3" s="304" t="s">
        <v>6</v>
      </c>
      <c r="B3" s="321">
        <v>1555.0294552031862</v>
      </c>
      <c r="C3" s="322">
        <v>1921.0038927222461</v>
      </c>
      <c r="D3" s="322">
        <v>1642.4328626761292</v>
      </c>
      <c r="H3" s="304" t="s">
        <v>71</v>
      </c>
      <c r="I3" s="322">
        <v>4360.176926033042</v>
      </c>
      <c r="J3" s="327">
        <f t="shared" ref="J3:J33" si="1">I3/I$2*100</f>
        <v>90.584235449021136</v>
      </c>
      <c r="K3" s="329"/>
      <c r="O3" s="304" t="s">
        <v>71</v>
      </c>
      <c r="P3" s="322">
        <v>4386.2481402239127</v>
      </c>
      <c r="Q3" s="327">
        <f t="shared" si="0"/>
        <v>90.792895784124312</v>
      </c>
      <c r="S3" s="49" t="s">
        <v>9</v>
      </c>
      <c r="T3" s="323" t="s">
        <v>175</v>
      </c>
    </row>
    <row r="4" spans="1:20" ht="13.6" x14ac:dyDescent="0.25">
      <c r="A4" s="304" t="s">
        <v>70</v>
      </c>
      <c r="B4" s="321">
        <v>3589.0735575837189</v>
      </c>
      <c r="C4" s="322">
        <v>3590.4933903376805</v>
      </c>
      <c r="D4" s="322">
        <v>3573.5960952682726</v>
      </c>
      <c r="H4" s="304" t="s">
        <v>165</v>
      </c>
      <c r="I4" s="322">
        <v>4143.2320960032348</v>
      </c>
      <c r="J4" s="327">
        <f t="shared" si="1"/>
        <v>86.077128995259073</v>
      </c>
      <c r="K4" s="329"/>
      <c r="O4" s="304" t="s">
        <v>54</v>
      </c>
      <c r="P4" s="322">
        <v>4118.2668138697654</v>
      </c>
      <c r="Q4" s="327">
        <f t="shared" si="0"/>
        <v>85.245831446236338</v>
      </c>
      <c r="S4" s="49" t="s">
        <v>99</v>
      </c>
      <c r="T4" s="323" t="s">
        <v>175</v>
      </c>
    </row>
    <row r="5" spans="1:20" ht="13.6" x14ac:dyDescent="0.25">
      <c r="A5" s="304" t="s">
        <v>165</v>
      </c>
      <c r="B5" s="321">
        <v>4160.108289363352</v>
      </c>
      <c r="C5" s="322">
        <v>4143.2320960032348</v>
      </c>
      <c r="D5" s="322">
        <v>4075.0924204425223</v>
      </c>
      <c r="H5" s="304" t="s">
        <v>54</v>
      </c>
      <c r="I5" s="322">
        <v>4113.5685141244776</v>
      </c>
      <c r="J5" s="327">
        <f t="shared" si="1"/>
        <v>85.460857469871371</v>
      </c>
      <c r="K5" s="329"/>
      <c r="O5" s="304" t="s">
        <v>165</v>
      </c>
      <c r="P5" s="322">
        <v>4075.0924204425223</v>
      </c>
      <c r="Q5" s="327">
        <f t="shared" si="0"/>
        <v>84.352145526592423</v>
      </c>
    </row>
    <row r="6" spans="1:20" ht="14.3" x14ac:dyDescent="0.25">
      <c r="A6" s="304" t="s">
        <v>8</v>
      </c>
      <c r="B6" s="321">
        <v>1446.3136789337832</v>
      </c>
      <c r="C6" s="322">
        <v>1470.8630635877478</v>
      </c>
      <c r="D6" s="324" t="s">
        <v>175</v>
      </c>
      <c r="H6" s="304" t="s">
        <v>72</v>
      </c>
      <c r="I6" s="322">
        <v>3969.8815984854746</v>
      </c>
      <c r="J6" s="327">
        <f t="shared" si="1"/>
        <v>82.475710394881219</v>
      </c>
      <c r="K6" s="329"/>
      <c r="O6" s="304" t="s">
        <v>72</v>
      </c>
      <c r="P6" s="322">
        <v>3993.6749568572641</v>
      </c>
      <c r="Q6" s="327">
        <f t="shared" si="0"/>
        <v>82.66684933495317</v>
      </c>
    </row>
    <row r="7" spans="1:20" ht="13.6" x14ac:dyDescent="0.25">
      <c r="A7" s="304" t="s">
        <v>89</v>
      </c>
      <c r="B7" s="321">
        <v>3564.0857365592638</v>
      </c>
      <c r="C7" s="322">
        <v>3580.6218644191872</v>
      </c>
      <c r="D7" s="322">
        <v>3616.5758719359587</v>
      </c>
      <c r="H7" s="304" t="s">
        <v>92</v>
      </c>
      <c r="I7" s="322">
        <v>3823.9488753616429</v>
      </c>
      <c r="J7" s="327">
        <f t="shared" si="1"/>
        <v>79.443905865978067</v>
      </c>
      <c r="K7" s="329"/>
      <c r="O7" s="304" t="s">
        <v>92</v>
      </c>
      <c r="P7" s="322">
        <v>3882.8591186550357</v>
      </c>
      <c r="Q7" s="327">
        <f t="shared" si="0"/>
        <v>80.373023147406087</v>
      </c>
    </row>
    <row r="8" spans="1:20" ht="14.3" x14ac:dyDescent="0.25">
      <c r="A8" s="304" t="s">
        <v>7</v>
      </c>
      <c r="B8" s="338">
        <v>2324.8880571717191</v>
      </c>
      <c r="C8" s="339">
        <v>2492.9209685737123</v>
      </c>
      <c r="D8" s="339">
        <v>2634.1534128740545</v>
      </c>
      <c r="H8" s="304" t="s">
        <v>74</v>
      </c>
      <c r="I8" s="322">
        <v>3772.5616977128357</v>
      </c>
      <c r="J8" s="327">
        <f t="shared" si="1"/>
        <v>78.376318867063489</v>
      </c>
      <c r="K8" s="329"/>
      <c r="O8" s="310" t="s">
        <v>74</v>
      </c>
      <c r="P8" s="322">
        <v>3791.6972443397963</v>
      </c>
      <c r="Q8" s="327">
        <f t="shared" si="0"/>
        <v>78.486023075912996</v>
      </c>
    </row>
    <row r="9" spans="1:20" ht="14.3" x14ac:dyDescent="0.25">
      <c r="A9" s="304" t="s">
        <v>9</v>
      </c>
      <c r="B9" s="321">
        <v>1386.7034121663505</v>
      </c>
      <c r="C9" s="322" t="s">
        <v>175</v>
      </c>
      <c r="D9" s="322" t="s">
        <v>175</v>
      </c>
      <c r="H9" s="317" t="s">
        <v>73</v>
      </c>
      <c r="I9" s="322">
        <v>3643.1776814941709</v>
      </c>
      <c r="J9" s="327">
        <f t="shared" si="1"/>
        <v>75.688319644253355</v>
      </c>
      <c r="K9" s="329"/>
      <c r="O9" s="317" t="s">
        <v>73</v>
      </c>
      <c r="P9" s="322">
        <v>3709.8505765134196</v>
      </c>
      <c r="Q9" s="327">
        <f t="shared" si="0"/>
        <v>76.791842595312389</v>
      </c>
    </row>
    <row r="10" spans="1:20" ht="13.6" x14ac:dyDescent="0.25">
      <c r="A10" s="304" t="s">
        <v>105</v>
      </c>
      <c r="B10" s="321">
        <v>1333.7362335928508</v>
      </c>
      <c r="C10" s="322">
        <v>1360.315007869179</v>
      </c>
      <c r="D10" s="322">
        <v>1417.744326137165</v>
      </c>
      <c r="H10" s="304" t="s">
        <v>70</v>
      </c>
      <c r="I10" s="322">
        <v>3590.4933903376805</v>
      </c>
      <c r="J10" s="327">
        <f t="shared" si="1"/>
        <v>74.593784648186983</v>
      </c>
      <c r="K10" s="329"/>
      <c r="O10" s="304" t="s">
        <v>89</v>
      </c>
      <c r="P10" s="322">
        <v>3616.5758719359587</v>
      </c>
      <c r="Q10" s="327">
        <f t="shared" si="0"/>
        <v>74.861108113071253</v>
      </c>
    </row>
    <row r="11" spans="1:20" ht="13.6" x14ac:dyDescent="0.25">
      <c r="A11" s="304" t="s">
        <v>99</v>
      </c>
      <c r="B11" s="321">
        <v>3198.6799060583139</v>
      </c>
      <c r="C11" s="322">
        <v>3246.5559037463013</v>
      </c>
      <c r="D11" s="324" t="s">
        <v>175</v>
      </c>
      <c r="H11" s="304" t="s">
        <v>89</v>
      </c>
      <c r="I11" s="322">
        <v>3580.6218644191872</v>
      </c>
      <c r="J11" s="327">
        <f t="shared" si="1"/>
        <v>74.38870016578835</v>
      </c>
      <c r="K11" s="329"/>
      <c r="O11" s="304" t="s">
        <v>70</v>
      </c>
      <c r="P11" s="322">
        <v>3573.5960952682726</v>
      </c>
      <c r="Q11" s="327">
        <f t="shared" si="0"/>
        <v>73.971450652056063</v>
      </c>
    </row>
    <row r="12" spans="1:20" ht="14.3" x14ac:dyDescent="0.25">
      <c r="A12" s="304" t="s">
        <v>90</v>
      </c>
      <c r="B12" s="321">
        <v>3044.6162465143066</v>
      </c>
      <c r="C12" s="322">
        <v>3133.5518694759116</v>
      </c>
      <c r="D12" s="322">
        <v>3149.1534196292637</v>
      </c>
      <c r="H12" s="304" t="s">
        <v>91</v>
      </c>
      <c r="I12" s="322">
        <v>3374.6639209003802</v>
      </c>
      <c r="J12" s="327">
        <f t="shared" si="1"/>
        <v>70.109850209743598</v>
      </c>
      <c r="K12" s="329"/>
      <c r="O12" s="304" t="s">
        <v>91</v>
      </c>
      <c r="P12" s="322">
        <v>3437.0653741030269</v>
      </c>
      <c r="Q12" s="327">
        <f t="shared" si="0"/>
        <v>71.145340696166826</v>
      </c>
    </row>
    <row r="13" spans="1:20" ht="13.6" x14ac:dyDescent="0.25">
      <c r="A13" s="304" t="s">
        <v>56</v>
      </c>
      <c r="B13" s="321">
        <v>3101.3422862302</v>
      </c>
      <c r="C13" s="322">
        <v>3062.8495617304925</v>
      </c>
      <c r="D13" s="322">
        <v>3034.0882307917268</v>
      </c>
      <c r="H13" s="304" t="s">
        <v>109</v>
      </c>
      <c r="I13" s="322">
        <v>3298.8023922621715</v>
      </c>
      <c r="J13" s="327">
        <f t="shared" si="1"/>
        <v>68.533799813564315</v>
      </c>
      <c r="K13" s="329"/>
      <c r="O13" s="304" t="s">
        <v>109</v>
      </c>
      <c r="P13" s="322">
        <v>3302.8201796225585</v>
      </c>
      <c r="Q13" s="327">
        <f t="shared" si="0"/>
        <v>68.366539870875982</v>
      </c>
    </row>
    <row r="14" spans="1:20" ht="28.55" x14ac:dyDescent="0.25">
      <c r="A14" s="304" t="s">
        <v>166</v>
      </c>
      <c r="B14" s="321">
        <v>143.45072704753753</v>
      </c>
      <c r="C14" s="322">
        <v>149.08295721803421</v>
      </c>
      <c r="D14" s="322">
        <v>159.18607653765929</v>
      </c>
      <c r="H14" s="304" t="s">
        <v>99</v>
      </c>
      <c r="I14" s="322">
        <v>3246.5559037463013</v>
      </c>
      <c r="J14" s="327">
        <f t="shared" si="1"/>
        <v>67.448360323976431</v>
      </c>
      <c r="K14" s="329"/>
      <c r="O14" s="304" t="s">
        <v>170</v>
      </c>
      <c r="P14" s="322">
        <v>3264.0511434410701</v>
      </c>
      <c r="Q14" s="327">
        <f t="shared" si="0"/>
        <v>67.564042394867442</v>
      </c>
    </row>
    <row r="15" spans="1:20" ht="14.3" x14ac:dyDescent="0.25">
      <c r="A15" s="304" t="s">
        <v>10</v>
      </c>
      <c r="B15" s="321">
        <v>4768.9451153782466</v>
      </c>
      <c r="C15" s="322">
        <v>4813.3948522277433</v>
      </c>
      <c r="D15" s="339">
        <v>4831.0477404013745</v>
      </c>
      <c r="H15" s="304" t="s">
        <v>90</v>
      </c>
      <c r="I15" s="322">
        <v>3133.5518694759116</v>
      </c>
      <c r="J15" s="327">
        <f t="shared" si="1"/>
        <v>65.10066108592018</v>
      </c>
      <c r="K15" s="329"/>
      <c r="O15" s="304" t="s">
        <v>90</v>
      </c>
      <c r="P15" s="322">
        <v>3149.1534196292637</v>
      </c>
      <c r="Q15" s="327">
        <f t="shared" si="0"/>
        <v>65.185723446558711</v>
      </c>
    </row>
    <row r="16" spans="1:20" ht="14.3" x14ac:dyDescent="0.25">
      <c r="A16" s="304" t="s">
        <v>109</v>
      </c>
      <c r="B16" s="321">
        <v>3365.0902651906858</v>
      </c>
      <c r="C16" s="322">
        <v>3298.8023922621715</v>
      </c>
      <c r="D16" s="322">
        <v>3302.8201796225585</v>
      </c>
      <c r="H16" s="304" t="s">
        <v>55</v>
      </c>
      <c r="I16" s="322">
        <v>3080.5670395093975</v>
      </c>
      <c r="J16" s="327">
        <f t="shared" si="1"/>
        <v>63.999882288560727</v>
      </c>
      <c r="K16" s="329"/>
      <c r="O16" s="304" t="s">
        <v>55</v>
      </c>
      <c r="P16" s="322">
        <v>3108.3851094742504</v>
      </c>
      <c r="Q16" s="327">
        <f t="shared" si="0"/>
        <v>64.341842111789987</v>
      </c>
    </row>
    <row r="17" spans="1:17" ht="13.6" x14ac:dyDescent="0.25">
      <c r="A17" s="304" t="s">
        <v>54</v>
      </c>
      <c r="B17" s="321">
        <v>4088.3981334820878</v>
      </c>
      <c r="C17" s="322">
        <v>4113.5685141244776</v>
      </c>
      <c r="D17" s="322">
        <v>4118.2668138697654</v>
      </c>
      <c r="H17" s="304" t="s">
        <v>56</v>
      </c>
      <c r="I17" s="322">
        <v>3062.8495617304925</v>
      </c>
      <c r="J17" s="327">
        <f t="shared" si="1"/>
        <v>63.631795349449447</v>
      </c>
      <c r="K17" s="329"/>
      <c r="O17" s="304" t="s">
        <v>56</v>
      </c>
      <c r="P17" s="322">
        <v>3034.0882307917268</v>
      </c>
      <c r="Q17" s="327">
        <f t="shared" si="0"/>
        <v>62.803938065402932</v>
      </c>
    </row>
    <row r="18" spans="1:17" ht="13.6" x14ac:dyDescent="0.25">
      <c r="A18" s="304" t="s">
        <v>78</v>
      </c>
      <c r="B18" s="321">
        <v>2436.885564893938</v>
      </c>
      <c r="C18" s="322">
        <v>2411.6473236514098</v>
      </c>
      <c r="D18" s="322">
        <v>2413.3887276175578</v>
      </c>
      <c r="H18" s="304" t="s">
        <v>103</v>
      </c>
      <c r="I18" s="322">
        <v>2945.5994056697068</v>
      </c>
      <c r="J18" s="327">
        <f t="shared" si="1"/>
        <v>61.195881412189145</v>
      </c>
      <c r="K18" s="329"/>
      <c r="O18" s="304" t="s">
        <v>103</v>
      </c>
      <c r="P18" s="322">
        <v>2951.5934838482422</v>
      </c>
      <c r="Q18" s="327">
        <f t="shared" si="0"/>
        <v>61.096342707700444</v>
      </c>
    </row>
    <row r="19" spans="1:17" ht="28.55" x14ac:dyDescent="0.25">
      <c r="A19" s="304" t="s">
        <v>72</v>
      </c>
      <c r="B19" s="321">
        <v>3971.1107487263489</v>
      </c>
      <c r="C19" s="322">
        <v>3969.8815984854746</v>
      </c>
      <c r="D19" s="322">
        <v>3993.6749568572641</v>
      </c>
      <c r="H19" s="304" t="s">
        <v>170</v>
      </c>
      <c r="I19" s="322">
        <v>2814.6548993177121</v>
      </c>
      <c r="J19" s="327">
        <f t="shared" si="1"/>
        <v>58.475462448608987</v>
      </c>
      <c r="K19" s="329"/>
      <c r="O19" s="304" t="s">
        <v>95</v>
      </c>
      <c r="P19" s="322">
        <v>2708.8287319595238</v>
      </c>
      <c r="Q19" s="327">
        <f t="shared" si="0"/>
        <v>56.071247429537266</v>
      </c>
    </row>
    <row r="20" spans="1:17" ht="27.2" x14ac:dyDescent="0.25">
      <c r="A20" s="304" t="s">
        <v>167</v>
      </c>
      <c r="B20" s="321">
        <v>1908.1912422832404</v>
      </c>
      <c r="C20" s="322">
        <v>1984.5191779816716</v>
      </c>
      <c r="D20" s="322">
        <v>2071.7482138970086</v>
      </c>
      <c r="H20" s="304" t="s">
        <v>95</v>
      </c>
      <c r="I20" s="322">
        <v>2671.2608557585459</v>
      </c>
      <c r="J20" s="327">
        <f t="shared" si="1"/>
        <v>55.496399895849571</v>
      </c>
      <c r="K20" s="329"/>
      <c r="O20" s="304" t="s">
        <v>7</v>
      </c>
      <c r="P20" s="339">
        <v>2634.1534128740545</v>
      </c>
      <c r="Q20" s="327">
        <f t="shared" si="0"/>
        <v>54.525509877391585</v>
      </c>
    </row>
    <row r="21" spans="1:17" ht="27.2" x14ac:dyDescent="0.25">
      <c r="A21" s="304" t="s">
        <v>91</v>
      </c>
      <c r="B21" s="321">
        <v>3298.564755135224</v>
      </c>
      <c r="C21" s="322">
        <v>3374.6639209003802</v>
      </c>
      <c r="D21" s="322">
        <v>3437.0653741030269</v>
      </c>
      <c r="H21" s="304" t="s">
        <v>7</v>
      </c>
      <c r="I21" s="339">
        <v>2492.9209685737123</v>
      </c>
      <c r="J21" s="327">
        <f t="shared" si="1"/>
        <v>51.791324940232876</v>
      </c>
      <c r="K21" s="329"/>
      <c r="O21" s="304" t="s">
        <v>169</v>
      </c>
      <c r="P21" s="322">
        <v>2512.0819346552767</v>
      </c>
      <c r="Q21" s="327">
        <f t="shared" si="0"/>
        <v>51.998698204679037</v>
      </c>
    </row>
    <row r="22" spans="1:17" ht="14.3" x14ac:dyDescent="0.25">
      <c r="A22" s="304" t="s">
        <v>55</v>
      </c>
      <c r="B22" s="321">
        <v>3106.9841718772423</v>
      </c>
      <c r="C22" s="322">
        <v>3080.5670395093975</v>
      </c>
      <c r="D22" s="322">
        <v>3108.3851094742504</v>
      </c>
      <c r="H22" s="304" t="s">
        <v>78</v>
      </c>
      <c r="I22" s="322">
        <v>2411.6473236514098</v>
      </c>
      <c r="J22" s="327">
        <f t="shared" si="1"/>
        <v>50.10283589211982</v>
      </c>
      <c r="K22" s="329"/>
      <c r="O22" s="304" t="s">
        <v>78</v>
      </c>
      <c r="P22" s="322">
        <v>2413.3887276175578</v>
      </c>
      <c r="Q22" s="327">
        <f t="shared" si="0"/>
        <v>49.955803736624802</v>
      </c>
    </row>
    <row r="23" spans="1:17" ht="27.2" x14ac:dyDescent="0.25">
      <c r="A23" s="304" t="s">
        <v>103</v>
      </c>
      <c r="B23" s="321">
        <v>2956.915174797969</v>
      </c>
      <c r="C23" s="322">
        <v>2945.5994056697068</v>
      </c>
      <c r="D23" s="322">
        <v>2951.5934838482422</v>
      </c>
      <c r="H23" s="304" t="s">
        <v>169</v>
      </c>
      <c r="I23" s="322">
        <v>2376.2489622514263</v>
      </c>
      <c r="J23" s="327">
        <f t="shared" si="1"/>
        <v>49.367422270617311</v>
      </c>
      <c r="K23" s="329"/>
      <c r="O23" s="304" t="s">
        <v>168</v>
      </c>
      <c r="P23" s="322">
        <v>2245.7057088952843</v>
      </c>
      <c r="Q23" s="327">
        <f t="shared" si="0"/>
        <v>46.48485855593524</v>
      </c>
    </row>
    <row r="24" spans="1:17" ht="13.6" x14ac:dyDescent="0.25">
      <c r="A24" s="304" t="s">
        <v>5</v>
      </c>
      <c r="B24" s="321">
        <v>1209.6724873315525</v>
      </c>
      <c r="C24" s="322">
        <v>1196.0298038982801</v>
      </c>
      <c r="D24" s="322">
        <v>1203.2647417449725</v>
      </c>
      <c r="H24" s="304" t="s">
        <v>79</v>
      </c>
      <c r="I24" s="322">
        <v>2128.9771259232807</v>
      </c>
      <c r="J24" s="327">
        <f t="shared" si="1"/>
        <v>44.230261411817153</v>
      </c>
      <c r="K24" s="329"/>
      <c r="O24" s="304" t="s">
        <v>79</v>
      </c>
      <c r="P24" s="322">
        <v>2164.3422773847219</v>
      </c>
      <c r="Q24" s="327">
        <f t="shared" si="0"/>
        <v>44.80068079817616</v>
      </c>
    </row>
    <row r="25" spans="1:17" ht="13.6" x14ac:dyDescent="0.25">
      <c r="A25" s="304" t="s">
        <v>71</v>
      </c>
      <c r="B25" s="321">
        <v>4330.3360052189209</v>
      </c>
      <c r="C25" s="322">
        <v>4360.176926033042</v>
      </c>
      <c r="D25" s="322">
        <v>4386.2481402239127</v>
      </c>
      <c r="H25" s="304" t="s">
        <v>168</v>
      </c>
      <c r="I25" s="322">
        <v>2115.8770210691901</v>
      </c>
      <c r="J25" s="327">
        <f t="shared" si="1"/>
        <v>43.958102047038928</v>
      </c>
      <c r="K25" s="329"/>
      <c r="O25" s="304" t="s">
        <v>167</v>
      </c>
      <c r="P25" s="322">
        <v>2071.7482138970086</v>
      </c>
      <c r="Q25" s="327">
        <f t="shared" si="0"/>
        <v>42.884035207751495</v>
      </c>
    </row>
    <row r="26" spans="1:17" ht="27.2" x14ac:dyDescent="0.25">
      <c r="A26" s="304" t="s">
        <v>95</v>
      </c>
      <c r="B26" s="321">
        <v>2649.5109028483635</v>
      </c>
      <c r="C26" s="322">
        <v>2671.2608557585459</v>
      </c>
      <c r="D26" s="322">
        <v>2708.8287319595238</v>
      </c>
      <c r="H26" s="304" t="s">
        <v>167</v>
      </c>
      <c r="I26" s="322">
        <v>1984.5191779816716</v>
      </c>
      <c r="J26" s="327">
        <f t="shared" si="1"/>
        <v>41.229095864911088</v>
      </c>
      <c r="K26" s="329"/>
      <c r="O26" s="304" t="s">
        <v>171</v>
      </c>
      <c r="P26" s="322">
        <v>1923.6995858824737</v>
      </c>
      <c r="Q26" s="327">
        <f t="shared" si="0"/>
        <v>39.8195109891969</v>
      </c>
    </row>
    <row r="27" spans="1:17" ht="13.6" x14ac:dyDescent="0.25">
      <c r="A27" s="304" t="s">
        <v>168</v>
      </c>
      <c r="B27" s="321">
        <v>2041.9241408383452</v>
      </c>
      <c r="C27" s="322">
        <v>2115.8770210691901</v>
      </c>
      <c r="D27" s="322">
        <v>2245.7057088952843</v>
      </c>
      <c r="H27" s="304" t="s">
        <v>6</v>
      </c>
      <c r="I27" s="322">
        <v>1921.0038927222461</v>
      </c>
      <c r="J27" s="327">
        <f t="shared" si="1"/>
        <v>39.909543091673932</v>
      </c>
      <c r="K27" s="329"/>
      <c r="O27" s="304" t="s">
        <v>173</v>
      </c>
      <c r="P27" s="322">
        <v>1787.8847563086608</v>
      </c>
      <c r="Q27" s="327">
        <f t="shared" si="0"/>
        <v>37.008219590893951</v>
      </c>
    </row>
    <row r="28" spans="1:17" ht="14.3" x14ac:dyDescent="0.25">
      <c r="A28" s="304" t="s">
        <v>79</v>
      </c>
      <c r="B28" s="321">
        <v>2123.1960046213985</v>
      </c>
      <c r="C28" s="322">
        <v>2128.9771259232807</v>
      </c>
      <c r="D28" s="322">
        <v>2164.3422773847219</v>
      </c>
      <c r="H28" s="304" t="s">
        <v>171</v>
      </c>
      <c r="I28" s="322">
        <v>1801.9944713888251</v>
      </c>
      <c r="J28" s="327">
        <f t="shared" si="1"/>
        <v>37.437079789014675</v>
      </c>
      <c r="K28" s="329"/>
      <c r="O28" s="304" t="s">
        <v>6</v>
      </c>
      <c r="P28" s="322">
        <v>1642.4328626761292</v>
      </c>
      <c r="Q28" s="327">
        <f t="shared" si="0"/>
        <v>33.997446329099454</v>
      </c>
    </row>
    <row r="29" spans="1:17" ht="13.6" x14ac:dyDescent="0.25">
      <c r="A29" s="304" t="s">
        <v>74</v>
      </c>
      <c r="B29" s="321">
        <v>3752.4453511291699</v>
      </c>
      <c r="C29" s="322">
        <v>3772.5616977128357</v>
      </c>
      <c r="D29" s="322">
        <v>3791.6972443397963</v>
      </c>
      <c r="H29" s="304" t="s">
        <v>173</v>
      </c>
      <c r="I29" s="322">
        <v>1796.6744793297833</v>
      </c>
      <c r="J29" s="327">
        <f t="shared" si="1"/>
        <v>37.326555050812907</v>
      </c>
      <c r="K29" s="329"/>
      <c r="O29" s="310" t="s">
        <v>105</v>
      </c>
      <c r="P29" s="322">
        <v>1417.744326137165</v>
      </c>
      <c r="Q29" s="327">
        <f t="shared" si="0"/>
        <v>29.346518650204345</v>
      </c>
    </row>
    <row r="30" spans="1:17" ht="27.2" x14ac:dyDescent="0.25">
      <c r="A30" s="304" t="s">
        <v>169</v>
      </c>
      <c r="B30" s="321">
        <v>2284.2475876879685</v>
      </c>
      <c r="C30" s="322">
        <v>2376.2489622514263</v>
      </c>
      <c r="D30" s="322">
        <v>2512.0819346552767</v>
      </c>
      <c r="H30" s="304" t="s">
        <v>8</v>
      </c>
      <c r="I30" s="322">
        <v>1470.8630635877478</v>
      </c>
      <c r="J30" s="327">
        <f t="shared" si="1"/>
        <v>30.557706332922191</v>
      </c>
      <c r="K30" s="329"/>
      <c r="O30" s="310" t="s">
        <v>5</v>
      </c>
      <c r="P30" s="322">
        <v>1203.2647417449725</v>
      </c>
      <c r="Q30" s="327">
        <f t="shared" si="0"/>
        <v>24.906910599997559</v>
      </c>
    </row>
    <row r="31" spans="1:17" ht="13.6" x14ac:dyDescent="0.25">
      <c r="A31" s="304" t="s">
        <v>170</v>
      </c>
      <c r="B31" s="321">
        <v>2458.5653884182093</v>
      </c>
      <c r="C31" s="322">
        <v>2814.6548993177121</v>
      </c>
      <c r="D31" s="322">
        <v>3264.0511434410701</v>
      </c>
      <c r="H31" s="304" t="s">
        <v>105</v>
      </c>
      <c r="I31" s="322">
        <v>1360.315007869179</v>
      </c>
      <c r="J31" s="327">
        <f t="shared" si="1"/>
        <v>28.261030927882342</v>
      </c>
      <c r="K31" s="329"/>
      <c r="O31" s="351" t="s">
        <v>166</v>
      </c>
      <c r="P31" s="322">
        <v>159.18607653765929</v>
      </c>
      <c r="Q31" s="327">
        <f t="shared" si="0"/>
        <v>3.2950632055735749</v>
      </c>
    </row>
    <row r="32" spans="1:17" ht="13.6" x14ac:dyDescent="0.25">
      <c r="A32" s="304" t="s">
        <v>171</v>
      </c>
      <c r="B32" s="321">
        <v>1767.6389111191463</v>
      </c>
      <c r="C32" s="322">
        <v>1801.9944713888251</v>
      </c>
      <c r="D32" s="322">
        <v>1923.6995858824737</v>
      </c>
      <c r="H32" s="310" t="s">
        <v>5</v>
      </c>
      <c r="I32" s="322">
        <v>1196.0298038982801</v>
      </c>
      <c r="J32" s="327">
        <f t="shared" si="1"/>
        <v>24.847947043960701</v>
      </c>
    </row>
    <row r="33" spans="1:15" ht="13.6" x14ac:dyDescent="0.25">
      <c r="A33" s="304" t="s">
        <v>92</v>
      </c>
      <c r="B33" s="321">
        <v>3805.0856191583671</v>
      </c>
      <c r="C33" s="322">
        <v>3823.9488753616429</v>
      </c>
      <c r="D33" s="322">
        <v>3882.8591186550357</v>
      </c>
      <c r="H33" s="351" t="s">
        <v>166</v>
      </c>
      <c r="I33" s="322">
        <v>149.08295721803421</v>
      </c>
      <c r="J33" s="327">
        <f t="shared" si="1"/>
        <v>3.0972517691756662</v>
      </c>
      <c r="O33" s="325"/>
    </row>
    <row r="34" spans="1:15" ht="13.6" x14ac:dyDescent="0.25">
      <c r="A34" s="351" t="s">
        <v>173</v>
      </c>
      <c r="B34" s="321">
        <v>1828.0349019921773</v>
      </c>
      <c r="C34" s="322">
        <v>1796.6744793297833</v>
      </c>
      <c r="D34" s="322">
        <v>1787.8847563086608</v>
      </c>
      <c r="H34" s="325"/>
      <c r="O34" s="325"/>
    </row>
    <row r="35" spans="1:15" x14ac:dyDescent="0.25">
      <c r="H35" s="325"/>
      <c r="O35" s="325"/>
    </row>
    <row r="36" spans="1:15" x14ac:dyDescent="0.25">
      <c r="H36" s="325"/>
      <c r="O36" s="325"/>
    </row>
    <row r="37" spans="1:15" x14ac:dyDescent="0.25">
      <c r="H37" s="325"/>
      <c r="O37" s="325"/>
    </row>
    <row r="38" spans="1:15" x14ac:dyDescent="0.25">
      <c r="A38" s="325"/>
      <c r="B38" s="325"/>
      <c r="H38" s="325"/>
      <c r="O38" s="325"/>
    </row>
    <row r="39" spans="1:15" x14ac:dyDescent="0.25">
      <c r="A39" s="325"/>
      <c r="B39" s="325"/>
      <c r="H39" s="325"/>
      <c r="O39" s="325"/>
    </row>
    <row r="40" spans="1:15" x14ac:dyDescent="0.25">
      <c r="A40" s="325"/>
      <c r="B40" s="325"/>
      <c r="H40" s="325"/>
      <c r="O40" s="325"/>
    </row>
    <row r="41" spans="1:15" x14ac:dyDescent="0.25">
      <c r="A41" s="325"/>
      <c r="B41" s="325"/>
      <c r="H41" s="325"/>
      <c r="O41" s="325"/>
    </row>
    <row r="42" spans="1:15" x14ac:dyDescent="0.25">
      <c r="A42" s="325"/>
      <c r="B42" s="325"/>
      <c r="H42" s="325"/>
      <c r="O42" s="325"/>
    </row>
    <row r="43" spans="1:15" x14ac:dyDescent="0.25">
      <c r="A43" s="325"/>
      <c r="B43" s="325"/>
      <c r="H43" s="325"/>
      <c r="O43" s="325"/>
    </row>
    <row r="44" spans="1:15" x14ac:dyDescent="0.25">
      <c r="A44" s="325"/>
      <c r="B44" s="325"/>
      <c r="H44" s="325"/>
      <c r="O44" s="325"/>
    </row>
    <row r="45" spans="1:15" x14ac:dyDescent="0.25">
      <c r="A45" s="325"/>
      <c r="B45" s="325"/>
      <c r="H45" s="325"/>
      <c r="O45" s="325"/>
    </row>
    <row r="46" spans="1:15" x14ac:dyDescent="0.25">
      <c r="A46" s="325"/>
      <c r="B46" s="325"/>
      <c r="H46" s="325"/>
      <c r="O46" s="325"/>
    </row>
    <row r="47" spans="1:15" x14ac:dyDescent="0.25">
      <c r="A47" s="325"/>
      <c r="B47" s="325"/>
      <c r="H47" s="325"/>
      <c r="O47" s="325"/>
    </row>
    <row r="48" spans="1:15" x14ac:dyDescent="0.25">
      <c r="A48" s="325"/>
      <c r="B48" s="325"/>
      <c r="H48" s="325"/>
      <c r="O48" s="325"/>
    </row>
    <row r="49" spans="1:15" x14ac:dyDescent="0.25">
      <c r="A49" s="325"/>
      <c r="B49" s="325"/>
      <c r="H49" s="325"/>
      <c r="O49" s="325"/>
    </row>
    <row r="50" spans="1:15" x14ac:dyDescent="0.25">
      <c r="A50" s="325"/>
      <c r="B50" s="325"/>
      <c r="H50" s="325"/>
      <c r="O50" s="325"/>
    </row>
    <row r="51" spans="1:15" x14ac:dyDescent="0.25">
      <c r="A51" s="325"/>
      <c r="B51" s="325"/>
      <c r="H51" s="325"/>
      <c r="O51" s="325"/>
    </row>
    <row r="52" spans="1:15" x14ac:dyDescent="0.25">
      <c r="A52" s="325"/>
      <c r="B52" s="325"/>
      <c r="H52" s="325"/>
      <c r="O52" s="325"/>
    </row>
    <row r="53" spans="1:15" x14ac:dyDescent="0.25">
      <c r="A53" s="325"/>
      <c r="B53" s="325"/>
      <c r="H53" s="325"/>
      <c r="O53" s="325"/>
    </row>
    <row r="54" spans="1:15" x14ac:dyDescent="0.25">
      <c r="A54" s="325"/>
      <c r="B54" s="325"/>
      <c r="H54" s="325"/>
      <c r="O54" s="325"/>
    </row>
    <row r="55" spans="1:15" x14ac:dyDescent="0.25">
      <c r="A55" s="325"/>
      <c r="B55" s="325"/>
      <c r="H55" s="325"/>
      <c r="O55" s="325"/>
    </row>
    <row r="56" spans="1:15" x14ac:dyDescent="0.25">
      <c r="A56" s="325"/>
      <c r="B56" s="325"/>
      <c r="H56" s="325"/>
      <c r="O56" s="325"/>
    </row>
    <row r="57" spans="1:15" x14ac:dyDescent="0.25">
      <c r="A57" s="325"/>
      <c r="B57" s="325"/>
      <c r="H57" s="325"/>
      <c r="O57" s="325"/>
    </row>
    <row r="58" spans="1:15" x14ac:dyDescent="0.25">
      <c r="A58" s="325"/>
      <c r="B58" s="325"/>
      <c r="H58" s="325"/>
      <c r="O58" s="325"/>
    </row>
    <row r="59" spans="1:15" x14ac:dyDescent="0.25">
      <c r="A59" s="325"/>
      <c r="B59" s="325"/>
      <c r="H59" s="325"/>
      <c r="O59" s="325"/>
    </row>
    <row r="60" spans="1:15" x14ac:dyDescent="0.25">
      <c r="A60" s="325"/>
      <c r="B60" s="325"/>
      <c r="H60" s="325"/>
      <c r="O60" s="325"/>
    </row>
    <row r="61" spans="1:15" x14ac:dyDescent="0.25">
      <c r="A61" s="325"/>
      <c r="B61" s="325"/>
      <c r="H61" s="325"/>
      <c r="O61" s="325"/>
    </row>
    <row r="62" spans="1:15" x14ac:dyDescent="0.25">
      <c r="A62" s="325"/>
      <c r="B62" s="325"/>
      <c r="H62" s="325"/>
      <c r="O62" s="325"/>
    </row>
    <row r="63" spans="1:15" x14ac:dyDescent="0.25">
      <c r="A63" s="325"/>
      <c r="B63" s="325"/>
      <c r="H63" s="325"/>
      <c r="O63" s="325"/>
    </row>
    <row r="64" spans="1:15" x14ac:dyDescent="0.25">
      <c r="A64" s="325"/>
      <c r="B64" s="325"/>
      <c r="H64" s="325"/>
      <c r="O64" s="325"/>
    </row>
    <row r="65" spans="1:15" x14ac:dyDescent="0.25">
      <c r="A65" s="325"/>
      <c r="B65" s="325"/>
      <c r="H65" s="325"/>
      <c r="O65" s="325"/>
    </row>
    <row r="66" spans="1:15" x14ac:dyDescent="0.25">
      <c r="A66" s="325"/>
      <c r="B66" s="325"/>
      <c r="H66" s="325"/>
      <c r="O66" s="325"/>
    </row>
    <row r="67" spans="1:15" x14ac:dyDescent="0.25">
      <c r="A67" s="325"/>
      <c r="B67" s="325"/>
      <c r="H67" s="325"/>
      <c r="O67" s="325"/>
    </row>
    <row r="68" spans="1:15" x14ac:dyDescent="0.25">
      <c r="A68" s="325"/>
      <c r="B68" s="325"/>
      <c r="H68" s="325"/>
      <c r="O68" s="325"/>
    </row>
    <row r="69" spans="1:15" x14ac:dyDescent="0.25">
      <c r="A69" s="325"/>
      <c r="B69" s="325"/>
      <c r="H69" s="325"/>
      <c r="O69" s="325"/>
    </row>
    <row r="70" spans="1:15" x14ac:dyDescent="0.25">
      <c r="A70" s="325"/>
      <c r="B70" s="325"/>
      <c r="H70" s="325"/>
      <c r="O70" s="325"/>
    </row>
    <row r="71" spans="1:15" x14ac:dyDescent="0.25">
      <c r="A71" s="325"/>
      <c r="B71" s="325"/>
      <c r="H71" s="325"/>
      <c r="O71" s="325"/>
    </row>
    <row r="72" spans="1:15" x14ac:dyDescent="0.25">
      <c r="A72" s="325"/>
      <c r="B72" s="325"/>
      <c r="H72" s="325"/>
      <c r="O72" s="325"/>
    </row>
    <row r="73" spans="1:15" x14ac:dyDescent="0.25">
      <c r="A73" s="325"/>
      <c r="B73" s="325"/>
      <c r="H73" s="325"/>
      <c r="O73" s="325"/>
    </row>
    <row r="74" spans="1:15" x14ac:dyDescent="0.25">
      <c r="A74" s="325"/>
      <c r="B74" s="325"/>
      <c r="H74" s="325"/>
      <c r="O74" s="325"/>
    </row>
    <row r="75" spans="1:15" x14ac:dyDescent="0.25">
      <c r="A75" s="325"/>
      <c r="B75" s="325"/>
      <c r="H75" s="325"/>
      <c r="O75" s="325"/>
    </row>
    <row r="76" spans="1:15" x14ac:dyDescent="0.25">
      <c r="A76" s="325"/>
      <c r="B76" s="325"/>
      <c r="H76" s="325"/>
      <c r="O76" s="325"/>
    </row>
    <row r="77" spans="1:15" x14ac:dyDescent="0.25">
      <c r="A77" s="325"/>
      <c r="B77" s="325"/>
      <c r="H77" s="325"/>
      <c r="O77" s="325"/>
    </row>
    <row r="78" spans="1:15" x14ac:dyDescent="0.25">
      <c r="A78" s="325"/>
      <c r="B78" s="325"/>
      <c r="H78" s="325"/>
      <c r="O78" s="325"/>
    </row>
    <row r="79" spans="1:15" x14ac:dyDescent="0.25">
      <c r="A79" s="325"/>
      <c r="B79" s="325"/>
      <c r="H79" s="325"/>
      <c r="O79" s="325"/>
    </row>
    <row r="80" spans="1:15" x14ac:dyDescent="0.25">
      <c r="A80" s="325"/>
      <c r="B80" s="325"/>
      <c r="H80" s="325"/>
      <c r="O80" s="325"/>
    </row>
    <row r="81" spans="1:15" x14ac:dyDescent="0.25">
      <c r="A81" s="325"/>
      <c r="B81" s="325"/>
      <c r="H81" s="325"/>
      <c r="O81" s="325"/>
    </row>
    <row r="82" spans="1:15" x14ac:dyDescent="0.25">
      <c r="A82" s="325"/>
      <c r="B82" s="325"/>
      <c r="H82" s="325"/>
      <c r="O82" s="325"/>
    </row>
    <row r="83" spans="1:15" x14ac:dyDescent="0.25">
      <c r="A83" s="325"/>
      <c r="B83" s="325"/>
      <c r="H83" s="325"/>
      <c r="O83" s="325"/>
    </row>
    <row r="84" spans="1:15" x14ac:dyDescent="0.25">
      <c r="A84" s="325"/>
      <c r="B84" s="325"/>
      <c r="H84" s="325"/>
      <c r="O84" s="325"/>
    </row>
    <row r="85" spans="1:15" x14ac:dyDescent="0.25">
      <c r="A85" s="325"/>
      <c r="B85" s="325"/>
      <c r="H85" s="325"/>
      <c r="O85" s="325"/>
    </row>
    <row r="86" spans="1:15" x14ac:dyDescent="0.25">
      <c r="A86" s="325"/>
      <c r="B86" s="325"/>
      <c r="H86" s="325"/>
      <c r="O86" s="325"/>
    </row>
    <row r="87" spans="1:15" x14ac:dyDescent="0.25">
      <c r="A87" s="325"/>
      <c r="B87" s="325"/>
      <c r="H87" s="325"/>
      <c r="O87" s="325"/>
    </row>
    <row r="88" spans="1:15" x14ac:dyDescent="0.25">
      <c r="A88" s="325"/>
      <c r="B88" s="325"/>
      <c r="H88" s="325"/>
      <c r="O88" s="325"/>
    </row>
    <row r="89" spans="1:15" x14ac:dyDescent="0.25">
      <c r="A89" s="325"/>
      <c r="B89" s="325"/>
      <c r="H89" s="325"/>
      <c r="O89" s="325"/>
    </row>
    <row r="90" spans="1:15" x14ac:dyDescent="0.25">
      <c r="A90" s="325"/>
      <c r="B90" s="325"/>
      <c r="H90" s="325"/>
      <c r="O90" s="325"/>
    </row>
    <row r="91" spans="1:15" x14ac:dyDescent="0.25">
      <c r="A91" s="325"/>
      <c r="B91" s="325"/>
      <c r="H91" s="325"/>
      <c r="O91" s="325"/>
    </row>
    <row r="92" spans="1:15" x14ac:dyDescent="0.25">
      <c r="A92" s="325"/>
      <c r="B92" s="325"/>
      <c r="H92" s="325"/>
      <c r="O92" s="325"/>
    </row>
    <row r="93" spans="1:15" x14ac:dyDescent="0.25">
      <c r="A93" s="325"/>
      <c r="B93" s="325"/>
      <c r="H93" s="325"/>
      <c r="O93" s="325"/>
    </row>
    <row r="94" spans="1:15" x14ac:dyDescent="0.25">
      <c r="A94" s="325"/>
      <c r="B94" s="325"/>
      <c r="H94" s="325"/>
      <c r="O94" s="325"/>
    </row>
    <row r="95" spans="1:15" x14ac:dyDescent="0.25">
      <c r="A95" s="325"/>
      <c r="B95" s="325"/>
      <c r="H95" s="325"/>
      <c r="O95" s="325"/>
    </row>
    <row r="96" spans="1:15" x14ac:dyDescent="0.25">
      <c r="A96" s="325"/>
      <c r="B96" s="325"/>
      <c r="H96" s="325"/>
      <c r="O96" s="325"/>
    </row>
    <row r="97" spans="1:15" x14ac:dyDescent="0.25">
      <c r="A97" s="325"/>
      <c r="B97" s="325"/>
      <c r="H97" s="325"/>
      <c r="O97" s="325"/>
    </row>
    <row r="98" spans="1:15" x14ac:dyDescent="0.25">
      <c r="A98" s="325"/>
      <c r="B98" s="325"/>
      <c r="H98" s="325"/>
      <c r="O98" s="325"/>
    </row>
    <row r="99" spans="1:15" x14ac:dyDescent="0.25">
      <c r="A99" s="325"/>
      <c r="B99" s="325"/>
      <c r="H99" s="325"/>
      <c r="O99" s="325"/>
    </row>
    <row r="100" spans="1:15" x14ac:dyDescent="0.25">
      <c r="A100" s="325"/>
      <c r="B100" s="325"/>
      <c r="H100" s="325"/>
      <c r="O100" s="325"/>
    </row>
    <row r="101" spans="1:15" x14ac:dyDescent="0.25">
      <c r="A101" s="325"/>
      <c r="B101" s="325"/>
      <c r="H101" s="325"/>
      <c r="O101" s="325"/>
    </row>
    <row r="102" spans="1:15" x14ac:dyDescent="0.25">
      <c r="A102" s="325"/>
      <c r="B102" s="325"/>
      <c r="H102" s="325"/>
      <c r="O102" s="325"/>
    </row>
    <row r="103" spans="1:15" x14ac:dyDescent="0.25">
      <c r="A103" s="325"/>
      <c r="B103" s="325"/>
      <c r="H103" s="325"/>
      <c r="O103" s="325"/>
    </row>
    <row r="104" spans="1:15" x14ac:dyDescent="0.25">
      <c r="A104" s="325"/>
      <c r="B104" s="325"/>
      <c r="H104" s="325"/>
      <c r="O104" s="325"/>
    </row>
    <row r="105" spans="1:15" x14ac:dyDescent="0.25">
      <c r="A105" s="325"/>
      <c r="B105" s="325"/>
      <c r="H105" s="325"/>
      <c r="O105" s="325"/>
    </row>
    <row r="106" spans="1:15" x14ac:dyDescent="0.25">
      <c r="A106" s="325"/>
      <c r="B106" s="325"/>
      <c r="H106" s="325"/>
      <c r="O106" s="325"/>
    </row>
    <row r="107" spans="1:15" x14ac:dyDescent="0.25">
      <c r="A107" s="325"/>
      <c r="B107" s="325"/>
      <c r="H107" s="325"/>
      <c r="O107" s="325"/>
    </row>
    <row r="108" spans="1:15" x14ac:dyDescent="0.25">
      <c r="A108" s="325"/>
      <c r="B108" s="325"/>
      <c r="H108" s="325"/>
      <c r="O108" s="325"/>
    </row>
    <row r="109" spans="1:15" x14ac:dyDescent="0.25">
      <c r="A109" s="325"/>
      <c r="B109" s="325"/>
      <c r="H109" s="325"/>
      <c r="O109" s="325"/>
    </row>
    <row r="110" spans="1:15" x14ac:dyDescent="0.25">
      <c r="A110" s="325"/>
      <c r="B110" s="325"/>
      <c r="H110" s="325"/>
      <c r="O110" s="325"/>
    </row>
    <row r="111" spans="1:15" x14ac:dyDescent="0.25">
      <c r="A111" s="325"/>
      <c r="B111" s="325"/>
      <c r="H111" s="325"/>
      <c r="O111" s="325"/>
    </row>
    <row r="112" spans="1:15" x14ac:dyDescent="0.25">
      <c r="A112" s="325"/>
      <c r="B112" s="325"/>
      <c r="H112" s="325"/>
      <c r="O112" s="325"/>
    </row>
    <row r="113" spans="1:15" x14ac:dyDescent="0.25">
      <c r="A113" s="325"/>
      <c r="B113" s="325"/>
      <c r="H113" s="325"/>
      <c r="O113" s="325"/>
    </row>
    <row r="114" spans="1:15" x14ac:dyDescent="0.25">
      <c r="A114" s="325"/>
      <c r="B114" s="325"/>
      <c r="H114" s="325"/>
      <c r="O114" s="325"/>
    </row>
    <row r="115" spans="1:15" x14ac:dyDescent="0.25">
      <c r="A115" s="325"/>
      <c r="B115" s="325"/>
      <c r="H115" s="325"/>
      <c r="O115" s="325"/>
    </row>
    <row r="116" spans="1:15" x14ac:dyDescent="0.25">
      <c r="A116" s="325"/>
      <c r="B116" s="325"/>
      <c r="H116" s="325"/>
      <c r="O116" s="325"/>
    </row>
    <row r="117" spans="1:15" x14ac:dyDescent="0.25">
      <c r="A117" s="325"/>
      <c r="B117" s="325"/>
      <c r="H117" s="325"/>
      <c r="O117" s="325"/>
    </row>
    <row r="118" spans="1:15" x14ac:dyDescent="0.25">
      <c r="A118" s="325"/>
      <c r="B118" s="325"/>
      <c r="H118" s="325"/>
      <c r="O118" s="325"/>
    </row>
    <row r="119" spans="1:15" x14ac:dyDescent="0.25">
      <c r="A119" s="325"/>
      <c r="B119" s="325"/>
      <c r="H119" s="325"/>
      <c r="O119" s="325"/>
    </row>
    <row r="120" spans="1:15" x14ac:dyDescent="0.25">
      <c r="A120" s="325"/>
      <c r="B120" s="325"/>
      <c r="H120" s="325"/>
      <c r="O120" s="325"/>
    </row>
    <row r="121" spans="1:15" x14ac:dyDescent="0.25">
      <c r="A121" s="325"/>
      <c r="B121" s="325"/>
      <c r="H121" s="325"/>
      <c r="O121" s="325"/>
    </row>
    <row r="122" spans="1:15" x14ac:dyDescent="0.25">
      <c r="A122" s="325"/>
      <c r="B122" s="325"/>
      <c r="H122" s="325"/>
      <c r="O122" s="325"/>
    </row>
    <row r="123" spans="1:15" x14ac:dyDescent="0.25">
      <c r="A123" s="325"/>
      <c r="B123" s="325"/>
      <c r="H123" s="325"/>
      <c r="O123" s="325"/>
    </row>
    <row r="124" spans="1:15" x14ac:dyDescent="0.25">
      <c r="A124" s="325"/>
      <c r="B124" s="325"/>
      <c r="H124" s="325"/>
      <c r="O124" s="325"/>
    </row>
    <row r="125" spans="1:15" x14ac:dyDescent="0.25">
      <c r="A125" s="325"/>
      <c r="B125" s="325"/>
      <c r="H125" s="325"/>
      <c r="O125" s="325"/>
    </row>
    <row r="126" spans="1:15" x14ac:dyDescent="0.25">
      <c r="A126" s="325"/>
      <c r="B126" s="325"/>
      <c r="H126" s="325"/>
      <c r="O126" s="325"/>
    </row>
    <row r="127" spans="1:15" x14ac:dyDescent="0.25">
      <c r="A127" s="325"/>
      <c r="B127" s="325"/>
      <c r="H127" s="325"/>
      <c r="O127" s="325"/>
    </row>
    <row r="128" spans="1:15" x14ac:dyDescent="0.25">
      <c r="A128" s="325"/>
      <c r="B128" s="325"/>
      <c r="H128" s="325"/>
      <c r="O128" s="325"/>
    </row>
    <row r="129" spans="1:15" x14ac:dyDescent="0.25">
      <c r="A129" s="325"/>
      <c r="B129" s="325"/>
      <c r="H129" s="325"/>
      <c r="O129" s="325"/>
    </row>
    <row r="130" spans="1:15" x14ac:dyDescent="0.25">
      <c r="A130" s="325"/>
      <c r="B130" s="325"/>
      <c r="H130" s="325"/>
      <c r="O130" s="325"/>
    </row>
    <row r="131" spans="1:15" x14ac:dyDescent="0.25">
      <c r="A131" s="325"/>
      <c r="B131" s="325"/>
      <c r="H131" s="325"/>
      <c r="O131" s="325"/>
    </row>
    <row r="132" spans="1:15" x14ac:dyDescent="0.25">
      <c r="A132" s="325"/>
      <c r="B132" s="325"/>
      <c r="H132" s="325"/>
      <c r="O132" s="325"/>
    </row>
    <row r="133" spans="1:15" x14ac:dyDescent="0.25">
      <c r="A133" s="325"/>
      <c r="B133" s="325"/>
      <c r="H133" s="325"/>
      <c r="O133" s="325"/>
    </row>
    <row r="134" spans="1:15" x14ac:dyDescent="0.25">
      <c r="A134" s="325"/>
      <c r="B134" s="325"/>
      <c r="H134" s="325"/>
      <c r="O134" s="325"/>
    </row>
    <row r="135" spans="1:15" x14ac:dyDescent="0.25">
      <c r="A135" s="325"/>
      <c r="B135" s="325"/>
      <c r="H135" s="325"/>
      <c r="O135" s="325"/>
    </row>
    <row r="136" spans="1:15" x14ac:dyDescent="0.25">
      <c r="A136" s="325"/>
      <c r="B136" s="325"/>
      <c r="H136" s="325"/>
      <c r="O136" s="325"/>
    </row>
    <row r="137" spans="1:15" x14ac:dyDescent="0.25">
      <c r="A137" s="325"/>
      <c r="B137" s="325"/>
      <c r="H137" s="325"/>
      <c r="O137" s="325"/>
    </row>
    <row r="138" spans="1:15" x14ac:dyDescent="0.25">
      <c r="A138" s="325"/>
      <c r="B138" s="325"/>
      <c r="H138" s="325"/>
      <c r="O138" s="325"/>
    </row>
    <row r="139" spans="1:15" x14ac:dyDescent="0.25">
      <c r="A139" s="325"/>
      <c r="B139" s="325"/>
      <c r="H139" s="325"/>
      <c r="O139" s="325"/>
    </row>
    <row r="140" spans="1:15" x14ac:dyDescent="0.25">
      <c r="A140" s="325"/>
      <c r="B140" s="325"/>
      <c r="H140" s="325"/>
      <c r="O140" s="325"/>
    </row>
    <row r="141" spans="1:15" x14ac:dyDescent="0.25">
      <c r="A141" s="325"/>
      <c r="B141" s="325"/>
      <c r="H141" s="325"/>
      <c r="O141" s="325"/>
    </row>
    <row r="142" spans="1:15" x14ac:dyDescent="0.25">
      <c r="A142" s="325"/>
      <c r="B142" s="325"/>
      <c r="H142" s="325"/>
      <c r="O142" s="325"/>
    </row>
    <row r="143" spans="1:15" x14ac:dyDescent="0.25">
      <c r="A143" s="325"/>
      <c r="B143" s="325"/>
      <c r="H143" s="325"/>
      <c r="O143" s="325"/>
    </row>
    <row r="144" spans="1:15" x14ac:dyDescent="0.25">
      <c r="A144" s="325"/>
      <c r="B144" s="325"/>
      <c r="H144" s="325"/>
      <c r="O144" s="325"/>
    </row>
    <row r="145" spans="1:15" x14ac:dyDescent="0.25">
      <c r="A145" s="325"/>
      <c r="B145" s="325"/>
      <c r="H145" s="325"/>
      <c r="O145" s="325"/>
    </row>
    <row r="146" spans="1:15" x14ac:dyDescent="0.25">
      <c r="A146" s="325"/>
      <c r="B146" s="325"/>
      <c r="H146" s="325"/>
      <c r="O146" s="325"/>
    </row>
    <row r="147" spans="1:15" x14ac:dyDescent="0.25">
      <c r="A147" s="325"/>
      <c r="B147" s="325"/>
      <c r="H147" s="325"/>
      <c r="O147" s="325"/>
    </row>
    <row r="148" spans="1:15" x14ac:dyDescent="0.25">
      <c r="A148" s="325"/>
      <c r="B148" s="325"/>
      <c r="H148" s="325"/>
      <c r="O148" s="325"/>
    </row>
    <row r="149" spans="1:15" x14ac:dyDescent="0.25">
      <c r="A149" s="325"/>
      <c r="B149" s="325"/>
      <c r="H149" s="325"/>
      <c r="O149" s="325"/>
    </row>
    <row r="150" spans="1:15" x14ac:dyDescent="0.25">
      <c r="A150" s="325"/>
      <c r="B150" s="325"/>
      <c r="H150" s="325"/>
      <c r="O150" s="325"/>
    </row>
    <row r="151" spans="1:15" x14ac:dyDescent="0.25">
      <c r="A151" s="325"/>
      <c r="B151" s="325"/>
      <c r="H151" s="325"/>
      <c r="O151" s="325"/>
    </row>
    <row r="152" spans="1:15" x14ac:dyDescent="0.25">
      <c r="A152" s="325"/>
      <c r="B152" s="325"/>
      <c r="H152" s="325"/>
      <c r="O152" s="325"/>
    </row>
    <row r="153" spans="1:15" x14ac:dyDescent="0.25">
      <c r="A153" s="325"/>
      <c r="B153" s="325"/>
      <c r="H153" s="325"/>
      <c r="O153" s="325"/>
    </row>
    <row r="154" spans="1:15" x14ac:dyDescent="0.25">
      <c r="A154" s="325"/>
      <c r="B154" s="325"/>
      <c r="H154" s="325"/>
      <c r="O154" s="325"/>
    </row>
    <row r="155" spans="1:15" x14ac:dyDescent="0.25">
      <c r="A155" s="325"/>
      <c r="B155" s="325"/>
      <c r="H155" s="325"/>
      <c r="O155" s="325"/>
    </row>
    <row r="156" spans="1:15" x14ac:dyDescent="0.25">
      <c r="A156" s="325"/>
      <c r="B156" s="325"/>
      <c r="H156" s="325"/>
      <c r="O156" s="325"/>
    </row>
    <row r="157" spans="1:15" x14ac:dyDescent="0.25">
      <c r="A157" s="325"/>
      <c r="B157" s="325"/>
      <c r="H157" s="325"/>
      <c r="O157" s="325"/>
    </row>
    <row r="158" spans="1:15" x14ac:dyDescent="0.25">
      <c r="A158" s="325"/>
      <c r="B158" s="325"/>
      <c r="H158" s="325"/>
      <c r="O158" s="325"/>
    </row>
    <row r="159" spans="1:15" x14ac:dyDescent="0.25">
      <c r="A159" s="325"/>
      <c r="B159" s="325"/>
      <c r="H159" s="325"/>
      <c r="O159" s="325"/>
    </row>
    <row r="160" spans="1:15" x14ac:dyDescent="0.25">
      <c r="A160" s="325"/>
      <c r="B160" s="325"/>
      <c r="H160" s="325"/>
      <c r="O160" s="325"/>
    </row>
    <row r="161" spans="1:15" x14ac:dyDescent="0.25">
      <c r="A161" s="325"/>
      <c r="B161" s="325"/>
      <c r="H161" s="325"/>
      <c r="O161" s="325"/>
    </row>
    <row r="162" spans="1:15" x14ac:dyDescent="0.25">
      <c r="A162" s="325"/>
      <c r="B162" s="325"/>
      <c r="H162" s="325"/>
      <c r="O162" s="325"/>
    </row>
    <row r="163" spans="1:15" x14ac:dyDescent="0.25">
      <c r="A163" s="325"/>
      <c r="B163" s="325"/>
      <c r="H163" s="325"/>
      <c r="O163" s="325"/>
    </row>
    <row r="164" spans="1:15" x14ac:dyDescent="0.25">
      <c r="A164" s="325"/>
      <c r="B164" s="325"/>
      <c r="H164" s="325"/>
      <c r="O164" s="325"/>
    </row>
    <row r="165" spans="1:15" x14ac:dyDescent="0.25">
      <c r="A165" s="325"/>
      <c r="B165" s="325"/>
      <c r="H165" s="325"/>
      <c r="O165" s="325"/>
    </row>
    <row r="166" spans="1:15" x14ac:dyDescent="0.25">
      <c r="A166" s="325"/>
      <c r="B166" s="325"/>
      <c r="H166" s="325"/>
      <c r="O166" s="325"/>
    </row>
    <row r="167" spans="1:15" x14ac:dyDescent="0.25">
      <c r="A167" s="325"/>
      <c r="B167" s="325"/>
      <c r="H167" s="325"/>
      <c r="O167" s="325"/>
    </row>
    <row r="168" spans="1:15" x14ac:dyDescent="0.25">
      <c r="A168" s="325"/>
      <c r="B168" s="325"/>
      <c r="H168" s="325"/>
      <c r="O168" s="325"/>
    </row>
    <row r="169" spans="1:15" x14ac:dyDescent="0.25">
      <c r="A169" s="325"/>
      <c r="B169" s="325"/>
      <c r="H169" s="325"/>
      <c r="O169" s="325"/>
    </row>
    <row r="170" spans="1:15" x14ac:dyDescent="0.25">
      <c r="A170" s="325"/>
      <c r="B170" s="325"/>
      <c r="H170" s="325"/>
      <c r="O170" s="325"/>
    </row>
    <row r="171" spans="1:15" x14ac:dyDescent="0.25">
      <c r="A171" s="325"/>
      <c r="B171" s="325"/>
      <c r="H171" s="325"/>
      <c r="O171" s="325"/>
    </row>
    <row r="172" spans="1:15" x14ac:dyDescent="0.25">
      <c r="A172" s="325"/>
      <c r="B172" s="325"/>
      <c r="H172" s="325"/>
      <c r="O172" s="325"/>
    </row>
    <row r="173" spans="1:15" x14ac:dyDescent="0.25">
      <c r="A173" s="325"/>
      <c r="B173" s="325"/>
      <c r="H173" s="325"/>
      <c r="O173" s="325"/>
    </row>
    <row r="174" spans="1:15" x14ac:dyDescent="0.25">
      <c r="A174" s="325"/>
      <c r="B174" s="325"/>
      <c r="H174" s="325"/>
      <c r="O174" s="325"/>
    </row>
    <row r="175" spans="1:15" x14ac:dyDescent="0.25">
      <c r="A175" s="325"/>
      <c r="B175" s="325"/>
      <c r="H175" s="325"/>
      <c r="O175" s="325"/>
    </row>
    <row r="176" spans="1:15" x14ac:dyDescent="0.25">
      <c r="A176" s="325"/>
      <c r="B176" s="325"/>
      <c r="H176" s="325"/>
      <c r="O176" s="325"/>
    </row>
    <row r="177" spans="1:15" x14ac:dyDescent="0.25">
      <c r="A177" s="325"/>
      <c r="B177" s="325"/>
      <c r="H177" s="325"/>
      <c r="O177" s="325"/>
    </row>
    <row r="178" spans="1:15" x14ac:dyDescent="0.25">
      <c r="A178" s="325"/>
      <c r="B178" s="325"/>
      <c r="H178" s="325"/>
      <c r="O178" s="325"/>
    </row>
    <row r="179" spans="1:15" x14ac:dyDescent="0.25">
      <c r="A179" s="325"/>
      <c r="B179" s="325"/>
      <c r="H179" s="325"/>
      <c r="O179" s="325"/>
    </row>
    <row r="180" spans="1:15" x14ac:dyDescent="0.25">
      <c r="A180" s="325"/>
      <c r="B180" s="325"/>
      <c r="H180" s="325"/>
      <c r="O180" s="325"/>
    </row>
    <row r="181" spans="1:15" x14ac:dyDescent="0.25">
      <c r="A181" s="325"/>
      <c r="B181" s="325"/>
      <c r="H181" s="325"/>
      <c r="O181" s="325"/>
    </row>
    <row r="182" spans="1:15" x14ac:dyDescent="0.25">
      <c r="A182" s="325"/>
      <c r="B182" s="325"/>
      <c r="H182" s="325"/>
      <c r="O182" s="325"/>
    </row>
    <row r="183" spans="1:15" x14ac:dyDescent="0.25">
      <c r="A183" s="325"/>
      <c r="B183" s="325"/>
      <c r="H183" s="325"/>
      <c r="O183" s="325"/>
    </row>
    <row r="184" spans="1:15" x14ac:dyDescent="0.25">
      <c r="A184" s="325"/>
      <c r="B184" s="325"/>
      <c r="H184" s="325"/>
      <c r="O184" s="325"/>
    </row>
    <row r="185" spans="1:15" x14ac:dyDescent="0.25">
      <c r="A185" s="325"/>
      <c r="B185" s="325"/>
      <c r="H185" s="325"/>
      <c r="O185" s="325"/>
    </row>
    <row r="186" spans="1:15" x14ac:dyDescent="0.25">
      <c r="A186" s="325"/>
      <c r="B186" s="325"/>
      <c r="H186" s="325"/>
      <c r="O186" s="325"/>
    </row>
    <row r="187" spans="1:15" x14ac:dyDescent="0.25">
      <c r="A187" s="325"/>
      <c r="B187" s="325"/>
      <c r="H187" s="325"/>
      <c r="O187" s="325"/>
    </row>
    <row r="188" spans="1:15" x14ac:dyDescent="0.25">
      <c r="A188" s="325"/>
      <c r="B188" s="325"/>
      <c r="H188" s="325"/>
      <c r="O188" s="325"/>
    </row>
    <row r="189" spans="1:15" x14ac:dyDescent="0.25">
      <c r="A189" s="325"/>
      <c r="B189" s="325"/>
      <c r="H189" s="325"/>
      <c r="O189" s="325"/>
    </row>
    <row r="190" spans="1:15" x14ac:dyDescent="0.25">
      <c r="A190" s="325"/>
      <c r="B190" s="325"/>
      <c r="H190" s="325"/>
      <c r="O190" s="325"/>
    </row>
    <row r="191" spans="1:15" x14ac:dyDescent="0.25">
      <c r="A191" s="325"/>
      <c r="B191" s="325"/>
      <c r="H191" s="325"/>
      <c r="O191" s="325"/>
    </row>
    <row r="192" spans="1:15" x14ac:dyDescent="0.25">
      <c r="A192" s="325"/>
      <c r="B192" s="325"/>
      <c r="H192" s="325"/>
      <c r="O192" s="325"/>
    </row>
    <row r="193" spans="1:15" x14ac:dyDescent="0.25">
      <c r="A193" s="325"/>
      <c r="B193" s="325"/>
      <c r="H193" s="325"/>
      <c r="O193" s="325"/>
    </row>
    <row r="194" spans="1:15" x14ac:dyDescent="0.25">
      <c r="A194" s="325"/>
      <c r="B194" s="325"/>
      <c r="H194" s="325"/>
      <c r="O194" s="325"/>
    </row>
    <row r="195" spans="1:15" x14ac:dyDescent="0.25">
      <c r="A195" s="325"/>
      <c r="B195" s="325"/>
      <c r="H195" s="325"/>
      <c r="O195" s="325"/>
    </row>
    <row r="196" spans="1:15" x14ac:dyDescent="0.25">
      <c r="A196" s="325"/>
      <c r="B196" s="325"/>
      <c r="H196" s="325"/>
      <c r="O196" s="325"/>
    </row>
    <row r="197" spans="1:15" x14ac:dyDescent="0.25">
      <c r="A197" s="325"/>
      <c r="B197" s="325"/>
      <c r="H197" s="325"/>
      <c r="O197" s="325"/>
    </row>
    <row r="198" spans="1:15" x14ac:dyDescent="0.25">
      <c r="A198" s="325"/>
      <c r="B198" s="325"/>
      <c r="H198" s="325"/>
      <c r="O198" s="325"/>
    </row>
    <row r="199" spans="1:15" x14ac:dyDescent="0.25">
      <c r="A199" s="325"/>
      <c r="B199" s="325"/>
      <c r="H199" s="325"/>
      <c r="O199" s="325"/>
    </row>
    <row r="200" spans="1:15" x14ac:dyDescent="0.25">
      <c r="A200" s="325"/>
      <c r="B200" s="325"/>
      <c r="H200" s="325"/>
      <c r="O200" s="325"/>
    </row>
    <row r="201" spans="1:15" x14ac:dyDescent="0.25">
      <c r="A201" s="325"/>
      <c r="B201" s="325"/>
      <c r="H201" s="325"/>
      <c r="O201" s="325"/>
    </row>
    <row r="202" spans="1:15" x14ac:dyDescent="0.25">
      <c r="A202" s="325"/>
      <c r="B202" s="325"/>
      <c r="H202" s="325"/>
      <c r="O202" s="325"/>
    </row>
    <row r="203" spans="1:15" x14ac:dyDescent="0.25">
      <c r="A203" s="325"/>
      <c r="B203" s="325"/>
      <c r="H203" s="325"/>
      <c r="O203" s="325"/>
    </row>
    <row r="204" spans="1:15" x14ac:dyDescent="0.25">
      <c r="A204" s="325"/>
      <c r="B204" s="325"/>
      <c r="H204" s="325"/>
      <c r="O204" s="325"/>
    </row>
    <row r="205" spans="1:15" x14ac:dyDescent="0.25">
      <c r="A205" s="325"/>
      <c r="B205" s="325"/>
      <c r="H205" s="325"/>
      <c r="O205" s="325"/>
    </row>
    <row r="206" spans="1:15" x14ac:dyDescent="0.25">
      <c r="A206" s="325"/>
      <c r="B206" s="325"/>
      <c r="H206" s="325"/>
      <c r="O206" s="325"/>
    </row>
    <row r="207" spans="1:15" x14ac:dyDescent="0.25">
      <c r="A207" s="325"/>
      <c r="B207" s="325"/>
      <c r="H207" s="325"/>
      <c r="O207" s="325"/>
    </row>
    <row r="208" spans="1:15" x14ac:dyDescent="0.25">
      <c r="A208" s="325"/>
      <c r="B208" s="325"/>
      <c r="H208" s="325"/>
      <c r="O208" s="325"/>
    </row>
    <row r="209" spans="1:15" x14ac:dyDescent="0.25">
      <c r="A209" s="325"/>
      <c r="B209" s="325"/>
      <c r="H209" s="325"/>
      <c r="O209" s="325"/>
    </row>
    <row r="210" spans="1:15" x14ac:dyDescent="0.25">
      <c r="A210" s="325"/>
      <c r="B210" s="325"/>
      <c r="H210" s="325"/>
      <c r="O210" s="325"/>
    </row>
    <row r="211" spans="1:15" x14ac:dyDescent="0.25">
      <c r="A211" s="325"/>
      <c r="B211" s="325"/>
      <c r="H211" s="325"/>
      <c r="O211" s="325"/>
    </row>
    <row r="212" spans="1:15" x14ac:dyDescent="0.25">
      <c r="A212" s="325"/>
      <c r="B212" s="325"/>
      <c r="H212" s="325"/>
      <c r="O212" s="325"/>
    </row>
    <row r="213" spans="1:15" x14ac:dyDescent="0.25">
      <c r="A213" s="325"/>
      <c r="B213" s="325"/>
      <c r="H213" s="325"/>
      <c r="O213" s="325"/>
    </row>
    <row r="214" spans="1:15" x14ac:dyDescent="0.25">
      <c r="A214" s="325"/>
      <c r="B214" s="325"/>
      <c r="H214" s="325"/>
      <c r="O214" s="325"/>
    </row>
    <row r="215" spans="1:15" x14ac:dyDescent="0.25">
      <c r="A215" s="325"/>
      <c r="B215" s="325"/>
      <c r="H215" s="325"/>
      <c r="O215" s="325"/>
    </row>
    <row r="216" spans="1:15" x14ac:dyDescent="0.25">
      <c r="A216" s="325"/>
      <c r="B216" s="325"/>
      <c r="H216" s="325"/>
      <c r="O216" s="325"/>
    </row>
    <row r="217" spans="1:15" x14ac:dyDescent="0.25">
      <c r="A217" s="325"/>
      <c r="B217" s="325"/>
      <c r="H217" s="325"/>
      <c r="O217" s="325"/>
    </row>
    <row r="218" spans="1:15" x14ac:dyDescent="0.25">
      <c r="A218" s="325"/>
      <c r="B218" s="325"/>
      <c r="H218" s="325"/>
      <c r="O218" s="325"/>
    </row>
    <row r="219" spans="1:15" x14ac:dyDescent="0.25">
      <c r="A219" s="325"/>
      <c r="B219" s="325"/>
      <c r="H219" s="325"/>
      <c r="O219" s="325"/>
    </row>
    <row r="220" spans="1:15" x14ac:dyDescent="0.25">
      <c r="A220" s="325"/>
      <c r="B220" s="325"/>
      <c r="H220" s="325"/>
      <c r="O220" s="325"/>
    </row>
    <row r="221" spans="1:15" x14ac:dyDescent="0.25">
      <c r="A221" s="325"/>
      <c r="B221" s="325"/>
      <c r="H221" s="325"/>
      <c r="O221" s="325"/>
    </row>
    <row r="222" spans="1:15" x14ac:dyDescent="0.25">
      <c r="A222" s="325"/>
      <c r="B222" s="325"/>
      <c r="H222" s="325"/>
      <c r="O222" s="325"/>
    </row>
    <row r="223" spans="1:15" x14ac:dyDescent="0.25">
      <c r="A223" s="325"/>
      <c r="B223" s="325"/>
      <c r="H223" s="325"/>
      <c r="O223" s="325"/>
    </row>
    <row r="224" spans="1:15" x14ac:dyDescent="0.25">
      <c r="A224" s="325"/>
      <c r="B224" s="325"/>
      <c r="H224" s="325"/>
      <c r="O224" s="325"/>
    </row>
    <row r="225" spans="1:15" x14ac:dyDescent="0.25">
      <c r="A225" s="325"/>
      <c r="B225" s="325"/>
      <c r="H225" s="325"/>
      <c r="O225" s="325"/>
    </row>
    <row r="226" spans="1:15" x14ac:dyDescent="0.25">
      <c r="A226" s="325"/>
      <c r="B226" s="325"/>
      <c r="H226" s="325"/>
      <c r="O226" s="325"/>
    </row>
    <row r="227" spans="1:15" x14ac:dyDescent="0.25">
      <c r="A227" s="325"/>
      <c r="B227" s="325"/>
      <c r="H227" s="325"/>
      <c r="O227" s="325"/>
    </row>
    <row r="228" spans="1:15" x14ac:dyDescent="0.25">
      <c r="A228" s="325"/>
      <c r="B228" s="325"/>
      <c r="H228" s="325"/>
      <c r="O228" s="325"/>
    </row>
    <row r="229" spans="1:15" x14ac:dyDescent="0.25">
      <c r="A229" s="325"/>
      <c r="B229" s="325"/>
      <c r="H229" s="325"/>
      <c r="O229" s="325"/>
    </row>
    <row r="230" spans="1:15" x14ac:dyDescent="0.25">
      <c r="A230" s="325"/>
      <c r="B230" s="325"/>
      <c r="H230" s="325"/>
      <c r="O230" s="325"/>
    </row>
    <row r="231" spans="1:15" x14ac:dyDescent="0.25">
      <c r="A231" s="325"/>
      <c r="B231" s="325"/>
      <c r="H231" s="325"/>
      <c r="O231" s="325"/>
    </row>
    <row r="232" spans="1:15" x14ac:dyDescent="0.25">
      <c r="A232" s="325"/>
      <c r="B232" s="325"/>
      <c r="H232" s="325"/>
      <c r="O232" s="325"/>
    </row>
    <row r="233" spans="1:15" x14ac:dyDescent="0.25">
      <c r="A233" s="325"/>
      <c r="B233" s="325"/>
      <c r="H233" s="325"/>
      <c r="O233" s="325"/>
    </row>
    <row r="234" spans="1:15" x14ac:dyDescent="0.25">
      <c r="A234" s="325"/>
      <c r="B234" s="325"/>
      <c r="H234" s="325"/>
      <c r="O234" s="325"/>
    </row>
    <row r="235" spans="1:15" x14ac:dyDescent="0.25">
      <c r="A235" s="325"/>
      <c r="B235" s="325"/>
      <c r="H235" s="325"/>
      <c r="O235" s="325"/>
    </row>
    <row r="236" spans="1:15" x14ac:dyDescent="0.25">
      <c r="A236" s="325"/>
      <c r="B236" s="325"/>
      <c r="H236" s="325"/>
      <c r="O236" s="325"/>
    </row>
    <row r="237" spans="1:15" x14ac:dyDescent="0.25">
      <c r="A237" s="325"/>
      <c r="B237" s="325"/>
      <c r="H237" s="325"/>
      <c r="O237" s="325"/>
    </row>
    <row r="238" spans="1:15" x14ac:dyDescent="0.25">
      <c r="A238" s="325"/>
      <c r="B238" s="325"/>
      <c r="H238" s="325"/>
      <c r="O238" s="325"/>
    </row>
    <row r="239" spans="1:15" x14ac:dyDescent="0.25">
      <c r="A239" s="325"/>
      <c r="B239" s="325"/>
      <c r="H239" s="325"/>
      <c r="O239" s="325"/>
    </row>
    <row r="240" spans="1:15" x14ac:dyDescent="0.25">
      <c r="A240" s="325"/>
      <c r="B240" s="325"/>
      <c r="H240" s="325"/>
      <c r="O240" s="325"/>
    </row>
    <row r="241" spans="1:15" x14ac:dyDescent="0.25">
      <c r="A241" s="325"/>
      <c r="B241" s="325"/>
      <c r="H241" s="325"/>
      <c r="O241" s="325"/>
    </row>
    <row r="242" spans="1:15" x14ac:dyDescent="0.25">
      <c r="A242" s="325"/>
      <c r="B242" s="325"/>
      <c r="H242" s="325"/>
      <c r="O242" s="325"/>
    </row>
    <row r="243" spans="1:15" x14ac:dyDescent="0.25">
      <c r="A243" s="325"/>
      <c r="B243" s="325"/>
      <c r="H243" s="325"/>
      <c r="O243" s="325"/>
    </row>
    <row r="244" spans="1:15" x14ac:dyDescent="0.25">
      <c r="A244" s="325"/>
      <c r="B244" s="325"/>
      <c r="H244" s="325"/>
      <c r="O244" s="325"/>
    </row>
    <row r="245" spans="1:15" x14ac:dyDescent="0.25">
      <c r="A245" s="325"/>
      <c r="B245" s="325"/>
      <c r="H245" s="325"/>
      <c r="O245" s="325"/>
    </row>
    <row r="246" spans="1:15" x14ac:dyDescent="0.25">
      <c r="A246" s="325"/>
      <c r="B246" s="325"/>
      <c r="H246" s="325"/>
      <c r="O246" s="325"/>
    </row>
    <row r="247" spans="1:15" x14ac:dyDescent="0.25">
      <c r="A247" s="325"/>
      <c r="B247" s="325"/>
      <c r="H247" s="325"/>
      <c r="O247" s="325"/>
    </row>
    <row r="248" spans="1:15" x14ac:dyDescent="0.25">
      <c r="A248" s="325"/>
      <c r="B248" s="325"/>
      <c r="H248" s="325"/>
      <c r="O248" s="325"/>
    </row>
    <row r="249" spans="1:15" x14ac:dyDescent="0.25">
      <c r="A249" s="325"/>
      <c r="B249" s="325"/>
      <c r="H249" s="325"/>
      <c r="O249" s="325"/>
    </row>
    <row r="250" spans="1:15" x14ac:dyDescent="0.25">
      <c r="A250" s="325"/>
      <c r="B250" s="325"/>
      <c r="H250" s="325"/>
      <c r="O250" s="325"/>
    </row>
    <row r="251" spans="1:15" x14ac:dyDescent="0.25">
      <c r="A251" s="325"/>
      <c r="B251" s="325"/>
      <c r="H251" s="325"/>
      <c r="O251" s="325"/>
    </row>
    <row r="252" spans="1:15" x14ac:dyDescent="0.25">
      <c r="A252" s="325"/>
      <c r="B252" s="325"/>
      <c r="H252" s="325"/>
      <c r="O252" s="325"/>
    </row>
    <row r="253" spans="1:15" x14ac:dyDescent="0.25">
      <c r="A253" s="325"/>
      <c r="B253" s="325"/>
      <c r="H253" s="325"/>
      <c r="O253" s="325"/>
    </row>
    <row r="254" spans="1:15" x14ac:dyDescent="0.25">
      <c r="A254" s="325"/>
      <c r="B254" s="325"/>
      <c r="H254" s="325"/>
      <c r="O254" s="325"/>
    </row>
    <row r="255" spans="1:15" x14ac:dyDescent="0.25">
      <c r="A255" s="325"/>
      <c r="B255" s="325"/>
      <c r="H255" s="325"/>
      <c r="O255" s="325"/>
    </row>
    <row r="256" spans="1:15" x14ac:dyDescent="0.25">
      <c r="A256" s="325"/>
      <c r="B256" s="325"/>
      <c r="H256" s="325"/>
      <c r="O256" s="325"/>
    </row>
    <row r="257" spans="1:15" x14ac:dyDescent="0.25">
      <c r="A257" s="325"/>
      <c r="B257" s="325"/>
      <c r="H257" s="325"/>
      <c r="O257" s="325"/>
    </row>
    <row r="258" spans="1:15" x14ac:dyDescent="0.25">
      <c r="A258" s="325"/>
      <c r="B258" s="325"/>
      <c r="H258" s="325"/>
      <c r="O258" s="325"/>
    </row>
    <row r="259" spans="1:15" x14ac:dyDescent="0.25">
      <c r="A259" s="325"/>
      <c r="B259" s="325"/>
      <c r="H259" s="325"/>
      <c r="O259" s="325"/>
    </row>
    <row r="260" spans="1:15" x14ac:dyDescent="0.25">
      <c r="A260" s="325"/>
      <c r="B260" s="325"/>
      <c r="H260" s="325"/>
      <c r="O260" s="325"/>
    </row>
    <row r="261" spans="1:15" x14ac:dyDescent="0.25">
      <c r="A261" s="325"/>
      <c r="B261" s="325"/>
      <c r="H261" s="325"/>
      <c r="O261" s="325"/>
    </row>
    <row r="262" spans="1:15" x14ac:dyDescent="0.25">
      <c r="A262" s="325"/>
      <c r="B262" s="325"/>
      <c r="H262" s="325"/>
      <c r="O262" s="325"/>
    </row>
    <row r="263" spans="1:15" x14ac:dyDescent="0.25">
      <c r="A263" s="325"/>
      <c r="B263" s="325"/>
      <c r="H263" s="325"/>
      <c r="O263" s="325"/>
    </row>
    <row r="264" spans="1:15" x14ac:dyDescent="0.25">
      <c r="A264" s="325"/>
      <c r="B264" s="325"/>
      <c r="H264" s="325"/>
      <c r="O264" s="325"/>
    </row>
    <row r="265" spans="1:15" x14ac:dyDescent="0.25">
      <c r="A265" s="325"/>
      <c r="B265" s="325"/>
      <c r="H265" s="325"/>
      <c r="O265" s="325"/>
    </row>
    <row r="266" spans="1:15" x14ac:dyDescent="0.25">
      <c r="A266" s="325"/>
      <c r="B266" s="325"/>
      <c r="H266" s="325"/>
      <c r="O266" s="325"/>
    </row>
    <row r="267" spans="1:15" x14ac:dyDescent="0.25">
      <c r="A267" s="325"/>
      <c r="B267" s="325"/>
      <c r="H267" s="325"/>
      <c r="O267" s="325"/>
    </row>
    <row r="268" spans="1:15" x14ac:dyDescent="0.25">
      <c r="A268" s="325"/>
      <c r="B268" s="325"/>
      <c r="H268" s="325"/>
      <c r="O268" s="325"/>
    </row>
    <row r="269" spans="1:15" x14ac:dyDescent="0.25">
      <c r="A269" s="325"/>
      <c r="B269" s="325"/>
      <c r="H269" s="325"/>
      <c r="O269" s="325"/>
    </row>
    <row r="270" spans="1:15" x14ac:dyDescent="0.25">
      <c r="A270" s="325"/>
      <c r="B270" s="325"/>
      <c r="H270" s="325"/>
      <c r="O270" s="325"/>
    </row>
    <row r="271" spans="1:15" x14ac:dyDescent="0.25">
      <c r="A271" s="325"/>
      <c r="B271" s="325"/>
      <c r="H271" s="325"/>
      <c r="O271" s="325"/>
    </row>
    <row r="272" spans="1:15" x14ac:dyDescent="0.25">
      <c r="A272" s="325"/>
      <c r="B272" s="325"/>
      <c r="H272" s="325"/>
      <c r="O272" s="325"/>
    </row>
    <row r="273" spans="1:15" x14ac:dyDescent="0.25">
      <c r="A273" s="325"/>
      <c r="B273" s="325"/>
      <c r="H273" s="325"/>
      <c r="O273" s="325"/>
    </row>
    <row r="274" spans="1:15" x14ac:dyDescent="0.25">
      <c r="A274" s="325"/>
      <c r="B274" s="325"/>
      <c r="H274" s="325"/>
      <c r="O274" s="325"/>
    </row>
    <row r="275" spans="1:15" x14ac:dyDescent="0.25">
      <c r="A275" s="325"/>
      <c r="B275" s="325"/>
      <c r="H275" s="325"/>
      <c r="O275" s="325"/>
    </row>
    <row r="276" spans="1:15" x14ac:dyDescent="0.25">
      <c r="A276" s="325"/>
      <c r="B276" s="325"/>
      <c r="H276" s="325"/>
      <c r="O276" s="325"/>
    </row>
    <row r="277" spans="1:15" x14ac:dyDescent="0.25">
      <c r="A277" s="325"/>
      <c r="B277" s="325"/>
      <c r="H277" s="325"/>
      <c r="O277" s="325"/>
    </row>
    <row r="278" spans="1:15" x14ac:dyDescent="0.25">
      <c r="A278" s="325"/>
      <c r="B278" s="325"/>
      <c r="H278" s="325"/>
      <c r="O278" s="325"/>
    </row>
    <row r="279" spans="1:15" x14ac:dyDescent="0.25">
      <c r="A279" s="325"/>
      <c r="B279" s="325"/>
      <c r="H279" s="325"/>
      <c r="O279" s="325"/>
    </row>
    <row r="280" spans="1:15" x14ac:dyDescent="0.25">
      <c r="A280" s="325"/>
      <c r="B280" s="325"/>
      <c r="H280" s="325"/>
      <c r="O280" s="325"/>
    </row>
    <row r="281" spans="1:15" x14ac:dyDescent="0.25">
      <c r="A281" s="325"/>
      <c r="B281" s="325"/>
      <c r="H281" s="325"/>
      <c r="O281" s="325"/>
    </row>
    <row r="282" spans="1:15" x14ac:dyDescent="0.25">
      <c r="A282" s="325"/>
      <c r="B282" s="325"/>
      <c r="H282" s="325"/>
      <c r="O282" s="325"/>
    </row>
    <row r="283" spans="1:15" x14ac:dyDescent="0.25">
      <c r="A283" s="325"/>
      <c r="B283" s="325"/>
      <c r="H283" s="325"/>
      <c r="O283" s="325"/>
    </row>
    <row r="284" spans="1:15" x14ac:dyDescent="0.25">
      <c r="A284" s="325"/>
      <c r="B284" s="325"/>
      <c r="H284" s="325"/>
      <c r="O284" s="325"/>
    </row>
    <row r="285" spans="1:15" x14ac:dyDescent="0.25">
      <c r="A285" s="325"/>
      <c r="B285" s="325"/>
      <c r="H285" s="325"/>
      <c r="O285" s="325"/>
    </row>
    <row r="286" spans="1:15" x14ac:dyDescent="0.25">
      <c r="A286" s="325"/>
      <c r="B286" s="325"/>
      <c r="H286" s="325"/>
      <c r="O286" s="325"/>
    </row>
    <row r="287" spans="1:15" x14ac:dyDescent="0.25">
      <c r="A287" s="325"/>
      <c r="B287" s="325"/>
      <c r="H287" s="325"/>
      <c r="O287" s="325"/>
    </row>
    <row r="288" spans="1:15" x14ac:dyDescent="0.25">
      <c r="A288" s="325"/>
      <c r="B288" s="325"/>
      <c r="H288" s="325"/>
      <c r="O288" s="325"/>
    </row>
    <row r="289" spans="1:15" x14ac:dyDescent="0.25">
      <c r="A289" s="325"/>
      <c r="B289" s="325"/>
      <c r="H289" s="325"/>
      <c r="O289" s="325"/>
    </row>
    <row r="290" spans="1:15" x14ac:dyDescent="0.25">
      <c r="A290" s="325"/>
      <c r="B290" s="325"/>
      <c r="H290" s="325"/>
      <c r="O290" s="325"/>
    </row>
    <row r="291" spans="1:15" x14ac:dyDescent="0.25">
      <c r="A291" s="325"/>
      <c r="B291" s="325"/>
      <c r="H291" s="325"/>
      <c r="O291" s="325"/>
    </row>
    <row r="292" spans="1:15" x14ac:dyDescent="0.25">
      <c r="A292" s="325"/>
      <c r="B292" s="325"/>
      <c r="H292" s="325"/>
      <c r="O292" s="325"/>
    </row>
    <row r="293" spans="1:15" x14ac:dyDescent="0.25">
      <c r="A293" s="325"/>
      <c r="B293" s="325"/>
      <c r="H293" s="325"/>
      <c r="O293" s="325"/>
    </row>
    <row r="294" spans="1:15" x14ac:dyDescent="0.25">
      <c r="A294" s="325"/>
      <c r="B294" s="325"/>
      <c r="H294" s="325"/>
      <c r="O294" s="325"/>
    </row>
    <row r="295" spans="1:15" x14ac:dyDescent="0.25">
      <c r="A295" s="325"/>
      <c r="B295" s="325"/>
      <c r="H295" s="325"/>
      <c r="O295" s="325"/>
    </row>
    <row r="296" spans="1:15" x14ac:dyDescent="0.25">
      <c r="A296" s="325"/>
      <c r="B296" s="325"/>
      <c r="H296" s="325"/>
      <c r="O296" s="325"/>
    </row>
    <row r="297" spans="1:15" x14ac:dyDescent="0.25">
      <c r="A297" s="325"/>
      <c r="B297" s="325"/>
      <c r="H297" s="325"/>
      <c r="O297" s="325"/>
    </row>
    <row r="298" spans="1:15" x14ac:dyDescent="0.25">
      <c r="A298" s="325"/>
      <c r="B298" s="325"/>
      <c r="H298" s="325"/>
      <c r="O298" s="325"/>
    </row>
    <row r="299" spans="1:15" x14ac:dyDescent="0.25">
      <c r="A299" s="325"/>
      <c r="B299" s="325"/>
      <c r="H299" s="325"/>
      <c r="O299" s="325"/>
    </row>
    <row r="300" spans="1:15" x14ac:dyDescent="0.25">
      <c r="A300" s="325"/>
      <c r="B300" s="325"/>
      <c r="H300" s="325"/>
      <c r="O300" s="325"/>
    </row>
    <row r="301" spans="1:15" x14ac:dyDescent="0.25">
      <c r="A301" s="325"/>
      <c r="B301" s="325"/>
      <c r="H301" s="325"/>
      <c r="O301" s="325"/>
    </row>
    <row r="302" spans="1:15" x14ac:dyDescent="0.25">
      <c r="A302" s="325"/>
      <c r="B302" s="325"/>
      <c r="H302" s="325"/>
      <c r="O302" s="325"/>
    </row>
    <row r="303" spans="1:15" x14ac:dyDescent="0.25">
      <c r="A303" s="325"/>
      <c r="B303" s="325"/>
      <c r="H303" s="325"/>
      <c r="O303" s="325"/>
    </row>
    <row r="304" spans="1:15" x14ac:dyDescent="0.25">
      <c r="A304" s="325"/>
      <c r="B304" s="325"/>
      <c r="H304" s="325"/>
      <c r="O304" s="325"/>
    </row>
    <row r="305" spans="1:15" x14ac:dyDescent="0.25">
      <c r="A305" s="325"/>
      <c r="B305" s="325"/>
      <c r="H305" s="325"/>
      <c r="O305" s="325"/>
    </row>
    <row r="306" spans="1:15" x14ac:dyDescent="0.25">
      <c r="A306" s="325"/>
      <c r="B306" s="325"/>
      <c r="H306" s="325"/>
      <c r="O306" s="325"/>
    </row>
    <row r="307" spans="1:15" x14ac:dyDescent="0.25">
      <c r="A307" s="325"/>
      <c r="B307" s="325"/>
      <c r="H307" s="325"/>
      <c r="O307" s="325"/>
    </row>
    <row r="308" spans="1:15" x14ac:dyDescent="0.25">
      <c r="A308" s="325"/>
      <c r="B308" s="325"/>
      <c r="H308" s="325"/>
      <c r="O308" s="325"/>
    </row>
    <row r="309" spans="1:15" x14ac:dyDescent="0.25">
      <c r="A309" s="325"/>
      <c r="B309" s="325"/>
      <c r="H309" s="325"/>
      <c r="O309" s="325"/>
    </row>
    <row r="310" spans="1:15" x14ac:dyDescent="0.25">
      <c r="A310" s="325"/>
      <c r="B310" s="325"/>
      <c r="H310" s="325"/>
      <c r="O310" s="325"/>
    </row>
    <row r="311" spans="1:15" x14ac:dyDescent="0.25">
      <c r="A311" s="325"/>
      <c r="B311" s="325"/>
      <c r="H311" s="325"/>
      <c r="O311" s="325"/>
    </row>
    <row r="312" spans="1:15" x14ac:dyDescent="0.25">
      <c r="A312" s="325"/>
      <c r="B312" s="325"/>
      <c r="H312" s="325"/>
      <c r="O312" s="325"/>
    </row>
    <row r="313" spans="1:15" x14ac:dyDescent="0.25">
      <c r="A313" s="325"/>
      <c r="B313" s="325"/>
      <c r="H313" s="325"/>
      <c r="O313" s="325"/>
    </row>
    <row r="314" spans="1:15" x14ac:dyDescent="0.25">
      <c r="A314" s="325"/>
      <c r="B314" s="325"/>
      <c r="H314" s="325"/>
      <c r="O314" s="325"/>
    </row>
    <row r="315" spans="1:15" x14ac:dyDescent="0.25">
      <c r="A315" s="325"/>
      <c r="B315" s="325"/>
      <c r="H315" s="325"/>
      <c r="O315" s="325"/>
    </row>
    <row r="316" spans="1:15" x14ac:dyDescent="0.25">
      <c r="A316" s="325"/>
      <c r="B316" s="325"/>
      <c r="H316" s="325"/>
      <c r="O316" s="325"/>
    </row>
    <row r="317" spans="1:15" x14ac:dyDescent="0.25">
      <c r="A317" s="325"/>
      <c r="B317" s="325"/>
      <c r="H317" s="325"/>
      <c r="O317" s="325"/>
    </row>
    <row r="318" spans="1:15" x14ac:dyDescent="0.25">
      <c r="A318" s="325"/>
      <c r="B318" s="325"/>
      <c r="H318" s="325"/>
      <c r="O318" s="325"/>
    </row>
    <row r="319" spans="1:15" x14ac:dyDescent="0.25">
      <c r="A319" s="325"/>
      <c r="B319" s="325"/>
      <c r="H319" s="325"/>
      <c r="O319" s="325"/>
    </row>
    <row r="320" spans="1:15" x14ac:dyDescent="0.25">
      <c r="A320" s="325"/>
      <c r="B320" s="325"/>
      <c r="H320" s="325"/>
      <c r="O320" s="325"/>
    </row>
    <row r="321" spans="1:15" x14ac:dyDescent="0.25">
      <c r="A321" s="325"/>
      <c r="B321" s="325"/>
      <c r="H321" s="325"/>
      <c r="O321" s="325"/>
    </row>
    <row r="322" spans="1:15" x14ac:dyDescent="0.25">
      <c r="A322" s="325"/>
      <c r="B322" s="325"/>
      <c r="H322" s="325"/>
      <c r="O322" s="325"/>
    </row>
    <row r="323" spans="1:15" x14ac:dyDescent="0.25">
      <c r="A323" s="325"/>
      <c r="B323" s="325"/>
      <c r="H323" s="325"/>
      <c r="O323" s="325"/>
    </row>
    <row r="324" spans="1:15" x14ac:dyDescent="0.25">
      <c r="A324" s="325"/>
      <c r="B324" s="325"/>
      <c r="H324" s="325"/>
      <c r="O324" s="325"/>
    </row>
    <row r="325" spans="1:15" x14ac:dyDescent="0.25">
      <c r="A325" s="325"/>
      <c r="B325" s="325"/>
      <c r="H325" s="325"/>
      <c r="O325" s="325"/>
    </row>
    <row r="326" spans="1:15" x14ac:dyDescent="0.25">
      <c r="A326" s="325"/>
      <c r="B326" s="325"/>
      <c r="H326" s="325"/>
      <c r="O326" s="325"/>
    </row>
    <row r="327" spans="1:15" x14ac:dyDescent="0.25">
      <c r="A327" s="325"/>
      <c r="B327" s="325"/>
      <c r="H327" s="325"/>
      <c r="O327" s="325"/>
    </row>
    <row r="328" spans="1:15" x14ac:dyDescent="0.25">
      <c r="A328" s="325"/>
      <c r="B328" s="325"/>
      <c r="H328" s="325"/>
      <c r="O328" s="325"/>
    </row>
    <row r="329" spans="1:15" x14ac:dyDescent="0.25">
      <c r="A329" s="325"/>
      <c r="B329" s="325"/>
      <c r="H329" s="325"/>
      <c r="O329" s="325"/>
    </row>
    <row r="330" spans="1:15" x14ac:dyDescent="0.25">
      <c r="A330" s="325"/>
      <c r="B330" s="325"/>
      <c r="H330" s="325"/>
      <c r="O330" s="325"/>
    </row>
    <row r="331" spans="1:15" x14ac:dyDescent="0.25">
      <c r="A331" s="325"/>
      <c r="B331" s="325"/>
      <c r="H331" s="325"/>
      <c r="O331" s="325"/>
    </row>
    <row r="332" spans="1:15" x14ac:dyDescent="0.25">
      <c r="A332" s="325"/>
      <c r="B332" s="325"/>
      <c r="H332" s="325"/>
      <c r="O332" s="325"/>
    </row>
    <row r="333" spans="1:15" x14ac:dyDescent="0.25">
      <c r="A333" s="325"/>
      <c r="B333" s="325"/>
      <c r="H333" s="325"/>
      <c r="O333" s="325"/>
    </row>
    <row r="334" spans="1:15" x14ac:dyDescent="0.25">
      <c r="A334" s="325"/>
      <c r="B334" s="325"/>
      <c r="H334" s="325"/>
      <c r="O334" s="325"/>
    </row>
    <row r="335" spans="1:15" x14ac:dyDescent="0.25">
      <c r="A335" s="325"/>
      <c r="B335" s="325"/>
      <c r="H335" s="325"/>
      <c r="O335" s="325"/>
    </row>
    <row r="336" spans="1:15" x14ac:dyDescent="0.25">
      <c r="A336" s="325"/>
      <c r="B336" s="325"/>
      <c r="H336" s="325"/>
      <c r="O336" s="325"/>
    </row>
    <row r="337" spans="1:15" x14ac:dyDescent="0.25">
      <c r="A337" s="325"/>
      <c r="B337" s="325"/>
      <c r="H337" s="325"/>
      <c r="O337" s="325"/>
    </row>
    <row r="338" spans="1:15" x14ac:dyDescent="0.25">
      <c r="A338" s="325"/>
      <c r="B338" s="325"/>
      <c r="H338" s="325"/>
      <c r="O338" s="325"/>
    </row>
    <row r="339" spans="1:15" x14ac:dyDescent="0.25">
      <c r="A339" s="325"/>
      <c r="B339" s="325"/>
      <c r="H339" s="325"/>
      <c r="O339" s="325"/>
    </row>
    <row r="340" spans="1:15" x14ac:dyDescent="0.25">
      <c r="A340" s="325"/>
      <c r="B340" s="325"/>
      <c r="H340" s="325"/>
      <c r="O340" s="325"/>
    </row>
    <row r="341" spans="1:15" x14ac:dyDescent="0.25">
      <c r="A341" s="325"/>
      <c r="B341" s="325"/>
      <c r="H341" s="325"/>
      <c r="O341" s="325"/>
    </row>
    <row r="342" spans="1:15" x14ac:dyDescent="0.25">
      <c r="A342" s="325"/>
      <c r="B342" s="325"/>
      <c r="H342" s="325"/>
      <c r="O342" s="325"/>
    </row>
    <row r="343" spans="1:15" x14ac:dyDescent="0.25">
      <c r="A343" s="325"/>
      <c r="B343" s="325"/>
      <c r="H343" s="325"/>
      <c r="O343" s="325"/>
    </row>
    <row r="344" spans="1:15" x14ac:dyDescent="0.25">
      <c r="A344" s="325"/>
      <c r="B344" s="325"/>
      <c r="H344" s="325"/>
      <c r="O344" s="325"/>
    </row>
    <row r="345" spans="1:15" x14ac:dyDescent="0.25">
      <c r="A345" s="325"/>
      <c r="B345" s="325"/>
      <c r="H345" s="325"/>
      <c r="O345" s="325"/>
    </row>
    <row r="346" spans="1:15" x14ac:dyDescent="0.25">
      <c r="A346" s="325"/>
      <c r="B346" s="325"/>
      <c r="H346" s="325"/>
      <c r="O346" s="325"/>
    </row>
    <row r="347" spans="1:15" x14ac:dyDescent="0.25">
      <c r="A347" s="325"/>
      <c r="B347" s="325"/>
      <c r="H347" s="325"/>
      <c r="O347" s="325"/>
    </row>
    <row r="348" spans="1:15" x14ac:dyDescent="0.25">
      <c r="A348" s="325"/>
      <c r="B348" s="325"/>
      <c r="H348" s="325"/>
      <c r="O348" s="325"/>
    </row>
    <row r="349" spans="1:15" x14ac:dyDescent="0.25">
      <c r="A349" s="325"/>
      <c r="B349" s="325"/>
      <c r="H349" s="325"/>
      <c r="O349" s="325"/>
    </row>
    <row r="350" spans="1:15" x14ac:dyDescent="0.25">
      <c r="A350" s="325"/>
      <c r="B350" s="325"/>
      <c r="H350" s="325"/>
      <c r="O350" s="325"/>
    </row>
    <row r="351" spans="1:15" x14ac:dyDescent="0.25">
      <c r="A351" s="325"/>
      <c r="B351" s="325"/>
      <c r="H351" s="325"/>
      <c r="O351" s="325"/>
    </row>
    <row r="352" spans="1:15" x14ac:dyDescent="0.25">
      <c r="A352" s="325"/>
      <c r="B352" s="325"/>
      <c r="H352" s="325"/>
      <c r="O352" s="325"/>
    </row>
    <row r="353" spans="1:15" x14ac:dyDescent="0.25">
      <c r="A353" s="325"/>
      <c r="B353" s="325"/>
      <c r="H353" s="325"/>
      <c r="O353" s="325"/>
    </row>
    <row r="354" spans="1:15" x14ac:dyDescent="0.25">
      <c r="A354" s="325"/>
      <c r="B354" s="325"/>
      <c r="H354" s="325"/>
      <c r="O354" s="325"/>
    </row>
    <row r="355" spans="1:15" x14ac:dyDescent="0.25">
      <c r="A355" s="325"/>
      <c r="B355" s="325"/>
      <c r="H355" s="325"/>
      <c r="O355" s="325"/>
    </row>
    <row r="356" spans="1:15" x14ac:dyDescent="0.25">
      <c r="A356" s="325"/>
      <c r="B356" s="325"/>
      <c r="H356" s="325"/>
      <c r="O356" s="325"/>
    </row>
    <row r="357" spans="1:15" x14ac:dyDescent="0.25">
      <c r="A357" s="325"/>
      <c r="B357" s="325"/>
      <c r="H357" s="325"/>
      <c r="O357" s="325"/>
    </row>
    <row r="358" spans="1:15" x14ac:dyDescent="0.25">
      <c r="A358" s="325"/>
      <c r="B358" s="325"/>
      <c r="H358" s="325"/>
      <c r="O358" s="325"/>
    </row>
    <row r="359" spans="1:15" x14ac:dyDescent="0.25">
      <c r="A359" s="325"/>
      <c r="B359" s="325"/>
      <c r="H359" s="325"/>
      <c r="O359" s="325"/>
    </row>
    <row r="360" spans="1:15" x14ac:dyDescent="0.25">
      <c r="A360" s="325"/>
      <c r="B360" s="325"/>
      <c r="H360" s="325"/>
      <c r="O360" s="325"/>
    </row>
    <row r="361" spans="1:15" x14ac:dyDescent="0.25">
      <c r="A361" s="325"/>
      <c r="B361" s="325"/>
      <c r="H361" s="325"/>
      <c r="O361" s="325"/>
    </row>
    <row r="362" spans="1:15" x14ac:dyDescent="0.25">
      <c r="A362" s="325"/>
      <c r="B362" s="325"/>
      <c r="H362" s="325"/>
      <c r="O362" s="325"/>
    </row>
    <row r="363" spans="1:15" x14ac:dyDescent="0.25">
      <c r="A363" s="325"/>
      <c r="B363" s="325"/>
      <c r="H363" s="325"/>
      <c r="O363" s="325"/>
    </row>
    <row r="364" spans="1:15" x14ac:dyDescent="0.25">
      <c r="A364" s="325"/>
      <c r="B364" s="325"/>
      <c r="H364" s="325"/>
      <c r="O364" s="325"/>
    </row>
    <row r="365" spans="1:15" x14ac:dyDescent="0.25">
      <c r="A365" s="325"/>
      <c r="B365" s="325"/>
      <c r="H365" s="325"/>
      <c r="O365" s="325"/>
    </row>
    <row r="366" spans="1:15" x14ac:dyDescent="0.25">
      <c r="A366" s="325"/>
      <c r="B366" s="325"/>
      <c r="H366" s="325"/>
      <c r="O366" s="325"/>
    </row>
    <row r="367" spans="1:15" x14ac:dyDescent="0.25">
      <c r="A367" s="325"/>
      <c r="B367" s="325"/>
      <c r="H367" s="325"/>
      <c r="O367" s="325"/>
    </row>
    <row r="368" spans="1:15" x14ac:dyDescent="0.25">
      <c r="A368" s="325"/>
      <c r="B368" s="325"/>
      <c r="H368" s="325"/>
      <c r="O368" s="325"/>
    </row>
    <row r="369" spans="1:15" x14ac:dyDescent="0.25">
      <c r="A369" s="325"/>
      <c r="B369" s="325"/>
      <c r="H369" s="325"/>
      <c r="O369" s="325"/>
    </row>
    <row r="370" spans="1:15" x14ac:dyDescent="0.25">
      <c r="A370" s="325"/>
      <c r="B370" s="325"/>
      <c r="H370" s="325"/>
      <c r="O370" s="325"/>
    </row>
    <row r="371" spans="1:15" x14ac:dyDescent="0.25">
      <c r="A371" s="325"/>
      <c r="B371" s="325"/>
      <c r="H371" s="325"/>
      <c r="O371" s="325"/>
    </row>
    <row r="372" spans="1:15" x14ac:dyDescent="0.25">
      <c r="A372" s="325"/>
      <c r="B372" s="325"/>
      <c r="H372" s="325"/>
      <c r="O372" s="325"/>
    </row>
    <row r="373" spans="1:15" x14ac:dyDescent="0.25">
      <c r="A373" s="325"/>
      <c r="B373" s="325"/>
      <c r="H373" s="325"/>
      <c r="O373" s="325"/>
    </row>
    <row r="374" spans="1:15" x14ac:dyDescent="0.25">
      <c r="A374" s="325"/>
      <c r="B374" s="325"/>
      <c r="H374" s="325"/>
      <c r="O374" s="325"/>
    </row>
    <row r="375" spans="1:15" x14ac:dyDescent="0.25">
      <c r="A375" s="325"/>
      <c r="B375" s="325"/>
      <c r="H375" s="325"/>
      <c r="O375" s="325"/>
    </row>
    <row r="376" spans="1:15" x14ac:dyDescent="0.25">
      <c r="A376" s="325"/>
      <c r="B376" s="325"/>
      <c r="H376" s="325"/>
      <c r="O376" s="325"/>
    </row>
    <row r="377" spans="1:15" x14ac:dyDescent="0.25">
      <c r="A377" s="325"/>
      <c r="B377" s="325"/>
      <c r="H377" s="325"/>
      <c r="O377" s="325"/>
    </row>
    <row r="378" spans="1:15" x14ac:dyDescent="0.25">
      <c r="A378" s="325"/>
      <c r="B378" s="325"/>
      <c r="H378" s="325"/>
      <c r="O378" s="325"/>
    </row>
    <row r="379" spans="1:15" x14ac:dyDescent="0.25">
      <c r="A379" s="325"/>
      <c r="B379" s="325"/>
      <c r="H379" s="325"/>
      <c r="O379" s="325"/>
    </row>
    <row r="380" spans="1:15" x14ac:dyDescent="0.25">
      <c r="A380" s="325"/>
      <c r="B380" s="325"/>
      <c r="H380" s="325"/>
      <c r="O380" s="325"/>
    </row>
    <row r="381" spans="1:15" x14ac:dyDescent="0.25">
      <c r="A381" s="325"/>
      <c r="B381" s="325"/>
      <c r="H381" s="325"/>
      <c r="O381" s="325"/>
    </row>
    <row r="382" spans="1:15" x14ac:dyDescent="0.25">
      <c r="A382" s="325"/>
      <c r="B382" s="325"/>
      <c r="H382" s="325"/>
      <c r="O382" s="325"/>
    </row>
    <row r="383" spans="1:15" x14ac:dyDescent="0.25">
      <c r="A383" s="325"/>
      <c r="B383" s="325"/>
      <c r="H383" s="325"/>
      <c r="O383" s="325"/>
    </row>
    <row r="384" spans="1:15" x14ac:dyDescent="0.25">
      <c r="A384" s="325"/>
      <c r="B384" s="325"/>
      <c r="H384" s="325"/>
      <c r="O384" s="325"/>
    </row>
    <row r="385" spans="1:15" x14ac:dyDescent="0.25">
      <c r="A385" s="325"/>
      <c r="B385" s="325"/>
      <c r="H385" s="325"/>
      <c r="O385" s="325"/>
    </row>
    <row r="386" spans="1:15" x14ac:dyDescent="0.25">
      <c r="A386" s="325"/>
      <c r="B386" s="325"/>
      <c r="H386" s="325"/>
      <c r="O386" s="325"/>
    </row>
    <row r="387" spans="1:15" x14ac:dyDescent="0.25">
      <c r="A387" s="325"/>
      <c r="B387" s="325"/>
      <c r="H387" s="325"/>
      <c r="O387" s="325"/>
    </row>
    <row r="388" spans="1:15" x14ac:dyDescent="0.25">
      <c r="A388" s="325"/>
      <c r="B388" s="325"/>
      <c r="H388" s="325"/>
      <c r="O388" s="325"/>
    </row>
    <row r="389" spans="1:15" x14ac:dyDescent="0.25">
      <c r="A389" s="325"/>
      <c r="B389" s="325"/>
      <c r="H389" s="325"/>
      <c r="O389" s="325"/>
    </row>
    <row r="390" spans="1:15" x14ac:dyDescent="0.25">
      <c r="A390" s="325"/>
      <c r="B390" s="325"/>
      <c r="H390" s="325"/>
      <c r="O390" s="325"/>
    </row>
    <row r="391" spans="1:15" x14ac:dyDescent="0.25">
      <c r="A391" s="325"/>
      <c r="B391" s="325"/>
      <c r="H391" s="325"/>
      <c r="O391" s="325"/>
    </row>
    <row r="392" spans="1:15" x14ac:dyDescent="0.25">
      <c r="A392" s="325"/>
      <c r="B392" s="325"/>
      <c r="H392" s="325"/>
      <c r="O392" s="325"/>
    </row>
    <row r="393" spans="1:15" x14ac:dyDescent="0.25">
      <c r="A393" s="325"/>
      <c r="B393" s="325"/>
      <c r="H393" s="325"/>
      <c r="O393" s="325"/>
    </row>
    <row r="394" spans="1:15" x14ac:dyDescent="0.25">
      <c r="A394" s="325"/>
      <c r="B394" s="325"/>
      <c r="H394" s="325"/>
      <c r="O394" s="325"/>
    </row>
    <row r="395" spans="1:15" x14ac:dyDescent="0.25">
      <c r="A395" s="325"/>
      <c r="B395" s="325"/>
      <c r="H395" s="325"/>
      <c r="O395" s="325"/>
    </row>
    <row r="396" spans="1:15" x14ac:dyDescent="0.25">
      <c r="A396" s="325"/>
      <c r="B396" s="325"/>
      <c r="H396" s="325"/>
      <c r="O396" s="325"/>
    </row>
    <row r="397" spans="1:15" x14ac:dyDescent="0.25">
      <c r="A397" s="325"/>
      <c r="B397" s="325"/>
      <c r="H397" s="325"/>
      <c r="O397" s="325"/>
    </row>
    <row r="398" spans="1:15" x14ac:dyDescent="0.25">
      <c r="A398" s="325"/>
      <c r="B398" s="325"/>
      <c r="H398" s="325"/>
      <c r="O398" s="325"/>
    </row>
    <row r="399" spans="1:15" x14ac:dyDescent="0.25">
      <c r="A399" s="325"/>
      <c r="B399" s="325"/>
      <c r="H399" s="325"/>
      <c r="O399" s="325"/>
    </row>
    <row r="400" spans="1:15" x14ac:dyDescent="0.25">
      <c r="A400" s="325"/>
      <c r="B400" s="325"/>
      <c r="H400" s="325"/>
      <c r="O400" s="325"/>
    </row>
    <row r="401" spans="1:15" x14ac:dyDescent="0.25">
      <c r="A401" s="325"/>
      <c r="B401" s="325"/>
      <c r="H401" s="325"/>
      <c r="O401" s="325"/>
    </row>
    <row r="402" spans="1:15" x14ac:dyDescent="0.25">
      <c r="A402" s="325"/>
      <c r="B402" s="325"/>
      <c r="H402" s="325"/>
      <c r="O402" s="325"/>
    </row>
    <row r="403" spans="1:15" x14ac:dyDescent="0.25">
      <c r="A403" s="325"/>
      <c r="B403" s="325"/>
      <c r="H403" s="325"/>
      <c r="O403" s="325"/>
    </row>
    <row r="404" spans="1:15" x14ac:dyDescent="0.25">
      <c r="A404" s="325"/>
      <c r="B404" s="325"/>
      <c r="H404" s="325"/>
      <c r="O404" s="325"/>
    </row>
    <row r="405" spans="1:15" x14ac:dyDescent="0.25">
      <c r="A405" s="325"/>
      <c r="B405" s="325"/>
      <c r="H405" s="325"/>
      <c r="O405" s="325"/>
    </row>
    <row r="406" spans="1:15" x14ac:dyDescent="0.25">
      <c r="A406" s="325"/>
      <c r="B406" s="325"/>
      <c r="H406" s="325"/>
      <c r="O406" s="325"/>
    </row>
    <row r="407" spans="1:15" x14ac:dyDescent="0.25">
      <c r="A407" s="325"/>
      <c r="B407" s="325"/>
      <c r="H407" s="325"/>
      <c r="O407" s="325"/>
    </row>
    <row r="408" spans="1:15" x14ac:dyDescent="0.25">
      <c r="A408" s="325"/>
      <c r="B408" s="325"/>
      <c r="H408" s="325"/>
      <c r="O408" s="325"/>
    </row>
    <row r="409" spans="1:15" x14ac:dyDescent="0.25">
      <c r="A409" s="325"/>
      <c r="B409" s="325"/>
      <c r="H409" s="325"/>
      <c r="O409" s="325"/>
    </row>
    <row r="410" spans="1:15" x14ac:dyDescent="0.25">
      <c r="A410" s="325"/>
      <c r="B410" s="325"/>
      <c r="H410" s="325"/>
      <c r="O410" s="325"/>
    </row>
    <row r="411" spans="1:15" x14ac:dyDescent="0.25">
      <c r="A411" s="325"/>
      <c r="B411" s="325"/>
      <c r="H411" s="325"/>
      <c r="O411" s="325"/>
    </row>
    <row r="412" spans="1:15" x14ac:dyDescent="0.25">
      <c r="A412" s="325"/>
      <c r="B412" s="325"/>
      <c r="H412" s="325"/>
      <c r="O412" s="325"/>
    </row>
    <row r="413" spans="1:15" x14ac:dyDescent="0.25">
      <c r="A413" s="325"/>
      <c r="B413" s="325"/>
      <c r="H413" s="325"/>
      <c r="O413" s="325"/>
    </row>
    <row r="414" spans="1:15" x14ac:dyDescent="0.25">
      <c r="A414" s="325"/>
      <c r="B414" s="325"/>
      <c r="H414" s="325"/>
      <c r="O414" s="325"/>
    </row>
    <row r="415" spans="1:15" x14ac:dyDescent="0.25">
      <c r="A415" s="325"/>
      <c r="B415" s="325"/>
      <c r="H415" s="325"/>
      <c r="O415" s="325"/>
    </row>
    <row r="416" spans="1:15" x14ac:dyDescent="0.25">
      <c r="A416" s="325"/>
      <c r="B416" s="325"/>
      <c r="H416" s="325"/>
      <c r="O416" s="325"/>
    </row>
    <row r="417" spans="1:15" x14ac:dyDescent="0.25">
      <c r="A417" s="325"/>
      <c r="B417" s="325"/>
      <c r="H417" s="325"/>
      <c r="O417" s="325"/>
    </row>
    <row r="418" spans="1:15" x14ac:dyDescent="0.25">
      <c r="A418" s="325"/>
      <c r="B418" s="325"/>
      <c r="H418" s="325"/>
      <c r="O418" s="325"/>
    </row>
    <row r="419" spans="1:15" x14ac:dyDescent="0.25">
      <c r="A419" s="325"/>
      <c r="B419" s="325"/>
      <c r="H419" s="325"/>
      <c r="O419" s="325"/>
    </row>
    <row r="420" spans="1:15" x14ac:dyDescent="0.25">
      <c r="A420" s="325"/>
      <c r="B420" s="325"/>
      <c r="H420" s="325"/>
      <c r="O420" s="325"/>
    </row>
    <row r="421" spans="1:15" x14ac:dyDescent="0.25">
      <c r="A421" s="325"/>
      <c r="B421" s="325"/>
      <c r="H421" s="325"/>
      <c r="O421" s="325"/>
    </row>
    <row r="422" spans="1:15" x14ac:dyDescent="0.25">
      <c r="A422" s="325"/>
      <c r="B422" s="325"/>
      <c r="H422" s="325"/>
      <c r="O422" s="325"/>
    </row>
    <row r="423" spans="1:15" x14ac:dyDescent="0.25">
      <c r="A423" s="325"/>
      <c r="B423" s="325"/>
      <c r="H423" s="325"/>
      <c r="O423" s="325"/>
    </row>
    <row r="424" spans="1:15" x14ac:dyDescent="0.25">
      <c r="A424" s="325"/>
      <c r="B424" s="325"/>
      <c r="H424" s="325"/>
      <c r="O424" s="325"/>
    </row>
    <row r="425" spans="1:15" x14ac:dyDescent="0.25">
      <c r="A425" s="325"/>
      <c r="B425" s="325"/>
      <c r="H425" s="325"/>
      <c r="O425" s="325"/>
    </row>
    <row r="426" spans="1:15" x14ac:dyDescent="0.25">
      <c r="A426" s="325"/>
      <c r="B426" s="325"/>
      <c r="H426" s="325"/>
      <c r="O426" s="325"/>
    </row>
    <row r="427" spans="1:15" x14ac:dyDescent="0.25">
      <c r="A427" s="325"/>
      <c r="B427" s="325"/>
      <c r="H427" s="325"/>
      <c r="O427" s="325"/>
    </row>
    <row r="428" spans="1:15" x14ac:dyDescent="0.25">
      <c r="A428" s="325"/>
      <c r="B428" s="325"/>
      <c r="H428" s="325"/>
      <c r="O428" s="325"/>
    </row>
    <row r="429" spans="1:15" x14ac:dyDescent="0.25">
      <c r="A429" s="325"/>
      <c r="B429" s="325"/>
      <c r="H429" s="325"/>
      <c r="O429" s="325"/>
    </row>
    <row r="430" spans="1:15" x14ac:dyDescent="0.25">
      <c r="A430" s="325"/>
      <c r="B430" s="325"/>
      <c r="H430" s="325"/>
      <c r="O430" s="325"/>
    </row>
    <row r="431" spans="1:15" x14ac:dyDescent="0.25">
      <c r="A431" s="325"/>
      <c r="B431" s="325"/>
      <c r="H431" s="325"/>
      <c r="O431" s="325"/>
    </row>
    <row r="432" spans="1:15" x14ac:dyDescent="0.25">
      <c r="A432" s="325"/>
      <c r="B432" s="325"/>
      <c r="H432" s="325"/>
      <c r="O432" s="325"/>
    </row>
    <row r="433" spans="1:15" x14ac:dyDescent="0.25">
      <c r="A433" s="325"/>
      <c r="B433" s="325"/>
      <c r="H433" s="325"/>
      <c r="O433" s="325"/>
    </row>
    <row r="434" spans="1:15" x14ac:dyDescent="0.25">
      <c r="A434" s="325"/>
      <c r="B434" s="325"/>
      <c r="H434" s="325"/>
      <c r="O434" s="325"/>
    </row>
    <row r="435" spans="1:15" x14ac:dyDescent="0.25">
      <c r="A435" s="325"/>
      <c r="B435" s="325"/>
      <c r="H435" s="325"/>
      <c r="O435" s="325"/>
    </row>
    <row r="436" spans="1:15" x14ac:dyDescent="0.25">
      <c r="A436" s="325"/>
      <c r="B436" s="325"/>
      <c r="H436" s="325"/>
      <c r="O436" s="325"/>
    </row>
    <row r="437" spans="1:15" x14ac:dyDescent="0.25">
      <c r="A437" s="325"/>
      <c r="B437" s="325"/>
      <c r="H437" s="325"/>
      <c r="O437" s="325"/>
    </row>
    <row r="438" spans="1:15" x14ac:dyDescent="0.25">
      <c r="A438" s="325"/>
      <c r="B438" s="325"/>
      <c r="H438" s="325"/>
      <c r="O438" s="325"/>
    </row>
    <row r="439" spans="1:15" x14ac:dyDescent="0.25">
      <c r="A439" s="325"/>
      <c r="B439" s="325"/>
      <c r="H439" s="325"/>
      <c r="O439" s="325"/>
    </row>
    <row r="440" spans="1:15" x14ac:dyDescent="0.25">
      <c r="A440" s="325"/>
      <c r="B440" s="325"/>
      <c r="H440" s="325"/>
      <c r="O440" s="325"/>
    </row>
    <row r="441" spans="1:15" x14ac:dyDescent="0.25">
      <c r="A441" s="325"/>
      <c r="B441" s="325"/>
      <c r="H441" s="325"/>
      <c r="O441" s="325"/>
    </row>
    <row r="442" spans="1:15" x14ac:dyDescent="0.25">
      <c r="A442" s="325"/>
      <c r="B442" s="325"/>
      <c r="H442" s="325"/>
      <c r="O442" s="325"/>
    </row>
    <row r="443" spans="1:15" x14ac:dyDescent="0.25">
      <c r="A443" s="325"/>
      <c r="B443" s="325"/>
      <c r="H443" s="325"/>
      <c r="O443" s="325"/>
    </row>
    <row r="444" spans="1:15" x14ac:dyDescent="0.25">
      <c r="A444" s="325"/>
      <c r="B444" s="325"/>
      <c r="H444" s="325"/>
      <c r="O444" s="325"/>
    </row>
    <row r="445" spans="1:15" x14ac:dyDescent="0.25">
      <c r="A445" s="325"/>
      <c r="B445" s="325"/>
      <c r="H445" s="325"/>
      <c r="O445" s="325"/>
    </row>
    <row r="446" spans="1:15" x14ac:dyDescent="0.25">
      <c r="A446" s="325"/>
      <c r="B446" s="325"/>
      <c r="H446" s="325"/>
      <c r="O446" s="325"/>
    </row>
    <row r="447" spans="1:15" x14ac:dyDescent="0.25">
      <c r="A447" s="325"/>
      <c r="B447" s="325"/>
      <c r="H447" s="325"/>
      <c r="O447" s="325"/>
    </row>
    <row r="448" spans="1:15" x14ac:dyDescent="0.25">
      <c r="A448" s="325"/>
      <c r="B448" s="325"/>
      <c r="H448" s="325"/>
      <c r="O448" s="325"/>
    </row>
    <row r="449" spans="1:15" x14ac:dyDescent="0.25">
      <c r="A449" s="325"/>
      <c r="B449" s="325"/>
      <c r="H449" s="325"/>
      <c r="O449" s="325"/>
    </row>
    <row r="450" spans="1:15" x14ac:dyDescent="0.25">
      <c r="A450" s="325"/>
      <c r="B450" s="325"/>
      <c r="H450" s="325"/>
      <c r="O450" s="325"/>
    </row>
    <row r="451" spans="1:15" x14ac:dyDescent="0.25">
      <c r="A451" s="325"/>
      <c r="B451" s="325"/>
      <c r="H451" s="325"/>
      <c r="O451" s="325"/>
    </row>
    <row r="452" spans="1:15" x14ac:dyDescent="0.25">
      <c r="A452" s="325"/>
      <c r="B452" s="325"/>
      <c r="H452" s="325"/>
      <c r="O452" s="325"/>
    </row>
    <row r="453" spans="1:15" x14ac:dyDescent="0.25">
      <c r="A453" s="325"/>
      <c r="B453" s="325"/>
      <c r="H453" s="325"/>
      <c r="O453" s="325"/>
    </row>
    <row r="454" spans="1:15" x14ac:dyDescent="0.25">
      <c r="A454" s="325"/>
      <c r="B454" s="325"/>
      <c r="H454" s="325"/>
      <c r="O454" s="325"/>
    </row>
    <row r="455" spans="1:15" x14ac:dyDescent="0.25">
      <c r="A455" s="325"/>
      <c r="B455" s="325"/>
      <c r="H455" s="325"/>
      <c r="O455" s="325"/>
    </row>
    <row r="456" spans="1:15" x14ac:dyDescent="0.25">
      <c r="A456" s="325"/>
      <c r="B456" s="325"/>
      <c r="H456" s="325"/>
      <c r="O456" s="325"/>
    </row>
    <row r="457" spans="1:15" x14ac:dyDescent="0.25">
      <c r="A457" s="325"/>
      <c r="B457" s="325"/>
      <c r="H457" s="325"/>
      <c r="O457" s="325"/>
    </row>
    <row r="458" spans="1:15" x14ac:dyDescent="0.25">
      <c r="A458" s="325"/>
      <c r="B458" s="325"/>
      <c r="H458" s="325"/>
      <c r="O458" s="325"/>
    </row>
    <row r="459" spans="1:15" x14ac:dyDescent="0.25">
      <c r="A459" s="325"/>
      <c r="B459" s="325"/>
      <c r="H459" s="325"/>
      <c r="O459" s="325"/>
    </row>
    <row r="460" spans="1:15" x14ac:dyDescent="0.25">
      <c r="A460" s="325"/>
      <c r="B460" s="325"/>
      <c r="H460" s="325"/>
      <c r="O460" s="325"/>
    </row>
    <row r="461" spans="1:15" x14ac:dyDescent="0.25">
      <c r="A461" s="325"/>
      <c r="B461" s="325"/>
      <c r="H461" s="325"/>
      <c r="O461" s="325"/>
    </row>
    <row r="462" spans="1:15" x14ac:dyDescent="0.25">
      <c r="A462" s="325"/>
      <c r="B462" s="325"/>
      <c r="H462" s="325"/>
      <c r="O462" s="325"/>
    </row>
    <row r="463" spans="1:15" x14ac:dyDescent="0.25">
      <c r="A463" s="325"/>
      <c r="B463" s="325"/>
      <c r="H463" s="325"/>
      <c r="O463" s="325"/>
    </row>
    <row r="464" spans="1:15" x14ac:dyDescent="0.25">
      <c r="A464" s="325"/>
      <c r="B464" s="325"/>
      <c r="H464" s="325"/>
      <c r="O464" s="325"/>
    </row>
    <row r="465" spans="1:15" x14ac:dyDescent="0.25">
      <c r="A465" s="325"/>
      <c r="B465" s="325"/>
      <c r="H465" s="325"/>
      <c r="O465" s="325"/>
    </row>
    <row r="466" spans="1:15" x14ac:dyDescent="0.25">
      <c r="A466" s="325"/>
      <c r="B466" s="325"/>
      <c r="H466" s="325"/>
      <c r="O466" s="325"/>
    </row>
    <row r="467" spans="1:15" x14ac:dyDescent="0.25">
      <c r="A467" s="325"/>
      <c r="B467" s="325"/>
      <c r="H467" s="325"/>
      <c r="O467" s="325"/>
    </row>
    <row r="468" spans="1:15" x14ac:dyDescent="0.25">
      <c r="A468" s="325"/>
      <c r="B468" s="325"/>
      <c r="H468" s="325"/>
      <c r="O468" s="325"/>
    </row>
    <row r="469" spans="1:15" x14ac:dyDescent="0.25">
      <c r="A469" s="325"/>
      <c r="B469" s="325"/>
      <c r="H469" s="325"/>
      <c r="O469" s="325"/>
    </row>
    <row r="470" spans="1:15" x14ac:dyDescent="0.25">
      <c r="A470" s="325"/>
      <c r="B470" s="325"/>
      <c r="H470" s="325"/>
      <c r="O470" s="325"/>
    </row>
    <row r="471" spans="1:15" x14ac:dyDescent="0.25">
      <c r="A471" s="325"/>
      <c r="B471" s="325"/>
      <c r="H471" s="325"/>
      <c r="O471" s="325"/>
    </row>
    <row r="472" spans="1:15" x14ac:dyDescent="0.25">
      <c r="A472" s="325"/>
      <c r="B472" s="325"/>
      <c r="H472" s="325"/>
      <c r="O472" s="325"/>
    </row>
    <row r="473" spans="1:15" x14ac:dyDescent="0.25">
      <c r="A473" s="325"/>
      <c r="B473" s="325"/>
      <c r="H473" s="325"/>
      <c r="O473" s="325"/>
    </row>
    <row r="474" spans="1:15" x14ac:dyDescent="0.25">
      <c r="A474" s="325"/>
      <c r="B474" s="325"/>
      <c r="H474" s="325"/>
      <c r="O474" s="325"/>
    </row>
    <row r="475" spans="1:15" x14ac:dyDescent="0.25">
      <c r="A475" s="325"/>
      <c r="B475" s="325"/>
      <c r="H475" s="325"/>
      <c r="O475" s="325"/>
    </row>
    <row r="476" spans="1:15" x14ac:dyDescent="0.25">
      <c r="A476" s="325"/>
      <c r="B476" s="325"/>
      <c r="H476" s="325"/>
      <c r="O476" s="325"/>
    </row>
    <row r="477" spans="1:15" x14ac:dyDescent="0.25">
      <c r="A477" s="325"/>
      <c r="B477" s="325"/>
      <c r="H477" s="325"/>
      <c r="O477" s="325"/>
    </row>
    <row r="478" spans="1:15" x14ac:dyDescent="0.25">
      <c r="A478" s="325"/>
      <c r="B478" s="325"/>
      <c r="H478" s="325"/>
      <c r="O478" s="325"/>
    </row>
    <row r="479" spans="1:15" x14ac:dyDescent="0.25">
      <c r="A479" s="325"/>
      <c r="B479" s="325"/>
      <c r="H479" s="325"/>
      <c r="O479" s="325"/>
    </row>
    <row r="480" spans="1:15" x14ac:dyDescent="0.25">
      <c r="A480" s="325"/>
      <c r="B480" s="325"/>
      <c r="H480" s="325"/>
      <c r="O480" s="325"/>
    </row>
    <row r="481" spans="1:15" x14ac:dyDescent="0.25">
      <c r="A481" s="325"/>
      <c r="B481" s="325"/>
      <c r="H481" s="325"/>
      <c r="O481" s="325"/>
    </row>
    <row r="482" spans="1:15" x14ac:dyDescent="0.25">
      <c r="A482" s="325"/>
      <c r="B482" s="325"/>
      <c r="H482" s="325"/>
      <c r="O482" s="325"/>
    </row>
    <row r="483" spans="1:15" x14ac:dyDescent="0.25">
      <c r="A483" s="325"/>
      <c r="B483" s="325"/>
      <c r="H483" s="325"/>
      <c r="O483" s="325"/>
    </row>
    <row r="484" spans="1:15" x14ac:dyDescent="0.25">
      <c r="A484" s="325"/>
      <c r="B484" s="325"/>
      <c r="H484" s="325"/>
      <c r="O484" s="325"/>
    </row>
    <row r="485" spans="1:15" x14ac:dyDescent="0.25">
      <c r="A485" s="325"/>
      <c r="B485" s="325"/>
      <c r="H485" s="325"/>
      <c r="O485" s="325"/>
    </row>
    <row r="486" spans="1:15" x14ac:dyDescent="0.25">
      <c r="A486" s="325"/>
      <c r="B486" s="325"/>
      <c r="H486" s="325"/>
      <c r="O486" s="325"/>
    </row>
    <row r="487" spans="1:15" x14ac:dyDescent="0.25">
      <c r="A487" s="325"/>
      <c r="B487" s="325"/>
      <c r="H487" s="325"/>
      <c r="O487" s="325"/>
    </row>
    <row r="488" spans="1:15" x14ac:dyDescent="0.25">
      <c r="A488" s="325"/>
      <c r="B488" s="325"/>
      <c r="H488" s="325"/>
      <c r="O488" s="325"/>
    </row>
    <row r="489" spans="1:15" x14ac:dyDescent="0.25">
      <c r="A489" s="325"/>
      <c r="B489" s="325"/>
      <c r="H489" s="325"/>
      <c r="O489" s="325"/>
    </row>
    <row r="490" spans="1:15" x14ac:dyDescent="0.25">
      <c r="A490" s="325"/>
      <c r="B490" s="325"/>
      <c r="H490" s="325"/>
      <c r="O490" s="325"/>
    </row>
    <row r="491" spans="1:15" x14ac:dyDescent="0.25">
      <c r="A491" s="325"/>
      <c r="B491" s="325"/>
      <c r="H491" s="325"/>
      <c r="O491" s="325"/>
    </row>
    <row r="492" spans="1:15" x14ac:dyDescent="0.25">
      <c r="A492" s="325"/>
      <c r="B492" s="325"/>
      <c r="H492" s="325"/>
      <c r="O492" s="325"/>
    </row>
    <row r="493" spans="1:15" x14ac:dyDescent="0.25">
      <c r="A493" s="325"/>
      <c r="B493" s="325"/>
      <c r="H493" s="325"/>
      <c r="O493" s="325"/>
    </row>
    <row r="494" spans="1:15" x14ac:dyDescent="0.25">
      <c r="A494" s="325"/>
      <c r="B494" s="325"/>
      <c r="H494" s="325"/>
      <c r="O494" s="325"/>
    </row>
    <row r="495" spans="1:15" x14ac:dyDescent="0.25">
      <c r="A495" s="325"/>
      <c r="B495" s="325"/>
      <c r="H495" s="325"/>
      <c r="O495" s="325"/>
    </row>
    <row r="496" spans="1:15" x14ac:dyDescent="0.25">
      <c r="A496" s="325"/>
      <c r="B496" s="325"/>
      <c r="H496" s="325"/>
      <c r="O496" s="325"/>
    </row>
    <row r="497" spans="1:15" x14ac:dyDescent="0.25">
      <c r="A497" s="325"/>
      <c r="B497" s="325"/>
      <c r="H497" s="325"/>
      <c r="O497" s="325"/>
    </row>
    <row r="498" spans="1:15" x14ac:dyDescent="0.25">
      <c r="A498" s="325"/>
      <c r="B498" s="325"/>
      <c r="H498" s="325"/>
      <c r="O498" s="325"/>
    </row>
    <row r="499" spans="1:15" x14ac:dyDescent="0.25">
      <c r="A499" s="325"/>
      <c r="B499" s="325"/>
      <c r="H499" s="325"/>
      <c r="O499" s="325"/>
    </row>
    <row r="500" spans="1:15" x14ac:dyDescent="0.25">
      <c r="A500" s="325"/>
      <c r="B500" s="325"/>
      <c r="H500" s="325"/>
      <c r="O500" s="325"/>
    </row>
    <row r="501" spans="1:15" x14ac:dyDescent="0.25">
      <c r="A501" s="325"/>
      <c r="B501" s="325"/>
      <c r="H501" s="325"/>
      <c r="O501" s="325"/>
    </row>
    <row r="502" spans="1:15" x14ac:dyDescent="0.25">
      <c r="A502" s="325"/>
      <c r="B502" s="325"/>
      <c r="H502" s="325"/>
      <c r="O502" s="325"/>
    </row>
    <row r="503" spans="1:15" x14ac:dyDescent="0.25">
      <c r="A503" s="325"/>
      <c r="B503" s="325"/>
      <c r="H503" s="325"/>
      <c r="O503" s="325"/>
    </row>
    <row r="504" spans="1:15" x14ac:dyDescent="0.25">
      <c r="A504" s="325"/>
      <c r="B504" s="325"/>
      <c r="H504" s="325"/>
      <c r="O504" s="325"/>
    </row>
    <row r="505" spans="1:15" x14ac:dyDescent="0.25">
      <c r="A505" s="325"/>
      <c r="B505" s="325"/>
      <c r="H505" s="325"/>
      <c r="O505" s="325"/>
    </row>
    <row r="506" spans="1:15" x14ac:dyDescent="0.25">
      <c r="A506" s="325"/>
      <c r="B506" s="325"/>
      <c r="H506" s="325"/>
      <c r="O506" s="325"/>
    </row>
    <row r="507" spans="1:15" x14ac:dyDescent="0.25">
      <c r="A507" s="325"/>
      <c r="B507" s="325"/>
      <c r="H507" s="325"/>
      <c r="O507" s="325"/>
    </row>
    <row r="508" spans="1:15" x14ac:dyDescent="0.25">
      <c r="A508" s="325"/>
      <c r="B508" s="325"/>
      <c r="H508" s="325"/>
      <c r="O508" s="325"/>
    </row>
    <row r="509" spans="1:15" x14ac:dyDescent="0.25">
      <c r="A509" s="325"/>
      <c r="B509" s="325"/>
      <c r="H509" s="325"/>
      <c r="O509" s="325"/>
    </row>
    <row r="510" spans="1:15" x14ac:dyDescent="0.25">
      <c r="A510" s="325"/>
      <c r="B510" s="325"/>
      <c r="H510" s="325"/>
      <c r="O510" s="325"/>
    </row>
    <row r="511" spans="1:15" x14ac:dyDescent="0.25">
      <c r="A511" s="325"/>
      <c r="B511" s="325"/>
      <c r="H511" s="325"/>
      <c r="O511" s="325"/>
    </row>
    <row r="512" spans="1:15" x14ac:dyDescent="0.25">
      <c r="A512" s="325"/>
      <c r="B512" s="325"/>
      <c r="H512" s="325"/>
      <c r="O512" s="325"/>
    </row>
    <row r="513" spans="1:15" x14ac:dyDescent="0.25">
      <c r="A513" s="325"/>
      <c r="B513" s="325"/>
      <c r="H513" s="325"/>
      <c r="O513" s="325"/>
    </row>
    <row r="514" spans="1:15" x14ac:dyDescent="0.25">
      <c r="A514" s="325"/>
      <c r="B514" s="325"/>
      <c r="H514" s="325"/>
      <c r="O514" s="325"/>
    </row>
    <row r="515" spans="1:15" x14ac:dyDescent="0.25">
      <c r="A515" s="325"/>
      <c r="B515" s="325"/>
      <c r="H515" s="325"/>
      <c r="O515" s="325"/>
    </row>
    <row r="516" spans="1:15" x14ac:dyDescent="0.25">
      <c r="A516" s="325"/>
      <c r="B516" s="325"/>
      <c r="H516" s="325"/>
      <c r="O516" s="325"/>
    </row>
    <row r="517" spans="1:15" x14ac:dyDescent="0.25">
      <c r="A517" s="325"/>
      <c r="B517" s="325"/>
      <c r="H517" s="325"/>
      <c r="O517" s="325"/>
    </row>
    <row r="518" spans="1:15" x14ac:dyDescent="0.25">
      <c r="A518" s="325"/>
      <c r="B518" s="325"/>
      <c r="H518" s="325"/>
      <c r="O518" s="325"/>
    </row>
    <row r="519" spans="1:15" x14ac:dyDescent="0.25">
      <c r="A519" s="325"/>
      <c r="B519" s="325"/>
      <c r="H519" s="325"/>
      <c r="O519" s="325"/>
    </row>
    <row r="520" spans="1:15" x14ac:dyDescent="0.25">
      <c r="A520" s="325"/>
      <c r="B520" s="325"/>
      <c r="H520" s="325"/>
      <c r="O520" s="325"/>
    </row>
    <row r="521" spans="1:15" x14ac:dyDescent="0.25">
      <c r="A521" s="325"/>
      <c r="B521" s="325"/>
      <c r="H521" s="325"/>
      <c r="O521" s="325"/>
    </row>
    <row r="522" spans="1:15" x14ac:dyDescent="0.25">
      <c r="A522" s="325"/>
      <c r="B522" s="325"/>
      <c r="H522" s="325"/>
      <c r="O522" s="325"/>
    </row>
    <row r="523" spans="1:15" x14ac:dyDescent="0.25">
      <c r="A523" s="325"/>
      <c r="B523" s="325"/>
      <c r="H523" s="325"/>
      <c r="O523" s="325"/>
    </row>
    <row r="524" spans="1:15" x14ac:dyDescent="0.25">
      <c r="A524" s="325"/>
      <c r="B524" s="325"/>
      <c r="H524" s="325"/>
      <c r="O524" s="325"/>
    </row>
    <row r="525" spans="1:15" x14ac:dyDescent="0.25">
      <c r="A525" s="325"/>
      <c r="B525" s="325"/>
      <c r="H525" s="325"/>
      <c r="O525" s="325"/>
    </row>
    <row r="526" spans="1:15" x14ac:dyDescent="0.25">
      <c r="A526" s="325"/>
      <c r="B526" s="325"/>
      <c r="H526" s="325"/>
      <c r="O526" s="325"/>
    </row>
    <row r="527" spans="1:15" x14ac:dyDescent="0.25">
      <c r="A527" s="325"/>
      <c r="B527" s="325"/>
      <c r="H527" s="325"/>
      <c r="O527" s="325"/>
    </row>
    <row r="528" spans="1:15" x14ac:dyDescent="0.25">
      <c r="A528" s="325"/>
      <c r="B528" s="325"/>
      <c r="H528" s="325"/>
      <c r="O528" s="325"/>
    </row>
    <row r="529" spans="1:15" x14ac:dyDescent="0.25">
      <c r="A529" s="325"/>
      <c r="B529" s="325"/>
      <c r="H529" s="325"/>
      <c r="O529" s="325"/>
    </row>
    <row r="530" spans="1:15" x14ac:dyDescent="0.25">
      <c r="A530" s="325"/>
      <c r="B530" s="325"/>
      <c r="H530" s="325"/>
      <c r="O530" s="325"/>
    </row>
    <row r="531" spans="1:15" x14ac:dyDescent="0.25">
      <c r="A531" s="325"/>
      <c r="B531" s="325"/>
      <c r="H531" s="325"/>
      <c r="O531" s="325"/>
    </row>
    <row r="532" spans="1:15" x14ac:dyDescent="0.25">
      <c r="A532" s="325"/>
      <c r="B532" s="325"/>
      <c r="H532" s="325"/>
      <c r="O532" s="325"/>
    </row>
    <row r="533" spans="1:15" x14ac:dyDescent="0.25">
      <c r="A533" s="325"/>
      <c r="B533" s="325"/>
      <c r="H533" s="325"/>
      <c r="O533" s="325"/>
    </row>
    <row r="534" spans="1:15" x14ac:dyDescent="0.25">
      <c r="A534" s="325"/>
      <c r="B534" s="325"/>
      <c r="H534" s="325"/>
      <c r="O534" s="325"/>
    </row>
    <row r="535" spans="1:15" x14ac:dyDescent="0.25">
      <c r="A535" s="325"/>
      <c r="B535" s="325"/>
      <c r="H535" s="325"/>
      <c r="O535" s="325"/>
    </row>
    <row r="536" spans="1:15" x14ac:dyDescent="0.25">
      <c r="A536" s="325"/>
      <c r="B536" s="325"/>
      <c r="H536" s="325"/>
      <c r="O536" s="325"/>
    </row>
    <row r="537" spans="1:15" x14ac:dyDescent="0.25">
      <c r="A537" s="325"/>
      <c r="B537" s="325"/>
      <c r="H537" s="325"/>
      <c r="O537" s="325"/>
    </row>
    <row r="538" spans="1:15" x14ac:dyDescent="0.25">
      <c r="A538" s="325"/>
      <c r="B538" s="325"/>
      <c r="H538" s="325"/>
      <c r="O538" s="325"/>
    </row>
    <row r="539" spans="1:15" x14ac:dyDescent="0.25">
      <c r="A539" s="325"/>
      <c r="B539" s="325"/>
      <c r="H539" s="325"/>
      <c r="O539" s="325"/>
    </row>
    <row r="540" spans="1:15" x14ac:dyDescent="0.25">
      <c r="A540" s="325"/>
      <c r="B540" s="325"/>
      <c r="H540" s="325"/>
      <c r="O540" s="325"/>
    </row>
    <row r="541" spans="1:15" x14ac:dyDescent="0.25">
      <c r="A541" s="325"/>
      <c r="B541" s="325"/>
      <c r="H541" s="325"/>
      <c r="O541" s="325"/>
    </row>
    <row r="542" spans="1:15" x14ac:dyDescent="0.25">
      <c r="A542" s="325"/>
      <c r="B542" s="325"/>
      <c r="H542" s="325"/>
      <c r="O542" s="325"/>
    </row>
    <row r="543" spans="1:15" x14ac:dyDescent="0.25">
      <c r="A543" s="325"/>
      <c r="B543" s="325"/>
      <c r="H543" s="325"/>
      <c r="O543" s="325"/>
    </row>
    <row r="544" spans="1:15" x14ac:dyDescent="0.25">
      <c r="A544" s="325"/>
      <c r="B544" s="325"/>
      <c r="H544" s="325"/>
      <c r="O544" s="325"/>
    </row>
    <row r="545" spans="1:15" x14ac:dyDescent="0.25">
      <c r="A545" s="325"/>
      <c r="B545" s="325"/>
      <c r="H545" s="325"/>
      <c r="O545" s="325"/>
    </row>
    <row r="546" spans="1:15" x14ac:dyDescent="0.25">
      <c r="A546" s="325"/>
      <c r="B546" s="325"/>
      <c r="H546" s="325"/>
      <c r="O546" s="325"/>
    </row>
    <row r="547" spans="1:15" x14ac:dyDescent="0.25">
      <c r="A547" s="325"/>
      <c r="B547" s="325"/>
      <c r="H547" s="325"/>
      <c r="O547" s="325"/>
    </row>
    <row r="548" spans="1:15" x14ac:dyDescent="0.25">
      <c r="A548" s="325"/>
      <c r="B548" s="325"/>
      <c r="H548" s="325"/>
      <c r="O548" s="325"/>
    </row>
    <row r="549" spans="1:15" x14ac:dyDescent="0.25">
      <c r="A549" s="325"/>
      <c r="B549" s="325"/>
      <c r="H549" s="325"/>
      <c r="O549" s="325"/>
    </row>
    <row r="550" spans="1:15" x14ac:dyDescent="0.25">
      <c r="A550" s="325"/>
      <c r="B550" s="325"/>
      <c r="H550" s="325"/>
      <c r="O550" s="325"/>
    </row>
    <row r="551" spans="1:15" x14ac:dyDescent="0.25">
      <c r="A551" s="325"/>
      <c r="B551" s="325"/>
      <c r="H551" s="325"/>
      <c r="O551" s="325"/>
    </row>
    <row r="552" spans="1:15" x14ac:dyDescent="0.25">
      <c r="A552" s="325"/>
      <c r="B552" s="325"/>
      <c r="H552" s="325"/>
      <c r="O552" s="325"/>
    </row>
    <row r="553" spans="1:15" x14ac:dyDescent="0.25">
      <c r="A553" s="325"/>
      <c r="B553" s="325"/>
      <c r="H553" s="325"/>
      <c r="O553" s="325"/>
    </row>
    <row r="554" spans="1:15" x14ac:dyDescent="0.25">
      <c r="A554" s="325"/>
      <c r="B554" s="325"/>
      <c r="H554" s="325"/>
      <c r="O554" s="325"/>
    </row>
    <row r="555" spans="1:15" x14ac:dyDescent="0.25">
      <c r="A555" s="325"/>
      <c r="B555" s="325"/>
      <c r="H555" s="325"/>
      <c r="O555" s="325"/>
    </row>
    <row r="556" spans="1:15" x14ac:dyDescent="0.25">
      <c r="A556" s="325"/>
      <c r="B556" s="325"/>
      <c r="H556" s="325"/>
      <c r="O556" s="325"/>
    </row>
    <row r="557" spans="1:15" x14ac:dyDescent="0.25">
      <c r="A557" s="325"/>
      <c r="B557" s="325"/>
      <c r="H557" s="325"/>
      <c r="O557" s="325"/>
    </row>
    <row r="558" spans="1:15" x14ac:dyDescent="0.25">
      <c r="A558" s="325"/>
      <c r="B558" s="325"/>
      <c r="H558" s="325"/>
      <c r="O558" s="325"/>
    </row>
    <row r="559" spans="1:15" x14ac:dyDescent="0.25">
      <c r="A559" s="325"/>
      <c r="B559" s="325"/>
      <c r="H559" s="325"/>
      <c r="O559" s="325"/>
    </row>
    <row r="560" spans="1:15" x14ac:dyDescent="0.25">
      <c r="A560" s="325"/>
      <c r="B560" s="325"/>
      <c r="H560" s="325"/>
      <c r="O560" s="325"/>
    </row>
    <row r="561" spans="1:15" x14ac:dyDescent="0.25">
      <c r="A561" s="325"/>
      <c r="B561" s="325"/>
      <c r="H561" s="325"/>
      <c r="O561" s="325"/>
    </row>
    <row r="562" spans="1:15" x14ac:dyDescent="0.25">
      <c r="A562" s="325"/>
      <c r="B562" s="325"/>
      <c r="H562" s="325"/>
      <c r="O562" s="325"/>
    </row>
    <row r="563" spans="1:15" x14ac:dyDescent="0.25">
      <c r="A563" s="325"/>
      <c r="B563" s="325"/>
      <c r="H563" s="325"/>
      <c r="O563" s="325"/>
    </row>
    <row r="564" spans="1:15" x14ac:dyDescent="0.25">
      <c r="A564" s="325"/>
      <c r="B564" s="325"/>
      <c r="H564" s="325"/>
      <c r="O564" s="325"/>
    </row>
    <row r="565" spans="1:15" x14ac:dyDescent="0.25">
      <c r="A565" s="325"/>
      <c r="B565" s="325"/>
      <c r="H565" s="325"/>
      <c r="O565" s="325"/>
    </row>
    <row r="566" spans="1:15" x14ac:dyDescent="0.25">
      <c r="A566" s="325"/>
      <c r="B566" s="325"/>
      <c r="H566" s="325"/>
      <c r="O566" s="325"/>
    </row>
    <row r="567" spans="1:15" x14ac:dyDescent="0.25">
      <c r="A567" s="325"/>
      <c r="B567" s="325"/>
      <c r="H567" s="325"/>
      <c r="O567" s="325"/>
    </row>
    <row r="568" spans="1:15" x14ac:dyDescent="0.25">
      <c r="A568" s="325"/>
      <c r="B568" s="325"/>
      <c r="H568" s="325"/>
      <c r="O568" s="325"/>
    </row>
    <row r="569" spans="1:15" x14ac:dyDescent="0.25">
      <c r="A569" s="325"/>
      <c r="B569" s="325"/>
      <c r="H569" s="325"/>
      <c r="O569" s="325"/>
    </row>
    <row r="570" spans="1:15" x14ac:dyDescent="0.25">
      <c r="A570" s="325"/>
      <c r="B570" s="325"/>
      <c r="H570" s="325"/>
      <c r="O570" s="325"/>
    </row>
    <row r="571" spans="1:15" x14ac:dyDescent="0.25">
      <c r="A571" s="325"/>
      <c r="B571" s="325"/>
      <c r="H571" s="325"/>
      <c r="O571" s="325"/>
    </row>
    <row r="572" spans="1:15" x14ac:dyDescent="0.25">
      <c r="A572" s="325"/>
      <c r="B572" s="325"/>
      <c r="H572" s="325"/>
      <c r="O572" s="325"/>
    </row>
    <row r="573" spans="1:15" x14ac:dyDescent="0.25">
      <c r="A573" s="325"/>
      <c r="B573" s="325"/>
      <c r="H573" s="325"/>
      <c r="O573" s="325"/>
    </row>
    <row r="574" spans="1:15" x14ac:dyDescent="0.25">
      <c r="A574" s="325"/>
      <c r="B574" s="325"/>
      <c r="H574" s="325"/>
      <c r="O574" s="325"/>
    </row>
    <row r="575" spans="1:15" x14ac:dyDescent="0.25">
      <c r="A575" s="325"/>
      <c r="B575" s="325"/>
      <c r="H575" s="325"/>
      <c r="O575" s="325"/>
    </row>
    <row r="576" spans="1:15" x14ac:dyDescent="0.25">
      <c r="A576" s="325"/>
      <c r="B576" s="325"/>
      <c r="H576" s="325"/>
      <c r="O576" s="325"/>
    </row>
    <row r="577" spans="1:15" x14ac:dyDescent="0.25">
      <c r="A577" s="325"/>
      <c r="B577" s="325"/>
      <c r="H577" s="325"/>
      <c r="O577" s="325"/>
    </row>
    <row r="578" spans="1:15" x14ac:dyDescent="0.25">
      <c r="A578" s="325"/>
      <c r="B578" s="325"/>
      <c r="H578" s="325"/>
      <c r="O578" s="325"/>
    </row>
    <row r="579" spans="1:15" x14ac:dyDescent="0.25">
      <c r="A579" s="325"/>
      <c r="B579" s="325"/>
      <c r="H579" s="325"/>
      <c r="O579" s="325"/>
    </row>
    <row r="580" spans="1:15" x14ac:dyDescent="0.25">
      <c r="A580" s="325"/>
      <c r="B580" s="325"/>
      <c r="H580" s="325"/>
      <c r="O580" s="325"/>
    </row>
    <row r="581" spans="1:15" x14ac:dyDescent="0.25">
      <c r="A581" s="325"/>
      <c r="B581" s="325"/>
      <c r="H581" s="325"/>
      <c r="O581" s="325"/>
    </row>
    <row r="582" spans="1:15" x14ac:dyDescent="0.25">
      <c r="A582" s="325"/>
      <c r="B582" s="325"/>
      <c r="H582" s="325"/>
      <c r="O582" s="325"/>
    </row>
    <row r="583" spans="1:15" x14ac:dyDescent="0.25">
      <c r="A583" s="325"/>
      <c r="B583" s="325"/>
      <c r="H583" s="325"/>
      <c r="O583" s="325"/>
    </row>
    <row r="584" spans="1:15" x14ac:dyDescent="0.25">
      <c r="A584" s="325"/>
      <c r="B584" s="325"/>
      <c r="H584" s="325"/>
      <c r="O584" s="325"/>
    </row>
    <row r="585" spans="1:15" x14ac:dyDescent="0.25">
      <c r="A585" s="325"/>
      <c r="B585" s="325"/>
      <c r="H585" s="325"/>
      <c r="O585" s="325"/>
    </row>
    <row r="586" spans="1:15" x14ac:dyDescent="0.25">
      <c r="A586" s="325"/>
      <c r="B586" s="325"/>
      <c r="H586" s="325"/>
      <c r="O586" s="325"/>
    </row>
    <row r="587" spans="1:15" x14ac:dyDescent="0.25">
      <c r="A587" s="325"/>
      <c r="B587" s="325"/>
      <c r="H587" s="325"/>
      <c r="O587" s="325"/>
    </row>
    <row r="588" spans="1:15" x14ac:dyDescent="0.25">
      <c r="A588" s="325"/>
      <c r="B588" s="325"/>
      <c r="H588" s="325"/>
      <c r="O588" s="325"/>
    </row>
    <row r="589" spans="1:15" x14ac:dyDescent="0.25">
      <c r="A589" s="325"/>
      <c r="B589" s="325"/>
      <c r="H589" s="325"/>
      <c r="O589" s="325"/>
    </row>
    <row r="590" spans="1:15" x14ac:dyDescent="0.25">
      <c r="A590" s="325"/>
      <c r="B590" s="325"/>
      <c r="H590" s="325"/>
      <c r="O590" s="325"/>
    </row>
    <row r="591" spans="1:15" x14ac:dyDescent="0.25">
      <c r="A591" s="325"/>
      <c r="B591" s="325"/>
      <c r="H591" s="325"/>
      <c r="O591" s="325"/>
    </row>
    <row r="592" spans="1:15" x14ac:dyDescent="0.25">
      <c r="A592" s="325"/>
      <c r="B592" s="325"/>
      <c r="H592" s="325"/>
      <c r="O592" s="325"/>
    </row>
    <row r="593" spans="1:15" x14ac:dyDescent="0.25">
      <c r="A593" s="325"/>
      <c r="B593" s="325"/>
      <c r="H593" s="325"/>
      <c r="O593" s="325"/>
    </row>
    <row r="594" spans="1:15" x14ac:dyDescent="0.25">
      <c r="A594" s="325"/>
      <c r="B594" s="325"/>
      <c r="H594" s="325"/>
      <c r="O594" s="325"/>
    </row>
    <row r="595" spans="1:15" x14ac:dyDescent="0.25">
      <c r="A595" s="325"/>
      <c r="B595" s="325"/>
      <c r="H595" s="325"/>
      <c r="O595" s="325"/>
    </row>
    <row r="596" spans="1:15" x14ac:dyDescent="0.25">
      <c r="A596" s="325"/>
      <c r="B596" s="325"/>
      <c r="H596" s="325"/>
      <c r="O596" s="325"/>
    </row>
    <row r="597" spans="1:15" x14ac:dyDescent="0.25">
      <c r="A597" s="325"/>
      <c r="B597" s="325"/>
      <c r="H597" s="325"/>
      <c r="O597" s="325"/>
    </row>
    <row r="598" spans="1:15" x14ac:dyDescent="0.25">
      <c r="A598" s="325"/>
      <c r="B598" s="325"/>
      <c r="H598" s="325"/>
      <c r="O598" s="325"/>
    </row>
    <row r="599" spans="1:15" x14ac:dyDescent="0.25">
      <c r="A599" s="325"/>
      <c r="B599" s="325"/>
      <c r="H599" s="325"/>
      <c r="O599" s="325"/>
    </row>
    <row r="600" spans="1:15" x14ac:dyDescent="0.25">
      <c r="A600" s="325"/>
      <c r="B600" s="325"/>
      <c r="H600" s="325"/>
      <c r="O600" s="325"/>
    </row>
    <row r="601" spans="1:15" x14ac:dyDescent="0.25">
      <c r="A601" s="325"/>
      <c r="B601" s="325"/>
      <c r="H601" s="325"/>
      <c r="O601" s="325"/>
    </row>
    <row r="602" spans="1:15" x14ac:dyDescent="0.25">
      <c r="A602" s="325"/>
      <c r="B602" s="325"/>
      <c r="H602" s="325"/>
      <c r="O602" s="325"/>
    </row>
    <row r="603" spans="1:15" x14ac:dyDescent="0.25">
      <c r="A603" s="325"/>
      <c r="B603" s="325"/>
      <c r="H603" s="325"/>
      <c r="O603" s="325"/>
    </row>
    <row r="604" spans="1:15" x14ac:dyDescent="0.25">
      <c r="A604" s="325"/>
      <c r="B604" s="325"/>
      <c r="H604" s="325"/>
      <c r="O604" s="325"/>
    </row>
    <row r="605" spans="1:15" x14ac:dyDescent="0.25">
      <c r="A605" s="325"/>
      <c r="B605" s="325"/>
      <c r="H605" s="325"/>
      <c r="O605" s="325"/>
    </row>
    <row r="606" spans="1:15" x14ac:dyDescent="0.25">
      <c r="A606" s="325"/>
      <c r="B606" s="325"/>
      <c r="H606" s="325"/>
      <c r="O606" s="325"/>
    </row>
    <row r="607" spans="1:15" x14ac:dyDescent="0.25">
      <c r="A607" s="325"/>
      <c r="B607" s="325"/>
      <c r="H607" s="325"/>
      <c r="O607" s="325"/>
    </row>
    <row r="608" spans="1:15" x14ac:dyDescent="0.25">
      <c r="A608" s="325"/>
      <c r="B608" s="325"/>
      <c r="H608" s="325"/>
      <c r="O608" s="325"/>
    </row>
    <row r="609" spans="1:15" x14ac:dyDescent="0.25">
      <c r="A609" s="325"/>
      <c r="B609" s="325"/>
      <c r="H609" s="325"/>
      <c r="O609" s="325"/>
    </row>
    <row r="610" spans="1:15" x14ac:dyDescent="0.25">
      <c r="A610" s="325"/>
      <c r="B610" s="325"/>
      <c r="H610" s="325"/>
      <c r="O610" s="325"/>
    </row>
    <row r="611" spans="1:15" x14ac:dyDescent="0.25">
      <c r="A611" s="325"/>
      <c r="B611" s="325"/>
      <c r="H611" s="325"/>
      <c r="O611" s="325"/>
    </row>
    <row r="612" spans="1:15" x14ac:dyDescent="0.25">
      <c r="A612" s="325"/>
      <c r="B612" s="325"/>
      <c r="H612" s="325"/>
      <c r="O612" s="325"/>
    </row>
    <row r="613" spans="1:15" x14ac:dyDescent="0.25">
      <c r="A613" s="325"/>
      <c r="B613" s="325"/>
      <c r="H613" s="325"/>
      <c r="O613" s="325"/>
    </row>
    <row r="614" spans="1:15" x14ac:dyDescent="0.25">
      <c r="A614" s="325"/>
      <c r="B614" s="325"/>
      <c r="H614" s="325"/>
      <c r="O614" s="325"/>
    </row>
    <row r="615" spans="1:15" x14ac:dyDescent="0.25">
      <c r="A615" s="325"/>
      <c r="B615" s="325"/>
      <c r="H615" s="325"/>
      <c r="O615" s="325"/>
    </row>
    <row r="616" spans="1:15" x14ac:dyDescent="0.25">
      <c r="A616" s="325"/>
      <c r="B616" s="325"/>
      <c r="H616" s="325"/>
      <c r="O616" s="325"/>
    </row>
    <row r="617" spans="1:15" x14ac:dyDescent="0.25">
      <c r="A617" s="325"/>
      <c r="B617" s="325"/>
      <c r="H617" s="325"/>
      <c r="O617" s="325"/>
    </row>
    <row r="618" spans="1:15" x14ac:dyDescent="0.25">
      <c r="A618" s="325"/>
      <c r="B618" s="325"/>
      <c r="H618" s="325"/>
      <c r="O618" s="325"/>
    </row>
    <row r="619" spans="1:15" x14ac:dyDescent="0.25">
      <c r="A619" s="325"/>
      <c r="B619" s="325"/>
      <c r="H619" s="325"/>
      <c r="O619" s="325"/>
    </row>
    <row r="620" spans="1:15" x14ac:dyDescent="0.25">
      <c r="A620" s="325"/>
      <c r="B620" s="325"/>
      <c r="H620" s="325"/>
      <c r="O620" s="325"/>
    </row>
    <row r="621" spans="1:15" x14ac:dyDescent="0.25">
      <c r="A621" s="325"/>
      <c r="B621" s="325"/>
      <c r="H621" s="325"/>
      <c r="O621" s="325"/>
    </row>
    <row r="622" spans="1:15" x14ac:dyDescent="0.25">
      <c r="A622" s="325"/>
      <c r="B622" s="325"/>
      <c r="H622" s="325"/>
      <c r="O622" s="325"/>
    </row>
    <row r="623" spans="1:15" x14ac:dyDescent="0.25">
      <c r="A623" s="325"/>
      <c r="B623" s="325"/>
      <c r="H623" s="325"/>
      <c r="O623" s="325"/>
    </row>
    <row r="624" spans="1:15" x14ac:dyDescent="0.25">
      <c r="A624" s="325"/>
      <c r="B624" s="325"/>
      <c r="H624" s="325"/>
      <c r="O624" s="325"/>
    </row>
    <row r="625" spans="1:15" x14ac:dyDescent="0.25">
      <c r="A625" s="325"/>
      <c r="B625" s="325"/>
      <c r="H625" s="325"/>
      <c r="O625" s="325"/>
    </row>
    <row r="626" spans="1:15" x14ac:dyDescent="0.25">
      <c r="A626" s="325"/>
      <c r="B626" s="325"/>
      <c r="H626" s="325"/>
      <c r="O626" s="325"/>
    </row>
    <row r="627" spans="1:15" x14ac:dyDescent="0.25">
      <c r="A627" s="325"/>
      <c r="B627" s="325"/>
      <c r="H627" s="325"/>
      <c r="O627" s="325"/>
    </row>
    <row r="628" spans="1:15" x14ac:dyDescent="0.25">
      <c r="A628" s="325"/>
      <c r="B628" s="325"/>
      <c r="H628" s="325"/>
      <c r="O628" s="325"/>
    </row>
    <row r="629" spans="1:15" x14ac:dyDescent="0.25">
      <c r="A629" s="325"/>
      <c r="B629" s="325"/>
      <c r="H629" s="325"/>
      <c r="O629" s="325"/>
    </row>
    <row r="630" spans="1:15" x14ac:dyDescent="0.25">
      <c r="A630" s="325"/>
      <c r="B630" s="325"/>
      <c r="H630" s="325"/>
      <c r="O630" s="325"/>
    </row>
    <row r="631" spans="1:15" x14ac:dyDescent="0.25">
      <c r="A631" s="325"/>
      <c r="B631" s="325"/>
      <c r="H631" s="325"/>
      <c r="O631" s="325"/>
    </row>
    <row r="632" spans="1:15" x14ac:dyDescent="0.25">
      <c r="A632" s="325"/>
      <c r="B632" s="325"/>
      <c r="H632" s="325"/>
      <c r="O632" s="325"/>
    </row>
    <row r="633" spans="1:15" x14ac:dyDescent="0.25">
      <c r="A633" s="325"/>
      <c r="B633" s="325"/>
      <c r="H633" s="325"/>
      <c r="O633" s="325"/>
    </row>
    <row r="634" spans="1:15" x14ac:dyDescent="0.25">
      <c r="A634" s="325"/>
      <c r="B634" s="325"/>
      <c r="H634" s="325"/>
      <c r="O634" s="325"/>
    </row>
    <row r="635" spans="1:15" x14ac:dyDescent="0.25">
      <c r="A635" s="325"/>
      <c r="B635" s="325"/>
      <c r="H635" s="325"/>
      <c r="O635" s="325"/>
    </row>
    <row r="636" spans="1:15" x14ac:dyDescent="0.25">
      <c r="A636" s="325"/>
      <c r="B636" s="325"/>
      <c r="H636" s="325"/>
      <c r="O636" s="325"/>
    </row>
    <row r="637" spans="1:15" x14ac:dyDescent="0.25">
      <c r="A637" s="325"/>
      <c r="B637" s="325"/>
      <c r="H637" s="325"/>
      <c r="O637" s="325"/>
    </row>
    <row r="638" spans="1:15" x14ac:dyDescent="0.25">
      <c r="A638" s="325"/>
      <c r="B638" s="325"/>
      <c r="H638" s="325"/>
      <c r="O638" s="325"/>
    </row>
    <row r="639" spans="1:15" x14ac:dyDescent="0.25">
      <c r="A639" s="325"/>
      <c r="B639" s="325"/>
      <c r="H639" s="325"/>
      <c r="O639" s="325"/>
    </row>
    <row r="640" spans="1:15" x14ac:dyDescent="0.25">
      <c r="A640" s="325"/>
      <c r="B640" s="325"/>
      <c r="H640" s="325"/>
      <c r="O640" s="325"/>
    </row>
    <row r="641" spans="1:15" x14ac:dyDescent="0.25">
      <c r="A641" s="325"/>
      <c r="B641" s="325"/>
      <c r="H641" s="325"/>
      <c r="O641" s="325"/>
    </row>
    <row r="642" spans="1:15" x14ac:dyDescent="0.25">
      <c r="A642" s="325"/>
      <c r="B642" s="325"/>
      <c r="H642" s="325"/>
      <c r="O642" s="325"/>
    </row>
    <row r="643" spans="1:15" x14ac:dyDescent="0.25">
      <c r="A643" s="325"/>
      <c r="B643" s="325"/>
      <c r="H643" s="325"/>
      <c r="O643" s="325"/>
    </row>
    <row r="644" spans="1:15" x14ac:dyDescent="0.25">
      <c r="A644" s="325"/>
      <c r="B644" s="325"/>
      <c r="H644" s="325"/>
      <c r="O644" s="325"/>
    </row>
    <row r="645" spans="1:15" x14ac:dyDescent="0.25">
      <c r="A645" s="325"/>
      <c r="B645" s="325"/>
      <c r="H645" s="325"/>
      <c r="O645" s="325"/>
    </row>
    <row r="646" spans="1:15" x14ac:dyDescent="0.25">
      <c r="A646" s="325"/>
      <c r="B646" s="325"/>
      <c r="H646" s="325"/>
      <c r="O646" s="325"/>
    </row>
    <row r="647" spans="1:15" x14ac:dyDescent="0.25">
      <c r="A647" s="325"/>
      <c r="B647" s="325"/>
      <c r="H647" s="325"/>
      <c r="O647" s="325"/>
    </row>
    <row r="648" spans="1:15" x14ac:dyDescent="0.25">
      <c r="A648" s="325"/>
      <c r="B648" s="325"/>
      <c r="H648" s="325"/>
      <c r="O648" s="325"/>
    </row>
    <row r="649" spans="1:15" x14ac:dyDescent="0.25">
      <c r="A649" s="325"/>
      <c r="B649" s="325"/>
      <c r="H649" s="325"/>
      <c r="O649" s="325"/>
    </row>
    <row r="650" spans="1:15" x14ac:dyDescent="0.25">
      <c r="A650" s="325"/>
      <c r="B650" s="325"/>
      <c r="H650" s="325"/>
      <c r="O650" s="325"/>
    </row>
    <row r="651" spans="1:15" x14ac:dyDescent="0.25">
      <c r="A651" s="325"/>
      <c r="B651" s="325"/>
      <c r="H651" s="325"/>
      <c r="O651" s="325"/>
    </row>
    <row r="652" spans="1:15" x14ac:dyDescent="0.25">
      <c r="A652" s="325"/>
      <c r="B652" s="325"/>
      <c r="H652" s="325"/>
      <c r="O652" s="325"/>
    </row>
    <row r="653" spans="1:15" x14ac:dyDescent="0.25">
      <c r="A653" s="325"/>
      <c r="B653" s="325"/>
      <c r="H653" s="325"/>
      <c r="O653" s="325"/>
    </row>
    <row r="654" spans="1:15" x14ac:dyDescent="0.25">
      <c r="A654" s="325"/>
      <c r="B654" s="325"/>
      <c r="H654" s="325"/>
      <c r="O654" s="325"/>
    </row>
    <row r="655" spans="1:15" x14ac:dyDescent="0.25">
      <c r="A655" s="325"/>
      <c r="B655" s="325"/>
      <c r="H655" s="325"/>
      <c r="O655" s="325"/>
    </row>
    <row r="656" spans="1:15" x14ac:dyDescent="0.25">
      <c r="A656" s="325"/>
      <c r="B656" s="325"/>
      <c r="H656" s="325"/>
      <c r="O656" s="325"/>
    </row>
    <row r="657" spans="1:15" x14ac:dyDescent="0.25">
      <c r="A657" s="325"/>
      <c r="B657" s="325"/>
      <c r="H657" s="325"/>
      <c r="O657" s="325"/>
    </row>
    <row r="658" spans="1:15" x14ac:dyDescent="0.25">
      <c r="A658" s="325"/>
      <c r="B658" s="325"/>
      <c r="H658" s="325"/>
      <c r="O658" s="325"/>
    </row>
    <row r="659" spans="1:15" x14ac:dyDescent="0.25">
      <c r="A659" s="325"/>
      <c r="B659" s="325"/>
      <c r="H659" s="325"/>
      <c r="O659" s="325"/>
    </row>
    <row r="660" spans="1:15" x14ac:dyDescent="0.25">
      <c r="A660" s="325"/>
      <c r="B660" s="325"/>
      <c r="H660" s="325"/>
      <c r="O660" s="325"/>
    </row>
    <row r="661" spans="1:15" x14ac:dyDescent="0.25">
      <c r="A661" s="325"/>
      <c r="B661" s="325"/>
      <c r="H661" s="325"/>
      <c r="O661" s="325"/>
    </row>
    <row r="662" spans="1:15" x14ac:dyDescent="0.25">
      <c r="A662" s="325"/>
      <c r="B662" s="325"/>
      <c r="H662" s="325"/>
      <c r="O662" s="325"/>
    </row>
    <row r="663" spans="1:15" x14ac:dyDescent="0.25">
      <c r="A663" s="325"/>
      <c r="B663" s="325"/>
      <c r="H663" s="325"/>
      <c r="O663" s="325"/>
    </row>
    <row r="664" spans="1:15" x14ac:dyDescent="0.25">
      <c r="A664" s="325"/>
      <c r="B664" s="325"/>
      <c r="H664" s="325"/>
      <c r="O664" s="325"/>
    </row>
    <row r="665" spans="1:15" x14ac:dyDescent="0.25">
      <c r="A665" s="325"/>
      <c r="B665" s="325"/>
      <c r="H665" s="325"/>
      <c r="O665" s="325"/>
    </row>
    <row r="666" spans="1:15" x14ac:dyDescent="0.25">
      <c r="A666" s="325"/>
      <c r="B666" s="325"/>
      <c r="H666" s="325"/>
      <c r="O666" s="325"/>
    </row>
    <row r="667" spans="1:15" x14ac:dyDescent="0.25">
      <c r="A667" s="325"/>
      <c r="B667" s="325"/>
      <c r="H667" s="325"/>
      <c r="O667" s="325"/>
    </row>
    <row r="668" spans="1:15" x14ac:dyDescent="0.25">
      <c r="A668" s="325"/>
      <c r="B668" s="325"/>
      <c r="H668" s="325"/>
      <c r="O668" s="325"/>
    </row>
    <row r="669" spans="1:15" x14ac:dyDescent="0.25">
      <c r="A669" s="325"/>
      <c r="B669" s="325"/>
      <c r="H669" s="325"/>
      <c r="O669" s="325"/>
    </row>
    <row r="670" spans="1:15" x14ac:dyDescent="0.25">
      <c r="A670" s="325"/>
      <c r="B670" s="325"/>
      <c r="H670" s="325"/>
      <c r="O670" s="325"/>
    </row>
    <row r="671" spans="1:15" x14ac:dyDescent="0.25">
      <c r="A671" s="325"/>
      <c r="B671" s="325"/>
      <c r="H671" s="325"/>
      <c r="O671" s="325"/>
    </row>
    <row r="672" spans="1:15" x14ac:dyDescent="0.25">
      <c r="A672" s="325"/>
      <c r="B672" s="325"/>
      <c r="H672" s="325"/>
      <c r="O672" s="325"/>
    </row>
    <row r="673" spans="1:15" x14ac:dyDescent="0.25">
      <c r="A673" s="325"/>
      <c r="B673" s="325"/>
      <c r="H673" s="325"/>
      <c r="O673" s="325"/>
    </row>
    <row r="674" spans="1:15" x14ac:dyDescent="0.25">
      <c r="A674" s="325"/>
      <c r="B674" s="325"/>
      <c r="H674" s="325"/>
      <c r="O674" s="325"/>
    </row>
    <row r="675" spans="1:15" x14ac:dyDescent="0.25">
      <c r="A675" s="325"/>
      <c r="B675" s="325"/>
      <c r="H675" s="325"/>
      <c r="O675" s="325"/>
    </row>
    <row r="676" spans="1:15" x14ac:dyDescent="0.25">
      <c r="A676" s="325"/>
      <c r="B676" s="325"/>
      <c r="H676" s="325"/>
      <c r="O676" s="325"/>
    </row>
    <row r="677" spans="1:15" x14ac:dyDescent="0.25">
      <c r="A677" s="325"/>
      <c r="B677" s="325"/>
      <c r="H677" s="325"/>
      <c r="O677" s="325"/>
    </row>
    <row r="678" spans="1:15" x14ac:dyDescent="0.25">
      <c r="A678" s="325"/>
      <c r="B678" s="325"/>
      <c r="H678" s="325"/>
      <c r="O678" s="325"/>
    </row>
    <row r="679" spans="1:15" x14ac:dyDescent="0.25">
      <c r="A679" s="325"/>
      <c r="B679" s="325"/>
      <c r="H679" s="325"/>
      <c r="O679" s="325"/>
    </row>
    <row r="680" spans="1:15" x14ac:dyDescent="0.25">
      <c r="A680" s="325"/>
      <c r="B680" s="325"/>
      <c r="H680" s="325"/>
      <c r="O680" s="325"/>
    </row>
    <row r="681" spans="1:15" x14ac:dyDescent="0.25">
      <c r="A681" s="325"/>
      <c r="B681" s="325"/>
      <c r="H681" s="325"/>
      <c r="O681" s="325"/>
    </row>
    <row r="682" spans="1:15" x14ac:dyDescent="0.25">
      <c r="A682" s="325"/>
      <c r="B682" s="325"/>
      <c r="H682" s="325"/>
      <c r="O682" s="325"/>
    </row>
    <row r="683" spans="1:15" x14ac:dyDescent="0.25">
      <c r="A683" s="325"/>
      <c r="B683" s="325"/>
      <c r="H683" s="325"/>
      <c r="O683" s="325"/>
    </row>
    <row r="684" spans="1:15" x14ac:dyDescent="0.25">
      <c r="A684" s="325"/>
      <c r="B684" s="325"/>
      <c r="H684" s="325"/>
      <c r="O684" s="325"/>
    </row>
    <row r="685" spans="1:15" x14ac:dyDescent="0.25">
      <c r="A685" s="325"/>
      <c r="B685" s="325"/>
      <c r="H685" s="325"/>
      <c r="O685" s="325"/>
    </row>
    <row r="686" spans="1:15" x14ac:dyDescent="0.25">
      <c r="A686" s="325"/>
      <c r="B686" s="325"/>
      <c r="H686" s="325"/>
      <c r="O686" s="325"/>
    </row>
    <row r="687" spans="1:15" x14ac:dyDescent="0.25">
      <c r="A687" s="325"/>
      <c r="B687" s="325"/>
      <c r="H687" s="325"/>
      <c r="O687" s="325"/>
    </row>
    <row r="688" spans="1:15" x14ac:dyDescent="0.25">
      <c r="A688" s="325"/>
      <c r="B688" s="325"/>
      <c r="H688" s="325"/>
      <c r="O688" s="325"/>
    </row>
    <row r="689" spans="1:15" x14ac:dyDescent="0.25">
      <c r="A689" s="325"/>
      <c r="B689" s="325"/>
      <c r="H689" s="325"/>
      <c r="O689" s="325"/>
    </row>
    <row r="690" spans="1:15" x14ac:dyDescent="0.25">
      <c r="A690" s="325"/>
      <c r="B690" s="325"/>
      <c r="H690" s="325"/>
      <c r="O690" s="325"/>
    </row>
    <row r="691" spans="1:15" x14ac:dyDescent="0.25">
      <c r="A691" s="325"/>
      <c r="B691" s="325"/>
      <c r="H691" s="325"/>
      <c r="O691" s="325"/>
    </row>
    <row r="692" spans="1:15" x14ac:dyDescent="0.25">
      <c r="A692" s="325"/>
      <c r="B692" s="325"/>
      <c r="H692" s="325"/>
      <c r="O692" s="325"/>
    </row>
    <row r="693" spans="1:15" x14ac:dyDescent="0.25">
      <c r="A693" s="325"/>
      <c r="B693" s="325"/>
      <c r="H693" s="325"/>
      <c r="O693" s="325"/>
    </row>
    <row r="694" spans="1:15" x14ac:dyDescent="0.25">
      <c r="A694" s="325"/>
      <c r="B694" s="325"/>
      <c r="H694" s="325"/>
      <c r="O694" s="325"/>
    </row>
    <row r="695" spans="1:15" x14ac:dyDescent="0.25">
      <c r="A695" s="325"/>
      <c r="B695" s="325"/>
      <c r="H695" s="325"/>
      <c r="O695" s="325"/>
    </row>
    <row r="696" spans="1:15" x14ac:dyDescent="0.25">
      <c r="A696" s="325"/>
      <c r="B696" s="325"/>
      <c r="H696" s="325"/>
      <c r="O696" s="325"/>
    </row>
    <row r="697" spans="1:15" x14ac:dyDescent="0.25">
      <c r="A697" s="325"/>
      <c r="B697" s="325"/>
      <c r="H697" s="325"/>
      <c r="O697" s="325"/>
    </row>
    <row r="698" spans="1:15" x14ac:dyDescent="0.25">
      <c r="A698" s="325"/>
      <c r="B698" s="325"/>
      <c r="H698" s="325"/>
      <c r="O698" s="325"/>
    </row>
    <row r="699" spans="1:15" x14ac:dyDescent="0.25">
      <c r="A699" s="325"/>
      <c r="B699" s="325"/>
      <c r="H699" s="325"/>
      <c r="O699" s="325"/>
    </row>
    <row r="700" spans="1:15" x14ac:dyDescent="0.25">
      <c r="A700" s="325"/>
      <c r="B700" s="325"/>
      <c r="H700" s="325"/>
      <c r="O700" s="325"/>
    </row>
    <row r="701" spans="1:15" x14ac:dyDescent="0.25">
      <c r="A701" s="325"/>
      <c r="B701" s="325"/>
      <c r="H701" s="325"/>
      <c r="O701" s="325"/>
    </row>
    <row r="702" spans="1:15" x14ac:dyDescent="0.25">
      <c r="A702" s="325"/>
      <c r="B702" s="325"/>
      <c r="H702" s="325"/>
      <c r="O702" s="325"/>
    </row>
    <row r="703" spans="1:15" x14ac:dyDescent="0.25">
      <c r="A703" s="325"/>
      <c r="B703" s="325"/>
      <c r="H703" s="325"/>
      <c r="O703" s="325"/>
    </row>
    <row r="704" spans="1:15" x14ac:dyDescent="0.25">
      <c r="A704" s="325"/>
      <c r="B704" s="325"/>
      <c r="H704" s="325"/>
      <c r="O704" s="325"/>
    </row>
    <row r="705" spans="1:15" x14ac:dyDescent="0.25">
      <c r="A705" s="325"/>
      <c r="B705" s="325"/>
      <c r="H705" s="325"/>
      <c r="O705" s="325"/>
    </row>
    <row r="706" spans="1:15" x14ac:dyDescent="0.25">
      <c r="A706" s="325"/>
      <c r="B706" s="325"/>
      <c r="H706" s="325"/>
      <c r="O706" s="325"/>
    </row>
    <row r="707" spans="1:15" x14ac:dyDescent="0.25">
      <c r="A707" s="325"/>
      <c r="B707" s="325"/>
      <c r="H707" s="325"/>
      <c r="O707" s="325"/>
    </row>
    <row r="708" spans="1:15" x14ac:dyDescent="0.25">
      <c r="A708" s="325"/>
      <c r="B708" s="325"/>
      <c r="H708" s="325"/>
      <c r="O708" s="325"/>
    </row>
    <row r="709" spans="1:15" x14ac:dyDescent="0.25">
      <c r="A709" s="325"/>
      <c r="B709" s="325"/>
      <c r="H709" s="325"/>
      <c r="O709" s="325"/>
    </row>
    <row r="710" spans="1:15" x14ac:dyDescent="0.25">
      <c r="A710" s="325"/>
      <c r="B710" s="325"/>
      <c r="H710" s="325"/>
      <c r="O710" s="325"/>
    </row>
    <row r="711" spans="1:15" x14ac:dyDescent="0.25">
      <c r="A711" s="325"/>
      <c r="B711" s="325"/>
      <c r="H711" s="325"/>
      <c r="O711" s="325"/>
    </row>
    <row r="712" spans="1:15" x14ac:dyDescent="0.25">
      <c r="A712" s="325"/>
      <c r="B712" s="325"/>
      <c r="H712" s="325"/>
      <c r="O712" s="325"/>
    </row>
    <row r="713" spans="1:15" x14ac:dyDescent="0.25">
      <c r="A713" s="325"/>
      <c r="B713" s="325"/>
      <c r="H713" s="325"/>
      <c r="O713" s="325"/>
    </row>
    <row r="714" spans="1:15" x14ac:dyDescent="0.25">
      <c r="A714" s="325"/>
      <c r="B714" s="325"/>
      <c r="H714" s="325"/>
      <c r="O714" s="325"/>
    </row>
    <row r="715" spans="1:15" x14ac:dyDescent="0.25">
      <c r="A715" s="325"/>
      <c r="B715" s="325"/>
      <c r="H715" s="325"/>
      <c r="O715" s="325"/>
    </row>
    <row r="716" spans="1:15" x14ac:dyDescent="0.25">
      <c r="A716" s="325"/>
      <c r="B716" s="325"/>
      <c r="H716" s="325"/>
      <c r="O716" s="325"/>
    </row>
    <row r="717" spans="1:15" x14ac:dyDescent="0.25">
      <c r="A717" s="325"/>
      <c r="B717" s="325"/>
      <c r="H717" s="325"/>
      <c r="O717" s="325"/>
    </row>
    <row r="718" spans="1:15" x14ac:dyDescent="0.25">
      <c r="A718" s="325"/>
      <c r="B718" s="325"/>
      <c r="H718" s="325"/>
      <c r="O718" s="325"/>
    </row>
    <row r="719" spans="1:15" x14ac:dyDescent="0.25">
      <c r="A719" s="325"/>
      <c r="B719" s="325"/>
      <c r="H719" s="325"/>
      <c r="O719" s="325"/>
    </row>
    <row r="720" spans="1:15" x14ac:dyDescent="0.25">
      <c r="A720" s="325"/>
      <c r="B720" s="325"/>
      <c r="H720" s="325"/>
      <c r="O720" s="325"/>
    </row>
    <row r="721" spans="1:15" x14ac:dyDescent="0.25">
      <c r="A721" s="325"/>
      <c r="B721" s="325"/>
      <c r="H721" s="325"/>
      <c r="O721" s="325"/>
    </row>
    <row r="722" spans="1:15" x14ac:dyDescent="0.25">
      <c r="A722" s="325"/>
      <c r="B722" s="325"/>
      <c r="H722" s="325"/>
      <c r="O722" s="325"/>
    </row>
    <row r="723" spans="1:15" x14ac:dyDescent="0.25">
      <c r="A723" s="325"/>
      <c r="B723" s="325"/>
      <c r="H723" s="325"/>
      <c r="O723" s="325"/>
    </row>
    <row r="724" spans="1:15" x14ac:dyDescent="0.25">
      <c r="A724" s="325"/>
      <c r="B724" s="325"/>
      <c r="H724" s="325"/>
      <c r="O724" s="325"/>
    </row>
    <row r="725" spans="1:15" x14ac:dyDescent="0.25">
      <c r="A725" s="325"/>
      <c r="B725" s="325"/>
      <c r="H725" s="325"/>
      <c r="O725" s="325"/>
    </row>
    <row r="726" spans="1:15" x14ac:dyDescent="0.25">
      <c r="A726" s="325"/>
      <c r="B726" s="325"/>
      <c r="H726" s="325"/>
      <c r="O726" s="325"/>
    </row>
    <row r="727" spans="1:15" x14ac:dyDescent="0.25">
      <c r="A727" s="325"/>
      <c r="B727" s="325"/>
      <c r="H727" s="325"/>
      <c r="O727" s="325"/>
    </row>
    <row r="728" spans="1:15" x14ac:dyDescent="0.25">
      <c r="A728" s="325"/>
      <c r="B728" s="325"/>
      <c r="H728" s="325"/>
      <c r="O728" s="325"/>
    </row>
    <row r="729" spans="1:15" x14ac:dyDescent="0.25">
      <c r="A729" s="325"/>
      <c r="B729" s="325"/>
      <c r="H729" s="325"/>
      <c r="O729" s="325"/>
    </row>
    <row r="730" spans="1:15" x14ac:dyDescent="0.25">
      <c r="A730" s="325"/>
      <c r="B730" s="325"/>
      <c r="H730" s="325"/>
      <c r="O730" s="325"/>
    </row>
    <row r="731" spans="1:15" x14ac:dyDescent="0.25">
      <c r="A731" s="325"/>
      <c r="B731" s="325"/>
      <c r="H731" s="325"/>
      <c r="O731" s="325"/>
    </row>
    <row r="732" spans="1:15" x14ac:dyDescent="0.25">
      <c r="A732" s="325"/>
      <c r="B732" s="325"/>
      <c r="H732" s="325"/>
      <c r="O732" s="325"/>
    </row>
    <row r="733" spans="1:15" x14ac:dyDescent="0.25">
      <c r="A733" s="325"/>
      <c r="B733" s="325"/>
      <c r="H733" s="325"/>
      <c r="O733" s="325"/>
    </row>
    <row r="734" spans="1:15" x14ac:dyDescent="0.25">
      <c r="A734" s="325"/>
      <c r="B734" s="325"/>
      <c r="H734" s="325"/>
      <c r="O734" s="325"/>
    </row>
    <row r="735" spans="1:15" x14ac:dyDescent="0.25">
      <c r="A735" s="325"/>
      <c r="B735" s="325"/>
      <c r="H735" s="325"/>
      <c r="O735" s="325"/>
    </row>
    <row r="736" spans="1:15" x14ac:dyDescent="0.25">
      <c r="A736" s="325"/>
      <c r="B736" s="325"/>
      <c r="H736" s="325"/>
      <c r="O736" s="325"/>
    </row>
    <row r="737" spans="1:15" x14ac:dyDescent="0.25">
      <c r="A737" s="325"/>
      <c r="B737" s="325"/>
      <c r="H737" s="325"/>
      <c r="O737" s="325"/>
    </row>
    <row r="738" spans="1:15" x14ac:dyDescent="0.25">
      <c r="A738" s="325"/>
      <c r="B738" s="325"/>
      <c r="H738" s="325"/>
      <c r="O738" s="325"/>
    </row>
    <row r="739" spans="1:15" x14ac:dyDescent="0.25">
      <c r="A739" s="325"/>
      <c r="B739" s="325"/>
      <c r="H739" s="325"/>
      <c r="O739" s="325"/>
    </row>
    <row r="740" spans="1:15" x14ac:dyDescent="0.25">
      <c r="A740" s="325"/>
      <c r="B740" s="325"/>
      <c r="H740" s="325"/>
      <c r="O740" s="325"/>
    </row>
    <row r="741" spans="1:15" x14ac:dyDescent="0.25">
      <c r="A741" s="325"/>
      <c r="B741" s="325"/>
      <c r="H741" s="325"/>
      <c r="O741" s="325"/>
    </row>
    <row r="742" spans="1:15" x14ac:dyDescent="0.25">
      <c r="A742" s="325"/>
      <c r="B742" s="325"/>
      <c r="H742" s="325"/>
      <c r="O742" s="325"/>
    </row>
    <row r="743" spans="1:15" x14ac:dyDescent="0.25">
      <c r="A743" s="325"/>
      <c r="B743" s="325"/>
      <c r="H743" s="325"/>
      <c r="O743" s="325"/>
    </row>
    <row r="744" spans="1:15" x14ac:dyDescent="0.25">
      <c r="A744" s="325"/>
      <c r="B744" s="325"/>
      <c r="H744" s="325"/>
      <c r="O744" s="325"/>
    </row>
    <row r="745" spans="1:15" x14ac:dyDescent="0.25">
      <c r="A745" s="325"/>
      <c r="B745" s="325"/>
      <c r="H745" s="325"/>
      <c r="O745" s="325"/>
    </row>
    <row r="746" spans="1:15" x14ac:dyDescent="0.25">
      <c r="A746" s="325"/>
      <c r="B746" s="325"/>
      <c r="H746" s="325"/>
      <c r="O746" s="325"/>
    </row>
    <row r="747" spans="1:15" x14ac:dyDescent="0.25">
      <c r="A747" s="325"/>
      <c r="B747" s="325"/>
      <c r="H747" s="325"/>
      <c r="O747" s="325"/>
    </row>
    <row r="748" spans="1:15" x14ac:dyDescent="0.25">
      <c r="A748" s="325"/>
      <c r="B748" s="325"/>
      <c r="H748" s="325"/>
      <c r="O748" s="325"/>
    </row>
    <row r="749" spans="1:15" x14ac:dyDescent="0.25">
      <c r="A749" s="325"/>
      <c r="B749" s="325"/>
      <c r="H749" s="325"/>
      <c r="O749" s="325"/>
    </row>
    <row r="750" spans="1:15" x14ac:dyDescent="0.25">
      <c r="A750" s="325"/>
      <c r="B750" s="325"/>
      <c r="H750" s="325"/>
      <c r="O750" s="325"/>
    </row>
    <row r="751" spans="1:15" x14ac:dyDescent="0.25">
      <c r="A751" s="325"/>
      <c r="B751" s="325"/>
      <c r="H751" s="325"/>
      <c r="O751" s="325"/>
    </row>
    <row r="752" spans="1:15" x14ac:dyDescent="0.25">
      <c r="A752" s="325"/>
      <c r="B752" s="325"/>
      <c r="H752" s="325"/>
      <c r="O752" s="325"/>
    </row>
    <row r="753" spans="1:15" x14ac:dyDescent="0.25">
      <c r="A753" s="325"/>
      <c r="B753" s="325"/>
      <c r="H753" s="325"/>
      <c r="O753" s="325"/>
    </row>
    <row r="754" spans="1:15" x14ac:dyDescent="0.25">
      <c r="A754" s="325"/>
      <c r="B754" s="325"/>
      <c r="H754" s="325"/>
      <c r="O754" s="325"/>
    </row>
    <row r="755" spans="1:15" x14ac:dyDescent="0.25">
      <c r="A755" s="325"/>
      <c r="B755" s="325"/>
      <c r="H755" s="325"/>
      <c r="O755" s="325"/>
    </row>
    <row r="756" spans="1:15" x14ac:dyDescent="0.25">
      <c r="A756" s="325"/>
      <c r="B756" s="325"/>
      <c r="H756" s="325"/>
      <c r="O756" s="325"/>
    </row>
    <row r="757" spans="1:15" x14ac:dyDescent="0.25">
      <c r="A757" s="325"/>
      <c r="B757" s="325"/>
      <c r="H757" s="325"/>
      <c r="O757" s="325"/>
    </row>
    <row r="758" spans="1:15" x14ac:dyDescent="0.25">
      <c r="A758" s="325"/>
      <c r="B758" s="325"/>
      <c r="H758" s="325"/>
      <c r="O758" s="325"/>
    </row>
    <row r="759" spans="1:15" x14ac:dyDescent="0.25">
      <c r="A759" s="325"/>
      <c r="B759" s="325"/>
      <c r="H759" s="325"/>
      <c r="O759" s="325"/>
    </row>
    <row r="760" spans="1:15" x14ac:dyDescent="0.25">
      <c r="A760" s="325"/>
      <c r="B760" s="325"/>
      <c r="H760" s="325"/>
      <c r="O760" s="325"/>
    </row>
    <row r="761" spans="1:15" x14ac:dyDescent="0.25">
      <c r="A761" s="325"/>
      <c r="B761" s="325"/>
      <c r="H761" s="325"/>
      <c r="O761" s="325"/>
    </row>
    <row r="762" spans="1:15" x14ac:dyDescent="0.25">
      <c r="A762" s="325"/>
      <c r="B762" s="325"/>
      <c r="H762" s="325"/>
      <c r="O762" s="325"/>
    </row>
    <row r="763" spans="1:15" x14ac:dyDescent="0.25">
      <c r="A763" s="325"/>
      <c r="B763" s="325"/>
      <c r="H763" s="325"/>
      <c r="O763" s="325"/>
    </row>
    <row r="764" spans="1:15" x14ac:dyDescent="0.25">
      <c r="A764" s="325"/>
      <c r="B764" s="325"/>
      <c r="H764" s="325"/>
      <c r="O764" s="325"/>
    </row>
    <row r="765" spans="1:15" x14ac:dyDescent="0.25">
      <c r="A765" s="325"/>
      <c r="B765" s="325"/>
      <c r="H765" s="325"/>
      <c r="O765" s="325"/>
    </row>
    <row r="766" spans="1:15" x14ac:dyDescent="0.25">
      <c r="A766" s="325"/>
      <c r="B766" s="325"/>
      <c r="H766" s="325"/>
      <c r="O766" s="325"/>
    </row>
    <row r="767" spans="1:15" x14ac:dyDescent="0.25">
      <c r="A767" s="325"/>
      <c r="B767" s="325"/>
      <c r="H767" s="325"/>
      <c r="O767" s="325"/>
    </row>
    <row r="768" spans="1:15" x14ac:dyDescent="0.25">
      <c r="A768" s="325"/>
      <c r="B768" s="325"/>
      <c r="H768" s="325"/>
      <c r="O768" s="325"/>
    </row>
    <row r="769" spans="1:15" x14ac:dyDescent="0.25">
      <c r="A769" s="325"/>
      <c r="B769" s="325"/>
      <c r="H769" s="325"/>
      <c r="O769" s="325"/>
    </row>
    <row r="770" spans="1:15" x14ac:dyDescent="0.25">
      <c r="A770" s="325"/>
      <c r="B770" s="325"/>
      <c r="H770" s="325"/>
      <c r="O770" s="325"/>
    </row>
    <row r="771" spans="1:15" x14ac:dyDescent="0.25">
      <c r="A771" s="325"/>
      <c r="B771" s="325"/>
      <c r="H771" s="325"/>
      <c r="O771" s="325"/>
    </row>
    <row r="772" spans="1:15" x14ac:dyDescent="0.25">
      <c r="A772" s="325"/>
      <c r="B772" s="325"/>
      <c r="H772" s="325"/>
      <c r="O772" s="325"/>
    </row>
    <row r="773" spans="1:15" x14ac:dyDescent="0.25">
      <c r="A773" s="325"/>
      <c r="B773" s="325"/>
      <c r="H773" s="325"/>
      <c r="O773" s="325"/>
    </row>
    <row r="774" spans="1:15" x14ac:dyDescent="0.25">
      <c r="A774" s="325"/>
      <c r="B774" s="325"/>
      <c r="H774" s="325"/>
      <c r="O774" s="325"/>
    </row>
    <row r="775" spans="1:15" x14ac:dyDescent="0.25">
      <c r="A775" s="325"/>
      <c r="B775" s="325"/>
      <c r="H775" s="325"/>
      <c r="O775" s="325"/>
    </row>
    <row r="776" spans="1:15" x14ac:dyDescent="0.25">
      <c r="A776" s="325"/>
      <c r="B776" s="325"/>
      <c r="H776" s="325"/>
      <c r="O776" s="325"/>
    </row>
    <row r="777" spans="1:15" x14ac:dyDescent="0.25">
      <c r="A777" s="325"/>
      <c r="B777" s="325"/>
      <c r="H777" s="325"/>
      <c r="O777" s="325"/>
    </row>
    <row r="778" spans="1:15" x14ac:dyDescent="0.25">
      <c r="A778" s="325"/>
      <c r="B778" s="325"/>
      <c r="H778" s="325"/>
      <c r="O778" s="325"/>
    </row>
    <row r="779" spans="1:15" x14ac:dyDescent="0.25">
      <c r="A779" s="325"/>
      <c r="B779" s="325"/>
      <c r="H779" s="325"/>
      <c r="O779" s="325"/>
    </row>
    <row r="780" spans="1:15" x14ac:dyDescent="0.25">
      <c r="A780" s="325"/>
      <c r="B780" s="325"/>
      <c r="H780" s="325"/>
      <c r="O780" s="325"/>
    </row>
    <row r="781" spans="1:15" x14ac:dyDescent="0.25">
      <c r="A781" s="325"/>
      <c r="B781" s="325"/>
      <c r="H781" s="325"/>
      <c r="O781" s="325"/>
    </row>
    <row r="782" spans="1:15" x14ac:dyDescent="0.25">
      <c r="A782" s="325"/>
      <c r="B782" s="325"/>
      <c r="H782" s="325"/>
      <c r="O782" s="325"/>
    </row>
    <row r="783" spans="1:15" x14ac:dyDescent="0.25">
      <c r="A783" s="325"/>
      <c r="B783" s="325"/>
      <c r="H783" s="325"/>
      <c r="O783" s="325"/>
    </row>
    <row r="784" spans="1:15" x14ac:dyDescent="0.25">
      <c r="A784" s="325"/>
      <c r="B784" s="325"/>
      <c r="H784" s="325"/>
      <c r="O784" s="325"/>
    </row>
    <row r="785" spans="1:15" x14ac:dyDescent="0.25">
      <c r="A785" s="325"/>
      <c r="B785" s="325"/>
      <c r="H785" s="325"/>
      <c r="O785" s="325"/>
    </row>
    <row r="786" spans="1:15" x14ac:dyDescent="0.25">
      <c r="A786" s="325"/>
      <c r="B786" s="325"/>
      <c r="H786" s="325"/>
      <c r="O786" s="325"/>
    </row>
    <row r="787" spans="1:15" x14ac:dyDescent="0.25">
      <c r="A787" s="325"/>
      <c r="B787" s="325"/>
      <c r="H787" s="325"/>
      <c r="O787" s="325"/>
    </row>
    <row r="788" spans="1:15" x14ac:dyDescent="0.25">
      <c r="A788" s="325"/>
      <c r="B788" s="325"/>
      <c r="H788" s="325"/>
      <c r="O788" s="325"/>
    </row>
    <row r="789" spans="1:15" x14ac:dyDescent="0.25">
      <c r="A789" s="325"/>
      <c r="B789" s="325"/>
      <c r="H789" s="325"/>
      <c r="O789" s="325"/>
    </row>
    <row r="790" spans="1:15" x14ac:dyDescent="0.25">
      <c r="A790" s="325"/>
      <c r="B790" s="325"/>
      <c r="H790" s="325"/>
      <c r="O790" s="325"/>
    </row>
    <row r="791" spans="1:15" x14ac:dyDescent="0.25">
      <c r="A791" s="325"/>
      <c r="B791" s="325"/>
      <c r="H791" s="325"/>
      <c r="O791" s="325"/>
    </row>
    <row r="792" spans="1:15" x14ac:dyDescent="0.25">
      <c r="A792" s="325"/>
      <c r="B792" s="325"/>
      <c r="H792" s="325"/>
      <c r="O792" s="325"/>
    </row>
    <row r="793" spans="1:15" x14ac:dyDescent="0.25">
      <c r="A793" s="325"/>
      <c r="B793" s="325"/>
      <c r="H793" s="325"/>
      <c r="O793" s="325"/>
    </row>
    <row r="794" spans="1:15" x14ac:dyDescent="0.25">
      <c r="A794" s="325"/>
      <c r="B794" s="325"/>
      <c r="H794" s="325"/>
      <c r="O794" s="325"/>
    </row>
    <row r="795" spans="1:15" x14ac:dyDescent="0.25">
      <c r="A795" s="325"/>
      <c r="B795" s="325"/>
      <c r="H795" s="325"/>
      <c r="O795" s="325"/>
    </row>
    <row r="796" spans="1:15" x14ac:dyDescent="0.25">
      <c r="A796" s="325"/>
      <c r="B796" s="325"/>
      <c r="H796" s="325"/>
      <c r="O796" s="325"/>
    </row>
    <row r="797" spans="1:15" x14ac:dyDescent="0.25">
      <c r="A797" s="325"/>
      <c r="B797" s="325"/>
      <c r="H797" s="325"/>
      <c r="O797" s="325"/>
    </row>
    <row r="798" spans="1:15" x14ac:dyDescent="0.25">
      <c r="A798" s="325"/>
      <c r="B798" s="325"/>
      <c r="H798" s="325"/>
      <c r="O798" s="325"/>
    </row>
    <row r="799" spans="1:15" x14ac:dyDescent="0.25">
      <c r="A799" s="325"/>
      <c r="B799" s="325"/>
      <c r="H799" s="325"/>
      <c r="O799" s="325"/>
    </row>
    <row r="800" spans="1:15" x14ac:dyDescent="0.25">
      <c r="A800" s="325"/>
      <c r="B800" s="325"/>
      <c r="H800" s="325"/>
      <c r="O800" s="325"/>
    </row>
    <row r="801" spans="1:15" x14ac:dyDescent="0.25">
      <c r="A801" s="325"/>
      <c r="B801" s="325"/>
      <c r="H801" s="325"/>
      <c r="O801" s="325"/>
    </row>
    <row r="802" spans="1:15" x14ac:dyDescent="0.25">
      <c r="A802" s="325"/>
      <c r="B802" s="325"/>
      <c r="H802" s="325"/>
      <c r="O802" s="325"/>
    </row>
    <row r="803" spans="1:15" x14ac:dyDescent="0.25">
      <c r="A803" s="325"/>
      <c r="B803" s="325"/>
      <c r="H803" s="325"/>
      <c r="O803" s="325"/>
    </row>
    <row r="804" spans="1:15" x14ac:dyDescent="0.25">
      <c r="A804" s="325"/>
      <c r="B804" s="325"/>
      <c r="H804" s="325"/>
      <c r="O804" s="325"/>
    </row>
    <row r="805" spans="1:15" x14ac:dyDescent="0.25">
      <c r="A805" s="325"/>
      <c r="B805" s="325"/>
      <c r="H805" s="325"/>
      <c r="O805" s="325"/>
    </row>
    <row r="806" spans="1:15" x14ac:dyDescent="0.25">
      <c r="A806" s="325"/>
      <c r="B806" s="325"/>
      <c r="H806" s="325"/>
      <c r="O806" s="325"/>
    </row>
    <row r="807" spans="1:15" x14ac:dyDescent="0.25">
      <c r="A807" s="325"/>
      <c r="B807" s="325"/>
      <c r="H807" s="325"/>
      <c r="O807" s="325"/>
    </row>
    <row r="808" spans="1:15" x14ac:dyDescent="0.25">
      <c r="A808" s="325"/>
      <c r="B808" s="325"/>
      <c r="H808" s="325"/>
      <c r="O808" s="325"/>
    </row>
    <row r="809" spans="1:15" x14ac:dyDescent="0.25">
      <c r="A809" s="325"/>
      <c r="B809" s="325"/>
      <c r="H809" s="325"/>
      <c r="O809" s="325"/>
    </row>
    <row r="810" spans="1:15" x14ac:dyDescent="0.25">
      <c r="A810" s="325"/>
      <c r="B810" s="325"/>
      <c r="H810" s="325"/>
      <c r="O810" s="325"/>
    </row>
    <row r="811" spans="1:15" x14ac:dyDescent="0.25">
      <c r="A811" s="325"/>
      <c r="B811" s="325"/>
      <c r="H811" s="325"/>
      <c r="O811" s="325"/>
    </row>
    <row r="812" spans="1:15" x14ac:dyDescent="0.25">
      <c r="A812" s="325"/>
      <c r="B812" s="325"/>
      <c r="H812" s="325"/>
      <c r="O812" s="325"/>
    </row>
    <row r="813" spans="1:15" x14ac:dyDescent="0.25">
      <c r="A813" s="325"/>
      <c r="B813" s="325"/>
      <c r="H813" s="325"/>
      <c r="O813" s="325"/>
    </row>
    <row r="814" spans="1:15" x14ac:dyDescent="0.25">
      <c r="A814" s="325"/>
      <c r="B814" s="325"/>
      <c r="H814" s="325"/>
      <c r="O814" s="325"/>
    </row>
    <row r="815" spans="1:15" x14ac:dyDescent="0.25">
      <c r="A815" s="325"/>
      <c r="B815" s="325"/>
      <c r="H815" s="325"/>
      <c r="O815" s="325"/>
    </row>
    <row r="816" spans="1:15" x14ac:dyDescent="0.25">
      <c r="A816" s="325"/>
      <c r="B816" s="325"/>
      <c r="H816" s="325"/>
      <c r="O816" s="325"/>
    </row>
    <row r="817" spans="1:15" x14ac:dyDescent="0.25">
      <c r="A817" s="325"/>
      <c r="B817" s="325"/>
      <c r="H817" s="325"/>
      <c r="O817" s="325"/>
    </row>
    <row r="818" spans="1:15" x14ac:dyDescent="0.25">
      <c r="A818" s="325"/>
      <c r="B818" s="325"/>
      <c r="H818" s="325"/>
      <c r="O818" s="325"/>
    </row>
    <row r="819" spans="1:15" x14ac:dyDescent="0.25">
      <c r="A819" s="325"/>
      <c r="B819" s="325"/>
      <c r="H819" s="325"/>
      <c r="O819" s="325"/>
    </row>
    <row r="820" spans="1:15" x14ac:dyDescent="0.25">
      <c r="A820" s="325"/>
      <c r="B820" s="325"/>
      <c r="H820" s="325"/>
      <c r="O820" s="325"/>
    </row>
    <row r="821" spans="1:15" x14ac:dyDescent="0.25">
      <c r="A821" s="325"/>
      <c r="B821" s="325"/>
      <c r="H821" s="325"/>
      <c r="O821" s="325"/>
    </row>
    <row r="822" spans="1:15" x14ac:dyDescent="0.25">
      <c r="A822" s="325"/>
      <c r="B822" s="325"/>
      <c r="H822" s="325"/>
      <c r="O822" s="325"/>
    </row>
    <row r="823" spans="1:15" x14ac:dyDescent="0.25">
      <c r="A823" s="325"/>
      <c r="B823" s="325"/>
      <c r="H823" s="325"/>
      <c r="O823" s="325"/>
    </row>
    <row r="824" spans="1:15" x14ac:dyDescent="0.25">
      <c r="A824" s="325"/>
      <c r="B824" s="325"/>
      <c r="H824" s="325"/>
      <c r="O824" s="325"/>
    </row>
    <row r="825" spans="1:15" x14ac:dyDescent="0.25">
      <c r="A825" s="325"/>
      <c r="B825" s="325"/>
      <c r="H825" s="325"/>
      <c r="O825" s="325"/>
    </row>
    <row r="826" spans="1:15" x14ac:dyDescent="0.25">
      <c r="A826" s="325"/>
      <c r="B826" s="325"/>
      <c r="H826" s="325"/>
      <c r="O826" s="325"/>
    </row>
    <row r="827" spans="1:15" x14ac:dyDescent="0.25">
      <c r="A827" s="325"/>
      <c r="B827" s="325"/>
      <c r="H827" s="325"/>
      <c r="O827" s="325"/>
    </row>
    <row r="828" spans="1:15" x14ac:dyDescent="0.25">
      <c r="A828" s="325"/>
      <c r="B828" s="325"/>
      <c r="H828" s="325"/>
      <c r="O828" s="325"/>
    </row>
    <row r="829" spans="1:15" x14ac:dyDescent="0.25">
      <c r="A829" s="325"/>
      <c r="B829" s="325"/>
      <c r="H829" s="325"/>
      <c r="O829" s="325"/>
    </row>
    <row r="830" spans="1:15" x14ac:dyDescent="0.25">
      <c r="A830" s="325"/>
      <c r="B830" s="325"/>
      <c r="H830" s="325"/>
      <c r="O830" s="325"/>
    </row>
    <row r="831" spans="1:15" x14ac:dyDescent="0.25">
      <c r="A831" s="325"/>
      <c r="B831" s="325"/>
      <c r="H831" s="325"/>
      <c r="O831" s="325"/>
    </row>
    <row r="832" spans="1:15" x14ac:dyDescent="0.25">
      <c r="A832" s="325"/>
      <c r="B832" s="325"/>
      <c r="H832" s="325"/>
      <c r="O832" s="325"/>
    </row>
    <row r="833" spans="1:15" x14ac:dyDescent="0.25">
      <c r="A833" s="325"/>
      <c r="B833" s="325"/>
      <c r="H833" s="325"/>
      <c r="O833" s="325"/>
    </row>
    <row r="834" spans="1:15" x14ac:dyDescent="0.25">
      <c r="A834" s="325"/>
      <c r="B834" s="325"/>
      <c r="H834" s="325"/>
      <c r="O834" s="325"/>
    </row>
    <row r="835" spans="1:15" x14ac:dyDescent="0.25">
      <c r="A835" s="325"/>
      <c r="B835" s="325"/>
      <c r="H835" s="325"/>
      <c r="O835" s="325"/>
    </row>
    <row r="836" spans="1:15" x14ac:dyDescent="0.25">
      <c r="A836" s="325"/>
      <c r="B836" s="325"/>
      <c r="H836" s="325"/>
      <c r="O836" s="325"/>
    </row>
    <row r="837" spans="1:15" x14ac:dyDescent="0.25">
      <c r="A837" s="325"/>
      <c r="B837" s="325"/>
      <c r="H837" s="325"/>
      <c r="O837" s="325"/>
    </row>
    <row r="838" spans="1:15" x14ac:dyDescent="0.25">
      <c r="A838" s="325"/>
      <c r="B838" s="325"/>
      <c r="H838" s="325"/>
      <c r="O838" s="325"/>
    </row>
    <row r="839" spans="1:15" x14ac:dyDescent="0.25">
      <c r="A839" s="325"/>
      <c r="B839" s="325"/>
      <c r="H839" s="325"/>
      <c r="O839" s="325"/>
    </row>
    <row r="840" spans="1:15" x14ac:dyDescent="0.25">
      <c r="A840" s="325"/>
      <c r="B840" s="325"/>
      <c r="H840" s="325"/>
      <c r="O840" s="325"/>
    </row>
    <row r="841" spans="1:15" x14ac:dyDescent="0.25">
      <c r="A841" s="325"/>
      <c r="B841" s="325"/>
      <c r="H841" s="325"/>
      <c r="O841" s="325"/>
    </row>
    <row r="842" spans="1:15" x14ac:dyDescent="0.25">
      <c r="A842" s="325"/>
      <c r="B842" s="325"/>
      <c r="H842" s="325"/>
      <c r="O842" s="325"/>
    </row>
    <row r="843" spans="1:15" x14ac:dyDescent="0.25">
      <c r="A843" s="325"/>
      <c r="B843" s="325"/>
      <c r="H843" s="325"/>
      <c r="O843" s="325"/>
    </row>
    <row r="844" spans="1:15" x14ac:dyDescent="0.25">
      <c r="A844" s="325"/>
      <c r="B844" s="325"/>
      <c r="H844" s="325"/>
      <c r="O844" s="325"/>
    </row>
    <row r="845" spans="1:15" x14ac:dyDescent="0.25">
      <c r="A845" s="325"/>
      <c r="B845" s="325"/>
      <c r="H845" s="325"/>
      <c r="O845" s="325"/>
    </row>
    <row r="846" spans="1:15" x14ac:dyDescent="0.25">
      <c r="A846" s="325"/>
      <c r="B846" s="325"/>
      <c r="H846" s="325"/>
      <c r="O846" s="325"/>
    </row>
    <row r="847" spans="1:15" x14ac:dyDescent="0.25">
      <c r="A847" s="325"/>
      <c r="B847" s="325"/>
      <c r="H847" s="325"/>
      <c r="O847" s="325"/>
    </row>
    <row r="848" spans="1:15" x14ac:dyDescent="0.25">
      <c r="A848" s="325"/>
      <c r="B848" s="325"/>
      <c r="H848" s="325"/>
      <c r="O848" s="325"/>
    </row>
    <row r="849" spans="1:15" x14ac:dyDescent="0.25">
      <c r="A849" s="325"/>
      <c r="B849" s="325"/>
      <c r="H849" s="325"/>
      <c r="O849" s="325"/>
    </row>
    <row r="850" spans="1:15" x14ac:dyDescent="0.25">
      <c r="A850" s="325"/>
      <c r="B850" s="325"/>
      <c r="H850" s="325"/>
      <c r="O850" s="325"/>
    </row>
    <row r="851" spans="1:15" x14ac:dyDescent="0.25">
      <c r="A851" s="325"/>
      <c r="B851" s="325"/>
      <c r="H851" s="325"/>
      <c r="O851" s="325"/>
    </row>
    <row r="852" spans="1:15" x14ac:dyDescent="0.25">
      <c r="A852" s="325"/>
      <c r="B852" s="325"/>
      <c r="H852" s="325"/>
      <c r="O852" s="325"/>
    </row>
    <row r="853" spans="1:15" x14ac:dyDescent="0.25">
      <c r="A853" s="325"/>
      <c r="B853" s="325"/>
      <c r="H853" s="325"/>
      <c r="O853" s="325"/>
    </row>
    <row r="854" spans="1:15" x14ac:dyDescent="0.25">
      <c r="A854" s="325"/>
      <c r="B854" s="325"/>
      <c r="H854" s="325"/>
      <c r="O854" s="325"/>
    </row>
    <row r="855" spans="1:15" x14ac:dyDescent="0.25">
      <c r="A855" s="325"/>
      <c r="B855" s="325"/>
      <c r="H855" s="325"/>
      <c r="O855" s="325"/>
    </row>
    <row r="856" spans="1:15" x14ac:dyDescent="0.25">
      <c r="A856" s="325"/>
      <c r="B856" s="325"/>
      <c r="H856" s="325"/>
      <c r="O856" s="325"/>
    </row>
    <row r="857" spans="1:15" x14ac:dyDescent="0.25">
      <c r="A857" s="325"/>
      <c r="B857" s="325"/>
      <c r="H857" s="325"/>
      <c r="O857" s="325"/>
    </row>
    <row r="858" spans="1:15" x14ac:dyDescent="0.25">
      <c r="A858" s="325"/>
      <c r="B858" s="325"/>
      <c r="H858" s="325"/>
      <c r="O858" s="325"/>
    </row>
    <row r="859" spans="1:15" x14ac:dyDescent="0.25">
      <c r="A859" s="325"/>
      <c r="B859" s="325"/>
      <c r="H859" s="325"/>
      <c r="O859" s="325"/>
    </row>
    <row r="860" spans="1:15" x14ac:dyDescent="0.25">
      <c r="A860" s="325"/>
      <c r="B860" s="325"/>
      <c r="H860" s="325"/>
      <c r="O860" s="325"/>
    </row>
    <row r="861" spans="1:15" x14ac:dyDescent="0.25">
      <c r="A861" s="325"/>
      <c r="B861" s="325"/>
      <c r="H861" s="325"/>
      <c r="O861" s="325"/>
    </row>
    <row r="862" spans="1:15" x14ac:dyDescent="0.25">
      <c r="A862" s="325"/>
      <c r="B862" s="325"/>
      <c r="H862" s="325"/>
      <c r="O862" s="325"/>
    </row>
    <row r="863" spans="1:15" x14ac:dyDescent="0.25">
      <c r="A863" s="325"/>
      <c r="B863" s="325"/>
      <c r="H863" s="325"/>
      <c r="O863" s="325"/>
    </row>
    <row r="864" spans="1:15" x14ac:dyDescent="0.25">
      <c r="A864" s="325"/>
      <c r="B864" s="325"/>
      <c r="H864" s="325"/>
      <c r="O864" s="325"/>
    </row>
    <row r="865" spans="1:15" x14ac:dyDescent="0.25">
      <c r="A865" s="325"/>
      <c r="B865" s="325"/>
      <c r="H865" s="325"/>
      <c r="O865" s="325"/>
    </row>
    <row r="866" spans="1:15" x14ac:dyDescent="0.25">
      <c r="A866" s="325"/>
      <c r="B866" s="325"/>
      <c r="H866" s="325"/>
      <c r="O866" s="325"/>
    </row>
    <row r="867" spans="1:15" x14ac:dyDescent="0.25">
      <c r="A867" s="325"/>
      <c r="B867" s="325"/>
      <c r="H867" s="325"/>
      <c r="O867" s="325"/>
    </row>
    <row r="868" spans="1:15" x14ac:dyDescent="0.25">
      <c r="A868" s="325"/>
      <c r="B868" s="325"/>
      <c r="H868" s="325"/>
      <c r="O868" s="325"/>
    </row>
    <row r="869" spans="1:15" x14ac:dyDescent="0.25">
      <c r="A869" s="325"/>
      <c r="B869" s="325"/>
      <c r="H869" s="325"/>
      <c r="O869" s="325"/>
    </row>
    <row r="870" spans="1:15" x14ac:dyDescent="0.25">
      <c r="A870" s="325"/>
      <c r="B870" s="325"/>
      <c r="H870" s="325"/>
      <c r="O870" s="325"/>
    </row>
    <row r="871" spans="1:15" x14ac:dyDescent="0.25">
      <c r="A871" s="325"/>
      <c r="B871" s="325"/>
      <c r="H871" s="325"/>
      <c r="O871" s="325"/>
    </row>
    <row r="872" spans="1:15" x14ac:dyDescent="0.25">
      <c r="A872" s="325"/>
      <c r="B872" s="325"/>
      <c r="H872" s="325"/>
      <c r="O872" s="325"/>
    </row>
    <row r="873" spans="1:15" x14ac:dyDescent="0.25">
      <c r="A873" s="325"/>
      <c r="B873" s="325"/>
      <c r="H873" s="325"/>
      <c r="O873" s="325"/>
    </row>
    <row r="874" spans="1:15" x14ac:dyDescent="0.25">
      <c r="A874" s="325"/>
      <c r="B874" s="325"/>
      <c r="H874" s="325"/>
      <c r="O874" s="325"/>
    </row>
    <row r="875" spans="1:15" x14ac:dyDescent="0.25">
      <c r="A875" s="325"/>
      <c r="B875" s="325"/>
      <c r="H875" s="325"/>
      <c r="O875" s="325"/>
    </row>
    <row r="876" spans="1:15" x14ac:dyDescent="0.25">
      <c r="A876" s="325"/>
      <c r="B876" s="325"/>
      <c r="H876" s="325"/>
      <c r="O876" s="325"/>
    </row>
    <row r="877" spans="1:15" x14ac:dyDescent="0.25">
      <c r="A877" s="325"/>
      <c r="B877" s="325"/>
      <c r="H877" s="325"/>
      <c r="O877" s="325"/>
    </row>
    <row r="878" spans="1:15" x14ac:dyDescent="0.25">
      <c r="A878" s="325"/>
      <c r="B878" s="325"/>
      <c r="H878" s="325"/>
      <c r="O878" s="325"/>
    </row>
    <row r="879" spans="1:15" x14ac:dyDescent="0.25">
      <c r="A879" s="325"/>
      <c r="B879" s="325"/>
      <c r="H879" s="325"/>
      <c r="O879" s="325"/>
    </row>
    <row r="880" spans="1:15" x14ac:dyDescent="0.25">
      <c r="A880" s="325"/>
      <c r="B880" s="325"/>
      <c r="H880" s="325"/>
      <c r="O880" s="325"/>
    </row>
    <row r="881" spans="1:15" x14ac:dyDescent="0.25">
      <c r="A881" s="325"/>
      <c r="B881" s="325"/>
      <c r="H881" s="325"/>
      <c r="O881" s="325"/>
    </row>
    <row r="882" spans="1:15" x14ac:dyDescent="0.25">
      <c r="A882" s="325"/>
      <c r="B882" s="325"/>
      <c r="H882" s="325"/>
      <c r="O882" s="325"/>
    </row>
    <row r="883" spans="1:15" x14ac:dyDescent="0.25">
      <c r="A883" s="325"/>
      <c r="B883" s="325"/>
      <c r="H883" s="325"/>
      <c r="O883" s="325"/>
    </row>
    <row r="884" spans="1:15" x14ac:dyDescent="0.25">
      <c r="A884" s="325"/>
      <c r="B884" s="325"/>
      <c r="H884" s="325"/>
      <c r="O884" s="325"/>
    </row>
    <row r="885" spans="1:15" x14ac:dyDescent="0.25">
      <c r="A885" s="325"/>
      <c r="B885" s="325"/>
      <c r="H885" s="325"/>
      <c r="O885" s="325"/>
    </row>
    <row r="886" spans="1:15" x14ac:dyDescent="0.25">
      <c r="A886" s="325"/>
      <c r="B886" s="325"/>
      <c r="H886" s="325"/>
      <c r="O886" s="325"/>
    </row>
    <row r="887" spans="1:15" x14ac:dyDescent="0.25">
      <c r="A887" s="325"/>
      <c r="B887" s="325"/>
      <c r="H887" s="325"/>
      <c r="O887" s="325"/>
    </row>
    <row r="888" spans="1:15" x14ac:dyDescent="0.25">
      <c r="A888" s="325"/>
      <c r="B888" s="325"/>
      <c r="H888" s="325"/>
      <c r="O888" s="325"/>
    </row>
    <row r="889" spans="1:15" x14ac:dyDescent="0.25">
      <c r="A889" s="325"/>
      <c r="B889" s="325"/>
      <c r="H889" s="325"/>
      <c r="O889" s="325"/>
    </row>
    <row r="890" spans="1:15" x14ac:dyDescent="0.25">
      <c r="A890" s="325"/>
      <c r="B890" s="325"/>
      <c r="H890" s="325"/>
      <c r="O890" s="325"/>
    </row>
    <row r="891" spans="1:15" x14ac:dyDescent="0.25">
      <c r="A891" s="325"/>
      <c r="B891" s="325"/>
      <c r="H891" s="325"/>
      <c r="O891" s="325"/>
    </row>
    <row r="892" spans="1:15" x14ac:dyDescent="0.25">
      <c r="A892" s="325"/>
      <c r="B892" s="325"/>
      <c r="H892" s="325"/>
      <c r="O892" s="325"/>
    </row>
    <row r="893" spans="1:15" x14ac:dyDescent="0.25">
      <c r="A893" s="325"/>
      <c r="B893" s="325"/>
      <c r="H893" s="325"/>
      <c r="O893" s="325"/>
    </row>
    <row r="894" spans="1:15" x14ac:dyDescent="0.25">
      <c r="A894" s="325"/>
      <c r="B894" s="325"/>
      <c r="H894" s="325"/>
      <c r="O894" s="325"/>
    </row>
    <row r="895" spans="1:15" x14ac:dyDescent="0.25">
      <c r="A895" s="325"/>
      <c r="B895" s="325"/>
      <c r="H895" s="325"/>
      <c r="O895" s="325"/>
    </row>
    <row r="896" spans="1:15" x14ac:dyDescent="0.25">
      <c r="A896" s="325"/>
      <c r="B896" s="325"/>
      <c r="H896" s="325"/>
      <c r="O896" s="325"/>
    </row>
    <row r="897" spans="1:15" x14ac:dyDescent="0.25">
      <c r="A897" s="325"/>
      <c r="B897" s="325"/>
      <c r="H897" s="325"/>
      <c r="O897" s="325"/>
    </row>
    <row r="898" spans="1:15" x14ac:dyDescent="0.25">
      <c r="A898" s="325"/>
      <c r="B898" s="325"/>
      <c r="H898" s="325"/>
      <c r="O898" s="325"/>
    </row>
    <row r="899" spans="1:15" x14ac:dyDescent="0.25">
      <c r="A899" s="325"/>
      <c r="B899" s="325"/>
      <c r="H899" s="325"/>
      <c r="O899" s="325"/>
    </row>
    <row r="900" spans="1:15" x14ac:dyDescent="0.25">
      <c r="A900" s="325"/>
      <c r="B900" s="325"/>
      <c r="H900" s="325"/>
      <c r="O900" s="325"/>
    </row>
    <row r="901" spans="1:15" x14ac:dyDescent="0.25">
      <c r="A901" s="325"/>
      <c r="B901" s="325"/>
      <c r="H901" s="325"/>
      <c r="O901" s="325"/>
    </row>
    <row r="902" spans="1:15" x14ac:dyDescent="0.25">
      <c r="A902" s="325"/>
      <c r="B902" s="325"/>
      <c r="H902" s="325"/>
      <c r="O902" s="325"/>
    </row>
    <row r="903" spans="1:15" x14ac:dyDescent="0.25">
      <c r="A903" s="325"/>
      <c r="B903" s="325"/>
      <c r="H903" s="325"/>
      <c r="O903" s="325"/>
    </row>
    <row r="904" spans="1:15" x14ac:dyDescent="0.25">
      <c r="A904" s="325"/>
      <c r="B904" s="325"/>
      <c r="H904" s="325"/>
      <c r="O904" s="325"/>
    </row>
    <row r="905" spans="1:15" x14ac:dyDescent="0.25">
      <c r="A905" s="325"/>
      <c r="B905" s="325"/>
      <c r="H905" s="325"/>
      <c r="O905" s="325"/>
    </row>
    <row r="906" spans="1:15" x14ac:dyDescent="0.25">
      <c r="A906" s="325"/>
      <c r="B906" s="325"/>
      <c r="H906" s="325"/>
      <c r="O906" s="325"/>
    </row>
    <row r="907" spans="1:15" x14ac:dyDescent="0.25">
      <c r="A907" s="325"/>
      <c r="B907" s="325"/>
      <c r="H907" s="325"/>
      <c r="O907" s="325"/>
    </row>
    <row r="908" spans="1:15" x14ac:dyDescent="0.25">
      <c r="A908" s="325"/>
      <c r="B908" s="325"/>
      <c r="H908" s="325"/>
      <c r="O908" s="325"/>
    </row>
    <row r="909" spans="1:15" x14ac:dyDescent="0.25">
      <c r="A909" s="325"/>
      <c r="B909" s="325"/>
      <c r="H909" s="325"/>
      <c r="O909" s="325"/>
    </row>
    <row r="910" spans="1:15" x14ac:dyDescent="0.25">
      <c r="A910" s="325"/>
      <c r="B910" s="325"/>
      <c r="H910" s="325"/>
      <c r="O910" s="325"/>
    </row>
    <row r="911" spans="1:15" x14ac:dyDescent="0.25">
      <c r="A911" s="325"/>
      <c r="B911" s="325"/>
      <c r="H911" s="325"/>
      <c r="O911" s="325"/>
    </row>
    <row r="912" spans="1:15" x14ac:dyDescent="0.25">
      <c r="A912" s="325"/>
      <c r="B912" s="325"/>
      <c r="H912" s="325"/>
      <c r="O912" s="325"/>
    </row>
    <row r="913" spans="1:15" x14ac:dyDescent="0.25">
      <c r="A913" s="325"/>
      <c r="B913" s="325"/>
      <c r="H913" s="325"/>
      <c r="O913" s="325"/>
    </row>
    <row r="914" spans="1:15" x14ac:dyDescent="0.25">
      <c r="A914" s="325"/>
      <c r="B914" s="325"/>
      <c r="H914" s="325"/>
      <c r="O914" s="325"/>
    </row>
    <row r="915" spans="1:15" x14ac:dyDescent="0.25">
      <c r="A915" s="325"/>
      <c r="B915" s="325"/>
      <c r="H915" s="325"/>
      <c r="O915" s="325"/>
    </row>
    <row r="916" spans="1:15" x14ac:dyDescent="0.25">
      <c r="A916" s="325"/>
      <c r="B916" s="325"/>
      <c r="H916" s="325"/>
      <c r="O916" s="325"/>
    </row>
    <row r="917" spans="1:15" x14ac:dyDescent="0.25">
      <c r="A917" s="325"/>
      <c r="B917" s="325"/>
      <c r="H917" s="325"/>
      <c r="O917" s="325"/>
    </row>
    <row r="918" spans="1:15" x14ac:dyDescent="0.25">
      <c r="A918" s="325"/>
      <c r="B918" s="325"/>
      <c r="H918" s="325"/>
      <c r="O918" s="325"/>
    </row>
    <row r="919" spans="1:15" x14ac:dyDescent="0.25">
      <c r="A919" s="325"/>
      <c r="B919" s="325"/>
      <c r="H919" s="325"/>
      <c r="O919" s="325"/>
    </row>
    <row r="920" spans="1:15" x14ac:dyDescent="0.25">
      <c r="A920" s="325"/>
      <c r="B920" s="325"/>
      <c r="H920" s="325"/>
      <c r="O920" s="325"/>
    </row>
    <row r="921" spans="1:15" x14ac:dyDescent="0.25">
      <c r="A921" s="325"/>
      <c r="B921" s="325"/>
      <c r="H921" s="325"/>
      <c r="O921" s="325"/>
    </row>
    <row r="922" spans="1:15" x14ac:dyDescent="0.25">
      <c r="A922" s="325"/>
      <c r="B922" s="325"/>
      <c r="H922" s="325"/>
      <c r="O922" s="325"/>
    </row>
    <row r="923" spans="1:15" x14ac:dyDescent="0.25">
      <c r="A923" s="325"/>
      <c r="B923" s="325"/>
      <c r="H923" s="325"/>
      <c r="O923" s="325"/>
    </row>
    <row r="924" spans="1:15" x14ac:dyDescent="0.25">
      <c r="A924" s="325"/>
      <c r="B924" s="325"/>
      <c r="H924" s="325"/>
      <c r="O924" s="325"/>
    </row>
    <row r="925" spans="1:15" x14ac:dyDescent="0.25">
      <c r="A925" s="325"/>
      <c r="B925" s="325"/>
      <c r="H925" s="325"/>
      <c r="O925" s="325"/>
    </row>
    <row r="926" spans="1:15" x14ac:dyDescent="0.25">
      <c r="A926" s="325"/>
      <c r="B926" s="325"/>
      <c r="H926" s="325"/>
      <c r="O926" s="325"/>
    </row>
    <row r="927" spans="1:15" x14ac:dyDescent="0.25">
      <c r="A927" s="325"/>
      <c r="B927" s="325"/>
      <c r="H927" s="325"/>
      <c r="O927" s="325"/>
    </row>
    <row r="928" spans="1:15" x14ac:dyDescent="0.25">
      <c r="A928" s="325"/>
      <c r="B928" s="325"/>
      <c r="H928" s="325"/>
      <c r="O928" s="325"/>
    </row>
    <row r="929" spans="1:15" x14ac:dyDescent="0.25">
      <c r="A929" s="325"/>
      <c r="B929" s="325"/>
      <c r="H929" s="325"/>
      <c r="O929" s="325"/>
    </row>
    <row r="930" spans="1:15" x14ac:dyDescent="0.25">
      <c r="A930" s="325"/>
      <c r="B930" s="325"/>
      <c r="H930" s="325"/>
      <c r="O930" s="325"/>
    </row>
    <row r="931" spans="1:15" x14ac:dyDescent="0.25">
      <c r="A931" s="325"/>
      <c r="B931" s="325"/>
      <c r="H931" s="325"/>
      <c r="O931" s="325"/>
    </row>
    <row r="932" spans="1:15" x14ac:dyDescent="0.25">
      <c r="A932" s="325"/>
      <c r="B932" s="325"/>
      <c r="H932" s="325"/>
      <c r="O932" s="325"/>
    </row>
    <row r="933" spans="1:15" x14ac:dyDescent="0.25">
      <c r="A933" s="325"/>
      <c r="B933" s="325"/>
      <c r="H933" s="325"/>
      <c r="O933" s="325"/>
    </row>
    <row r="934" spans="1:15" x14ac:dyDescent="0.25">
      <c r="A934" s="325"/>
      <c r="B934" s="325"/>
      <c r="H934" s="325"/>
      <c r="O934" s="325"/>
    </row>
    <row r="935" spans="1:15" x14ac:dyDescent="0.25">
      <c r="A935" s="325"/>
      <c r="B935" s="325"/>
      <c r="H935" s="325"/>
      <c r="O935" s="325"/>
    </row>
    <row r="936" spans="1:15" x14ac:dyDescent="0.25">
      <c r="A936" s="325"/>
      <c r="B936" s="325"/>
      <c r="H936" s="325"/>
      <c r="O936" s="325"/>
    </row>
    <row r="937" spans="1:15" x14ac:dyDescent="0.25">
      <c r="A937" s="325"/>
      <c r="B937" s="325"/>
      <c r="H937" s="325"/>
      <c r="O937" s="325"/>
    </row>
    <row r="938" spans="1:15" x14ac:dyDescent="0.25">
      <c r="A938" s="325"/>
      <c r="B938" s="325"/>
      <c r="H938" s="325"/>
      <c r="O938" s="325"/>
    </row>
    <row r="939" spans="1:15" x14ac:dyDescent="0.25">
      <c r="A939" s="325"/>
      <c r="B939" s="325"/>
      <c r="H939" s="325"/>
      <c r="O939" s="325"/>
    </row>
    <row r="940" spans="1:15" x14ac:dyDescent="0.25">
      <c r="A940" s="325"/>
      <c r="B940" s="325"/>
      <c r="H940" s="325"/>
      <c r="O940" s="325"/>
    </row>
    <row r="941" spans="1:15" x14ac:dyDescent="0.25">
      <c r="A941" s="325"/>
      <c r="B941" s="325"/>
      <c r="H941" s="325"/>
      <c r="O941" s="325"/>
    </row>
    <row r="942" spans="1:15" x14ac:dyDescent="0.25">
      <c r="A942" s="325"/>
      <c r="B942" s="325"/>
      <c r="H942" s="325"/>
      <c r="O942" s="325"/>
    </row>
    <row r="943" spans="1:15" x14ac:dyDescent="0.25">
      <c r="A943" s="325"/>
      <c r="B943" s="325"/>
      <c r="H943" s="325"/>
      <c r="O943" s="325"/>
    </row>
    <row r="944" spans="1:15" x14ac:dyDescent="0.25">
      <c r="A944" s="325"/>
      <c r="B944" s="325"/>
      <c r="H944" s="325"/>
      <c r="O944" s="325"/>
    </row>
    <row r="945" spans="1:15" x14ac:dyDescent="0.25">
      <c r="A945" s="325"/>
      <c r="B945" s="325"/>
      <c r="H945" s="325"/>
      <c r="O945" s="325"/>
    </row>
    <row r="946" spans="1:15" x14ac:dyDescent="0.25">
      <c r="A946" s="325"/>
      <c r="B946" s="325"/>
      <c r="H946" s="325"/>
      <c r="O946" s="325"/>
    </row>
    <row r="947" spans="1:15" x14ac:dyDescent="0.25">
      <c r="A947" s="325"/>
      <c r="B947" s="325"/>
      <c r="H947" s="325"/>
      <c r="O947" s="325"/>
    </row>
    <row r="948" spans="1:15" x14ac:dyDescent="0.25">
      <c r="A948" s="325"/>
      <c r="B948" s="325"/>
      <c r="H948" s="325"/>
      <c r="O948" s="325"/>
    </row>
    <row r="949" spans="1:15" x14ac:dyDescent="0.25">
      <c r="A949" s="325"/>
      <c r="B949" s="325"/>
      <c r="H949" s="325"/>
      <c r="O949" s="325"/>
    </row>
    <row r="950" spans="1:15" x14ac:dyDescent="0.25">
      <c r="A950" s="325"/>
      <c r="B950" s="325"/>
      <c r="H950" s="325"/>
      <c r="O950" s="325"/>
    </row>
    <row r="951" spans="1:15" x14ac:dyDescent="0.25">
      <c r="A951" s="325"/>
      <c r="B951" s="325"/>
      <c r="H951" s="325"/>
      <c r="O951" s="325"/>
    </row>
    <row r="952" spans="1:15" x14ac:dyDescent="0.25">
      <c r="A952" s="325"/>
      <c r="B952" s="325"/>
      <c r="H952" s="325"/>
      <c r="O952" s="325"/>
    </row>
    <row r="953" spans="1:15" x14ac:dyDescent="0.25">
      <c r="A953" s="325"/>
      <c r="B953" s="325"/>
      <c r="H953" s="325"/>
      <c r="O953" s="325"/>
    </row>
    <row r="954" spans="1:15" x14ac:dyDescent="0.25">
      <c r="A954" s="325"/>
      <c r="B954" s="325"/>
      <c r="H954" s="325"/>
      <c r="O954" s="325"/>
    </row>
    <row r="955" spans="1:15" x14ac:dyDescent="0.25">
      <c r="A955" s="325"/>
      <c r="B955" s="325"/>
      <c r="H955" s="325"/>
      <c r="O955" s="325"/>
    </row>
    <row r="956" spans="1:15" x14ac:dyDescent="0.25">
      <c r="A956" s="325"/>
      <c r="B956" s="325"/>
      <c r="H956" s="325"/>
      <c r="O956" s="325"/>
    </row>
    <row r="957" spans="1:15" x14ac:dyDescent="0.25">
      <c r="A957" s="325"/>
      <c r="B957" s="325"/>
      <c r="H957" s="325"/>
      <c r="O957" s="325"/>
    </row>
    <row r="958" spans="1:15" x14ac:dyDescent="0.25">
      <c r="A958" s="325"/>
      <c r="B958" s="325"/>
      <c r="H958" s="325"/>
      <c r="O958" s="325"/>
    </row>
    <row r="959" spans="1:15" x14ac:dyDescent="0.25">
      <c r="A959" s="325"/>
      <c r="B959" s="325"/>
      <c r="H959" s="325"/>
      <c r="O959" s="325"/>
    </row>
    <row r="960" spans="1:15" x14ac:dyDescent="0.25">
      <c r="A960" s="325"/>
      <c r="B960" s="325"/>
      <c r="H960" s="325"/>
      <c r="O960" s="325"/>
    </row>
    <row r="961" spans="1:15" x14ac:dyDescent="0.25">
      <c r="A961" s="325"/>
      <c r="B961" s="325"/>
      <c r="H961" s="325"/>
      <c r="O961" s="325"/>
    </row>
    <row r="962" spans="1:15" x14ac:dyDescent="0.25">
      <c r="A962" s="325"/>
      <c r="B962" s="325"/>
      <c r="H962" s="325"/>
      <c r="O962" s="325"/>
    </row>
    <row r="963" spans="1:15" x14ac:dyDescent="0.25">
      <c r="A963" s="325"/>
      <c r="B963" s="325"/>
      <c r="H963" s="325"/>
      <c r="O963" s="325"/>
    </row>
    <row r="964" spans="1:15" x14ac:dyDescent="0.25">
      <c r="A964" s="325"/>
      <c r="B964" s="325"/>
      <c r="H964" s="325"/>
      <c r="O964" s="325"/>
    </row>
    <row r="965" spans="1:15" x14ac:dyDescent="0.25">
      <c r="A965" s="325"/>
      <c r="B965" s="325"/>
      <c r="H965" s="325"/>
      <c r="O965" s="325"/>
    </row>
    <row r="966" spans="1:15" x14ac:dyDescent="0.25">
      <c r="A966" s="325"/>
      <c r="B966" s="325"/>
      <c r="H966" s="325"/>
      <c r="O966" s="325"/>
    </row>
    <row r="967" spans="1:15" x14ac:dyDescent="0.25">
      <c r="A967" s="325"/>
      <c r="B967" s="325"/>
      <c r="H967" s="325"/>
      <c r="O967" s="325"/>
    </row>
    <row r="968" spans="1:15" x14ac:dyDescent="0.25">
      <c r="A968" s="325"/>
      <c r="B968" s="325"/>
      <c r="H968" s="325"/>
      <c r="O968" s="325"/>
    </row>
    <row r="969" spans="1:15" x14ac:dyDescent="0.25">
      <c r="A969" s="325"/>
      <c r="B969" s="325"/>
      <c r="H969" s="325"/>
      <c r="O969" s="325"/>
    </row>
    <row r="970" spans="1:15" x14ac:dyDescent="0.25">
      <c r="A970" s="325"/>
      <c r="B970" s="325"/>
      <c r="H970" s="325"/>
      <c r="O970" s="325"/>
    </row>
    <row r="971" spans="1:15" x14ac:dyDescent="0.25">
      <c r="A971" s="325"/>
      <c r="B971" s="325"/>
      <c r="H971" s="325"/>
      <c r="O971" s="325"/>
    </row>
    <row r="972" spans="1:15" x14ac:dyDescent="0.25">
      <c r="A972" s="325"/>
      <c r="B972" s="325"/>
      <c r="H972" s="325"/>
      <c r="O972" s="325"/>
    </row>
    <row r="973" spans="1:15" x14ac:dyDescent="0.25">
      <c r="A973" s="325"/>
      <c r="B973" s="325"/>
      <c r="H973" s="325"/>
      <c r="O973" s="325"/>
    </row>
    <row r="974" spans="1:15" x14ac:dyDescent="0.25">
      <c r="A974" s="325"/>
      <c r="B974" s="325"/>
      <c r="H974" s="325"/>
      <c r="O974" s="325"/>
    </row>
    <row r="975" spans="1:15" x14ac:dyDescent="0.25">
      <c r="A975" s="325"/>
      <c r="B975" s="325"/>
      <c r="H975" s="325"/>
      <c r="O975" s="325"/>
    </row>
    <row r="976" spans="1:15" x14ac:dyDescent="0.25">
      <c r="A976" s="325"/>
      <c r="B976" s="325"/>
      <c r="H976" s="325"/>
      <c r="O976" s="325"/>
    </row>
    <row r="977" spans="1:15" x14ac:dyDescent="0.25">
      <c r="A977" s="325"/>
      <c r="B977" s="325"/>
      <c r="H977" s="325"/>
      <c r="O977" s="325"/>
    </row>
    <row r="978" spans="1:15" x14ac:dyDescent="0.25">
      <c r="A978" s="325"/>
      <c r="B978" s="325"/>
      <c r="H978" s="325"/>
      <c r="O978" s="325"/>
    </row>
    <row r="979" spans="1:15" x14ac:dyDescent="0.25">
      <c r="A979" s="325"/>
      <c r="B979" s="325"/>
      <c r="H979" s="325"/>
      <c r="O979" s="325"/>
    </row>
    <row r="980" spans="1:15" x14ac:dyDescent="0.25">
      <c r="A980" s="325"/>
      <c r="B980" s="325"/>
      <c r="H980" s="325"/>
      <c r="O980" s="325"/>
    </row>
    <row r="981" spans="1:15" x14ac:dyDescent="0.25">
      <c r="A981" s="325"/>
      <c r="B981" s="325"/>
      <c r="H981" s="325"/>
      <c r="O981" s="325"/>
    </row>
    <row r="982" spans="1:15" x14ac:dyDescent="0.25">
      <c r="A982" s="325"/>
      <c r="B982" s="325"/>
      <c r="H982" s="325"/>
      <c r="O982" s="325"/>
    </row>
    <row r="983" spans="1:15" x14ac:dyDescent="0.25">
      <c r="A983" s="325"/>
      <c r="B983" s="325"/>
      <c r="H983" s="325"/>
      <c r="O983" s="325"/>
    </row>
    <row r="984" spans="1:15" x14ac:dyDescent="0.25">
      <c r="A984" s="325"/>
      <c r="B984" s="325"/>
      <c r="H984" s="325"/>
      <c r="O984" s="325"/>
    </row>
    <row r="985" spans="1:15" x14ac:dyDescent="0.25">
      <c r="A985" s="325"/>
      <c r="B985" s="325"/>
      <c r="H985" s="325"/>
      <c r="O985" s="325"/>
    </row>
    <row r="986" spans="1:15" x14ac:dyDescent="0.25">
      <c r="A986" s="325"/>
      <c r="B986" s="325"/>
      <c r="H986" s="325"/>
      <c r="O986" s="325"/>
    </row>
    <row r="987" spans="1:15" x14ac:dyDescent="0.25">
      <c r="A987" s="325"/>
      <c r="B987" s="325"/>
      <c r="H987" s="325"/>
      <c r="O987" s="325"/>
    </row>
    <row r="988" spans="1:15" x14ac:dyDescent="0.25">
      <c r="A988" s="325"/>
      <c r="B988" s="325"/>
      <c r="H988" s="325"/>
      <c r="O988" s="325"/>
    </row>
    <row r="989" spans="1:15" x14ac:dyDescent="0.25">
      <c r="A989" s="325"/>
      <c r="B989" s="325"/>
      <c r="H989" s="325"/>
      <c r="O989" s="325"/>
    </row>
    <row r="990" spans="1:15" x14ac:dyDescent="0.25">
      <c r="A990" s="325"/>
      <c r="B990" s="325"/>
      <c r="H990" s="325"/>
      <c r="O990" s="325"/>
    </row>
    <row r="991" spans="1:15" x14ac:dyDescent="0.25">
      <c r="A991" s="325"/>
      <c r="B991" s="325"/>
      <c r="H991" s="325"/>
      <c r="O991" s="325"/>
    </row>
    <row r="992" spans="1:15" x14ac:dyDescent="0.25">
      <c r="A992" s="325"/>
      <c r="B992" s="325"/>
      <c r="H992" s="325"/>
      <c r="O992" s="325"/>
    </row>
    <row r="993" spans="1:15" x14ac:dyDescent="0.25">
      <c r="A993" s="325"/>
      <c r="B993" s="325"/>
      <c r="H993" s="325"/>
      <c r="O993" s="325"/>
    </row>
    <row r="994" spans="1:15" x14ac:dyDescent="0.25">
      <c r="A994" s="325"/>
      <c r="B994" s="325"/>
      <c r="H994" s="325"/>
      <c r="O994" s="325"/>
    </row>
    <row r="995" spans="1:15" x14ac:dyDescent="0.25">
      <c r="A995" s="325"/>
      <c r="B995" s="325"/>
      <c r="H995" s="325"/>
      <c r="O995" s="325"/>
    </row>
    <row r="996" spans="1:15" x14ac:dyDescent="0.25">
      <c r="A996" s="325"/>
      <c r="B996" s="325"/>
      <c r="H996" s="325"/>
      <c r="O996" s="325"/>
    </row>
    <row r="997" spans="1:15" x14ac:dyDescent="0.25">
      <c r="A997" s="325"/>
      <c r="B997" s="325"/>
      <c r="H997" s="325"/>
      <c r="O997" s="325"/>
    </row>
    <row r="998" spans="1:15" x14ac:dyDescent="0.25">
      <c r="A998" s="325"/>
      <c r="B998" s="325"/>
      <c r="H998" s="325"/>
      <c r="O998" s="325"/>
    </row>
    <row r="999" spans="1:15" x14ac:dyDescent="0.25">
      <c r="A999" s="325"/>
      <c r="B999" s="325"/>
      <c r="H999" s="325"/>
      <c r="O999" s="325"/>
    </row>
    <row r="1000" spans="1:15" x14ac:dyDescent="0.25">
      <c r="A1000" s="325"/>
      <c r="B1000" s="325"/>
      <c r="H1000" s="325"/>
      <c r="O1000" s="325"/>
    </row>
    <row r="1001" spans="1:15" x14ac:dyDescent="0.25">
      <c r="A1001" s="325"/>
      <c r="B1001" s="325"/>
      <c r="H1001" s="325"/>
      <c r="O1001" s="325"/>
    </row>
    <row r="1002" spans="1:15" x14ac:dyDescent="0.25">
      <c r="A1002" s="325"/>
      <c r="B1002" s="325"/>
      <c r="H1002" s="325"/>
      <c r="O1002" s="325"/>
    </row>
    <row r="1003" spans="1:15" x14ac:dyDescent="0.25">
      <c r="A1003" s="325"/>
      <c r="B1003" s="325"/>
      <c r="H1003" s="325"/>
      <c r="O1003" s="325"/>
    </row>
    <row r="1004" spans="1:15" x14ac:dyDescent="0.25">
      <c r="A1004" s="325"/>
      <c r="B1004" s="325"/>
      <c r="H1004" s="325"/>
      <c r="O1004" s="325"/>
    </row>
    <row r="1005" spans="1:15" x14ac:dyDescent="0.25">
      <c r="A1005" s="325"/>
      <c r="B1005" s="325"/>
      <c r="H1005" s="325"/>
      <c r="O1005" s="325"/>
    </row>
    <row r="1006" spans="1:15" x14ac:dyDescent="0.25">
      <c r="A1006" s="325"/>
      <c r="B1006" s="325"/>
      <c r="H1006" s="325"/>
      <c r="O1006" s="325"/>
    </row>
    <row r="1007" spans="1:15" x14ac:dyDescent="0.25">
      <c r="A1007" s="325"/>
      <c r="B1007" s="325"/>
      <c r="H1007" s="325"/>
      <c r="O1007" s="325"/>
    </row>
    <row r="1008" spans="1:15" x14ac:dyDescent="0.25">
      <c r="A1008" s="325"/>
      <c r="B1008" s="325"/>
      <c r="H1008" s="325"/>
      <c r="O1008" s="325"/>
    </row>
    <row r="1009" spans="1:15" x14ac:dyDescent="0.25">
      <c r="A1009" s="325"/>
      <c r="B1009" s="325"/>
      <c r="H1009" s="325"/>
      <c r="O1009" s="325"/>
    </row>
    <row r="1010" spans="1:15" x14ac:dyDescent="0.25">
      <c r="A1010" s="325"/>
      <c r="B1010" s="325"/>
      <c r="H1010" s="325"/>
      <c r="O1010" s="325"/>
    </row>
    <row r="1011" spans="1:15" x14ac:dyDescent="0.25">
      <c r="A1011" s="325"/>
      <c r="B1011" s="325"/>
      <c r="H1011" s="325"/>
      <c r="O1011" s="325"/>
    </row>
    <row r="1012" spans="1:15" x14ac:dyDescent="0.25">
      <c r="A1012" s="325"/>
      <c r="B1012" s="325"/>
      <c r="H1012" s="325"/>
      <c r="O1012" s="325"/>
    </row>
    <row r="1013" spans="1:15" x14ac:dyDescent="0.25">
      <c r="A1013" s="325"/>
      <c r="B1013" s="325"/>
      <c r="H1013" s="325"/>
      <c r="O1013" s="325"/>
    </row>
    <row r="1014" spans="1:15" x14ac:dyDescent="0.25">
      <c r="A1014" s="325"/>
      <c r="B1014" s="325"/>
      <c r="H1014" s="325"/>
      <c r="O1014" s="325"/>
    </row>
    <row r="1015" spans="1:15" x14ac:dyDescent="0.25">
      <c r="A1015" s="325"/>
      <c r="B1015" s="325"/>
      <c r="H1015" s="325"/>
      <c r="O1015" s="325"/>
    </row>
    <row r="1016" spans="1:15" x14ac:dyDescent="0.25">
      <c r="A1016" s="325"/>
      <c r="B1016" s="325"/>
      <c r="H1016" s="325"/>
      <c r="O1016" s="325"/>
    </row>
    <row r="1017" spans="1:15" x14ac:dyDescent="0.25">
      <c r="A1017" s="325"/>
      <c r="B1017" s="325"/>
      <c r="H1017" s="325"/>
      <c r="O1017" s="325"/>
    </row>
    <row r="1018" spans="1:15" x14ac:dyDescent="0.25">
      <c r="A1018" s="325"/>
      <c r="B1018" s="325"/>
      <c r="H1018" s="325"/>
      <c r="O1018" s="325"/>
    </row>
    <row r="1019" spans="1:15" x14ac:dyDescent="0.25">
      <c r="A1019" s="325"/>
      <c r="B1019" s="325"/>
      <c r="H1019" s="325"/>
      <c r="O1019" s="325"/>
    </row>
    <row r="1020" spans="1:15" x14ac:dyDescent="0.25">
      <c r="A1020" s="325"/>
      <c r="B1020" s="325"/>
      <c r="H1020" s="325"/>
      <c r="O1020" s="325"/>
    </row>
    <row r="1021" spans="1:15" x14ac:dyDescent="0.25">
      <c r="A1021" s="325"/>
      <c r="B1021" s="325"/>
      <c r="H1021" s="325"/>
      <c r="O1021" s="325"/>
    </row>
    <row r="1022" spans="1:15" x14ac:dyDescent="0.25">
      <c r="A1022" s="325"/>
      <c r="B1022" s="325"/>
      <c r="H1022" s="325"/>
      <c r="O1022" s="325"/>
    </row>
    <row r="1023" spans="1:15" x14ac:dyDescent="0.25">
      <c r="A1023" s="325"/>
      <c r="B1023" s="325"/>
      <c r="H1023" s="325"/>
      <c r="O1023" s="325"/>
    </row>
    <row r="1024" spans="1:15" x14ac:dyDescent="0.25">
      <c r="A1024" s="325"/>
      <c r="B1024" s="325"/>
      <c r="H1024" s="325"/>
      <c r="O1024" s="325"/>
    </row>
    <row r="1025" spans="1:15" x14ac:dyDescent="0.25">
      <c r="A1025" s="325"/>
      <c r="B1025" s="325"/>
      <c r="H1025" s="325"/>
      <c r="O1025" s="325"/>
    </row>
    <row r="1026" spans="1:15" x14ac:dyDescent="0.25">
      <c r="A1026" s="325"/>
      <c r="B1026" s="325"/>
      <c r="H1026" s="325"/>
      <c r="O1026" s="325"/>
    </row>
    <row r="1027" spans="1:15" x14ac:dyDescent="0.25">
      <c r="A1027" s="325"/>
      <c r="B1027" s="325"/>
      <c r="H1027" s="325"/>
      <c r="O1027" s="325"/>
    </row>
    <row r="1028" spans="1:15" x14ac:dyDescent="0.25">
      <c r="A1028" s="325"/>
      <c r="B1028" s="325"/>
      <c r="H1028" s="325"/>
      <c r="O1028" s="325"/>
    </row>
    <row r="1029" spans="1:15" x14ac:dyDescent="0.25">
      <c r="A1029" s="325"/>
      <c r="B1029" s="325"/>
      <c r="H1029" s="325"/>
      <c r="O1029" s="325"/>
    </row>
    <row r="1030" spans="1:15" x14ac:dyDescent="0.25">
      <c r="A1030" s="325"/>
      <c r="B1030" s="325"/>
      <c r="H1030" s="325"/>
      <c r="O1030" s="325"/>
    </row>
    <row r="1031" spans="1:15" x14ac:dyDescent="0.25">
      <c r="A1031" s="325"/>
      <c r="B1031" s="325"/>
      <c r="H1031" s="325"/>
      <c r="O1031" s="325"/>
    </row>
    <row r="1032" spans="1:15" x14ac:dyDescent="0.25">
      <c r="A1032" s="325"/>
      <c r="B1032" s="325"/>
      <c r="H1032" s="325"/>
      <c r="O1032" s="325"/>
    </row>
    <row r="1033" spans="1:15" x14ac:dyDescent="0.25">
      <c r="A1033" s="325"/>
      <c r="B1033" s="325"/>
      <c r="H1033" s="325"/>
      <c r="O1033" s="325"/>
    </row>
    <row r="1034" spans="1:15" x14ac:dyDescent="0.25">
      <c r="A1034" s="325"/>
      <c r="B1034" s="325"/>
      <c r="H1034" s="325"/>
      <c r="O1034" s="325"/>
    </row>
    <row r="1035" spans="1:15" x14ac:dyDescent="0.25">
      <c r="A1035" s="325"/>
      <c r="B1035" s="325"/>
      <c r="H1035" s="325"/>
      <c r="O1035" s="325"/>
    </row>
    <row r="1036" spans="1:15" x14ac:dyDescent="0.25">
      <c r="A1036" s="325"/>
      <c r="B1036" s="325"/>
      <c r="H1036" s="325"/>
      <c r="O1036" s="325"/>
    </row>
    <row r="1037" spans="1:15" x14ac:dyDescent="0.25">
      <c r="A1037" s="325"/>
      <c r="B1037" s="325"/>
      <c r="H1037" s="325"/>
      <c r="O1037" s="325"/>
    </row>
    <row r="1038" spans="1:15" x14ac:dyDescent="0.25">
      <c r="A1038" s="325"/>
      <c r="B1038" s="325"/>
      <c r="H1038" s="325"/>
      <c r="O1038" s="325"/>
    </row>
    <row r="1039" spans="1:15" x14ac:dyDescent="0.25">
      <c r="A1039" s="325"/>
      <c r="B1039" s="325"/>
      <c r="H1039" s="325"/>
      <c r="O1039" s="325"/>
    </row>
    <row r="1040" spans="1:15" x14ac:dyDescent="0.25">
      <c r="A1040" s="325"/>
      <c r="B1040" s="325"/>
      <c r="H1040" s="325"/>
      <c r="O1040" s="325"/>
    </row>
    <row r="1041" spans="1:15" x14ac:dyDescent="0.25">
      <c r="A1041" s="325"/>
      <c r="B1041" s="325"/>
      <c r="H1041" s="325"/>
      <c r="O1041" s="325"/>
    </row>
    <row r="1042" spans="1:15" x14ac:dyDescent="0.25">
      <c r="A1042" s="325"/>
      <c r="B1042" s="325"/>
      <c r="H1042" s="325"/>
      <c r="O1042" s="325"/>
    </row>
    <row r="1043" spans="1:15" x14ac:dyDescent="0.25">
      <c r="A1043" s="325"/>
      <c r="B1043" s="325"/>
      <c r="H1043" s="325"/>
      <c r="O1043" s="325"/>
    </row>
    <row r="1044" spans="1:15" x14ac:dyDescent="0.25">
      <c r="A1044" s="325"/>
      <c r="B1044" s="325"/>
      <c r="H1044" s="325"/>
      <c r="O1044" s="325"/>
    </row>
    <row r="1045" spans="1:15" x14ac:dyDescent="0.25">
      <c r="A1045" s="325"/>
      <c r="B1045" s="325"/>
      <c r="H1045" s="325"/>
      <c r="O1045" s="325"/>
    </row>
    <row r="1046" spans="1:15" x14ac:dyDescent="0.25">
      <c r="A1046" s="325"/>
      <c r="B1046" s="325"/>
      <c r="H1046" s="325"/>
      <c r="O1046" s="325"/>
    </row>
    <row r="1047" spans="1:15" x14ac:dyDescent="0.25">
      <c r="A1047" s="325"/>
      <c r="B1047" s="325"/>
      <c r="H1047" s="325"/>
      <c r="O1047" s="325"/>
    </row>
    <row r="1048" spans="1:15" x14ac:dyDescent="0.25">
      <c r="A1048" s="325"/>
      <c r="B1048" s="325"/>
      <c r="H1048" s="325"/>
      <c r="O1048" s="325"/>
    </row>
    <row r="1049" spans="1:15" x14ac:dyDescent="0.25">
      <c r="A1049" s="325"/>
      <c r="B1049" s="325"/>
      <c r="H1049" s="325"/>
      <c r="O1049" s="325"/>
    </row>
    <row r="1050" spans="1:15" x14ac:dyDescent="0.25">
      <c r="A1050" s="325"/>
      <c r="B1050" s="325"/>
      <c r="H1050" s="325"/>
      <c r="O1050" s="325"/>
    </row>
    <row r="1051" spans="1:15" x14ac:dyDescent="0.25">
      <c r="A1051" s="325"/>
      <c r="B1051" s="325"/>
      <c r="H1051" s="325"/>
      <c r="O1051" s="325"/>
    </row>
    <row r="1052" spans="1:15" x14ac:dyDescent="0.25">
      <c r="A1052" s="325"/>
      <c r="B1052" s="325"/>
      <c r="H1052" s="325"/>
      <c r="O1052" s="325"/>
    </row>
    <row r="1053" spans="1:15" x14ac:dyDescent="0.25">
      <c r="A1053" s="325"/>
      <c r="B1053" s="325"/>
      <c r="H1053" s="325"/>
      <c r="O1053" s="325"/>
    </row>
    <row r="1054" spans="1:15" x14ac:dyDescent="0.25">
      <c r="A1054" s="325"/>
      <c r="B1054" s="325"/>
      <c r="H1054" s="325"/>
      <c r="O1054" s="325"/>
    </row>
    <row r="1055" spans="1:15" x14ac:dyDescent="0.25">
      <c r="A1055" s="325"/>
      <c r="B1055" s="325"/>
      <c r="H1055" s="325"/>
      <c r="O1055" s="325"/>
    </row>
    <row r="1056" spans="1:15" x14ac:dyDescent="0.25">
      <c r="A1056" s="325"/>
      <c r="B1056" s="325"/>
      <c r="H1056" s="325"/>
      <c r="O1056" s="325"/>
    </row>
    <row r="1057" spans="1:15" x14ac:dyDescent="0.25">
      <c r="A1057" s="325"/>
      <c r="B1057" s="325"/>
      <c r="H1057" s="325"/>
      <c r="O1057" s="325"/>
    </row>
    <row r="1058" spans="1:15" x14ac:dyDescent="0.25">
      <c r="A1058" s="325"/>
      <c r="B1058" s="325"/>
      <c r="H1058" s="325"/>
      <c r="O1058" s="325"/>
    </row>
    <row r="1059" spans="1:15" x14ac:dyDescent="0.25">
      <c r="A1059" s="325"/>
      <c r="B1059" s="325"/>
      <c r="H1059" s="325"/>
      <c r="O1059" s="325"/>
    </row>
    <row r="1060" spans="1:15" x14ac:dyDescent="0.25">
      <c r="A1060" s="325"/>
      <c r="B1060" s="325"/>
      <c r="H1060" s="325"/>
      <c r="O1060" s="325"/>
    </row>
    <row r="1061" spans="1:15" x14ac:dyDescent="0.25">
      <c r="A1061" s="325"/>
      <c r="B1061" s="325"/>
      <c r="H1061" s="325"/>
      <c r="O1061" s="325"/>
    </row>
    <row r="1062" spans="1:15" x14ac:dyDescent="0.25">
      <c r="A1062" s="325"/>
      <c r="B1062" s="325"/>
      <c r="H1062" s="325"/>
      <c r="O1062" s="325"/>
    </row>
    <row r="1063" spans="1:15" x14ac:dyDescent="0.25">
      <c r="A1063" s="325"/>
      <c r="B1063" s="325"/>
      <c r="H1063" s="325"/>
      <c r="O1063" s="325"/>
    </row>
    <row r="1064" spans="1:15" x14ac:dyDescent="0.25">
      <c r="A1064" s="325"/>
      <c r="B1064" s="325"/>
      <c r="H1064" s="325"/>
      <c r="O1064" s="325"/>
    </row>
    <row r="1065" spans="1:15" x14ac:dyDescent="0.25">
      <c r="A1065" s="325"/>
      <c r="B1065" s="325"/>
      <c r="H1065" s="325"/>
      <c r="O1065" s="325"/>
    </row>
    <row r="1066" spans="1:15" x14ac:dyDescent="0.25">
      <c r="A1066" s="325"/>
      <c r="B1066" s="325"/>
      <c r="H1066" s="325"/>
      <c r="O1066" s="325"/>
    </row>
    <row r="1067" spans="1:15" x14ac:dyDescent="0.25">
      <c r="A1067" s="325"/>
      <c r="B1067" s="325"/>
      <c r="H1067" s="325"/>
      <c r="O1067" s="325"/>
    </row>
    <row r="1068" spans="1:15" x14ac:dyDescent="0.25">
      <c r="A1068" s="325"/>
      <c r="B1068" s="325"/>
      <c r="H1068" s="325"/>
      <c r="O1068" s="325"/>
    </row>
    <row r="1069" spans="1:15" x14ac:dyDescent="0.25">
      <c r="A1069" s="325"/>
      <c r="B1069" s="325"/>
      <c r="H1069" s="325"/>
      <c r="O1069" s="325"/>
    </row>
    <row r="1070" spans="1:15" x14ac:dyDescent="0.25">
      <c r="A1070" s="325"/>
      <c r="B1070" s="325"/>
      <c r="H1070" s="325"/>
      <c r="O1070" s="325"/>
    </row>
    <row r="1071" spans="1:15" x14ac:dyDescent="0.25">
      <c r="A1071" s="325"/>
      <c r="B1071" s="325"/>
      <c r="H1071" s="325"/>
      <c r="O1071" s="325"/>
    </row>
    <row r="1072" spans="1:15" x14ac:dyDescent="0.25">
      <c r="A1072" s="325"/>
      <c r="B1072" s="325"/>
      <c r="H1072" s="325"/>
      <c r="O1072" s="325"/>
    </row>
    <row r="1073" spans="1:15" x14ac:dyDescent="0.25">
      <c r="A1073" s="325"/>
      <c r="B1073" s="325"/>
      <c r="H1073" s="325"/>
      <c r="O1073" s="325"/>
    </row>
    <row r="1074" spans="1:15" x14ac:dyDescent="0.25">
      <c r="A1074" s="325"/>
      <c r="B1074" s="325"/>
      <c r="H1074" s="325"/>
      <c r="O1074" s="325"/>
    </row>
    <row r="1075" spans="1:15" x14ac:dyDescent="0.25">
      <c r="A1075" s="325"/>
      <c r="B1075" s="325"/>
      <c r="H1075" s="325"/>
      <c r="O1075" s="325"/>
    </row>
    <row r="1076" spans="1:15" x14ac:dyDescent="0.25">
      <c r="A1076" s="325"/>
      <c r="B1076" s="325"/>
      <c r="H1076" s="325"/>
      <c r="O1076" s="325"/>
    </row>
    <row r="1077" spans="1:15" x14ac:dyDescent="0.25">
      <c r="A1077" s="325"/>
      <c r="B1077" s="325"/>
      <c r="H1077" s="325"/>
      <c r="O1077" s="325"/>
    </row>
    <row r="1078" spans="1:15" x14ac:dyDescent="0.25">
      <c r="A1078" s="325"/>
      <c r="B1078" s="325"/>
      <c r="H1078" s="325"/>
      <c r="O1078" s="325"/>
    </row>
    <row r="1079" spans="1:15" x14ac:dyDescent="0.25">
      <c r="A1079" s="325"/>
      <c r="B1079" s="325"/>
      <c r="H1079" s="325"/>
      <c r="O1079" s="325"/>
    </row>
    <row r="1080" spans="1:15" x14ac:dyDescent="0.25">
      <c r="A1080" s="325"/>
      <c r="B1080" s="325"/>
      <c r="H1080" s="325"/>
      <c r="O1080" s="325"/>
    </row>
    <row r="1081" spans="1:15" x14ac:dyDescent="0.25">
      <c r="A1081" s="325"/>
      <c r="B1081" s="325"/>
      <c r="H1081" s="325"/>
      <c r="O1081" s="325"/>
    </row>
    <row r="1082" spans="1:15" x14ac:dyDescent="0.25">
      <c r="A1082" s="325"/>
      <c r="B1082" s="325"/>
      <c r="H1082" s="325"/>
      <c r="O1082" s="325"/>
    </row>
    <row r="1083" spans="1:15" x14ac:dyDescent="0.25">
      <c r="A1083" s="325"/>
      <c r="B1083" s="325"/>
      <c r="H1083" s="325"/>
      <c r="O1083" s="325"/>
    </row>
    <row r="1084" spans="1:15" x14ac:dyDescent="0.25">
      <c r="A1084" s="325"/>
      <c r="B1084" s="325"/>
      <c r="H1084" s="325"/>
      <c r="O1084" s="325"/>
    </row>
    <row r="1085" spans="1:15" x14ac:dyDescent="0.25">
      <c r="A1085" s="325"/>
      <c r="B1085" s="325"/>
      <c r="H1085" s="325"/>
      <c r="O1085" s="325"/>
    </row>
    <row r="1086" spans="1:15" x14ac:dyDescent="0.25">
      <c r="A1086" s="325"/>
      <c r="B1086" s="325"/>
      <c r="H1086" s="325"/>
      <c r="O1086" s="325"/>
    </row>
    <row r="1087" spans="1:15" x14ac:dyDescent="0.25">
      <c r="A1087" s="325"/>
      <c r="B1087" s="325"/>
      <c r="H1087" s="325"/>
      <c r="O1087" s="325"/>
    </row>
    <row r="1088" spans="1:15" x14ac:dyDescent="0.25">
      <c r="A1088" s="325"/>
      <c r="B1088" s="325"/>
      <c r="H1088" s="325"/>
      <c r="O1088" s="325"/>
    </row>
    <row r="1089" spans="1:15" x14ac:dyDescent="0.25">
      <c r="A1089" s="325"/>
      <c r="B1089" s="325"/>
      <c r="H1089" s="325"/>
      <c r="O1089" s="325"/>
    </row>
    <row r="1090" spans="1:15" x14ac:dyDescent="0.25">
      <c r="A1090" s="325"/>
      <c r="B1090" s="325"/>
      <c r="H1090" s="325"/>
      <c r="O1090" s="325"/>
    </row>
    <row r="1091" spans="1:15" x14ac:dyDescent="0.25">
      <c r="A1091" s="325"/>
      <c r="B1091" s="325"/>
      <c r="H1091" s="325"/>
      <c r="O1091" s="325"/>
    </row>
    <row r="1092" spans="1:15" x14ac:dyDescent="0.25">
      <c r="A1092" s="325"/>
      <c r="B1092" s="325"/>
      <c r="H1092" s="325"/>
      <c r="O1092" s="325"/>
    </row>
    <row r="1093" spans="1:15" x14ac:dyDescent="0.25">
      <c r="A1093" s="325"/>
      <c r="B1093" s="325"/>
      <c r="H1093" s="325"/>
      <c r="O1093" s="325"/>
    </row>
    <row r="1094" spans="1:15" x14ac:dyDescent="0.25">
      <c r="A1094" s="325"/>
      <c r="B1094" s="325"/>
      <c r="H1094" s="325"/>
      <c r="O1094" s="325"/>
    </row>
    <row r="1095" spans="1:15" x14ac:dyDescent="0.25">
      <c r="A1095" s="325"/>
      <c r="B1095" s="325"/>
      <c r="H1095" s="325"/>
      <c r="O1095" s="325"/>
    </row>
    <row r="1096" spans="1:15" x14ac:dyDescent="0.25">
      <c r="A1096" s="325"/>
      <c r="B1096" s="325"/>
      <c r="H1096" s="325"/>
      <c r="O1096" s="325"/>
    </row>
    <row r="1097" spans="1:15" x14ac:dyDescent="0.25">
      <c r="A1097" s="325"/>
      <c r="B1097" s="325"/>
      <c r="H1097" s="325"/>
      <c r="O1097" s="325"/>
    </row>
    <row r="1098" spans="1:15" x14ac:dyDescent="0.25">
      <c r="A1098" s="325"/>
      <c r="B1098" s="325"/>
      <c r="H1098" s="325"/>
      <c r="O1098" s="325"/>
    </row>
    <row r="1099" spans="1:15" x14ac:dyDescent="0.25">
      <c r="A1099" s="325"/>
      <c r="B1099" s="325"/>
      <c r="H1099" s="325"/>
      <c r="O1099" s="325"/>
    </row>
    <row r="1100" spans="1:15" x14ac:dyDescent="0.25">
      <c r="A1100" s="325"/>
      <c r="B1100" s="325"/>
      <c r="H1100" s="325"/>
      <c r="O1100" s="325"/>
    </row>
    <row r="1101" spans="1:15" x14ac:dyDescent="0.25">
      <c r="A1101" s="325"/>
      <c r="B1101" s="325"/>
      <c r="H1101" s="325"/>
      <c r="O1101" s="325"/>
    </row>
    <row r="1102" spans="1:15" x14ac:dyDescent="0.25">
      <c r="A1102" s="325"/>
      <c r="B1102" s="325"/>
      <c r="H1102" s="325"/>
      <c r="O1102" s="325"/>
    </row>
    <row r="1103" spans="1:15" x14ac:dyDescent="0.25">
      <c r="A1103" s="325"/>
      <c r="B1103" s="325"/>
      <c r="H1103" s="325"/>
      <c r="O1103" s="325"/>
    </row>
    <row r="1104" spans="1:15" x14ac:dyDescent="0.25">
      <c r="A1104" s="325"/>
      <c r="B1104" s="325"/>
      <c r="H1104" s="325"/>
      <c r="O1104" s="325"/>
    </row>
    <row r="1105" spans="1:15" x14ac:dyDescent="0.25">
      <c r="A1105" s="325"/>
      <c r="B1105" s="325"/>
      <c r="H1105" s="325"/>
      <c r="O1105" s="325"/>
    </row>
    <row r="1106" spans="1:15" x14ac:dyDescent="0.25">
      <c r="A1106" s="325"/>
      <c r="B1106" s="325"/>
      <c r="H1106" s="325"/>
      <c r="O1106" s="325"/>
    </row>
    <row r="1107" spans="1:15" x14ac:dyDescent="0.25">
      <c r="A1107" s="325"/>
      <c r="B1107" s="325"/>
      <c r="H1107" s="325"/>
      <c r="O1107" s="325"/>
    </row>
    <row r="1108" spans="1:15" x14ac:dyDescent="0.25">
      <c r="A1108" s="325"/>
      <c r="B1108" s="325"/>
      <c r="H1108" s="325"/>
      <c r="O1108" s="325"/>
    </row>
    <row r="1109" spans="1:15" x14ac:dyDescent="0.25">
      <c r="A1109" s="325"/>
      <c r="B1109" s="325"/>
      <c r="H1109" s="325"/>
      <c r="O1109" s="325"/>
    </row>
    <row r="1110" spans="1:15" x14ac:dyDescent="0.25">
      <c r="A1110" s="325"/>
      <c r="B1110" s="325"/>
      <c r="H1110" s="325"/>
      <c r="O1110" s="325"/>
    </row>
    <row r="1111" spans="1:15" x14ac:dyDescent="0.25">
      <c r="A1111" s="325"/>
      <c r="B1111" s="325"/>
      <c r="H1111" s="325"/>
      <c r="O1111" s="325"/>
    </row>
    <row r="1112" spans="1:15" x14ac:dyDescent="0.25">
      <c r="A1112" s="325"/>
      <c r="B1112" s="325"/>
      <c r="H1112" s="325"/>
      <c r="O1112" s="325"/>
    </row>
    <row r="1113" spans="1:15" x14ac:dyDescent="0.25">
      <c r="A1113" s="325"/>
      <c r="B1113" s="325"/>
      <c r="H1113" s="325"/>
      <c r="O1113" s="325"/>
    </row>
    <row r="1114" spans="1:15" x14ac:dyDescent="0.25">
      <c r="A1114" s="325"/>
      <c r="B1114" s="325"/>
      <c r="H1114" s="325"/>
      <c r="O1114" s="325"/>
    </row>
    <row r="1115" spans="1:15" x14ac:dyDescent="0.25">
      <c r="A1115" s="325"/>
      <c r="B1115" s="325"/>
      <c r="H1115" s="325"/>
      <c r="O1115" s="325"/>
    </row>
    <row r="1116" spans="1:15" x14ac:dyDescent="0.25">
      <c r="A1116" s="325"/>
      <c r="B1116" s="325"/>
      <c r="H1116" s="325"/>
      <c r="O1116" s="325"/>
    </row>
    <row r="1117" spans="1:15" x14ac:dyDescent="0.25">
      <c r="A1117" s="325"/>
      <c r="B1117" s="325"/>
      <c r="H1117" s="325"/>
      <c r="O1117" s="325"/>
    </row>
    <row r="1118" spans="1:15" x14ac:dyDescent="0.25">
      <c r="A1118" s="325"/>
      <c r="B1118" s="325"/>
      <c r="H1118" s="325"/>
      <c r="O1118" s="325"/>
    </row>
    <row r="1119" spans="1:15" x14ac:dyDescent="0.25">
      <c r="A1119" s="325"/>
      <c r="B1119" s="325"/>
      <c r="H1119" s="325"/>
      <c r="O1119" s="325"/>
    </row>
    <row r="1120" spans="1:15" x14ac:dyDescent="0.25">
      <c r="A1120" s="325"/>
      <c r="B1120" s="325"/>
      <c r="H1120" s="325"/>
      <c r="O1120" s="325"/>
    </row>
    <row r="1121" spans="1:15" x14ac:dyDescent="0.25">
      <c r="A1121" s="325"/>
      <c r="B1121" s="325"/>
      <c r="H1121" s="325"/>
      <c r="O1121" s="325"/>
    </row>
    <row r="1122" spans="1:15" x14ac:dyDescent="0.25">
      <c r="A1122" s="325"/>
      <c r="B1122" s="325"/>
      <c r="H1122" s="325"/>
      <c r="O1122" s="325"/>
    </row>
    <row r="1123" spans="1:15" x14ac:dyDescent="0.25">
      <c r="A1123" s="325"/>
      <c r="B1123" s="325"/>
      <c r="H1123" s="325"/>
      <c r="O1123" s="325"/>
    </row>
    <row r="1124" spans="1:15" x14ac:dyDescent="0.25">
      <c r="A1124" s="325"/>
      <c r="B1124" s="325"/>
      <c r="H1124" s="325"/>
      <c r="O1124" s="325"/>
    </row>
    <row r="1125" spans="1:15" x14ac:dyDescent="0.25">
      <c r="A1125" s="325"/>
      <c r="B1125" s="325"/>
      <c r="H1125" s="325"/>
      <c r="O1125" s="325"/>
    </row>
    <row r="1126" spans="1:15" x14ac:dyDescent="0.25">
      <c r="A1126" s="325"/>
      <c r="B1126" s="325"/>
      <c r="H1126" s="325"/>
      <c r="O1126" s="325"/>
    </row>
    <row r="1127" spans="1:15" x14ac:dyDescent="0.25">
      <c r="A1127" s="325"/>
      <c r="B1127" s="325"/>
      <c r="H1127" s="325"/>
      <c r="O1127" s="325"/>
    </row>
    <row r="1128" spans="1:15" x14ac:dyDescent="0.25">
      <c r="A1128" s="325"/>
      <c r="B1128" s="325"/>
      <c r="H1128" s="325"/>
      <c r="O1128" s="325"/>
    </row>
    <row r="1129" spans="1:15" x14ac:dyDescent="0.25">
      <c r="A1129" s="325"/>
      <c r="B1129" s="325"/>
      <c r="H1129" s="325"/>
      <c r="O1129" s="325"/>
    </row>
    <row r="1130" spans="1:15" x14ac:dyDescent="0.25">
      <c r="A1130" s="325"/>
      <c r="B1130" s="325"/>
      <c r="H1130" s="325"/>
      <c r="O1130" s="325"/>
    </row>
    <row r="1131" spans="1:15" x14ac:dyDescent="0.25">
      <c r="A1131" s="325"/>
      <c r="B1131" s="325"/>
      <c r="H1131" s="325"/>
      <c r="O1131" s="325"/>
    </row>
    <row r="1132" spans="1:15" x14ac:dyDescent="0.25">
      <c r="A1132" s="325"/>
      <c r="B1132" s="325"/>
      <c r="H1132" s="325"/>
      <c r="O1132" s="325"/>
    </row>
    <row r="1133" spans="1:15" x14ac:dyDescent="0.25">
      <c r="A1133" s="325"/>
      <c r="B1133" s="325"/>
      <c r="H1133" s="325"/>
      <c r="O1133" s="325"/>
    </row>
    <row r="1134" spans="1:15" x14ac:dyDescent="0.25">
      <c r="A1134" s="325"/>
      <c r="B1134" s="325"/>
      <c r="H1134" s="325"/>
      <c r="O1134" s="325"/>
    </row>
    <row r="1135" spans="1:15" x14ac:dyDescent="0.25">
      <c r="A1135" s="325"/>
      <c r="B1135" s="325"/>
      <c r="H1135" s="325"/>
      <c r="O1135" s="325"/>
    </row>
    <row r="1136" spans="1:15" x14ac:dyDescent="0.25">
      <c r="A1136" s="325"/>
      <c r="B1136" s="325"/>
      <c r="H1136" s="325"/>
      <c r="O1136" s="325"/>
    </row>
    <row r="1137" spans="1:15" x14ac:dyDescent="0.25">
      <c r="A1137" s="325"/>
      <c r="B1137" s="325"/>
      <c r="H1137" s="325"/>
      <c r="O1137" s="325"/>
    </row>
    <row r="1138" spans="1:15" x14ac:dyDescent="0.25">
      <c r="A1138" s="325"/>
      <c r="B1138" s="325"/>
      <c r="H1138" s="325"/>
      <c r="O1138" s="325"/>
    </row>
    <row r="1139" spans="1:15" x14ac:dyDescent="0.25">
      <c r="A1139" s="325"/>
      <c r="B1139" s="325"/>
      <c r="H1139" s="325"/>
      <c r="O1139" s="325"/>
    </row>
    <row r="1140" spans="1:15" x14ac:dyDescent="0.25">
      <c r="A1140" s="325"/>
      <c r="B1140" s="325"/>
      <c r="H1140" s="325"/>
      <c r="O1140" s="325"/>
    </row>
    <row r="1141" spans="1:15" x14ac:dyDescent="0.25">
      <c r="A1141" s="325"/>
      <c r="B1141" s="325"/>
      <c r="H1141" s="325"/>
      <c r="O1141" s="325"/>
    </row>
    <row r="1142" spans="1:15" x14ac:dyDescent="0.25">
      <c r="A1142" s="325"/>
      <c r="B1142" s="325"/>
      <c r="H1142" s="325"/>
      <c r="O1142" s="325"/>
    </row>
    <row r="1143" spans="1:15" x14ac:dyDescent="0.25">
      <c r="A1143" s="325"/>
      <c r="B1143" s="325"/>
      <c r="H1143" s="325"/>
      <c r="O1143" s="325"/>
    </row>
    <row r="1144" spans="1:15" x14ac:dyDescent="0.25">
      <c r="A1144" s="325"/>
      <c r="B1144" s="325"/>
      <c r="H1144" s="325"/>
      <c r="O1144" s="325"/>
    </row>
    <row r="1145" spans="1:15" x14ac:dyDescent="0.25">
      <c r="A1145" s="325"/>
      <c r="B1145" s="325"/>
      <c r="H1145" s="325"/>
      <c r="O1145" s="325"/>
    </row>
    <row r="1146" spans="1:15" x14ac:dyDescent="0.25">
      <c r="A1146" s="325"/>
      <c r="B1146" s="325"/>
      <c r="H1146" s="325"/>
      <c r="O1146" s="325"/>
    </row>
    <row r="1147" spans="1:15" x14ac:dyDescent="0.25">
      <c r="A1147" s="325"/>
      <c r="B1147" s="325"/>
      <c r="H1147" s="325"/>
      <c r="O1147" s="325"/>
    </row>
    <row r="1148" spans="1:15" x14ac:dyDescent="0.25">
      <c r="A1148" s="325"/>
      <c r="B1148" s="325"/>
      <c r="H1148" s="325"/>
      <c r="O1148" s="325"/>
    </row>
    <row r="1149" spans="1:15" x14ac:dyDescent="0.25">
      <c r="A1149" s="325"/>
      <c r="B1149" s="325"/>
      <c r="H1149" s="325"/>
      <c r="O1149" s="325"/>
    </row>
    <row r="1150" spans="1:15" x14ac:dyDescent="0.25">
      <c r="A1150" s="325"/>
      <c r="B1150" s="325"/>
      <c r="H1150" s="325"/>
      <c r="O1150" s="325"/>
    </row>
    <row r="1151" spans="1:15" x14ac:dyDescent="0.25">
      <c r="A1151" s="325"/>
      <c r="B1151" s="325"/>
      <c r="H1151" s="325"/>
      <c r="O1151" s="325"/>
    </row>
    <row r="1152" spans="1:15" x14ac:dyDescent="0.25">
      <c r="A1152" s="325"/>
      <c r="B1152" s="325"/>
      <c r="H1152" s="325"/>
      <c r="O1152" s="325"/>
    </row>
    <row r="1153" spans="1:15" x14ac:dyDescent="0.25">
      <c r="A1153" s="325"/>
      <c r="B1153" s="325"/>
      <c r="H1153" s="325"/>
      <c r="O1153" s="325"/>
    </row>
    <row r="1154" spans="1:15" x14ac:dyDescent="0.25">
      <c r="A1154" s="325"/>
      <c r="B1154" s="325"/>
      <c r="H1154" s="325"/>
      <c r="O1154" s="325"/>
    </row>
    <row r="1155" spans="1:15" x14ac:dyDescent="0.25">
      <c r="A1155" s="325"/>
      <c r="B1155" s="325"/>
      <c r="H1155" s="325"/>
      <c r="O1155" s="325"/>
    </row>
    <row r="1156" spans="1:15" x14ac:dyDescent="0.25">
      <c r="A1156" s="325"/>
      <c r="B1156" s="325"/>
      <c r="H1156" s="325"/>
      <c r="O1156" s="325"/>
    </row>
    <row r="1157" spans="1:15" x14ac:dyDescent="0.25">
      <c r="A1157" s="325"/>
      <c r="B1157" s="325"/>
      <c r="H1157" s="325"/>
      <c r="O1157" s="325"/>
    </row>
    <row r="1158" spans="1:15" x14ac:dyDescent="0.25">
      <c r="A1158" s="325"/>
      <c r="B1158" s="325"/>
      <c r="H1158" s="325"/>
      <c r="O1158" s="325"/>
    </row>
    <row r="1159" spans="1:15" x14ac:dyDescent="0.25">
      <c r="A1159" s="325"/>
      <c r="B1159" s="325"/>
      <c r="H1159" s="325"/>
      <c r="O1159" s="325"/>
    </row>
    <row r="1160" spans="1:15" x14ac:dyDescent="0.25">
      <c r="A1160" s="325"/>
      <c r="B1160" s="325"/>
      <c r="H1160" s="325"/>
      <c r="O1160" s="325"/>
    </row>
    <row r="1161" spans="1:15" x14ac:dyDescent="0.25">
      <c r="A1161" s="325"/>
      <c r="B1161" s="325"/>
      <c r="H1161" s="325"/>
      <c r="O1161" s="325"/>
    </row>
    <row r="1162" spans="1:15" x14ac:dyDescent="0.25">
      <c r="A1162" s="325"/>
      <c r="B1162" s="325"/>
      <c r="H1162" s="325"/>
      <c r="O1162" s="325"/>
    </row>
    <row r="1163" spans="1:15" x14ac:dyDescent="0.25">
      <c r="A1163" s="325"/>
      <c r="B1163" s="325"/>
      <c r="H1163" s="325"/>
      <c r="O1163" s="325"/>
    </row>
    <row r="1164" spans="1:15" x14ac:dyDescent="0.25">
      <c r="A1164" s="325"/>
      <c r="B1164" s="325"/>
      <c r="H1164" s="325"/>
      <c r="O1164" s="325"/>
    </row>
    <row r="1165" spans="1:15" x14ac:dyDescent="0.25">
      <c r="A1165" s="325"/>
      <c r="B1165" s="325"/>
      <c r="H1165" s="325"/>
      <c r="O1165" s="325"/>
    </row>
    <row r="1166" spans="1:15" x14ac:dyDescent="0.25">
      <c r="A1166" s="325"/>
      <c r="B1166" s="325"/>
      <c r="H1166" s="325"/>
      <c r="O1166" s="325"/>
    </row>
    <row r="1167" spans="1:15" x14ac:dyDescent="0.25">
      <c r="A1167" s="325"/>
      <c r="B1167" s="325"/>
      <c r="H1167" s="325"/>
      <c r="O1167" s="325"/>
    </row>
    <row r="1168" spans="1:15" x14ac:dyDescent="0.25">
      <c r="A1168" s="325"/>
      <c r="B1168" s="325"/>
      <c r="H1168" s="325"/>
      <c r="O1168" s="325"/>
    </row>
    <row r="1169" spans="1:15" x14ac:dyDescent="0.25">
      <c r="A1169" s="325"/>
      <c r="B1169" s="325"/>
      <c r="H1169" s="325"/>
      <c r="O1169" s="325"/>
    </row>
    <row r="1170" spans="1:15" x14ac:dyDescent="0.25">
      <c r="A1170" s="325"/>
      <c r="B1170" s="325"/>
      <c r="H1170" s="325"/>
      <c r="O1170" s="325"/>
    </row>
    <row r="1171" spans="1:15" x14ac:dyDescent="0.25">
      <c r="A1171" s="325"/>
      <c r="B1171" s="325"/>
      <c r="H1171" s="325"/>
      <c r="O1171" s="325"/>
    </row>
    <row r="1172" spans="1:15" x14ac:dyDescent="0.25">
      <c r="A1172" s="325"/>
      <c r="B1172" s="325"/>
      <c r="H1172" s="325"/>
      <c r="O1172" s="325"/>
    </row>
    <row r="1173" spans="1:15" x14ac:dyDescent="0.25">
      <c r="A1173" s="325"/>
      <c r="B1173" s="325"/>
      <c r="H1173" s="325"/>
      <c r="O1173" s="325"/>
    </row>
    <row r="1174" spans="1:15" x14ac:dyDescent="0.25">
      <c r="A1174" s="325"/>
      <c r="B1174" s="325"/>
      <c r="H1174" s="325"/>
      <c r="O1174" s="325"/>
    </row>
    <row r="1175" spans="1:15" x14ac:dyDescent="0.25">
      <c r="A1175" s="325"/>
      <c r="B1175" s="325"/>
      <c r="H1175" s="325"/>
      <c r="O1175" s="325"/>
    </row>
    <row r="1176" spans="1:15" x14ac:dyDescent="0.25">
      <c r="A1176" s="325"/>
      <c r="B1176" s="325"/>
      <c r="H1176" s="325"/>
      <c r="O1176" s="325"/>
    </row>
    <row r="1177" spans="1:15" x14ac:dyDescent="0.25">
      <c r="A1177" s="325"/>
      <c r="B1177" s="325"/>
      <c r="H1177" s="325"/>
      <c r="O1177" s="325"/>
    </row>
    <row r="1178" spans="1:15" x14ac:dyDescent="0.25">
      <c r="A1178" s="325"/>
      <c r="B1178" s="325"/>
      <c r="H1178" s="325"/>
      <c r="O1178" s="325"/>
    </row>
    <row r="1179" spans="1:15" x14ac:dyDescent="0.25">
      <c r="A1179" s="325"/>
      <c r="B1179" s="325"/>
      <c r="H1179" s="325"/>
      <c r="O1179" s="325"/>
    </row>
    <row r="1180" spans="1:15" x14ac:dyDescent="0.25">
      <c r="A1180" s="325"/>
      <c r="B1180" s="325"/>
      <c r="H1180" s="325"/>
      <c r="O1180" s="325"/>
    </row>
    <row r="1181" spans="1:15" x14ac:dyDescent="0.25">
      <c r="A1181" s="325"/>
      <c r="B1181" s="325"/>
      <c r="H1181" s="325"/>
      <c r="O1181" s="325"/>
    </row>
    <row r="1182" spans="1:15" x14ac:dyDescent="0.25">
      <c r="A1182" s="325"/>
      <c r="B1182" s="325"/>
      <c r="H1182" s="325"/>
      <c r="O1182" s="325"/>
    </row>
    <row r="1183" spans="1:15" x14ac:dyDescent="0.25">
      <c r="A1183" s="325"/>
      <c r="B1183" s="325"/>
      <c r="H1183" s="325"/>
      <c r="O1183" s="325"/>
    </row>
    <row r="1184" spans="1:15" x14ac:dyDescent="0.25">
      <c r="A1184" s="325"/>
      <c r="B1184" s="325"/>
      <c r="H1184" s="325"/>
      <c r="O1184" s="325"/>
    </row>
    <row r="1185" spans="1:15" x14ac:dyDescent="0.25">
      <c r="A1185" s="325"/>
      <c r="B1185" s="325"/>
      <c r="H1185" s="325"/>
      <c r="O1185" s="325"/>
    </row>
    <row r="1186" spans="1:15" x14ac:dyDescent="0.25">
      <c r="A1186" s="325"/>
      <c r="B1186" s="325"/>
      <c r="H1186" s="325"/>
      <c r="O1186" s="325"/>
    </row>
    <row r="1187" spans="1:15" x14ac:dyDescent="0.25">
      <c r="A1187" s="325"/>
      <c r="B1187" s="325"/>
      <c r="H1187" s="325"/>
      <c r="O1187" s="325"/>
    </row>
    <row r="1188" spans="1:15" x14ac:dyDescent="0.25">
      <c r="A1188" s="325"/>
      <c r="B1188" s="325"/>
      <c r="H1188" s="325"/>
      <c r="O1188" s="325"/>
    </row>
    <row r="1189" spans="1:15" x14ac:dyDescent="0.25">
      <c r="A1189" s="325"/>
      <c r="B1189" s="325"/>
      <c r="H1189" s="325"/>
      <c r="O1189" s="325"/>
    </row>
    <row r="1190" spans="1:15" x14ac:dyDescent="0.25">
      <c r="A1190" s="325"/>
      <c r="B1190" s="325"/>
      <c r="H1190" s="325"/>
      <c r="O1190" s="325"/>
    </row>
    <row r="1191" spans="1:15" x14ac:dyDescent="0.25">
      <c r="A1191" s="325"/>
      <c r="B1191" s="325"/>
      <c r="H1191" s="325"/>
      <c r="O1191" s="325"/>
    </row>
    <row r="1192" spans="1:15" x14ac:dyDescent="0.25">
      <c r="A1192" s="325"/>
      <c r="B1192" s="325"/>
      <c r="H1192" s="325"/>
      <c r="O1192" s="325"/>
    </row>
    <row r="1193" spans="1:15" x14ac:dyDescent="0.25">
      <c r="A1193" s="325"/>
      <c r="B1193" s="325"/>
      <c r="H1193" s="325"/>
      <c r="O1193" s="325"/>
    </row>
    <row r="1194" spans="1:15" x14ac:dyDescent="0.25">
      <c r="A1194" s="325"/>
      <c r="B1194" s="325"/>
      <c r="H1194" s="325"/>
      <c r="O1194" s="325"/>
    </row>
    <row r="1195" spans="1:15" x14ac:dyDescent="0.25">
      <c r="A1195" s="325"/>
      <c r="B1195" s="325"/>
      <c r="H1195" s="325"/>
      <c r="O1195" s="325"/>
    </row>
    <row r="1196" spans="1:15" x14ac:dyDescent="0.25">
      <c r="A1196" s="325"/>
      <c r="B1196" s="325"/>
      <c r="H1196" s="325"/>
      <c r="O1196" s="325"/>
    </row>
    <row r="1197" spans="1:15" x14ac:dyDescent="0.25">
      <c r="A1197" s="325"/>
      <c r="B1197" s="325"/>
      <c r="H1197" s="325"/>
      <c r="O1197" s="325"/>
    </row>
    <row r="1198" spans="1:15" x14ac:dyDescent="0.25">
      <c r="A1198" s="325"/>
      <c r="B1198" s="325"/>
      <c r="H1198" s="325"/>
      <c r="O1198" s="325"/>
    </row>
    <row r="1199" spans="1:15" x14ac:dyDescent="0.25">
      <c r="A1199" s="325"/>
      <c r="B1199" s="325"/>
      <c r="H1199" s="325"/>
      <c r="O1199" s="325"/>
    </row>
    <row r="1200" spans="1:15" x14ac:dyDescent="0.25">
      <c r="A1200" s="325"/>
      <c r="B1200" s="325"/>
      <c r="H1200" s="325"/>
      <c r="O1200" s="325"/>
    </row>
    <row r="1201" spans="1:15" x14ac:dyDescent="0.25">
      <c r="A1201" s="325"/>
      <c r="B1201" s="325"/>
      <c r="H1201" s="325"/>
      <c r="O1201" s="325"/>
    </row>
    <row r="1202" spans="1:15" x14ac:dyDescent="0.25">
      <c r="A1202" s="325"/>
      <c r="B1202" s="325"/>
      <c r="H1202" s="325"/>
      <c r="O1202" s="325"/>
    </row>
    <row r="1203" spans="1:15" x14ac:dyDescent="0.25">
      <c r="A1203" s="325"/>
      <c r="B1203" s="325"/>
      <c r="H1203" s="325"/>
      <c r="O1203" s="325"/>
    </row>
    <row r="1204" spans="1:15" x14ac:dyDescent="0.25">
      <c r="A1204" s="325"/>
      <c r="B1204" s="325"/>
      <c r="H1204" s="325"/>
      <c r="O1204" s="325"/>
    </row>
    <row r="1205" spans="1:15" x14ac:dyDescent="0.25">
      <c r="A1205" s="325"/>
      <c r="B1205" s="325"/>
      <c r="H1205" s="325"/>
      <c r="O1205" s="325"/>
    </row>
    <row r="1206" spans="1:15" x14ac:dyDescent="0.25">
      <c r="A1206" s="325"/>
      <c r="B1206" s="325"/>
      <c r="H1206" s="325"/>
      <c r="O1206" s="325"/>
    </row>
    <row r="1207" spans="1:15" x14ac:dyDescent="0.25">
      <c r="A1207" s="325"/>
      <c r="B1207" s="325"/>
      <c r="H1207" s="325"/>
      <c r="O1207" s="325"/>
    </row>
    <row r="1208" spans="1:15" x14ac:dyDescent="0.25">
      <c r="A1208" s="325"/>
      <c r="B1208" s="325"/>
      <c r="H1208" s="325"/>
      <c r="O1208" s="325"/>
    </row>
    <row r="1209" spans="1:15" x14ac:dyDescent="0.25">
      <c r="A1209" s="325"/>
      <c r="B1209" s="325"/>
      <c r="H1209" s="325"/>
      <c r="O1209" s="325"/>
    </row>
    <row r="1210" spans="1:15" x14ac:dyDescent="0.25">
      <c r="A1210" s="325"/>
      <c r="B1210" s="325"/>
      <c r="H1210" s="325"/>
      <c r="O1210" s="325"/>
    </row>
    <row r="1211" spans="1:15" x14ac:dyDescent="0.25">
      <c r="A1211" s="325"/>
      <c r="B1211" s="325"/>
      <c r="H1211" s="325"/>
      <c r="O1211" s="325"/>
    </row>
    <row r="1212" spans="1:15" x14ac:dyDescent="0.25">
      <c r="A1212" s="325"/>
      <c r="B1212" s="325"/>
      <c r="H1212" s="325"/>
      <c r="O1212" s="325"/>
    </row>
    <row r="1213" spans="1:15" x14ac:dyDescent="0.25">
      <c r="A1213" s="325"/>
      <c r="B1213" s="325"/>
      <c r="H1213" s="325"/>
      <c r="O1213" s="325"/>
    </row>
    <row r="1214" spans="1:15" x14ac:dyDescent="0.25">
      <c r="A1214" s="325"/>
      <c r="B1214" s="325"/>
      <c r="H1214" s="325"/>
      <c r="O1214" s="325"/>
    </row>
    <row r="1215" spans="1:15" x14ac:dyDescent="0.25">
      <c r="A1215" s="325"/>
      <c r="B1215" s="325"/>
      <c r="H1215" s="325"/>
      <c r="O1215" s="325"/>
    </row>
    <row r="1216" spans="1:15" x14ac:dyDescent="0.25">
      <c r="A1216" s="325"/>
      <c r="B1216" s="325"/>
      <c r="H1216" s="325"/>
      <c r="O1216" s="325"/>
    </row>
    <row r="1217" spans="1:15" x14ac:dyDescent="0.25">
      <c r="A1217" s="325"/>
      <c r="B1217" s="325"/>
      <c r="H1217" s="325"/>
      <c r="O1217" s="325"/>
    </row>
    <row r="1218" spans="1:15" x14ac:dyDescent="0.25">
      <c r="A1218" s="325"/>
      <c r="B1218" s="325"/>
      <c r="H1218" s="325"/>
      <c r="O1218" s="325"/>
    </row>
    <row r="1219" spans="1:15" x14ac:dyDescent="0.25">
      <c r="A1219" s="325"/>
      <c r="B1219" s="325"/>
      <c r="H1219" s="325"/>
      <c r="O1219" s="325"/>
    </row>
    <row r="1220" spans="1:15" x14ac:dyDescent="0.25">
      <c r="A1220" s="325"/>
      <c r="B1220" s="325"/>
      <c r="H1220" s="325"/>
      <c r="O1220" s="325"/>
    </row>
    <row r="1221" spans="1:15" x14ac:dyDescent="0.25">
      <c r="A1221" s="325"/>
      <c r="B1221" s="325"/>
      <c r="H1221" s="325"/>
      <c r="O1221" s="325"/>
    </row>
    <row r="1222" spans="1:15" x14ac:dyDescent="0.25">
      <c r="A1222" s="325"/>
      <c r="B1222" s="325"/>
      <c r="H1222" s="325"/>
      <c r="O1222" s="325"/>
    </row>
    <row r="1223" spans="1:15" x14ac:dyDescent="0.25">
      <c r="A1223" s="325"/>
      <c r="B1223" s="325"/>
      <c r="H1223" s="325"/>
      <c r="O1223" s="325"/>
    </row>
    <row r="1224" spans="1:15" x14ac:dyDescent="0.25">
      <c r="A1224" s="325"/>
      <c r="B1224" s="325"/>
      <c r="H1224" s="325"/>
      <c r="O1224" s="325"/>
    </row>
    <row r="1225" spans="1:15" x14ac:dyDescent="0.25">
      <c r="A1225" s="325"/>
      <c r="B1225" s="325"/>
      <c r="H1225" s="325"/>
      <c r="O1225" s="325"/>
    </row>
    <row r="1226" spans="1:15" x14ac:dyDescent="0.25">
      <c r="A1226" s="325"/>
      <c r="B1226" s="325"/>
      <c r="H1226" s="325"/>
      <c r="O1226" s="325"/>
    </row>
    <row r="1227" spans="1:15" x14ac:dyDescent="0.25">
      <c r="A1227" s="325"/>
      <c r="B1227" s="325"/>
      <c r="H1227" s="325"/>
      <c r="O1227" s="325"/>
    </row>
    <row r="1228" spans="1:15" x14ac:dyDescent="0.25">
      <c r="A1228" s="325"/>
      <c r="B1228" s="325"/>
      <c r="H1228" s="325"/>
      <c r="O1228" s="325"/>
    </row>
    <row r="1229" spans="1:15" x14ac:dyDescent="0.25">
      <c r="A1229" s="325"/>
      <c r="B1229" s="325"/>
      <c r="H1229" s="325"/>
      <c r="O1229" s="325"/>
    </row>
    <row r="1230" spans="1:15" x14ac:dyDescent="0.25">
      <c r="A1230" s="325"/>
      <c r="B1230" s="325"/>
      <c r="H1230" s="325"/>
      <c r="O1230" s="325"/>
    </row>
    <row r="1231" spans="1:15" x14ac:dyDescent="0.25">
      <c r="A1231" s="325"/>
      <c r="B1231" s="325"/>
      <c r="H1231" s="325"/>
      <c r="O1231" s="325"/>
    </row>
    <row r="1232" spans="1:15" x14ac:dyDescent="0.25">
      <c r="A1232" s="325"/>
      <c r="B1232" s="325"/>
      <c r="H1232" s="325"/>
      <c r="O1232" s="325"/>
    </row>
    <row r="1233" spans="1:15" x14ac:dyDescent="0.25">
      <c r="A1233" s="325"/>
      <c r="B1233" s="325"/>
      <c r="H1233" s="325"/>
      <c r="O1233" s="325"/>
    </row>
    <row r="1234" spans="1:15" x14ac:dyDescent="0.25">
      <c r="A1234" s="325"/>
      <c r="B1234" s="325"/>
      <c r="H1234" s="325"/>
      <c r="O1234" s="325"/>
    </row>
    <row r="1235" spans="1:15" x14ac:dyDescent="0.25">
      <c r="A1235" s="325"/>
      <c r="B1235" s="325"/>
      <c r="H1235" s="325"/>
      <c r="O1235" s="325"/>
    </row>
    <row r="1236" spans="1:15" x14ac:dyDescent="0.25">
      <c r="A1236" s="325"/>
      <c r="B1236" s="325"/>
      <c r="H1236" s="325"/>
      <c r="O1236" s="325"/>
    </row>
    <row r="1237" spans="1:15" x14ac:dyDescent="0.25">
      <c r="A1237" s="325"/>
      <c r="B1237" s="325"/>
      <c r="H1237" s="325"/>
      <c r="O1237" s="325"/>
    </row>
    <row r="1238" spans="1:15" x14ac:dyDescent="0.25">
      <c r="A1238" s="325"/>
      <c r="B1238" s="325"/>
      <c r="H1238" s="325"/>
      <c r="O1238" s="325"/>
    </row>
    <row r="1239" spans="1:15" x14ac:dyDescent="0.25">
      <c r="A1239" s="325"/>
      <c r="B1239" s="325"/>
      <c r="H1239" s="325"/>
      <c r="O1239" s="325"/>
    </row>
    <row r="1240" spans="1:15" x14ac:dyDescent="0.25">
      <c r="A1240" s="325"/>
      <c r="B1240" s="325"/>
      <c r="H1240" s="325"/>
      <c r="O1240" s="325"/>
    </row>
    <row r="1241" spans="1:15" x14ac:dyDescent="0.25">
      <c r="A1241" s="325"/>
      <c r="B1241" s="325"/>
      <c r="H1241" s="325"/>
      <c r="O1241" s="325"/>
    </row>
    <row r="1242" spans="1:15" x14ac:dyDescent="0.25">
      <c r="A1242" s="325"/>
      <c r="B1242" s="325"/>
      <c r="H1242" s="325"/>
      <c r="O1242" s="325"/>
    </row>
    <row r="1243" spans="1:15" x14ac:dyDescent="0.25">
      <c r="A1243" s="325"/>
      <c r="B1243" s="325"/>
      <c r="H1243" s="325"/>
      <c r="O1243" s="325"/>
    </row>
    <row r="1244" spans="1:15" x14ac:dyDescent="0.25">
      <c r="A1244" s="325"/>
      <c r="B1244" s="325"/>
      <c r="H1244" s="325"/>
      <c r="O1244" s="325"/>
    </row>
    <row r="1245" spans="1:15" x14ac:dyDescent="0.25">
      <c r="A1245" s="325"/>
      <c r="B1245" s="325"/>
      <c r="H1245" s="325"/>
      <c r="O1245" s="325"/>
    </row>
    <row r="1246" spans="1:15" x14ac:dyDescent="0.25">
      <c r="A1246" s="325"/>
      <c r="B1246" s="325"/>
      <c r="H1246" s="325"/>
      <c r="O1246" s="325"/>
    </row>
    <row r="1247" spans="1:15" x14ac:dyDescent="0.25">
      <c r="A1247" s="325"/>
      <c r="B1247" s="325"/>
      <c r="H1247" s="325"/>
      <c r="O1247" s="325"/>
    </row>
    <row r="1248" spans="1:15" x14ac:dyDescent="0.25">
      <c r="A1248" s="325"/>
      <c r="B1248" s="325"/>
      <c r="H1248" s="325"/>
      <c r="O1248" s="325"/>
    </row>
    <row r="1249" spans="1:15" x14ac:dyDescent="0.25">
      <c r="A1249" s="325"/>
      <c r="B1249" s="325"/>
      <c r="H1249" s="325"/>
      <c r="O1249" s="325"/>
    </row>
    <row r="1250" spans="1:15" x14ac:dyDescent="0.25">
      <c r="A1250" s="325"/>
      <c r="B1250" s="325"/>
      <c r="H1250" s="325"/>
      <c r="O1250" s="325"/>
    </row>
    <row r="1251" spans="1:15" x14ac:dyDescent="0.25">
      <c r="A1251" s="325"/>
      <c r="B1251" s="325"/>
      <c r="H1251" s="325"/>
      <c r="O1251" s="325"/>
    </row>
    <row r="1252" spans="1:15" x14ac:dyDescent="0.25">
      <c r="A1252" s="325"/>
      <c r="B1252" s="325"/>
      <c r="H1252" s="325"/>
      <c r="O1252" s="325"/>
    </row>
    <row r="1253" spans="1:15" x14ac:dyDescent="0.25">
      <c r="A1253" s="325"/>
      <c r="B1253" s="325"/>
      <c r="H1253" s="325"/>
      <c r="O1253" s="325"/>
    </row>
    <row r="1254" spans="1:15" x14ac:dyDescent="0.25">
      <c r="A1254" s="325"/>
      <c r="B1254" s="325"/>
      <c r="H1254" s="325"/>
      <c r="O1254" s="325"/>
    </row>
    <row r="1255" spans="1:15" x14ac:dyDescent="0.25">
      <c r="A1255" s="325"/>
      <c r="B1255" s="325"/>
      <c r="H1255" s="325"/>
      <c r="O1255" s="325"/>
    </row>
    <row r="1256" spans="1:15" x14ac:dyDescent="0.25">
      <c r="A1256" s="325"/>
      <c r="B1256" s="325"/>
      <c r="H1256" s="325"/>
      <c r="O1256" s="325"/>
    </row>
    <row r="1257" spans="1:15" x14ac:dyDescent="0.25">
      <c r="A1257" s="325"/>
      <c r="B1257" s="325"/>
      <c r="H1257" s="325"/>
      <c r="O1257" s="325"/>
    </row>
    <row r="1258" spans="1:15" x14ac:dyDescent="0.25">
      <c r="A1258" s="325"/>
      <c r="B1258" s="325"/>
      <c r="H1258" s="325"/>
      <c r="O1258" s="325"/>
    </row>
    <row r="1259" spans="1:15" x14ac:dyDescent="0.25">
      <c r="A1259" s="325"/>
      <c r="B1259" s="325"/>
      <c r="H1259" s="325"/>
      <c r="O1259" s="325"/>
    </row>
    <row r="1260" spans="1:15" x14ac:dyDescent="0.25">
      <c r="A1260" s="325"/>
      <c r="B1260" s="325"/>
      <c r="H1260" s="325"/>
      <c r="O1260" s="325"/>
    </row>
    <row r="1261" spans="1:15" x14ac:dyDescent="0.25">
      <c r="A1261" s="325"/>
      <c r="B1261" s="325"/>
      <c r="H1261" s="325"/>
      <c r="O1261" s="325"/>
    </row>
    <row r="1262" spans="1:15" x14ac:dyDescent="0.25">
      <c r="A1262" s="325"/>
      <c r="B1262" s="325"/>
      <c r="H1262" s="325"/>
      <c r="O1262" s="325"/>
    </row>
    <row r="1263" spans="1:15" x14ac:dyDescent="0.25">
      <c r="A1263" s="325"/>
      <c r="B1263" s="325"/>
      <c r="H1263" s="325"/>
      <c r="O1263" s="325"/>
    </row>
    <row r="1264" spans="1:15" x14ac:dyDescent="0.25">
      <c r="A1264" s="325"/>
      <c r="B1264" s="325"/>
      <c r="H1264" s="325"/>
      <c r="O1264" s="325"/>
    </row>
    <row r="1265" spans="1:15" x14ac:dyDescent="0.25">
      <c r="A1265" s="325"/>
      <c r="B1265" s="325"/>
      <c r="H1265" s="325"/>
      <c r="O1265" s="325"/>
    </row>
    <row r="1266" spans="1:15" x14ac:dyDescent="0.25">
      <c r="A1266" s="325"/>
      <c r="B1266" s="325"/>
      <c r="H1266" s="325"/>
      <c r="O1266" s="325"/>
    </row>
    <row r="1267" spans="1:15" x14ac:dyDescent="0.25">
      <c r="A1267" s="325"/>
      <c r="B1267" s="325"/>
      <c r="H1267" s="325"/>
      <c r="O1267" s="325"/>
    </row>
    <row r="1268" spans="1:15" x14ac:dyDescent="0.25">
      <c r="A1268" s="325"/>
      <c r="B1268" s="325"/>
      <c r="H1268" s="325"/>
      <c r="O1268" s="325"/>
    </row>
    <row r="1269" spans="1:15" x14ac:dyDescent="0.25">
      <c r="A1269" s="325"/>
      <c r="B1269" s="325"/>
      <c r="H1269" s="325"/>
      <c r="O1269" s="325"/>
    </row>
    <row r="1270" spans="1:15" x14ac:dyDescent="0.25">
      <c r="A1270" s="325"/>
      <c r="B1270" s="325"/>
      <c r="H1270" s="325"/>
      <c r="O1270" s="325"/>
    </row>
    <row r="1271" spans="1:15" x14ac:dyDescent="0.25">
      <c r="A1271" s="325"/>
      <c r="B1271" s="325"/>
      <c r="H1271" s="325"/>
      <c r="O1271" s="325"/>
    </row>
    <row r="1272" spans="1:15" x14ac:dyDescent="0.25">
      <c r="A1272" s="325"/>
      <c r="B1272" s="325"/>
      <c r="H1272" s="325"/>
      <c r="O1272" s="325"/>
    </row>
    <row r="1273" spans="1:15" x14ac:dyDescent="0.25">
      <c r="A1273" s="325"/>
      <c r="B1273" s="325"/>
      <c r="H1273" s="325"/>
      <c r="O1273" s="325"/>
    </row>
    <row r="1274" spans="1:15" x14ac:dyDescent="0.25">
      <c r="A1274" s="325"/>
      <c r="B1274" s="325"/>
      <c r="H1274" s="325"/>
      <c r="O1274" s="325"/>
    </row>
    <row r="1275" spans="1:15" x14ac:dyDescent="0.25">
      <c r="A1275" s="325"/>
      <c r="B1275" s="325"/>
      <c r="H1275" s="325"/>
      <c r="O1275" s="325"/>
    </row>
    <row r="1276" spans="1:15" x14ac:dyDescent="0.25">
      <c r="A1276" s="325"/>
      <c r="B1276" s="325"/>
      <c r="H1276" s="325"/>
      <c r="O1276" s="325"/>
    </row>
    <row r="1277" spans="1:15" x14ac:dyDescent="0.25">
      <c r="A1277" s="325"/>
      <c r="B1277" s="325"/>
      <c r="H1277" s="325"/>
      <c r="O1277" s="325"/>
    </row>
    <row r="1278" spans="1:15" x14ac:dyDescent="0.25">
      <c r="A1278" s="325"/>
      <c r="B1278" s="325"/>
      <c r="H1278" s="325"/>
      <c r="O1278" s="325"/>
    </row>
    <row r="1279" spans="1:15" x14ac:dyDescent="0.25">
      <c r="A1279" s="325"/>
      <c r="B1279" s="325"/>
      <c r="H1279" s="325"/>
      <c r="O1279" s="325"/>
    </row>
    <row r="1280" spans="1:15" x14ac:dyDescent="0.25">
      <c r="A1280" s="325"/>
      <c r="B1280" s="325"/>
      <c r="H1280" s="325"/>
      <c r="O1280" s="325"/>
    </row>
    <row r="1281" spans="1:15" x14ac:dyDescent="0.25">
      <c r="A1281" s="325"/>
      <c r="B1281" s="325"/>
      <c r="H1281" s="325"/>
      <c r="O1281" s="325"/>
    </row>
    <row r="1282" spans="1:15" x14ac:dyDescent="0.25">
      <c r="A1282" s="325"/>
      <c r="B1282" s="325"/>
      <c r="H1282" s="325"/>
      <c r="O1282" s="325"/>
    </row>
    <row r="1283" spans="1:15" x14ac:dyDescent="0.25">
      <c r="A1283" s="325"/>
      <c r="B1283" s="325"/>
      <c r="H1283" s="325"/>
      <c r="O1283" s="325"/>
    </row>
    <row r="1284" spans="1:15" x14ac:dyDescent="0.25">
      <c r="A1284" s="325"/>
      <c r="B1284" s="325"/>
      <c r="H1284" s="325"/>
      <c r="O1284" s="325"/>
    </row>
    <row r="1285" spans="1:15" x14ac:dyDescent="0.25">
      <c r="A1285" s="325"/>
      <c r="B1285" s="325"/>
      <c r="H1285" s="325"/>
      <c r="O1285" s="325"/>
    </row>
    <row r="1286" spans="1:15" x14ac:dyDescent="0.25">
      <c r="A1286" s="325"/>
      <c r="B1286" s="325"/>
      <c r="H1286" s="325"/>
      <c r="O1286" s="325"/>
    </row>
    <row r="1287" spans="1:15" x14ac:dyDescent="0.25">
      <c r="A1287" s="325"/>
      <c r="B1287" s="325"/>
      <c r="H1287" s="325"/>
      <c r="O1287" s="325"/>
    </row>
    <row r="1288" spans="1:15" x14ac:dyDescent="0.25">
      <c r="A1288" s="325"/>
      <c r="B1288" s="325"/>
      <c r="H1288" s="325"/>
      <c r="O1288" s="325"/>
    </row>
    <row r="1289" spans="1:15" x14ac:dyDescent="0.25">
      <c r="A1289" s="325"/>
      <c r="B1289" s="325"/>
      <c r="H1289" s="325"/>
      <c r="O1289" s="325"/>
    </row>
    <row r="1290" spans="1:15" x14ac:dyDescent="0.25">
      <c r="A1290" s="325"/>
      <c r="B1290" s="325"/>
      <c r="H1290" s="325"/>
      <c r="O1290" s="325"/>
    </row>
    <row r="1291" spans="1:15" x14ac:dyDescent="0.25">
      <c r="A1291" s="325"/>
      <c r="B1291" s="325"/>
      <c r="H1291" s="325"/>
      <c r="O1291" s="325"/>
    </row>
    <row r="1292" spans="1:15" x14ac:dyDescent="0.25">
      <c r="A1292" s="325"/>
      <c r="B1292" s="325"/>
      <c r="H1292" s="325"/>
      <c r="O1292" s="325"/>
    </row>
    <row r="1293" spans="1:15" x14ac:dyDescent="0.25">
      <c r="A1293" s="325"/>
      <c r="B1293" s="325"/>
      <c r="H1293" s="325"/>
      <c r="O1293" s="325"/>
    </row>
    <row r="1294" spans="1:15" x14ac:dyDescent="0.25">
      <c r="A1294" s="325"/>
      <c r="B1294" s="325"/>
      <c r="H1294" s="325"/>
      <c r="O1294" s="325"/>
    </row>
    <row r="1295" spans="1:15" x14ac:dyDescent="0.25">
      <c r="A1295" s="325"/>
      <c r="B1295" s="325"/>
      <c r="H1295" s="325"/>
      <c r="O1295" s="325"/>
    </row>
    <row r="1296" spans="1:15" x14ac:dyDescent="0.25">
      <c r="A1296" s="325"/>
      <c r="B1296" s="325"/>
      <c r="H1296" s="325"/>
      <c r="O1296" s="325"/>
    </row>
    <row r="1297" spans="1:15" x14ac:dyDescent="0.25">
      <c r="A1297" s="325"/>
      <c r="B1297" s="325"/>
      <c r="H1297" s="325"/>
      <c r="O1297" s="325"/>
    </row>
    <row r="1298" spans="1:15" x14ac:dyDescent="0.25">
      <c r="A1298" s="325"/>
      <c r="B1298" s="325"/>
      <c r="H1298" s="325"/>
      <c r="O1298" s="325"/>
    </row>
    <row r="1299" spans="1:15" x14ac:dyDescent="0.25">
      <c r="A1299" s="325"/>
      <c r="B1299" s="325"/>
      <c r="H1299" s="325"/>
      <c r="O1299" s="325"/>
    </row>
    <row r="1300" spans="1:15" x14ac:dyDescent="0.25">
      <c r="A1300" s="325"/>
      <c r="B1300" s="325"/>
      <c r="H1300" s="325"/>
      <c r="O1300" s="325"/>
    </row>
    <row r="1301" spans="1:15" x14ac:dyDescent="0.25">
      <c r="A1301" s="325"/>
      <c r="B1301" s="325"/>
      <c r="H1301" s="325"/>
      <c r="O1301" s="325"/>
    </row>
    <row r="1302" spans="1:15" x14ac:dyDescent="0.25">
      <c r="A1302" s="325"/>
      <c r="B1302" s="325"/>
      <c r="H1302" s="325"/>
      <c r="O1302" s="325"/>
    </row>
    <row r="1303" spans="1:15" x14ac:dyDescent="0.25">
      <c r="A1303" s="325"/>
      <c r="B1303" s="325"/>
      <c r="H1303" s="325"/>
      <c r="O1303" s="325"/>
    </row>
    <row r="1304" spans="1:15" x14ac:dyDescent="0.25">
      <c r="A1304" s="325"/>
      <c r="B1304" s="325"/>
      <c r="H1304" s="325"/>
      <c r="O1304" s="325"/>
    </row>
    <row r="1305" spans="1:15" x14ac:dyDescent="0.25">
      <c r="A1305" s="325"/>
      <c r="B1305" s="325"/>
      <c r="H1305" s="325"/>
      <c r="O1305" s="325"/>
    </row>
    <row r="1306" spans="1:15" x14ac:dyDescent="0.25">
      <c r="A1306" s="325"/>
      <c r="B1306" s="325"/>
      <c r="H1306" s="325"/>
      <c r="O1306" s="325"/>
    </row>
    <row r="1307" spans="1:15" x14ac:dyDescent="0.25">
      <c r="A1307" s="325"/>
      <c r="B1307" s="325"/>
      <c r="H1307" s="325"/>
      <c r="O1307" s="325"/>
    </row>
    <row r="1308" spans="1:15" x14ac:dyDescent="0.25">
      <c r="A1308" s="325"/>
      <c r="B1308" s="325"/>
      <c r="H1308" s="325"/>
      <c r="O1308" s="325"/>
    </row>
    <row r="1309" spans="1:15" x14ac:dyDescent="0.25">
      <c r="A1309" s="325"/>
      <c r="B1309" s="325"/>
      <c r="H1309" s="325"/>
      <c r="O1309" s="325"/>
    </row>
    <row r="1310" spans="1:15" x14ac:dyDescent="0.25">
      <c r="A1310" s="325"/>
      <c r="B1310" s="325"/>
      <c r="H1310" s="325"/>
      <c r="O1310" s="325"/>
    </row>
    <row r="1311" spans="1:15" x14ac:dyDescent="0.25">
      <c r="A1311" s="325"/>
      <c r="B1311" s="325"/>
      <c r="H1311" s="325"/>
      <c r="O1311" s="325"/>
    </row>
    <row r="1312" spans="1:15" x14ac:dyDescent="0.25">
      <c r="A1312" s="325"/>
      <c r="B1312" s="325"/>
      <c r="H1312" s="325"/>
      <c r="O1312" s="325"/>
    </row>
    <row r="1313" spans="1:15" x14ac:dyDescent="0.25">
      <c r="A1313" s="325"/>
      <c r="B1313" s="325"/>
      <c r="H1313" s="325"/>
      <c r="O1313" s="325"/>
    </row>
    <row r="1314" spans="1:15" x14ac:dyDescent="0.25">
      <c r="A1314" s="325"/>
      <c r="B1314" s="325"/>
      <c r="H1314" s="325"/>
      <c r="O1314" s="325"/>
    </row>
    <row r="1315" spans="1:15" x14ac:dyDescent="0.25">
      <c r="A1315" s="325"/>
      <c r="B1315" s="325"/>
      <c r="H1315" s="325"/>
      <c r="O1315" s="325"/>
    </row>
    <row r="1316" spans="1:15" x14ac:dyDescent="0.25">
      <c r="A1316" s="325"/>
      <c r="B1316" s="325"/>
      <c r="H1316" s="325"/>
      <c r="O1316" s="325"/>
    </row>
    <row r="1317" spans="1:15" x14ac:dyDescent="0.25">
      <c r="A1317" s="325"/>
      <c r="B1317" s="325"/>
      <c r="H1317" s="325"/>
      <c r="O1317" s="325"/>
    </row>
    <row r="1318" spans="1:15" x14ac:dyDescent="0.25">
      <c r="A1318" s="325"/>
      <c r="B1318" s="325"/>
      <c r="H1318" s="325"/>
      <c r="O1318" s="325"/>
    </row>
    <row r="1319" spans="1:15" x14ac:dyDescent="0.25">
      <c r="A1319" s="325"/>
      <c r="B1319" s="325"/>
      <c r="H1319" s="325"/>
      <c r="O1319" s="325"/>
    </row>
    <row r="1320" spans="1:15" x14ac:dyDescent="0.25">
      <c r="A1320" s="325"/>
      <c r="B1320" s="325"/>
      <c r="H1320" s="325"/>
      <c r="O1320" s="325"/>
    </row>
    <row r="1321" spans="1:15" x14ac:dyDescent="0.25">
      <c r="A1321" s="325"/>
      <c r="B1321" s="325"/>
      <c r="H1321" s="325"/>
      <c r="O1321" s="325"/>
    </row>
    <row r="1322" spans="1:15" x14ac:dyDescent="0.25">
      <c r="A1322" s="325"/>
      <c r="B1322" s="325"/>
      <c r="H1322" s="325"/>
      <c r="O1322" s="325"/>
    </row>
    <row r="1323" spans="1:15" x14ac:dyDescent="0.25">
      <c r="A1323" s="325"/>
      <c r="B1323" s="325"/>
      <c r="H1323" s="325"/>
      <c r="O1323" s="325"/>
    </row>
    <row r="1324" spans="1:15" x14ac:dyDescent="0.25">
      <c r="A1324" s="325"/>
      <c r="B1324" s="325"/>
      <c r="H1324" s="325"/>
      <c r="O1324" s="325"/>
    </row>
    <row r="1325" spans="1:15" x14ac:dyDescent="0.25">
      <c r="A1325" s="325"/>
      <c r="B1325" s="325"/>
      <c r="H1325" s="325"/>
      <c r="O1325" s="325"/>
    </row>
    <row r="1326" spans="1:15" x14ac:dyDescent="0.25">
      <c r="A1326" s="325"/>
      <c r="B1326" s="325"/>
      <c r="H1326" s="325"/>
      <c r="O1326" s="325"/>
    </row>
    <row r="1327" spans="1:15" x14ac:dyDescent="0.25">
      <c r="A1327" s="325"/>
      <c r="B1327" s="325"/>
      <c r="H1327" s="325"/>
      <c r="O1327" s="325"/>
    </row>
    <row r="1328" spans="1:15" x14ac:dyDescent="0.25">
      <c r="A1328" s="325"/>
      <c r="B1328" s="325"/>
      <c r="H1328" s="325"/>
      <c r="O1328" s="325"/>
    </row>
    <row r="1329" spans="1:15" x14ac:dyDescent="0.25">
      <c r="A1329" s="325"/>
      <c r="B1329" s="325"/>
      <c r="H1329" s="325"/>
      <c r="O1329" s="325"/>
    </row>
    <row r="1330" spans="1:15" x14ac:dyDescent="0.25">
      <c r="A1330" s="325"/>
      <c r="B1330" s="325"/>
      <c r="H1330" s="325"/>
      <c r="O1330" s="325"/>
    </row>
    <row r="1331" spans="1:15" x14ac:dyDescent="0.25">
      <c r="A1331" s="325"/>
      <c r="B1331" s="325"/>
      <c r="H1331" s="325"/>
      <c r="O1331" s="325"/>
    </row>
    <row r="1332" spans="1:15" x14ac:dyDescent="0.25">
      <c r="A1332" s="325"/>
      <c r="B1332" s="325"/>
      <c r="H1332" s="325"/>
      <c r="O1332" s="325"/>
    </row>
    <row r="1333" spans="1:15" x14ac:dyDescent="0.25">
      <c r="A1333" s="325"/>
      <c r="B1333" s="325"/>
      <c r="H1333" s="325"/>
      <c r="O1333" s="325"/>
    </row>
    <row r="1334" spans="1:15" x14ac:dyDescent="0.25">
      <c r="A1334" s="325"/>
      <c r="B1334" s="325"/>
      <c r="H1334" s="325"/>
      <c r="O1334" s="325"/>
    </row>
    <row r="1335" spans="1:15" x14ac:dyDescent="0.25">
      <c r="A1335" s="325"/>
      <c r="B1335" s="325"/>
      <c r="H1335" s="325"/>
      <c r="O1335" s="325"/>
    </row>
    <row r="1336" spans="1:15" x14ac:dyDescent="0.25">
      <c r="A1336" s="325"/>
      <c r="B1336" s="325"/>
      <c r="H1336" s="325"/>
      <c r="O1336" s="325"/>
    </row>
    <row r="1337" spans="1:15" x14ac:dyDescent="0.25">
      <c r="A1337" s="325"/>
      <c r="B1337" s="325"/>
      <c r="H1337" s="325"/>
      <c r="O1337" s="325"/>
    </row>
    <row r="1338" spans="1:15" x14ac:dyDescent="0.25">
      <c r="A1338" s="325"/>
      <c r="B1338" s="325"/>
      <c r="H1338" s="325"/>
      <c r="O1338" s="325"/>
    </row>
    <row r="1339" spans="1:15" x14ac:dyDescent="0.25">
      <c r="A1339" s="325"/>
      <c r="B1339" s="325"/>
      <c r="H1339" s="325"/>
      <c r="O1339" s="325"/>
    </row>
    <row r="1340" spans="1:15" x14ac:dyDescent="0.25">
      <c r="A1340" s="325"/>
      <c r="B1340" s="325"/>
      <c r="H1340" s="325"/>
      <c r="O1340" s="325"/>
    </row>
    <row r="1341" spans="1:15" x14ac:dyDescent="0.25">
      <c r="A1341" s="325"/>
      <c r="B1341" s="325"/>
      <c r="H1341" s="325"/>
      <c r="O1341" s="325"/>
    </row>
    <row r="1342" spans="1:15" x14ac:dyDescent="0.25">
      <c r="A1342" s="325"/>
      <c r="B1342" s="325"/>
      <c r="H1342" s="325"/>
      <c r="O1342" s="325"/>
    </row>
    <row r="1343" spans="1:15" x14ac:dyDescent="0.25">
      <c r="A1343" s="325"/>
      <c r="B1343" s="325"/>
      <c r="H1343" s="325"/>
      <c r="O1343" s="325"/>
    </row>
    <row r="1344" spans="1:15" x14ac:dyDescent="0.25">
      <c r="A1344" s="325"/>
      <c r="B1344" s="325"/>
      <c r="H1344" s="325"/>
      <c r="O1344" s="325"/>
    </row>
    <row r="1345" spans="1:15" x14ac:dyDescent="0.25">
      <c r="A1345" s="325"/>
      <c r="B1345" s="325"/>
      <c r="H1345" s="325"/>
      <c r="O1345" s="325"/>
    </row>
    <row r="1346" spans="1:15" x14ac:dyDescent="0.25">
      <c r="A1346" s="325"/>
      <c r="B1346" s="325"/>
      <c r="H1346" s="325"/>
      <c r="O1346" s="325"/>
    </row>
    <row r="1347" spans="1:15" x14ac:dyDescent="0.25">
      <c r="A1347" s="325"/>
      <c r="B1347" s="325"/>
      <c r="H1347" s="325"/>
      <c r="O1347" s="325"/>
    </row>
    <row r="1348" spans="1:15" x14ac:dyDescent="0.25">
      <c r="A1348" s="325"/>
      <c r="B1348" s="325"/>
      <c r="H1348" s="325"/>
      <c r="O1348" s="325"/>
    </row>
    <row r="1349" spans="1:15" x14ac:dyDescent="0.25">
      <c r="A1349" s="325"/>
      <c r="B1349" s="325"/>
      <c r="H1349" s="325"/>
      <c r="O1349" s="325"/>
    </row>
    <row r="1350" spans="1:15" x14ac:dyDescent="0.25">
      <c r="A1350" s="325"/>
      <c r="B1350" s="325"/>
      <c r="H1350" s="325"/>
      <c r="O1350" s="325"/>
    </row>
    <row r="1351" spans="1:15" x14ac:dyDescent="0.25">
      <c r="A1351" s="325"/>
      <c r="B1351" s="325"/>
      <c r="H1351" s="325"/>
      <c r="O1351" s="325"/>
    </row>
    <row r="1352" spans="1:15" x14ac:dyDescent="0.25">
      <c r="A1352" s="325"/>
      <c r="B1352" s="325"/>
      <c r="H1352" s="325"/>
      <c r="O1352" s="325"/>
    </row>
    <row r="1353" spans="1:15" x14ac:dyDescent="0.25">
      <c r="A1353" s="325"/>
      <c r="B1353" s="325"/>
      <c r="H1353" s="325"/>
      <c r="O1353" s="325"/>
    </row>
    <row r="1354" spans="1:15" x14ac:dyDescent="0.25">
      <c r="A1354" s="325"/>
      <c r="B1354" s="325"/>
      <c r="H1354" s="325"/>
      <c r="O1354" s="325"/>
    </row>
    <row r="1355" spans="1:15" x14ac:dyDescent="0.25">
      <c r="A1355" s="325"/>
      <c r="B1355" s="325"/>
      <c r="H1355" s="325"/>
      <c r="O1355" s="325"/>
    </row>
    <row r="1356" spans="1:15" x14ac:dyDescent="0.25">
      <c r="A1356" s="325"/>
      <c r="B1356" s="325"/>
      <c r="H1356" s="325"/>
      <c r="O1356" s="325"/>
    </row>
    <row r="1357" spans="1:15" x14ac:dyDescent="0.25">
      <c r="A1357" s="325"/>
      <c r="B1357" s="325"/>
      <c r="H1357" s="325"/>
      <c r="O1357" s="325"/>
    </row>
    <row r="1358" spans="1:15" x14ac:dyDescent="0.25">
      <c r="A1358" s="325"/>
      <c r="B1358" s="325"/>
      <c r="H1358" s="325"/>
      <c r="O1358" s="325"/>
    </row>
    <row r="1359" spans="1:15" x14ac:dyDescent="0.25">
      <c r="A1359" s="325"/>
      <c r="B1359" s="325"/>
      <c r="H1359" s="325"/>
      <c r="O1359" s="325"/>
    </row>
    <row r="1360" spans="1:15" x14ac:dyDescent="0.25">
      <c r="A1360" s="325"/>
      <c r="B1360" s="325"/>
      <c r="H1360" s="325"/>
      <c r="O1360" s="325"/>
    </row>
    <row r="1361" spans="1:15" x14ac:dyDescent="0.25">
      <c r="A1361" s="325"/>
      <c r="B1361" s="325"/>
      <c r="H1361" s="325"/>
      <c r="O1361" s="325"/>
    </row>
    <row r="1362" spans="1:15" x14ac:dyDescent="0.25">
      <c r="A1362" s="325"/>
      <c r="B1362" s="325"/>
      <c r="H1362" s="325"/>
      <c r="O1362" s="325"/>
    </row>
    <row r="1363" spans="1:15" x14ac:dyDescent="0.25">
      <c r="A1363" s="325"/>
      <c r="B1363" s="325"/>
      <c r="H1363" s="325"/>
      <c r="O1363" s="325"/>
    </row>
    <row r="1364" spans="1:15" x14ac:dyDescent="0.25">
      <c r="A1364" s="325"/>
      <c r="B1364" s="325"/>
      <c r="H1364" s="325"/>
      <c r="O1364" s="325"/>
    </row>
    <row r="1365" spans="1:15" x14ac:dyDescent="0.25">
      <c r="A1365" s="325"/>
      <c r="B1365" s="325"/>
      <c r="H1365" s="325"/>
      <c r="O1365" s="325"/>
    </row>
    <row r="1366" spans="1:15" x14ac:dyDescent="0.25">
      <c r="A1366" s="325"/>
      <c r="B1366" s="325"/>
      <c r="H1366" s="325"/>
      <c r="O1366" s="325"/>
    </row>
    <row r="1367" spans="1:15" x14ac:dyDescent="0.25">
      <c r="A1367" s="325"/>
      <c r="B1367" s="325"/>
      <c r="H1367" s="325"/>
      <c r="O1367" s="325"/>
    </row>
    <row r="1368" spans="1:15" x14ac:dyDescent="0.25">
      <c r="A1368" s="325"/>
      <c r="B1368" s="325"/>
      <c r="H1368" s="325"/>
      <c r="O1368" s="325"/>
    </row>
    <row r="1369" spans="1:15" x14ac:dyDescent="0.25">
      <c r="A1369" s="325"/>
      <c r="B1369" s="325"/>
      <c r="H1369" s="325"/>
      <c r="O1369" s="325"/>
    </row>
    <row r="1370" spans="1:15" x14ac:dyDescent="0.25">
      <c r="A1370" s="325"/>
      <c r="B1370" s="325"/>
      <c r="H1370" s="325"/>
      <c r="O1370" s="325"/>
    </row>
    <row r="1371" spans="1:15" x14ac:dyDescent="0.25">
      <c r="A1371" s="325"/>
      <c r="B1371" s="325"/>
      <c r="H1371" s="325"/>
      <c r="O1371" s="325"/>
    </row>
    <row r="1372" spans="1:15" x14ac:dyDescent="0.25">
      <c r="A1372" s="325"/>
      <c r="B1372" s="325"/>
      <c r="H1372" s="325"/>
      <c r="O1372" s="325"/>
    </row>
    <row r="1373" spans="1:15" x14ac:dyDescent="0.25">
      <c r="A1373" s="325"/>
      <c r="B1373" s="325"/>
      <c r="H1373" s="325"/>
      <c r="O1373" s="325"/>
    </row>
    <row r="1374" spans="1:15" x14ac:dyDescent="0.25">
      <c r="A1374" s="325"/>
      <c r="B1374" s="325"/>
      <c r="H1374" s="325"/>
      <c r="O1374" s="325"/>
    </row>
    <row r="1375" spans="1:15" x14ac:dyDescent="0.25">
      <c r="A1375" s="325"/>
      <c r="B1375" s="325"/>
      <c r="H1375" s="325"/>
      <c r="O1375" s="325"/>
    </row>
    <row r="1376" spans="1:15" x14ac:dyDescent="0.25">
      <c r="A1376" s="325"/>
      <c r="B1376" s="325"/>
      <c r="H1376" s="325"/>
      <c r="O1376" s="325"/>
    </row>
    <row r="1377" spans="1:15" x14ac:dyDescent="0.25">
      <c r="A1377" s="325"/>
      <c r="B1377" s="325"/>
      <c r="H1377" s="325"/>
      <c r="O1377" s="325"/>
    </row>
    <row r="1378" spans="1:15" x14ac:dyDescent="0.25">
      <c r="A1378" s="325"/>
      <c r="B1378" s="325"/>
      <c r="H1378" s="325"/>
      <c r="O1378" s="325"/>
    </row>
    <row r="1379" spans="1:15" x14ac:dyDescent="0.25">
      <c r="A1379" s="325"/>
      <c r="B1379" s="325"/>
      <c r="H1379" s="325"/>
      <c r="O1379" s="325"/>
    </row>
    <row r="1380" spans="1:15" x14ac:dyDescent="0.25">
      <c r="A1380" s="325"/>
      <c r="B1380" s="325"/>
      <c r="H1380" s="325"/>
      <c r="O1380" s="325"/>
    </row>
    <row r="1381" spans="1:15" x14ac:dyDescent="0.25">
      <c r="A1381" s="325"/>
      <c r="B1381" s="325"/>
      <c r="H1381" s="325"/>
      <c r="O1381" s="325"/>
    </row>
    <row r="1382" spans="1:15" x14ac:dyDescent="0.25">
      <c r="A1382" s="325"/>
      <c r="B1382" s="325"/>
      <c r="H1382" s="325"/>
      <c r="O1382" s="325"/>
    </row>
    <row r="1383" spans="1:15" x14ac:dyDescent="0.25">
      <c r="A1383" s="325"/>
      <c r="B1383" s="325"/>
      <c r="H1383" s="325"/>
      <c r="O1383" s="325"/>
    </row>
    <row r="1384" spans="1:15" x14ac:dyDescent="0.25">
      <c r="A1384" s="325"/>
      <c r="B1384" s="325"/>
      <c r="H1384" s="325"/>
      <c r="O1384" s="325"/>
    </row>
    <row r="1385" spans="1:15" x14ac:dyDescent="0.25">
      <c r="A1385" s="325"/>
      <c r="B1385" s="325"/>
      <c r="H1385" s="325"/>
      <c r="O1385" s="325"/>
    </row>
    <row r="1386" spans="1:15" x14ac:dyDescent="0.25">
      <c r="A1386" s="325"/>
      <c r="B1386" s="325"/>
      <c r="H1386" s="325"/>
      <c r="O1386" s="325"/>
    </row>
    <row r="1387" spans="1:15" x14ac:dyDescent="0.25">
      <c r="A1387" s="325"/>
      <c r="B1387" s="325"/>
      <c r="H1387" s="325"/>
      <c r="O1387" s="325"/>
    </row>
    <row r="1388" spans="1:15" x14ac:dyDescent="0.25">
      <c r="A1388" s="325"/>
      <c r="B1388" s="325"/>
      <c r="H1388" s="325"/>
      <c r="O1388" s="325"/>
    </row>
    <row r="1389" spans="1:15" x14ac:dyDescent="0.25">
      <c r="A1389" s="325"/>
      <c r="B1389" s="325"/>
      <c r="H1389" s="325"/>
      <c r="O1389" s="325"/>
    </row>
    <row r="1390" spans="1:15" x14ac:dyDescent="0.25">
      <c r="A1390" s="325"/>
      <c r="B1390" s="325"/>
      <c r="H1390" s="325"/>
      <c r="O1390" s="325"/>
    </row>
    <row r="1391" spans="1:15" x14ac:dyDescent="0.25">
      <c r="A1391" s="325"/>
      <c r="B1391" s="325"/>
      <c r="H1391" s="325"/>
      <c r="O1391" s="325"/>
    </row>
    <row r="1392" spans="1:15" x14ac:dyDescent="0.25">
      <c r="A1392" s="325"/>
      <c r="B1392" s="325"/>
      <c r="H1392" s="325"/>
      <c r="O1392" s="325"/>
    </row>
    <row r="1393" spans="1:15" x14ac:dyDescent="0.25">
      <c r="A1393" s="325"/>
      <c r="B1393" s="325"/>
      <c r="H1393" s="325"/>
      <c r="O1393" s="325"/>
    </row>
    <row r="1394" spans="1:15" x14ac:dyDescent="0.25">
      <c r="A1394" s="325"/>
      <c r="B1394" s="325"/>
      <c r="H1394" s="325"/>
      <c r="O1394" s="325"/>
    </row>
    <row r="1395" spans="1:15" x14ac:dyDescent="0.25">
      <c r="A1395" s="325"/>
      <c r="B1395" s="325"/>
      <c r="H1395" s="325"/>
      <c r="O1395" s="325"/>
    </row>
    <row r="1396" spans="1:15" x14ac:dyDescent="0.25">
      <c r="A1396" s="325"/>
      <c r="B1396" s="325"/>
      <c r="H1396" s="325"/>
      <c r="O1396" s="325"/>
    </row>
    <row r="1397" spans="1:15" x14ac:dyDescent="0.25">
      <c r="A1397" s="325"/>
      <c r="B1397" s="325"/>
      <c r="H1397" s="325"/>
      <c r="O1397" s="325"/>
    </row>
    <row r="1398" spans="1:15" x14ac:dyDescent="0.25">
      <c r="A1398" s="325"/>
      <c r="B1398" s="325"/>
      <c r="H1398" s="325"/>
      <c r="O1398" s="325"/>
    </row>
    <row r="1399" spans="1:15" x14ac:dyDescent="0.25">
      <c r="A1399" s="325"/>
      <c r="B1399" s="325"/>
      <c r="H1399" s="325"/>
      <c r="O1399" s="325"/>
    </row>
    <row r="1400" spans="1:15" x14ac:dyDescent="0.25">
      <c r="A1400" s="325"/>
      <c r="B1400" s="325"/>
      <c r="H1400" s="325"/>
      <c r="O1400" s="325"/>
    </row>
    <row r="1401" spans="1:15" x14ac:dyDescent="0.25">
      <c r="A1401" s="325"/>
      <c r="B1401" s="325"/>
      <c r="H1401" s="325"/>
      <c r="O1401" s="325"/>
    </row>
    <row r="1402" spans="1:15" x14ac:dyDescent="0.25">
      <c r="A1402" s="325"/>
      <c r="B1402" s="325"/>
      <c r="H1402" s="325"/>
      <c r="O1402" s="325"/>
    </row>
    <row r="1403" spans="1:15" x14ac:dyDescent="0.25">
      <c r="A1403" s="325"/>
      <c r="B1403" s="325"/>
      <c r="H1403" s="325"/>
      <c r="O1403" s="325"/>
    </row>
    <row r="1404" spans="1:15" x14ac:dyDescent="0.25">
      <c r="A1404" s="325"/>
      <c r="B1404" s="325"/>
      <c r="H1404" s="325"/>
      <c r="O1404" s="325"/>
    </row>
    <row r="1405" spans="1:15" x14ac:dyDescent="0.25">
      <c r="A1405" s="325"/>
      <c r="B1405" s="325"/>
      <c r="H1405" s="325"/>
      <c r="O1405" s="325"/>
    </row>
    <row r="1406" spans="1:15" x14ac:dyDescent="0.25">
      <c r="A1406" s="325"/>
      <c r="B1406" s="325"/>
      <c r="H1406" s="325"/>
      <c r="O1406" s="325"/>
    </row>
    <row r="1407" spans="1:15" x14ac:dyDescent="0.25">
      <c r="A1407" s="325"/>
      <c r="B1407" s="325"/>
      <c r="H1407" s="325"/>
      <c r="O1407" s="325"/>
    </row>
    <row r="1408" spans="1:15" x14ac:dyDescent="0.25">
      <c r="A1408" s="325"/>
      <c r="B1408" s="325"/>
      <c r="H1408" s="325"/>
      <c r="O1408" s="325"/>
    </row>
    <row r="1409" spans="1:15" x14ac:dyDescent="0.25">
      <c r="A1409" s="325"/>
      <c r="B1409" s="325"/>
      <c r="H1409" s="325"/>
      <c r="O1409" s="325"/>
    </row>
    <row r="1410" spans="1:15" x14ac:dyDescent="0.25">
      <c r="A1410" s="325"/>
      <c r="B1410" s="325"/>
      <c r="H1410" s="325"/>
      <c r="O1410" s="325"/>
    </row>
    <row r="1411" spans="1:15" x14ac:dyDescent="0.25">
      <c r="A1411" s="325"/>
      <c r="B1411" s="325"/>
      <c r="H1411" s="325"/>
      <c r="O1411" s="325"/>
    </row>
    <row r="1412" spans="1:15" x14ac:dyDescent="0.25">
      <c r="A1412" s="325"/>
      <c r="B1412" s="325"/>
      <c r="H1412" s="325"/>
      <c r="O1412" s="325"/>
    </row>
    <row r="1413" spans="1:15" x14ac:dyDescent="0.25">
      <c r="A1413" s="325"/>
      <c r="B1413" s="325"/>
      <c r="H1413" s="325"/>
      <c r="O1413" s="325"/>
    </row>
    <row r="1414" spans="1:15" x14ac:dyDescent="0.25">
      <c r="A1414" s="325"/>
      <c r="B1414" s="325"/>
      <c r="H1414" s="325"/>
      <c r="O1414" s="325"/>
    </row>
    <row r="1415" spans="1:15" x14ac:dyDescent="0.25">
      <c r="A1415" s="325"/>
      <c r="B1415" s="325"/>
      <c r="H1415" s="325"/>
      <c r="O1415" s="325"/>
    </row>
    <row r="1416" spans="1:15" x14ac:dyDescent="0.25">
      <c r="A1416" s="325"/>
      <c r="B1416" s="325"/>
      <c r="H1416" s="325"/>
      <c r="O1416" s="325"/>
    </row>
    <row r="1417" spans="1:15" x14ac:dyDescent="0.25">
      <c r="A1417" s="325"/>
      <c r="B1417" s="325"/>
      <c r="H1417" s="325"/>
      <c r="O1417" s="325"/>
    </row>
    <row r="1418" spans="1:15" x14ac:dyDescent="0.25">
      <c r="A1418" s="325"/>
      <c r="B1418" s="325"/>
      <c r="H1418" s="325"/>
      <c r="O1418" s="325"/>
    </row>
    <row r="1419" spans="1:15" x14ac:dyDescent="0.25">
      <c r="A1419" s="325"/>
      <c r="B1419" s="325"/>
      <c r="H1419" s="325"/>
      <c r="O1419" s="325"/>
    </row>
    <row r="1420" spans="1:15" x14ac:dyDescent="0.25">
      <c r="A1420" s="325"/>
      <c r="B1420" s="325"/>
      <c r="H1420" s="325"/>
      <c r="O1420" s="325"/>
    </row>
    <row r="1421" spans="1:15" x14ac:dyDescent="0.25">
      <c r="A1421" s="325"/>
      <c r="B1421" s="325"/>
      <c r="H1421" s="325"/>
      <c r="O1421" s="325"/>
    </row>
    <row r="1422" spans="1:15" x14ac:dyDescent="0.25">
      <c r="A1422" s="325"/>
      <c r="B1422" s="325"/>
      <c r="H1422" s="325"/>
      <c r="O1422" s="325"/>
    </row>
    <row r="1423" spans="1:15" x14ac:dyDescent="0.25">
      <c r="A1423" s="325"/>
      <c r="B1423" s="325"/>
      <c r="H1423" s="325"/>
      <c r="O1423" s="325"/>
    </row>
    <row r="1424" spans="1:15" x14ac:dyDescent="0.25">
      <c r="A1424" s="325"/>
      <c r="B1424" s="325"/>
      <c r="H1424" s="325"/>
      <c r="O1424" s="325"/>
    </row>
    <row r="1425" spans="1:15" x14ac:dyDescent="0.25">
      <c r="A1425" s="325"/>
      <c r="B1425" s="325"/>
      <c r="H1425" s="325"/>
      <c r="O1425" s="325"/>
    </row>
    <row r="1426" spans="1:15" x14ac:dyDescent="0.25">
      <c r="A1426" s="325"/>
      <c r="B1426" s="325"/>
      <c r="H1426" s="325"/>
      <c r="O1426" s="325"/>
    </row>
    <row r="1427" spans="1:15" x14ac:dyDescent="0.25">
      <c r="A1427" s="325"/>
      <c r="B1427" s="325"/>
      <c r="H1427" s="325"/>
      <c r="O1427" s="325"/>
    </row>
    <row r="1428" spans="1:15" x14ac:dyDescent="0.25">
      <c r="A1428" s="325"/>
      <c r="B1428" s="325"/>
      <c r="H1428" s="325"/>
      <c r="O1428" s="325"/>
    </row>
    <row r="1429" spans="1:15" x14ac:dyDescent="0.25">
      <c r="A1429" s="325"/>
      <c r="B1429" s="325"/>
      <c r="H1429" s="325"/>
      <c r="O1429" s="325"/>
    </row>
    <row r="1430" spans="1:15" x14ac:dyDescent="0.25">
      <c r="A1430" s="325"/>
      <c r="B1430" s="325"/>
      <c r="H1430" s="325"/>
      <c r="O1430" s="325"/>
    </row>
    <row r="1431" spans="1:15" x14ac:dyDescent="0.25">
      <c r="A1431" s="325"/>
      <c r="B1431" s="325"/>
      <c r="H1431" s="325"/>
      <c r="O1431" s="325"/>
    </row>
    <row r="1432" spans="1:15" x14ac:dyDescent="0.25">
      <c r="A1432" s="325"/>
      <c r="B1432" s="325"/>
      <c r="H1432" s="325"/>
      <c r="O1432" s="325"/>
    </row>
    <row r="1433" spans="1:15" x14ac:dyDescent="0.25">
      <c r="A1433" s="325"/>
      <c r="B1433" s="325"/>
      <c r="H1433" s="325"/>
      <c r="O1433" s="325"/>
    </row>
    <row r="1434" spans="1:15" x14ac:dyDescent="0.25">
      <c r="A1434" s="325"/>
      <c r="B1434" s="325"/>
      <c r="H1434" s="325"/>
      <c r="O1434" s="325"/>
    </row>
    <row r="1435" spans="1:15" x14ac:dyDescent="0.25">
      <c r="A1435" s="325"/>
      <c r="B1435" s="325"/>
      <c r="H1435" s="325"/>
      <c r="O1435" s="325"/>
    </row>
    <row r="1436" spans="1:15" x14ac:dyDescent="0.25">
      <c r="A1436" s="325"/>
      <c r="B1436" s="325"/>
      <c r="H1436" s="325"/>
      <c r="O1436" s="325"/>
    </row>
    <row r="1437" spans="1:15" x14ac:dyDescent="0.25">
      <c r="A1437" s="325"/>
      <c r="B1437" s="325"/>
      <c r="H1437" s="325"/>
      <c r="O1437" s="325"/>
    </row>
    <row r="1438" spans="1:15" x14ac:dyDescent="0.25">
      <c r="A1438" s="325"/>
      <c r="B1438" s="325"/>
      <c r="H1438" s="325"/>
      <c r="O1438" s="325"/>
    </row>
    <row r="1439" spans="1:15" x14ac:dyDescent="0.25">
      <c r="A1439" s="325"/>
      <c r="B1439" s="325"/>
      <c r="H1439" s="325"/>
      <c r="O1439" s="325"/>
    </row>
    <row r="1440" spans="1:15" x14ac:dyDescent="0.25">
      <c r="A1440" s="325"/>
      <c r="B1440" s="325"/>
      <c r="H1440" s="325"/>
      <c r="O1440" s="325"/>
    </row>
    <row r="1441" spans="1:15" x14ac:dyDescent="0.25">
      <c r="A1441" s="325"/>
      <c r="B1441" s="325"/>
      <c r="H1441" s="325"/>
      <c r="O1441" s="325"/>
    </row>
    <row r="1442" spans="1:15" x14ac:dyDescent="0.25">
      <c r="A1442" s="325"/>
      <c r="B1442" s="325"/>
      <c r="H1442" s="325"/>
      <c r="O1442" s="325"/>
    </row>
    <row r="1443" spans="1:15" x14ac:dyDescent="0.25">
      <c r="A1443" s="325"/>
      <c r="B1443" s="325"/>
      <c r="H1443" s="325"/>
      <c r="O1443" s="325"/>
    </row>
    <row r="1444" spans="1:15" x14ac:dyDescent="0.25">
      <c r="A1444" s="325"/>
      <c r="B1444" s="325"/>
      <c r="H1444" s="325"/>
      <c r="O1444" s="325"/>
    </row>
    <row r="1445" spans="1:15" x14ac:dyDescent="0.25">
      <c r="A1445" s="325"/>
      <c r="B1445" s="325"/>
      <c r="H1445" s="325"/>
      <c r="O1445" s="325"/>
    </row>
    <row r="1446" spans="1:15" x14ac:dyDescent="0.25">
      <c r="A1446" s="325"/>
      <c r="B1446" s="325"/>
      <c r="H1446" s="325"/>
      <c r="O1446" s="325"/>
    </row>
    <row r="1447" spans="1:15" x14ac:dyDescent="0.25">
      <c r="A1447" s="325"/>
      <c r="B1447" s="325"/>
      <c r="H1447" s="325"/>
      <c r="O1447" s="325"/>
    </row>
    <row r="1448" spans="1:15" x14ac:dyDescent="0.25">
      <c r="A1448" s="325"/>
      <c r="B1448" s="325"/>
      <c r="H1448" s="325"/>
      <c r="O1448" s="325"/>
    </row>
    <row r="1449" spans="1:15" x14ac:dyDescent="0.25">
      <c r="A1449" s="325"/>
      <c r="B1449" s="325"/>
      <c r="H1449" s="325"/>
      <c r="O1449" s="325"/>
    </row>
    <row r="1450" spans="1:15" x14ac:dyDescent="0.25">
      <c r="A1450" s="325"/>
      <c r="B1450" s="325"/>
      <c r="H1450" s="325"/>
      <c r="O1450" s="325"/>
    </row>
    <row r="1451" spans="1:15" x14ac:dyDescent="0.25">
      <c r="A1451" s="325"/>
      <c r="B1451" s="325"/>
      <c r="H1451" s="325"/>
      <c r="O1451" s="325"/>
    </row>
    <row r="1452" spans="1:15" x14ac:dyDescent="0.25">
      <c r="A1452" s="325"/>
      <c r="B1452" s="325"/>
      <c r="H1452" s="325"/>
      <c r="O1452" s="325"/>
    </row>
    <row r="1453" spans="1:15" x14ac:dyDescent="0.25">
      <c r="A1453" s="325"/>
      <c r="B1453" s="325"/>
      <c r="H1453" s="325"/>
      <c r="O1453" s="325"/>
    </row>
    <row r="1454" spans="1:15" x14ac:dyDescent="0.25">
      <c r="A1454" s="325"/>
      <c r="B1454" s="325"/>
      <c r="H1454" s="325"/>
      <c r="O1454" s="325"/>
    </row>
    <row r="1455" spans="1:15" x14ac:dyDescent="0.25">
      <c r="A1455" s="325"/>
      <c r="B1455" s="325"/>
      <c r="H1455" s="325"/>
      <c r="O1455" s="325"/>
    </row>
    <row r="1456" spans="1:15" x14ac:dyDescent="0.25">
      <c r="A1456" s="325"/>
      <c r="B1456" s="325"/>
      <c r="H1456" s="325"/>
      <c r="O1456" s="325"/>
    </row>
    <row r="1457" spans="1:15" x14ac:dyDescent="0.25">
      <c r="A1457" s="325"/>
      <c r="B1457" s="325"/>
      <c r="H1457" s="325"/>
      <c r="O1457" s="325"/>
    </row>
    <row r="1458" spans="1:15" x14ac:dyDescent="0.25">
      <c r="A1458" s="325"/>
      <c r="B1458" s="325"/>
      <c r="H1458" s="325"/>
      <c r="O1458" s="325"/>
    </row>
    <row r="1459" spans="1:15" x14ac:dyDescent="0.25">
      <c r="A1459" s="325"/>
      <c r="B1459" s="325"/>
      <c r="H1459" s="325"/>
      <c r="O1459" s="325"/>
    </row>
    <row r="1460" spans="1:15" x14ac:dyDescent="0.25">
      <c r="A1460" s="325"/>
      <c r="B1460" s="325"/>
      <c r="H1460" s="325"/>
      <c r="O1460" s="325"/>
    </row>
    <row r="1461" spans="1:15" x14ac:dyDescent="0.25">
      <c r="A1461" s="325"/>
      <c r="B1461" s="325"/>
      <c r="H1461" s="325"/>
      <c r="O1461" s="325"/>
    </row>
    <row r="1462" spans="1:15" x14ac:dyDescent="0.25">
      <c r="A1462" s="325"/>
      <c r="B1462" s="325"/>
      <c r="H1462" s="325"/>
      <c r="O1462" s="325"/>
    </row>
    <row r="1463" spans="1:15" x14ac:dyDescent="0.25">
      <c r="A1463" s="325"/>
      <c r="B1463" s="325"/>
      <c r="H1463" s="325"/>
      <c r="O1463" s="325"/>
    </row>
    <row r="1464" spans="1:15" x14ac:dyDescent="0.25">
      <c r="A1464" s="325"/>
      <c r="B1464" s="325"/>
      <c r="H1464" s="325"/>
      <c r="O1464" s="325"/>
    </row>
    <row r="1465" spans="1:15" x14ac:dyDescent="0.25">
      <c r="A1465" s="325"/>
      <c r="B1465" s="325"/>
      <c r="H1465" s="325"/>
      <c r="O1465" s="325"/>
    </row>
    <row r="1466" spans="1:15" x14ac:dyDescent="0.25">
      <c r="A1466" s="325"/>
      <c r="B1466" s="325"/>
      <c r="H1466" s="325"/>
      <c r="O1466" s="325"/>
    </row>
    <row r="1467" spans="1:15" x14ac:dyDescent="0.25">
      <c r="A1467" s="325"/>
      <c r="B1467" s="325"/>
      <c r="H1467" s="325"/>
      <c r="O1467" s="325"/>
    </row>
    <row r="1468" spans="1:15" x14ac:dyDescent="0.25">
      <c r="A1468" s="325"/>
      <c r="B1468" s="325"/>
      <c r="H1468" s="325"/>
      <c r="O1468" s="325"/>
    </row>
    <row r="1469" spans="1:15" x14ac:dyDescent="0.25">
      <c r="A1469" s="325"/>
      <c r="B1469" s="325"/>
      <c r="H1469" s="325"/>
      <c r="O1469" s="325"/>
    </row>
    <row r="1470" spans="1:15" x14ac:dyDescent="0.25">
      <c r="A1470" s="325"/>
      <c r="B1470" s="325"/>
      <c r="H1470" s="325"/>
      <c r="O1470" s="325"/>
    </row>
    <row r="1471" spans="1:15" x14ac:dyDescent="0.25">
      <c r="A1471" s="325"/>
      <c r="B1471" s="325"/>
      <c r="H1471" s="325"/>
      <c r="O1471" s="325"/>
    </row>
    <row r="1472" spans="1:15" x14ac:dyDescent="0.25">
      <c r="A1472" s="325"/>
      <c r="B1472" s="325"/>
      <c r="H1472" s="325"/>
      <c r="O1472" s="325"/>
    </row>
    <row r="1473" spans="1:15" x14ac:dyDescent="0.25">
      <c r="A1473" s="325"/>
      <c r="B1473" s="325"/>
      <c r="H1473" s="325"/>
      <c r="O1473" s="325"/>
    </row>
    <row r="1474" spans="1:15" x14ac:dyDescent="0.25">
      <c r="A1474" s="325"/>
      <c r="B1474" s="325"/>
      <c r="H1474" s="325"/>
      <c r="O1474" s="325"/>
    </row>
    <row r="1475" spans="1:15" x14ac:dyDescent="0.25">
      <c r="A1475" s="325"/>
      <c r="B1475" s="325"/>
      <c r="H1475" s="325"/>
      <c r="O1475" s="325"/>
    </row>
    <row r="1476" spans="1:15" x14ac:dyDescent="0.25">
      <c r="A1476" s="325"/>
      <c r="B1476" s="325"/>
      <c r="H1476" s="325"/>
      <c r="O1476" s="325"/>
    </row>
    <row r="1477" spans="1:15" x14ac:dyDescent="0.25">
      <c r="A1477" s="325"/>
      <c r="B1477" s="325"/>
      <c r="H1477" s="325"/>
      <c r="O1477" s="325"/>
    </row>
    <row r="1478" spans="1:15" x14ac:dyDescent="0.25">
      <c r="A1478" s="325"/>
      <c r="B1478" s="325"/>
      <c r="H1478" s="325"/>
      <c r="O1478" s="325"/>
    </row>
    <row r="1479" spans="1:15" x14ac:dyDescent="0.25">
      <c r="A1479" s="325"/>
      <c r="B1479" s="325"/>
      <c r="H1479" s="325"/>
      <c r="O1479" s="325"/>
    </row>
    <row r="1480" spans="1:15" x14ac:dyDescent="0.25">
      <c r="A1480" s="325"/>
      <c r="B1480" s="325"/>
      <c r="H1480" s="325"/>
      <c r="O1480" s="325"/>
    </row>
    <row r="1481" spans="1:15" x14ac:dyDescent="0.25">
      <c r="A1481" s="325"/>
      <c r="B1481" s="325"/>
      <c r="H1481" s="325"/>
      <c r="O1481" s="325"/>
    </row>
    <row r="1482" spans="1:15" x14ac:dyDescent="0.25">
      <c r="A1482" s="325"/>
      <c r="B1482" s="325"/>
      <c r="H1482" s="325"/>
      <c r="O1482" s="325"/>
    </row>
    <row r="1483" spans="1:15" x14ac:dyDescent="0.25">
      <c r="A1483" s="325"/>
      <c r="B1483" s="325"/>
      <c r="H1483" s="325"/>
      <c r="O1483" s="325"/>
    </row>
    <row r="1484" spans="1:15" x14ac:dyDescent="0.25">
      <c r="A1484" s="325"/>
      <c r="B1484" s="325"/>
      <c r="H1484" s="325"/>
      <c r="O1484" s="325"/>
    </row>
    <row r="1485" spans="1:15" x14ac:dyDescent="0.25">
      <c r="A1485" s="325"/>
      <c r="B1485" s="325"/>
      <c r="H1485" s="325"/>
      <c r="O1485" s="325"/>
    </row>
    <row r="1486" spans="1:15" x14ac:dyDescent="0.25">
      <c r="A1486" s="325"/>
      <c r="B1486" s="325"/>
      <c r="H1486" s="325"/>
      <c r="O1486" s="325"/>
    </row>
    <row r="1487" spans="1:15" x14ac:dyDescent="0.25">
      <c r="A1487" s="325"/>
      <c r="B1487" s="325"/>
      <c r="H1487" s="325"/>
      <c r="O1487" s="325"/>
    </row>
    <row r="1488" spans="1:15" x14ac:dyDescent="0.25">
      <c r="A1488" s="325"/>
      <c r="B1488" s="325"/>
      <c r="H1488" s="325"/>
      <c r="O1488" s="325"/>
    </row>
    <row r="1489" spans="1:15" x14ac:dyDescent="0.25">
      <c r="A1489" s="325"/>
      <c r="B1489" s="325"/>
      <c r="H1489" s="325"/>
      <c r="O1489" s="325"/>
    </row>
    <row r="1490" spans="1:15" x14ac:dyDescent="0.25">
      <c r="A1490" s="325"/>
      <c r="B1490" s="325"/>
      <c r="H1490" s="325"/>
      <c r="O1490" s="325"/>
    </row>
    <row r="1491" spans="1:15" x14ac:dyDescent="0.25">
      <c r="A1491" s="325"/>
      <c r="B1491" s="325"/>
      <c r="H1491" s="325"/>
      <c r="O1491" s="325"/>
    </row>
    <row r="1492" spans="1:15" x14ac:dyDescent="0.25">
      <c r="A1492" s="325"/>
      <c r="B1492" s="325"/>
      <c r="H1492" s="325"/>
      <c r="O1492" s="325"/>
    </row>
    <row r="1493" spans="1:15" x14ac:dyDescent="0.25">
      <c r="A1493" s="325"/>
      <c r="B1493" s="325"/>
      <c r="H1493" s="325"/>
      <c r="O1493" s="325"/>
    </row>
    <row r="1494" spans="1:15" x14ac:dyDescent="0.25">
      <c r="A1494" s="325"/>
      <c r="B1494" s="325"/>
      <c r="H1494" s="325"/>
      <c r="O1494" s="325"/>
    </row>
    <row r="1495" spans="1:15" x14ac:dyDescent="0.25">
      <c r="A1495" s="325"/>
      <c r="B1495" s="325"/>
      <c r="H1495" s="325"/>
      <c r="O1495" s="325"/>
    </row>
    <row r="1496" spans="1:15" x14ac:dyDescent="0.25">
      <c r="A1496" s="325"/>
      <c r="B1496" s="325"/>
      <c r="H1496" s="325"/>
      <c r="O1496" s="325"/>
    </row>
    <row r="1497" spans="1:15" x14ac:dyDescent="0.25">
      <c r="A1497" s="325"/>
      <c r="B1497" s="325"/>
      <c r="H1497" s="325"/>
      <c r="O1497" s="325"/>
    </row>
    <row r="1498" spans="1:15" x14ac:dyDescent="0.25">
      <c r="A1498" s="325"/>
      <c r="B1498" s="325"/>
      <c r="H1498" s="325"/>
      <c r="O1498" s="325"/>
    </row>
    <row r="1499" spans="1:15" x14ac:dyDescent="0.25">
      <c r="A1499" s="325"/>
      <c r="B1499" s="325"/>
      <c r="H1499" s="325"/>
      <c r="O1499" s="325"/>
    </row>
    <row r="1500" spans="1:15" x14ac:dyDescent="0.25">
      <c r="A1500" s="325"/>
      <c r="B1500" s="325"/>
      <c r="H1500" s="325"/>
      <c r="O1500" s="325"/>
    </row>
    <row r="1501" spans="1:15" x14ac:dyDescent="0.25">
      <c r="A1501" s="325"/>
      <c r="B1501" s="325"/>
      <c r="H1501" s="325"/>
      <c r="O1501" s="325"/>
    </row>
    <row r="1502" spans="1:15" x14ac:dyDescent="0.25">
      <c r="A1502" s="325"/>
      <c r="B1502" s="325"/>
      <c r="H1502" s="325"/>
      <c r="O1502" s="325"/>
    </row>
    <row r="1503" spans="1:15" x14ac:dyDescent="0.25">
      <c r="A1503" s="325"/>
      <c r="B1503" s="325"/>
      <c r="H1503" s="325"/>
      <c r="O1503" s="325"/>
    </row>
    <row r="1504" spans="1:15" x14ac:dyDescent="0.25">
      <c r="A1504" s="325"/>
      <c r="B1504" s="325"/>
      <c r="H1504" s="325"/>
      <c r="O1504" s="325"/>
    </row>
    <row r="1505" spans="1:15" x14ac:dyDescent="0.25">
      <c r="A1505" s="325"/>
      <c r="B1505" s="325"/>
      <c r="H1505" s="325"/>
      <c r="O1505" s="325"/>
    </row>
    <row r="1506" spans="1:15" x14ac:dyDescent="0.25">
      <c r="A1506" s="325"/>
      <c r="B1506" s="325"/>
      <c r="H1506" s="325"/>
      <c r="O1506" s="325"/>
    </row>
    <row r="1507" spans="1:15" x14ac:dyDescent="0.25">
      <c r="A1507" s="325"/>
      <c r="B1507" s="325"/>
      <c r="H1507" s="325"/>
      <c r="O1507" s="325"/>
    </row>
    <row r="1508" spans="1:15" x14ac:dyDescent="0.25">
      <c r="A1508" s="325"/>
      <c r="B1508" s="325"/>
      <c r="H1508" s="325"/>
      <c r="O1508" s="325"/>
    </row>
    <row r="1509" spans="1:15" x14ac:dyDescent="0.25">
      <c r="A1509" s="325"/>
      <c r="B1509" s="325"/>
      <c r="H1509" s="325"/>
      <c r="O1509" s="325"/>
    </row>
    <row r="1510" spans="1:15" x14ac:dyDescent="0.25">
      <c r="A1510" s="325"/>
      <c r="B1510" s="325"/>
      <c r="H1510" s="325"/>
      <c r="O1510" s="325"/>
    </row>
    <row r="1511" spans="1:15" x14ac:dyDescent="0.25">
      <c r="A1511" s="325"/>
      <c r="B1511" s="325"/>
      <c r="H1511" s="325"/>
      <c r="O1511" s="325"/>
    </row>
    <row r="1512" spans="1:15" x14ac:dyDescent="0.25">
      <c r="A1512" s="325"/>
      <c r="B1512" s="325"/>
      <c r="H1512" s="325"/>
      <c r="O1512" s="325"/>
    </row>
    <row r="1513" spans="1:15" x14ac:dyDescent="0.25">
      <c r="A1513" s="325"/>
      <c r="B1513" s="325"/>
      <c r="H1513" s="325"/>
      <c r="O1513" s="325"/>
    </row>
    <row r="1514" spans="1:15" x14ac:dyDescent="0.25">
      <c r="A1514" s="325"/>
      <c r="B1514" s="325"/>
      <c r="H1514" s="325"/>
      <c r="O1514" s="325"/>
    </row>
    <row r="1515" spans="1:15" x14ac:dyDescent="0.25">
      <c r="A1515" s="325"/>
      <c r="B1515" s="325"/>
      <c r="H1515" s="325"/>
      <c r="O1515" s="325"/>
    </row>
    <row r="1516" spans="1:15" x14ac:dyDescent="0.25">
      <c r="A1516" s="325"/>
      <c r="B1516" s="325"/>
      <c r="H1516" s="325"/>
      <c r="O1516" s="325"/>
    </row>
    <row r="1517" spans="1:15" x14ac:dyDescent="0.25">
      <c r="A1517" s="325"/>
      <c r="B1517" s="325"/>
      <c r="H1517" s="325"/>
      <c r="O1517" s="325"/>
    </row>
    <row r="1518" spans="1:15" x14ac:dyDescent="0.25">
      <c r="A1518" s="325"/>
      <c r="B1518" s="325"/>
      <c r="H1518" s="325"/>
      <c r="O1518" s="325"/>
    </row>
    <row r="1519" spans="1:15" x14ac:dyDescent="0.25">
      <c r="A1519" s="325"/>
      <c r="B1519" s="325"/>
      <c r="H1519" s="325"/>
      <c r="O1519" s="325"/>
    </row>
    <row r="1520" spans="1:15" x14ac:dyDescent="0.25">
      <c r="A1520" s="325"/>
      <c r="B1520" s="325"/>
      <c r="H1520" s="325"/>
      <c r="O1520" s="325"/>
    </row>
    <row r="1521" spans="1:15" x14ac:dyDescent="0.25">
      <c r="A1521" s="325"/>
      <c r="B1521" s="325"/>
      <c r="H1521" s="325"/>
      <c r="O1521" s="325"/>
    </row>
    <row r="1522" spans="1:15" x14ac:dyDescent="0.25">
      <c r="A1522" s="325"/>
      <c r="B1522" s="325"/>
      <c r="H1522" s="325"/>
      <c r="O1522" s="325"/>
    </row>
    <row r="1523" spans="1:15" x14ac:dyDescent="0.25">
      <c r="A1523" s="325"/>
      <c r="B1523" s="325"/>
      <c r="H1523" s="325"/>
      <c r="O1523" s="325"/>
    </row>
    <row r="1524" spans="1:15" x14ac:dyDescent="0.25">
      <c r="A1524" s="325"/>
      <c r="B1524" s="325"/>
      <c r="H1524" s="325"/>
      <c r="O1524" s="325"/>
    </row>
    <row r="1525" spans="1:15" x14ac:dyDescent="0.25">
      <c r="A1525" s="325"/>
      <c r="B1525" s="325"/>
      <c r="H1525" s="325"/>
      <c r="O1525" s="325"/>
    </row>
    <row r="1526" spans="1:15" x14ac:dyDescent="0.25">
      <c r="A1526" s="325"/>
      <c r="B1526" s="325"/>
      <c r="H1526" s="325"/>
      <c r="O1526" s="325"/>
    </row>
    <row r="1527" spans="1:15" x14ac:dyDescent="0.25">
      <c r="A1527" s="325"/>
      <c r="B1527" s="325"/>
      <c r="H1527" s="325"/>
      <c r="O1527" s="325"/>
    </row>
    <row r="1528" spans="1:15" x14ac:dyDescent="0.25">
      <c r="A1528" s="325"/>
      <c r="B1528" s="325"/>
      <c r="H1528" s="325"/>
      <c r="O1528" s="325"/>
    </row>
    <row r="1529" spans="1:15" x14ac:dyDescent="0.25">
      <c r="A1529" s="325"/>
      <c r="B1529" s="325"/>
      <c r="H1529" s="325"/>
      <c r="O1529" s="325"/>
    </row>
    <row r="1530" spans="1:15" x14ac:dyDescent="0.25">
      <c r="A1530" s="325"/>
      <c r="B1530" s="325"/>
      <c r="H1530" s="325"/>
      <c r="O1530" s="325"/>
    </row>
    <row r="1531" spans="1:15" x14ac:dyDescent="0.25">
      <c r="A1531" s="325"/>
      <c r="B1531" s="325"/>
      <c r="H1531" s="325"/>
      <c r="O1531" s="325"/>
    </row>
    <row r="1532" spans="1:15" x14ac:dyDescent="0.25">
      <c r="A1532" s="325"/>
      <c r="B1532" s="325"/>
      <c r="H1532" s="325"/>
      <c r="O1532" s="325"/>
    </row>
    <row r="1533" spans="1:15" x14ac:dyDescent="0.25">
      <c r="A1533" s="325"/>
      <c r="B1533" s="325"/>
      <c r="H1533" s="325"/>
      <c r="O1533" s="325"/>
    </row>
    <row r="1534" spans="1:15" x14ac:dyDescent="0.25">
      <c r="A1534" s="325"/>
      <c r="B1534" s="325"/>
      <c r="H1534" s="325"/>
      <c r="O1534" s="325"/>
    </row>
    <row r="1535" spans="1:15" x14ac:dyDescent="0.25">
      <c r="A1535" s="325"/>
      <c r="B1535" s="325"/>
      <c r="H1535" s="325"/>
      <c r="O1535" s="325"/>
    </row>
    <row r="1536" spans="1:15" x14ac:dyDescent="0.25">
      <c r="A1536" s="325"/>
      <c r="B1536" s="325"/>
      <c r="H1536" s="325"/>
      <c r="O1536" s="325"/>
    </row>
    <row r="1537" spans="1:15" x14ac:dyDescent="0.25">
      <c r="A1537" s="325"/>
      <c r="B1537" s="325"/>
      <c r="H1537" s="325"/>
      <c r="O1537" s="325"/>
    </row>
    <row r="1538" spans="1:15" x14ac:dyDescent="0.25">
      <c r="A1538" s="325"/>
      <c r="B1538" s="325"/>
      <c r="H1538" s="325"/>
      <c r="O1538" s="325"/>
    </row>
    <row r="1539" spans="1:15" x14ac:dyDescent="0.25">
      <c r="A1539" s="325"/>
      <c r="B1539" s="325"/>
      <c r="H1539" s="325"/>
      <c r="O1539" s="325"/>
    </row>
    <row r="1540" spans="1:15" x14ac:dyDescent="0.25">
      <c r="A1540" s="325"/>
      <c r="B1540" s="325"/>
      <c r="H1540" s="325"/>
      <c r="O1540" s="325"/>
    </row>
    <row r="1541" spans="1:15" x14ac:dyDescent="0.25">
      <c r="A1541" s="325"/>
      <c r="B1541" s="325"/>
      <c r="H1541" s="325"/>
      <c r="O1541" s="325"/>
    </row>
    <row r="1542" spans="1:15" x14ac:dyDescent="0.25">
      <c r="A1542" s="325"/>
      <c r="B1542" s="325"/>
      <c r="H1542" s="325"/>
      <c r="O1542" s="325"/>
    </row>
    <row r="1543" spans="1:15" x14ac:dyDescent="0.25">
      <c r="A1543" s="325"/>
      <c r="B1543" s="325"/>
      <c r="H1543" s="325"/>
      <c r="O1543" s="325"/>
    </row>
    <row r="1544" spans="1:15" x14ac:dyDescent="0.25">
      <c r="A1544" s="325"/>
      <c r="B1544" s="325"/>
      <c r="H1544" s="325"/>
      <c r="O1544" s="325"/>
    </row>
    <row r="1545" spans="1:15" x14ac:dyDescent="0.25">
      <c r="A1545" s="325"/>
      <c r="B1545" s="325"/>
      <c r="H1545" s="325"/>
      <c r="O1545" s="325"/>
    </row>
    <row r="1546" spans="1:15" x14ac:dyDescent="0.25">
      <c r="A1546" s="325"/>
      <c r="B1546" s="325"/>
      <c r="H1546" s="325"/>
      <c r="O1546" s="325"/>
    </row>
    <row r="1547" spans="1:15" x14ac:dyDescent="0.25">
      <c r="A1547" s="325"/>
      <c r="B1547" s="325"/>
      <c r="H1547" s="325"/>
      <c r="O1547" s="325"/>
    </row>
    <row r="1548" spans="1:15" x14ac:dyDescent="0.25">
      <c r="A1548" s="325"/>
      <c r="B1548" s="325"/>
      <c r="H1548" s="325"/>
      <c r="O1548" s="325"/>
    </row>
    <row r="1549" spans="1:15" x14ac:dyDescent="0.25">
      <c r="A1549" s="325"/>
      <c r="B1549" s="325"/>
      <c r="H1549" s="325"/>
      <c r="O1549" s="325"/>
    </row>
    <row r="1550" spans="1:15" x14ac:dyDescent="0.25">
      <c r="A1550" s="325"/>
      <c r="B1550" s="325"/>
      <c r="H1550" s="325"/>
      <c r="O1550" s="325"/>
    </row>
    <row r="1551" spans="1:15" x14ac:dyDescent="0.25">
      <c r="A1551" s="325"/>
      <c r="B1551" s="325"/>
      <c r="H1551" s="325"/>
      <c r="O1551" s="325"/>
    </row>
    <row r="1552" spans="1:15" x14ac:dyDescent="0.25">
      <c r="A1552" s="325"/>
      <c r="B1552" s="325"/>
      <c r="H1552" s="325"/>
      <c r="O1552" s="325"/>
    </row>
    <row r="1553" spans="1:15" x14ac:dyDescent="0.25">
      <c r="A1553" s="325"/>
      <c r="B1553" s="325"/>
      <c r="H1553" s="325"/>
      <c r="O1553" s="325"/>
    </row>
    <row r="1554" spans="1:15" x14ac:dyDescent="0.25">
      <c r="A1554" s="325"/>
      <c r="B1554" s="325"/>
      <c r="H1554" s="325"/>
      <c r="O1554" s="325"/>
    </row>
    <row r="1555" spans="1:15" x14ac:dyDescent="0.25">
      <c r="A1555" s="325"/>
      <c r="B1555" s="325"/>
      <c r="H1555" s="325"/>
      <c r="O1555" s="325"/>
    </row>
    <row r="1556" spans="1:15" x14ac:dyDescent="0.25">
      <c r="A1556" s="325"/>
      <c r="B1556" s="325"/>
      <c r="H1556" s="325"/>
      <c r="O1556" s="325"/>
    </row>
    <row r="1557" spans="1:15" x14ac:dyDescent="0.25">
      <c r="A1557" s="325"/>
      <c r="B1557" s="325"/>
      <c r="H1557" s="325"/>
      <c r="O1557" s="325"/>
    </row>
    <row r="1558" spans="1:15" x14ac:dyDescent="0.25">
      <c r="A1558" s="325"/>
      <c r="B1558" s="325"/>
      <c r="H1558" s="325"/>
      <c r="O1558" s="325"/>
    </row>
    <row r="1559" spans="1:15" x14ac:dyDescent="0.25">
      <c r="A1559" s="325"/>
      <c r="B1559" s="325"/>
      <c r="H1559" s="325"/>
      <c r="O1559" s="325"/>
    </row>
    <row r="1560" spans="1:15" x14ac:dyDescent="0.25">
      <c r="A1560" s="325"/>
      <c r="B1560" s="325"/>
      <c r="H1560" s="325"/>
      <c r="O1560" s="325"/>
    </row>
    <row r="1561" spans="1:15" x14ac:dyDescent="0.25">
      <c r="A1561" s="325"/>
      <c r="B1561" s="325"/>
      <c r="H1561" s="325"/>
      <c r="O1561" s="325"/>
    </row>
    <row r="1562" spans="1:15" x14ac:dyDescent="0.25">
      <c r="A1562" s="325"/>
      <c r="B1562" s="325"/>
      <c r="H1562" s="325"/>
      <c r="O1562" s="325"/>
    </row>
    <row r="1563" spans="1:15" x14ac:dyDescent="0.25">
      <c r="A1563" s="325"/>
      <c r="B1563" s="325"/>
      <c r="H1563" s="325"/>
      <c r="O1563" s="325"/>
    </row>
    <row r="1564" spans="1:15" x14ac:dyDescent="0.25">
      <c r="A1564" s="325"/>
      <c r="B1564" s="325"/>
      <c r="H1564" s="325"/>
      <c r="O1564" s="325"/>
    </row>
    <row r="1565" spans="1:15" x14ac:dyDescent="0.25">
      <c r="A1565" s="325"/>
      <c r="B1565" s="325"/>
      <c r="H1565" s="325"/>
      <c r="O1565" s="325"/>
    </row>
    <row r="1566" spans="1:15" x14ac:dyDescent="0.25">
      <c r="A1566" s="325"/>
      <c r="B1566" s="325"/>
      <c r="H1566" s="325"/>
      <c r="O1566" s="325"/>
    </row>
    <row r="1567" spans="1:15" x14ac:dyDescent="0.25">
      <c r="A1567" s="325"/>
      <c r="B1567" s="325"/>
      <c r="H1567" s="325"/>
      <c r="O1567" s="325"/>
    </row>
    <row r="1568" spans="1:15" x14ac:dyDescent="0.25">
      <c r="A1568" s="325"/>
      <c r="B1568" s="325"/>
      <c r="H1568" s="325"/>
      <c r="O1568" s="325"/>
    </row>
    <row r="1569" spans="1:15" x14ac:dyDescent="0.25">
      <c r="A1569" s="325"/>
      <c r="B1569" s="325"/>
      <c r="H1569" s="325"/>
      <c r="O1569" s="325"/>
    </row>
    <row r="1570" spans="1:15" x14ac:dyDescent="0.25">
      <c r="A1570" s="325"/>
      <c r="B1570" s="325"/>
      <c r="H1570" s="325"/>
      <c r="O1570" s="325"/>
    </row>
    <row r="1571" spans="1:15" x14ac:dyDescent="0.25">
      <c r="A1571" s="325"/>
      <c r="B1571" s="325"/>
      <c r="H1571" s="325"/>
      <c r="O1571" s="325"/>
    </row>
    <row r="1572" spans="1:15" x14ac:dyDescent="0.25">
      <c r="A1572" s="325"/>
      <c r="B1572" s="325"/>
      <c r="H1572" s="325"/>
      <c r="O1572" s="325"/>
    </row>
    <row r="1573" spans="1:15" x14ac:dyDescent="0.25">
      <c r="A1573" s="325"/>
      <c r="B1573" s="325"/>
      <c r="H1573" s="325"/>
      <c r="O1573" s="325"/>
    </row>
    <row r="1574" spans="1:15" x14ac:dyDescent="0.25">
      <c r="A1574" s="325"/>
      <c r="B1574" s="325"/>
      <c r="H1574" s="325"/>
      <c r="O1574" s="325"/>
    </row>
    <row r="1575" spans="1:15" x14ac:dyDescent="0.25">
      <c r="A1575" s="325"/>
      <c r="B1575" s="325"/>
      <c r="H1575" s="325"/>
      <c r="O1575" s="325"/>
    </row>
    <row r="1576" spans="1:15" x14ac:dyDescent="0.25">
      <c r="A1576" s="325"/>
      <c r="B1576" s="325"/>
      <c r="H1576" s="325"/>
      <c r="O1576" s="325"/>
    </row>
    <row r="1577" spans="1:15" x14ac:dyDescent="0.25">
      <c r="A1577" s="325"/>
      <c r="B1577" s="325"/>
      <c r="H1577" s="325"/>
      <c r="O1577" s="325"/>
    </row>
    <row r="1578" spans="1:15" x14ac:dyDescent="0.25">
      <c r="A1578" s="325"/>
      <c r="B1578" s="325"/>
      <c r="H1578" s="325"/>
      <c r="O1578" s="325"/>
    </row>
    <row r="1579" spans="1:15" x14ac:dyDescent="0.25">
      <c r="A1579" s="325"/>
      <c r="B1579" s="325"/>
      <c r="H1579" s="325"/>
      <c r="O1579" s="325"/>
    </row>
    <row r="1580" spans="1:15" x14ac:dyDescent="0.25">
      <c r="A1580" s="325"/>
      <c r="B1580" s="325"/>
      <c r="H1580" s="325"/>
      <c r="O1580" s="325"/>
    </row>
    <row r="1581" spans="1:15" x14ac:dyDescent="0.25">
      <c r="A1581" s="325"/>
      <c r="B1581" s="325"/>
      <c r="H1581" s="325"/>
      <c r="O1581" s="325"/>
    </row>
    <row r="1582" spans="1:15" x14ac:dyDescent="0.25">
      <c r="A1582" s="325"/>
      <c r="B1582" s="325"/>
      <c r="H1582" s="325"/>
      <c r="O1582" s="325"/>
    </row>
    <row r="1583" spans="1:15" x14ac:dyDescent="0.25">
      <c r="A1583" s="325"/>
      <c r="B1583" s="325"/>
      <c r="H1583" s="325"/>
      <c r="O1583" s="325"/>
    </row>
    <row r="1584" spans="1:15" x14ac:dyDescent="0.25">
      <c r="A1584" s="325"/>
      <c r="B1584" s="325"/>
      <c r="H1584" s="325"/>
      <c r="O1584" s="325"/>
    </row>
    <row r="1585" spans="1:15" x14ac:dyDescent="0.25">
      <c r="A1585" s="325"/>
      <c r="B1585" s="325"/>
      <c r="H1585" s="325"/>
      <c r="O1585" s="325"/>
    </row>
    <row r="1586" spans="1:15" x14ac:dyDescent="0.25">
      <c r="A1586" s="325"/>
      <c r="B1586" s="325"/>
      <c r="H1586" s="325"/>
      <c r="O1586" s="325"/>
    </row>
    <row r="1587" spans="1:15" x14ac:dyDescent="0.25">
      <c r="A1587" s="325"/>
      <c r="B1587" s="325"/>
      <c r="H1587" s="325"/>
      <c r="O1587" s="325"/>
    </row>
    <row r="1588" spans="1:15" x14ac:dyDescent="0.25">
      <c r="A1588" s="325"/>
      <c r="B1588" s="325"/>
      <c r="H1588" s="325"/>
      <c r="O1588" s="325"/>
    </row>
    <row r="1589" spans="1:15" x14ac:dyDescent="0.25">
      <c r="A1589" s="325"/>
      <c r="B1589" s="325"/>
      <c r="H1589" s="325"/>
      <c r="O1589" s="325"/>
    </row>
    <row r="1590" spans="1:15" x14ac:dyDescent="0.25">
      <c r="A1590" s="325"/>
      <c r="B1590" s="325"/>
      <c r="H1590" s="325"/>
      <c r="O1590" s="325"/>
    </row>
    <row r="1591" spans="1:15" x14ac:dyDescent="0.25">
      <c r="A1591" s="325"/>
      <c r="B1591" s="325"/>
      <c r="H1591" s="325"/>
      <c r="O1591" s="325"/>
    </row>
    <row r="1592" spans="1:15" x14ac:dyDescent="0.25">
      <c r="A1592" s="325"/>
      <c r="B1592" s="325"/>
      <c r="H1592" s="325"/>
      <c r="O1592" s="325"/>
    </row>
    <row r="1593" spans="1:15" x14ac:dyDescent="0.25">
      <c r="A1593" s="325"/>
      <c r="B1593" s="325"/>
      <c r="H1593" s="325"/>
      <c r="O1593" s="325"/>
    </row>
    <row r="1594" spans="1:15" x14ac:dyDescent="0.25">
      <c r="A1594" s="325"/>
      <c r="B1594" s="325"/>
      <c r="H1594" s="325"/>
      <c r="O1594" s="325"/>
    </row>
    <row r="1595" spans="1:15" x14ac:dyDescent="0.25">
      <c r="A1595" s="325"/>
      <c r="B1595" s="325"/>
      <c r="H1595" s="325"/>
      <c r="O1595" s="325"/>
    </row>
    <row r="1596" spans="1:15" x14ac:dyDescent="0.25">
      <c r="A1596" s="325"/>
      <c r="B1596" s="325"/>
      <c r="H1596" s="325"/>
      <c r="O1596" s="325"/>
    </row>
    <row r="1597" spans="1:15" x14ac:dyDescent="0.25">
      <c r="A1597" s="325"/>
      <c r="B1597" s="325"/>
      <c r="H1597" s="325"/>
      <c r="O1597" s="325"/>
    </row>
    <row r="1598" spans="1:15" x14ac:dyDescent="0.25">
      <c r="A1598" s="325"/>
      <c r="B1598" s="325"/>
      <c r="H1598" s="325"/>
      <c r="O1598" s="325"/>
    </row>
    <row r="1599" spans="1:15" x14ac:dyDescent="0.25">
      <c r="A1599" s="325"/>
      <c r="B1599" s="325"/>
      <c r="H1599" s="325"/>
      <c r="O1599" s="325"/>
    </row>
    <row r="1600" spans="1:15" x14ac:dyDescent="0.25">
      <c r="A1600" s="325"/>
      <c r="B1600" s="325"/>
      <c r="H1600" s="325"/>
      <c r="O1600" s="325"/>
    </row>
    <row r="1601" spans="1:15" x14ac:dyDescent="0.25">
      <c r="A1601" s="325"/>
      <c r="B1601" s="325"/>
      <c r="H1601" s="325"/>
      <c r="O1601" s="325"/>
    </row>
    <row r="1602" spans="1:15" x14ac:dyDescent="0.25">
      <c r="A1602" s="325"/>
      <c r="B1602" s="325"/>
      <c r="H1602" s="325"/>
      <c r="O1602" s="325"/>
    </row>
    <row r="1603" spans="1:15" x14ac:dyDescent="0.25">
      <c r="A1603" s="325"/>
      <c r="B1603" s="325"/>
      <c r="H1603" s="325"/>
      <c r="O1603" s="325"/>
    </row>
    <row r="1604" spans="1:15" x14ac:dyDescent="0.25">
      <c r="A1604" s="325"/>
      <c r="B1604" s="325"/>
      <c r="H1604" s="325"/>
      <c r="O1604" s="325"/>
    </row>
    <row r="1605" spans="1:15" x14ac:dyDescent="0.25">
      <c r="A1605" s="325"/>
      <c r="B1605" s="325"/>
      <c r="H1605" s="325"/>
      <c r="O1605" s="325"/>
    </row>
    <row r="1606" spans="1:15" x14ac:dyDescent="0.25">
      <c r="A1606" s="325"/>
      <c r="B1606" s="325"/>
      <c r="H1606" s="325"/>
      <c r="O1606" s="325"/>
    </row>
    <row r="1607" spans="1:15" x14ac:dyDescent="0.25">
      <c r="A1607" s="325"/>
      <c r="B1607" s="325"/>
      <c r="H1607" s="325"/>
      <c r="O1607" s="325"/>
    </row>
    <row r="1608" spans="1:15" x14ac:dyDescent="0.25">
      <c r="A1608" s="325"/>
      <c r="B1608" s="325"/>
      <c r="H1608" s="325"/>
      <c r="O1608" s="325"/>
    </row>
    <row r="1609" spans="1:15" x14ac:dyDescent="0.25">
      <c r="A1609" s="325"/>
      <c r="B1609" s="325"/>
      <c r="H1609" s="325"/>
      <c r="O1609" s="325"/>
    </row>
    <row r="1610" spans="1:15" x14ac:dyDescent="0.25">
      <c r="A1610" s="325"/>
      <c r="B1610" s="325"/>
      <c r="H1610" s="325"/>
      <c r="O1610" s="325"/>
    </row>
    <row r="1611" spans="1:15" x14ac:dyDescent="0.25">
      <c r="A1611" s="325"/>
      <c r="B1611" s="325"/>
      <c r="H1611" s="325"/>
      <c r="O1611" s="325"/>
    </row>
    <row r="1612" spans="1:15" x14ac:dyDescent="0.25">
      <c r="A1612" s="325"/>
      <c r="B1612" s="325"/>
      <c r="H1612" s="325"/>
      <c r="O1612" s="325"/>
    </row>
    <row r="1613" spans="1:15" x14ac:dyDescent="0.25">
      <c r="A1613" s="325"/>
      <c r="B1613" s="325"/>
      <c r="H1613" s="325"/>
      <c r="O1613" s="325"/>
    </row>
    <row r="1614" spans="1:15" x14ac:dyDescent="0.25">
      <c r="A1614" s="325"/>
      <c r="B1614" s="325"/>
      <c r="H1614" s="325"/>
      <c r="O1614" s="325"/>
    </row>
    <row r="1615" spans="1:15" x14ac:dyDescent="0.25">
      <c r="A1615" s="325"/>
      <c r="B1615" s="325"/>
      <c r="H1615" s="325"/>
      <c r="O1615" s="325"/>
    </row>
    <row r="1616" spans="1:15" x14ac:dyDescent="0.25">
      <c r="A1616" s="325"/>
      <c r="B1616" s="325"/>
      <c r="H1616" s="325"/>
      <c r="O1616" s="325"/>
    </row>
    <row r="1617" spans="1:15" x14ac:dyDescent="0.25">
      <c r="A1617" s="325"/>
      <c r="B1617" s="325"/>
      <c r="H1617" s="325"/>
      <c r="O1617" s="325"/>
    </row>
    <row r="1618" spans="1:15" x14ac:dyDescent="0.25">
      <c r="A1618" s="325"/>
      <c r="B1618" s="325"/>
      <c r="H1618" s="325"/>
      <c r="O1618" s="325"/>
    </row>
    <row r="1619" spans="1:15" x14ac:dyDescent="0.25">
      <c r="A1619" s="325"/>
      <c r="B1619" s="325"/>
      <c r="H1619" s="325"/>
      <c r="O1619" s="325"/>
    </row>
    <row r="1620" spans="1:15" x14ac:dyDescent="0.25">
      <c r="A1620" s="325"/>
      <c r="B1620" s="325"/>
      <c r="H1620" s="325"/>
      <c r="O1620" s="325"/>
    </row>
    <row r="1621" spans="1:15" x14ac:dyDescent="0.25">
      <c r="A1621" s="325"/>
      <c r="B1621" s="325"/>
      <c r="H1621" s="325"/>
      <c r="O1621" s="325"/>
    </row>
    <row r="1622" spans="1:15" x14ac:dyDescent="0.25">
      <c r="A1622" s="325"/>
      <c r="B1622" s="325"/>
      <c r="H1622" s="325"/>
      <c r="O1622" s="325"/>
    </row>
    <row r="1623" spans="1:15" x14ac:dyDescent="0.25">
      <c r="A1623" s="325"/>
      <c r="B1623" s="325"/>
      <c r="H1623" s="325"/>
      <c r="O1623" s="325"/>
    </row>
    <row r="1624" spans="1:15" x14ac:dyDescent="0.25">
      <c r="A1624" s="325"/>
      <c r="B1624" s="325"/>
      <c r="H1624" s="325"/>
      <c r="O1624" s="325"/>
    </row>
    <row r="1625" spans="1:15" x14ac:dyDescent="0.25">
      <c r="A1625" s="325"/>
      <c r="B1625" s="325"/>
      <c r="H1625" s="325"/>
      <c r="O1625" s="325"/>
    </row>
    <row r="1626" spans="1:15" x14ac:dyDescent="0.25">
      <c r="A1626" s="325"/>
      <c r="B1626" s="325"/>
      <c r="H1626" s="325"/>
      <c r="O1626" s="325"/>
    </row>
    <row r="1627" spans="1:15" x14ac:dyDescent="0.25">
      <c r="A1627" s="325"/>
      <c r="B1627" s="325"/>
      <c r="H1627" s="325"/>
      <c r="O1627" s="325"/>
    </row>
    <row r="1628" spans="1:15" x14ac:dyDescent="0.25">
      <c r="A1628" s="325"/>
      <c r="B1628" s="325"/>
      <c r="H1628" s="325"/>
      <c r="O1628" s="325"/>
    </row>
    <row r="1629" spans="1:15" x14ac:dyDescent="0.25">
      <c r="A1629" s="325"/>
      <c r="B1629" s="325"/>
      <c r="H1629" s="325"/>
      <c r="O1629" s="325"/>
    </row>
    <row r="1630" spans="1:15" x14ac:dyDescent="0.25">
      <c r="A1630" s="325"/>
      <c r="B1630" s="325"/>
      <c r="H1630" s="325"/>
      <c r="O1630" s="325"/>
    </row>
    <row r="1631" spans="1:15" x14ac:dyDescent="0.25">
      <c r="A1631" s="325"/>
      <c r="B1631" s="325"/>
      <c r="H1631" s="325"/>
      <c r="O1631" s="325"/>
    </row>
    <row r="1632" spans="1:15" x14ac:dyDescent="0.25">
      <c r="A1632" s="325"/>
      <c r="B1632" s="325"/>
      <c r="H1632" s="325"/>
      <c r="O1632" s="325"/>
    </row>
    <row r="1633" spans="1:15" x14ac:dyDescent="0.25">
      <c r="A1633" s="325"/>
      <c r="B1633" s="325"/>
      <c r="H1633" s="325"/>
      <c r="O1633" s="325"/>
    </row>
    <row r="1634" spans="1:15" x14ac:dyDescent="0.25">
      <c r="A1634" s="325"/>
      <c r="B1634" s="325"/>
      <c r="H1634" s="325"/>
      <c r="O1634" s="325"/>
    </row>
    <row r="1635" spans="1:15" x14ac:dyDescent="0.25">
      <c r="A1635" s="325"/>
      <c r="B1635" s="325"/>
      <c r="H1635" s="325"/>
      <c r="O1635" s="325"/>
    </row>
    <row r="1636" spans="1:15" x14ac:dyDescent="0.25">
      <c r="A1636" s="325"/>
      <c r="B1636" s="325"/>
      <c r="H1636" s="325"/>
      <c r="O1636" s="325"/>
    </row>
    <row r="1637" spans="1:15" x14ac:dyDescent="0.25">
      <c r="A1637" s="325"/>
      <c r="B1637" s="325"/>
      <c r="H1637" s="325"/>
      <c r="O1637" s="325"/>
    </row>
    <row r="1638" spans="1:15" x14ac:dyDescent="0.25">
      <c r="A1638" s="325"/>
      <c r="B1638" s="325"/>
      <c r="H1638" s="325"/>
      <c r="O1638" s="325"/>
    </row>
    <row r="1639" spans="1:15" x14ac:dyDescent="0.25">
      <c r="A1639" s="325"/>
      <c r="B1639" s="325"/>
      <c r="H1639" s="325"/>
      <c r="O1639" s="325"/>
    </row>
    <row r="1640" spans="1:15" x14ac:dyDescent="0.25">
      <c r="A1640" s="325"/>
      <c r="B1640" s="325"/>
      <c r="H1640" s="325"/>
      <c r="O1640" s="325"/>
    </row>
    <row r="1641" spans="1:15" x14ac:dyDescent="0.25">
      <c r="A1641" s="325"/>
      <c r="B1641" s="325"/>
      <c r="H1641" s="325"/>
      <c r="O1641" s="325"/>
    </row>
    <row r="1642" spans="1:15" x14ac:dyDescent="0.25">
      <c r="A1642" s="325"/>
      <c r="B1642" s="325"/>
      <c r="H1642" s="325"/>
      <c r="O1642" s="325"/>
    </row>
    <row r="1643" spans="1:15" x14ac:dyDescent="0.25">
      <c r="A1643" s="325"/>
      <c r="B1643" s="325"/>
      <c r="H1643" s="325"/>
      <c r="O1643" s="325"/>
    </row>
    <row r="1644" spans="1:15" x14ac:dyDescent="0.25">
      <c r="A1644" s="325"/>
      <c r="B1644" s="325"/>
      <c r="H1644" s="325"/>
      <c r="O1644" s="325"/>
    </row>
    <row r="1645" spans="1:15" x14ac:dyDescent="0.25">
      <c r="A1645" s="325"/>
      <c r="B1645" s="325"/>
      <c r="H1645" s="325"/>
      <c r="O1645" s="325"/>
    </row>
    <row r="1646" spans="1:15" x14ac:dyDescent="0.25">
      <c r="A1646" s="325"/>
      <c r="B1646" s="325"/>
      <c r="H1646" s="325"/>
      <c r="O1646" s="325"/>
    </row>
    <row r="1647" spans="1:15" x14ac:dyDescent="0.25">
      <c r="A1647" s="325"/>
      <c r="B1647" s="325"/>
      <c r="H1647" s="325"/>
      <c r="O1647" s="325"/>
    </row>
    <row r="1648" spans="1:15" x14ac:dyDescent="0.25">
      <c r="A1648" s="325"/>
      <c r="B1648" s="325"/>
      <c r="H1648" s="325"/>
      <c r="O1648" s="325"/>
    </row>
    <row r="1649" spans="1:15" x14ac:dyDescent="0.25">
      <c r="A1649" s="325"/>
      <c r="B1649" s="325"/>
      <c r="H1649" s="325"/>
      <c r="O1649" s="325"/>
    </row>
    <row r="1650" spans="1:15" x14ac:dyDescent="0.25">
      <c r="A1650" s="325"/>
      <c r="B1650" s="325"/>
      <c r="H1650" s="325"/>
      <c r="O1650" s="325"/>
    </row>
    <row r="1651" spans="1:15" x14ac:dyDescent="0.25">
      <c r="A1651" s="325"/>
      <c r="B1651" s="325"/>
      <c r="H1651" s="325"/>
      <c r="O1651" s="325"/>
    </row>
    <row r="1652" spans="1:15" x14ac:dyDescent="0.25">
      <c r="A1652" s="325"/>
      <c r="B1652" s="325"/>
      <c r="H1652" s="325"/>
      <c r="O1652" s="325"/>
    </row>
    <row r="1653" spans="1:15" x14ac:dyDescent="0.25">
      <c r="A1653" s="325"/>
      <c r="B1653" s="325"/>
      <c r="H1653" s="325"/>
      <c r="O1653" s="325"/>
    </row>
    <row r="1654" spans="1:15" x14ac:dyDescent="0.25">
      <c r="A1654" s="325"/>
      <c r="B1654" s="325"/>
      <c r="H1654" s="325"/>
      <c r="O1654" s="325"/>
    </row>
    <row r="1655" spans="1:15" x14ac:dyDescent="0.25">
      <c r="A1655" s="325"/>
      <c r="B1655" s="325"/>
      <c r="H1655" s="325"/>
      <c r="O1655" s="325"/>
    </row>
    <row r="1656" spans="1:15" x14ac:dyDescent="0.25">
      <c r="A1656" s="325"/>
      <c r="B1656" s="325"/>
      <c r="H1656" s="325"/>
      <c r="O1656" s="325"/>
    </row>
    <row r="1657" spans="1:15" x14ac:dyDescent="0.25">
      <c r="A1657" s="325"/>
      <c r="B1657" s="325"/>
      <c r="H1657" s="325"/>
      <c r="O1657" s="325"/>
    </row>
    <row r="1658" spans="1:15" x14ac:dyDescent="0.25">
      <c r="A1658" s="325"/>
      <c r="B1658" s="325"/>
      <c r="H1658" s="325"/>
      <c r="O1658" s="325"/>
    </row>
    <row r="1659" spans="1:15" x14ac:dyDescent="0.25">
      <c r="A1659" s="325"/>
      <c r="B1659" s="325"/>
      <c r="H1659" s="325"/>
      <c r="O1659" s="325"/>
    </row>
    <row r="1660" spans="1:15" x14ac:dyDescent="0.25">
      <c r="A1660" s="325"/>
      <c r="B1660" s="325"/>
      <c r="H1660" s="325"/>
      <c r="O1660" s="325"/>
    </row>
    <row r="1661" spans="1:15" x14ac:dyDescent="0.25">
      <c r="A1661" s="325"/>
      <c r="B1661" s="325"/>
      <c r="H1661" s="325"/>
      <c r="O1661" s="325"/>
    </row>
    <row r="1662" spans="1:15" x14ac:dyDescent="0.25">
      <c r="A1662" s="325"/>
      <c r="B1662" s="325"/>
      <c r="H1662" s="325"/>
      <c r="O1662" s="325"/>
    </row>
    <row r="1663" spans="1:15" x14ac:dyDescent="0.25">
      <c r="A1663" s="325"/>
      <c r="B1663" s="325"/>
      <c r="H1663" s="325"/>
      <c r="O1663" s="325"/>
    </row>
    <row r="1664" spans="1:15" x14ac:dyDescent="0.25">
      <c r="A1664" s="325"/>
      <c r="B1664" s="325"/>
      <c r="H1664" s="325"/>
      <c r="O1664" s="325"/>
    </row>
    <row r="1665" spans="1:15" x14ac:dyDescent="0.25">
      <c r="A1665" s="325"/>
      <c r="B1665" s="325"/>
      <c r="H1665" s="325"/>
      <c r="O1665" s="325"/>
    </row>
    <row r="1666" spans="1:15" x14ac:dyDescent="0.25">
      <c r="A1666" s="325"/>
      <c r="B1666" s="325"/>
      <c r="H1666" s="325"/>
      <c r="O1666" s="325"/>
    </row>
    <row r="1667" spans="1:15" x14ac:dyDescent="0.25">
      <c r="A1667" s="325"/>
      <c r="B1667" s="325"/>
      <c r="H1667" s="325"/>
      <c r="O1667" s="325"/>
    </row>
    <row r="1668" spans="1:15" x14ac:dyDescent="0.25">
      <c r="A1668" s="325"/>
      <c r="B1668" s="325"/>
      <c r="H1668" s="325"/>
      <c r="O1668" s="325"/>
    </row>
    <row r="1669" spans="1:15" x14ac:dyDescent="0.25">
      <c r="A1669" s="325"/>
      <c r="B1669" s="325"/>
      <c r="H1669" s="325"/>
      <c r="O1669" s="325"/>
    </row>
    <row r="1670" spans="1:15" x14ac:dyDescent="0.25">
      <c r="A1670" s="325"/>
      <c r="B1670" s="325"/>
      <c r="H1670" s="325"/>
      <c r="O1670" s="325"/>
    </row>
    <row r="1671" spans="1:15" x14ac:dyDescent="0.25">
      <c r="A1671" s="325"/>
      <c r="B1671" s="325"/>
      <c r="H1671" s="325"/>
      <c r="O1671" s="325"/>
    </row>
    <row r="1672" spans="1:15" x14ac:dyDescent="0.25">
      <c r="A1672" s="325"/>
      <c r="B1672" s="325"/>
      <c r="H1672" s="325"/>
      <c r="O1672" s="325"/>
    </row>
    <row r="1673" spans="1:15" x14ac:dyDescent="0.25">
      <c r="A1673" s="325"/>
      <c r="B1673" s="325"/>
      <c r="H1673" s="325"/>
      <c r="O1673" s="325"/>
    </row>
    <row r="1674" spans="1:15" x14ac:dyDescent="0.25">
      <c r="A1674" s="325"/>
      <c r="B1674" s="325"/>
      <c r="H1674" s="325"/>
      <c r="O1674" s="325"/>
    </row>
    <row r="1675" spans="1:15" x14ac:dyDescent="0.25">
      <c r="A1675" s="325"/>
      <c r="B1675" s="325"/>
      <c r="H1675" s="325"/>
      <c r="O1675" s="325"/>
    </row>
    <row r="1676" spans="1:15" x14ac:dyDescent="0.25">
      <c r="A1676" s="325"/>
      <c r="B1676" s="325"/>
      <c r="H1676" s="325"/>
      <c r="O1676" s="325"/>
    </row>
    <row r="1677" spans="1:15" x14ac:dyDescent="0.25">
      <c r="A1677" s="325"/>
      <c r="B1677" s="325"/>
      <c r="H1677" s="325"/>
      <c r="O1677" s="325"/>
    </row>
    <row r="1678" spans="1:15" x14ac:dyDescent="0.25">
      <c r="A1678" s="325"/>
      <c r="B1678" s="325"/>
      <c r="H1678" s="325"/>
      <c r="O1678" s="325"/>
    </row>
    <row r="1679" spans="1:15" x14ac:dyDescent="0.25">
      <c r="A1679" s="325"/>
      <c r="B1679" s="325"/>
      <c r="H1679" s="325"/>
      <c r="O1679" s="325"/>
    </row>
    <row r="1680" spans="1:15" x14ac:dyDescent="0.25">
      <c r="A1680" s="325"/>
      <c r="B1680" s="325"/>
      <c r="H1680" s="325"/>
      <c r="O1680" s="325"/>
    </row>
    <row r="1681" spans="1:15" x14ac:dyDescent="0.25">
      <c r="A1681" s="325"/>
      <c r="B1681" s="325"/>
      <c r="H1681" s="325"/>
      <c r="O1681" s="325"/>
    </row>
    <row r="1682" spans="1:15" x14ac:dyDescent="0.25">
      <c r="A1682" s="325"/>
      <c r="B1682" s="325"/>
      <c r="H1682" s="325"/>
      <c r="O1682" s="325"/>
    </row>
    <row r="1683" spans="1:15" x14ac:dyDescent="0.25">
      <c r="A1683" s="325"/>
      <c r="B1683" s="325"/>
      <c r="H1683" s="325"/>
      <c r="O1683" s="325"/>
    </row>
    <row r="1684" spans="1:15" x14ac:dyDescent="0.25">
      <c r="A1684" s="325"/>
      <c r="B1684" s="325"/>
      <c r="H1684" s="325"/>
      <c r="O1684" s="325"/>
    </row>
    <row r="1685" spans="1:15" x14ac:dyDescent="0.25">
      <c r="A1685" s="325"/>
      <c r="B1685" s="325"/>
      <c r="H1685" s="325"/>
      <c r="O1685" s="325"/>
    </row>
    <row r="1686" spans="1:15" x14ac:dyDescent="0.25">
      <c r="A1686" s="325"/>
      <c r="B1686" s="325"/>
      <c r="H1686" s="325"/>
      <c r="O1686" s="325"/>
    </row>
    <row r="1687" spans="1:15" x14ac:dyDescent="0.25">
      <c r="A1687" s="325"/>
      <c r="B1687" s="325"/>
      <c r="H1687" s="325"/>
      <c r="O1687" s="325"/>
    </row>
    <row r="1688" spans="1:15" x14ac:dyDescent="0.25">
      <c r="A1688" s="325"/>
      <c r="B1688" s="325"/>
      <c r="H1688" s="325"/>
      <c r="O1688" s="325"/>
    </row>
    <row r="1689" spans="1:15" x14ac:dyDescent="0.25">
      <c r="A1689" s="325"/>
      <c r="B1689" s="325"/>
      <c r="H1689" s="325"/>
      <c r="O1689" s="325"/>
    </row>
    <row r="1690" spans="1:15" x14ac:dyDescent="0.25">
      <c r="A1690" s="325"/>
      <c r="B1690" s="325"/>
      <c r="H1690" s="325"/>
      <c r="O1690" s="325"/>
    </row>
    <row r="1691" spans="1:15" x14ac:dyDescent="0.25">
      <c r="A1691" s="325"/>
      <c r="B1691" s="325"/>
      <c r="H1691" s="325"/>
      <c r="O1691" s="325"/>
    </row>
    <row r="1692" spans="1:15" x14ac:dyDescent="0.25">
      <c r="A1692" s="325"/>
      <c r="B1692" s="325"/>
      <c r="H1692" s="325"/>
      <c r="O1692" s="325"/>
    </row>
    <row r="1693" spans="1:15" x14ac:dyDescent="0.25">
      <c r="A1693" s="325"/>
      <c r="B1693" s="325"/>
      <c r="H1693" s="325"/>
      <c r="O1693" s="325"/>
    </row>
    <row r="1694" spans="1:15" x14ac:dyDescent="0.25">
      <c r="A1694" s="325"/>
      <c r="B1694" s="325"/>
      <c r="H1694" s="325"/>
      <c r="O1694" s="325"/>
    </row>
    <row r="1695" spans="1:15" x14ac:dyDescent="0.25">
      <c r="A1695" s="325"/>
      <c r="B1695" s="325"/>
      <c r="H1695" s="325"/>
      <c r="O1695" s="325"/>
    </row>
    <row r="1696" spans="1:15" x14ac:dyDescent="0.25">
      <c r="A1696" s="325"/>
      <c r="B1696" s="325"/>
      <c r="H1696" s="325"/>
      <c r="O1696" s="325"/>
    </row>
    <row r="1697" spans="1:15" x14ac:dyDescent="0.25">
      <c r="A1697" s="325"/>
      <c r="B1697" s="325"/>
      <c r="H1697" s="325"/>
      <c r="O1697" s="325"/>
    </row>
    <row r="1698" spans="1:15" x14ac:dyDescent="0.25">
      <c r="A1698" s="325"/>
      <c r="B1698" s="325"/>
      <c r="H1698" s="325"/>
      <c r="O1698" s="325"/>
    </row>
    <row r="1699" spans="1:15" x14ac:dyDescent="0.25">
      <c r="A1699" s="325"/>
      <c r="B1699" s="325"/>
      <c r="H1699" s="325"/>
      <c r="O1699" s="325"/>
    </row>
    <row r="1700" spans="1:15" x14ac:dyDescent="0.25">
      <c r="A1700" s="325"/>
      <c r="B1700" s="325"/>
      <c r="H1700" s="325"/>
      <c r="O1700" s="325"/>
    </row>
    <row r="1701" spans="1:15" x14ac:dyDescent="0.25">
      <c r="A1701" s="325"/>
      <c r="B1701" s="325"/>
      <c r="H1701" s="325"/>
      <c r="O1701" s="325"/>
    </row>
    <row r="1702" spans="1:15" x14ac:dyDescent="0.25">
      <c r="A1702" s="325"/>
      <c r="B1702" s="325"/>
      <c r="H1702" s="325"/>
      <c r="O1702" s="325"/>
    </row>
    <row r="1703" spans="1:15" x14ac:dyDescent="0.25">
      <c r="A1703" s="325"/>
      <c r="B1703" s="325"/>
      <c r="H1703" s="325"/>
      <c r="O1703" s="325"/>
    </row>
    <row r="1704" spans="1:15" x14ac:dyDescent="0.25">
      <c r="A1704" s="325"/>
      <c r="B1704" s="325"/>
      <c r="H1704" s="325"/>
      <c r="O1704" s="325"/>
    </row>
    <row r="1705" spans="1:15" x14ac:dyDescent="0.25">
      <c r="A1705" s="325"/>
      <c r="B1705" s="325"/>
      <c r="H1705" s="325"/>
      <c r="O1705" s="325"/>
    </row>
    <row r="1706" spans="1:15" x14ac:dyDescent="0.25">
      <c r="A1706" s="325"/>
      <c r="B1706" s="325"/>
      <c r="H1706" s="325"/>
      <c r="O1706" s="325"/>
    </row>
    <row r="1707" spans="1:15" x14ac:dyDescent="0.25">
      <c r="A1707" s="325"/>
      <c r="B1707" s="325"/>
      <c r="H1707" s="325"/>
      <c r="O1707" s="325"/>
    </row>
    <row r="1708" spans="1:15" x14ac:dyDescent="0.25">
      <c r="A1708" s="325"/>
      <c r="B1708" s="325"/>
      <c r="H1708" s="325"/>
      <c r="O1708" s="325"/>
    </row>
    <row r="1709" spans="1:15" x14ac:dyDescent="0.25">
      <c r="A1709" s="325"/>
      <c r="B1709" s="325"/>
      <c r="H1709" s="325"/>
      <c r="O1709" s="325"/>
    </row>
    <row r="1710" spans="1:15" x14ac:dyDescent="0.25">
      <c r="A1710" s="325"/>
      <c r="B1710" s="325"/>
      <c r="H1710" s="325"/>
      <c r="O1710" s="325"/>
    </row>
    <row r="1711" spans="1:15" x14ac:dyDescent="0.25">
      <c r="A1711" s="325"/>
      <c r="B1711" s="325"/>
      <c r="H1711" s="325"/>
      <c r="O1711" s="325"/>
    </row>
    <row r="1712" spans="1:15" x14ac:dyDescent="0.25">
      <c r="A1712" s="325"/>
      <c r="B1712" s="325"/>
      <c r="H1712" s="325"/>
      <c r="O1712" s="325"/>
    </row>
    <row r="1713" spans="1:15" x14ac:dyDescent="0.25">
      <c r="A1713" s="325"/>
      <c r="B1713" s="325"/>
      <c r="H1713" s="325"/>
      <c r="O1713" s="325"/>
    </row>
    <row r="1714" spans="1:15" x14ac:dyDescent="0.25">
      <c r="A1714" s="325"/>
      <c r="B1714" s="325"/>
      <c r="H1714" s="325"/>
      <c r="O1714" s="325"/>
    </row>
    <row r="1715" spans="1:15" x14ac:dyDescent="0.25">
      <c r="A1715" s="325"/>
      <c r="B1715" s="325"/>
      <c r="H1715" s="325"/>
      <c r="O1715" s="325"/>
    </row>
    <row r="1716" spans="1:15" x14ac:dyDescent="0.25">
      <c r="A1716" s="325"/>
      <c r="B1716" s="325"/>
      <c r="H1716" s="325"/>
      <c r="O1716" s="325"/>
    </row>
    <row r="1717" spans="1:15" x14ac:dyDescent="0.25">
      <c r="A1717" s="325"/>
      <c r="B1717" s="325"/>
      <c r="H1717" s="325"/>
      <c r="O1717" s="325"/>
    </row>
    <row r="1718" spans="1:15" x14ac:dyDescent="0.25">
      <c r="A1718" s="325"/>
      <c r="B1718" s="325"/>
      <c r="H1718" s="325"/>
      <c r="O1718" s="325"/>
    </row>
    <row r="1719" spans="1:15" x14ac:dyDescent="0.25">
      <c r="A1719" s="325"/>
      <c r="B1719" s="325"/>
      <c r="H1719" s="325"/>
      <c r="O1719" s="325"/>
    </row>
    <row r="1720" spans="1:15" x14ac:dyDescent="0.25">
      <c r="A1720" s="325"/>
      <c r="B1720" s="325"/>
      <c r="H1720" s="325"/>
      <c r="O1720" s="325"/>
    </row>
    <row r="1721" spans="1:15" x14ac:dyDescent="0.25">
      <c r="A1721" s="325"/>
      <c r="B1721" s="325"/>
      <c r="H1721" s="325"/>
      <c r="O1721" s="325"/>
    </row>
    <row r="1722" spans="1:15" x14ac:dyDescent="0.25">
      <c r="A1722" s="325"/>
      <c r="B1722" s="325"/>
      <c r="H1722" s="325"/>
      <c r="O1722" s="325"/>
    </row>
    <row r="1723" spans="1:15" x14ac:dyDescent="0.25">
      <c r="A1723" s="325"/>
      <c r="B1723" s="325"/>
      <c r="H1723" s="325"/>
      <c r="O1723" s="325"/>
    </row>
    <row r="1724" spans="1:15" x14ac:dyDescent="0.25">
      <c r="A1724" s="325"/>
      <c r="B1724" s="325"/>
      <c r="H1724" s="325"/>
      <c r="O1724" s="325"/>
    </row>
    <row r="1725" spans="1:15" x14ac:dyDescent="0.25">
      <c r="A1725" s="325"/>
      <c r="B1725" s="325"/>
      <c r="H1725" s="325"/>
      <c r="O1725" s="325"/>
    </row>
    <row r="1726" spans="1:15" x14ac:dyDescent="0.25">
      <c r="A1726" s="325"/>
      <c r="B1726" s="325"/>
      <c r="H1726" s="325"/>
      <c r="O1726" s="325"/>
    </row>
    <row r="1727" spans="1:15" x14ac:dyDescent="0.25">
      <c r="A1727" s="325"/>
      <c r="B1727" s="325"/>
      <c r="H1727" s="325"/>
      <c r="O1727" s="325"/>
    </row>
    <row r="1728" spans="1:15" x14ac:dyDescent="0.25">
      <c r="A1728" s="325"/>
      <c r="B1728" s="325"/>
      <c r="H1728" s="325"/>
      <c r="O1728" s="325"/>
    </row>
    <row r="1729" spans="1:15" x14ac:dyDescent="0.25">
      <c r="A1729" s="325"/>
      <c r="B1729" s="325"/>
      <c r="H1729" s="325"/>
      <c r="O1729" s="325"/>
    </row>
    <row r="1730" spans="1:15" x14ac:dyDescent="0.25">
      <c r="A1730" s="325"/>
      <c r="B1730" s="325"/>
      <c r="H1730" s="325"/>
      <c r="O1730" s="325"/>
    </row>
    <row r="1731" spans="1:15" x14ac:dyDescent="0.25">
      <c r="A1731" s="325"/>
      <c r="B1731" s="325"/>
      <c r="H1731" s="325"/>
      <c r="O1731" s="325"/>
    </row>
    <row r="1732" spans="1:15" x14ac:dyDescent="0.25">
      <c r="A1732" s="325"/>
      <c r="B1732" s="325"/>
      <c r="H1732" s="325"/>
      <c r="O1732" s="325"/>
    </row>
    <row r="1733" spans="1:15" x14ac:dyDescent="0.25">
      <c r="A1733" s="325"/>
      <c r="B1733" s="325"/>
      <c r="H1733" s="325"/>
      <c r="O1733" s="325"/>
    </row>
    <row r="1734" spans="1:15" x14ac:dyDescent="0.25">
      <c r="A1734" s="325"/>
      <c r="B1734" s="325"/>
      <c r="H1734" s="325"/>
      <c r="O1734" s="325"/>
    </row>
    <row r="1735" spans="1:15" x14ac:dyDescent="0.25">
      <c r="A1735" s="325"/>
      <c r="B1735" s="325"/>
      <c r="H1735" s="325"/>
      <c r="O1735" s="325"/>
    </row>
    <row r="1736" spans="1:15" x14ac:dyDescent="0.25">
      <c r="A1736" s="325"/>
      <c r="B1736" s="325"/>
      <c r="H1736" s="325"/>
      <c r="O1736" s="325"/>
    </row>
    <row r="1737" spans="1:15" x14ac:dyDescent="0.25">
      <c r="A1737" s="325"/>
      <c r="B1737" s="325"/>
      <c r="H1737" s="325"/>
      <c r="O1737" s="325"/>
    </row>
    <row r="1738" spans="1:15" x14ac:dyDescent="0.25">
      <c r="A1738" s="325"/>
      <c r="B1738" s="325"/>
      <c r="H1738" s="325"/>
      <c r="O1738" s="325"/>
    </row>
    <row r="1739" spans="1:15" x14ac:dyDescent="0.25">
      <c r="A1739" s="325"/>
      <c r="B1739" s="325"/>
      <c r="H1739" s="325"/>
      <c r="O1739" s="325"/>
    </row>
    <row r="1740" spans="1:15" x14ac:dyDescent="0.25">
      <c r="A1740" s="325"/>
      <c r="B1740" s="325"/>
      <c r="H1740" s="325"/>
      <c r="O1740" s="325"/>
    </row>
    <row r="1741" spans="1:15" x14ac:dyDescent="0.25">
      <c r="A1741" s="325"/>
      <c r="B1741" s="325"/>
      <c r="H1741" s="325"/>
      <c r="O1741" s="325"/>
    </row>
    <row r="1742" spans="1:15" x14ac:dyDescent="0.25">
      <c r="A1742" s="325"/>
      <c r="B1742" s="325"/>
      <c r="H1742" s="325"/>
      <c r="O1742" s="325"/>
    </row>
    <row r="1743" spans="1:15" x14ac:dyDescent="0.25">
      <c r="A1743" s="325"/>
      <c r="B1743" s="325"/>
      <c r="H1743" s="325"/>
      <c r="O1743" s="325"/>
    </row>
    <row r="1744" spans="1:15" x14ac:dyDescent="0.25">
      <c r="A1744" s="325"/>
      <c r="B1744" s="325"/>
      <c r="H1744" s="325"/>
      <c r="O1744" s="325"/>
    </row>
    <row r="1745" spans="1:15" x14ac:dyDescent="0.25">
      <c r="A1745" s="325"/>
      <c r="B1745" s="325"/>
      <c r="H1745" s="325"/>
      <c r="O1745" s="325"/>
    </row>
    <row r="1746" spans="1:15" x14ac:dyDescent="0.25">
      <c r="A1746" s="325"/>
      <c r="B1746" s="325"/>
      <c r="H1746" s="325"/>
      <c r="O1746" s="325"/>
    </row>
    <row r="1747" spans="1:15" x14ac:dyDescent="0.25">
      <c r="A1747" s="325"/>
      <c r="B1747" s="325"/>
      <c r="H1747" s="325"/>
      <c r="O1747" s="325"/>
    </row>
    <row r="1748" spans="1:15" x14ac:dyDescent="0.25">
      <c r="A1748" s="325"/>
      <c r="B1748" s="325"/>
      <c r="H1748" s="325"/>
      <c r="O1748" s="325"/>
    </row>
    <row r="1749" spans="1:15" x14ac:dyDescent="0.25">
      <c r="A1749" s="325"/>
      <c r="B1749" s="325"/>
      <c r="H1749" s="325"/>
      <c r="O1749" s="325"/>
    </row>
    <row r="1750" spans="1:15" x14ac:dyDescent="0.25">
      <c r="A1750" s="325"/>
      <c r="B1750" s="325"/>
      <c r="H1750" s="325"/>
      <c r="O1750" s="325"/>
    </row>
    <row r="1751" spans="1:15" x14ac:dyDescent="0.25">
      <c r="A1751" s="325"/>
      <c r="B1751" s="325"/>
      <c r="H1751" s="325"/>
      <c r="O1751" s="325"/>
    </row>
    <row r="1752" spans="1:15" x14ac:dyDescent="0.25">
      <c r="A1752" s="325"/>
      <c r="B1752" s="325"/>
      <c r="H1752" s="325"/>
      <c r="O1752" s="325"/>
    </row>
    <row r="1753" spans="1:15" x14ac:dyDescent="0.25">
      <c r="A1753" s="325"/>
      <c r="B1753" s="325"/>
      <c r="H1753" s="325"/>
      <c r="O1753" s="325"/>
    </row>
    <row r="1754" spans="1:15" x14ac:dyDescent="0.25">
      <c r="A1754" s="325"/>
      <c r="B1754" s="325"/>
      <c r="H1754" s="325"/>
      <c r="O1754" s="325"/>
    </row>
    <row r="1755" spans="1:15" x14ac:dyDescent="0.25">
      <c r="A1755" s="325"/>
      <c r="B1755" s="325"/>
      <c r="H1755" s="325"/>
      <c r="O1755" s="325"/>
    </row>
    <row r="1756" spans="1:15" x14ac:dyDescent="0.25">
      <c r="A1756" s="325"/>
      <c r="B1756" s="325"/>
      <c r="H1756" s="325"/>
      <c r="O1756" s="325"/>
    </row>
    <row r="1757" spans="1:15" x14ac:dyDescent="0.25">
      <c r="A1757" s="325"/>
      <c r="B1757" s="325"/>
      <c r="H1757" s="325"/>
      <c r="O1757" s="325"/>
    </row>
    <row r="1758" spans="1:15" x14ac:dyDescent="0.25">
      <c r="A1758" s="325"/>
      <c r="B1758" s="325"/>
      <c r="H1758" s="325"/>
      <c r="O1758" s="325"/>
    </row>
    <row r="1759" spans="1:15" x14ac:dyDescent="0.25">
      <c r="A1759" s="325"/>
      <c r="B1759" s="325"/>
      <c r="H1759" s="325"/>
      <c r="O1759" s="325"/>
    </row>
    <row r="1760" spans="1:15" x14ac:dyDescent="0.25">
      <c r="A1760" s="325"/>
      <c r="B1760" s="325"/>
      <c r="H1760" s="325"/>
      <c r="O1760" s="325"/>
    </row>
    <row r="1761" spans="1:15" x14ac:dyDescent="0.25">
      <c r="A1761" s="325"/>
      <c r="B1761" s="325"/>
      <c r="H1761" s="325"/>
      <c r="O1761" s="325"/>
    </row>
    <row r="1762" spans="1:15" x14ac:dyDescent="0.25">
      <c r="A1762" s="325"/>
      <c r="B1762" s="325"/>
      <c r="H1762" s="325"/>
      <c r="O1762" s="325"/>
    </row>
    <row r="1763" spans="1:15" x14ac:dyDescent="0.25">
      <c r="A1763" s="325"/>
      <c r="B1763" s="325"/>
      <c r="H1763" s="325"/>
      <c r="O1763" s="325"/>
    </row>
    <row r="1764" spans="1:15" x14ac:dyDescent="0.25">
      <c r="A1764" s="325"/>
      <c r="B1764" s="325"/>
      <c r="H1764" s="325"/>
      <c r="O1764" s="325"/>
    </row>
    <row r="1765" spans="1:15" x14ac:dyDescent="0.25">
      <c r="A1765" s="325"/>
      <c r="B1765" s="325"/>
      <c r="H1765" s="325"/>
      <c r="O1765" s="325"/>
    </row>
    <row r="1766" spans="1:15" x14ac:dyDescent="0.25">
      <c r="A1766" s="325"/>
      <c r="B1766" s="325"/>
      <c r="H1766" s="325"/>
      <c r="O1766" s="325"/>
    </row>
    <row r="1767" spans="1:15" x14ac:dyDescent="0.25">
      <c r="A1767" s="325"/>
      <c r="B1767" s="325"/>
      <c r="H1767" s="325"/>
      <c r="O1767" s="325"/>
    </row>
    <row r="1768" spans="1:15" x14ac:dyDescent="0.25">
      <c r="A1768" s="325"/>
      <c r="B1768" s="325"/>
      <c r="H1768" s="325"/>
      <c r="O1768" s="325"/>
    </row>
    <row r="1769" spans="1:15" x14ac:dyDescent="0.25">
      <c r="A1769" s="325"/>
      <c r="B1769" s="325"/>
      <c r="H1769" s="325"/>
      <c r="O1769" s="325"/>
    </row>
    <row r="1770" spans="1:15" x14ac:dyDescent="0.25">
      <c r="A1770" s="325"/>
      <c r="B1770" s="325"/>
      <c r="H1770" s="325"/>
      <c r="O1770" s="325"/>
    </row>
    <row r="1771" spans="1:15" x14ac:dyDescent="0.25">
      <c r="A1771" s="325"/>
      <c r="B1771" s="325"/>
      <c r="H1771" s="325"/>
      <c r="O1771" s="325"/>
    </row>
    <row r="1772" spans="1:15" x14ac:dyDescent="0.25">
      <c r="A1772" s="325"/>
      <c r="B1772" s="325"/>
      <c r="H1772" s="325"/>
      <c r="O1772" s="325"/>
    </row>
    <row r="1773" spans="1:15" x14ac:dyDescent="0.25">
      <c r="A1773" s="325"/>
      <c r="B1773" s="325"/>
      <c r="H1773" s="325"/>
      <c r="O1773" s="325"/>
    </row>
    <row r="1774" spans="1:15" x14ac:dyDescent="0.25">
      <c r="A1774" s="325"/>
      <c r="B1774" s="325"/>
      <c r="H1774" s="325"/>
      <c r="O1774" s="325"/>
    </row>
    <row r="1775" spans="1:15" x14ac:dyDescent="0.25">
      <c r="A1775" s="325"/>
      <c r="B1775" s="325"/>
      <c r="H1775" s="325"/>
      <c r="O1775" s="325"/>
    </row>
    <row r="1776" spans="1:15" x14ac:dyDescent="0.25">
      <c r="A1776" s="325"/>
      <c r="B1776" s="325"/>
      <c r="H1776" s="325"/>
      <c r="O1776" s="325"/>
    </row>
    <row r="1777" spans="1:15" x14ac:dyDescent="0.25">
      <c r="A1777" s="325"/>
      <c r="B1777" s="325"/>
      <c r="H1777" s="325"/>
      <c r="O1777" s="325"/>
    </row>
    <row r="1778" spans="1:15" x14ac:dyDescent="0.25">
      <c r="A1778" s="325"/>
      <c r="B1778" s="325"/>
      <c r="H1778" s="325"/>
      <c r="O1778" s="325"/>
    </row>
    <row r="1779" spans="1:15" x14ac:dyDescent="0.25">
      <c r="A1779" s="325"/>
      <c r="B1779" s="325"/>
      <c r="H1779" s="325"/>
      <c r="O1779" s="325"/>
    </row>
    <row r="1780" spans="1:15" x14ac:dyDescent="0.25">
      <c r="A1780" s="325"/>
      <c r="B1780" s="325"/>
      <c r="H1780" s="325"/>
      <c r="O1780" s="325"/>
    </row>
    <row r="1781" spans="1:15" x14ac:dyDescent="0.25">
      <c r="A1781" s="325"/>
      <c r="B1781" s="325"/>
      <c r="H1781" s="325"/>
      <c r="O1781" s="325"/>
    </row>
    <row r="1782" spans="1:15" x14ac:dyDescent="0.25">
      <c r="A1782" s="325"/>
      <c r="B1782" s="325"/>
      <c r="H1782" s="325"/>
      <c r="O1782" s="325"/>
    </row>
    <row r="1783" spans="1:15" x14ac:dyDescent="0.25">
      <c r="A1783" s="325"/>
      <c r="B1783" s="325"/>
      <c r="H1783" s="325"/>
      <c r="O1783" s="325"/>
    </row>
    <row r="1784" spans="1:15" x14ac:dyDescent="0.25">
      <c r="A1784" s="325"/>
      <c r="B1784" s="325"/>
      <c r="H1784" s="325"/>
      <c r="O1784" s="325"/>
    </row>
    <row r="1785" spans="1:15" x14ac:dyDescent="0.25">
      <c r="A1785" s="325"/>
      <c r="B1785" s="325"/>
      <c r="H1785" s="325"/>
      <c r="O1785" s="325"/>
    </row>
    <row r="1786" spans="1:15" x14ac:dyDescent="0.25">
      <c r="A1786" s="325"/>
      <c r="B1786" s="325"/>
      <c r="H1786" s="325"/>
      <c r="O1786" s="325"/>
    </row>
    <row r="1787" spans="1:15" x14ac:dyDescent="0.25">
      <c r="A1787" s="325"/>
      <c r="B1787" s="325"/>
      <c r="H1787" s="325"/>
      <c r="O1787" s="325"/>
    </row>
    <row r="1788" spans="1:15" x14ac:dyDescent="0.25">
      <c r="A1788" s="325"/>
      <c r="B1788" s="325"/>
      <c r="H1788" s="325"/>
      <c r="O1788" s="325"/>
    </row>
    <row r="1789" spans="1:15" x14ac:dyDescent="0.25">
      <c r="A1789" s="325"/>
      <c r="B1789" s="325"/>
      <c r="H1789" s="325"/>
      <c r="O1789" s="325"/>
    </row>
    <row r="1790" spans="1:15" x14ac:dyDescent="0.25">
      <c r="A1790" s="325"/>
      <c r="B1790" s="325"/>
      <c r="H1790" s="325"/>
      <c r="O1790" s="325"/>
    </row>
    <row r="1791" spans="1:15" x14ac:dyDescent="0.25">
      <c r="A1791" s="325"/>
      <c r="B1791" s="325"/>
      <c r="H1791" s="325"/>
      <c r="O1791" s="325"/>
    </row>
    <row r="1792" spans="1:15" x14ac:dyDescent="0.25">
      <c r="A1792" s="325"/>
      <c r="B1792" s="325"/>
      <c r="H1792" s="325"/>
      <c r="O1792" s="325"/>
    </row>
    <row r="1793" spans="1:15" x14ac:dyDescent="0.25">
      <c r="A1793" s="325"/>
      <c r="B1793" s="325"/>
      <c r="H1793" s="325"/>
      <c r="O1793" s="325"/>
    </row>
    <row r="1794" spans="1:15" x14ac:dyDescent="0.25">
      <c r="A1794" s="325"/>
      <c r="B1794" s="325"/>
      <c r="H1794" s="325"/>
      <c r="O1794" s="325"/>
    </row>
    <row r="1795" spans="1:15" x14ac:dyDescent="0.25">
      <c r="A1795" s="325"/>
      <c r="B1795" s="325"/>
      <c r="H1795" s="325"/>
      <c r="O1795" s="325"/>
    </row>
    <row r="1796" spans="1:15" x14ac:dyDescent="0.25">
      <c r="A1796" s="325"/>
      <c r="B1796" s="325"/>
      <c r="H1796" s="325"/>
      <c r="O1796" s="325"/>
    </row>
    <row r="1797" spans="1:15" x14ac:dyDescent="0.25">
      <c r="A1797" s="325"/>
      <c r="B1797" s="325"/>
      <c r="H1797" s="325"/>
      <c r="O1797" s="325"/>
    </row>
    <row r="1798" spans="1:15" x14ac:dyDescent="0.25">
      <c r="A1798" s="325"/>
      <c r="B1798" s="325"/>
      <c r="H1798" s="325"/>
      <c r="O1798" s="325"/>
    </row>
    <row r="1799" spans="1:15" x14ac:dyDescent="0.25">
      <c r="A1799" s="325"/>
      <c r="B1799" s="325"/>
      <c r="H1799" s="325"/>
      <c r="O1799" s="325"/>
    </row>
    <row r="1800" spans="1:15" x14ac:dyDescent="0.25">
      <c r="A1800" s="325"/>
      <c r="B1800" s="325"/>
      <c r="H1800" s="325"/>
      <c r="O1800" s="325"/>
    </row>
    <row r="1801" spans="1:15" x14ac:dyDescent="0.25">
      <c r="A1801" s="325"/>
      <c r="B1801" s="325"/>
      <c r="H1801" s="325"/>
      <c r="O1801" s="325"/>
    </row>
    <row r="1802" spans="1:15" x14ac:dyDescent="0.25">
      <c r="A1802" s="325"/>
      <c r="B1802" s="325"/>
      <c r="H1802" s="325"/>
      <c r="O1802" s="325"/>
    </row>
    <row r="1803" spans="1:15" x14ac:dyDescent="0.25">
      <c r="A1803" s="325"/>
      <c r="B1803" s="325"/>
      <c r="H1803" s="325"/>
      <c r="O1803" s="325"/>
    </row>
    <row r="1804" spans="1:15" x14ac:dyDescent="0.25">
      <c r="A1804" s="325"/>
      <c r="B1804" s="325"/>
      <c r="H1804" s="325"/>
      <c r="O1804" s="325"/>
    </row>
    <row r="1805" spans="1:15" x14ac:dyDescent="0.25">
      <c r="A1805" s="325"/>
      <c r="B1805" s="325"/>
      <c r="H1805" s="325"/>
      <c r="O1805" s="325"/>
    </row>
    <row r="1806" spans="1:15" x14ac:dyDescent="0.25">
      <c r="A1806" s="325"/>
      <c r="B1806" s="325"/>
      <c r="H1806" s="325"/>
      <c r="O1806" s="325"/>
    </row>
    <row r="1807" spans="1:15" x14ac:dyDescent="0.25">
      <c r="A1807" s="325"/>
      <c r="B1807" s="325"/>
      <c r="H1807" s="325"/>
      <c r="O1807" s="325"/>
    </row>
    <row r="1808" spans="1:15" x14ac:dyDescent="0.25">
      <c r="A1808" s="325"/>
      <c r="B1808" s="325"/>
      <c r="H1808" s="325"/>
      <c r="O1808" s="325"/>
    </row>
    <row r="1809" spans="1:15" x14ac:dyDescent="0.25">
      <c r="A1809" s="325"/>
      <c r="B1809" s="325"/>
      <c r="H1809" s="325"/>
      <c r="O1809" s="325"/>
    </row>
    <row r="1810" spans="1:15" x14ac:dyDescent="0.25">
      <c r="A1810" s="325"/>
      <c r="B1810" s="325"/>
      <c r="H1810" s="325"/>
      <c r="O1810" s="325"/>
    </row>
    <row r="1811" spans="1:15" x14ac:dyDescent="0.25">
      <c r="A1811" s="325"/>
      <c r="B1811" s="325"/>
      <c r="H1811" s="325"/>
      <c r="O1811" s="325"/>
    </row>
    <row r="1812" spans="1:15" x14ac:dyDescent="0.25">
      <c r="A1812" s="325"/>
      <c r="B1812" s="325"/>
      <c r="H1812" s="325"/>
      <c r="O1812" s="325"/>
    </row>
    <row r="1813" spans="1:15" x14ac:dyDescent="0.25">
      <c r="A1813" s="325"/>
      <c r="B1813" s="325"/>
      <c r="H1813" s="325"/>
      <c r="O1813" s="325"/>
    </row>
    <row r="1814" spans="1:15" x14ac:dyDescent="0.25">
      <c r="A1814" s="325"/>
      <c r="B1814" s="325"/>
      <c r="H1814" s="325"/>
      <c r="O1814" s="325"/>
    </row>
    <row r="1815" spans="1:15" x14ac:dyDescent="0.25">
      <c r="A1815" s="325"/>
      <c r="B1815" s="325"/>
      <c r="H1815" s="325"/>
      <c r="O1815" s="325"/>
    </row>
    <row r="1816" spans="1:15" x14ac:dyDescent="0.25">
      <c r="A1816" s="325"/>
      <c r="B1816" s="325"/>
      <c r="H1816" s="325"/>
      <c r="O1816" s="325"/>
    </row>
    <row r="1817" spans="1:15" x14ac:dyDescent="0.25">
      <c r="A1817" s="325"/>
      <c r="B1817" s="325"/>
      <c r="H1817" s="325"/>
      <c r="O1817" s="325"/>
    </row>
    <row r="1818" spans="1:15" x14ac:dyDescent="0.25">
      <c r="A1818" s="325"/>
      <c r="B1818" s="325"/>
      <c r="H1818" s="325"/>
      <c r="O1818" s="325"/>
    </row>
    <row r="1819" spans="1:15" x14ac:dyDescent="0.25">
      <c r="A1819" s="325"/>
      <c r="B1819" s="325"/>
      <c r="H1819" s="325"/>
      <c r="O1819" s="325"/>
    </row>
    <row r="1820" spans="1:15" x14ac:dyDescent="0.25">
      <c r="A1820" s="325"/>
      <c r="B1820" s="325"/>
      <c r="H1820" s="325"/>
      <c r="O1820" s="325"/>
    </row>
    <row r="1821" spans="1:15" x14ac:dyDescent="0.25">
      <c r="A1821" s="325"/>
      <c r="B1821" s="325"/>
      <c r="H1821" s="325"/>
      <c r="O1821" s="325"/>
    </row>
    <row r="1822" spans="1:15" x14ac:dyDescent="0.25">
      <c r="A1822" s="325"/>
      <c r="B1822" s="325"/>
      <c r="H1822" s="325"/>
      <c r="O1822" s="325"/>
    </row>
    <row r="1823" spans="1:15" x14ac:dyDescent="0.25">
      <c r="A1823" s="325"/>
      <c r="B1823" s="325"/>
      <c r="H1823" s="325"/>
      <c r="O1823" s="325"/>
    </row>
    <row r="1824" spans="1:15" x14ac:dyDescent="0.25">
      <c r="A1824" s="325"/>
      <c r="B1824" s="325"/>
      <c r="H1824" s="325"/>
      <c r="O1824" s="325"/>
    </row>
    <row r="1825" spans="1:15" x14ac:dyDescent="0.25">
      <c r="A1825" s="325"/>
      <c r="B1825" s="325"/>
      <c r="H1825" s="325"/>
      <c r="O1825" s="325"/>
    </row>
    <row r="1826" spans="1:15" x14ac:dyDescent="0.25">
      <c r="A1826" s="325"/>
      <c r="B1826" s="325"/>
      <c r="H1826" s="325"/>
      <c r="O1826" s="325"/>
    </row>
    <row r="1827" spans="1:15" x14ac:dyDescent="0.25">
      <c r="A1827" s="325"/>
      <c r="B1827" s="325"/>
      <c r="H1827" s="325"/>
      <c r="O1827" s="325"/>
    </row>
    <row r="1828" spans="1:15" x14ac:dyDescent="0.25">
      <c r="A1828" s="325"/>
      <c r="B1828" s="325"/>
      <c r="H1828" s="325"/>
      <c r="O1828" s="325"/>
    </row>
    <row r="1829" spans="1:15" x14ac:dyDescent="0.25">
      <c r="A1829" s="325"/>
      <c r="B1829" s="325"/>
      <c r="H1829" s="325"/>
      <c r="O1829" s="325"/>
    </row>
    <row r="1830" spans="1:15" x14ac:dyDescent="0.25">
      <c r="A1830" s="325"/>
      <c r="B1830" s="325"/>
      <c r="H1830" s="325"/>
      <c r="O1830" s="325"/>
    </row>
    <row r="1831" spans="1:15" x14ac:dyDescent="0.25">
      <c r="A1831" s="325"/>
      <c r="B1831" s="325"/>
      <c r="H1831" s="325"/>
      <c r="O1831" s="325"/>
    </row>
    <row r="1832" spans="1:15" x14ac:dyDescent="0.25">
      <c r="A1832" s="325"/>
      <c r="B1832" s="325"/>
      <c r="H1832" s="325"/>
      <c r="O1832" s="325"/>
    </row>
    <row r="1833" spans="1:15" x14ac:dyDescent="0.25">
      <c r="A1833" s="325"/>
      <c r="B1833" s="325"/>
      <c r="H1833" s="325"/>
      <c r="O1833" s="325"/>
    </row>
    <row r="1834" spans="1:15" x14ac:dyDescent="0.25">
      <c r="A1834" s="325"/>
      <c r="B1834" s="325"/>
      <c r="H1834" s="325"/>
      <c r="O1834" s="325"/>
    </row>
    <row r="1835" spans="1:15" x14ac:dyDescent="0.25">
      <c r="A1835" s="325"/>
      <c r="B1835" s="325"/>
      <c r="H1835" s="325"/>
      <c r="O1835" s="325"/>
    </row>
    <row r="1836" spans="1:15" x14ac:dyDescent="0.25">
      <c r="A1836" s="325"/>
      <c r="B1836" s="325"/>
      <c r="H1836" s="325"/>
      <c r="O1836" s="325"/>
    </row>
    <row r="1837" spans="1:15" x14ac:dyDescent="0.25">
      <c r="A1837" s="325"/>
      <c r="B1837" s="325"/>
      <c r="H1837" s="325"/>
      <c r="O1837" s="325"/>
    </row>
    <row r="1838" spans="1:15" x14ac:dyDescent="0.25">
      <c r="A1838" s="325"/>
      <c r="B1838" s="325"/>
      <c r="H1838" s="325"/>
      <c r="O1838" s="325"/>
    </row>
    <row r="1839" spans="1:15" x14ac:dyDescent="0.25">
      <c r="A1839" s="325"/>
      <c r="B1839" s="325"/>
      <c r="H1839" s="325"/>
      <c r="O1839" s="325"/>
    </row>
    <row r="1840" spans="1:15" x14ac:dyDescent="0.25">
      <c r="A1840" s="325"/>
      <c r="B1840" s="325"/>
      <c r="H1840" s="325"/>
      <c r="O1840" s="325"/>
    </row>
    <row r="1841" spans="1:15" x14ac:dyDescent="0.25">
      <c r="A1841" s="325"/>
      <c r="B1841" s="325"/>
      <c r="H1841" s="325"/>
      <c r="O1841" s="325"/>
    </row>
    <row r="1842" spans="1:15" x14ac:dyDescent="0.25">
      <c r="A1842" s="325"/>
      <c r="B1842" s="325"/>
      <c r="H1842" s="325"/>
      <c r="O1842" s="325"/>
    </row>
    <row r="1843" spans="1:15" x14ac:dyDescent="0.25">
      <c r="A1843" s="325"/>
      <c r="B1843" s="325"/>
      <c r="H1843" s="325"/>
      <c r="O1843" s="325"/>
    </row>
    <row r="1844" spans="1:15" x14ac:dyDescent="0.25">
      <c r="A1844" s="325"/>
      <c r="B1844" s="325"/>
      <c r="H1844" s="325"/>
      <c r="O1844" s="325"/>
    </row>
    <row r="1845" spans="1:15" x14ac:dyDescent="0.25">
      <c r="A1845" s="325"/>
      <c r="B1845" s="325"/>
      <c r="H1845" s="325"/>
      <c r="O1845" s="325"/>
    </row>
    <row r="1846" spans="1:15" x14ac:dyDescent="0.25">
      <c r="A1846" s="325"/>
      <c r="B1846" s="325"/>
      <c r="H1846" s="325"/>
      <c r="O1846" s="325"/>
    </row>
    <row r="1847" spans="1:15" x14ac:dyDescent="0.25">
      <c r="A1847" s="325"/>
      <c r="B1847" s="325"/>
      <c r="H1847" s="325"/>
      <c r="O1847" s="325"/>
    </row>
    <row r="1848" spans="1:15" x14ac:dyDescent="0.25">
      <c r="A1848" s="325"/>
      <c r="B1848" s="325"/>
      <c r="H1848" s="325"/>
      <c r="O1848" s="325"/>
    </row>
    <row r="1849" spans="1:15" x14ac:dyDescent="0.25">
      <c r="A1849" s="325"/>
      <c r="B1849" s="325"/>
      <c r="H1849" s="325"/>
      <c r="O1849" s="325"/>
    </row>
    <row r="1850" spans="1:15" x14ac:dyDescent="0.25">
      <c r="A1850" s="325"/>
      <c r="B1850" s="325"/>
      <c r="H1850" s="325"/>
      <c r="O1850" s="325"/>
    </row>
    <row r="1851" spans="1:15" x14ac:dyDescent="0.25">
      <c r="A1851" s="325"/>
      <c r="B1851" s="325"/>
      <c r="H1851" s="325"/>
      <c r="O1851" s="325"/>
    </row>
    <row r="1852" spans="1:15" x14ac:dyDescent="0.25">
      <c r="A1852" s="325"/>
      <c r="B1852" s="325"/>
      <c r="H1852" s="325"/>
      <c r="O1852" s="325"/>
    </row>
    <row r="1853" spans="1:15" x14ac:dyDescent="0.25">
      <c r="A1853" s="325"/>
      <c r="B1853" s="325"/>
      <c r="H1853" s="325"/>
      <c r="O1853" s="325"/>
    </row>
    <row r="1854" spans="1:15" x14ac:dyDescent="0.25">
      <c r="A1854" s="325"/>
      <c r="B1854" s="325"/>
      <c r="H1854" s="325"/>
      <c r="O1854" s="325"/>
    </row>
    <row r="1855" spans="1:15" x14ac:dyDescent="0.25">
      <c r="A1855" s="325"/>
      <c r="B1855" s="325"/>
      <c r="H1855" s="325"/>
      <c r="O1855" s="325"/>
    </row>
    <row r="1856" spans="1:15" x14ac:dyDescent="0.25">
      <c r="A1856" s="325"/>
      <c r="B1856" s="325"/>
      <c r="H1856" s="325"/>
      <c r="O1856" s="325"/>
    </row>
    <row r="1857" spans="1:15" x14ac:dyDescent="0.25">
      <c r="A1857" s="325"/>
      <c r="B1857" s="325"/>
      <c r="H1857" s="325"/>
      <c r="O1857" s="325"/>
    </row>
    <row r="1858" spans="1:15" x14ac:dyDescent="0.25">
      <c r="A1858" s="325"/>
      <c r="B1858" s="325"/>
      <c r="H1858" s="325"/>
      <c r="O1858" s="325"/>
    </row>
    <row r="1859" spans="1:15" x14ac:dyDescent="0.25">
      <c r="A1859" s="325"/>
      <c r="B1859" s="325"/>
      <c r="H1859" s="325"/>
      <c r="O1859" s="325"/>
    </row>
    <row r="1860" spans="1:15" x14ac:dyDescent="0.25">
      <c r="A1860" s="325"/>
      <c r="B1860" s="325"/>
      <c r="H1860" s="325"/>
      <c r="O1860" s="325"/>
    </row>
    <row r="1861" spans="1:15" x14ac:dyDescent="0.25">
      <c r="A1861" s="325"/>
      <c r="B1861" s="325"/>
      <c r="H1861" s="325"/>
      <c r="O1861" s="325"/>
    </row>
    <row r="1862" spans="1:15" x14ac:dyDescent="0.25">
      <c r="A1862" s="325"/>
      <c r="B1862" s="325"/>
      <c r="H1862" s="325"/>
      <c r="O1862" s="325"/>
    </row>
    <row r="1863" spans="1:15" x14ac:dyDescent="0.25">
      <c r="A1863" s="325"/>
      <c r="B1863" s="325"/>
      <c r="H1863" s="325"/>
      <c r="O1863" s="325"/>
    </row>
    <row r="1864" spans="1:15" x14ac:dyDescent="0.25">
      <c r="A1864" s="325"/>
      <c r="B1864" s="325"/>
      <c r="H1864" s="325"/>
      <c r="O1864" s="325"/>
    </row>
    <row r="1865" spans="1:15" x14ac:dyDescent="0.25">
      <c r="A1865" s="325"/>
      <c r="B1865" s="325"/>
      <c r="H1865" s="325"/>
      <c r="O1865" s="325"/>
    </row>
    <row r="1866" spans="1:15" x14ac:dyDescent="0.25">
      <c r="A1866" s="325"/>
      <c r="B1866" s="325"/>
      <c r="H1866" s="325"/>
      <c r="O1866" s="325"/>
    </row>
    <row r="1867" spans="1:15" x14ac:dyDescent="0.25">
      <c r="A1867" s="325"/>
      <c r="B1867" s="325"/>
      <c r="H1867" s="325"/>
      <c r="O1867" s="325"/>
    </row>
    <row r="1868" spans="1:15" x14ac:dyDescent="0.25">
      <c r="A1868" s="325"/>
      <c r="B1868" s="325"/>
      <c r="H1868" s="325"/>
      <c r="O1868" s="325"/>
    </row>
    <row r="1869" spans="1:15" x14ac:dyDescent="0.25">
      <c r="A1869" s="325"/>
      <c r="B1869" s="325"/>
      <c r="H1869" s="325"/>
      <c r="O1869" s="325"/>
    </row>
    <row r="1870" spans="1:15" x14ac:dyDescent="0.25">
      <c r="A1870" s="325"/>
      <c r="B1870" s="325"/>
      <c r="H1870" s="325"/>
      <c r="O1870" s="325"/>
    </row>
    <row r="1871" spans="1:15" x14ac:dyDescent="0.25">
      <c r="A1871" s="325"/>
      <c r="B1871" s="325"/>
      <c r="H1871" s="325"/>
      <c r="O1871" s="325"/>
    </row>
    <row r="1872" spans="1:15" x14ac:dyDescent="0.25">
      <c r="A1872" s="325"/>
      <c r="B1872" s="325"/>
      <c r="H1872" s="325"/>
      <c r="O1872" s="325"/>
    </row>
    <row r="1873" spans="1:15" x14ac:dyDescent="0.25">
      <c r="A1873" s="325"/>
      <c r="B1873" s="325"/>
      <c r="H1873" s="325"/>
      <c r="O1873" s="325"/>
    </row>
    <row r="1874" spans="1:15" x14ac:dyDescent="0.25">
      <c r="A1874" s="325"/>
      <c r="B1874" s="325"/>
      <c r="H1874" s="325"/>
      <c r="O1874" s="325"/>
    </row>
    <row r="1875" spans="1:15" x14ac:dyDescent="0.25">
      <c r="A1875" s="325"/>
      <c r="B1875" s="325"/>
      <c r="H1875" s="325"/>
      <c r="O1875" s="325"/>
    </row>
    <row r="1876" spans="1:15" x14ac:dyDescent="0.25">
      <c r="A1876" s="325"/>
      <c r="B1876" s="325"/>
      <c r="H1876" s="325"/>
      <c r="O1876" s="325"/>
    </row>
    <row r="1877" spans="1:15" x14ac:dyDescent="0.25">
      <c r="A1877" s="325"/>
      <c r="B1877" s="325"/>
      <c r="H1877" s="325"/>
      <c r="O1877" s="325"/>
    </row>
    <row r="1878" spans="1:15" x14ac:dyDescent="0.25">
      <c r="A1878" s="325"/>
      <c r="B1878" s="325"/>
      <c r="H1878" s="325"/>
      <c r="O1878" s="325"/>
    </row>
    <row r="1879" spans="1:15" x14ac:dyDescent="0.25">
      <c r="A1879" s="325"/>
      <c r="B1879" s="325"/>
      <c r="H1879" s="325"/>
      <c r="O1879" s="325"/>
    </row>
    <row r="1880" spans="1:15" x14ac:dyDescent="0.25">
      <c r="A1880" s="325"/>
      <c r="B1880" s="325"/>
      <c r="H1880" s="325"/>
      <c r="O1880" s="325"/>
    </row>
    <row r="1881" spans="1:15" x14ac:dyDescent="0.25">
      <c r="A1881" s="325"/>
      <c r="B1881" s="325"/>
      <c r="H1881" s="325"/>
      <c r="O1881" s="325"/>
    </row>
    <row r="1882" spans="1:15" x14ac:dyDescent="0.25">
      <c r="A1882" s="325"/>
      <c r="B1882" s="325"/>
      <c r="H1882" s="325"/>
      <c r="O1882" s="325"/>
    </row>
    <row r="1883" spans="1:15" x14ac:dyDescent="0.25">
      <c r="A1883" s="325"/>
      <c r="B1883" s="325"/>
      <c r="H1883" s="325"/>
      <c r="O1883" s="325"/>
    </row>
    <row r="1884" spans="1:15" x14ac:dyDescent="0.25">
      <c r="A1884" s="325"/>
      <c r="B1884" s="325"/>
      <c r="H1884" s="325"/>
      <c r="O1884" s="325"/>
    </row>
    <row r="1885" spans="1:15" x14ac:dyDescent="0.25">
      <c r="A1885" s="325"/>
      <c r="B1885" s="325"/>
      <c r="H1885" s="325"/>
      <c r="O1885" s="325"/>
    </row>
    <row r="1886" spans="1:15" x14ac:dyDescent="0.25">
      <c r="A1886" s="325"/>
      <c r="B1886" s="325"/>
      <c r="H1886" s="325"/>
      <c r="O1886" s="325"/>
    </row>
    <row r="1887" spans="1:15" x14ac:dyDescent="0.25">
      <c r="A1887" s="325"/>
      <c r="B1887" s="325"/>
      <c r="H1887" s="325"/>
      <c r="O1887" s="325"/>
    </row>
    <row r="1888" spans="1:15" x14ac:dyDescent="0.25">
      <c r="A1888" s="325"/>
      <c r="B1888" s="325"/>
      <c r="H1888" s="325"/>
      <c r="O1888" s="325"/>
    </row>
    <row r="1889" spans="1:15" x14ac:dyDescent="0.25">
      <c r="A1889" s="325"/>
      <c r="B1889" s="325"/>
      <c r="H1889" s="325"/>
      <c r="O1889" s="325"/>
    </row>
    <row r="1890" spans="1:15" x14ac:dyDescent="0.25">
      <c r="A1890" s="325"/>
      <c r="B1890" s="325"/>
      <c r="H1890" s="325"/>
      <c r="O1890" s="325"/>
    </row>
    <row r="1891" spans="1:15" x14ac:dyDescent="0.25">
      <c r="A1891" s="325"/>
      <c r="B1891" s="325"/>
      <c r="H1891" s="325"/>
      <c r="O1891" s="325"/>
    </row>
    <row r="1892" spans="1:15" x14ac:dyDescent="0.25">
      <c r="A1892" s="325"/>
      <c r="B1892" s="325"/>
      <c r="H1892" s="325"/>
      <c r="O1892" s="325"/>
    </row>
    <row r="1893" spans="1:15" x14ac:dyDescent="0.25">
      <c r="A1893" s="325"/>
      <c r="B1893" s="325"/>
      <c r="H1893" s="325"/>
      <c r="O1893" s="325"/>
    </row>
    <row r="1894" spans="1:15" x14ac:dyDescent="0.25">
      <c r="A1894" s="325"/>
      <c r="B1894" s="325"/>
      <c r="H1894" s="325"/>
      <c r="O1894" s="325"/>
    </row>
    <row r="1895" spans="1:15" x14ac:dyDescent="0.25">
      <c r="A1895" s="325"/>
      <c r="B1895" s="325"/>
      <c r="H1895" s="325"/>
      <c r="O1895" s="325"/>
    </row>
    <row r="1896" spans="1:15" x14ac:dyDescent="0.25">
      <c r="A1896" s="325"/>
      <c r="B1896" s="325"/>
      <c r="H1896" s="325"/>
      <c r="O1896" s="325"/>
    </row>
    <row r="1897" spans="1:15" x14ac:dyDescent="0.25">
      <c r="A1897" s="325"/>
      <c r="B1897" s="325"/>
      <c r="H1897" s="325"/>
      <c r="O1897" s="325"/>
    </row>
    <row r="1898" spans="1:15" x14ac:dyDescent="0.25">
      <c r="A1898" s="325"/>
      <c r="B1898" s="325"/>
      <c r="H1898" s="325"/>
      <c r="O1898" s="325"/>
    </row>
    <row r="1899" spans="1:15" x14ac:dyDescent="0.25">
      <c r="A1899" s="325"/>
      <c r="B1899" s="325"/>
      <c r="H1899" s="325"/>
      <c r="O1899" s="325"/>
    </row>
    <row r="1900" spans="1:15" x14ac:dyDescent="0.25">
      <c r="A1900" s="325"/>
      <c r="B1900" s="325"/>
      <c r="H1900" s="325"/>
      <c r="O1900" s="325"/>
    </row>
    <row r="1901" spans="1:15" x14ac:dyDescent="0.25">
      <c r="A1901" s="325"/>
      <c r="B1901" s="325"/>
      <c r="H1901" s="325"/>
      <c r="O1901" s="325"/>
    </row>
    <row r="1902" spans="1:15" x14ac:dyDescent="0.25">
      <c r="A1902" s="325"/>
      <c r="B1902" s="325"/>
      <c r="H1902" s="325"/>
      <c r="O1902" s="325"/>
    </row>
    <row r="1903" spans="1:15" x14ac:dyDescent="0.25">
      <c r="A1903" s="325"/>
      <c r="B1903" s="325"/>
      <c r="H1903" s="325"/>
      <c r="O1903" s="325"/>
    </row>
    <row r="1904" spans="1:15" x14ac:dyDescent="0.25">
      <c r="A1904" s="325"/>
      <c r="B1904" s="325"/>
      <c r="H1904" s="325"/>
      <c r="O1904" s="325"/>
    </row>
    <row r="1905" spans="1:15" x14ac:dyDescent="0.25">
      <c r="A1905" s="325"/>
      <c r="B1905" s="325"/>
      <c r="H1905" s="325"/>
      <c r="O1905" s="325"/>
    </row>
    <row r="1906" spans="1:15" x14ac:dyDescent="0.25">
      <c r="A1906" s="325"/>
      <c r="B1906" s="325"/>
      <c r="H1906" s="325"/>
      <c r="O1906" s="325"/>
    </row>
    <row r="1907" spans="1:15" x14ac:dyDescent="0.25">
      <c r="A1907" s="325"/>
      <c r="B1907" s="325"/>
      <c r="H1907" s="325"/>
      <c r="O1907" s="325"/>
    </row>
    <row r="1908" spans="1:15" x14ac:dyDescent="0.25">
      <c r="A1908" s="325"/>
      <c r="B1908" s="325"/>
      <c r="H1908" s="325"/>
      <c r="O1908" s="325"/>
    </row>
    <row r="1909" spans="1:15" x14ac:dyDescent="0.25">
      <c r="A1909" s="325"/>
      <c r="B1909" s="325"/>
      <c r="H1909" s="325"/>
      <c r="O1909" s="325"/>
    </row>
    <row r="1910" spans="1:15" x14ac:dyDescent="0.25">
      <c r="A1910" s="325"/>
      <c r="B1910" s="325"/>
      <c r="H1910" s="325"/>
      <c r="O1910" s="325"/>
    </row>
    <row r="1911" spans="1:15" x14ac:dyDescent="0.25">
      <c r="A1911" s="325"/>
      <c r="B1911" s="325"/>
      <c r="H1911" s="325"/>
      <c r="O1911" s="325"/>
    </row>
    <row r="1912" spans="1:15" x14ac:dyDescent="0.25">
      <c r="A1912" s="325"/>
      <c r="B1912" s="325"/>
      <c r="H1912" s="325"/>
      <c r="O1912" s="325"/>
    </row>
    <row r="1913" spans="1:15" x14ac:dyDescent="0.25">
      <c r="A1913" s="325"/>
      <c r="B1913" s="325"/>
      <c r="H1913" s="325"/>
      <c r="O1913" s="325"/>
    </row>
    <row r="1914" spans="1:15" x14ac:dyDescent="0.25">
      <c r="A1914" s="325"/>
      <c r="B1914" s="325"/>
      <c r="H1914" s="325"/>
      <c r="O1914" s="325"/>
    </row>
    <row r="1915" spans="1:15" x14ac:dyDescent="0.25">
      <c r="A1915" s="325"/>
      <c r="B1915" s="325"/>
      <c r="H1915" s="325"/>
      <c r="O1915" s="325"/>
    </row>
    <row r="1916" spans="1:15" x14ac:dyDescent="0.25">
      <c r="A1916" s="325"/>
      <c r="B1916" s="325"/>
      <c r="H1916" s="325"/>
      <c r="O1916" s="325"/>
    </row>
    <row r="1917" spans="1:15" x14ac:dyDescent="0.25">
      <c r="A1917" s="325"/>
      <c r="B1917" s="325"/>
      <c r="H1917" s="325"/>
      <c r="O1917" s="325"/>
    </row>
    <row r="1918" spans="1:15" x14ac:dyDescent="0.25">
      <c r="A1918" s="325"/>
      <c r="B1918" s="325"/>
      <c r="H1918" s="325"/>
      <c r="O1918" s="325"/>
    </row>
    <row r="1919" spans="1:15" x14ac:dyDescent="0.25">
      <c r="A1919" s="325"/>
      <c r="B1919" s="325"/>
      <c r="H1919" s="325"/>
      <c r="O1919" s="325"/>
    </row>
    <row r="1920" spans="1:15" x14ac:dyDescent="0.25">
      <c r="A1920" s="325"/>
      <c r="B1920" s="325"/>
      <c r="H1920" s="325"/>
      <c r="O1920" s="325"/>
    </row>
    <row r="1921" spans="1:15" x14ac:dyDescent="0.25">
      <c r="A1921" s="325"/>
      <c r="B1921" s="325"/>
      <c r="H1921" s="325"/>
      <c r="O1921" s="325"/>
    </row>
    <row r="1922" spans="1:15" x14ac:dyDescent="0.25">
      <c r="A1922" s="325"/>
      <c r="B1922" s="325"/>
      <c r="H1922" s="325"/>
      <c r="O1922" s="325"/>
    </row>
    <row r="1923" spans="1:15" x14ac:dyDescent="0.25">
      <c r="A1923" s="325"/>
      <c r="B1923" s="325"/>
      <c r="H1923" s="325"/>
      <c r="O1923" s="325"/>
    </row>
    <row r="1924" spans="1:15" x14ac:dyDescent="0.25">
      <c r="A1924" s="325"/>
      <c r="B1924" s="325"/>
      <c r="H1924" s="325"/>
      <c r="O1924" s="325"/>
    </row>
    <row r="1925" spans="1:15" x14ac:dyDescent="0.25">
      <c r="A1925" s="325"/>
      <c r="B1925" s="325"/>
      <c r="H1925" s="325"/>
      <c r="O1925" s="325"/>
    </row>
    <row r="1926" spans="1:15" x14ac:dyDescent="0.25">
      <c r="A1926" s="325"/>
      <c r="B1926" s="325"/>
      <c r="H1926" s="325"/>
      <c r="O1926" s="325"/>
    </row>
    <row r="1927" spans="1:15" x14ac:dyDescent="0.25">
      <c r="A1927" s="325"/>
      <c r="B1927" s="325"/>
      <c r="H1927" s="325"/>
      <c r="O1927" s="325"/>
    </row>
    <row r="1928" spans="1:15" x14ac:dyDescent="0.25">
      <c r="A1928" s="325"/>
      <c r="B1928" s="325"/>
      <c r="H1928" s="325"/>
      <c r="O1928" s="325"/>
    </row>
    <row r="1929" spans="1:15" x14ac:dyDescent="0.25">
      <c r="A1929" s="325"/>
      <c r="B1929" s="325"/>
      <c r="H1929" s="325"/>
      <c r="O1929" s="325"/>
    </row>
    <row r="1930" spans="1:15" x14ac:dyDescent="0.25">
      <c r="A1930" s="325"/>
      <c r="B1930" s="325"/>
      <c r="H1930" s="325"/>
      <c r="O1930" s="325"/>
    </row>
    <row r="1931" spans="1:15" x14ac:dyDescent="0.25">
      <c r="A1931" s="325"/>
      <c r="B1931" s="325"/>
      <c r="H1931" s="325"/>
      <c r="O1931" s="325"/>
    </row>
    <row r="1932" spans="1:15" x14ac:dyDescent="0.25">
      <c r="A1932" s="325"/>
      <c r="B1932" s="325"/>
      <c r="H1932" s="325"/>
      <c r="O1932" s="325"/>
    </row>
    <row r="1933" spans="1:15" x14ac:dyDescent="0.25">
      <c r="A1933" s="325"/>
      <c r="B1933" s="325"/>
      <c r="H1933" s="325"/>
      <c r="O1933" s="325"/>
    </row>
    <row r="1934" spans="1:15" x14ac:dyDescent="0.25">
      <c r="A1934" s="325"/>
      <c r="B1934" s="325"/>
      <c r="H1934" s="325"/>
      <c r="O1934" s="325"/>
    </row>
    <row r="1935" spans="1:15" x14ac:dyDescent="0.25">
      <c r="A1935" s="325"/>
      <c r="B1935" s="325"/>
      <c r="H1935" s="325"/>
      <c r="O1935" s="325"/>
    </row>
    <row r="1936" spans="1:15" x14ac:dyDescent="0.25">
      <c r="A1936" s="325"/>
      <c r="B1936" s="325"/>
      <c r="H1936" s="325"/>
      <c r="O1936" s="325"/>
    </row>
    <row r="1937" spans="1:15" x14ac:dyDescent="0.25">
      <c r="A1937" s="325"/>
      <c r="B1937" s="325"/>
      <c r="H1937" s="325"/>
      <c r="O1937" s="325"/>
    </row>
    <row r="1938" spans="1:15" x14ac:dyDescent="0.25">
      <c r="A1938" s="325"/>
      <c r="B1938" s="325"/>
      <c r="H1938" s="325"/>
      <c r="O1938" s="325"/>
    </row>
    <row r="1939" spans="1:15" x14ac:dyDescent="0.25">
      <c r="A1939" s="325"/>
      <c r="B1939" s="325"/>
      <c r="H1939" s="325"/>
      <c r="O1939" s="325"/>
    </row>
    <row r="1940" spans="1:15" x14ac:dyDescent="0.25">
      <c r="A1940" s="325"/>
      <c r="B1940" s="325"/>
      <c r="H1940" s="325"/>
      <c r="O1940" s="325"/>
    </row>
    <row r="1941" spans="1:15" x14ac:dyDescent="0.25">
      <c r="A1941" s="325"/>
      <c r="B1941" s="325"/>
      <c r="H1941" s="325"/>
      <c r="O1941" s="325"/>
    </row>
    <row r="1942" spans="1:15" x14ac:dyDescent="0.25">
      <c r="A1942" s="325"/>
      <c r="B1942" s="325"/>
      <c r="H1942" s="325"/>
      <c r="O1942" s="325"/>
    </row>
    <row r="1943" spans="1:15" x14ac:dyDescent="0.25">
      <c r="A1943" s="325"/>
      <c r="B1943" s="325"/>
      <c r="H1943" s="325"/>
      <c r="O1943" s="325"/>
    </row>
    <row r="1944" spans="1:15" x14ac:dyDescent="0.25">
      <c r="A1944" s="325"/>
      <c r="B1944" s="325"/>
      <c r="H1944" s="325"/>
      <c r="O1944" s="325"/>
    </row>
    <row r="1945" spans="1:15" x14ac:dyDescent="0.25">
      <c r="A1945" s="325"/>
      <c r="B1945" s="325"/>
      <c r="H1945" s="325"/>
      <c r="O1945" s="325"/>
    </row>
    <row r="1946" spans="1:15" x14ac:dyDescent="0.25">
      <c r="A1946" s="325"/>
      <c r="B1946" s="325"/>
      <c r="H1946" s="325"/>
      <c r="O1946" s="325"/>
    </row>
    <row r="1947" spans="1:15" x14ac:dyDescent="0.25">
      <c r="A1947" s="325"/>
      <c r="B1947" s="325"/>
      <c r="H1947" s="325"/>
      <c r="O1947" s="325"/>
    </row>
    <row r="1948" spans="1:15" x14ac:dyDescent="0.25">
      <c r="A1948" s="325"/>
      <c r="B1948" s="325"/>
      <c r="H1948" s="325"/>
      <c r="O1948" s="325"/>
    </row>
    <row r="1949" spans="1:15" x14ac:dyDescent="0.25">
      <c r="A1949" s="325"/>
      <c r="B1949" s="325"/>
      <c r="H1949" s="325"/>
      <c r="O1949" s="325"/>
    </row>
    <row r="1950" spans="1:15" x14ac:dyDescent="0.25">
      <c r="A1950" s="325"/>
      <c r="B1950" s="325"/>
      <c r="H1950" s="325"/>
      <c r="O1950" s="325"/>
    </row>
    <row r="1951" spans="1:15" x14ac:dyDescent="0.25">
      <c r="A1951" s="325"/>
      <c r="B1951" s="325"/>
      <c r="H1951" s="325"/>
      <c r="O1951" s="325"/>
    </row>
    <row r="1952" spans="1:15" x14ac:dyDescent="0.25">
      <c r="A1952" s="325"/>
      <c r="B1952" s="325"/>
      <c r="H1952" s="325"/>
      <c r="O1952" s="325"/>
    </row>
    <row r="1953" spans="1:15" x14ac:dyDescent="0.25">
      <c r="A1953" s="325"/>
      <c r="B1953" s="325"/>
      <c r="H1953" s="325"/>
      <c r="O1953" s="325"/>
    </row>
    <row r="1954" spans="1:15" x14ac:dyDescent="0.25">
      <c r="A1954" s="325"/>
      <c r="B1954" s="325"/>
      <c r="H1954" s="325"/>
      <c r="O1954" s="325"/>
    </row>
    <row r="1955" spans="1:15" x14ac:dyDescent="0.25">
      <c r="A1955" s="325"/>
      <c r="B1955" s="325"/>
      <c r="H1955" s="325"/>
      <c r="O1955" s="325"/>
    </row>
    <row r="1956" spans="1:15" x14ac:dyDescent="0.25">
      <c r="A1956" s="325"/>
      <c r="B1956" s="325"/>
      <c r="H1956" s="325"/>
      <c r="O1956" s="325"/>
    </row>
    <row r="1957" spans="1:15" x14ac:dyDescent="0.25">
      <c r="A1957" s="325"/>
      <c r="B1957" s="325"/>
      <c r="H1957" s="325"/>
      <c r="O1957" s="325"/>
    </row>
    <row r="1958" spans="1:15" x14ac:dyDescent="0.25">
      <c r="A1958" s="325"/>
      <c r="B1958" s="325"/>
      <c r="H1958" s="325"/>
      <c r="O1958" s="325"/>
    </row>
    <row r="1959" spans="1:15" x14ac:dyDescent="0.25">
      <c r="A1959" s="325"/>
      <c r="B1959" s="325"/>
      <c r="H1959" s="325"/>
      <c r="O1959" s="325"/>
    </row>
    <row r="1960" spans="1:15" x14ac:dyDescent="0.25">
      <c r="A1960" s="325"/>
      <c r="B1960" s="325"/>
      <c r="H1960" s="325"/>
      <c r="O1960" s="325"/>
    </row>
    <row r="1961" spans="1:15" x14ac:dyDescent="0.25">
      <c r="A1961" s="325"/>
      <c r="B1961" s="325"/>
      <c r="H1961" s="325"/>
      <c r="O1961" s="325"/>
    </row>
    <row r="1962" spans="1:15" x14ac:dyDescent="0.25">
      <c r="A1962" s="325"/>
      <c r="B1962" s="325"/>
      <c r="H1962" s="325"/>
      <c r="O1962" s="325"/>
    </row>
    <row r="1963" spans="1:15" x14ac:dyDescent="0.25">
      <c r="A1963" s="325"/>
      <c r="B1963" s="325"/>
      <c r="H1963" s="325"/>
      <c r="O1963" s="325"/>
    </row>
    <row r="1964" spans="1:15" x14ac:dyDescent="0.25">
      <c r="A1964" s="325"/>
      <c r="B1964" s="325"/>
      <c r="H1964" s="325"/>
      <c r="O1964" s="325"/>
    </row>
    <row r="1965" spans="1:15" x14ac:dyDescent="0.25">
      <c r="A1965" s="325"/>
      <c r="B1965" s="325"/>
      <c r="H1965" s="325"/>
      <c r="O1965" s="325"/>
    </row>
    <row r="1966" spans="1:15" x14ac:dyDescent="0.25">
      <c r="A1966" s="325"/>
      <c r="B1966" s="325"/>
      <c r="H1966" s="325"/>
      <c r="O1966" s="325"/>
    </row>
    <row r="1967" spans="1:15" x14ac:dyDescent="0.25">
      <c r="A1967" s="325"/>
      <c r="B1967" s="325"/>
      <c r="H1967" s="325"/>
      <c r="O1967" s="325"/>
    </row>
    <row r="1968" spans="1:15" x14ac:dyDescent="0.25">
      <c r="A1968" s="325"/>
      <c r="B1968" s="325"/>
      <c r="H1968" s="325"/>
      <c r="O1968" s="325"/>
    </row>
    <row r="1969" spans="1:15" x14ac:dyDescent="0.25">
      <c r="A1969" s="325"/>
      <c r="B1969" s="325"/>
      <c r="H1969" s="325"/>
      <c r="O1969" s="325"/>
    </row>
    <row r="1970" spans="1:15" x14ac:dyDescent="0.25">
      <c r="A1970" s="325"/>
      <c r="B1970" s="325"/>
      <c r="H1970" s="325"/>
      <c r="O1970" s="325"/>
    </row>
    <row r="1971" spans="1:15" x14ac:dyDescent="0.25">
      <c r="A1971" s="325"/>
      <c r="B1971" s="325"/>
      <c r="H1971" s="325"/>
      <c r="O1971" s="325"/>
    </row>
    <row r="1972" spans="1:15" x14ac:dyDescent="0.25">
      <c r="A1972" s="325"/>
      <c r="B1972" s="325"/>
      <c r="H1972" s="325"/>
      <c r="O1972" s="325"/>
    </row>
    <row r="1973" spans="1:15" x14ac:dyDescent="0.25">
      <c r="A1973" s="325"/>
      <c r="B1973" s="325"/>
      <c r="H1973" s="325"/>
      <c r="O1973" s="325"/>
    </row>
    <row r="1974" spans="1:15" x14ac:dyDescent="0.25">
      <c r="A1974" s="325"/>
      <c r="B1974" s="325"/>
      <c r="H1974" s="325"/>
      <c r="O1974" s="325"/>
    </row>
    <row r="1975" spans="1:15" x14ac:dyDescent="0.25">
      <c r="A1975" s="325"/>
      <c r="B1975" s="325"/>
      <c r="H1975" s="325"/>
      <c r="O1975" s="325"/>
    </row>
    <row r="1976" spans="1:15" x14ac:dyDescent="0.25">
      <c r="A1976" s="325"/>
      <c r="B1976" s="325"/>
      <c r="H1976" s="325"/>
      <c r="O1976" s="325"/>
    </row>
    <row r="1977" spans="1:15" x14ac:dyDescent="0.25">
      <c r="A1977" s="325"/>
      <c r="B1977" s="325"/>
      <c r="H1977" s="325"/>
      <c r="O1977" s="325"/>
    </row>
    <row r="1978" spans="1:15" x14ac:dyDescent="0.25">
      <c r="A1978" s="325"/>
      <c r="B1978" s="325"/>
      <c r="H1978" s="325"/>
      <c r="O1978" s="325"/>
    </row>
    <row r="1979" spans="1:15" x14ac:dyDescent="0.25">
      <c r="A1979" s="325"/>
      <c r="B1979" s="325"/>
      <c r="H1979" s="325"/>
      <c r="O1979" s="325"/>
    </row>
    <row r="1980" spans="1:15" x14ac:dyDescent="0.25">
      <c r="A1980" s="325"/>
      <c r="B1980" s="325"/>
      <c r="H1980" s="325"/>
      <c r="O1980" s="325"/>
    </row>
    <row r="1981" spans="1:15" x14ac:dyDescent="0.25">
      <c r="A1981" s="325"/>
      <c r="B1981" s="325"/>
      <c r="H1981" s="325"/>
      <c r="O1981" s="325"/>
    </row>
    <row r="1982" spans="1:15" x14ac:dyDescent="0.25">
      <c r="A1982" s="325"/>
      <c r="B1982" s="325"/>
      <c r="H1982" s="325"/>
      <c r="O1982" s="325"/>
    </row>
    <row r="1983" spans="1:15" x14ac:dyDescent="0.25">
      <c r="A1983" s="325"/>
      <c r="B1983" s="325"/>
      <c r="H1983" s="325"/>
      <c r="O1983" s="325"/>
    </row>
    <row r="1984" spans="1:15" x14ac:dyDescent="0.25">
      <c r="A1984" s="325"/>
      <c r="B1984" s="325"/>
      <c r="H1984" s="325"/>
      <c r="O1984" s="325"/>
    </row>
    <row r="1985" spans="1:15" x14ac:dyDescent="0.25">
      <c r="A1985" s="325"/>
      <c r="B1985" s="325"/>
      <c r="H1985" s="325"/>
      <c r="O1985" s="325"/>
    </row>
    <row r="1986" spans="1:15" x14ac:dyDescent="0.25">
      <c r="A1986" s="325"/>
      <c r="B1986" s="325"/>
      <c r="H1986" s="325"/>
      <c r="O1986" s="325"/>
    </row>
    <row r="1987" spans="1:15" x14ac:dyDescent="0.25">
      <c r="A1987" s="325"/>
      <c r="B1987" s="325"/>
      <c r="H1987" s="325"/>
      <c r="O1987" s="325"/>
    </row>
    <row r="1988" spans="1:15" x14ac:dyDescent="0.25">
      <c r="A1988" s="325"/>
      <c r="B1988" s="325"/>
      <c r="H1988" s="325"/>
      <c r="O1988" s="325"/>
    </row>
    <row r="1989" spans="1:15" x14ac:dyDescent="0.25">
      <c r="A1989" s="325"/>
      <c r="B1989" s="325"/>
      <c r="H1989" s="325"/>
      <c r="O1989" s="325"/>
    </row>
    <row r="1990" spans="1:15" x14ac:dyDescent="0.25">
      <c r="A1990" s="325"/>
      <c r="B1990" s="325"/>
      <c r="H1990" s="325"/>
      <c r="O1990" s="325"/>
    </row>
    <row r="1991" spans="1:15" x14ac:dyDescent="0.25">
      <c r="A1991" s="325"/>
      <c r="B1991" s="325"/>
      <c r="H1991" s="325"/>
      <c r="O1991" s="325"/>
    </row>
    <row r="1992" spans="1:15" x14ac:dyDescent="0.25">
      <c r="A1992" s="325"/>
      <c r="B1992" s="325"/>
      <c r="H1992" s="325"/>
      <c r="O1992" s="325"/>
    </row>
    <row r="1993" spans="1:15" x14ac:dyDescent="0.25">
      <c r="A1993" s="325"/>
      <c r="B1993" s="325"/>
      <c r="H1993" s="325"/>
      <c r="O1993" s="325"/>
    </row>
    <row r="1994" spans="1:15" x14ac:dyDescent="0.25">
      <c r="A1994" s="325"/>
      <c r="B1994" s="325"/>
      <c r="H1994" s="325"/>
      <c r="O1994" s="325"/>
    </row>
    <row r="1995" spans="1:15" x14ac:dyDescent="0.25">
      <c r="A1995" s="325"/>
      <c r="B1995" s="325"/>
      <c r="H1995" s="325"/>
      <c r="O1995" s="325"/>
    </row>
    <row r="1996" spans="1:15" x14ac:dyDescent="0.25">
      <c r="A1996" s="325"/>
      <c r="B1996" s="325"/>
      <c r="H1996" s="325"/>
      <c r="O1996" s="325"/>
    </row>
    <row r="1997" spans="1:15" x14ac:dyDescent="0.25">
      <c r="A1997" s="325"/>
      <c r="B1997" s="325"/>
      <c r="H1997" s="325"/>
      <c r="O1997" s="325"/>
    </row>
    <row r="1998" spans="1:15" x14ac:dyDescent="0.25">
      <c r="A1998" s="325"/>
      <c r="B1998" s="325"/>
      <c r="H1998" s="325"/>
      <c r="O1998" s="325"/>
    </row>
    <row r="1999" spans="1:15" x14ac:dyDescent="0.25">
      <c r="A1999" s="325"/>
      <c r="B1999" s="325"/>
      <c r="H1999" s="325"/>
      <c r="O1999" s="325"/>
    </row>
    <row r="2000" spans="1:15" x14ac:dyDescent="0.25">
      <c r="A2000" s="325"/>
      <c r="B2000" s="325"/>
      <c r="H2000" s="325"/>
      <c r="O2000" s="325"/>
    </row>
    <row r="2001" spans="1:15" x14ac:dyDescent="0.25">
      <c r="A2001" s="325"/>
      <c r="B2001" s="325"/>
      <c r="H2001" s="325"/>
      <c r="O2001" s="325"/>
    </row>
    <row r="2002" spans="1:15" x14ac:dyDescent="0.25">
      <c r="A2002" s="325"/>
      <c r="B2002" s="325"/>
      <c r="H2002" s="325"/>
      <c r="O2002" s="325"/>
    </row>
    <row r="2003" spans="1:15" x14ac:dyDescent="0.25">
      <c r="A2003" s="325"/>
      <c r="B2003" s="325"/>
      <c r="H2003" s="325"/>
      <c r="O2003" s="325"/>
    </row>
    <row r="2004" spans="1:15" x14ac:dyDescent="0.25">
      <c r="A2004" s="325"/>
      <c r="B2004" s="325"/>
      <c r="H2004" s="325"/>
      <c r="O2004" s="325"/>
    </row>
    <row r="2005" spans="1:15" x14ac:dyDescent="0.25">
      <c r="A2005" s="325"/>
      <c r="B2005" s="325"/>
      <c r="H2005" s="325"/>
      <c r="O2005" s="325"/>
    </row>
    <row r="2006" spans="1:15" x14ac:dyDescent="0.25">
      <c r="A2006" s="325"/>
      <c r="B2006" s="325"/>
      <c r="H2006" s="325"/>
      <c r="O2006" s="325"/>
    </row>
    <row r="2007" spans="1:15" x14ac:dyDescent="0.25">
      <c r="A2007" s="325"/>
      <c r="B2007" s="325"/>
      <c r="H2007" s="325"/>
      <c r="O2007" s="325"/>
    </row>
    <row r="2008" spans="1:15" x14ac:dyDescent="0.25">
      <c r="A2008" s="325"/>
      <c r="B2008" s="325"/>
      <c r="H2008" s="325"/>
      <c r="O2008" s="325"/>
    </row>
    <row r="2009" spans="1:15" x14ac:dyDescent="0.25">
      <c r="A2009" s="325"/>
      <c r="B2009" s="325"/>
      <c r="H2009" s="325"/>
      <c r="O2009" s="325"/>
    </row>
    <row r="2010" spans="1:15" x14ac:dyDescent="0.25">
      <c r="A2010" s="325"/>
      <c r="B2010" s="325"/>
      <c r="H2010" s="325"/>
      <c r="O2010" s="325"/>
    </row>
    <row r="2011" spans="1:15" x14ac:dyDescent="0.25">
      <c r="A2011" s="325"/>
      <c r="B2011" s="325"/>
      <c r="H2011" s="325"/>
      <c r="O2011" s="325"/>
    </row>
    <row r="2012" spans="1:15" x14ac:dyDescent="0.25">
      <c r="A2012" s="325"/>
      <c r="B2012" s="325"/>
      <c r="H2012" s="325"/>
      <c r="O2012" s="325"/>
    </row>
    <row r="2013" spans="1:15" x14ac:dyDescent="0.25">
      <c r="A2013" s="325"/>
      <c r="B2013" s="325"/>
      <c r="H2013" s="325"/>
      <c r="O2013" s="325"/>
    </row>
    <row r="2014" spans="1:15" x14ac:dyDescent="0.25">
      <c r="A2014" s="325"/>
      <c r="B2014" s="325"/>
      <c r="H2014" s="325"/>
      <c r="O2014" s="325"/>
    </row>
    <row r="2015" spans="1:15" x14ac:dyDescent="0.25">
      <c r="A2015" s="325"/>
      <c r="B2015" s="325"/>
      <c r="H2015" s="325"/>
      <c r="O2015" s="325"/>
    </row>
    <row r="2016" spans="1:15" x14ac:dyDescent="0.25">
      <c r="A2016" s="325"/>
      <c r="B2016" s="325"/>
      <c r="H2016" s="325"/>
      <c r="O2016" s="325"/>
    </row>
    <row r="2017" spans="1:15" x14ac:dyDescent="0.25">
      <c r="A2017" s="325"/>
      <c r="B2017" s="325"/>
      <c r="H2017" s="325"/>
      <c r="O2017" s="325"/>
    </row>
    <row r="2018" spans="1:15" x14ac:dyDescent="0.25">
      <c r="A2018" s="325"/>
      <c r="B2018" s="325"/>
      <c r="H2018" s="325"/>
      <c r="O2018" s="325"/>
    </row>
    <row r="2019" spans="1:15" x14ac:dyDescent="0.25">
      <c r="A2019" s="325"/>
      <c r="B2019" s="325"/>
      <c r="H2019" s="325"/>
      <c r="O2019" s="325"/>
    </row>
    <row r="2020" spans="1:15" x14ac:dyDescent="0.25">
      <c r="A2020" s="325"/>
      <c r="B2020" s="325"/>
      <c r="H2020" s="325"/>
      <c r="O2020" s="325"/>
    </row>
    <row r="2021" spans="1:15" x14ac:dyDescent="0.25">
      <c r="A2021" s="325"/>
      <c r="B2021" s="325"/>
      <c r="H2021" s="325"/>
      <c r="O2021" s="325"/>
    </row>
    <row r="2022" spans="1:15" x14ac:dyDescent="0.25">
      <c r="A2022" s="325"/>
      <c r="B2022" s="325"/>
      <c r="H2022" s="325"/>
      <c r="O2022" s="325"/>
    </row>
    <row r="2023" spans="1:15" x14ac:dyDescent="0.25">
      <c r="A2023" s="325"/>
      <c r="B2023" s="325"/>
      <c r="H2023" s="325"/>
      <c r="O2023" s="325"/>
    </row>
    <row r="2024" spans="1:15" x14ac:dyDescent="0.25">
      <c r="A2024" s="325"/>
      <c r="B2024" s="325"/>
      <c r="H2024" s="325"/>
      <c r="O2024" s="325"/>
    </row>
    <row r="2025" spans="1:15" x14ac:dyDescent="0.25">
      <c r="A2025" s="325"/>
      <c r="B2025" s="325"/>
      <c r="H2025" s="325"/>
      <c r="O2025" s="325"/>
    </row>
    <row r="2026" spans="1:15" x14ac:dyDescent="0.25">
      <c r="A2026" s="325"/>
      <c r="B2026" s="325"/>
      <c r="H2026" s="325"/>
      <c r="O2026" s="325"/>
    </row>
    <row r="2027" spans="1:15" x14ac:dyDescent="0.25">
      <c r="A2027" s="325"/>
      <c r="B2027" s="325"/>
      <c r="H2027" s="325"/>
      <c r="O2027" s="325"/>
    </row>
    <row r="2028" spans="1:15" x14ac:dyDescent="0.25">
      <c r="A2028" s="325"/>
      <c r="B2028" s="325"/>
      <c r="H2028" s="325"/>
      <c r="O2028" s="325"/>
    </row>
    <row r="2029" spans="1:15" x14ac:dyDescent="0.25">
      <c r="A2029" s="325"/>
      <c r="B2029" s="325"/>
      <c r="H2029" s="325"/>
      <c r="O2029" s="325"/>
    </row>
    <row r="2030" spans="1:15" x14ac:dyDescent="0.25">
      <c r="A2030" s="325"/>
      <c r="B2030" s="325"/>
      <c r="H2030" s="325"/>
      <c r="O2030" s="325"/>
    </row>
    <row r="2031" spans="1:15" x14ac:dyDescent="0.25">
      <c r="A2031" s="325"/>
      <c r="B2031" s="325"/>
      <c r="H2031" s="325"/>
      <c r="O2031" s="325"/>
    </row>
    <row r="2032" spans="1:15" x14ac:dyDescent="0.25">
      <c r="A2032" s="325"/>
      <c r="B2032" s="325"/>
      <c r="H2032" s="325"/>
      <c r="O2032" s="325"/>
    </row>
    <row r="2033" spans="1:15" x14ac:dyDescent="0.25">
      <c r="A2033" s="325"/>
      <c r="B2033" s="325"/>
      <c r="H2033" s="325"/>
      <c r="O2033" s="325"/>
    </row>
    <row r="2034" spans="1:15" x14ac:dyDescent="0.25">
      <c r="A2034" s="325"/>
      <c r="B2034" s="325"/>
      <c r="H2034" s="325"/>
      <c r="O2034" s="325"/>
    </row>
    <row r="2035" spans="1:15" x14ac:dyDescent="0.25">
      <c r="A2035" s="325"/>
      <c r="B2035" s="325"/>
      <c r="H2035" s="325"/>
      <c r="O2035" s="325"/>
    </row>
    <row r="2036" spans="1:15" x14ac:dyDescent="0.25">
      <c r="A2036" s="325"/>
      <c r="B2036" s="325"/>
      <c r="H2036" s="325"/>
      <c r="O2036" s="325"/>
    </row>
    <row r="2037" spans="1:15" x14ac:dyDescent="0.25">
      <c r="A2037" s="325"/>
      <c r="B2037" s="325"/>
      <c r="H2037" s="325"/>
      <c r="O2037" s="325"/>
    </row>
    <row r="2038" spans="1:15" x14ac:dyDescent="0.25">
      <c r="A2038" s="325"/>
      <c r="B2038" s="325"/>
      <c r="H2038" s="325"/>
      <c r="O2038" s="325"/>
    </row>
    <row r="2039" spans="1:15" x14ac:dyDescent="0.25">
      <c r="A2039" s="325"/>
      <c r="B2039" s="325"/>
      <c r="H2039" s="325"/>
      <c r="O2039" s="325"/>
    </row>
    <row r="2040" spans="1:15" x14ac:dyDescent="0.25">
      <c r="A2040" s="325"/>
      <c r="B2040" s="325"/>
      <c r="H2040" s="325"/>
      <c r="O2040" s="325"/>
    </row>
    <row r="2041" spans="1:15" x14ac:dyDescent="0.25">
      <c r="A2041" s="325"/>
      <c r="B2041" s="325"/>
      <c r="H2041" s="325"/>
      <c r="O2041" s="325"/>
    </row>
    <row r="2042" spans="1:15" x14ac:dyDescent="0.25">
      <c r="A2042" s="325"/>
      <c r="B2042" s="325"/>
      <c r="H2042" s="325"/>
      <c r="O2042" s="325"/>
    </row>
    <row r="2043" spans="1:15" x14ac:dyDescent="0.25">
      <c r="A2043" s="325"/>
      <c r="B2043" s="325"/>
      <c r="H2043" s="325"/>
      <c r="O2043" s="325"/>
    </row>
    <row r="2044" spans="1:15" x14ac:dyDescent="0.25">
      <c r="A2044" s="325"/>
      <c r="B2044" s="325"/>
      <c r="H2044" s="325"/>
      <c r="O2044" s="325"/>
    </row>
    <row r="2045" spans="1:15" x14ac:dyDescent="0.25">
      <c r="A2045" s="325"/>
      <c r="B2045" s="325"/>
      <c r="H2045" s="325"/>
      <c r="O2045" s="325"/>
    </row>
    <row r="2046" spans="1:15" x14ac:dyDescent="0.25">
      <c r="A2046" s="325"/>
      <c r="B2046" s="325"/>
      <c r="H2046" s="325"/>
      <c r="O2046" s="325"/>
    </row>
    <row r="2047" spans="1:15" x14ac:dyDescent="0.25">
      <c r="A2047" s="325"/>
      <c r="B2047" s="325"/>
      <c r="H2047" s="325"/>
      <c r="O2047" s="325"/>
    </row>
    <row r="2048" spans="1:15" x14ac:dyDescent="0.25">
      <c r="A2048" s="325"/>
      <c r="B2048" s="325"/>
      <c r="H2048" s="325"/>
      <c r="O2048" s="325"/>
    </row>
    <row r="2049" spans="1:15" x14ac:dyDescent="0.25">
      <c r="A2049" s="325"/>
      <c r="B2049" s="325"/>
      <c r="H2049" s="325"/>
      <c r="O2049" s="325"/>
    </row>
    <row r="2050" spans="1:15" x14ac:dyDescent="0.25">
      <c r="A2050" s="325"/>
      <c r="B2050" s="325"/>
      <c r="H2050" s="325"/>
      <c r="O2050" s="325"/>
    </row>
    <row r="2051" spans="1:15" x14ac:dyDescent="0.25">
      <c r="A2051" s="325"/>
      <c r="B2051" s="325"/>
      <c r="H2051" s="325"/>
      <c r="O2051" s="325"/>
    </row>
    <row r="2052" spans="1:15" x14ac:dyDescent="0.25">
      <c r="A2052" s="325"/>
      <c r="B2052" s="325"/>
      <c r="H2052" s="325"/>
      <c r="O2052" s="325"/>
    </row>
    <row r="2053" spans="1:15" x14ac:dyDescent="0.25">
      <c r="A2053" s="325"/>
      <c r="B2053" s="325"/>
      <c r="H2053" s="325"/>
      <c r="O2053" s="325"/>
    </row>
    <row r="2054" spans="1:15" x14ac:dyDescent="0.25">
      <c r="A2054" s="325"/>
      <c r="B2054" s="325"/>
      <c r="H2054" s="325"/>
      <c r="O2054" s="325"/>
    </row>
    <row r="2055" spans="1:15" x14ac:dyDescent="0.25">
      <c r="A2055" s="325"/>
      <c r="B2055" s="325"/>
      <c r="H2055" s="325"/>
      <c r="O2055" s="325"/>
    </row>
    <row r="2056" spans="1:15" x14ac:dyDescent="0.25">
      <c r="A2056" s="325"/>
      <c r="B2056" s="325"/>
      <c r="H2056" s="325"/>
      <c r="O2056" s="325"/>
    </row>
    <row r="2057" spans="1:15" x14ac:dyDescent="0.25">
      <c r="A2057" s="325"/>
      <c r="B2057" s="325"/>
      <c r="H2057" s="325"/>
      <c r="O2057" s="325"/>
    </row>
    <row r="2058" spans="1:15" x14ac:dyDescent="0.25">
      <c r="A2058" s="325"/>
      <c r="B2058" s="325"/>
      <c r="H2058" s="325"/>
      <c r="O2058" s="325"/>
    </row>
    <row r="2059" spans="1:15" x14ac:dyDescent="0.25">
      <c r="A2059" s="325"/>
      <c r="B2059" s="325"/>
      <c r="H2059" s="325"/>
      <c r="O2059" s="325"/>
    </row>
    <row r="2060" spans="1:15" x14ac:dyDescent="0.25">
      <c r="A2060" s="325"/>
      <c r="B2060" s="325"/>
      <c r="H2060" s="325"/>
      <c r="O2060" s="325"/>
    </row>
    <row r="2061" spans="1:15" x14ac:dyDescent="0.25">
      <c r="A2061" s="325"/>
      <c r="B2061" s="325"/>
      <c r="H2061" s="325"/>
      <c r="O2061" s="325"/>
    </row>
    <row r="2062" spans="1:15" x14ac:dyDescent="0.25">
      <c r="A2062" s="325"/>
      <c r="B2062" s="325"/>
      <c r="H2062" s="325"/>
      <c r="O2062" s="325"/>
    </row>
    <row r="2063" spans="1:15" x14ac:dyDescent="0.25">
      <c r="A2063" s="325"/>
      <c r="B2063" s="325"/>
      <c r="H2063" s="325"/>
      <c r="O2063" s="325"/>
    </row>
    <row r="2064" spans="1:15" x14ac:dyDescent="0.25">
      <c r="A2064" s="325"/>
      <c r="B2064" s="325"/>
      <c r="H2064" s="325"/>
      <c r="O2064" s="325"/>
    </row>
    <row r="2065" spans="1:15" x14ac:dyDescent="0.25">
      <c r="A2065" s="325"/>
      <c r="B2065" s="325"/>
      <c r="H2065" s="325"/>
      <c r="O2065" s="325"/>
    </row>
    <row r="2066" spans="1:15" x14ac:dyDescent="0.25">
      <c r="A2066" s="325"/>
      <c r="B2066" s="325"/>
      <c r="H2066" s="325"/>
      <c r="O2066" s="325"/>
    </row>
    <row r="2067" spans="1:15" x14ac:dyDescent="0.25">
      <c r="A2067" s="325"/>
      <c r="B2067" s="325"/>
      <c r="H2067" s="325"/>
      <c r="O2067" s="325"/>
    </row>
    <row r="2068" spans="1:15" x14ac:dyDescent="0.25">
      <c r="A2068" s="325"/>
      <c r="B2068" s="325"/>
      <c r="H2068" s="325"/>
      <c r="O2068" s="325"/>
    </row>
    <row r="2069" spans="1:15" x14ac:dyDescent="0.25">
      <c r="A2069" s="325"/>
      <c r="B2069" s="325"/>
      <c r="H2069" s="325"/>
      <c r="O2069" s="325"/>
    </row>
    <row r="2070" spans="1:15" x14ac:dyDescent="0.25">
      <c r="A2070" s="325"/>
      <c r="B2070" s="325"/>
      <c r="H2070" s="325"/>
      <c r="O2070" s="325"/>
    </row>
    <row r="2071" spans="1:15" x14ac:dyDescent="0.25">
      <c r="A2071" s="325"/>
      <c r="B2071" s="325"/>
      <c r="H2071" s="325"/>
      <c r="O2071" s="325"/>
    </row>
    <row r="2072" spans="1:15" x14ac:dyDescent="0.25">
      <c r="A2072" s="325"/>
      <c r="B2072" s="325"/>
      <c r="H2072" s="325"/>
      <c r="O2072" s="325"/>
    </row>
    <row r="2073" spans="1:15" x14ac:dyDescent="0.25">
      <c r="A2073" s="325"/>
      <c r="B2073" s="325"/>
      <c r="H2073" s="325"/>
      <c r="O2073" s="325"/>
    </row>
    <row r="2074" spans="1:15" x14ac:dyDescent="0.25">
      <c r="A2074" s="325"/>
      <c r="B2074" s="325"/>
      <c r="H2074" s="325"/>
      <c r="O2074" s="325"/>
    </row>
    <row r="2075" spans="1:15" x14ac:dyDescent="0.25">
      <c r="A2075" s="325"/>
      <c r="B2075" s="325"/>
      <c r="H2075" s="325"/>
      <c r="O2075" s="325"/>
    </row>
    <row r="2076" spans="1:15" x14ac:dyDescent="0.25">
      <c r="A2076" s="325"/>
      <c r="B2076" s="325"/>
      <c r="H2076" s="325"/>
      <c r="O2076" s="325"/>
    </row>
    <row r="2077" spans="1:15" x14ac:dyDescent="0.25">
      <c r="A2077" s="325"/>
      <c r="B2077" s="325"/>
      <c r="H2077" s="325"/>
      <c r="O2077" s="325"/>
    </row>
    <row r="2078" spans="1:15" x14ac:dyDescent="0.25">
      <c r="A2078" s="325"/>
      <c r="B2078" s="325"/>
      <c r="H2078" s="325"/>
      <c r="O2078" s="325"/>
    </row>
    <row r="2079" spans="1:15" x14ac:dyDescent="0.25">
      <c r="A2079" s="325"/>
      <c r="B2079" s="325"/>
      <c r="H2079" s="325"/>
      <c r="O2079" s="325"/>
    </row>
    <row r="2080" spans="1:15" x14ac:dyDescent="0.25">
      <c r="A2080" s="325"/>
      <c r="B2080" s="325"/>
      <c r="H2080" s="325"/>
      <c r="O2080" s="325"/>
    </row>
    <row r="2081" spans="1:15" x14ac:dyDescent="0.25">
      <c r="A2081" s="325"/>
      <c r="B2081" s="325"/>
      <c r="H2081" s="325"/>
      <c r="O2081" s="325"/>
    </row>
    <row r="2082" spans="1:15" x14ac:dyDescent="0.25">
      <c r="A2082" s="325"/>
      <c r="B2082" s="325"/>
      <c r="H2082" s="325"/>
      <c r="O2082" s="325"/>
    </row>
    <row r="2083" spans="1:15" x14ac:dyDescent="0.25">
      <c r="A2083" s="325"/>
      <c r="B2083" s="325"/>
      <c r="H2083" s="325"/>
      <c r="O2083" s="325"/>
    </row>
    <row r="2084" spans="1:15" x14ac:dyDescent="0.25">
      <c r="A2084" s="325"/>
      <c r="B2084" s="325"/>
      <c r="H2084" s="325"/>
      <c r="O2084" s="325"/>
    </row>
    <row r="2085" spans="1:15" x14ac:dyDescent="0.25">
      <c r="A2085" s="325"/>
      <c r="B2085" s="325"/>
      <c r="H2085" s="325"/>
      <c r="O2085" s="325"/>
    </row>
    <row r="2086" spans="1:15" x14ac:dyDescent="0.25">
      <c r="A2086" s="325"/>
      <c r="B2086" s="325"/>
      <c r="H2086" s="325"/>
      <c r="O2086" s="325"/>
    </row>
    <row r="2087" spans="1:15" x14ac:dyDescent="0.25">
      <c r="A2087" s="325"/>
      <c r="B2087" s="325"/>
      <c r="H2087" s="325"/>
      <c r="O2087" s="325"/>
    </row>
    <row r="2088" spans="1:15" x14ac:dyDescent="0.25">
      <c r="A2088" s="325"/>
      <c r="B2088" s="325"/>
      <c r="H2088" s="325"/>
      <c r="O2088" s="325"/>
    </row>
    <row r="2089" spans="1:15" x14ac:dyDescent="0.25">
      <c r="A2089" s="325"/>
      <c r="B2089" s="325"/>
      <c r="H2089" s="325"/>
      <c r="O2089" s="325"/>
    </row>
    <row r="2090" spans="1:15" x14ac:dyDescent="0.25">
      <c r="A2090" s="325"/>
      <c r="B2090" s="325"/>
      <c r="H2090" s="325"/>
      <c r="O2090" s="325"/>
    </row>
    <row r="2091" spans="1:15" x14ac:dyDescent="0.25">
      <c r="A2091" s="325"/>
      <c r="B2091" s="325"/>
      <c r="H2091" s="325"/>
      <c r="O2091" s="325"/>
    </row>
    <row r="2092" spans="1:15" x14ac:dyDescent="0.25">
      <c r="A2092" s="325"/>
      <c r="B2092" s="325"/>
      <c r="H2092" s="325"/>
      <c r="O2092" s="325"/>
    </row>
    <row r="2093" spans="1:15" x14ac:dyDescent="0.25">
      <c r="A2093" s="325"/>
      <c r="B2093" s="325"/>
      <c r="H2093" s="325"/>
      <c r="O2093" s="325"/>
    </row>
    <row r="2094" spans="1:15" x14ac:dyDescent="0.25">
      <c r="A2094" s="325"/>
      <c r="B2094" s="325"/>
      <c r="H2094" s="325"/>
      <c r="O2094" s="325"/>
    </row>
    <row r="2095" spans="1:15" x14ac:dyDescent="0.25">
      <c r="A2095" s="325"/>
      <c r="B2095" s="325"/>
      <c r="H2095" s="325"/>
      <c r="O2095" s="325"/>
    </row>
    <row r="2096" spans="1:15" x14ac:dyDescent="0.25">
      <c r="A2096" s="325"/>
      <c r="B2096" s="325"/>
      <c r="H2096" s="325"/>
      <c r="O2096" s="325"/>
    </row>
    <row r="2097" spans="1:15" x14ac:dyDescent="0.25">
      <c r="A2097" s="325"/>
      <c r="B2097" s="325"/>
      <c r="H2097" s="325"/>
      <c r="O2097" s="325"/>
    </row>
    <row r="2098" spans="1:15" x14ac:dyDescent="0.25">
      <c r="A2098" s="325"/>
      <c r="B2098" s="325"/>
      <c r="H2098" s="325"/>
      <c r="O2098" s="325"/>
    </row>
    <row r="2099" spans="1:15" x14ac:dyDescent="0.25">
      <c r="A2099" s="325"/>
      <c r="B2099" s="325"/>
      <c r="H2099" s="325"/>
      <c r="O2099" s="325"/>
    </row>
    <row r="2100" spans="1:15" x14ac:dyDescent="0.25">
      <c r="A2100" s="325"/>
      <c r="B2100" s="325"/>
      <c r="H2100" s="325"/>
      <c r="O2100" s="325"/>
    </row>
    <row r="2101" spans="1:15" x14ac:dyDescent="0.25">
      <c r="A2101" s="325"/>
      <c r="B2101" s="325"/>
      <c r="H2101" s="325"/>
      <c r="O2101" s="325"/>
    </row>
    <row r="2102" spans="1:15" x14ac:dyDescent="0.25">
      <c r="A2102" s="325"/>
      <c r="B2102" s="325"/>
      <c r="H2102" s="325"/>
      <c r="O2102" s="325"/>
    </row>
    <row r="2103" spans="1:15" x14ac:dyDescent="0.25">
      <c r="A2103" s="325"/>
      <c r="B2103" s="325"/>
      <c r="H2103" s="325"/>
      <c r="O2103" s="325"/>
    </row>
    <row r="2104" spans="1:15" x14ac:dyDescent="0.25">
      <c r="A2104" s="325"/>
      <c r="B2104" s="325"/>
      <c r="H2104" s="325"/>
      <c r="O2104" s="325"/>
    </row>
    <row r="2105" spans="1:15" x14ac:dyDescent="0.25">
      <c r="A2105" s="325"/>
      <c r="B2105" s="325"/>
      <c r="H2105" s="325"/>
      <c r="O2105" s="325"/>
    </row>
    <row r="2106" spans="1:15" x14ac:dyDescent="0.25">
      <c r="A2106" s="325"/>
      <c r="B2106" s="325"/>
      <c r="H2106" s="325"/>
      <c r="O2106" s="325"/>
    </row>
    <row r="2107" spans="1:15" x14ac:dyDescent="0.25">
      <c r="A2107" s="325"/>
      <c r="B2107" s="325"/>
      <c r="H2107" s="325"/>
      <c r="O2107" s="325"/>
    </row>
    <row r="2108" spans="1:15" x14ac:dyDescent="0.25">
      <c r="A2108" s="325"/>
      <c r="B2108" s="325"/>
      <c r="H2108" s="325"/>
      <c r="O2108" s="325"/>
    </row>
    <row r="2109" spans="1:15" x14ac:dyDescent="0.25">
      <c r="A2109" s="325"/>
      <c r="B2109" s="325"/>
      <c r="H2109" s="325"/>
      <c r="O2109" s="325"/>
    </row>
    <row r="2110" spans="1:15" x14ac:dyDescent="0.25">
      <c r="A2110" s="325"/>
      <c r="B2110" s="325"/>
      <c r="H2110" s="325"/>
      <c r="O2110" s="325"/>
    </row>
    <row r="2111" spans="1:15" x14ac:dyDescent="0.25">
      <c r="A2111" s="325"/>
      <c r="B2111" s="325"/>
      <c r="H2111" s="325"/>
      <c r="O2111" s="325"/>
    </row>
    <row r="2112" spans="1:15" x14ac:dyDescent="0.25">
      <c r="A2112" s="325"/>
      <c r="B2112" s="325"/>
      <c r="H2112" s="325"/>
      <c r="O2112" s="325"/>
    </row>
    <row r="2113" spans="1:15" x14ac:dyDescent="0.25">
      <c r="A2113" s="325"/>
      <c r="B2113" s="325"/>
      <c r="H2113" s="325"/>
      <c r="O2113" s="325"/>
    </row>
    <row r="2114" spans="1:15" x14ac:dyDescent="0.25">
      <c r="A2114" s="325"/>
      <c r="B2114" s="325"/>
      <c r="H2114" s="325"/>
      <c r="O2114" s="325"/>
    </row>
    <row r="2115" spans="1:15" x14ac:dyDescent="0.25">
      <c r="A2115" s="325"/>
      <c r="B2115" s="325"/>
      <c r="H2115" s="325"/>
      <c r="O2115" s="325"/>
    </row>
    <row r="2116" spans="1:15" x14ac:dyDescent="0.25">
      <c r="A2116" s="325"/>
      <c r="B2116" s="325"/>
      <c r="H2116" s="325"/>
      <c r="O2116" s="325"/>
    </row>
    <row r="2117" spans="1:15" x14ac:dyDescent="0.25">
      <c r="A2117" s="325"/>
      <c r="B2117" s="325"/>
      <c r="H2117" s="325"/>
      <c r="O2117" s="325"/>
    </row>
    <row r="2118" spans="1:15" x14ac:dyDescent="0.25">
      <c r="A2118" s="325"/>
      <c r="B2118" s="325"/>
      <c r="H2118" s="325"/>
      <c r="O2118" s="325"/>
    </row>
    <row r="2119" spans="1:15" x14ac:dyDescent="0.25">
      <c r="A2119" s="325"/>
      <c r="B2119" s="325"/>
      <c r="H2119" s="325"/>
      <c r="O2119" s="325"/>
    </row>
    <row r="2120" spans="1:15" x14ac:dyDescent="0.25">
      <c r="A2120" s="325"/>
      <c r="B2120" s="325"/>
      <c r="H2120" s="325"/>
      <c r="O2120" s="325"/>
    </row>
    <row r="2121" spans="1:15" x14ac:dyDescent="0.25">
      <c r="A2121" s="325"/>
      <c r="B2121" s="325"/>
      <c r="H2121" s="325"/>
      <c r="O2121" s="325"/>
    </row>
    <row r="2122" spans="1:15" x14ac:dyDescent="0.25">
      <c r="A2122" s="325"/>
      <c r="B2122" s="325"/>
      <c r="H2122" s="325"/>
      <c r="O2122" s="325"/>
    </row>
    <row r="2123" spans="1:15" x14ac:dyDescent="0.25">
      <c r="A2123" s="325"/>
      <c r="B2123" s="325"/>
      <c r="H2123" s="325"/>
      <c r="O2123" s="325"/>
    </row>
    <row r="2124" spans="1:15" x14ac:dyDescent="0.25">
      <c r="A2124" s="325"/>
      <c r="B2124" s="325"/>
      <c r="H2124" s="325"/>
      <c r="O2124" s="325"/>
    </row>
    <row r="2125" spans="1:15" x14ac:dyDescent="0.25">
      <c r="A2125" s="325"/>
      <c r="B2125" s="325"/>
      <c r="H2125" s="325"/>
      <c r="O2125" s="325"/>
    </row>
    <row r="2126" spans="1:15" x14ac:dyDescent="0.25">
      <c r="A2126" s="325"/>
      <c r="B2126" s="325"/>
      <c r="H2126" s="325"/>
      <c r="O2126" s="325"/>
    </row>
    <row r="2127" spans="1:15" x14ac:dyDescent="0.25">
      <c r="A2127" s="325"/>
      <c r="B2127" s="325"/>
      <c r="H2127" s="325"/>
      <c r="O2127" s="325"/>
    </row>
    <row r="2128" spans="1:15" x14ac:dyDescent="0.25">
      <c r="A2128" s="325"/>
      <c r="B2128" s="325"/>
      <c r="H2128" s="325"/>
      <c r="O2128" s="325"/>
    </row>
    <row r="2129" spans="1:15" x14ac:dyDescent="0.25">
      <c r="A2129" s="325"/>
      <c r="B2129" s="325"/>
      <c r="H2129" s="325"/>
      <c r="O2129" s="325"/>
    </row>
    <row r="2130" spans="1:15" x14ac:dyDescent="0.25">
      <c r="A2130" s="325"/>
      <c r="B2130" s="325"/>
      <c r="H2130" s="325"/>
      <c r="O2130" s="325"/>
    </row>
    <row r="2131" spans="1:15" x14ac:dyDescent="0.25">
      <c r="A2131" s="325"/>
      <c r="B2131" s="325"/>
      <c r="H2131" s="325"/>
      <c r="O2131" s="325"/>
    </row>
    <row r="2132" spans="1:15" x14ac:dyDescent="0.25">
      <c r="A2132" s="325"/>
      <c r="B2132" s="325"/>
      <c r="H2132" s="325"/>
      <c r="O2132" s="325"/>
    </row>
    <row r="2133" spans="1:15" x14ac:dyDescent="0.25">
      <c r="A2133" s="325"/>
      <c r="B2133" s="325"/>
      <c r="H2133" s="325"/>
      <c r="O2133" s="325"/>
    </row>
    <row r="2134" spans="1:15" x14ac:dyDescent="0.25">
      <c r="A2134" s="325"/>
      <c r="B2134" s="325"/>
      <c r="H2134" s="325"/>
      <c r="O2134" s="325"/>
    </row>
    <row r="2135" spans="1:15" x14ac:dyDescent="0.25">
      <c r="A2135" s="325"/>
      <c r="B2135" s="325"/>
      <c r="H2135" s="325"/>
      <c r="O2135" s="325"/>
    </row>
    <row r="2136" spans="1:15" x14ac:dyDescent="0.25">
      <c r="A2136" s="325"/>
      <c r="B2136" s="325"/>
      <c r="H2136" s="325"/>
      <c r="O2136" s="325"/>
    </row>
    <row r="2137" spans="1:15" x14ac:dyDescent="0.25">
      <c r="A2137" s="325"/>
      <c r="B2137" s="325"/>
      <c r="H2137" s="325"/>
      <c r="O2137" s="325"/>
    </row>
    <row r="2138" spans="1:15" x14ac:dyDescent="0.25">
      <c r="A2138" s="325"/>
      <c r="B2138" s="325"/>
      <c r="H2138" s="325"/>
      <c r="O2138" s="325"/>
    </row>
    <row r="2139" spans="1:15" x14ac:dyDescent="0.25">
      <c r="A2139" s="325"/>
      <c r="B2139" s="325"/>
      <c r="H2139" s="325"/>
      <c r="O2139" s="325"/>
    </row>
    <row r="2140" spans="1:15" x14ac:dyDescent="0.25">
      <c r="A2140" s="325"/>
      <c r="B2140" s="325"/>
      <c r="H2140" s="325"/>
      <c r="O2140" s="325"/>
    </row>
    <row r="2141" spans="1:15" x14ac:dyDescent="0.25">
      <c r="A2141" s="325"/>
      <c r="B2141" s="325"/>
      <c r="H2141" s="325"/>
      <c r="O2141" s="325"/>
    </row>
    <row r="2142" spans="1:15" x14ac:dyDescent="0.25">
      <c r="A2142" s="325"/>
      <c r="B2142" s="325"/>
      <c r="H2142" s="325"/>
      <c r="O2142" s="325"/>
    </row>
    <row r="2143" spans="1:15" x14ac:dyDescent="0.25">
      <c r="A2143" s="325"/>
      <c r="B2143" s="325"/>
      <c r="H2143" s="325"/>
      <c r="O2143" s="325"/>
    </row>
    <row r="2144" spans="1:15" x14ac:dyDescent="0.25">
      <c r="A2144" s="325"/>
      <c r="B2144" s="325"/>
      <c r="H2144" s="325"/>
      <c r="O2144" s="325"/>
    </row>
    <row r="2145" spans="1:15" x14ac:dyDescent="0.25">
      <c r="A2145" s="325"/>
      <c r="B2145" s="325"/>
      <c r="H2145" s="325"/>
      <c r="O2145" s="325"/>
    </row>
    <row r="2146" spans="1:15" x14ac:dyDescent="0.25">
      <c r="A2146" s="325"/>
      <c r="B2146" s="325"/>
      <c r="H2146" s="325"/>
      <c r="O2146" s="325"/>
    </row>
    <row r="2147" spans="1:15" x14ac:dyDescent="0.25">
      <c r="A2147" s="325"/>
      <c r="B2147" s="325"/>
      <c r="H2147" s="325"/>
      <c r="O2147" s="325"/>
    </row>
    <row r="2148" spans="1:15" x14ac:dyDescent="0.25">
      <c r="A2148" s="325"/>
      <c r="B2148" s="325"/>
      <c r="H2148" s="325"/>
      <c r="O2148" s="325"/>
    </row>
    <row r="2149" spans="1:15" x14ac:dyDescent="0.25">
      <c r="A2149" s="325"/>
      <c r="B2149" s="325"/>
      <c r="H2149" s="325"/>
      <c r="O2149" s="325"/>
    </row>
    <row r="2150" spans="1:15" x14ac:dyDescent="0.25">
      <c r="A2150" s="325"/>
      <c r="B2150" s="325"/>
      <c r="H2150" s="325"/>
      <c r="O2150" s="325"/>
    </row>
    <row r="2151" spans="1:15" x14ac:dyDescent="0.25">
      <c r="A2151" s="325"/>
      <c r="B2151" s="325"/>
      <c r="H2151" s="325"/>
      <c r="O2151" s="325"/>
    </row>
    <row r="2152" spans="1:15" x14ac:dyDescent="0.25">
      <c r="A2152" s="325"/>
      <c r="B2152" s="325"/>
      <c r="H2152" s="325"/>
      <c r="O2152" s="325"/>
    </row>
    <row r="2153" spans="1:15" x14ac:dyDescent="0.25">
      <c r="A2153" s="325"/>
      <c r="B2153" s="325"/>
      <c r="H2153" s="325"/>
      <c r="O2153" s="325"/>
    </row>
    <row r="2154" spans="1:15" x14ac:dyDescent="0.25">
      <c r="A2154" s="325"/>
      <c r="B2154" s="325"/>
      <c r="H2154" s="325"/>
      <c r="O2154" s="325"/>
    </row>
    <row r="2155" spans="1:15" x14ac:dyDescent="0.25">
      <c r="A2155" s="325"/>
      <c r="B2155" s="325"/>
      <c r="H2155" s="325"/>
      <c r="O2155" s="325"/>
    </row>
    <row r="2156" spans="1:15" x14ac:dyDescent="0.25">
      <c r="A2156" s="325"/>
      <c r="B2156" s="325"/>
      <c r="H2156" s="325"/>
      <c r="O2156" s="325"/>
    </row>
    <row r="2157" spans="1:15" x14ac:dyDescent="0.25">
      <c r="A2157" s="325"/>
      <c r="B2157" s="325"/>
      <c r="H2157" s="325"/>
      <c r="O2157" s="325"/>
    </row>
    <row r="2158" spans="1:15" x14ac:dyDescent="0.25">
      <c r="A2158" s="325"/>
      <c r="B2158" s="325"/>
      <c r="H2158" s="325"/>
      <c r="O2158" s="325"/>
    </row>
    <row r="2159" spans="1:15" x14ac:dyDescent="0.25">
      <c r="A2159" s="325"/>
      <c r="B2159" s="325"/>
      <c r="H2159" s="325"/>
      <c r="O2159" s="325"/>
    </row>
    <row r="2160" spans="1:15" x14ac:dyDescent="0.25">
      <c r="A2160" s="325"/>
      <c r="B2160" s="325"/>
      <c r="H2160" s="325"/>
      <c r="O2160" s="325"/>
    </row>
    <row r="2161" spans="1:15" x14ac:dyDescent="0.25">
      <c r="A2161" s="325"/>
      <c r="B2161" s="325"/>
      <c r="H2161" s="325"/>
      <c r="O2161" s="325"/>
    </row>
    <row r="2162" spans="1:15" x14ac:dyDescent="0.25">
      <c r="A2162" s="325"/>
      <c r="B2162" s="325"/>
      <c r="H2162" s="325"/>
      <c r="O2162" s="325"/>
    </row>
    <row r="2163" spans="1:15" x14ac:dyDescent="0.25">
      <c r="A2163" s="325"/>
      <c r="B2163" s="325"/>
      <c r="H2163" s="325"/>
      <c r="O2163" s="325"/>
    </row>
    <row r="2164" spans="1:15" x14ac:dyDescent="0.25">
      <c r="A2164" s="325"/>
      <c r="B2164" s="325"/>
      <c r="H2164" s="325"/>
      <c r="O2164" s="325"/>
    </row>
    <row r="2165" spans="1:15" x14ac:dyDescent="0.25">
      <c r="A2165" s="325"/>
      <c r="B2165" s="325"/>
      <c r="H2165" s="325"/>
      <c r="O2165" s="325"/>
    </row>
    <row r="2166" spans="1:15" x14ac:dyDescent="0.25">
      <c r="A2166" s="325"/>
      <c r="B2166" s="325"/>
      <c r="H2166" s="325"/>
      <c r="O2166" s="325"/>
    </row>
    <row r="2167" spans="1:15" x14ac:dyDescent="0.25">
      <c r="A2167" s="325"/>
      <c r="B2167" s="325"/>
      <c r="H2167" s="325"/>
      <c r="O2167" s="325"/>
    </row>
    <row r="2168" spans="1:15" x14ac:dyDescent="0.25">
      <c r="A2168" s="325"/>
      <c r="B2168" s="325"/>
      <c r="H2168" s="325"/>
      <c r="O2168" s="325"/>
    </row>
    <row r="2169" spans="1:15" x14ac:dyDescent="0.25">
      <c r="A2169" s="325"/>
      <c r="B2169" s="325"/>
      <c r="H2169" s="325"/>
      <c r="O2169" s="325"/>
    </row>
    <row r="2170" spans="1:15" x14ac:dyDescent="0.25">
      <c r="A2170" s="325"/>
      <c r="B2170" s="325"/>
      <c r="H2170" s="325"/>
      <c r="O2170" s="325"/>
    </row>
    <row r="2171" spans="1:15" x14ac:dyDescent="0.25">
      <c r="A2171" s="325"/>
      <c r="B2171" s="325"/>
      <c r="H2171" s="325"/>
      <c r="O2171" s="325"/>
    </row>
    <row r="2172" spans="1:15" x14ac:dyDescent="0.25">
      <c r="A2172" s="325"/>
      <c r="B2172" s="325"/>
      <c r="H2172" s="325"/>
      <c r="O2172" s="325"/>
    </row>
    <row r="2173" spans="1:15" x14ac:dyDescent="0.25">
      <c r="A2173" s="325"/>
      <c r="B2173" s="325"/>
      <c r="H2173" s="325"/>
      <c r="O2173" s="325"/>
    </row>
    <row r="2174" spans="1:15" x14ac:dyDescent="0.25">
      <c r="A2174" s="325"/>
      <c r="B2174" s="325"/>
      <c r="H2174" s="325"/>
      <c r="O2174" s="325"/>
    </row>
    <row r="2175" spans="1:15" x14ac:dyDescent="0.25">
      <c r="A2175" s="325"/>
      <c r="B2175" s="325"/>
      <c r="H2175" s="325"/>
      <c r="O2175" s="325"/>
    </row>
    <row r="2176" spans="1:15" x14ac:dyDescent="0.25">
      <c r="A2176" s="325"/>
      <c r="B2176" s="325"/>
      <c r="H2176" s="325"/>
      <c r="O2176" s="325"/>
    </row>
    <row r="2177" spans="1:15" x14ac:dyDescent="0.25">
      <c r="A2177" s="325"/>
      <c r="B2177" s="325"/>
      <c r="H2177" s="325"/>
      <c r="O2177" s="325"/>
    </row>
    <row r="2178" spans="1:15" x14ac:dyDescent="0.25">
      <c r="A2178" s="325"/>
      <c r="B2178" s="325"/>
      <c r="H2178" s="325"/>
      <c r="O2178" s="325"/>
    </row>
    <row r="2179" spans="1:15" x14ac:dyDescent="0.25">
      <c r="A2179" s="325"/>
      <c r="B2179" s="325"/>
      <c r="H2179" s="325"/>
      <c r="O2179" s="325"/>
    </row>
    <row r="2180" spans="1:15" x14ac:dyDescent="0.25">
      <c r="A2180" s="325"/>
      <c r="B2180" s="325"/>
      <c r="H2180" s="325"/>
      <c r="O2180" s="325"/>
    </row>
    <row r="2181" spans="1:15" x14ac:dyDescent="0.25">
      <c r="A2181" s="325"/>
      <c r="B2181" s="325"/>
      <c r="H2181" s="325"/>
      <c r="O2181" s="325"/>
    </row>
    <row r="2182" spans="1:15" x14ac:dyDescent="0.25">
      <c r="A2182" s="325"/>
      <c r="B2182" s="325"/>
      <c r="H2182" s="325"/>
      <c r="O2182" s="325"/>
    </row>
    <row r="2183" spans="1:15" x14ac:dyDescent="0.25">
      <c r="A2183" s="325"/>
      <c r="B2183" s="325"/>
      <c r="H2183" s="325"/>
      <c r="O2183" s="325"/>
    </row>
    <row r="2184" spans="1:15" x14ac:dyDescent="0.25">
      <c r="A2184" s="325"/>
      <c r="B2184" s="325"/>
      <c r="H2184" s="325"/>
      <c r="O2184" s="325"/>
    </row>
    <row r="2185" spans="1:15" x14ac:dyDescent="0.25">
      <c r="A2185" s="325"/>
      <c r="B2185" s="325"/>
      <c r="H2185" s="325"/>
      <c r="O2185" s="325"/>
    </row>
    <row r="2186" spans="1:15" x14ac:dyDescent="0.25">
      <c r="A2186" s="325"/>
      <c r="B2186" s="325"/>
      <c r="H2186" s="325"/>
      <c r="O2186" s="325"/>
    </row>
    <row r="2187" spans="1:15" x14ac:dyDescent="0.25">
      <c r="A2187" s="325"/>
      <c r="B2187" s="325"/>
      <c r="H2187" s="325"/>
      <c r="O2187" s="325"/>
    </row>
    <row r="2188" spans="1:15" x14ac:dyDescent="0.25">
      <c r="A2188" s="325"/>
      <c r="B2188" s="325"/>
      <c r="H2188" s="325"/>
      <c r="O2188" s="325"/>
    </row>
    <row r="2189" spans="1:15" x14ac:dyDescent="0.25">
      <c r="A2189" s="325"/>
      <c r="B2189" s="325"/>
      <c r="H2189" s="325"/>
      <c r="O2189" s="325"/>
    </row>
    <row r="2190" spans="1:15" x14ac:dyDescent="0.25">
      <c r="A2190" s="325"/>
      <c r="B2190" s="325"/>
      <c r="H2190" s="325"/>
      <c r="O2190" s="325"/>
    </row>
    <row r="2191" spans="1:15" x14ac:dyDescent="0.25">
      <c r="A2191" s="325"/>
      <c r="B2191" s="325"/>
      <c r="H2191" s="325"/>
      <c r="O2191" s="325"/>
    </row>
    <row r="2192" spans="1:15" x14ac:dyDescent="0.25">
      <c r="A2192" s="325"/>
      <c r="B2192" s="325"/>
      <c r="H2192" s="325"/>
      <c r="O2192" s="325"/>
    </row>
    <row r="2193" spans="1:15" x14ac:dyDescent="0.25">
      <c r="A2193" s="325"/>
      <c r="B2193" s="325"/>
      <c r="H2193" s="325"/>
      <c r="O2193" s="325"/>
    </row>
    <row r="2194" spans="1:15" x14ac:dyDescent="0.25">
      <c r="A2194" s="325"/>
      <c r="B2194" s="325"/>
      <c r="H2194" s="325"/>
      <c r="O2194" s="325"/>
    </row>
    <row r="2195" spans="1:15" x14ac:dyDescent="0.25">
      <c r="A2195" s="325"/>
      <c r="B2195" s="325"/>
      <c r="H2195" s="325"/>
      <c r="O2195" s="325"/>
    </row>
    <row r="2196" spans="1:15" x14ac:dyDescent="0.25">
      <c r="A2196" s="325"/>
      <c r="B2196" s="325"/>
      <c r="H2196" s="325"/>
      <c r="O2196" s="325"/>
    </row>
    <row r="2197" spans="1:15" x14ac:dyDescent="0.25">
      <c r="A2197" s="325"/>
      <c r="B2197" s="325"/>
      <c r="H2197" s="325"/>
      <c r="O2197" s="325"/>
    </row>
    <row r="2198" spans="1:15" x14ac:dyDescent="0.25">
      <c r="A2198" s="325"/>
      <c r="B2198" s="325"/>
      <c r="H2198" s="325"/>
      <c r="O2198" s="325"/>
    </row>
    <row r="2199" spans="1:15" x14ac:dyDescent="0.25">
      <c r="A2199" s="325"/>
      <c r="B2199" s="325"/>
      <c r="H2199" s="325"/>
      <c r="O2199" s="325"/>
    </row>
    <row r="2200" spans="1:15" x14ac:dyDescent="0.25">
      <c r="A2200" s="325"/>
      <c r="B2200" s="325"/>
      <c r="H2200" s="325"/>
      <c r="O2200" s="325"/>
    </row>
    <row r="2201" spans="1:15" x14ac:dyDescent="0.25">
      <c r="A2201" s="325"/>
      <c r="B2201" s="325"/>
      <c r="H2201" s="325"/>
      <c r="O2201" s="325"/>
    </row>
    <row r="2202" spans="1:15" x14ac:dyDescent="0.25">
      <c r="A2202" s="325"/>
      <c r="B2202" s="325"/>
      <c r="H2202" s="325"/>
      <c r="O2202" s="325"/>
    </row>
    <row r="2203" spans="1:15" x14ac:dyDescent="0.25">
      <c r="A2203" s="325"/>
      <c r="B2203" s="325"/>
      <c r="H2203" s="325"/>
      <c r="O2203" s="325"/>
    </row>
    <row r="2204" spans="1:15" x14ac:dyDescent="0.25">
      <c r="A2204" s="325"/>
      <c r="B2204" s="325"/>
      <c r="H2204" s="325"/>
      <c r="O2204" s="325"/>
    </row>
    <row r="2205" spans="1:15" x14ac:dyDescent="0.25">
      <c r="A2205" s="325"/>
      <c r="B2205" s="325"/>
      <c r="H2205" s="325"/>
      <c r="O2205" s="325"/>
    </row>
    <row r="2206" spans="1:15" x14ac:dyDescent="0.25">
      <c r="A2206" s="325"/>
      <c r="B2206" s="325"/>
      <c r="H2206" s="325"/>
      <c r="O2206" s="325"/>
    </row>
    <row r="2207" spans="1:15" x14ac:dyDescent="0.25">
      <c r="A2207" s="325"/>
      <c r="B2207" s="325"/>
      <c r="H2207" s="325"/>
      <c r="O2207" s="325"/>
    </row>
    <row r="2208" spans="1:15" x14ac:dyDescent="0.25">
      <c r="A2208" s="325"/>
      <c r="B2208" s="325"/>
      <c r="H2208" s="325"/>
      <c r="O2208" s="325"/>
    </row>
    <row r="2209" spans="1:15" x14ac:dyDescent="0.25">
      <c r="A2209" s="325"/>
      <c r="B2209" s="325"/>
      <c r="H2209" s="325"/>
      <c r="O2209" s="325"/>
    </row>
    <row r="2210" spans="1:15" x14ac:dyDescent="0.25">
      <c r="A2210" s="325"/>
      <c r="B2210" s="325"/>
      <c r="H2210" s="325"/>
      <c r="O2210" s="325"/>
    </row>
    <row r="2211" spans="1:15" x14ac:dyDescent="0.25">
      <c r="A2211" s="325"/>
      <c r="B2211" s="325"/>
      <c r="H2211" s="325"/>
      <c r="O2211" s="325"/>
    </row>
    <row r="2212" spans="1:15" x14ac:dyDescent="0.25">
      <c r="A2212" s="325"/>
      <c r="B2212" s="325"/>
      <c r="H2212" s="325"/>
      <c r="O2212" s="325"/>
    </row>
    <row r="2213" spans="1:15" x14ac:dyDescent="0.25">
      <c r="A2213" s="325"/>
      <c r="B2213" s="325"/>
      <c r="H2213" s="325"/>
      <c r="O2213" s="325"/>
    </row>
    <row r="2214" spans="1:15" x14ac:dyDescent="0.25">
      <c r="A2214" s="325"/>
      <c r="B2214" s="325"/>
      <c r="H2214" s="325"/>
      <c r="O2214" s="325"/>
    </row>
    <row r="2215" spans="1:15" x14ac:dyDescent="0.25">
      <c r="A2215" s="325"/>
      <c r="B2215" s="325"/>
      <c r="H2215" s="325"/>
      <c r="O2215" s="325"/>
    </row>
    <row r="2216" spans="1:15" x14ac:dyDescent="0.25">
      <c r="A2216" s="325"/>
      <c r="B2216" s="325"/>
      <c r="H2216" s="325"/>
      <c r="O2216" s="325"/>
    </row>
    <row r="2217" spans="1:15" x14ac:dyDescent="0.25">
      <c r="A2217" s="325"/>
      <c r="B2217" s="325"/>
      <c r="H2217" s="325"/>
      <c r="O2217" s="325"/>
    </row>
    <row r="2218" spans="1:15" x14ac:dyDescent="0.25">
      <c r="A2218" s="325"/>
      <c r="B2218" s="325"/>
      <c r="H2218" s="325"/>
      <c r="O2218" s="325"/>
    </row>
    <row r="2219" spans="1:15" x14ac:dyDescent="0.25">
      <c r="A2219" s="325"/>
      <c r="B2219" s="325"/>
      <c r="H2219" s="325"/>
      <c r="O2219" s="325"/>
    </row>
    <row r="2220" spans="1:15" x14ac:dyDescent="0.25">
      <c r="A2220" s="325"/>
      <c r="B2220" s="325"/>
      <c r="H2220" s="325"/>
      <c r="O2220" s="325"/>
    </row>
    <row r="2221" spans="1:15" x14ac:dyDescent="0.25">
      <c r="A2221" s="325"/>
      <c r="B2221" s="325"/>
      <c r="H2221" s="325"/>
      <c r="O2221" s="325"/>
    </row>
    <row r="2222" spans="1:15" x14ac:dyDescent="0.25">
      <c r="A2222" s="325"/>
      <c r="B2222" s="325"/>
      <c r="H2222" s="325"/>
      <c r="O2222" s="325"/>
    </row>
    <row r="2223" spans="1:15" x14ac:dyDescent="0.25">
      <c r="A2223" s="325"/>
      <c r="B2223" s="325"/>
      <c r="H2223" s="325"/>
      <c r="O2223" s="325"/>
    </row>
    <row r="2224" spans="1:15" x14ac:dyDescent="0.25">
      <c r="A2224" s="325"/>
      <c r="B2224" s="325"/>
      <c r="H2224" s="325"/>
      <c r="O2224" s="325"/>
    </row>
    <row r="2225" spans="1:15" x14ac:dyDescent="0.25">
      <c r="A2225" s="325"/>
      <c r="B2225" s="325"/>
      <c r="H2225" s="325"/>
      <c r="O2225" s="325"/>
    </row>
    <row r="2226" spans="1:15" x14ac:dyDescent="0.25">
      <c r="A2226" s="325"/>
      <c r="B2226" s="325"/>
      <c r="H2226" s="325"/>
      <c r="O2226" s="325"/>
    </row>
    <row r="2227" spans="1:15" x14ac:dyDescent="0.25">
      <c r="A2227" s="325"/>
      <c r="B2227" s="325"/>
      <c r="H2227" s="325"/>
      <c r="O2227" s="325"/>
    </row>
    <row r="2228" spans="1:15" x14ac:dyDescent="0.25">
      <c r="A2228" s="325"/>
      <c r="B2228" s="325"/>
      <c r="H2228" s="325"/>
      <c r="O2228" s="325"/>
    </row>
    <row r="2229" spans="1:15" x14ac:dyDescent="0.25">
      <c r="A2229" s="325"/>
      <c r="B2229" s="325"/>
      <c r="H2229" s="325"/>
      <c r="O2229" s="325"/>
    </row>
    <row r="2230" spans="1:15" x14ac:dyDescent="0.25">
      <c r="A2230" s="325"/>
      <c r="B2230" s="325"/>
      <c r="H2230" s="325"/>
      <c r="O2230" s="325"/>
    </row>
    <row r="2231" spans="1:15" x14ac:dyDescent="0.25">
      <c r="A2231" s="325"/>
      <c r="B2231" s="325"/>
      <c r="H2231" s="325"/>
      <c r="O2231" s="325"/>
    </row>
    <row r="2232" spans="1:15" x14ac:dyDescent="0.25">
      <c r="A2232" s="325"/>
      <c r="B2232" s="325"/>
      <c r="H2232" s="325"/>
      <c r="O2232" s="325"/>
    </row>
    <row r="2233" spans="1:15" x14ac:dyDescent="0.25">
      <c r="A2233" s="325"/>
      <c r="B2233" s="325"/>
      <c r="H2233" s="325"/>
      <c r="O2233" s="325"/>
    </row>
    <row r="2234" spans="1:15" x14ac:dyDescent="0.25">
      <c r="A2234" s="325"/>
      <c r="B2234" s="325"/>
      <c r="H2234" s="325"/>
      <c r="O2234" s="325"/>
    </row>
    <row r="2235" spans="1:15" x14ac:dyDescent="0.25">
      <c r="A2235" s="325"/>
      <c r="B2235" s="325"/>
      <c r="H2235" s="325"/>
      <c r="O2235" s="325"/>
    </row>
    <row r="2236" spans="1:15" x14ac:dyDescent="0.25">
      <c r="A2236" s="325"/>
      <c r="B2236" s="325"/>
      <c r="H2236" s="325"/>
      <c r="O2236" s="325"/>
    </row>
    <row r="2237" spans="1:15" x14ac:dyDescent="0.25">
      <c r="A2237" s="325"/>
      <c r="B2237" s="325"/>
      <c r="H2237" s="325"/>
      <c r="O2237" s="325"/>
    </row>
    <row r="2238" spans="1:15" x14ac:dyDescent="0.25">
      <c r="A2238" s="325"/>
      <c r="B2238" s="325"/>
      <c r="H2238" s="325"/>
      <c r="O2238" s="325"/>
    </row>
    <row r="2239" spans="1:15" x14ac:dyDescent="0.25">
      <c r="A2239" s="325"/>
      <c r="B2239" s="325"/>
      <c r="H2239" s="325"/>
      <c r="O2239" s="325"/>
    </row>
    <row r="2240" spans="1:15" x14ac:dyDescent="0.25">
      <c r="A2240" s="325"/>
      <c r="B2240" s="325"/>
      <c r="H2240" s="325"/>
      <c r="O2240" s="325"/>
    </row>
    <row r="2241" spans="1:15" x14ac:dyDescent="0.25">
      <c r="A2241" s="325"/>
      <c r="B2241" s="325"/>
      <c r="H2241" s="325"/>
      <c r="O2241" s="325"/>
    </row>
    <row r="2242" spans="1:15" x14ac:dyDescent="0.25">
      <c r="A2242" s="325"/>
      <c r="B2242" s="325"/>
      <c r="H2242" s="325"/>
      <c r="O2242" s="325"/>
    </row>
    <row r="2243" spans="1:15" x14ac:dyDescent="0.25">
      <c r="A2243" s="325"/>
      <c r="B2243" s="325"/>
      <c r="H2243" s="325"/>
      <c r="O2243" s="325"/>
    </row>
    <row r="2244" spans="1:15" x14ac:dyDescent="0.25">
      <c r="A2244" s="325"/>
      <c r="B2244" s="325"/>
      <c r="H2244" s="325"/>
      <c r="O2244" s="325"/>
    </row>
    <row r="2245" spans="1:15" x14ac:dyDescent="0.25">
      <c r="A2245" s="325"/>
      <c r="B2245" s="325"/>
      <c r="H2245" s="325"/>
      <c r="O2245" s="325"/>
    </row>
    <row r="2246" spans="1:15" x14ac:dyDescent="0.25">
      <c r="A2246" s="325"/>
      <c r="B2246" s="325"/>
      <c r="H2246" s="325"/>
      <c r="O2246" s="325"/>
    </row>
    <row r="2247" spans="1:15" x14ac:dyDescent="0.25">
      <c r="A2247" s="325"/>
      <c r="B2247" s="325"/>
      <c r="H2247" s="325"/>
      <c r="O2247" s="325"/>
    </row>
    <row r="2248" spans="1:15" x14ac:dyDescent="0.25">
      <c r="A2248" s="325"/>
      <c r="B2248" s="325"/>
      <c r="H2248" s="325"/>
      <c r="O2248" s="325"/>
    </row>
    <row r="2249" spans="1:15" x14ac:dyDescent="0.25">
      <c r="A2249" s="325"/>
      <c r="B2249" s="325"/>
      <c r="H2249" s="325"/>
      <c r="O2249" s="325"/>
    </row>
    <row r="2250" spans="1:15" x14ac:dyDescent="0.25">
      <c r="A2250" s="325"/>
      <c r="B2250" s="325"/>
      <c r="H2250" s="325"/>
      <c r="O2250" s="325"/>
    </row>
    <row r="2251" spans="1:15" x14ac:dyDescent="0.25">
      <c r="A2251" s="325"/>
      <c r="B2251" s="325"/>
      <c r="H2251" s="325"/>
      <c r="O2251" s="325"/>
    </row>
    <row r="2252" spans="1:15" x14ac:dyDescent="0.25">
      <c r="A2252" s="325"/>
      <c r="B2252" s="325"/>
      <c r="H2252" s="325"/>
      <c r="O2252" s="325"/>
    </row>
    <row r="2253" spans="1:15" x14ac:dyDescent="0.25">
      <c r="A2253" s="325"/>
      <c r="B2253" s="325"/>
      <c r="H2253" s="325"/>
      <c r="O2253" s="325"/>
    </row>
    <row r="2254" spans="1:15" x14ac:dyDescent="0.25">
      <c r="A2254" s="325"/>
      <c r="B2254" s="325"/>
      <c r="H2254" s="325"/>
      <c r="O2254" s="325"/>
    </row>
    <row r="2255" spans="1:15" x14ac:dyDescent="0.25">
      <c r="A2255" s="325"/>
      <c r="B2255" s="325"/>
      <c r="H2255" s="325"/>
      <c r="O2255" s="325"/>
    </row>
    <row r="2256" spans="1:15" x14ac:dyDescent="0.25">
      <c r="A2256" s="325"/>
      <c r="B2256" s="325"/>
      <c r="H2256" s="325"/>
      <c r="O2256" s="325"/>
    </row>
    <row r="2257" spans="1:15" x14ac:dyDescent="0.25">
      <c r="A2257" s="325"/>
      <c r="B2257" s="325"/>
      <c r="H2257" s="325"/>
      <c r="O2257" s="325"/>
    </row>
    <row r="2258" spans="1:15" x14ac:dyDescent="0.25">
      <c r="A2258" s="325"/>
      <c r="B2258" s="325"/>
      <c r="H2258" s="325"/>
      <c r="O2258" s="325"/>
    </row>
    <row r="2259" spans="1:15" x14ac:dyDescent="0.25">
      <c r="A2259" s="325"/>
      <c r="B2259" s="325"/>
      <c r="H2259" s="325"/>
      <c r="O2259" s="325"/>
    </row>
    <row r="2260" spans="1:15" x14ac:dyDescent="0.25">
      <c r="A2260" s="325"/>
      <c r="B2260" s="325"/>
      <c r="H2260" s="325"/>
      <c r="O2260" s="325"/>
    </row>
    <row r="2261" spans="1:15" x14ac:dyDescent="0.25">
      <c r="A2261" s="325"/>
      <c r="B2261" s="325"/>
      <c r="H2261" s="325"/>
      <c r="O2261" s="325"/>
    </row>
    <row r="2262" spans="1:15" x14ac:dyDescent="0.25">
      <c r="A2262" s="325"/>
      <c r="B2262" s="325"/>
      <c r="H2262" s="325"/>
      <c r="O2262" s="325"/>
    </row>
    <row r="2263" spans="1:15" x14ac:dyDescent="0.25">
      <c r="A2263" s="325"/>
      <c r="B2263" s="325"/>
      <c r="H2263" s="325"/>
      <c r="O2263" s="325"/>
    </row>
    <row r="2264" spans="1:15" x14ac:dyDescent="0.25">
      <c r="A2264" s="325"/>
      <c r="B2264" s="325"/>
      <c r="H2264" s="325"/>
      <c r="O2264" s="325"/>
    </row>
    <row r="2265" spans="1:15" x14ac:dyDescent="0.25">
      <c r="A2265" s="325"/>
      <c r="B2265" s="325"/>
      <c r="H2265" s="325"/>
      <c r="O2265" s="325"/>
    </row>
    <row r="2266" spans="1:15" x14ac:dyDescent="0.25">
      <c r="A2266" s="325"/>
      <c r="B2266" s="325"/>
      <c r="H2266" s="325"/>
      <c r="O2266" s="325"/>
    </row>
    <row r="2267" spans="1:15" x14ac:dyDescent="0.25">
      <c r="A2267" s="325"/>
      <c r="B2267" s="325"/>
      <c r="H2267" s="325"/>
      <c r="O2267" s="325"/>
    </row>
    <row r="2268" spans="1:15" x14ac:dyDescent="0.25">
      <c r="A2268" s="325"/>
      <c r="B2268" s="325"/>
      <c r="H2268" s="325"/>
      <c r="O2268" s="325"/>
    </row>
    <row r="2269" spans="1:15" x14ac:dyDescent="0.25">
      <c r="A2269" s="325"/>
      <c r="B2269" s="325"/>
      <c r="H2269" s="325"/>
      <c r="O2269" s="325"/>
    </row>
    <row r="2270" spans="1:15" x14ac:dyDescent="0.25">
      <c r="A2270" s="325"/>
      <c r="B2270" s="325"/>
      <c r="H2270" s="325"/>
      <c r="O2270" s="325"/>
    </row>
    <row r="2271" spans="1:15" x14ac:dyDescent="0.25">
      <c r="A2271" s="325"/>
      <c r="B2271" s="325"/>
      <c r="H2271" s="325"/>
      <c r="O2271" s="325"/>
    </row>
    <row r="2272" spans="1:15" x14ac:dyDescent="0.25">
      <c r="A2272" s="325"/>
      <c r="B2272" s="325"/>
      <c r="H2272" s="325"/>
      <c r="O2272" s="325"/>
    </row>
    <row r="2273" spans="1:15" x14ac:dyDescent="0.25">
      <c r="A2273" s="325"/>
      <c r="B2273" s="325"/>
      <c r="H2273" s="325"/>
      <c r="O2273" s="325"/>
    </row>
    <row r="2274" spans="1:15" x14ac:dyDescent="0.25">
      <c r="A2274" s="325"/>
      <c r="B2274" s="325"/>
      <c r="H2274" s="325"/>
      <c r="O2274" s="325"/>
    </row>
    <row r="2275" spans="1:15" x14ac:dyDescent="0.25">
      <c r="A2275" s="325"/>
      <c r="B2275" s="325"/>
      <c r="H2275" s="325"/>
      <c r="O2275" s="325"/>
    </row>
    <row r="2276" spans="1:15" x14ac:dyDescent="0.25">
      <c r="A2276" s="325"/>
      <c r="B2276" s="325"/>
      <c r="H2276" s="325"/>
      <c r="O2276" s="325"/>
    </row>
    <row r="2277" spans="1:15" x14ac:dyDescent="0.25">
      <c r="A2277" s="325"/>
      <c r="B2277" s="325"/>
      <c r="H2277" s="325"/>
      <c r="O2277" s="325"/>
    </row>
    <row r="2278" spans="1:15" x14ac:dyDescent="0.25">
      <c r="A2278" s="325"/>
      <c r="B2278" s="325"/>
      <c r="H2278" s="325"/>
      <c r="O2278" s="325"/>
    </row>
    <row r="2279" spans="1:15" x14ac:dyDescent="0.25">
      <c r="A2279" s="325"/>
      <c r="B2279" s="325"/>
      <c r="H2279" s="325"/>
      <c r="O2279" s="325"/>
    </row>
    <row r="2280" spans="1:15" x14ac:dyDescent="0.25">
      <c r="A2280" s="325"/>
      <c r="B2280" s="325"/>
      <c r="H2280" s="325"/>
      <c r="O2280" s="325"/>
    </row>
    <row r="2281" spans="1:15" x14ac:dyDescent="0.25">
      <c r="A2281" s="325"/>
      <c r="B2281" s="325"/>
      <c r="H2281" s="325"/>
      <c r="O2281" s="325"/>
    </row>
    <row r="2282" spans="1:15" x14ac:dyDescent="0.25">
      <c r="A2282" s="325"/>
      <c r="B2282" s="325"/>
      <c r="H2282" s="325"/>
      <c r="O2282" s="325"/>
    </row>
    <row r="2283" spans="1:15" x14ac:dyDescent="0.25">
      <c r="A2283" s="325"/>
      <c r="B2283" s="325"/>
      <c r="H2283" s="325"/>
      <c r="O2283" s="325"/>
    </row>
    <row r="2284" spans="1:15" x14ac:dyDescent="0.25">
      <c r="A2284" s="325"/>
      <c r="B2284" s="325"/>
      <c r="H2284" s="325"/>
      <c r="O2284" s="325"/>
    </row>
    <row r="2285" spans="1:15" x14ac:dyDescent="0.25">
      <c r="A2285" s="325"/>
      <c r="B2285" s="325"/>
      <c r="H2285" s="325"/>
      <c r="O2285" s="325"/>
    </row>
    <row r="2286" spans="1:15" x14ac:dyDescent="0.25">
      <c r="A2286" s="325"/>
      <c r="B2286" s="325"/>
      <c r="H2286" s="325"/>
      <c r="O2286" s="325"/>
    </row>
    <row r="2287" spans="1:15" x14ac:dyDescent="0.25">
      <c r="A2287" s="325"/>
      <c r="B2287" s="325"/>
      <c r="H2287" s="325"/>
      <c r="O2287" s="325"/>
    </row>
    <row r="2288" spans="1:15" x14ac:dyDescent="0.25">
      <c r="A2288" s="325"/>
      <c r="B2288" s="325"/>
      <c r="H2288" s="325"/>
      <c r="O2288" s="325"/>
    </row>
    <row r="2289" spans="1:15" x14ac:dyDescent="0.25">
      <c r="A2289" s="325"/>
      <c r="B2289" s="325"/>
      <c r="H2289" s="325"/>
      <c r="O2289" s="325"/>
    </row>
    <row r="2290" spans="1:15" x14ac:dyDescent="0.25">
      <c r="A2290" s="325"/>
      <c r="B2290" s="325"/>
      <c r="H2290" s="325"/>
      <c r="O2290" s="325"/>
    </row>
    <row r="2291" spans="1:15" x14ac:dyDescent="0.25">
      <c r="A2291" s="325"/>
      <c r="B2291" s="325"/>
      <c r="H2291" s="325"/>
      <c r="O2291" s="325"/>
    </row>
    <row r="2292" spans="1:15" x14ac:dyDescent="0.25">
      <c r="A2292" s="325"/>
      <c r="B2292" s="325"/>
      <c r="H2292" s="325"/>
      <c r="O2292" s="325"/>
    </row>
    <row r="2293" spans="1:15" x14ac:dyDescent="0.25">
      <c r="A2293" s="325"/>
      <c r="B2293" s="325"/>
      <c r="H2293" s="325"/>
      <c r="O2293" s="325"/>
    </row>
    <row r="2294" spans="1:15" x14ac:dyDescent="0.25">
      <c r="A2294" s="325"/>
      <c r="B2294" s="325"/>
      <c r="H2294" s="325"/>
      <c r="O2294" s="325"/>
    </row>
    <row r="2295" spans="1:15" x14ac:dyDescent="0.25">
      <c r="A2295" s="325"/>
      <c r="B2295" s="325"/>
      <c r="H2295" s="325"/>
      <c r="O2295" s="325"/>
    </row>
    <row r="2296" spans="1:15" x14ac:dyDescent="0.25">
      <c r="A2296" s="325"/>
      <c r="B2296" s="325"/>
      <c r="H2296" s="325"/>
      <c r="O2296" s="325"/>
    </row>
    <row r="2297" spans="1:15" x14ac:dyDescent="0.25">
      <c r="A2297" s="325"/>
      <c r="B2297" s="325"/>
      <c r="H2297" s="325"/>
      <c r="O2297" s="325"/>
    </row>
    <row r="2298" spans="1:15" x14ac:dyDescent="0.25">
      <c r="A2298" s="325"/>
      <c r="B2298" s="325"/>
      <c r="H2298" s="325"/>
      <c r="O2298" s="325"/>
    </row>
    <row r="2299" spans="1:15" x14ac:dyDescent="0.25">
      <c r="A2299" s="325"/>
      <c r="B2299" s="325"/>
      <c r="H2299" s="325"/>
      <c r="O2299" s="325"/>
    </row>
    <row r="2300" spans="1:15" x14ac:dyDescent="0.25">
      <c r="A2300" s="325"/>
      <c r="B2300" s="325"/>
      <c r="H2300" s="325"/>
      <c r="O2300" s="325"/>
    </row>
    <row r="2301" spans="1:15" x14ac:dyDescent="0.25">
      <c r="A2301" s="325"/>
      <c r="B2301" s="325"/>
      <c r="H2301" s="325"/>
      <c r="O2301" s="325"/>
    </row>
    <row r="2302" spans="1:15" x14ac:dyDescent="0.25">
      <c r="A2302" s="325"/>
      <c r="B2302" s="325"/>
      <c r="H2302" s="325"/>
      <c r="O2302" s="325"/>
    </row>
    <row r="2303" spans="1:15" x14ac:dyDescent="0.25">
      <c r="A2303" s="325"/>
      <c r="B2303" s="325"/>
      <c r="H2303" s="325"/>
      <c r="O2303" s="325"/>
    </row>
    <row r="2304" spans="1:15" x14ac:dyDescent="0.25">
      <c r="A2304" s="325"/>
      <c r="B2304" s="325"/>
      <c r="H2304" s="325"/>
      <c r="O2304" s="325"/>
    </row>
    <row r="2305" spans="1:15" x14ac:dyDescent="0.25">
      <c r="A2305" s="325"/>
      <c r="B2305" s="325"/>
      <c r="H2305" s="325"/>
      <c r="O2305" s="325"/>
    </row>
    <row r="2306" spans="1:15" x14ac:dyDescent="0.25">
      <c r="A2306" s="325"/>
      <c r="B2306" s="325"/>
      <c r="H2306" s="325"/>
      <c r="O2306" s="325"/>
    </row>
    <row r="2307" spans="1:15" x14ac:dyDescent="0.25">
      <c r="A2307" s="325"/>
      <c r="B2307" s="325"/>
      <c r="H2307" s="325"/>
      <c r="O2307" s="325"/>
    </row>
    <row r="2308" spans="1:15" x14ac:dyDescent="0.25">
      <c r="A2308" s="325"/>
      <c r="B2308" s="325"/>
      <c r="H2308" s="325"/>
      <c r="O2308" s="325"/>
    </row>
    <row r="2309" spans="1:15" x14ac:dyDescent="0.25">
      <c r="A2309" s="325"/>
      <c r="B2309" s="325"/>
      <c r="H2309" s="325"/>
      <c r="O2309" s="325"/>
    </row>
    <row r="2310" spans="1:15" x14ac:dyDescent="0.25">
      <c r="A2310" s="325"/>
      <c r="B2310" s="325"/>
      <c r="H2310" s="325"/>
      <c r="O2310" s="325"/>
    </row>
    <row r="2311" spans="1:15" x14ac:dyDescent="0.25">
      <c r="A2311" s="325"/>
      <c r="B2311" s="325"/>
      <c r="H2311" s="325"/>
      <c r="O2311" s="325"/>
    </row>
    <row r="2312" spans="1:15" x14ac:dyDescent="0.25">
      <c r="A2312" s="325"/>
      <c r="B2312" s="325"/>
      <c r="H2312" s="325"/>
      <c r="O2312" s="325"/>
    </row>
    <row r="2313" spans="1:15" x14ac:dyDescent="0.25">
      <c r="A2313" s="325"/>
      <c r="B2313" s="325"/>
      <c r="H2313" s="325"/>
      <c r="O2313" s="325"/>
    </row>
    <row r="2314" spans="1:15" x14ac:dyDescent="0.25">
      <c r="A2314" s="325"/>
      <c r="B2314" s="325"/>
      <c r="H2314" s="325"/>
      <c r="O2314" s="325"/>
    </row>
    <row r="2315" spans="1:15" x14ac:dyDescent="0.25">
      <c r="A2315" s="325"/>
      <c r="B2315" s="325"/>
      <c r="H2315" s="325"/>
      <c r="O2315" s="325"/>
    </row>
    <row r="2316" spans="1:15" x14ac:dyDescent="0.25">
      <c r="A2316" s="325"/>
      <c r="B2316" s="325"/>
      <c r="H2316" s="325"/>
      <c r="O2316" s="325"/>
    </row>
    <row r="2317" spans="1:15" x14ac:dyDescent="0.25">
      <c r="A2317" s="325"/>
      <c r="B2317" s="325"/>
      <c r="H2317" s="325"/>
      <c r="O2317" s="325"/>
    </row>
    <row r="2318" spans="1:15" x14ac:dyDescent="0.25">
      <c r="A2318" s="325"/>
      <c r="B2318" s="325"/>
      <c r="H2318" s="325"/>
      <c r="O2318" s="325"/>
    </row>
    <row r="2319" spans="1:15" x14ac:dyDescent="0.25">
      <c r="A2319" s="325"/>
      <c r="B2319" s="325"/>
      <c r="H2319" s="325"/>
      <c r="O2319" s="325"/>
    </row>
    <row r="2320" spans="1:15" x14ac:dyDescent="0.25">
      <c r="A2320" s="325"/>
      <c r="B2320" s="325"/>
      <c r="H2320" s="325"/>
      <c r="O2320" s="325"/>
    </row>
    <row r="2321" spans="1:15" x14ac:dyDescent="0.25">
      <c r="A2321" s="325"/>
      <c r="B2321" s="325"/>
      <c r="H2321" s="325"/>
      <c r="O2321" s="325"/>
    </row>
    <row r="2322" spans="1:15" x14ac:dyDescent="0.25">
      <c r="A2322" s="325"/>
      <c r="B2322" s="325"/>
      <c r="H2322" s="325"/>
      <c r="O2322" s="325"/>
    </row>
    <row r="2323" spans="1:15" x14ac:dyDescent="0.25">
      <c r="A2323" s="325"/>
      <c r="B2323" s="325"/>
      <c r="H2323" s="325"/>
      <c r="O2323" s="325"/>
    </row>
    <row r="2324" spans="1:15" x14ac:dyDescent="0.25">
      <c r="A2324" s="325"/>
      <c r="B2324" s="325"/>
      <c r="H2324" s="325"/>
      <c r="O2324" s="325"/>
    </row>
    <row r="2325" spans="1:15" x14ac:dyDescent="0.25">
      <c r="A2325" s="325"/>
      <c r="B2325" s="325"/>
      <c r="H2325" s="325"/>
      <c r="O2325" s="325"/>
    </row>
    <row r="2326" spans="1:15" x14ac:dyDescent="0.25">
      <c r="A2326" s="325"/>
      <c r="B2326" s="325"/>
      <c r="H2326" s="325"/>
      <c r="O2326" s="325"/>
    </row>
    <row r="2327" spans="1:15" x14ac:dyDescent="0.25">
      <c r="A2327" s="325"/>
      <c r="B2327" s="325"/>
      <c r="H2327" s="325"/>
      <c r="O2327" s="325"/>
    </row>
    <row r="2328" spans="1:15" x14ac:dyDescent="0.25">
      <c r="A2328" s="325"/>
      <c r="B2328" s="325"/>
      <c r="H2328" s="325"/>
      <c r="O2328" s="325"/>
    </row>
    <row r="2329" spans="1:15" x14ac:dyDescent="0.25">
      <c r="A2329" s="325"/>
      <c r="B2329" s="325"/>
      <c r="H2329" s="325"/>
      <c r="O2329" s="325"/>
    </row>
    <row r="2330" spans="1:15" x14ac:dyDescent="0.25">
      <c r="A2330" s="325"/>
      <c r="B2330" s="325"/>
      <c r="H2330" s="325"/>
      <c r="O2330" s="325"/>
    </row>
    <row r="2331" spans="1:15" x14ac:dyDescent="0.25">
      <c r="A2331" s="325"/>
      <c r="B2331" s="325"/>
      <c r="H2331" s="325"/>
      <c r="O2331" s="325"/>
    </row>
    <row r="2332" spans="1:15" x14ac:dyDescent="0.25">
      <c r="A2332" s="325"/>
      <c r="B2332" s="325"/>
      <c r="H2332" s="325"/>
      <c r="O2332" s="325"/>
    </row>
    <row r="2333" spans="1:15" x14ac:dyDescent="0.25">
      <c r="A2333" s="325"/>
      <c r="B2333" s="325"/>
      <c r="H2333" s="325"/>
      <c r="O2333" s="325"/>
    </row>
    <row r="2334" spans="1:15" x14ac:dyDescent="0.25">
      <c r="A2334" s="325"/>
      <c r="B2334" s="325"/>
      <c r="H2334" s="325"/>
      <c r="O2334" s="325"/>
    </row>
    <row r="2335" spans="1:15" x14ac:dyDescent="0.25">
      <c r="A2335" s="325"/>
      <c r="B2335" s="325"/>
      <c r="H2335" s="325"/>
      <c r="O2335" s="325"/>
    </row>
    <row r="2336" spans="1:15" x14ac:dyDescent="0.25">
      <c r="A2336" s="325"/>
      <c r="B2336" s="325"/>
      <c r="H2336" s="325"/>
      <c r="O2336" s="325"/>
    </row>
    <row r="2337" spans="1:15" x14ac:dyDescent="0.25">
      <c r="A2337" s="325"/>
      <c r="B2337" s="325"/>
      <c r="H2337" s="325"/>
      <c r="O2337" s="325"/>
    </row>
    <row r="2338" spans="1:15" x14ac:dyDescent="0.25">
      <c r="A2338" s="325"/>
      <c r="B2338" s="325"/>
      <c r="H2338" s="325"/>
      <c r="O2338" s="325"/>
    </row>
    <row r="2339" spans="1:15" x14ac:dyDescent="0.25">
      <c r="A2339" s="325"/>
      <c r="B2339" s="325"/>
      <c r="H2339" s="325"/>
      <c r="O2339" s="325"/>
    </row>
    <row r="2340" spans="1:15" x14ac:dyDescent="0.25">
      <c r="A2340" s="325"/>
      <c r="B2340" s="325"/>
      <c r="H2340" s="325"/>
      <c r="O2340" s="325"/>
    </row>
    <row r="2341" spans="1:15" x14ac:dyDescent="0.25">
      <c r="A2341" s="325"/>
      <c r="B2341" s="325"/>
      <c r="H2341" s="325"/>
      <c r="O2341" s="325"/>
    </row>
    <row r="2342" spans="1:15" x14ac:dyDescent="0.25">
      <c r="A2342" s="325"/>
      <c r="B2342" s="325"/>
      <c r="H2342" s="325"/>
      <c r="O2342" s="325"/>
    </row>
    <row r="2343" spans="1:15" x14ac:dyDescent="0.25">
      <c r="A2343" s="325"/>
      <c r="B2343" s="325"/>
      <c r="H2343" s="325"/>
      <c r="O2343" s="325"/>
    </row>
    <row r="2344" spans="1:15" x14ac:dyDescent="0.25">
      <c r="A2344" s="325"/>
      <c r="B2344" s="325"/>
      <c r="H2344" s="325"/>
      <c r="O2344" s="325"/>
    </row>
    <row r="2345" spans="1:15" x14ac:dyDescent="0.25">
      <c r="A2345" s="325"/>
      <c r="B2345" s="325"/>
      <c r="H2345" s="325"/>
      <c r="O2345" s="325"/>
    </row>
    <row r="2346" spans="1:15" x14ac:dyDescent="0.25">
      <c r="A2346" s="325"/>
      <c r="B2346" s="325"/>
      <c r="H2346" s="325"/>
      <c r="O2346" s="325"/>
    </row>
    <row r="2347" spans="1:15" x14ac:dyDescent="0.25">
      <c r="A2347" s="325"/>
      <c r="B2347" s="325"/>
      <c r="H2347" s="325"/>
      <c r="O2347" s="325"/>
    </row>
    <row r="2348" spans="1:15" x14ac:dyDescent="0.25">
      <c r="A2348" s="325"/>
      <c r="B2348" s="325"/>
      <c r="H2348" s="325"/>
      <c r="O2348" s="325"/>
    </row>
    <row r="2349" spans="1:15" x14ac:dyDescent="0.25">
      <c r="A2349" s="325"/>
      <c r="B2349" s="325"/>
      <c r="H2349" s="325"/>
      <c r="O2349" s="325"/>
    </row>
    <row r="2350" spans="1:15" x14ac:dyDescent="0.25">
      <c r="A2350" s="325"/>
      <c r="B2350" s="325"/>
      <c r="H2350" s="325"/>
      <c r="O2350" s="325"/>
    </row>
    <row r="2351" spans="1:15" x14ac:dyDescent="0.25">
      <c r="A2351" s="325"/>
      <c r="B2351" s="325"/>
      <c r="H2351" s="325"/>
      <c r="O2351" s="325"/>
    </row>
    <row r="2352" spans="1:15" x14ac:dyDescent="0.25">
      <c r="A2352" s="325"/>
      <c r="B2352" s="325"/>
      <c r="H2352" s="325"/>
      <c r="O2352" s="325"/>
    </row>
    <row r="2353" spans="1:15" x14ac:dyDescent="0.25">
      <c r="A2353" s="325"/>
      <c r="B2353" s="325"/>
      <c r="H2353" s="325"/>
      <c r="O2353" s="325"/>
    </row>
    <row r="2354" spans="1:15" x14ac:dyDescent="0.25">
      <c r="A2354" s="325"/>
      <c r="B2354" s="325"/>
      <c r="H2354" s="325"/>
      <c r="O2354" s="325"/>
    </row>
    <row r="2355" spans="1:15" x14ac:dyDescent="0.25">
      <c r="A2355" s="325"/>
      <c r="B2355" s="325"/>
      <c r="H2355" s="325"/>
      <c r="O2355" s="325"/>
    </row>
    <row r="2356" spans="1:15" x14ac:dyDescent="0.25">
      <c r="A2356" s="325"/>
      <c r="B2356" s="325"/>
      <c r="H2356" s="325"/>
      <c r="O2356" s="325"/>
    </row>
    <row r="2357" spans="1:15" x14ac:dyDescent="0.25">
      <c r="A2357" s="325"/>
      <c r="B2357" s="325"/>
      <c r="H2357" s="325"/>
      <c r="O2357" s="325"/>
    </row>
    <row r="2358" spans="1:15" x14ac:dyDescent="0.25">
      <c r="A2358" s="325"/>
      <c r="B2358" s="325"/>
      <c r="H2358" s="325"/>
      <c r="O2358" s="325"/>
    </row>
    <row r="2359" spans="1:15" x14ac:dyDescent="0.25">
      <c r="A2359" s="325"/>
      <c r="B2359" s="325"/>
      <c r="H2359" s="325"/>
      <c r="O2359" s="325"/>
    </row>
    <row r="2360" spans="1:15" x14ac:dyDescent="0.25">
      <c r="A2360" s="325"/>
      <c r="B2360" s="325"/>
      <c r="H2360" s="325"/>
      <c r="O2360" s="325"/>
    </row>
    <row r="2361" spans="1:15" x14ac:dyDescent="0.25">
      <c r="A2361" s="325"/>
      <c r="B2361" s="325"/>
      <c r="H2361" s="325"/>
      <c r="O2361" s="325"/>
    </row>
    <row r="2362" spans="1:15" x14ac:dyDescent="0.25">
      <c r="A2362" s="325"/>
      <c r="B2362" s="325"/>
      <c r="H2362" s="325"/>
      <c r="O2362" s="325"/>
    </row>
    <row r="2363" spans="1:15" x14ac:dyDescent="0.25">
      <c r="A2363" s="325"/>
      <c r="B2363" s="325"/>
      <c r="H2363" s="325"/>
      <c r="O2363" s="325"/>
    </row>
    <row r="2364" spans="1:15" x14ac:dyDescent="0.25">
      <c r="A2364" s="325"/>
      <c r="B2364" s="325"/>
      <c r="H2364" s="325"/>
      <c r="O2364" s="325"/>
    </row>
    <row r="2365" spans="1:15" x14ac:dyDescent="0.25">
      <c r="A2365" s="325"/>
      <c r="B2365" s="325"/>
      <c r="H2365" s="325"/>
      <c r="O2365" s="325"/>
    </row>
    <row r="2366" spans="1:15" x14ac:dyDescent="0.25">
      <c r="A2366" s="325"/>
      <c r="B2366" s="325"/>
      <c r="H2366" s="325"/>
      <c r="O2366" s="325"/>
    </row>
    <row r="2367" spans="1:15" x14ac:dyDescent="0.25">
      <c r="A2367" s="325"/>
      <c r="B2367" s="325"/>
      <c r="H2367" s="325"/>
      <c r="O2367" s="325"/>
    </row>
    <row r="2368" spans="1:15" x14ac:dyDescent="0.25">
      <c r="A2368" s="325"/>
      <c r="B2368" s="325"/>
      <c r="H2368" s="325"/>
      <c r="O2368" s="325"/>
    </row>
    <row r="2369" spans="1:15" x14ac:dyDescent="0.25">
      <c r="A2369" s="325"/>
      <c r="B2369" s="325"/>
      <c r="H2369" s="325"/>
      <c r="O2369" s="325"/>
    </row>
    <row r="2370" spans="1:15" x14ac:dyDescent="0.25">
      <c r="A2370" s="325"/>
      <c r="B2370" s="325"/>
      <c r="H2370" s="325"/>
      <c r="O2370" s="325"/>
    </row>
    <row r="2371" spans="1:15" x14ac:dyDescent="0.25">
      <c r="A2371" s="325"/>
      <c r="B2371" s="325"/>
      <c r="H2371" s="325"/>
      <c r="O2371" s="325"/>
    </row>
    <row r="2372" spans="1:15" x14ac:dyDescent="0.25">
      <c r="A2372" s="325"/>
      <c r="B2372" s="325"/>
      <c r="H2372" s="325"/>
      <c r="O2372" s="325"/>
    </row>
    <row r="2373" spans="1:15" x14ac:dyDescent="0.25">
      <c r="A2373" s="325"/>
      <c r="B2373" s="325"/>
      <c r="H2373" s="325"/>
      <c r="O2373" s="325"/>
    </row>
    <row r="2374" spans="1:15" x14ac:dyDescent="0.25">
      <c r="A2374" s="325"/>
      <c r="B2374" s="325"/>
      <c r="H2374" s="325"/>
      <c r="O2374" s="325"/>
    </row>
    <row r="2375" spans="1:15" x14ac:dyDescent="0.25">
      <c r="A2375" s="325"/>
      <c r="B2375" s="325"/>
      <c r="H2375" s="325"/>
      <c r="O2375" s="325"/>
    </row>
    <row r="2376" spans="1:15" x14ac:dyDescent="0.25">
      <c r="A2376" s="325"/>
      <c r="B2376" s="325"/>
      <c r="H2376" s="325"/>
      <c r="O2376" s="325"/>
    </row>
    <row r="2377" spans="1:15" x14ac:dyDescent="0.25">
      <c r="A2377" s="325"/>
      <c r="B2377" s="325"/>
      <c r="H2377" s="325"/>
      <c r="O2377" s="325"/>
    </row>
    <row r="2378" spans="1:15" x14ac:dyDescent="0.25">
      <c r="A2378" s="325"/>
      <c r="B2378" s="325"/>
      <c r="H2378" s="325"/>
      <c r="O2378" s="325"/>
    </row>
    <row r="2379" spans="1:15" x14ac:dyDescent="0.25">
      <c r="A2379" s="325"/>
      <c r="B2379" s="325"/>
      <c r="H2379" s="325"/>
      <c r="O2379" s="325"/>
    </row>
    <row r="2380" spans="1:15" x14ac:dyDescent="0.25">
      <c r="A2380" s="325"/>
      <c r="B2380" s="325"/>
      <c r="H2380" s="325"/>
      <c r="O2380" s="325"/>
    </row>
    <row r="2381" spans="1:15" x14ac:dyDescent="0.25">
      <c r="A2381" s="325"/>
      <c r="B2381" s="325"/>
      <c r="H2381" s="325"/>
      <c r="O2381" s="325"/>
    </row>
    <row r="2382" spans="1:15" x14ac:dyDescent="0.25">
      <c r="A2382" s="325"/>
      <c r="B2382" s="325"/>
      <c r="H2382" s="325"/>
      <c r="O2382" s="325"/>
    </row>
    <row r="2383" spans="1:15" x14ac:dyDescent="0.25">
      <c r="A2383" s="325"/>
      <c r="B2383" s="325"/>
      <c r="H2383" s="325"/>
      <c r="O2383" s="325"/>
    </row>
    <row r="2384" spans="1:15" x14ac:dyDescent="0.25">
      <c r="A2384" s="325"/>
      <c r="B2384" s="325"/>
      <c r="H2384" s="325"/>
      <c r="O2384" s="325"/>
    </row>
    <row r="2385" spans="1:15" x14ac:dyDescent="0.25">
      <c r="A2385" s="325"/>
      <c r="B2385" s="325"/>
      <c r="H2385" s="325"/>
      <c r="O2385" s="325"/>
    </row>
    <row r="2386" spans="1:15" x14ac:dyDescent="0.25">
      <c r="A2386" s="325"/>
      <c r="B2386" s="325"/>
      <c r="H2386" s="325"/>
      <c r="O2386" s="325"/>
    </row>
    <row r="2387" spans="1:15" x14ac:dyDescent="0.25">
      <c r="A2387" s="325"/>
      <c r="B2387" s="325"/>
      <c r="H2387" s="325"/>
      <c r="O2387" s="325"/>
    </row>
    <row r="2388" spans="1:15" x14ac:dyDescent="0.25">
      <c r="A2388" s="325"/>
      <c r="B2388" s="325"/>
      <c r="H2388" s="325"/>
      <c r="O2388" s="325"/>
    </row>
    <row r="2389" spans="1:15" x14ac:dyDescent="0.25">
      <c r="A2389" s="325"/>
      <c r="B2389" s="325"/>
      <c r="H2389" s="325"/>
      <c r="O2389" s="325"/>
    </row>
    <row r="2390" spans="1:15" x14ac:dyDescent="0.25">
      <c r="A2390" s="325"/>
      <c r="B2390" s="325"/>
      <c r="H2390" s="325"/>
      <c r="O2390" s="325"/>
    </row>
    <row r="2391" spans="1:15" x14ac:dyDescent="0.25">
      <c r="A2391" s="325"/>
      <c r="B2391" s="325"/>
      <c r="H2391" s="325"/>
      <c r="O2391" s="325"/>
    </row>
    <row r="2392" spans="1:15" x14ac:dyDescent="0.25">
      <c r="A2392" s="325"/>
      <c r="B2392" s="325"/>
      <c r="H2392" s="325"/>
      <c r="O2392" s="325"/>
    </row>
    <row r="2393" spans="1:15" x14ac:dyDescent="0.25">
      <c r="A2393" s="325"/>
      <c r="B2393" s="325"/>
      <c r="H2393" s="325"/>
      <c r="O2393" s="325"/>
    </row>
    <row r="2394" spans="1:15" x14ac:dyDescent="0.25">
      <c r="A2394" s="325"/>
      <c r="B2394" s="325"/>
      <c r="H2394" s="325"/>
      <c r="O2394" s="325"/>
    </row>
    <row r="2395" spans="1:15" x14ac:dyDescent="0.25">
      <c r="A2395" s="325"/>
      <c r="B2395" s="325"/>
      <c r="H2395" s="325"/>
      <c r="O2395" s="325"/>
    </row>
    <row r="2396" spans="1:15" x14ac:dyDescent="0.25">
      <c r="A2396" s="325"/>
      <c r="B2396" s="325"/>
      <c r="H2396" s="325"/>
      <c r="O2396" s="325"/>
    </row>
    <row r="2397" spans="1:15" x14ac:dyDescent="0.25">
      <c r="A2397" s="325"/>
      <c r="B2397" s="325"/>
      <c r="H2397" s="325"/>
      <c r="O2397" s="325"/>
    </row>
    <row r="2398" spans="1:15" x14ac:dyDescent="0.25">
      <c r="A2398" s="325"/>
      <c r="B2398" s="325"/>
      <c r="H2398" s="325"/>
      <c r="O2398" s="325"/>
    </row>
    <row r="2399" spans="1:15" x14ac:dyDescent="0.25">
      <c r="A2399" s="325"/>
      <c r="B2399" s="325"/>
      <c r="H2399" s="325"/>
      <c r="O2399" s="325"/>
    </row>
    <row r="2400" spans="1:15" x14ac:dyDescent="0.25">
      <c r="A2400" s="325"/>
      <c r="B2400" s="325"/>
      <c r="H2400" s="325"/>
      <c r="O2400" s="325"/>
    </row>
    <row r="2401" spans="1:15" x14ac:dyDescent="0.25">
      <c r="A2401" s="325"/>
      <c r="B2401" s="325"/>
      <c r="H2401" s="325"/>
      <c r="O2401" s="325"/>
    </row>
    <row r="2402" spans="1:15" x14ac:dyDescent="0.25">
      <c r="A2402" s="325"/>
      <c r="B2402" s="325"/>
      <c r="H2402" s="325"/>
      <c r="O2402" s="325"/>
    </row>
    <row r="2403" spans="1:15" x14ac:dyDescent="0.25">
      <c r="A2403" s="325"/>
      <c r="B2403" s="325"/>
      <c r="H2403" s="325"/>
      <c r="O2403" s="325"/>
    </row>
    <row r="2404" spans="1:15" x14ac:dyDescent="0.25">
      <c r="A2404" s="325"/>
      <c r="B2404" s="325"/>
      <c r="H2404" s="325"/>
      <c r="O2404" s="325"/>
    </row>
    <row r="2405" spans="1:15" x14ac:dyDescent="0.25">
      <c r="A2405" s="325"/>
      <c r="B2405" s="325"/>
      <c r="H2405" s="325"/>
      <c r="O2405" s="325"/>
    </row>
    <row r="2406" spans="1:15" x14ac:dyDescent="0.25">
      <c r="A2406" s="325"/>
      <c r="B2406" s="325"/>
      <c r="H2406" s="325"/>
      <c r="O2406" s="325"/>
    </row>
    <row r="2407" spans="1:15" x14ac:dyDescent="0.25">
      <c r="A2407" s="325"/>
      <c r="B2407" s="325"/>
      <c r="H2407" s="325"/>
      <c r="O2407" s="325"/>
    </row>
    <row r="2408" spans="1:15" x14ac:dyDescent="0.25">
      <c r="A2408" s="325"/>
      <c r="B2408" s="325"/>
      <c r="H2408" s="325"/>
      <c r="O2408" s="325"/>
    </row>
    <row r="2409" spans="1:15" x14ac:dyDescent="0.25">
      <c r="A2409" s="325"/>
      <c r="B2409" s="325"/>
      <c r="H2409" s="325"/>
      <c r="O2409" s="325"/>
    </row>
    <row r="2410" spans="1:15" x14ac:dyDescent="0.25">
      <c r="A2410" s="325"/>
      <c r="B2410" s="325"/>
      <c r="H2410" s="325"/>
      <c r="O2410" s="325"/>
    </row>
    <row r="2411" spans="1:15" x14ac:dyDescent="0.25">
      <c r="A2411" s="325"/>
      <c r="B2411" s="325"/>
      <c r="H2411" s="325"/>
      <c r="O2411" s="325"/>
    </row>
    <row r="2412" spans="1:15" x14ac:dyDescent="0.25">
      <c r="A2412" s="325"/>
      <c r="B2412" s="325"/>
      <c r="H2412" s="325"/>
      <c r="O2412" s="325"/>
    </row>
    <row r="2413" spans="1:15" x14ac:dyDescent="0.25">
      <c r="A2413" s="325"/>
      <c r="B2413" s="325"/>
      <c r="H2413" s="325"/>
      <c r="O2413" s="325"/>
    </row>
    <row r="2414" spans="1:15" x14ac:dyDescent="0.25">
      <c r="A2414" s="325"/>
      <c r="B2414" s="325"/>
      <c r="H2414" s="325"/>
      <c r="O2414" s="325"/>
    </row>
    <row r="2415" spans="1:15" x14ac:dyDescent="0.25">
      <c r="A2415" s="325"/>
      <c r="B2415" s="325"/>
      <c r="H2415" s="325"/>
      <c r="O2415" s="325"/>
    </row>
    <row r="2416" spans="1:15" x14ac:dyDescent="0.25">
      <c r="A2416" s="325"/>
      <c r="B2416" s="325"/>
      <c r="H2416" s="325"/>
      <c r="O2416" s="325"/>
    </row>
    <row r="2417" spans="1:15" x14ac:dyDescent="0.25">
      <c r="A2417" s="325"/>
      <c r="B2417" s="325"/>
      <c r="H2417" s="325"/>
      <c r="O2417" s="325"/>
    </row>
    <row r="2418" spans="1:15" x14ac:dyDescent="0.25">
      <c r="A2418" s="325"/>
      <c r="B2418" s="325"/>
      <c r="H2418" s="325"/>
      <c r="O2418" s="325"/>
    </row>
    <row r="2419" spans="1:15" x14ac:dyDescent="0.25">
      <c r="A2419" s="325"/>
      <c r="B2419" s="325"/>
      <c r="H2419" s="325"/>
      <c r="O2419" s="325"/>
    </row>
    <row r="2420" spans="1:15" x14ac:dyDescent="0.25">
      <c r="A2420" s="325"/>
      <c r="B2420" s="325"/>
      <c r="H2420" s="325"/>
      <c r="O2420" s="325"/>
    </row>
    <row r="2421" spans="1:15" x14ac:dyDescent="0.25">
      <c r="A2421" s="325"/>
      <c r="B2421" s="325"/>
      <c r="H2421" s="325"/>
      <c r="O2421" s="325"/>
    </row>
    <row r="2422" spans="1:15" x14ac:dyDescent="0.25">
      <c r="A2422" s="325"/>
      <c r="B2422" s="325"/>
      <c r="H2422" s="325"/>
      <c r="O2422" s="325"/>
    </row>
    <row r="2423" spans="1:15" x14ac:dyDescent="0.25">
      <c r="A2423" s="325"/>
      <c r="B2423" s="325"/>
      <c r="H2423" s="325"/>
      <c r="O2423" s="325"/>
    </row>
    <row r="2424" spans="1:15" x14ac:dyDescent="0.25">
      <c r="A2424" s="325"/>
      <c r="B2424" s="325"/>
      <c r="H2424" s="325"/>
      <c r="O2424" s="325"/>
    </row>
    <row r="2425" spans="1:15" x14ac:dyDescent="0.25">
      <c r="A2425" s="325"/>
      <c r="B2425" s="325"/>
      <c r="H2425" s="325"/>
      <c r="O2425" s="325"/>
    </row>
    <row r="2426" spans="1:15" x14ac:dyDescent="0.25">
      <c r="A2426" s="325"/>
      <c r="B2426" s="325"/>
      <c r="H2426" s="325"/>
      <c r="O2426" s="325"/>
    </row>
    <row r="2427" spans="1:15" x14ac:dyDescent="0.25">
      <c r="A2427" s="325"/>
      <c r="B2427" s="325"/>
      <c r="H2427" s="325"/>
      <c r="O2427" s="325"/>
    </row>
    <row r="2428" spans="1:15" x14ac:dyDescent="0.25">
      <c r="A2428" s="325"/>
      <c r="B2428" s="325"/>
      <c r="H2428" s="325"/>
      <c r="O2428" s="325"/>
    </row>
    <row r="2429" spans="1:15" x14ac:dyDescent="0.25">
      <c r="A2429" s="325"/>
      <c r="B2429" s="325"/>
      <c r="H2429" s="325"/>
      <c r="O2429" s="325"/>
    </row>
    <row r="2430" spans="1:15" x14ac:dyDescent="0.25">
      <c r="A2430" s="325"/>
      <c r="B2430" s="325"/>
      <c r="H2430" s="325"/>
      <c r="O2430" s="325"/>
    </row>
    <row r="2431" spans="1:15" x14ac:dyDescent="0.25">
      <c r="A2431" s="325"/>
      <c r="B2431" s="325"/>
      <c r="H2431" s="325"/>
      <c r="O2431" s="325"/>
    </row>
    <row r="2432" spans="1:15" x14ac:dyDescent="0.25">
      <c r="A2432" s="325"/>
      <c r="B2432" s="325"/>
      <c r="H2432" s="325"/>
      <c r="O2432" s="325"/>
    </row>
    <row r="2433" spans="1:15" x14ac:dyDescent="0.25">
      <c r="A2433" s="325"/>
      <c r="B2433" s="325"/>
      <c r="H2433" s="325"/>
      <c r="O2433" s="325"/>
    </row>
    <row r="2434" spans="1:15" x14ac:dyDescent="0.25">
      <c r="A2434" s="325"/>
      <c r="B2434" s="325"/>
      <c r="H2434" s="325"/>
      <c r="O2434" s="325"/>
    </row>
    <row r="2435" spans="1:15" x14ac:dyDescent="0.25">
      <c r="A2435" s="325"/>
      <c r="B2435" s="325"/>
      <c r="H2435" s="325"/>
      <c r="O2435" s="325"/>
    </row>
    <row r="2436" spans="1:15" x14ac:dyDescent="0.25">
      <c r="A2436" s="325"/>
      <c r="B2436" s="325"/>
      <c r="H2436" s="325"/>
      <c r="O2436" s="325"/>
    </row>
    <row r="2437" spans="1:15" x14ac:dyDescent="0.25">
      <c r="A2437" s="325"/>
      <c r="B2437" s="325"/>
      <c r="H2437" s="325"/>
      <c r="O2437" s="325"/>
    </row>
    <row r="2438" spans="1:15" x14ac:dyDescent="0.25">
      <c r="A2438" s="325"/>
      <c r="B2438" s="325"/>
      <c r="H2438" s="325"/>
      <c r="O2438" s="325"/>
    </row>
    <row r="2439" spans="1:15" x14ac:dyDescent="0.25">
      <c r="A2439" s="325"/>
      <c r="B2439" s="325"/>
      <c r="H2439" s="325"/>
      <c r="O2439" s="325"/>
    </row>
    <row r="2440" spans="1:15" x14ac:dyDescent="0.25">
      <c r="A2440" s="325"/>
      <c r="B2440" s="325"/>
      <c r="H2440" s="325"/>
      <c r="O2440" s="325"/>
    </row>
    <row r="2441" spans="1:15" x14ac:dyDescent="0.25">
      <c r="A2441" s="325"/>
      <c r="B2441" s="325"/>
      <c r="H2441" s="325"/>
      <c r="O2441" s="325"/>
    </row>
    <row r="2442" spans="1:15" x14ac:dyDescent="0.25">
      <c r="A2442" s="325"/>
      <c r="B2442" s="325"/>
      <c r="H2442" s="325"/>
      <c r="O2442" s="325"/>
    </row>
    <row r="2443" spans="1:15" x14ac:dyDescent="0.25">
      <c r="A2443" s="325"/>
      <c r="B2443" s="325"/>
      <c r="H2443" s="325"/>
      <c r="O2443" s="325"/>
    </row>
    <row r="2444" spans="1:15" x14ac:dyDescent="0.25">
      <c r="A2444" s="325"/>
      <c r="B2444" s="325"/>
      <c r="H2444" s="325"/>
      <c r="O2444" s="325"/>
    </row>
    <row r="2445" spans="1:15" x14ac:dyDescent="0.25">
      <c r="A2445" s="325"/>
      <c r="B2445" s="325"/>
      <c r="H2445" s="325"/>
      <c r="O2445" s="325"/>
    </row>
    <row r="2446" spans="1:15" x14ac:dyDescent="0.25">
      <c r="A2446" s="325"/>
      <c r="B2446" s="325"/>
      <c r="H2446" s="325"/>
      <c r="O2446" s="325"/>
    </row>
    <row r="2447" spans="1:15" x14ac:dyDescent="0.25">
      <c r="A2447" s="325"/>
      <c r="B2447" s="325"/>
      <c r="H2447" s="325"/>
      <c r="O2447" s="325"/>
    </row>
    <row r="2448" spans="1:15" x14ac:dyDescent="0.25">
      <c r="A2448" s="325"/>
      <c r="B2448" s="325"/>
      <c r="H2448" s="325"/>
      <c r="O2448" s="325"/>
    </row>
    <row r="2449" spans="1:15" x14ac:dyDescent="0.25">
      <c r="A2449" s="325"/>
      <c r="B2449" s="325"/>
      <c r="H2449" s="325"/>
      <c r="O2449" s="325"/>
    </row>
    <row r="2450" spans="1:15" x14ac:dyDescent="0.25">
      <c r="A2450" s="325"/>
      <c r="B2450" s="325"/>
      <c r="H2450" s="325"/>
      <c r="O2450" s="325"/>
    </row>
    <row r="2451" spans="1:15" x14ac:dyDescent="0.25">
      <c r="A2451" s="325"/>
      <c r="B2451" s="325"/>
      <c r="H2451" s="325"/>
      <c r="O2451" s="325"/>
    </row>
    <row r="2452" spans="1:15" x14ac:dyDescent="0.25">
      <c r="A2452" s="325"/>
      <c r="B2452" s="325"/>
      <c r="H2452" s="325"/>
      <c r="O2452" s="325"/>
    </row>
    <row r="2453" spans="1:15" x14ac:dyDescent="0.25">
      <c r="A2453" s="325"/>
      <c r="B2453" s="325"/>
      <c r="H2453" s="325"/>
      <c r="O2453" s="325"/>
    </row>
    <row r="2454" spans="1:15" x14ac:dyDescent="0.25">
      <c r="A2454" s="325"/>
      <c r="B2454" s="325"/>
      <c r="H2454" s="325"/>
      <c r="O2454" s="325"/>
    </row>
    <row r="2455" spans="1:15" x14ac:dyDescent="0.25">
      <c r="A2455" s="325"/>
      <c r="B2455" s="325"/>
      <c r="H2455" s="325"/>
      <c r="O2455" s="325"/>
    </row>
    <row r="2456" spans="1:15" x14ac:dyDescent="0.25">
      <c r="A2456" s="325"/>
      <c r="B2456" s="325"/>
      <c r="H2456" s="325"/>
      <c r="O2456" s="325"/>
    </row>
    <row r="2457" spans="1:15" x14ac:dyDescent="0.25">
      <c r="A2457" s="325"/>
      <c r="B2457" s="325"/>
      <c r="H2457" s="325"/>
      <c r="O2457" s="325"/>
    </row>
    <row r="2458" spans="1:15" x14ac:dyDescent="0.25">
      <c r="A2458" s="325"/>
      <c r="B2458" s="325"/>
      <c r="H2458" s="325"/>
      <c r="O2458" s="325"/>
    </row>
    <row r="2459" spans="1:15" x14ac:dyDescent="0.25">
      <c r="A2459" s="325"/>
      <c r="B2459" s="325"/>
      <c r="H2459" s="325"/>
      <c r="O2459" s="325"/>
    </row>
    <row r="2460" spans="1:15" x14ac:dyDescent="0.25">
      <c r="A2460" s="325"/>
      <c r="B2460" s="325"/>
      <c r="H2460" s="325"/>
      <c r="O2460" s="325"/>
    </row>
    <row r="2461" spans="1:15" x14ac:dyDescent="0.25">
      <c r="A2461" s="325"/>
      <c r="B2461" s="325"/>
      <c r="H2461" s="325"/>
      <c r="O2461" s="325"/>
    </row>
    <row r="2462" spans="1:15" x14ac:dyDescent="0.25">
      <c r="A2462" s="325"/>
      <c r="B2462" s="325"/>
      <c r="H2462" s="325"/>
      <c r="O2462" s="325"/>
    </row>
    <row r="2463" spans="1:15" x14ac:dyDescent="0.25">
      <c r="A2463" s="325"/>
      <c r="B2463" s="325"/>
      <c r="H2463" s="325"/>
      <c r="O2463" s="325"/>
    </row>
    <row r="2464" spans="1:15" x14ac:dyDescent="0.25">
      <c r="A2464" s="325"/>
      <c r="B2464" s="325"/>
      <c r="H2464" s="325"/>
      <c r="O2464" s="325"/>
    </row>
    <row r="2465" spans="1:15" x14ac:dyDescent="0.25">
      <c r="A2465" s="325"/>
      <c r="B2465" s="325"/>
      <c r="H2465" s="325"/>
      <c r="O2465" s="325"/>
    </row>
    <row r="2466" spans="1:15" x14ac:dyDescent="0.25">
      <c r="A2466" s="325"/>
      <c r="B2466" s="325"/>
      <c r="H2466" s="325"/>
      <c r="O2466" s="325"/>
    </row>
    <row r="2467" spans="1:15" x14ac:dyDescent="0.25">
      <c r="A2467" s="325"/>
      <c r="B2467" s="325"/>
      <c r="H2467" s="325"/>
      <c r="O2467" s="325"/>
    </row>
    <row r="2468" spans="1:15" x14ac:dyDescent="0.25">
      <c r="A2468" s="325"/>
      <c r="B2468" s="325"/>
      <c r="H2468" s="325"/>
      <c r="O2468" s="325"/>
    </row>
    <row r="2469" spans="1:15" x14ac:dyDescent="0.25">
      <c r="A2469" s="325"/>
      <c r="B2469" s="325"/>
      <c r="H2469" s="325"/>
      <c r="O2469" s="325"/>
    </row>
    <row r="2470" spans="1:15" x14ac:dyDescent="0.25">
      <c r="A2470" s="325"/>
      <c r="B2470" s="325"/>
      <c r="H2470" s="325"/>
      <c r="O2470" s="325"/>
    </row>
    <row r="2471" spans="1:15" x14ac:dyDescent="0.25">
      <c r="A2471" s="325"/>
      <c r="B2471" s="325"/>
      <c r="H2471" s="325"/>
      <c r="O2471" s="325"/>
    </row>
    <row r="2472" spans="1:15" x14ac:dyDescent="0.25">
      <c r="A2472" s="325"/>
      <c r="B2472" s="325"/>
      <c r="H2472" s="325"/>
      <c r="O2472" s="325"/>
    </row>
    <row r="2473" spans="1:15" x14ac:dyDescent="0.25">
      <c r="A2473" s="325"/>
      <c r="B2473" s="325"/>
      <c r="H2473" s="325"/>
      <c r="O2473" s="325"/>
    </row>
    <row r="2474" spans="1:15" x14ac:dyDescent="0.25">
      <c r="A2474" s="325"/>
      <c r="B2474" s="325"/>
      <c r="H2474" s="325"/>
      <c r="O2474" s="325"/>
    </row>
    <row r="2475" spans="1:15" x14ac:dyDescent="0.25">
      <c r="A2475" s="325"/>
      <c r="B2475" s="325"/>
      <c r="H2475" s="325"/>
      <c r="O2475" s="325"/>
    </row>
    <row r="2476" spans="1:15" x14ac:dyDescent="0.25">
      <c r="A2476" s="325"/>
      <c r="B2476" s="325"/>
      <c r="H2476" s="325"/>
      <c r="O2476" s="325"/>
    </row>
    <row r="2477" spans="1:15" x14ac:dyDescent="0.25">
      <c r="A2477" s="325"/>
      <c r="B2477" s="325"/>
      <c r="H2477" s="325"/>
      <c r="O2477" s="325"/>
    </row>
    <row r="2478" spans="1:15" x14ac:dyDescent="0.25">
      <c r="A2478" s="325"/>
      <c r="B2478" s="325"/>
      <c r="H2478" s="325"/>
      <c r="O2478" s="325"/>
    </row>
    <row r="2479" spans="1:15" x14ac:dyDescent="0.25">
      <c r="A2479" s="325"/>
      <c r="B2479" s="325"/>
      <c r="H2479" s="325"/>
      <c r="O2479" s="325"/>
    </row>
    <row r="2480" spans="1:15" x14ac:dyDescent="0.25">
      <c r="A2480" s="325"/>
      <c r="B2480" s="325"/>
      <c r="H2480" s="325"/>
      <c r="O2480" s="325"/>
    </row>
    <row r="2481" spans="1:15" x14ac:dyDescent="0.25">
      <c r="A2481" s="325"/>
      <c r="B2481" s="325"/>
      <c r="H2481" s="325"/>
      <c r="O2481" s="325"/>
    </row>
    <row r="2482" spans="1:15" x14ac:dyDescent="0.25">
      <c r="A2482" s="325"/>
      <c r="B2482" s="325"/>
      <c r="H2482" s="325"/>
      <c r="O2482" s="325"/>
    </row>
    <row r="2483" spans="1:15" x14ac:dyDescent="0.25">
      <c r="A2483" s="325"/>
      <c r="B2483" s="325"/>
      <c r="H2483" s="325"/>
      <c r="O2483" s="325"/>
    </row>
    <row r="2484" spans="1:15" x14ac:dyDescent="0.25">
      <c r="A2484" s="325"/>
      <c r="B2484" s="325"/>
      <c r="H2484" s="325"/>
      <c r="O2484" s="325"/>
    </row>
    <row r="2485" spans="1:15" x14ac:dyDescent="0.25">
      <c r="A2485" s="325"/>
      <c r="B2485" s="325"/>
      <c r="H2485" s="325"/>
      <c r="O2485" s="325"/>
    </row>
    <row r="2486" spans="1:15" x14ac:dyDescent="0.25">
      <c r="A2486" s="325"/>
      <c r="B2486" s="325"/>
      <c r="H2486" s="325"/>
      <c r="O2486" s="325"/>
    </row>
    <row r="2487" spans="1:15" x14ac:dyDescent="0.25">
      <c r="A2487" s="325"/>
      <c r="B2487" s="325"/>
      <c r="H2487" s="325"/>
      <c r="O2487" s="325"/>
    </row>
    <row r="2488" spans="1:15" x14ac:dyDescent="0.25">
      <c r="A2488" s="325"/>
      <c r="B2488" s="325"/>
      <c r="H2488" s="325"/>
      <c r="O2488" s="325"/>
    </row>
    <row r="2489" spans="1:15" x14ac:dyDescent="0.25">
      <c r="A2489" s="325"/>
      <c r="B2489" s="325"/>
      <c r="H2489" s="325"/>
      <c r="O2489" s="325"/>
    </row>
    <row r="2490" spans="1:15" x14ac:dyDescent="0.25">
      <c r="A2490" s="325"/>
      <c r="B2490" s="325"/>
      <c r="H2490" s="325"/>
      <c r="O2490" s="325"/>
    </row>
    <row r="2491" spans="1:15" x14ac:dyDescent="0.25">
      <c r="A2491" s="325"/>
      <c r="B2491" s="325"/>
      <c r="H2491" s="325"/>
      <c r="O2491" s="325"/>
    </row>
    <row r="2492" spans="1:15" x14ac:dyDescent="0.25">
      <c r="A2492" s="325"/>
      <c r="B2492" s="325"/>
      <c r="H2492" s="325"/>
      <c r="O2492" s="325"/>
    </row>
    <row r="2493" spans="1:15" x14ac:dyDescent="0.25">
      <c r="A2493" s="325"/>
      <c r="B2493" s="325"/>
      <c r="H2493" s="325"/>
      <c r="O2493" s="325"/>
    </row>
    <row r="2494" spans="1:15" x14ac:dyDescent="0.25">
      <c r="A2494" s="325"/>
      <c r="B2494" s="325"/>
      <c r="H2494" s="325"/>
      <c r="O2494" s="325"/>
    </row>
    <row r="2495" spans="1:15" x14ac:dyDescent="0.25">
      <c r="A2495" s="325"/>
      <c r="B2495" s="325"/>
      <c r="H2495" s="325"/>
      <c r="O2495" s="325"/>
    </row>
    <row r="2496" spans="1:15" x14ac:dyDescent="0.25">
      <c r="A2496" s="325"/>
      <c r="B2496" s="325"/>
      <c r="H2496" s="325"/>
      <c r="O2496" s="325"/>
    </row>
    <row r="2497" spans="1:15" x14ac:dyDescent="0.25">
      <c r="A2497" s="325"/>
      <c r="B2497" s="325"/>
      <c r="H2497" s="325"/>
      <c r="O2497" s="325"/>
    </row>
    <row r="2498" spans="1:15" x14ac:dyDescent="0.25">
      <c r="A2498" s="325"/>
      <c r="B2498" s="325"/>
      <c r="H2498" s="325"/>
      <c r="O2498" s="325"/>
    </row>
    <row r="2499" spans="1:15" x14ac:dyDescent="0.25">
      <c r="A2499" s="325"/>
      <c r="B2499" s="325"/>
      <c r="H2499" s="325"/>
      <c r="O2499" s="325"/>
    </row>
    <row r="2500" spans="1:15" x14ac:dyDescent="0.25">
      <c r="A2500" s="325"/>
      <c r="B2500" s="325"/>
      <c r="H2500" s="325"/>
      <c r="O2500" s="325"/>
    </row>
    <row r="2501" spans="1:15" x14ac:dyDescent="0.25">
      <c r="A2501" s="325"/>
      <c r="B2501" s="325"/>
      <c r="H2501" s="325"/>
      <c r="O2501" s="325"/>
    </row>
    <row r="2502" spans="1:15" x14ac:dyDescent="0.25">
      <c r="A2502" s="325"/>
      <c r="B2502" s="325"/>
      <c r="H2502" s="325"/>
      <c r="O2502" s="325"/>
    </row>
    <row r="2503" spans="1:15" x14ac:dyDescent="0.25">
      <c r="A2503" s="325"/>
      <c r="B2503" s="325"/>
      <c r="H2503" s="325"/>
      <c r="O2503" s="325"/>
    </row>
    <row r="2504" spans="1:15" x14ac:dyDescent="0.25">
      <c r="A2504" s="325"/>
      <c r="B2504" s="325"/>
      <c r="H2504" s="325"/>
      <c r="O2504" s="325"/>
    </row>
    <row r="2505" spans="1:15" x14ac:dyDescent="0.25">
      <c r="A2505" s="325"/>
      <c r="B2505" s="325"/>
      <c r="H2505" s="325"/>
      <c r="O2505" s="325"/>
    </row>
    <row r="2506" spans="1:15" x14ac:dyDescent="0.25">
      <c r="A2506" s="325"/>
      <c r="B2506" s="325"/>
      <c r="H2506" s="325"/>
      <c r="O2506" s="325"/>
    </row>
    <row r="2507" spans="1:15" x14ac:dyDescent="0.25">
      <c r="A2507" s="325"/>
      <c r="B2507" s="325"/>
      <c r="H2507" s="325"/>
      <c r="O2507" s="325"/>
    </row>
    <row r="2508" spans="1:15" x14ac:dyDescent="0.25">
      <c r="A2508" s="325"/>
      <c r="B2508" s="325"/>
      <c r="H2508" s="325"/>
      <c r="O2508" s="325"/>
    </row>
    <row r="2509" spans="1:15" x14ac:dyDescent="0.25">
      <c r="A2509" s="325"/>
      <c r="B2509" s="325"/>
      <c r="H2509" s="325"/>
      <c r="O2509" s="325"/>
    </row>
    <row r="2510" spans="1:15" x14ac:dyDescent="0.25">
      <c r="A2510" s="325"/>
      <c r="B2510" s="325"/>
      <c r="H2510" s="325"/>
      <c r="O2510" s="325"/>
    </row>
    <row r="2511" spans="1:15" x14ac:dyDescent="0.25">
      <c r="A2511" s="325"/>
      <c r="B2511" s="325"/>
      <c r="H2511" s="325"/>
      <c r="O2511" s="325"/>
    </row>
    <row r="2512" spans="1:15" x14ac:dyDescent="0.25">
      <c r="A2512" s="325"/>
      <c r="B2512" s="325"/>
      <c r="H2512" s="325"/>
      <c r="O2512" s="325"/>
    </row>
    <row r="2513" spans="1:15" x14ac:dyDescent="0.25">
      <c r="A2513" s="325"/>
      <c r="B2513" s="325"/>
      <c r="H2513" s="325"/>
      <c r="O2513" s="325"/>
    </row>
    <row r="2514" spans="1:15" x14ac:dyDescent="0.25">
      <c r="A2514" s="325"/>
      <c r="B2514" s="325"/>
      <c r="H2514" s="325"/>
      <c r="O2514" s="325"/>
    </row>
    <row r="2515" spans="1:15" x14ac:dyDescent="0.25">
      <c r="A2515" s="325"/>
      <c r="B2515" s="325"/>
      <c r="H2515" s="325"/>
      <c r="O2515" s="325"/>
    </row>
    <row r="2516" spans="1:15" x14ac:dyDescent="0.25">
      <c r="A2516" s="325"/>
      <c r="B2516" s="325"/>
      <c r="H2516" s="325"/>
      <c r="O2516" s="325"/>
    </row>
    <row r="2517" spans="1:15" x14ac:dyDescent="0.25">
      <c r="A2517" s="325"/>
      <c r="B2517" s="325"/>
      <c r="H2517" s="325"/>
      <c r="O2517" s="325"/>
    </row>
    <row r="2518" spans="1:15" x14ac:dyDescent="0.25">
      <c r="A2518" s="325"/>
      <c r="B2518" s="325"/>
      <c r="H2518" s="325"/>
      <c r="O2518" s="325"/>
    </row>
    <row r="2519" spans="1:15" x14ac:dyDescent="0.25">
      <c r="A2519" s="325"/>
      <c r="B2519" s="325"/>
      <c r="H2519" s="325"/>
      <c r="O2519" s="325"/>
    </row>
    <row r="2520" spans="1:15" x14ac:dyDescent="0.25">
      <c r="A2520" s="325"/>
      <c r="B2520" s="325"/>
      <c r="H2520" s="325"/>
      <c r="O2520" s="325"/>
    </row>
    <row r="2521" spans="1:15" x14ac:dyDescent="0.25">
      <c r="A2521" s="325"/>
      <c r="B2521" s="325"/>
      <c r="H2521" s="325"/>
      <c r="O2521" s="325"/>
    </row>
    <row r="2522" spans="1:15" x14ac:dyDescent="0.25">
      <c r="A2522" s="325"/>
      <c r="B2522" s="325"/>
      <c r="H2522" s="325"/>
      <c r="O2522" s="325"/>
    </row>
    <row r="2523" spans="1:15" x14ac:dyDescent="0.25">
      <c r="A2523" s="325"/>
      <c r="B2523" s="325"/>
      <c r="H2523" s="325"/>
      <c r="O2523" s="325"/>
    </row>
    <row r="2524" spans="1:15" x14ac:dyDescent="0.25">
      <c r="A2524" s="325"/>
      <c r="B2524" s="325"/>
      <c r="H2524" s="325"/>
      <c r="O2524" s="325"/>
    </row>
    <row r="2525" spans="1:15" x14ac:dyDescent="0.25">
      <c r="A2525" s="325"/>
      <c r="B2525" s="325"/>
      <c r="H2525" s="325"/>
      <c r="O2525" s="325"/>
    </row>
    <row r="2526" spans="1:15" x14ac:dyDescent="0.25">
      <c r="A2526" s="325"/>
      <c r="B2526" s="325"/>
      <c r="H2526" s="325"/>
      <c r="O2526" s="325"/>
    </row>
    <row r="2527" spans="1:15" x14ac:dyDescent="0.25">
      <c r="A2527" s="325"/>
      <c r="B2527" s="325"/>
      <c r="H2527" s="325"/>
      <c r="O2527" s="325"/>
    </row>
    <row r="2528" spans="1:15" x14ac:dyDescent="0.25">
      <c r="A2528" s="325"/>
      <c r="B2528" s="325"/>
      <c r="H2528" s="325"/>
      <c r="O2528" s="325"/>
    </row>
    <row r="2529" spans="1:15" x14ac:dyDescent="0.25">
      <c r="A2529" s="325"/>
      <c r="B2529" s="325"/>
      <c r="H2529" s="325"/>
      <c r="O2529" s="325"/>
    </row>
    <row r="2530" spans="1:15" x14ac:dyDescent="0.25">
      <c r="A2530" s="325"/>
      <c r="B2530" s="325"/>
      <c r="H2530" s="325"/>
      <c r="O2530" s="325"/>
    </row>
    <row r="2531" spans="1:15" x14ac:dyDescent="0.25">
      <c r="A2531" s="325"/>
      <c r="B2531" s="325"/>
      <c r="H2531" s="325"/>
      <c r="O2531" s="325"/>
    </row>
    <row r="2532" spans="1:15" x14ac:dyDescent="0.25">
      <c r="A2532" s="325"/>
      <c r="B2532" s="325"/>
      <c r="H2532" s="325"/>
      <c r="O2532" s="325"/>
    </row>
    <row r="2533" spans="1:15" x14ac:dyDescent="0.25">
      <c r="A2533" s="325"/>
      <c r="B2533" s="325"/>
      <c r="H2533" s="325"/>
      <c r="O2533" s="325"/>
    </row>
    <row r="2534" spans="1:15" x14ac:dyDescent="0.25">
      <c r="A2534" s="325"/>
      <c r="B2534" s="325"/>
      <c r="H2534" s="325"/>
      <c r="O2534" s="325"/>
    </row>
    <row r="2535" spans="1:15" x14ac:dyDescent="0.25">
      <c r="A2535" s="325"/>
      <c r="B2535" s="325"/>
      <c r="H2535" s="325"/>
      <c r="O2535" s="325"/>
    </row>
    <row r="2536" spans="1:15" x14ac:dyDescent="0.25">
      <c r="A2536" s="325"/>
      <c r="B2536" s="325"/>
      <c r="H2536" s="325"/>
      <c r="O2536" s="325"/>
    </row>
    <row r="2537" spans="1:15" x14ac:dyDescent="0.25">
      <c r="A2537" s="325"/>
      <c r="B2537" s="325"/>
      <c r="H2537" s="325"/>
      <c r="O2537" s="325"/>
    </row>
    <row r="2538" spans="1:15" x14ac:dyDescent="0.25">
      <c r="A2538" s="325"/>
      <c r="B2538" s="325"/>
      <c r="H2538" s="325"/>
      <c r="O2538" s="325"/>
    </row>
    <row r="2539" spans="1:15" x14ac:dyDescent="0.25">
      <c r="A2539" s="325"/>
      <c r="B2539" s="325"/>
      <c r="H2539" s="325"/>
      <c r="O2539" s="325"/>
    </row>
    <row r="2540" spans="1:15" x14ac:dyDescent="0.25">
      <c r="A2540" s="325"/>
      <c r="B2540" s="325"/>
      <c r="H2540" s="325"/>
      <c r="O2540" s="325"/>
    </row>
    <row r="2541" spans="1:15" x14ac:dyDescent="0.25">
      <c r="A2541" s="325"/>
      <c r="B2541" s="325"/>
      <c r="H2541" s="325"/>
      <c r="O2541" s="325"/>
    </row>
    <row r="2542" spans="1:15" x14ac:dyDescent="0.25">
      <c r="A2542" s="325"/>
      <c r="B2542" s="325"/>
      <c r="H2542" s="325"/>
      <c r="O2542" s="325"/>
    </row>
    <row r="2543" spans="1:15" x14ac:dyDescent="0.25">
      <c r="A2543" s="325"/>
      <c r="B2543" s="325"/>
      <c r="H2543" s="325"/>
      <c r="O2543" s="325"/>
    </row>
    <row r="2544" spans="1:15" x14ac:dyDescent="0.25">
      <c r="A2544" s="325"/>
      <c r="B2544" s="325"/>
      <c r="H2544" s="325"/>
      <c r="O2544" s="325"/>
    </row>
    <row r="2545" spans="1:15" x14ac:dyDescent="0.25">
      <c r="A2545" s="325"/>
      <c r="B2545" s="325"/>
      <c r="H2545" s="325"/>
      <c r="O2545" s="325"/>
    </row>
    <row r="2546" spans="1:15" x14ac:dyDescent="0.25">
      <c r="A2546" s="325"/>
      <c r="B2546" s="325"/>
      <c r="H2546" s="325"/>
      <c r="O2546" s="325"/>
    </row>
    <row r="2547" spans="1:15" x14ac:dyDescent="0.25">
      <c r="A2547" s="325"/>
      <c r="B2547" s="325"/>
      <c r="H2547" s="325"/>
      <c r="O2547" s="325"/>
    </row>
    <row r="2548" spans="1:15" x14ac:dyDescent="0.25">
      <c r="A2548" s="325"/>
      <c r="B2548" s="325"/>
      <c r="H2548" s="325"/>
      <c r="O2548" s="325"/>
    </row>
    <row r="2549" spans="1:15" x14ac:dyDescent="0.25">
      <c r="A2549" s="325"/>
      <c r="B2549" s="325"/>
      <c r="H2549" s="325"/>
      <c r="O2549" s="325"/>
    </row>
    <row r="2550" spans="1:15" x14ac:dyDescent="0.25">
      <c r="A2550" s="325"/>
      <c r="B2550" s="325"/>
      <c r="H2550" s="325"/>
      <c r="O2550" s="325"/>
    </row>
    <row r="2551" spans="1:15" x14ac:dyDescent="0.25">
      <c r="A2551" s="325"/>
      <c r="B2551" s="325"/>
      <c r="H2551" s="325"/>
      <c r="O2551" s="325"/>
    </row>
    <row r="2552" spans="1:15" x14ac:dyDescent="0.25">
      <c r="A2552" s="325"/>
      <c r="B2552" s="325"/>
      <c r="H2552" s="325"/>
      <c r="O2552" s="325"/>
    </row>
    <row r="2553" spans="1:15" x14ac:dyDescent="0.25">
      <c r="A2553" s="325"/>
      <c r="B2553" s="325"/>
      <c r="H2553" s="325"/>
      <c r="O2553" s="325"/>
    </row>
    <row r="2554" spans="1:15" x14ac:dyDescent="0.25">
      <c r="A2554" s="325"/>
      <c r="B2554" s="325"/>
      <c r="H2554" s="325"/>
      <c r="O2554" s="325"/>
    </row>
    <row r="2555" spans="1:15" x14ac:dyDescent="0.25">
      <c r="A2555" s="325"/>
      <c r="B2555" s="325"/>
      <c r="H2555" s="325"/>
      <c r="O2555" s="325"/>
    </row>
    <row r="2556" spans="1:15" x14ac:dyDescent="0.25">
      <c r="A2556" s="325"/>
      <c r="B2556" s="325"/>
      <c r="H2556" s="325"/>
      <c r="O2556" s="325"/>
    </row>
    <row r="2557" spans="1:15" x14ac:dyDescent="0.25">
      <c r="A2557" s="325"/>
      <c r="B2557" s="325"/>
      <c r="H2557" s="325"/>
      <c r="O2557" s="325"/>
    </row>
    <row r="2558" spans="1:15" x14ac:dyDescent="0.25">
      <c r="A2558" s="325"/>
      <c r="B2558" s="325"/>
      <c r="H2558" s="325"/>
      <c r="O2558" s="325"/>
    </row>
    <row r="2559" spans="1:15" x14ac:dyDescent="0.25">
      <c r="A2559" s="325"/>
      <c r="B2559" s="325"/>
      <c r="H2559" s="325"/>
      <c r="O2559" s="325"/>
    </row>
    <row r="2560" spans="1:15" x14ac:dyDescent="0.25">
      <c r="A2560" s="325"/>
      <c r="B2560" s="325"/>
      <c r="H2560" s="325"/>
      <c r="O2560" s="325"/>
    </row>
    <row r="2561" spans="1:15" x14ac:dyDescent="0.25">
      <c r="A2561" s="325"/>
      <c r="B2561" s="325"/>
      <c r="H2561" s="325"/>
      <c r="O2561" s="325"/>
    </row>
    <row r="2562" spans="1:15" x14ac:dyDescent="0.25">
      <c r="A2562" s="325"/>
      <c r="B2562" s="325"/>
      <c r="H2562" s="325"/>
      <c r="O2562" s="325"/>
    </row>
    <row r="2563" spans="1:15" x14ac:dyDescent="0.25">
      <c r="A2563" s="325"/>
      <c r="B2563" s="325"/>
      <c r="H2563" s="325"/>
      <c r="O2563" s="325"/>
    </row>
    <row r="2564" spans="1:15" x14ac:dyDescent="0.25">
      <c r="A2564" s="325"/>
      <c r="B2564" s="325"/>
      <c r="H2564" s="325"/>
      <c r="O2564" s="325"/>
    </row>
    <row r="2565" spans="1:15" x14ac:dyDescent="0.25">
      <c r="A2565" s="325"/>
      <c r="B2565" s="325"/>
      <c r="H2565" s="325"/>
      <c r="O2565" s="325"/>
    </row>
    <row r="2566" spans="1:15" x14ac:dyDescent="0.25">
      <c r="A2566" s="325"/>
      <c r="B2566" s="325"/>
      <c r="H2566" s="325"/>
      <c r="O2566" s="325"/>
    </row>
    <row r="2567" spans="1:15" x14ac:dyDescent="0.25">
      <c r="A2567" s="325"/>
      <c r="B2567" s="325"/>
      <c r="H2567" s="325"/>
      <c r="O2567" s="325"/>
    </row>
    <row r="2568" spans="1:15" x14ac:dyDescent="0.25">
      <c r="A2568" s="325"/>
      <c r="B2568" s="325"/>
      <c r="H2568" s="325"/>
      <c r="O2568" s="325"/>
    </row>
    <row r="2569" spans="1:15" x14ac:dyDescent="0.25">
      <c r="A2569" s="325"/>
      <c r="B2569" s="325"/>
      <c r="H2569" s="325"/>
      <c r="O2569" s="325"/>
    </row>
    <row r="2570" spans="1:15" x14ac:dyDescent="0.25">
      <c r="A2570" s="325"/>
      <c r="B2570" s="325"/>
      <c r="H2570" s="325"/>
      <c r="O2570" s="325"/>
    </row>
    <row r="2571" spans="1:15" x14ac:dyDescent="0.25">
      <c r="A2571" s="325"/>
      <c r="B2571" s="325"/>
      <c r="H2571" s="325"/>
      <c r="O2571" s="325"/>
    </row>
    <row r="2572" spans="1:15" x14ac:dyDescent="0.25">
      <c r="A2572" s="325"/>
      <c r="B2572" s="325"/>
      <c r="H2572" s="325"/>
      <c r="O2572" s="325"/>
    </row>
    <row r="2573" spans="1:15" x14ac:dyDescent="0.25">
      <c r="A2573" s="325"/>
      <c r="B2573" s="325"/>
      <c r="H2573" s="325"/>
      <c r="O2573" s="325"/>
    </row>
    <row r="2574" spans="1:15" x14ac:dyDescent="0.25">
      <c r="A2574" s="325"/>
      <c r="B2574" s="325"/>
      <c r="H2574" s="325"/>
      <c r="O2574" s="325"/>
    </row>
    <row r="2575" spans="1:15" x14ac:dyDescent="0.25">
      <c r="A2575" s="325"/>
      <c r="B2575" s="325"/>
      <c r="H2575" s="325"/>
      <c r="O2575" s="325"/>
    </row>
    <row r="2576" spans="1:15" x14ac:dyDescent="0.25">
      <c r="A2576" s="325"/>
      <c r="B2576" s="325"/>
      <c r="H2576" s="325"/>
      <c r="O2576" s="325"/>
    </row>
    <row r="2577" spans="1:15" x14ac:dyDescent="0.25">
      <c r="A2577" s="325"/>
      <c r="B2577" s="325"/>
      <c r="H2577" s="325"/>
      <c r="O2577" s="325"/>
    </row>
    <row r="2578" spans="1:15" x14ac:dyDescent="0.25">
      <c r="A2578" s="325"/>
      <c r="B2578" s="325"/>
      <c r="H2578" s="325"/>
      <c r="O2578" s="325"/>
    </row>
    <row r="2579" spans="1:15" x14ac:dyDescent="0.25">
      <c r="A2579" s="325"/>
      <c r="B2579" s="325"/>
      <c r="H2579" s="325"/>
      <c r="O2579" s="325"/>
    </row>
    <row r="2580" spans="1:15" x14ac:dyDescent="0.25">
      <c r="A2580" s="325"/>
      <c r="B2580" s="325"/>
      <c r="H2580" s="325"/>
      <c r="O2580" s="325"/>
    </row>
    <row r="2581" spans="1:15" x14ac:dyDescent="0.25">
      <c r="A2581" s="325"/>
      <c r="B2581" s="325"/>
      <c r="H2581" s="325"/>
      <c r="O2581" s="325"/>
    </row>
    <row r="2582" spans="1:15" x14ac:dyDescent="0.25">
      <c r="A2582" s="325"/>
      <c r="B2582" s="325"/>
      <c r="H2582" s="325"/>
      <c r="O2582" s="325"/>
    </row>
    <row r="2583" spans="1:15" x14ac:dyDescent="0.25">
      <c r="A2583" s="325"/>
      <c r="B2583" s="325"/>
      <c r="H2583" s="325"/>
      <c r="O2583" s="325"/>
    </row>
    <row r="2584" spans="1:15" x14ac:dyDescent="0.25">
      <c r="A2584" s="325"/>
      <c r="B2584" s="325"/>
      <c r="H2584" s="325"/>
      <c r="O2584" s="325"/>
    </row>
    <row r="2585" spans="1:15" x14ac:dyDescent="0.25">
      <c r="A2585" s="325"/>
      <c r="B2585" s="325"/>
      <c r="H2585" s="325"/>
      <c r="O2585" s="325"/>
    </row>
    <row r="2586" spans="1:15" x14ac:dyDescent="0.25">
      <c r="A2586" s="325"/>
      <c r="B2586" s="325"/>
      <c r="H2586" s="325"/>
      <c r="O2586" s="325"/>
    </row>
    <row r="2587" spans="1:15" x14ac:dyDescent="0.25">
      <c r="A2587" s="325"/>
      <c r="B2587" s="325"/>
      <c r="H2587" s="325"/>
      <c r="O2587" s="325"/>
    </row>
    <row r="2588" spans="1:15" x14ac:dyDescent="0.25">
      <c r="A2588" s="325"/>
      <c r="B2588" s="325"/>
      <c r="H2588" s="325"/>
      <c r="O2588" s="325"/>
    </row>
    <row r="2589" spans="1:15" x14ac:dyDescent="0.25">
      <c r="A2589" s="325"/>
      <c r="B2589" s="325"/>
      <c r="H2589" s="325"/>
      <c r="O2589" s="325"/>
    </row>
    <row r="2590" spans="1:15" x14ac:dyDescent="0.25">
      <c r="A2590" s="325"/>
      <c r="B2590" s="325"/>
      <c r="H2590" s="325"/>
      <c r="O2590" s="325"/>
    </row>
    <row r="2591" spans="1:15" x14ac:dyDescent="0.25">
      <c r="A2591" s="325"/>
      <c r="B2591" s="325"/>
      <c r="H2591" s="325"/>
      <c r="O2591" s="325"/>
    </row>
    <row r="2592" spans="1:15" x14ac:dyDescent="0.25">
      <c r="A2592" s="325"/>
      <c r="B2592" s="325"/>
      <c r="H2592" s="325"/>
      <c r="O2592" s="325"/>
    </row>
    <row r="2593" spans="1:15" x14ac:dyDescent="0.25">
      <c r="A2593" s="325"/>
      <c r="B2593" s="325"/>
      <c r="H2593" s="325"/>
      <c r="O2593" s="325"/>
    </row>
    <row r="2594" spans="1:15" x14ac:dyDescent="0.25">
      <c r="A2594" s="325"/>
      <c r="B2594" s="325"/>
      <c r="H2594" s="325"/>
      <c r="O2594" s="325"/>
    </row>
    <row r="2595" spans="1:15" x14ac:dyDescent="0.25">
      <c r="A2595" s="325"/>
      <c r="B2595" s="325"/>
      <c r="H2595" s="325"/>
      <c r="O2595" s="325"/>
    </row>
    <row r="2596" spans="1:15" x14ac:dyDescent="0.25">
      <c r="A2596" s="325"/>
      <c r="B2596" s="325"/>
      <c r="H2596" s="325"/>
      <c r="O2596" s="325"/>
    </row>
    <row r="2597" spans="1:15" x14ac:dyDescent="0.25">
      <c r="A2597" s="325"/>
      <c r="B2597" s="325"/>
      <c r="H2597" s="325"/>
      <c r="O2597" s="325"/>
    </row>
    <row r="2598" spans="1:15" x14ac:dyDescent="0.25">
      <c r="A2598" s="325"/>
      <c r="B2598" s="325"/>
      <c r="H2598" s="325"/>
      <c r="O2598" s="325"/>
    </row>
    <row r="2599" spans="1:15" x14ac:dyDescent="0.25">
      <c r="A2599" s="325"/>
      <c r="B2599" s="325"/>
      <c r="H2599" s="325"/>
      <c r="O2599" s="325"/>
    </row>
    <row r="2600" spans="1:15" x14ac:dyDescent="0.25">
      <c r="A2600" s="325"/>
      <c r="B2600" s="325"/>
      <c r="H2600" s="325"/>
      <c r="O2600" s="325"/>
    </row>
    <row r="2601" spans="1:15" x14ac:dyDescent="0.25">
      <c r="A2601" s="325"/>
      <c r="B2601" s="325"/>
      <c r="H2601" s="325"/>
      <c r="O2601" s="325"/>
    </row>
    <row r="2602" spans="1:15" x14ac:dyDescent="0.25">
      <c r="A2602" s="325"/>
      <c r="B2602" s="325"/>
      <c r="H2602" s="325"/>
      <c r="O2602" s="325"/>
    </row>
    <row r="2603" spans="1:15" x14ac:dyDescent="0.25">
      <c r="A2603" s="325"/>
      <c r="B2603" s="325"/>
      <c r="H2603" s="325"/>
      <c r="O2603" s="325"/>
    </row>
    <row r="2604" spans="1:15" x14ac:dyDescent="0.25">
      <c r="A2604" s="325"/>
      <c r="B2604" s="325"/>
      <c r="H2604" s="325"/>
      <c r="O2604" s="325"/>
    </row>
    <row r="2605" spans="1:15" x14ac:dyDescent="0.25">
      <c r="A2605" s="325"/>
      <c r="B2605" s="325"/>
      <c r="H2605" s="325"/>
      <c r="O2605" s="325"/>
    </row>
    <row r="2606" spans="1:15" x14ac:dyDescent="0.25">
      <c r="A2606" s="325"/>
      <c r="B2606" s="325"/>
      <c r="H2606" s="325"/>
      <c r="O2606" s="325"/>
    </row>
    <row r="2607" spans="1:15" x14ac:dyDescent="0.25">
      <c r="A2607" s="325"/>
      <c r="B2607" s="325"/>
      <c r="H2607" s="325"/>
      <c r="O2607" s="325"/>
    </row>
    <row r="2608" spans="1:15" x14ac:dyDescent="0.25">
      <c r="A2608" s="325"/>
      <c r="B2608" s="325"/>
      <c r="H2608" s="325"/>
      <c r="O2608" s="325"/>
    </row>
    <row r="2609" spans="1:15" x14ac:dyDescent="0.25">
      <c r="A2609" s="325"/>
      <c r="B2609" s="325"/>
      <c r="H2609" s="325"/>
      <c r="O2609" s="325"/>
    </row>
    <row r="2610" spans="1:15" x14ac:dyDescent="0.25">
      <c r="A2610" s="325"/>
      <c r="B2610" s="325"/>
      <c r="H2610" s="325"/>
      <c r="O2610" s="325"/>
    </row>
    <row r="2611" spans="1:15" x14ac:dyDescent="0.25">
      <c r="A2611" s="325"/>
      <c r="B2611" s="325"/>
      <c r="H2611" s="325"/>
      <c r="O2611" s="325"/>
    </row>
    <row r="2612" spans="1:15" x14ac:dyDescent="0.25">
      <c r="A2612" s="325"/>
      <c r="B2612" s="325"/>
      <c r="H2612" s="325"/>
      <c r="O2612" s="325"/>
    </row>
    <row r="2613" spans="1:15" x14ac:dyDescent="0.25">
      <c r="A2613" s="325"/>
      <c r="B2613" s="325"/>
      <c r="H2613" s="325"/>
      <c r="O2613" s="325"/>
    </row>
    <row r="2614" spans="1:15" x14ac:dyDescent="0.25">
      <c r="A2614" s="325"/>
      <c r="B2614" s="325"/>
      <c r="H2614" s="325"/>
      <c r="O2614" s="325"/>
    </row>
    <row r="2615" spans="1:15" x14ac:dyDescent="0.25">
      <c r="A2615" s="325"/>
      <c r="B2615" s="325"/>
      <c r="H2615" s="325"/>
      <c r="O2615" s="325"/>
    </row>
    <row r="2616" spans="1:15" x14ac:dyDescent="0.25">
      <c r="A2616" s="325"/>
      <c r="B2616" s="325"/>
      <c r="H2616" s="325"/>
      <c r="O2616" s="325"/>
    </row>
    <row r="2617" spans="1:15" x14ac:dyDescent="0.25">
      <c r="A2617" s="325"/>
      <c r="B2617" s="325"/>
      <c r="H2617" s="325"/>
      <c r="O2617" s="325"/>
    </row>
    <row r="2618" spans="1:15" x14ac:dyDescent="0.25">
      <c r="A2618" s="325"/>
      <c r="B2618" s="325"/>
      <c r="H2618" s="325"/>
      <c r="O2618" s="325"/>
    </row>
    <row r="2619" spans="1:15" x14ac:dyDescent="0.25">
      <c r="A2619" s="325"/>
      <c r="B2619" s="325"/>
      <c r="H2619" s="325"/>
      <c r="O2619" s="325"/>
    </row>
    <row r="2620" spans="1:15" x14ac:dyDescent="0.25">
      <c r="A2620" s="325"/>
      <c r="B2620" s="325"/>
      <c r="H2620" s="325"/>
      <c r="O2620" s="325"/>
    </row>
    <row r="2621" spans="1:15" x14ac:dyDescent="0.25">
      <c r="A2621" s="325"/>
      <c r="B2621" s="325"/>
      <c r="H2621" s="325"/>
      <c r="O2621" s="325"/>
    </row>
    <row r="2622" spans="1:15" x14ac:dyDescent="0.25">
      <c r="A2622" s="325"/>
      <c r="B2622" s="325"/>
      <c r="H2622" s="325"/>
      <c r="O2622" s="325"/>
    </row>
    <row r="2623" spans="1:15" x14ac:dyDescent="0.25">
      <c r="A2623" s="325"/>
      <c r="B2623" s="325"/>
      <c r="H2623" s="325"/>
      <c r="O2623" s="325"/>
    </row>
    <row r="2624" spans="1:15" x14ac:dyDescent="0.25">
      <c r="A2624" s="325"/>
      <c r="B2624" s="325"/>
      <c r="H2624" s="325"/>
      <c r="O2624" s="325"/>
    </row>
    <row r="2625" spans="1:15" x14ac:dyDescent="0.25">
      <c r="A2625" s="325"/>
      <c r="B2625" s="325"/>
      <c r="H2625" s="325"/>
      <c r="O2625" s="325"/>
    </row>
    <row r="2626" spans="1:15" x14ac:dyDescent="0.25">
      <c r="A2626" s="325"/>
      <c r="B2626" s="325"/>
      <c r="H2626" s="325"/>
      <c r="O2626" s="325"/>
    </row>
    <row r="2627" spans="1:15" x14ac:dyDescent="0.25">
      <c r="A2627" s="325"/>
      <c r="B2627" s="325"/>
      <c r="H2627" s="325"/>
      <c r="O2627" s="325"/>
    </row>
    <row r="2628" spans="1:15" x14ac:dyDescent="0.25">
      <c r="A2628" s="325"/>
      <c r="B2628" s="325"/>
      <c r="H2628" s="325"/>
      <c r="O2628" s="325"/>
    </row>
    <row r="2629" spans="1:15" x14ac:dyDescent="0.25">
      <c r="A2629" s="325"/>
      <c r="B2629" s="325"/>
      <c r="H2629" s="325"/>
      <c r="O2629" s="325"/>
    </row>
    <row r="2630" spans="1:15" x14ac:dyDescent="0.25">
      <c r="A2630" s="325"/>
      <c r="B2630" s="325"/>
      <c r="H2630" s="325"/>
      <c r="O2630" s="325"/>
    </row>
    <row r="2631" spans="1:15" x14ac:dyDescent="0.25">
      <c r="A2631" s="325"/>
      <c r="B2631" s="325"/>
      <c r="H2631" s="325"/>
      <c r="O2631" s="325"/>
    </row>
    <row r="2632" spans="1:15" x14ac:dyDescent="0.25">
      <c r="A2632" s="325"/>
      <c r="B2632" s="325"/>
      <c r="H2632" s="325"/>
      <c r="O2632" s="325"/>
    </row>
    <row r="2633" spans="1:15" x14ac:dyDescent="0.25">
      <c r="A2633" s="325"/>
      <c r="B2633" s="325"/>
      <c r="H2633" s="325"/>
      <c r="O2633" s="325"/>
    </row>
    <row r="2634" spans="1:15" x14ac:dyDescent="0.25">
      <c r="A2634" s="325"/>
      <c r="B2634" s="325"/>
      <c r="H2634" s="325"/>
      <c r="O2634" s="325"/>
    </row>
    <row r="2635" spans="1:15" x14ac:dyDescent="0.25">
      <c r="A2635" s="325"/>
      <c r="B2635" s="325"/>
      <c r="H2635" s="325"/>
      <c r="O2635" s="325"/>
    </row>
    <row r="2636" spans="1:15" x14ac:dyDescent="0.25">
      <c r="A2636" s="325"/>
      <c r="B2636" s="325"/>
      <c r="H2636" s="325"/>
      <c r="O2636" s="325"/>
    </row>
    <row r="2637" spans="1:15" x14ac:dyDescent="0.25">
      <c r="A2637" s="325"/>
      <c r="B2637" s="325"/>
      <c r="H2637" s="325"/>
      <c r="O2637" s="325"/>
    </row>
    <row r="2638" spans="1:15" x14ac:dyDescent="0.25">
      <c r="A2638" s="325"/>
      <c r="B2638" s="325"/>
      <c r="H2638" s="325"/>
      <c r="O2638" s="325"/>
    </row>
    <row r="2639" spans="1:15" x14ac:dyDescent="0.25">
      <c r="A2639" s="325"/>
      <c r="B2639" s="325"/>
      <c r="H2639" s="325"/>
      <c r="O2639" s="325"/>
    </row>
    <row r="2640" spans="1:15" x14ac:dyDescent="0.25">
      <c r="A2640" s="325"/>
      <c r="B2640" s="325"/>
      <c r="H2640" s="325"/>
      <c r="O2640" s="325"/>
    </row>
    <row r="2641" spans="1:15" x14ac:dyDescent="0.25">
      <c r="A2641" s="325"/>
      <c r="B2641" s="325"/>
      <c r="H2641" s="325"/>
      <c r="O2641" s="325"/>
    </row>
    <row r="2642" spans="1:15" x14ac:dyDescent="0.25">
      <c r="A2642" s="325"/>
      <c r="B2642" s="325"/>
      <c r="H2642" s="325"/>
      <c r="O2642" s="325"/>
    </row>
    <row r="2643" spans="1:15" x14ac:dyDescent="0.25">
      <c r="A2643" s="325"/>
      <c r="B2643" s="325"/>
      <c r="H2643" s="325"/>
      <c r="O2643" s="325"/>
    </row>
    <row r="2644" spans="1:15" x14ac:dyDescent="0.25">
      <c r="A2644" s="325"/>
      <c r="B2644" s="325"/>
      <c r="H2644" s="325"/>
      <c r="O2644" s="325"/>
    </row>
    <row r="2645" spans="1:15" x14ac:dyDescent="0.25">
      <c r="A2645" s="325"/>
      <c r="B2645" s="325"/>
      <c r="H2645" s="325"/>
      <c r="O2645" s="325"/>
    </row>
    <row r="2646" spans="1:15" x14ac:dyDescent="0.25">
      <c r="A2646" s="325"/>
      <c r="B2646" s="325"/>
      <c r="H2646" s="325"/>
      <c r="O2646" s="325"/>
    </row>
    <row r="2647" spans="1:15" x14ac:dyDescent="0.25">
      <c r="A2647" s="325"/>
      <c r="B2647" s="325"/>
      <c r="H2647" s="325"/>
      <c r="O2647" s="325"/>
    </row>
    <row r="2648" spans="1:15" x14ac:dyDescent="0.25">
      <c r="A2648" s="325"/>
      <c r="B2648" s="325"/>
      <c r="H2648" s="325"/>
      <c r="O2648" s="325"/>
    </row>
    <row r="2649" spans="1:15" x14ac:dyDescent="0.25">
      <c r="A2649" s="325"/>
      <c r="B2649" s="325"/>
      <c r="H2649" s="325"/>
      <c r="O2649" s="325"/>
    </row>
    <row r="2650" spans="1:15" x14ac:dyDescent="0.25">
      <c r="A2650" s="325"/>
      <c r="B2650" s="325"/>
      <c r="H2650" s="325"/>
      <c r="O2650" s="325"/>
    </row>
    <row r="2651" spans="1:15" x14ac:dyDescent="0.25">
      <c r="A2651" s="325"/>
      <c r="B2651" s="325"/>
      <c r="H2651" s="325"/>
      <c r="O2651" s="325"/>
    </row>
    <row r="2652" spans="1:15" x14ac:dyDescent="0.25">
      <c r="A2652" s="325"/>
      <c r="B2652" s="325"/>
      <c r="H2652" s="325"/>
      <c r="O2652" s="325"/>
    </row>
    <row r="2653" spans="1:15" x14ac:dyDescent="0.25">
      <c r="A2653" s="325"/>
      <c r="B2653" s="325"/>
      <c r="H2653" s="325"/>
      <c r="O2653" s="325"/>
    </row>
    <row r="2654" spans="1:15" x14ac:dyDescent="0.25">
      <c r="A2654" s="325"/>
      <c r="B2654" s="325"/>
      <c r="H2654" s="325"/>
      <c r="O2654" s="325"/>
    </row>
    <row r="2655" spans="1:15" x14ac:dyDescent="0.25">
      <c r="A2655" s="325"/>
      <c r="B2655" s="325"/>
      <c r="H2655" s="325"/>
      <c r="O2655" s="325"/>
    </row>
    <row r="2656" spans="1:15" x14ac:dyDescent="0.25">
      <c r="A2656" s="325"/>
      <c r="B2656" s="325"/>
      <c r="H2656" s="325"/>
      <c r="O2656" s="325"/>
    </row>
    <row r="2657" spans="1:15" x14ac:dyDescent="0.25">
      <c r="A2657" s="325"/>
      <c r="B2657" s="325"/>
      <c r="H2657" s="325"/>
      <c r="O2657" s="325"/>
    </row>
    <row r="2658" spans="1:15" x14ac:dyDescent="0.25">
      <c r="A2658" s="325"/>
      <c r="B2658" s="325"/>
      <c r="H2658" s="325"/>
      <c r="O2658" s="325"/>
    </row>
    <row r="2659" spans="1:15" x14ac:dyDescent="0.25">
      <c r="A2659" s="325"/>
      <c r="B2659" s="325"/>
      <c r="H2659" s="325"/>
      <c r="O2659" s="325"/>
    </row>
    <row r="2660" spans="1:15" x14ac:dyDescent="0.25">
      <c r="A2660" s="325"/>
      <c r="B2660" s="325"/>
      <c r="H2660" s="325"/>
      <c r="O2660" s="325"/>
    </row>
    <row r="2661" spans="1:15" x14ac:dyDescent="0.25">
      <c r="A2661" s="325"/>
      <c r="B2661" s="325"/>
      <c r="H2661" s="325"/>
      <c r="O2661" s="325"/>
    </row>
    <row r="2662" spans="1:15" x14ac:dyDescent="0.25">
      <c r="A2662" s="325"/>
      <c r="B2662" s="325"/>
      <c r="H2662" s="325"/>
      <c r="O2662" s="325"/>
    </row>
    <row r="2663" spans="1:15" x14ac:dyDescent="0.25">
      <c r="A2663" s="325"/>
      <c r="B2663" s="325"/>
      <c r="H2663" s="325"/>
      <c r="O2663" s="325"/>
    </row>
    <row r="2664" spans="1:15" x14ac:dyDescent="0.25">
      <c r="A2664" s="325"/>
      <c r="B2664" s="325"/>
      <c r="H2664" s="325"/>
      <c r="O2664" s="325"/>
    </row>
    <row r="2665" spans="1:15" x14ac:dyDescent="0.25">
      <c r="A2665" s="325"/>
      <c r="B2665" s="325"/>
      <c r="H2665" s="325"/>
      <c r="O2665" s="325"/>
    </row>
    <row r="2666" spans="1:15" x14ac:dyDescent="0.25">
      <c r="A2666" s="325"/>
      <c r="B2666" s="325"/>
      <c r="H2666" s="325"/>
      <c r="O2666" s="325"/>
    </row>
    <row r="2667" spans="1:15" x14ac:dyDescent="0.25">
      <c r="A2667" s="325"/>
      <c r="B2667" s="325"/>
      <c r="H2667" s="325"/>
      <c r="O2667" s="325"/>
    </row>
    <row r="2668" spans="1:15" x14ac:dyDescent="0.25">
      <c r="A2668" s="325"/>
      <c r="B2668" s="325"/>
      <c r="H2668" s="325"/>
      <c r="O2668" s="325"/>
    </row>
    <row r="2669" spans="1:15" x14ac:dyDescent="0.25">
      <c r="A2669" s="325"/>
      <c r="B2669" s="325"/>
      <c r="H2669" s="325"/>
      <c r="O2669" s="325"/>
    </row>
    <row r="2670" spans="1:15" x14ac:dyDescent="0.25">
      <c r="A2670" s="325"/>
      <c r="B2670" s="325"/>
      <c r="H2670" s="325"/>
      <c r="O2670" s="325"/>
    </row>
    <row r="2671" spans="1:15" x14ac:dyDescent="0.25">
      <c r="A2671" s="325"/>
      <c r="B2671" s="325"/>
      <c r="H2671" s="325"/>
      <c r="O2671" s="325"/>
    </row>
    <row r="2672" spans="1:15" x14ac:dyDescent="0.25">
      <c r="A2672" s="325"/>
      <c r="B2672" s="325"/>
      <c r="H2672" s="325"/>
      <c r="O2672" s="325"/>
    </row>
    <row r="2673" spans="1:15" x14ac:dyDescent="0.25">
      <c r="A2673" s="325"/>
      <c r="B2673" s="325"/>
      <c r="H2673" s="325"/>
      <c r="O2673" s="325"/>
    </row>
    <row r="2674" spans="1:15" x14ac:dyDescent="0.25">
      <c r="A2674" s="325"/>
      <c r="B2674" s="325"/>
      <c r="H2674" s="325"/>
      <c r="O2674" s="325"/>
    </row>
    <row r="2675" spans="1:15" x14ac:dyDescent="0.25">
      <c r="A2675" s="325"/>
      <c r="B2675" s="325"/>
      <c r="H2675" s="325"/>
      <c r="O2675" s="325"/>
    </row>
    <row r="2676" spans="1:15" x14ac:dyDescent="0.25">
      <c r="A2676" s="325"/>
      <c r="B2676" s="325"/>
      <c r="H2676" s="325"/>
      <c r="O2676" s="325"/>
    </row>
    <row r="2677" spans="1:15" x14ac:dyDescent="0.25">
      <c r="A2677" s="325"/>
      <c r="B2677" s="325"/>
      <c r="H2677" s="325"/>
      <c r="O2677" s="325"/>
    </row>
    <row r="2678" spans="1:15" x14ac:dyDescent="0.25">
      <c r="A2678" s="325"/>
      <c r="B2678" s="325"/>
      <c r="H2678" s="325"/>
      <c r="O2678" s="325"/>
    </row>
    <row r="2679" spans="1:15" x14ac:dyDescent="0.25">
      <c r="A2679" s="325"/>
      <c r="B2679" s="325"/>
      <c r="H2679" s="325"/>
      <c r="O2679" s="325"/>
    </row>
    <row r="2680" spans="1:15" x14ac:dyDescent="0.25">
      <c r="A2680" s="325"/>
      <c r="B2680" s="325"/>
      <c r="H2680" s="325"/>
      <c r="O2680" s="325"/>
    </row>
    <row r="2681" spans="1:15" x14ac:dyDescent="0.25">
      <c r="A2681" s="325"/>
      <c r="B2681" s="325"/>
      <c r="H2681" s="325"/>
      <c r="O2681" s="325"/>
    </row>
    <row r="2682" spans="1:15" x14ac:dyDescent="0.25">
      <c r="A2682" s="325"/>
      <c r="B2682" s="325"/>
      <c r="H2682" s="325"/>
      <c r="O2682" s="325"/>
    </row>
    <row r="2683" spans="1:15" x14ac:dyDescent="0.25">
      <c r="A2683" s="325"/>
      <c r="B2683" s="325"/>
      <c r="H2683" s="325"/>
      <c r="O2683" s="325"/>
    </row>
    <row r="2684" spans="1:15" x14ac:dyDescent="0.25">
      <c r="A2684" s="325"/>
      <c r="B2684" s="325"/>
      <c r="H2684" s="325"/>
      <c r="O2684" s="325"/>
    </row>
    <row r="2685" spans="1:15" x14ac:dyDescent="0.25">
      <c r="A2685" s="325"/>
      <c r="B2685" s="325"/>
      <c r="H2685" s="325"/>
      <c r="O2685" s="325"/>
    </row>
    <row r="2686" spans="1:15" x14ac:dyDescent="0.25">
      <c r="A2686" s="325"/>
      <c r="B2686" s="325"/>
      <c r="H2686" s="325"/>
      <c r="O2686" s="325"/>
    </row>
    <row r="2687" spans="1:15" x14ac:dyDescent="0.25">
      <c r="A2687" s="325"/>
      <c r="B2687" s="325"/>
      <c r="H2687" s="325"/>
      <c r="O2687" s="325"/>
    </row>
    <row r="2688" spans="1:15" x14ac:dyDescent="0.25">
      <c r="A2688" s="325"/>
      <c r="B2688" s="325"/>
      <c r="H2688" s="325"/>
      <c r="O2688" s="325"/>
    </row>
    <row r="2689" spans="1:15" x14ac:dyDescent="0.25">
      <c r="A2689" s="325"/>
      <c r="B2689" s="325"/>
      <c r="H2689" s="325"/>
      <c r="O2689" s="325"/>
    </row>
    <row r="2690" spans="1:15" x14ac:dyDescent="0.25">
      <c r="A2690" s="325"/>
      <c r="B2690" s="325"/>
      <c r="H2690" s="325"/>
      <c r="O2690" s="325"/>
    </row>
    <row r="2691" spans="1:15" x14ac:dyDescent="0.25">
      <c r="A2691" s="325"/>
      <c r="B2691" s="325"/>
      <c r="H2691" s="325"/>
      <c r="O2691" s="325"/>
    </row>
    <row r="2692" spans="1:15" x14ac:dyDescent="0.25">
      <c r="A2692" s="325"/>
      <c r="B2692" s="325"/>
      <c r="H2692" s="325"/>
      <c r="O2692" s="325"/>
    </row>
    <row r="2693" spans="1:15" x14ac:dyDescent="0.25">
      <c r="A2693" s="325"/>
      <c r="B2693" s="325"/>
      <c r="H2693" s="325"/>
      <c r="O2693" s="325"/>
    </row>
    <row r="2694" spans="1:15" x14ac:dyDescent="0.25">
      <c r="A2694" s="325"/>
      <c r="B2694" s="325"/>
      <c r="H2694" s="325"/>
      <c r="O2694" s="325"/>
    </row>
    <row r="2695" spans="1:15" x14ac:dyDescent="0.25">
      <c r="A2695" s="325"/>
      <c r="B2695" s="325"/>
      <c r="H2695" s="325"/>
      <c r="O2695" s="325"/>
    </row>
    <row r="2696" spans="1:15" x14ac:dyDescent="0.25">
      <c r="A2696" s="325"/>
      <c r="B2696" s="325"/>
      <c r="H2696" s="325"/>
      <c r="O2696" s="325"/>
    </row>
    <row r="2697" spans="1:15" x14ac:dyDescent="0.25">
      <c r="A2697" s="325"/>
      <c r="B2697" s="325"/>
      <c r="H2697" s="325"/>
      <c r="O2697" s="325"/>
    </row>
    <row r="2698" spans="1:15" x14ac:dyDescent="0.25">
      <c r="A2698" s="325"/>
      <c r="B2698" s="325"/>
      <c r="H2698" s="325"/>
      <c r="O2698" s="325"/>
    </row>
    <row r="2699" spans="1:15" x14ac:dyDescent="0.25">
      <c r="A2699" s="325"/>
      <c r="B2699" s="325"/>
      <c r="H2699" s="325"/>
      <c r="O2699" s="325"/>
    </row>
    <row r="2700" spans="1:15" x14ac:dyDescent="0.25">
      <c r="A2700" s="325"/>
      <c r="B2700" s="325"/>
      <c r="H2700" s="325"/>
      <c r="O2700" s="325"/>
    </row>
    <row r="2701" spans="1:15" x14ac:dyDescent="0.25">
      <c r="A2701" s="325"/>
      <c r="B2701" s="325"/>
      <c r="H2701" s="325"/>
      <c r="O2701" s="325"/>
    </row>
    <row r="2702" spans="1:15" x14ac:dyDescent="0.25">
      <c r="A2702" s="325"/>
      <c r="B2702" s="325"/>
      <c r="H2702" s="325"/>
      <c r="O2702" s="325"/>
    </row>
    <row r="2703" spans="1:15" x14ac:dyDescent="0.25">
      <c r="A2703" s="325"/>
      <c r="B2703" s="325"/>
      <c r="H2703" s="325"/>
      <c r="O2703" s="325"/>
    </row>
    <row r="2704" spans="1:15" x14ac:dyDescent="0.25">
      <c r="A2704" s="325"/>
      <c r="B2704" s="325"/>
      <c r="H2704" s="325"/>
      <c r="O2704" s="325"/>
    </row>
    <row r="2705" spans="1:15" x14ac:dyDescent="0.25">
      <c r="A2705" s="325"/>
      <c r="B2705" s="325"/>
      <c r="H2705" s="325"/>
      <c r="O2705" s="325"/>
    </row>
    <row r="2706" spans="1:15" x14ac:dyDescent="0.25">
      <c r="A2706" s="325"/>
      <c r="B2706" s="325"/>
      <c r="H2706" s="325"/>
      <c r="O2706" s="325"/>
    </row>
    <row r="2707" spans="1:15" x14ac:dyDescent="0.25">
      <c r="A2707" s="325"/>
      <c r="B2707" s="325"/>
      <c r="H2707" s="325"/>
      <c r="O2707" s="325"/>
    </row>
    <row r="2708" spans="1:15" x14ac:dyDescent="0.25">
      <c r="A2708" s="325"/>
      <c r="B2708" s="325"/>
      <c r="H2708" s="325"/>
      <c r="O2708" s="325"/>
    </row>
    <row r="2709" spans="1:15" x14ac:dyDescent="0.25">
      <c r="A2709" s="325"/>
      <c r="B2709" s="325"/>
      <c r="H2709" s="325"/>
      <c r="O2709" s="325"/>
    </row>
    <row r="2710" spans="1:15" x14ac:dyDescent="0.25">
      <c r="A2710" s="325"/>
      <c r="B2710" s="325"/>
      <c r="H2710" s="325"/>
      <c r="O2710" s="325"/>
    </row>
    <row r="2711" spans="1:15" x14ac:dyDescent="0.25">
      <c r="A2711" s="325"/>
      <c r="B2711" s="325"/>
      <c r="H2711" s="325"/>
      <c r="O2711" s="325"/>
    </row>
    <row r="2712" spans="1:15" x14ac:dyDescent="0.25">
      <c r="A2712" s="325"/>
      <c r="B2712" s="325"/>
      <c r="H2712" s="325"/>
      <c r="O2712" s="325"/>
    </row>
    <row r="2713" spans="1:15" x14ac:dyDescent="0.25">
      <c r="A2713" s="325"/>
      <c r="B2713" s="325"/>
      <c r="H2713" s="325"/>
      <c r="O2713" s="325"/>
    </row>
    <row r="2714" spans="1:15" x14ac:dyDescent="0.25">
      <c r="A2714" s="325"/>
      <c r="B2714" s="325"/>
      <c r="H2714" s="325"/>
      <c r="O2714" s="325"/>
    </row>
    <row r="2715" spans="1:15" x14ac:dyDescent="0.25">
      <c r="A2715" s="325"/>
      <c r="B2715" s="325"/>
      <c r="H2715" s="325"/>
      <c r="O2715" s="325"/>
    </row>
    <row r="2716" spans="1:15" x14ac:dyDescent="0.25">
      <c r="A2716" s="325"/>
      <c r="B2716" s="325"/>
      <c r="H2716" s="325"/>
      <c r="O2716" s="325"/>
    </row>
    <row r="2717" spans="1:15" x14ac:dyDescent="0.25">
      <c r="A2717" s="325"/>
      <c r="B2717" s="325"/>
      <c r="H2717" s="325"/>
      <c r="O2717" s="325"/>
    </row>
    <row r="2718" spans="1:15" x14ac:dyDescent="0.25">
      <c r="A2718" s="325"/>
      <c r="B2718" s="325"/>
      <c r="H2718" s="325"/>
      <c r="O2718" s="325"/>
    </row>
    <row r="2719" spans="1:15" x14ac:dyDescent="0.25">
      <c r="A2719" s="325"/>
      <c r="B2719" s="325"/>
      <c r="H2719" s="325"/>
      <c r="O2719" s="325"/>
    </row>
    <row r="2720" spans="1:15" x14ac:dyDescent="0.25">
      <c r="A2720" s="325"/>
      <c r="B2720" s="325"/>
      <c r="H2720" s="325"/>
      <c r="O2720" s="325"/>
    </row>
    <row r="2721" spans="1:15" x14ac:dyDescent="0.25">
      <c r="A2721" s="325"/>
      <c r="B2721" s="325"/>
      <c r="H2721" s="325"/>
      <c r="O2721" s="325"/>
    </row>
    <row r="2722" spans="1:15" x14ac:dyDescent="0.25">
      <c r="A2722" s="325"/>
      <c r="B2722" s="325"/>
      <c r="H2722" s="325"/>
      <c r="O2722" s="325"/>
    </row>
    <row r="2723" spans="1:15" x14ac:dyDescent="0.25">
      <c r="A2723" s="325"/>
      <c r="B2723" s="325"/>
      <c r="H2723" s="325"/>
      <c r="O2723" s="325"/>
    </row>
    <row r="2724" spans="1:15" x14ac:dyDescent="0.25">
      <c r="A2724" s="325"/>
      <c r="B2724" s="325"/>
      <c r="H2724" s="325"/>
      <c r="O2724" s="325"/>
    </row>
    <row r="2725" spans="1:15" x14ac:dyDescent="0.25">
      <c r="A2725" s="325"/>
      <c r="B2725" s="325"/>
      <c r="H2725" s="325"/>
      <c r="O2725" s="325"/>
    </row>
    <row r="2726" spans="1:15" x14ac:dyDescent="0.25">
      <c r="A2726" s="325"/>
      <c r="B2726" s="325"/>
      <c r="H2726" s="325"/>
      <c r="O2726" s="325"/>
    </row>
    <row r="2727" spans="1:15" x14ac:dyDescent="0.25">
      <c r="A2727" s="325"/>
      <c r="B2727" s="325"/>
      <c r="H2727" s="325"/>
      <c r="O2727" s="325"/>
    </row>
    <row r="2728" spans="1:15" x14ac:dyDescent="0.25">
      <c r="A2728" s="325"/>
      <c r="B2728" s="325"/>
      <c r="H2728" s="325"/>
      <c r="O2728" s="325"/>
    </row>
    <row r="2729" spans="1:15" x14ac:dyDescent="0.25">
      <c r="A2729" s="325"/>
      <c r="B2729" s="325"/>
      <c r="H2729" s="325"/>
      <c r="O2729" s="325"/>
    </row>
    <row r="2730" spans="1:15" x14ac:dyDescent="0.25">
      <c r="A2730" s="325"/>
      <c r="B2730" s="325"/>
      <c r="H2730" s="325"/>
      <c r="O2730" s="325"/>
    </row>
    <row r="2731" spans="1:15" x14ac:dyDescent="0.25">
      <c r="A2731" s="325"/>
      <c r="B2731" s="325"/>
      <c r="H2731" s="325"/>
      <c r="O2731" s="325"/>
    </row>
    <row r="2732" spans="1:15" x14ac:dyDescent="0.25">
      <c r="A2732" s="325"/>
      <c r="B2732" s="325"/>
      <c r="H2732" s="325"/>
      <c r="O2732" s="325"/>
    </row>
    <row r="2733" spans="1:15" x14ac:dyDescent="0.25">
      <c r="A2733" s="325"/>
      <c r="B2733" s="325"/>
      <c r="H2733" s="325"/>
      <c r="O2733" s="325"/>
    </row>
    <row r="2734" spans="1:15" x14ac:dyDescent="0.25">
      <c r="A2734" s="325"/>
      <c r="B2734" s="325"/>
      <c r="H2734" s="325"/>
      <c r="O2734" s="325"/>
    </row>
    <row r="2735" spans="1:15" x14ac:dyDescent="0.25">
      <c r="A2735" s="325"/>
      <c r="B2735" s="325"/>
      <c r="H2735" s="325"/>
      <c r="O2735" s="325"/>
    </row>
    <row r="2736" spans="1:15" x14ac:dyDescent="0.25">
      <c r="A2736" s="325"/>
      <c r="B2736" s="325"/>
      <c r="H2736" s="325"/>
      <c r="O2736" s="325"/>
    </row>
    <row r="2737" spans="1:15" x14ac:dyDescent="0.25">
      <c r="A2737" s="325"/>
      <c r="B2737" s="325"/>
      <c r="H2737" s="325"/>
      <c r="O2737" s="325"/>
    </row>
    <row r="2738" spans="1:15" x14ac:dyDescent="0.25">
      <c r="A2738" s="325"/>
      <c r="B2738" s="325"/>
      <c r="H2738" s="325"/>
      <c r="O2738" s="325"/>
    </row>
    <row r="2739" spans="1:15" x14ac:dyDescent="0.25">
      <c r="A2739" s="325"/>
      <c r="B2739" s="325"/>
      <c r="H2739" s="325"/>
      <c r="O2739" s="325"/>
    </row>
    <row r="2740" spans="1:15" x14ac:dyDescent="0.25">
      <c r="A2740" s="325"/>
      <c r="B2740" s="325"/>
      <c r="H2740" s="325"/>
      <c r="O2740" s="325"/>
    </row>
    <row r="2741" spans="1:15" x14ac:dyDescent="0.25">
      <c r="A2741" s="325"/>
      <c r="B2741" s="325"/>
      <c r="H2741" s="325"/>
      <c r="O2741" s="325"/>
    </row>
    <row r="2742" spans="1:15" x14ac:dyDescent="0.25">
      <c r="A2742" s="325"/>
      <c r="B2742" s="325"/>
      <c r="H2742" s="325"/>
      <c r="O2742" s="325"/>
    </row>
    <row r="2743" spans="1:15" x14ac:dyDescent="0.25">
      <c r="A2743" s="325"/>
      <c r="B2743" s="325"/>
      <c r="H2743" s="325"/>
      <c r="O2743" s="325"/>
    </row>
    <row r="2744" spans="1:15" x14ac:dyDescent="0.25">
      <c r="A2744" s="325"/>
      <c r="B2744" s="325"/>
      <c r="H2744" s="325"/>
      <c r="O2744" s="325"/>
    </row>
    <row r="2745" spans="1:15" x14ac:dyDescent="0.25">
      <c r="A2745" s="325"/>
      <c r="B2745" s="325"/>
      <c r="H2745" s="325"/>
      <c r="O2745" s="325"/>
    </row>
    <row r="2746" spans="1:15" x14ac:dyDescent="0.25">
      <c r="A2746" s="325"/>
      <c r="B2746" s="325"/>
      <c r="H2746" s="325"/>
      <c r="O2746" s="325"/>
    </row>
    <row r="2747" spans="1:15" x14ac:dyDescent="0.25">
      <c r="A2747" s="325"/>
      <c r="B2747" s="325"/>
      <c r="H2747" s="325"/>
      <c r="O2747" s="325"/>
    </row>
    <row r="2748" spans="1:15" x14ac:dyDescent="0.25">
      <c r="A2748" s="325"/>
      <c r="B2748" s="325"/>
      <c r="H2748" s="325"/>
      <c r="O2748" s="325"/>
    </row>
    <row r="2749" spans="1:15" x14ac:dyDescent="0.25">
      <c r="A2749" s="325"/>
      <c r="B2749" s="325"/>
      <c r="H2749" s="325"/>
      <c r="O2749" s="325"/>
    </row>
    <row r="2750" spans="1:15" x14ac:dyDescent="0.25">
      <c r="A2750" s="325"/>
      <c r="B2750" s="325"/>
      <c r="H2750" s="325"/>
      <c r="O2750" s="325"/>
    </row>
    <row r="2751" spans="1:15" x14ac:dyDescent="0.25">
      <c r="A2751" s="325"/>
      <c r="B2751" s="325"/>
      <c r="H2751" s="325"/>
      <c r="O2751" s="325"/>
    </row>
    <row r="2752" spans="1:15" x14ac:dyDescent="0.25">
      <c r="A2752" s="325"/>
      <c r="B2752" s="325"/>
      <c r="H2752" s="325"/>
      <c r="O2752" s="325"/>
    </row>
    <row r="2753" spans="1:15" x14ac:dyDescent="0.25">
      <c r="A2753" s="325"/>
      <c r="B2753" s="325"/>
      <c r="H2753" s="325"/>
      <c r="O2753" s="325"/>
    </row>
    <row r="2754" spans="1:15" x14ac:dyDescent="0.25">
      <c r="A2754" s="325"/>
      <c r="B2754" s="325"/>
      <c r="H2754" s="325"/>
      <c r="O2754" s="325"/>
    </row>
    <row r="2755" spans="1:15" x14ac:dyDescent="0.25">
      <c r="A2755" s="325"/>
      <c r="B2755" s="325"/>
      <c r="H2755" s="325"/>
      <c r="O2755" s="325"/>
    </row>
    <row r="2756" spans="1:15" x14ac:dyDescent="0.25">
      <c r="A2756" s="325"/>
      <c r="B2756" s="325"/>
      <c r="H2756" s="325"/>
      <c r="O2756" s="325"/>
    </row>
    <row r="2757" spans="1:15" x14ac:dyDescent="0.25">
      <c r="A2757" s="325"/>
      <c r="B2757" s="325"/>
      <c r="H2757" s="325"/>
      <c r="O2757" s="325"/>
    </row>
    <row r="2758" spans="1:15" x14ac:dyDescent="0.25">
      <c r="A2758" s="325"/>
      <c r="B2758" s="325"/>
      <c r="H2758" s="325"/>
      <c r="O2758" s="325"/>
    </row>
    <row r="2759" spans="1:15" x14ac:dyDescent="0.25">
      <c r="A2759" s="325"/>
      <c r="B2759" s="325"/>
      <c r="H2759" s="325"/>
      <c r="O2759" s="325"/>
    </row>
    <row r="2760" spans="1:15" x14ac:dyDescent="0.25">
      <c r="A2760" s="325"/>
      <c r="B2760" s="325"/>
      <c r="H2760" s="325"/>
      <c r="O2760" s="325"/>
    </row>
    <row r="2761" spans="1:15" x14ac:dyDescent="0.25">
      <c r="A2761" s="325"/>
      <c r="B2761" s="325"/>
      <c r="H2761" s="325"/>
      <c r="O2761" s="325"/>
    </row>
    <row r="2762" spans="1:15" x14ac:dyDescent="0.25">
      <c r="A2762" s="325"/>
      <c r="B2762" s="325"/>
      <c r="H2762" s="325"/>
      <c r="O2762" s="325"/>
    </row>
    <row r="2763" spans="1:15" x14ac:dyDescent="0.25">
      <c r="A2763" s="325"/>
      <c r="B2763" s="325"/>
      <c r="H2763" s="325"/>
      <c r="O2763" s="325"/>
    </row>
    <row r="2764" spans="1:15" x14ac:dyDescent="0.25">
      <c r="A2764" s="325"/>
      <c r="B2764" s="325"/>
      <c r="H2764" s="325"/>
      <c r="O2764" s="325"/>
    </row>
    <row r="2765" spans="1:15" x14ac:dyDescent="0.25">
      <c r="A2765" s="325"/>
      <c r="B2765" s="325"/>
      <c r="H2765" s="325"/>
      <c r="O2765" s="325"/>
    </row>
    <row r="2766" spans="1:15" x14ac:dyDescent="0.25">
      <c r="A2766" s="325"/>
      <c r="B2766" s="325"/>
      <c r="H2766" s="325"/>
      <c r="O2766" s="325"/>
    </row>
    <row r="2767" spans="1:15" x14ac:dyDescent="0.25">
      <c r="A2767" s="325"/>
      <c r="B2767" s="325"/>
      <c r="H2767" s="325"/>
      <c r="O2767" s="325"/>
    </row>
    <row r="2768" spans="1:15" x14ac:dyDescent="0.25">
      <c r="A2768" s="325"/>
      <c r="B2768" s="325"/>
      <c r="H2768" s="325"/>
      <c r="O2768" s="325"/>
    </row>
    <row r="2769" spans="1:15" x14ac:dyDescent="0.25">
      <c r="A2769" s="325"/>
      <c r="B2769" s="325"/>
      <c r="H2769" s="325"/>
      <c r="O2769" s="325"/>
    </row>
    <row r="2770" spans="1:15" x14ac:dyDescent="0.25">
      <c r="A2770" s="325"/>
      <c r="B2770" s="325"/>
      <c r="H2770" s="325"/>
      <c r="O2770" s="325"/>
    </row>
    <row r="2771" spans="1:15" x14ac:dyDescent="0.25">
      <c r="A2771" s="325"/>
      <c r="B2771" s="325"/>
      <c r="H2771" s="325"/>
      <c r="O2771" s="325"/>
    </row>
    <row r="2772" spans="1:15" x14ac:dyDescent="0.25">
      <c r="A2772" s="325"/>
      <c r="B2772" s="325"/>
      <c r="H2772" s="325"/>
      <c r="O2772" s="325"/>
    </row>
    <row r="2773" spans="1:15" x14ac:dyDescent="0.25">
      <c r="A2773" s="325"/>
      <c r="B2773" s="325"/>
      <c r="H2773" s="325"/>
      <c r="O2773" s="325"/>
    </row>
    <row r="2774" spans="1:15" x14ac:dyDescent="0.25">
      <c r="A2774" s="325"/>
      <c r="B2774" s="325"/>
      <c r="H2774" s="325"/>
      <c r="O2774" s="325"/>
    </row>
    <row r="2775" spans="1:15" x14ac:dyDescent="0.25">
      <c r="A2775" s="325"/>
      <c r="B2775" s="325"/>
      <c r="H2775" s="325"/>
      <c r="O2775" s="325"/>
    </row>
    <row r="2776" spans="1:15" x14ac:dyDescent="0.25">
      <c r="A2776" s="325"/>
      <c r="B2776" s="325"/>
      <c r="H2776" s="325"/>
      <c r="O2776" s="325"/>
    </row>
    <row r="2777" spans="1:15" x14ac:dyDescent="0.25">
      <c r="A2777" s="325"/>
      <c r="B2777" s="325"/>
      <c r="H2777" s="325"/>
      <c r="O2777" s="325"/>
    </row>
    <row r="2778" spans="1:15" x14ac:dyDescent="0.25">
      <c r="A2778" s="325"/>
      <c r="B2778" s="325"/>
      <c r="H2778" s="325"/>
      <c r="O2778" s="325"/>
    </row>
    <row r="2779" spans="1:15" x14ac:dyDescent="0.25">
      <c r="A2779" s="325"/>
      <c r="B2779" s="325"/>
      <c r="H2779" s="325"/>
      <c r="O2779" s="325"/>
    </row>
    <row r="2780" spans="1:15" x14ac:dyDescent="0.25">
      <c r="A2780" s="325"/>
      <c r="B2780" s="325"/>
      <c r="H2780" s="325"/>
      <c r="O2780" s="325"/>
    </row>
    <row r="2781" spans="1:15" x14ac:dyDescent="0.25">
      <c r="A2781" s="325"/>
      <c r="B2781" s="325"/>
      <c r="H2781" s="325"/>
      <c r="O2781" s="325"/>
    </row>
    <row r="2782" spans="1:15" x14ac:dyDescent="0.25">
      <c r="A2782" s="325"/>
      <c r="B2782" s="325"/>
      <c r="H2782" s="325"/>
      <c r="O2782" s="325"/>
    </row>
    <row r="2783" spans="1:15" x14ac:dyDescent="0.25">
      <c r="A2783" s="325"/>
      <c r="B2783" s="325"/>
      <c r="H2783" s="325"/>
      <c r="O2783" s="325"/>
    </row>
    <row r="2784" spans="1:15" x14ac:dyDescent="0.25">
      <c r="A2784" s="325"/>
      <c r="B2784" s="325"/>
      <c r="H2784" s="325"/>
      <c r="O2784" s="325"/>
    </row>
    <row r="2785" spans="1:15" x14ac:dyDescent="0.25">
      <c r="A2785" s="325"/>
      <c r="B2785" s="325"/>
      <c r="H2785" s="325"/>
      <c r="O2785" s="325"/>
    </row>
    <row r="2786" spans="1:15" x14ac:dyDescent="0.25">
      <c r="A2786" s="325"/>
      <c r="B2786" s="325"/>
      <c r="H2786" s="325"/>
      <c r="O2786" s="325"/>
    </row>
    <row r="2787" spans="1:15" x14ac:dyDescent="0.25">
      <c r="A2787" s="325"/>
      <c r="B2787" s="325"/>
      <c r="H2787" s="325"/>
      <c r="O2787" s="325"/>
    </row>
    <row r="2788" spans="1:15" x14ac:dyDescent="0.25">
      <c r="A2788" s="325"/>
      <c r="B2788" s="325"/>
      <c r="H2788" s="325"/>
      <c r="O2788" s="325"/>
    </row>
    <row r="2789" spans="1:15" x14ac:dyDescent="0.25">
      <c r="A2789" s="325"/>
      <c r="B2789" s="325"/>
      <c r="H2789" s="325"/>
      <c r="O2789" s="325"/>
    </row>
    <row r="2790" spans="1:15" x14ac:dyDescent="0.25">
      <c r="A2790" s="325"/>
      <c r="B2790" s="325"/>
      <c r="H2790" s="325"/>
      <c r="O2790" s="325"/>
    </row>
    <row r="2791" spans="1:15" x14ac:dyDescent="0.25">
      <c r="A2791" s="325"/>
      <c r="B2791" s="325"/>
      <c r="H2791" s="325"/>
      <c r="O2791" s="325"/>
    </row>
    <row r="2792" spans="1:15" x14ac:dyDescent="0.25">
      <c r="A2792" s="325"/>
      <c r="B2792" s="325"/>
      <c r="H2792" s="325"/>
      <c r="O2792" s="325"/>
    </row>
    <row r="2793" spans="1:15" x14ac:dyDescent="0.25">
      <c r="A2793" s="325"/>
      <c r="B2793" s="325"/>
      <c r="H2793" s="325"/>
      <c r="O2793" s="325"/>
    </row>
    <row r="2794" spans="1:15" x14ac:dyDescent="0.25">
      <c r="A2794" s="325"/>
      <c r="B2794" s="325"/>
      <c r="H2794" s="325"/>
      <c r="O2794" s="325"/>
    </row>
    <row r="2795" spans="1:15" x14ac:dyDescent="0.25">
      <c r="A2795" s="325"/>
      <c r="B2795" s="325"/>
      <c r="H2795" s="325"/>
      <c r="O2795" s="325"/>
    </row>
    <row r="2796" spans="1:15" x14ac:dyDescent="0.25">
      <c r="A2796" s="325"/>
      <c r="B2796" s="325"/>
      <c r="H2796" s="325"/>
      <c r="O2796" s="325"/>
    </row>
    <row r="2797" spans="1:15" x14ac:dyDescent="0.25">
      <c r="A2797" s="325"/>
      <c r="B2797" s="325"/>
      <c r="H2797" s="325"/>
      <c r="O2797" s="325"/>
    </row>
    <row r="2798" spans="1:15" x14ac:dyDescent="0.25">
      <c r="A2798" s="325"/>
      <c r="B2798" s="325"/>
      <c r="H2798" s="325"/>
      <c r="O2798" s="325"/>
    </row>
    <row r="2799" spans="1:15" x14ac:dyDescent="0.25">
      <c r="A2799" s="325"/>
      <c r="B2799" s="325"/>
      <c r="H2799" s="325"/>
      <c r="O2799" s="325"/>
    </row>
    <row r="2800" spans="1:15" x14ac:dyDescent="0.25">
      <c r="A2800" s="325"/>
      <c r="B2800" s="325"/>
      <c r="H2800" s="325"/>
      <c r="O2800" s="325"/>
    </row>
    <row r="2801" spans="1:15" x14ac:dyDescent="0.25">
      <c r="A2801" s="325"/>
      <c r="B2801" s="325"/>
      <c r="H2801" s="325"/>
      <c r="O2801" s="325"/>
    </row>
    <row r="2802" spans="1:15" x14ac:dyDescent="0.25">
      <c r="A2802" s="325"/>
      <c r="B2802" s="325"/>
      <c r="H2802" s="325"/>
      <c r="O2802" s="325"/>
    </row>
    <row r="2803" spans="1:15" x14ac:dyDescent="0.25">
      <c r="A2803" s="325"/>
      <c r="B2803" s="325"/>
      <c r="H2803" s="325"/>
      <c r="O2803" s="325"/>
    </row>
    <row r="2804" spans="1:15" x14ac:dyDescent="0.25">
      <c r="A2804" s="325"/>
      <c r="B2804" s="325"/>
      <c r="H2804" s="325"/>
      <c r="O2804" s="325"/>
    </row>
    <row r="2805" spans="1:15" x14ac:dyDescent="0.25">
      <c r="A2805" s="325"/>
      <c r="B2805" s="325"/>
      <c r="H2805" s="325"/>
      <c r="O2805" s="325"/>
    </row>
    <row r="2806" spans="1:15" x14ac:dyDescent="0.25">
      <c r="A2806" s="325"/>
      <c r="B2806" s="325"/>
      <c r="H2806" s="325"/>
      <c r="O2806" s="325"/>
    </row>
    <row r="2807" spans="1:15" x14ac:dyDescent="0.25">
      <c r="A2807" s="325"/>
      <c r="B2807" s="325"/>
      <c r="H2807" s="325"/>
      <c r="O2807" s="325"/>
    </row>
    <row r="2808" spans="1:15" x14ac:dyDescent="0.25">
      <c r="A2808" s="325"/>
      <c r="B2808" s="325"/>
      <c r="H2808" s="325"/>
      <c r="O2808" s="325"/>
    </row>
    <row r="2809" spans="1:15" x14ac:dyDescent="0.25">
      <c r="A2809" s="325"/>
      <c r="B2809" s="325"/>
      <c r="H2809" s="325"/>
      <c r="O2809" s="325"/>
    </row>
    <row r="2810" spans="1:15" x14ac:dyDescent="0.25">
      <c r="A2810" s="325"/>
      <c r="B2810" s="325"/>
      <c r="H2810" s="325"/>
      <c r="O2810" s="325"/>
    </row>
    <row r="2811" spans="1:15" x14ac:dyDescent="0.25">
      <c r="A2811" s="325"/>
      <c r="B2811" s="325"/>
      <c r="H2811" s="325"/>
      <c r="O2811" s="325"/>
    </row>
    <row r="2812" spans="1:15" x14ac:dyDescent="0.25">
      <c r="A2812" s="325"/>
      <c r="B2812" s="325"/>
      <c r="H2812" s="325"/>
      <c r="O2812" s="325"/>
    </row>
    <row r="2813" spans="1:15" x14ac:dyDescent="0.25">
      <c r="A2813" s="325"/>
      <c r="B2813" s="325"/>
      <c r="H2813" s="325"/>
      <c r="O2813" s="325"/>
    </row>
    <row r="2814" spans="1:15" x14ac:dyDescent="0.25">
      <c r="A2814" s="325"/>
      <c r="B2814" s="325"/>
      <c r="H2814" s="325"/>
      <c r="O2814" s="325"/>
    </row>
    <row r="2815" spans="1:15" x14ac:dyDescent="0.25">
      <c r="A2815" s="325"/>
      <c r="B2815" s="325"/>
      <c r="H2815" s="325"/>
      <c r="O2815" s="325"/>
    </row>
    <row r="2816" spans="1:15" x14ac:dyDescent="0.25">
      <c r="A2816" s="325"/>
      <c r="B2816" s="325"/>
      <c r="H2816" s="325"/>
      <c r="O2816" s="325"/>
    </row>
    <row r="2817" spans="1:15" x14ac:dyDescent="0.25">
      <c r="A2817" s="325"/>
      <c r="B2817" s="325"/>
      <c r="H2817" s="325"/>
      <c r="O2817" s="325"/>
    </row>
    <row r="2818" spans="1:15" x14ac:dyDescent="0.25">
      <c r="A2818" s="325"/>
      <c r="B2818" s="325"/>
      <c r="H2818" s="325"/>
      <c r="O2818" s="325"/>
    </row>
    <row r="2819" spans="1:15" x14ac:dyDescent="0.25">
      <c r="A2819" s="325"/>
      <c r="B2819" s="325"/>
      <c r="H2819" s="325"/>
      <c r="O2819" s="325"/>
    </row>
    <row r="2820" spans="1:15" x14ac:dyDescent="0.25">
      <c r="A2820" s="325"/>
      <c r="B2820" s="325"/>
      <c r="H2820" s="325"/>
      <c r="O2820" s="325"/>
    </row>
    <row r="2821" spans="1:15" x14ac:dyDescent="0.25">
      <c r="A2821" s="325"/>
      <c r="B2821" s="325"/>
      <c r="H2821" s="325"/>
      <c r="O2821" s="325"/>
    </row>
    <row r="2822" spans="1:15" x14ac:dyDescent="0.25">
      <c r="A2822" s="325"/>
      <c r="B2822" s="325"/>
      <c r="H2822" s="325"/>
      <c r="O2822" s="325"/>
    </row>
    <row r="2823" spans="1:15" x14ac:dyDescent="0.25">
      <c r="A2823" s="325"/>
      <c r="B2823" s="325"/>
      <c r="H2823" s="325"/>
      <c r="O2823" s="325"/>
    </row>
    <row r="2824" spans="1:15" x14ac:dyDescent="0.25">
      <c r="A2824" s="325"/>
      <c r="B2824" s="325"/>
      <c r="H2824" s="325"/>
      <c r="O2824" s="325"/>
    </row>
    <row r="2825" spans="1:15" x14ac:dyDescent="0.25">
      <c r="A2825" s="325"/>
      <c r="B2825" s="325"/>
      <c r="H2825" s="325"/>
      <c r="O2825" s="325"/>
    </row>
    <row r="2826" spans="1:15" x14ac:dyDescent="0.25">
      <c r="A2826" s="325"/>
      <c r="B2826" s="325"/>
      <c r="H2826" s="325"/>
      <c r="O2826" s="325"/>
    </row>
    <row r="2827" spans="1:15" x14ac:dyDescent="0.25">
      <c r="A2827" s="325"/>
      <c r="B2827" s="325"/>
      <c r="H2827" s="325"/>
      <c r="O2827" s="325"/>
    </row>
    <row r="2828" spans="1:15" x14ac:dyDescent="0.25">
      <c r="A2828" s="325"/>
      <c r="B2828" s="325"/>
      <c r="H2828" s="325"/>
      <c r="O2828" s="325"/>
    </row>
    <row r="2829" spans="1:15" x14ac:dyDescent="0.25">
      <c r="A2829" s="325"/>
      <c r="B2829" s="325"/>
      <c r="H2829" s="325"/>
      <c r="O2829" s="325"/>
    </row>
    <row r="2830" spans="1:15" x14ac:dyDescent="0.25">
      <c r="A2830" s="325"/>
      <c r="B2830" s="325"/>
      <c r="H2830" s="325"/>
      <c r="O2830" s="325"/>
    </row>
    <row r="2831" spans="1:15" x14ac:dyDescent="0.25">
      <c r="A2831" s="325"/>
      <c r="B2831" s="325"/>
      <c r="H2831" s="325"/>
      <c r="O2831" s="325"/>
    </row>
    <row r="2832" spans="1:15" x14ac:dyDescent="0.25">
      <c r="A2832" s="325"/>
      <c r="B2832" s="325"/>
      <c r="H2832" s="325"/>
      <c r="O2832" s="325"/>
    </row>
    <row r="2833" spans="1:15" x14ac:dyDescent="0.25">
      <c r="A2833" s="325"/>
      <c r="B2833" s="325"/>
      <c r="H2833" s="325"/>
      <c r="O2833" s="325"/>
    </row>
    <row r="2834" spans="1:15" x14ac:dyDescent="0.25">
      <c r="A2834" s="325"/>
      <c r="B2834" s="325"/>
      <c r="H2834" s="325"/>
      <c r="O2834" s="325"/>
    </row>
    <row r="2835" spans="1:15" x14ac:dyDescent="0.25">
      <c r="A2835" s="325"/>
      <c r="B2835" s="325"/>
      <c r="H2835" s="325"/>
      <c r="O2835" s="325"/>
    </row>
    <row r="2836" spans="1:15" x14ac:dyDescent="0.25">
      <c r="A2836" s="325"/>
      <c r="B2836" s="325"/>
      <c r="H2836" s="325"/>
      <c r="O2836" s="325"/>
    </row>
    <row r="2837" spans="1:15" x14ac:dyDescent="0.25">
      <c r="A2837" s="325"/>
      <c r="B2837" s="325"/>
      <c r="H2837" s="325"/>
      <c r="O2837" s="325"/>
    </row>
    <row r="2838" spans="1:15" x14ac:dyDescent="0.25">
      <c r="A2838" s="325"/>
      <c r="B2838" s="325"/>
      <c r="H2838" s="325"/>
      <c r="O2838" s="325"/>
    </row>
    <row r="2839" spans="1:15" x14ac:dyDescent="0.25">
      <c r="A2839" s="325"/>
      <c r="B2839" s="325"/>
      <c r="H2839" s="325"/>
      <c r="O2839" s="325"/>
    </row>
    <row r="2840" spans="1:15" x14ac:dyDescent="0.25">
      <c r="A2840" s="325"/>
      <c r="B2840" s="325"/>
      <c r="H2840" s="325"/>
      <c r="O2840" s="325"/>
    </row>
    <row r="2841" spans="1:15" x14ac:dyDescent="0.25">
      <c r="A2841" s="325"/>
      <c r="B2841" s="325"/>
      <c r="H2841" s="325"/>
      <c r="O2841" s="325"/>
    </row>
    <row r="2842" spans="1:15" x14ac:dyDescent="0.25">
      <c r="A2842" s="325"/>
      <c r="B2842" s="325"/>
      <c r="H2842" s="325"/>
      <c r="O2842" s="325"/>
    </row>
    <row r="2843" spans="1:15" x14ac:dyDescent="0.25">
      <c r="A2843" s="325"/>
      <c r="B2843" s="325"/>
      <c r="H2843" s="325"/>
      <c r="O2843" s="325"/>
    </row>
    <row r="2844" spans="1:15" x14ac:dyDescent="0.25">
      <c r="A2844" s="325"/>
      <c r="B2844" s="325"/>
      <c r="H2844" s="325"/>
      <c r="O2844" s="325"/>
    </row>
    <row r="2845" spans="1:15" x14ac:dyDescent="0.25">
      <c r="A2845" s="325"/>
      <c r="B2845" s="325"/>
      <c r="H2845" s="325"/>
      <c r="O2845" s="325"/>
    </row>
    <row r="2846" spans="1:15" x14ac:dyDescent="0.25">
      <c r="A2846" s="325"/>
      <c r="B2846" s="325"/>
      <c r="H2846" s="325"/>
      <c r="O2846" s="325"/>
    </row>
    <row r="2847" spans="1:15" x14ac:dyDescent="0.25">
      <c r="A2847" s="325"/>
      <c r="B2847" s="325"/>
      <c r="H2847" s="325"/>
      <c r="O2847" s="325"/>
    </row>
    <row r="2848" spans="1:15" x14ac:dyDescent="0.25">
      <c r="A2848" s="325"/>
      <c r="B2848" s="325"/>
      <c r="H2848" s="325"/>
      <c r="O2848" s="325"/>
    </row>
    <row r="2849" spans="1:15" x14ac:dyDescent="0.25">
      <c r="A2849" s="325"/>
      <c r="B2849" s="325"/>
      <c r="H2849" s="325"/>
      <c r="O2849" s="325"/>
    </row>
    <row r="2850" spans="1:15" x14ac:dyDescent="0.25">
      <c r="A2850" s="325"/>
      <c r="B2850" s="325"/>
      <c r="H2850" s="325"/>
      <c r="O2850" s="325"/>
    </row>
    <row r="2851" spans="1:15" x14ac:dyDescent="0.25">
      <c r="A2851" s="325"/>
      <c r="B2851" s="325"/>
      <c r="H2851" s="325"/>
      <c r="O2851" s="325"/>
    </row>
    <row r="2852" spans="1:15" x14ac:dyDescent="0.25">
      <c r="A2852" s="325"/>
      <c r="B2852" s="325"/>
      <c r="H2852" s="325"/>
      <c r="O2852" s="325"/>
    </row>
    <row r="2853" spans="1:15" x14ac:dyDescent="0.25">
      <c r="A2853" s="325"/>
      <c r="B2853" s="325"/>
      <c r="H2853" s="325"/>
      <c r="O2853" s="325"/>
    </row>
    <row r="2854" spans="1:15" x14ac:dyDescent="0.25">
      <c r="A2854" s="325"/>
      <c r="B2854" s="325"/>
      <c r="H2854" s="325"/>
      <c r="O2854" s="325"/>
    </row>
    <row r="2855" spans="1:15" x14ac:dyDescent="0.25">
      <c r="A2855" s="325"/>
      <c r="B2855" s="325"/>
      <c r="H2855" s="325"/>
      <c r="O2855" s="325"/>
    </row>
    <row r="2856" spans="1:15" x14ac:dyDescent="0.25">
      <c r="A2856" s="325"/>
      <c r="B2856" s="325"/>
      <c r="H2856" s="325"/>
      <c r="O2856" s="325"/>
    </row>
    <row r="2857" spans="1:15" x14ac:dyDescent="0.25">
      <c r="A2857" s="325"/>
      <c r="B2857" s="325"/>
      <c r="H2857" s="325"/>
      <c r="O2857" s="325"/>
    </row>
    <row r="2858" spans="1:15" x14ac:dyDescent="0.25">
      <c r="A2858" s="325"/>
      <c r="B2858" s="325"/>
      <c r="H2858" s="325"/>
      <c r="O2858" s="325"/>
    </row>
    <row r="2859" spans="1:15" x14ac:dyDescent="0.25">
      <c r="A2859" s="325"/>
      <c r="B2859" s="325"/>
      <c r="H2859" s="325"/>
      <c r="O2859" s="325"/>
    </row>
    <row r="2860" spans="1:15" x14ac:dyDescent="0.25">
      <c r="A2860" s="325"/>
      <c r="B2860" s="325"/>
      <c r="H2860" s="325"/>
      <c r="O2860" s="325"/>
    </row>
    <row r="2861" spans="1:15" x14ac:dyDescent="0.25">
      <c r="A2861" s="325"/>
      <c r="B2861" s="325"/>
      <c r="H2861" s="325"/>
      <c r="O2861" s="325"/>
    </row>
    <row r="2862" spans="1:15" x14ac:dyDescent="0.25">
      <c r="A2862" s="325"/>
      <c r="B2862" s="325"/>
      <c r="H2862" s="325"/>
      <c r="O2862" s="325"/>
    </row>
    <row r="2863" spans="1:15" x14ac:dyDescent="0.25">
      <c r="A2863" s="325"/>
      <c r="B2863" s="325"/>
      <c r="H2863" s="325"/>
      <c r="O2863" s="325"/>
    </row>
    <row r="2864" spans="1:15" x14ac:dyDescent="0.25">
      <c r="A2864" s="325"/>
      <c r="B2864" s="325"/>
      <c r="H2864" s="325"/>
      <c r="O2864" s="325"/>
    </row>
    <row r="2865" spans="1:15" x14ac:dyDescent="0.25">
      <c r="A2865" s="325"/>
      <c r="B2865" s="325"/>
      <c r="H2865" s="325"/>
      <c r="O2865" s="325"/>
    </row>
    <row r="2866" spans="1:15" x14ac:dyDescent="0.25">
      <c r="A2866" s="325"/>
      <c r="B2866" s="325"/>
      <c r="H2866" s="325"/>
      <c r="O2866" s="325"/>
    </row>
    <row r="2867" spans="1:15" x14ac:dyDescent="0.25">
      <c r="A2867" s="325"/>
      <c r="B2867" s="325"/>
      <c r="H2867" s="325"/>
      <c r="O2867" s="325"/>
    </row>
    <row r="2868" spans="1:15" x14ac:dyDescent="0.25">
      <c r="A2868" s="325"/>
      <c r="B2868" s="325"/>
      <c r="H2868" s="325"/>
      <c r="O2868" s="325"/>
    </row>
    <row r="2869" spans="1:15" x14ac:dyDescent="0.25">
      <c r="A2869" s="325"/>
      <c r="B2869" s="325"/>
      <c r="H2869" s="325"/>
      <c r="O2869" s="325"/>
    </row>
    <row r="2870" spans="1:15" x14ac:dyDescent="0.25">
      <c r="A2870" s="325"/>
      <c r="B2870" s="325"/>
      <c r="H2870" s="325"/>
      <c r="O2870" s="325"/>
    </row>
    <row r="2871" spans="1:15" x14ac:dyDescent="0.25">
      <c r="A2871" s="325"/>
      <c r="B2871" s="325"/>
      <c r="H2871" s="325"/>
      <c r="O2871" s="325"/>
    </row>
    <row r="2872" spans="1:15" x14ac:dyDescent="0.25">
      <c r="A2872" s="325"/>
      <c r="B2872" s="325"/>
      <c r="H2872" s="325"/>
      <c r="O2872" s="325"/>
    </row>
    <row r="2873" spans="1:15" x14ac:dyDescent="0.25">
      <c r="A2873" s="325"/>
      <c r="B2873" s="325"/>
      <c r="H2873" s="325"/>
      <c r="O2873" s="325"/>
    </row>
    <row r="2874" spans="1:15" x14ac:dyDescent="0.25">
      <c r="A2874" s="325"/>
      <c r="B2874" s="325"/>
      <c r="H2874" s="325"/>
      <c r="O2874" s="325"/>
    </row>
    <row r="2875" spans="1:15" x14ac:dyDescent="0.25">
      <c r="A2875" s="325"/>
      <c r="B2875" s="325"/>
      <c r="H2875" s="325"/>
      <c r="O2875" s="325"/>
    </row>
    <row r="2876" spans="1:15" x14ac:dyDescent="0.25">
      <c r="A2876" s="325"/>
      <c r="B2876" s="325"/>
      <c r="H2876" s="325"/>
      <c r="O2876" s="325"/>
    </row>
    <row r="2877" spans="1:15" x14ac:dyDescent="0.25">
      <c r="A2877" s="325"/>
      <c r="B2877" s="325"/>
      <c r="H2877" s="325"/>
      <c r="O2877" s="325"/>
    </row>
    <row r="2878" spans="1:15" x14ac:dyDescent="0.25">
      <c r="A2878" s="325"/>
      <c r="B2878" s="325"/>
      <c r="H2878" s="325"/>
      <c r="O2878" s="325"/>
    </row>
    <row r="2879" spans="1:15" x14ac:dyDescent="0.25">
      <c r="A2879" s="325"/>
      <c r="B2879" s="325"/>
      <c r="H2879" s="325"/>
      <c r="O2879" s="325"/>
    </row>
    <row r="2880" spans="1:15" x14ac:dyDescent="0.25">
      <c r="A2880" s="325"/>
      <c r="B2880" s="325"/>
      <c r="H2880" s="325"/>
      <c r="O2880" s="325"/>
    </row>
    <row r="2881" spans="1:15" x14ac:dyDescent="0.25">
      <c r="A2881" s="325"/>
      <c r="B2881" s="325"/>
      <c r="H2881" s="325"/>
      <c r="O2881" s="325"/>
    </row>
    <row r="2882" spans="1:15" x14ac:dyDescent="0.25">
      <c r="A2882" s="325"/>
      <c r="B2882" s="325"/>
      <c r="H2882" s="325"/>
      <c r="O2882" s="325"/>
    </row>
    <row r="2883" spans="1:15" x14ac:dyDescent="0.25">
      <c r="A2883" s="325"/>
      <c r="B2883" s="325"/>
      <c r="H2883" s="325"/>
      <c r="O2883" s="325"/>
    </row>
    <row r="2884" spans="1:15" x14ac:dyDescent="0.25">
      <c r="A2884" s="325"/>
      <c r="B2884" s="325"/>
      <c r="H2884" s="325"/>
      <c r="O2884" s="325"/>
    </row>
    <row r="2885" spans="1:15" x14ac:dyDescent="0.25">
      <c r="A2885" s="325"/>
      <c r="B2885" s="325"/>
      <c r="H2885" s="325"/>
      <c r="O2885" s="325"/>
    </row>
    <row r="2886" spans="1:15" x14ac:dyDescent="0.25">
      <c r="A2886" s="325"/>
      <c r="B2886" s="325"/>
      <c r="H2886" s="325"/>
      <c r="O2886" s="325"/>
    </row>
    <row r="2887" spans="1:15" x14ac:dyDescent="0.25">
      <c r="A2887" s="325"/>
      <c r="B2887" s="325"/>
      <c r="H2887" s="325"/>
      <c r="O2887" s="325"/>
    </row>
    <row r="2888" spans="1:15" x14ac:dyDescent="0.25">
      <c r="A2888" s="325"/>
      <c r="B2888" s="325"/>
      <c r="H2888" s="325"/>
      <c r="O2888" s="325"/>
    </row>
    <row r="2889" spans="1:15" x14ac:dyDescent="0.25">
      <c r="A2889" s="325"/>
      <c r="B2889" s="325"/>
      <c r="H2889" s="325"/>
      <c r="O2889" s="325"/>
    </row>
    <row r="2890" spans="1:15" x14ac:dyDescent="0.25">
      <c r="A2890" s="325"/>
      <c r="B2890" s="325"/>
      <c r="H2890" s="325"/>
      <c r="O2890" s="325"/>
    </row>
    <row r="2891" spans="1:15" x14ac:dyDescent="0.25">
      <c r="A2891" s="325"/>
      <c r="B2891" s="325"/>
      <c r="H2891" s="325"/>
      <c r="O2891" s="325"/>
    </row>
    <row r="2892" spans="1:15" x14ac:dyDescent="0.25">
      <c r="A2892" s="325"/>
      <c r="B2892" s="325"/>
      <c r="H2892" s="325"/>
      <c r="O2892" s="325"/>
    </row>
    <row r="2893" spans="1:15" x14ac:dyDescent="0.25">
      <c r="A2893" s="325"/>
      <c r="B2893" s="325"/>
      <c r="H2893" s="325"/>
      <c r="O2893" s="325"/>
    </row>
    <row r="2894" spans="1:15" x14ac:dyDescent="0.25">
      <c r="A2894" s="325"/>
      <c r="B2894" s="325"/>
      <c r="H2894" s="325"/>
      <c r="O2894" s="325"/>
    </row>
    <row r="2895" spans="1:15" x14ac:dyDescent="0.25">
      <c r="A2895" s="325"/>
      <c r="B2895" s="325"/>
      <c r="H2895" s="325"/>
      <c r="O2895" s="325"/>
    </row>
    <row r="2896" spans="1:15" x14ac:dyDescent="0.25">
      <c r="A2896" s="325"/>
      <c r="B2896" s="325"/>
      <c r="H2896" s="325"/>
      <c r="O2896" s="325"/>
    </row>
    <row r="2897" spans="1:15" x14ac:dyDescent="0.25">
      <c r="A2897" s="325"/>
      <c r="B2897" s="325"/>
      <c r="H2897" s="325"/>
      <c r="O2897" s="325"/>
    </row>
    <row r="2898" spans="1:15" x14ac:dyDescent="0.25">
      <c r="A2898" s="325"/>
      <c r="B2898" s="325"/>
      <c r="H2898" s="325"/>
      <c r="O2898" s="325"/>
    </row>
    <row r="2899" spans="1:15" x14ac:dyDescent="0.25">
      <c r="A2899" s="325"/>
      <c r="B2899" s="325"/>
      <c r="H2899" s="325"/>
      <c r="O2899" s="325"/>
    </row>
    <row r="2900" spans="1:15" x14ac:dyDescent="0.25">
      <c r="A2900" s="325"/>
      <c r="B2900" s="325"/>
      <c r="H2900" s="325"/>
      <c r="O2900" s="325"/>
    </row>
    <row r="2901" spans="1:15" x14ac:dyDescent="0.25">
      <c r="A2901" s="325"/>
      <c r="B2901" s="325"/>
      <c r="H2901" s="325"/>
      <c r="O2901" s="325"/>
    </row>
    <row r="2902" spans="1:15" x14ac:dyDescent="0.25">
      <c r="A2902" s="325"/>
      <c r="B2902" s="325"/>
      <c r="H2902" s="325"/>
      <c r="O2902" s="325"/>
    </row>
    <row r="2903" spans="1:15" x14ac:dyDescent="0.25">
      <c r="A2903" s="325"/>
      <c r="B2903" s="325"/>
      <c r="H2903" s="325"/>
      <c r="O2903" s="325"/>
    </row>
    <row r="2904" spans="1:15" x14ac:dyDescent="0.25">
      <c r="A2904" s="325"/>
      <c r="B2904" s="325"/>
      <c r="H2904" s="325"/>
      <c r="O2904" s="325"/>
    </row>
    <row r="2905" spans="1:15" x14ac:dyDescent="0.25">
      <c r="A2905" s="325"/>
      <c r="B2905" s="325"/>
      <c r="H2905" s="325"/>
      <c r="O2905" s="325"/>
    </row>
    <row r="2906" spans="1:15" x14ac:dyDescent="0.25">
      <c r="A2906" s="325"/>
      <c r="B2906" s="325"/>
      <c r="H2906" s="325"/>
      <c r="O2906" s="325"/>
    </row>
    <row r="2907" spans="1:15" x14ac:dyDescent="0.25">
      <c r="A2907" s="325"/>
      <c r="B2907" s="325"/>
      <c r="H2907" s="325"/>
      <c r="O2907" s="325"/>
    </row>
    <row r="2908" spans="1:15" x14ac:dyDescent="0.25">
      <c r="A2908" s="325"/>
      <c r="B2908" s="325"/>
      <c r="H2908" s="325"/>
      <c r="O2908" s="325"/>
    </row>
    <row r="2909" spans="1:15" x14ac:dyDescent="0.25">
      <c r="A2909" s="325"/>
      <c r="B2909" s="325"/>
      <c r="H2909" s="325"/>
      <c r="O2909" s="325"/>
    </row>
    <row r="2910" spans="1:15" x14ac:dyDescent="0.25">
      <c r="A2910" s="325"/>
      <c r="B2910" s="325"/>
      <c r="H2910" s="325"/>
      <c r="O2910" s="325"/>
    </row>
    <row r="2911" spans="1:15" x14ac:dyDescent="0.25">
      <c r="A2911" s="325"/>
      <c r="B2911" s="325"/>
      <c r="H2911" s="325"/>
      <c r="O2911" s="325"/>
    </row>
    <row r="2912" spans="1:15" x14ac:dyDescent="0.25">
      <c r="A2912" s="325"/>
      <c r="B2912" s="325"/>
      <c r="H2912" s="325"/>
      <c r="O2912" s="325"/>
    </row>
    <row r="2913" spans="1:15" x14ac:dyDescent="0.25">
      <c r="A2913" s="325"/>
      <c r="B2913" s="325"/>
      <c r="H2913" s="325"/>
      <c r="O2913" s="325"/>
    </row>
    <row r="2914" spans="1:15" x14ac:dyDescent="0.25">
      <c r="A2914" s="325"/>
      <c r="B2914" s="325"/>
      <c r="H2914" s="325"/>
      <c r="O2914" s="325"/>
    </row>
    <row r="2915" spans="1:15" x14ac:dyDescent="0.25">
      <c r="A2915" s="325"/>
      <c r="B2915" s="325"/>
      <c r="H2915" s="325"/>
      <c r="O2915" s="325"/>
    </row>
    <row r="2916" spans="1:15" x14ac:dyDescent="0.25">
      <c r="A2916" s="325"/>
      <c r="B2916" s="325"/>
      <c r="H2916" s="325"/>
      <c r="O2916" s="325"/>
    </row>
    <row r="2917" spans="1:15" x14ac:dyDescent="0.25">
      <c r="A2917" s="325"/>
      <c r="B2917" s="325"/>
      <c r="H2917" s="325"/>
      <c r="O2917" s="325"/>
    </row>
    <row r="2918" spans="1:15" x14ac:dyDescent="0.25">
      <c r="A2918" s="325"/>
      <c r="B2918" s="325"/>
      <c r="H2918" s="325"/>
      <c r="O2918" s="325"/>
    </row>
    <row r="2919" spans="1:15" x14ac:dyDescent="0.25">
      <c r="A2919" s="325"/>
      <c r="B2919" s="325"/>
      <c r="H2919" s="325"/>
      <c r="O2919" s="325"/>
    </row>
    <row r="2920" spans="1:15" x14ac:dyDescent="0.25">
      <c r="A2920" s="325"/>
      <c r="B2920" s="325"/>
      <c r="H2920" s="325"/>
      <c r="O2920" s="325"/>
    </row>
    <row r="2921" spans="1:15" x14ac:dyDescent="0.25">
      <c r="A2921" s="325"/>
      <c r="B2921" s="325"/>
      <c r="H2921" s="325"/>
      <c r="O2921" s="325"/>
    </row>
    <row r="2922" spans="1:15" x14ac:dyDescent="0.25">
      <c r="A2922" s="325"/>
      <c r="B2922" s="325"/>
      <c r="H2922" s="325"/>
      <c r="O2922" s="325"/>
    </row>
    <row r="2923" spans="1:15" x14ac:dyDescent="0.25">
      <c r="A2923" s="325"/>
      <c r="B2923" s="325"/>
      <c r="H2923" s="325"/>
      <c r="O2923" s="325"/>
    </row>
    <row r="2924" spans="1:15" x14ac:dyDescent="0.25">
      <c r="A2924" s="325"/>
      <c r="B2924" s="325"/>
      <c r="H2924" s="325"/>
      <c r="O2924" s="325"/>
    </row>
    <row r="2925" spans="1:15" x14ac:dyDescent="0.25">
      <c r="A2925" s="325"/>
      <c r="B2925" s="325"/>
      <c r="H2925" s="325"/>
      <c r="O2925" s="325"/>
    </row>
    <row r="2926" spans="1:15" x14ac:dyDescent="0.25">
      <c r="A2926" s="325"/>
      <c r="B2926" s="325"/>
      <c r="H2926" s="325"/>
      <c r="O2926" s="325"/>
    </row>
    <row r="2927" spans="1:15" x14ac:dyDescent="0.25">
      <c r="A2927" s="325"/>
      <c r="B2927" s="325"/>
      <c r="H2927" s="325"/>
      <c r="O2927" s="325"/>
    </row>
    <row r="2928" spans="1:15" x14ac:dyDescent="0.25">
      <c r="A2928" s="325"/>
      <c r="B2928" s="325"/>
      <c r="H2928" s="325"/>
      <c r="O2928" s="325"/>
    </row>
    <row r="2929" spans="1:15" x14ac:dyDescent="0.25">
      <c r="A2929" s="325"/>
      <c r="B2929" s="325"/>
      <c r="H2929" s="325"/>
      <c r="O2929" s="325"/>
    </row>
    <row r="2930" spans="1:15" x14ac:dyDescent="0.25">
      <c r="A2930" s="325"/>
      <c r="B2930" s="325"/>
      <c r="H2930" s="325"/>
      <c r="O2930" s="325"/>
    </row>
    <row r="2931" spans="1:15" x14ac:dyDescent="0.25">
      <c r="A2931" s="325"/>
      <c r="B2931" s="325"/>
      <c r="H2931" s="325"/>
      <c r="O2931" s="325"/>
    </row>
    <row r="2932" spans="1:15" x14ac:dyDescent="0.25">
      <c r="A2932" s="325"/>
      <c r="B2932" s="325"/>
      <c r="H2932" s="325"/>
      <c r="O2932" s="325"/>
    </row>
    <row r="2933" spans="1:15" x14ac:dyDescent="0.25">
      <c r="A2933" s="325"/>
      <c r="B2933" s="325"/>
      <c r="H2933" s="325"/>
      <c r="O2933" s="325"/>
    </row>
    <row r="2934" spans="1:15" x14ac:dyDescent="0.25">
      <c r="A2934" s="325"/>
      <c r="B2934" s="325"/>
      <c r="H2934" s="325"/>
      <c r="O2934" s="325"/>
    </row>
    <row r="2935" spans="1:15" x14ac:dyDescent="0.25">
      <c r="A2935" s="325"/>
      <c r="B2935" s="325"/>
      <c r="H2935" s="325"/>
      <c r="O2935" s="325"/>
    </row>
    <row r="2936" spans="1:15" x14ac:dyDescent="0.25">
      <c r="A2936" s="325"/>
      <c r="B2936" s="325"/>
      <c r="H2936" s="325"/>
      <c r="O2936" s="325"/>
    </row>
    <row r="2937" spans="1:15" x14ac:dyDescent="0.25">
      <c r="A2937" s="325"/>
      <c r="B2937" s="325"/>
      <c r="H2937" s="325"/>
      <c r="O2937" s="325"/>
    </row>
    <row r="2938" spans="1:15" x14ac:dyDescent="0.25">
      <c r="A2938" s="325"/>
      <c r="B2938" s="325"/>
      <c r="H2938" s="325"/>
      <c r="O2938" s="325"/>
    </row>
    <row r="2939" spans="1:15" x14ac:dyDescent="0.25">
      <c r="A2939" s="325"/>
      <c r="B2939" s="325"/>
      <c r="H2939" s="325"/>
      <c r="O2939" s="325"/>
    </row>
    <row r="2940" spans="1:15" x14ac:dyDescent="0.25">
      <c r="A2940" s="325"/>
      <c r="B2940" s="325"/>
      <c r="H2940" s="325"/>
      <c r="O2940" s="325"/>
    </row>
    <row r="2941" spans="1:15" x14ac:dyDescent="0.25">
      <c r="A2941" s="325"/>
      <c r="B2941" s="325"/>
      <c r="H2941" s="325"/>
      <c r="O2941" s="325"/>
    </row>
    <row r="2942" spans="1:15" x14ac:dyDescent="0.25">
      <c r="A2942" s="325"/>
      <c r="B2942" s="325"/>
      <c r="H2942" s="325"/>
      <c r="O2942" s="325"/>
    </row>
    <row r="2943" spans="1:15" x14ac:dyDescent="0.25">
      <c r="A2943" s="325"/>
      <c r="B2943" s="325"/>
      <c r="H2943" s="325"/>
      <c r="O2943" s="325"/>
    </row>
    <row r="2944" spans="1:15" x14ac:dyDescent="0.25">
      <c r="A2944" s="325"/>
      <c r="B2944" s="325"/>
      <c r="H2944" s="325"/>
      <c r="O2944" s="325"/>
    </row>
    <row r="2945" spans="1:15" x14ac:dyDescent="0.25">
      <c r="A2945" s="325"/>
      <c r="B2945" s="325"/>
      <c r="H2945" s="325"/>
      <c r="O2945" s="325"/>
    </row>
    <row r="2946" spans="1:15" x14ac:dyDescent="0.25">
      <c r="A2946" s="325"/>
      <c r="B2946" s="325"/>
      <c r="H2946" s="325"/>
      <c r="O2946" s="325"/>
    </row>
    <row r="2947" spans="1:15" x14ac:dyDescent="0.25">
      <c r="A2947" s="325"/>
      <c r="B2947" s="325"/>
      <c r="H2947" s="325"/>
      <c r="O2947" s="325"/>
    </row>
    <row r="2948" spans="1:15" x14ac:dyDescent="0.25">
      <c r="A2948" s="325"/>
      <c r="B2948" s="325"/>
      <c r="H2948" s="325"/>
      <c r="O2948" s="325"/>
    </row>
    <row r="2949" spans="1:15" x14ac:dyDescent="0.25">
      <c r="A2949" s="325"/>
      <c r="B2949" s="325"/>
      <c r="H2949" s="325"/>
      <c r="O2949" s="325"/>
    </row>
    <row r="2950" spans="1:15" x14ac:dyDescent="0.25">
      <c r="A2950" s="325"/>
      <c r="B2950" s="325"/>
      <c r="H2950" s="325"/>
      <c r="O2950" s="325"/>
    </row>
    <row r="2951" spans="1:15" x14ac:dyDescent="0.25">
      <c r="A2951" s="325"/>
      <c r="B2951" s="325"/>
      <c r="H2951" s="325"/>
      <c r="O2951" s="325"/>
    </row>
    <row r="2952" spans="1:15" x14ac:dyDescent="0.25">
      <c r="A2952" s="325"/>
      <c r="B2952" s="325"/>
      <c r="H2952" s="325"/>
      <c r="O2952" s="325"/>
    </row>
    <row r="2953" spans="1:15" x14ac:dyDescent="0.25">
      <c r="A2953" s="325"/>
      <c r="B2953" s="325"/>
      <c r="H2953" s="325"/>
      <c r="O2953" s="325"/>
    </row>
    <row r="2954" spans="1:15" x14ac:dyDescent="0.25">
      <c r="A2954" s="325"/>
      <c r="B2954" s="325"/>
      <c r="H2954" s="325"/>
      <c r="O2954" s="325"/>
    </row>
    <row r="2955" spans="1:15" x14ac:dyDescent="0.25">
      <c r="A2955" s="325"/>
      <c r="B2955" s="325"/>
      <c r="H2955" s="325"/>
      <c r="O2955" s="325"/>
    </row>
    <row r="2956" spans="1:15" x14ac:dyDescent="0.25">
      <c r="A2956" s="325"/>
      <c r="B2956" s="325"/>
      <c r="H2956" s="325"/>
      <c r="O2956" s="325"/>
    </row>
    <row r="2957" spans="1:15" x14ac:dyDescent="0.25">
      <c r="A2957" s="325"/>
      <c r="B2957" s="325"/>
      <c r="H2957" s="325"/>
      <c r="O2957" s="325"/>
    </row>
    <row r="2958" spans="1:15" x14ac:dyDescent="0.25">
      <c r="A2958" s="325"/>
      <c r="B2958" s="325"/>
      <c r="H2958" s="325"/>
      <c r="O2958" s="325"/>
    </row>
    <row r="2959" spans="1:15" x14ac:dyDescent="0.25">
      <c r="A2959" s="325"/>
      <c r="B2959" s="325"/>
      <c r="H2959" s="325"/>
      <c r="O2959" s="325"/>
    </row>
    <row r="2960" spans="1:15" x14ac:dyDescent="0.25">
      <c r="A2960" s="325"/>
      <c r="B2960" s="325"/>
      <c r="H2960" s="325"/>
      <c r="O2960" s="325"/>
    </row>
    <row r="2961" spans="1:15" x14ac:dyDescent="0.25">
      <c r="A2961" s="325"/>
      <c r="B2961" s="325"/>
      <c r="H2961" s="325"/>
      <c r="O2961" s="325"/>
    </row>
    <row r="2962" spans="1:15" x14ac:dyDescent="0.25">
      <c r="A2962" s="325"/>
      <c r="B2962" s="325"/>
      <c r="H2962" s="325"/>
      <c r="O2962" s="325"/>
    </row>
    <row r="2963" spans="1:15" x14ac:dyDescent="0.25">
      <c r="A2963" s="325"/>
      <c r="B2963" s="325"/>
      <c r="H2963" s="325"/>
      <c r="O2963" s="325"/>
    </row>
    <row r="2964" spans="1:15" x14ac:dyDescent="0.25">
      <c r="A2964" s="325"/>
      <c r="B2964" s="325"/>
      <c r="H2964" s="325"/>
      <c r="O2964" s="325"/>
    </row>
    <row r="2965" spans="1:15" x14ac:dyDescent="0.25">
      <c r="A2965" s="325"/>
      <c r="B2965" s="325"/>
      <c r="H2965" s="325"/>
      <c r="O2965" s="325"/>
    </row>
    <row r="2966" spans="1:15" x14ac:dyDescent="0.25">
      <c r="A2966" s="325"/>
      <c r="B2966" s="325"/>
      <c r="H2966" s="325"/>
      <c r="O2966" s="325"/>
    </row>
    <row r="2967" spans="1:15" x14ac:dyDescent="0.25">
      <c r="A2967" s="325"/>
      <c r="B2967" s="325"/>
      <c r="H2967" s="325"/>
      <c r="O2967" s="325"/>
    </row>
    <row r="2968" spans="1:15" x14ac:dyDescent="0.25">
      <c r="A2968" s="325"/>
      <c r="B2968" s="325"/>
      <c r="H2968" s="325"/>
      <c r="O2968" s="325"/>
    </row>
    <row r="2969" spans="1:15" x14ac:dyDescent="0.25">
      <c r="A2969" s="325"/>
      <c r="B2969" s="325"/>
      <c r="H2969" s="325"/>
      <c r="O2969" s="325"/>
    </row>
    <row r="2970" spans="1:15" x14ac:dyDescent="0.25">
      <c r="A2970" s="325"/>
      <c r="B2970" s="325"/>
      <c r="H2970" s="325"/>
      <c r="O2970" s="325"/>
    </row>
    <row r="2971" spans="1:15" x14ac:dyDescent="0.25">
      <c r="A2971" s="325"/>
      <c r="B2971" s="325"/>
      <c r="H2971" s="325"/>
      <c r="O2971" s="325"/>
    </row>
    <row r="2972" spans="1:15" x14ac:dyDescent="0.25">
      <c r="A2972" s="325"/>
      <c r="B2972" s="325"/>
      <c r="H2972" s="325"/>
      <c r="O2972" s="325"/>
    </row>
    <row r="2973" spans="1:15" x14ac:dyDescent="0.25">
      <c r="A2973" s="325"/>
      <c r="B2973" s="325"/>
      <c r="H2973" s="325"/>
      <c r="O2973" s="325"/>
    </row>
    <row r="2974" spans="1:15" x14ac:dyDescent="0.25">
      <c r="A2974" s="325"/>
      <c r="B2974" s="325"/>
      <c r="H2974" s="325"/>
      <c r="O2974" s="325"/>
    </row>
    <row r="2975" spans="1:15" x14ac:dyDescent="0.25">
      <c r="A2975" s="325"/>
      <c r="B2975" s="325"/>
      <c r="H2975" s="325"/>
      <c r="O2975" s="325"/>
    </row>
    <row r="2976" spans="1:15" x14ac:dyDescent="0.25">
      <c r="A2976" s="325"/>
      <c r="B2976" s="325"/>
      <c r="H2976" s="325"/>
      <c r="O2976" s="325"/>
    </row>
    <row r="2977" spans="1:15" x14ac:dyDescent="0.25">
      <c r="A2977" s="325"/>
      <c r="B2977" s="325"/>
      <c r="H2977" s="325"/>
      <c r="O2977" s="325"/>
    </row>
    <row r="2978" spans="1:15" x14ac:dyDescent="0.25">
      <c r="A2978" s="325"/>
      <c r="B2978" s="325"/>
      <c r="H2978" s="325"/>
      <c r="O2978" s="325"/>
    </row>
    <row r="2979" spans="1:15" x14ac:dyDescent="0.25">
      <c r="A2979" s="325"/>
      <c r="B2979" s="325"/>
      <c r="H2979" s="325"/>
      <c r="O2979" s="325"/>
    </row>
    <row r="2980" spans="1:15" x14ac:dyDescent="0.25">
      <c r="A2980" s="325"/>
      <c r="B2980" s="325"/>
      <c r="H2980" s="325"/>
      <c r="O2980" s="325"/>
    </row>
    <row r="2981" spans="1:15" x14ac:dyDescent="0.25">
      <c r="A2981" s="325"/>
      <c r="B2981" s="325"/>
      <c r="H2981" s="325"/>
      <c r="O2981" s="325"/>
    </row>
    <row r="2982" spans="1:15" x14ac:dyDescent="0.25">
      <c r="A2982" s="325"/>
      <c r="B2982" s="325"/>
      <c r="H2982" s="325"/>
      <c r="O2982" s="325"/>
    </row>
    <row r="2983" spans="1:15" x14ac:dyDescent="0.25">
      <c r="A2983" s="325"/>
      <c r="B2983" s="325"/>
      <c r="H2983" s="325"/>
      <c r="O2983" s="325"/>
    </row>
    <row r="2984" spans="1:15" x14ac:dyDescent="0.25">
      <c r="A2984" s="325"/>
      <c r="B2984" s="325"/>
      <c r="H2984" s="325"/>
      <c r="O2984" s="325"/>
    </row>
    <row r="2985" spans="1:15" x14ac:dyDescent="0.25">
      <c r="A2985" s="325"/>
      <c r="B2985" s="325"/>
      <c r="H2985" s="325"/>
      <c r="O2985" s="325"/>
    </row>
    <row r="2986" spans="1:15" x14ac:dyDescent="0.25">
      <c r="A2986" s="325"/>
      <c r="B2986" s="325"/>
      <c r="H2986" s="325"/>
      <c r="O2986" s="325"/>
    </row>
    <row r="2987" spans="1:15" x14ac:dyDescent="0.25">
      <c r="A2987" s="325"/>
      <c r="B2987" s="325"/>
      <c r="H2987" s="325"/>
      <c r="O2987" s="325"/>
    </row>
    <row r="2988" spans="1:15" x14ac:dyDescent="0.25">
      <c r="A2988" s="325"/>
      <c r="B2988" s="325"/>
      <c r="H2988" s="325"/>
      <c r="O2988" s="325"/>
    </row>
    <row r="2989" spans="1:15" x14ac:dyDescent="0.25">
      <c r="A2989" s="325"/>
      <c r="B2989" s="325"/>
      <c r="H2989" s="325"/>
      <c r="O2989" s="325"/>
    </row>
    <row r="2990" spans="1:15" x14ac:dyDescent="0.25">
      <c r="A2990" s="325"/>
      <c r="B2990" s="325"/>
      <c r="H2990" s="325"/>
      <c r="O2990" s="325"/>
    </row>
    <row r="2991" spans="1:15" x14ac:dyDescent="0.25">
      <c r="A2991" s="325"/>
      <c r="B2991" s="325"/>
      <c r="H2991" s="325"/>
      <c r="O2991" s="325"/>
    </row>
    <row r="2992" spans="1:15" x14ac:dyDescent="0.25">
      <c r="A2992" s="325"/>
      <c r="B2992" s="325"/>
      <c r="H2992" s="325"/>
      <c r="O2992" s="325"/>
    </row>
    <row r="2993" spans="1:15" x14ac:dyDescent="0.25">
      <c r="A2993" s="325"/>
      <c r="B2993" s="325"/>
      <c r="H2993" s="325"/>
      <c r="O2993" s="325"/>
    </row>
    <row r="2994" spans="1:15" x14ac:dyDescent="0.25">
      <c r="A2994" s="325"/>
      <c r="B2994" s="325"/>
      <c r="H2994" s="325"/>
      <c r="O2994" s="325"/>
    </row>
    <row r="2995" spans="1:15" x14ac:dyDescent="0.25">
      <c r="A2995" s="325"/>
      <c r="B2995" s="325"/>
      <c r="H2995" s="325"/>
      <c r="O2995" s="325"/>
    </row>
    <row r="2996" spans="1:15" x14ac:dyDescent="0.25">
      <c r="A2996" s="325"/>
      <c r="B2996" s="325"/>
      <c r="H2996" s="325"/>
      <c r="O2996" s="325"/>
    </row>
    <row r="2997" spans="1:15" x14ac:dyDescent="0.25">
      <c r="A2997" s="325"/>
      <c r="B2997" s="325"/>
      <c r="H2997" s="325"/>
      <c r="O2997" s="325"/>
    </row>
    <row r="2998" spans="1:15" x14ac:dyDescent="0.25">
      <c r="A2998" s="325"/>
      <c r="B2998" s="325"/>
      <c r="H2998" s="325"/>
      <c r="O2998" s="325"/>
    </row>
    <row r="2999" spans="1:15" x14ac:dyDescent="0.25">
      <c r="A2999" s="325"/>
      <c r="B2999" s="325"/>
      <c r="H2999" s="325"/>
      <c r="O2999" s="325"/>
    </row>
    <row r="3000" spans="1:15" x14ac:dyDescent="0.25">
      <c r="A3000" s="325"/>
      <c r="B3000" s="325"/>
      <c r="H3000" s="325"/>
      <c r="O3000" s="325"/>
    </row>
    <row r="3001" spans="1:15" x14ac:dyDescent="0.25">
      <c r="A3001" s="325"/>
      <c r="B3001" s="325"/>
      <c r="H3001" s="325"/>
      <c r="O3001" s="325"/>
    </row>
    <row r="3002" spans="1:15" x14ac:dyDescent="0.25">
      <c r="A3002" s="325"/>
      <c r="B3002" s="325"/>
      <c r="H3002" s="325"/>
      <c r="O3002" s="325"/>
    </row>
    <row r="3003" spans="1:15" x14ac:dyDescent="0.25">
      <c r="A3003" s="325"/>
      <c r="B3003" s="325"/>
      <c r="H3003" s="325"/>
      <c r="O3003" s="325"/>
    </row>
    <row r="3004" spans="1:15" x14ac:dyDescent="0.25">
      <c r="A3004" s="325"/>
      <c r="B3004" s="325"/>
      <c r="H3004" s="325"/>
      <c r="O3004" s="325"/>
    </row>
    <row r="3005" spans="1:15" x14ac:dyDescent="0.25">
      <c r="A3005" s="325"/>
      <c r="B3005" s="325"/>
      <c r="H3005" s="325"/>
      <c r="O3005" s="325"/>
    </row>
    <row r="3006" spans="1:15" x14ac:dyDescent="0.25">
      <c r="A3006" s="325"/>
      <c r="B3006" s="325"/>
      <c r="H3006" s="325"/>
      <c r="O3006" s="325"/>
    </row>
    <row r="3007" spans="1:15" x14ac:dyDescent="0.25">
      <c r="A3007" s="325"/>
      <c r="B3007" s="325"/>
      <c r="H3007" s="325"/>
      <c r="O3007" s="325"/>
    </row>
    <row r="3008" spans="1:15" x14ac:dyDescent="0.25">
      <c r="A3008" s="325"/>
      <c r="B3008" s="325"/>
      <c r="H3008" s="325"/>
      <c r="O3008" s="325"/>
    </row>
    <row r="3009" spans="1:15" x14ac:dyDescent="0.25">
      <c r="A3009" s="325"/>
      <c r="B3009" s="325"/>
      <c r="H3009" s="325"/>
      <c r="O3009" s="325"/>
    </row>
    <row r="3010" spans="1:15" x14ac:dyDescent="0.25">
      <c r="A3010" s="325"/>
      <c r="B3010" s="325"/>
      <c r="H3010" s="325"/>
      <c r="O3010" s="325"/>
    </row>
    <row r="3011" spans="1:15" x14ac:dyDescent="0.25">
      <c r="A3011" s="325"/>
      <c r="B3011" s="325"/>
      <c r="H3011" s="325"/>
      <c r="O3011" s="325"/>
    </row>
    <row r="3012" spans="1:15" x14ac:dyDescent="0.25">
      <c r="A3012" s="325"/>
      <c r="B3012" s="325"/>
      <c r="H3012" s="325"/>
      <c r="O3012" s="325"/>
    </row>
    <row r="3013" spans="1:15" x14ac:dyDescent="0.25">
      <c r="A3013" s="325"/>
      <c r="B3013" s="325"/>
      <c r="H3013" s="325"/>
      <c r="O3013" s="325"/>
    </row>
    <row r="3014" spans="1:15" x14ac:dyDescent="0.25">
      <c r="A3014" s="325"/>
      <c r="B3014" s="325"/>
      <c r="H3014" s="325"/>
      <c r="O3014" s="325"/>
    </row>
    <row r="3015" spans="1:15" x14ac:dyDescent="0.25">
      <c r="A3015" s="325"/>
      <c r="B3015" s="325"/>
      <c r="H3015" s="325"/>
      <c r="O3015" s="325"/>
    </row>
    <row r="3016" spans="1:15" x14ac:dyDescent="0.25">
      <c r="A3016" s="325"/>
      <c r="B3016" s="325"/>
      <c r="H3016" s="325"/>
      <c r="O3016" s="325"/>
    </row>
    <row r="3017" spans="1:15" x14ac:dyDescent="0.25">
      <c r="A3017" s="325"/>
      <c r="B3017" s="325"/>
      <c r="H3017" s="325"/>
      <c r="O3017" s="325"/>
    </row>
    <row r="3018" spans="1:15" x14ac:dyDescent="0.25">
      <c r="A3018" s="325"/>
      <c r="B3018" s="325"/>
      <c r="H3018" s="325"/>
      <c r="O3018" s="325"/>
    </row>
    <row r="3019" spans="1:15" x14ac:dyDescent="0.25">
      <c r="A3019" s="325"/>
      <c r="B3019" s="325"/>
      <c r="H3019" s="325"/>
      <c r="O3019" s="325"/>
    </row>
    <row r="3020" spans="1:15" x14ac:dyDescent="0.25">
      <c r="A3020" s="325"/>
      <c r="B3020" s="325"/>
      <c r="H3020" s="325"/>
      <c r="O3020" s="325"/>
    </row>
    <row r="3021" spans="1:15" x14ac:dyDescent="0.25">
      <c r="A3021" s="325"/>
      <c r="B3021" s="325"/>
      <c r="H3021" s="325"/>
      <c r="O3021" s="325"/>
    </row>
    <row r="3022" spans="1:15" x14ac:dyDescent="0.25">
      <c r="A3022" s="325"/>
      <c r="B3022" s="325"/>
      <c r="H3022" s="325"/>
      <c r="O3022" s="325"/>
    </row>
    <row r="3023" spans="1:15" x14ac:dyDescent="0.25">
      <c r="A3023" s="325"/>
      <c r="B3023" s="325"/>
      <c r="H3023" s="325"/>
      <c r="O3023" s="325"/>
    </row>
    <row r="3024" spans="1:15" x14ac:dyDescent="0.25">
      <c r="A3024" s="325"/>
      <c r="B3024" s="325"/>
      <c r="H3024" s="325"/>
      <c r="O3024" s="325"/>
    </row>
    <row r="3025" spans="1:15" x14ac:dyDescent="0.25">
      <c r="A3025" s="325"/>
      <c r="B3025" s="325"/>
      <c r="H3025" s="325"/>
      <c r="O3025" s="325"/>
    </row>
    <row r="3026" spans="1:15" x14ac:dyDescent="0.25">
      <c r="A3026" s="325"/>
      <c r="B3026" s="325"/>
      <c r="H3026" s="325"/>
      <c r="O3026" s="325"/>
    </row>
    <row r="3027" spans="1:15" x14ac:dyDescent="0.25">
      <c r="A3027" s="325"/>
      <c r="B3027" s="325"/>
      <c r="H3027" s="325"/>
      <c r="O3027" s="325"/>
    </row>
    <row r="3028" spans="1:15" x14ac:dyDescent="0.25">
      <c r="A3028" s="325"/>
      <c r="B3028" s="325"/>
      <c r="H3028" s="325"/>
      <c r="O3028" s="325"/>
    </row>
    <row r="3029" spans="1:15" x14ac:dyDescent="0.25">
      <c r="A3029" s="325"/>
      <c r="B3029" s="325"/>
      <c r="H3029" s="325"/>
      <c r="O3029" s="325"/>
    </row>
    <row r="3030" spans="1:15" x14ac:dyDescent="0.25">
      <c r="A3030" s="325"/>
      <c r="B3030" s="325"/>
      <c r="H3030" s="325"/>
      <c r="O3030" s="325"/>
    </row>
    <row r="3031" spans="1:15" x14ac:dyDescent="0.25">
      <c r="A3031" s="325"/>
      <c r="B3031" s="325"/>
      <c r="H3031" s="325"/>
      <c r="O3031" s="325"/>
    </row>
    <row r="3032" spans="1:15" x14ac:dyDescent="0.25">
      <c r="A3032" s="325"/>
      <c r="B3032" s="325"/>
      <c r="H3032" s="325"/>
      <c r="O3032" s="325"/>
    </row>
    <row r="3033" spans="1:15" x14ac:dyDescent="0.25">
      <c r="A3033" s="325"/>
      <c r="B3033" s="325"/>
      <c r="H3033" s="325"/>
      <c r="O3033" s="325"/>
    </row>
    <row r="3034" spans="1:15" x14ac:dyDescent="0.25">
      <c r="A3034" s="325"/>
      <c r="B3034" s="325"/>
      <c r="H3034" s="325"/>
      <c r="O3034" s="325"/>
    </row>
    <row r="3035" spans="1:15" x14ac:dyDescent="0.25">
      <c r="A3035" s="325"/>
      <c r="B3035" s="325"/>
      <c r="H3035" s="325"/>
      <c r="O3035" s="325"/>
    </row>
    <row r="3036" spans="1:15" x14ac:dyDescent="0.25">
      <c r="A3036" s="325"/>
      <c r="B3036" s="325"/>
      <c r="H3036" s="325"/>
      <c r="O3036" s="325"/>
    </row>
    <row r="3037" spans="1:15" x14ac:dyDescent="0.25">
      <c r="A3037" s="325"/>
      <c r="B3037" s="325"/>
      <c r="H3037" s="325"/>
      <c r="O3037" s="325"/>
    </row>
    <row r="3038" spans="1:15" x14ac:dyDescent="0.25">
      <c r="A3038" s="325"/>
      <c r="B3038" s="325"/>
      <c r="H3038" s="325"/>
      <c r="O3038" s="325"/>
    </row>
    <row r="3039" spans="1:15" x14ac:dyDescent="0.25">
      <c r="A3039" s="325"/>
      <c r="B3039" s="325"/>
      <c r="H3039" s="325"/>
      <c r="O3039" s="325"/>
    </row>
    <row r="3040" spans="1:15" x14ac:dyDescent="0.25">
      <c r="A3040" s="325"/>
      <c r="B3040" s="325"/>
      <c r="H3040" s="325"/>
      <c r="O3040" s="325"/>
    </row>
    <row r="3041" spans="1:15" x14ac:dyDescent="0.25">
      <c r="A3041" s="325"/>
      <c r="B3041" s="325"/>
      <c r="H3041" s="325"/>
      <c r="O3041" s="325"/>
    </row>
    <row r="3042" spans="1:15" x14ac:dyDescent="0.25">
      <c r="A3042" s="325"/>
      <c r="B3042" s="325"/>
      <c r="H3042" s="325"/>
      <c r="O3042" s="325"/>
    </row>
    <row r="3043" spans="1:15" x14ac:dyDescent="0.25">
      <c r="A3043" s="325"/>
      <c r="B3043" s="325"/>
      <c r="H3043" s="325"/>
      <c r="O3043" s="325"/>
    </row>
    <row r="3044" spans="1:15" x14ac:dyDescent="0.25">
      <c r="A3044" s="325"/>
      <c r="B3044" s="325"/>
      <c r="H3044" s="325"/>
      <c r="O3044" s="325"/>
    </row>
    <row r="3045" spans="1:15" x14ac:dyDescent="0.25">
      <c r="A3045" s="325"/>
      <c r="B3045" s="325"/>
      <c r="H3045" s="325"/>
      <c r="O3045" s="325"/>
    </row>
    <row r="3046" spans="1:15" x14ac:dyDescent="0.25">
      <c r="A3046" s="325"/>
      <c r="B3046" s="325"/>
      <c r="H3046" s="325"/>
      <c r="O3046" s="325"/>
    </row>
    <row r="3047" spans="1:15" x14ac:dyDescent="0.25">
      <c r="A3047" s="325"/>
      <c r="B3047" s="325"/>
      <c r="H3047" s="325"/>
      <c r="O3047" s="325"/>
    </row>
    <row r="3048" spans="1:15" x14ac:dyDescent="0.25">
      <c r="A3048" s="325"/>
      <c r="B3048" s="325"/>
      <c r="H3048" s="325"/>
      <c r="O3048" s="325"/>
    </row>
    <row r="3049" spans="1:15" x14ac:dyDescent="0.25">
      <c r="A3049" s="325"/>
      <c r="B3049" s="325"/>
      <c r="H3049" s="325"/>
      <c r="O3049" s="325"/>
    </row>
    <row r="3050" spans="1:15" x14ac:dyDescent="0.25">
      <c r="A3050" s="325"/>
      <c r="B3050" s="325"/>
      <c r="H3050" s="325"/>
      <c r="O3050" s="325"/>
    </row>
    <row r="3051" spans="1:15" x14ac:dyDescent="0.25">
      <c r="A3051" s="325"/>
      <c r="B3051" s="325"/>
      <c r="H3051" s="325"/>
      <c r="O3051" s="325"/>
    </row>
    <row r="3052" spans="1:15" x14ac:dyDescent="0.25">
      <c r="A3052" s="325"/>
      <c r="B3052" s="325"/>
      <c r="H3052" s="325"/>
      <c r="O3052" s="325"/>
    </row>
    <row r="3053" spans="1:15" x14ac:dyDescent="0.25">
      <c r="A3053" s="325"/>
      <c r="B3053" s="325"/>
      <c r="H3053" s="325"/>
      <c r="O3053" s="325"/>
    </row>
    <row r="3054" spans="1:15" x14ac:dyDescent="0.25">
      <c r="A3054" s="325"/>
      <c r="B3054" s="325"/>
      <c r="H3054" s="325"/>
      <c r="O3054" s="325"/>
    </row>
    <row r="3055" spans="1:15" x14ac:dyDescent="0.25">
      <c r="A3055" s="325"/>
      <c r="B3055" s="325"/>
      <c r="H3055" s="325"/>
      <c r="O3055" s="325"/>
    </row>
    <row r="3056" spans="1:15" x14ac:dyDescent="0.25">
      <c r="A3056" s="325"/>
      <c r="B3056" s="325"/>
      <c r="H3056" s="325"/>
      <c r="O3056" s="325"/>
    </row>
    <row r="3057" spans="1:15" x14ac:dyDescent="0.25">
      <c r="A3057" s="325"/>
      <c r="B3057" s="325"/>
      <c r="H3057" s="325"/>
      <c r="O3057" s="325"/>
    </row>
    <row r="3058" spans="1:15" x14ac:dyDescent="0.25">
      <c r="A3058" s="325"/>
      <c r="B3058" s="325"/>
      <c r="H3058" s="325"/>
      <c r="O3058" s="325"/>
    </row>
    <row r="3059" spans="1:15" x14ac:dyDescent="0.25">
      <c r="A3059" s="325"/>
      <c r="B3059" s="325"/>
      <c r="H3059" s="325"/>
      <c r="O3059" s="325"/>
    </row>
    <row r="3060" spans="1:15" x14ac:dyDescent="0.25">
      <c r="A3060" s="325"/>
      <c r="B3060" s="325"/>
      <c r="H3060" s="325"/>
      <c r="O3060" s="325"/>
    </row>
    <row r="3061" spans="1:15" x14ac:dyDescent="0.25">
      <c r="A3061" s="325"/>
      <c r="B3061" s="325"/>
      <c r="H3061" s="325"/>
      <c r="O3061" s="325"/>
    </row>
    <row r="3062" spans="1:15" x14ac:dyDescent="0.25">
      <c r="A3062" s="325"/>
      <c r="B3062" s="325"/>
      <c r="H3062" s="325"/>
      <c r="O3062" s="325"/>
    </row>
    <row r="3063" spans="1:15" x14ac:dyDescent="0.25">
      <c r="A3063" s="325"/>
      <c r="B3063" s="325"/>
      <c r="H3063" s="325"/>
      <c r="O3063" s="325"/>
    </row>
    <row r="3064" spans="1:15" x14ac:dyDescent="0.25">
      <c r="A3064" s="325"/>
      <c r="B3064" s="325"/>
      <c r="H3064" s="325"/>
      <c r="O3064" s="325"/>
    </row>
    <row r="3065" spans="1:15" x14ac:dyDescent="0.25">
      <c r="A3065" s="325"/>
      <c r="B3065" s="325"/>
      <c r="H3065" s="325"/>
      <c r="O3065" s="325"/>
    </row>
    <row r="3066" spans="1:15" x14ac:dyDescent="0.25">
      <c r="A3066" s="325"/>
      <c r="B3066" s="325"/>
      <c r="H3066" s="325"/>
      <c r="O3066" s="325"/>
    </row>
    <row r="3067" spans="1:15" x14ac:dyDescent="0.25">
      <c r="A3067" s="325"/>
      <c r="B3067" s="325"/>
      <c r="H3067" s="325"/>
      <c r="O3067" s="325"/>
    </row>
    <row r="3068" spans="1:15" x14ac:dyDescent="0.25">
      <c r="A3068" s="325"/>
      <c r="B3068" s="325"/>
      <c r="H3068" s="325"/>
      <c r="O3068" s="325"/>
    </row>
    <row r="3069" spans="1:15" x14ac:dyDescent="0.25">
      <c r="A3069" s="325"/>
      <c r="B3069" s="325"/>
      <c r="H3069" s="325"/>
      <c r="O3069" s="325"/>
    </row>
    <row r="3070" spans="1:15" x14ac:dyDescent="0.25">
      <c r="A3070" s="325"/>
      <c r="B3070" s="325"/>
      <c r="H3070" s="325"/>
      <c r="O3070" s="325"/>
    </row>
    <row r="3071" spans="1:15" x14ac:dyDescent="0.25">
      <c r="A3071" s="325"/>
      <c r="B3071" s="325"/>
      <c r="H3071" s="325"/>
      <c r="O3071" s="325"/>
    </row>
    <row r="3072" spans="1:15" x14ac:dyDescent="0.25">
      <c r="A3072" s="325"/>
      <c r="B3072" s="325"/>
      <c r="H3072" s="325"/>
      <c r="O3072" s="325"/>
    </row>
    <row r="3073" spans="1:15" x14ac:dyDescent="0.25">
      <c r="A3073" s="325"/>
      <c r="B3073" s="325"/>
      <c r="H3073" s="325"/>
      <c r="O3073" s="325"/>
    </row>
    <row r="3074" spans="1:15" x14ac:dyDescent="0.25">
      <c r="A3074" s="325"/>
      <c r="B3074" s="325"/>
      <c r="H3074" s="325"/>
      <c r="O3074" s="325"/>
    </row>
    <row r="3075" spans="1:15" x14ac:dyDescent="0.25">
      <c r="A3075" s="325"/>
      <c r="B3075" s="325"/>
      <c r="H3075" s="325"/>
      <c r="O3075" s="325"/>
    </row>
    <row r="3076" spans="1:15" x14ac:dyDescent="0.25">
      <c r="A3076" s="325"/>
      <c r="B3076" s="325"/>
      <c r="H3076" s="325"/>
      <c r="O3076" s="325"/>
    </row>
    <row r="3077" spans="1:15" x14ac:dyDescent="0.25">
      <c r="A3077" s="325"/>
      <c r="B3077" s="325"/>
      <c r="H3077" s="325"/>
      <c r="O3077" s="325"/>
    </row>
    <row r="3078" spans="1:15" x14ac:dyDescent="0.25">
      <c r="A3078" s="325"/>
      <c r="B3078" s="325"/>
      <c r="H3078" s="325"/>
      <c r="O3078" s="325"/>
    </row>
    <row r="3079" spans="1:15" x14ac:dyDescent="0.25">
      <c r="A3079" s="325"/>
      <c r="B3079" s="325"/>
      <c r="H3079" s="325"/>
      <c r="O3079" s="325"/>
    </row>
    <row r="3080" spans="1:15" x14ac:dyDescent="0.25">
      <c r="A3080" s="325"/>
      <c r="B3080" s="325"/>
      <c r="H3080" s="325"/>
      <c r="O3080" s="325"/>
    </row>
    <row r="3081" spans="1:15" x14ac:dyDescent="0.25">
      <c r="A3081" s="325"/>
      <c r="B3081" s="325"/>
      <c r="H3081" s="325"/>
      <c r="O3081" s="325"/>
    </row>
    <row r="3082" spans="1:15" x14ac:dyDescent="0.25">
      <c r="A3082" s="325"/>
      <c r="B3082" s="325"/>
      <c r="H3082" s="325"/>
      <c r="O3082" s="325"/>
    </row>
    <row r="3083" spans="1:15" x14ac:dyDescent="0.25">
      <c r="A3083" s="325"/>
      <c r="B3083" s="325"/>
      <c r="H3083" s="325"/>
      <c r="O3083" s="325"/>
    </row>
    <row r="3084" spans="1:15" x14ac:dyDescent="0.25">
      <c r="A3084" s="325"/>
      <c r="B3084" s="325"/>
      <c r="H3084" s="325"/>
      <c r="O3084" s="325"/>
    </row>
    <row r="3085" spans="1:15" x14ac:dyDescent="0.25">
      <c r="A3085" s="325"/>
      <c r="B3085" s="325"/>
      <c r="H3085" s="325"/>
      <c r="O3085" s="325"/>
    </row>
    <row r="3086" spans="1:15" x14ac:dyDescent="0.25">
      <c r="A3086" s="325"/>
      <c r="B3086" s="325"/>
      <c r="H3086" s="325"/>
      <c r="O3086" s="325"/>
    </row>
    <row r="3087" spans="1:15" x14ac:dyDescent="0.25">
      <c r="A3087" s="325"/>
      <c r="B3087" s="325"/>
      <c r="H3087" s="325"/>
      <c r="O3087" s="325"/>
    </row>
    <row r="3088" spans="1:15" x14ac:dyDescent="0.25">
      <c r="A3088" s="325"/>
      <c r="B3088" s="325"/>
      <c r="H3088" s="325"/>
      <c r="O3088" s="325"/>
    </row>
    <row r="3089" spans="1:15" x14ac:dyDescent="0.25">
      <c r="A3089" s="325"/>
      <c r="B3089" s="325"/>
      <c r="H3089" s="325"/>
      <c r="O3089" s="325"/>
    </row>
    <row r="3090" spans="1:15" x14ac:dyDescent="0.25">
      <c r="A3090" s="325"/>
      <c r="B3090" s="325"/>
      <c r="H3090" s="325"/>
      <c r="O3090" s="325"/>
    </row>
    <row r="3091" spans="1:15" x14ac:dyDescent="0.25">
      <c r="A3091" s="325"/>
      <c r="B3091" s="325"/>
      <c r="H3091" s="325"/>
      <c r="O3091" s="325"/>
    </row>
    <row r="3092" spans="1:15" x14ac:dyDescent="0.25">
      <c r="A3092" s="325"/>
      <c r="B3092" s="325"/>
      <c r="H3092" s="325"/>
      <c r="O3092" s="325"/>
    </row>
    <row r="3093" spans="1:15" x14ac:dyDescent="0.25">
      <c r="A3093" s="325"/>
      <c r="B3093" s="325"/>
      <c r="H3093" s="325"/>
      <c r="O3093" s="325"/>
    </row>
    <row r="3094" spans="1:15" x14ac:dyDescent="0.25">
      <c r="A3094" s="325"/>
      <c r="B3094" s="325"/>
      <c r="H3094" s="325"/>
      <c r="O3094" s="325"/>
    </row>
    <row r="3095" spans="1:15" x14ac:dyDescent="0.25">
      <c r="A3095" s="325"/>
      <c r="B3095" s="325"/>
      <c r="H3095" s="325"/>
      <c r="O3095" s="325"/>
    </row>
    <row r="3096" spans="1:15" x14ac:dyDescent="0.25">
      <c r="A3096" s="325"/>
      <c r="B3096" s="325"/>
      <c r="H3096" s="325"/>
      <c r="O3096" s="325"/>
    </row>
    <row r="3097" spans="1:15" x14ac:dyDescent="0.25">
      <c r="A3097" s="325"/>
      <c r="B3097" s="325"/>
      <c r="H3097" s="325"/>
      <c r="O3097" s="325"/>
    </row>
    <row r="3098" spans="1:15" x14ac:dyDescent="0.25">
      <c r="A3098" s="325"/>
      <c r="B3098" s="325"/>
      <c r="H3098" s="325"/>
      <c r="O3098" s="325"/>
    </row>
    <row r="3099" spans="1:15" x14ac:dyDescent="0.25">
      <c r="A3099" s="325"/>
      <c r="B3099" s="325"/>
      <c r="H3099" s="325"/>
      <c r="O3099" s="325"/>
    </row>
    <row r="3100" spans="1:15" x14ac:dyDescent="0.25">
      <c r="A3100" s="325"/>
      <c r="B3100" s="325"/>
      <c r="H3100" s="325"/>
      <c r="O3100" s="325"/>
    </row>
    <row r="3101" spans="1:15" x14ac:dyDescent="0.25">
      <c r="A3101" s="325"/>
      <c r="B3101" s="325"/>
      <c r="H3101" s="325"/>
      <c r="O3101" s="325"/>
    </row>
    <row r="3102" spans="1:15" x14ac:dyDescent="0.25">
      <c r="A3102" s="325"/>
      <c r="B3102" s="325"/>
      <c r="H3102" s="325"/>
      <c r="O3102" s="325"/>
    </row>
    <row r="3103" spans="1:15" x14ac:dyDescent="0.25">
      <c r="A3103" s="325"/>
      <c r="B3103" s="325"/>
      <c r="H3103" s="325"/>
      <c r="O3103" s="325"/>
    </row>
    <row r="3104" spans="1:15" x14ac:dyDescent="0.25">
      <c r="A3104" s="325"/>
      <c r="B3104" s="325"/>
      <c r="H3104" s="325"/>
      <c r="O3104" s="325"/>
    </row>
    <row r="3105" spans="1:15" x14ac:dyDescent="0.25">
      <c r="A3105" s="325"/>
      <c r="B3105" s="325"/>
      <c r="H3105" s="325"/>
      <c r="O3105" s="325"/>
    </row>
    <row r="3106" spans="1:15" x14ac:dyDescent="0.25">
      <c r="A3106" s="325"/>
      <c r="B3106" s="325"/>
      <c r="H3106" s="325"/>
      <c r="O3106" s="325"/>
    </row>
    <row r="3107" spans="1:15" x14ac:dyDescent="0.25">
      <c r="A3107" s="325"/>
      <c r="B3107" s="325"/>
      <c r="H3107" s="325"/>
      <c r="O3107" s="325"/>
    </row>
    <row r="3108" spans="1:15" x14ac:dyDescent="0.25">
      <c r="A3108" s="325"/>
      <c r="B3108" s="325"/>
      <c r="H3108" s="325"/>
      <c r="O3108" s="325"/>
    </row>
    <row r="3109" spans="1:15" x14ac:dyDescent="0.25">
      <c r="A3109" s="325"/>
      <c r="B3109" s="325"/>
      <c r="H3109" s="325"/>
      <c r="O3109" s="325"/>
    </row>
    <row r="3110" spans="1:15" x14ac:dyDescent="0.25">
      <c r="A3110" s="325"/>
      <c r="B3110" s="325"/>
      <c r="H3110" s="325"/>
      <c r="O3110" s="325"/>
    </row>
    <row r="3111" spans="1:15" x14ac:dyDescent="0.25">
      <c r="A3111" s="325"/>
      <c r="B3111" s="325"/>
      <c r="H3111" s="325"/>
      <c r="O3111" s="325"/>
    </row>
    <row r="3112" spans="1:15" x14ac:dyDescent="0.25">
      <c r="A3112" s="325"/>
      <c r="B3112" s="325"/>
      <c r="H3112" s="325"/>
      <c r="O3112" s="325"/>
    </row>
    <row r="3113" spans="1:15" x14ac:dyDescent="0.25">
      <c r="A3113" s="325"/>
      <c r="B3113" s="325"/>
      <c r="H3113" s="325"/>
      <c r="O3113" s="325"/>
    </row>
    <row r="3114" spans="1:15" x14ac:dyDescent="0.25">
      <c r="A3114" s="325"/>
      <c r="B3114" s="325"/>
      <c r="H3114" s="325"/>
      <c r="O3114" s="325"/>
    </row>
    <row r="3115" spans="1:15" x14ac:dyDescent="0.25">
      <c r="A3115" s="325"/>
      <c r="B3115" s="325"/>
      <c r="H3115" s="325"/>
      <c r="O3115" s="325"/>
    </row>
    <row r="3116" spans="1:15" x14ac:dyDescent="0.25">
      <c r="A3116" s="325"/>
      <c r="B3116" s="325"/>
      <c r="H3116" s="325"/>
      <c r="O3116" s="325"/>
    </row>
    <row r="3117" spans="1:15" x14ac:dyDescent="0.25">
      <c r="A3117" s="325"/>
      <c r="B3117" s="325"/>
      <c r="H3117" s="325"/>
      <c r="O3117" s="325"/>
    </row>
    <row r="3118" spans="1:15" x14ac:dyDescent="0.25">
      <c r="A3118" s="325"/>
      <c r="B3118" s="325"/>
      <c r="H3118" s="325"/>
      <c r="O3118" s="325"/>
    </row>
    <row r="3119" spans="1:15" x14ac:dyDescent="0.25">
      <c r="A3119" s="325"/>
      <c r="B3119" s="325"/>
      <c r="H3119" s="325"/>
      <c r="O3119" s="325"/>
    </row>
    <row r="3120" spans="1:15" x14ac:dyDescent="0.25">
      <c r="A3120" s="325"/>
      <c r="B3120" s="325"/>
      <c r="H3120" s="325"/>
      <c r="O3120" s="325"/>
    </row>
    <row r="3121" spans="1:15" x14ac:dyDescent="0.25">
      <c r="A3121" s="325"/>
      <c r="B3121" s="325"/>
      <c r="H3121" s="325"/>
      <c r="O3121" s="325"/>
    </row>
    <row r="3122" spans="1:15" x14ac:dyDescent="0.25">
      <c r="A3122" s="325"/>
      <c r="B3122" s="325"/>
      <c r="H3122" s="325"/>
      <c r="O3122" s="325"/>
    </row>
    <row r="3123" spans="1:15" x14ac:dyDescent="0.25">
      <c r="A3123" s="325"/>
      <c r="B3123" s="325"/>
      <c r="H3123" s="325"/>
      <c r="O3123" s="325"/>
    </row>
    <row r="3124" spans="1:15" x14ac:dyDescent="0.25">
      <c r="A3124" s="325"/>
      <c r="B3124" s="325"/>
      <c r="H3124" s="325"/>
      <c r="O3124" s="325"/>
    </row>
    <row r="3125" spans="1:15" x14ac:dyDescent="0.25">
      <c r="A3125" s="325"/>
      <c r="B3125" s="325"/>
      <c r="H3125" s="325"/>
      <c r="O3125" s="325"/>
    </row>
    <row r="3126" spans="1:15" x14ac:dyDescent="0.25">
      <c r="A3126" s="325"/>
      <c r="B3126" s="325"/>
      <c r="H3126" s="325"/>
      <c r="O3126" s="325"/>
    </row>
    <row r="3127" spans="1:15" x14ac:dyDescent="0.25">
      <c r="A3127" s="325"/>
      <c r="B3127" s="325"/>
      <c r="H3127" s="325"/>
      <c r="O3127" s="325"/>
    </row>
    <row r="3128" spans="1:15" x14ac:dyDescent="0.25">
      <c r="A3128" s="325"/>
      <c r="B3128" s="325"/>
      <c r="H3128" s="325"/>
      <c r="O3128" s="325"/>
    </row>
    <row r="3129" spans="1:15" x14ac:dyDescent="0.25">
      <c r="A3129" s="325"/>
      <c r="B3129" s="325"/>
      <c r="H3129" s="325"/>
      <c r="O3129" s="325"/>
    </row>
    <row r="3130" spans="1:15" x14ac:dyDescent="0.25">
      <c r="A3130" s="325"/>
      <c r="B3130" s="325"/>
      <c r="H3130" s="325"/>
      <c r="O3130" s="325"/>
    </row>
    <row r="3131" spans="1:15" x14ac:dyDescent="0.25">
      <c r="A3131" s="325"/>
      <c r="B3131" s="325"/>
      <c r="H3131" s="325"/>
      <c r="O3131" s="325"/>
    </row>
    <row r="3132" spans="1:15" x14ac:dyDescent="0.25">
      <c r="A3132" s="325"/>
      <c r="B3132" s="325"/>
      <c r="H3132" s="325"/>
      <c r="O3132" s="325"/>
    </row>
    <row r="3133" spans="1:15" x14ac:dyDescent="0.25">
      <c r="A3133" s="325"/>
      <c r="B3133" s="325"/>
      <c r="H3133" s="325"/>
      <c r="O3133" s="325"/>
    </row>
    <row r="3134" spans="1:15" x14ac:dyDescent="0.25">
      <c r="A3134" s="325"/>
      <c r="B3134" s="325"/>
      <c r="H3134" s="325"/>
      <c r="O3134" s="325"/>
    </row>
    <row r="3135" spans="1:15" x14ac:dyDescent="0.25">
      <c r="A3135" s="325"/>
      <c r="B3135" s="325"/>
      <c r="H3135" s="325"/>
      <c r="O3135" s="325"/>
    </row>
    <row r="3136" spans="1:15" x14ac:dyDescent="0.25">
      <c r="A3136" s="325"/>
      <c r="B3136" s="325"/>
      <c r="H3136" s="325"/>
      <c r="O3136" s="325"/>
    </row>
    <row r="3137" spans="1:15" x14ac:dyDescent="0.25">
      <c r="A3137" s="325"/>
      <c r="B3137" s="325"/>
      <c r="H3137" s="325"/>
      <c r="O3137" s="325"/>
    </row>
    <row r="3138" spans="1:15" x14ac:dyDescent="0.25">
      <c r="A3138" s="325"/>
      <c r="B3138" s="325"/>
      <c r="H3138" s="325"/>
      <c r="O3138" s="325"/>
    </row>
    <row r="3139" spans="1:15" x14ac:dyDescent="0.25">
      <c r="A3139" s="325"/>
      <c r="B3139" s="325"/>
      <c r="H3139" s="325"/>
      <c r="O3139" s="325"/>
    </row>
    <row r="3140" spans="1:15" x14ac:dyDescent="0.25">
      <c r="A3140" s="325"/>
      <c r="B3140" s="325"/>
      <c r="H3140" s="325"/>
      <c r="O3140" s="325"/>
    </row>
    <row r="3141" spans="1:15" x14ac:dyDescent="0.25">
      <c r="A3141" s="325"/>
      <c r="B3141" s="325"/>
      <c r="H3141" s="325"/>
      <c r="O3141" s="325"/>
    </row>
    <row r="3142" spans="1:15" x14ac:dyDescent="0.25">
      <c r="A3142" s="325"/>
      <c r="B3142" s="325"/>
      <c r="H3142" s="325"/>
      <c r="O3142" s="325"/>
    </row>
    <row r="3143" spans="1:15" x14ac:dyDescent="0.25">
      <c r="A3143" s="325"/>
      <c r="B3143" s="325"/>
      <c r="H3143" s="325"/>
      <c r="O3143" s="325"/>
    </row>
    <row r="3144" spans="1:15" x14ac:dyDescent="0.25">
      <c r="A3144" s="325"/>
      <c r="B3144" s="325"/>
      <c r="H3144" s="325"/>
      <c r="O3144" s="325"/>
    </row>
    <row r="3145" spans="1:15" x14ac:dyDescent="0.25">
      <c r="A3145" s="325"/>
      <c r="B3145" s="325"/>
      <c r="H3145" s="325"/>
      <c r="O3145" s="325"/>
    </row>
    <row r="3146" spans="1:15" x14ac:dyDescent="0.25">
      <c r="A3146" s="325"/>
      <c r="B3146" s="325"/>
      <c r="H3146" s="325"/>
      <c r="O3146" s="325"/>
    </row>
    <row r="3147" spans="1:15" x14ac:dyDescent="0.25">
      <c r="A3147" s="325"/>
      <c r="B3147" s="325"/>
      <c r="H3147" s="325"/>
      <c r="O3147" s="325"/>
    </row>
    <row r="3148" spans="1:15" x14ac:dyDescent="0.25">
      <c r="A3148" s="325"/>
      <c r="B3148" s="325"/>
      <c r="H3148" s="325"/>
      <c r="O3148" s="325"/>
    </row>
    <row r="3149" spans="1:15" x14ac:dyDescent="0.25">
      <c r="A3149" s="325"/>
      <c r="B3149" s="325"/>
      <c r="H3149" s="325"/>
      <c r="O3149" s="325"/>
    </row>
    <row r="3150" spans="1:15" x14ac:dyDescent="0.25">
      <c r="A3150" s="325"/>
      <c r="B3150" s="325"/>
      <c r="H3150" s="325"/>
      <c r="O3150" s="325"/>
    </row>
    <row r="3151" spans="1:15" x14ac:dyDescent="0.25">
      <c r="A3151" s="325"/>
      <c r="B3151" s="325"/>
      <c r="H3151" s="325"/>
      <c r="O3151" s="325"/>
    </row>
    <row r="3152" spans="1:15" x14ac:dyDescent="0.25">
      <c r="A3152" s="325"/>
      <c r="B3152" s="325"/>
      <c r="H3152" s="325"/>
      <c r="O3152" s="325"/>
    </row>
    <row r="3153" spans="1:15" x14ac:dyDescent="0.25">
      <c r="A3153" s="325"/>
      <c r="B3153" s="325"/>
      <c r="H3153" s="325"/>
      <c r="O3153" s="325"/>
    </row>
    <row r="3154" spans="1:15" x14ac:dyDescent="0.25">
      <c r="A3154" s="325"/>
      <c r="B3154" s="325"/>
      <c r="H3154" s="325"/>
      <c r="O3154" s="325"/>
    </row>
    <row r="3155" spans="1:15" x14ac:dyDescent="0.25">
      <c r="A3155" s="325"/>
      <c r="B3155" s="325"/>
      <c r="H3155" s="325"/>
      <c r="O3155" s="325"/>
    </row>
    <row r="3156" spans="1:15" x14ac:dyDescent="0.25">
      <c r="A3156" s="325"/>
      <c r="B3156" s="325"/>
      <c r="H3156" s="325"/>
      <c r="O3156" s="325"/>
    </row>
    <row r="3157" spans="1:15" x14ac:dyDescent="0.25">
      <c r="A3157" s="325"/>
      <c r="B3157" s="325"/>
      <c r="H3157" s="325"/>
      <c r="O3157" s="325"/>
    </row>
    <row r="3158" spans="1:15" x14ac:dyDescent="0.25">
      <c r="A3158" s="325"/>
      <c r="B3158" s="325"/>
      <c r="H3158" s="325"/>
      <c r="O3158" s="325"/>
    </row>
    <row r="3159" spans="1:15" x14ac:dyDescent="0.25">
      <c r="A3159" s="325"/>
      <c r="B3159" s="325"/>
      <c r="H3159" s="325"/>
      <c r="O3159" s="325"/>
    </row>
    <row r="3160" spans="1:15" x14ac:dyDescent="0.25">
      <c r="A3160" s="325"/>
      <c r="B3160" s="325"/>
      <c r="H3160" s="325"/>
      <c r="O3160" s="325"/>
    </row>
    <row r="3161" spans="1:15" x14ac:dyDescent="0.25">
      <c r="A3161" s="325"/>
      <c r="B3161" s="325"/>
      <c r="H3161" s="325"/>
      <c r="O3161" s="325"/>
    </row>
    <row r="3162" spans="1:15" x14ac:dyDescent="0.25">
      <c r="A3162" s="325"/>
      <c r="B3162" s="325"/>
      <c r="H3162" s="325"/>
      <c r="O3162" s="325"/>
    </row>
    <row r="3163" spans="1:15" x14ac:dyDescent="0.25">
      <c r="A3163" s="325"/>
      <c r="B3163" s="325"/>
      <c r="H3163" s="325"/>
      <c r="O3163" s="325"/>
    </row>
    <row r="3164" spans="1:15" x14ac:dyDescent="0.25">
      <c r="A3164" s="325"/>
      <c r="B3164" s="325"/>
      <c r="H3164" s="325"/>
      <c r="O3164" s="325"/>
    </row>
    <row r="3165" spans="1:15" x14ac:dyDescent="0.25">
      <c r="A3165" s="325"/>
      <c r="B3165" s="325"/>
      <c r="H3165" s="325"/>
      <c r="O3165" s="325"/>
    </row>
    <row r="3166" spans="1:15" x14ac:dyDescent="0.25">
      <c r="A3166" s="325"/>
      <c r="B3166" s="325"/>
      <c r="H3166" s="325"/>
      <c r="O3166" s="325"/>
    </row>
    <row r="3167" spans="1:15" x14ac:dyDescent="0.25">
      <c r="A3167" s="325"/>
      <c r="B3167" s="325"/>
      <c r="H3167" s="325"/>
      <c r="O3167" s="325"/>
    </row>
    <row r="3168" spans="1:15" x14ac:dyDescent="0.25">
      <c r="A3168" s="325"/>
      <c r="B3168" s="325"/>
      <c r="H3168" s="325"/>
      <c r="O3168" s="325"/>
    </row>
    <row r="3169" spans="1:15" x14ac:dyDescent="0.25">
      <c r="A3169" s="325"/>
      <c r="B3169" s="325"/>
      <c r="H3169" s="325"/>
      <c r="O3169" s="325"/>
    </row>
    <row r="3170" spans="1:15" x14ac:dyDescent="0.25">
      <c r="A3170" s="325"/>
      <c r="B3170" s="325"/>
      <c r="H3170" s="325"/>
      <c r="O3170" s="325"/>
    </row>
    <row r="3171" spans="1:15" x14ac:dyDescent="0.25">
      <c r="A3171" s="325"/>
      <c r="B3171" s="325"/>
      <c r="H3171" s="325"/>
      <c r="O3171" s="325"/>
    </row>
    <row r="3172" spans="1:15" x14ac:dyDescent="0.25">
      <c r="A3172" s="325"/>
      <c r="B3172" s="325"/>
      <c r="H3172" s="325"/>
      <c r="O3172" s="325"/>
    </row>
    <row r="3173" spans="1:15" x14ac:dyDescent="0.25">
      <c r="A3173" s="325"/>
      <c r="B3173" s="325"/>
      <c r="H3173" s="325"/>
      <c r="O3173" s="325"/>
    </row>
    <row r="3174" spans="1:15" x14ac:dyDescent="0.25">
      <c r="A3174" s="325"/>
      <c r="B3174" s="325"/>
      <c r="H3174" s="325"/>
      <c r="O3174" s="325"/>
    </row>
    <row r="3175" spans="1:15" x14ac:dyDescent="0.25">
      <c r="A3175" s="325"/>
      <c r="B3175" s="325"/>
      <c r="H3175" s="325"/>
      <c r="O3175" s="325"/>
    </row>
    <row r="3176" spans="1:15" x14ac:dyDescent="0.25">
      <c r="A3176" s="325"/>
      <c r="B3176" s="325"/>
      <c r="H3176" s="325"/>
      <c r="O3176" s="325"/>
    </row>
    <row r="3177" spans="1:15" x14ac:dyDescent="0.25">
      <c r="A3177" s="325"/>
      <c r="B3177" s="325"/>
      <c r="H3177" s="325"/>
      <c r="O3177" s="325"/>
    </row>
    <row r="3178" spans="1:15" x14ac:dyDescent="0.25">
      <c r="A3178" s="325"/>
      <c r="B3178" s="325"/>
      <c r="H3178" s="325"/>
      <c r="O3178" s="325"/>
    </row>
    <row r="3179" spans="1:15" x14ac:dyDescent="0.25">
      <c r="A3179" s="325"/>
      <c r="B3179" s="325"/>
      <c r="H3179" s="325"/>
      <c r="O3179" s="325"/>
    </row>
    <row r="3180" spans="1:15" x14ac:dyDescent="0.25">
      <c r="A3180" s="325"/>
      <c r="B3180" s="325"/>
      <c r="H3180" s="325"/>
      <c r="O3180" s="325"/>
    </row>
    <row r="3181" spans="1:15" x14ac:dyDescent="0.25">
      <c r="A3181" s="325"/>
      <c r="B3181" s="325"/>
      <c r="H3181" s="325"/>
      <c r="O3181" s="325"/>
    </row>
    <row r="3182" spans="1:15" x14ac:dyDescent="0.25">
      <c r="A3182" s="325"/>
      <c r="B3182" s="325"/>
      <c r="H3182" s="325"/>
      <c r="O3182" s="325"/>
    </row>
    <row r="3183" spans="1:15" x14ac:dyDescent="0.25">
      <c r="A3183" s="325"/>
      <c r="B3183" s="325"/>
      <c r="H3183" s="325"/>
      <c r="O3183" s="325"/>
    </row>
    <row r="3184" spans="1:15" x14ac:dyDescent="0.25">
      <c r="A3184" s="325"/>
      <c r="B3184" s="325"/>
      <c r="H3184" s="325"/>
      <c r="O3184" s="325"/>
    </row>
    <row r="3185" spans="1:15" x14ac:dyDescent="0.25">
      <c r="A3185" s="325"/>
      <c r="B3185" s="325"/>
      <c r="H3185" s="325"/>
      <c r="O3185" s="325"/>
    </row>
    <row r="3186" spans="1:15" x14ac:dyDescent="0.25">
      <c r="A3186" s="325"/>
      <c r="B3186" s="325"/>
      <c r="H3186" s="325"/>
      <c r="O3186" s="325"/>
    </row>
    <row r="3187" spans="1:15" x14ac:dyDescent="0.25">
      <c r="A3187" s="325"/>
      <c r="B3187" s="325"/>
      <c r="H3187" s="325"/>
      <c r="O3187" s="325"/>
    </row>
    <row r="3188" spans="1:15" x14ac:dyDescent="0.25">
      <c r="A3188" s="325"/>
      <c r="B3188" s="325"/>
      <c r="H3188" s="325"/>
      <c r="O3188" s="325"/>
    </row>
    <row r="3189" spans="1:15" x14ac:dyDescent="0.25">
      <c r="A3189" s="325"/>
      <c r="B3189" s="325"/>
      <c r="H3189" s="325"/>
      <c r="O3189" s="325"/>
    </row>
    <row r="3190" spans="1:15" x14ac:dyDescent="0.25">
      <c r="A3190" s="325"/>
      <c r="B3190" s="325"/>
      <c r="H3190" s="325"/>
      <c r="O3190" s="325"/>
    </row>
    <row r="3191" spans="1:15" x14ac:dyDescent="0.25">
      <c r="A3191" s="325"/>
      <c r="B3191" s="325"/>
      <c r="H3191" s="325"/>
      <c r="O3191" s="325"/>
    </row>
    <row r="3192" spans="1:15" x14ac:dyDescent="0.25">
      <c r="A3192" s="325"/>
      <c r="B3192" s="325"/>
      <c r="H3192" s="325"/>
      <c r="O3192" s="325"/>
    </row>
    <row r="3193" spans="1:15" x14ac:dyDescent="0.25">
      <c r="A3193" s="325"/>
      <c r="B3193" s="325"/>
      <c r="H3193" s="325"/>
      <c r="O3193" s="325"/>
    </row>
    <row r="3194" spans="1:15" x14ac:dyDescent="0.25">
      <c r="A3194" s="325"/>
      <c r="B3194" s="325"/>
      <c r="H3194" s="325"/>
      <c r="O3194" s="325"/>
    </row>
    <row r="3195" spans="1:15" x14ac:dyDescent="0.25">
      <c r="A3195" s="325"/>
      <c r="B3195" s="325"/>
      <c r="H3195" s="325"/>
      <c r="O3195" s="325"/>
    </row>
    <row r="3196" spans="1:15" x14ac:dyDescent="0.25">
      <c r="A3196" s="325"/>
      <c r="B3196" s="325"/>
      <c r="H3196" s="325"/>
      <c r="O3196" s="325"/>
    </row>
    <row r="3197" spans="1:15" x14ac:dyDescent="0.25">
      <c r="A3197" s="325"/>
      <c r="B3197" s="325"/>
      <c r="H3197" s="325"/>
      <c r="O3197" s="325"/>
    </row>
    <row r="3198" spans="1:15" x14ac:dyDescent="0.25">
      <c r="A3198" s="325"/>
      <c r="B3198" s="325"/>
      <c r="H3198" s="325"/>
      <c r="O3198" s="325"/>
    </row>
    <row r="3199" spans="1:15" x14ac:dyDescent="0.25">
      <c r="A3199" s="325"/>
      <c r="B3199" s="325"/>
      <c r="H3199" s="325"/>
      <c r="O3199" s="325"/>
    </row>
    <row r="3200" spans="1:15" x14ac:dyDescent="0.25">
      <c r="A3200" s="325"/>
      <c r="B3200" s="325"/>
      <c r="H3200" s="325"/>
      <c r="O3200" s="325"/>
    </row>
    <row r="3201" spans="1:15" x14ac:dyDescent="0.25">
      <c r="A3201" s="325"/>
      <c r="B3201" s="325"/>
      <c r="H3201" s="325"/>
      <c r="O3201" s="325"/>
    </row>
    <row r="3202" spans="1:15" x14ac:dyDescent="0.25">
      <c r="A3202" s="325"/>
      <c r="B3202" s="325"/>
      <c r="H3202" s="325"/>
      <c r="O3202" s="325"/>
    </row>
    <row r="3203" spans="1:15" x14ac:dyDescent="0.25">
      <c r="A3203" s="325"/>
      <c r="B3203" s="325"/>
      <c r="H3203" s="325"/>
      <c r="O3203" s="325"/>
    </row>
    <row r="3204" spans="1:15" x14ac:dyDescent="0.25">
      <c r="A3204" s="325"/>
      <c r="B3204" s="325"/>
      <c r="H3204" s="325"/>
      <c r="O3204" s="325"/>
    </row>
    <row r="3205" spans="1:15" x14ac:dyDescent="0.25">
      <c r="A3205" s="325"/>
      <c r="B3205" s="325"/>
      <c r="H3205" s="325"/>
      <c r="O3205" s="325"/>
    </row>
    <row r="3206" spans="1:15" x14ac:dyDescent="0.25">
      <c r="A3206" s="325"/>
      <c r="B3206" s="325"/>
      <c r="H3206" s="325"/>
      <c r="O3206" s="325"/>
    </row>
    <row r="3207" spans="1:15" x14ac:dyDescent="0.25">
      <c r="A3207" s="325"/>
      <c r="B3207" s="325"/>
      <c r="H3207" s="325"/>
      <c r="O3207" s="325"/>
    </row>
    <row r="3208" spans="1:15" x14ac:dyDescent="0.25">
      <c r="A3208" s="325"/>
      <c r="B3208" s="325"/>
      <c r="H3208" s="325"/>
      <c r="O3208" s="325"/>
    </row>
    <row r="3209" spans="1:15" x14ac:dyDescent="0.25">
      <c r="A3209" s="325"/>
      <c r="B3209" s="325"/>
      <c r="H3209" s="325"/>
      <c r="O3209" s="325"/>
    </row>
    <row r="3210" spans="1:15" x14ac:dyDescent="0.25">
      <c r="A3210" s="325"/>
      <c r="B3210" s="325"/>
      <c r="H3210" s="325"/>
      <c r="O3210" s="325"/>
    </row>
    <row r="3211" spans="1:15" x14ac:dyDescent="0.25">
      <c r="A3211" s="325"/>
      <c r="B3211" s="325"/>
      <c r="H3211" s="325"/>
      <c r="O3211" s="325"/>
    </row>
    <row r="3212" spans="1:15" x14ac:dyDescent="0.25">
      <c r="A3212" s="325"/>
      <c r="B3212" s="325"/>
      <c r="H3212" s="325"/>
      <c r="O3212" s="325"/>
    </row>
    <row r="3213" spans="1:15" x14ac:dyDescent="0.25">
      <c r="A3213" s="325"/>
      <c r="B3213" s="325"/>
      <c r="H3213" s="325"/>
      <c r="O3213" s="325"/>
    </row>
    <row r="3214" spans="1:15" x14ac:dyDescent="0.25">
      <c r="A3214" s="325"/>
      <c r="B3214" s="325"/>
      <c r="H3214" s="325"/>
      <c r="O3214" s="325"/>
    </row>
    <row r="3215" spans="1:15" x14ac:dyDescent="0.25">
      <c r="A3215" s="325"/>
      <c r="B3215" s="325"/>
      <c r="H3215" s="325"/>
      <c r="O3215" s="325"/>
    </row>
    <row r="3216" spans="1:15" x14ac:dyDescent="0.25">
      <c r="A3216" s="325"/>
      <c r="B3216" s="325"/>
      <c r="H3216" s="325"/>
      <c r="O3216" s="325"/>
    </row>
    <row r="3217" spans="1:15" x14ac:dyDescent="0.25">
      <c r="A3217" s="325"/>
      <c r="B3217" s="325"/>
      <c r="H3217" s="325"/>
      <c r="O3217" s="325"/>
    </row>
    <row r="3218" spans="1:15" x14ac:dyDescent="0.25">
      <c r="A3218" s="325"/>
      <c r="B3218" s="325"/>
      <c r="H3218" s="325"/>
      <c r="O3218" s="325"/>
    </row>
    <row r="3219" spans="1:15" x14ac:dyDescent="0.25">
      <c r="A3219" s="325"/>
      <c r="B3219" s="325"/>
      <c r="H3219" s="325"/>
      <c r="O3219" s="325"/>
    </row>
    <row r="3220" spans="1:15" x14ac:dyDescent="0.25">
      <c r="A3220" s="325"/>
      <c r="B3220" s="325"/>
      <c r="H3220" s="325"/>
      <c r="O3220" s="325"/>
    </row>
    <row r="3221" spans="1:15" x14ac:dyDescent="0.25">
      <c r="A3221" s="325"/>
      <c r="B3221" s="325"/>
      <c r="H3221" s="325"/>
      <c r="O3221" s="325"/>
    </row>
    <row r="3222" spans="1:15" x14ac:dyDescent="0.25">
      <c r="A3222" s="325"/>
      <c r="B3222" s="325"/>
      <c r="H3222" s="325"/>
      <c r="O3222" s="325"/>
    </row>
    <row r="3223" spans="1:15" x14ac:dyDescent="0.25">
      <c r="A3223" s="325"/>
      <c r="B3223" s="325"/>
      <c r="H3223" s="325"/>
      <c r="O3223" s="325"/>
    </row>
    <row r="3224" spans="1:15" x14ac:dyDescent="0.25">
      <c r="A3224" s="325"/>
      <c r="B3224" s="325"/>
      <c r="H3224" s="325"/>
      <c r="O3224" s="325"/>
    </row>
    <row r="3225" spans="1:15" x14ac:dyDescent="0.25">
      <c r="A3225" s="325"/>
      <c r="B3225" s="325"/>
      <c r="H3225" s="325"/>
      <c r="O3225" s="325"/>
    </row>
    <row r="3226" spans="1:15" x14ac:dyDescent="0.25">
      <c r="A3226" s="325"/>
      <c r="B3226" s="325"/>
      <c r="H3226" s="325"/>
      <c r="O3226" s="325"/>
    </row>
    <row r="3227" spans="1:15" x14ac:dyDescent="0.25">
      <c r="A3227" s="325"/>
      <c r="B3227" s="325"/>
      <c r="H3227" s="325"/>
      <c r="O3227" s="325"/>
    </row>
    <row r="3228" spans="1:15" x14ac:dyDescent="0.25">
      <c r="A3228" s="325"/>
      <c r="B3228" s="325"/>
      <c r="H3228" s="325"/>
      <c r="O3228" s="325"/>
    </row>
    <row r="3229" spans="1:15" x14ac:dyDescent="0.25">
      <c r="A3229" s="325"/>
      <c r="B3229" s="325"/>
      <c r="H3229" s="325"/>
      <c r="O3229" s="325"/>
    </row>
    <row r="3230" spans="1:15" x14ac:dyDescent="0.25">
      <c r="A3230" s="325"/>
      <c r="B3230" s="325"/>
      <c r="H3230" s="325"/>
      <c r="O3230" s="325"/>
    </row>
    <row r="3231" spans="1:15" x14ac:dyDescent="0.25">
      <c r="A3231" s="325"/>
      <c r="B3231" s="325"/>
      <c r="H3231" s="325"/>
      <c r="O3231" s="325"/>
    </row>
    <row r="3232" spans="1:15" x14ac:dyDescent="0.25">
      <c r="A3232" s="325"/>
      <c r="B3232" s="325"/>
      <c r="H3232" s="325"/>
      <c r="O3232" s="325"/>
    </row>
    <row r="3233" spans="1:15" x14ac:dyDescent="0.25">
      <c r="A3233" s="325"/>
      <c r="B3233" s="325"/>
      <c r="H3233" s="325"/>
      <c r="O3233" s="325"/>
    </row>
    <row r="3234" spans="1:15" x14ac:dyDescent="0.25">
      <c r="A3234" s="325"/>
      <c r="B3234" s="325"/>
      <c r="H3234" s="325"/>
      <c r="O3234" s="325"/>
    </row>
    <row r="3235" spans="1:15" x14ac:dyDescent="0.25">
      <c r="A3235" s="325"/>
      <c r="B3235" s="325"/>
      <c r="H3235" s="325"/>
      <c r="O3235" s="325"/>
    </row>
    <row r="3236" spans="1:15" x14ac:dyDescent="0.25">
      <c r="A3236" s="325"/>
      <c r="B3236" s="325"/>
      <c r="H3236" s="325"/>
      <c r="O3236" s="325"/>
    </row>
    <row r="3237" spans="1:15" x14ac:dyDescent="0.25">
      <c r="A3237" s="325"/>
      <c r="B3237" s="325"/>
      <c r="H3237" s="325"/>
      <c r="O3237" s="325"/>
    </row>
    <row r="3238" spans="1:15" x14ac:dyDescent="0.25">
      <c r="A3238" s="325"/>
      <c r="B3238" s="325"/>
      <c r="H3238" s="325"/>
      <c r="O3238" s="325"/>
    </row>
    <row r="3239" spans="1:15" x14ac:dyDescent="0.25">
      <c r="A3239" s="325"/>
      <c r="B3239" s="325"/>
      <c r="H3239" s="325"/>
      <c r="O3239" s="325"/>
    </row>
    <row r="3240" spans="1:15" x14ac:dyDescent="0.25">
      <c r="A3240" s="325"/>
      <c r="B3240" s="325"/>
      <c r="H3240" s="325"/>
      <c r="O3240" s="325"/>
    </row>
    <row r="3241" spans="1:15" x14ac:dyDescent="0.25">
      <c r="A3241" s="325"/>
      <c r="B3241" s="325"/>
      <c r="H3241" s="325"/>
      <c r="O3241" s="325"/>
    </row>
    <row r="3242" spans="1:15" x14ac:dyDescent="0.25">
      <c r="A3242" s="325"/>
      <c r="B3242" s="325"/>
      <c r="H3242" s="325"/>
      <c r="O3242" s="325"/>
    </row>
    <row r="3243" spans="1:15" x14ac:dyDescent="0.25">
      <c r="A3243" s="325"/>
      <c r="B3243" s="325"/>
      <c r="H3243" s="325"/>
      <c r="O3243" s="325"/>
    </row>
    <row r="3244" spans="1:15" x14ac:dyDescent="0.25">
      <c r="A3244" s="325"/>
      <c r="B3244" s="325"/>
      <c r="H3244" s="325"/>
      <c r="O3244" s="325"/>
    </row>
    <row r="3245" spans="1:15" x14ac:dyDescent="0.25">
      <c r="A3245" s="325"/>
      <c r="B3245" s="325"/>
      <c r="H3245" s="325"/>
      <c r="O3245" s="325"/>
    </row>
    <row r="3246" spans="1:15" x14ac:dyDescent="0.25">
      <c r="A3246" s="325"/>
      <c r="B3246" s="325"/>
      <c r="H3246" s="325"/>
      <c r="O3246" s="325"/>
    </row>
    <row r="3247" spans="1:15" x14ac:dyDescent="0.25">
      <c r="A3247" s="325"/>
      <c r="B3247" s="325"/>
      <c r="H3247" s="325"/>
      <c r="O3247" s="325"/>
    </row>
    <row r="3248" spans="1:15" x14ac:dyDescent="0.25">
      <c r="A3248" s="325"/>
      <c r="B3248" s="325"/>
      <c r="H3248" s="325"/>
      <c r="O3248" s="325"/>
    </row>
    <row r="3249" spans="1:15" x14ac:dyDescent="0.25">
      <c r="A3249" s="325"/>
      <c r="B3249" s="325"/>
      <c r="H3249" s="325"/>
      <c r="O3249" s="325"/>
    </row>
    <row r="3250" spans="1:15" x14ac:dyDescent="0.25">
      <c r="A3250" s="325"/>
      <c r="B3250" s="325"/>
      <c r="H3250" s="325"/>
      <c r="O3250" s="325"/>
    </row>
    <row r="3251" spans="1:15" x14ac:dyDescent="0.25">
      <c r="A3251" s="325"/>
      <c r="B3251" s="325"/>
      <c r="H3251" s="325"/>
      <c r="O3251" s="325"/>
    </row>
    <row r="3252" spans="1:15" x14ac:dyDescent="0.25">
      <c r="A3252" s="325"/>
      <c r="B3252" s="325"/>
      <c r="H3252" s="325"/>
      <c r="O3252" s="325"/>
    </row>
    <row r="3253" spans="1:15" x14ac:dyDescent="0.25">
      <c r="A3253" s="325"/>
      <c r="B3253" s="325"/>
      <c r="H3253" s="325"/>
      <c r="O3253" s="325"/>
    </row>
    <row r="3254" spans="1:15" x14ac:dyDescent="0.25">
      <c r="A3254" s="325"/>
      <c r="B3254" s="325"/>
      <c r="H3254" s="325"/>
      <c r="O3254" s="325"/>
    </row>
    <row r="3255" spans="1:15" x14ac:dyDescent="0.25">
      <c r="A3255" s="325"/>
      <c r="B3255" s="325"/>
      <c r="H3255" s="325"/>
      <c r="O3255" s="325"/>
    </row>
    <row r="3256" spans="1:15" x14ac:dyDescent="0.25">
      <c r="A3256" s="325"/>
      <c r="B3256" s="325"/>
      <c r="H3256" s="325"/>
      <c r="O3256" s="325"/>
    </row>
    <row r="3257" spans="1:15" x14ac:dyDescent="0.25">
      <c r="A3257" s="325"/>
      <c r="B3257" s="325"/>
      <c r="H3257" s="325"/>
      <c r="O3257" s="325"/>
    </row>
    <row r="3258" spans="1:15" x14ac:dyDescent="0.25">
      <c r="A3258" s="325"/>
      <c r="B3258" s="325"/>
      <c r="H3258" s="325"/>
      <c r="O3258" s="325"/>
    </row>
    <row r="3259" spans="1:15" x14ac:dyDescent="0.25">
      <c r="A3259" s="325"/>
      <c r="B3259" s="325"/>
      <c r="H3259" s="325"/>
      <c r="O3259" s="325"/>
    </row>
    <row r="3260" spans="1:15" x14ac:dyDescent="0.25">
      <c r="A3260" s="325"/>
      <c r="B3260" s="325"/>
      <c r="H3260" s="325"/>
      <c r="O3260" s="325"/>
    </row>
    <row r="3261" spans="1:15" x14ac:dyDescent="0.25">
      <c r="A3261" s="325"/>
      <c r="B3261" s="325"/>
      <c r="H3261" s="325"/>
      <c r="O3261" s="325"/>
    </row>
    <row r="3262" spans="1:15" x14ac:dyDescent="0.25">
      <c r="A3262" s="325"/>
      <c r="B3262" s="325"/>
      <c r="H3262" s="325"/>
      <c r="O3262" s="325"/>
    </row>
    <row r="3263" spans="1:15" x14ac:dyDescent="0.25">
      <c r="A3263" s="325"/>
      <c r="B3263" s="325"/>
      <c r="H3263" s="325"/>
      <c r="O3263" s="325"/>
    </row>
    <row r="3264" spans="1:15" x14ac:dyDescent="0.25">
      <c r="A3264" s="325"/>
      <c r="B3264" s="325"/>
      <c r="H3264" s="325"/>
      <c r="O3264" s="325"/>
    </row>
    <row r="3265" spans="1:15" x14ac:dyDescent="0.25">
      <c r="A3265" s="325"/>
      <c r="B3265" s="325"/>
      <c r="H3265" s="325"/>
      <c r="O3265" s="325"/>
    </row>
    <row r="3266" spans="1:15" x14ac:dyDescent="0.25">
      <c r="A3266" s="325"/>
      <c r="B3266" s="325"/>
      <c r="H3266" s="325"/>
      <c r="O3266" s="325"/>
    </row>
    <row r="3267" spans="1:15" x14ac:dyDescent="0.25">
      <c r="A3267" s="325"/>
      <c r="B3267" s="325"/>
      <c r="H3267" s="325"/>
      <c r="O3267" s="325"/>
    </row>
    <row r="3268" spans="1:15" x14ac:dyDescent="0.25">
      <c r="A3268" s="325"/>
      <c r="B3268" s="325"/>
      <c r="H3268" s="325"/>
      <c r="O3268" s="325"/>
    </row>
    <row r="3269" spans="1:15" x14ac:dyDescent="0.25">
      <c r="A3269" s="325"/>
      <c r="B3269" s="325"/>
      <c r="H3269" s="325"/>
      <c r="O3269" s="325"/>
    </row>
    <row r="3270" spans="1:15" x14ac:dyDescent="0.25">
      <c r="A3270" s="325"/>
      <c r="B3270" s="325"/>
      <c r="H3270" s="325"/>
      <c r="O3270" s="325"/>
    </row>
    <row r="3271" spans="1:15" x14ac:dyDescent="0.25">
      <c r="A3271" s="325"/>
      <c r="B3271" s="325"/>
      <c r="H3271" s="325"/>
      <c r="O3271" s="325"/>
    </row>
    <row r="3272" spans="1:15" x14ac:dyDescent="0.25">
      <c r="A3272" s="325"/>
      <c r="B3272" s="325"/>
      <c r="H3272" s="325"/>
      <c r="O3272" s="325"/>
    </row>
    <row r="3273" spans="1:15" x14ac:dyDescent="0.25">
      <c r="A3273" s="325"/>
      <c r="B3273" s="325"/>
      <c r="H3273" s="325"/>
      <c r="O3273" s="325"/>
    </row>
    <row r="3274" spans="1:15" x14ac:dyDescent="0.25">
      <c r="A3274" s="325"/>
      <c r="B3274" s="325"/>
      <c r="H3274" s="325"/>
      <c r="O3274" s="325"/>
    </row>
    <row r="3275" spans="1:15" x14ac:dyDescent="0.25">
      <c r="A3275" s="325"/>
      <c r="B3275" s="325"/>
      <c r="H3275" s="325"/>
      <c r="O3275" s="325"/>
    </row>
    <row r="3276" spans="1:15" x14ac:dyDescent="0.25">
      <c r="A3276" s="325"/>
      <c r="B3276" s="325"/>
      <c r="H3276" s="325"/>
      <c r="O3276" s="325"/>
    </row>
    <row r="3277" spans="1:15" x14ac:dyDescent="0.25">
      <c r="A3277" s="325"/>
      <c r="B3277" s="325"/>
      <c r="H3277" s="325"/>
      <c r="O3277" s="325"/>
    </row>
    <row r="3278" spans="1:15" x14ac:dyDescent="0.25">
      <c r="A3278" s="325"/>
      <c r="B3278" s="325"/>
      <c r="H3278" s="325"/>
      <c r="O3278" s="325"/>
    </row>
    <row r="3279" spans="1:15" x14ac:dyDescent="0.25">
      <c r="A3279" s="325"/>
      <c r="B3279" s="325"/>
      <c r="H3279" s="325"/>
      <c r="O3279" s="325"/>
    </row>
    <row r="3280" spans="1:15" x14ac:dyDescent="0.25">
      <c r="A3280" s="325"/>
      <c r="B3280" s="325"/>
      <c r="H3280" s="325"/>
      <c r="O3280" s="325"/>
    </row>
    <row r="3281" spans="1:15" x14ac:dyDescent="0.25">
      <c r="A3281" s="325"/>
      <c r="B3281" s="325"/>
      <c r="H3281" s="325"/>
      <c r="O3281" s="325"/>
    </row>
    <row r="3282" spans="1:15" x14ac:dyDescent="0.25">
      <c r="A3282" s="325"/>
      <c r="B3282" s="325"/>
      <c r="H3282" s="325"/>
      <c r="O3282" s="325"/>
    </row>
    <row r="3283" spans="1:15" x14ac:dyDescent="0.25">
      <c r="A3283" s="325"/>
      <c r="B3283" s="325"/>
      <c r="H3283" s="325"/>
      <c r="O3283" s="325"/>
    </row>
    <row r="3284" spans="1:15" x14ac:dyDescent="0.25">
      <c r="A3284" s="325"/>
      <c r="B3284" s="325"/>
      <c r="H3284" s="325"/>
      <c r="O3284" s="325"/>
    </row>
    <row r="3285" spans="1:15" x14ac:dyDescent="0.25">
      <c r="A3285" s="325"/>
      <c r="B3285" s="325"/>
      <c r="H3285" s="325"/>
      <c r="O3285" s="325"/>
    </row>
    <row r="3286" spans="1:15" x14ac:dyDescent="0.25">
      <c r="A3286" s="325"/>
      <c r="B3286" s="325"/>
      <c r="H3286" s="325"/>
      <c r="O3286" s="325"/>
    </row>
    <row r="3287" spans="1:15" x14ac:dyDescent="0.25">
      <c r="A3287" s="325"/>
      <c r="B3287" s="325"/>
      <c r="H3287" s="325"/>
      <c r="O3287" s="325"/>
    </row>
    <row r="3288" spans="1:15" x14ac:dyDescent="0.25">
      <c r="A3288" s="325"/>
      <c r="B3288" s="325"/>
      <c r="H3288" s="325"/>
      <c r="O3288" s="325"/>
    </row>
    <row r="3289" spans="1:15" x14ac:dyDescent="0.25">
      <c r="A3289" s="325"/>
      <c r="B3289" s="325"/>
      <c r="H3289" s="325"/>
      <c r="O3289" s="325"/>
    </row>
    <row r="3290" spans="1:15" x14ac:dyDescent="0.25">
      <c r="A3290" s="325"/>
      <c r="B3290" s="325"/>
      <c r="H3290" s="325"/>
      <c r="O3290" s="325"/>
    </row>
    <row r="3291" spans="1:15" x14ac:dyDescent="0.25">
      <c r="A3291" s="325"/>
      <c r="B3291" s="325"/>
      <c r="H3291" s="325"/>
      <c r="O3291" s="325"/>
    </row>
    <row r="3292" spans="1:15" x14ac:dyDescent="0.25">
      <c r="A3292" s="325"/>
      <c r="B3292" s="325"/>
      <c r="H3292" s="325"/>
      <c r="O3292" s="325"/>
    </row>
    <row r="3293" spans="1:15" x14ac:dyDescent="0.25">
      <c r="A3293" s="325"/>
      <c r="B3293" s="325"/>
      <c r="H3293" s="325"/>
      <c r="O3293" s="325"/>
    </row>
    <row r="3294" spans="1:15" x14ac:dyDescent="0.25">
      <c r="A3294" s="325"/>
      <c r="B3294" s="325"/>
      <c r="H3294" s="325"/>
      <c r="O3294" s="325"/>
    </row>
    <row r="3295" spans="1:15" x14ac:dyDescent="0.25">
      <c r="A3295" s="325"/>
      <c r="B3295" s="325"/>
      <c r="H3295" s="325"/>
      <c r="O3295" s="325"/>
    </row>
    <row r="3296" spans="1:15" x14ac:dyDescent="0.25">
      <c r="A3296" s="325"/>
      <c r="B3296" s="325"/>
      <c r="H3296" s="325"/>
      <c r="O3296" s="325"/>
    </row>
    <row r="3297" spans="1:15" x14ac:dyDescent="0.25">
      <c r="A3297" s="325"/>
      <c r="B3297" s="325"/>
      <c r="H3297" s="325"/>
      <c r="O3297" s="325"/>
    </row>
    <row r="3298" spans="1:15" x14ac:dyDescent="0.25">
      <c r="A3298" s="325"/>
      <c r="B3298" s="325"/>
      <c r="H3298" s="325"/>
      <c r="O3298" s="325"/>
    </row>
    <row r="3299" spans="1:15" x14ac:dyDescent="0.25">
      <c r="A3299" s="325"/>
      <c r="B3299" s="325"/>
      <c r="H3299" s="325"/>
      <c r="O3299" s="325"/>
    </row>
    <row r="3300" spans="1:15" x14ac:dyDescent="0.25">
      <c r="A3300" s="325"/>
      <c r="B3300" s="325"/>
      <c r="H3300" s="325"/>
      <c r="O3300" s="325"/>
    </row>
    <row r="3301" spans="1:15" x14ac:dyDescent="0.25">
      <c r="A3301" s="325"/>
      <c r="B3301" s="325"/>
      <c r="H3301" s="325"/>
      <c r="O3301" s="325"/>
    </row>
    <row r="3302" spans="1:15" x14ac:dyDescent="0.25">
      <c r="A3302" s="325"/>
      <c r="B3302" s="325"/>
      <c r="H3302" s="325"/>
      <c r="O3302" s="325"/>
    </row>
    <row r="3303" spans="1:15" x14ac:dyDescent="0.25">
      <c r="A3303" s="325"/>
      <c r="B3303" s="325"/>
      <c r="H3303" s="325"/>
      <c r="O3303" s="325"/>
    </row>
    <row r="3304" spans="1:15" x14ac:dyDescent="0.25">
      <c r="A3304" s="325"/>
      <c r="B3304" s="325"/>
      <c r="H3304" s="325"/>
      <c r="O3304" s="325"/>
    </row>
    <row r="3305" spans="1:15" x14ac:dyDescent="0.25">
      <c r="A3305" s="325"/>
      <c r="B3305" s="325"/>
      <c r="H3305" s="325"/>
      <c r="O3305" s="325"/>
    </row>
    <row r="3306" spans="1:15" x14ac:dyDescent="0.25">
      <c r="A3306" s="325"/>
      <c r="B3306" s="325"/>
      <c r="H3306" s="325"/>
      <c r="O3306" s="325"/>
    </row>
    <row r="3307" spans="1:15" x14ac:dyDescent="0.25">
      <c r="A3307" s="325"/>
      <c r="B3307" s="325"/>
      <c r="H3307" s="325"/>
      <c r="O3307" s="325"/>
    </row>
    <row r="3308" spans="1:15" x14ac:dyDescent="0.25">
      <c r="A3308" s="325"/>
      <c r="B3308" s="325"/>
      <c r="H3308" s="325"/>
      <c r="O3308" s="325"/>
    </row>
    <row r="3309" spans="1:15" x14ac:dyDescent="0.25">
      <c r="A3309" s="325"/>
      <c r="B3309" s="325"/>
      <c r="H3309" s="325"/>
      <c r="O3309" s="325"/>
    </row>
    <row r="3310" spans="1:15" x14ac:dyDescent="0.25">
      <c r="A3310" s="325"/>
      <c r="B3310" s="325"/>
      <c r="H3310" s="325"/>
      <c r="O3310" s="325"/>
    </row>
    <row r="3311" spans="1:15" x14ac:dyDescent="0.25">
      <c r="A3311" s="325"/>
      <c r="B3311" s="325"/>
      <c r="H3311" s="325"/>
      <c r="O3311" s="325"/>
    </row>
    <row r="3312" spans="1:15" x14ac:dyDescent="0.25">
      <c r="A3312" s="325"/>
      <c r="B3312" s="325"/>
      <c r="H3312" s="325"/>
      <c r="O3312" s="325"/>
    </row>
    <row r="3313" spans="1:15" x14ac:dyDescent="0.25">
      <c r="A3313" s="325"/>
      <c r="B3313" s="325"/>
      <c r="H3313" s="325"/>
      <c r="O3313" s="325"/>
    </row>
    <row r="3314" spans="1:15" x14ac:dyDescent="0.25">
      <c r="A3314" s="325"/>
      <c r="B3314" s="325"/>
      <c r="H3314" s="325"/>
      <c r="O3314" s="325"/>
    </row>
    <row r="3315" spans="1:15" x14ac:dyDescent="0.25">
      <c r="A3315" s="325"/>
      <c r="B3315" s="325"/>
      <c r="H3315" s="325"/>
      <c r="O3315" s="325"/>
    </row>
    <row r="3316" spans="1:15" x14ac:dyDescent="0.25">
      <c r="A3316" s="325"/>
      <c r="B3316" s="325"/>
      <c r="H3316" s="325"/>
      <c r="O3316" s="325"/>
    </row>
    <row r="3317" spans="1:15" x14ac:dyDescent="0.25">
      <c r="A3317" s="325"/>
      <c r="B3317" s="325"/>
      <c r="H3317" s="325"/>
      <c r="O3317" s="325"/>
    </row>
    <row r="3318" spans="1:15" x14ac:dyDescent="0.25">
      <c r="A3318" s="325"/>
      <c r="B3318" s="325"/>
      <c r="H3318" s="325"/>
      <c r="O3318" s="325"/>
    </row>
    <row r="3319" spans="1:15" x14ac:dyDescent="0.25">
      <c r="A3319" s="325"/>
      <c r="B3319" s="325"/>
      <c r="H3319" s="325"/>
      <c r="O3319" s="325"/>
    </row>
    <row r="3320" spans="1:15" x14ac:dyDescent="0.25">
      <c r="A3320" s="325"/>
      <c r="B3320" s="325"/>
      <c r="H3320" s="325"/>
      <c r="O3320" s="325"/>
    </row>
    <row r="3321" spans="1:15" x14ac:dyDescent="0.25">
      <c r="A3321" s="325"/>
      <c r="B3321" s="325"/>
      <c r="H3321" s="325"/>
      <c r="O3321" s="325"/>
    </row>
    <row r="3322" spans="1:15" x14ac:dyDescent="0.25">
      <c r="A3322" s="325"/>
      <c r="B3322" s="325"/>
      <c r="H3322" s="325"/>
      <c r="O3322" s="325"/>
    </row>
    <row r="3323" spans="1:15" x14ac:dyDescent="0.25">
      <c r="A3323" s="325"/>
      <c r="B3323" s="325"/>
      <c r="H3323" s="325"/>
      <c r="O3323" s="325"/>
    </row>
    <row r="3324" spans="1:15" x14ac:dyDescent="0.25">
      <c r="A3324" s="325"/>
      <c r="B3324" s="325"/>
      <c r="H3324" s="325"/>
      <c r="O3324" s="325"/>
    </row>
    <row r="3325" spans="1:15" x14ac:dyDescent="0.25">
      <c r="A3325" s="325"/>
      <c r="B3325" s="325"/>
      <c r="H3325" s="325"/>
      <c r="O3325" s="325"/>
    </row>
    <row r="3326" spans="1:15" x14ac:dyDescent="0.25">
      <c r="A3326" s="325"/>
      <c r="B3326" s="325"/>
      <c r="H3326" s="325"/>
      <c r="O3326" s="325"/>
    </row>
    <row r="3327" spans="1:15" x14ac:dyDescent="0.25">
      <c r="A3327" s="325"/>
      <c r="B3327" s="325"/>
      <c r="H3327" s="325"/>
      <c r="O3327" s="325"/>
    </row>
    <row r="3328" spans="1:15" x14ac:dyDescent="0.25">
      <c r="A3328" s="325"/>
      <c r="B3328" s="325"/>
      <c r="H3328" s="325"/>
      <c r="O3328" s="325"/>
    </row>
    <row r="3329" spans="1:15" x14ac:dyDescent="0.25">
      <c r="A3329" s="325"/>
      <c r="B3329" s="325"/>
      <c r="H3329" s="325"/>
      <c r="O3329" s="325"/>
    </row>
    <row r="3330" spans="1:15" x14ac:dyDescent="0.25">
      <c r="A3330" s="325"/>
      <c r="B3330" s="325"/>
      <c r="H3330" s="325"/>
      <c r="O3330" s="325"/>
    </row>
    <row r="3331" spans="1:15" x14ac:dyDescent="0.25">
      <c r="A3331" s="325"/>
      <c r="B3331" s="325"/>
      <c r="H3331" s="325"/>
      <c r="O3331" s="325"/>
    </row>
    <row r="3332" spans="1:15" x14ac:dyDescent="0.25">
      <c r="A3332" s="325"/>
      <c r="B3332" s="325"/>
      <c r="H3332" s="325"/>
      <c r="O3332" s="325"/>
    </row>
    <row r="3333" spans="1:15" x14ac:dyDescent="0.25">
      <c r="A3333" s="325"/>
      <c r="B3333" s="325"/>
      <c r="H3333" s="325"/>
      <c r="O3333" s="325"/>
    </row>
    <row r="3334" spans="1:15" x14ac:dyDescent="0.25">
      <c r="A3334" s="325"/>
      <c r="B3334" s="325"/>
      <c r="H3334" s="325"/>
      <c r="O3334" s="325"/>
    </row>
    <row r="3335" spans="1:15" x14ac:dyDescent="0.25">
      <c r="A3335" s="325"/>
      <c r="B3335" s="325"/>
      <c r="H3335" s="325"/>
      <c r="O3335" s="325"/>
    </row>
    <row r="3336" spans="1:15" x14ac:dyDescent="0.25">
      <c r="A3336" s="325"/>
      <c r="B3336" s="325"/>
      <c r="H3336" s="325"/>
      <c r="O3336" s="325"/>
    </row>
    <row r="3337" spans="1:15" x14ac:dyDescent="0.25">
      <c r="A3337" s="325"/>
      <c r="B3337" s="325"/>
      <c r="H3337" s="325"/>
      <c r="O3337" s="325"/>
    </row>
    <row r="3338" spans="1:15" x14ac:dyDescent="0.25">
      <c r="A3338" s="325"/>
      <c r="B3338" s="325"/>
      <c r="H3338" s="325"/>
      <c r="O3338" s="325"/>
    </row>
    <row r="3339" spans="1:15" x14ac:dyDescent="0.25">
      <c r="A3339" s="325"/>
      <c r="B3339" s="325"/>
      <c r="H3339" s="325"/>
      <c r="O3339" s="325"/>
    </row>
    <row r="3340" spans="1:15" x14ac:dyDescent="0.25">
      <c r="A3340" s="325"/>
      <c r="B3340" s="325"/>
      <c r="H3340" s="325"/>
      <c r="O3340" s="325"/>
    </row>
    <row r="3341" spans="1:15" x14ac:dyDescent="0.25">
      <c r="A3341" s="325"/>
      <c r="B3341" s="325"/>
      <c r="H3341" s="325"/>
      <c r="O3341" s="325"/>
    </row>
    <row r="3342" spans="1:15" x14ac:dyDescent="0.25">
      <c r="A3342" s="325"/>
      <c r="B3342" s="325"/>
      <c r="H3342" s="325"/>
      <c r="O3342" s="325"/>
    </row>
    <row r="3343" spans="1:15" x14ac:dyDescent="0.25">
      <c r="A3343" s="325"/>
      <c r="B3343" s="325"/>
      <c r="H3343" s="325"/>
      <c r="O3343" s="325"/>
    </row>
    <row r="3344" spans="1:15" x14ac:dyDescent="0.25">
      <c r="A3344" s="325"/>
      <c r="B3344" s="325"/>
      <c r="H3344" s="325"/>
      <c r="O3344" s="325"/>
    </row>
    <row r="3345" spans="1:15" x14ac:dyDescent="0.25">
      <c r="A3345" s="325"/>
      <c r="B3345" s="325"/>
      <c r="H3345" s="325"/>
      <c r="O3345" s="325"/>
    </row>
    <row r="3346" spans="1:15" x14ac:dyDescent="0.25">
      <c r="A3346" s="325"/>
      <c r="B3346" s="325"/>
      <c r="H3346" s="325"/>
      <c r="O3346" s="325"/>
    </row>
    <row r="3347" spans="1:15" x14ac:dyDescent="0.25">
      <c r="A3347" s="325"/>
      <c r="B3347" s="325"/>
      <c r="H3347" s="325"/>
      <c r="O3347" s="325"/>
    </row>
    <row r="3348" spans="1:15" x14ac:dyDescent="0.25">
      <c r="A3348" s="325"/>
      <c r="B3348" s="325"/>
      <c r="H3348" s="325"/>
      <c r="O3348" s="325"/>
    </row>
    <row r="3349" spans="1:15" x14ac:dyDescent="0.25">
      <c r="A3349" s="325"/>
      <c r="B3349" s="325"/>
      <c r="H3349" s="325"/>
      <c r="O3349" s="325"/>
    </row>
    <row r="3350" spans="1:15" x14ac:dyDescent="0.25">
      <c r="A3350" s="325"/>
      <c r="B3350" s="325"/>
      <c r="H3350" s="325"/>
      <c r="O3350" s="325"/>
    </row>
    <row r="3351" spans="1:15" x14ac:dyDescent="0.25">
      <c r="A3351" s="325"/>
      <c r="B3351" s="325"/>
      <c r="H3351" s="325"/>
      <c r="O3351" s="325"/>
    </row>
    <row r="3352" spans="1:15" x14ac:dyDescent="0.25">
      <c r="A3352" s="325"/>
      <c r="B3352" s="325"/>
      <c r="H3352" s="325"/>
      <c r="O3352" s="325"/>
    </row>
    <row r="3353" spans="1:15" x14ac:dyDescent="0.25">
      <c r="A3353" s="325"/>
      <c r="B3353" s="325"/>
      <c r="H3353" s="325"/>
      <c r="O3353" s="325"/>
    </row>
    <row r="3354" spans="1:15" x14ac:dyDescent="0.25">
      <c r="A3354" s="325"/>
      <c r="B3354" s="325"/>
      <c r="H3354" s="325"/>
      <c r="O3354" s="325"/>
    </row>
    <row r="3355" spans="1:15" x14ac:dyDescent="0.25">
      <c r="A3355" s="325"/>
      <c r="B3355" s="325"/>
      <c r="H3355" s="325"/>
      <c r="O3355" s="325"/>
    </row>
    <row r="3356" spans="1:15" x14ac:dyDescent="0.25">
      <c r="A3356" s="325"/>
      <c r="B3356" s="325"/>
      <c r="H3356" s="325"/>
      <c r="O3356" s="325"/>
    </row>
    <row r="3357" spans="1:15" x14ac:dyDescent="0.25">
      <c r="A3357" s="325"/>
      <c r="B3357" s="325"/>
      <c r="H3357" s="325"/>
      <c r="O3357" s="325"/>
    </row>
    <row r="3358" spans="1:15" x14ac:dyDescent="0.25">
      <c r="A3358" s="325"/>
      <c r="B3358" s="325"/>
      <c r="H3358" s="325"/>
      <c r="O3358" s="325"/>
    </row>
    <row r="3359" spans="1:15" x14ac:dyDescent="0.25">
      <c r="A3359" s="325"/>
      <c r="B3359" s="325"/>
      <c r="H3359" s="325"/>
      <c r="O3359" s="325"/>
    </row>
    <row r="3360" spans="1:15" x14ac:dyDescent="0.25">
      <c r="A3360" s="325"/>
      <c r="B3360" s="325"/>
      <c r="H3360" s="325"/>
      <c r="O3360" s="325"/>
    </row>
    <row r="3361" spans="1:15" x14ac:dyDescent="0.25">
      <c r="A3361" s="325"/>
      <c r="B3361" s="325"/>
      <c r="H3361" s="325"/>
      <c r="O3361" s="325"/>
    </row>
    <row r="3362" spans="1:15" x14ac:dyDescent="0.25">
      <c r="A3362" s="325"/>
      <c r="B3362" s="325"/>
      <c r="H3362" s="325"/>
      <c r="O3362" s="325"/>
    </row>
    <row r="3363" spans="1:15" x14ac:dyDescent="0.25">
      <c r="A3363" s="325"/>
      <c r="B3363" s="325"/>
      <c r="H3363" s="325"/>
      <c r="O3363" s="325"/>
    </row>
    <row r="3364" spans="1:15" x14ac:dyDescent="0.25">
      <c r="A3364" s="325"/>
      <c r="B3364" s="325"/>
      <c r="H3364" s="325"/>
      <c r="O3364" s="325"/>
    </row>
    <row r="3365" spans="1:15" x14ac:dyDescent="0.25">
      <c r="A3365" s="325"/>
      <c r="B3365" s="325"/>
      <c r="H3365" s="325"/>
      <c r="O3365" s="325"/>
    </row>
    <row r="3366" spans="1:15" x14ac:dyDescent="0.25">
      <c r="A3366" s="325"/>
      <c r="B3366" s="325"/>
      <c r="H3366" s="325"/>
      <c r="O3366" s="325"/>
    </row>
    <row r="3367" spans="1:15" x14ac:dyDescent="0.25">
      <c r="A3367" s="325"/>
      <c r="B3367" s="325"/>
      <c r="H3367" s="325"/>
      <c r="O3367" s="325"/>
    </row>
    <row r="3368" spans="1:15" x14ac:dyDescent="0.25">
      <c r="A3368" s="325"/>
      <c r="B3368" s="325"/>
      <c r="H3368" s="325"/>
      <c r="O3368" s="325"/>
    </row>
    <row r="3369" spans="1:15" x14ac:dyDescent="0.25">
      <c r="A3369" s="325"/>
      <c r="B3369" s="325"/>
      <c r="H3369" s="325"/>
      <c r="O3369" s="325"/>
    </row>
    <row r="3370" spans="1:15" x14ac:dyDescent="0.25">
      <c r="A3370" s="325"/>
      <c r="B3370" s="325"/>
      <c r="H3370" s="325"/>
      <c r="O3370" s="325"/>
    </row>
    <row r="3371" spans="1:15" x14ac:dyDescent="0.25">
      <c r="A3371" s="325"/>
      <c r="B3371" s="325"/>
      <c r="H3371" s="325"/>
      <c r="O3371" s="325"/>
    </row>
    <row r="3372" spans="1:15" x14ac:dyDescent="0.25">
      <c r="A3372" s="325"/>
      <c r="B3372" s="325"/>
      <c r="H3372" s="325"/>
      <c r="O3372" s="325"/>
    </row>
    <row r="3373" spans="1:15" x14ac:dyDescent="0.25">
      <c r="A3373" s="325"/>
      <c r="B3373" s="325"/>
      <c r="H3373" s="325"/>
      <c r="O3373" s="325"/>
    </row>
    <row r="3374" spans="1:15" x14ac:dyDescent="0.25">
      <c r="A3374" s="325"/>
      <c r="B3374" s="325"/>
      <c r="H3374" s="325"/>
      <c r="O3374" s="325"/>
    </row>
    <row r="3375" spans="1:15" x14ac:dyDescent="0.25">
      <c r="A3375" s="325"/>
      <c r="B3375" s="325"/>
      <c r="H3375" s="325"/>
      <c r="O3375" s="325"/>
    </row>
    <row r="3376" spans="1:15" x14ac:dyDescent="0.25">
      <c r="A3376" s="325"/>
      <c r="B3376" s="325"/>
      <c r="H3376" s="325"/>
      <c r="O3376" s="325"/>
    </row>
    <row r="3377" spans="1:15" x14ac:dyDescent="0.25">
      <c r="A3377" s="325"/>
      <c r="B3377" s="325"/>
      <c r="H3377" s="325"/>
      <c r="O3377" s="325"/>
    </row>
    <row r="3378" spans="1:15" x14ac:dyDescent="0.25">
      <c r="A3378" s="325"/>
      <c r="B3378" s="325"/>
      <c r="H3378" s="325"/>
      <c r="O3378" s="325"/>
    </row>
    <row r="3379" spans="1:15" x14ac:dyDescent="0.25">
      <c r="A3379" s="325"/>
      <c r="B3379" s="325"/>
      <c r="H3379" s="325"/>
      <c r="O3379" s="325"/>
    </row>
    <row r="3380" spans="1:15" x14ac:dyDescent="0.25">
      <c r="A3380" s="325"/>
      <c r="B3380" s="325"/>
      <c r="H3380" s="325"/>
      <c r="O3380" s="325"/>
    </row>
    <row r="3381" spans="1:15" x14ac:dyDescent="0.25">
      <c r="A3381" s="325"/>
      <c r="B3381" s="325"/>
      <c r="H3381" s="325"/>
      <c r="O3381" s="325"/>
    </row>
    <row r="3382" spans="1:15" x14ac:dyDescent="0.25">
      <c r="A3382" s="325"/>
      <c r="B3382" s="325"/>
      <c r="H3382" s="325"/>
      <c r="O3382" s="325"/>
    </row>
    <row r="3383" spans="1:15" x14ac:dyDescent="0.25">
      <c r="A3383" s="325"/>
      <c r="B3383" s="325"/>
      <c r="H3383" s="325"/>
      <c r="O3383" s="325"/>
    </row>
    <row r="3384" spans="1:15" x14ac:dyDescent="0.25">
      <c r="A3384" s="325"/>
      <c r="B3384" s="325"/>
      <c r="H3384" s="325"/>
      <c r="O3384" s="325"/>
    </row>
    <row r="3385" spans="1:15" x14ac:dyDescent="0.25">
      <c r="A3385" s="325"/>
      <c r="B3385" s="325"/>
      <c r="H3385" s="325"/>
      <c r="O3385" s="325"/>
    </row>
    <row r="3386" spans="1:15" x14ac:dyDescent="0.25">
      <c r="A3386" s="325"/>
      <c r="B3386" s="325"/>
      <c r="H3386" s="325"/>
      <c r="O3386" s="325"/>
    </row>
    <row r="3387" spans="1:15" x14ac:dyDescent="0.25">
      <c r="A3387" s="325"/>
      <c r="B3387" s="325"/>
      <c r="H3387" s="325"/>
      <c r="O3387" s="325"/>
    </row>
    <row r="3388" spans="1:15" x14ac:dyDescent="0.25">
      <c r="A3388" s="325"/>
      <c r="B3388" s="325"/>
      <c r="H3388" s="325"/>
      <c r="O3388" s="325"/>
    </row>
    <row r="3389" spans="1:15" x14ac:dyDescent="0.25">
      <c r="A3389" s="325"/>
      <c r="B3389" s="325"/>
      <c r="H3389" s="325"/>
      <c r="O3389" s="325"/>
    </row>
    <row r="3390" spans="1:15" x14ac:dyDescent="0.25">
      <c r="A3390" s="325"/>
      <c r="B3390" s="325"/>
      <c r="H3390" s="325"/>
      <c r="O3390" s="325"/>
    </row>
    <row r="3391" spans="1:15" x14ac:dyDescent="0.25">
      <c r="A3391" s="325"/>
      <c r="B3391" s="325"/>
      <c r="H3391" s="325"/>
      <c r="O3391" s="325"/>
    </row>
    <row r="3392" spans="1:15" x14ac:dyDescent="0.25">
      <c r="A3392" s="325"/>
      <c r="B3392" s="325"/>
      <c r="H3392" s="325"/>
      <c r="O3392" s="325"/>
    </row>
    <row r="3393" spans="1:15" x14ac:dyDescent="0.25">
      <c r="A3393" s="325"/>
      <c r="B3393" s="325"/>
      <c r="H3393" s="325"/>
      <c r="O3393" s="325"/>
    </row>
    <row r="3394" spans="1:15" x14ac:dyDescent="0.25">
      <c r="A3394" s="325"/>
      <c r="B3394" s="325"/>
      <c r="H3394" s="325"/>
      <c r="O3394" s="325"/>
    </row>
    <row r="3395" spans="1:15" x14ac:dyDescent="0.25">
      <c r="A3395" s="325"/>
      <c r="B3395" s="325"/>
      <c r="H3395" s="325"/>
      <c r="O3395" s="325"/>
    </row>
    <row r="3396" spans="1:15" x14ac:dyDescent="0.25">
      <c r="A3396" s="325"/>
      <c r="B3396" s="325"/>
      <c r="H3396" s="325"/>
      <c r="O3396" s="325"/>
    </row>
    <row r="3397" spans="1:15" x14ac:dyDescent="0.25">
      <c r="A3397" s="325"/>
      <c r="B3397" s="325"/>
      <c r="H3397" s="325"/>
      <c r="O3397" s="325"/>
    </row>
    <row r="3398" spans="1:15" x14ac:dyDescent="0.25">
      <c r="A3398" s="325"/>
      <c r="B3398" s="325"/>
      <c r="H3398" s="325"/>
      <c r="O3398" s="325"/>
    </row>
    <row r="3399" spans="1:15" x14ac:dyDescent="0.25">
      <c r="A3399" s="325"/>
      <c r="B3399" s="325"/>
      <c r="H3399" s="325"/>
      <c r="O3399" s="325"/>
    </row>
    <row r="3400" spans="1:15" x14ac:dyDescent="0.25">
      <c r="A3400" s="325"/>
      <c r="B3400" s="325"/>
      <c r="H3400" s="325"/>
      <c r="O3400" s="325"/>
    </row>
    <row r="3401" spans="1:15" x14ac:dyDescent="0.25">
      <c r="A3401" s="325"/>
      <c r="B3401" s="325"/>
      <c r="H3401" s="325"/>
      <c r="O3401" s="325"/>
    </row>
    <row r="3402" spans="1:15" x14ac:dyDescent="0.25">
      <c r="A3402" s="325"/>
      <c r="B3402" s="325"/>
      <c r="H3402" s="325"/>
      <c r="O3402" s="325"/>
    </row>
    <row r="3403" spans="1:15" x14ac:dyDescent="0.25">
      <c r="A3403" s="325"/>
      <c r="B3403" s="325"/>
      <c r="H3403" s="325"/>
      <c r="O3403" s="325"/>
    </row>
    <row r="3404" spans="1:15" x14ac:dyDescent="0.25">
      <c r="A3404" s="325"/>
      <c r="B3404" s="325"/>
      <c r="H3404" s="325"/>
      <c r="O3404" s="325"/>
    </row>
    <row r="3405" spans="1:15" x14ac:dyDescent="0.25">
      <c r="A3405" s="325"/>
      <c r="B3405" s="325"/>
      <c r="H3405" s="325"/>
      <c r="O3405" s="325"/>
    </row>
    <row r="3406" spans="1:15" x14ac:dyDescent="0.25">
      <c r="A3406" s="325"/>
      <c r="B3406" s="325"/>
      <c r="H3406" s="325"/>
      <c r="O3406" s="325"/>
    </row>
    <row r="3407" spans="1:15" x14ac:dyDescent="0.25">
      <c r="A3407" s="325"/>
      <c r="B3407" s="325"/>
      <c r="H3407" s="325"/>
      <c r="O3407" s="325"/>
    </row>
    <row r="3408" spans="1:15" x14ac:dyDescent="0.25">
      <c r="A3408" s="325"/>
      <c r="B3408" s="325"/>
      <c r="H3408" s="325"/>
      <c r="O3408" s="325"/>
    </row>
    <row r="3409" spans="1:15" x14ac:dyDescent="0.25">
      <c r="A3409" s="325"/>
      <c r="B3409" s="325"/>
      <c r="H3409" s="325"/>
      <c r="O3409" s="325"/>
    </row>
    <row r="3410" spans="1:15" x14ac:dyDescent="0.25">
      <c r="A3410" s="325"/>
      <c r="B3410" s="325"/>
      <c r="H3410" s="325"/>
      <c r="O3410" s="325"/>
    </row>
    <row r="3411" spans="1:15" x14ac:dyDescent="0.25">
      <c r="A3411" s="325"/>
      <c r="B3411" s="325"/>
      <c r="H3411" s="325"/>
      <c r="O3411" s="325"/>
    </row>
    <row r="3412" spans="1:15" x14ac:dyDescent="0.25">
      <c r="A3412" s="325"/>
      <c r="B3412" s="325"/>
      <c r="H3412" s="325"/>
      <c r="O3412" s="325"/>
    </row>
    <row r="3413" spans="1:15" x14ac:dyDescent="0.25">
      <c r="A3413" s="325"/>
      <c r="B3413" s="325"/>
      <c r="H3413" s="325"/>
      <c r="O3413" s="325"/>
    </row>
    <row r="3414" spans="1:15" x14ac:dyDescent="0.25">
      <c r="A3414" s="325"/>
      <c r="B3414" s="325"/>
      <c r="H3414" s="325"/>
      <c r="O3414" s="325"/>
    </row>
    <row r="3415" spans="1:15" x14ac:dyDescent="0.25">
      <c r="A3415" s="325"/>
      <c r="B3415" s="325"/>
      <c r="H3415" s="325"/>
      <c r="O3415" s="325"/>
    </row>
    <row r="3416" spans="1:15" x14ac:dyDescent="0.25">
      <c r="A3416" s="325"/>
      <c r="B3416" s="325"/>
      <c r="H3416" s="325"/>
      <c r="O3416" s="325"/>
    </row>
    <row r="3417" spans="1:15" x14ac:dyDescent="0.25">
      <c r="A3417" s="325"/>
      <c r="B3417" s="325"/>
      <c r="H3417" s="325"/>
      <c r="O3417" s="325"/>
    </row>
    <row r="3418" spans="1:15" x14ac:dyDescent="0.25">
      <c r="A3418" s="325"/>
      <c r="B3418" s="325"/>
      <c r="H3418" s="325"/>
      <c r="O3418" s="325"/>
    </row>
    <row r="3419" spans="1:15" x14ac:dyDescent="0.25">
      <c r="A3419" s="325"/>
      <c r="B3419" s="325"/>
      <c r="H3419" s="325"/>
      <c r="O3419" s="325"/>
    </row>
    <row r="3420" spans="1:15" x14ac:dyDescent="0.25">
      <c r="A3420" s="325"/>
      <c r="B3420" s="325"/>
      <c r="H3420" s="325"/>
      <c r="O3420" s="325"/>
    </row>
    <row r="3421" spans="1:15" x14ac:dyDescent="0.25">
      <c r="A3421" s="325"/>
      <c r="B3421" s="325"/>
      <c r="H3421" s="325"/>
      <c r="O3421" s="325"/>
    </row>
    <row r="3422" spans="1:15" x14ac:dyDescent="0.25">
      <c r="A3422" s="325"/>
      <c r="B3422" s="325"/>
      <c r="H3422" s="325"/>
      <c r="O3422" s="325"/>
    </row>
    <row r="3423" spans="1:15" x14ac:dyDescent="0.25">
      <c r="A3423" s="325"/>
      <c r="B3423" s="325"/>
      <c r="H3423" s="325"/>
      <c r="O3423" s="325"/>
    </row>
    <row r="3424" spans="1:15" x14ac:dyDescent="0.25">
      <c r="A3424" s="325"/>
      <c r="B3424" s="325"/>
      <c r="H3424" s="325"/>
      <c r="O3424" s="325"/>
    </row>
    <row r="3425" spans="1:15" x14ac:dyDescent="0.25">
      <c r="A3425" s="325"/>
      <c r="B3425" s="325"/>
      <c r="H3425" s="325"/>
      <c r="O3425" s="325"/>
    </row>
    <row r="3426" spans="1:15" x14ac:dyDescent="0.25">
      <c r="A3426" s="325"/>
      <c r="B3426" s="325"/>
      <c r="H3426" s="325"/>
      <c r="O3426" s="325"/>
    </row>
    <row r="3427" spans="1:15" x14ac:dyDescent="0.25">
      <c r="A3427" s="325"/>
      <c r="B3427" s="325"/>
      <c r="H3427" s="325"/>
      <c r="O3427" s="325"/>
    </row>
    <row r="3428" spans="1:15" x14ac:dyDescent="0.25">
      <c r="A3428" s="325"/>
      <c r="B3428" s="325"/>
      <c r="H3428" s="325"/>
      <c r="O3428" s="325"/>
    </row>
    <row r="3429" spans="1:15" x14ac:dyDescent="0.25">
      <c r="A3429" s="325"/>
      <c r="B3429" s="325"/>
      <c r="H3429" s="325"/>
      <c r="O3429" s="325"/>
    </row>
    <row r="3430" spans="1:15" x14ac:dyDescent="0.25">
      <c r="A3430" s="325"/>
      <c r="B3430" s="325"/>
      <c r="H3430" s="325"/>
      <c r="O3430" s="325"/>
    </row>
    <row r="3431" spans="1:15" x14ac:dyDescent="0.25">
      <c r="A3431" s="325"/>
      <c r="B3431" s="325"/>
      <c r="H3431" s="325"/>
      <c r="O3431" s="325"/>
    </row>
    <row r="3432" spans="1:15" x14ac:dyDescent="0.25">
      <c r="A3432" s="325"/>
      <c r="B3432" s="325"/>
      <c r="H3432" s="325"/>
      <c r="O3432" s="325"/>
    </row>
    <row r="3433" spans="1:15" x14ac:dyDescent="0.25">
      <c r="A3433" s="325"/>
      <c r="B3433" s="325"/>
      <c r="H3433" s="325"/>
      <c r="O3433" s="325"/>
    </row>
    <row r="3434" spans="1:15" x14ac:dyDescent="0.25">
      <c r="A3434" s="325"/>
      <c r="B3434" s="325"/>
      <c r="H3434" s="325"/>
      <c r="O3434" s="325"/>
    </row>
    <row r="3435" spans="1:15" x14ac:dyDescent="0.25">
      <c r="A3435" s="325"/>
      <c r="B3435" s="325"/>
      <c r="H3435" s="325"/>
      <c r="O3435" s="325"/>
    </row>
    <row r="3436" spans="1:15" x14ac:dyDescent="0.25">
      <c r="A3436" s="325"/>
      <c r="B3436" s="325"/>
      <c r="H3436" s="325"/>
      <c r="O3436" s="325"/>
    </row>
    <row r="3437" spans="1:15" x14ac:dyDescent="0.25">
      <c r="A3437" s="325"/>
      <c r="B3437" s="325"/>
      <c r="H3437" s="325"/>
      <c r="O3437" s="325"/>
    </row>
    <row r="3438" spans="1:15" x14ac:dyDescent="0.25">
      <c r="A3438" s="325"/>
      <c r="B3438" s="325"/>
      <c r="H3438" s="325"/>
      <c r="O3438" s="325"/>
    </row>
    <row r="3439" spans="1:15" x14ac:dyDescent="0.25">
      <c r="A3439" s="325"/>
      <c r="B3439" s="325"/>
      <c r="H3439" s="325"/>
      <c r="O3439" s="325"/>
    </row>
    <row r="3440" spans="1:15" x14ac:dyDescent="0.25">
      <c r="A3440" s="325"/>
      <c r="B3440" s="325"/>
      <c r="H3440" s="325"/>
      <c r="O3440" s="325"/>
    </row>
    <row r="3441" spans="1:15" x14ac:dyDescent="0.25">
      <c r="A3441" s="325"/>
      <c r="B3441" s="325"/>
      <c r="H3441" s="325"/>
      <c r="O3441" s="325"/>
    </row>
    <row r="3442" spans="1:15" x14ac:dyDescent="0.25">
      <c r="A3442" s="325"/>
      <c r="B3442" s="325"/>
      <c r="H3442" s="325"/>
      <c r="O3442" s="325"/>
    </row>
    <row r="3443" spans="1:15" x14ac:dyDescent="0.25">
      <c r="A3443" s="325"/>
      <c r="B3443" s="325"/>
      <c r="H3443" s="325"/>
      <c r="O3443" s="325"/>
    </row>
    <row r="3444" spans="1:15" x14ac:dyDescent="0.25">
      <c r="A3444" s="325"/>
      <c r="B3444" s="325"/>
      <c r="H3444" s="325"/>
      <c r="O3444" s="325"/>
    </row>
    <row r="3445" spans="1:15" x14ac:dyDescent="0.25">
      <c r="A3445" s="325"/>
      <c r="B3445" s="325"/>
      <c r="H3445" s="325"/>
      <c r="O3445" s="325"/>
    </row>
    <row r="3446" spans="1:15" x14ac:dyDescent="0.25">
      <c r="A3446" s="325"/>
      <c r="B3446" s="325"/>
      <c r="H3446" s="325"/>
      <c r="O3446" s="325"/>
    </row>
    <row r="3447" spans="1:15" x14ac:dyDescent="0.25">
      <c r="A3447" s="325"/>
      <c r="B3447" s="325"/>
      <c r="H3447" s="325"/>
      <c r="O3447" s="325"/>
    </row>
    <row r="3448" spans="1:15" x14ac:dyDescent="0.25">
      <c r="A3448" s="325"/>
      <c r="B3448" s="325"/>
      <c r="H3448" s="325"/>
      <c r="O3448" s="325"/>
    </row>
    <row r="3449" spans="1:15" x14ac:dyDescent="0.25">
      <c r="A3449" s="325"/>
      <c r="B3449" s="325"/>
      <c r="H3449" s="325"/>
      <c r="O3449" s="325"/>
    </row>
    <row r="3450" spans="1:15" x14ac:dyDescent="0.25">
      <c r="A3450" s="325"/>
      <c r="B3450" s="325"/>
      <c r="H3450" s="325"/>
      <c r="O3450" s="325"/>
    </row>
    <row r="3451" spans="1:15" x14ac:dyDescent="0.25">
      <c r="A3451" s="325"/>
      <c r="B3451" s="325"/>
      <c r="H3451" s="325"/>
      <c r="O3451" s="325"/>
    </row>
    <row r="3452" spans="1:15" x14ac:dyDescent="0.25">
      <c r="A3452" s="325"/>
      <c r="B3452" s="325"/>
      <c r="H3452" s="325"/>
      <c r="O3452" s="325"/>
    </row>
    <row r="3453" spans="1:15" x14ac:dyDescent="0.25">
      <c r="A3453" s="325"/>
      <c r="B3453" s="325"/>
      <c r="H3453" s="325"/>
      <c r="O3453" s="325"/>
    </row>
    <row r="3454" spans="1:15" x14ac:dyDescent="0.25">
      <c r="A3454" s="325"/>
      <c r="B3454" s="325"/>
      <c r="H3454" s="325"/>
      <c r="O3454" s="325"/>
    </row>
    <row r="3455" spans="1:15" x14ac:dyDescent="0.25">
      <c r="A3455" s="325"/>
      <c r="B3455" s="325"/>
      <c r="H3455" s="325"/>
      <c r="O3455" s="325"/>
    </row>
    <row r="3456" spans="1:15" x14ac:dyDescent="0.25">
      <c r="A3456" s="325"/>
      <c r="B3456" s="325"/>
      <c r="H3456" s="325"/>
      <c r="O3456" s="325"/>
    </row>
    <row r="3457" spans="1:15" x14ac:dyDescent="0.25">
      <c r="A3457" s="325"/>
      <c r="B3457" s="325"/>
      <c r="H3457" s="325"/>
      <c r="O3457" s="325"/>
    </row>
    <row r="3458" spans="1:15" x14ac:dyDescent="0.25">
      <c r="A3458" s="325"/>
      <c r="B3458" s="325"/>
      <c r="H3458" s="325"/>
      <c r="O3458" s="325"/>
    </row>
    <row r="3459" spans="1:15" x14ac:dyDescent="0.25">
      <c r="A3459" s="325"/>
      <c r="B3459" s="325"/>
      <c r="H3459" s="325"/>
      <c r="O3459" s="325"/>
    </row>
    <row r="3460" spans="1:15" x14ac:dyDescent="0.25">
      <c r="A3460" s="325"/>
      <c r="B3460" s="325"/>
      <c r="H3460" s="325"/>
      <c r="O3460" s="325"/>
    </row>
    <row r="3461" spans="1:15" x14ac:dyDescent="0.25">
      <c r="A3461" s="325"/>
      <c r="B3461" s="325"/>
      <c r="H3461" s="325"/>
      <c r="O3461" s="325"/>
    </row>
    <row r="3462" spans="1:15" x14ac:dyDescent="0.25">
      <c r="A3462" s="325"/>
      <c r="B3462" s="325"/>
      <c r="H3462" s="325"/>
      <c r="O3462" s="325"/>
    </row>
    <row r="3463" spans="1:15" x14ac:dyDescent="0.25">
      <c r="A3463" s="325"/>
      <c r="B3463" s="325"/>
      <c r="H3463" s="325"/>
      <c r="O3463" s="325"/>
    </row>
    <row r="3464" spans="1:15" x14ac:dyDescent="0.25">
      <c r="A3464" s="325"/>
      <c r="B3464" s="325"/>
      <c r="H3464" s="325"/>
      <c r="O3464" s="325"/>
    </row>
    <row r="3465" spans="1:15" x14ac:dyDescent="0.25">
      <c r="A3465" s="325"/>
      <c r="B3465" s="325"/>
      <c r="H3465" s="325"/>
      <c r="O3465" s="325"/>
    </row>
    <row r="3466" spans="1:15" x14ac:dyDescent="0.25">
      <c r="A3466" s="325"/>
      <c r="B3466" s="325"/>
      <c r="H3466" s="325"/>
      <c r="O3466" s="325"/>
    </row>
    <row r="3467" spans="1:15" x14ac:dyDescent="0.25">
      <c r="A3467" s="325"/>
      <c r="B3467" s="325"/>
      <c r="H3467" s="325"/>
      <c r="O3467" s="325"/>
    </row>
    <row r="3468" spans="1:15" x14ac:dyDescent="0.25">
      <c r="A3468" s="325"/>
      <c r="B3468" s="325"/>
      <c r="H3468" s="325"/>
      <c r="O3468" s="325"/>
    </row>
    <row r="3469" spans="1:15" x14ac:dyDescent="0.25">
      <c r="A3469" s="325"/>
      <c r="B3469" s="325"/>
      <c r="H3469" s="325"/>
      <c r="O3469" s="325"/>
    </row>
    <row r="3470" spans="1:15" x14ac:dyDescent="0.25">
      <c r="A3470" s="325"/>
      <c r="B3470" s="325"/>
      <c r="H3470" s="325"/>
      <c r="O3470" s="325"/>
    </row>
    <row r="3471" spans="1:15" x14ac:dyDescent="0.25">
      <c r="A3471" s="325"/>
      <c r="B3471" s="325"/>
      <c r="H3471" s="325"/>
      <c r="O3471" s="325"/>
    </row>
    <row r="3472" spans="1:15" x14ac:dyDescent="0.25">
      <c r="A3472" s="325"/>
      <c r="B3472" s="325"/>
      <c r="H3472" s="325"/>
      <c r="O3472" s="325"/>
    </row>
    <row r="3473" spans="1:15" x14ac:dyDescent="0.25">
      <c r="A3473" s="325"/>
      <c r="B3473" s="325"/>
      <c r="H3473" s="325"/>
      <c r="O3473" s="325"/>
    </row>
    <row r="3474" spans="1:15" x14ac:dyDescent="0.25">
      <c r="A3474" s="325"/>
      <c r="B3474" s="325"/>
      <c r="H3474" s="325"/>
      <c r="O3474" s="325"/>
    </row>
    <row r="3475" spans="1:15" x14ac:dyDescent="0.25">
      <c r="A3475" s="325"/>
      <c r="B3475" s="325"/>
      <c r="H3475" s="325"/>
      <c r="O3475" s="325"/>
    </row>
    <row r="3476" spans="1:15" x14ac:dyDescent="0.25">
      <c r="A3476" s="325"/>
      <c r="B3476" s="325"/>
      <c r="H3476" s="325"/>
      <c r="O3476" s="325"/>
    </row>
    <row r="3477" spans="1:15" x14ac:dyDescent="0.25">
      <c r="A3477" s="325"/>
      <c r="B3477" s="325"/>
      <c r="H3477" s="325"/>
      <c r="O3477" s="325"/>
    </row>
    <row r="3478" spans="1:15" x14ac:dyDescent="0.25">
      <c r="A3478" s="325"/>
      <c r="B3478" s="325"/>
      <c r="H3478" s="325"/>
      <c r="O3478" s="325"/>
    </row>
    <row r="3479" spans="1:15" x14ac:dyDescent="0.25">
      <c r="A3479" s="325"/>
      <c r="B3479" s="325"/>
      <c r="H3479" s="325"/>
      <c r="O3479" s="325"/>
    </row>
    <row r="3480" spans="1:15" x14ac:dyDescent="0.25">
      <c r="A3480" s="325"/>
      <c r="B3480" s="325"/>
      <c r="H3480" s="325"/>
      <c r="O3480" s="325"/>
    </row>
    <row r="3481" spans="1:15" x14ac:dyDescent="0.25">
      <c r="A3481" s="325"/>
      <c r="B3481" s="325"/>
      <c r="H3481" s="325"/>
      <c r="O3481" s="325"/>
    </row>
    <row r="3482" spans="1:15" x14ac:dyDescent="0.25">
      <c r="A3482" s="325"/>
      <c r="B3482" s="325"/>
      <c r="H3482" s="325"/>
      <c r="O3482" s="325"/>
    </row>
    <row r="3483" spans="1:15" x14ac:dyDescent="0.25">
      <c r="A3483" s="325"/>
      <c r="B3483" s="325"/>
      <c r="H3483" s="325"/>
      <c r="O3483" s="325"/>
    </row>
    <row r="3484" spans="1:15" x14ac:dyDescent="0.25">
      <c r="A3484" s="325"/>
      <c r="B3484" s="325"/>
      <c r="H3484" s="325"/>
      <c r="O3484" s="325"/>
    </row>
    <row r="3485" spans="1:15" x14ac:dyDescent="0.25">
      <c r="A3485" s="325"/>
      <c r="B3485" s="325"/>
      <c r="H3485" s="325"/>
      <c r="O3485" s="325"/>
    </row>
    <row r="3486" spans="1:15" x14ac:dyDescent="0.25">
      <c r="A3486" s="325"/>
      <c r="B3486" s="325"/>
      <c r="H3486" s="325"/>
      <c r="O3486" s="325"/>
    </row>
    <row r="3487" spans="1:15" x14ac:dyDescent="0.25">
      <c r="A3487" s="325"/>
      <c r="B3487" s="325"/>
      <c r="H3487" s="325"/>
      <c r="O3487" s="325"/>
    </row>
    <row r="3488" spans="1:15" x14ac:dyDescent="0.25">
      <c r="A3488" s="325"/>
      <c r="B3488" s="325"/>
      <c r="H3488" s="325"/>
      <c r="O3488" s="325"/>
    </row>
    <row r="3489" spans="1:15" x14ac:dyDescent="0.25">
      <c r="A3489" s="325"/>
      <c r="B3489" s="325"/>
      <c r="H3489" s="325"/>
      <c r="O3489" s="325"/>
    </row>
    <row r="3490" spans="1:15" x14ac:dyDescent="0.25">
      <c r="A3490" s="325"/>
      <c r="B3490" s="325"/>
      <c r="H3490" s="325"/>
      <c r="O3490" s="325"/>
    </row>
    <row r="3491" spans="1:15" x14ac:dyDescent="0.25">
      <c r="A3491" s="325"/>
      <c r="B3491" s="325"/>
      <c r="H3491" s="325"/>
      <c r="O3491" s="325"/>
    </row>
    <row r="3492" spans="1:15" x14ac:dyDescent="0.25">
      <c r="A3492" s="325"/>
      <c r="B3492" s="325"/>
      <c r="H3492" s="325"/>
      <c r="O3492" s="325"/>
    </row>
    <row r="3493" spans="1:15" x14ac:dyDescent="0.25">
      <c r="A3493" s="325"/>
      <c r="B3493" s="325"/>
      <c r="H3493" s="325"/>
      <c r="O3493" s="325"/>
    </row>
    <row r="3494" spans="1:15" x14ac:dyDescent="0.25">
      <c r="A3494" s="325"/>
      <c r="B3494" s="325"/>
      <c r="H3494" s="325"/>
      <c r="O3494" s="325"/>
    </row>
    <row r="3495" spans="1:15" x14ac:dyDescent="0.25">
      <c r="A3495" s="325"/>
      <c r="B3495" s="325"/>
      <c r="H3495" s="325"/>
      <c r="O3495" s="325"/>
    </row>
    <row r="3496" spans="1:15" x14ac:dyDescent="0.25">
      <c r="A3496" s="325"/>
      <c r="B3496" s="325"/>
      <c r="H3496" s="325"/>
      <c r="O3496" s="325"/>
    </row>
    <row r="3497" spans="1:15" x14ac:dyDescent="0.25">
      <c r="A3497" s="325"/>
      <c r="B3497" s="325"/>
      <c r="H3497" s="325"/>
      <c r="O3497" s="325"/>
    </row>
    <row r="3498" spans="1:15" x14ac:dyDescent="0.25">
      <c r="A3498" s="325"/>
      <c r="B3498" s="325"/>
      <c r="H3498" s="325"/>
      <c r="O3498" s="325"/>
    </row>
    <row r="3499" spans="1:15" x14ac:dyDescent="0.25">
      <c r="A3499" s="325"/>
      <c r="B3499" s="325"/>
      <c r="H3499" s="325"/>
      <c r="O3499" s="325"/>
    </row>
    <row r="3500" spans="1:15" x14ac:dyDescent="0.25">
      <c r="A3500" s="325"/>
      <c r="B3500" s="325"/>
      <c r="H3500" s="325"/>
      <c r="O3500" s="325"/>
    </row>
    <row r="3501" spans="1:15" x14ac:dyDescent="0.25">
      <c r="A3501" s="325"/>
      <c r="B3501" s="325"/>
      <c r="H3501" s="325"/>
      <c r="O3501" s="325"/>
    </row>
    <row r="3502" spans="1:15" x14ac:dyDescent="0.25">
      <c r="A3502" s="325"/>
      <c r="B3502" s="325"/>
      <c r="H3502" s="325"/>
      <c r="O3502" s="325"/>
    </row>
    <row r="3503" spans="1:15" x14ac:dyDescent="0.25">
      <c r="A3503" s="325"/>
      <c r="B3503" s="325"/>
      <c r="H3503" s="325"/>
      <c r="O3503" s="325"/>
    </row>
    <row r="3504" spans="1:15" x14ac:dyDescent="0.25">
      <c r="A3504" s="325"/>
      <c r="B3504" s="325"/>
      <c r="H3504" s="325"/>
      <c r="O3504" s="325"/>
    </row>
    <row r="3505" spans="1:15" x14ac:dyDescent="0.25">
      <c r="A3505" s="325"/>
      <c r="B3505" s="325"/>
      <c r="H3505" s="325"/>
      <c r="O3505" s="325"/>
    </row>
    <row r="3506" spans="1:15" x14ac:dyDescent="0.25">
      <c r="A3506" s="325"/>
      <c r="B3506" s="325"/>
      <c r="H3506" s="325"/>
      <c r="O3506" s="325"/>
    </row>
    <row r="3507" spans="1:15" x14ac:dyDescent="0.25">
      <c r="A3507" s="325"/>
      <c r="B3507" s="325"/>
      <c r="H3507" s="325"/>
      <c r="O3507" s="325"/>
    </row>
    <row r="3508" spans="1:15" x14ac:dyDescent="0.25">
      <c r="A3508" s="325"/>
      <c r="B3508" s="325"/>
      <c r="H3508" s="325"/>
      <c r="O3508" s="325"/>
    </row>
    <row r="3509" spans="1:15" x14ac:dyDescent="0.25">
      <c r="A3509" s="325"/>
      <c r="B3509" s="325"/>
      <c r="H3509" s="325"/>
      <c r="O3509" s="325"/>
    </row>
    <row r="3510" spans="1:15" x14ac:dyDescent="0.25">
      <c r="A3510" s="325"/>
      <c r="B3510" s="325"/>
      <c r="H3510" s="325"/>
      <c r="O3510" s="325"/>
    </row>
    <row r="3511" spans="1:15" x14ac:dyDescent="0.25">
      <c r="A3511" s="325"/>
      <c r="B3511" s="325"/>
      <c r="H3511" s="325"/>
      <c r="O3511" s="325"/>
    </row>
    <row r="3512" spans="1:15" x14ac:dyDescent="0.25">
      <c r="A3512" s="325"/>
      <c r="B3512" s="325"/>
      <c r="H3512" s="325"/>
      <c r="O3512" s="325"/>
    </row>
    <row r="3513" spans="1:15" x14ac:dyDescent="0.25">
      <c r="A3513" s="325"/>
      <c r="B3513" s="325"/>
      <c r="H3513" s="325"/>
      <c r="O3513" s="325"/>
    </row>
    <row r="3514" spans="1:15" x14ac:dyDescent="0.25">
      <c r="A3514" s="325"/>
      <c r="B3514" s="325"/>
      <c r="H3514" s="325"/>
      <c r="O3514" s="325"/>
    </row>
    <row r="3515" spans="1:15" x14ac:dyDescent="0.25">
      <c r="A3515" s="325"/>
      <c r="B3515" s="325"/>
      <c r="H3515" s="325"/>
      <c r="O3515" s="325"/>
    </row>
    <row r="3516" spans="1:15" x14ac:dyDescent="0.25">
      <c r="A3516" s="325"/>
      <c r="B3516" s="325"/>
      <c r="H3516" s="325"/>
      <c r="O3516" s="325"/>
    </row>
    <row r="3517" spans="1:15" x14ac:dyDescent="0.25">
      <c r="A3517" s="325"/>
      <c r="B3517" s="325"/>
      <c r="H3517" s="325"/>
      <c r="O3517" s="325"/>
    </row>
    <row r="3518" spans="1:15" x14ac:dyDescent="0.25">
      <c r="A3518" s="325"/>
      <c r="B3518" s="325"/>
      <c r="H3518" s="325"/>
      <c r="O3518" s="325"/>
    </row>
    <row r="3519" spans="1:15" x14ac:dyDescent="0.25">
      <c r="A3519" s="325"/>
      <c r="B3519" s="325"/>
      <c r="H3519" s="325"/>
      <c r="O3519" s="325"/>
    </row>
    <row r="3520" spans="1:15" x14ac:dyDescent="0.25">
      <c r="A3520" s="325"/>
      <c r="B3520" s="325"/>
      <c r="H3520" s="325"/>
      <c r="O3520" s="325"/>
    </row>
    <row r="3521" spans="1:15" x14ac:dyDescent="0.25">
      <c r="A3521" s="325"/>
      <c r="B3521" s="325"/>
      <c r="H3521" s="325"/>
      <c r="O3521" s="325"/>
    </row>
    <row r="3522" spans="1:15" x14ac:dyDescent="0.25">
      <c r="A3522" s="325"/>
      <c r="B3522" s="325"/>
      <c r="H3522" s="325"/>
      <c r="O3522" s="325"/>
    </row>
    <row r="3523" spans="1:15" x14ac:dyDescent="0.25">
      <c r="A3523" s="325"/>
      <c r="B3523" s="325"/>
      <c r="H3523" s="325"/>
      <c r="O3523" s="325"/>
    </row>
    <row r="3524" spans="1:15" x14ac:dyDescent="0.25">
      <c r="A3524" s="325"/>
      <c r="B3524" s="325"/>
      <c r="H3524" s="325"/>
      <c r="O3524" s="325"/>
    </row>
    <row r="3525" spans="1:15" x14ac:dyDescent="0.25">
      <c r="A3525" s="325"/>
      <c r="B3525" s="325"/>
      <c r="H3525" s="325"/>
      <c r="O3525" s="325"/>
    </row>
    <row r="3526" spans="1:15" x14ac:dyDescent="0.25">
      <c r="A3526" s="325"/>
      <c r="B3526" s="325"/>
      <c r="H3526" s="325"/>
      <c r="O3526" s="325"/>
    </row>
    <row r="3527" spans="1:15" x14ac:dyDescent="0.25">
      <c r="A3527" s="325"/>
      <c r="B3527" s="325"/>
      <c r="H3527" s="325"/>
      <c r="O3527" s="325"/>
    </row>
    <row r="3528" spans="1:15" x14ac:dyDescent="0.25">
      <c r="A3528" s="325"/>
      <c r="B3528" s="325"/>
      <c r="H3528" s="325"/>
      <c r="O3528" s="325"/>
    </row>
    <row r="3529" spans="1:15" x14ac:dyDescent="0.25">
      <c r="A3529" s="325"/>
      <c r="B3529" s="325"/>
      <c r="H3529" s="325"/>
      <c r="O3529" s="325"/>
    </row>
    <row r="3530" spans="1:15" x14ac:dyDescent="0.25">
      <c r="A3530" s="325"/>
      <c r="B3530" s="325"/>
      <c r="H3530" s="325"/>
      <c r="O3530" s="325"/>
    </row>
    <row r="3531" spans="1:15" x14ac:dyDescent="0.25">
      <c r="A3531" s="325"/>
      <c r="B3531" s="325"/>
      <c r="H3531" s="325"/>
      <c r="O3531" s="325"/>
    </row>
    <row r="3532" spans="1:15" x14ac:dyDescent="0.25">
      <c r="A3532" s="325"/>
      <c r="B3532" s="325"/>
      <c r="H3532" s="325"/>
      <c r="O3532" s="325"/>
    </row>
    <row r="3533" spans="1:15" x14ac:dyDescent="0.25">
      <c r="A3533" s="325"/>
      <c r="B3533" s="325"/>
      <c r="H3533" s="325"/>
      <c r="O3533" s="325"/>
    </row>
    <row r="3534" spans="1:15" x14ac:dyDescent="0.25">
      <c r="A3534" s="325"/>
      <c r="B3534" s="325"/>
      <c r="H3534" s="325"/>
      <c r="O3534" s="325"/>
    </row>
    <row r="3535" spans="1:15" x14ac:dyDescent="0.25">
      <c r="A3535" s="325"/>
      <c r="B3535" s="325"/>
      <c r="H3535" s="325"/>
      <c r="O3535" s="325"/>
    </row>
    <row r="3536" spans="1:15" x14ac:dyDescent="0.25">
      <c r="A3536" s="325"/>
      <c r="B3536" s="325"/>
      <c r="H3536" s="325"/>
      <c r="O3536" s="325"/>
    </row>
    <row r="3537" spans="1:15" x14ac:dyDescent="0.25">
      <c r="A3537" s="325"/>
      <c r="B3537" s="325"/>
      <c r="H3537" s="325"/>
      <c r="O3537" s="325"/>
    </row>
    <row r="3538" spans="1:15" x14ac:dyDescent="0.25">
      <c r="A3538" s="325"/>
      <c r="B3538" s="325"/>
      <c r="H3538" s="325"/>
      <c r="O3538" s="325"/>
    </row>
    <row r="3539" spans="1:15" x14ac:dyDescent="0.25">
      <c r="A3539" s="325"/>
      <c r="B3539" s="325"/>
      <c r="H3539" s="325"/>
      <c r="O3539" s="325"/>
    </row>
    <row r="3540" spans="1:15" x14ac:dyDescent="0.25">
      <c r="A3540" s="325"/>
      <c r="B3540" s="325"/>
      <c r="H3540" s="325"/>
      <c r="O3540" s="325"/>
    </row>
    <row r="3541" spans="1:15" x14ac:dyDescent="0.25">
      <c r="A3541" s="325"/>
      <c r="B3541" s="325"/>
      <c r="H3541" s="325"/>
      <c r="O3541" s="325"/>
    </row>
    <row r="3542" spans="1:15" x14ac:dyDescent="0.25">
      <c r="A3542" s="325"/>
      <c r="B3542" s="325"/>
      <c r="H3542" s="325"/>
      <c r="O3542" s="325"/>
    </row>
    <row r="3543" spans="1:15" x14ac:dyDescent="0.25">
      <c r="A3543" s="325"/>
      <c r="B3543" s="325"/>
      <c r="H3543" s="325"/>
      <c r="O3543" s="325"/>
    </row>
    <row r="3544" spans="1:15" x14ac:dyDescent="0.25">
      <c r="A3544" s="325"/>
      <c r="B3544" s="325"/>
      <c r="H3544" s="325"/>
      <c r="O3544" s="325"/>
    </row>
    <row r="3545" spans="1:15" x14ac:dyDescent="0.25">
      <c r="A3545" s="325"/>
      <c r="B3545" s="325"/>
      <c r="H3545" s="325"/>
      <c r="O3545" s="325"/>
    </row>
    <row r="3546" spans="1:15" x14ac:dyDescent="0.25">
      <c r="A3546" s="325"/>
      <c r="B3546" s="325"/>
      <c r="H3546" s="325"/>
      <c r="O3546" s="325"/>
    </row>
    <row r="3547" spans="1:15" x14ac:dyDescent="0.25">
      <c r="A3547" s="325"/>
      <c r="B3547" s="325"/>
      <c r="H3547" s="325"/>
      <c r="O3547" s="325"/>
    </row>
    <row r="3548" spans="1:15" x14ac:dyDescent="0.25">
      <c r="A3548" s="325"/>
      <c r="B3548" s="325"/>
      <c r="H3548" s="325"/>
      <c r="O3548" s="325"/>
    </row>
    <row r="3549" spans="1:15" x14ac:dyDescent="0.25">
      <c r="A3549" s="325"/>
      <c r="B3549" s="325"/>
      <c r="H3549" s="325"/>
      <c r="O3549" s="325"/>
    </row>
    <row r="3550" spans="1:15" x14ac:dyDescent="0.25">
      <c r="A3550" s="325"/>
      <c r="B3550" s="325"/>
      <c r="H3550" s="325"/>
      <c r="O3550" s="325"/>
    </row>
    <row r="3551" spans="1:15" x14ac:dyDescent="0.25">
      <c r="A3551" s="325"/>
      <c r="B3551" s="325"/>
      <c r="H3551" s="325"/>
      <c r="O3551" s="325"/>
    </row>
    <row r="3552" spans="1:15" x14ac:dyDescent="0.25">
      <c r="A3552" s="325"/>
      <c r="B3552" s="325"/>
      <c r="H3552" s="325"/>
      <c r="O3552" s="325"/>
    </row>
    <row r="3553" spans="1:15" x14ac:dyDescent="0.25">
      <c r="A3553" s="325"/>
      <c r="B3553" s="325"/>
      <c r="H3553" s="325"/>
      <c r="O3553" s="325"/>
    </row>
    <row r="3554" spans="1:15" x14ac:dyDescent="0.25">
      <c r="A3554" s="325"/>
      <c r="B3554" s="325"/>
      <c r="H3554" s="325"/>
      <c r="O3554" s="325"/>
    </row>
    <row r="3555" spans="1:15" x14ac:dyDescent="0.25">
      <c r="A3555" s="325"/>
      <c r="B3555" s="325"/>
      <c r="H3555" s="325"/>
      <c r="O3555" s="325"/>
    </row>
    <row r="3556" spans="1:15" x14ac:dyDescent="0.25">
      <c r="A3556" s="325"/>
      <c r="B3556" s="325"/>
      <c r="H3556" s="325"/>
      <c r="O3556" s="325"/>
    </row>
    <row r="3557" spans="1:15" x14ac:dyDescent="0.25">
      <c r="A3557" s="325"/>
      <c r="B3557" s="325"/>
      <c r="H3557" s="325"/>
      <c r="O3557" s="325"/>
    </row>
    <row r="3558" spans="1:15" x14ac:dyDescent="0.25">
      <c r="A3558" s="325"/>
      <c r="B3558" s="325"/>
      <c r="H3558" s="325"/>
      <c r="O3558" s="325"/>
    </row>
    <row r="3559" spans="1:15" x14ac:dyDescent="0.25">
      <c r="A3559" s="325"/>
      <c r="B3559" s="325"/>
      <c r="H3559" s="325"/>
      <c r="O3559" s="325"/>
    </row>
    <row r="3560" spans="1:15" x14ac:dyDescent="0.25">
      <c r="A3560" s="325"/>
      <c r="B3560" s="325"/>
      <c r="H3560" s="325"/>
      <c r="O3560" s="325"/>
    </row>
    <row r="3561" spans="1:15" x14ac:dyDescent="0.25">
      <c r="A3561" s="325"/>
      <c r="B3561" s="325"/>
      <c r="H3561" s="325"/>
      <c r="O3561" s="325"/>
    </row>
    <row r="3562" spans="1:15" x14ac:dyDescent="0.25">
      <c r="A3562" s="325"/>
      <c r="B3562" s="325"/>
      <c r="H3562" s="325"/>
      <c r="O3562" s="325"/>
    </row>
    <row r="3563" spans="1:15" x14ac:dyDescent="0.25">
      <c r="A3563" s="325"/>
      <c r="B3563" s="325"/>
      <c r="H3563" s="325"/>
      <c r="O3563" s="325"/>
    </row>
    <row r="3564" spans="1:15" x14ac:dyDescent="0.25">
      <c r="A3564" s="325"/>
      <c r="B3564" s="325"/>
      <c r="H3564" s="325"/>
      <c r="O3564" s="325"/>
    </row>
    <row r="3565" spans="1:15" x14ac:dyDescent="0.25">
      <c r="A3565" s="325"/>
      <c r="B3565" s="325"/>
      <c r="H3565" s="325"/>
      <c r="O3565" s="325"/>
    </row>
    <row r="3566" spans="1:15" x14ac:dyDescent="0.25">
      <c r="A3566" s="325"/>
      <c r="B3566" s="325"/>
      <c r="H3566" s="325"/>
      <c r="O3566" s="325"/>
    </row>
    <row r="3567" spans="1:15" x14ac:dyDescent="0.25">
      <c r="A3567" s="325"/>
      <c r="B3567" s="325"/>
      <c r="H3567" s="325"/>
      <c r="O3567" s="325"/>
    </row>
    <row r="3568" spans="1:15" x14ac:dyDescent="0.25">
      <c r="A3568" s="325"/>
      <c r="B3568" s="325"/>
      <c r="H3568" s="325"/>
      <c r="O3568" s="325"/>
    </row>
    <row r="3569" spans="1:15" x14ac:dyDescent="0.25">
      <c r="A3569" s="325"/>
      <c r="B3569" s="325"/>
      <c r="H3569" s="325"/>
      <c r="O3569" s="325"/>
    </row>
    <row r="3570" spans="1:15" x14ac:dyDescent="0.25">
      <c r="A3570" s="325"/>
      <c r="B3570" s="325"/>
      <c r="H3570" s="325"/>
      <c r="O3570" s="325"/>
    </row>
    <row r="3571" spans="1:15" x14ac:dyDescent="0.25">
      <c r="A3571" s="325"/>
      <c r="B3571" s="325"/>
      <c r="H3571" s="325"/>
      <c r="O3571" s="325"/>
    </row>
    <row r="3572" spans="1:15" x14ac:dyDescent="0.25">
      <c r="A3572" s="325"/>
      <c r="B3572" s="325"/>
      <c r="H3572" s="325"/>
      <c r="O3572" s="325"/>
    </row>
    <row r="3573" spans="1:15" x14ac:dyDescent="0.25">
      <c r="A3573" s="325"/>
      <c r="B3573" s="325"/>
      <c r="H3573" s="325"/>
      <c r="O3573" s="325"/>
    </row>
    <row r="3574" spans="1:15" x14ac:dyDescent="0.25">
      <c r="A3574" s="325"/>
      <c r="B3574" s="325"/>
      <c r="H3574" s="325"/>
      <c r="O3574" s="325"/>
    </row>
    <row r="3575" spans="1:15" x14ac:dyDescent="0.25">
      <c r="A3575" s="325"/>
      <c r="B3575" s="325"/>
      <c r="H3575" s="325"/>
      <c r="O3575" s="325"/>
    </row>
    <row r="3576" spans="1:15" x14ac:dyDescent="0.25">
      <c r="A3576" s="325"/>
      <c r="B3576" s="325"/>
      <c r="H3576" s="325"/>
      <c r="O3576" s="325"/>
    </row>
    <row r="3577" spans="1:15" x14ac:dyDescent="0.25">
      <c r="A3577" s="325"/>
      <c r="B3577" s="325"/>
      <c r="H3577" s="325"/>
      <c r="O3577" s="325"/>
    </row>
    <row r="3578" spans="1:15" x14ac:dyDescent="0.25">
      <c r="A3578" s="325"/>
      <c r="B3578" s="325"/>
      <c r="H3578" s="325"/>
      <c r="O3578" s="325"/>
    </row>
    <row r="3579" spans="1:15" x14ac:dyDescent="0.25">
      <c r="A3579" s="325"/>
      <c r="B3579" s="325"/>
      <c r="H3579" s="325"/>
      <c r="O3579" s="325"/>
    </row>
    <row r="3580" spans="1:15" x14ac:dyDescent="0.25">
      <c r="A3580" s="325"/>
      <c r="B3580" s="325"/>
      <c r="H3580" s="325"/>
      <c r="O3580" s="325"/>
    </row>
    <row r="3581" spans="1:15" x14ac:dyDescent="0.25">
      <c r="A3581" s="325"/>
      <c r="B3581" s="325"/>
      <c r="H3581" s="325"/>
      <c r="O3581" s="325"/>
    </row>
    <row r="3582" spans="1:15" x14ac:dyDescent="0.25">
      <c r="A3582" s="325"/>
      <c r="B3582" s="325"/>
      <c r="H3582" s="325"/>
      <c r="O3582" s="325"/>
    </row>
    <row r="3583" spans="1:15" x14ac:dyDescent="0.25">
      <c r="A3583" s="325"/>
      <c r="B3583" s="325"/>
      <c r="H3583" s="325"/>
      <c r="O3583" s="325"/>
    </row>
    <row r="3584" spans="1:15" x14ac:dyDescent="0.25">
      <c r="A3584" s="325"/>
      <c r="B3584" s="325"/>
      <c r="H3584" s="325"/>
      <c r="O3584" s="325"/>
    </row>
    <row r="3585" spans="1:15" x14ac:dyDescent="0.25">
      <c r="A3585" s="325"/>
      <c r="B3585" s="325"/>
      <c r="H3585" s="325"/>
      <c r="O3585" s="325"/>
    </row>
    <row r="3586" spans="1:15" x14ac:dyDescent="0.25">
      <c r="A3586" s="325"/>
      <c r="B3586" s="325"/>
      <c r="H3586" s="325"/>
      <c r="O3586" s="325"/>
    </row>
    <row r="3587" spans="1:15" x14ac:dyDescent="0.25">
      <c r="A3587" s="325"/>
      <c r="B3587" s="325"/>
      <c r="H3587" s="325"/>
      <c r="O3587" s="325"/>
    </row>
    <row r="3588" spans="1:15" x14ac:dyDescent="0.25">
      <c r="A3588" s="325"/>
      <c r="B3588" s="325"/>
      <c r="H3588" s="325"/>
      <c r="O3588" s="325"/>
    </row>
    <row r="3589" spans="1:15" x14ac:dyDescent="0.25">
      <c r="A3589" s="325"/>
      <c r="B3589" s="325"/>
      <c r="H3589" s="325"/>
      <c r="O3589" s="325"/>
    </row>
    <row r="3590" spans="1:15" x14ac:dyDescent="0.25">
      <c r="A3590" s="325"/>
      <c r="B3590" s="325"/>
      <c r="H3590" s="325"/>
      <c r="O3590" s="325"/>
    </row>
    <row r="3591" spans="1:15" x14ac:dyDescent="0.25">
      <c r="A3591" s="325"/>
      <c r="B3591" s="325"/>
      <c r="H3591" s="325"/>
      <c r="O3591" s="325"/>
    </row>
    <row r="3592" spans="1:15" x14ac:dyDescent="0.25">
      <c r="A3592" s="325"/>
      <c r="B3592" s="325"/>
      <c r="H3592" s="325"/>
      <c r="O3592" s="325"/>
    </row>
    <row r="3593" spans="1:15" x14ac:dyDescent="0.25">
      <c r="A3593" s="325"/>
      <c r="B3593" s="325"/>
      <c r="H3593" s="325"/>
      <c r="O3593" s="325"/>
    </row>
    <row r="3594" spans="1:15" x14ac:dyDescent="0.25">
      <c r="A3594" s="325"/>
      <c r="B3594" s="325"/>
      <c r="H3594" s="325"/>
      <c r="O3594" s="325"/>
    </row>
    <row r="3595" spans="1:15" x14ac:dyDescent="0.25">
      <c r="A3595" s="325"/>
      <c r="B3595" s="325"/>
      <c r="H3595" s="325"/>
      <c r="O3595" s="325"/>
    </row>
    <row r="3596" spans="1:15" x14ac:dyDescent="0.25">
      <c r="A3596" s="325"/>
      <c r="B3596" s="325"/>
      <c r="H3596" s="325"/>
      <c r="O3596" s="325"/>
    </row>
    <row r="3597" spans="1:15" x14ac:dyDescent="0.25">
      <c r="A3597" s="325"/>
      <c r="B3597" s="325"/>
      <c r="H3597" s="325"/>
      <c r="O3597" s="325"/>
    </row>
    <row r="3598" spans="1:15" x14ac:dyDescent="0.25">
      <c r="A3598" s="325"/>
      <c r="B3598" s="325"/>
      <c r="H3598" s="325"/>
      <c r="O3598" s="325"/>
    </row>
    <row r="3599" spans="1:15" x14ac:dyDescent="0.25">
      <c r="A3599" s="325"/>
      <c r="B3599" s="325"/>
      <c r="H3599" s="325"/>
      <c r="O3599" s="325"/>
    </row>
    <row r="3600" spans="1:15" x14ac:dyDescent="0.25">
      <c r="A3600" s="325"/>
      <c r="B3600" s="325"/>
      <c r="H3600" s="325"/>
      <c r="O3600" s="325"/>
    </row>
    <row r="3601" spans="1:15" x14ac:dyDescent="0.25">
      <c r="A3601" s="325"/>
      <c r="B3601" s="325"/>
      <c r="H3601" s="325"/>
      <c r="O3601" s="325"/>
    </row>
    <row r="3602" spans="1:15" x14ac:dyDescent="0.25">
      <c r="A3602" s="325"/>
      <c r="B3602" s="325"/>
      <c r="H3602" s="325"/>
      <c r="O3602" s="325"/>
    </row>
    <row r="3603" spans="1:15" x14ac:dyDescent="0.25">
      <c r="A3603" s="325"/>
      <c r="B3603" s="325"/>
      <c r="H3603" s="325"/>
      <c r="O3603" s="325"/>
    </row>
    <row r="3604" spans="1:15" x14ac:dyDescent="0.25">
      <c r="A3604" s="325"/>
      <c r="B3604" s="325"/>
      <c r="H3604" s="325"/>
      <c r="O3604" s="325"/>
    </row>
    <row r="3605" spans="1:15" x14ac:dyDescent="0.25">
      <c r="A3605" s="325"/>
      <c r="B3605" s="325"/>
      <c r="H3605" s="325"/>
      <c r="O3605" s="325"/>
    </row>
    <row r="3606" spans="1:15" x14ac:dyDescent="0.25">
      <c r="A3606" s="325"/>
      <c r="B3606" s="325"/>
      <c r="H3606" s="325"/>
      <c r="O3606" s="325"/>
    </row>
    <row r="3607" spans="1:15" x14ac:dyDescent="0.25">
      <c r="A3607" s="325"/>
      <c r="B3607" s="325"/>
      <c r="H3607" s="325"/>
      <c r="O3607" s="325"/>
    </row>
    <row r="3608" spans="1:15" x14ac:dyDescent="0.25">
      <c r="A3608" s="325"/>
      <c r="B3608" s="325"/>
      <c r="H3608" s="325"/>
      <c r="O3608" s="325"/>
    </row>
    <row r="3609" spans="1:15" x14ac:dyDescent="0.25">
      <c r="A3609" s="325"/>
      <c r="B3609" s="325"/>
      <c r="H3609" s="325"/>
      <c r="O3609" s="325"/>
    </row>
    <row r="3610" spans="1:15" x14ac:dyDescent="0.25">
      <c r="A3610" s="325"/>
      <c r="B3610" s="325"/>
      <c r="H3610" s="325"/>
      <c r="O3610" s="325"/>
    </row>
    <row r="3611" spans="1:15" x14ac:dyDescent="0.25">
      <c r="A3611" s="325"/>
      <c r="B3611" s="325"/>
      <c r="H3611" s="325"/>
      <c r="O3611" s="325"/>
    </row>
    <row r="3612" spans="1:15" x14ac:dyDescent="0.25">
      <c r="A3612" s="325"/>
      <c r="B3612" s="325"/>
      <c r="H3612" s="325"/>
      <c r="O3612" s="325"/>
    </row>
    <row r="3613" spans="1:15" x14ac:dyDescent="0.25">
      <c r="A3613" s="325"/>
      <c r="B3613" s="325"/>
      <c r="H3613" s="325"/>
      <c r="O3613" s="325"/>
    </row>
    <row r="3614" spans="1:15" x14ac:dyDescent="0.25">
      <c r="A3614" s="325"/>
      <c r="B3614" s="325"/>
      <c r="H3614" s="325"/>
      <c r="O3614" s="325"/>
    </row>
    <row r="3615" spans="1:15" x14ac:dyDescent="0.25">
      <c r="A3615" s="325"/>
      <c r="B3615" s="325"/>
      <c r="H3615" s="325"/>
      <c r="O3615" s="325"/>
    </row>
    <row r="3616" spans="1:15" x14ac:dyDescent="0.25">
      <c r="A3616" s="325"/>
      <c r="B3616" s="325"/>
      <c r="H3616" s="325"/>
      <c r="O3616" s="325"/>
    </row>
    <row r="3617" spans="1:15" x14ac:dyDescent="0.25">
      <c r="A3617" s="325"/>
      <c r="B3617" s="325"/>
      <c r="H3617" s="325"/>
      <c r="O3617" s="325"/>
    </row>
    <row r="3618" spans="1:15" x14ac:dyDescent="0.25">
      <c r="A3618" s="325"/>
      <c r="B3618" s="325"/>
      <c r="H3618" s="325"/>
      <c r="O3618" s="325"/>
    </row>
    <row r="3619" spans="1:15" x14ac:dyDescent="0.25">
      <c r="A3619" s="325"/>
      <c r="B3619" s="325"/>
      <c r="H3619" s="325"/>
      <c r="O3619" s="325"/>
    </row>
    <row r="3620" spans="1:15" x14ac:dyDescent="0.25">
      <c r="A3620" s="325"/>
      <c r="B3620" s="325"/>
      <c r="H3620" s="325"/>
      <c r="O3620" s="325"/>
    </row>
    <row r="3621" spans="1:15" x14ac:dyDescent="0.25">
      <c r="A3621" s="325"/>
      <c r="B3621" s="325"/>
      <c r="H3621" s="325"/>
      <c r="O3621" s="325"/>
    </row>
    <row r="3622" spans="1:15" x14ac:dyDescent="0.25">
      <c r="A3622" s="325"/>
      <c r="B3622" s="325"/>
      <c r="H3622" s="325"/>
      <c r="O3622" s="325"/>
    </row>
    <row r="3623" spans="1:15" x14ac:dyDescent="0.25">
      <c r="A3623" s="325"/>
      <c r="B3623" s="325"/>
      <c r="H3623" s="325"/>
      <c r="O3623" s="325"/>
    </row>
    <row r="3624" spans="1:15" x14ac:dyDescent="0.25">
      <c r="A3624" s="325"/>
      <c r="B3624" s="325"/>
      <c r="H3624" s="325"/>
      <c r="O3624" s="325"/>
    </row>
    <row r="3625" spans="1:15" x14ac:dyDescent="0.25">
      <c r="A3625" s="325"/>
      <c r="B3625" s="325"/>
      <c r="H3625" s="325"/>
      <c r="O3625" s="325"/>
    </row>
    <row r="3626" spans="1:15" x14ac:dyDescent="0.25">
      <c r="A3626" s="325"/>
      <c r="B3626" s="325"/>
      <c r="H3626" s="325"/>
      <c r="O3626" s="325"/>
    </row>
    <row r="3627" spans="1:15" x14ac:dyDescent="0.25">
      <c r="A3627" s="325"/>
      <c r="B3627" s="325"/>
      <c r="H3627" s="325"/>
      <c r="O3627" s="325"/>
    </row>
    <row r="3628" spans="1:15" x14ac:dyDescent="0.25">
      <c r="A3628" s="325"/>
      <c r="B3628" s="325"/>
      <c r="H3628" s="325"/>
      <c r="O3628" s="325"/>
    </row>
    <row r="3629" spans="1:15" x14ac:dyDescent="0.25">
      <c r="A3629" s="325"/>
      <c r="B3629" s="325"/>
      <c r="H3629" s="325"/>
      <c r="O3629" s="325"/>
    </row>
    <row r="3630" spans="1:15" x14ac:dyDescent="0.25">
      <c r="A3630" s="325"/>
      <c r="B3630" s="325"/>
      <c r="H3630" s="325"/>
      <c r="O3630" s="325"/>
    </row>
    <row r="3631" spans="1:15" x14ac:dyDescent="0.25">
      <c r="A3631" s="325"/>
      <c r="B3631" s="325"/>
      <c r="H3631" s="325"/>
      <c r="O3631" s="325"/>
    </row>
    <row r="3632" spans="1:15" x14ac:dyDescent="0.25">
      <c r="A3632" s="325"/>
      <c r="B3632" s="325"/>
      <c r="H3632" s="325"/>
      <c r="O3632" s="325"/>
    </row>
    <row r="3633" spans="1:15" x14ac:dyDescent="0.25">
      <c r="A3633" s="325"/>
      <c r="B3633" s="325"/>
      <c r="H3633" s="325"/>
      <c r="O3633" s="325"/>
    </row>
    <row r="3634" spans="1:15" x14ac:dyDescent="0.25">
      <c r="A3634" s="325"/>
      <c r="B3634" s="325"/>
      <c r="H3634" s="325"/>
      <c r="O3634" s="325"/>
    </row>
    <row r="3635" spans="1:15" x14ac:dyDescent="0.25">
      <c r="A3635" s="325"/>
      <c r="B3635" s="325"/>
      <c r="H3635" s="325"/>
      <c r="O3635" s="325"/>
    </row>
    <row r="3636" spans="1:15" x14ac:dyDescent="0.25">
      <c r="A3636" s="325"/>
      <c r="B3636" s="325"/>
      <c r="H3636" s="325"/>
      <c r="O3636" s="325"/>
    </row>
    <row r="3637" spans="1:15" x14ac:dyDescent="0.25">
      <c r="A3637" s="325"/>
      <c r="B3637" s="325"/>
      <c r="H3637" s="325"/>
      <c r="O3637" s="325"/>
    </row>
    <row r="3638" spans="1:15" x14ac:dyDescent="0.25">
      <c r="A3638" s="325"/>
      <c r="B3638" s="325"/>
      <c r="H3638" s="325"/>
      <c r="O3638" s="325"/>
    </row>
    <row r="3639" spans="1:15" x14ac:dyDescent="0.25">
      <c r="A3639" s="325"/>
      <c r="B3639" s="325"/>
      <c r="H3639" s="325"/>
      <c r="O3639" s="325"/>
    </row>
    <row r="3640" spans="1:15" x14ac:dyDescent="0.25">
      <c r="A3640" s="325"/>
      <c r="B3640" s="325"/>
      <c r="H3640" s="325"/>
      <c r="O3640" s="325"/>
    </row>
    <row r="3641" spans="1:15" x14ac:dyDescent="0.25">
      <c r="A3641" s="325"/>
      <c r="B3641" s="325"/>
      <c r="H3641" s="325"/>
      <c r="O3641" s="325"/>
    </row>
    <row r="3642" spans="1:15" x14ac:dyDescent="0.25">
      <c r="A3642" s="325"/>
      <c r="B3642" s="325"/>
      <c r="H3642" s="325"/>
      <c r="O3642" s="325"/>
    </row>
    <row r="3643" spans="1:15" x14ac:dyDescent="0.25">
      <c r="A3643" s="325"/>
      <c r="B3643" s="325"/>
      <c r="H3643" s="325"/>
      <c r="O3643" s="325"/>
    </row>
    <row r="3644" spans="1:15" x14ac:dyDescent="0.25">
      <c r="A3644" s="325"/>
      <c r="B3644" s="325"/>
      <c r="H3644" s="325"/>
      <c r="O3644" s="325"/>
    </row>
    <row r="3645" spans="1:15" x14ac:dyDescent="0.25">
      <c r="A3645" s="325"/>
      <c r="B3645" s="325"/>
      <c r="H3645" s="325"/>
      <c r="O3645" s="325"/>
    </row>
    <row r="3646" spans="1:15" x14ac:dyDescent="0.25">
      <c r="A3646" s="325"/>
      <c r="B3646" s="325"/>
      <c r="H3646" s="325"/>
      <c r="O3646" s="325"/>
    </row>
    <row r="3647" spans="1:15" x14ac:dyDescent="0.25">
      <c r="A3647" s="325"/>
      <c r="B3647" s="325"/>
      <c r="H3647" s="325"/>
      <c r="O3647" s="325"/>
    </row>
    <row r="3648" spans="1:15" x14ac:dyDescent="0.25">
      <c r="A3648" s="325"/>
      <c r="B3648" s="325"/>
      <c r="H3648" s="325"/>
      <c r="O3648" s="325"/>
    </row>
    <row r="3649" spans="1:15" x14ac:dyDescent="0.25">
      <c r="A3649" s="325"/>
      <c r="B3649" s="325"/>
      <c r="H3649" s="325"/>
      <c r="O3649" s="325"/>
    </row>
    <row r="3650" spans="1:15" x14ac:dyDescent="0.25">
      <c r="A3650" s="325"/>
      <c r="B3650" s="325"/>
      <c r="H3650" s="325"/>
      <c r="O3650" s="325"/>
    </row>
    <row r="3651" spans="1:15" x14ac:dyDescent="0.25">
      <c r="A3651" s="325"/>
      <c r="B3651" s="325"/>
      <c r="H3651" s="325"/>
      <c r="O3651" s="325"/>
    </row>
    <row r="3652" spans="1:15" x14ac:dyDescent="0.25">
      <c r="A3652" s="325"/>
      <c r="B3652" s="325"/>
      <c r="H3652" s="325"/>
      <c r="O3652" s="325"/>
    </row>
    <row r="3653" spans="1:15" x14ac:dyDescent="0.25">
      <c r="A3653" s="325"/>
      <c r="B3653" s="325"/>
      <c r="H3653" s="325"/>
      <c r="O3653" s="325"/>
    </row>
    <row r="3654" spans="1:15" x14ac:dyDescent="0.25">
      <c r="A3654" s="325"/>
      <c r="B3654" s="325"/>
      <c r="H3654" s="325"/>
      <c r="O3654" s="325"/>
    </row>
    <row r="3655" spans="1:15" x14ac:dyDescent="0.25">
      <c r="A3655" s="325"/>
      <c r="B3655" s="325"/>
      <c r="H3655" s="325"/>
      <c r="O3655" s="325"/>
    </row>
    <row r="3656" spans="1:15" x14ac:dyDescent="0.25">
      <c r="A3656" s="325"/>
      <c r="B3656" s="325"/>
      <c r="H3656" s="325"/>
      <c r="O3656" s="325"/>
    </row>
    <row r="3657" spans="1:15" x14ac:dyDescent="0.25">
      <c r="A3657" s="325"/>
      <c r="B3657" s="325"/>
      <c r="H3657" s="325"/>
      <c r="O3657" s="325"/>
    </row>
    <row r="3658" spans="1:15" x14ac:dyDescent="0.25">
      <c r="A3658" s="325"/>
      <c r="B3658" s="325"/>
      <c r="H3658" s="325"/>
      <c r="O3658" s="325"/>
    </row>
    <row r="3659" spans="1:15" x14ac:dyDescent="0.25">
      <c r="A3659" s="325"/>
      <c r="B3659" s="325"/>
      <c r="H3659" s="325"/>
      <c r="O3659" s="325"/>
    </row>
    <row r="3660" spans="1:15" x14ac:dyDescent="0.25">
      <c r="A3660" s="325"/>
      <c r="B3660" s="325"/>
      <c r="H3660" s="325"/>
      <c r="O3660" s="325"/>
    </row>
    <row r="3661" spans="1:15" x14ac:dyDescent="0.25">
      <c r="A3661" s="325"/>
      <c r="B3661" s="325"/>
      <c r="H3661" s="325"/>
      <c r="O3661" s="325"/>
    </row>
    <row r="3662" spans="1:15" x14ac:dyDescent="0.25">
      <c r="A3662" s="325"/>
      <c r="B3662" s="325"/>
      <c r="H3662" s="325"/>
      <c r="O3662" s="325"/>
    </row>
    <row r="3663" spans="1:15" x14ac:dyDescent="0.25">
      <c r="A3663" s="325"/>
      <c r="B3663" s="325"/>
      <c r="H3663" s="325"/>
      <c r="O3663" s="325"/>
    </row>
    <row r="3664" spans="1:15" x14ac:dyDescent="0.25">
      <c r="A3664" s="325"/>
      <c r="B3664" s="325"/>
      <c r="H3664" s="325"/>
      <c r="O3664" s="325"/>
    </row>
    <row r="3665" spans="1:15" x14ac:dyDescent="0.25">
      <c r="A3665" s="325"/>
      <c r="B3665" s="325"/>
      <c r="H3665" s="325"/>
      <c r="O3665" s="325"/>
    </row>
    <row r="3666" spans="1:15" x14ac:dyDescent="0.25">
      <c r="A3666" s="325"/>
      <c r="B3666" s="325"/>
      <c r="H3666" s="325"/>
      <c r="O3666" s="325"/>
    </row>
    <row r="3667" spans="1:15" x14ac:dyDescent="0.25">
      <c r="A3667" s="325"/>
      <c r="B3667" s="325"/>
      <c r="H3667" s="325"/>
      <c r="O3667" s="325"/>
    </row>
    <row r="3668" spans="1:15" x14ac:dyDescent="0.25">
      <c r="A3668" s="325"/>
      <c r="B3668" s="325"/>
      <c r="H3668" s="325"/>
      <c r="O3668" s="325"/>
    </row>
    <row r="3669" spans="1:15" x14ac:dyDescent="0.25">
      <c r="A3669" s="325"/>
      <c r="B3669" s="325"/>
      <c r="H3669" s="325"/>
      <c r="O3669" s="325"/>
    </row>
    <row r="3670" spans="1:15" x14ac:dyDescent="0.25">
      <c r="A3670" s="325"/>
      <c r="B3670" s="325"/>
      <c r="H3670" s="325"/>
      <c r="O3670" s="325"/>
    </row>
    <row r="3671" spans="1:15" x14ac:dyDescent="0.25">
      <c r="A3671" s="325"/>
      <c r="B3671" s="325"/>
      <c r="H3671" s="325"/>
      <c r="O3671" s="325"/>
    </row>
    <row r="3672" spans="1:15" x14ac:dyDescent="0.25">
      <c r="A3672" s="325"/>
      <c r="B3672" s="325"/>
      <c r="H3672" s="325"/>
      <c r="O3672" s="325"/>
    </row>
    <row r="3673" spans="1:15" x14ac:dyDescent="0.25">
      <c r="A3673" s="325"/>
      <c r="B3673" s="325"/>
      <c r="H3673" s="325"/>
      <c r="O3673" s="325"/>
    </row>
    <row r="3674" spans="1:15" x14ac:dyDescent="0.25">
      <c r="A3674" s="325"/>
      <c r="B3674" s="325"/>
      <c r="H3674" s="325"/>
      <c r="O3674" s="325"/>
    </row>
    <row r="3675" spans="1:15" x14ac:dyDescent="0.25">
      <c r="A3675" s="325"/>
      <c r="B3675" s="325"/>
      <c r="H3675" s="325"/>
      <c r="O3675" s="325"/>
    </row>
    <row r="3676" spans="1:15" x14ac:dyDescent="0.25">
      <c r="A3676" s="325"/>
      <c r="B3676" s="325"/>
      <c r="H3676" s="325"/>
      <c r="O3676" s="325"/>
    </row>
    <row r="3677" spans="1:15" x14ac:dyDescent="0.25">
      <c r="A3677" s="325"/>
      <c r="B3677" s="325"/>
      <c r="H3677" s="325"/>
      <c r="O3677" s="325"/>
    </row>
    <row r="3678" spans="1:15" x14ac:dyDescent="0.25">
      <c r="A3678" s="325"/>
      <c r="B3678" s="325"/>
      <c r="H3678" s="325"/>
      <c r="O3678" s="325"/>
    </row>
    <row r="3679" spans="1:15" x14ac:dyDescent="0.25">
      <c r="A3679" s="325"/>
      <c r="B3679" s="325"/>
      <c r="H3679" s="325"/>
      <c r="O3679" s="325"/>
    </row>
    <row r="3680" spans="1:15" x14ac:dyDescent="0.25">
      <c r="A3680" s="325"/>
      <c r="B3680" s="325"/>
      <c r="H3680" s="325"/>
      <c r="O3680" s="325"/>
    </row>
    <row r="3681" spans="1:15" x14ac:dyDescent="0.25">
      <c r="A3681" s="325"/>
      <c r="B3681" s="325"/>
      <c r="H3681" s="325"/>
      <c r="O3681" s="325"/>
    </row>
    <row r="3682" spans="1:15" x14ac:dyDescent="0.25">
      <c r="A3682" s="325"/>
      <c r="B3682" s="325"/>
      <c r="H3682" s="325"/>
      <c r="O3682" s="325"/>
    </row>
    <row r="3683" spans="1:15" x14ac:dyDescent="0.25">
      <c r="A3683" s="325"/>
      <c r="B3683" s="325"/>
      <c r="H3683" s="325"/>
      <c r="O3683" s="325"/>
    </row>
    <row r="3684" spans="1:15" x14ac:dyDescent="0.25">
      <c r="A3684" s="325"/>
      <c r="B3684" s="325"/>
      <c r="H3684" s="325"/>
      <c r="O3684" s="325"/>
    </row>
    <row r="3685" spans="1:15" x14ac:dyDescent="0.25">
      <c r="A3685" s="325"/>
      <c r="B3685" s="325"/>
      <c r="H3685" s="325"/>
      <c r="O3685" s="325"/>
    </row>
    <row r="3686" spans="1:15" x14ac:dyDescent="0.25">
      <c r="A3686" s="325"/>
      <c r="B3686" s="325"/>
      <c r="H3686" s="325"/>
      <c r="O3686" s="325"/>
    </row>
    <row r="3687" spans="1:15" x14ac:dyDescent="0.25">
      <c r="A3687" s="325"/>
      <c r="B3687" s="325"/>
      <c r="H3687" s="325"/>
      <c r="O3687" s="325"/>
    </row>
    <row r="3688" spans="1:15" x14ac:dyDescent="0.25">
      <c r="A3688" s="325"/>
      <c r="B3688" s="325"/>
      <c r="H3688" s="325"/>
      <c r="O3688" s="325"/>
    </row>
    <row r="3689" spans="1:15" x14ac:dyDescent="0.25">
      <c r="A3689" s="325"/>
      <c r="B3689" s="325"/>
      <c r="H3689" s="325"/>
      <c r="O3689" s="325"/>
    </row>
    <row r="3690" spans="1:15" x14ac:dyDescent="0.25">
      <c r="A3690" s="325"/>
      <c r="B3690" s="325"/>
      <c r="H3690" s="325"/>
      <c r="O3690" s="325"/>
    </row>
    <row r="3691" spans="1:15" x14ac:dyDescent="0.25">
      <c r="A3691" s="325"/>
      <c r="B3691" s="325"/>
      <c r="H3691" s="325"/>
      <c r="O3691" s="325"/>
    </row>
    <row r="3692" spans="1:15" x14ac:dyDescent="0.25">
      <c r="A3692" s="325"/>
      <c r="B3692" s="325"/>
      <c r="H3692" s="325"/>
      <c r="O3692" s="325"/>
    </row>
    <row r="3693" spans="1:15" x14ac:dyDescent="0.25">
      <c r="A3693" s="325"/>
      <c r="B3693" s="325"/>
      <c r="H3693" s="325"/>
      <c r="O3693" s="325"/>
    </row>
    <row r="3694" spans="1:15" x14ac:dyDescent="0.25">
      <c r="A3694" s="325"/>
      <c r="B3694" s="325"/>
      <c r="H3694" s="325"/>
      <c r="O3694" s="325"/>
    </row>
    <row r="3695" spans="1:15" x14ac:dyDescent="0.25">
      <c r="A3695" s="325"/>
      <c r="B3695" s="325"/>
      <c r="H3695" s="325"/>
      <c r="O3695" s="325"/>
    </row>
    <row r="3696" spans="1:15" x14ac:dyDescent="0.25">
      <c r="A3696" s="325"/>
      <c r="B3696" s="325"/>
      <c r="H3696" s="325"/>
      <c r="O3696" s="325"/>
    </row>
    <row r="3697" spans="1:15" x14ac:dyDescent="0.25">
      <c r="A3697" s="325"/>
      <c r="B3697" s="325"/>
      <c r="H3697" s="325"/>
      <c r="O3697" s="325"/>
    </row>
    <row r="3698" spans="1:15" x14ac:dyDescent="0.25">
      <c r="A3698" s="325"/>
      <c r="B3698" s="325"/>
      <c r="H3698" s="325"/>
      <c r="O3698" s="325"/>
    </row>
    <row r="3699" spans="1:15" x14ac:dyDescent="0.25">
      <c r="A3699" s="325"/>
      <c r="B3699" s="325"/>
      <c r="H3699" s="325"/>
      <c r="O3699" s="325"/>
    </row>
    <row r="3700" spans="1:15" x14ac:dyDescent="0.25">
      <c r="A3700" s="325"/>
      <c r="B3700" s="325"/>
      <c r="H3700" s="325"/>
      <c r="O3700" s="325"/>
    </row>
    <row r="3701" spans="1:15" x14ac:dyDescent="0.25">
      <c r="A3701" s="325"/>
      <c r="B3701" s="325"/>
      <c r="H3701" s="325"/>
      <c r="O3701" s="325"/>
    </row>
    <row r="3702" spans="1:15" x14ac:dyDescent="0.25">
      <c r="A3702" s="325"/>
      <c r="B3702" s="325"/>
      <c r="H3702" s="325"/>
      <c r="O3702" s="325"/>
    </row>
    <row r="3703" spans="1:15" x14ac:dyDescent="0.25">
      <c r="A3703" s="325"/>
      <c r="B3703" s="325"/>
      <c r="H3703" s="325"/>
      <c r="O3703" s="325"/>
    </row>
    <row r="3704" spans="1:15" x14ac:dyDescent="0.25">
      <c r="A3704" s="325"/>
      <c r="B3704" s="325"/>
      <c r="H3704" s="325"/>
      <c r="O3704" s="325"/>
    </row>
    <row r="3705" spans="1:15" x14ac:dyDescent="0.25">
      <c r="A3705" s="325"/>
      <c r="B3705" s="325"/>
      <c r="H3705" s="325"/>
      <c r="O3705" s="325"/>
    </row>
    <row r="3706" spans="1:15" x14ac:dyDescent="0.25">
      <c r="A3706" s="325"/>
      <c r="B3706" s="325"/>
      <c r="H3706" s="325"/>
      <c r="O3706" s="325"/>
    </row>
    <row r="3707" spans="1:15" x14ac:dyDescent="0.25">
      <c r="A3707" s="325"/>
      <c r="B3707" s="325"/>
      <c r="H3707" s="325"/>
      <c r="O3707" s="325"/>
    </row>
    <row r="3708" spans="1:15" x14ac:dyDescent="0.25">
      <c r="A3708" s="325"/>
      <c r="B3708" s="325"/>
      <c r="H3708" s="325"/>
      <c r="O3708" s="325"/>
    </row>
    <row r="3709" spans="1:15" x14ac:dyDescent="0.25">
      <c r="A3709" s="325"/>
      <c r="B3709" s="325"/>
      <c r="H3709" s="325"/>
      <c r="O3709" s="325"/>
    </row>
    <row r="3710" spans="1:15" x14ac:dyDescent="0.25">
      <c r="A3710" s="325"/>
      <c r="B3710" s="325"/>
      <c r="H3710" s="325"/>
      <c r="O3710" s="325"/>
    </row>
    <row r="3711" spans="1:15" x14ac:dyDescent="0.25">
      <c r="A3711" s="325"/>
      <c r="B3711" s="325"/>
      <c r="H3711" s="325"/>
      <c r="O3711" s="325"/>
    </row>
    <row r="3712" spans="1:15" x14ac:dyDescent="0.25">
      <c r="A3712" s="325"/>
      <c r="B3712" s="325"/>
      <c r="H3712" s="325"/>
      <c r="O3712" s="325"/>
    </row>
    <row r="3713" spans="1:15" x14ac:dyDescent="0.25">
      <c r="A3713" s="325"/>
      <c r="B3713" s="325"/>
      <c r="H3713" s="325"/>
      <c r="O3713" s="325"/>
    </row>
    <row r="3714" spans="1:15" x14ac:dyDescent="0.25">
      <c r="A3714" s="325"/>
      <c r="B3714" s="325"/>
      <c r="H3714" s="325"/>
      <c r="O3714" s="325"/>
    </row>
    <row r="3715" spans="1:15" x14ac:dyDescent="0.25">
      <c r="A3715" s="325"/>
      <c r="B3715" s="325"/>
      <c r="H3715" s="325"/>
      <c r="O3715" s="325"/>
    </row>
    <row r="3716" spans="1:15" x14ac:dyDescent="0.25">
      <c r="A3716" s="325"/>
      <c r="B3716" s="325"/>
      <c r="H3716" s="325"/>
      <c r="O3716" s="325"/>
    </row>
    <row r="3717" spans="1:15" x14ac:dyDescent="0.25">
      <c r="A3717" s="325"/>
      <c r="B3717" s="325"/>
      <c r="H3717" s="325"/>
      <c r="O3717" s="325"/>
    </row>
    <row r="3718" spans="1:15" x14ac:dyDescent="0.25">
      <c r="A3718" s="325"/>
      <c r="B3718" s="325"/>
      <c r="H3718" s="325"/>
      <c r="O3718" s="325"/>
    </row>
    <row r="3719" spans="1:15" x14ac:dyDescent="0.25">
      <c r="A3719" s="325"/>
      <c r="B3719" s="325"/>
      <c r="H3719" s="325"/>
      <c r="O3719" s="325"/>
    </row>
    <row r="3720" spans="1:15" x14ac:dyDescent="0.25">
      <c r="A3720" s="325"/>
      <c r="B3720" s="325"/>
      <c r="H3720" s="325"/>
      <c r="O3720" s="325"/>
    </row>
    <row r="3721" spans="1:15" x14ac:dyDescent="0.25">
      <c r="A3721" s="325"/>
      <c r="B3721" s="325"/>
      <c r="H3721" s="325"/>
      <c r="O3721" s="325"/>
    </row>
    <row r="3722" spans="1:15" x14ac:dyDescent="0.25">
      <c r="A3722" s="325"/>
      <c r="B3722" s="325"/>
      <c r="H3722" s="325"/>
      <c r="O3722" s="325"/>
    </row>
    <row r="3723" spans="1:15" x14ac:dyDescent="0.25">
      <c r="A3723" s="325"/>
      <c r="B3723" s="325"/>
      <c r="H3723" s="325"/>
      <c r="O3723" s="325"/>
    </row>
    <row r="3724" spans="1:15" x14ac:dyDescent="0.25">
      <c r="A3724" s="325"/>
      <c r="B3724" s="325"/>
      <c r="H3724" s="325"/>
      <c r="O3724" s="325"/>
    </row>
    <row r="3725" spans="1:15" x14ac:dyDescent="0.25">
      <c r="A3725" s="325"/>
      <c r="B3725" s="325"/>
      <c r="H3725" s="325"/>
      <c r="O3725" s="325"/>
    </row>
    <row r="3726" spans="1:15" x14ac:dyDescent="0.25">
      <c r="A3726" s="325"/>
      <c r="B3726" s="325"/>
      <c r="H3726" s="325"/>
      <c r="O3726" s="325"/>
    </row>
    <row r="3727" spans="1:15" x14ac:dyDescent="0.25">
      <c r="A3727" s="325"/>
      <c r="B3727" s="325"/>
      <c r="H3727" s="325"/>
      <c r="O3727" s="325"/>
    </row>
    <row r="3728" spans="1:15" x14ac:dyDescent="0.25">
      <c r="A3728" s="325"/>
      <c r="B3728" s="325"/>
      <c r="H3728" s="325"/>
      <c r="O3728" s="325"/>
    </row>
    <row r="3729" spans="1:15" x14ac:dyDescent="0.25">
      <c r="A3729" s="325"/>
      <c r="B3729" s="325"/>
      <c r="H3729" s="325"/>
      <c r="O3729" s="325"/>
    </row>
    <row r="3730" spans="1:15" x14ac:dyDescent="0.25">
      <c r="A3730" s="325"/>
      <c r="B3730" s="325"/>
      <c r="H3730" s="325"/>
      <c r="O3730" s="325"/>
    </row>
    <row r="3731" spans="1:15" x14ac:dyDescent="0.25">
      <c r="A3731" s="325"/>
      <c r="B3731" s="325"/>
      <c r="H3731" s="325"/>
      <c r="O3731" s="325"/>
    </row>
    <row r="3732" spans="1:15" x14ac:dyDescent="0.25">
      <c r="A3732" s="325"/>
      <c r="B3732" s="325"/>
      <c r="H3732" s="325"/>
      <c r="O3732" s="325"/>
    </row>
    <row r="3733" spans="1:15" x14ac:dyDescent="0.25">
      <c r="A3733" s="325"/>
      <c r="B3733" s="325"/>
      <c r="H3733" s="325"/>
      <c r="O3733" s="325"/>
    </row>
    <row r="3734" spans="1:15" x14ac:dyDescent="0.25">
      <c r="A3734" s="325"/>
      <c r="B3734" s="325"/>
      <c r="H3734" s="325"/>
      <c r="O3734" s="325"/>
    </row>
    <row r="3735" spans="1:15" x14ac:dyDescent="0.25">
      <c r="A3735" s="325"/>
      <c r="B3735" s="325"/>
      <c r="H3735" s="325"/>
      <c r="O3735" s="325"/>
    </row>
    <row r="3736" spans="1:15" x14ac:dyDescent="0.25">
      <c r="A3736" s="325"/>
      <c r="B3736" s="325"/>
      <c r="H3736" s="325"/>
      <c r="O3736" s="325"/>
    </row>
    <row r="3737" spans="1:15" x14ac:dyDescent="0.25">
      <c r="A3737" s="325"/>
      <c r="B3737" s="325"/>
      <c r="H3737" s="325"/>
      <c r="O3737" s="325"/>
    </row>
    <row r="3738" spans="1:15" x14ac:dyDescent="0.25">
      <c r="A3738" s="325"/>
      <c r="B3738" s="325"/>
      <c r="H3738" s="325"/>
      <c r="O3738" s="325"/>
    </row>
    <row r="3739" spans="1:15" x14ac:dyDescent="0.25">
      <c r="A3739" s="325"/>
      <c r="B3739" s="325"/>
      <c r="H3739" s="325"/>
      <c r="O3739" s="325"/>
    </row>
    <row r="3740" spans="1:15" x14ac:dyDescent="0.25">
      <c r="A3740" s="325"/>
      <c r="B3740" s="325"/>
      <c r="H3740" s="325"/>
      <c r="O3740" s="325"/>
    </row>
    <row r="3741" spans="1:15" x14ac:dyDescent="0.25">
      <c r="A3741" s="325"/>
      <c r="B3741" s="325"/>
      <c r="H3741" s="325"/>
      <c r="O3741" s="325"/>
    </row>
    <row r="3742" spans="1:15" x14ac:dyDescent="0.25">
      <c r="A3742" s="325"/>
      <c r="B3742" s="325"/>
      <c r="H3742" s="325"/>
      <c r="O3742" s="325"/>
    </row>
    <row r="3743" spans="1:15" x14ac:dyDescent="0.25">
      <c r="A3743" s="325"/>
      <c r="B3743" s="325"/>
      <c r="H3743" s="325"/>
      <c r="O3743" s="325"/>
    </row>
    <row r="3744" spans="1:15" x14ac:dyDescent="0.25">
      <c r="A3744" s="325"/>
      <c r="B3744" s="325"/>
      <c r="H3744" s="325"/>
      <c r="O3744" s="325"/>
    </row>
    <row r="3745" spans="1:15" x14ac:dyDescent="0.25">
      <c r="A3745" s="325"/>
      <c r="B3745" s="325"/>
      <c r="H3745" s="325"/>
      <c r="O3745" s="325"/>
    </row>
    <row r="3746" spans="1:15" x14ac:dyDescent="0.25">
      <c r="A3746" s="325"/>
      <c r="B3746" s="325"/>
      <c r="H3746" s="325"/>
      <c r="O3746" s="325"/>
    </row>
    <row r="3747" spans="1:15" x14ac:dyDescent="0.25">
      <c r="A3747" s="325"/>
      <c r="B3747" s="325"/>
      <c r="H3747" s="325"/>
      <c r="O3747" s="325"/>
    </row>
    <row r="3748" spans="1:15" x14ac:dyDescent="0.25">
      <c r="A3748" s="325"/>
      <c r="B3748" s="325"/>
      <c r="H3748" s="325"/>
      <c r="O3748" s="325"/>
    </row>
    <row r="3749" spans="1:15" x14ac:dyDescent="0.25">
      <c r="A3749" s="325"/>
      <c r="B3749" s="325"/>
      <c r="H3749" s="325"/>
      <c r="O3749" s="325"/>
    </row>
    <row r="3750" spans="1:15" x14ac:dyDescent="0.25">
      <c r="A3750" s="325"/>
      <c r="B3750" s="325"/>
      <c r="H3750" s="325"/>
      <c r="O3750" s="325"/>
    </row>
    <row r="3751" spans="1:15" x14ac:dyDescent="0.25">
      <c r="A3751" s="325"/>
      <c r="B3751" s="325"/>
      <c r="H3751" s="325"/>
      <c r="O3751" s="325"/>
    </row>
    <row r="3752" spans="1:15" x14ac:dyDescent="0.25">
      <c r="A3752" s="325"/>
      <c r="B3752" s="325"/>
      <c r="H3752" s="325"/>
      <c r="O3752" s="325"/>
    </row>
    <row r="3753" spans="1:15" x14ac:dyDescent="0.25">
      <c r="A3753" s="325"/>
      <c r="B3753" s="325"/>
      <c r="H3753" s="325"/>
      <c r="O3753" s="325"/>
    </row>
    <row r="3754" spans="1:15" x14ac:dyDescent="0.25">
      <c r="A3754" s="325"/>
      <c r="B3754" s="325"/>
      <c r="H3754" s="325"/>
      <c r="O3754" s="325"/>
    </row>
    <row r="3755" spans="1:15" x14ac:dyDescent="0.25">
      <c r="A3755" s="325"/>
      <c r="B3755" s="325"/>
      <c r="H3755" s="325"/>
      <c r="O3755" s="325"/>
    </row>
    <row r="3756" spans="1:15" x14ac:dyDescent="0.25">
      <c r="A3756" s="325"/>
      <c r="B3756" s="325"/>
      <c r="H3756" s="325"/>
      <c r="O3756" s="325"/>
    </row>
    <row r="3757" spans="1:15" x14ac:dyDescent="0.25">
      <c r="A3757" s="325"/>
      <c r="B3757" s="325"/>
      <c r="H3757" s="325"/>
      <c r="O3757" s="325"/>
    </row>
    <row r="3758" spans="1:15" x14ac:dyDescent="0.25">
      <c r="A3758" s="325"/>
      <c r="B3758" s="325"/>
      <c r="H3758" s="325"/>
      <c r="O3758" s="325"/>
    </row>
    <row r="3759" spans="1:15" x14ac:dyDescent="0.25">
      <c r="A3759" s="325"/>
      <c r="B3759" s="325"/>
      <c r="H3759" s="325"/>
      <c r="O3759" s="325"/>
    </row>
    <row r="3760" spans="1:15" x14ac:dyDescent="0.25">
      <c r="A3760" s="325"/>
      <c r="B3760" s="325"/>
      <c r="H3760" s="325"/>
      <c r="O3760" s="325"/>
    </row>
    <row r="3761" spans="1:15" x14ac:dyDescent="0.25">
      <c r="A3761" s="325"/>
      <c r="B3761" s="325"/>
      <c r="H3761" s="325"/>
      <c r="O3761" s="325"/>
    </row>
    <row r="3762" spans="1:15" x14ac:dyDescent="0.25">
      <c r="A3762" s="325"/>
      <c r="B3762" s="325"/>
      <c r="H3762" s="325"/>
      <c r="O3762" s="325"/>
    </row>
    <row r="3763" spans="1:15" x14ac:dyDescent="0.25">
      <c r="A3763" s="325"/>
      <c r="B3763" s="325"/>
      <c r="H3763" s="325"/>
      <c r="O3763" s="325"/>
    </row>
    <row r="3764" spans="1:15" x14ac:dyDescent="0.25">
      <c r="A3764" s="325"/>
      <c r="B3764" s="325"/>
      <c r="H3764" s="325"/>
      <c r="O3764" s="325"/>
    </row>
    <row r="3765" spans="1:15" x14ac:dyDescent="0.25">
      <c r="A3765" s="325"/>
      <c r="B3765" s="325"/>
      <c r="H3765" s="325"/>
      <c r="O3765" s="325"/>
    </row>
    <row r="3766" spans="1:15" x14ac:dyDescent="0.25">
      <c r="A3766" s="325"/>
      <c r="B3766" s="325"/>
      <c r="H3766" s="325"/>
      <c r="O3766" s="325"/>
    </row>
    <row r="3767" spans="1:15" x14ac:dyDescent="0.25">
      <c r="A3767" s="325"/>
      <c r="B3767" s="325"/>
      <c r="H3767" s="325"/>
      <c r="O3767" s="325"/>
    </row>
    <row r="3768" spans="1:15" x14ac:dyDescent="0.25">
      <c r="A3768" s="325"/>
      <c r="B3768" s="325"/>
      <c r="H3768" s="325"/>
      <c r="O3768" s="325"/>
    </row>
    <row r="3769" spans="1:15" x14ac:dyDescent="0.25">
      <c r="A3769" s="325"/>
      <c r="B3769" s="325"/>
      <c r="H3769" s="325"/>
      <c r="O3769" s="325"/>
    </row>
    <row r="3770" spans="1:15" x14ac:dyDescent="0.25">
      <c r="A3770" s="325"/>
      <c r="B3770" s="325"/>
      <c r="H3770" s="325"/>
      <c r="O3770" s="325"/>
    </row>
    <row r="3771" spans="1:15" x14ac:dyDescent="0.25">
      <c r="A3771" s="325"/>
      <c r="B3771" s="325"/>
      <c r="H3771" s="325"/>
      <c r="O3771" s="325"/>
    </row>
    <row r="3772" spans="1:15" x14ac:dyDescent="0.25">
      <c r="A3772" s="325"/>
      <c r="B3772" s="325"/>
      <c r="H3772" s="325"/>
      <c r="O3772" s="325"/>
    </row>
    <row r="3773" spans="1:15" x14ac:dyDescent="0.25">
      <c r="A3773" s="325"/>
      <c r="B3773" s="325"/>
      <c r="H3773" s="325"/>
      <c r="O3773" s="325"/>
    </row>
    <row r="3774" spans="1:15" x14ac:dyDescent="0.25">
      <c r="A3774" s="325"/>
      <c r="B3774" s="325"/>
      <c r="H3774" s="325"/>
      <c r="O3774" s="325"/>
    </row>
    <row r="3775" spans="1:15" x14ac:dyDescent="0.25">
      <c r="A3775" s="325"/>
      <c r="B3775" s="325"/>
      <c r="H3775" s="325"/>
      <c r="O3775" s="325"/>
    </row>
    <row r="3776" spans="1:15" x14ac:dyDescent="0.25">
      <c r="A3776" s="325"/>
      <c r="B3776" s="325"/>
      <c r="H3776" s="325"/>
      <c r="O3776" s="325"/>
    </row>
    <row r="3777" spans="1:15" x14ac:dyDescent="0.25">
      <c r="A3777" s="325"/>
      <c r="B3777" s="325"/>
      <c r="H3777" s="325"/>
      <c r="O3777" s="325"/>
    </row>
    <row r="3778" spans="1:15" x14ac:dyDescent="0.25">
      <c r="A3778" s="325"/>
      <c r="B3778" s="325"/>
      <c r="H3778" s="325"/>
      <c r="O3778" s="325"/>
    </row>
    <row r="3779" spans="1:15" x14ac:dyDescent="0.25">
      <c r="A3779" s="325"/>
      <c r="B3779" s="325"/>
      <c r="H3779" s="325"/>
      <c r="O3779" s="325"/>
    </row>
    <row r="3780" spans="1:15" x14ac:dyDescent="0.25">
      <c r="A3780" s="325"/>
      <c r="B3780" s="325"/>
      <c r="H3780" s="325"/>
      <c r="O3780" s="325"/>
    </row>
    <row r="3781" spans="1:15" x14ac:dyDescent="0.25">
      <c r="A3781" s="325"/>
      <c r="B3781" s="325"/>
      <c r="H3781" s="325"/>
      <c r="O3781" s="325"/>
    </row>
    <row r="3782" spans="1:15" x14ac:dyDescent="0.25">
      <c r="A3782" s="325"/>
      <c r="B3782" s="325"/>
      <c r="H3782" s="325"/>
      <c r="O3782" s="325"/>
    </row>
    <row r="3783" spans="1:15" x14ac:dyDescent="0.25">
      <c r="A3783" s="325"/>
      <c r="B3783" s="325"/>
      <c r="H3783" s="325"/>
      <c r="O3783" s="325"/>
    </row>
    <row r="3784" spans="1:15" x14ac:dyDescent="0.25">
      <c r="A3784" s="325"/>
      <c r="B3784" s="325"/>
      <c r="H3784" s="325"/>
      <c r="O3784" s="325"/>
    </row>
    <row r="3785" spans="1:15" x14ac:dyDescent="0.25">
      <c r="A3785" s="325"/>
      <c r="B3785" s="325"/>
      <c r="H3785" s="325"/>
      <c r="O3785" s="325"/>
    </row>
    <row r="3786" spans="1:15" x14ac:dyDescent="0.25">
      <c r="A3786" s="325"/>
      <c r="B3786" s="325"/>
      <c r="H3786" s="325"/>
      <c r="O3786" s="325"/>
    </row>
    <row r="3787" spans="1:15" x14ac:dyDescent="0.25">
      <c r="A3787" s="325"/>
      <c r="B3787" s="325"/>
      <c r="H3787" s="325"/>
      <c r="O3787" s="325"/>
    </row>
    <row r="3788" spans="1:15" x14ac:dyDescent="0.25">
      <c r="A3788" s="325"/>
      <c r="B3788" s="325"/>
      <c r="H3788" s="325"/>
      <c r="O3788" s="325"/>
    </row>
    <row r="3789" spans="1:15" x14ac:dyDescent="0.25">
      <c r="A3789" s="325"/>
      <c r="B3789" s="325"/>
      <c r="H3789" s="325"/>
      <c r="O3789" s="325"/>
    </row>
    <row r="3790" spans="1:15" x14ac:dyDescent="0.25">
      <c r="A3790" s="325"/>
      <c r="B3790" s="325"/>
      <c r="H3790" s="325"/>
      <c r="O3790" s="325"/>
    </row>
    <row r="3791" spans="1:15" x14ac:dyDescent="0.25">
      <c r="A3791" s="325"/>
      <c r="B3791" s="325"/>
      <c r="H3791" s="325"/>
      <c r="O3791" s="325"/>
    </row>
    <row r="3792" spans="1:15" x14ac:dyDescent="0.25">
      <c r="A3792" s="325"/>
      <c r="B3792" s="325"/>
      <c r="H3792" s="325"/>
      <c r="O3792" s="325"/>
    </row>
    <row r="3793" spans="1:15" x14ac:dyDescent="0.25">
      <c r="A3793" s="325"/>
      <c r="B3793" s="325"/>
      <c r="H3793" s="325"/>
      <c r="O3793" s="325"/>
    </row>
    <row r="3794" spans="1:15" x14ac:dyDescent="0.25">
      <c r="A3794" s="325"/>
      <c r="B3794" s="325"/>
      <c r="H3794" s="325"/>
      <c r="O3794" s="325"/>
    </row>
    <row r="3795" spans="1:15" x14ac:dyDescent="0.25">
      <c r="A3795" s="325"/>
      <c r="B3795" s="325"/>
      <c r="H3795" s="325"/>
      <c r="O3795" s="325"/>
    </row>
    <row r="3796" spans="1:15" x14ac:dyDescent="0.25">
      <c r="A3796" s="325"/>
      <c r="B3796" s="325"/>
      <c r="H3796" s="325"/>
      <c r="O3796" s="325"/>
    </row>
    <row r="3797" spans="1:15" x14ac:dyDescent="0.25">
      <c r="A3797" s="325"/>
      <c r="B3797" s="325"/>
      <c r="H3797" s="325"/>
      <c r="O3797" s="325"/>
    </row>
    <row r="3798" spans="1:15" x14ac:dyDescent="0.25">
      <c r="A3798" s="325"/>
      <c r="B3798" s="325"/>
      <c r="H3798" s="325"/>
      <c r="O3798" s="325"/>
    </row>
    <row r="3799" spans="1:15" x14ac:dyDescent="0.25">
      <c r="A3799" s="325"/>
      <c r="B3799" s="325"/>
      <c r="H3799" s="325"/>
      <c r="O3799" s="325"/>
    </row>
    <row r="3800" spans="1:15" x14ac:dyDescent="0.25">
      <c r="A3800" s="325"/>
      <c r="B3800" s="325"/>
      <c r="H3800" s="325"/>
      <c r="O3800" s="325"/>
    </row>
    <row r="3801" spans="1:15" x14ac:dyDescent="0.25">
      <c r="A3801" s="325"/>
      <c r="B3801" s="325"/>
      <c r="H3801" s="325"/>
      <c r="O3801" s="325"/>
    </row>
    <row r="3802" spans="1:15" x14ac:dyDescent="0.25">
      <c r="A3802" s="325"/>
      <c r="B3802" s="325"/>
      <c r="H3802" s="325"/>
      <c r="O3802" s="325"/>
    </row>
    <row r="3803" spans="1:15" x14ac:dyDescent="0.25">
      <c r="A3803" s="325"/>
      <c r="B3803" s="325"/>
      <c r="H3803" s="325"/>
      <c r="O3803" s="325"/>
    </row>
    <row r="3804" spans="1:15" x14ac:dyDescent="0.25">
      <c r="A3804" s="325"/>
      <c r="B3804" s="325"/>
      <c r="H3804" s="325"/>
      <c r="O3804" s="325"/>
    </row>
    <row r="3805" spans="1:15" x14ac:dyDescent="0.25">
      <c r="A3805" s="325"/>
      <c r="B3805" s="325"/>
      <c r="H3805" s="325"/>
      <c r="O3805" s="325"/>
    </row>
    <row r="3806" spans="1:15" x14ac:dyDescent="0.25">
      <c r="A3806" s="325"/>
      <c r="B3806" s="325"/>
      <c r="H3806" s="325"/>
      <c r="O3806" s="325"/>
    </row>
    <row r="3807" spans="1:15" x14ac:dyDescent="0.25">
      <c r="A3807" s="325"/>
      <c r="B3807" s="325"/>
      <c r="H3807" s="325"/>
      <c r="O3807" s="325"/>
    </row>
    <row r="3808" spans="1:15" x14ac:dyDescent="0.25">
      <c r="A3808" s="325"/>
      <c r="B3808" s="325"/>
      <c r="H3808" s="325"/>
      <c r="O3808" s="325"/>
    </row>
    <row r="3809" spans="1:15" x14ac:dyDescent="0.25">
      <c r="A3809" s="325"/>
      <c r="B3809" s="325"/>
      <c r="H3809" s="325"/>
      <c r="O3809" s="325"/>
    </row>
    <row r="3810" spans="1:15" x14ac:dyDescent="0.25">
      <c r="A3810" s="325"/>
      <c r="B3810" s="325"/>
      <c r="H3810" s="325"/>
      <c r="O3810" s="325"/>
    </row>
    <row r="3811" spans="1:15" x14ac:dyDescent="0.25">
      <c r="A3811" s="325"/>
      <c r="B3811" s="325"/>
      <c r="H3811" s="325"/>
      <c r="O3811" s="325"/>
    </row>
    <row r="3812" spans="1:15" x14ac:dyDescent="0.25">
      <c r="A3812" s="325"/>
      <c r="B3812" s="325"/>
      <c r="H3812" s="325"/>
      <c r="O3812" s="325"/>
    </row>
    <row r="3813" spans="1:15" x14ac:dyDescent="0.25">
      <c r="A3813" s="325"/>
      <c r="B3813" s="325"/>
      <c r="H3813" s="325"/>
      <c r="O3813" s="325"/>
    </row>
    <row r="3814" spans="1:15" x14ac:dyDescent="0.25">
      <c r="A3814" s="325"/>
      <c r="B3814" s="325"/>
      <c r="H3814" s="325"/>
      <c r="O3814" s="325"/>
    </row>
    <row r="3815" spans="1:15" x14ac:dyDescent="0.25">
      <c r="A3815" s="325"/>
      <c r="B3815" s="325"/>
      <c r="H3815" s="325"/>
      <c r="O3815" s="325"/>
    </row>
    <row r="3816" spans="1:15" x14ac:dyDescent="0.25">
      <c r="A3816" s="325"/>
      <c r="B3816" s="325"/>
      <c r="H3816" s="325"/>
      <c r="O3816" s="325"/>
    </row>
    <row r="3817" spans="1:15" x14ac:dyDescent="0.25">
      <c r="A3817" s="325"/>
      <c r="B3817" s="325"/>
      <c r="H3817" s="325"/>
      <c r="O3817" s="325"/>
    </row>
    <row r="3818" spans="1:15" x14ac:dyDescent="0.25">
      <c r="A3818" s="325"/>
      <c r="B3818" s="325"/>
      <c r="H3818" s="325"/>
      <c r="O3818" s="325"/>
    </row>
    <row r="3819" spans="1:15" x14ac:dyDescent="0.25">
      <c r="A3819" s="325"/>
      <c r="B3819" s="325"/>
      <c r="H3819" s="325"/>
      <c r="O3819" s="325"/>
    </row>
    <row r="3820" spans="1:15" x14ac:dyDescent="0.25">
      <c r="A3820" s="325"/>
      <c r="B3820" s="325"/>
      <c r="H3820" s="325"/>
      <c r="O3820" s="325"/>
    </row>
    <row r="3821" spans="1:15" x14ac:dyDescent="0.25">
      <c r="A3821" s="325"/>
      <c r="B3821" s="325"/>
      <c r="H3821" s="325"/>
      <c r="O3821" s="325"/>
    </row>
    <row r="3822" spans="1:15" x14ac:dyDescent="0.25">
      <c r="A3822" s="325"/>
      <c r="B3822" s="325"/>
      <c r="H3822" s="325"/>
      <c r="O3822" s="325"/>
    </row>
    <row r="3823" spans="1:15" x14ac:dyDescent="0.25">
      <c r="A3823" s="325"/>
      <c r="B3823" s="325"/>
      <c r="H3823" s="325"/>
      <c r="O3823" s="325"/>
    </row>
    <row r="3824" spans="1:15" x14ac:dyDescent="0.25">
      <c r="A3824" s="325"/>
      <c r="B3824" s="325"/>
      <c r="H3824" s="325"/>
      <c r="O3824" s="325"/>
    </row>
    <row r="3825" spans="1:15" x14ac:dyDescent="0.25">
      <c r="A3825" s="325"/>
      <c r="B3825" s="325"/>
      <c r="H3825" s="325"/>
      <c r="O3825" s="325"/>
    </row>
    <row r="3826" spans="1:15" x14ac:dyDescent="0.25">
      <c r="A3826" s="325"/>
      <c r="B3826" s="325"/>
      <c r="H3826" s="325"/>
      <c r="O3826" s="325"/>
    </row>
    <row r="3827" spans="1:15" x14ac:dyDescent="0.25">
      <c r="A3827" s="325"/>
      <c r="B3827" s="325"/>
      <c r="H3827" s="325"/>
      <c r="O3827" s="325"/>
    </row>
    <row r="3828" spans="1:15" x14ac:dyDescent="0.25">
      <c r="A3828" s="325"/>
      <c r="B3828" s="325"/>
      <c r="H3828" s="325"/>
      <c r="O3828" s="325"/>
    </row>
    <row r="3829" spans="1:15" x14ac:dyDescent="0.25">
      <c r="A3829" s="325"/>
      <c r="B3829" s="325"/>
      <c r="H3829" s="325"/>
      <c r="O3829" s="325"/>
    </row>
    <row r="3830" spans="1:15" x14ac:dyDescent="0.25">
      <c r="A3830" s="325"/>
      <c r="B3830" s="325"/>
      <c r="H3830" s="325"/>
      <c r="O3830" s="325"/>
    </row>
    <row r="3831" spans="1:15" x14ac:dyDescent="0.25">
      <c r="A3831" s="325"/>
      <c r="B3831" s="325"/>
      <c r="H3831" s="325"/>
      <c r="O3831" s="325"/>
    </row>
    <row r="3832" spans="1:15" x14ac:dyDescent="0.25">
      <c r="A3832" s="325"/>
      <c r="B3832" s="325"/>
      <c r="H3832" s="325"/>
      <c r="O3832" s="325"/>
    </row>
    <row r="3833" spans="1:15" x14ac:dyDescent="0.25">
      <c r="A3833" s="325"/>
      <c r="B3833" s="325"/>
      <c r="H3833" s="325"/>
      <c r="O3833" s="325"/>
    </row>
    <row r="3834" spans="1:15" x14ac:dyDescent="0.25">
      <c r="A3834" s="325"/>
      <c r="B3834" s="325"/>
      <c r="H3834" s="325"/>
      <c r="O3834" s="325"/>
    </row>
    <row r="3835" spans="1:15" x14ac:dyDescent="0.25">
      <c r="A3835" s="325"/>
      <c r="B3835" s="325"/>
      <c r="H3835" s="325"/>
      <c r="O3835" s="325"/>
    </row>
    <row r="3836" spans="1:15" x14ac:dyDescent="0.25">
      <c r="A3836" s="325"/>
      <c r="B3836" s="325"/>
      <c r="H3836" s="325"/>
      <c r="O3836" s="325"/>
    </row>
    <row r="3837" spans="1:15" x14ac:dyDescent="0.25">
      <c r="A3837" s="325"/>
      <c r="B3837" s="325"/>
      <c r="H3837" s="325"/>
      <c r="O3837" s="325"/>
    </row>
    <row r="3838" spans="1:15" x14ac:dyDescent="0.25">
      <c r="A3838" s="325"/>
      <c r="B3838" s="325"/>
      <c r="H3838" s="325"/>
      <c r="O3838" s="325"/>
    </row>
    <row r="3839" spans="1:15" x14ac:dyDescent="0.25">
      <c r="A3839" s="325"/>
      <c r="B3839" s="325"/>
      <c r="H3839" s="325"/>
      <c r="O3839" s="325"/>
    </row>
    <row r="3840" spans="1:15" x14ac:dyDescent="0.25">
      <c r="A3840" s="325"/>
      <c r="B3840" s="325"/>
      <c r="H3840" s="325"/>
      <c r="O3840" s="325"/>
    </row>
    <row r="3841" spans="1:15" x14ac:dyDescent="0.25">
      <c r="A3841" s="325"/>
      <c r="B3841" s="325"/>
      <c r="H3841" s="325"/>
      <c r="O3841" s="325"/>
    </row>
    <row r="3842" spans="1:15" x14ac:dyDescent="0.25">
      <c r="A3842" s="325"/>
      <c r="B3842" s="325"/>
      <c r="H3842" s="325"/>
      <c r="O3842" s="325"/>
    </row>
    <row r="3843" spans="1:15" x14ac:dyDescent="0.25">
      <c r="A3843" s="325"/>
      <c r="B3843" s="325"/>
      <c r="H3843" s="325"/>
      <c r="O3843" s="325"/>
    </row>
    <row r="3844" spans="1:15" x14ac:dyDescent="0.25">
      <c r="A3844" s="325"/>
      <c r="B3844" s="325"/>
      <c r="H3844" s="325"/>
      <c r="O3844" s="325"/>
    </row>
    <row r="3845" spans="1:15" x14ac:dyDescent="0.25">
      <c r="A3845" s="325"/>
      <c r="B3845" s="325"/>
      <c r="H3845" s="325"/>
      <c r="O3845" s="325"/>
    </row>
    <row r="3846" spans="1:15" x14ac:dyDescent="0.25">
      <c r="A3846" s="325"/>
      <c r="B3846" s="325"/>
      <c r="H3846" s="325"/>
      <c r="O3846" s="325"/>
    </row>
    <row r="3847" spans="1:15" x14ac:dyDescent="0.25">
      <c r="A3847" s="325"/>
      <c r="B3847" s="325"/>
      <c r="H3847" s="325"/>
      <c r="O3847" s="325"/>
    </row>
    <row r="3848" spans="1:15" x14ac:dyDescent="0.25">
      <c r="A3848" s="325"/>
      <c r="B3848" s="325"/>
      <c r="H3848" s="325"/>
      <c r="O3848" s="325"/>
    </row>
    <row r="3849" spans="1:15" x14ac:dyDescent="0.25">
      <c r="A3849" s="325"/>
      <c r="B3849" s="325"/>
      <c r="H3849" s="325"/>
      <c r="O3849" s="325"/>
    </row>
    <row r="3850" spans="1:15" x14ac:dyDescent="0.25">
      <c r="A3850" s="325"/>
      <c r="B3850" s="325"/>
      <c r="H3850" s="325"/>
      <c r="O3850" s="325"/>
    </row>
    <row r="3851" spans="1:15" x14ac:dyDescent="0.25">
      <c r="A3851" s="325"/>
      <c r="B3851" s="325"/>
      <c r="H3851" s="325"/>
      <c r="O3851" s="325"/>
    </row>
    <row r="3852" spans="1:15" x14ac:dyDescent="0.25">
      <c r="A3852" s="325"/>
      <c r="B3852" s="325"/>
      <c r="H3852" s="325"/>
      <c r="O3852" s="325"/>
    </row>
    <row r="3853" spans="1:15" x14ac:dyDescent="0.25">
      <c r="A3853" s="325"/>
      <c r="B3853" s="325"/>
      <c r="H3853" s="325"/>
      <c r="O3853" s="325"/>
    </row>
    <row r="3854" spans="1:15" x14ac:dyDescent="0.25">
      <c r="A3854" s="325"/>
      <c r="B3854" s="325"/>
      <c r="H3854" s="325"/>
      <c r="O3854" s="325"/>
    </row>
    <row r="3855" spans="1:15" x14ac:dyDescent="0.25">
      <c r="A3855" s="325"/>
      <c r="B3855" s="325"/>
      <c r="H3855" s="325"/>
      <c r="O3855" s="325"/>
    </row>
    <row r="3856" spans="1:15" x14ac:dyDescent="0.25">
      <c r="A3856" s="325"/>
      <c r="B3856" s="325"/>
      <c r="H3856" s="325"/>
      <c r="O3856" s="325"/>
    </row>
    <row r="3857" spans="1:15" x14ac:dyDescent="0.25">
      <c r="A3857" s="325"/>
      <c r="B3857" s="325"/>
      <c r="H3857" s="325"/>
      <c r="O3857" s="325"/>
    </row>
    <row r="3858" spans="1:15" x14ac:dyDescent="0.25">
      <c r="A3858" s="325"/>
      <c r="B3858" s="325"/>
      <c r="H3858" s="325"/>
      <c r="O3858" s="325"/>
    </row>
    <row r="3859" spans="1:15" x14ac:dyDescent="0.25">
      <c r="A3859" s="325"/>
      <c r="B3859" s="325"/>
      <c r="H3859" s="325"/>
      <c r="O3859" s="325"/>
    </row>
    <row r="3860" spans="1:15" x14ac:dyDescent="0.25">
      <c r="A3860" s="325"/>
      <c r="B3860" s="325"/>
      <c r="H3860" s="325"/>
      <c r="O3860" s="325"/>
    </row>
    <row r="3861" spans="1:15" x14ac:dyDescent="0.25">
      <c r="A3861" s="325"/>
      <c r="B3861" s="325"/>
      <c r="H3861" s="325"/>
      <c r="O3861" s="325"/>
    </row>
    <row r="3862" spans="1:15" x14ac:dyDescent="0.25">
      <c r="A3862" s="325"/>
      <c r="B3862" s="325"/>
      <c r="H3862" s="325"/>
      <c r="O3862" s="325"/>
    </row>
    <row r="3863" spans="1:15" x14ac:dyDescent="0.25">
      <c r="A3863" s="325"/>
      <c r="B3863" s="325"/>
      <c r="H3863" s="325"/>
      <c r="O3863" s="325"/>
    </row>
    <row r="3864" spans="1:15" x14ac:dyDescent="0.25">
      <c r="A3864" s="325"/>
      <c r="B3864" s="325"/>
      <c r="H3864" s="325"/>
      <c r="O3864" s="325"/>
    </row>
    <row r="3865" spans="1:15" x14ac:dyDescent="0.25">
      <c r="A3865" s="325"/>
      <c r="B3865" s="325"/>
      <c r="H3865" s="325"/>
      <c r="O3865" s="325"/>
    </row>
    <row r="3866" spans="1:15" x14ac:dyDescent="0.25">
      <c r="A3866" s="325"/>
      <c r="B3866" s="325"/>
      <c r="H3866" s="325"/>
      <c r="O3866" s="325"/>
    </row>
    <row r="3867" spans="1:15" x14ac:dyDescent="0.25">
      <c r="A3867" s="325"/>
      <c r="B3867" s="325"/>
      <c r="H3867" s="325"/>
      <c r="O3867" s="325"/>
    </row>
    <row r="3868" spans="1:15" x14ac:dyDescent="0.25">
      <c r="A3868" s="325"/>
      <c r="B3868" s="325"/>
      <c r="H3868" s="325"/>
      <c r="O3868" s="325"/>
    </row>
    <row r="3869" spans="1:15" x14ac:dyDescent="0.25">
      <c r="A3869" s="325"/>
      <c r="B3869" s="325"/>
      <c r="H3869" s="325"/>
      <c r="O3869" s="325"/>
    </row>
    <row r="3870" spans="1:15" x14ac:dyDescent="0.25">
      <c r="A3870" s="325"/>
      <c r="B3870" s="325"/>
      <c r="H3870" s="325"/>
      <c r="O3870" s="325"/>
    </row>
    <row r="3871" spans="1:15" x14ac:dyDescent="0.25">
      <c r="A3871" s="325"/>
      <c r="B3871" s="325"/>
      <c r="H3871" s="325"/>
      <c r="O3871" s="325"/>
    </row>
    <row r="3872" spans="1:15" x14ac:dyDescent="0.25">
      <c r="A3872" s="325"/>
      <c r="B3872" s="325"/>
      <c r="H3872" s="325"/>
      <c r="O3872" s="325"/>
    </row>
    <row r="3873" spans="1:15" x14ac:dyDescent="0.25">
      <c r="A3873" s="325"/>
      <c r="B3873" s="325"/>
      <c r="H3873" s="325"/>
      <c r="O3873" s="325"/>
    </row>
    <row r="3874" spans="1:15" x14ac:dyDescent="0.25">
      <c r="A3874" s="325"/>
      <c r="B3874" s="325"/>
      <c r="H3874" s="325"/>
      <c r="O3874" s="325"/>
    </row>
    <row r="3875" spans="1:15" x14ac:dyDescent="0.25">
      <c r="A3875" s="325"/>
      <c r="B3875" s="325"/>
      <c r="H3875" s="325"/>
      <c r="O3875" s="325"/>
    </row>
    <row r="3876" spans="1:15" x14ac:dyDescent="0.25">
      <c r="A3876" s="325"/>
      <c r="B3876" s="325"/>
      <c r="H3876" s="325"/>
      <c r="O3876" s="325"/>
    </row>
    <row r="3877" spans="1:15" x14ac:dyDescent="0.25">
      <c r="A3877" s="325"/>
      <c r="B3877" s="325"/>
      <c r="H3877" s="325"/>
      <c r="O3877" s="325"/>
    </row>
    <row r="3878" spans="1:15" x14ac:dyDescent="0.25">
      <c r="A3878" s="325"/>
      <c r="B3878" s="325"/>
      <c r="H3878" s="325"/>
      <c r="O3878" s="325"/>
    </row>
    <row r="3879" spans="1:15" x14ac:dyDescent="0.25">
      <c r="A3879" s="325"/>
      <c r="B3879" s="325"/>
      <c r="H3879" s="325"/>
      <c r="O3879" s="325"/>
    </row>
    <row r="3880" spans="1:15" x14ac:dyDescent="0.25">
      <c r="A3880" s="325"/>
      <c r="B3880" s="325"/>
      <c r="H3880" s="325"/>
      <c r="O3880" s="325"/>
    </row>
    <row r="3881" spans="1:15" x14ac:dyDescent="0.25">
      <c r="A3881" s="325"/>
      <c r="B3881" s="325"/>
      <c r="H3881" s="325"/>
      <c r="O3881" s="325"/>
    </row>
    <row r="3882" spans="1:15" x14ac:dyDescent="0.25">
      <c r="A3882" s="325"/>
      <c r="B3882" s="325"/>
      <c r="H3882" s="325"/>
      <c r="O3882" s="325"/>
    </row>
    <row r="3883" spans="1:15" x14ac:dyDescent="0.25">
      <c r="A3883" s="325"/>
      <c r="B3883" s="325"/>
      <c r="H3883" s="325"/>
      <c r="O3883" s="325"/>
    </row>
    <row r="3884" spans="1:15" x14ac:dyDescent="0.25">
      <c r="A3884" s="325"/>
      <c r="B3884" s="325"/>
      <c r="H3884" s="325"/>
      <c r="O3884" s="325"/>
    </row>
    <row r="3885" spans="1:15" x14ac:dyDescent="0.25">
      <c r="A3885" s="325"/>
      <c r="B3885" s="325"/>
      <c r="H3885" s="325"/>
      <c r="O3885" s="325"/>
    </row>
    <row r="3886" spans="1:15" x14ac:dyDescent="0.25">
      <c r="A3886" s="325"/>
      <c r="B3886" s="325"/>
      <c r="H3886" s="325"/>
      <c r="O3886" s="325"/>
    </row>
    <row r="3887" spans="1:15" x14ac:dyDescent="0.25">
      <c r="A3887" s="325"/>
      <c r="B3887" s="325"/>
      <c r="H3887" s="325"/>
      <c r="O3887" s="325"/>
    </row>
    <row r="3888" spans="1:15" x14ac:dyDescent="0.25">
      <c r="A3888" s="325"/>
      <c r="B3888" s="325"/>
      <c r="H3888" s="325"/>
      <c r="O3888" s="325"/>
    </row>
    <row r="3889" spans="1:15" x14ac:dyDescent="0.25">
      <c r="A3889" s="325"/>
      <c r="B3889" s="325"/>
      <c r="H3889" s="325"/>
      <c r="O3889" s="325"/>
    </row>
    <row r="3890" spans="1:15" x14ac:dyDescent="0.25">
      <c r="A3890" s="325"/>
      <c r="B3890" s="325"/>
      <c r="H3890" s="325"/>
      <c r="O3890" s="325"/>
    </row>
    <row r="3891" spans="1:15" x14ac:dyDescent="0.25">
      <c r="A3891" s="325"/>
      <c r="B3891" s="325"/>
      <c r="H3891" s="325"/>
      <c r="O3891" s="325"/>
    </row>
    <row r="3892" spans="1:15" x14ac:dyDescent="0.25">
      <c r="A3892" s="325"/>
      <c r="B3892" s="325"/>
      <c r="H3892" s="325"/>
      <c r="O3892" s="325"/>
    </row>
    <row r="3893" spans="1:15" x14ac:dyDescent="0.25">
      <c r="A3893" s="325"/>
      <c r="B3893" s="325"/>
      <c r="H3893" s="325"/>
      <c r="O3893" s="325"/>
    </row>
    <row r="3894" spans="1:15" x14ac:dyDescent="0.25">
      <c r="A3894" s="325"/>
      <c r="B3894" s="325"/>
      <c r="H3894" s="325"/>
      <c r="O3894" s="325"/>
    </row>
    <row r="3895" spans="1:15" x14ac:dyDescent="0.25">
      <c r="A3895" s="325"/>
      <c r="B3895" s="325"/>
      <c r="H3895" s="325"/>
      <c r="O3895" s="325"/>
    </row>
    <row r="3896" spans="1:15" x14ac:dyDescent="0.25">
      <c r="A3896" s="325"/>
      <c r="B3896" s="325"/>
      <c r="H3896" s="325"/>
      <c r="O3896" s="325"/>
    </row>
    <row r="3897" spans="1:15" x14ac:dyDescent="0.25">
      <c r="A3897" s="325"/>
      <c r="B3897" s="325"/>
      <c r="H3897" s="325"/>
      <c r="O3897" s="325"/>
    </row>
    <row r="3898" spans="1:15" x14ac:dyDescent="0.25">
      <c r="A3898" s="325"/>
      <c r="B3898" s="325"/>
      <c r="H3898" s="325"/>
      <c r="O3898" s="325"/>
    </row>
    <row r="3899" spans="1:15" x14ac:dyDescent="0.25">
      <c r="A3899" s="325"/>
      <c r="B3899" s="325"/>
      <c r="H3899" s="325"/>
      <c r="O3899" s="325"/>
    </row>
    <row r="3900" spans="1:15" x14ac:dyDescent="0.25">
      <c r="A3900" s="325"/>
      <c r="B3900" s="325"/>
      <c r="H3900" s="325"/>
      <c r="O3900" s="325"/>
    </row>
    <row r="3901" spans="1:15" x14ac:dyDescent="0.25">
      <c r="A3901" s="325"/>
      <c r="B3901" s="325"/>
      <c r="H3901" s="325"/>
      <c r="O3901" s="325"/>
    </row>
    <row r="3902" spans="1:15" x14ac:dyDescent="0.25">
      <c r="A3902" s="325"/>
      <c r="B3902" s="325"/>
      <c r="H3902" s="325"/>
      <c r="O3902" s="325"/>
    </row>
    <row r="3903" spans="1:15" x14ac:dyDescent="0.25">
      <c r="A3903" s="325"/>
      <c r="B3903" s="325"/>
      <c r="H3903" s="325"/>
      <c r="O3903" s="325"/>
    </row>
    <row r="3904" spans="1:15" x14ac:dyDescent="0.25">
      <c r="A3904" s="325"/>
      <c r="B3904" s="325"/>
      <c r="H3904" s="325"/>
      <c r="O3904" s="325"/>
    </row>
    <row r="3905" spans="1:15" x14ac:dyDescent="0.25">
      <c r="A3905" s="325"/>
      <c r="B3905" s="325"/>
      <c r="H3905" s="325"/>
      <c r="O3905" s="325"/>
    </row>
    <row r="3906" spans="1:15" x14ac:dyDescent="0.25">
      <c r="A3906" s="325"/>
      <c r="B3906" s="325"/>
      <c r="H3906" s="325"/>
      <c r="O3906" s="325"/>
    </row>
    <row r="3907" spans="1:15" x14ac:dyDescent="0.25">
      <c r="A3907" s="325"/>
      <c r="B3907" s="325"/>
      <c r="H3907" s="325"/>
      <c r="O3907" s="325"/>
    </row>
    <row r="3908" spans="1:15" x14ac:dyDescent="0.25">
      <c r="A3908" s="325"/>
      <c r="B3908" s="325"/>
      <c r="H3908" s="325"/>
      <c r="O3908" s="325"/>
    </row>
    <row r="3909" spans="1:15" x14ac:dyDescent="0.25">
      <c r="A3909" s="325"/>
      <c r="B3909" s="325"/>
      <c r="H3909" s="325"/>
      <c r="O3909" s="325"/>
    </row>
    <row r="3910" spans="1:15" x14ac:dyDescent="0.25">
      <c r="A3910" s="325"/>
      <c r="B3910" s="325"/>
      <c r="H3910" s="325"/>
      <c r="O3910" s="325"/>
    </row>
    <row r="3911" spans="1:15" x14ac:dyDescent="0.25">
      <c r="A3911" s="325"/>
      <c r="B3911" s="325"/>
      <c r="H3911" s="325"/>
      <c r="O3911" s="325"/>
    </row>
    <row r="3912" spans="1:15" x14ac:dyDescent="0.25">
      <c r="A3912" s="325"/>
      <c r="B3912" s="325"/>
      <c r="H3912" s="325"/>
      <c r="O3912" s="325"/>
    </row>
    <row r="3913" spans="1:15" x14ac:dyDescent="0.25">
      <c r="A3913" s="325"/>
      <c r="B3913" s="325"/>
      <c r="H3913" s="325"/>
      <c r="O3913" s="325"/>
    </row>
    <row r="3914" spans="1:15" x14ac:dyDescent="0.25">
      <c r="A3914" s="325"/>
      <c r="B3914" s="325"/>
      <c r="H3914" s="325"/>
      <c r="O3914" s="325"/>
    </row>
    <row r="3915" spans="1:15" x14ac:dyDescent="0.25">
      <c r="A3915" s="325"/>
      <c r="B3915" s="325"/>
      <c r="H3915" s="325"/>
      <c r="O3915" s="325"/>
    </row>
    <row r="3916" spans="1:15" x14ac:dyDescent="0.25">
      <c r="A3916" s="325"/>
      <c r="B3916" s="325"/>
      <c r="H3916" s="325"/>
      <c r="O3916" s="325"/>
    </row>
    <row r="3917" spans="1:15" x14ac:dyDescent="0.25">
      <c r="A3917" s="325"/>
      <c r="B3917" s="325"/>
      <c r="H3917" s="325"/>
      <c r="O3917" s="325"/>
    </row>
    <row r="3918" spans="1:15" x14ac:dyDescent="0.25">
      <c r="A3918" s="325"/>
      <c r="B3918" s="325"/>
      <c r="H3918" s="325"/>
      <c r="O3918" s="325"/>
    </row>
    <row r="3919" spans="1:15" x14ac:dyDescent="0.25">
      <c r="A3919" s="325"/>
      <c r="B3919" s="325"/>
      <c r="H3919" s="325"/>
      <c r="O3919" s="325"/>
    </row>
    <row r="3920" spans="1:15" x14ac:dyDescent="0.25">
      <c r="A3920" s="325"/>
      <c r="B3920" s="325"/>
      <c r="H3920" s="325"/>
      <c r="O3920" s="325"/>
    </row>
    <row r="3921" spans="1:15" x14ac:dyDescent="0.25">
      <c r="A3921" s="325"/>
      <c r="B3921" s="325"/>
      <c r="H3921" s="325"/>
      <c r="O3921" s="325"/>
    </row>
    <row r="3922" spans="1:15" x14ac:dyDescent="0.25">
      <c r="A3922" s="325"/>
      <c r="B3922" s="325"/>
      <c r="H3922" s="325"/>
      <c r="O3922" s="325"/>
    </row>
    <row r="3923" spans="1:15" x14ac:dyDescent="0.25">
      <c r="A3923" s="325"/>
      <c r="B3923" s="325"/>
      <c r="H3923" s="325"/>
      <c r="O3923" s="325"/>
    </row>
    <row r="3924" spans="1:15" x14ac:dyDescent="0.25">
      <c r="A3924" s="325"/>
      <c r="B3924" s="325"/>
      <c r="H3924" s="325"/>
      <c r="O3924" s="325"/>
    </row>
    <row r="3925" spans="1:15" x14ac:dyDescent="0.25">
      <c r="A3925" s="325"/>
      <c r="B3925" s="325"/>
      <c r="H3925" s="325"/>
      <c r="O3925" s="325"/>
    </row>
    <row r="3926" spans="1:15" x14ac:dyDescent="0.25">
      <c r="A3926" s="325"/>
      <c r="B3926" s="325"/>
      <c r="H3926" s="325"/>
      <c r="O3926" s="325"/>
    </row>
    <row r="3927" spans="1:15" x14ac:dyDescent="0.25">
      <c r="A3927" s="325"/>
      <c r="B3927" s="325"/>
      <c r="H3927" s="325"/>
      <c r="O3927" s="325"/>
    </row>
    <row r="3928" spans="1:15" x14ac:dyDescent="0.25">
      <c r="A3928" s="325"/>
      <c r="B3928" s="325"/>
      <c r="H3928" s="325"/>
      <c r="O3928" s="325"/>
    </row>
    <row r="3929" spans="1:15" x14ac:dyDescent="0.25">
      <c r="A3929" s="325"/>
      <c r="B3929" s="325"/>
      <c r="H3929" s="325"/>
      <c r="O3929" s="325"/>
    </row>
    <row r="3930" spans="1:15" x14ac:dyDescent="0.25">
      <c r="A3930" s="325"/>
      <c r="B3930" s="325"/>
      <c r="H3930" s="325"/>
      <c r="O3930" s="325"/>
    </row>
    <row r="3931" spans="1:15" x14ac:dyDescent="0.25">
      <c r="A3931" s="325"/>
      <c r="B3931" s="325"/>
      <c r="H3931" s="325"/>
      <c r="O3931" s="325"/>
    </row>
    <row r="3932" spans="1:15" x14ac:dyDescent="0.25">
      <c r="A3932" s="325"/>
      <c r="B3932" s="325"/>
      <c r="H3932" s="325"/>
      <c r="O3932" s="325"/>
    </row>
    <row r="3933" spans="1:15" x14ac:dyDescent="0.25">
      <c r="A3933" s="325"/>
      <c r="B3933" s="325"/>
      <c r="H3933" s="325"/>
      <c r="O3933" s="325"/>
    </row>
    <row r="3934" spans="1:15" x14ac:dyDescent="0.25">
      <c r="A3934" s="325"/>
      <c r="B3934" s="325"/>
      <c r="H3934" s="325"/>
      <c r="O3934" s="325"/>
    </row>
    <row r="3935" spans="1:15" x14ac:dyDescent="0.25">
      <c r="A3935" s="325"/>
      <c r="B3935" s="325"/>
      <c r="H3935" s="325"/>
      <c r="O3935" s="325"/>
    </row>
    <row r="3936" spans="1:15" x14ac:dyDescent="0.25">
      <c r="A3936" s="325"/>
      <c r="B3936" s="325"/>
      <c r="H3936" s="325"/>
      <c r="O3936" s="325"/>
    </row>
    <row r="3937" spans="1:15" x14ac:dyDescent="0.25">
      <c r="A3937" s="325"/>
      <c r="B3937" s="325"/>
      <c r="H3937" s="325"/>
      <c r="O3937" s="325"/>
    </row>
    <row r="3938" spans="1:15" x14ac:dyDescent="0.25">
      <c r="A3938" s="325"/>
      <c r="B3938" s="325"/>
      <c r="H3938" s="325"/>
      <c r="O3938" s="325"/>
    </row>
    <row r="3939" spans="1:15" x14ac:dyDescent="0.25">
      <c r="A3939" s="325"/>
      <c r="B3939" s="325"/>
      <c r="H3939" s="325"/>
      <c r="O3939" s="325"/>
    </row>
    <row r="3940" spans="1:15" x14ac:dyDescent="0.25">
      <c r="A3940" s="325"/>
      <c r="B3940" s="325"/>
      <c r="H3940" s="325"/>
      <c r="O3940" s="325"/>
    </row>
    <row r="3941" spans="1:15" x14ac:dyDescent="0.25">
      <c r="A3941" s="325"/>
      <c r="B3941" s="325"/>
      <c r="H3941" s="325"/>
      <c r="O3941" s="325"/>
    </row>
    <row r="3942" spans="1:15" x14ac:dyDescent="0.25">
      <c r="A3942" s="325"/>
      <c r="B3942" s="325"/>
      <c r="H3942" s="325"/>
      <c r="O3942" s="325"/>
    </row>
    <row r="3943" spans="1:15" x14ac:dyDescent="0.25">
      <c r="A3943" s="325"/>
      <c r="B3943" s="325"/>
      <c r="H3943" s="325"/>
      <c r="O3943" s="325"/>
    </row>
    <row r="3944" spans="1:15" x14ac:dyDescent="0.25">
      <c r="A3944" s="325"/>
      <c r="B3944" s="325"/>
      <c r="H3944" s="325"/>
      <c r="O3944" s="325"/>
    </row>
    <row r="3945" spans="1:15" x14ac:dyDescent="0.25">
      <c r="A3945" s="325"/>
      <c r="B3945" s="325"/>
      <c r="H3945" s="325"/>
      <c r="O3945" s="325"/>
    </row>
    <row r="3946" spans="1:15" x14ac:dyDescent="0.25">
      <c r="A3946" s="325"/>
      <c r="B3946" s="325"/>
      <c r="H3946" s="325"/>
      <c r="O3946" s="325"/>
    </row>
    <row r="3947" spans="1:15" x14ac:dyDescent="0.25">
      <c r="A3947" s="325"/>
      <c r="B3947" s="325"/>
      <c r="H3947" s="325"/>
      <c r="O3947" s="325"/>
    </row>
    <row r="3948" spans="1:15" x14ac:dyDescent="0.25">
      <c r="A3948" s="325"/>
      <c r="B3948" s="325"/>
      <c r="H3948" s="325"/>
      <c r="O3948" s="325"/>
    </row>
    <row r="3949" spans="1:15" x14ac:dyDescent="0.25">
      <c r="A3949" s="325"/>
      <c r="B3949" s="325"/>
      <c r="H3949" s="325"/>
      <c r="O3949" s="325"/>
    </row>
    <row r="3950" spans="1:15" x14ac:dyDescent="0.25">
      <c r="A3950" s="325"/>
      <c r="B3950" s="325"/>
      <c r="H3950" s="325"/>
      <c r="O3950" s="325"/>
    </row>
    <row r="3951" spans="1:15" x14ac:dyDescent="0.25">
      <c r="A3951" s="325"/>
      <c r="B3951" s="325"/>
      <c r="H3951" s="325"/>
      <c r="O3951" s="325"/>
    </row>
    <row r="3952" spans="1:15" x14ac:dyDescent="0.25">
      <c r="A3952" s="325"/>
      <c r="B3952" s="325"/>
      <c r="H3952" s="325"/>
      <c r="O3952" s="325"/>
    </row>
    <row r="3953" spans="1:15" x14ac:dyDescent="0.25">
      <c r="A3953" s="325"/>
      <c r="B3953" s="325"/>
      <c r="H3953" s="325"/>
      <c r="O3953" s="325"/>
    </row>
    <row r="3954" spans="1:15" x14ac:dyDescent="0.25">
      <c r="A3954" s="325"/>
      <c r="B3954" s="325"/>
      <c r="H3954" s="325"/>
      <c r="O3954" s="325"/>
    </row>
    <row r="3955" spans="1:15" x14ac:dyDescent="0.25">
      <c r="A3955" s="325"/>
      <c r="B3955" s="325"/>
      <c r="H3955" s="325"/>
      <c r="O3955" s="325"/>
    </row>
    <row r="3956" spans="1:15" x14ac:dyDescent="0.25">
      <c r="A3956" s="325"/>
      <c r="B3956" s="325"/>
      <c r="H3956" s="325"/>
      <c r="O3956" s="325"/>
    </row>
    <row r="3957" spans="1:15" x14ac:dyDescent="0.25">
      <c r="A3957" s="325"/>
      <c r="B3957" s="325"/>
      <c r="H3957" s="325"/>
      <c r="O3957" s="325"/>
    </row>
    <row r="3958" spans="1:15" x14ac:dyDescent="0.25">
      <c r="A3958" s="325"/>
      <c r="B3958" s="325"/>
      <c r="H3958" s="325"/>
      <c r="O3958" s="325"/>
    </row>
    <row r="3959" spans="1:15" x14ac:dyDescent="0.25">
      <c r="A3959" s="325"/>
      <c r="B3959" s="325"/>
      <c r="H3959" s="325"/>
      <c r="O3959" s="325"/>
    </row>
    <row r="3960" spans="1:15" x14ac:dyDescent="0.25">
      <c r="A3960" s="325"/>
      <c r="B3960" s="325"/>
      <c r="H3960" s="325"/>
      <c r="O3960" s="325"/>
    </row>
    <row r="3961" spans="1:15" x14ac:dyDescent="0.25">
      <c r="A3961" s="325"/>
      <c r="B3961" s="325"/>
      <c r="H3961" s="325"/>
      <c r="O3961" s="325"/>
    </row>
    <row r="3962" spans="1:15" x14ac:dyDescent="0.25">
      <c r="A3962" s="325"/>
      <c r="B3962" s="325"/>
      <c r="H3962" s="325"/>
      <c r="O3962" s="325"/>
    </row>
    <row r="3963" spans="1:15" x14ac:dyDescent="0.25">
      <c r="A3963" s="325"/>
      <c r="B3963" s="325"/>
      <c r="H3963" s="325"/>
      <c r="O3963" s="325"/>
    </row>
    <row r="3964" spans="1:15" x14ac:dyDescent="0.25">
      <c r="A3964" s="325"/>
      <c r="B3964" s="325"/>
      <c r="H3964" s="325"/>
      <c r="O3964" s="325"/>
    </row>
    <row r="3965" spans="1:15" x14ac:dyDescent="0.25">
      <c r="A3965" s="325"/>
      <c r="B3965" s="325"/>
      <c r="H3965" s="325"/>
      <c r="O3965" s="325"/>
    </row>
    <row r="3966" spans="1:15" x14ac:dyDescent="0.25">
      <c r="A3966" s="325"/>
      <c r="B3966" s="325"/>
      <c r="H3966" s="325"/>
      <c r="O3966" s="325"/>
    </row>
    <row r="3967" spans="1:15" x14ac:dyDescent="0.25">
      <c r="A3967" s="325"/>
      <c r="B3967" s="325"/>
      <c r="H3967" s="325"/>
      <c r="O3967" s="325"/>
    </row>
    <row r="3968" spans="1:15" x14ac:dyDescent="0.25">
      <c r="A3968" s="325"/>
      <c r="B3968" s="325"/>
      <c r="H3968" s="325"/>
      <c r="O3968" s="325"/>
    </row>
    <row r="3969" spans="1:15" x14ac:dyDescent="0.25">
      <c r="A3969" s="325"/>
      <c r="B3969" s="325"/>
      <c r="H3969" s="325"/>
      <c r="O3969" s="325"/>
    </row>
    <row r="3970" spans="1:15" x14ac:dyDescent="0.25">
      <c r="A3970" s="325"/>
      <c r="B3970" s="325"/>
      <c r="H3970" s="325"/>
      <c r="O3970" s="325"/>
    </row>
    <row r="3971" spans="1:15" x14ac:dyDescent="0.25">
      <c r="A3971" s="325"/>
      <c r="B3971" s="325"/>
      <c r="H3971" s="325"/>
      <c r="O3971" s="325"/>
    </row>
    <row r="3972" spans="1:15" x14ac:dyDescent="0.25">
      <c r="A3972" s="325"/>
      <c r="B3972" s="325"/>
      <c r="H3972" s="325"/>
      <c r="O3972" s="325"/>
    </row>
    <row r="3973" spans="1:15" x14ac:dyDescent="0.25">
      <c r="A3973" s="325"/>
      <c r="B3973" s="325"/>
      <c r="H3973" s="325"/>
      <c r="O3973" s="325"/>
    </row>
    <row r="3974" spans="1:15" x14ac:dyDescent="0.25">
      <c r="A3974" s="325"/>
      <c r="B3974" s="325"/>
      <c r="H3974" s="325"/>
      <c r="O3974" s="325"/>
    </row>
    <row r="3975" spans="1:15" x14ac:dyDescent="0.25">
      <c r="A3975" s="325"/>
      <c r="B3975" s="325"/>
      <c r="H3975" s="325"/>
      <c r="O3975" s="325"/>
    </row>
    <row r="3976" spans="1:15" x14ac:dyDescent="0.25">
      <c r="A3976" s="325"/>
      <c r="B3976" s="325"/>
      <c r="H3976" s="325"/>
      <c r="O3976" s="325"/>
    </row>
    <row r="3977" spans="1:15" x14ac:dyDescent="0.25">
      <c r="A3977" s="325"/>
      <c r="B3977" s="325"/>
      <c r="H3977" s="325"/>
      <c r="O3977" s="325"/>
    </row>
    <row r="3978" spans="1:15" x14ac:dyDescent="0.25">
      <c r="A3978" s="325"/>
      <c r="B3978" s="325"/>
      <c r="H3978" s="325"/>
      <c r="O3978" s="325"/>
    </row>
    <row r="3979" spans="1:15" x14ac:dyDescent="0.25">
      <c r="A3979" s="325"/>
      <c r="B3979" s="325"/>
      <c r="H3979" s="325"/>
      <c r="O3979" s="325"/>
    </row>
    <row r="3980" spans="1:15" x14ac:dyDescent="0.25">
      <c r="A3980" s="325"/>
      <c r="B3980" s="325"/>
      <c r="H3980" s="325"/>
      <c r="O3980" s="325"/>
    </row>
    <row r="3981" spans="1:15" x14ac:dyDescent="0.25">
      <c r="A3981" s="325"/>
      <c r="B3981" s="325"/>
      <c r="H3981" s="325"/>
      <c r="O3981" s="325"/>
    </row>
    <row r="3982" spans="1:15" x14ac:dyDescent="0.25">
      <c r="A3982" s="325"/>
      <c r="B3982" s="325"/>
      <c r="H3982" s="325"/>
      <c r="O3982" s="325"/>
    </row>
    <row r="3983" spans="1:15" x14ac:dyDescent="0.25">
      <c r="A3983" s="325"/>
      <c r="B3983" s="325"/>
      <c r="H3983" s="325"/>
      <c r="O3983" s="325"/>
    </row>
    <row r="3984" spans="1:15" x14ac:dyDescent="0.25">
      <c r="A3984" s="325"/>
      <c r="B3984" s="325"/>
      <c r="H3984" s="325"/>
      <c r="O3984" s="325"/>
    </row>
    <row r="3985" spans="1:15" x14ac:dyDescent="0.25">
      <c r="A3985" s="325"/>
      <c r="B3985" s="325"/>
      <c r="H3985" s="325"/>
      <c r="O3985" s="325"/>
    </row>
    <row r="3986" spans="1:15" x14ac:dyDescent="0.25">
      <c r="A3986" s="325"/>
      <c r="B3986" s="325"/>
      <c r="H3986" s="325"/>
      <c r="O3986" s="325"/>
    </row>
    <row r="3987" spans="1:15" x14ac:dyDescent="0.25">
      <c r="A3987" s="325"/>
      <c r="B3987" s="325"/>
      <c r="H3987" s="325"/>
      <c r="O3987" s="325"/>
    </row>
    <row r="3988" spans="1:15" x14ac:dyDescent="0.25">
      <c r="A3988" s="325"/>
      <c r="B3988" s="325"/>
      <c r="H3988" s="325"/>
      <c r="O3988" s="325"/>
    </row>
    <row r="3989" spans="1:15" x14ac:dyDescent="0.25">
      <c r="A3989" s="325"/>
      <c r="B3989" s="325"/>
      <c r="H3989" s="325"/>
      <c r="O3989" s="325"/>
    </row>
    <row r="3990" spans="1:15" x14ac:dyDescent="0.25">
      <c r="A3990" s="325"/>
      <c r="B3990" s="325"/>
      <c r="H3990" s="325"/>
      <c r="O3990" s="325"/>
    </row>
    <row r="3991" spans="1:15" x14ac:dyDescent="0.25">
      <c r="A3991" s="325"/>
      <c r="B3991" s="325"/>
      <c r="H3991" s="325"/>
      <c r="O3991" s="325"/>
    </row>
    <row r="3992" spans="1:15" x14ac:dyDescent="0.25">
      <c r="A3992" s="325"/>
      <c r="B3992" s="325"/>
      <c r="H3992" s="325"/>
      <c r="O3992" s="325"/>
    </row>
    <row r="3993" spans="1:15" x14ac:dyDescent="0.25">
      <c r="A3993" s="325"/>
      <c r="B3993" s="325"/>
      <c r="H3993" s="325"/>
      <c r="O3993" s="325"/>
    </row>
    <row r="3994" spans="1:15" x14ac:dyDescent="0.25">
      <c r="A3994" s="325"/>
      <c r="B3994" s="325"/>
      <c r="H3994" s="325"/>
      <c r="O3994" s="325"/>
    </row>
    <row r="3995" spans="1:15" x14ac:dyDescent="0.25">
      <c r="A3995" s="325"/>
      <c r="B3995" s="325"/>
      <c r="H3995" s="325"/>
      <c r="O3995" s="325"/>
    </row>
    <row r="3996" spans="1:15" x14ac:dyDescent="0.25">
      <c r="A3996" s="325"/>
      <c r="B3996" s="325"/>
      <c r="H3996" s="325"/>
      <c r="O3996" s="325"/>
    </row>
    <row r="3997" spans="1:15" x14ac:dyDescent="0.25">
      <c r="A3997" s="325"/>
      <c r="B3997" s="325"/>
      <c r="H3997" s="325"/>
      <c r="O3997" s="325"/>
    </row>
    <row r="3998" spans="1:15" x14ac:dyDescent="0.25">
      <c r="A3998" s="325"/>
      <c r="B3998" s="325"/>
      <c r="H3998" s="325"/>
      <c r="O3998" s="325"/>
    </row>
    <row r="3999" spans="1:15" x14ac:dyDescent="0.25">
      <c r="A3999" s="325"/>
      <c r="B3999" s="325"/>
      <c r="H3999" s="325"/>
      <c r="O3999" s="325"/>
    </row>
    <row r="4000" spans="1:15" x14ac:dyDescent="0.25">
      <c r="A4000" s="325"/>
      <c r="B4000" s="325"/>
      <c r="H4000" s="325"/>
      <c r="O4000" s="325"/>
    </row>
    <row r="4001" spans="1:15" x14ac:dyDescent="0.25">
      <c r="A4001" s="325"/>
      <c r="B4001" s="325"/>
      <c r="H4001" s="325"/>
      <c r="O4001" s="325"/>
    </row>
    <row r="4002" spans="1:15" x14ac:dyDescent="0.25">
      <c r="A4002" s="325"/>
      <c r="B4002" s="325"/>
      <c r="H4002" s="325"/>
      <c r="O4002" s="325"/>
    </row>
    <row r="4003" spans="1:15" x14ac:dyDescent="0.25">
      <c r="A4003" s="325"/>
      <c r="B4003" s="325"/>
      <c r="H4003" s="325"/>
      <c r="O4003" s="325"/>
    </row>
    <row r="4004" spans="1:15" x14ac:dyDescent="0.25">
      <c r="A4004" s="325"/>
      <c r="B4004" s="325"/>
      <c r="H4004" s="325"/>
      <c r="O4004" s="325"/>
    </row>
    <row r="4005" spans="1:15" x14ac:dyDescent="0.25">
      <c r="A4005" s="325"/>
      <c r="B4005" s="325"/>
      <c r="H4005" s="325"/>
      <c r="O4005" s="325"/>
    </row>
    <row r="4006" spans="1:15" x14ac:dyDescent="0.25">
      <c r="A4006" s="325"/>
      <c r="B4006" s="325"/>
      <c r="H4006" s="325"/>
      <c r="O4006" s="325"/>
    </row>
    <row r="4007" spans="1:15" x14ac:dyDescent="0.25">
      <c r="A4007" s="325"/>
      <c r="B4007" s="325"/>
      <c r="H4007" s="325"/>
      <c r="O4007" s="325"/>
    </row>
    <row r="4008" spans="1:15" x14ac:dyDescent="0.25">
      <c r="A4008" s="325"/>
      <c r="B4008" s="325"/>
      <c r="H4008" s="325"/>
      <c r="O4008" s="325"/>
    </row>
    <row r="4009" spans="1:15" x14ac:dyDescent="0.25">
      <c r="A4009" s="325"/>
      <c r="B4009" s="325"/>
      <c r="H4009" s="325"/>
      <c r="O4009" s="325"/>
    </row>
    <row r="4010" spans="1:15" x14ac:dyDescent="0.25">
      <c r="A4010" s="325"/>
      <c r="B4010" s="325"/>
      <c r="H4010" s="325"/>
      <c r="O4010" s="325"/>
    </row>
    <row r="4011" spans="1:15" x14ac:dyDescent="0.25">
      <c r="A4011" s="325"/>
      <c r="B4011" s="325"/>
      <c r="H4011" s="325"/>
      <c r="O4011" s="325"/>
    </row>
    <row r="4012" spans="1:15" x14ac:dyDescent="0.25">
      <c r="A4012" s="325"/>
      <c r="B4012" s="325"/>
      <c r="H4012" s="325"/>
      <c r="O4012" s="325"/>
    </row>
    <row r="4013" spans="1:15" x14ac:dyDescent="0.25">
      <c r="A4013" s="325"/>
      <c r="B4013" s="325"/>
      <c r="H4013" s="325"/>
      <c r="O4013" s="325"/>
    </row>
    <row r="4014" spans="1:15" x14ac:dyDescent="0.25">
      <c r="A4014" s="325"/>
      <c r="B4014" s="325"/>
      <c r="H4014" s="325"/>
      <c r="O4014" s="325"/>
    </row>
    <row r="4015" spans="1:15" x14ac:dyDescent="0.25">
      <c r="A4015" s="325"/>
      <c r="B4015" s="325"/>
      <c r="H4015" s="325"/>
      <c r="O4015" s="325"/>
    </row>
    <row r="4016" spans="1:15" x14ac:dyDescent="0.25">
      <c r="A4016" s="325"/>
      <c r="B4016" s="325"/>
      <c r="H4016" s="325"/>
      <c r="O4016" s="325"/>
    </row>
    <row r="4017" spans="1:15" x14ac:dyDescent="0.25">
      <c r="A4017" s="325"/>
      <c r="B4017" s="325"/>
      <c r="H4017" s="325"/>
      <c r="O4017" s="325"/>
    </row>
    <row r="4018" spans="1:15" x14ac:dyDescent="0.25">
      <c r="A4018" s="325"/>
      <c r="B4018" s="325"/>
      <c r="H4018" s="325"/>
      <c r="O4018" s="325"/>
    </row>
    <row r="4019" spans="1:15" x14ac:dyDescent="0.25">
      <c r="A4019" s="325"/>
      <c r="B4019" s="325"/>
      <c r="H4019" s="325"/>
      <c r="O4019" s="325"/>
    </row>
    <row r="4020" spans="1:15" x14ac:dyDescent="0.25">
      <c r="A4020" s="325"/>
      <c r="B4020" s="325"/>
      <c r="H4020" s="325"/>
      <c r="O4020" s="325"/>
    </row>
    <row r="4021" spans="1:15" x14ac:dyDescent="0.25">
      <c r="A4021" s="325"/>
      <c r="B4021" s="325"/>
      <c r="H4021" s="325"/>
      <c r="O4021" s="325"/>
    </row>
    <row r="4022" spans="1:15" x14ac:dyDescent="0.25">
      <c r="A4022" s="325"/>
      <c r="B4022" s="325"/>
      <c r="H4022" s="325"/>
      <c r="O4022" s="325"/>
    </row>
    <row r="4023" spans="1:15" x14ac:dyDescent="0.25">
      <c r="A4023" s="325"/>
      <c r="B4023" s="325"/>
      <c r="H4023" s="325"/>
      <c r="O4023" s="325"/>
    </row>
    <row r="4024" spans="1:15" x14ac:dyDescent="0.25">
      <c r="A4024" s="325"/>
      <c r="B4024" s="325"/>
      <c r="H4024" s="325"/>
      <c r="O4024" s="325"/>
    </row>
    <row r="4025" spans="1:15" x14ac:dyDescent="0.25">
      <c r="A4025" s="325"/>
      <c r="B4025" s="325"/>
      <c r="H4025" s="325"/>
      <c r="O4025" s="325"/>
    </row>
    <row r="4026" spans="1:15" x14ac:dyDescent="0.25">
      <c r="A4026" s="325"/>
      <c r="B4026" s="325"/>
      <c r="H4026" s="325"/>
      <c r="O4026" s="325"/>
    </row>
    <row r="4027" spans="1:15" x14ac:dyDescent="0.25">
      <c r="A4027" s="325"/>
      <c r="B4027" s="325"/>
      <c r="H4027" s="325"/>
      <c r="O4027" s="325"/>
    </row>
    <row r="4028" spans="1:15" x14ac:dyDescent="0.25">
      <c r="A4028" s="325"/>
      <c r="B4028" s="325"/>
      <c r="H4028" s="325"/>
      <c r="O4028" s="325"/>
    </row>
    <row r="4029" spans="1:15" x14ac:dyDescent="0.25">
      <c r="A4029" s="325"/>
      <c r="B4029" s="325"/>
      <c r="H4029" s="325"/>
      <c r="O4029" s="325"/>
    </row>
    <row r="4030" spans="1:15" x14ac:dyDescent="0.25">
      <c r="A4030" s="325"/>
      <c r="B4030" s="325"/>
      <c r="H4030" s="325"/>
      <c r="O4030" s="325"/>
    </row>
    <row r="4031" spans="1:15" x14ac:dyDescent="0.25">
      <c r="A4031" s="325"/>
      <c r="B4031" s="325"/>
      <c r="H4031" s="325"/>
      <c r="O4031" s="325"/>
    </row>
    <row r="4032" spans="1:15" x14ac:dyDescent="0.25">
      <c r="A4032" s="325"/>
      <c r="B4032" s="325"/>
      <c r="H4032" s="325"/>
      <c r="O4032" s="325"/>
    </row>
    <row r="4033" spans="1:15" x14ac:dyDescent="0.25">
      <c r="A4033" s="325"/>
      <c r="B4033" s="325"/>
      <c r="H4033" s="325"/>
      <c r="O4033" s="325"/>
    </row>
    <row r="4034" spans="1:15" x14ac:dyDescent="0.25">
      <c r="A4034" s="325"/>
      <c r="B4034" s="325"/>
      <c r="H4034" s="325"/>
      <c r="O4034" s="325"/>
    </row>
    <row r="4035" spans="1:15" x14ac:dyDescent="0.25">
      <c r="A4035" s="325"/>
      <c r="B4035" s="325"/>
      <c r="H4035" s="325"/>
      <c r="O4035" s="325"/>
    </row>
    <row r="4036" spans="1:15" x14ac:dyDescent="0.25">
      <c r="A4036" s="325"/>
      <c r="B4036" s="325"/>
      <c r="H4036" s="325"/>
      <c r="O4036" s="325"/>
    </row>
    <row r="4037" spans="1:15" x14ac:dyDescent="0.25">
      <c r="A4037" s="325"/>
      <c r="B4037" s="325"/>
      <c r="H4037" s="325"/>
      <c r="O4037" s="325"/>
    </row>
    <row r="4038" spans="1:15" x14ac:dyDescent="0.25">
      <c r="A4038" s="325"/>
      <c r="B4038" s="325"/>
      <c r="H4038" s="325"/>
      <c r="O4038" s="325"/>
    </row>
    <row r="4039" spans="1:15" x14ac:dyDescent="0.25">
      <c r="A4039" s="325"/>
      <c r="B4039" s="325"/>
      <c r="H4039" s="325"/>
      <c r="O4039" s="325"/>
    </row>
    <row r="4040" spans="1:15" x14ac:dyDescent="0.25">
      <c r="A4040" s="325"/>
      <c r="B4040" s="325"/>
      <c r="H4040" s="325"/>
      <c r="O4040" s="325"/>
    </row>
    <row r="4041" spans="1:15" x14ac:dyDescent="0.25">
      <c r="A4041" s="325"/>
      <c r="B4041" s="325"/>
      <c r="H4041" s="325"/>
      <c r="O4041" s="325"/>
    </row>
    <row r="4042" spans="1:15" x14ac:dyDescent="0.25">
      <c r="A4042" s="325"/>
      <c r="B4042" s="325"/>
      <c r="H4042" s="325"/>
      <c r="O4042" s="325"/>
    </row>
    <row r="4043" spans="1:15" x14ac:dyDescent="0.25">
      <c r="A4043" s="325"/>
      <c r="B4043" s="325"/>
      <c r="H4043" s="325"/>
      <c r="O4043" s="325"/>
    </row>
    <row r="4044" spans="1:15" x14ac:dyDescent="0.25">
      <c r="A4044" s="325"/>
      <c r="B4044" s="325"/>
      <c r="H4044" s="325"/>
      <c r="O4044" s="325"/>
    </row>
    <row r="4045" spans="1:15" x14ac:dyDescent="0.25">
      <c r="A4045" s="325"/>
      <c r="B4045" s="325"/>
      <c r="H4045" s="325"/>
      <c r="O4045" s="325"/>
    </row>
    <row r="4046" spans="1:15" x14ac:dyDescent="0.25">
      <c r="A4046" s="325"/>
      <c r="B4046" s="325"/>
      <c r="H4046" s="325"/>
      <c r="O4046" s="325"/>
    </row>
    <row r="4047" spans="1:15" x14ac:dyDescent="0.25">
      <c r="A4047" s="325"/>
      <c r="B4047" s="325"/>
      <c r="H4047" s="325"/>
      <c r="O4047" s="325"/>
    </row>
    <row r="4048" spans="1:15" x14ac:dyDescent="0.25">
      <c r="A4048" s="325"/>
      <c r="B4048" s="325"/>
      <c r="H4048" s="325"/>
      <c r="O4048" s="325"/>
    </row>
    <row r="4049" spans="1:15" x14ac:dyDescent="0.25">
      <c r="A4049" s="325"/>
      <c r="B4049" s="325"/>
      <c r="H4049" s="325"/>
      <c r="O4049" s="325"/>
    </row>
    <row r="4050" spans="1:15" x14ac:dyDescent="0.25">
      <c r="A4050" s="325"/>
      <c r="B4050" s="325"/>
      <c r="H4050" s="325"/>
      <c r="O4050" s="325"/>
    </row>
    <row r="4051" spans="1:15" x14ac:dyDescent="0.25">
      <c r="A4051" s="325"/>
      <c r="B4051" s="325"/>
      <c r="H4051" s="325"/>
      <c r="O4051" s="325"/>
    </row>
    <row r="4052" spans="1:15" x14ac:dyDescent="0.25">
      <c r="A4052" s="325"/>
      <c r="B4052" s="325"/>
      <c r="H4052" s="325"/>
      <c r="O4052" s="325"/>
    </row>
    <row r="4053" spans="1:15" x14ac:dyDescent="0.25">
      <c r="A4053" s="325"/>
      <c r="B4053" s="325"/>
      <c r="H4053" s="325"/>
      <c r="O4053" s="325"/>
    </row>
    <row r="4054" spans="1:15" x14ac:dyDescent="0.25">
      <c r="A4054" s="325"/>
      <c r="B4054" s="325"/>
      <c r="H4054" s="325"/>
      <c r="O4054" s="325"/>
    </row>
    <row r="4055" spans="1:15" x14ac:dyDescent="0.25">
      <c r="A4055" s="325"/>
      <c r="B4055" s="325"/>
      <c r="H4055" s="325"/>
      <c r="O4055" s="325"/>
    </row>
    <row r="4056" spans="1:15" x14ac:dyDescent="0.25">
      <c r="A4056" s="325"/>
      <c r="B4056" s="325"/>
      <c r="H4056" s="325"/>
      <c r="O4056" s="325"/>
    </row>
    <row r="4057" spans="1:15" x14ac:dyDescent="0.25">
      <c r="A4057" s="325"/>
      <c r="B4057" s="325"/>
      <c r="H4057" s="325"/>
      <c r="O4057" s="325"/>
    </row>
    <row r="4058" spans="1:15" x14ac:dyDescent="0.25">
      <c r="A4058" s="325"/>
      <c r="B4058" s="325"/>
      <c r="H4058" s="325"/>
      <c r="O4058" s="325"/>
    </row>
    <row r="4059" spans="1:15" x14ac:dyDescent="0.25">
      <c r="A4059" s="325"/>
      <c r="B4059" s="325"/>
      <c r="H4059" s="325"/>
      <c r="O4059" s="325"/>
    </row>
    <row r="4060" spans="1:15" x14ac:dyDescent="0.25">
      <c r="A4060" s="325"/>
      <c r="B4060" s="325"/>
      <c r="H4060" s="325"/>
      <c r="O4060" s="325"/>
    </row>
    <row r="4061" spans="1:15" x14ac:dyDescent="0.25">
      <c r="A4061" s="325"/>
      <c r="B4061" s="325"/>
      <c r="H4061" s="325"/>
      <c r="O4061" s="325"/>
    </row>
    <row r="4062" spans="1:15" x14ac:dyDescent="0.25">
      <c r="A4062" s="325"/>
      <c r="B4062" s="325"/>
      <c r="H4062" s="325"/>
      <c r="O4062" s="325"/>
    </row>
    <row r="4063" spans="1:15" x14ac:dyDescent="0.25">
      <c r="A4063" s="325"/>
      <c r="B4063" s="325"/>
      <c r="H4063" s="325"/>
      <c r="O4063" s="325"/>
    </row>
    <row r="4064" spans="1:15" x14ac:dyDescent="0.25">
      <c r="A4064" s="325"/>
      <c r="B4064" s="325"/>
      <c r="H4064" s="325"/>
      <c r="O4064" s="325"/>
    </row>
    <row r="4065" spans="1:15" x14ac:dyDescent="0.25">
      <c r="A4065" s="325"/>
      <c r="B4065" s="325"/>
      <c r="H4065" s="325"/>
      <c r="O4065" s="325"/>
    </row>
    <row r="4066" spans="1:15" x14ac:dyDescent="0.25">
      <c r="A4066" s="325"/>
      <c r="B4066" s="325"/>
      <c r="H4066" s="325"/>
      <c r="O4066" s="325"/>
    </row>
    <row r="4067" spans="1:15" x14ac:dyDescent="0.25">
      <c r="A4067" s="325"/>
      <c r="B4067" s="325"/>
      <c r="H4067" s="325"/>
      <c r="O4067" s="325"/>
    </row>
    <row r="4068" spans="1:15" x14ac:dyDescent="0.25">
      <c r="A4068" s="325"/>
      <c r="B4068" s="325"/>
      <c r="H4068" s="325"/>
      <c r="O4068" s="325"/>
    </row>
    <row r="4069" spans="1:15" x14ac:dyDescent="0.25">
      <c r="A4069" s="325"/>
      <c r="B4069" s="325"/>
      <c r="H4069" s="325"/>
      <c r="O4069" s="325"/>
    </row>
    <row r="4070" spans="1:15" x14ac:dyDescent="0.25">
      <c r="A4070" s="325"/>
      <c r="B4070" s="325"/>
      <c r="H4070" s="325"/>
      <c r="O4070" s="325"/>
    </row>
    <row r="4071" spans="1:15" x14ac:dyDescent="0.25">
      <c r="A4071" s="325"/>
      <c r="B4071" s="325"/>
      <c r="H4071" s="325"/>
      <c r="O4071" s="325"/>
    </row>
    <row r="4072" spans="1:15" x14ac:dyDescent="0.25">
      <c r="A4072" s="325"/>
      <c r="B4072" s="325"/>
      <c r="H4072" s="325"/>
      <c r="O4072" s="325"/>
    </row>
    <row r="4073" spans="1:15" x14ac:dyDescent="0.25">
      <c r="A4073" s="325"/>
      <c r="B4073" s="325"/>
      <c r="H4073" s="325"/>
      <c r="O4073" s="325"/>
    </row>
    <row r="4074" spans="1:15" x14ac:dyDescent="0.25">
      <c r="A4074" s="325"/>
      <c r="B4074" s="325"/>
      <c r="H4074" s="325"/>
      <c r="O4074" s="325"/>
    </row>
    <row r="4075" spans="1:15" x14ac:dyDescent="0.25">
      <c r="A4075" s="325"/>
      <c r="B4075" s="325"/>
      <c r="H4075" s="325"/>
      <c r="O4075" s="325"/>
    </row>
    <row r="4076" spans="1:15" x14ac:dyDescent="0.25">
      <c r="A4076" s="325"/>
      <c r="B4076" s="325"/>
      <c r="H4076" s="325"/>
      <c r="O4076" s="325"/>
    </row>
    <row r="4077" spans="1:15" x14ac:dyDescent="0.25">
      <c r="A4077" s="325"/>
      <c r="B4077" s="325"/>
      <c r="H4077" s="325"/>
      <c r="O4077" s="325"/>
    </row>
    <row r="4078" spans="1:15" x14ac:dyDescent="0.25">
      <c r="A4078" s="325"/>
      <c r="B4078" s="325"/>
      <c r="H4078" s="325"/>
      <c r="O4078" s="325"/>
    </row>
    <row r="4079" spans="1:15" x14ac:dyDescent="0.25">
      <c r="A4079" s="325"/>
      <c r="B4079" s="325"/>
      <c r="H4079" s="325"/>
      <c r="O4079" s="325"/>
    </row>
    <row r="4080" spans="1:15" x14ac:dyDescent="0.25">
      <c r="A4080" s="325"/>
      <c r="B4080" s="325"/>
      <c r="H4080" s="325"/>
      <c r="O4080" s="325"/>
    </row>
    <row r="4081" spans="1:15" x14ac:dyDescent="0.25">
      <c r="A4081" s="325"/>
      <c r="B4081" s="325"/>
      <c r="H4081" s="325"/>
      <c r="O4081" s="325"/>
    </row>
    <row r="4082" spans="1:15" x14ac:dyDescent="0.25">
      <c r="A4082" s="325"/>
      <c r="B4082" s="325"/>
      <c r="H4082" s="325"/>
      <c r="O4082" s="325"/>
    </row>
    <row r="4083" spans="1:15" x14ac:dyDescent="0.25">
      <c r="A4083" s="325"/>
      <c r="B4083" s="325"/>
      <c r="H4083" s="325"/>
      <c r="O4083" s="325"/>
    </row>
    <row r="4084" spans="1:15" x14ac:dyDescent="0.25">
      <c r="A4084" s="325"/>
      <c r="B4084" s="325"/>
      <c r="H4084" s="325"/>
      <c r="O4084" s="325"/>
    </row>
    <row r="4085" spans="1:15" x14ac:dyDescent="0.25">
      <c r="A4085" s="325"/>
      <c r="B4085" s="325"/>
      <c r="H4085" s="325"/>
      <c r="O4085" s="325"/>
    </row>
    <row r="4086" spans="1:15" x14ac:dyDescent="0.25">
      <c r="A4086" s="325"/>
      <c r="B4086" s="325"/>
      <c r="H4086" s="325"/>
      <c r="O4086" s="325"/>
    </row>
    <row r="4087" spans="1:15" x14ac:dyDescent="0.25">
      <c r="A4087" s="325"/>
      <c r="B4087" s="325"/>
      <c r="H4087" s="325"/>
      <c r="O4087" s="325"/>
    </row>
    <row r="4088" spans="1:15" x14ac:dyDescent="0.25">
      <c r="A4088" s="325"/>
      <c r="B4088" s="325"/>
      <c r="H4088" s="325"/>
      <c r="O4088" s="325"/>
    </row>
    <row r="4089" spans="1:15" x14ac:dyDescent="0.25">
      <c r="A4089" s="325"/>
      <c r="B4089" s="325"/>
      <c r="H4089" s="325"/>
      <c r="O4089" s="325"/>
    </row>
    <row r="4090" spans="1:15" x14ac:dyDescent="0.25">
      <c r="A4090" s="325"/>
      <c r="B4090" s="325"/>
      <c r="H4090" s="325"/>
      <c r="O4090" s="325"/>
    </row>
    <row r="4091" spans="1:15" x14ac:dyDescent="0.25">
      <c r="A4091" s="325"/>
      <c r="B4091" s="325"/>
      <c r="H4091" s="325"/>
      <c r="O4091" s="325"/>
    </row>
    <row r="4092" spans="1:15" x14ac:dyDescent="0.25">
      <c r="A4092" s="325"/>
      <c r="B4092" s="325"/>
      <c r="H4092" s="325"/>
      <c r="O4092" s="325"/>
    </row>
    <row r="4093" spans="1:15" x14ac:dyDescent="0.25">
      <c r="A4093" s="325"/>
      <c r="B4093" s="325"/>
      <c r="H4093" s="325"/>
      <c r="O4093" s="325"/>
    </row>
    <row r="4094" spans="1:15" x14ac:dyDescent="0.25">
      <c r="A4094" s="325"/>
      <c r="B4094" s="325"/>
      <c r="H4094" s="325"/>
      <c r="O4094" s="325"/>
    </row>
    <row r="4095" spans="1:15" x14ac:dyDescent="0.25">
      <c r="A4095" s="325"/>
      <c r="B4095" s="325"/>
      <c r="H4095" s="325"/>
      <c r="O4095" s="325"/>
    </row>
    <row r="4096" spans="1:15" x14ac:dyDescent="0.25">
      <c r="A4096" s="325"/>
      <c r="B4096" s="325"/>
      <c r="H4096" s="325"/>
      <c r="O4096" s="325"/>
    </row>
    <row r="4097" spans="1:15" x14ac:dyDescent="0.25">
      <c r="A4097" s="325"/>
      <c r="B4097" s="325"/>
      <c r="H4097" s="325"/>
      <c r="O4097" s="325"/>
    </row>
    <row r="4098" spans="1:15" x14ac:dyDescent="0.25">
      <c r="A4098" s="325"/>
      <c r="B4098" s="325"/>
      <c r="H4098" s="325"/>
      <c r="O4098" s="325"/>
    </row>
    <row r="4099" spans="1:15" x14ac:dyDescent="0.25">
      <c r="A4099" s="325"/>
      <c r="B4099" s="325"/>
      <c r="H4099" s="325"/>
      <c r="O4099" s="325"/>
    </row>
    <row r="4100" spans="1:15" x14ac:dyDescent="0.25">
      <c r="A4100" s="325"/>
      <c r="B4100" s="325"/>
      <c r="H4100" s="325"/>
      <c r="O4100" s="325"/>
    </row>
    <row r="4101" spans="1:15" x14ac:dyDescent="0.25">
      <c r="A4101" s="325"/>
      <c r="B4101" s="325"/>
      <c r="H4101" s="325"/>
      <c r="O4101" s="325"/>
    </row>
    <row r="4102" spans="1:15" x14ac:dyDescent="0.25">
      <c r="A4102" s="325"/>
      <c r="B4102" s="325"/>
      <c r="H4102" s="325"/>
      <c r="O4102" s="325"/>
    </row>
    <row r="4103" spans="1:15" x14ac:dyDescent="0.25">
      <c r="A4103" s="325"/>
      <c r="B4103" s="325"/>
      <c r="H4103" s="325"/>
      <c r="O4103" s="325"/>
    </row>
    <row r="4104" spans="1:15" x14ac:dyDescent="0.25">
      <c r="A4104" s="325"/>
      <c r="B4104" s="325"/>
      <c r="H4104" s="325"/>
      <c r="O4104" s="325"/>
    </row>
    <row r="4105" spans="1:15" x14ac:dyDescent="0.25">
      <c r="A4105" s="325"/>
      <c r="B4105" s="325"/>
      <c r="H4105" s="325"/>
      <c r="O4105" s="325"/>
    </row>
    <row r="4106" spans="1:15" x14ac:dyDescent="0.25">
      <c r="A4106" s="325"/>
      <c r="B4106" s="325"/>
      <c r="H4106" s="325"/>
      <c r="O4106" s="325"/>
    </row>
    <row r="4107" spans="1:15" x14ac:dyDescent="0.25">
      <c r="A4107" s="325"/>
      <c r="B4107" s="325"/>
      <c r="H4107" s="325"/>
      <c r="O4107" s="325"/>
    </row>
    <row r="4108" spans="1:15" x14ac:dyDescent="0.25">
      <c r="A4108" s="325"/>
      <c r="B4108" s="325"/>
      <c r="H4108" s="325"/>
      <c r="O4108" s="325"/>
    </row>
    <row r="4109" spans="1:15" x14ac:dyDescent="0.25">
      <c r="A4109" s="325"/>
      <c r="B4109" s="325"/>
      <c r="H4109" s="325"/>
      <c r="O4109" s="325"/>
    </row>
    <row r="4110" spans="1:15" x14ac:dyDescent="0.25">
      <c r="A4110" s="325"/>
      <c r="B4110" s="325"/>
      <c r="H4110" s="325"/>
      <c r="O4110" s="325"/>
    </row>
    <row r="4111" spans="1:15" x14ac:dyDescent="0.25">
      <c r="A4111" s="325"/>
      <c r="B4111" s="325"/>
      <c r="H4111" s="325"/>
      <c r="O4111" s="325"/>
    </row>
    <row r="4112" spans="1:15" x14ac:dyDescent="0.25">
      <c r="A4112" s="325"/>
      <c r="B4112" s="325"/>
      <c r="H4112" s="325"/>
      <c r="O4112" s="325"/>
    </row>
    <row r="4113" spans="1:15" x14ac:dyDescent="0.25">
      <c r="A4113" s="325"/>
      <c r="B4113" s="325"/>
      <c r="H4113" s="325"/>
      <c r="O4113" s="325"/>
    </row>
    <row r="4114" spans="1:15" x14ac:dyDescent="0.25">
      <c r="A4114" s="325"/>
      <c r="B4114" s="325"/>
      <c r="H4114" s="325"/>
      <c r="O4114" s="325"/>
    </row>
    <row r="4115" spans="1:15" x14ac:dyDescent="0.25">
      <c r="A4115" s="325"/>
      <c r="B4115" s="325"/>
      <c r="H4115" s="325"/>
      <c r="O4115" s="325"/>
    </row>
    <row r="4116" spans="1:15" x14ac:dyDescent="0.25">
      <c r="A4116" s="325"/>
      <c r="B4116" s="325"/>
      <c r="H4116" s="325"/>
      <c r="O4116" s="325"/>
    </row>
    <row r="4117" spans="1:15" x14ac:dyDescent="0.25">
      <c r="A4117" s="325"/>
      <c r="B4117" s="325"/>
      <c r="H4117" s="325"/>
      <c r="O4117" s="325"/>
    </row>
    <row r="4118" spans="1:15" x14ac:dyDescent="0.25">
      <c r="A4118" s="325"/>
      <c r="B4118" s="325"/>
      <c r="H4118" s="325"/>
      <c r="O4118" s="325"/>
    </row>
    <row r="4119" spans="1:15" x14ac:dyDescent="0.25">
      <c r="A4119" s="325"/>
      <c r="B4119" s="325"/>
      <c r="H4119" s="325"/>
      <c r="O4119" s="325"/>
    </row>
    <row r="4120" spans="1:15" x14ac:dyDescent="0.25">
      <c r="A4120" s="325"/>
      <c r="B4120" s="325"/>
      <c r="H4120" s="325"/>
      <c r="O4120" s="325"/>
    </row>
    <row r="4121" spans="1:15" x14ac:dyDescent="0.25">
      <c r="A4121" s="325"/>
      <c r="B4121" s="325"/>
      <c r="H4121" s="325"/>
      <c r="O4121" s="325"/>
    </row>
    <row r="4122" spans="1:15" x14ac:dyDescent="0.25">
      <c r="A4122" s="325"/>
      <c r="B4122" s="325"/>
      <c r="H4122" s="325"/>
      <c r="O4122" s="325"/>
    </row>
    <row r="4123" spans="1:15" x14ac:dyDescent="0.25">
      <c r="A4123" s="325"/>
      <c r="B4123" s="325"/>
      <c r="H4123" s="325"/>
      <c r="O4123" s="325"/>
    </row>
    <row r="4124" spans="1:15" x14ac:dyDescent="0.25">
      <c r="A4124" s="325"/>
      <c r="B4124" s="325"/>
      <c r="H4124" s="325"/>
      <c r="O4124" s="325"/>
    </row>
    <row r="4125" spans="1:15" x14ac:dyDescent="0.25">
      <c r="A4125" s="325"/>
      <c r="B4125" s="325"/>
      <c r="H4125" s="325"/>
      <c r="O4125" s="325"/>
    </row>
    <row r="4126" spans="1:15" x14ac:dyDescent="0.25">
      <c r="A4126" s="325"/>
      <c r="B4126" s="325"/>
      <c r="H4126" s="325"/>
      <c r="O4126" s="325"/>
    </row>
    <row r="4127" spans="1:15" x14ac:dyDescent="0.25">
      <c r="A4127" s="325"/>
      <c r="B4127" s="325"/>
      <c r="H4127" s="325"/>
      <c r="O4127" s="325"/>
    </row>
    <row r="4128" spans="1:15" x14ac:dyDescent="0.25">
      <c r="A4128" s="325"/>
      <c r="B4128" s="325"/>
      <c r="H4128" s="325"/>
      <c r="O4128" s="325"/>
    </row>
    <row r="4129" spans="1:15" x14ac:dyDescent="0.25">
      <c r="A4129" s="325"/>
      <c r="B4129" s="325"/>
      <c r="H4129" s="325"/>
      <c r="O4129" s="325"/>
    </row>
    <row r="4130" spans="1:15" x14ac:dyDescent="0.25">
      <c r="A4130" s="325"/>
      <c r="B4130" s="325"/>
      <c r="H4130" s="325"/>
      <c r="O4130" s="325"/>
    </row>
    <row r="4131" spans="1:15" x14ac:dyDescent="0.25">
      <c r="A4131" s="325"/>
      <c r="B4131" s="325"/>
      <c r="H4131" s="325"/>
      <c r="O4131" s="325"/>
    </row>
    <row r="4132" spans="1:15" x14ac:dyDescent="0.25">
      <c r="A4132" s="325"/>
      <c r="B4132" s="325"/>
      <c r="H4132" s="325"/>
      <c r="O4132" s="325"/>
    </row>
    <row r="4133" spans="1:15" x14ac:dyDescent="0.25">
      <c r="A4133" s="325"/>
      <c r="B4133" s="325"/>
      <c r="H4133" s="325"/>
      <c r="O4133" s="325"/>
    </row>
    <row r="4134" spans="1:15" x14ac:dyDescent="0.25">
      <c r="A4134" s="325"/>
      <c r="B4134" s="325"/>
      <c r="H4134" s="325"/>
      <c r="O4134" s="325"/>
    </row>
    <row r="4135" spans="1:15" x14ac:dyDescent="0.25">
      <c r="A4135" s="325"/>
      <c r="B4135" s="325"/>
      <c r="H4135" s="325"/>
      <c r="O4135" s="325"/>
    </row>
    <row r="4136" spans="1:15" x14ac:dyDescent="0.25">
      <c r="A4136" s="325"/>
      <c r="B4136" s="325"/>
      <c r="H4136" s="325"/>
      <c r="O4136" s="325"/>
    </row>
    <row r="4137" spans="1:15" x14ac:dyDescent="0.25">
      <c r="A4137" s="325"/>
      <c r="B4137" s="325"/>
      <c r="H4137" s="325"/>
      <c r="O4137" s="325"/>
    </row>
    <row r="4138" spans="1:15" x14ac:dyDescent="0.25">
      <c r="A4138" s="325"/>
      <c r="B4138" s="325"/>
      <c r="H4138" s="325"/>
      <c r="O4138" s="325"/>
    </row>
    <row r="4139" spans="1:15" x14ac:dyDescent="0.25">
      <c r="A4139" s="325"/>
      <c r="B4139" s="325"/>
      <c r="H4139" s="325"/>
      <c r="O4139" s="325"/>
    </row>
    <row r="4140" spans="1:15" x14ac:dyDescent="0.25">
      <c r="A4140" s="325"/>
      <c r="B4140" s="325"/>
      <c r="H4140" s="325"/>
      <c r="O4140" s="325"/>
    </row>
    <row r="4141" spans="1:15" x14ac:dyDescent="0.25">
      <c r="A4141" s="325"/>
      <c r="B4141" s="325"/>
      <c r="H4141" s="325"/>
      <c r="O4141" s="325"/>
    </row>
    <row r="4142" spans="1:15" x14ac:dyDescent="0.25">
      <c r="A4142" s="325"/>
      <c r="B4142" s="325"/>
      <c r="H4142" s="325"/>
      <c r="O4142" s="325"/>
    </row>
    <row r="4143" spans="1:15" x14ac:dyDescent="0.25">
      <c r="A4143" s="325"/>
      <c r="B4143" s="325"/>
      <c r="H4143" s="325"/>
      <c r="O4143" s="325"/>
    </row>
    <row r="4144" spans="1:15" x14ac:dyDescent="0.25">
      <c r="A4144" s="325"/>
      <c r="B4144" s="325"/>
      <c r="H4144" s="325"/>
      <c r="O4144" s="325"/>
    </row>
    <row r="4145" spans="1:15" x14ac:dyDescent="0.25">
      <c r="A4145" s="325"/>
      <c r="B4145" s="325"/>
      <c r="H4145" s="325"/>
      <c r="O4145" s="325"/>
    </row>
    <row r="4146" spans="1:15" x14ac:dyDescent="0.25">
      <c r="A4146" s="325"/>
      <c r="B4146" s="325"/>
      <c r="H4146" s="325"/>
      <c r="O4146" s="325"/>
    </row>
    <row r="4147" spans="1:15" x14ac:dyDescent="0.25">
      <c r="A4147" s="325"/>
      <c r="B4147" s="325"/>
      <c r="H4147" s="325"/>
      <c r="O4147" s="325"/>
    </row>
    <row r="4148" spans="1:15" x14ac:dyDescent="0.25">
      <c r="A4148" s="325"/>
      <c r="B4148" s="325"/>
      <c r="H4148" s="325"/>
      <c r="O4148" s="325"/>
    </row>
    <row r="4149" spans="1:15" x14ac:dyDescent="0.25">
      <c r="A4149" s="325"/>
      <c r="B4149" s="325"/>
      <c r="H4149" s="325"/>
      <c r="O4149" s="325"/>
    </row>
    <row r="4150" spans="1:15" x14ac:dyDescent="0.25">
      <c r="A4150" s="325"/>
      <c r="B4150" s="325"/>
      <c r="H4150" s="325"/>
      <c r="O4150" s="325"/>
    </row>
    <row r="4151" spans="1:15" x14ac:dyDescent="0.25">
      <c r="A4151" s="325"/>
      <c r="B4151" s="325"/>
      <c r="H4151" s="325"/>
      <c r="O4151" s="325"/>
    </row>
    <row r="4152" spans="1:15" x14ac:dyDescent="0.25">
      <c r="A4152" s="325"/>
      <c r="B4152" s="325"/>
      <c r="H4152" s="325"/>
      <c r="O4152" s="325"/>
    </row>
    <row r="4153" spans="1:15" x14ac:dyDescent="0.25">
      <c r="A4153" s="325"/>
      <c r="B4153" s="325"/>
      <c r="H4153" s="325"/>
      <c r="O4153" s="325"/>
    </row>
    <row r="4154" spans="1:15" x14ac:dyDescent="0.25">
      <c r="A4154" s="325"/>
      <c r="B4154" s="325"/>
      <c r="H4154" s="325"/>
      <c r="O4154" s="325"/>
    </row>
    <row r="4155" spans="1:15" x14ac:dyDescent="0.25">
      <c r="A4155" s="325"/>
      <c r="B4155" s="325"/>
      <c r="H4155" s="325"/>
      <c r="O4155" s="325"/>
    </row>
    <row r="4156" spans="1:15" x14ac:dyDescent="0.25">
      <c r="A4156" s="325"/>
      <c r="B4156" s="325"/>
      <c r="H4156" s="325"/>
      <c r="O4156" s="325"/>
    </row>
    <row r="4157" spans="1:15" x14ac:dyDescent="0.25">
      <c r="A4157" s="325"/>
      <c r="B4157" s="325"/>
      <c r="H4157" s="325"/>
      <c r="O4157" s="325"/>
    </row>
    <row r="4158" spans="1:15" x14ac:dyDescent="0.25">
      <c r="A4158" s="325"/>
      <c r="B4158" s="325"/>
      <c r="H4158" s="325"/>
      <c r="O4158" s="325"/>
    </row>
    <row r="4159" spans="1:15" x14ac:dyDescent="0.25">
      <c r="A4159" s="325"/>
      <c r="B4159" s="325"/>
      <c r="H4159" s="325"/>
      <c r="O4159" s="325"/>
    </row>
    <row r="4160" spans="1:15" x14ac:dyDescent="0.25">
      <c r="A4160" s="325"/>
      <c r="B4160" s="325"/>
      <c r="H4160" s="325"/>
      <c r="O4160" s="325"/>
    </row>
    <row r="4161" spans="1:15" x14ac:dyDescent="0.25">
      <c r="A4161" s="325"/>
      <c r="B4161" s="325"/>
      <c r="H4161" s="325"/>
      <c r="O4161" s="325"/>
    </row>
    <row r="4162" spans="1:15" x14ac:dyDescent="0.25">
      <c r="A4162" s="325"/>
      <c r="B4162" s="325"/>
      <c r="H4162" s="325"/>
      <c r="O4162" s="325"/>
    </row>
    <row r="4163" spans="1:15" x14ac:dyDescent="0.25">
      <c r="A4163" s="325"/>
      <c r="B4163" s="325"/>
      <c r="H4163" s="325"/>
      <c r="O4163" s="325"/>
    </row>
    <row r="4164" spans="1:15" x14ac:dyDescent="0.25">
      <c r="A4164" s="325"/>
      <c r="B4164" s="325"/>
      <c r="H4164" s="325"/>
      <c r="O4164" s="325"/>
    </row>
    <row r="4165" spans="1:15" x14ac:dyDescent="0.25">
      <c r="A4165" s="325"/>
      <c r="B4165" s="325"/>
      <c r="H4165" s="325"/>
      <c r="O4165" s="325"/>
    </row>
    <row r="4166" spans="1:15" x14ac:dyDescent="0.25">
      <c r="A4166" s="325"/>
      <c r="B4166" s="325"/>
      <c r="H4166" s="325"/>
      <c r="O4166" s="325"/>
    </row>
    <row r="4167" spans="1:15" x14ac:dyDescent="0.25">
      <c r="A4167" s="325"/>
      <c r="B4167" s="325"/>
      <c r="H4167" s="325"/>
      <c r="O4167" s="325"/>
    </row>
    <row r="4168" spans="1:15" x14ac:dyDescent="0.25">
      <c r="A4168" s="325"/>
      <c r="B4168" s="325"/>
      <c r="H4168" s="325"/>
      <c r="O4168" s="325"/>
    </row>
    <row r="4169" spans="1:15" x14ac:dyDescent="0.25">
      <c r="A4169" s="325"/>
      <c r="B4169" s="325"/>
      <c r="H4169" s="325"/>
      <c r="O4169" s="325"/>
    </row>
    <row r="4170" spans="1:15" x14ac:dyDescent="0.25">
      <c r="A4170" s="325"/>
      <c r="B4170" s="325"/>
      <c r="H4170" s="325"/>
      <c r="O4170" s="325"/>
    </row>
    <row r="4171" spans="1:15" x14ac:dyDescent="0.25">
      <c r="A4171" s="325"/>
      <c r="B4171" s="325"/>
      <c r="H4171" s="325"/>
      <c r="O4171" s="325"/>
    </row>
    <row r="4172" spans="1:15" x14ac:dyDescent="0.25">
      <c r="A4172" s="325"/>
      <c r="B4172" s="325"/>
      <c r="H4172" s="325"/>
      <c r="O4172" s="325"/>
    </row>
    <row r="4173" spans="1:15" x14ac:dyDescent="0.25">
      <c r="A4173" s="325"/>
      <c r="B4173" s="325"/>
      <c r="H4173" s="325"/>
      <c r="O4173" s="325"/>
    </row>
    <row r="4174" spans="1:15" x14ac:dyDescent="0.25">
      <c r="A4174" s="325"/>
      <c r="B4174" s="325"/>
      <c r="H4174" s="325"/>
      <c r="O4174" s="325"/>
    </row>
    <row r="4175" spans="1:15" x14ac:dyDescent="0.25">
      <c r="A4175" s="325"/>
      <c r="B4175" s="325"/>
      <c r="H4175" s="325"/>
      <c r="O4175" s="325"/>
    </row>
    <row r="4176" spans="1:15" x14ac:dyDescent="0.25">
      <c r="A4176" s="325"/>
      <c r="B4176" s="325"/>
      <c r="H4176" s="325"/>
      <c r="O4176" s="325"/>
    </row>
    <row r="4177" spans="1:15" x14ac:dyDescent="0.25">
      <c r="A4177" s="325"/>
      <c r="B4177" s="325"/>
      <c r="H4177" s="325"/>
      <c r="O4177" s="325"/>
    </row>
    <row r="4178" spans="1:15" x14ac:dyDescent="0.25">
      <c r="A4178" s="325"/>
      <c r="B4178" s="325"/>
      <c r="H4178" s="325"/>
      <c r="O4178" s="325"/>
    </row>
    <row r="4179" spans="1:15" x14ac:dyDescent="0.25">
      <c r="A4179" s="325"/>
      <c r="B4179" s="325"/>
      <c r="H4179" s="325"/>
      <c r="O4179" s="325"/>
    </row>
    <row r="4180" spans="1:15" x14ac:dyDescent="0.25">
      <c r="A4180" s="325"/>
      <c r="B4180" s="325"/>
      <c r="H4180" s="325"/>
      <c r="O4180" s="325"/>
    </row>
    <row r="4181" spans="1:15" x14ac:dyDescent="0.25">
      <c r="A4181" s="325"/>
      <c r="B4181" s="325"/>
      <c r="H4181" s="325"/>
      <c r="O4181" s="325"/>
    </row>
    <row r="4182" spans="1:15" x14ac:dyDescent="0.25">
      <c r="A4182" s="325"/>
      <c r="B4182" s="325"/>
      <c r="H4182" s="325"/>
      <c r="O4182" s="325"/>
    </row>
    <row r="4183" spans="1:15" x14ac:dyDescent="0.25">
      <c r="A4183" s="325"/>
      <c r="B4183" s="325"/>
      <c r="H4183" s="325"/>
      <c r="O4183" s="325"/>
    </row>
    <row r="4184" spans="1:15" x14ac:dyDescent="0.25">
      <c r="A4184" s="325"/>
      <c r="B4184" s="325"/>
      <c r="H4184" s="325"/>
      <c r="O4184" s="325"/>
    </row>
    <row r="4185" spans="1:15" x14ac:dyDescent="0.25">
      <c r="A4185" s="325"/>
      <c r="B4185" s="325"/>
      <c r="H4185" s="325"/>
      <c r="O4185" s="325"/>
    </row>
    <row r="4186" spans="1:15" x14ac:dyDescent="0.25">
      <c r="A4186" s="325"/>
      <c r="B4186" s="325"/>
      <c r="H4186" s="325"/>
      <c r="O4186" s="325"/>
    </row>
    <row r="4187" spans="1:15" x14ac:dyDescent="0.25">
      <c r="A4187" s="325"/>
      <c r="B4187" s="325"/>
      <c r="H4187" s="325"/>
      <c r="O4187" s="325"/>
    </row>
    <row r="4188" spans="1:15" x14ac:dyDescent="0.25">
      <c r="A4188" s="325"/>
      <c r="B4188" s="325"/>
      <c r="H4188" s="325"/>
      <c r="O4188" s="325"/>
    </row>
    <row r="4189" spans="1:15" x14ac:dyDescent="0.25">
      <c r="A4189" s="325"/>
      <c r="B4189" s="325"/>
      <c r="H4189" s="325"/>
      <c r="O4189" s="325"/>
    </row>
    <row r="4190" spans="1:15" x14ac:dyDescent="0.25">
      <c r="A4190" s="325"/>
      <c r="B4190" s="325"/>
      <c r="H4190" s="325"/>
      <c r="O4190" s="325"/>
    </row>
    <row r="4191" spans="1:15" x14ac:dyDescent="0.25">
      <c r="A4191" s="325"/>
      <c r="B4191" s="325"/>
      <c r="H4191" s="325"/>
      <c r="O4191" s="325"/>
    </row>
    <row r="4192" spans="1:15" x14ac:dyDescent="0.25">
      <c r="A4192" s="325"/>
      <c r="B4192" s="325"/>
      <c r="H4192" s="325"/>
      <c r="O4192" s="325"/>
    </row>
    <row r="4193" spans="1:15" x14ac:dyDescent="0.25">
      <c r="A4193" s="325"/>
      <c r="B4193" s="325"/>
      <c r="H4193" s="325"/>
      <c r="O4193" s="325"/>
    </row>
    <row r="4194" spans="1:15" x14ac:dyDescent="0.25">
      <c r="A4194" s="325"/>
      <c r="B4194" s="325"/>
      <c r="H4194" s="325"/>
      <c r="O4194" s="325"/>
    </row>
    <row r="4195" spans="1:15" x14ac:dyDescent="0.25">
      <c r="A4195" s="325"/>
      <c r="B4195" s="325"/>
      <c r="H4195" s="325"/>
      <c r="O4195" s="325"/>
    </row>
    <row r="4196" spans="1:15" x14ac:dyDescent="0.25">
      <c r="A4196" s="325"/>
      <c r="B4196" s="325"/>
      <c r="H4196" s="325"/>
      <c r="O4196" s="325"/>
    </row>
    <row r="4197" spans="1:15" x14ac:dyDescent="0.25">
      <c r="A4197" s="325"/>
      <c r="B4197" s="325"/>
      <c r="H4197" s="325"/>
      <c r="O4197" s="325"/>
    </row>
    <row r="4198" spans="1:15" x14ac:dyDescent="0.25">
      <c r="A4198" s="325"/>
      <c r="B4198" s="325"/>
      <c r="H4198" s="325"/>
      <c r="O4198" s="325"/>
    </row>
    <row r="4199" spans="1:15" x14ac:dyDescent="0.25">
      <c r="A4199" s="325"/>
      <c r="B4199" s="325"/>
      <c r="H4199" s="325"/>
      <c r="O4199" s="325"/>
    </row>
    <row r="4200" spans="1:15" x14ac:dyDescent="0.25">
      <c r="A4200" s="325"/>
      <c r="B4200" s="325"/>
      <c r="H4200" s="325"/>
      <c r="O4200" s="325"/>
    </row>
    <row r="4201" spans="1:15" x14ac:dyDescent="0.25">
      <c r="A4201" s="325"/>
      <c r="B4201" s="325"/>
      <c r="H4201" s="325"/>
      <c r="O4201" s="325"/>
    </row>
    <row r="4202" spans="1:15" x14ac:dyDescent="0.25">
      <c r="A4202" s="325"/>
      <c r="B4202" s="325"/>
      <c r="H4202" s="325"/>
      <c r="O4202" s="325"/>
    </row>
    <row r="4203" spans="1:15" x14ac:dyDescent="0.25">
      <c r="A4203" s="325"/>
      <c r="B4203" s="325"/>
      <c r="H4203" s="325"/>
      <c r="O4203" s="325"/>
    </row>
    <row r="4204" spans="1:15" x14ac:dyDescent="0.25">
      <c r="A4204" s="325"/>
      <c r="B4204" s="325"/>
      <c r="H4204" s="325"/>
      <c r="O4204" s="325"/>
    </row>
    <row r="4205" spans="1:15" x14ac:dyDescent="0.25">
      <c r="A4205" s="325"/>
      <c r="B4205" s="325"/>
      <c r="H4205" s="325"/>
      <c r="O4205" s="325"/>
    </row>
    <row r="4206" spans="1:15" x14ac:dyDescent="0.25">
      <c r="A4206" s="325"/>
      <c r="B4206" s="325"/>
      <c r="H4206" s="325"/>
      <c r="O4206" s="325"/>
    </row>
    <row r="4207" spans="1:15" x14ac:dyDescent="0.25">
      <c r="A4207" s="325"/>
      <c r="B4207" s="325"/>
      <c r="H4207" s="325"/>
      <c r="O4207" s="325"/>
    </row>
    <row r="4208" spans="1:15" x14ac:dyDescent="0.25">
      <c r="A4208" s="325"/>
      <c r="B4208" s="325"/>
      <c r="H4208" s="325"/>
      <c r="O4208" s="325"/>
    </row>
    <row r="4209" spans="1:15" x14ac:dyDescent="0.25">
      <c r="A4209" s="325"/>
      <c r="B4209" s="325"/>
      <c r="H4209" s="325"/>
      <c r="O4209" s="325"/>
    </row>
    <row r="4210" spans="1:15" x14ac:dyDescent="0.25">
      <c r="A4210" s="325"/>
      <c r="B4210" s="325"/>
      <c r="H4210" s="325"/>
      <c r="O4210" s="325"/>
    </row>
    <row r="4211" spans="1:15" x14ac:dyDescent="0.25">
      <c r="A4211" s="325"/>
      <c r="B4211" s="325"/>
      <c r="H4211" s="325"/>
      <c r="O4211" s="325"/>
    </row>
    <row r="4212" spans="1:15" x14ac:dyDescent="0.25">
      <c r="A4212" s="325"/>
      <c r="B4212" s="325"/>
      <c r="H4212" s="325"/>
      <c r="O4212" s="325"/>
    </row>
    <row r="4213" spans="1:15" x14ac:dyDescent="0.25">
      <c r="A4213" s="325"/>
      <c r="B4213" s="325"/>
      <c r="H4213" s="325"/>
      <c r="O4213" s="325"/>
    </row>
    <row r="4214" spans="1:15" x14ac:dyDescent="0.25">
      <c r="A4214" s="325"/>
      <c r="B4214" s="325"/>
      <c r="H4214" s="325"/>
      <c r="O4214" s="325"/>
    </row>
    <row r="4215" spans="1:15" x14ac:dyDescent="0.25">
      <c r="A4215" s="325"/>
      <c r="B4215" s="325"/>
      <c r="H4215" s="325"/>
      <c r="O4215" s="325"/>
    </row>
    <row r="4216" spans="1:15" x14ac:dyDescent="0.25">
      <c r="A4216" s="325"/>
      <c r="B4216" s="325"/>
      <c r="H4216" s="325"/>
      <c r="O4216" s="325"/>
    </row>
    <row r="4217" spans="1:15" x14ac:dyDescent="0.25">
      <c r="A4217" s="325"/>
      <c r="B4217" s="325"/>
      <c r="H4217" s="325"/>
      <c r="O4217" s="325"/>
    </row>
    <row r="4218" spans="1:15" x14ac:dyDescent="0.25">
      <c r="A4218" s="325"/>
      <c r="B4218" s="325"/>
      <c r="H4218" s="325"/>
      <c r="O4218" s="325"/>
    </row>
    <row r="4219" spans="1:15" x14ac:dyDescent="0.25">
      <c r="A4219" s="325"/>
      <c r="B4219" s="325"/>
      <c r="H4219" s="325"/>
      <c r="O4219" s="325"/>
    </row>
    <row r="4220" spans="1:15" x14ac:dyDescent="0.25">
      <c r="A4220" s="325"/>
      <c r="B4220" s="325"/>
      <c r="H4220" s="325"/>
      <c r="O4220" s="325"/>
    </row>
    <row r="4221" spans="1:15" x14ac:dyDescent="0.25">
      <c r="A4221" s="325"/>
      <c r="B4221" s="325"/>
      <c r="H4221" s="325"/>
      <c r="O4221" s="325"/>
    </row>
    <row r="4222" spans="1:15" x14ac:dyDescent="0.25">
      <c r="A4222" s="325"/>
      <c r="B4222" s="325"/>
      <c r="H4222" s="325"/>
      <c r="O4222" s="325"/>
    </row>
    <row r="4223" spans="1:15" x14ac:dyDescent="0.25">
      <c r="A4223" s="325"/>
      <c r="B4223" s="325"/>
      <c r="H4223" s="325"/>
      <c r="O4223" s="325"/>
    </row>
    <row r="4224" spans="1:15" x14ac:dyDescent="0.25">
      <c r="A4224" s="325"/>
      <c r="B4224" s="325"/>
      <c r="H4224" s="325"/>
      <c r="O4224" s="325"/>
    </row>
    <row r="4225" spans="1:15" x14ac:dyDescent="0.25">
      <c r="A4225" s="325"/>
      <c r="B4225" s="325"/>
      <c r="H4225" s="325"/>
      <c r="O4225" s="325"/>
    </row>
    <row r="4226" spans="1:15" x14ac:dyDescent="0.25">
      <c r="A4226" s="325"/>
      <c r="B4226" s="325"/>
      <c r="H4226" s="325"/>
      <c r="O4226" s="325"/>
    </row>
    <row r="4227" spans="1:15" x14ac:dyDescent="0.25">
      <c r="A4227" s="325"/>
      <c r="B4227" s="325"/>
      <c r="H4227" s="325"/>
      <c r="O4227" s="325"/>
    </row>
    <row r="4228" spans="1:15" x14ac:dyDescent="0.25">
      <c r="A4228" s="325"/>
      <c r="B4228" s="325"/>
      <c r="H4228" s="325"/>
      <c r="O4228" s="325"/>
    </row>
    <row r="4229" spans="1:15" x14ac:dyDescent="0.25">
      <c r="A4229" s="325"/>
      <c r="B4229" s="325"/>
      <c r="H4229" s="325"/>
      <c r="O4229" s="325"/>
    </row>
    <row r="4230" spans="1:15" x14ac:dyDescent="0.25">
      <c r="A4230" s="325"/>
      <c r="B4230" s="325"/>
      <c r="H4230" s="325"/>
      <c r="O4230" s="325"/>
    </row>
    <row r="4231" spans="1:15" x14ac:dyDescent="0.25">
      <c r="A4231" s="325"/>
      <c r="B4231" s="325"/>
      <c r="H4231" s="325"/>
      <c r="O4231" s="325"/>
    </row>
    <row r="4232" spans="1:15" x14ac:dyDescent="0.25">
      <c r="A4232" s="325"/>
      <c r="B4232" s="325"/>
      <c r="H4232" s="325"/>
      <c r="O4232" s="325"/>
    </row>
    <row r="4233" spans="1:15" x14ac:dyDescent="0.25">
      <c r="A4233" s="325"/>
      <c r="B4233" s="325"/>
      <c r="H4233" s="325"/>
      <c r="O4233" s="325"/>
    </row>
    <row r="4234" spans="1:15" x14ac:dyDescent="0.25">
      <c r="A4234" s="325"/>
      <c r="B4234" s="325"/>
      <c r="H4234" s="325"/>
      <c r="O4234" s="325"/>
    </row>
    <row r="4235" spans="1:15" x14ac:dyDescent="0.25">
      <c r="A4235" s="325"/>
      <c r="B4235" s="325"/>
      <c r="H4235" s="325"/>
      <c r="O4235" s="325"/>
    </row>
    <row r="4236" spans="1:15" x14ac:dyDescent="0.25">
      <c r="A4236" s="325"/>
      <c r="B4236" s="325"/>
      <c r="H4236" s="325"/>
      <c r="O4236" s="325"/>
    </row>
    <row r="4237" spans="1:15" x14ac:dyDescent="0.25">
      <c r="A4237" s="325"/>
      <c r="B4237" s="325"/>
      <c r="H4237" s="325"/>
      <c r="O4237" s="325"/>
    </row>
    <row r="4238" spans="1:15" x14ac:dyDescent="0.25">
      <c r="A4238" s="325"/>
      <c r="B4238" s="325"/>
      <c r="H4238" s="325"/>
      <c r="O4238" s="325"/>
    </row>
    <row r="4239" spans="1:15" x14ac:dyDescent="0.25">
      <c r="A4239" s="325"/>
      <c r="B4239" s="325"/>
      <c r="H4239" s="325"/>
      <c r="O4239" s="325"/>
    </row>
    <row r="4240" spans="1:15" x14ac:dyDescent="0.25">
      <c r="A4240" s="325"/>
      <c r="B4240" s="325"/>
      <c r="H4240" s="325"/>
      <c r="O4240" s="325"/>
    </row>
    <row r="4241" spans="1:15" x14ac:dyDescent="0.25">
      <c r="A4241" s="325"/>
      <c r="B4241" s="325"/>
      <c r="H4241" s="325"/>
      <c r="O4241" s="325"/>
    </row>
    <row r="4242" spans="1:15" x14ac:dyDescent="0.25">
      <c r="A4242" s="325"/>
      <c r="B4242" s="325"/>
      <c r="H4242" s="325"/>
      <c r="O4242" s="325"/>
    </row>
    <row r="4243" spans="1:15" x14ac:dyDescent="0.25">
      <c r="A4243" s="325"/>
      <c r="B4243" s="325"/>
      <c r="H4243" s="325"/>
      <c r="O4243" s="325"/>
    </row>
    <row r="4244" spans="1:15" x14ac:dyDescent="0.25">
      <c r="A4244" s="325"/>
      <c r="B4244" s="325"/>
      <c r="H4244" s="325"/>
      <c r="O4244" s="325"/>
    </row>
    <row r="4245" spans="1:15" x14ac:dyDescent="0.25">
      <c r="A4245" s="325"/>
      <c r="B4245" s="325"/>
      <c r="H4245" s="325"/>
      <c r="O4245" s="325"/>
    </row>
    <row r="4246" spans="1:15" x14ac:dyDescent="0.25">
      <c r="A4246" s="325"/>
      <c r="B4246" s="325"/>
      <c r="H4246" s="325"/>
      <c r="O4246" s="325"/>
    </row>
    <row r="4247" spans="1:15" x14ac:dyDescent="0.25">
      <c r="A4247" s="325"/>
      <c r="B4247" s="325"/>
      <c r="H4247" s="325"/>
      <c r="O4247" s="325"/>
    </row>
    <row r="4248" spans="1:15" x14ac:dyDescent="0.25">
      <c r="A4248" s="325"/>
      <c r="B4248" s="325"/>
      <c r="H4248" s="325"/>
      <c r="O4248" s="325"/>
    </row>
    <row r="4249" spans="1:15" x14ac:dyDescent="0.25">
      <c r="A4249" s="325"/>
      <c r="B4249" s="325"/>
      <c r="H4249" s="325"/>
      <c r="O4249" s="325"/>
    </row>
    <row r="4250" spans="1:15" x14ac:dyDescent="0.25">
      <c r="A4250" s="325"/>
      <c r="B4250" s="325"/>
      <c r="H4250" s="325"/>
      <c r="O4250" s="325"/>
    </row>
    <row r="4251" spans="1:15" x14ac:dyDescent="0.25">
      <c r="A4251" s="325"/>
      <c r="B4251" s="325"/>
      <c r="H4251" s="325"/>
      <c r="O4251" s="325"/>
    </row>
    <row r="4252" spans="1:15" x14ac:dyDescent="0.25">
      <c r="A4252" s="325"/>
      <c r="B4252" s="325"/>
      <c r="H4252" s="325"/>
      <c r="O4252" s="325"/>
    </row>
    <row r="4253" spans="1:15" x14ac:dyDescent="0.25">
      <c r="A4253" s="325"/>
      <c r="B4253" s="325"/>
      <c r="H4253" s="325"/>
      <c r="O4253" s="325"/>
    </row>
    <row r="4254" spans="1:15" x14ac:dyDescent="0.25">
      <c r="A4254" s="325"/>
      <c r="B4254" s="325"/>
      <c r="H4254" s="325"/>
      <c r="O4254" s="325"/>
    </row>
    <row r="4255" spans="1:15" x14ac:dyDescent="0.25">
      <c r="A4255" s="325"/>
      <c r="B4255" s="325"/>
      <c r="H4255" s="325"/>
      <c r="O4255" s="325"/>
    </row>
    <row r="4256" spans="1:15" x14ac:dyDescent="0.25">
      <c r="A4256" s="325"/>
      <c r="B4256" s="325"/>
      <c r="H4256" s="325"/>
      <c r="O4256" s="325"/>
    </row>
    <row r="4257" spans="1:15" x14ac:dyDescent="0.25">
      <c r="A4257" s="325"/>
      <c r="B4257" s="325"/>
      <c r="H4257" s="325"/>
      <c r="O4257" s="325"/>
    </row>
    <row r="4258" spans="1:15" x14ac:dyDescent="0.25">
      <c r="A4258" s="325"/>
      <c r="B4258" s="325"/>
      <c r="H4258" s="325"/>
      <c r="O4258" s="325"/>
    </row>
    <row r="4259" spans="1:15" x14ac:dyDescent="0.25">
      <c r="A4259" s="325"/>
      <c r="B4259" s="325"/>
      <c r="H4259" s="325"/>
      <c r="O4259" s="325"/>
    </row>
    <row r="4260" spans="1:15" x14ac:dyDescent="0.25">
      <c r="A4260" s="325"/>
      <c r="B4260" s="325"/>
      <c r="H4260" s="325"/>
      <c r="O4260" s="325"/>
    </row>
    <row r="4261" spans="1:15" x14ac:dyDescent="0.25">
      <c r="A4261" s="325"/>
      <c r="B4261" s="325"/>
      <c r="H4261" s="325"/>
      <c r="O4261" s="325"/>
    </row>
    <row r="4262" spans="1:15" x14ac:dyDescent="0.25">
      <c r="A4262" s="325"/>
      <c r="B4262" s="325"/>
      <c r="H4262" s="325"/>
      <c r="O4262" s="325"/>
    </row>
    <row r="4263" spans="1:15" x14ac:dyDescent="0.25">
      <c r="A4263" s="325"/>
      <c r="B4263" s="325"/>
      <c r="H4263" s="325"/>
      <c r="O4263" s="325"/>
    </row>
    <row r="4264" spans="1:15" x14ac:dyDescent="0.25">
      <c r="A4264" s="325"/>
      <c r="B4264" s="325"/>
      <c r="H4264" s="325"/>
      <c r="O4264" s="325"/>
    </row>
    <row r="4265" spans="1:15" x14ac:dyDescent="0.25">
      <c r="A4265" s="325"/>
      <c r="B4265" s="325"/>
      <c r="H4265" s="325"/>
      <c r="O4265" s="325"/>
    </row>
    <row r="4266" spans="1:15" x14ac:dyDescent="0.25">
      <c r="A4266" s="325"/>
      <c r="B4266" s="325"/>
      <c r="H4266" s="325"/>
      <c r="O4266" s="325"/>
    </row>
    <row r="4267" spans="1:15" x14ac:dyDescent="0.25">
      <c r="A4267" s="325"/>
      <c r="B4267" s="325"/>
      <c r="H4267" s="325"/>
      <c r="O4267" s="325"/>
    </row>
    <row r="4268" spans="1:15" x14ac:dyDescent="0.25">
      <c r="A4268" s="325"/>
      <c r="B4268" s="325"/>
      <c r="H4268" s="325"/>
      <c r="O4268" s="325"/>
    </row>
    <row r="4269" spans="1:15" x14ac:dyDescent="0.25">
      <c r="A4269" s="325"/>
      <c r="B4269" s="325"/>
      <c r="H4269" s="325"/>
      <c r="O4269" s="325"/>
    </row>
    <row r="4270" spans="1:15" x14ac:dyDescent="0.25">
      <c r="A4270" s="325"/>
      <c r="B4270" s="325"/>
      <c r="H4270" s="325"/>
      <c r="O4270" s="325"/>
    </row>
    <row r="4271" spans="1:15" x14ac:dyDescent="0.25">
      <c r="A4271" s="325"/>
      <c r="B4271" s="325"/>
      <c r="H4271" s="325"/>
      <c r="O4271" s="325"/>
    </row>
    <row r="4272" spans="1:15" x14ac:dyDescent="0.25">
      <c r="A4272" s="325"/>
      <c r="B4272" s="325"/>
      <c r="H4272" s="325"/>
      <c r="O4272" s="325"/>
    </row>
    <row r="4273" spans="1:15" x14ac:dyDescent="0.25">
      <c r="A4273" s="325"/>
      <c r="B4273" s="325"/>
      <c r="H4273" s="325"/>
      <c r="O4273" s="325"/>
    </row>
    <row r="4274" spans="1:15" x14ac:dyDescent="0.25">
      <c r="A4274" s="325"/>
      <c r="B4274" s="325"/>
      <c r="H4274" s="325"/>
      <c r="O4274" s="325"/>
    </row>
    <row r="4275" spans="1:15" x14ac:dyDescent="0.25">
      <c r="A4275" s="325"/>
      <c r="B4275" s="325"/>
      <c r="H4275" s="325"/>
      <c r="O4275" s="325"/>
    </row>
    <row r="4276" spans="1:15" x14ac:dyDescent="0.25">
      <c r="A4276" s="325"/>
      <c r="B4276" s="325"/>
      <c r="H4276" s="325"/>
      <c r="O4276" s="325"/>
    </row>
    <row r="4277" spans="1:15" x14ac:dyDescent="0.25">
      <c r="A4277" s="325"/>
      <c r="B4277" s="325"/>
      <c r="H4277" s="325"/>
      <c r="O4277" s="325"/>
    </row>
    <row r="4278" spans="1:15" x14ac:dyDescent="0.25">
      <c r="A4278" s="325"/>
      <c r="B4278" s="325"/>
      <c r="H4278" s="325"/>
      <c r="O4278" s="325"/>
    </row>
    <row r="4279" spans="1:15" x14ac:dyDescent="0.25">
      <c r="A4279" s="325"/>
      <c r="B4279" s="325"/>
      <c r="H4279" s="325"/>
      <c r="O4279" s="325"/>
    </row>
    <row r="4280" spans="1:15" x14ac:dyDescent="0.25">
      <c r="A4280" s="325"/>
      <c r="B4280" s="325"/>
      <c r="H4280" s="325"/>
      <c r="O4280" s="325"/>
    </row>
    <row r="4281" spans="1:15" x14ac:dyDescent="0.25">
      <c r="A4281" s="325"/>
      <c r="B4281" s="325"/>
      <c r="H4281" s="325"/>
      <c r="O4281" s="325"/>
    </row>
    <row r="4282" spans="1:15" x14ac:dyDescent="0.25">
      <c r="A4282" s="325"/>
      <c r="B4282" s="325"/>
      <c r="H4282" s="325"/>
      <c r="O4282" s="325"/>
    </row>
    <row r="4283" spans="1:15" x14ac:dyDescent="0.25">
      <c r="A4283" s="325"/>
      <c r="B4283" s="325"/>
      <c r="H4283" s="325"/>
      <c r="O4283" s="325"/>
    </row>
    <row r="4284" spans="1:15" x14ac:dyDescent="0.25">
      <c r="A4284" s="325"/>
      <c r="B4284" s="325"/>
      <c r="H4284" s="325"/>
      <c r="O4284" s="325"/>
    </row>
    <row r="4285" spans="1:15" x14ac:dyDescent="0.25">
      <c r="A4285" s="325"/>
      <c r="B4285" s="325"/>
      <c r="H4285" s="325"/>
      <c r="O4285" s="325"/>
    </row>
    <row r="4286" spans="1:15" x14ac:dyDescent="0.25">
      <c r="A4286" s="325"/>
      <c r="B4286" s="325"/>
      <c r="H4286" s="325"/>
      <c r="O4286" s="325"/>
    </row>
    <row r="4287" spans="1:15" x14ac:dyDescent="0.25">
      <c r="A4287" s="325"/>
      <c r="B4287" s="325"/>
      <c r="H4287" s="325"/>
      <c r="O4287" s="325"/>
    </row>
    <row r="4288" spans="1:15" x14ac:dyDescent="0.25">
      <c r="A4288" s="325"/>
      <c r="B4288" s="325"/>
      <c r="H4288" s="325"/>
      <c r="O4288" s="325"/>
    </row>
    <row r="4289" spans="1:15" x14ac:dyDescent="0.25">
      <c r="A4289" s="325"/>
      <c r="B4289" s="325"/>
      <c r="H4289" s="325"/>
      <c r="O4289" s="325"/>
    </row>
    <row r="4290" spans="1:15" x14ac:dyDescent="0.25">
      <c r="A4290" s="325"/>
      <c r="B4290" s="325"/>
      <c r="H4290" s="325"/>
      <c r="O4290" s="325"/>
    </row>
    <row r="4291" spans="1:15" x14ac:dyDescent="0.25">
      <c r="A4291" s="325"/>
      <c r="B4291" s="325"/>
      <c r="H4291" s="325"/>
      <c r="O4291" s="325"/>
    </row>
    <row r="4292" spans="1:15" x14ac:dyDescent="0.25">
      <c r="A4292" s="325"/>
      <c r="B4292" s="325"/>
      <c r="H4292" s="325"/>
      <c r="O4292" s="325"/>
    </row>
    <row r="4293" spans="1:15" x14ac:dyDescent="0.25">
      <c r="A4293" s="325"/>
      <c r="B4293" s="325"/>
      <c r="H4293" s="325"/>
      <c r="O4293" s="325"/>
    </row>
    <row r="4294" spans="1:15" x14ac:dyDescent="0.25">
      <c r="A4294" s="325"/>
      <c r="B4294" s="325"/>
      <c r="H4294" s="325"/>
      <c r="O4294" s="325"/>
    </row>
    <row r="4295" spans="1:15" x14ac:dyDescent="0.25">
      <c r="A4295" s="325"/>
      <c r="B4295" s="325"/>
      <c r="H4295" s="325"/>
      <c r="O4295" s="325"/>
    </row>
    <row r="4296" spans="1:15" x14ac:dyDescent="0.25">
      <c r="A4296" s="325"/>
      <c r="B4296" s="325"/>
      <c r="H4296" s="325"/>
      <c r="O4296" s="325"/>
    </row>
    <row r="4297" spans="1:15" x14ac:dyDescent="0.25">
      <c r="A4297" s="325"/>
      <c r="B4297" s="325"/>
      <c r="H4297" s="325"/>
      <c r="O4297" s="325"/>
    </row>
    <row r="4298" spans="1:15" x14ac:dyDescent="0.25">
      <c r="A4298" s="325"/>
      <c r="B4298" s="325"/>
      <c r="H4298" s="325"/>
      <c r="O4298" s="325"/>
    </row>
    <row r="4299" spans="1:15" x14ac:dyDescent="0.25">
      <c r="A4299" s="325"/>
      <c r="B4299" s="325"/>
      <c r="H4299" s="325"/>
      <c r="O4299" s="325"/>
    </row>
    <row r="4300" spans="1:15" x14ac:dyDescent="0.25">
      <c r="A4300" s="325"/>
      <c r="B4300" s="325"/>
      <c r="H4300" s="325"/>
      <c r="O4300" s="325"/>
    </row>
    <row r="4301" spans="1:15" x14ac:dyDescent="0.25">
      <c r="A4301" s="325"/>
      <c r="B4301" s="325"/>
      <c r="H4301" s="325"/>
      <c r="O4301" s="325"/>
    </row>
    <row r="4302" spans="1:15" x14ac:dyDescent="0.25">
      <c r="A4302" s="325"/>
      <c r="B4302" s="325"/>
      <c r="H4302" s="325"/>
      <c r="O4302" s="325"/>
    </row>
    <row r="4303" spans="1:15" x14ac:dyDescent="0.25">
      <c r="A4303" s="325"/>
      <c r="B4303" s="325"/>
      <c r="H4303" s="325"/>
      <c r="O4303" s="325"/>
    </row>
    <row r="4304" spans="1:15" x14ac:dyDescent="0.25">
      <c r="A4304" s="325"/>
      <c r="B4304" s="325"/>
      <c r="H4304" s="325"/>
      <c r="O4304" s="325"/>
    </row>
    <row r="4305" spans="1:15" x14ac:dyDescent="0.25">
      <c r="A4305" s="325"/>
      <c r="B4305" s="325"/>
      <c r="H4305" s="325"/>
      <c r="O4305" s="325"/>
    </row>
    <row r="4306" spans="1:15" x14ac:dyDescent="0.25">
      <c r="A4306" s="325"/>
      <c r="B4306" s="325"/>
      <c r="H4306" s="325"/>
      <c r="O4306" s="325"/>
    </row>
    <row r="4307" spans="1:15" x14ac:dyDescent="0.25">
      <c r="A4307" s="325"/>
      <c r="B4307" s="325"/>
      <c r="H4307" s="325"/>
      <c r="O4307" s="325"/>
    </row>
    <row r="4308" spans="1:15" x14ac:dyDescent="0.25">
      <c r="A4308" s="325"/>
      <c r="B4308" s="325"/>
      <c r="H4308" s="325"/>
      <c r="O4308" s="325"/>
    </row>
    <row r="4309" spans="1:15" x14ac:dyDescent="0.25">
      <c r="A4309" s="325"/>
      <c r="B4309" s="325"/>
      <c r="H4309" s="325"/>
      <c r="O4309" s="325"/>
    </row>
    <row r="4310" spans="1:15" x14ac:dyDescent="0.25">
      <c r="A4310" s="325"/>
      <c r="B4310" s="325"/>
      <c r="H4310" s="325"/>
      <c r="O4310" s="325"/>
    </row>
    <row r="4311" spans="1:15" x14ac:dyDescent="0.25">
      <c r="A4311" s="325"/>
      <c r="B4311" s="325"/>
      <c r="H4311" s="325"/>
      <c r="O4311" s="325"/>
    </row>
    <row r="4312" spans="1:15" x14ac:dyDescent="0.25">
      <c r="A4312" s="325"/>
      <c r="B4312" s="325"/>
      <c r="H4312" s="325"/>
      <c r="O4312" s="325"/>
    </row>
    <row r="4313" spans="1:15" x14ac:dyDescent="0.25">
      <c r="A4313" s="325"/>
      <c r="B4313" s="325"/>
      <c r="H4313" s="325"/>
      <c r="O4313" s="325"/>
    </row>
    <row r="4314" spans="1:15" x14ac:dyDescent="0.25">
      <c r="A4314" s="325"/>
      <c r="B4314" s="325"/>
      <c r="H4314" s="325"/>
      <c r="O4314" s="325"/>
    </row>
    <row r="4315" spans="1:15" x14ac:dyDescent="0.25">
      <c r="A4315" s="325"/>
      <c r="B4315" s="325"/>
      <c r="H4315" s="325"/>
      <c r="O4315" s="325"/>
    </row>
    <row r="4316" spans="1:15" x14ac:dyDescent="0.25">
      <c r="A4316" s="325"/>
      <c r="B4316" s="325"/>
      <c r="H4316" s="325"/>
      <c r="O4316" s="325"/>
    </row>
    <row r="4317" spans="1:15" x14ac:dyDescent="0.25">
      <c r="A4317" s="325"/>
      <c r="B4317" s="325"/>
      <c r="H4317" s="325"/>
      <c r="O4317" s="325"/>
    </row>
    <row r="4318" spans="1:15" x14ac:dyDescent="0.25">
      <c r="A4318" s="325"/>
      <c r="B4318" s="325"/>
      <c r="H4318" s="325"/>
      <c r="O4318" s="325"/>
    </row>
    <row r="4319" spans="1:15" x14ac:dyDescent="0.25">
      <c r="A4319" s="325"/>
      <c r="B4319" s="325"/>
      <c r="H4319" s="325"/>
      <c r="O4319" s="325"/>
    </row>
    <row r="4320" spans="1:15" x14ac:dyDescent="0.25">
      <c r="A4320" s="325"/>
      <c r="B4320" s="325"/>
      <c r="H4320" s="325"/>
      <c r="O4320" s="325"/>
    </row>
    <row r="4321" spans="1:15" x14ac:dyDescent="0.25">
      <c r="A4321" s="325"/>
      <c r="B4321" s="325"/>
      <c r="H4321" s="325"/>
      <c r="O4321" s="325"/>
    </row>
    <row r="4322" spans="1:15" x14ac:dyDescent="0.25">
      <c r="A4322" s="325"/>
      <c r="B4322" s="325"/>
      <c r="H4322" s="325"/>
      <c r="O4322" s="325"/>
    </row>
    <row r="4323" spans="1:15" x14ac:dyDescent="0.25">
      <c r="A4323" s="325"/>
      <c r="B4323" s="325"/>
      <c r="H4323" s="325"/>
      <c r="O4323" s="325"/>
    </row>
    <row r="4324" spans="1:15" x14ac:dyDescent="0.25">
      <c r="A4324" s="325"/>
      <c r="B4324" s="325"/>
      <c r="H4324" s="325"/>
      <c r="O4324" s="325"/>
    </row>
    <row r="4325" spans="1:15" x14ac:dyDescent="0.25">
      <c r="A4325" s="325"/>
      <c r="B4325" s="325"/>
      <c r="H4325" s="325"/>
      <c r="O4325" s="325"/>
    </row>
    <row r="4326" spans="1:15" x14ac:dyDescent="0.25">
      <c r="A4326" s="325"/>
      <c r="B4326" s="325"/>
      <c r="H4326" s="325"/>
      <c r="O4326" s="325"/>
    </row>
    <row r="4327" spans="1:15" x14ac:dyDescent="0.25">
      <c r="A4327" s="325"/>
      <c r="B4327" s="325"/>
      <c r="H4327" s="325"/>
      <c r="O4327" s="325"/>
    </row>
    <row r="4328" spans="1:15" x14ac:dyDescent="0.25">
      <c r="A4328" s="325"/>
      <c r="B4328" s="325"/>
      <c r="H4328" s="325"/>
      <c r="O4328" s="325"/>
    </row>
    <row r="4329" spans="1:15" x14ac:dyDescent="0.25">
      <c r="A4329" s="325"/>
      <c r="B4329" s="325"/>
      <c r="H4329" s="325"/>
      <c r="O4329" s="325"/>
    </row>
    <row r="4330" spans="1:15" x14ac:dyDescent="0.25">
      <c r="A4330" s="325"/>
      <c r="B4330" s="325"/>
      <c r="H4330" s="325"/>
      <c r="O4330" s="325"/>
    </row>
    <row r="4331" spans="1:15" x14ac:dyDescent="0.25">
      <c r="A4331" s="325"/>
      <c r="B4331" s="325"/>
      <c r="H4331" s="325"/>
      <c r="O4331" s="325"/>
    </row>
    <row r="4332" spans="1:15" x14ac:dyDescent="0.25">
      <c r="A4332" s="325"/>
      <c r="B4332" s="325"/>
      <c r="H4332" s="325"/>
      <c r="O4332" s="325"/>
    </row>
    <row r="4333" spans="1:15" x14ac:dyDescent="0.25">
      <c r="A4333" s="325"/>
      <c r="B4333" s="325"/>
      <c r="H4333" s="325"/>
      <c r="O4333" s="325"/>
    </row>
    <row r="4334" spans="1:15" x14ac:dyDescent="0.25">
      <c r="A4334" s="325"/>
      <c r="B4334" s="325"/>
      <c r="H4334" s="325"/>
      <c r="O4334" s="325"/>
    </row>
    <row r="4335" spans="1:15" x14ac:dyDescent="0.25">
      <c r="A4335" s="325"/>
      <c r="B4335" s="325"/>
      <c r="H4335" s="325"/>
      <c r="O4335" s="325"/>
    </row>
    <row r="4336" spans="1:15" x14ac:dyDescent="0.25">
      <c r="A4336" s="325"/>
      <c r="B4336" s="325"/>
      <c r="H4336" s="325"/>
      <c r="O4336" s="325"/>
    </row>
    <row r="4337" spans="1:15" x14ac:dyDescent="0.25">
      <c r="A4337" s="325"/>
      <c r="B4337" s="325"/>
      <c r="H4337" s="325"/>
      <c r="O4337" s="325"/>
    </row>
    <row r="4338" spans="1:15" x14ac:dyDescent="0.25">
      <c r="A4338" s="325"/>
      <c r="B4338" s="325"/>
      <c r="H4338" s="325"/>
      <c r="O4338" s="325"/>
    </row>
    <row r="4339" spans="1:15" x14ac:dyDescent="0.25">
      <c r="A4339" s="325"/>
      <c r="B4339" s="325"/>
      <c r="H4339" s="325"/>
      <c r="O4339" s="325"/>
    </row>
    <row r="4340" spans="1:15" x14ac:dyDescent="0.25">
      <c r="A4340" s="325"/>
      <c r="B4340" s="325"/>
      <c r="H4340" s="325"/>
      <c r="O4340" s="325"/>
    </row>
    <row r="4341" spans="1:15" x14ac:dyDescent="0.25">
      <c r="A4341" s="325"/>
      <c r="B4341" s="325"/>
      <c r="H4341" s="325"/>
      <c r="O4341" s="325"/>
    </row>
    <row r="4342" spans="1:15" x14ac:dyDescent="0.25">
      <c r="A4342" s="325"/>
      <c r="B4342" s="325"/>
      <c r="H4342" s="325"/>
      <c r="O4342" s="325"/>
    </row>
    <row r="4343" spans="1:15" x14ac:dyDescent="0.25">
      <c r="A4343" s="325"/>
      <c r="B4343" s="325"/>
      <c r="H4343" s="325"/>
      <c r="O4343" s="325"/>
    </row>
    <row r="4344" spans="1:15" x14ac:dyDescent="0.25">
      <c r="A4344" s="325"/>
      <c r="B4344" s="325"/>
      <c r="H4344" s="325"/>
      <c r="O4344" s="325"/>
    </row>
    <row r="4345" spans="1:15" x14ac:dyDescent="0.25">
      <c r="A4345" s="325"/>
      <c r="B4345" s="325"/>
      <c r="H4345" s="325"/>
      <c r="O4345" s="325"/>
    </row>
    <row r="4346" spans="1:15" x14ac:dyDescent="0.25">
      <c r="A4346" s="325"/>
      <c r="B4346" s="325"/>
      <c r="H4346" s="325"/>
      <c r="O4346" s="325"/>
    </row>
    <row r="4347" spans="1:15" x14ac:dyDescent="0.25">
      <c r="A4347" s="325"/>
      <c r="B4347" s="325"/>
      <c r="H4347" s="325"/>
      <c r="O4347" s="325"/>
    </row>
    <row r="4348" spans="1:15" x14ac:dyDescent="0.25">
      <c r="A4348" s="325"/>
      <c r="B4348" s="325"/>
      <c r="H4348" s="325"/>
      <c r="O4348" s="325"/>
    </row>
    <row r="4349" spans="1:15" x14ac:dyDescent="0.25">
      <c r="A4349" s="325"/>
      <c r="B4349" s="325"/>
      <c r="H4349" s="325"/>
      <c r="O4349" s="325"/>
    </row>
    <row r="4350" spans="1:15" x14ac:dyDescent="0.25">
      <c r="A4350" s="325"/>
      <c r="B4350" s="325"/>
      <c r="H4350" s="325"/>
      <c r="O4350" s="325"/>
    </row>
    <row r="4351" spans="1:15" x14ac:dyDescent="0.25">
      <c r="A4351" s="325"/>
      <c r="B4351" s="325"/>
      <c r="H4351" s="325"/>
      <c r="O4351" s="325"/>
    </row>
    <row r="4352" spans="1:15" x14ac:dyDescent="0.25">
      <c r="A4352" s="325"/>
      <c r="B4352" s="325"/>
      <c r="H4352" s="325"/>
      <c r="O4352" s="325"/>
    </row>
    <row r="4353" spans="1:15" x14ac:dyDescent="0.25">
      <c r="A4353" s="325"/>
      <c r="B4353" s="325"/>
      <c r="H4353" s="325"/>
      <c r="O4353" s="325"/>
    </row>
    <row r="4354" spans="1:15" x14ac:dyDescent="0.25">
      <c r="A4354" s="325"/>
      <c r="B4354" s="325"/>
      <c r="H4354" s="325"/>
      <c r="O4354" s="325"/>
    </row>
    <row r="4355" spans="1:15" x14ac:dyDescent="0.25">
      <c r="A4355" s="325"/>
      <c r="B4355" s="325"/>
      <c r="H4355" s="325"/>
      <c r="O4355" s="325"/>
    </row>
    <row r="4356" spans="1:15" x14ac:dyDescent="0.25">
      <c r="A4356" s="325"/>
      <c r="B4356" s="325"/>
      <c r="H4356" s="325"/>
      <c r="O4356" s="325"/>
    </row>
    <row r="4357" spans="1:15" x14ac:dyDescent="0.25">
      <c r="A4357" s="325"/>
      <c r="B4357" s="325"/>
      <c r="H4357" s="325"/>
      <c r="O4357" s="325"/>
    </row>
    <row r="4358" spans="1:15" x14ac:dyDescent="0.25">
      <c r="A4358" s="325"/>
      <c r="B4358" s="325"/>
      <c r="H4358" s="325"/>
      <c r="O4358" s="325"/>
    </row>
    <row r="4359" spans="1:15" x14ac:dyDescent="0.25">
      <c r="A4359" s="325"/>
      <c r="B4359" s="325"/>
      <c r="H4359" s="325"/>
      <c r="O4359" s="325"/>
    </row>
    <row r="4360" spans="1:15" x14ac:dyDescent="0.25">
      <c r="A4360" s="325"/>
      <c r="B4360" s="325"/>
      <c r="H4360" s="325"/>
      <c r="O4360" s="325"/>
    </row>
    <row r="4361" spans="1:15" x14ac:dyDescent="0.25">
      <c r="A4361" s="325"/>
      <c r="B4361" s="325"/>
      <c r="H4361" s="325"/>
      <c r="O4361" s="325"/>
    </row>
    <row r="4362" spans="1:15" x14ac:dyDescent="0.25">
      <c r="A4362" s="325"/>
      <c r="B4362" s="325"/>
      <c r="H4362" s="325"/>
      <c r="O4362" s="325"/>
    </row>
    <row r="4363" spans="1:15" x14ac:dyDescent="0.25">
      <c r="A4363" s="325"/>
      <c r="B4363" s="325"/>
      <c r="H4363" s="325"/>
      <c r="O4363" s="325"/>
    </row>
    <row r="4364" spans="1:15" x14ac:dyDescent="0.25">
      <c r="A4364" s="325"/>
      <c r="B4364" s="325"/>
      <c r="H4364" s="325"/>
      <c r="O4364" s="325"/>
    </row>
    <row r="4365" spans="1:15" x14ac:dyDescent="0.25">
      <c r="A4365" s="325"/>
      <c r="B4365" s="325"/>
      <c r="H4365" s="325"/>
      <c r="O4365" s="325"/>
    </row>
    <row r="4366" spans="1:15" x14ac:dyDescent="0.25">
      <c r="A4366" s="325"/>
      <c r="B4366" s="325"/>
      <c r="H4366" s="325"/>
      <c r="O4366" s="325"/>
    </row>
    <row r="4367" spans="1:15" x14ac:dyDescent="0.25">
      <c r="A4367" s="325"/>
      <c r="B4367" s="325"/>
      <c r="H4367" s="325"/>
      <c r="O4367" s="325"/>
    </row>
    <row r="4368" spans="1:15" x14ac:dyDescent="0.25">
      <c r="A4368" s="325"/>
      <c r="B4368" s="325"/>
      <c r="H4368" s="325"/>
      <c r="O4368" s="325"/>
    </row>
    <row r="4369" spans="1:15" x14ac:dyDescent="0.25">
      <c r="A4369" s="325"/>
      <c r="B4369" s="325"/>
      <c r="H4369" s="325"/>
      <c r="O4369" s="325"/>
    </row>
    <row r="4370" spans="1:15" x14ac:dyDescent="0.25">
      <c r="A4370" s="325"/>
      <c r="B4370" s="325"/>
      <c r="H4370" s="325"/>
      <c r="O4370" s="325"/>
    </row>
    <row r="4371" spans="1:15" x14ac:dyDescent="0.25">
      <c r="A4371" s="325"/>
      <c r="B4371" s="325"/>
      <c r="H4371" s="325"/>
      <c r="O4371" s="325"/>
    </row>
    <row r="4372" spans="1:15" x14ac:dyDescent="0.25">
      <c r="A4372" s="325"/>
      <c r="B4372" s="325"/>
      <c r="H4372" s="325"/>
      <c r="O4372" s="325"/>
    </row>
    <row r="4373" spans="1:15" x14ac:dyDescent="0.25">
      <c r="A4373" s="325"/>
      <c r="B4373" s="325"/>
      <c r="H4373" s="325"/>
      <c r="O4373" s="325"/>
    </row>
    <row r="4374" spans="1:15" x14ac:dyDescent="0.25">
      <c r="A4374" s="325"/>
      <c r="B4374" s="325"/>
      <c r="H4374" s="325"/>
      <c r="O4374" s="325"/>
    </row>
    <row r="4375" spans="1:15" x14ac:dyDescent="0.25">
      <c r="A4375" s="325"/>
      <c r="B4375" s="325"/>
      <c r="H4375" s="325"/>
      <c r="O4375" s="325"/>
    </row>
    <row r="4376" spans="1:15" x14ac:dyDescent="0.25">
      <c r="A4376" s="325"/>
      <c r="B4376" s="325"/>
      <c r="H4376" s="325"/>
      <c r="O4376" s="325"/>
    </row>
    <row r="4377" spans="1:15" x14ac:dyDescent="0.25">
      <c r="A4377" s="325"/>
      <c r="B4377" s="325"/>
      <c r="H4377" s="325"/>
      <c r="O4377" s="325"/>
    </row>
    <row r="4378" spans="1:15" x14ac:dyDescent="0.25">
      <c r="A4378" s="325"/>
      <c r="B4378" s="325"/>
      <c r="H4378" s="325"/>
      <c r="O4378" s="325"/>
    </row>
    <row r="4379" spans="1:15" x14ac:dyDescent="0.25">
      <c r="A4379" s="325"/>
      <c r="B4379" s="325"/>
      <c r="H4379" s="325"/>
      <c r="O4379" s="325"/>
    </row>
    <row r="4380" spans="1:15" x14ac:dyDescent="0.25">
      <c r="A4380" s="325"/>
      <c r="B4380" s="325"/>
      <c r="H4380" s="325"/>
      <c r="O4380" s="325"/>
    </row>
    <row r="4381" spans="1:15" x14ac:dyDescent="0.25">
      <c r="A4381" s="325"/>
      <c r="B4381" s="325"/>
      <c r="H4381" s="325"/>
      <c r="O4381" s="325"/>
    </row>
    <row r="4382" spans="1:15" x14ac:dyDescent="0.25">
      <c r="A4382" s="325"/>
      <c r="B4382" s="325"/>
      <c r="H4382" s="325"/>
      <c r="O4382" s="325"/>
    </row>
    <row r="4383" spans="1:15" x14ac:dyDescent="0.25">
      <c r="A4383" s="325"/>
      <c r="B4383" s="325"/>
      <c r="H4383" s="325"/>
      <c r="O4383" s="325"/>
    </row>
    <row r="4384" spans="1:15" x14ac:dyDescent="0.25">
      <c r="A4384" s="325"/>
      <c r="B4384" s="325"/>
      <c r="H4384" s="325"/>
      <c r="O4384" s="325"/>
    </row>
    <row r="4385" spans="1:15" x14ac:dyDescent="0.25">
      <c r="A4385" s="325"/>
      <c r="B4385" s="325"/>
      <c r="H4385" s="325"/>
      <c r="O4385" s="325"/>
    </row>
    <row r="4386" spans="1:15" x14ac:dyDescent="0.25">
      <c r="A4386" s="325"/>
      <c r="B4386" s="325"/>
      <c r="H4386" s="325"/>
      <c r="O4386" s="325"/>
    </row>
    <row r="4387" spans="1:15" x14ac:dyDescent="0.25">
      <c r="A4387" s="325"/>
      <c r="B4387" s="325"/>
      <c r="H4387" s="325"/>
      <c r="O4387" s="325"/>
    </row>
    <row r="4388" spans="1:15" x14ac:dyDescent="0.25">
      <c r="A4388" s="325"/>
      <c r="B4388" s="325"/>
      <c r="H4388" s="325"/>
      <c r="O4388" s="325"/>
    </row>
    <row r="4389" spans="1:15" x14ac:dyDescent="0.25">
      <c r="A4389" s="325"/>
      <c r="B4389" s="325"/>
      <c r="H4389" s="325"/>
      <c r="O4389" s="325"/>
    </row>
    <row r="4390" spans="1:15" x14ac:dyDescent="0.25">
      <c r="A4390" s="325"/>
      <c r="B4390" s="325"/>
      <c r="H4390" s="325"/>
      <c r="O4390" s="325"/>
    </row>
    <row r="4391" spans="1:15" x14ac:dyDescent="0.25">
      <c r="A4391" s="325"/>
      <c r="B4391" s="325"/>
      <c r="H4391" s="325"/>
      <c r="O4391" s="325"/>
    </row>
    <row r="4392" spans="1:15" x14ac:dyDescent="0.25">
      <c r="A4392" s="325"/>
      <c r="B4392" s="325"/>
      <c r="H4392" s="325"/>
      <c r="O4392" s="325"/>
    </row>
    <row r="4393" spans="1:15" x14ac:dyDescent="0.25">
      <c r="A4393" s="325"/>
      <c r="B4393" s="325"/>
      <c r="H4393" s="325"/>
      <c r="O4393" s="325"/>
    </row>
    <row r="4394" spans="1:15" x14ac:dyDescent="0.25">
      <c r="A4394" s="325"/>
      <c r="B4394" s="325"/>
      <c r="H4394" s="325"/>
      <c r="O4394" s="325"/>
    </row>
    <row r="4395" spans="1:15" x14ac:dyDescent="0.25">
      <c r="A4395" s="325"/>
      <c r="B4395" s="325"/>
      <c r="H4395" s="325"/>
      <c r="O4395" s="325"/>
    </row>
    <row r="4396" spans="1:15" x14ac:dyDescent="0.25">
      <c r="A4396" s="325"/>
      <c r="B4396" s="325"/>
      <c r="H4396" s="325"/>
      <c r="O4396" s="325"/>
    </row>
    <row r="4397" spans="1:15" x14ac:dyDescent="0.25">
      <c r="A4397" s="325"/>
      <c r="B4397" s="325"/>
      <c r="H4397" s="325"/>
      <c r="O4397" s="325"/>
    </row>
    <row r="4398" spans="1:15" x14ac:dyDescent="0.25">
      <c r="A4398" s="325"/>
      <c r="B4398" s="325"/>
      <c r="H4398" s="325"/>
      <c r="O4398" s="325"/>
    </row>
    <row r="4399" spans="1:15" x14ac:dyDescent="0.25">
      <c r="A4399" s="325"/>
      <c r="B4399" s="325"/>
      <c r="H4399" s="325"/>
      <c r="O4399" s="325"/>
    </row>
    <row r="4400" spans="1:15" x14ac:dyDescent="0.25">
      <c r="A4400" s="325"/>
      <c r="B4400" s="325"/>
      <c r="H4400" s="325"/>
      <c r="O4400" s="325"/>
    </row>
    <row r="4401" spans="1:15" x14ac:dyDescent="0.25">
      <c r="A4401" s="325"/>
      <c r="B4401" s="325"/>
      <c r="H4401" s="325"/>
      <c r="O4401" s="325"/>
    </row>
    <row r="4402" spans="1:15" x14ac:dyDescent="0.25">
      <c r="A4402" s="325"/>
      <c r="B4402" s="325"/>
      <c r="H4402" s="325"/>
      <c r="O4402" s="325"/>
    </row>
    <row r="4403" spans="1:15" x14ac:dyDescent="0.25">
      <c r="A4403" s="325"/>
      <c r="B4403" s="325"/>
      <c r="H4403" s="325"/>
      <c r="O4403" s="325"/>
    </row>
    <row r="4404" spans="1:15" x14ac:dyDescent="0.25">
      <c r="A4404" s="325"/>
      <c r="B4404" s="325"/>
      <c r="H4404" s="325"/>
      <c r="O4404" s="325"/>
    </row>
    <row r="4405" spans="1:15" x14ac:dyDescent="0.25">
      <c r="A4405" s="325"/>
      <c r="B4405" s="325"/>
      <c r="H4405" s="325"/>
      <c r="O4405" s="325"/>
    </row>
    <row r="4406" spans="1:15" x14ac:dyDescent="0.25">
      <c r="A4406" s="325"/>
      <c r="B4406" s="325"/>
      <c r="H4406" s="325"/>
      <c r="O4406" s="325"/>
    </row>
    <row r="4407" spans="1:15" x14ac:dyDescent="0.25">
      <c r="A4407" s="325"/>
      <c r="B4407" s="325"/>
      <c r="H4407" s="325"/>
      <c r="O4407" s="325"/>
    </row>
    <row r="4408" spans="1:15" x14ac:dyDescent="0.25">
      <c r="A4408" s="325"/>
      <c r="B4408" s="325"/>
      <c r="H4408" s="325"/>
      <c r="O4408" s="325"/>
    </row>
    <row r="4409" spans="1:15" x14ac:dyDescent="0.25">
      <c r="A4409" s="325"/>
      <c r="B4409" s="325"/>
      <c r="H4409" s="325"/>
      <c r="O4409" s="325"/>
    </row>
    <row r="4410" spans="1:15" x14ac:dyDescent="0.25">
      <c r="A4410" s="325"/>
      <c r="B4410" s="325"/>
      <c r="H4410" s="325"/>
      <c r="O4410" s="325"/>
    </row>
    <row r="4411" spans="1:15" x14ac:dyDescent="0.25">
      <c r="A4411" s="325"/>
      <c r="B4411" s="325"/>
      <c r="H4411" s="325"/>
      <c r="O4411" s="325"/>
    </row>
    <row r="4412" spans="1:15" x14ac:dyDescent="0.25">
      <c r="A4412" s="325"/>
      <c r="B4412" s="325"/>
      <c r="H4412" s="325"/>
      <c r="O4412" s="325"/>
    </row>
    <row r="4413" spans="1:15" x14ac:dyDescent="0.25">
      <c r="A4413" s="325"/>
      <c r="B4413" s="325"/>
      <c r="H4413" s="325"/>
      <c r="O4413" s="325"/>
    </row>
    <row r="4414" spans="1:15" x14ac:dyDescent="0.25">
      <c r="A4414" s="325"/>
      <c r="B4414" s="325"/>
      <c r="H4414" s="325"/>
      <c r="O4414" s="325"/>
    </row>
    <row r="4415" spans="1:15" x14ac:dyDescent="0.25">
      <c r="A4415" s="325"/>
      <c r="B4415" s="325"/>
      <c r="H4415" s="325"/>
      <c r="O4415" s="325"/>
    </row>
    <row r="4416" spans="1:15" x14ac:dyDescent="0.25">
      <c r="A4416" s="325"/>
      <c r="B4416" s="325"/>
      <c r="H4416" s="325"/>
      <c r="O4416" s="325"/>
    </row>
    <row r="4417" spans="1:15" x14ac:dyDescent="0.25">
      <c r="A4417" s="325"/>
      <c r="B4417" s="325"/>
      <c r="H4417" s="325"/>
      <c r="O4417" s="325"/>
    </row>
    <row r="4418" spans="1:15" x14ac:dyDescent="0.25">
      <c r="A4418" s="325"/>
      <c r="B4418" s="325"/>
      <c r="H4418" s="325"/>
      <c r="O4418" s="325"/>
    </row>
    <row r="4419" spans="1:15" x14ac:dyDescent="0.25">
      <c r="A4419" s="325"/>
      <c r="B4419" s="325"/>
      <c r="H4419" s="325"/>
      <c r="O4419" s="325"/>
    </row>
    <row r="4420" spans="1:15" x14ac:dyDescent="0.25">
      <c r="A4420" s="325"/>
      <c r="B4420" s="325"/>
      <c r="H4420" s="325"/>
      <c r="O4420" s="325"/>
    </row>
    <row r="4421" spans="1:15" x14ac:dyDescent="0.25">
      <c r="A4421" s="325"/>
      <c r="B4421" s="325"/>
      <c r="H4421" s="325"/>
      <c r="O4421" s="325"/>
    </row>
    <row r="4422" spans="1:15" x14ac:dyDescent="0.25">
      <c r="A4422" s="325"/>
      <c r="B4422" s="325"/>
      <c r="H4422" s="325"/>
      <c r="O4422" s="325"/>
    </row>
    <row r="4423" spans="1:15" x14ac:dyDescent="0.25">
      <c r="A4423" s="325"/>
      <c r="B4423" s="325"/>
      <c r="H4423" s="325"/>
      <c r="O4423" s="325"/>
    </row>
    <row r="4424" spans="1:15" x14ac:dyDescent="0.25">
      <c r="A4424" s="325"/>
      <c r="B4424" s="325"/>
      <c r="H4424" s="325"/>
      <c r="O4424" s="325"/>
    </row>
    <row r="4425" spans="1:15" x14ac:dyDescent="0.25">
      <c r="A4425" s="325"/>
      <c r="B4425" s="325"/>
      <c r="H4425" s="325"/>
      <c r="O4425" s="325"/>
    </row>
    <row r="4426" spans="1:15" x14ac:dyDescent="0.25">
      <c r="A4426" s="325"/>
      <c r="B4426" s="325"/>
      <c r="H4426" s="325"/>
      <c r="O4426" s="325"/>
    </row>
    <row r="4427" spans="1:15" x14ac:dyDescent="0.25">
      <c r="A4427" s="325"/>
      <c r="B4427" s="325"/>
      <c r="H4427" s="325"/>
      <c r="O4427" s="325"/>
    </row>
    <row r="4428" spans="1:15" x14ac:dyDescent="0.25">
      <c r="A4428" s="325"/>
      <c r="B4428" s="325"/>
      <c r="H4428" s="325"/>
      <c r="O4428" s="325"/>
    </row>
    <row r="4429" spans="1:15" x14ac:dyDescent="0.25">
      <c r="A4429" s="325"/>
      <c r="B4429" s="325"/>
      <c r="H4429" s="325"/>
      <c r="O4429" s="325"/>
    </row>
    <row r="4430" spans="1:15" x14ac:dyDescent="0.25">
      <c r="A4430" s="325"/>
      <c r="B4430" s="325"/>
      <c r="H4430" s="325"/>
      <c r="O4430" s="325"/>
    </row>
    <row r="4431" spans="1:15" x14ac:dyDescent="0.25">
      <c r="A4431" s="325"/>
      <c r="B4431" s="325"/>
      <c r="H4431" s="325"/>
      <c r="O4431" s="325"/>
    </row>
    <row r="4432" spans="1:15" x14ac:dyDescent="0.25">
      <c r="A4432" s="325"/>
      <c r="B4432" s="325"/>
      <c r="H4432" s="325"/>
      <c r="O4432" s="325"/>
    </row>
    <row r="4433" spans="1:15" x14ac:dyDescent="0.25">
      <c r="A4433" s="325"/>
      <c r="B4433" s="325"/>
      <c r="H4433" s="325"/>
      <c r="O4433" s="325"/>
    </row>
    <row r="4434" spans="1:15" x14ac:dyDescent="0.25">
      <c r="A4434" s="325"/>
      <c r="B4434" s="325"/>
      <c r="H4434" s="325"/>
      <c r="O4434" s="325"/>
    </row>
    <row r="4435" spans="1:15" x14ac:dyDescent="0.25">
      <c r="A4435" s="325"/>
      <c r="B4435" s="325"/>
      <c r="H4435" s="325"/>
      <c r="O4435" s="325"/>
    </row>
    <row r="4436" spans="1:15" x14ac:dyDescent="0.25">
      <c r="A4436" s="325"/>
      <c r="B4436" s="325"/>
      <c r="H4436" s="325"/>
      <c r="O4436" s="325"/>
    </row>
    <row r="4437" spans="1:15" x14ac:dyDescent="0.25">
      <c r="A4437" s="325"/>
      <c r="B4437" s="325"/>
      <c r="H4437" s="325"/>
      <c r="O4437" s="325"/>
    </row>
    <row r="4438" spans="1:15" x14ac:dyDescent="0.25">
      <c r="A4438" s="325"/>
      <c r="B4438" s="325"/>
      <c r="H4438" s="325"/>
      <c r="O4438" s="325"/>
    </row>
    <row r="4439" spans="1:15" x14ac:dyDescent="0.25">
      <c r="A4439" s="325"/>
      <c r="B4439" s="325"/>
      <c r="H4439" s="325"/>
      <c r="O4439" s="325"/>
    </row>
    <row r="4440" spans="1:15" x14ac:dyDescent="0.25">
      <c r="A4440" s="325"/>
      <c r="B4440" s="325"/>
      <c r="H4440" s="325"/>
      <c r="O4440" s="325"/>
    </row>
    <row r="4441" spans="1:15" x14ac:dyDescent="0.25">
      <c r="A4441" s="325"/>
      <c r="B4441" s="325"/>
      <c r="H4441" s="325"/>
      <c r="O4441" s="325"/>
    </row>
    <row r="4442" spans="1:15" x14ac:dyDescent="0.25">
      <c r="A4442" s="325"/>
      <c r="B4442" s="325"/>
      <c r="H4442" s="325"/>
      <c r="O4442" s="325"/>
    </row>
    <row r="4443" spans="1:15" x14ac:dyDescent="0.25">
      <c r="A4443" s="325"/>
      <c r="B4443" s="325"/>
      <c r="H4443" s="325"/>
      <c r="O4443" s="325"/>
    </row>
    <row r="4444" spans="1:15" x14ac:dyDescent="0.25">
      <c r="A4444" s="325"/>
      <c r="B4444" s="325"/>
      <c r="H4444" s="325"/>
      <c r="O4444" s="325"/>
    </row>
    <row r="4445" spans="1:15" x14ac:dyDescent="0.25">
      <c r="A4445" s="325"/>
      <c r="B4445" s="325"/>
      <c r="H4445" s="325"/>
      <c r="O4445" s="325"/>
    </row>
    <row r="4446" spans="1:15" x14ac:dyDescent="0.25">
      <c r="A4446" s="325"/>
      <c r="B4446" s="325"/>
      <c r="H4446" s="325"/>
      <c r="O4446" s="325"/>
    </row>
    <row r="4447" spans="1:15" x14ac:dyDescent="0.25">
      <c r="A4447" s="325"/>
      <c r="B4447" s="325"/>
      <c r="H4447" s="325"/>
      <c r="O4447" s="325"/>
    </row>
    <row r="4448" spans="1:15" x14ac:dyDescent="0.25">
      <c r="A4448" s="325"/>
      <c r="B4448" s="325"/>
      <c r="H4448" s="325"/>
      <c r="O4448" s="325"/>
    </row>
    <row r="4449" spans="1:15" x14ac:dyDescent="0.25">
      <c r="A4449" s="325"/>
      <c r="B4449" s="325"/>
      <c r="H4449" s="325"/>
      <c r="O4449" s="325"/>
    </row>
    <row r="4450" spans="1:15" x14ac:dyDescent="0.25">
      <c r="A4450" s="325"/>
      <c r="B4450" s="325"/>
      <c r="H4450" s="325"/>
      <c r="O4450" s="325"/>
    </row>
    <row r="4451" spans="1:15" x14ac:dyDescent="0.25">
      <c r="A4451" s="325"/>
      <c r="B4451" s="325"/>
      <c r="H4451" s="325"/>
      <c r="O4451" s="325"/>
    </row>
    <row r="4452" spans="1:15" x14ac:dyDescent="0.25">
      <c r="A4452" s="325"/>
      <c r="B4452" s="325"/>
      <c r="H4452" s="325"/>
      <c r="O4452" s="325"/>
    </row>
    <row r="4453" spans="1:15" x14ac:dyDescent="0.25">
      <c r="A4453" s="325"/>
      <c r="B4453" s="325"/>
      <c r="H4453" s="325"/>
      <c r="O4453" s="325"/>
    </row>
    <row r="4454" spans="1:15" x14ac:dyDescent="0.25">
      <c r="A4454" s="325"/>
      <c r="B4454" s="325"/>
      <c r="H4454" s="325"/>
      <c r="O4454" s="325"/>
    </row>
    <row r="4455" spans="1:15" x14ac:dyDescent="0.25">
      <c r="A4455" s="325"/>
      <c r="B4455" s="325"/>
      <c r="H4455" s="325"/>
      <c r="O4455" s="325"/>
    </row>
    <row r="4456" spans="1:15" x14ac:dyDescent="0.25">
      <c r="A4456" s="325"/>
      <c r="B4456" s="325"/>
      <c r="H4456" s="325"/>
      <c r="O4456" s="325"/>
    </row>
    <row r="4457" spans="1:15" x14ac:dyDescent="0.25">
      <c r="A4457" s="325"/>
      <c r="B4457" s="325"/>
      <c r="H4457" s="325"/>
      <c r="O4457" s="325"/>
    </row>
    <row r="4458" spans="1:15" x14ac:dyDescent="0.25">
      <c r="A4458" s="325"/>
      <c r="B4458" s="325"/>
      <c r="H4458" s="325"/>
      <c r="O4458" s="325"/>
    </row>
    <row r="4459" spans="1:15" x14ac:dyDescent="0.25">
      <c r="A4459" s="325"/>
      <c r="B4459" s="325"/>
      <c r="H4459" s="325"/>
      <c r="O4459" s="325"/>
    </row>
    <row r="4460" spans="1:15" x14ac:dyDescent="0.25">
      <c r="A4460" s="325"/>
      <c r="B4460" s="325"/>
      <c r="H4460" s="325"/>
      <c r="O4460" s="325"/>
    </row>
    <row r="4461" spans="1:15" x14ac:dyDescent="0.25">
      <c r="A4461" s="325"/>
      <c r="B4461" s="325"/>
      <c r="H4461" s="325"/>
      <c r="O4461" s="325"/>
    </row>
    <row r="4462" spans="1:15" x14ac:dyDescent="0.25">
      <c r="A4462" s="325"/>
      <c r="B4462" s="325"/>
      <c r="H4462" s="325"/>
      <c r="O4462" s="325"/>
    </row>
    <row r="4463" spans="1:15" x14ac:dyDescent="0.25">
      <c r="A4463" s="325"/>
      <c r="B4463" s="325"/>
      <c r="H4463" s="325"/>
      <c r="O4463" s="325"/>
    </row>
    <row r="4464" spans="1:15" x14ac:dyDescent="0.25">
      <c r="A4464" s="325"/>
      <c r="B4464" s="325"/>
      <c r="H4464" s="325"/>
      <c r="O4464" s="325"/>
    </row>
    <row r="4465" spans="1:15" x14ac:dyDescent="0.25">
      <c r="A4465" s="325"/>
      <c r="B4465" s="325"/>
      <c r="H4465" s="325"/>
      <c r="O4465" s="325"/>
    </row>
    <row r="4466" spans="1:15" x14ac:dyDescent="0.25">
      <c r="A4466" s="325"/>
      <c r="B4466" s="325"/>
      <c r="H4466" s="325"/>
      <c r="O4466" s="325"/>
    </row>
    <row r="4467" spans="1:15" x14ac:dyDescent="0.25">
      <c r="A4467" s="325"/>
      <c r="B4467" s="325"/>
      <c r="H4467" s="325"/>
      <c r="O4467" s="325"/>
    </row>
    <row r="4468" spans="1:15" x14ac:dyDescent="0.25">
      <c r="A4468" s="325"/>
      <c r="B4468" s="325"/>
      <c r="H4468" s="325"/>
      <c r="O4468" s="325"/>
    </row>
    <row r="4469" spans="1:15" x14ac:dyDescent="0.25">
      <c r="A4469" s="325"/>
      <c r="B4469" s="325"/>
      <c r="H4469" s="325"/>
      <c r="O4469" s="325"/>
    </row>
    <row r="4470" spans="1:15" x14ac:dyDescent="0.25">
      <c r="A4470" s="325"/>
      <c r="B4470" s="325"/>
      <c r="H4470" s="325"/>
      <c r="O4470" s="325"/>
    </row>
    <row r="4471" spans="1:15" x14ac:dyDescent="0.25">
      <c r="A4471" s="325"/>
      <c r="B4471" s="325"/>
      <c r="H4471" s="325"/>
      <c r="O4471" s="325"/>
    </row>
    <row r="4472" spans="1:15" x14ac:dyDescent="0.25">
      <c r="A4472" s="325"/>
      <c r="B4472" s="325"/>
      <c r="H4472" s="325"/>
      <c r="O4472" s="325"/>
    </row>
    <row r="4473" spans="1:15" x14ac:dyDescent="0.25">
      <c r="A4473" s="325"/>
      <c r="B4473" s="325"/>
      <c r="H4473" s="325"/>
      <c r="O4473" s="325"/>
    </row>
    <row r="4474" spans="1:15" x14ac:dyDescent="0.25">
      <c r="A4474" s="325"/>
      <c r="B4474" s="325"/>
      <c r="H4474" s="325"/>
      <c r="O4474" s="325"/>
    </row>
    <row r="4475" spans="1:15" x14ac:dyDescent="0.25">
      <c r="A4475" s="325"/>
      <c r="B4475" s="325"/>
      <c r="H4475" s="325"/>
      <c r="O4475" s="325"/>
    </row>
    <row r="4476" spans="1:15" x14ac:dyDescent="0.25">
      <c r="A4476" s="325"/>
      <c r="B4476" s="325"/>
      <c r="H4476" s="325"/>
      <c r="O4476" s="325"/>
    </row>
    <row r="4477" spans="1:15" x14ac:dyDescent="0.25">
      <c r="A4477" s="325"/>
      <c r="B4477" s="325"/>
      <c r="H4477" s="325"/>
      <c r="O4477" s="325"/>
    </row>
    <row r="4478" spans="1:15" x14ac:dyDescent="0.25">
      <c r="A4478" s="325"/>
      <c r="B4478" s="325"/>
      <c r="H4478" s="325"/>
      <c r="O4478" s="325"/>
    </row>
    <row r="4479" spans="1:15" x14ac:dyDescent="0.25">
      <c r="A4479" s="325"/>
      <c r="B4479" s="325"/>
      <c r="H4479" s="325"/>
      <c r="O4479" s="325"/>
    </row>
    <row r="4480" spans="1:15" x14ac:dyDescent="0.25">
      <c r="A4480" s="325"/>
      <c r="B4480" s="325"/>
      <c r="H4480" s="325"/>
      <c r="O4480" s="325"/>
    </row>
    <row r="4481" spans="1:15" x14ac:dyDescent="0.25">
      <c r="A4481" s="325"/>
      <c r="B4481" s="325"/>
      <c r="H4481" s="325"/>
      <c r="O4481" s="325"/>
    </row>
    <row r="4482" spans="1:15" x14ac:dyDescent="0.25">
      <c r="A4482" s="325"/>
      <c r="B4482" s="325"/>
      <c r="H4482" s="325"/>
      <c r="O4482" s="325"/>
    </row>
    <row r="4483" spans="1:15" x14ac:dyDescent="0.25">
      <c r="A4483" s="325"/>
      <c r="B4483" s="325"/>
      <c r="H4483" s="325"/>
      <c r="O4483" s="325"/>
    </row>
    <row r="4484" spans="1:15" x14ac:dyDescent="0.25">
      <c r="A4484" s="325"/>
      <c r="B4484" s="325"/>
      <c r="H4484" s="325"/>
      <c r="O4484" s="325"/>
    </row>
    <row r="4485" spans="1:15" x14ac:dyDescent="0.25">
      <c r="A4485" s="325"/>
      <c r="B4485" s="325"/>
      <c r="H4485" s="325"/>
      <c r="O4485" s="325"/>
    </row>
    <row r="4486" spans="1:15" x14ac:dyDescent="0.25">
      <c r="A4486" s="325"/>
      <c r="B4486" s="325"/>
      <c r="H4486" s="325"/>
      <c r="O4486" s="325"/>
    </row>
    <row r="4487" spans="1:15" x14ac:dyDescent="0.25">
      <c r="A4487" s="325"/>
      <c r="B4487" s="325"/>
      <c r="H4487" s="325"/>
      <c r="O4487" s="325"/>
    </row>
    <row r="4488" spans="1:15" x14ac:dyDescent="0.25">
      <c r="A4488" s="325"/>
      <c r="B4488" s="325"/>
      <c r="H4488" s="325"/>
      <c r="O4488" s="325"/>
    </row>
    <row r="4489" spans="1:15" x14ac:dyDescent="0.25">
      <c r="A4489" s="325"/>
      <c r="B4489" s="325"/>
      <c r="H4489" s="325"/>
      <c r="O4489" s="325"/>
    </row>
    <row r="4490" spans="1:15" x14ac:dyDescent="0.25">
      <c r="A4490" s="325"/>
      <c r="B4490" s="325"/>
      <c r="H4490" s="325"/>
      <c r="O4490" s="325"/>
    </row>
    <row r="4491" spans="1:15" x14ac:dyDescent="0.25">
      <c r="A4491" s="325"/>
      <c r="B4491" s="325"/>
      <c r="H4491" s="325"/>
      <c r="O4491" s="325"/>
    </row>
    <row r="4492" spans="1:15" x14ac:dyDescent="0.25">
      <c r="A4492" s="325"/>
      <c r="B4492" s="325"/>
      <c r="H4492" s="325"/>
      <c r="O4492" s="325"/>
    </row>
    <row r="4493" spans="1:15" x14ac:dyDescent="0.25">
      <c r="A4493" s="325"/>
      <c r="B4493" s="325"/>
      <c r="H4493" s="325"/>
      <c r="O4493" s="325"/>
    </row>
    <row r="4494" spans="1:15" x14ac:dyDescent="0.25">
      <c r="A4494" s="325"/>
      <c r="B4494" s="325"/>
      <c r="H4494" s="325"/>
      <c r="O4494" s="325"/>
    </row>
    <row r="4495" spans="1:15" x14ac:dyDescent="0.25">
      <c r="A4495" s="325"/>
      <c r="B4495" s="325"/>
      <c r="H4495" s="325"/>
      <c r="O4495" s="325"/>
    </row>
    <row r="4496" spans="1:15" x14ac:dyDescent="0.25">
      <c r="A4496" s="325"/>
      <c r="B4496" s="325"/>
      <c r="H4496" s="325"/>
      <c r="O4496" s="325"/>
    </row>
    <row r="4497" spans="1:15" x14ac:dyDescent="0.25">
      <c r="A4497" s="325"/>
      <c r="B4497" s="325"/>
      <c r="H4497" s="325"/>
      <c r="O4497" s="325"/>
    </row>
    <row r="4498" spans="1:15" x14ac:dyDescent="0.25">
      <c r="A4498" s="325"/>
      <c r="B4498" s="325"/>
      <c r="H4498" s="325"/>
      <c r="O4498" s="325"/>
    </row>
    <row r="4499" spans="1:15" x14ac:dyDescent="0.25">
      <c r="A4499" s="325"/>
      <c r="B4499" s="325"/>
      <c r="H4499" s="325"/>
      <c r="O4499" s="325"/>
    </row>
    <row r="4500" spans="1:15" x14ac:dyDescent="0.25">
      <c r="A4500" s="325"/>
      <c r="B4500" s="325"/>
      <c r="H4500" s="325"/>
      <c r="O4500" s="325"/>
    </row>
    <row r="4501" spans="1:15" x14ac:dyDescent="0.25">
      <c r="A4501" s="325"/>
      <c r="B4501" s="325"/>
      <c r="H4501" s="325"/>
      <c r="O4501" s="325"/>
    </row>
    <row r="4502" spans="1:15" x14ac:dyDescent="0.25">
      <c r="A4502" s="325"/>
      <c r="B4502" s="325"/>
      <c r="H4502" s="325"/>
      <c r="O4502" s="325"/>
    </row>
    <row r="4503" spans="1:15" x14ac:dyDescent="0.25">
      <c r="A4503" s="325"/>
      <c r="B4503" s="325"/>
      <c r="H4503" s="325"/>
      <c r="O4503" s="325"/>
    </row>
    <row r="4504" spans="1:15" x14ac:dyDescent="0.25">
      <c r="A4504" s="325"/>
      <c r="B4504" s="325"/>
      <c r="H4504" s="325"/>
      <c r="O4504" s="325"/>
    </row>
    <row r="4505" spans="1:15" x14ac:dyDescent="0.25">
      <c r="A4505" s="325"/>
      <c r="B4505" s="325"/>
      <c r="H4505" s="325"/>
      <c r="O4505" s="325"/>
    </row>
    <row r="4506" spans="1:15" x14ac:dyDescent="0.25">
      <c r="A4506" s="325"/>
      <c r="B4506" s="325"/>
      <c r="H4506" s="325"/>
      <c r="O4506" s="325"/>
    </row>
    <row r="4507" spans="1:15" x14ac:dyDescent="0.25">
      <c r="A4507" s="325"/>
      <c r="B4507" s="325"/>
      <c r="H4507" s="325"/>
      <c r="O4507" s="325"/>
    </row>
    <row r="4508" spans="1:15" x14ac:dyDescent="0.25">
      <c r="A4508" s="325"/>
      <c r="B4508" s="325"/>
      <c r="H4508" s="325"/>
      <c r="O4508" s="325"/>
    </row>
    <row r="4509" spans="1:15" x14ac:dyDescent="0.25">
      <c r="A4509" s="325"/>
      <c r="B4509" s="325"/>
      <c r="H4509" s="325"/>
      <c r="O4509" s="325"/>
    </row>
    <row r="4510" spans="1:15" x14ac:dyDescent="0.25">
      <c r="A4510" s="325"/>
      <c r="B4510" s="325"/>
      <c r="H4510" s="325"/>
      <c r="O4510" s="325"/>
    </row>
    <row r="4511" spans="1:15" x14ac:dyDescent="0.25">
      <c r="A4511" s="325"/>
      <c r="B4511" s="325"/>
      <c r="H4511" s="325"/>
      <c r="O4511" s="325"/>
    </row>
    <row r="4512" spans="1:15" x14ac:dyDescent="0.25">
      <c r="A4512" s="325"/>
      <c r="B4512" s="325"/>
      <c r="H4512" s="325"/>
      <c r="O4512" s="325"/>
    </row>
    <row r="4513" spans="1:15" x14ac:dyDescent="0.25">
      <c r="A4513" s="325"/>
      <c r="B4513" s="325"/>
      <c r="H4513" s="325"/>
      <c r="O4513" s="325"/>
    </row>
    <row r="4514" spans="1:15" x14ac:dyDescent="0.25">
      <c r="A4514" s="325"/>
      <c r="B4514" s="325"/>
      <c r="H4514" s="325"/>
      <c r="O4514" s="325"/>
    </row>
    <row r="4515" spans="1:15" x14ac:dyDescent="0.25">
      <c r="A4515" s="325"/>
      <c r="B4515" s="325"/>
      <c r="H4515" s="325"/>
      <c r="O4515" s="325"/>
    </row>
    <row r="4516" spans="1:15" x14ac:dyDescent="0.25">
      <c r="A4516" s="325"/>
      <c r="B4516" s="325"/>
      <c r="H4516" s="325"/>
      <c r="O4516" s="325"/>
    </row>
    <row r="4517" spans="1:15" x14ac:dyDescent="0.25">
      <c r="A4517" s="325"/>
      <c r="B4517" s="325"/>
      <c r="H4517" s="325"/>
      <c r="O4517" s="325"/>
    </row>
    <row r="4518" spans="1:15" x14ac:dyDescent="0.25">
      <c r="A4518" s="325"/>
      <c r="B4518" s="325"/>
      <c r="H4518" s="325"/>
      <c r="O4518" s="325"/>
    </row>
    <row r="4519" spans="1:15" x14ac:dyDescent="0.25">
      <c r="A4519" s="325"/>
      <c r="B4519" s="325"/>
      <c r="H4519" s="325"/>
      <c r="O4519" s="325"/>
    </row>
    <row r="4520" spans="1:15" x14ac:dyDescent="0.25">
      <c r="A4520" s="325"/>
      <c r="B4520" s="325"/>
      <c r="H4520" s="325"/>
      <c r="O4520" s="325"/>
    </row>
    <row r="4521" spans="1:15" x14ac:dyDescent="0.25">
      <c r="A4521" s="325"/>
      <c r="B4521" s="325"/>
      <c r="H4521" s="325"/>
      <c r="O4521" s="325"/>
    </row>
    <row r="4522" spans="1:15" x14ac:dyDescent="0.25">
      <c r="A4522" s="325"/>
      <c r="B4522" s="325"/>
      <c r="H4522" s="325"/>
      <c r="O4522" s="325"/>
    </row>
    <row r="4523" spans="1:15" x14ac:dyDescent="0.25">
      <c r="A4523" s="325"/>
      <c r="B4523" s="325"/>
      <c r="H4523" s="325"/>
      <c r="O4523" s="325"/>
    </row>
    <row r="4524" spans="1:15" x14ac:dyDescent="0.25">
      <c r="A4524" s="325"/>
      <c r="B4524" s="325"/>
      <c r="H4524" s="325"/>
      <c r="O4524" s="325"/>
    </row>
    <row r="4525" spans="1:15" x14ac:dyDescent="0.25">
      <c r="A4525" s="325"/>
      <c r="B4525" s="325"/>
      <c r="H4525" s="325"/>
      <c r="O4525" s="325"/>
    </row>
    <row r="4526" spans="1:15" x14ac:dyDescent="0.25">
      <c r="A4526" s="325"/>
      <c r="B4526" s="325"/>
      <c r="H4526" s="325"/>
      <c r="O4526" s="325"/>
    </row>
    <row r="4527" spans="1:15" x14ac:dyDescent="0.25">
      <c r="A4527" s="325"/>
      <c r="B4527" s="325"/>
      <c r="H4527" s="325"/>
      <c r="O4527" s="325"/>
    </row>
    <row r="4528" spans="1:15" x14ac:dyDescent="0.25">
      <c r="A4528" s="325"/>
      <c r="B4528" s="325"/>
      <c r="H4528" s="325"/>
      <c r="O4528" s="325"/>
    </row>
    <row r="4529" spans="1:15" x14ac:dyDescent="0.25">
      <c r="A4529" s="325"/>
      <c r="B4529" s="325"/>
      <c r="H4529" s="325"/>
      <c r="O4529" s="325"/>
    </row>
    <row r="4530" spans="1:15" x14ac:dyDescent="0.25">
      <c r="A4530" s="325"/>
      <c r="B4530" s="325"/>
      <c r="H4530" s="325"/>
      <c r="O4530" s="325"/>
    </row>
    <row r="4531" spans="1:15" x14ac:dyDescent="0.25">
      <c r="A4531" s="325"/>
      <c r="B4531" s="325"/>
      <c r="H4531" s="325"/>
      <c r="O4531" s="325"/>
    </row>
    <row r="4532" spans="1:15" x14ac:dyDescent="0.25">
      <c r="A4532" s="325"/>
      <c r="B4532" s="325"/>
      <c r="H4532" s="325"/>
      <c r="O4532" s="325"/>
    </row>
    <row r="4533" spans="1:15" x14ac:dyDescent="0.25">
      <c r="A4533" s="325"/>
      <c r="B4533" s="325"/>
      <c r="H4533" s="325"/>
      <c r="O4533" s="325"/>
    </row>
    <row r="4534" spans="1:15" x14ac:dyDescent="0.25">
      <c r="A4534" s="325"/>
      <c r="B4534" s="325"/>
      <c r="H4534" s="325"/>
      <c r="O4534" s="325"/>
    </row>
    <row r="4535" spans="1:15" x14ac:dyDescent="0.25">
      <c r="A4535" s="325"/>
      <c r="B4535" s="325"/>
      <c r="H4535" s="325"/>
      <c r="O4535" s="325"/>
    </row>
    <row r="4536" spans="1:15" x14ac:dyDescent="0.25">
      <c r="A4536" s="325"/>
      <c r="B4536" s="325"/>
      <c r="H4536" s="325"/>
      <c r="O4536" s="325"/>
    </row>
    <row r="4537" spans="1:15" x14ac:dyDescent="0.25">
      <c r="A4537" s="325"/>
      <c r="B4537" s="325"/>
      <c r="H4537" s="325"/>
      <c r="O4537" s="325"/>
    </row>
    <row r="4538" spans="1:15" x14ac:dyDescent="0.25">
      <c r="A4538" s="325"/>
      <c r="B4538" s="325"/>
      <c r="H4538" s="325"/>
      <c r="O4538" s="325"/>
    </row>
    <row r="4539" spans="1:15" x14ac:dyDescent="0.25">
      <c r="A4539" s="325"/>
      <c r="B4539" s="325"/>
      <c r="H4539" s="325"/>
      <c r="O4539" s="325"/>
    </row>
    <row r="4540" spans="1:15" x14ac:dyDescent="0.25">
      <c r="A4540" s="325"/>
      <c r="B4540" s="325"/>
      <c r="H4540" s="325"/>
      <c r="O4540" s="325"/>
    </row>
    <row r="4541" spans="1:15" x14ac:dyDescent="0.25">
      <c r="A4541" s="325"/>
      <c r="B4541" s="325"/>
      <c r="H4541" s="325"/>
      <c r="O4541" s="325"/>
    </row>
    <row r="4542" spans="1:15" x14ac:dyDescent="0.25">
      <c r="A4542" s="325"/>
      <c r="B4542" s="325"/>
      <c r="H4542" s="325"/>
      <c r="O4542" s="325"/>
    </row>
    <row r="4543" spans="1:15" x14ac:dyDescent="0.25">
      <c r="A4543" s="325"/>
      <c r="B4543" s="325"/>
      <c r="H4543" s="325"/>
      <c r="O4543" s="325"/>
    </row>
    <row r="4544" spans="1:15" x14ac:dyDescent="0.25">
      <c r="A4544" s="325"/>
      <c r="B4544" s="325"/>
      <c r="H4544" s="325"/>
      <c r="O4544" s="325"/>
    </row>
    <row r="4545" spans="1:15" x14ac:dyDescent="0.25">
      <c r="A4545" s="325"/>
      <c r="B4545" s="325"/>
      <c r="H4545" s="325"/>
      <c r="O4545" s="325"/>
    </row>
    <row r="4546" spans="1:15" x14ac:dyDescent="0.25">
      <c r="A4546" s="325"/>
      <c r="B4546" s="325"/>
      <c r="H4546" s="325"/>
      <c r="O4546" s="325"/>
    </row>
    <row r="4547" spans="1:15" x14ac:dyDescent="0.25">
      <c r="A4547" s="325"/>
      <c r="B4547" s="325"/>
      <c r="H4547" s="325"/>
      <c r="O4547" s="325"/>
    </row>
    <row r="4548" spans="1:15" x14ac:dyDescent="0.25">
      <c r="A4548" s="325"/>
      <c r="B4548" s="325"/>
      <c r="H4548" s="325"/>
      <c r="O4548" s="325"/>
    </row>
    <row r="4549" spans="1:15" x14ac:dyDescent="0.25">
      <c r="A4549" s="325"/>
      <c r="B4549" s="325"/>
      <c r="H4549" s="325"/>
      <c r="O4549" s="325"/>
    </row>
    <row r="4550" spans="1:15" x14ac:dyDescent="0.25">
      <c r="A4550" s="325"/>
      <c r="B4550" s="325"/>
      <c r="H4550" s="325"/>
      <c r="O4550" s="325"/>
    </row>
    <row r="4551" spans="1:15" x14ac:dyDescent="0.25">
      <c r="A4551" s="325"/>
      <c r="B4551" s="325"/>
      <c r="H4551" s="325"/>
      <c r="O4551" s="325"/>
    </row>
    <row r="4552" spans="1:15" x14ac:dyDescent="0.25">
      <c r="A4552" s="325"/>
      <c r="B4552" s="325"/>
      <c r="H4552" s="325"/>
      <c r="O4552" s="325"/>
    </row>
    <row r="4553" spans="1:15" x14ac:dyDescent="0.25">
      <c r="A4553" s="325"/>
      <c r="B4553" s="325"/>
      <c r="H4553" s="325"/>
      <c r="O4553" s="325"/>
    </row>
    <row r="4554" spans="1:15" x14ac:dyDescent="0.25">
      <c r="A4554" s="325"/>
      <c r="B4554" s="325"/>
      <c r="H4554" s="325"/>
      <c r="O4554" s="325"/>
    </row>
    <row r="4555" spans="1:15" x14ac:dyDescent="0.25">
      <c r="A4555" s="325"/>
      <c r="B4555" s="325"/>
      <c r="H4555" s="325"/>
      <c r="O4555" s="325"/>
    </row>
    <row r="4556" spans="1:15" x14ac:dyDescent="0.25">
      <c r="A4556" s="325"/>
      <c r="B4556" s="325"/>
      <c r="H4556" s="325"/>
      <c r="O4556" s="325"/>
    </row>
    <row r="4557" spans="1:15" x14ac:dyDescent="0.25">
      <c r="A4557" s="325"/>
      <c r="B4557" s="325"/>
      <c r="H4557" s="325"/>
      <c r="O4557" s="325"/>
    </row>
    <row r="4558" spans="1:15" x14ac:dyDescent="0.25">
      <c r="A4558" s="325"/>
      <c r="B4558" s="325"/>
      <c r="H4558" s="325"/>
      <c r="O4558" s="325"/>
    </row>
    <row r="4559" spans="1:15" x14ac:dyDescent="0.25">
      <c r="A4559" s="325"/>
      <c r="B4559" s="325"/>
      <c r="H4559" s="325"/>
      <c r="O4559" s="325"/>
    </row>
    <row r="4560" spans="1:15" x14ac:dyDescent="0.25">
      <c r="A4560" s="325"/>
      <c r="B4560" s="325"/>
      <c r="H4560" s="325"/>
      <c r="O4560" s="325"/>
    </row>
    <row r="4561" spans="1:15" x14ac:dyDescent="0.25">
      <c r="A4561" s="325"/>
      <c r="B4561" s="325"/>
      <c r="H4561" s="325"/>
      <c r="O4561" s="325"/>
    </row>
    <row r="4562" spans="1:15" x14ac:dyDescent="0.25">
      <c r="A4562" s="325"/>
      <c r="B4562" s="325"/>
      <c r="H4562" s="325"/>
      <c r="O4562" s="325"/>
    </row>
    <row r="4563" spans="1:15" x14ac:dyDescent="0.25">
      <c r="A4563" s="325"/>
      <c r="B4563" s="325"/>
      <c r="H4563" s="325"/>
      <c r="O4563" s="325"/>
    </row>
    <row r="4564" spans="1:15" x14ac:dyDescent="0.25">
      <c r="A4564" s="325"/>
      <c r="B4564" s="325"/>
      <c r="H4564" s="325"/>
      <c r="O4564" s="325"/>
    </row>
    <row r="4565" spans="1:15" x14ac:dyDescent="0.25">
      <c r="A4565" s="325"/>
      <c r="B4565" s="325"/>
      <c r="H4565" s="325"/>
      <c r="O4565" s="325"/>
    </row>
    <row r="4566" spans="1:15" x14ac:dyDescent="0.25">
      <c r="A4566" s="325"/>
      <c r="B4566" s="325"/>
      <c r="H4566" s="325"/>
      <c r="O4566" s="325"/>
    </row>
    <row r="4567" spans="1:15" x14ac:dyDescent="0.25">
      <c r="A4567" s="325"/>
      <c r="B4567" s="325"/>
      <c r="H4567" s="325"/>
      <c r="O4567" s="325"/>
    </row>
    <row r="4568" spans="1:15" x14ac:dyDescent="0.25">
      <c r="A4568" s="325"/>
      <c r="B4568" s="325"/>
      <c r="H4568" s="325"/>
      <c r="O4568" s="325"/>
    </row>
    <row r="4569" spans="1:15" x14ac:dyDescent="0.25">
      <c r="A4569" s="325"/>
      <c r="B4569" s="325"/>
      <c r="H4569" s="325"/>
      <c r="O4569" s="325"/>
    </row>
    <row r="4570" spans="1:15" x14ac:dyDescent="0.25">
      <c r="A4570" s="325"/>
      <c r="B4570" s="325"/>
      <c r="H4570" s="325"/>
      <c r="O4570" s="325"/>
    </row>
    <row r="4571" spans="1:15" x14ac:dyDescent="0.25">
      <c r="A4571" s="325"/>
      <c r="B4571" s="325"/>
      <c r="H4571" s="325"/>
      <c r="O4571" s="325"/>
    </row>
    <row r="4572" spans="1:15" x14ac:dyDescent="0.25">
      <c r="A4572" s="325"/>
      <c r="B4572" s="325"/>
      <c r="H4572" s="325"/>
      <c r="O4572" s="325"/>
    </row>
    <row r="4573" spans="1:15" x14ac:dyDescent="0.25">
      <c r="A4573" s="325"/>
      <c r="B4573" s="325"/>
      <c r="H4573" s="325"/>
      <c r="O4573" s="325"/>
    </row>
    <row r="4574" spans="1:15" x14ac:dyDescent="0.25">
      <c r="A4574" s="325"/>
      <c r="B4574" s="325"/>
      <c r="H4574" s="325"/>
      <c r="O4574" s="325"/>
    </row>
    <row r="4575" spans="1:15" x14ac:dyDescent="0.25">
      <c r="A4575" s="325"/>
      <c r="B4575" s="325"/>
      <c r="H4575" s="325"/>
      <c r="O4575" s="325"/>
    </row>
    <row r="4576" spans="1:15" x14ac:dyDescent="0.25">
      <c r="A4576" s="325"/>
      <c r="B4576" s="325"/>
      <c r="H4576" s="325"/>
      <c r="O4576" s="325"/>
    </row>
    <row r="4577" spans="1:15" x14ac:dyDescent="0.25">
      <c r="A4577" s="325"/>
      <c r="B4577" s="325"/>
      <c r="H4577" s="325"/>
      <c r="O4577" s="325"/>
    </row>
    <row r="4578" spans="1:15" x14ac:dyDescent="0.25">
      <c r="A4578" s="325"/>
      <c r="B4578" s="325"/>
      <c r="H4578" s="325"/>
      <c r="O4578" s="325"/>
    </row>
    <row r="4579" spans="1:15" x14ac:dyDescent="0.25">
      <c r="A4579" s="325"/>
      <c r="B4579" s="325"/>
      <c r="H4579" s="325"/>
      <c r="O4579" s="325"/>
    </row>
    <row r="4580" spans="1:15" x14ac:dyDescent="0.25">
      <c r="A4580" s="325"/>
      <c r="B4580" s="325"/>
      <c r="H4580" s="325"/>
      <c r="O4580" s="325"/>
    </row>
    <row r="4581" spans="1:15" x14ac:dyDescent="0.25">
      <c r="A4581" s="325"/>
      <c r="B4581" s="325"/>
      <c r="H4581" s="325"/>
      <c r="O4581" s="325"/>
    </row>
    <row r="4582" spans="1:15" x14ac:dyDescent="0.25">
      <c r="A4582" s="325"/>
      <c r="B4582" s="325"/>
      <c r="H4582" s="325"/>
      <c r="O4582" s="325"/>
    </row>
    <row r="4583" spans="1:15" x14ac:dyDescent="0.25">
      <c r="A4583" s="325"/>
      <c r="B4583" s="325"/>
      <c r="H4583" s="325"/>
      <c r="O4583" s="325"/>
    </row>
    <row r="4584" spans="1:15" x14ac:dyDescent="0.25">
      <c r="A4584" s="325"/>
      <c r="B4584" s="325"/>
      <c r="H4584" s="325"/>
      <c r="O4584" s="325"/>
    </row>
    <row r="4585" spans="1:15" x14ac:dyDescent="0.25">
      <c r="A4585" s="325"/>
      <c r="B4585" s="325"/>
      <c r="H4585" s="325"/>
      <c r="O4585" s="325"/>
    </row>
    <row r="4586" spans="1:15" x14ac:dyDescent="0.25">
      <c r="A4586" s="325"/>
      <c r="B4586" s="325"/>
      <c r="H4586" s="325"/>
      <c r="O4586" s="325"/>
    </row>
    <row r="4587" spans="1:15" x14ac:dyDescent="0.25">
      <c r="A4587" s="325"/>
      <c r="B4587" s="325"/>
      <c r="H4587" s="325"/>
      <c r="O4587" s="325"/>
    </row>
    <row r="4588" spans="1:15" x14ac:dyDescent="0.25">
      <c r="A4588" s="325"/>
      <c r="B4588" s="325"/>
      <c r="H4588" s="325"/>
      <c r="O4588" s="325"/>
    </row>
    <row r="4589" spans="1:15" x14ac:dyDescent="0.25">
      <c r="A4589" s="325"/>
      <c r="B4589" s="325"/>
      <c r="H4589" s="325"/>
      <c r="O4589" s="325"/>
    </row>
    <row r="4590" spans="1:15" x14ac:dyDescent="0.25">
      <c r="A4590" s="325"/>
      <c r="B4590" s="325"/>
      <c r="H4590" s="325"/>
      <c r="O4590" s="325"/>
    </row>
    <row r="4591" spans="1:15" x14ac:dyDescent="0.25">
      <c r="A4591" s="325"/>
      <c r="B4591" s="325"/>
      <c r="H4591" s="325"/>
      <c r="O4591" s="325"/>
    </row>
    <row r="4592" spans="1:15" x14ac:dyDescent="0.25">
      <c r="A4592" s="325"/>
      <c r="B4592" s="325"/>
      <c r="H4592" s="325"/>
      <c r="O4592" s="325"/>
    </row>
    <row r="4593" spans="1:15" x14ac:dyDescent="0.25">
      <c r="A4593" s="325"/>
      <c r="B4593" s="325"/>
      <c r="H4593" s="325"/>
      <c r="O4593" s="325"/>
    </row>
    <row r="4594" spans="1:15" x14ac:dyDescent="0.25">
      <c r="A4594" s="325"/>
      <c r="B4594" s="325"/>
      <c r="H4594" s="325"/>
      <c r="O4594" s="325"/>
    </row>
    <row r="4595" spans="1:15" x14ac:dyDescent="0.25">
      <c r="A4595" s="325"/>
      <c r="B4595" s="325"/>
      <c r="H4595" s="325"/>
      <c r="O4595" s="325"/>
    </row>
    <row r="4596" spans="1:15" x14ac:dyDescent="0.25">
      <c r="A4596" s="325"/>
      <c r="B4596" s="325"/>
      <c r="H4596" s="325"/>
      <c r="O4596" s="325"/>
    </row>
    <row r="4597" spans="1:15" x14ac:dyDescent="0.25">
      <c r="A4597" s="325"/>
      <c r="B4597" s="325"/>
      <c r="H4597" s="325"/>
      <c r="O4597" s="325"/>
    </row>
    <row r="4598" spans="1:15" x14ac:dyDescent="0.25">
      <c r="A4598" s="325"/>
      <c r="B4598" s="325"/>
      <c r="H4598" s="325"/>
      <c r="O4598" s="325"/>
    </row>
    <row r="4599" spans="1:15" x14ac:dyDescent="0.25">
      <c r="A4599" s="325"/>
      <c r="B4599" s="325"/>
      <c r="H4599" s="325"/>
      <c r="O4599" s="325"/>
    </row>
    <row r="4600" spans="1:15" x14ac:dyDescent="0.25">
      <c r="A4600" s="325"/>
      <c r="B4600" s="325"/>
      <c r="H4600" s="325"/>
      <c r="O4600" s="325"/>
    </row>
    <row r="4601" spans="1:15" x14ac:dyDescent="0.25">
      <c r="A4601" s="325"/>
      <c r="B4601" s="325"/>
      <c r="H4601" s="325"/>
      <c r="O4601" s="325"/>
    </row>
    <row r="4602" spans="1:15" x14ac:dyDescent="0.25">
      <c r="A4602" s="325"/>
      <c r="B4602" s="325"/>
      <c r="H4602" s="325"/>
      <c r="O4602" s="325"/>
    </row>
    <row r="4603" spans="1:15" x14ac:dyDescent="0.25">
      <c r="A4603" s="325"/>
      <c r="B4603" s="325"/>
      <c r="H4603" s="325"/>
      <c r="O4603" s="325"/>
    </row>
    <row r="4604" spans="1:15" x14ac:dyDescent="0.25">
      <c r="A4604" s="325"/>
      <c r="B4604" s="325"/>
      <c r="H4604" s="325"/>
      <c r="O4604" s="325"/>
    </row>
    <row r="4605" spans="1:15" x14ac:dyDescent="0.25">
      <c r="A4605" s="325"/>
      <c r="B4605" s="325"/>
      <c r="H4605" s="325"/>
      <c r="O4605" s="325"/>
    </row>
    <row r="4606" spans="1:15" x14ac:dyDescent="0.25">
      <c r="A4606" s="325"/>
      <c r="B4606" s="325"/>
      <c r="H4606" s="325"/>
      <c r="O4606" s="325"/>
    </row>
    <row r="4607" spans="1:15" x14ac:dyDescent="0.25">
      <c r="A4607" s="325"/>
      <c r="B4607" s="325"/>
      <c r="H4607" s="325"/>
      <c r="O4607" s="325"/>
    </row>
    <row r="4608" spans="1:15" x14ac:dyDescent="0.25">
      <c r="A4608" s="325"/>
      <c r="B4608" s="325"/>
      <c r="H4608" s="325"/>
      <c r="O4608" s="325"/>
    </row>
    <row r="4609" spans="1:15" x14ac:dyDescent="0.25">
      <c r="A4609" s="325"/>
      <c r="B4609" s="325"/>
      <c r="H4609" s="325"/>
      <c r="O4609" s="325"/>
    </row>
    <row r="4610" spans="1:15" x14ac:dyDescent="0.25">
      <c r="A4610" s="325"/>
      <c r="B4610" s="325"/>
      <c r="H4610" s="325"/>
      <c r="O4610" s="325"/>
    </row>
    <row r="4611" spans="1:15" x14ac:dyDescent="0.25">
      <c r="A4611" s="325"/>
      <c r="B4611" s="325"/>
      <c r="H4611" s="325"/>
      <c r="O4611" s="325"/>
    </row>
    <row r="4612" spans="1:15" x14ac:dyDescent="0.25">
      <c r="A4612" s="325"/>
      <c r="B4612" s="325"/>
      <c r="H4612" s="325"/>
      <c r="O4612" s="325"/>
    </row>
    <row r="4613" spans="1:15" x14ac:dyDescent="0.25">
      <c r="A4613" s="325"/>
      <c r="B4613" s="325"/>
      <c r="H4613" s="325"/>
      <c r="O4613" s="325"/>
    </row>
    <row r="4614" spans="1:15" x14ac:dyDescent="0.25">
      <c r="A4614" s="325"/>
      <c r="B4614" s="325"/>
      <c r="H4614" s="325"/>
      <c r="O4614" s="325"/>
    </row>
    <row r="4615" spans="1:15" x14ac:dyDescent="0.25">
      <c r="A4615" s="325"/>
      <c r="B4615" s="325"/>
      <c r="H4615" s="325"/>
      <c r="O4615" s="325"/>
    </row>
    <row r="4616" spans="1:15" x14ac:dyDescent="0.25">
      <c r="A4616" s="325"/>
      <c r="B4616" s="325"/>
      <c r="H4616" s="325"/>
      <c r="O4616" s="325"/>
    </row>
    <row r="4617" spans="1:15" x14ac:dyDescent="0.25">
      <c r="A4617" s="325"/>
      <c r="B4617" s="325"/>
      <c r="H4617" s="325"/>
      <c r="O4617" s="325"/>
    </row>
    <row r="4618" spans="1:15" x14ac:dyDescent="0.25">
      <c r="A4618" s="325"/>
      <c r="B4618" s="325"/>
      <c r="H4618" s="325"/>
      <c r="O4618" s="325"/>
    </row>
    <row r="4619" spans="1:15" x14ac:dyDescent="0.25">
      <c r="A4619" s="325"/>
      <c r="B4619" s="325"/>
      <c r="H4619" s="325"/>
      <c r="O4619" s="325"/>
    </row>
    <row r="4620" spans="1:15" x14ac:dyDescent="0.25">
      <c r="A4620" s="325"/>
      <c r="B4620" s="325"/>
      <c r="H4620" s="325"/>
      <c r="O4620" s="325"/>
    </row>
    <row r="4621" spans="1:15" x14ac:dyDescent="0.25">
      <c r="A4621" s="325"/>
      <c r="B4621" s="325"/>
      <c r="H4621" s="325"/>
      <c r="O4621" s="325"/>
    </row>
    <row r="4622" spans="1:15" x14ac:dyDescent="0.25">
      <c r="A4622" s="325"/>
      <c r="B4622" s="325"/>
      <c r="H4622" s="325"/>
      <c r="O4622" s="325"/>
    </row>
    <row r="4623" spans="1:15" x14ac:dyDescent="0.25">
      <c r="A4623" s="325"/>
      <c r="B4623" s="325"/>
      <c r="H4623" s="325"/>
      <c r="O4623" s="325"/>
    </row>
    <row r="4624" spans="1:15" x14ac:dyDescent="0.25">
      <c r="A4624" s="325"/>
      <c r="B4624" s="325"/>
      <c r="H4624" s="325"/>
      <c r="O4624" s="325"/>
    </row>
    <row r="4625" spans="1:15" x14ac:dyDescent="0.25">
      <c r="A4625" s="325"/>
      <c r="B4625" s="325"/>
      <c r="H4625" s="325"/>
      <c r="O4625" s="325"/>
    </row>
    <row r="4626" spans="1:15" x14ac:dyDescent="0.25">
      <c r="A4626" s="325"/>
      <c r="B4626" s="325"/>
      <c r="H4626" s="325"/>
      <c r="O4626" s="325"/>
    </row>
    <row r="4627" spans="1:15" x14ac:dyDescent="0.25">
      <c r="A4627" s="325"/>
      <c r="B4627" s="325"/>
      <c r="H4627" s="325"/>
      <c r="O4627" s="325"/>
    </row>
    <row r="4628" spans="1:15" x14ac:dyDescent="0.25">
      <c r="A4628" s="325"/>
      <c r="B4628" s="325"/>
      <c r="H4628" s="325"/>
      <c r="O4628" s="325"/>
    </row>
    <row r="4629" spans="1:15" x14ac:dyDescent="0.25">
      <c r="A4629" s="325"/>
      <c r="B4629" s="325"/>
      <c r="H4629" s="325"/>
      <c r="O4629" s="325"/>
    </row>
    <row r="4630" spans="1:15" x14ac:dyDescent="0.25">
      <c r="A4630" s="325"/>
      <c r="B4630" s="325"/>
      <c r="H4630" s="325"/>
      <c r="O4630" s="325"/>
    </row>
    <row r="4631" spans="1:15" x14ac:dyDescent="0.25">
      <c r="A4631" s="325"/>
      <c r="B4631" s="325"/>
      <c r="H4631" s="325"/>
      <c r="O4631" s="325"/>
    </row>
    <row r="4632" spans="1:15" x14ac:dyDescent="0.25">
      <c r="A4632" s="325"/>
      <c r="B4632" s="325"/>
      <c r="H4632" s="325"/>
      <c r="O4632" s="325"/>
    </row>
    <row r="4633" spans="1:15" x14ac:dyDescent="0.25">
      <c r="A4633" s="325"/>
      <c r="B4633" s="325"/>
      <c r="H4633" s="325"/>
      <c r="O4633" s="325"/>
    </row>
    <row r="4634" spans="1:15" x14ac:dyDescent="0.25">
      <c r="A4634" s="325"/>
      <c r="B4634" s="325"/>
      <c r="H4634" s="325"/>
      <c r="O4634" s="325"/>
    </row>
    <row r="4635" spans="1:15" x14ac:dyDescent="0.25">
      <c r="A4635" s="325"/>
      <c r="B4635" s="325"/>
      <c r="H4635" s="325"/>
      <c r="O4635" s="325"/>
    </row>
    <row r="4636" spans="1:15" x14ac:dyDescent="0.25">
      <c r="A4636" s="325"/>
      <c r="B4636" s="325"/>
      <c r="H4636" s="325"/>
      <c r="O4636" s="325"/>
    </row>
    <row r="4637" spans="1:15" x14ac:dyDescent="0.25">
      <c r="A4637" s="325"/>
      <c r="B4637" s="325"/>
      <c r="H4637" s="325"/>
      <c r="O4637" s="325"/>
    </row>
    <row r="4638" spans="1:15" x14ac:dyDescent="0.25">
      <c r="A4638" s="325"/>
      <c r="B4638" s="325"/>
      <c r="H4638" s="325"/>
      <c r="O4638" s="325"/>
    </row>
    <row r="4639" spans="1:15" x14ac:dyDescent="0.25">
      <c r="A4639" s="325"/>
      <c r="B4639" s="325"/>
      <c r="H4639" s="325"/>
      <c r="O4639" s="325"/>
    </row>
    <row r="4640" spans="1:15" x14ac:dyDescent="0.25">
      <c r="A4640" s="325"/>
      <c r="B4640" s="325"/>
      <c r="H4640" s="325"/>
      <c r="O4640" s="325"/>
    </row>
    <row r="4641" spans="1:15" x14ac:dyDescent="0.25">
      <c r="A4641" s="325"/>
      <c r="B4641" s="325"/>
      <c r="H4641" s="325"/>
      <c r="O4641" s="325"/>
    </row>
    <row r="4642" spans="1:15" x14ac:dyDescent="0.25">
      <c r="A4642" s="325"/>
      <c r="B4642" s="325"/>
      <c r="H4642" s="325"/>
      <c r="O4642" s="325"/>
    </row>
    <row r="4643" spans="1:15" x14ac:dyDescent="0.25">
      <c r="A4643" s="325"/>
      <c r="B4643" s="325"/>
      <c r="H4643" s="325"/>
      <c r="O4643" s="325"/>
    </row>
    <row r="4644" spans="1:15" x14ac:dyDescent="0.25">
      <c r="A4644" s="325"/>
      <c r="B4644" s="325"/>
      <c r="H4644" s="325"/>
      <c r="O4644" s="325"/>
    </row>
    <row r="4645" spans="1:15" x14ac:dyDescent="0.25">
      <c r="A4645" s="325"/>
      <c r="B4645" s="325"/>
      <c r="H4645" s="325"/>
      <c r="O4645" s="325"/>
    </row>
    <row r="4646" spans="1:15" x14ac:dyDescent="0.25">
      <c r="A4646" s="325"/>
      <c r="B4646" s="325"/>
      <c r="H4646" s="325"/>
      <c r="O4646" s="325"/>
    </row>
    <row r="4647" spans="1:15" x14ac:dyDescent="0.25">
      <c r="A4647" s="325"/>
      <c r="B4647" s="325"/>
      <c r="H4647" s="325"/>
      <c r="O4647" s="325"/>
    </row>
    <row r="4648" spans="1:15" x14ac:dyDescent="0.25">
      <c r="A4648" s="325"/>
      <c r="B4648" s="325"/>
      <c r="H4648" s="325"/>
      <c r="O4648" s="325"/>
    </row>
    <row r="4649" spans="1:15" x14ac:dyDescent="0.25">
      <c r="A4649" s="325"/>
      <c r="B4649" s="325"/>
      <c r="H4649" s="325"/>
      <c r="O4649" s="325"/>
    </row>
    <row r="4650" spans="1:15" x14ac:dyDescent="0.25">
      <c r="A4650" s="325"/>
      <c r="B4650" s="325"/>
      <c r="H4650" s="325"/>
      <c r="O4650" s="325"/>
    </row>
    <row r="4651" spans="1:15" x14ac:dyDescent="0.25">
      <c r="A4651" s="325"/>
      <c r="B4651" s="325"/>
      <c r="H4651" s="325"/>
      <c r="O4651" s="325"/>
    </row>
    <row r="4652" spans="1:15" x14ac:dyDescent="0.25">
      <c r="A4652" s="325"/>
      <c r="B4652" s="325"/>
      <c r="H4652" s="325"/>
      <c r="O4652" s="325"/>
    </row>
    <row r="4653" spans="1:15" x14ac:dyDescent="0.25">
      <c r="A4653" s="325"/>
      <c r="B4653" s="325"/>
      <c r="H4653" s="325"/>
      <c r="O4653" s="325"/>
    </row>
    <row r="4654" spans="1:15" x14ac:dyDescent="0.25">
      <c r="A4654" s="325"/>
      <c r="B4654" s="325"/>
      <c r="H4654" s="325"/>
      <c r="O4654" s="325"/>
    </row>
    <row r="4655" spans="1:15" x14ac:dyDescent="0.25">
      <c r="A4655" s="325"/>
      <c r="B4655" s="325"/>
      <c r="H4655" s="325"/>
      <c r="O4655" s="325"/>
    </row>
    <row r="4656" spans="1:15" x14ac:dyDescent="0.25">
      <c r="A4656" s="325"/>
      <c r="B4656" s="325"/>
      <c r="H4656" s="325"/>
      <c r="O4656" s="325"/>
    </row>
    <row r="4657" spans="1:15" x14ac:dyDescent="0.25">
      <c r="A4657" s="325"/>
      <c r="B4657" s="325"/>
      <c r="H4657" s="325"/>
      <c r="O4657" s="325"/>
    </row>
    <row r="4658" spans="1:15" x14ac:dyDescent="0.25">
      <c r="A4658" s="325"/>
      <c r="B4658" s="325"/>
      <c r="H4658" s="325"/>
      <c r="O4658" s="325"/>
    </row>
    <row r="4659" spans="1:15" x14ac:dyDescent="0.25">
      <c r="A4659" s="325"/>
      <c r="B4659" s="325"/>
      <c r="H4659" s="325"/>
      <c r="O4659" s="325"/>
    </row>
    <row r="4660" spans="1:15" x14ac:dyDescent="0.25">
      <c r="A4660" s="325"/>
      <c r="B4660" s="325"/>
      <c r="H4660" s="325"/>
      <c r="O4660" s="325"/>
    </row>
    <row r="4661" spans="1:15" x14ac:dyDescent="0.25">
      <c r="A4661" s="325"/>
      <c r="B4661" s="325"/>
      <c r="H4661" s="325"/>
      <c r="O4661" s="325"/>
    </row>
    <row r="4662" spans="1:15" x14ac:dyDescent="0.25">
      <c r="A4662" s="325"/>
      <c r="B4662" s="325"/>
      <c r="H4662" s="325"/>
      <c r="O4662" s="325"/>
    </row>
    <row r="4663" spans="1:15" x14ac:dyDescent="0.25">
      <c r="A4663" s="325"/>
      <c r="B4663" s="325"/>
      <c r="H4663" s="325"/>
      <c r="O4663" s="325"/>
    </row>
    <row r="4664" spans="1:15" x14ac:dyDescent="0.25">
      <c r="A4664" s="325"/>
      <c r="B4664" s="325"/>
      <c r="H4664" s="325"/>
      <c r="O4664" s="325"/>
    </row>
    <row r="4665" spans="1:15" x14ac:dyDescent="0.25">
      <c r="A4665" s="325"/>
      <c r="B4665" s="325"/>
      <c r="H4665" s="325"/>
      <c r="O4665" s="325"/>
    </row>
    <row r="4666" spans="1:15" x14ac:dyDescent="0.25">
      <c r="A4666" s="325"/>
      <c r="B4666" s="325"/>
      <c r="H4666" s="325"/>
      <c r="O4666" s="325"/>
    </row>
    <row r="4667" spans="1:15" x14ac:dyDescent="0.25">
      <c r="A4667" s="325"/>
      <c r="B4667" s="325"/>
      <c r="H4667" s="325"/>
      <c r="O4667" s="325"/>
    </row>
    <row r="4668" spans="1:15" x14ac:dyDescent="0.25">
      <c r="A4668" s="325"/>
      <c r="B4668" s="325"/>
      <c r="H4668" s="325"/>
      <c r="O4668" s="325"/>
    </row>
    <row r="4669" spans="1:15" x14ac:dyDescent="0.25">
      <c r="A4669" s="325"/>
      <c r="B4669" s="325"/>
      <c r="H4669" s="325"/>
      <c r="O4669" s="325"/>
    </row>
    <row r="4670" spans="1:15" x14ac:dyDescent="0.25">
      <c r="A4670" s="325"/>
      <c r="B4670" s="325"/>
      <c r="H4670" s="325"/>
      <c r="O4670" s="325"/>
    </row>
    <row r="4671" spans="1:15" x14ac:dyDescent="0.25">
      <c r="A4671" s="325"/>
      <c r="B4671" s="325"/>
      <c r="H4671" s="325"/>
      <c r="O4671" s="325"/>
    </row>
    <row r="4672" spans="1:15" x14ac:dyDescent="0.25">
      <c r="A4672" s="325"/>
      <c r="B4672" s="325"/>
      <c r="H4672" s="325"/>
      <c r="O4672" s="325"/>
    </row>
    <row r="4673" spans="1:15" x14ac:dyDescent="0.25">
      <c r="A4673" s="325"/>
      <c r="B4673" s="325"/>
      <c r="H4673" s="325"/>
      <c r="O4673" s="325"/>
    </row>
    <row r="4674" spans="1:15" x14ac:dyDescent="0.25">
      <c r="A4674" s="325"/>
      <c r="B4674" s="325"/>
      <c r="H4674" s="325"/>
      <c r="O4674" s="325"/>
    </row>
    <row r="4675" spans="1:15" x14ac:dyDescent="0.25">
      <c r="A4675" s="325"/>
      <c r="B4675" s="325"/>
      <c r="H4675" s="325"/>
      <c r="O4675" s="325"/>
    </row>
    <row r="4676" spans="1:15" x14ac:dyDescent="0.25">
      <c r="A4676" s="325"/>
      <c r="B4676" s="325"/>
      <c r="H4676" s="325"/>
      <c r="O4676" s="325"/>
    </row>
    <row r="4677" spans="1:15" x14ac:dyDescent="0.25">
      <c r="A4677" s="325"/>
      <c r="B4677" s="325"/>
      <c r="H4677" s="325"/>
      <c r="O4677" s="325"/>
    </row>
    <row r="4678" spans="1:15" x14ac:dyDescent="0.25">
      <c r="A4678" s="325"/>
      <c r="B4678" s="325"/>
      <c r="H4678" s="325"/>
      <c r="O4678" s="325"/>
    </row>
    <row r="4679" spans="1:15" x14ac:dyDescent="0.25">
      <c r="A4679" s="325"/>
      <c r="B4679" s="325"/>
      <c r="H4679" s="325"/>
      <c r="O4679" s="325"/>
    </row>
    <row r="4680" spans="1:15" x14ac:dyDescent="0.25">
      <c r="A4680" s="325"/>
      <c r="B4680" s="325"/>
      <c r="H4680" s="325"/>
      <c r="O4680" s="325"/>
    </row>
    <row r="4681" spans="1:15" x14ac:dyDescent="0.25">
      <c r="A4681" s="325"/>
      <c r="B4681" s="325"/>
      <c r="H4681" s="325"/>
      <c r="O4681" s="325"/>
    </row>
    <row r="4682" spans="1:15" x14ac:dyDescent="0.25">
      <c r="A4682" s="325"/>
      <c r="B4682" s="325"/>
      <c r="H4682" s="325"/>
      <c r="O4682" s="325"/>
    </row>
    <row r="4683" spans="1:15" x14ac:dyDescent="0.25">
      <c r="A4683" s="325"/>
      <c r="B4683" s="325"/>
      <c r="H4683" s="325"/>
      <c r="O4683" s="325"/>
    </row>
    <row r="4684" spans="1:15" x14ac:dyDescent="0.25">
      <c r="A4684" s="325"/>
      <c r="B4684" s="325"/>
      <c r="H4684" s="325"/>
      <c r="O4684" s="325"/>
    </row>
    <row r="4685" spans="1:15" x14ac:dyDescent="0.25">
      <c r="A4685" s="325"/>
      <c r="B4685" s="325"/>
      <c r="H4685" s="325"/>
      <c r="O4685" s="325"/>
    </row>
    <row r="4686" spans="1:15" x14ac:dyDescent="0.25">
      <c r="A4686" s="325"/>
      <c r="B4686" s="325"/>
      <c r="H4686" s="325"/>
      <c r="O4686" s="325"/>
    </row>
    <row r="4687" spans="1:15" x14ac:dyDescent="0.25">
      <c r="A4687" s="325"/>
      <c r="B4687" s="325"/>
      <c r="H4687" s="325"/>
      <c r="O4687" s="325"/>
    </row>
    <row r="4688" spans="1:15" x14ac:dyDescent="0.25">
      <c r="A4688" s="325"/>
      <c r="B4688" s="325"/>
      <c r="H4688" s="325"/>
      <c r="O4688" s="325"/>
    </row>
    <row r="4689" spans="1:15" x14ac:dyDescent="0.25">
      <c r="A4689" s="325"/>
      <c r="B4689" s="325"/>
      <c r="H4689" s="325"/>
      <c r="O4689" s="325"/>
    </row>
    <row r="4690" spans="1:15" x14ac:dyDescent="0.25">
      <c r="A4690" s="325"/>
      <c r="B4690" s="325"/>
      <c r="H4690" s="325"/>
      <c r="O4690" s="325"/>
    </row>
    <row r="4691" spans="1:15" x14ac:dyDescent="0.25">
      <c r="A4691" s="325"/>
      <c r="B4691" s="325"/>
      <c r="H4691" s="325"/>
      <c r="O4691" s="325"/>
    </row>
    <row r="4692" spans="1:15" x14ac:dyDescent="0.25">
      <c r="A4692" s="325"/>
      <c r="B4692" s="325"/>
      <c r="H4692" s="325"/>
      <c r="O4692" s="325"/>
    </row>
    <row r="4693" spans="1:15" x14ac:dyDescent="0.25">
      <c r="A4693" s="325"/>
      <c r="B4693" s="325"/>
      <c r="H4693" s="325"/>
      <c r="O4693" s="325"/>
    </row>
    <row r="4694" spans="1:15" x14ac:dyDescent="0.25">
      <c r="A4694" s="325"/>
      <c r="B4694" s="325"/>
      <c r="H4694" s="325"/>
      <c r="O4694" s="325"/>
    </row>
    <row r="4695" spans="1:15" x14ac:dyDescent="0.25">
      <c r="A4695" s="325"/>
      <c r="B4695" s="325"/>
      <c r="H4695" s="325"/>
      <c r="O4695" s="325"/>
    </row>
    <row r="4696" spans="1:15" x14ac:dyDescent="0.25">
      <c r="A4696" s="325"/>
      <c r="B4696" s="325"/>
      <c r="H4696" s="325"/>
      <c r="O4696" s="325"/>
    </row>
    <row r="4697" spans="1:15" x14ac:dyDescent="0.25">
      <c r="A4697" s="325"/>
      <c r="B4697" s="325"/>
      <c r="H4697" s="325"/>
      <c r="O4697" s="325"/>
    </row>
    <row r="4698" spans="1:15" x14ac:dyDescent="0.25">
      <c r="A4698" s="325"/>
      <c r="B4698" s="325"/>
      <c r="H4698" s="325"/>
      <c r="O4698" s="325"/>
    </row>
    <row r="4699" spans="1:15" x14ac:dyDescent="0.25">
      <c r="A4699" s="325"/>
      <c r="B4699" s="325"/>
      <c r="H4699" s="325"/>
      <c r="O4699" s="325"/>
    </row>
    <row r="4700" spans="1:15" x14ac:dyDescent="0.25">
      <c r="A4700" s="325"/>
      <c r="B4700" s="325"/>
      <c r="H4700" s="325"/>
      <c r="O4700" s="325"/>
    </row>
    <row r="4701" spans="1:15" x14ac:dyDescent="0.25">
      <c r="A4701" s="325"/>
      <c r="B4701" s="325"/>
      <c r="H4701" s="325"/>
      <c r="O4701" s="325"/>
    </row>
    <row r="4702" spans="1:15" x14ac:dyDescent="0.25">
      <c r="A4702" s="325"/>
      <c r="B4702" s="325"/>
      <c r="H4702" s="325"/>
      <c r="O4702" s="325"/>
    </row>
    <row r="4703" spans="1:15" x14ac:dyDescent="0.25">
      <c r="A4703" s="325"/>
      <c r="B4703" s="325"/>
      <c r="H4703" s="325"/>
      <c r="O4703" s="325"/>
    </row>
    <row r="4704" spans="1:15" x14ac:dyDescent="0.25">
      <c r="A4704" s="325"/>
      <c r="B4704" s="325"/>
      <c r="H4704" s="325"/>
      <c r="O4704" s="325"/>
    </row>
    <row r="4705" spans="1:15" x14ac:dyDescent="0.25">
      <c r="A4705" s="325"/>
      <c r="B4705" s="325"/>
      <c r="H4705" s="325"/>
      <c r="O4705" s="325"/>
    </row>
    <row r="4706" spans="1:15" x14ac:dyDescent="0.25">
      <c r="A4706" s="325"/>
      <c r="B4706" s="325"/>
      <c r="H4706" s="325"/>
      <c r="O4706" s="325"/>
    </row>
    <row r="4707" spans="1:15" x14ac:dyDescent="0.25">
      <c r="A4707" s="325"/>
      <c r="B4707" s="325"/>
      <c r="H4707" s="325"/>
      <c r="O4707" s="325"/>
    </row>
    <row r="4708" spans="1:15" x14ac:dyDescent="0.25">
      <c r="A4708" s="325"/>
      <c r="B4708" s="325"/>
      <c r="H4708" s="325"/>
      <c r="O4708" s="325"/>
    </row>
    <row r="4709" spans="1:15" x14ac:dyDescent="0.25">
      <c r="A4709" s="325"/>
      <c r="B4709" s="325"/>
      <c r="H4709" s="325"/>
      <c r="O4709" s="325"/>
    </row>
    <row r="4710" spans="1:15" x14ac:dyDescent="0.25">
      <c r="A4710" s="325"/>
      <c r="B4710" s="325"/>
      <c r="H4710" s="325"/>
      <c r="O4710" s="325"/>
    </row>
    <row r="4711" spans="1:15" x14ac:dyDescent="0.25">
      <c r="A4711" s="325"/>
      <c r="B4711" s="325"/>
      <c r="H4711" s="325"/>
      <c r="O4711" s="325"/>
    </row>
    <row r="4712" spans="1:15" x14ac:dyDescent="0.25">
      <c r="A4712" s="325"/>
      <c r="B4712" s="325"/>
      <c r="H4712" s="325"/>
      <c r="O4712" s="325"/>
    </row>
    <row r="4713" spans="1:15" x14ac:dyDescent="0.25">
      <c r="A4713" s="325"/>
      <c r="B4713" s="325"/>
      <c r="H4713" s="325"/>
      <c r="O4713" s="325"/>
    </row>
    <row r="4714" spans="1:15" x14ac:dyDescent="0.25">
      <c r="A4714" s="325"/>
      <c r="B4714" s="325"/>
      <c r="H4714" s="325"/>
      <c r="O4714" s="325"/>
    </row>
    <row r="4715" spans="1:15" x14ac:dyDescent="0.25">
      <c r="A4715" s="325"/>
      <c r="B4715" s="325"/>
      <c r="H4715" s="325"/>
      <c r="O4715" s="325"/>
    </row>
    <row r="4716" spans="1:15" x14ac:dyDescent="0.25">
      <c r="A4716" s="325"/>
      <c r="B4716" s="325"/>
      <c r="H4716" s="325"/>
      <c r="O4716" s="325"/>
    </row>
    <row r="4717" spans="1:15" x14ac:dyDescent="0.25">
      <c r="A4717" s="325"/>
      <c r="B4717" s="325"/>
      <c r="H4717" s="325"/>
      <c r="O4717" s="325"/>
    </row>
    <row r="4718" spans="1:15" x14ac:dyDescent="0.25">
      <c r="A4718" s="325"/>
      <c r="B4718" s="325"/>
      <c r="H4718" s="325"/>
      <c r="O4718" s="325"/>
    </row>
    <row r="4719" spans="1:15" x14ac:dyDescent="0.25">
      <c r="A4719" s="325"/>
      <c r="B4719" s="325"/>
      <c r="H4719" s="325"/>
      <c r="O4719" s="325"/>
    </row>
    <row r="4720" spans="1:15" x14ac:dyDescent="0.25">
      <c r="A4720" s="325"/>
      <c r="B4720" s="325"/>
      <c r="H4720" s="325"/>
      <c r="O4720" s="325"/>
    </row>
    <row r="4721" spans="1:15" x14ac:dyDescent="0.25">
      <c r="A4721" s="325"/>
      <c r="B4721" s="325"/>
      <c r="H4721" s="325"/>
      <c r="O4721" s="325"/>
    </row>
    <row r="4722" spans="1:15" x14ac:dyDescent="0.25">
      <c r="A4722" s="325"/>
      <c r="B4722" s="325"/>
      <c r="H4722" s="325"/>
      <c r="O4722" s="325"/>
    </row>
    <row r="4723" spans="1:15" x14ac:dyDescent="0.25">
      <c r="A4723" s="325"/>
      <c r="B4723" s="325"/>
      <c r="H4723" s="325"/>
      <c r="O4723" s="325"/>
    </row>
    <row r="4724" spans="1:15" x14ac:dyDescent="0.25">
      <c r="A4724" s="325"/>
      <c r="B4724" s="325"/>
      <c r="H4724" s="325"/>
      <c r="O4724" s="325"/>
    </row>
    <row r="4725" spans="1:15" x14ac:dyDescent="0.25">
      <c r="A4725" s="325"/>
      <c r="B4725" s="325"/>
      <c r="H4725" s="325"/>
      <c r="O4725" s="325"/>
    </row>
    <row r="4726" spans="1:15" x14ac:dyDescent="0.25">
      <c r="A4726" s="325"/>
      <c r="B4726" s="325"/>
      <c r="H4726" s="325"/>
      <c r="O4726" s="325"/>
    </row>
    <row r="4727" spans="1:15" x14ac:dyDescent="0.25">
      <c r="A4727" s="325"/>
      <c r="B4727" s="325"/>
      <c r="H4727" s="325"/>
      <c r="O4727" s="325"/>
    </row>
    <row r="4728" spans="1:15" x14ac:dyDescent="0.25">
      <c r="A4728" s="325"/>
      <c r="B4728" s="325"/>
      <c r="H4728" s="325"/>
      <c r="O4728" s="325"/>
    </row>
    <row r="4729" spans="1:15" x14ac:dyDescent="0.25">
      <c r="A4729" s="325"/>
      <c r="B4729" s="325"/>
      <c r="H4729" s="325"/>
      <c r="O4729" s="325"/>
    </row>
    <row r="4730" spans="1:15" x14ac:dyDescent="0.25">
      <c r="A4730" s="325"/>
      <c r="B4730" s="325"/>
      <c r="H4730" s="325"/>
      <c r="O4730" s="325"/>
    </row>
    <row r="4731" spans="1:15" x14ac:dyDescent="0.25">
      <c r="A4731" s="325"/>
      <c r="B4731" s="325"/>
      <c r="H4731" s="325"/>
      <c r="O4731" s="325"/>
    </row>
    <row r="4732" spans="1:15" x14ac:dyDescent="0.25">
      <c r="A4732" s="325"/>
      <c r="B4732" s="325"/>
      <c r="H4732" s="325"/>
      <c r="O4732" s="325"/>
    </row>
    <row r="4733" spans="1:15" x14ac:dyDescent="0.25">
      <c r="A4733" s="325"/>
      <c r="B4733" s="325"/>
      <c r="H4733" s="325"/>
      <c r="O4733" s="325"/>
    </row>
    <row r="4734" spans="1:15" x14ac:dyDescent="0.25">
      <c r="A4734" s="325"/>
      <c r="B4734" s="325"/>
      <c r="H4734" s="325"/>
      <c r="O4734" s="325"/>
    </row>
    <row r="4735" spans="1:15" x14ac:dyDescent="0.25">
      <c r="A4735" s="325"/>
      <c r="B4735" s="325"/>
      <c r="H4735" s="325"/>
      <c r="O4735" s="325"/>
    </row>
    <row r="4736" spans="1:15" x14ac:dyDescent="0.25">
      <c r="A4736" s="325"/>
      <c r="B4736" s="325"/>
      <c r="H4736" s="325"/>
      <c r="O4736" s="325"/>
    </row>
    <row r="4737" spans="1:15" x14ac:dyDescent="0.25">
      <c r="A4737" s="325"/>
      <c r="B4737" s="325"/>
      <c r="H4737" s="325"/>
      <c r="O4737" s="325"/>
    </row>
    <row r="4738" spans="1:15" x14ac:dyDescent="0.25">
      <c r="A4738" s="325"/>
      <c r="B4738" s="325"/>
      <c r="H4738" s="325"/>
      <c r="O4738" s="325"/>
    </row>
    <row r="4739" spans="1:15" x14ac:dyDescent="0.25">
      <c r="A4739" s="325"/>
      <c r="B4739" s="325"/>
      <c r="H4739" s="325"/>
      <c r="O4739" s="325"/>
    </row>
    <row r="4740" spans="1:15" x14ac:dyDescent="0.25">
      <c r="A4740" s="325"/>
      <c r="B4740" s="325"/>
      <c r="H4740" s="325"/>
      <c r="O4740" s="325"/>
    </row>
    <row r="4741" spans="1:15" x14ac:dyDescent="0.25">
      <c r="A4741" s="325"/>
      <c r="B4741" s="325"/>
      <c r="H4741" s="325"/>
      <c r="O4741" s="325"/>
    </row>
    <row r="4742" spans="1:15" x14ac:dyDescent="0.25">
      <c r="A4742" s="325"/>
      <c r="B4742" s="325"/>
      <c r="H4742" s="325"/>
      <c r="O4742" s="325"/>
    </row>
    <row r="4743" spans="1:15" x14ac:dyDescent="0.25">
      <c r="A4743" s="325"/>
      <c r="B4743" s="325"/>
      <c r="H4743" s="325"/>
      <c r="O4743" s="325"/>
    </row>
    <row r="4744" spans="1:15" x14ac:dyDescent="0.25">
      <c r="A4744" s="325"/>
      <c r="B4744" s="325"/>
      <c r="H4744" s="325"/>
      <c r="O4744" s="325"/>
    </row>
    <row r="4745" spans="1:15" x14ac:dyDescent="0.25">
      <c r="A4745" s="325"/>
      <c r="B4745" s="325"/>
      <c r="H4745" s="325"/>
      <c r="O4745" s="325"/>
    </row>
    <row r="4746" spans="1:15" x14ac:dyDescent="0.25">
      <c r="A4746" s="325"/>
      <c r="B4746" s="325"/>
      <c r="H4746" s="325"/>
      <c r="O4746" s="325"/>
    </row>
    <row r="4747" spans="1:15" x14ac:dyDescent="0.25">
      <c r="A4747" s="325"/>
      <c r="B4747" s="325"/>
      <c r="H4747" s="325"/>
      <c r="O4747" s="325"/>
    </row>
    <row r="4748" spans="1:15" x14ac:dyDescent="0.25">
      <c r="A4748" s="325"/>
      <c r="B4748" s="325"/>
      <c r="H4748" s="325"/>
      <c r="O4748" s="325"/>
    </row>
    <row r="4749" spans="1:15" x14ac:dyDescent="0.25">
      <c r="A4749" s="325"/>
      <c r="B4749" s="325"/>
      <c r="H4749" s="325"/>
      <c r="O4749" s="325"/>
    </row>
    <row r="4750" spans="1:15" x14ac:dyDescent="0.25">
      <c r="A4750" s="325"/>
      <c r="B4750" s="325"/>
      <c r="H4750" s="325"/>
      <c r="O4750" s="325"/>
    </row>
    <row r="4751" spans="1:15" x14ac:dyDescent="0.25">
      <c r="A4751" s="325"/>
      <c r="B4751" s="325"/>
      <c r="H4751" s="325"/>
      <c r="O4751" s="325"/>
    </row>
    <row r="4752" spans="1:15" x14ac:dyDescent="0.25">
      <c r="A4752" s="325"/>
      <c r="B4752" s="325"/>
      <c r="H4752" s="325"/>
      <c r="O4752" s="325"/>
    </row>
    <row r="4753" spans="1:15" x14ac:dyDescent="0.25">
      <c r="A4753" s="325"/>
      <c r="B4753" s="325"/>
      <c r="H4753" s="325"/>
      <c r="O4753" s="325"/>
    </row>
    <row r="4754" spans="1:15" x14ac:dyDescent="0.25">
      <c r="A4754" s="325"/>
      <c r="B4754" s="325"/>
      <c r="H4754" s="325"/>
      <c r="O4754" s="325"/>
    </row>
    <row r="4755" spans="1:15" x14ac:dyDescent="0.25">
      <c r="A4755" s="325"/>
      <c r="B4755" s="325"/>
      <c r="H4755" s="325"/>
      <c r="O4755" s="325"/>
    </row>
    <row r="4756" spans="1:15" x14ac:dyDescent="0.25">
      <c r="A4756" s="325"/>
      <c r="B4756" s="325"/>
      <c r="H4756" s="325"/>
      <c r="O4756" s="325"/>
    </row>
    <row r="4757" spans="1:15" x14ac:dyDescent="0.25">
      <c r="A4757" s="325"/>
      <c r="B4757" s="325"/>
      <c r="H4757" s="325"/>
      <c r="O4757" s="325"/>
    </row>
    <row r="4758" spans="1:15" x14ac:dyDescent="0.25">
      <c r="A4758" s="325"/>
      <c r="B4758" s="325"/>
      <c r="H4758" s="325"/>
      <c r="O4758" s="325"/>
    </row>
    <row r="4759" spans="1:15" x14ac:dyDescent="0.25">
      <c r="A4759" s="325"/>
      <c r="B4759" s="325"/>
      <c r="H4759" s="325"/>
      <c r="O4759" s="325"/>
    </row>
    <row r="4760" spans="1:15" x14ac:dyDescent="0.25">
      <c r="A4760" s="325"/>
      <c r="B4760" s="325"/>
      <c r="H4760" s="325"/>
      <c r="O4760" s="325"/>
    </row>
    <row r="4761" spans="1:15" x14ac:dyDescent="0.25">
      <c r="A4761" s="325"/>
      <c r="B4761" s="325"/>
      <c r="H4761" s="325"/>
      <c r="O4761" s="325"/>
    </row>
    <row r="4762" spans="1:15" x14ac:dyDescent="0.25">
      <c r="A4762" s="325"/>
      <c r="B4762" s="325"/>
      <c r="H4762" s="325"/>
      <c r="O4762" s="325"/>
    </row>
    <row r="4763" spans="1:15" x14ac:dyDescent="0.25">
      <c r="A4763" s="325"/>
      <c r="B4763" s="325"/>
      <c r="H4763" s="325"/>
      <c r="O4763" s="325"/>
    </row>
    <row r="4764" spans="1:15" x14ac:dyDescent="0.25">
      <c r="A4764" s="325"/>
      <c r="B4764" s="325"/>
      <c r="H4764" s="325"/>
      <c r="O4764" s="325"/>
    </row>
    <row r="4765" spans="1:15" x14ac:dyDescent="0.25">
      <c r="A4765" s="325"/>
      <c r="B4765" s="325"/>
      <c r="H4765" s="325"/>
      <c r="O4765" s="325"/>
    </row>
    <row r="4766" spans="1:15" x14ac:dyDescent="0.25">
      <c r="A4766" s="325"/>
      <c r="B4766" s="325"/>
      <c r="H4766" s="325"/>
      <c r="O4766" s="325"/>
    </row>
    <row r="4767" spans="1:15" x14ac:dyDescent="0.25">
      <c r="A4767" s="325"/>
      <c r="B4767" s="325"/>
      <c r="H4767" s="325"/>
      <c r="O4767" s="325"/>
    </row>
    <row r="4768" spans="1:15" x14ac:dyDescent="0.25">
      <c r="A4768" s="325"/>
      <c r="B4768" s="325"/>
      <c r="H4768" s="325"/>
      <c r="O4768" s="325"/>
    </row>
    <row r="4769" spans="1:15" x14ac:dyDescent="0.25">
      <c r="A4769" s="325"/>
      <c r="B4769" s="325"/>
      <c r="H4769" s="325"/>
      <c r="O4769" s="325"/>
    </row>
    <row r="4770" spans="1:15" x14ac:dyDescent="0.25">
      <c r="A4770" s="325"/>
      <c r="B4770" s="325"/>
      <c r="H4770" s="325"/>
      <c r="O4770" s="325"/>
    </row>
    <row r="4771" spans="1:15" x14ac:dyDescent="0.25">
      <c r="A4771" s="325"/>
      <c r="B4771" s="325"/>
      <c r="H4771" s="325"/>
      <c r="O4771" s="325"/>
    </row>
    <row r="4772" spans="1:15" x14ac:dyDescent="0.25">
      <c r="A4772" s="325"/>
      <c r="B4772" s="325"/>
      <c r="H4772" s="325"/>
      <c r="O4772" s="325"/>
    </row>
    <row r="4773" spans="1:15" x14ac:dyDescent="0.25">
      <c r="A4773" s="325"/>
      <c r="B4773" s="325"/>
      <c r="H4773" s="325"/>
      <c r="O4773" s="325"/>
    </row>
    <row r="4774" spans="1:15" x14ac:dyDescent="0.25">
      <c r="A4774" s="325"/>
      <c r="B4774" s="325"/>
      <c r="H4774" s="325"/>
      <c r="O4774" s="325"/>
    </row>
    <row r="4775" spans="1:15" x14ac:dyDescent="0.25">
      <c r="A4775" s="325"/>
      <c r="B4775" s="325"/>
      <c r="H4775" s="325"/>
      <c r="O4775" s="325"/>
    </row>
    <row r="4776" spans="1:15" x14ac:dyDescent="0.25">
      <c r="A4776" s="325"/>
      <c r="B4776" s="325"/>
      <c r="H4776" s="325"/>
      <c r="O4776" s="325"/>
    </row>
    <row r="4777" spans="1:15" x14ac:dyDescent="0.25">
      <c r="A4777" s="325"/>
      <c r="B4777" s="325"/>
      <c r="H4777" s="325"/>
      <c r="O4777" s="325"/>
    </row>
    <row r="4778" spans="1:15" x14ac:dyDescent="0.25">
      <c r="A4778" s="325"/>
      <c r="B4778" s="325"/>
      <c r="H4778" s="325"/>
      <c r="O4778" s="325"/>
    </row>
    <row r="4779" spans="1:15" x14ac:dyDescent="0.25">
      <c r="A4779" s="325"/>
      <c r="B4779" s="325"/>
      <c r="H4779" s="325"/>
      <c r="O4779" s="325"/>
    </row>
    <row r="4780" spans="1:15" x14ac:dyDescent="0.25">
      <c r="A4780" s="325"/>
      <c r="B4780" s="325"/>
      <c r="H4780" s="325"/>
      <c r="O4780" s="325"/>
    </row>
    <row r="4781" spans="1:15" x14ac:dyDescent="0.25">
      <c r="A4781" s="325"/>
      <c r="B4781" s="325"/>
      <c r="H4781" s="325"/>
      <c r="O4781" s="325"/>
    </row>
    <row r="4782" spans="1:15" x14ac:dyDescent="0.25">
      <c r="A4782" s="325"/>
      <c r="B4782" s="325"/>
      <c r="H4782" s="325"/>
      <c r="O4782" s="325"/>
    </row>
    <row r="4783" spans="1:15" x14ac:dyDescent="0.25">
      <c r="A4783" s="325"/>
      <c r="B4783" s="325"/>
      <c r="H4783" s="325"/>
      <c r="O4783" s="325"/>
    </row>
    <row r="4784" spans="1:15" x14ac:dyDescent="0.25">
      <c r="A4784" s="325"/>
      <c r="B4784" s="325"/>
      <c r="H4784" s="325"/>
      <c r="O4784" s="325"/>
    </row>
    <row r="4785" spans="1:15" x14ac:dyDescent="0.25">
      <c r="A4785" s="325"/>
      <c r="B4785" s="325"/>
      <c r="H4785" s="325"/>
      <c r="O4785" s="325"/>
    </row>
    <row r="4786" spans="1:15" x14ac:dyDescent="0.25">
      <c r="A4786" s="325"/>
      <c r="B4786" s="325"/>
      <c r="H4786" s="325"/>
      <c r="O4786" s="325"/>
    </row>
    <row r="4787" spans="1:15" x14ac:dyDescent="0.25">
      <c r="A4787" s="325"/>
      <c r="B4787" s="325"/>
      <c r="H4787" s="325"/>
      <c r="O4787" s="325"/>
    </row>
    <row r="4788" spans="1:15" x14ac:dyDescent="0.25">
      <c r="A4788" s="325"/>
      <c r="B4788" s="325"/>
      <c r="H4788" s="325"/>
      <c r="O4788" s="325"/>
    </row>
    <row r="4789" spans="1:15" x14ac:dyDescent="0.25">
      <c r="A4789" s="325"/>
      <c r="B4789" s="325"/>
      <c r="H4789" s="325"/>
      <c r="O4789" s="325"/>
    </row>
    <row r="4790" spans="1:15" x14ac:dyDescent="0.25">
      <c r="A4790" s="325"/>
      <c r="B4790" s="325"/>
      <c r="H4790" s="325"/>
      <c r="O4790" s="325"/>
    </row>
    <row r="4791" spans="1:15" x14ac:dyDescent="0.25">
      <c r="A4791" s="325"/>
      <c r="B4791" s="325"/>
      <c r="H4791" s="325"/>
      <c r="O4791" s="325"/>
    </row>
    <row r="4792" spans="1:15" x14ac:dyDescent="0.25">
      <c r="A4792" s="325"/>
      <c r="B4792" s="325"/>
      <c r="H4792" s="325"/>
      <c r="O4792" s="325"/>
    </row>
    <row r="4793" spans="1:15" x14ac:dyDescent="0.25">
      <c r="A4793" s="325"/>
      <c r="B4793" s="325"/>
      <c r="H4793" s="325"/>
      <c r="O4793" s="325"/>
    </row>
    <row r="4794" spans="1:15" x14ac:dyDescent="0.25">
      <c r="A4794" s="325"/>
      <c r="B4794" s="325"/>
      <c r="H4794" s="325"/>
      <c r="O4794" s="325"/>
    </row>
    <row r="4795" spans="1:15" x14ac:dyDescent="0.25">
      <c r="A4795" s="325"/>
      <c r="B4795" s="325"/>
      <c r="H4795" s="325"/>
      <c r="O4795" s="325"/>
    </row>
    <row r="4796" spans="1:15" x14ac:dyDescent="0.25">
      <c r="A4796" s="325"/>
      <c r="B4796" s="325"/>
      <c r="H4796" s="325"/>
      <c r="O4796" s="325"/>
    </row>
    <row r="4797" spans="1:15" x14ac:dyDescent="0.25">
      <c r="A4797" s="325"/>
      <c r="B4797" s="325"/>
      <c r="H4797" s="325"/>
      <c r="O4797" s="325"/>
    </row>
    <row r="4798" spans="1:15" x14ac:dyDescent="0.25">
      <c r="A4798" s="325"/>
      <c r="B4798" s="325"/>
      <c r="H4798" s="325"/>
      <c r="O4798" s="325"/>
    </row>
    <row r="4799" spans="1:15" x14ac:dyDescent="0.25">
      <c r="A4799" s="325"/>
      <c r="B4799" s="325"/>
      <c r="H4799" s="325"/>
      <c r="O4799" s="325"/>
    </row>
    <row r="4800" spans="1:15" x14ac:dyDescent="0.25">
      <c r="A4800" s="325"/>
      <c r="B4800" s="325"/>
      <c r="H4800" s="325"/>
      <c r="O4800" s="325"/>
    </row>
    <row r="4801" spans="1:15" x14ac:dyDescent="0.25">
      <c r="A4801" s="325"/>
      <c r="B4801" s="325"/>
      <c r="H4801" s="325"/>
      <c r="O4801" s="325"/>
    </row>
    <row r="4802" spans="1:15" x14ac:dyDescent="0.25">
      <c r="A4802" s="325"/>
      <c r="B4802" s="325"/>
      <c r="H4802" s="325"/>
      <c r="O4802" s="325"/>
    </row>
    <row r="4803" spans="1:15" x14ac:dyDescent="0.25">
      <c r="A4803" s="325"/>
      <c r="B4803" s="325"/>
      <c r="H4803" s="325"/>
      <c r="O4803" s="325"/>
    </row>
    <row r="4804" spans="1:15" x14ac:dyDescent="0.25">
      <c r="A4804" s="325"/>
      <c r="B4804" s="325"/>
      <c r="H4804" s="325"/>
      <c r="O4804" s="325"/>
    </row>
    <row r="4805" spans="1:15" x14ac:dyDescent="0.25">
      <c r="A4805" s="325"/>
      <c r="B4805" s="325"/>
      <c r="H4805" s="325"/>
      <c r="O4805" s="325"/>
    </row>
    <row r="4806" spans="1:15" x14ac:dyDescent="0.25">
      <c r="A4806" s="325"/>
      <c r="B4806" s="325"/>
      <c r="H4806" s="325"/>
      <c r="O4806" s="325"/>
    </row>
    <row r="4807" spans="1:15" x14ac:dyDescent="0.25">
      <c r="A4807" s="325"/>
      <c r="B4807" s="325"/>
      <c r="H4807" s="325"/>
      <c r="O4807" s="325"/>
    </row>
    <row r="4808" spans="1:15" x14ac:dyDescent="0.25">
      <c r="A4808" s="325"/>
      <c r="B4808" s="325"/>
      <c r="H4808" s="325"/>
      <c r="O4808" s="325"/>
    </row>
    <row r="4809" spans="1:15" x14ac:dyDescent="0.25">
      <c r="A4809" s="325"/>
      <c r="B4809" s="325"/>
      <c r="H4809" s="325"/>
      <c r="O4809" s="325"/>
    </row>
    <row r="4810" spans="1:15" x14ac:dyDescent="0.25">
      <c r="A4810" s="325"/>
      <c r="B4810" s="325"/>
      <c r="H4810" s="325"/>
      <c r="O4810" s="325"/>
    </row>
    <row r="4811" spans="1:15" x14ac:dyDescent="0.25">
      <c r="A4811" s="325"/>
      <c r="B4811" s="325"/>
      <c r="H4811" s="325"/>
      <c r="O4811" s="325"/>
    </row>
    <row r="4812" spans="1:15" x14ac:dyDescent="0.25">
      <c r="A4812" s="325"/>
      <c r="B4812" s="325"/>
      <c r="H4812" s="325"/>
      <c r="O4812" s="325"/>
    </row>
    <row r="4813" spans="1:15" x14ac:dyDescent="0.25">
      <c r="A4813" s="325"/>
      <c r="B4813" s="325"/>
      <c r="H4813" s="325"/>
      <c r="O4813" s="325"/>
    </row>
    <row r="4814" spans="1:15" x14ac:dyDescent="0.25">
      <c r="A4814" s="325"/>
      <c r="B4814" s="325"/>
      <c r="H4814" s="325"/>
      <c r="O4814" s="325"/>
    </row>
    <row r="4815" spans="1:15" x14ac:dyDescent="0.25">
      <c r="A4815" s="325"/>
      <c r="B4815" s="325"/>
      <c r="H4815" s="325"/>
      <c r="O4815" s="325"/>
    </row>
    <row r="4816" spans="1:15" x14ac:dyDescent="0.25">
      <c r="A4816" s="325"/>
      <c r="B4816" s="325"/>
      <c r="H4816" s="325"/>
      <c r="O4816" s="325"/>
    </row>
    <row r="4817" spans="1:15" x14ac:dyDescent="0.25">
      <c r="A4817" s="325"/>
      <c r="B4817" s="325"/>
      <c r="H4817" s="325"/>
      <c r="O4817" s="325"/>
    </row>
    <row r="4818" spans="1:15" x14ac:dyDescent="0.25">
      <c r="A4818" s="325"/>
      <c r="B4818" s="325"/>
      <c r="H4818" s="325"/>
      <c r="O4818" s="325"/>
    </row>
    <row r="4819" spans="1:15" x14ac:dyDescent="0.25">
      <c r="A4819" s="325"/>
      <c r="B4819" s="325"/>
      <c r="H4819" s="325"/>
      <c r="O4819" s="325"/>
    </row>
    <row r="4820" spans="1:15" x14ac:dyDescent="0.25">
      <c r="A4820" s="325"/>
      <c r="B4820" s="325"/>
      <c r="H4820" s="325"/>
      <c r="O4820" s="325"/>
    </row>
    <row r="4821" spans="1:15" x14ac:dyDescent="0.25">
      <c r="A4821" s="325"/>
      <c r="B4821" s="325"/>
      <c r="H4821" s="325"/>
      <c r="O4821" s="325"/>
    </row>
    <row r="4822" spans="1:15" x14ac:dyDescent="0.25">
      <c r="A4822" s="325"/>
      <c r="B4822" s="325"/>
      <c r="H4822" s="325"/>
      <c r="O4822" s="325"/>
    </row>
    <row r="4823" spans="1:15" x14ac:dyDescent="0.25">
      <c r="A4823" s="325"/>
      <c r="B4823" s="325"/>
      <c r="H4823" s="325"/>
      <c r="O4823" s="325"/>
    </row>
    <row r="4824" spans="1:15" x14ac:dyDescent="0.25">
      <c r="A4824" s="325"/>
      <c r="B4824" s="325"/>
      <c r="H4824" s="325"/>
      <c r="O4824" s="325"/>
    </row>
    <row r="4825" spans="1:15" x14ac:dyDescent="0.25">
      <c r="A4825" s="325"/>
      <c r="B4825" s="325"/>
      <c r="H4825" s="325"/>
      <c r="O4825" s="325"/>
    </row>
    <row r="4826" spans="1:15" x14ac:dyDescent="0.25">
      <c r="A4826" s="325"/>
      <c r="B4826" s="325"/>
      <c r="H4826" s="325"/>
      <c r="O4826" s="325"/>
    </row>
    <row r="4827" spans="1:15" x14ac:dyDescent="0.25">
      <c r="A4827" s="325"/>
      <c r="B4827" s="325"/>
      <c r="H4827" s="325"/>
      <c r="O4827" s="325"/>
    </row>
    <row r="4828" spans="1:15" x14ac:dyDescent="0.25">
      <c r="A4828" s="325"/>
      <c r="B4828" s="325"/>
      <c r="H4828" s="325"/>
      <c r="O4828" s="325"/>
    </row>
    <row r="4829" spans="1:15" x14ac:dyDescent="0.25">
      <c r="A4829" s="325"/>
      <c r="B4829" s="325"/>
      <c r="H4829" s="325"/>
      <c r="O4829" s="325"/>
    </row>
    <row r="4830" spans="1:15" x14ac:dyDescent="0.25">
      <c r="A4830" s="325"/>
      <c r="B4830" s="325"/>
      <c r="H4830" s="325"/>
      <c r="O4830" s="325"/>
    </row>
    <row r="4831" spans="1:15" x14ac:dyDescent="0.25">
      <c r="A4831" s="325"/>
      <c r="B4831" s="325"/>
      <c r="H4831" s="325"/>
      <c r="O4831" s="325"/>
    </row>
    <row r="4832" spans="1:15" x14ac:dyDescent="0.25">
      <c r="A4832" s="325"/>
      <c r="B4832" s="325"/>
      <c r="H4832" s="325"/>
      <c r="O4832" s="325"/>
    </row>
    <row r="4833" spans="1:15" x14ac:dyDescent="0.25">
      <c r="A4833" s="325"/>
      <c r="B4833" s="325"/>
      <c r="H4833" s="325"/>
      <c r="O4833" s="325"/>
    </row>
    <row r="4834" spans="1:15" x14ac:dyDescent="0.25">
      <c r="A4834" s="325"/>
      <c r="B4834" s="325"/>
      <c r="H4834" s="325"/>
      <c r="O4834" s="325"/>
    </row>
    <row r="4835" spans="1:15" x14ac:dyDescent="0.25">
      <c r="A4835" s="325"/>
      <c r="B4835" s="325"/>
      <c r="H4835" s="325"/>
      <c r="O4835" s="325"/>
    </row>
    <row r="4836" spans="1:15" x14ac:dyDescent="0.25">
      <c r="A4836" s="325"/>
      <c r="B4836" s="325"/>
      <c r="H4836" s="325"/>
      <c r="O4836" s="325"/>
    </row>
    <row r="4837" spans="1:15" x14ac:dyDescent="0.25">
      <c r="A4837" s="325"/>
      <c r="B4837" s="325"/>
      <c r="H4837" s="325"/>
      <c r="O4837" s="325"/>
    </row>
    <row r="4838" spans="1:15" x14ac:dyDescent="0.25">
      <c r="A4838" s="325"/>
      <c r="B4838" s="325"/>
      <c r="H4838" s="325"/>
      <c r="O4838" s="325"/>
    </row>
    <row r="4839" spans="1:15" x14ac:dyDescent="0.25">
      <c r="A4839" s="325"/>
      <c r="B4839" s="325"/>
      <c r="H4839" s="325"/>
      <c r="O4839" s="325"/>
    </row>
    <row r="4840" spans="1:15" x14ac:dyDescent="0.25">
      <c r="A4840" s="325"/>
      <c r="B4840" s="325"/>
      <c r="H4840" s="325"/>
      <c r="O4840" s="325"/>
    </row>
    <row r="4841" spans="1:15" x14ac:dyDescent="0.25">
      <c r="A4841" s="325"/>
      <c r="B4841" s="325"/>
      <c r="H4841" s="325"/>
      <c r="O4841" s="325"/>
    </row>
    <row r="4842" spans="1:15" x14ac:dyDescent="0.25">
      <c r="A4842" s="325"/>
      <c r="B4842" s="325"/>
      <c r="H4842" s="325"/>
      <c r="O4842" s="325"/>
    </row>
    <row r="4843" spans="1:15" x14ac:dyDescent="0.25">
      <c r="A4843" s="325"/>
      <c r="B4843" s="325"/>
      <c r="H4843" s="325"/>
      <c r="O4843" s="325"/>
    </row>
    <row r="4844" spans="1:15" x14ac:dyDescent="0.25">
      <c r="A4844" s="325"/>
      <c r="B4844" s="325"/>
      <c r="H4844" s="325"/>
      <c r="O4844" s="325"/>
    </row>
    <row r="4845" spans="1:15" x14ac:dyDescent="0.25">
      <c r="A4845" s="325"/>
      <c r="B4845" s="325"/>
      <c r="H4845" s="325"/>
      <c r="O4845" s="325"/>
    </row>
    <row r="4846" spans="1:15" x14ac:dyDescent="0.25">
      <c r="A4846" s="325"/>
      <c r="B4846" s="325"/>
      <c r="H4846" s="325"/>
      <c r="O4846" s="325"/>
    </row>
    <row r="4847" spans="1:15" x14ac:dyDescent="0.25">
      <c r="A4847" s="325"/>
      <c r="B4847" s="325"/>
      <c r="H4847" s="325"/>
      <c r="O4847" s="325"/>
    </row>
    <row r="4848" spans="1:15" x14ac:dyDescent="0.25">
      <c r="A4848" s="325"/>
      <c r="B4848" s="325"/>
      <c r="H4848" s="325"/>
      <c r="O4848" s="325"/>
    </row>
    <row r="4849" spans="1:15" x14ac:dyDescent="0.25">
      <c r="A4849" s="325"/>
      <c r="B4849" s="325"/>
      <c r="H4849" s="325"/>
      <c r="O4849" s="325"/>
    </row>
    <row r="4850" spans="1:15" x14ac:dyDescent="0.25">
      <c r="A4850" s="325"/>
      <c r="B4850" s="325"/>
      <c r="H4850" s="325"/>
      <c r="O4850" s="325"/>
    </row>
    <row r="4851" spans="1:15" x14ac:dyDescent="0.25">
      <c r="A4851" s="325"/>
      <c r="B4851" s="325"/>
      <c r="H4851" s="325"/>
      <c r="O4851" s="325"/>
    </row>
    <row r="4852" spans="1:15" x14ac:dyDescent="0.25">
      <c r="A4852" s="325"/>
      <c r="B4852" s="325"/>
      <c r="H4852" s="325"/>
      <c r="O4852" s="325"/>
    </row>
    <row r="4853" spans="1:15" x14ac:dyDescent="0.25">
      <c r="A4853" s="325"/>
      <c r="B4853" s="325"/>
      <c r="H4853" s="325"/>
      <c r="O4853" s="325"/>
    </row>
    <row r="4854" spans="1:15" x14ac:dyDescent="0.25">
      <c r="A4854" s="325"/>
      <c r="B4854" s="325"/>
      <c r="H4854" s="325"/>
      <c r="O4854" s="325"/>
    </row>
    <row r="4855" spans="1:15" x14ac:dyDescent="0.25">
      <c r="A4855" s="325"/>
      <c r="B4855" s="325"/>
      <c r="H4855" s="325"/>
      <c r="O4855" s="325"/>
    </row>
    <row r="4856" spans="1:15" x14ac:dyDescent="0.25">
      <c r="A4856" s="325"/>
      <c r="B4856" s="325"/>
      <c r="H4856" s="325"/>
      <c r="O4856" s="325"/>
    </row>
    <row r="4857" spans="1:15" x14ac:dyDescent="0.25">
      <c r="A4857" s="325"/>
      <c r="B4857" s="325"/>
      <c r="H4857" s="325"/>
      <c r="O4857" s="325"/>
    </row>
    <row r="4858" spans="1:15" x14ac:dyDescent="0.25">
      <c r="A4858" s="325"/>
      <c r="B4858" s="325"/>
      <c r="H4858" s="325"/>
      <c r="O4858" s="325"/>
    </row>
    <row r="4859" spans="1:15" x14ac:dyDescent="0.25">
      <c r="A4859" s="325"/>
      <c r="B4859" s="325"/>
      <c r="H4859" s="325"/>
      <c r="O4859" s="325"/>
    </row>
    <row r="4860" spans="1:15" x14ac:dyDescent="0.25">
      <c r="A4860" s="325"/>
      <c r="B4860" s="325"/>
      <c r="H4860" s="325"/>
      <c r="O4860" s="325"/>
    </row>
    <row r="4861" spans="1:15" x14ac:dyDescent="0.25">
      <c r="A4861" s="325"/>
      <c r="B4861" s="325"/>
      <c r="H4861" s="325"/>
      <c r="O4861" s="325"/>
    </row>
    <row r="4862" spans="1:15" x14ac:dyDescent="0.25">
      <c r="A4862" s="325"/>
      <c r="B4862" s="325"/>
      <c r="H4862" s="325"/>
      <c r="O4862" s="325"/>
    </row>
    <row r="4863" spans="1:15" x14ac:dyDescent="0.25">
      <c r="A4863" s="325"/>
      <c r="B4863" s="325"/>
      <c r="H4863" s="325"/>
      <c r="O4863" s="325"/>
    </row>
    <row r="4864" spans="1:15" x14ac:dyDescent="0.25">
      <c r="A4864" s="325"/>
      <c r="B4864" s="325"/>
      <c r="H4864" s="325"/>
      <c r="O4864" s="325"/>
    </row>
    <row r="4865" spans="1:15" x14ac:dyDescent="0.25">
      <c r="A4865" s="325"/>
      <c r="B4865" s="325"/>
      <c r="H4865" s="325"/>
      <c r="O4865" s="325"/>
    </row>
    <row r="4866" spans="1:15" x14ac:dyDescent="0.25">
      <c r="A4866" s="325"/>
      <c r="B4866" s="325"/>
      <c r="H4866" s="325"/>
      <c r="O4866" s="325"/>
    </row>
    <row r="4867" spans="1:15" x14ac:dyDescent="0.25">
      <c r="A4867" s="325"/>
      <c r="B4867" s="325"/>
      <c r="H4867" s="325"/>
      <c r="O4867" s="325"/>
    </row>
    <row r="4868" spans="1:15" x14ac:dyDescent="0.25">
      <c r="A4868" s="325"/>
      <c r="B4868" s="325"/>
      <c r="H4868" s="325"/>
      <c r="O4868" s="325"/>
    </row>
    <row r="4869" spans="1:15" x14ac:dyDescent="0.25">
      <c r="A4869" s="325"/>
      <c r="B4869" s="325"/>
      <c r="H4869" s="325"/>
      <c r="O4869" s="325"/>
    </row>
    <row r="4870" spans="1:15" x14ac:dyDescent="0.25">
      <c r="A4870" s="325"/>
      <c r="B4870" s="325"/>
      <c r="H4870" s="325"/>
      <c r="O4870" s="325"/>
    </row>
    <row r="4871" spans="1:15" x14ac:dyDescent="0.25">
      <c r="A4871" s="325"/>
      <c r="B4871" s="325"/>
      <c r="H4871" s="325"/>
      <c r="O4871" s="325"/>
    </row>
    <row r="4872" spans="1:15" x14ac:dyDescent="0.25">
      <c r="A4872" s="325"/>
      <c r="B4872" s="325"/>
      <c r="H4872" s="325"/>
      <c r="O4872" s="325"/>
    </row>
    <row r="4873" spans="1:15" x14ac:dyDescent="0.25">
      <c r="A4873" s="325"/>
      <c r="B4873" s="325"/>
      <c r="H4873" s="325"/>
      <c r="O4873" s="325"/>
    </row>
    <row r="4874" spans="1:15" x14ac:dyDescent="0.25">
      <c r="A4874" s="325"/>
      <c r="B4874" s="325"/>
      <c r="H4874" s="325"/>
      <c r="O4874" s="325"/>
    </row>
    <row r="4875" spans="1:15" x14ac:dyDescent="0.25">
      <c r="A4875" s="325"/>
      <c r="B4875" s="325"/>
      <c r="H4875" s="325"/>
      <c r="O4875" s="325"/>
    </row>
    <row r="4876" spans="1:15" x14ac:dyDescent="0.25">
      <c r="A4876" s="325"/>
      <c r="B4876" s="325"/>
      <c r="H4876" s="325"/>
      <c r="O4876" s="325"/>
    </row>
    <row r="4877" spans="1:15" x14ac:dyDescent="0.25">
      <c r="A4877" s="325"/>
      <c r="B4877" s="325"/>
      <c r="H4877" s="325"/>
      <c r="O4877" s="325"/>
    </row>
    <row r="4878" spans="1:15" x14ac:dyDescent="0.25">
      <c r="A4878" s="325"/>
      <c r="B4878" s="325"/>
      <c r="H4878" s="325"/>
      <c r="O4878" s="325"/>
    </row>
    <row r="4879" spans="1:15" x14ac:dyDescent="0.25">
      <c r="A4879" s="325"/>
      <c r="B4879" s="325"/>
      <c r="H4879" s="325"/>
      <c r="O4879" s="325"/>
    </row>
    <row r="4880" spans="1:15" x14ac:dyDescent="0.25">
      <c r="A4880" s="325"/>
      <c r="B4880" s="325"/>
      <c r="H4880" s="325"/>
      <c r="O4880" s="325"/>
    </row>
    <row r="4881" spans="1:15" x14ac:dyDescent="0.25">
      <c r="A4881" s="325"/>
      <c r="B4881" s="325"/>
      <c r="H4881" s="325"/>
      <c r="O4881" s="325"/>
    </row>
    <row r="4882" spans="1:15" x14ac:dyDescent="0.25">
      <c r="A4882" s="325"/>
      <c r="B4882" s="325"/>
      <c r="H4882" s="325"/>
      <c r="O4882" s="325"/>
    </row>
    <row r="4883" spans="1:15" x14ac:dyDescent="0.25">
      <c r="A4883" s="325"/>
      <c r="B4883" s="325"/>
      <c r="H4883" s="325"/>
      <c r="O4883" s="325"/>
    </row>
    <row r="4884" spans="1:15" x14ac:dyDescent="0.25">
      <c r="A4884" s="325"/>
      <c r="B4884" s="325"/>
      <c r="H4884" s="325"/>
      <c r="O4884" s="325"/>
    </row>
    <row r="4885" spans="1:15" x14ac:dyDescent="0.25">
      <c r="A4885" s="325"/>
      <c r="B4885" s="325"/>
      <c r="H4885" s="325"/>
      <c r="O4885" s="325"/>
    </row>
    <row r="4886" spans="1:15" x14ac:dyDescent="0.25">
      <c r="A4886" s="325"/>
      <c r="B4886" s="325"/>
      <c r="H4886" s="325"/>
      <c r="O4886" s="325"/>
    </row>
    <row r="4887" spans="1:15" x14ac:dyDescent="0.25">
      <c r="A4887" s="325"/>
      <c r="B4887" s="325"/>
      <c r="H4887" s="325"/>
      <c r="O4887" s="325"/>
    </row>
    <row r="4888" spans="1:15" x14ac:dyDescent="0.25">
      <c r="A4888" s="325"/>
      <c r="B4888" s="325"/>
      <c r="H4888" s="325"/>
      <c r="O4888" s="325"/>
    </row>
    <row r="4889" spans="1:15" x14ac:dyDescent="0.25">
      <c r="A4889" s="325"/>
      <c r="B4889" s="325"/>
      <c r="H4889" s="325"/>
      <c r="O4889" s="325"/>
    </row>
    <row r="4890" spans="1:15" x14ac:dyDescent="0.25">
      <c r="A4890" s="325"/>
      <c r="B4890" s="325"/>
      <c r="H4890" s="325"/>
      <c r="O4890" s="325"/>
    </row>
    <row r="4891" spans="1:15" x14ac:dyDescent="0.25">
      <c r="A4891" s="325"/>
      <c r="B4891" s="325"/>
      <c r="H4891" s="325"/>
      <c r="O4891" s="325"/>
    </row>
    <row r="4892" spans="1:15" x14ac:dyDescent="0.25">
      <c r="A4892" s="325"/>
      <c r="B4892" s="325"/>
      <c r="H4892" s="325"/>
      <c r="O4892" s="325"/>
    </row>
    <row r="4893" spans="1:15" x14ac:dyDescent="0.25">
      <c r="A4893" s="325"/>
      <c r="B4893" s="325"/>
      <c r="H4893" s="325"/>
      <c r="O4893" s="325"/>
    </row>
    <row r="4894" spans="1:15" x14ac:dyDescent="0.25">
      <c r="A4894" s="325"/>
      <c r="B4894" s="325"/>
      <c r="H4894" s="325"/>
      <c r="O4894" s="325"/>
    </row>
    <row r="4895" spans="1:15" x14ac:dyDescent="0.25">
      <c r="A4895" s="325"/>
      <c r="B4895" s="325"/>
      <c r="H4895" s="325"/>
      <c r="O4895" s="325"/>
    </row>
    <row r="4896" spans="1:15" x14ac:dyDescent="0.25">
      <c r="A4896" s="325"/>
      <c r="B4896" s="325"/>
      <c r="H4896" s="325"/>
      <c r="O4896" s="325"/>
    </row>
    <row r="4897" spans="1:15" x14ac:dyDescent="0.25">
      <c r="A4897" s="325"/>
      <c r="B4897" s="325"/>
      <c r="H4897" s="325"/>
      <c r="O4897" s="325"/>
    </row>
    <row r="4898" spans="1:15" x14ac:dyDescent="0.25">
      <c r="A4898" s="325"/>
      <c r="B4898" s="325"/>
      <c r="H4898" s="325"/>
      <c r="O4898" s="325"/>
    </row>
    <row r="4899" spans="1:15" x14ac:dyDescent="0.25">
      <c r="A4899" s="325"/>
      <c r="B4899" s="325"/>
      <c r="H4899" s="325"/>
      <c r="O4899" s="325"/>
    </row>
    <row r="4900" spans="1:15" x14ac:dyDescent="0.25">
      <c r="A4900" s="325"/>
      <c r="B4900" s="325"/>
      <c r="H4900" s="325"/>
      <c r="O4900" s="325"/>
    </row>
    <row r="4901" spans="1:15" x14ac:dyDescent="0.25">
      <c r="A4901" s="325"/>
      <c r="B4901" s="325"/>
      <c r="H4901" s="325"/>
      <c r="O4901" s="325"/>
    </row>
    <row r="4902" spans="1:15" x14ac:dyDescent="0.25">
      <c r="A4902" s="325"/>
      <c r="B4902" s="325"/>
      <c r="H4902" s="325"/>
      <c r="O4902" s="325"/>
    </row>
    <row r="4903" spans="1:15" x14ac:dyDescent="0.25">
      <c r="A4903" s="325"/>
      <c r="B4903" s="325"/>
      <c r="H4903" s="325"/>
      <c r="O4903" s="325"/>
    </row>
    <row r="4904" spans="1:15" x14ac:dyDescent="0.25">
      <c r="A4904" s="325"/>
      <c r="B4904" s="325"/>
      <c r="H4904" s="325"/>
      <c r="O4904" s="325"/>
    </row>
    <row r="4905" spans="1:15" x14ac:dyDescent="0.25">
      <c r="A4905" s="325"/>
      <c r="B4905" s="325"/>
      <c r="H4905" s="325"/>
      <c r="O4905" s="325"/>
    </row>
    <row r="4906" spans="1:15" x14ac:dyDescent="0.25">
      <c r="A4906" s="325"/>
      <c r="B4906" s="325"/>
      <c r="H4906" s="325"/>
      <c r="O4906" s="325"/>
    </row>
    <row r="4907" spans="1:15" x14ac:dyDescent="0.25">
      <c r="A4907" s="325"/>
      <c r="B4907" s="325"/>
      <c r="H4907" s="325"/>
      <c r="O4907" s="325"/>
    </row>
    <row r="4908" spans="1:15" x14ac:dyDescent="0.25">
      <c r="A4908" s="325"/>
      <c r="B4908" s="325"/>
      <c r="H4908" s="325"/>
      <c r="O4908" s="325"/>
    </row>
    <row r="4909" spans="1:15" x14ac:dyDescent="0.25">
      <c r="A4909" s="325"/>
      <c r="B4909" s="325"/>
      <c r="H4909" s="325"/>
      <c r="O4909" s="325"/>
    </row>
    <row r="4910" spans="1:15" x14ac:dyDescent="0.25">
      <c r="A4910" s="325"/>
      <c r="B4910" s="325"/>
      <c r="H4910" s="325"/>
      <c r="O4910" s="325"/>
    </row>
    <row r="4911" spans="1:15" x14ac:dyDescent="0.25">
      <c r="A4911" s="325"/>
      <c r="B4911" s="325"/>
      <c r="H4911" s="325"/>
      <c r="O4911" s="325"/>
    </row>
    <row r="4912" spans="1:15" x14ac:dyDescent="0.25">
      <c r="A4912" s="325"/>
      <c r="B4912" s="325"/>
      <c r="H4912" s="325"/>
      <c r="O4912" s="325"/>
    </row>
    <row r="4913" spans="1:15" x14ac:dyDescent="0.25">
      <c r="A4913" s="325"/>
      <c r="B4913" s="325"/>
      <c r="H4913" s="325"/>
      <c r="O4913" s="325"/>
    </row>
    <row r="4914" spans="1:15" x14ac:dyDescent="0.25">
      <c r="A4914" s="325"/>
      <c r="B4914" s="325"/>
      <c r="H4914" s="325"/>
      <c r="O4914" s="325"/>
    </row>
    <row r="4915" spans="1:15" x14ac:dyDescent="0.25">
      <c r="A4915" s="325"/>
      <c r="B4915" s="325"/>
      <c r="H4915" s="325"/>
      <c r="O4915" s="325"/>
    </row>
    <row r="4916" spans="1:15" x14ac:dyDescent="0.25">
      <c r="A4916" s="325"/>
      <c r="B4916" s="325"/>
      <c r="H4916" s="325"/>
      <c r="O4916" s="325"/>
    </row>
    <row r="4917" spans="1:15" x14ac:dyDescent="0.25">
      <c r="A4917" s="325"/>
      <c r="B4917" s="325"/>
      <c r="H4917" s="325"/>
      <c r="O4917" s="325"/>
    </row>
    <row r="4918" spans="1:15" x14ac:dyDescent="0.25">
      <c r="A4918" s="325"/>
      <c r="B4918" s="325"/>
      <c r="H4918" s="325"/>
      <c r="O4918" s="325"/>
    </row>
    <row r="4919" spans="1:15" x14ac:dyDescent="0.25">
      <c r="A4919" s="325"/>
      <c r="B4919" s="325"/>
      <c r="H4919" s="325"/>
      <c r="O4919" s="325"/>
    </row>
    <row r="4920" spans="1:15" x14ac:dyDescent="0.25">
      <c r="A4920" s="325"/>
      <c r="B4920" s="325"/>
      <c r="H4920" s="325"/>
      <c r="O4920" s="325"/>
    </row>
    <row r="4921" spans="1:15" x14ac:dyDescent="0.25">
      <c r="A4921" s="325"/>
      <c r="B4921" s="325"/>
      <c r="H4921" s="325"/>
      <c r="O4921" s="325"/>
    </row>
    <row r="4922" spans="1:15" x14ac:dyDescent="0.25">
      <c r="A4922" s="325"/>
      <c r="B4922" s="325"/>
      <c r="H4922" s="325"/>
      <c r="O4922" s="325"/>
    </row>
    <row r="4923" spans="1:15" x14ac:dyDescent="0.25">
      <c r="A4923" s="325"/>
      <c r="B4923" s="325"/>
      <c r="H4923" s="325"/>
      <c r="O4923" s="325"/>
    </row>
    <row r="4924" spans="1:15" x14ac:dyDescent="0.25">
      <c r="A4924" s="325"/>
      <c r="B4924" s="325"/>
      <c r="H4924" s="325"/>
      <c r="O4924" s="325"/>
    </row>
    <row r="4925" spans="1:15" x14ac:dyDescent="0.25">
      <c r="A4925" s="325"/>
      <c r="B4925" s="325"/>
      <c r="H4925" s="325"/>
      <c r="O4925" s="325"/>
    </row>
    <row r="4926" spans="1:15" x14ac:dyDescent="0.25">
      <c r="A4926" s="325"/>
      <c r="B4926" s="325"/>
      <c r="H4926" s="325"/>
      <c r="O4926" s="325"/>
    </row>
    <row r="4927" spans="1:15" x14ac:dyDescent="0.25">
      <c r="A4927" s="325"/>
      <c r="B4927" s="325"/>
      <c r="H4927" s="325"/>
      <c r="O4927" s="325"/>
    </row>
    <row r="4928" spans="1:15" x14ac:dyDescent="0.25">
      <c r="A4928" s="325"/>
      <c r="B4928" s="325"/>
      <c r="H4928" s="325"/>
      <c r="O4928" s="325"/>
    </row>
    <row r="4929" spans="1:15" x14ac:dyDescent="0.25">
      <c r="A4929" s="325"/>
      <c r="B4929" s="325"/>
      <c r="H4929" s="325"/>
      <c r="O4929" s="325"/>
    </row>
    <row r="4930" spans="1:15" x14ac:dyDescent="0.25">
      <c r="A4930" s="325"/>
      <c r="B4930" s="325"/>
      <c r="H4930" s="325"/>
      <c r="O4930" s="325"/>
    </row>
    <row r="4931" spans="1:15" x14ac:dyDescent="0.25">
      <c r="A4931" s="325"/>
      <c r="B4931" s="325"/>
      <c r="H4931" s="325"/>
      <c r="O4931" s="325"/>
    </row>
    <row r="4932" spans="1:15" x14ac:dyDescent="0.25">
      <c r="A4932" s="325"/>
      <c r="B4932" s="325"/>
      <c r="H4932" s="325"/>
      <c r="O4932" s="325"/>
    </row>
    <row r="4933" spans="1:15" x14ac:dyDescent="0.25">
      <c r="A4933" s="325"/>
      <c r="B4933" s="325"/>
      <c r="H4933" s="325"/>
      <c r="O4933" s="325"/>
    </row>
    <row r="4934" spans="1:15" x14ac:dyDescent="0.25">
      <c r="A4934" s="325"/>
      <c r="B4934" s="325"/>
      <c r="H4934" s="325"/>
      <c r="O4934" s="325"/>
    </row>
    <row r="4935" spans="1:15" x14ac:dyDescent="0.25">
      <c r="A4935" s="325"/>
      <c r="B4935" s="325"/>
      <c r="H4935" s="325"/>
      <c r="O4935" s="325"/>
    </row>
    <row r="4936" spans="1:15" x14ac:dyDescent="0.25">
      <c r="A4936" s="325"/>
      <c r="B4936" s="325"/>
      <c r="H4936" s="325"/>
      <c r="O4936" s="325"/>
    </row>
    <row r="4937" spans="1:15" x14ac:dyDescent="0.25">
      <c r="A4937" s="325"/>
      <c r="B4937" s="325"/>
      <c r="H4937" s="325"/>
      <c r="O4937" s="325"/>
    </row>
    <row r="4938" spans="1:15" x14ac:dyDescent="0.25">
      <c r="A4938" s="325"/>
      <c r="B4938" s="325"/>
      <c r="H4938" s="325"/>
      <c r="O4938" s="325"/>
    </row>
    <row r="4939" spans="1:15" x14ac:dyDescent="0.25">
      <c r="A4939" s="325"/>
      <c r="B4939" s="325"/>
      <c r="H4939" s="325"/>
      <c r="O4939" s="325"/>
    </row>
    <row r="4940" spans="1:15" x14ac:dyDescent="0.25">
      <c r="A4940" s="325"/>
      <c r="B4940" s="325"/>
      <c r="H4940" s="325"/>
      <c r="O4940" s="325"/>
    </row>
    <row r="4941" spans="1:15" x14ac:dyDescent="0.25">
      <c r="A4941" s="325"/>
      <c r="B4941" s="325"/>
      <c r="H4941" s="325"/>
      <c r="O4941" s="325"/>
    </row>
    <row r="4942" spans="1:15" x14ac:dyDescent="0.25">
      <c r="A4942" s="325"/>
      <c r="B4942" s="325"/>
      <c r="H4942" s="325"/>
      <c r="O4942" s="325"/>
    </row>
    <row r="4943" spans="1:15" x14ac:dyDescent="0.25">
      <c r="A4943" s="325"/>
      <c r="B4943" s="325"/>
      <c r="H4943" s="325"/>
      <c r="O4943" s="325"/>
    </row>
    <row r="4944" spans="1:15" x14ac:dyDescent="0.25">
      <c r="A4944" s="325"/>
      <c r="B4944" s="325"/>
      <c r="H4944" s="325"/>
      <c r="O4944" s="325"/>
    </row>
    <row r="4945" spans="1:15" x14ac:dyDescent="0.25">
      <c r="A4945" s="325"/>
      <c r="B4945" s="325"/>
      <c r="H4945" s="325"/>
      <c r="O4945" s="325"/>
    </row>
    <row r="4946" spans="1:15" x14ac:dyDescent="0.25">
      <c r="A4946" s="325"/>
      <c r="B4946" s="325"/>
      <c r="H4946" s="325"/>
      <c r="O4946" s="325"/>
    </row>
    <row r="4947" spans="1:15" x14ac:dyDescent="0.25">
      <c r="A4947" s="325"/>
      <c r="B4947" s="325"/>
      <c r="H4947" s="325"/>
      <c r="O4947" s="325"/>
    </row>
    <row r="4948" spans="1:15" x14ac:dyDescent="0.25">
      <c r="A4948" s="325"/>
      <c r="B4948" s="325"/>
      <c r="H4948" s="325"/>
      <c r="O4948" s="325"/>
    </row>
    <row r="4949" spans="1:15" x14ac:dyDescent="0.25">
      <c r="A4949" s="325"/>
      <c r="B4949" s="325"/>
      <c r="H4949" s="325"/>
      <c r="O4949" s="325"/>
    </row>
    <row r="4950" spans="1:15" x14ac:dyDescent="0.25">
      <c r="A4950" s="325"/>
      <c r="B4950" s="325"/>
      <c r="H4950" s="325"/>
      <c r="O4950" s="325"/>
    </row>
    <row r="4951" spans="1:15" x14ac:dyDescent="0.25">
      <c r="A4951" s="325"/>
      <c r="B4951" s="325"/>
      <c r="H4951" s="325"/>
      <c r="O4951" s="325"/>
    </row>
    <row r="4952" spans="1:15" x14ac:dyDescent="0.25">
      <c r="A4952" s="325"/>
      <c r="B4952" s="325"/>
      <c r="H4952" s="325"/>
      <c r="O4952" s="325"/>
    </row>
    <row r="4953" spans="1:15" x14ac:dyDescent="0.25">
      <c r="A4953" s="325"/>
      <c r="B4953" s="325"/>
      <c r="H4953" s="325"/>
      <c r="O4953" s="325"/>
    </row>
    <row r="4954" spans="1:15" x14ac:dyDescent="0.25">
      <c r="A4954" s="325"/>
      <c r="B4954" s="325"/>
      <c r="H4954" s="325"/>
      <c r="O4954" s="325"/>
    </row>
    <row r="4955" spans="1:15" x14ac:dyDescent="0.25">
      <c r="A4955" s="325"/>
      <c r="B4955" s="325"/>
      <c r="H4955" s="325"/>
      <c r="O4955" s="325"/>
    </row>
    <row r="4956" spans="1:15" x14ac:dyDescent="0.25">
      <c r="A4956" s="325"/>
      <c r="B4956" s="325"/>
      <c r="H4956" s="325"/>
      <c r="O4956" s="325"/>
    </row>
    <row r="4957" spans="1:15" x14ac:dyDescent="0.25">
      <c r="A4957" s="325"/>
      <c r="B4957" s="325"/>
      <c r="H4957" s="325"/>
      <c r="O4957" s="325"/>
    </row>
    <row r="4958" spans="1:15" x14ac:dyDescent="0.25">
      <c r="A4958" s="325"/>
      <c r="B4958" s="325"/>
      <c r="H4958" s="325"/>
      <c r="O4958" s="325"/>
    </row>
    <row r="4959" spans="1:15" x14ac:dyDescent="0.25">
      <c r="A4959" s="325"/>
      <c r="B4959" s="325"/>
      <c r="H4959" s="325"/>
      <c r="O4959" s="325"/>
    </row>
    <row r="4960" spans="1:15" x14ac:dyDescent="0.25">
      <c r="A4960" s="325"/>
      <c r="B4960" s="325"/>
      <c r="H4960" s="325"/>
      <c r="O4960" s="325"/>
    </row>
    <row r="4961" spans="1:15" x14ac:dyDescent="0.25">
      <c r="A4961" s="325"/>
      <c r="B4961" s="325"/>
      <c r="H4961" s="325"/>
      <c r="O4961" s="325"/>
    </row>
    <row r="4962" spans="1:15" x14ac:dyDescent="0.25">
      <c r="A4962" s="325"/>
      <c r="B4962" s="325"/>
      <c r="H4962" s="325"/>
      <c r="O4962" s="325"/>
    </row>
    <row r="4963" spans="1:15" x14ac:dyDescent="0.25">
      <c r="A4963" s="325"/>
      <c r="B4963" s="325"/>
      <c r="H4963" s="325"/>
      <c r="O4963" s="325"/>
    </row>
    <row r="4964" spans="1:15" x14ac:dyDescent="0.25">
      <c r="A4964" s="325"/>
      <c r="B4964" s="325"/>
      <c r="H4964" s="325"/>
      <c r="O4964" s="325"/>
    </row>
    <row r="4965" spans="1:15" x14ac:dyDescent="0.25">
      <c r="A4965" s="325"/>
      <c r="B4965" s="325"/>
      <c r="H4965" s="325"/>
      <c r="O4965" s="325"/>
    </row>
    <row r="4966" spans="1:15" x14ac:dyDescent="0.25">
      <c r="A4966" s="325"/>
      <c r="B4966" s="325"/>
      <c r="H4966" s="325"/>
      <c r="O4966" s="325"/>
    </row>
    <row r="4967" spans="1:15" x14ac:dyDescent="0.25">
      <c r="A4967" s="325"/>
      <c r="B4967" s="325"/>
      <c r="H4967" s="325"/>
      <c r="O4967" s="325"/>
    </row>
    <row r="4968" spans="1:15" x14ac:dyDescent="0.25">
      <c r="A4968" s="325"/>
      <c r="B4968" s="325"/>
      <c r="H4968" s="325"/>
      <c r="O4968" s="325"/>
    </row>
    <row r="4969" spans="1:15" x14ac:dyDescent="0.25">
      <c r="A4969" s="325"/>
      <c r="B4969" s="325"/>
      <c r="H4969" s="325"/>
      <c r="O4969" s="325"/>
    </row>
    <row r="4970" spans="1:15" x14ac:dyDescent="0.25">
      <c r="A4970" s="325"/>
      <c r="B4970" s="325"/>
      <c r="H4970" s="325"/>
      <c r="O4970" s="325"/>
    </row>
    <row r="4971" spans="1:15" x14ac:dyDescent="0.25">
      <c r="A4971" s="325"/>
      <c r="B4971" s="325"/>
      <c r="H4971" s="325"/>
      <c r="O4971" s="325"/>
    </row>
    <row r="4972" spans="1:15" x14ac:dyDescent="0.25">
      <c r="A4972" s="325"/>
      <c r="B4972" s="325"/>
      <c r="H4972" s="325"/>
      <c r="O4972" s="325"/>
    </row>
    <row r="4973" spans="1:15" x14ac:dyDescent="0.25">
      <c r="A4973" s="325"/>
      <c r="B4973" s="325"/>
      <c r="H4973" s="325"/>
      <c r="O4973" s="325"/>
    </row>
    <row r="4974" spans="1:15" x14ac:dyDescent="0.25">
      <c r="A4974" s="325"/>
      <c r="B4974" s="325"/>
      <c r="H4974" s="325"/>
      <c r="O4974" s="325"/>
    </row>
    <row r="4975" spans="1:15" x14ac:dyDescent="0.25">
      <c r="A4975" s="325"/>
      <c r="B4975" s="325"/>
      <c r="H4975" s="325"/>
      <c r="O4975" s="325"/>
    </row>
    <row r="4976" spans="1:15" x14ac:dyDescent="0.25">
      <c r="A4976" s="325"/>
      <c r="B4976" s="325"/>
      <c r="H4976" s="325"/>
      <c r="O4976" s="325"/>
    </row>
    <row r="4977" spans="1:15" x14ac:dyDescent="0.25">
      <c r="A4977" s="325"/>
      <c r="B4977" s="325"/>
      <c r="H4977" s="325"/>
      <c r="O4977" s="325"/>
    </row>
    <row r="4978" spans="1:15" x14ac:dyDescent="0.25">
      <c r="A4978" s="325"/>
      <c r="B4978" s="325"/>
      <c r="H4978" s="325"/>
      <c r="O4978" s="325"/>
    </row>
    <row r="4979" spans="1:15" x14ac:dyDescent="0.25">
      <c r="A4979" s="325"/>
      <c r="B4979" s="325"/>
      <c r="H4979" s="325"/>
      <c r="O4979" s="325"/>
    </row>
    <row r="4980" spans="1:15" x14ac:dyDescent="0.25">
      <c r="A4980" s="325"/>
      <c r="B4980" s="325"/>
      <c r="H4980" s="325"/>
      <c r="O4980" s="325"/>
    </row>
    <row r="4981" spans="1:15" x14ac:dyDescent="0.25">
      <c r="A4981" s="325"/>
      <c r="B4981" s="325"/>
      <c r="H4981" s="325"/>
      <c r="O4981" s="325"/>
    </row>
    <row r="4982" spans="1:15" x14ac:dyDescent="0.25">
      <c r="A4982" s="325"/>
      <c r="B4982" s="325"/>
      <c r="H4982" s="325"/>
      <c r="O4982" s="325"/>
    </row>
    <row r="4983" spans="1:15" x14ac:dyDescent="0.25">
      <c r="A4983" s="325"/>
      <c r="B4983" s="325"/>
      <c r="H4983" s="325"/>
      <c r="O4983" s="325"/>
    </row>
    <row r="4984" spans="1:15" x14ac:dyDescent="0.25">
      <c r="A4984" s="325"/>
      <c r="B4984" s="325"/>
      <c r="H4984" s="325"/>
      <c r="O4984" s="325"/>
    </row>
    <row r="4985" spans="1:15" x14ac:dyDescent="0.25">
      <c r="A4985" s="325"/>
      <c r="B4985" s="325"/>
      <c r="H4985" s="325"/>
      <c r="O4985" s="325"/>
    </row>
    <row r="4986" spans="1:15" x14ac:dyDescent="0.25">
      <c r="A4986" s="325"/>
      <c r="B4986" s="325"/>
      <c r="H4986" s="325"/>
      <c r="O4986" s="325"/>
    </row>
    <row r="4987" spans="1:15" x14ac:dyDescent="0.25">
      <c r="A4987" s="325"/>
      <c r="B4987" s="325"/>
      <c r="H4987" s="325"/>
      <c r="O4987" s="325"/>
    </row>
    <row r="4988" spans="1:15" x14ac:dyDescent="0.25">
      <c r="A4988" s="325"/>
      <c r="B4988" s="325"/>
      <c r="H4988" s="325"/>
      <c r="O4988" s="325"/>
    </row>
    <row r="4989" spans="1:15" x14ac:dyDescent="0.25">
      <c r="A4989" s="325"/>
      <c r="B4989" s="325"/>
      <c r="H4989" s="325"/>
      <c r="O4989" s="325"/>
    </row>
    <row r="4990" spans="1:15" x14ac:dyDescent="0.25">
      <c r="A4990" s="325"/>
      <c r="B4990" s="325"/>
      <c r="H4990" s="325"/>
      <c r="O4990" s="325"/>
    </row>
    <row r="4991" spans="1:15" x14ac:dyDescent="0.25">
      <c r="A4991" s="325"/>
      <c r="B4991" s="325"/>
      <c r="H4991" s="325"/>
      <c r="O4991" s="325"/>
    </row>
    <row r="4992" spans="1:15" x14ac:dyDescent="0.25">
      <c r="A4992" s="325"/>
      <c r="B4992" s="325"/>
      <c r="H4992" s="325"/>
      <c r="O4992" s="325"/>
    </row>
    <row r="4993" spans="1:15" x14ac:dyDescent="0.25">
      <c r="A4993" s="325"/>
      <c r="B4993" s="325"/>
      <c r="H4993" s="325"/>
      <c r="O4993" s="325"/>
    </row>
    <row r="4994" spans="1:15" x14ac:dyDescent="0.25">
      <c r="A4994" s="325"/>
      <c r="B4994" s="325"/>
      <c r="H4994" s="325"/>
      <c r="O4994" s="325"/>
    </row>
    <row r="4995" spans="1:15" x14ac:dyDescent="0.25">
      <c r="A4995" s="325"/>
      <c r="B4995" s="325"/>
      <c r="H4995" s="325"/>
      <c r="O4995" s="325"/>
    </row>
    <row r="4996" spans="1:15" x14ac:dyDescent="0.25">
      <c r="A4996" s="325"/>
      <c r="B4996" s="325"/>
      <c r="H4996" s="325"/>
      <c r="O4996" s="325"/>
    </row>
    <row r="4997" spans="1:15" x14ac:dyDescent="0.25">
      <c r="A4997" s="325"/>
      <c r="B4997" s="325"/>
      <c r="H4997" s="325"/>
      <c r="O4997" s="325"/>
    </row>
    <row r="4998" spans="1:15" x14ac:dyDescent="0.25">
      <c r="A4998" s="325"/>
      <c r="B4998" s="325"/>
      <c r="H4998" s="325"/>
      <c r="O4998" s="325"/>
    </row>
    <row r="4999" spans="1:15" x14ac:dyDescent="0.25">
      <c r="A4999" s="325"/>
      <c r="B4999" s="325"/>
      <c r="H4999" s="325"/>
      <c r="O4999" s="325"/>
    </row>
    <row r="5000" spans="1:15" x14ac:dyDescent="0.25">
      <c r="A5000" s="325"/>
      <c r="B5000" s="325"/>
      <c r="H5000" s="325"/>
      <c r="O5000" s="325"/>
    </row>
    <row r="5001" spans="1:15" x14ac:dyDescent="0.25">
      <c r="A5001" s="325"/>
      <c r="B5001" s="325"/>
      <c r="H5001" s="325"/>
      <c r="O5001" s="325"/>
    </row>
    <row r="5002" spans="1:15" x14ac:dyDescent="0.25">
      <c r="A5002" s="325"/>
      <c r="B5002" s="325"/>
      <c r="H5002" s="325"/>
      <c r="O5002" s="325"/>
    </row>
    <row r="5003" spans="1:15" x14ac:dyDescent="0.25">
      <c r="A5003" s="325"/>
      <c r="B5003" s="325"/>
      <c r="H5003" s="325"/>
      <c r="O5003" s="325"/>
    </row>
    <row r="5004" spans="1:15" x14ac:dyDescent="0.25">
      <c r="A5004" s="325"/>
      <c r="B5004" s="325"/>
      <c r="H5004" s="325"/>
      <c r="O5004" s="325"/>
    </row>
    <row r="5005" spans="1:15" x14ac:dyDescent="0.25">
      <c r="A5005" s="325"/>
      <c r="B5005" s="325"/>
      <c r="H5005" s="325"/>
      <c r="O5005" s="325"/>
    </row>
    <row r="5006" spans="1:15" x14ac:dyDescent="0.25">
      <c r="A5006" s="325"/>
      <c r="B5006" s="325"/>
      <c r="H5006" s="325"/>
      <c r="O5006" s="325"/>
    </row>
    <row r="5007" spans="1:15" x14ac:dyDescent="0.25">
      <c r="A5007" s="325"/>
      <c r="B5007" s="325"/>
      <c r="H5007" s="325"/>
      <c r="O5007" s="325"/>
    </row>
    <row r="5008" spans="1:15" x14ac:dyDescent="0.25">
      <c r="A5008" s="325"/>
      <c r="B5008" s="325"/>
      <c r="H5008" s="325"/>
      <c r="O5008" s="325"/>
    </row>
    <row r="5009" spans="1:15" x14ac:dyDescent="0.25">
      <c r="A5009" s="325"/>
      <c r="B5009" s="325"/>
      <c r="H5009" s="325"/>
      <c r="O5009" s="325"/>
    </row>
    <row r="5010" spans="1:15" x14ac:dyDescent="0.25">
      <c r="A5010" s="325"/>
      <c r="B5010" s="325"/>
      <c r="H5010" s="325"/>
      <c r="O5010" s="325"/>
    </row>
    <row r="5011" spans="1:15" x14ac:dyDescent="0.25">
      <c r="A5011" s="325"/>
      <c r="B5011" s="325"/>
      <c r="H5011" s="325"/>
      <c r="O5011" s="325"/>
    </row>
    <row r="5012" spans="1:15" x14ac:dyDescent="0.25">
      <c r="A5012" s="325"/>
      <c r="B5012" s="325"/>
      <c r="H5012" s="325"/>
      <c r="O5012" s="325"/>
    </row>
    <row r="5013" spans="1:15" x14ac:dyDescent="0.25">
      <c r="A5013" s="325"/>
      <c r="B5013" s="325"/>
      <c r="H5013" s="325"/>
      <c r="O5013" s="325"/>
    </row>
    <row r="5014" spans="1:15" x14ac:dyDescent="0.25">
      <c r="A5014" s="325"/>
      <c r="B5014" s="325"/>
      <c r="H5014" s="325"/>
      <c r="O5014" s="325"/>
    </row>
    <row r="5015" spans="1:15" x14ac:dyDescent="0.25">
      <c r="A5015" s="325"/>
      <c r="B5015" s="325"/>
      <c r="H5015" s="325"/>
      <c r="O5015" s="325"/>
    </row>
    <row r="5016" spans="1:15" x14ac:dyDescent="0.25">
      <c r="A5016" s="325"/>
      <c r="B5016" s="325"/>
      <c r="H5016" s="325"/>
      <c r="O5016" s="325"/>
    </row>
    <row r="5017" spans="1:15" x14ac:dyDescent="0.25">
      <c r="A5017" s="325"/>
      <c r="B5017" s="325"/>
      <c r="H5017" s="325"/>
      <c r="O5017" s="325"/>
    </row>
    <row r="5018" spans="1:15" x14ac:dyDescent="0.25">
      <c r="A5018" s="325"/>
      <c r="B5018" s="325"/>
      <c r="H5018" s="325"/>
      <c r="O5018" s="325"/>
    </row>
    <row r="5019" spans="1:15" x14ac:dyDescent="0.25">
      <c r="A5019" s="325"/>
      <c r="B5019" s="325"/>
      <c r="H5019" s="325"/>
      <c r="O5019" s="325"/>
    </row>
    <row r="5020" spans="1:15" x14ac:dyDescent="0.25">
      <c r="A5020" s="325"/>
      <c r="B5020" s="325"/>
      <c r="H5020" s="325"/>
      <c r="O5020" s="325"/>
    </row>
    <row r="5021" spans="1:15" x14ac:dyDescent="0.25">
      <c r="A5021" s="325"/>
      <c r="B5021" s="325"/>
      <c r="H5021" s="325"/>
      <c r="O5021" s="325"/>
    </row>
    <row r="5022" spans="1:15" x14ac:dyDescent="0.25">
      <c r="A5022" s="325"/>
      <c r="B5022" s="325"/>
      <c r="H5022" s="325"/>
      <c r="O5022" s="325"/>
    </row>
    <row r="5023" spans="1:15" x14ac:dyDescent="0.25">
      <c r="A5023" s="325"/>
      <c r="B5023" s="325"/>
      <c r="H5023" s="325"/>
      <c r="O5023" s="325"/>
    </row>
    <row r="5024" spans="1:15" x14ac:dyDescent="0.25">
      <c r="A5024" s="325"/>
      <c r="B5024" s="325"/>
      <c r="H5024" s="325"/>
      <c r="O5024" s="325"/>
    </row>
    <row r="5025" spans="1:15" x14ac:dyDescent="0.25">
      <c r="A5025" s="325"/>
      <c r="B5025" s="325"/>
      <c r="H5025" s="325"/>
      <c r="O5025" s="325"/>
    </row>
    <row r="5026" spans="1:15" x14ac:dyDescent="0.25">
      <c r="A5026" s="325"/>
      <c r="B5026" s="325"/>
      <c r="H5026" s="325"/>
      <c r="O5026" s="325"/>
    </row>
    <row r="5027" spans="1:15" x14ac:dyDescent="0.25">
      <c r="A5027" s="325"/>
      <c r="B5027" s="325"/>
      <c r="H5027" s="325"/>
      <c r="O5027" s="325"/>
    </row>
    <row r="5028" spans="1:15" x14ac:dyDescent="0.25">
      <c r="A5028" s="325"/>
      <c r="B5028" s="325"/>
      <c r="H5028" s="325"/>
      <c r="O5028" s="325"/>
    </row>
    <row r="5029" spans="1:15" x14ac:dyDescent="0.25">
      <c r="A5029" s="325"/>
      <c r="B5029" s="325"/>
      <c r="H5029" s="325"/>
      <c r="O5029" s="325"/>
    </row>
    <row r="5030" spans="1:15" x14ac:dyDescent="0.25">
      <c r="A5030" s="325"/>
      <c r="B5030" s="325"/>
      <c r="H5030" s="325"/>
      <c r="O5030" s="325"/>
    </row>
    <row r="5031" spans="1:15" x14ac:dyDescent="0.25">
      <c r="A5031" s="325"/>
      <c r="B5031" s="325"/>
      <c r="H5031" s="325"/>
      <c r="O5031" s="325"/>
    </row>
    <row r="5032" spans="1:15" x14ac:dyDescent="0.25">
      <c r="A5032" s="325"/>
      <c r="B5032" s="325"/>
      <c r="H5032" s="325"/>
      <c r="O5032" s="325"/>
    </row>
    <row r="5033" spans="1:15" x14ac:dyDescent="0.25">
      <c r="A5033" s="325"/>
      <c r="B5033" s="325"/>
      <c r="H5033" s="325"/>
      <c r="O5033" s="325"/>
    </row>
    <row r="5034" spans="1:15" x14ac:dyDescent="0.25">
      <c r="A5034" s="325"/>
      <c r="B5034" s="325"/>
      <c r="H5034" s="325"/>
      <c r="O5034" s="325"/>
    </row>
    <row r="5035" spans="1:15" x14ac:dyDescent="0.25">
      <c r="A5035" s="325"/>
      <c r="B5035" s="325"/>
      <c r="H5035" s="325"/>
      <c r="O5035" s="325"/>
    </row>
    <row r="5036" spans="1:15" x14ac:dyDescent="0.25">
      <c r="A5036" s="325"/>
      <c r="B5036" s="325"/>
      <c r="H5036" s="325"/>
      <c r="O5036" s="325"/>
    </row>
    <row r="5037" spans="1:15" x14ac:dyDescent="0.25">
      <c r="A5037" s="325"/>
      <c r="B5037" s="325"/>
      <c r="H5037" s="325"/>
      <c r="O5037" s="325"/>
    </row>
    <row r="5038" spans="1:15" x14ac:dyDescent="0.25">
      <c r="A5038" s="325"/>
      <c r="B5038" s="325"/>
      <c r="H5038" s="325"/>
      <c r="O5038" s="325"/>
    </row>
    <row r="5039" spans="1:15" x14ac:dyDescent="0.25">
      <c r="A5039" s="325"/>
      <c r="B5039" s="325"/>
      <c r="H5039" s="325"/>
      <c r="O5039" s="325"/>
    </row>
    <row r="5040" spans="1:15" x14ac:dyDescent="0.25">
      <c r="A5040" s="325"/>
      <c r="B5040" s="325"/>
      <c r="H5040" s="325"/>
      <c r="O5040" s="325"/>
    </row>
    <row r="5041" spans="1:15" x14ac:dyDescent="0.25">
      <c r="A5041" s="325"/>
      <c r="B5041" s="325"/>
      <c r="H5041" s="325"/>
      <c r="O5041" s="325"/>
    </row>
    <row r="5042" spans="1:15" x14ac:dyDescent="0.25">
      <c r="A5042" s="325"/>
      <c r="B5042" s="325"/>
      <c r="H5042" s="325"/>
      <c r="O5042" s="325"/>
    </row>
    <row r="5043" spans="1:15" x14ac:dyDescent="0.25">
      <c r="A5043" s="325"/>
      <c r="B5043" s="325"/>
      <c r="H5043" s="325"/>
      <c r="O5043" s="325"/>
    </row>
    <row r="5044" spans="1:15" x14ac:dyDescent="0.25">
      <c r="A5044" s="325"/>
      <c r="B5044" s="325"/>
      <c r="H5044" s="325"/>
      <c r="O5044" s="325"/>
    </row>
    <row r="5045" spans="1:15" x14ac:dyDescent="0.25">
      <c r="A5045" s="325"/>
      <c r="B5045" s="325"/>
      <c r="H5045" s="325"/>
      <c r="O5045" s="325"/>
    </row>
    <row r="5046" spans="1:15" x14ac:dyDescent="0.25">
      <c r="A5046" s="325"/>
      <c r="B5046" s="325"/>
      <c r="H5046" s="325"/>
      <c r="O5046" s="325"/>
    </row>
    <row r="5047" spans="1:15" x14ac:dyDescent="0.25">
      <c r="A5047" s="325"/>
      <c r="B5047" s="325"/>
      <c r="H5047" s="325"/>
      <c r="O5047" s="325"/>
    </row>
    <row r="5048" spans="1:15" x14ac:dyDescent="0.25">
      <c r="A5048" s="325"/>
      <c r="B5048" s="325"/>
      <c r="H5048" s="325"/>
      <c r="O5048" s="325"/>
    </row>
    <row r="5049" spans="1:15" x14ac:dyDescent="0.25">
      <c r="A5049" s="325"/>
      <c r="B5049" s="325"/>
      <c r="H5049" s="325"/>
      <c r="O5049" s="325"/>
    </row>
    <row r="5050" spans="1:15" x14ac:dyDescent="0.25">
      <c r="A5050" s="325"/>
      <c r="B5050" s="325"/>
      <c r="H5050" s="325"/>
      <c r="O5050" s="325"/>
    </row>
    <row r="5051" spans="1:15" x14ac:dyDescent="0.25">
      <c r="A5051" s="325"/>
      <c r="B5051" s="325"/>
      <c r="H5051" s="325"/>
      <c r="O5051" s="325"/>
    </row>
    <row r="5052" spans="1:15" x14ac:dyDescent="0.25">
      <c r="A5052" s="325"/>
      <c r="B5052" s="325"/>
      <c r="H5052" s="325"/>
      <c r="O5052" s="325"/>
    </row>
    <row r="5053" spans="1:15" x14ac:dyDescent="0.25">
      <c r="A5053" s="325"/>
      <c r="B5053" s="325"/>
      <c r="H5053" s="325"/>
      <c r="O5053" s="325"/>
    </row>
    <row r="5054" spans="1:15" x14ac:dyDescent="0.25">
      <c r="A5054" s="325"/>
      <c r="B5054" s="325"/>
      <c r="H5054" s="325"/>
      <c r="O5054" s="325"/>
    </row>
    <row r="5055" spans="1:15" x14ac:dyDescent="0.25">
      <c r="A5055" s="325"/>
      <c r="B5055" s="325"/>
      <c r="H5055" s="325"/>
      <c r="O5055" s="325"/>
    </row>
    <row r="5056" spans="1:15" x14ac:dyDescent="0.25">
      <c r="A5056" s="325"/>
      <c r="B5056" s="325"/>
      <c r="H5056" s="325"/>
      <c r="O5056" s="325"/>
    </row>
    <row r="5057" spans="1:15" x14ac:dyDescent="0.25">
      <c r="A5057" s="325"/>
      <c r="B5057" s="325"/>
      <c r="H5057" s="325"/>
      <c r="O5057" s="325"/>
    </row>
    <row r="5058" spans="1:15" x14ac:dyDescent="0.25">
      <c r="A5058" s="325"/>
      <c r="B5058" s="325"/>
      <c r="H5058" s="325"/>
      <c r="O5058" s="325"/>
    </row>
    <row r="5059" spans="1:15" x14ac:dyDescent="0.25">
      <c r="A5059" s="325"/>
      <c r="B5059" s="325"/>
      <c r="H5059" s="325"/>
      <c r="O5059" s="325"/>
    </row>
    <row r="5060" spans="1:15" x14ac:dyDescent="0.25">
      <c r="A5060" s="325"/>
      <c r="B5060" s="325"/>
      <c r="H5060" s="325"/>
      <c r="O5060" s="325"/>
    </row>
    <row r="5061" spans="1:15" x14ac:dyDescent="0.25">
      <c r="A5061" s="325"/>
      <c r="B5061" s="325"/>
      <c r="H5061" s="325"/>
      <c r="O5061" s="325"/>
    </row>
    <row r="5062" spans="1:15" x14ac:dyDescent="0.25">
      <c r="A5062" s="325"/>
      <c r="B5062" s="325"/>
      <c r="H5062" s="325"/>
      <c r="O5062" s="325"/>
    </row>
    <row r="5063" spans="1:15" x14ac:dyDescent="0.25">
      <c r="A5063" s="325"/>
      <c r="B5063" s="325"/>
      <c r="H5063" s="325"/>
      <c r="O5063" s="325"/>
    </row>
    <row r="5064" spans="1:15" x14ac:dyDescent="0.25">
      <c r="A5064" s="325"/>
      <c r="B5064" s="325"/>
      <c r="H5064" s="325"/>
      <c r="O5064" s="325"/>
    </row>
    <row r="5065" spans="1:15" x14ac:dyDescent="0.25">
      <c r="A5065" s="325"/>
      <c r="B5065" s="325"/>
      <c r="H5065" s="325"/>
      <c r="O5065" s="325"/>
    </row>
    <row r="5066" spans="1:15" x14ac:dyDescent="0.25">
      <c r="A5066" s="325"/>
      <c r="B5066" s="325"/>
      <c r="H5066" s="325"/>
      <c r="O5066" s="325"/>
    </row>
    <row r="5067" spans="1:15" x14ac:dyDescent="0.25">
      <c r="A5067" s="325"/>
      <c r="B5067" s="325"/>
      <c r="H5067" s="325"/>
      <c r="O5067" s="325"/>
    </row>
    <row r="5068" spans="1:15" x14ac:dyDescent="0.25">
      <c r="A5068" s="325"/>
      <c r="B5068" s="325"/>
      <c r="H5068" s="325"/>
      <c r="O5068" s="325"/>
    </row>
    <row r="5069" spans="1:15" x14ac:dyDescent="0.25">
      <c r="A5069" s="325"/>
      <c r="B5069" s="325"/>
      <c r="H5069" s="325"/>
      <c r="O5069" s="325"/>
    </row>
    <row r="5070" spans="1:15" x14ac:dyDescent="0.25">
      <c r="A5070" s="325"/>
      <c r="B5070" s="325"/>
      <c r="H5070" s="325"/>
      <c r="O5070" s="325"/>
    </row>
    <row r="5071" spans="1:15" x14ac:dyDescent="0.25">
      <c r="A5071" s="325"/>
      <c r="B5071" s="325"/>
      <c r="H5071" s="325"/>
      <c r="O5071" s="325"/>
    </row>
    <row r="5072" spans="1:15" x14ac:dyDescent="0.25">
      <c r="A5072" s="325"/>
      <c r="B5072" s="325"/>
      <c r="H5072" s="325"/>
      <c r="O5072" s="325"/>
    </row>
    <row r="5073" spans="1:15" x14ac:dyDescent="0.25">
      <c r="A5073" s="325"/>
      <c r="B5073" s="325"/>
      <c r="H5073" s="325"/>
      <c r="O5073" s="325"/>
    </row>
    <row r="5074" spans="1:15" x14ac:dyDescent="0.25">
      <c r="A5074" s="325"/>
      <c r="B5074" s="325"/>
      <c r="H5074" s="325"/>
      <c r="O5074" s="325"/>
    </row>
    <row r="5075" spans="1:15" x14ac:dyDescent="0.25">
      <c r="A5075" s="325"/>
      <c r="B5075" s="325"/>
      <c r="H5075" s="325"/>
      <c r="O5075" s="325"/>
    </row>
    <row r="5076" spans="1:15" x14ac:dyDescent="0.25">
      <c r="A5076" s="325"/>
      <c r="B5076" s="325"/>
      <c r="H5076" s="325"/>
      <c r="O5076" s="325"/>
    </row>
    <row r="5077" spans="1:15" x14ac:dyDescent="0.25">
      <c r="A5077" s="325"/>
      <c r="B5077" s="325"/>
      <c r="H5077" s="325"/>
      <c r="O5077" s="325"/>
    </row>
    <row r="5078" spans="1:15" x14ac:dyDescent="0.25">
      <c r="A5078" s="325"/>
      <c r="B5078" s="325"/>
      <c r="H5078" s="325"/>
      <c r="O5078" s="325"/>
    </row>
    <row r="5079" spans="1:15" x14ac:dyDescent="0.25">
      <c r="A5079" s="325"/>
      <c r="B5079" s="325"/>
      <c r="H5079" s="325"/>
      <c r="O5079" s="325"/>
    </row>
    <row r="5080" spans="1:15" x14ac:dyDescent="0.25">
      <c r="A5080" s="325"/>
      <c r="B5080" s="325"/>
      <c r="H5080" s="325"/>
      <c r="O5080" s="325"/>
    </row>
    <row r="5081" spans="1:15" x14ac:dyDescent="0.25">
      <c r="A5081" s="325"/>
      <c r="B5081" s="325"/>
      <c r="H5081" s="325"/>
      <c r="O5081" s="325"/>
    </row>
    <row r="5082" spans="1:15" x14ac:dyDescent="0.25">
      <c r="A5082" s="325"/>
      <c r="B5082" s="325"/>
      <c r="H5082" s="325"/>
      <c r="O5082" s="325"/>
    </row>
    <row r="5083" spans="1:15" x14ac:dyDescent="0.25">
      <c r="A5083" s="325"/>
      <c r="B5083" s="325"/>
      <c r="H5083" s="325"/>
      <c r="O5083" s="325"/>
    </row>
    <row r="5084" spans="1:15" x14ac:dyDescent="0.25">
      <c r="A5084" s="325"/>
      <c r="B5084" s="325"/>
      <c r="H5084" s="325"/>
      <c r="O5084" s="325"/>
    </row>
    <row r="5085" spans="1:15" x14ac:dyDescent="0.25">
      <c r="A5085" s="325"/>
      <c r="B5085" s="325"/>
      <c r="H5085" s="325"/>
      <c r="O5085" s="325"/>
    </row>
    <row r="5086" spans="1:15" x14ac:dyDescent="0.25">
      <c r="A5086" s="325"/>
      <c r="B5086" s="325"/>
      <c r="H5086" s="325"/>
      <c r="O5086" s="325"/>
    </row>
    <row r="5087" spans="1:15" x14ac:dyDescent="0.25">
      <c r="A5087" s="325"/>
      <c r="B5087" s="325"/>
      <c r="H5087" s="325"/>
      <c r="O5087" s="325"/>
    </row>
    <row r="5088" spans="1:15" x14ac:dyDescent="0.25">
      <c r="A5088" s="325"/>
      <c r="B5088" s="325"/>
      <c r="H5088" s="325"/>
      <c r="O5088" s="325"/>
    </row>
    <row r="5089" spans="1:15" x14ac:dyDescent="0.25">
      <c r="A5089" s="325"/>
      <c r="B5089" s="325"/>
      <c r="H5089" s="325"/>
      <c r="O5089" s="325"/>
    </row>
    <row r="5090" spans="1:15" x14ac:dyDescent="0.25">
      <c r="A5090" s="325"/>
      <c r="B5090" s="325"/>
      <c r="H5090" s="325"/>
      <c r="O5090" s="325"/>
    </row>
    <row r="5091" spans="1:15" x14ac:dyDescent="0.25">
      <c r="A5091" s="325"/>
      <c r="B5091" s="325"/>
      <c r="H5091" s="325"/>
      <c r="O5091" s="325"/>
    </row>
    <row r="5092" spans="1:15" x14ac:dyDescent="0.25">
      <c r="A5092" s="325"/>
      <c r="B5092" s="325"/>
      <c r="H5092" s="325"/>
      <c r="O5092" s="325"/>
    </row>
    <row r="5093" spans="1:15" x14ac:dyDescent="0.25">
      <c r="A5093" s="325"/>
      <c r="B5093" s="325"/>
      <c r="H5093" s="325"/>
      <c r="O5093" s="325"/>
    </row>
    <row r="5094" spans="1:15" x14ac:dyDescent="0.25">
      <c r="A5094" s="325"/>
      <c r="B5094" s="325"/>
      <c r="H5094" s="325"/>
      <c r="O5094" s="325"/>
    </row>
    <row r="5095" spans="1:15" x14ac:dyDescent="0.25">
      <c r="A5095" s="325"/>
      <c r="B5095" s="325"/>
      <c r="H5095" s="325"/>
      <c r="O5095" s="325"/>
    </row>
    <row r="5096" spans="1:15" x14ac:dyDescent="0.25">
      <c r="A5096" s="325"/>
      <c r="B5096" s="325"/>
      <c r="H5096" s="325"/>
      <c r="O5096" s="325"/>
    </row>
    <row r="5097" spans="1:15" x14ac:dyDescent="0.25">
      <c r="A5097" s="325"/>
      <c r="B5097" s="325"/>
      <c r="H5097" s="325"/>
      <c r="O5097" s="325"/>
    </row>
    <row r="5098" spans="1:15" x14ac:dyDescent="0.25">
      <c r="A5098" s="325"/>
      <c r="B5098" s="325"/>
      <c r="H5098" s="325"/>
      <c r="O5098" s="325"/>
    </row>
    <row r="5099" spans="1:15" x14ac:dyDescent="0.25">
      <c r="A5099" s="325"/>
      <c r="B5099" s="325"/>
      <c r="H5099" s="325"/>
      <c r="O5099" s="325"/>
    </row>
    <row r="5100" spans="1:15" x14ac:dyDescent="0.25">
      <c r="A5100" s="325"/>
      <c r="B5100" s="325"/>
      <c r="H5100" s="325"/>
      <c r="O5100" s="325"/>
    </row>
    <row r="5101" spans="1:15" x14ac:dyDescent="0.25">
      <c r="A5101" s="325"/>
      <c r="B5101" s="325"/>
      <c r="H5101" s="325"/>
      <c r="O5101" s="325"/>
    </row>
    <row r="5102" spans="1:15" x14ac:dyDescent="0.25">
      <c r="A5102" s="325"/>
      <c r="B5102" s="325"/>
      <c r="H5102" s="325"/>
      <c r="O5102" s="325"/>
    </row>
    <row r="5103" spans="1:15" x14ac:dyDescent="0.25">
      <c r="A5103" s="325"/>
      <c r="B5103" s="325"/>
      <c r="H5103" s="325"/>
      <c r="O5103" s="325"/>
    </row>
    <row r="5104" spans="1:15" x14ac:dyDescent="0.25">
      <c r="A5104" s="325"/>
      <c r="B5104" s="325"/>
      <c r="H5104" s="325"/>
      <c r="O5104" s="325"/>
    </row>
    <row r="5105" spans="1:15" x14ac:dyDescent="0.25">
      <c r="A5105" s="325"/>
      <c r="B5105" s="325"/>
      <c r="H5105" s="325"/>
      <c r="O5105" s="325"/>
    </row>
    <row r="5106" spans="1:15" x14ac:dyDescent="0.25">
      <c r="A5106" s="325"/>
      <c r="B5106" s="325"/>
      <c r="H5106" s="325"/>
      <c r="O5106" s="325"/>
    </row>
    <row r="5107" spans="1:15" x14ac:dyDescent="0.25">
      <c r="A5107" s="325"/>
      <c r="B5107" s="325"/>
      <c r="H5107" s="325"/>
      <c r="O5107" s="325"/>
    </row>
    <row r="5108" spans="1:15" x14ac:dyDescent="0.25">
      <c r="A5108" s="325"/>
      <c r="B5108" s="325"/>
      <c r="H5108" s="325"/>
      <c r="O5108" s="325"/>
    </row>
    <row r="5109" spans="1:15" x14ac:dyDescent="0.25">
      <c r="A5109" s="325"/>
      <c r="B5109" s="325"/>
      <c r="H5109" s="325"/>
      <c r="O5109" s="325"/>
    </row>
    <row r="5110" spans="1:15" x14ac:dyDescent="0.25">
      <c r="A5110" s="325"/>
      <c r="B5110" s="325"/>
      <c r="H5110" s="325"/>
      <c r="O5110" s="325"/>
    </row>
    <row r="5111" spans="1:15" x14ac:dyDescent="0.25">
      <c r="A5111" s="325"/>
      <c r="B5111" s="325"/>
      <c r="H5111" s="325"/>
      <c r="O5111" s="325"/>
    </row>
    <row r="5112" spans="1:15" x14ac:dyDescent="0.25">
      <c r="A5112" s="325"/>
      <c r="B5112" s="325"/>
      <c r="H5112" s="325"/>
      <c r="O5112" s="325"/>
    </row>
    <row r="5113" spans="1:15" x14ac:dyDescent="0.25">
      <c r="A5113" s="325"/>
      <c r="B5113" s="325"/>
      <c r="H5113" s="325"/>
      <c r="O5113" s="325"/>
    </row>
    <row r="5114" spans="1:15" x14ac:dyDescent="0.25">
      <c r="A5114" s="325"/>
      <c r="B5114" s="325"/>
      <c r="H5114" s="325"/>
      <c r="O5114" s="325"/>
    </row>
    <row r="5115" spans="1:15" x14ac:dyDescent="0.25">
      <c r="A5115" s="325"/>
      <c r="B5115" s="325"/>
      <c r="H5115" s="325"/>
      <c r="O5115" s="325"/>
    </row>
    <row r="5116" spans="1:15" x14ac:dyDescent="0.25">
      <c r="A5116" s="325"/>
      <c r="B5116" s="325"/>
      <c r="H5116" s="325"/>
      <c r="O5116" s="325"/>
    </row>
    <row r="5117" spans="1:15" x14ac:dyDescent="0.25">
      <c r="A5117" s="325"/>
      <c r="B5117" s="325"/>
      <c r="H5117" s="325"/>
      <c r="O5117" s="325"/>
    </row>
    <row r="5118" spans="1:15" x14ac:dyDescent="0.25">
      <c r="A5118" s="325"/>
      <c r="B5118" s="325"/>
      <c r="H5118" s="325"/>
      <c r="O5118" s="325"/>
    </row>
    <row r="5119" spans="1:15" x14ac:dyDescent="0.25">
      <c r="A5119" s="325"/>
      <c r="B5119" s="325"/>
      <c r="H5119" s="325"/>
      <c r="O5119" s="325"/>
    </row>
    <row r="5120" spans="1:15" x14ac:dyDescent="0.25">
      <c r="A5120" s="325"/>
      <c r="B5120" s="325"/>
      <c r="H5120" s="325"/>
      <c r="O5120" s="325"/>
    </row>
    <row r="5121" spans="1:15" x14ac:dyDescent="0.25">
      <c r="A5121" s="325"/>
      <c r="B5121" s="325"/>
      <c r="H5121" s="325"/>
      <c r="O5121" s="325"/>
    </row>
    <row r="5122" spans="1:15" x14ac:dyDescent="0.25">
      <c r="A5122" s="325"/>
      <c r="B5122" s="325"/>
      <c r="H5122" s="325"/>
      <c r="O5122" s="325"/>
    </row>
    <row r="5123" spans="1:15" x14ac:dyDescent="0.25">
      <c r="A5123" s="325"/>
      <c r="B5123" s="325"/>
      <c r="H5123" s="325"/>
      <c r="O5123" s="325"/>
    </row>
    <row r="5124" spans="1:15" x14ac:dyDescent="0.25">
      <c r="A5124" s="325"/>
      <c r="B5124" s="325"/>
      <c r="H5124" s="325"/>
      <c r="O5124" s="325"/>
    </row>
    <row r="5125" spans="1:15" x14ac:dyDescent="0.25">
      <c r="A5125" s="325"/>
      <c r="B5125" s="325"/>
      <c r="H5125" s="325"/>
      <c r="O5125" s="325"/>
    </row>
    <row r="5126" spans="1:15" x14ac:dyDescent="0.25">
      <c r="A5126" s="325"/>
      <c r="B5126" s="325"/>
      <c r="H5126" s="325"/>
      <c r="O5126" s="325"/>
    </row>
    <row r="5127" spans="1:15" x14ac:dyDescent="0.25">
      <c r="A5127" s="325"/>
      <c r="B5127" s="325"/>
      <c r="H5127" s="325"/>
      <c r="O5127" s="325"/>
    </row>
    <row r="5128" spans="1:15" x14ac:dyDescent="0.25">
      <c r="A5128" s="325"/>
      <c r="B5128" s="325"/>
      <c r="H5128" s="325"/>
      <c r="O5128" s="325"/>
    </row>
    <row r="5129" spans="1:15" x14ac:dyDescent="0.25">
      <c r="A5129" s="325"/>
      <c r="B5129" s="325"/>
      <c r="H5129" s="325"/>
      <c r="O5129" s="325"/>
    </row>
    <row r="5130" spans="1:15" x14ac:dyDescent="0.25">
      <c r="A5130" s="325"/>
      <c r="B5130" s="325"/>
      <c r="H5130" s="325"/>
      <c r="O5130" s="325"/>
    </row>
    <row r="5131" spans="1:15" x14ac:dyDescent="0.25">
      <c r="A5131" s="325"/>
      <c r="B5131" s="325"/>
      <c r="H5131" s="325"/>
      <c r="O5131" s="325"/>
    </row>
    <row r="5132" spans="1:15" x14ac:dyDescent="0.25">
      <c r="A5132" s="325"/>
      <c r="B5132" s="325"/>
      <c r="H5132" s="325"/>
      <c r="O5132" s="325"/>
    </row>
    <row r="5133" spans="1:15" x14ac:dyDescent="0.25">
      <c r="A5133" s="325"/>
      <c r="B5133" s="325"/>
      <c r="H5133" s="325"/>
      <c r="O5133" s="325"/>
    </row>
    <row r="5134" spans="1:15" x14ac:dyDescent="0.25">
      <c r="A5134" s="325"/>
      <c r="B5134" s="325"/>
      <c r="H5134" s="325"/>
      <c r="O5134" s="325"/>
    </row>
    <row r="5135" spans="1:15" x14ac:dyDescent="0.25">
      <c r="A5135" s="325"/>
      <c r="B5135" s="325"/>
      <c r="H5135" s="325"/>
      <c r="O5135" s="325"/>
    </row>
    <row r="5136" spans="1:15" x14ac:dyDescent="0.25">
      <c r="A5136" s="325"/>
      <c r="B5136" s="325"/>
      <c r="H5136" s="325"/>
      <c r="O5136" s="325"/>
    </row>
    <row r="5137" spans="1:15" x14ac:dyDescent="0.25">
      <c r="A5137" s="325"/>
      <c r="B5137" s="325"/>
      <c r="H5137" s="325"/>
      <c r="O5137" s="325"/>
    </row>
    <row r="5138" spans="1:15" x14ac:dyDescent="0.25">
      <c r="A5138" s="325"/>
      <c r="B5138" s="325"/>
      <c r="H5138" s="325"/>
      <c r="O5138" s="325"/>
    </row>
    <row r="5139" spans="1:15" x14ac:dyDescent="0.25">
      <c r="A5139" s="325"/>
      <c r="B5139" s="325"/>
      <c r="H5139" s="325"/>
      <c r="O5139" s="325"/>
    </row>
    <row r="5140" spans="1:15" x14ac:dyDescent="0.25">
      <c r="A5140" s="325"/>
      <c r="B5140" s="325"/>
      <c r="H5140" s="325"/>
      <c r="O5140" s="325"/>
    </row>
    <row r="5141" spans="1:15" x14ac:dyDescent="0.25">
      <c r="A5141" s="325"/>
      <c r="B5141" s="325"/>
      <c r="H5141" s="325"/>
      <c r="O5141" s="325"/>
    </row>
    <row r="5142" spans="1:15" x14ac:dyDescent="0.25">
      <c r="A5142" s="325"/>
      <c r="B5142" s="325"/>
      <c r="H5142" s="325"/>
      <c r="O5142" s="325"/>
    </row>
    <row r="5143" spans="1:15" x14ac:dyDescent="0.25">
      <c r="A5143" s="325"/>
      <c r="B5143" s="325"/>
      <c r="H5143" s="325"/>
      <c r="O5143" s="325"/>
    </row>
    <row r="5144" spans="1:15" x14ac:dyDescent="0.25">
      <c r="A5144" s="325"/>
      <c r="B5144" s="325"/>
      <c r="H5144" s="325"/>
      <c r="O5144" s="325"/>
    </row>
    <row r="5145" spans="1:15" x14ac:dyDescent="0.25">
      <c r="A5145" s="325"/>
      <c r="B5145" s="325"/>
      <c r="H5145" s="325"/>
      <c r="O5145" s="325"/>
    </row>
    <row r="5146" spans="1:15" x14ac:dyDescent="0.25">
      <c r="A5146" s="325"/>
      <c r="B5146" s="325"/>
      <c r="H5146" s="325"/>
      <c r="O5146" s="325"/>
    </row>
    <row r="5147" spans="1:15" x14ac:dyDescent="0.25">
      <c r="A5147" s="325"/>
      <c r="B5147" s="325"/>
      <c r="H5147" s="325"/>
      <c r="O5147" s="325"/>
    </row>
    <row r="5148" spans="1:15" x14ac:dyDescent="0.25">
      <c r="A5148" s="325"/>
      <c r="B5148" s="325"/>
      <c r="H5148" s="325"/>
      <c r="O5148" s="325"/>
    </row>
    <row r="5149" spans="1:15" x14ac:dyDescent="0.25">
      <c r="A5149" s="325"/>
      <c r="B5149" s="325"/>
      <c r="H5149" s="325"/>
      <c r="O5149" s="325"/>
    </row>
    <row r="5150" spans="1:15" x14ac:dyDescent="0.25">
      <c r="A5150" s="325"/>
      <c r="B5150" s="325"/>
      <c r="H5150" s="325"/>
      <c r="O5150" s="325"/>
    </row>
    <row r="5151" spans="1:15" x14ac:dyDescent="0.25">
      <c r="A5151" s="325"/>
      <c r="B5151" s="325"/>
      <c r="H5151" s="325"/>
      <c r="O5151" s="325"/>
    </row>
    <row r="5152" spans="1:15" x14ac:dyDescent="0.25">
      <c r="A5152" s="325"/>
      <c r="B5152" s="325"/>
      <c r="H5152" s="325"/>
      <c r="O5152" s="325"/>
    </row>
    <row r="5153" spans="1:15" x14ac:dyDescent="0.25">
      <c r="A5153" s="325"/>
      <c r="B5153" s="325"/>
      <c r="H5153" s="325"/>
      <c r="O5153" s="325"/>
    </row>
    <row r="5154" spans="1:15" x14ac:dyDescent="0.25">
      <c r="A5154" s="325"/>
      <c r="B5154" s="325"/>
      <c r="H5154" s="325"/>
      <c r="O5154" s="325"/>
    </row>
    <row r="5155" spans="1:15" x14ac:dyDescent="0.25">
      <c r="A5155" s="325"/>
      <c r="B5155" s="325"/>
      <c r="H5155" s="325"/>
      <c r="O5155" s="325"/>
    </row>
    <row r="5156" spans="1:15" x14ac:dyDescent="0.25">
      <c r="A5156" s="325"/>
      <c r="B5156" s="325"/>
      <c r="H5156" s="325"/>
      <c r="O5156" s="325"/>
    </row>
    <row r="5157" spans="1:15" x14ac:dyDescent="0.25">
      <c r="A5157" s="325"/>
      <c r="B5157" s="325"/>
      <c r="H5157" s="325"/>
      <c r="O5157" s="325"/>
    </row>
    <row r="5158" spans="1:15" x14ac:dyDescent="0.25">
      <c r="A5158" s="325"/>
      <c r="B5158" s="325"/>
      <c r="H5158" s="325"/>
      <c r="O5158" s="325"/>
    </row>
    <row r="5159" spans="1:15" x14ac:dyDescent="0.25">
      <c r="A5159" s="325"/>
      <c r="B5159" s="325"/>
      <c r="H5159" s="325"/>
      <c r="O5159" s="325"/>
    </row>
    <row r="5160" spans="1:15" x14ac:dyDescent="0.25">
      <c r="A5160" s="325"/>
      <c r="B5160" s="325"/>
      <c r="H5160" s="325"/>
      <c r="O5160" s="325"/>
    </row>
    <row r="5161" spans="1:15" x14ac:dyDescent="0.25">
      <c r="A5161" s="325"/>
      <c r="B5161" s="325"/>
      <c r="H5161" s="325"/>
      <c r="O5161" s="325"/>
    </row>
    <row r="5162" spans="1:15" x14ac:dyDescent="0.25">
      <c r="A5162" s="325"/>
      <c r="B5162" s="325"/>
      <c r="H5162" s="325"/>
      <c r="O5162" s="325"/>
    </row>
    <row r="5163" spans="1:15" x14ac:dyDescent="0.25">
      <c r="A5163" s="325"/>
      <c r="B5163" s="325"/>
      <c r="H5163" s="325"/>
      <c r="O5163" s="325"/>
    </row>
    <row r="5164" spans="1:15" x14ac:dyDescent="0.25">
      <c r="A5164" s="325"/>
      <c r="B5164" s="325"/>
      <c r="H5164" s="325"/>
      <c r="O5164" s="325"/>
    </row>
    <row r="5165" spans="1:15" x14ac:dyDescent="0.25">
      <c r="A5165" s="325"/>
      <c r="B5165" s="325"/>
      <c r="H5165" s="325"/>
      <c r="O5165" s="325"/>
    </row>
    <row r="5166" spans="1:15" x14ac:dyDescent="0.25">
      <c r="A5166" s="325"/>
      <c r="B5166" s="325"/>
      <c r="H5166" s="325"/>
      <c r="O5166" s="325"/>
    </row>
    <row r="5167" spans="1:15" x14ac:dyDescent="0.25">
      <c r="A5167" s="325"/>
      <c r="B5167" s="325"/>
      <c r="H5167" s="325"/>
      <c r="O5167" s="325"/>
    </row>
    <row r="5168" spans="1:15" x14ac:dyDescent="0.25">
      <c r="A5168" s="325"/>
      <c r="B5168" s="325"/>
      <c r="H5168" s="325"/>
      <c r="O5168" s="325"/>
    </row>
    <row r="5169" spans="1:15" x14ac:dyDescent="0.25">
      <c r="A5169" s="325"/>
      <c r="B5169" s="325"/>
      <c r="H5169" s="325"/>
      <c r="O5169" s="325"/>
    </row>
    <row r="5170" spans="1:15" x14ac:dyDescent="0.25">
      <c r="A5170" s="325"/>
      <c r="B5170" s="325"/>
      <c r="H5170" s="325"/>
      <c r="O5170" s="325"/>
    </row>
    <row r="5171" spans="1:15" x14ac:dyDescent="0.25">
      <c r="A5171" s="325"/>
      <c r="B5171" s="325"/>
      <c r="H5171" s="325"/>
      <c r="O5171" s="325"/>
    </row>
    <row r="5172" spans="1:15" x14ac:dyDescent="0.25">
      <c r="A5172" s="325"/>
      <c r="B5172" s="325"/>
      <c r="H5172" s="325"/>
      <c r="O5172" s="325"/>
    </row>
    <row r="5173" spans="1:15" x14ac:dyDescent="0.25">
      <c r="A5173" s="325"/>
      <c r="B5173" s="325"/>
      <c r="H5173" s="325"/>
      <c r="O5173" s="325"/>
    </row>
    <row r="5174" spans="1:15" x14ac:dyDescent="0.25">
      <c r="A5174" s="325"/>
      <c r="B5174" s="325"/>
      <c r="H5174" s="325"/>
      <c r="O5174" s="325"/>
    </row>
    <row r="5175" spans="1:15" x14ac:dyDescent="0.25">
      <c r="A5175" s="325"/>
      <c r="B5175" s="325"/>
      <c r="H5175" s="325"/>
      <c r="O5175" s="325"/>
    </row>
    <row r="5176" spans="1:15" x14ac:dyDescent="0.25">
      <c r="A5176" s="325"/>
      <c r="B5176" s="325"/>
      <c r="H5176" s="325"/>
      <c r="O5176" s="325"/>
    </row>
    <row r="5177" spans="1:15" x14ac:dyDescent="0.25">
      <c r="A5177" s="325"/>
      <c r="B5177" s="325"/>
      <c r="H5177" s="325"/>
      <c r="O5177" s="325"/>
    </row>
    <row r="5178" spans="1:15" x14ac:dyDescent="0.25">
      <c r="A5178" s="325"/>
      <c r="B5178" s="325"/>
      <c r="H5178" s="325"/>
      <c r="O5178" s="325"/>
    </row>
    <row r="5179" spans="1:15" x14ac:dyDescent="0.25">
      <c r="A5179" s="325"/>
      <c r="B5179" s="325"/>
      <c r="H5179" s="325"/>
      <c r="O5179" s="325"/>
    </row>
    <row r="5180" spans="1:15" x14ac:dyDescent="0.25">
      <c r="A5180" s="325"/>
      <c r="B5180" s="325"/>
      <c r="H5180" s="325"/>
      <c r="O5180" s="325"/>
    </row>
    <row r="5181" spans="1:15" x14ac:dyDescent="0.25">
      <c r="A5181" s="325"/>
      <c r="B5181" s="325"/>
      <c r="H5181" s="325"/>
      <c r="O5181" s="325"/>
    </row>
    <row r="5182" spans="1:15" x14ac:dyDescent="0.25">
      <c r="A5182" s="325"/>
      <c r="B5182" s="325"/>
      <c r="H5182" s="325"/>
      <c r="O5182" s="325"/>
    </row>
    <row r="5183" spans="1:15" x14ac:dyDescent="0.25">
      <c r="A5183" s="325"/>
      <c r="B5183" s="325"/>
      <c r="H5183" s="325"/>
      <c r="O5183" s="325"/>
    </row>
    <row r="5184" spans="1:15" x14ac:dyDescent="0.25">
      <c r="A5184" s="325"/>
      <c r="B5184" s="325"/>
      <c r="H5184" s="325"/>
      <c r="O5184" s="325"/>
    </row>
    <row r="5185" spans="1:15" x14ac:dyDescent="0.25">
      <c r="A5185" s="325"/>
      <c r="B5185" s="325"/>
      <c r="H5185" s="325"/>
      <c r="O5185" s="325"/>
    </row>
    <row r="5186" spans="1:15" x14ac:dyDescent="0.25">
      <c r="A5186" s="325"/>
      <c r="B5186" s="325"/>
      <c r="H5186" s="325"/>
      <c r="O5186" s="325"/>
    </row>
    <row r="5187" spans="1:15" x14ac:dyDescent="0.25">
      <c r="A5187" s="325"/>
      <c r="B5187" s="325"/>
      <c r="H5187" s="325"/>
      <c r="O5187" s="325"/>
    </row>
    <row r="5188" spans="1:15" x14ac:dyDescent="0.25">
      <c r="A5188" s="325"/>
      <c r="B5188" s="325"/>
      <c r="H5188" s="325"/>
      <c r="O5188" s="325"/>
    </row>
    <row r="5189" spans="1:15" x14ac:dyDescent="0.25">
      <c r="A5189" s="325"/>
      <c r="B5189" s="325"/>
      <c r="H5189" s="325"/>
      <c r="O5189" s="325"/>
    </row>
    <row r="5190" spans="1:15" x14ac:dyDescent="0.25">
      <c r="A5190" s="325"/>
      <c r="B5190" s="325"/>
      <c r="H5190" s="325"/>
      <c r="O5190" s="325"/>
    </row>
    <row r="5191" spans="1:15" x14ac:dyDescent="0.25">
      <c r="A5191" s="325"/>
      <c r="B5191" s="325"/>
      <c r="H5191" s="325"/>
      <c r="O5191" s="325"/>
    </row>
    <row r="5192" spans="1:15" x14ac:dyDescent="0.25">
      <c r="A5192" s="325"/>
      <c r="B5192" s="325"/>
      <c r="H5192" s="325"/>
      <c r="O5192" s="325"/>
    </row>
    <row r="5193" spans="1:15" x14ac:dyDescent="0.25">
      <c r="A5193" s="325"/>
      <c r="B5193" s="325"/>
      <c r="H5193" s="325"/>
      <c r="O5193" s="325"/>
    </row>
    <row r="5194" spans="1:15" x14ac:dyDescent="0.25">
      <c r="A5194" s="325"/>
      <c r="B5194" s="325"/>
      <c r="H5194" s="325"/>
      <c r="O5194" s="325"/>
    </row>
    <row r="5195" spans="1:15" x14ac:dyDescent="0.25">
      <c r="A5195" s="325"/>
      <c r="B5195" s="325"/>
      <c r="H5195" s="325"/>
      <c r="O5195" s="325"/>
    </row>
    <row r="5196" spans="1:15" x14ac:dyDescent="0.25">
      <c r="A5196" s="325"/>
      <c r="B5196" s="325"/>
      <c r="H5196" s="325"/>
      <c r="O5196" s="325"/>
    </row>
    <row r="5197" spans="1:15" x14ac:dyDescent="0.25">
      <c r="A5197" s="325"/>
      <c r="B5197" s="325"/>
      <c r="H5197" s="325"/>
      <c r="O5197" s="325"/>
    </row>
    <row r="5198" spans="1:15" x14ac:dyDescent="0.25">
      <c r="A5198" s="325"/>
      <c r="B5198" s="325"/>
      <c r="H5198" s="325"/>
      <c r="O5198" s="325"/>
    </row>
    <row r="5199" spans="1:15" x14ac:dyDescent="0.25">
      <c r="A5199" s="325"/>
      <c r="B5199" s="325"/>
      <c r="H5199" s="325"/>
      <c r="O5199" s="325"/>
    </row>
    <row r="5200" spans="1:15" x14ac:dyDescent="0.25">
      <c r="A5200" s="325"/>
      <c r="B5200" s="325"/>
      <c r="H5200" s="325"/>
      <c r="O5200" s="325"/>
    </row>
    <row r="5201" spans="1:15" x14ac:dyDescent="0.25">
      <c r="A5201" s="325"/>
      <c r="B5201" s="325"/>
      <c r="H5201" s="325"/>
      <c r="O5201" s="325"/>
    </row>
    <row r="5202" spans="1:15" x14ac:dyDescent="0.25">
      <c r="A5202" s="325"/>
      <c r="B5202" s="325"/>
      <c r="H5202" s="325"/>
      <c r="O5202" s="325"/>
    </row>
    <row r="5203" spans="1:15" x14ac:dyDescent="0.25">
      <c r="A5203" s="325"/>
      <c r="B5203" s="325"/>
      <c r="H5203" s="325"/>
      <c r="O5203" s="325"/>
    </row>
    <row r="5204" spans="1:15" x14ac:dyDescent="0.25">
      <c r="A5204" s="325"/>
      <c r="B5204" s="325"/>
      <c r="H5204" s="325"/>
      <c r="O5204" s="325"/>
    </row>
    <row r="5205" spans="1:15" x14ac:dyDescent="0.25">
      <c r="A5205" s="325"/>
      <c r="B5205" s="325"/>
      <c r="H5205" s="325"/>
      <c r="O5205" s="325"/>
    </row>
    <row r="5206" spans="1:15" x14ac:dyDescent="0.25">
      <c r="A5206" s="325"/>
      <c r="B5206" s="325"/>
      <c r="H5206" s="325"/>
      <c r="O5206" s="325"/>
    </row>
    <row r="5207" spans="1:15" x14ac:dyDescent="0.25">
      <c r="A5207" s="325"/>
      <c r="B5207" s="325"/>
      <c r="H5207" s="325"/>
      <c r="O5207" s="325"/>
    </row>
    <row r="5208" spans="1:15" x14ac:dyDescent="0.25">
      <c r="A5208" s="325"/>
      <c r="B5208" s="325"/>
      <c r="H5208" s="325"/>
      <c r="O5208" s="325"/>
    </row>
    <row r="5209" spans="1:15" x14ac:dyDescent="0.25">
      <c r="A5209" s="325"/>
      <c r="B5209" s="325"/>
      <c r="H5209" s="325"/>
      <c r="O5209" s="325"/>
    </row>
    <row r="5210" spans="1:15" x14ac:dyDescent="0.25">
      <c r="A5210" s="325"/>
      <c r="B5210" s="325"/>
      <c r="H5210" s="325"/>
      <c r="O5210" s="325"/>
    </row>
    <row r="5211" spans="1:15" x14ac:dyDescent="0.25">
      <c r="A5211" s="325"/>
      <c r="B5211" s="325"/>
      <c r="H5211" s="325"/>
      <c r="O5211" s="325"/>
    </row>
    <row r="5212" spans="1:15" x14ac:dyDescent="0.25">
      <c r="A5212" s="325"/>
      <c r="B5212" s="325"/>
      <c r="H5212" s="325"/>
      <c r="O5212" s="325"/>
    </row>
    <row r="5213" spans="1:15" x14ac:dyDescent="0.25">
      <c r="A5213" s="325"/>
      <c r="B5213" s="325"/>
      <c r="H5213" s="325"/>
      <c r="O5213" s="325"/>
    </row>
    <row r="5214" spans="1:15" x14ac:dyDescent="0.25">
      <c r="A5214" s="325"/>
      <c r="B5214" s="325"/>
      <c r="H5214" s="325"/>
      <c r="O5214" s="325"/>
    </row>
    <row r="5215" spans="1:15" x14ac:dyDescent="0.25">
      <c r="A5215" s="325"/>
      <c r="B5215" s="325"/>
      <c r="H5215" s="325"/>
      <c r="O5215" s="325"/>
    </row>
    <row r="5216" spans="1:15" x14ac:dyDescent="0.25">
      <c r="A5216" s="325"/>
      <c r="B5216" s="325"/>
      <c r="H5216" s="325"/>
      <c r="O5216" s="325"/>
    </row>
    <row r="5217" spans="1:15" x14ac:dyDescent="0.25">
      <c r="A5217" s="325"/>
      <c r="B5217" s="325"/>
      <c r="H5217" s="325"/>
      <c r="O5217" s="325"/>
    </row>
    <row r="5218" spans="1:15" x14ac:dyDescent="0.25">
      <c r="A5218" s="325"/>
      <c r="B5218" s="325"/>
      <c r="H5218" s="325"/>
      <c r="O5218" s="325"/>
    </row>
    <row r="5219" spans="1:15" x14ac:dyDescent="0.25">
      <c r="A5219" s="325"/>
      <c r="B5219" s="325"/>
      <c r="H5219" s="325"/>
      <c r="O5219" s="325"/>
    </row>
    <row r="5220" spans="1:15" x14ac:dyDescent="0.25">
      <c r="A5220" s="325"/>
      <c r="B5220" s="325"/>
      <c r="H5220" s="325"/>
      <c r="O5220" s="325"/>
    </row>
    <row r="5221" spans="1:15" x14ac:dyDescent="0.25">
      <c r="A5221" s="325"/>
      <c r="B5221" s="325"/>
      <c r="H5221" s="325"/>
      <c r="O5221" s="325"/>
    </row>
    <row r="5222" spans="1:15" x14ac:dyDescent="0.25">
      <c r="A5222" s="325"/>
      <c r="B5222" s="325"/>
      <c r="H5222" s="325"/>
      <c r="O5222" s="325"/>
    </row>
    <row r="5223" spans="1:15" x14ac:dyDescent="0.25">
      <c r="A5223" s="325"/>
      <c r="B5223" s="325"/>
      <c r="H5223" s="325"/>
      <c r="O5223" s="325"/>
    </row>
    <row r="5224" spans="1:15" x14ac:dyDescent="0.25">
      <c r="A5224" s="325"/>
      <c r="B5224" s="325"/>
      <c r="H5224" s="325"/>
      <c r="O5224" s="325"/>
    </row>
    <row r="5225" spans="1:15" x14ac:dyDescent="0.25">
      <c r="A5225" s="325"/>
      <c r="B5225" s="325"/>
      <c r="H5225" s="325"/>
      <c r="O5225" s="325"/>
    </row>
    <row r="5226" spans="1:15" x14ac:dyDescent="0.25">
      <c r="A5226" s="325"/>
      <c r="B5226" s="325"/>
      <c r="H5226" s="325"/>
      <c r="O5226" s="325"/>
    </row>
    <row r="5227" spans="1:15" x14ac:dyDescent="0.25">
      <c r="A5227" s="325"/>
      <c r="B5227" s="325"/>
      <c r="H5227" s="325"/>
      <c r="O5227" s="325"/>
    </row>
    <row r="5228" spans="1:15" x14ac:dyDescent="0.25">
      <c r="A5228" s="325"/>
      <c r="B5228" s="325"/>
      <c r="H5228" s="325"/>
      <c r="O5228" s="325"/>
    </row>
    <row r="5229" spans="1:15" x14ac:dyDescent="0.25">
      <c r="A5229" s="325"/>
      <c r="B5229" s="325"/>
      <c r="H5229" s="325"/>
      <c r="O5229" s="325"/>
    </row>
    <row r="5230" spans="1:15" x14ac:dyDescent="0.25">
      <c r="A5230" s="325"/>
      <c r="B5230" s="325"/>
      <c r="H5230" s="325"/>
      <c r="O5230" s="325"/>
    </row>
    <row r="5231" spans="1:15" x14ac:dyDescent="0.25">
      <c r="A5231" s="325"/>
      <c r="B5231" s="325"/>
      <c r="H5231" s="325"/>
      <c r="O5231" s="325"/>
    </row>
    <row r="5232" spans="1:15" x14ac:dyDescent="0.25">
      <c r="A5232" s="325"/>
      <c r="B5232" s="325"/>
      <c r="H5232" s="325"/>
      <c r="O5232" s="325"/>
    </row>
    <row r="5233" spans="1:15" x14ac:dyDescent="0.25">
      <c r="A5233" s="325"/>
      <c r="B5233" s="325"/>
      <c r="H5233" s="325"/>
      <c r="O5233" s="325"/>
    </row>
    <row r="5234" spans="1:15" x14ac:dyDescent="0.25">
      <c r="A5234" s="325"/>
      <c r="B5234" s="325"/>
      <c r="H5234" s="325"/>
      <c r="O5234" s="325"/>
    </row>
    <row r="5235" spans="1:15" x14ac:dyDescent="0.25">
      <c r="A5235" s="325"/>
      <c r="B5235" s="325"/>
      <c r="H5235" s="325"/>
      <c r="O5235" s="325"/>
    </row>
    <row r="5236" spans="1:15" x14ac:dyDescent="0.25">
      <c r="A5236" s="325"/>
      <c r="B5236" s="325"/>
      <c r="H5236" s="325"/>
      <c r="O5236" s="325"/>
    </row>
    <row r="5237" spans="1:15" x14ac:dyDescent="0.25">
      <c r="A5237" s="325"/>
      <c r="B5237" s="325"/>
      <c r="H5237" s="325"/>
      <c r="O5237" s="325"/>
    </row>
    <row r="5238" spans="1:15" x14ac:dyDescent="0.25">
      <c r="A5238" s="325"/>
      <c r="B5238" s="325"/>
      <c r="H5238" s="325"/>
      <c r="O5238" s="325"/>
    </row>
    <row r="5239" spans="1:15" x14ac:dyDescent="0.25">
      <c r="A5239" s="325"/>
      <c r="B5239" s="325"/>
      <c r="H5239" s="325"/>
      <c r="O5239" s="325"/>
    </row>
    <row r="5240" spans="1:15" x14ac:dyDescent="0.25">
      <c r="A5240" s="325"/>
      <c r="B5240" s="325"/>
      <c r="H5240" s="325"/>
      <c r="O5240" s="325"/>
    </row>
    <row r="5241" spans="1:15" x14ac:dyDescent="0.25">
      <c r="A5241" s="325"/>
      <c r="B5241" s="325"/>
      <c r="H5241" s="325"/>
      <c r="O5241" s="325"/>
    </row>
    <row r="5242" spans="1:15" x14ac:dyDescent="0.25">
      <c r="A5242" s="325"/>
      <c r="B5242" s="325"/>
      <c r="H5242" s="325"/>
      <c r="O5242" s="325"/>
    </row>
    <row r="5243" spans="1:15" x14ac:dyDescent="0.25">
      <c r="A5243" s="325"/>
      <c r="B5243" s="325"/>
      <c r="H5243" s="325"/>
      <c r="O5243" s="325"/>
    </row>
    <row r="5244" spans="1:15" x14ac:dyDescent="0.25">
      <c r="A5244" s="325"/>
      <c r="B5244" s="325"/>
      <c r="H5244" s="325"/>
      <c r="O5244" s="325"/>
    </row>
    <row r="5245" spans="1:15" x14ac:dyDescent="0.25">
      <c r="A5245" s="325"/>
      <c r="B5245" s="325"/>
      <c r="H5245" s="325"/>
      <c r="O5245" s="325"/>
    </row>
    <row r="5246" spans="1:15" x14ac:dyDescent="0.25">
      <c r="A5246" s="325"/>
      <c r="B5246" s="325"/>
      <c r="H5246" s="325"/>
      <c r="O5246" s="325"/>
    </row>
    <row r="5247" spans="1:15" x14ac:dyDescent="0.25">
      <c r="A5247" s="325"/>
      <c r="B5247" s="325"/>
      <c r="H5247" s="325"/>
      <c r="O5247" s="325"/>
    </row>
    <row r="5248" spans="1:15" x14ac:dyDescent="0.25">
      <c r="A5248" s="325"/>
      <c r="B5248" s="325"/>
      <c r="H5248" s="325"/>
      <c r="O5248" s="325"/>
    </row>
    <row r="5249" spans="1:15" x14ac:dyDescent="0.25">
      <c r="A5249" s="325"/>
      <c r="B5249" s="325"/>
      <c r="H5249" s="325"/>
      <c r="O5249" s="325"/>
    </row>
    <row r="5250" spans="1:15" x14ac:dyDescent="0.25">
      <c r="A5250" s="325"/>
      <c r="B5250" s="325"/>
      <c r="H5250" s="325"/>
      <c r="O5250" s="325"/>
    </row>
    <row r="5251" spans="1:15" x14ac:dyDescent="0.25">
      <c r="A5251" s="325"/>
      <c r="B5251" s="325"/>
      <c r="H5251" s="325"/>
      <c r="O5251" s="325"/>
    </row>
    <row r="5252" spans="1:15" x14ac:dyDescent="0.25">
      <c r="A5252" s="325"/>
      <c r="B5252" s="325"/>
      <c r="H5252" s="325"/>
      <c r="O5252" s="325"/>
    </row>
    <row r="5253" spans="1:15" x14ac:dyDescent="0.25">
      <c r="A5253" s="325"/>
      <c r="B5253" s="325"/>
      <c r="H5253" s="325"/>
      <c r="O5253" s="325"/>
    </row>
    <row r="5254" spans="1:15" x14ac:dyDescent="0.25">
      <c r="A5254" s="325"/>
      <c r="B5254" s="325"/>
      <c r="H5254" s="325"/>
      <c r="O5254" s="325"/>
    </row>
    <row r="5255" spans="1:15" x14ac:dyDescent="0.25">
      <c r="A5255" s="325"/>
      <c r="B5255" s="325"/>
      <c r="H5255" s="325"/>
      <c r="O5255" s="325"/>
    </row>
    <row r="5256" spans="1:15" x14ac:dyDescent="0.25">
      <c r="A5256" s="325"/>
      <c r="B5256" s="325"/>
      <c r="H5256" s="325"/>
      <c r="O5256" s="325"/>
    </row>
    <row r="5257" spans="1:15" x14ac:dyDescent="0.25">
      <c r="A5257" s="325"/>
      <c r="B5257" s="325"/>
      <c r="H5257" s="325"/>
      <c r="O5257" s="325"/>
    </row>
    <row r="5258" spans="1:15" x14ac:dyDescent="0.25">
      <c r="A5258" s="325"/>
      <c r="B5258" s="325"/>
      <c r="H5258" s="325"/>
      <c r="O5258" s="325"/>
    </row>
    <row r="5259" spans="1:15" x14ac:dyDescent="0.25">
      <c r="A5259" s="325"/>
      <c r="B5259" s="325"/>
      <c r="H5259" s="325"/>
      <c r="O5259" s="325"/>
    </row>
    <row r="5260" spans="1:15" x14ac:dyDescent="0.25">
      <c r="A5260" s="325"/>
      <c r="B5260" s="325"/>
      <c r="H5260" s="325"/>
      <c r="O5260" s="325"/>
    </row>
    <row r="5261" spans="1:15" x14ac:dyDescent="0.25">
      <c r="A5261" s="325"/>
      <c r="B5261" s="325"/>
      <c r="H5261" s="325"/>
      <c r="O5261" s="325"/>
    </row>
    <row r="5262" spans="1:15" x14ac:dyDescent="0.25">
      <c r="A5262" s="325"/>
      <c r="B5262" s="325"/>
      <c r="H5262" s="325"/>
      <c r="O5262" s="325"/>
    </row>
    <row r="5263" spans="1:15" x14ac:dyDescent="0.25">
      <c r="A5263" s="325"/>
      <c r="B5263" s="325"/>
      <c r="H5263" s="325"/>
      <c r="O5263" s="325"/>
    </row>
    <row r="5264" spans="1:15" x14ac:dyDescent="0.25">
      <c r="A5264" s="325"/>
      <c r="B5264" s="325"/>
      <c r="H5264" s="325"/>
      <c r="O5264" s="325"/>
    </row>
    <row r="5265" spans="1:15" x14ac:dyDescent="0.25">
      <c r="A5265" s="325"/>
      <c r="B5265" s="325"/>
      <c r="H5265" s="325"/>
      <c r="O5265" s="325"/>
    </row>
    <row r="5266" spans="1:15" x14ac:dyDescent="0.25">
      <c r="A5266" s="325"/>
      <c r="B5266" s="325"/>
      <c r="H5266" s="325"/>
      <c r="O5266" s="325"/>
    </row>
    <row r="5267" spans="1:15" x14ac:dyDescent="0.25">
      <c r="A5267" s="325"/>
      <c r="B5267" s="325"/>
      <c r="H5267" s="325"/>
      <c r="O5267" s="325"/>
    </row>
    <row r="5268" spans="1:15" x14ac:dyDescent="0.25">
      <c r="A5268" s="325"/>
      <c r="B5268" s="325"/>
      <c r="H5268" s="325"/>
      <c r="O5268" s="325"/>
    </row>
    <row r="5269" spans="1:15" x14ac:dyDescent="0.25">
      <c r="A5269" s="325"/>
      <c r="B5269" s="325"/>
      <c r="H5269" s="325"/>
      <c r="O5269" s="325"/>
    </row>
    <row r="5270" spans="1:15" x14ac:dyDescent="0.25">
      <c r="A5270" s="325"/>
      <c r="B5270" s="325"/>
      <c r="H5270" s="325"/>
      <c r="O5270" s="325"/>
    </row>
    <row r="5271" spans="1:15" x14ac:dyDescent="0.25">
      <c r="A5271" s="325"/>
      <c r="B5271" s="325"/>
      <c r="H5271" s="325"/>
      <c r="O5271" s="325"/>
    </row>
    <row r="5272" spans="1:15" x14ac:dyDescent="0.25">
      <c r="A5272" s="325"/>
      <c r="B5272" s="325"/>
      <c r="H5272" s="325"/>
      <c r="O5272" s="325"/>
    </row>
    <row r="5273" spans="1:15" x14ac:dyDescent="0.25">
      <c r="A5273" s="325"/>
      <c r="B5273" s="325"/>
      <c r="H5273" s="325"/>
      <c r="O5273" s="325"/>
    </row>
    <row r="5274" spans="1:15" x14ac:dyDescent="0.25">
      <c r="A5274" s="325"/>
      <c r="B5274" s="325"/>
      <c r="H5274" s="325"/>
      <c r="O5274" s="325"/>
    </row>
    <row r="5275" spans="1:15" x14ac:dyDescent="0.25">
      <c r="A5275" s="325"/>
      <c r="B5275" s="325"/>
      <c r="H5275" s="325"/>
      <c r="O5275" s="325"/>
    </row>
    <row r="5276" spans="1:15" x14ac:dyDescent="0.25">
      <c r="A5276" s="325"/>
      <c r="B5276" s="325"/>
      <c r="H5276" s="325"/>
      <c r="O5276" s="325"/>
    </row>
    <row r="5277" spans="1:15" x14ac:dyDescent="0.25">
      <c r="A5277" s="325"/>
      <c r="B5277" s="325"/>
      <c r="H5277" s="325"/>
      <c r="O5277" s="325"/>
    </row>
    <row r="5278" spans="1:15" x14ac:dyDescent="0.25">
      <c r="A5278" s="325"/>
      <c r="B5278" s="325"/>
      <c r="H5278" s="325"/>
      <c r="O5278" s="325"/>
    </row>
    <row r="5279" spans="1:15" x14ac:dyDescent="0.25">
      <c r="A5279" s="325"/>
      <c r="B5279" s="325"/>
      <c r="H5279" s="325"/>
      <c r="O5279" s="325"/>
    </row>
    <row r="5280" spans="1:15" x14ac:dyDescent="0.25">
      <c r="A5280" s="325"/>
      <c r="B5280" s="325"/>
      <c r="H5280" s="325"/>
      <c r="O5280" s="325"/>
    </row>
    <row r="5281" spans="1:15" x14ac:dyDescent="0.25">
      <c r="A5281" s="325"/>
      <c r="B5281" s="325"/>
      <c r="H5281" s="325"/>
      <c r="O5281" s="325"/>
    </row>
    <row r="5282" spans="1:15" x14ac:dyDescent="0.25">
      <c r="A5282" s="325"/>
      <c r="B5282" s="325"/>
      <c r="H5282" s="325"/>
      <c r="O5282" s="325"/>
    </row>
    <row r="5283" spans="1:15" x14ac:dyDescent="0.25">
      <c r="A5283" s="325"/>
      <c r="B5283" s="325"/>
      <c r="H5283" s="325"/>
      <c r="O5283" s="325"/>
    </row>
    <row r="5284" spans="1:15" x14ac:dyDescent="0.25">
      <c r="A5284" s="325"/>
      <c r="B5284" s="325"/>
      <c r="H5284" s="325"/>
      <c r="O5284" s="325"/>
    </row>
    <row r="5285" spans="1:15" x14ac:dyDescent="0.25">
      <c r="A5285" s="325"/>
      <c r="B5285" s="325"/>
      <c r="H5285" s="325"/>
      <c r="O5285" s="325"/>
    </row>
    <row r="5286" spans="1:15" x14ac:dyDescent="0.25">
      <c r="A5286" s="325"/>
      <c r="B5286" s="325"/>
      <c r="H5286" s="325"/>
      <c r="O5286" s="325"/>
    </row>
    <row r="5287" spans="1:15" x14ac:dyDescent="0.25">
      <c r="A5287" s="325"/>
      <c r="B5287" s="325"/>
      <c r="H5287" s="325"/>
      <c r="O5287" s="325"/>
    </row>
    <row r="5288" spans="1:15" x14ac:dyDescent="0.25">
      <c r="A5288" s="325"/>
      <c r="B5288" s="325"/>
      <c r="H5288" s="325"/>
      <c r="O5288" s="325"/>
    </row>
    <row r="5289" spans="1:15" x14ac:dyDescent="0.25">
      <c r="A5289" s="325"/>
      <c r="B5289" s="325"/>
      <c r="H5289" s="325"/>
      <c r="O5289" s="325"/>
    </row>
    <row r="5290" spans="1:15" x14ac:dyDescent="0.25">
      <c r="A5290" s="325"/>
      <c r="B5290" s="325"/>
      <c r="H5290" s="325"/>
      <c r="O5290" s="325"/>
    </row>
    <row r="5291" spans="1:15" x14ac:dyDescent="0.25">
      <c r="A5291" s="325"/>
      <c r="B5291" s="325"/>
      <c r="H5291" s="325"/>
      <c r="O5291" s="325"/>
    </row>
    <row r="5292" spans="1:15" x14ac:dyDescent="0.25">
      <c r="A5292" s="325"/>
      <c r="B5292" s="325"/>
      <c r="H5292" s="325"/>
      <c r="O5292" s="325"/>
    </row>
    <row r="5293" spans="1:15" x14ac:dyDescent="0.25">
      <c r="A5293" s="325"/>
      <c r="B5293" s="325"/>
      <c r="H5293" s="325"/>
      <c r="O5293" s="325"/>
    </row>
    <row r="5294" spans="1:15" x14ac:dyDescent="0.25">
      <c r="A5294" s="325"/>
      <c r="B5294" s="325"/>
      <c r="H5294" s="325"/>
      <c r="O5294" s="325"/>
    </row>
    <row r="5295" spans="1:15" x14ac:dyDescent="0.25">
      <c r="A5295" s="325"/>
      <c r="B5295" s="325"/>
      <c r="H5295" s="325"/>
      <c r="O5295" s="325"/>
    </row>
    <row r="5296" spans="1:15" x14ac:dyDescent="0.25">
      <c r="A5296" s="325"/>
      <c r="B5296" s="325"/>
      <c r="H5296" s="325"/>
      <c r="O5296" s="325"/>
    </row>
    <row r="5297" spans="1:15" x14ac:dyDescent="0.25">
      <c r="A5297" s="325"/>
      <c r="B5297" s="325"/>
      <c r="H5297" s="325"/>
      <c r="O5297" s="325"/>
    </row>
    <row r="5298" spans="1:15" x14ac:dyDescent="0.25">
      <c r="A5298" s="325"/>
      <c r="B5298" s="325"/>
      <c r="H5298" s="325"/>
      <c r="O5298" s="325"/>
    </row>
    <row r="5299" spans="1:15" x14ac:dyDescent="0.25">
      <c r="A5299" s="325"/>
      <c r="B5299" s="325"/>
      <c r="H5299" s="325"/>
      <c r="O5299" s="325"/>
    </row>
    <row r="5300" spans="1:15" x14ac:dyDescent="0.25">
      <c r="A5300" s="325"/>
      <c r="B5300" s="325"/>
      <c r="H5300" s="325"/>
      <c r="O5300" s="325"/>
    </row>
    <row r="5301" spans="1:15" x14ac:dyDescent="0.25">
      <c r="A5301" s="325"/>
      <c r="B5301" s="325"/>
      <c r="H5301" s="325"/>
      <c r="O5301" s="325"/>
    </row>
    <row r="5302" spans="1:15" x14ac:dyDescent="0.25">
      <c r="A5302" s="325"/>
      <c r="B5302" s="325"/>
      <c r="H5302" s="325"/>
      <c r="O5302" s="325"/>
    </row>
    <row r="5303" spans="1:15" x14ac:dyDescent="0.25">
      <c r="A5303" s="325"/>
      <c r="B5303" s="325"/>
      <c r="H5303" s="325"/>
      <c r="O5303" s="325"/>
    </row>
    <row r="5304" spans="1:15" x14ac:dyDescent="0.25">
      <c r="A5304" s="325"/>
      <c r="B5304" s="325"/>
      <c r="H5304" s="325"/>
      <c r="O5304" s="325"/>
    </row>
    <row r="5305" spans="1:15" x14ac:dyDescent="0.25">
      <c r="A5305" s="325"/>
      <c r="B5305" s="325"/>
      <c r="H5305" s="325"/>
      <c r="O5305" s="325"/>
    </row>
    <row r="5306" spans="1:15" x14ac:dyDescent="0.25">
      <c r="A5306" s="325"/>
      <c r="B5306" s="325"/>
      <c r="H5306" s="325"/>
      <c r="O5306" s="325"/>
    </row>
    <row r="5307" spans="1:15" x14ac:dyDescent="0.25">
      <c r="A5307" s="325"/>
      <c r="B5307" s="325"/>
      <c r="H5307" s="325"/>
      <c r="O5307" s="325"/>
    </row>
    <row r="5308" spans="1:15" x14ac:dyDescent="0.25">
      <c r="A5308" s="325"/>
      <c r="B5308" s="325"/>
      <c r="H5308" s="325"/>
      <c r="O5308" s="325"/>
    </row>
    <row r="5309" spans="1:15" x14ac:dyDescent="0.25">
      <c r="A5309" s="325"/>
      <c r="B5309" s="325"/>
      <c r="H5309" s="325"/>
      <c r="O5309" s="325"/>
    </row>
    <row r="5310" spans="1:15" x14ac:dyDescent="0.25">
      <c r="A5310" s="325"/>
      <c r="B5310" s="325"/>
      <c r="H5310" s="325"/>
      <c r="O5310" s="325"/>
    </row>
    <row r="5311" spans="1:15" x14ac:dyDescent="0.25">
      <c r="A5311" s="325"/>
      <c r="B5311" s="325"/>
      <c r="H5311" s="325"/>
      <c r="O5311" s="325"/>
    </row>
    <row r="5312" spans="1:15" x14ac:dyDescent="0.25">
      <c r="A5312" s="325"/>
      <c r="B5312" s="325"/>
      <c r="H5312" s="325"/>
      <c r="O5312" s="325"/>
    </row>
    <row r="5313" spans="1:15" x14ac:dyDescent="0.25">
      <c r="A5313" s="325"/>
      <c r="B5313" s="325"/>
      <c r="H5313" s="325"/>
      <c r="O5313" s="325"/>
    </row>
    <row r="5314" spans="1:15" x14ac:dyDescent="0.25">
      <c r="A5314" s="325"/>
      <c r="B5314" s="325"/>
      <c r="H5314" s="325"/>
      <c r="O5314" s="325"/>
    </row>
    <row r="5315" spans="1:15" x14ac:dyDescent="0.25">
      <c r="A5315" s="325"/>
      <c r="B5315" s="325"/>
      <c r="H5315" s="325"/>
      <c r="O5315" s="325"/>
    </row>
    <row r="5316" spans="1:15" x14ac:dyDescent="0.25">
      <c r="A5316" s="325"/>
      <c r="B5316" s="325"/>
      <c r="H5316" s="325"/>
      <c r="O5316" s="325"/>
    </row>
    <row r="5317" spans="1:15" x14ac:dyDescent="0.25">
      <c r="A5317" s="325"/>
      <c r="B5317" s="325"/>
      <c r="H5317" s="325"/>
      <c r="O5317" s="325"/>
    </row>
    <row r="5318" spans="1:15" x14ac:dyDescent="0.25">
      <c r="A5318" s="325"/>
      <c r="B5318" s="325"/>
      <c r="H5318" s="325"/>
      <c r="O5318" s="325"/>
    </row>
    <row r="5319" spans="1:15" x14ac:dyDescent="0.25">
      <c r="A5319" s="325"/>
      <c r="B5319" s="325"/>
      <c r="H5319" s="325"/>
      <c r="O5319" s="325"/>
    </row>
    <row r="5320" spans="1:15" x14ac:dyDescent="0.25">
      <c r="A5320" s="325"/>
      <c r="B5320" s="325"/>
      <c r="H5320" s="325"/>
      <c r="O5320" s="325"/>
    </row>
    <row r="5321" spans="1:15" x14ac:dyDescent="0.25">
      <c r="A5321" s="325"/>
      <c r="B5321" s="325"/>
      <c r="H5321" s="325"/>
      <c r="O5321" s="325"/>
    </row>
    <row r="5322" spans="1:15" x14ac:dyDescent="0.25">
      <c r="A5322" s="325"/>
      <c r="B5322" s="325"/>
      <c r="H5322" s="325"/>
      <c r="O5322" s="325"/>
    </row>
    <row r="5323" spans="1:15" x14ac:dyDescent="0.25">
      <c r="A5323" s="325"/>
      <c r="B5323" s="325"/>
      <c r="H5323" s="325"/>
      <c r="O5323" s="325"/>
    </row>
    <row r="5324" spans="1:15" x14ac:dyDescent="0.25">
      <c r="A5324" s="325"/>
      <c r="B5324" s="325"/>
      <c r="H5324" s="325"/>
      <c r="O5324" s="325"/>
    </row>
    <row r="5325" spans="1:15" x14ac:dyDescent="0.25">
      <c r="A5325" s="325"/>
      <c r="B5325" s="325"/>
      <c r="H5325" s="325"/>
      <c r="O5325" s="325"/>
    </row>
    <row r="5326" spans="1:15" x14ac:dyDescent="0.25">
      <c r="A5326" s="325"/>
      <c r="B5326" s="325"/>
      <c r="H5326" s="325"/>
      <c r="O5326" s="325"/>
    </row>
    <row r="5327" spans="1:15" x14ac:dyDescent="0.25">
      <c r="A5327" s="325"/>
      <c r="B5327" s="325"/>
      <c r="H5327" s="325"/>
      <c r="O5327" s="325"/>
    </row>
    <row r="5328" spans="1:15" x14ac:dyDescent="0.25">
      <c r="A5328" s="325"/>
      <c r="B5328" s="325"/>
      <c r="H5328" s="325"/>
      <c r="O5328" s="325"/>
    </row>
    <row r="5329" spans="1:15" x14ac:dyDescent="0.25">
      <c r="A5329" s="325"/>
      <c r="B5329" s="325"/>
      <c r="H5329" s="325"/>
      <c r="O5329" s="325"/>
    </row>
    <row r="5330" spans="1:15" x14ac:dyDescent="0.25">
      <c r="A5330" s="325"/>
      <c r="B5330" s="325"/>
      <c r="H5330" s="325"/>
      <c r="O5330" s="325"/>
    </row>
    <row r="5331" spans="1:15" x14ac:dyDescent="0.25">
      <c r="A5331" s="325"/>
      <c r="B5331" s="325"/>
      <c r="H5331" s="325"/>
      <c r="O5331" s="325"/>
    </row>
    <row r="5332" spans="1:15" x14ac:dyDescent="0.25">
      <c r="A5332" s="325"/>
      <c r="B5332" s="325"/>
      <c r="H5332" s="325"/>
      <c r="O5332" s="325"/>
    </row>
    <row r="5333" spans="1:15" x14ac:dyDescent="0.25">
      <c r="A5333" s="325"/>
      <c r="B5333" s="325"/>
      <c r="H5333" s="325"/>
      <c r="O5333" s="325"/>
    </row>
    <row r="5334" spans="1:15" x14ac:dyDescent="0.25">
      <c r="A5334" s="325"/>
      <c r="B5334" s="325"/>
      <c r="H5334" s="325"/>
      <c r="O5334" s="325"/>
    </row>
    <row r="5335" spans="1:15" x14ac:dyDescent="0.25">
      <c r="A5335" s="325"/>
      <c r="B5335" s="325"/>
      <c r="H5335" s="325"/>
      <c r="O5335" s="325"/>
    </row>
    <row r="5336" spans="1:15" x14ac:dyDescent="0.25">
      <c r="A5336" s="325"/>
      <c r="B5336" s="325"/>
      <c r="H5336" s="325"/>
      <c r="O5336" s="325"/>
    </row>
    <row r="5337" spans="1:15" x14ac:dyDescent="0.25">
      <c r="A5337" s="325"/>
      <c r="B5337" s="325"/>
      <c r="H5337" s="325"/>
      <c r="O5337" s="325"/>
    </row>
    <row r="5338" spans="1:15" x14ac:dyDescent="0.25">
      <c r="A5338" s="325"/>
      <c r="B5338" s="325"/>
      <c r="H5338" s="325"/>
      <c r="O5338" s="325"/>
    </row>
    <row r="5339" spans="1:15" x14ac:dyDescent="0.25">
      <c r="A5339" s="325"/>
      <c r="B5339" s="325"/>
      <c r="H5339" s="325"/>
      <c r="O5339" s="325"/>
    </row>
    <row r="5340" spans="1:15" x14ac:dyDescent="0.25">
      <c r="A5340" s="325"/>
      <c r="B5340" s="325"/>
      <c r="H5340" s="325"/>
      <c r="O5340" s="325"/>
    </row>
    <row r="5341" spans="1:15" x14ac:dyDescent="0.25">
      <c r="A5341" s="325"/>
      <c r="B5341" s="325"/>
      <c r="H5341" s="325"/>
      <c r="O5341" s="325"/>
    </row>
    <row r="5342" spans="1:15" x14ac:dyDescent="0.25">
      <c r="A5342" s="325"/>
      <c r="B5342" s="325"/>
      <c r="H5342" s="325"/>
      <c r="O5342" s="325"/>
    </row>
    <row r="5343" spans="1:15" x14ac:dyDescent="0.25">
      <c r="A5343" s="325"/>
      <c r="B5343" s="325"/>
      <c r="H5343" s="325"/>
      <c r="O5343" s="325"/>
    </row>
    <row r="5344" spans="1:15" x14ac:dyDescent="0.25">
      <c r="A5344" s="325"/>
      <c r="B5344" s="325"/>
      <c r="H5344" s="325"/>
      <c r="O5344" s="325"/>
    </row>
    <row r="5345" spans="1:15" x14ac:dyDescent="0.25">
      <c r="A5345" s="325"/>
      <c r="B5345" s="325"/>
      <c r="H5345" s="325"/>
      <c r="O5345" s="325"/>
    </row>
    <row r="5346" spans="1:15" x14ac:dyDescent="0.25">
      <c r="A5346" s="325"/>
      <c r="B5346" s="325"/>
      <c r="H5346" s="325"/>
      <c r="O5346" s="325"/>
    </row>
    <row r="5347" spans="1:15" x14ac:dyDescent="0.25">
      <c r="A5347" s="325"/>
      <c r="B5347" s="325"/>
      <c r="H5347" s="325"/>
      <c r="O5347" s="325"/>
    </row>
    <row r="5348" spans="1:15" x14ac:dyDescent="0.25">
      <c r="A5348" s="325"/>
      <c r="B5348" s="325"/>
      <c r="H5348" s="325"/>
      <c r="O5348" s="325"/>
    </row>
    <row r="5349" spans="1:15" x14ac:dyDescent="0.25">
      <c r="A5349" s="325"/>
      <c r="B5349" s="325"/>
      <c r="H5349" s="325"/>
      <c r="O5349" s="325"/>
    </row>
    <row r="5350" spans="1:15" x14ac:dyDescent="0.25">
      <c r="A5350" s="325"/>
      <c r="B5350" s="325"/>
      <c r="H5350" s="325"/>
      <c r="O5350" s="325"/>
    </row>
    <row r="5351" spans="1:15" x14ac:dyDescent="0.25">
      <c r="A5351" s="325"/>
      <c r="B5351" s="325"/>
      <c r="H5351" s="325"/>
      <c r="O5351" s="325"/>
    </row>
    <row r="5352" spans="1:15" x14ac:dyDescent="0.25">
      <c r="A5352" s="325"/>
      <c r="B5352" s="325"/>
      <c r="H5352" s="325"/>
      <c r="O5352" s="325"/>
    </row>
    <row r="5353" spans="1:15" x14ac:dyDescent="0.25">
      <c r="A5353" s="325"/>
      <c r="B5353" s="325"/>
      <c r="H5353" s="325"/>
      <c r="O5353" s="325"/>
    </row>
    <row r="5354" spans="1:15" x14ac:dyDescent="0.25">
      <c r="A5354" s="325"/>
      <c r="B5354" s="325"/>
      <c r="H5354" s="325"/>
      <c r="O5354" s="325"/>
    </row>
    <row r="5355" spans="1:15" x14ac:dyDescent="0.25">
      <c r="A5355" s="325"/>
      <c r="B5355" s="325"/>
      <c r="H5355" s="325"/>
      <c r="O5355" s="325"/>
    </row>
    <row r="5356" spans="1:15" x14ac:dyDescent="0.25">
      <c r="A5356" s="325"/>
      <c r="B5356" s="325"/>
      <c r="H5356" s="325"/>
      <c r="O5356" s="325"/>
    </row>
    <row r="5357" spans="1:15" x14ac:dyDescent="0.25">
      <c r="A5357" s="325"/>
      <c r="B5357" s="325"/>
      <c r="H5357" s="325"/>
      <c r="O5357" s="325"/>
    </row>
    <row r="5358" spans="1:15" x14ac:dyDescent="0.25">
      <c r="A5358" s="325"/>
      <c r="B5358" s="325"/>
      <c r="H5358" s="325"/>
      <c r="O5358" s="325"/>
    </row>
    <row r="5359" spans="1:15" x14ac:dyDescent="0.25">
      <c r="A5359" s="325"/>
      <c r="B5359" s="325"/>
      <c r="H5359" s="325"/>
      <c r="O5359" s="325"/>
    </row>
    <row r="5360" spans="1:15" x14ac:dyDescent="0.25">
      <c r="A5360" s="325"/>
      <c r="B5360" s="325"/>
      <c r="H5360" s="325"/>
      <c r="O5360" s="325"/>
    </row>
    <row r="5361" spans="1:15" x14ac:dyDescent="0.25">
      <c r="A5361" s="325"/>
      <c r="B5361" s="325"/>
      <c r="H5361" s="325"/>
      <c r="O5361" s="325"/>
    </row>
    <row r="5362" spans="1:15" x14ac:dyDescent="0.25">
      <c r="A5362" s="325"/>
      <c r="B5362" s="325"/>
      <c r="H5362" s="325"/>
      <c r="O5362" s="325"/>
    </row>
    <row r="5363" spans="1:15" x14ac:dyDescent="0.25">
      <c r="A5363" s="325"/>
      <c r="B5363" s="325"/>
      <c r="H5363" s="325"/>
      <c r="O5363" s="325"/>
    </row>
    <row r="5364" spans="1:15" x14ac:dyDescent="0.25">
      <c r="A5364" s="325"/>
      <c r="B5364" s="325"/>
      <c r="H5364" s="325"/>
      <c r="O5364" s="325"/>
    </row>
    <row r="5365" spans="1:15" x14ac:dyDescent="0.25">
      <c r="A5365" s="325"/>
      <c r="B5365" s="325"/>
      <c r="H5365" s="325"/>
      <c r="O5365" s="325"/>
    </row>
    <row r="5366" spans="1:15" x14ac:dyDescent="0.25">
      <c r="A5366" s="325"/>
      <c r="B5366" s="325"/>
      <c r="H5366" s="325"/>
      <c r="O5366" s="325"/>
    </row>
    <row r="5367" spans="1:15" x14ac:dyDescent="0.25">
      <c r="A5367" s="325"/>
      <c r="B5367" s="325"/>
      <c r="H5367" s="325"/>
      <c r="O5367" s="325"/>
    </row>
    <row r="5368" spans="1:15" x14ac:dyDescent="0.25">
      <c r="A5368" s="325"/>
      <c r="B5368" s="325"/>
      <c r="H5368" s="325"/>
      <c r="O5368" s="325"/>
    </row>
    <row r="5369" spans="1:15" x14ac:dyDescent="0.25">
      <c r="A5369" s="325"/>
      <c r="B5369" s="325"/>
      <c r="H5369" s="325"/>
      <c r="O5369" s="325"/>
    </row>
    <row r="5370" spans="1:15" x14ac:dyDescent="0.25">
      <c r="A5370" s="325"/>
      <c r="B5370" s="325"/>
      <c r="H5370" s="325"/>
      <c r="O5370" s="325"/>
    </row>
    <row r="5371" spans="1:15" x14ac:dyDescent="0.25">
      <c r="A5371" s="325"/>
      <c r="B5371" s="325"/>
      <c r="H5371" s="325"/>
      <c r="O5371" s="325"/>
    </row>
    <row r="5372" spans="1:15" x14ac:dyDescent="0.25">
      <c r="A5372" s="325"/>
      <c r="B5372" s="325"/>
      <c r="H5372" s="325"/>
      <c r="O5372" s="325"/>
    </row>
    <row r="5373" spans="1:15" x14ac:dyDescent="0.25">
      <c r="A5373" s="325"/>
      <c r="B5373" s="325"/>
      <c r="H5373" s="325"/>
      <c r="O5373" s="325"/>
    </row>
    <row r="5374" spans="1:15" x14ac:dyDescent="0.25">
      <c r="A5374" s="325"/>
      <c r="B5374" s="325"/>
      <c r="H5374" s="325"/>
      <c r="O5374" s="325"/>
    </row>
    <row r="5375" spans="1:15" x14ac:dyDescent="0.25">
      <c r="A5375" s="325"/>
      <c r="B5375" s="325"/>
      <c r="H5375" s="325"/>
      <c r="O5375" s="325"/>
    </row>
    <row r="5376" spans="1:15" x14ac:dyDescent="0.25">
      <c r="A5376" s="325"/>
      <c r="B5376" s="325"/>
      <c r="H5376" s="325"/>
      <c r="O5376" s="325"/>
    </row>
    <row r="5377" spans="1:15" x14ac:dyDescent="0.25">
      <c r="A5377" s="325"/>
      <c r="B5377" s="325"/>
      <c r="H5377" s="325"/>
      <c r="O5377" s="325"/>
    </row>
    <row r="5378" spans="1:15" x14ac:dyDescent="0.25">
      <c r="A5378" s="325"/>
      <c r="B5378" s="325"/>
      <c r="H5378" s="325"/>
      <c r="O5378" s="325"/>
    </row>
    <row r="5379" spans="1:15" x14ac:dyDescent="0.25">
      <c r="A5379" s="325"/>
      <c r="B5379" s="325"/>
      <c r="H5379" s="325"/>
      <c r="O5379" s="325"/>
    </row>
    <row r="5380" spans="1:15" x14ac:dyDescent="0.25">
      <c r="A5380" s="325"/>
      <c r="B5380" s="325"/>
      <c r="H5380" s="325"/>
      <c r="O5380" s="325"/>
    </row>
    <row r="5381" spans="1:15" x14ac:dyDescent="0.25">
      <c r="A5381" s="325"/>
      <c r="B5381" s="325"/>
      <c r="H5381" s="325"/>
      <c r="O5381" s="325"/>
    </row>
    <row r="5382" spans="1:15" x14ac:dyDescent="0.25">
      <c r="A5382" s="325"/>
      <c r="B5382" s="325"/>
      <c r="H5382" s="325"/>
      <c r="O5382" s="325"/>
    </row>
    <row r="5383" spans="1:15" x14ac:dyDescent="0.25">
      <c r="A5383" s="325"/>
      <c r="B5383" s="325"/>
      <c r="H5383" s="325"/>
      <c r="O5383" s="325"/>
    </row>
    <row r="5384" spans="1:15" x14ac:dyDescent="0.25">
      <c r="A5384" s="325"/>
      <c r="B5384" s="325"/>
      <c r="H5384" s="325"/>
      <c r="O5384" s="325"/>
    </row>
    <row r="5385" spans="1:15" x14ac:dyDescent="0.25">
      <c r="A5385" s="325"/>
      <c r="B5385" s="325"/>
      <c r="H5385" s="325"/>
      <c r="O5385" s="325"/>
    </row>
    <row r="5386" spans="1:15" x14ac:dyDescent="0.25">
      <c r="A5386" s="325"/>
      <c r="B5386" s="325"/>
      <c r="H5386" s="325"/>
      <c r="O5386" s="325"/>
    </row>
    <row r="5387" spans="1:15" x14ac:dyDescent="0.25">
      <c r="A5387" s="325"/>
      <c r="B5387" s="325"/>
      <c r="H5387" s="325"/>
      <c r="O5387" s="325"/>
    </row>
    <row r="5388" spans="1:15" x14ac:dyDescent="0.25">
      <c r="A5388" s="325"/>
      <c r="B5388" s="325"/>
      <c r="H5388" s="325"/>
      <c r="O5388" s="325"/>
    </row>
    <row r="5389" spans="1:15" x14ac:dyDescent="0.25">
      <c r="A5389" s="325"/>
      <c r="B5389" s="325"/>
      <c r="H5389" s="325"/>
      <c r="O5389" s="325"/>
    </row>
    <row r="5390" spans="1:15" x14ac:dyDescent="0.25">
      <c r="A5390" s="325"/>
      <c r="B5390" s="325"/>
      <c r="H5390" s="325"/>
      <c r="O5390" s="325"/>
    </row>
    <row r="5391" spans="1:15" x14ac:dyDescent="0.25">
      <c r="A5391" s="325"/>
      <c r="B5391" s="325"/>
      <c r="H5391" s="325"/>
      <c r="O5391" s="325"/>
    </row>
    <row r="5392" spans="1:15" x14ac:dyDescent="0.25">
      <c r="A5392" s="325"/>
      <c r="B5392" s="325"/>
      <c r="H5392" s="325"/>
      <c r="O5392" s="325"/>
    </row>
    <row r="5393" spans="1:15" x14ac:dyDescent="0.25">
      <c r="A5393" s="325"/>
      <c r="B5393" s="325"/>
      <c r="H5393" s="325"/>
      <c r="O5393" s="325"/>
    </row>
    <row r="5394" spans="1:15" x14ac:dyDescent="0.25">
      <c r="A5394" s="325"/>
      <c r="B5394" s="325"/>
      <c r="H5394" s="325"/>
      <c r="O5394" s="325"/>
    </row>
    <row r="5395" spans="1:15" x14ac:dyDescent="0.25">
      <c r="A5395" s="325"/>
      <c r="B5395" s="325"/>
      <c r="H5395" s="325"/>
      <c r="O5395" s="325"/>
    </row>
    <row r="5396" spans="1:15" x14ac:dyDescent="0.25">
      <c r="A5396" s="325"/>
      <c r="B5396" s="325"/>
      <c r="H5396" s="325"/>
      <c r="O5396" s="325"/>
    </row>
    <row r="5397" spans="1:15" x14ac:dyDescent="0.25">
      <c r="A5397" s="325"/>
      <c r="B5397" s="325"/>
      <c r="H5397" s="325"/>
      <c r="O5397" s="325"/>
    </row>
    <row r="5398" spans="1:15" x14ac:dyDescent="0.25">
      <c r="A5398" s="325"/>
      <c r="B5398" s="325"/>
      <c r="H5398" s="325"/>
      <c r="O5398" s="325"/>
    </row>
    <row r="5399" spans="1:15" x14ac:dyDescent="0.25">
      <c r="A5399" s="325"/>
      <c r="B5399" s="325"/>
      <c r="H5399" s="325"/>
      <c r="O5399" s="325"/>
    </row>
    <row r="5400" spans="1:15" x14ac:dyDescent="0.25">
      <c r="A5400" s="325"/>
      <c r="B5400" s="325"/>
      <c r="H5400" s="325"/>
      <c r="O5400" s="325"/>
    </row>
    <row r="5401" spans="1:15" x14ac:dyDescent="0.25">
      <c r="A5401" s="325"/>
      <c r="B5401" s="325"/>
      <c r="H5401" s="325"/>
      <c r="O5401" s="325"/>
    </row>
    <row r="5402" spans="1:15" x14ac:dyDescent="0.25">
      <c r="A5402" s="325"/>
      <c r="B5402" s="325"/>
      <c r="H5402" s="325"/>
      <c r="O5402" s="325"/>
    </row>
    <row r="5403" spans="1:15" x14ac:dyDescent="0.25">
      <c r="A5403" s="325"/>
      <c r="B5403" s="325"/>
      <c r="H5403" s="325"/>
      <c r="O5403" s="325"/>
    </row>
    <row r="5404" spans="1:15" x14ac:dyDescent="0.25">
      <c r="A5404" s="325"/>
      <c r="B5404" s="325"/>
      <c r="H5404" s="325"/>
      <c r="O5404" s="325"/>
    </row>
    <row r="5405" spans="1:15" x14ac:dyDescent="0.25">
      <c r="A5405" s="325"/>
      <c r="B5405" s="325"/>
      <c r="H5405" s="325"/>
      <c r="O5405" s="325"/>
    </row>
    <row r="5406" spans="1:15" x14ac:dyDescent="0.25">
      <c r="A5406" s="325"/>
      <c r="B5406" s="325"/>
      <c r="H5406" s="325"/>
      <c r="O5406" s="325"/>
    </row>
    <row r="5407" spans="1:15" x14ac:dyDescent="0.25">
      <c r="A5407" s="325"/>
      <c r="B5407" s="325"/>
      <c r="H5407" s="325"/>
      <c r="O5407" s="325"/>
    </row>
    <row r="5408" spans="1:15" x14ac:dyDescent="0.25">
      <c r="A5408" s="325"/>
      <c r="B5408" s="325"/>
      <c r="H5408" s="325"/>
      <c r="O5408" s="325"/>
    </row>
    <row r="5409" spans="1:15" x14ac:dyDescent="0.25">
      <c r="A5409" s="325"/>
      <c r="B5409" s="325"/>
      <c r="H5409" s="325"/>
      <c r="O5409" s="325"/>
    </row>
    <row r="5410" spans="1:15" x14ac:dyDescent="0.25">
      <c r="A5410" s="325"/>
      <c r="B5410" s="325"/>
      <c r="H5410" s="325"/>
      <c r="O5410" s="325"/>
    </row>
    <row r="5411" spans="1:15" x14ac:dyDescent="0.25">
      <c r="A5411" s="325"/>
      <c r="B5411" s="325"/>
      <c r="H5411" s="325"/>
      <c r="O5411" s="325"/>
    </row>
    <row r="5412" spans="1:15" x14ac:dyDescent="0.25">
      <c r="A5412" s="325"/>
      <c r="B5412" s="325"/>
      <c r="H5412" s="325"/>
      <c r="O5412" s="325"/>
    </row>
    <row r="5413" spans="1:15" x14ac:dyDescent="0.25">
      <c r="A5413" s="325"/>
      <c r="B5413" s="325"/>
      <c r="H5413" s="325"/>
      <c r="O5413" s="325"/>
    </row>
    <row r="5414" spans="1:15" x14ac:dyDescent="0.25">
      <c r="A5414" s="325"/>
      <c r="B5414" s="325"/>
      <c r="H5414" s="325"/>
      <c r="O5414" s="325"/>
    </row>
    <row r="5415" spans="1:15" x14ac:dyDescent="0.25">
      <c r="A5415" s="325"/>
      <c r="B5415" s="325"/>
      <c r="H5415" s="325"/>
      <c r="O5415" s="325"/>
    </row>
    <row r="5416" spans="1:15" x14ac:dyDescent="0.25">
      <c r="A5416" s="325"/>
      <c r="B5416" s="325"/>
      <c r="H5416" s="325"/>
      <c r="O5416" s="325"/>
    </row>
    <row r="5417" spans="1:15" x14ac:dyDescent="0.25">
      <c r="A5417" s="325"/>
      <c r="B5417" s="325"/>
      <c r="H5417" s="325"/>
      <c r="O5417" s="325"/>
    </row>
    <row r="5418" spans="1:15" x14ac:dyDescent="0.25">
      <c r="A5418" s="325"/>
      <c r="B5418" s="325"/>
      <c r="H5418" s="325"/>
      <c r="O5418" s="325"/>
    </row>
    <row r="5419" spans="1:15" x14ac:dyDescent="0.25">
      <c r="A5419" s="325"/>
      <c r="B5419" s="325"/>
      <c r="H5419" s="325"/>
      <c r="O5419" s="325"/>
    </row>
    <row r="5420" spans="1:15" x14ac:dyDescent="0.25">
      <c r="A5420" s="325"/>
      <c r="B5420" s="325"/>
      <c r="H5420" s="325"/>
      <c r="O5420" s="325"/>
    </row>
    <row r="5421" spans="1:15" x14ac:dyDescent="0.25">
      <c r="A5421" s="325"/>
      <c r="B5421" s="325"/>
      <c r="H5421" s="325"/>
      <c r="O5421" s="325"/>
    </row>
    <row r="5422" spans="1:15" x14ac:dyDescent="0.25">
      <c r="A5422" s="325"/>
      <c r="B5422" s="325"/>
      <c r="H5422" s="325"/>
      <c r="O5422" s="325"/>
    </row>
    <row r="5423" spans="1:15" x14ac:dyDescent="0.25">
      <c r="A5423" s="325"/>
      <c r="B5423" s="325"/>
      <c r="H5423" s="325"/>
      <c r="O5423" s="325"/>
    </row>
    <row r="5424" spans="1:15" x14ac:dyDescent="0.25">
      <c r="A5424" s="325"/>
      <c r="B5424" s="325"/>
      <c r="H5424" s="325"/>
      <c r="O5424" s="325"/>
    </row>
    <row r="5425" spans="1:15" x14ac:dyDescent="0.25">
      <c r="A5425" s="325"/>
      <c r="B5425" s="325"/>
      <c r="H5425" s="325"/>
      <c r="O5425" s="325"/>
    </row>
    <row r="5426" spans="1:15" x14ac:dyDescent="0.25">
      <c r="A5426" s="325"/>
      <c r="B5426" s="325"/>
      <c r="H5426" s="325"/>
      <c r="O5426" s="325"/>
    </row>
    <row r="5427" spans="1:15" x14ac:dyDescent="0.25">
      <c r="A5427" s="325"/>
      <c r="B5427" s="325"/>
      <c r="H5427" s="325"/>
      <c r="O5427" s="325"/>
    </row>
    <row r="5428" spans="1:15" x14ac:dyDescent="0.25">
      <c r="A5428" s="325"/>
      <c r="B5428" s="325"/>
      <c r="H5428" s="325"/>
      <c r="O5428" s="325"/>
    </row>
    <row r="5429" spans="1:15" x14ac:dyDescent="0.25">
      <c r="A5429" s="325"/>
      <c r="B5429" s="325"/>
      <c r="H5429" s="325"/>
      <c r="O5429" s="325"/>
    </row>
    <row r="5430" spans="1:15" x14ac:dyDescent="0.25">
      <c r="A5430" s="325"/>
      <c r="B5430" s="325"/>
      <c r="H5430" s="325"/>
      <c r="O5430" s="325"/>
    </row>
    <row r="5431" spans="1:15" x14ac:dyDescent="0.25">
      <c r="A5431" s="325"/>
      <c r="B5431" s="325"/>
      <c r="H5431" s="325"/>
      <c r="O5431" s="325"/>
    </row>
    <row r="5432" spans="1:15" x14ac:dyDescent="0.25">
      <c r="A5432" s="325"/>
      <c r="B5432" s="325"/>
      <c r="H5432" s="325"/>
      <c r="O5432" s="325"/>
    </row>
    <row r="5433" spans="1:15" x14ac:dyDescent="0.25">
      <c r="A5433" s="325"/>
      <c r="B5433" s="325"/>
      <c r="H5433" s="325"/>
      <c r="O5433" s="325"/>
    </row>
    <row r="5434" spans="1:15" x14ac:dyDescent="0.25">
      <c r="A5434" s="325"/>
      <c r="B5434" s="325"/>
      <c r="H5434" s="325"/>
      <c r="O5434" s="325"/>
    </row>
    <row r="5435" spans="1:15" x14ac:dyDescent="0.25">
      <c r="A5435" s="325"/>
      <c r="B5435" s="325"/>
      <c r="H5435" s="325"/>
      <c r="O5435" s="325"/>
    </row>
    <row r="5436" spans="1:15" x14ac:dyDescent="0.25">
      <c r="A5436" s="325"/>
      <c r="B5436" s="325"/>
      <c r="H5436" s="325"/>
      <c r="O5436" s="325"/>
    </row>
    <row r="5437" spans="1:15" x14ac:dyDescent="0.25">
      <c r="A5437" s="325"/>
      <c r="B5437" s="325"/>
      <c r="H5437" s="325"/>
      <c r="O5437" s="325"/>
    </row>
    <row r="5438" spans="1:15" x14ac:dyDescent="0.25">
      <c r="A5438" s="325"/>
      <c r="B5438" s="325"/>
      <c r="H5438" s="325"/>
      <c r="O5438" s="325"/>
    </row>
    <row r="5439" spans="1:15" x14ac:dyDescent="0.25">
      <c r="A5439" s="325"/>
      <c r="B5439" s="325"/>
      <c r="H5439" s="325"/>
      <c r="O5439" s="325"/>
    </row>
    <row r="5440" spans="1:15" x14ac:dyDescent="0.25">
      <c r="A5440" s="325"/>
      <c r="B5440" s="325"/>
      <c r="H5440" s="325"/>
      <c r="O5440" s="325"/>
    </row>
    <row r="5441" spans="1:15" x14ac:dyDescent="0.25">
      <c r="A5441" s="325"/>
      <c r="B5441" s="325"/>
      <c r="H5441" s="325"/>
      <c r="O5441" s="325"/>
    </row>
    <row r="5442" spans="1:15" x14ac:dyDescent="0.25">
      <c r="A5442" s="325"/>
      <c r="B5442" s="325"/>
      <c r="H5442" s="325"/>
      <c r="O5442" s="325"/>
    </row>
    <row r="5443" spans="1:15" x14ac:dyDescent="0.25">
      <c r="A5443" s="325"/>
      <c r="B5443" s="325"/>
      <c r="H5443" s="325"/>
      <c r="O5443" s="325"/>
    </row>
    <row r="5444" spans="1:15" x14ac:dyDescent="0.25">
      <c r="A5444" s="325"/>
      <c r="B5444" s="325"/>
      <c r="H5444" s="325"/>
      <c r="O5444" s="325"/>
    </row>
    <row r="5445" spans="1:15" x14ac:dyDescent="0.25">
      <c r="A5445" s="325"/>
      <c r="B5445" s="325"/>
      <c r="H5445" s="325"/>
      <c r="O5445" s="325"/>
    </row>
    <row r="5446" spans="1:15" x14ac:dyDescent="0.25">
      <c r="A5446" s="325"/>
      <c r="B5446" s="325"/>
      <c r="H5446" s="325"/>
      <c r="O5446" s="325"/>
    </row>
    <row r="5447" spans="1:15" x14ac:dyDescent="0.25">
      <c r="A5447" s="325"/>
      <c r="B5447" s="325"/>
      <c r="H5447" s="325"/>
      <c r="O5447" s="325"/>
    </row>
    <row r="5448" spans="1:15" x14ac:dyDescent="0.25">
      <c r="A5448" s="325"/>
      <c r="B5448" s="325"/>
      <c r="H5448" s="325"/>
      <c r="O5448" s="325"/>
    </row>
    <row r="5449" spans="1:15" x14ac:dyDescent="0.25">
      <c r="A5449" s="325"/>
      <c r="B5449" s="325"/>
      <c r="H5449" s="325"/>
      <c r="O5449" s="325"/>
    </row>
    <row r="5450" spans="1:15" x14ac:dyDescent="0.25">
      <c r="A5450" s="325"/>
      <c r="B5450" s="325"/>
      <c r="H5450" s="325"/>
      <c r="O5450" s="325"/>
    </row>
    <row r="5451" spans="1:15" x14ac:dyDescent="0.25">
      <c r="A5451" s="325"/>
      <c r="B5451" s="325"/>
      <c r="H5451" s="325"/>
      <c r="O5451" s="325"/>
    </row>
    <row r="5452" spans="1:15" x14ac:dyDescent="0.25">
      <c r="A5452" s="325"/>
      <c r="B5452" s="325"/>
      <c r="H5452" s="325"/>
      <c r="O5452" s="325"/>
    </row>
    <row r="5453" spans="1:15" x14ac:dyDescent="0.25">
      <c r="A5453" s="325"/>
      <c r="B5453" s="325"/>
      <c r="H5453" s="325"/>
      <c r="O5453" s="325"/>
    </row>
    <row r="5454" spans="1:15" x14ac:dyDescent="0.25">
      <c r="A5454" s="325"/>
      <c r="B5454" s="325"/>
      <c r="H5454" s="325"/>
      <c r="O5454" s="325"/>
    </row>
    <row r="5455" spans="1:15" x14ac:dyDescent="0.25">
      <c r="A5455" s="325"/>
      <c r="B5455" s="325"/>
      <c r="H5455" s="325"/>
      <c r="O5455" s="325"/>
    </row>
    <row r="5456" spans="1:15" x14ac:dyDescent="0.25">
      <c r="A5456" s="325"/>
      <c r="B5456" s="325"/>
      <c r="H5456" s="325"/>
      <c r="O5456" s="325"/>
    </row>
    <row r="5457" spans="1:15" x14ac:dyDescent="0.25">
      <c r="A5457" s="325"/>
      <c r="B5457" s="325"/>
      <c r="H5457" s="325"/>
      <c r="O5457" s="325"/>
    </row>
    <row r="5458" spans="1:15" x14ac:dyDescent="0.25">
      <c r="A5458" s="325"/>
      <c r="B5458" s="325"/>
      <c r="H5458" s="325"/>
      <c r="O5458" s="325"/>
    </row>
    <row r="5459" spans="1:15" x14ac:dyDescent="0.25">
      <c r="A5459" s="325"/>
      <c r="B5459" s="325"/>
      <c r="H5459" s="325"/>
      <c r="O5459" s="325"/>
    </row>
    <row r="5460" spans="1:15" x14ac:dyDescent="0.25">
      <c r="A5460" s="325"/>
      <c r="B5460" s="325"/>
      <c r="H5460" s="325"/>
      <c r="O5460" s="325"/>
    </row>
    <row r="5461" spans="1:15" x14ac:dyDescent="0.25">
      <c r="A5461" s="325"/>
      <c r="B5461" s="325"/>
      <c r="H5461" s="325"/>
      <c r="O5461" s="325"/>
    </row>
    <row r="5462" spans="1:15" x14ac:dyDescent="0.25">
      <c r="A5462" s="325"/>
      <c r="B5462" s="325"/>
      <c r="H5462" s="325"/>
      <c r="O5462" s="325"/>
    </row>
    <row r="5463" spans="1:15" x14ac:dyDescent="0.25">
      <c r="A5463" s="325"/>
      <c r="B5463" s="325"/>
      <c r="H5463" s="325"/>
      <c r="O5463" s="325"/>
    </row>
    <row r="5464" spans="1:15" x14ac:dyDescent="0.25">
      <c r="A5464" s="325"/>
      <c r="B5464" s="325"/>
      <c r="H5464" s="325"/>
      <c r="O5464" s="325"/>
    </row>
    <row r="5465" spans="1:15" x14ac:dyDescent="0.25">
      <c r="A5465" s="325"/>
      <c r="B5465" s="325"/>
      <c r="H5465" s="325"/>
      <c r="O5465" s="325"/>
    </row>
    <row r="5466" spans="1:15" x14ac:dyDescent="0.25">
      <c r="A5466" s="325"/>
      <c r="B5466" s="325"/>
      <c r="H5466" s="325"/>
      <c r="O5466" s="325"/>
    </row>
    <row r="5467" spans="1:15" x14ac:dyDescent="0.25">
      <c r="A5467" s="325"/>
      <c r="B5467" s="325"/>
      <c r="H5467" s="325"/>
      <c r="O5467" s="325"/>
    </row>
    <row r="5468" spans="1:15" x14ac:dyDescent="0.25">
      <c r="A5468" s="325"/>
      <c r="B5468" s="325"/>
      <c r="H5468" s="325"/>
      <c r="O5468" s="325"/>
    </row>
    <row r="5469" spans="1:15" x14ac:dyDescent="0.25">
      <c r="A5469" s="325"/>
      <c r="B5469" s="325"/>
      <c r="H5469" s="325"/>
      <c r="O5469" s="325"/>
    </row>
    <row r="5470" spans="1:15" x14ac:dyDescent="0.25">
      <c r="A5470" s="325"/>
      <c r="B5470" s="325"/>
      <c r="H5470" s="325"/>
      <c r="O5470" s="325"/>
    </row>
    <row r="5471" spans="1:15" x14ac:dyDescent="0.25">
      <c r="A5471" s="325"/>
      <c r="B5471" s="325"/>
      <c r="H5471" s="325"/>
      <c r="O5471" s="325"/>
    </row>
    <row r="5472" spans="1:15" x14ac:dyDescent="0.25">
      <c r="A5472" s="325"/>
      <c r="B5472" s="325"/>
      <c r="H5472" s="325"/>
      <c r="O5472" s="325"/>
    </row>
    <row r="5473" spans="1:15" x14ac:dyDescent="0.25">
      <c r="A5473" s="325"/>
      <c r="B5473" s="325"/>
      <c r="H5473" s="325"/>
      <c r="O5473" s="325"/>
    </row>
    <row r="5474" spans="1:15" x14ac:dyDescent="0.25">
      <c r="A5474" s="325"/>
      <c r="B5474" s="325"/>
      <c r="H5474" s="325"/>
      <c r="O5474" s="325"/>
    </row>
    <row r="5475" spans="1:15" x14ac:dyDescent="0.25">
      <c r="A5475" s="325"/>
      <c r="B5475" s="325"/>
      <c r="H5475" s="325"/>
      <c r="O5475" s="325"/>
    </row>
    <row r="5476" spans="1:15" x14ac:dyDescent="0.25">
      <c r="A5476" s="325"/>
      <c r="B5476" s="325"/>
      <c r="H5476" s="325"/>
      <c r="O5476" s="325"/>
    </row>
    <row r="5477" spans="1:15" x14ac:dyDescent="0.25">
      <c r="A5477" s="325"/>
      <c r="B5477" s="325"/>
      <c r="H5477" s="325"/>
      <c r="O5477" s="325"/>
    </row>
    <row r="5478" spans="1:15" x14ac:dyDescent="0.25">
      <c r="A5478" s="325"/>
      <c r="B5478" s="325"/>
      <c r="H5478" s="325"/>
      <c r="O5478" s="325"/>
    </row>
    <row r="5479" spans="1:15" x14ac:dyDescent="0.25">
      <c r="A5479" s="325"/>
      <c r="B5479" s="325"/>
      <c r="H5479" s="325"/>
      <c r="O5479" s="325"/>
    </row>
    <row r="5480" spans="1:15" x14ac:dyDescent="0.25">
      <c r="A5480" s="325"/>
      <c r="B5480" s="325"/>
      <c r="H5480" s="325"/>
      <c r="O5480" s="325"/>
    </row>
    <row r="5481" spans="1:15" x14ac:dyDescent="0.25">
      <c r="A5481" s="325"/>
      <c r="B5481" s="325"/>
      <c r="H5481" s="325"/>
      <c r="O5481" s="325"/>
    </row>
    <row r="5482" spans="1:15" x14ac:dyDescent="0.25">
      <c r="A5482" s="325"/>
      <c r="B5482" s="325"/>
      <c r="H5482" s="325"/>
      <c r="O5482" s="325"/>
    </row>
    <row r="5483" spans="1:15" x14ac:dyDescent="0.25">
      <c r="A5483" s="325"/>
      <c r="B5483" s="325"/>
      <c r="H5483" s="325"/>
      <c r="O5483" s="325"/>
    </row>
    <row r="5484" spans="1:15" x14ac:dyDescent="0.25">
      <c r="A5484" s="325"/>
      <c r="B5484" s="325"/>
      <c r="H5484" s="325"/>
      <c r="O5484" s="325"/>
    </row>
    <row r="5485" spans="1:15" x14ac:dyDescent="0.25">
      <c r="A5485" s="325"/>
      <c r="B5485" s="325"/>
      <c r="H5485" s="325"/>
      <c r="O5485" s="325"/>
    </row>
    <row r="5486" spans="1:15" x14ac:dyDescent="0.25">
      <c r="A5486" s="325"/>
      <c r="B5486" s="325"/>
      <c r="H5486" s="325"/>
      <c r="O5486" s="325"/>
    </row>
    <row r="5487" spans="1:15" x14ac:dyDescent="0.25">
      <c r="A5487" s="325"/>
      <c r="B5487" s="325"/>
      <c r="H5487" s="325"/>
      <c r="O5487" s="325"/>
    </row>
    <row r="5488" spans="1:15" x14ac:dyDescent="0.25">
      <c r="A5488" s="325"/>
      <c r="B5488" s="325"/>
      <c r="H5488" s="325"/>
      <c r="O5488" s="325"/>
    </row>
    <row r="5489" spans="1:15" x14ac:dyDescent="0.25">
      <c r="A5489" s="325"/>
      <c r="B5489" s="325"/>
      <c r="H5489" s="325"/>
      <c r="O5489" s="325"/>
    </row>
    <row r="5490" spans="1:15" x14ac:dyDescent="0.25">
      <c r="A5490" s="325"/>
      <c r="B5490" s="325"/>
      <c r="H5490" s="325"/>
      <c r="O5490" s="325"/>
    </row>
    <row r="5491" spans="1:15" x14ac:dyDescent="0.25">
      <c r="A5491" s="325"/>
      <c r="B5491" s="325"/>
      <c r="H5491" s="325"/>
      <c r="O5491" s="325"/>
    </row>
    <row r="5492" spans="1:15" x14ac:dyDescent="0.25">
      <c r="A5492" s="325"/>
      <c r="B5492" s="325"/>
      <c r="H5492" s="325"/>
      <c r="O5492" s="325"/>
    </row>
    <row r="5493" spans="1:15" x14ac:dyDescent="0.25">
      <c r="A5493" s="325"/>
      <c r="B5493" s="325"/>
      <c r="H5493" s="325"/>
      <c r="O5493" s="325"/>
    </row>
    <row r="5494" spans="1:15" x14ac:dyDescent="0.25">
      <c r="A5494" s="325"/>
      <c r="B5494" s="325"/>
      <c r="H5494" s="325"/>
      <c r="O5494" s="325"/>
    </row>
    <row r="5495" spans="1:15" x14ac:dyDescent="0.25">
      <c r="A5495" s="325"/>
      <c r="B5495" s="325"/>
      <c r="H5495" s="325"/>
      <c r="O5495" s="325"/>
    </row>
    <row r="5496" spans="1:15" x14ac:dyDescent="0.25">
      <c r="A5496" s="325"/>
      <c r="B5496" s="325"/>
      <c r="H5496" s="325"/>
      <c r="O5496" s="325"/>
    </row>
    <row r="5497" spans="1:15" x14ac:dyDescent="0.25">
      <c r="A5497" s="325"/>
      <c r="B5497" s="325"/>
      <c r="H5497" s="325"/>
      <c r="O5497" s="325"/>
    </row>
    <row r="5498" spans="1:15" x14ac:dyDescent="0.25">
      <c r="A5498" s="325"/>
      <c r="B5498" s="325"/>
      <c r="H5498" s="325"/>
      <c r="O5498" s="325"/>
    </row>
    <row r="5499" spans="1:15" x14ac:dyDescent="0.25">
      <c r="A5499" s="325"/>
      <c r="B5499" s="325"/>
      <c r="H5499" s="325"/>
      <c r="O5499" s="325"/>
    </row>
    <row r="5500" spans="1:15" x14ac:dyDescent="0.25">
      <c r="A5500" s="325"/>
      <c r="B5500" s="325"/>
      <c r="H5500" s="325"/>
      <c r="O5500" s="325"/>
    </row>
    <row r="5501" spans="1:15" x14ac:dyDescent="0.25">
      <c r="A5501" s="325"/>
      <c r="B5501" s="325"/>
      <c r="H5501" s="325"/>
      <c r="O5501" s="325"/>
    </row>
    <row r="5502" spans="1:15" x14ac:dyDescent="0.25">
      <c r="A5502" s="325"/>
      <c r="B5502" s="325"/>
      <c r="H5502" s="325"/>
      <c r="O5502" s="325"/>
    </row>
    <row r="5503" spans="1:15" x14ac:dyDescent="0.25">
      <c r="A5503" s="325"/>
      <c r="B5503" s="325"/>
      <c r="H5503" s="325"/>
      <c r="O5503" s="325"/>
    </row>
    <row r="5504" spans="1:15" x14ac:dyDescent="0.25">
      <c r="A5504" s="325"/>
      <c r="B5504" s="325"/>
      <c r="H5504" s="325"/>
      <c r="O5504" s="325"/>
    </row>
    <row r="5505" spans="1:15" x14ac:dyDescent="0.25">
      <c r="A5505" s="325"/>
      <c r="B5505" s="325"/>
      <c r="H5505" s="325"/>
      <c r="O5505" s="325"/>
    </row>
    <row r="5506" spans="1:15" x14ac:dyDescent="0.25">
      <c r="A5506" s="325"/>
      <c r="B5506" s="325"/>
      <c r="H5506" s="325"/>
      <c r="O5506" s="325"/>
    </row>
    <row r="5507" spans="1:15" x14ac:dyDescent="0.25">
      <c r="A5507" s="325"/>
      <c r="B5507" s="325"/>
      <c r="H5507" s="325"/>
      <c r="O5507" s="325"/>
    </row>
    <row r="5508" spans="1:15" x14ac:dyDescent="0.25">
      <c r="A5508" s="325"/>
      <c r="B5508" s="325"/>
      <c r="H5508" s="325"/>
      <c r="O5508" s="325"/>
    </row>
    <row r="5509" spans="1:15" x14ac:dyDescent="0.25">
      <c r="A5509" s="325"/>
      <c r="B5509" s="325"/>
      <c r="H5509" s="325"/>
      <c r="O5509" s="325"/>
    </row>
    <row r="5510" spans="1:15" x14ac:dyDescent="0.25">
      <c r="A5510" s="325"/>
      <c r="B5510" s="325"/>
      <c r="H5510" s="325"/>
      <c r="O5510" s="325"/>
    </row>
    <row r="5511" spans="1:15" x14ac:dyDescent="0.25">
      <c r="A5511" s="325"/>
      <c r="B5511" s="325"/>
      <c r="H5511" s="325"/>
      <c r="O5511" s="325"/>
    </row>
    <row r="5512" spans="1:15" x14ac:dyDescent="0.25">
      <c r="A5512" s="325"/>
      <c r="B5512" s="325"/>
      <c r="H5512" s="325"/>
      <c r="O5512" s="325"/>
    </row>
    <row r="5513" spans="1:15" x14ac:dyDescent="0.25">
      <c r="A5513" s="325"/>
      <c r="B5513" s="325"/>
      <c r="H5513" s="325"/>
      <c r="O5513" s="325"/>
    </row>
    <row r="5514" spans="1:15" x14ac:dyDescent="0.25">
      <c r="A5514" s="325"/>
      <c r="B5514" s="325"/>
      <c r="H5514" s="325"/>
      <c r="O5514" s="325"/>
    </row>
    <row r="5515" spans="1:15" x14ac:dyDescent="0.25">
      <c r="A5515" s="325"/>
      <c r="B5515" s="325"/>
      <c r="H5515" s="325"/>
      <c r="O5515" s="325"/>
    </row>
    <row r="5516" spans="1:15" x14ac:dyDescent="0.25">
      <c r="A5516" s="325"/>
      <c r="B5516" s="325"/>
      <c r="H5516" s="325"/>
      <c r="O5516" s="325"/>
    </row>
    <row r="5517" spans="1:15" x14ac:dyDescent="0.25">
      <c r="A5517" s="325"/>
      <c r="B5517" s="325"/>
      <c r="H5517" s="325"/>
      <c r="O5517" s="325"/>
    </row>
    <row r="5518" spans="1:15" x14ac:dyDescent="0.25">
      <c r="A5518" s="325"/>
      <c r="B5518" s="325"/>
      <c r="H5518" s="325"/>
      <c r="O5518" s="325"/>
    </row>
    <row r="5519" spans="1:15" x14ac:dyDescent="0.25">
      <c r="A5519" s="325"/>
      <c r="B5519" s="325"/>
      <c r="H5519" s="325"/>
      <c r="O5519" s="325"/>
    </row>
    <row r="5520" spans="1:15" x14ac:dyDescent="0.25">
      <c r="A5520" s="325"/>
      <c r="B5520" s="325"/>
      <c r="H5520" s="325"/>
      <c r="O5520" s="325"/>
    </row>
    <row r="5521" spans="1:15" x14ac:dyDescent="0.25">
      <c r="A5521" s="325"/>
      <c r="B5521" s="325"/>
      <c r="H5521" s="325"/>
      <c r="O5521" s="325"/>
    </row>
    <row r="5522" spans="1:15" x14ac:dyDescent="0.25">
      <c r="A5522" s="325"/>
      <c r="B5522" s="325"/>
      <c r="H5522" s="325"/>
      <c r="O5522" s="325"/>
    </row>
    <row r="5523" spans="1:15" x14ac:dyDescent="0.25">
      <c r="A5523" s="325"/>
      <c r="B5523" s="325"/>
      <c r="H5523" s="325"/>
      <c r="O5523" s="325"/>
    </row>
    <row r="5524" spans="1:15" x14ac:dyDescent="0.25">
      <c r="A5524" s="325"/>
      <c r="B5524" s="325"/>
      <c r="H5524" s="325"/>
      <c r="O5524" s="325"/>
    </row>
    <row r="5525" spans="1:15" x14ac:dyDescent="0.25">
      <c r="A5525" s="325"/>
      <c r="B5525" s="325"/>
      <c r="H5525" s="325"/>
      <c r="O5525" s="325"/>
    </row>
    <row r="5526" spans="1:15" x14ac:dyDescent="0.25">
      <c r="A5526" s="325"/>
      <c r="B5526" s="325"/>
      <c r="H5526" s="325"/>
      <c r="O5526" s="325"/>
    </row>
    <row r="5527" spans="1:15" x14ac:dyDescent="0.25">
      <c r="A5527" s="325"/>
      <c r="B5527" s="325"/>
      <c r="H5527" s="325"/>
      <c r="O5527" s="325"/>
    </row>
    <row r="5528" spans="1:15" x14ac:dyDescent="0.25">
      <c r="A5528" s="325"/>
      <c r="B5528" s="325"/>
      <c r="H5528" s="325"/>
      <c r="O5528" s="325"/>
    </row>
    <row r="5529" spans="1:15" x14ac:dyDescent="0.25">
      <c r="A5529" s="325"/>
      <c r="B5529" s="325"/>
      <c r="H5529" s="325"/>
      <c r="O5529" s="325"/>
    </row>
    <row r="5530" spans="1:15" x14ac:dyDescent="0.25">
      <c r="A5530" s="325"/>
      <c r="B5530" s="325"/>
      <c r="H5530" s="325"/>
      <c r="O5530" s="325"/>
    </row>
    <row r="5531" spans="1:15" x14ac:dyDescent="0.25">
      <c r="A5531" s="325"/>
      <c r="B5531" s="325"/>
      <c r="H5531" s="325"/>
      <c r="O5531" s="325"/>
    </row>
    <row r="5532" spans="1:15" x14ac:dyDescent="0.25">
      <c r="A5532" s="325"/>
      <c r="B5532" s="325"/>
      <c r="H5532" s="325"/>
      <c r="O5532" s="325"/>
    </row>
    <row r="5533" spans="1:15" x14ac:dyDescent="0.25">
      <c r="A5533" s="325"/>
      <c r="B5533" s="325"/>
      <c r="H5533" s="325"/>
      <c r="O5533" s="325"/>
    </row>
    <row r="5534" spans="1:15" x14ac:dyDescent="0.25">
      <c r="A5534" s="325"/>
      <c r="B5534" s="325"/>
      <c r="H5534" s="325"/>
      <c r="O5534" s="325"/>
    </row>
    <row r="5535" spans="1:15" x14ac:dyDescent="0.25">
      <c r="A5535" s="325"/>
      <c r="B5535" s="325"/>
      <c r="H5535" s="325"/>
      <c r="O5535" s="325"/>
    </row>
    <row r="5536" spans="1:15" x14ac:dyDescent="0.25">
      <c r="A5536" s="325"/>
      <c r="B5536" s="325"/>
      <c r="H5536" s="325"/>
      <c r="O5536" s="325"/>
    </row>
    <row r="5537" spans="1:15" x14ac:dyDescent="0.25">
      <c r="A5537" s="325"/>
      <c r="B5537" s="325"/>
      <c r="H5537" s="325"/>
      <c r="O5537" s="325"/>
    </row>
    <row r="5538" spans="1:15" x14ac:dyDescent="0.25">
      <c r="A5538" s="325"/>
      <c r="B5538" s="325"/>
      <c r="H5538" s="325"/>
      <c r="O5538" s="325"/>
    </row>
    <row r="5539" spans="1:15" x14ac:dyDescent="0.25">
      <c r="A5539" s="325"/>
      <c r="B5539" s="325"/>
      <c r="H5539" s="325"/>
      <c r="O5539" s="325"/>
    </row>
    <row r="5540" spans="1:15" x14ac:dyDescent="0.25">
      <c r="A5540" s="325"/>
      <c r="B5540" s="325"/>
      <c r="H5540" s="325"/>
      <c r="O5540" s="325"/>
    </row>
    <row r="5541" spans="1:15" x14ac:dyDescent="0.25">
      <c r="A5541" s="325"/>
      <c r="B5541" s="325"/>
      <c r="H5541" s="325"/>
      <c r="O5541" s="325"/>
    </row>
    <row r="5542" spans="1:15" x14ac:dyDescent="0.25">
      <c r="A5542" s="325"/>
      <c r="B5542" s="325"/>
      <c r="H5542" s="325"/>
      <c r="O5542" s="325"/>
    </row>
    <row r="5543" spans="1:15" x14ac:dyDescent="0.25">
      <c r="A5543" s="325"/>
      <c r="B5543" s="325"/>
      <c r="H5543" s="325"/>
      <c r="O5543" s="325"/>
    </row>
    <row r="5544" spans="1:15" x14ac:dyDescent="0.25">
      <c r="A5544" s="325"/>
      <c r="B5544" s="325"/>
      <c r="H5544" s="325"/>
      <c r="O5544" s="325"/>
    </row>
    <row r="5545" spans="1:15" x14ac:dyDescent="0.25">
      <c r="A5545" s="325"/>
      <c r="B5545" s="325"/>
      <c r="H5545" s="325"/>
      <c r="O5545" s="325"/>
    </row>
    <row r="5546" spans="1:15" x14ac:dyDescent="0.25">
      <c r="A5546" s="325"/>
      <c r="B5546" s="325"/>
      <c r="H5546" s="325"/>
      <c r="O5546" s="325"/>
    </row>
    <row r="5547" spans="1:15" x14ac:dyDescent="0.25">
      <c r="A5547" s="325"/>
      <c r="B5547" s="325"/>
      <c r="H5547" s="325"/>
      <c r="O5547" s="325"/>
    </row>
    <row r="5548" spans="1:15" x14ac:dyDescent="0.25">
      <c r="A5548" s="325"/>
      <c r="B5548" s="325"/>
      <c r="H5548" s="325"/>
      <c r="O5548" s="325"/>
    </row>
    <row r="5549" spans="1:15" x14ac:dyDescent="0.25">
      <c r="A5549" s="325"/>
      <c r="B5549" s="325"/>
      <c r="H5549" s="325"/>
      <c r="O5549" s="325"/>
    </row>
    <row r="5550" spans="1:15" x14ac:dyDescent="0.25">
      <c r="A5550" s="325"/>
      <c r="B5550" s="325"/>
      <c r="H5550" s="325"/>
      <c r="O5550" s="325"/>
    </row>
    <row r="5551" spans="1:15" x14ac:dyDescent="0.25">
      <c r="A5551" s="325"/>
      <c r="B5551" s="325"/>
      <c r="H5551" s="325"/>
      <c r="O5551" s="325"/>
    </row>
    <row r="5552" spans="1:15" x14ac:dyDescent="0.25">
      <c r="A5552" s="325"/>
      <c r="B5552" s="325"/>
      <c r="H5552" s="325"/>
      <c r="O5552" s="325"/>
    </row>
    <row r="5553" spans="1:15" x14ac:dyDescent="0.25">
      <c r="A5553" s="325"/>
      <c r="B5553" s="325"/>
      <c r="H5553" s="325"/>
      <c r="O5553" s="325"/>
    </row>
    <row r="5554" spans="1:15" x14ac:dyDescent="0.25">
      <c r="A5554" s="325"/>
      <c r="B5554" s="325"/>
      <c r="H5554" s="325"/>
      <c r="O5554" s="325"/>
    </row>
    <row r="5555" spans="1:15" x14ac:dyDescent="0.25">
      <c r="A5555" s="325"/>
      <c r="B5555" s="325"/>
      <c r="H5555" s="325"/>
      <c r="O5555" s="325"/>
    </row>
    <row r="5556" spans="1:15" x14ac:dyDescent="0.25">
      <c r="A5556" s="325"/>
      <c r="B5556" s="325"/>
      <c r="H5556" s="325"/>
      <c r="O5556" s="325"/>
    </row>
    <row r="5557" spans="1:15" x14ac:dyDescent="0.25">
      <c r="A5557" s="325"/>
      <c r="B5557" s="325"/>
      <c r="H5557" s="325"/>
      <c r="O5557" s="325"/>
    </row>
    <row r="5558" spans="1:15" x14ac:dyDescent="0.25">
      <c r="A5558" s="325"/>
      <c r="B5558" s="325"/>
      <c r="H5558" s="325"/>
      <c r="O5558" s="325"/>
    </row>
    <row r="5559" spans="1:15" x14ac:dyDescent="0.25">
      <c r="A5559" s="325"/>
      <c r="B5559" s="325"/>
      <c r="H5559" s="325"/>
      <c r="O5559" s="325"/>
    </row>
    <row r="5560" spans="1:15" x14ac:dyDescent="0.25">
      <c r="A5560" s="325"/>
      <c r="B5560" s="325"/>
      <c r="H5560" s="325"/>
      <c r="O5560" s="325"/>
    </row>
    <row r="5561" spans="1:15" x14ac:dyDescent="0.25">
      <c r="A5561" s="325"/>
      <c r="B5561" s="325"/>
      <c r="H5561" s="325"/>
      <c r="O5561" s="325"/>
    </row>
    <row r="5562" spans="1:15" x14ac:dyDescent="0.25">
      <c r="A5562" s="325"/>
      <c r="B5562" s="325"/>
      <c r="H5562" s="325"/>
      <c r="O5562" s="325"/>
    </row>
    <row r="5563" spans="1:15" x14ac:dyDescent="0.25">
      <c r="A5563" s="325"/>
      <c r="B5563" s="325"/>
      <c r="H5563" s="325"/>
      <c r="O5563" s="325"/>
    </row>
    <row r="5564" spans="1:15" x14ac:dyDescent="0.25">
      <c r="A5564" s="325"/>
      <c r="B5564" s="325"/>
      <c r="H5564" s="325"/>
      <c r="O5564" s="325"/>
    </row>
    <row r="5565" spans="1:15" x14ac:dyDescent="0.25">
      <c r="A5565" s="325"/>
      <c r="B5565" s="325"/>
      <c r="H5565" s="325"/>
      <c r="O5565" s="325"/>
    </row>
    <row r="5566" spans="1:15" x14ac:dyDescent="0.25">
      <c r="A5566" s="325"/>
      <c r="B5566" s="325"/>
      <c r="H5566" s="325"/>
      <c r="O5566" s="325"/>
    </row>
    <row r="5567" spans="1:15" x14ac:dyDescent="0.25">
      <c r="A5567" s="325"/>
      <c r="B5567" s="325"/>
      <c r="H5567" s="325"/>
      <c r="O5567" s="325"/>
    </row>
    <row r="5568" spans="1:15" x14ac:dyDescent="0.25">
      <c r="A5568" s="325"/>
      <c r="B5568" s="325"/>
      <c r="H5568" s="325"/>
      <c r="O5568" s="325"/>
    </row>
    <row r="5569" spans="1:15" x14ac:dyDescent="0.25">
      <c r="A5569" s="325"/>
      <c r="B5569" s="325"/>
      <c r="H5569" s="325"/>
      <c r="O5569" s="325"/>
    </row>
    <row r="5570" spans="1:15" x14ac:dyDescent="0.25">
      <c r="A5570" s="325"/>
      <c r="B5570" s="325"/>
      <c r="H5570" s="325"/>
      <c r="O5570" s="325"/>
    </row>
    <row r="5571" spans="1:15" x14ac:dyDescent="0.25">
      <c r="A5571" s="325"/>
      <c r="B5571" s="325"/>
      <c r="H5571" s="325"/>
      <c r="O5571" s="325"/>
    </row>
    <row r="5572" spans="1:15" x14ac:dyDescent="0.25">
      <c r="A5572" s="325"/>
      <c r="B5572" s="325"/>
      <c r="H5572" s="325"/>
      <c r="O5572" s="325"/>
    </row>
    <row r="5573" spans="1:15" x14ac:dyDescent="0.25">
      <c r="A5573" s="325"/>
      <c r="B5573" s="325"/>
      <c r="H5573" s="325"/>
      <c r="O5573" s="325"/>
    </row>
    <row r="5574" spans="1:15" x14ac:dyDescent="0.25">
      <c r="A5574" s="325"/>
      <c r="B5574" s="325"/>
      <c r="H5574" s="325"/>
      <c r="O5574" s="325"/>
    </row>
    <row r="5575" spans="1:15" x14ac:dyDescent="0.25">
      <c r="A5575" s="325"/>
      <c r="B5575" s="325"/>
      <c r="H5575" s="325"/>
      <c r="O5575" s="325"/>
    </row>
    <row r="5576" spans="1:15" x14ac:dyDescent="0.25">
      <c r="A5576" s="325"/>
      <c r="B5576" s="325"/>
      <c r="H5576" s="325"/>
      <c r="O5576" s="325"/>
    </row>
    <row r="5577" spans="1:15" x14ac:dyDescent="0.25">
      <c r="A5577" s="325"/>
      <c r="B5577" s="325"/>
      <c r="H5577" s="325"/>
      <c r="O5577" s="325"/>
    </row>
    <row r="5578" spans="1:15" x14ac:dyDescent="0.25">
      <c r="A5578" s="325"/>
      <c r="B5578" s="325"/>
      <c r="H5578" s="325"/>
      <c r="O5578" s="325"/>
    </row>
    <row r="5579" spans="1:15" x14ac:dyDescent="0.25">
      <c r="A5579" s="325"/>
      <c r="B5579" s="325"/>
      <c r="H5579" s="325"/>
      <c r="O5579" s="325"/>
    </row>
    <row r="5580" spans="1:15" x14ac:dyDescent="0.25">
      <c r="A5580" s="325"/>
      <c r="B5580" s="325"/>
      <c r="H5580" s="325"/>
      <c r="O5580" s="325"/>
    </row>
    <row r="5581" spans="1:15" x14ac:dyDescent="0.25">
      <c r="A5581" s="325"/>
      <c r="B5581" s="325"/>
      <c r="H5581" s="325"/>
      <c r="O5581" s="325"/>
    </row>
    <row r="5582" spans="1:15" x14ac:dyDescent="0.25">
      <c r="A5582" s="325"/>
      <c r="B5582" s="325"/>
      <c r="H5582" s="325"/>
      <c r="O5582" s="325"/>
    </row>
    <row r="5583" spans="1:15" x14ac:dyDescent="0.25">
      <c r="A5583" s="325"/>
      <c r="B5583" s="325"/>
      <c r="H5583" s="325"/>
      <c r="O5583" s="325"/>
    </row>
    <row r="5584" spans="1:15" x14ac:dyDescent="0.25">
      <c r="A5584" s="325"/>
      <c r="B5584" s="325"/>
      <c r="H5584" s="325"/>
      <c r="O5584" s="325"/>
    </row>
    <row r="5585" spans="1:15" x14ac:dyDescent="0.25">
      <c r="A5585" s="325"/>
      <c r="B5585" s="325"/>
      <c r="H5585" s="325"/>
      <c r="O5585" s="325"/>
    </row>
    <row r="5586" spans="1:15" x14ac:dyDescent="0.25">
      <c r="A5586" s="325"/>
      <c r="B5586" s="325"/>
      <c r="H5586" s="325"/>
      <c r="O5586" s="325"/>
    </row>
    <row r="5587" spans="1:15" x14ac:dyDescent="0.25">
      <c r="A5587" s="325"/>
      <c r="B5587" s="325"/>
      <c r="H5587" s="325"/>
      <c r="O5587" s="325"/>
    </row>
    <row r="5588" spans="1:15" x14ac:dyDescent="0.25">
      <c r="A5588" s="325"/>
      <c r="B5588" s="325"/>
      <c r="H5588" s="325"/>
      <c r="O5588" s="325"/>
    </row>
    <row r="5589" spans="1:15" x14ac:dyDescent="0.25">
      <c r="A5589" s="325"/>
      <c r="B5589" s="325"/>
      <c r="H5589" s="325"/>
      <c r="O5589" s="325"/>
    </row>
    <row r="5590" spans="1:15" x14ac:dyDescent="0.25">
      <c r="A5590" s="325"/>
      <c r="B5590" s="325"/>
      <c r="H5590" s="325"/>
      <c r="O5590" s="325"/>
    </row>
    <row r="5591" spans="1:15" x14ac:dyDescent="0.25">
      <c r="A5591" s="325"/>
      <c r="B5591" s="325"/>
      <c r="H5591" s="325"/>
      <c r="O5591" s="325"/>
    </row>
    <row r="5592" spans="1:15" x14ac:dyDescent="0.25">
      <c r="A5592" s="325"/>
      <c r="B5592" s="325"/>
      <c r="H5592" s="325"/>
      <c r="O5592" s="325"/>
    </row>
    <row r="5593" spans="1:15" x14ac:dyDescent="0.25">
      <c r="A5593" s="325"/>
      <c r="B5593" s="325"/>
      <c r="H5593" s="325"/>
      <c r="O5593" s="325"/>
    </row>
    <row r="5594" spans="1:15" x14ac:dyDescent="0.25">
      <c r="A5594" s="325"/>
      <c r="B5594" s="325"/>
      <c r="H5594" s="325"/>
      <c r="O5594" s="325"/>
    </row>
    <row r="5595" spans="1:15" x14ac:dyDescent="0.25">
      <c r="A5595" s="325"/>
      <c r="B5595" s="325"/>
      <c r="H5595" s="325"/>
      <c r="O5595" s="325"/>
    </row>
    <row r="5596" spans="1:15" x14ac:dyDescent="0.25">
      <c r="A5596" s="325"/>
      <c r="B5596" s="325"/>
      <c r="H5596" s="325"/>
      <c r="O5596" s="325"/>
    </row>
    <row r="5597" spans="1:15" x14ac:dyDescent="0.25">
      <c r="A5597" s="325"/>
      <c r="B5597" s="325"/>
      <c r="H5597" s="325"/>
      <c r="O5597" s="325"/>
    </row>
    <row r="5598" spans="1:15" x14ac:dyDescent="0.25">
      <c r="A5598" s="325"/>
      <c r="B5598" s="325"/>
      <c r="H5598" s="325"/>
      <c r="O5598" s="325"/>
    </row>
    <row r="5599" spans="1:15" x14ac:dyDescent="0.25">
      <c r="A5599" s="325"/>
      <c r="B5599" s="325"/>
      <c r="H5599" s="325"/>
      <c r="O5599" s="325"/>
    </row>
    <row r="5600" spans="1:15" x14ac:dyDescent="0.25">
      <c r="A5600" s="325"/>
      <c r="B5600" s="325"/>
      <c r="H5600" s="325"/>
      <c r="O5600" s="325"/>
    </row>
    <row r="5601" spans="1:15" x14ac:dyDescent="0.25">
      <c r="A5601" s="325"/>
      <c r="B5601" s="325"/>
      <c r="H5601" s="325"/>
      <c r="O5601" s="325"/>
    </row>
    <row r="5602" spans="1:15" x14ac:dyDescent="0.25">
      <c r="A5602" s="325"/>
      <c r="B5602" s="325"/>
      <c r="H5602" s="325"/>
      <c r="O5602" s="325"/>
    </row>
    <row r="5603" spans="1:15" x14ac:dyDescent="0.25">
      <c r="A5603" s="325"/>
      <c r="B5603" s="325"/>
      <c r="H5603" s="325"/>
      <c r="O5603" s="325"/>
    </row>
    <row r="5604" spans="1:15" x14ac:dyDescent="0.25">
      <c r="A5604" s="325"/>
      <c r="B5604" s="325"/>
      <c r="H5604" s="325"/>
      <c r="O5604" s="325"/>
    </row>
    <row r="5605" spans="1:15" x14ac:dyDescent="0.25">
      <c r="A5605" s="325"/>
      <c r="B5605" s="325"/>
      <c r="H5605" s="325"/>
      <c r="O5605" s="325"/>
    </row>
    <row r="5606" spans="1:15" x14ac:dyDescent="0.25">
      <c r="A5606" s="325"/>
      <c r="B5606" s="325"/>
      <c r="H5606" s="325"/>
      <c r="O5606" s="325"/>
    </row>
    <row r="5607" spans="1:15" x14ac:dyDescent="0.25">
      <c r="A5607" s="325"/>
      <c r="B5607" s="325"/>
      <c r="H5607" s="325"/>
      <c r="O5607" s="325"/>
    </row>
    <row r="5608" spans="1:15" x14ac:dyDescent="0.25">
      <c r="A5608" s="325"/>
      <c r="B5608" s="325"/>
      <c r="H5608" s="325"/>
      <c r="O5608" s="325"/>
    </row>
    <row r="5609" spans="1:15" x14ac:dyDescent="0.25">
      <c r="A5609" s="325"/>
      <c r="B5609" s="325"/>
      <c r="H5609" s="325"/>
      <c r="O5609" s="325"/>
    </row>
    <row r="5610" spans="1:15" x14ac:dyDescent="0.25">
      <c r="A5610" s="325"/>
      <c r="B5610" s="325"/>
      <c r="H5610" s="325"/>
      <c r="O5610" s="325"/>
    </row>
    <row r="5611" spans="1:15" x14ac:dyDescent="0.25">
      <c r="A5611" s="325"/>
      <c r="B5611" s="325"/>
      <c r="H5611" s="325"/>
      <c r="O5611" s="325"/>
    </row>
    <row r="5612" spans="1:15" x14ac:dyDescent="0.25">
      <c r="A5612" s="325"/>
      <c r="B5612" s="325"/>
      <c r="H5612" s="325"/>
      <c r="O5612" s="325"/>
    </row>
    <row r="5613" spans="1:15" x14ac:dyDescent="0.25">
      <c r="A5613" s="325"/>
      <c r="B5613" s="325"/>
      <c r="H5613" s="325"/>
      <c r="O5613" s="325"/>
    </row>
    <row r="5614" spans="1:15" x14ac:dyDescent="0.25">
      <c r="A5614" s="325"/>
      <c r="B5614" s="325"/>
      <c r="H5614" s="325"/>
      <c r="O5614" s="325"/>
    </row>
    <row r="5615" spans="1:15" x14ac:dyDescent="0.25">
      <c r="A5615" s="325"/>
      <c r="B5615" s="325"/>
      <c r="H5615" s="325"/>
      <c r="O5615" s="325"/>
    </row>
    <row r="5616" spans="1:15" x14ac:dyDescent="0.25">
      <c r="A5616" s="325"/>
      <c r="B5616" s="325"/>
      <c r="H5616" s="325"/>
      <c r="O5616" s="325"/>
    </row>
    <row r="5617" spans="1:15" x14ac:dyDescent="0.25">
      <c r="A5617" s="325"/>
      <c r="B5617" s="325"/>
      <c r="H5617" s="325"/>
      <c r="O5617" s="325"/>
    </row>
    <row r="5618" spans="1:15" x14ac:dyDescent="0.25">
      <c r="A5618" s="325"/>
      <c r="B5618" s="325"/>
      <c r="H5618" s="325"/>
      <c r="O5618" s="325"/>
    </row>
    <row r="5619" spans="1:15" x14ac:dyDescent="0.25">
      <c r="A5619" s="325"/>
      <c r="B5619" s="325"/>
      <c r="H5619" s="325"/>
      <c r="O5619" s="325"/>
    </row>
    <row r="5620" spans="1:15" x14ac:dyDescent="0.25">
      <c r="A5620" s="325"/>
      <c r="B5620" s="325"/>
      <c r="H5620" s="325"/>
      <c r="O5620" s="325"/>
    </row>
    <row r="5621" spans="1:15" x14ac:dyDescent="0.25">
      <c r="A5621" s="325"/>
      <c r="B5621" s="325"/>
      <c r="H5621" s="325"/>
      <c r="O5621" s="325"/>
    </row>
    <row r="5622" spans="1:15" x14ac:dyDescent="0.25">
      <c r="A5622" s="325"/>
      <c r="B5622" s="325"/>
      <c r="H5622" s="325"/>
      <c r="O5622" s="325"/>
    </row>
    <row r="5623" spans="1:15" x14ac:dyDescent="0.25">
      <c r="A5623" s="325"/>
      <c r="B5623" s="325"/>
      <c r="H5623" s="325"/>
      <c r="O5623" s="325"/>
    </row>
    <row r="5624" spans="1:15" x14ac:dyDescent="0.25">
      <c r="A5624" s="325"/>
      <c r="B5624" s="325"/>
      <c r="H5624" s="325"/>
      <c r="O5624" s="325"/>
    </row>
    <row r="5625" spans="1:15" x14ac:dyDescent="0.25">
      <c r="A5625" s="325"/>
      <c r="B5625" s="325"/>
      <c r="H5625" s="325"/>
      <c r="O5625" s="325"/>
    </row>
    <row r="5626" spans="1:15" x14ac:dyDescent="0.25">
      <c r="A5626" s="325"/>
      <c r="B5626" s="325"/>
      <c r="H5626" s="325"/>
      <c r="O5626" s="325"/>
    </row>
    <row r="5627" spans="1:15" x14ac:dyDescent="0.25">
      <c r="A5627" s="325"/>
      <c r="B5627" s="325"/>
      <c r="H5627" s="325"/>
      <c r="O5627" s="325"/>
    </row>
    <row r="5628" spans="1:15" x14ac:dyDescent="0.25">
      <c r="A5628" s="325"/>
      <c r="B5628" s="325"/>
      <c r="H5628" s="325"/>
      <c r="O5628" s="325"/>
    </row>
    <row r="5629" spans="1:15" x14ac:dyDescent="0.25">
      <c r="A5629" s="325"/>
      <c r="B5629" s="325"/>
      <c r="H5629" s="325"/>
      <c r="O5629" s="325"/>
    </row>
    <row r="5630" spans="1:15" x14ac:dyDescent="0.25">
      <c r="A5630" s="325"/>
      <c r="B5630" s="325"/>
      <c r="H5630" s="325"/>
      <c r="O5630" s="325"/>
    </row>
    <row r="5631" spans="1:15" x14ac:dyDescent="0.25">
      <c r="A5631" s="325"/>
      <c r="B5631" s="325"/>
      <c r="H5631" s="325"/>
      <c r="O5631" s="325"/>
    </row>
    <row r="5632" spans="1:15" x14ac:dyDescent="0.25">
      <c r="A5632" s="325"/>
      <c r="B5632" s="325"/>
      <c r="H5632" s="325"/>
      <c r="O5632" s="325"/>
    </row>
    <row r="5633" spans="1:15" x14ac:dyDescent="0.25">
      <c r="A5633" s="325"/>
      <c r="B5633" s="325"/>
      <c r="H5633" s="325"/>
      <c r="O5633" s="325"/>
    </row>
    <row r="5634" spans="1:15" x14ac:dyDescent="0.25">
      <c r="A5634" s="325"/>
      <c r="B5634" s="325"/>
      <c r="H5634" s="325"/>
      <c r="O5634" s="325"/>
    </row>
    <row r="5635" spans="1:15" x14ac:dyDescent="0.25">
      <c r="A5635" s="325"/>
      <c r="B5635" s="325"/>
      <c r="H5635" s="325"/>
      <c r="O5635" s="325"/>
    </row>
    <row r="5636" spans="1:15" x14ac:dyDescent="0.25">
      <c r="A5636" s="325"/>
      <c r="B5636" s="325"/>
      <c r="H5636" s="325"/>
      <c r="O5636" s="325"/>
    </row>
    <row r="5637" spans="1:15" x14ac:dyDescent="0.25">
      <c r="A5637" s="325"/>
      <c r="B5637" s="325"/>
      <c r="H5637" s="325"/>
      <c r="O5637" s="325"/>
    </row>
    <row r="5638" spans="1:15" x14ac:dyDescent="0.25">
      <c r="A5638" s="325"/>
      <c r="B5638" s="325"/>
      <c r="H5638" s="325"/>
      <c r="O5638" s="325"/>
    </row>
    <row r="5639" spans="1:15" x14ac:dyDescent="0.25">
      <c r="A5639" s="325"/>
      <c r="B5639" s="325"/>
      <c r="H5639" s="325"/>
      <c r="O5639" s="325"/>
    </row>
    <row r="5640" spans="1:15" x14ac:dyDescent="0.25">
      <c r="A5640" s="325"/>
      <c r="B5640" s="325"/>
      <c r="H5640" s="325"/>
      <c r="O5640" s="325"/>
    </row>
    <row r="5641" spans="1:15" x14ac:dyDescent="0.25">
      <c r="A5641" s="325"/>
      <c r="B5641" s="325"/>
      <c r="H5641" s="325"/>
      <c r="O5641" s="325"/>
    </row>
    <row r="5642" spans="1:15" x14ac:dyDescent="0.25">
      <c r="A5642" s="325"/>
      <c r="B5642" s="325"/>
      <c r="H5642" s="325"/>
      <c r="O5642" s="325"/>
    </row>
    <row r="5643" spans="1:15" x14ac:dyDescent="0.25">
      <c r="A5643" s="325"/>
      <c r="B5643" s="325"/>
      <c r="H5643" s="325"/>
      <c r="O5643" s="325"/>
    </row>
    <row r="5644" spans="1:15" x14ac:dyDescent="0.25">
      <c r="A5644" s="325"/>
      <c r="B5644" s="325"/>
      <c r="H5644" s="325"/>
      <c r="O5644" s="325"/>
    </row>
    <row r="5645" spans="1:15" x14ac:dyDescent="0.25">
      <c r="A5645" s="325"/>
      <c r="B5645" s="325"/>
      <c r="H5645" s="325"/>
      <c r="O5645" s="325"/>
    </row>
    <row r="5646" spans="1:15" x14ac:dyDescent="0.25">
      <c r="A5646" s="325"/>
      <c r="B5646" s="325"/>
      <c r="H5646" s="325"/>
      <c r="O5646" s="325"/>
    </row>
    <row r="5647" spans="1:15" x14ac:dyDescent="0.25">
      <c r="A5647" s="325"/>
      <c r="B5647" s="325"/>
      <c r="H5647" s="325"/>
      <c r="O5647" s="325"/>
    </row>
    <row r="5648" spans="1:15" x14ac:dyDescent="0.25">
      <c r="A5648" s="325"/>
      <c r="B5648" s="325"/>
      <c r="H5648" s="325"/>
      <c r="O5648" s="325"/>
    </row>
    <row r="5649" spans="1:15" x14ac:dyDescent="0.25">
      <c r="A5649" s="325"/>
      <c r="B5649" s="325"/>
      <c r="H5649" s="325"/>
      <c r="O5649" s="325"/>
    </row>
    <row r="5650" spans="1:15" x14ac:dyDescent="0.25">
      <c r="A5650" s="325"/>
      <c r="B5650" s="325"/>
      <c r="H5650" s="325"/>
      <c r="O5650" s="325"/>
    </row>
    <row r="5651" spans="1:15" x14ac:dyDescent="0.25">
      <c r="A5651" s="325"/>
      <c r="B5651" s="325"/>
      <c r="H5651" s="325"/>
      <c r="O5651" s="325"/>
    </row>
    <row r="5652" spans="1:15" x14ac:dyDescent="0.25">
      <c r="A5652" s="325"/>
      <c r="B5652" s="325"/>
      <c r="H5652" s="325"/>
      <c r="O5652" s="325"/>
    </row>
    <row r="5653" spans="1:15" x14ac:dyDescent="0.25">
      <c r="A5653" s="325"/>
      <c r="B5653" s="325"/>
      <c r="H5653" s="325"/>
      <c r="O5653" s="325"/>
    </row>
    <row r="5654" spans="1:15" x14ac:dyDescent="0.25">
      <c r="A5654" s="325"/>
      <c r="B5654" s="325"/>
      <c r="H5654" s="325"/>
      <c r="O5654" s="325"/>
    </row>
    <row r="5655" spans="1:15" x14ac:dyDescent="0.25">
      <c r="A5655" s="325"/>
      <c r="B5655" s="325"/>
      <c r="H5655" s="325"/>
      <c r="O5655" s="325"/>
    </row>
    <row r="5656" spans="1:15" x14ac:dyDescent="0.25">
      <c r="A5656" s="325"/>
      <c r="B5656" s="325"/>
      <c r="H5656" s="325"/>
      <c r="O5656" s="325"/>
    </row>
    <row r="5657" spans="1:15" x14ac:dyDescent="0.25">
      <c r="A5657" s="325"/>
      <c r="B5657" s="325"/>
      <c r="H5657" s="325"/>
      <c r="O5657" s="325"/>
    </row>
    <row r="5658" spans="1:15" x14ac:dyDescent="0.25">
      <c r="A5658" s="325"/>
      <c r="B5658" s="325"/>
      <c r="H5658" s="325"/>
      <c r="O5658" s="325"/>
    </row>
    <row r="5659" spans="1:15" x14ac:dyDescent="0.25">
      <c r="A5659" s="325"/>
      <c r="B5659" s="325"/>
      <c r="H5659" s="325"/>
      <c r="O5659" s="325"/>
    </row>
    <row r="5660" spans="1:15" x14ac:dyDescent="0.25">
      <c r="A5660" s="325"/>
      <c r="B5660" s="325"/>
      <c r="H5660" s="325"/>
      <c r="O5660" s="325"/>
    </row>
    <row r="5661" spans="1:15" x14ac:dyDescent="0.25">
      <c r="A5661" s="325"/>
      <c r="B5661" s="325"/>
      <c r="H5661" s="325"/>
      <c r="O5661" s="325"/>
    </row>
    <row r="5662" spans="1:15" x14ac:dyDescent="0.25">
      <c r="A5662" s="325"/>
      <c r="B5662" s="325"/>
      <c r="H5662" s="325"/>
      <c r="O5662" s="325"/>
    </row>
    <row r="5663" spans="1:15" x14ac:dyDescent="0.25">
      <c r="A5663" s="325"/>
      <c r="B5663" s="325"/>
      <c r="H5663" s="325"/>
      <c r="O5663" s="325"/>
    </row>
    <row r="5664" spans="1:15" x14ac:dyDescent="0.25">
      <c r="A5664" s="325"/>
      <c r="B5664" s="325"/>
      <c r="H5664" s="325"/>
      <c r="O5664" s="325"/>
    </row>
    <row r="5665" spans="1:15" x14ac:dyDescent="0.25">
      <c r="A5665" s="325"/>
      <c r="B5665" s="325"/>
      <c r="H5665" s="325"/>
      <c r="O5665" s="325"/>
    </row>
    <row r="5666" spans="1:15" x14ac:dyDescent="0.25">
      <c r="A5666" s="325"/>
      <c r="B5666" s="325"/>
      <c r="H5666" s="325"/>
      <c r="O5666" s="325"/>
    </row>
    <row r="5667" spans="1:15" x14ac:dyDescent="0.25">
      <c r="A5667" s="325"/>
      <c r="B5667" s="325"/>
      <c r="H5667" s="325"/>
      <c r="O5667" s="325"/>
    </row>
    <row r="5668" spans="1:15" x14ac:dyDescent="0.25">
      <c r="A5668" s="325"/>
      <c r="B5668" s="325"/>
      <c r="H5668" s="325"/>
      <c r="O5668" s="325"/>
    </row>
    <row r="5669" spans="1:15" x14ac:dyDescent="0.25">
      <c r="A5669" s="325"/>
      <c r="B5669" s="325"/>
      <c r="H5669" s="325"/>
      <c r="O5669" s="325"/>
    </row>
    <row r="5670" spans="1:15" x14ac:dyDescent="0.25">
      <c r="A5670" s="325"/>
      <c r="B5670" s="325"/>
      <c r="H5670" s="325"/>
      <c r="O5670" s="325"/>
    </row>
    <row r="5671" spans="1:15" x14ac:dyDescent="0.25">
      <c r="A5671" s="325"/>
      <c r="B5671" s="325"/>
      <c r="H5671" s="325"/>
      <c r="O5671" s="325"/>
    </row>
    <row r="5672" spans="1:15" x14ac:dyDescent="0.25">
      <c r="A5672" s="325"/>
      <c r="B5672" s="325"/>
      <c r="H5672" s="325"/>
      <c r="O5672" s="325"/>
    </row>
    <row r="5673" spans="1:15" x14ac:dyDescent="0.25">
      <c r="A5673" s="325"/>
      <c r="B5673" s="325"/>
      <c r="H5673" s="325"/>
      <c r="O5673" s="325"/>
    </row>
    <row r="5674" spans="1:15" x14ac:dyDescent="0.25">
      <c r="A5674" s="325"/>
      <c r="B5674" s="325"/>
      <c r="H5674" s="325"/>
      <c r="O5674" s="325"/>
    </row>
    <row r="5675" spans="1:15" x14ac:dyDescent="0.25">
      <c r="A5675" s="325"/>
      <c r="B5675" s="325"/>
      <c r="H5675" s="325"/>
      <c r="O5675" s="325"/>
    </row>
    <row r="5676" spans="1:15" x14ac:dyDescent="0.25">
      <c r="A5676" s="325"/>
      <c r="B5676" s="325"/>
      <c r="H5676" s="325"/>
      <c r="O5676" s="325"/>
    </row>
    <row r="5677" spans="1:15" x14ac:dyDescent="0.25">
      <c r="A5677" s="325"/>
      <c r="B5677" s="325"/>
      <c r="H5677" s="325"/>
      <c r="O5677" s="325"/>
    </row>
    <row r="5678" spans="1:15" x14ac:dyDescent="0.25">
      <c r="A5678" s="325"/>
      <c r="B5678" s="325"/>
      <c r="H5678" s="325"/>
      <c r="O5678" s="325"/>
    </row>
    <row r="5679" spans="1:15" x14ac:dyDescent="0.25">
      <c r="A5679" s="325"/>
      <c r="B5679" s="325"/>
      <c r="H5679" s="325"/>
      <c r="O5679" s="325"/>
    </row>
    <row r="5680" spans="1:15" x14ac:dyDescent="0.25">
      <c r="A5680" s="325"/>
      <c r="B5680" s="325"/>
      <c r="H5680" s="325"/>
      <c r="O5680" s="325"/>
    </row>
    <row r="5681" spans="1:15" x14ac:dyDescent="0.25">
      <c r="A5681" s="325"/>
      <c r="B5681" s="325"/>
      <c r="H5681" s="325"/>
      <c r="O5681" s="325"/>
    </row>
    <row r="5682" spans="1:15" x14ac:dyDescent="0.25">
      <c r="A5682" s="325"/>
      <c r="B5682" s="325"/>
      <c r="H5682" s="325"/>
      <c r="O5682" s="325"/>
    </row>
    <row r="5683" spans="1:15" x14ac:dyDescent="0.25">
      <c r="A5683" s="325"/>
      <c r="B5683" s="325"/>
      <c r="H5683" s="325"/>
      <c r="O5683" s="325"/>
    </row>
    <row r="5684" spans="1:15" x14ac:dyDescent="0.25">
      <c r="A5684" s="325"/>
      <c r="B5684" s="325"/>
      <c r="H5684" s="325"/>
      <c r="O5684" s="325"/>
    </row>
    <row r="5685" spans="1:15" x14ac:dyDescent="0.25">
      <c r="A5685" s="325"/>
      <c r="B5685" s="325"/>
      <c r="H5685" s="325"/>
      <c r="O5685" s="325"/>
    </row>
    <row r="5686" spans="1:15" x14ac:dyDescent="0.25">
      <c r="A5686" s="325"/>
      <c r="B5686" s="325"/>
      <c r="H5686" s="325"/>
      <c r="O5686" s="325"/>
    </row>
    <row r="5687" spans="1:15" x14ac:dyDescent="0.25">
      <c r="A5687" s="325"/>
      <c r="B5687" s="325"/>
      <c r="H5687" s="325"/>
      <c r="O5687" s="325"/>
    </row>
    <row r="5688" spans="1:15" x14ac:dyDescent="0.25">
      <c r="A5688" s="325"/>
      <c r="B5688" s="325"/>
      <c r="H5688" s="325"/>
      <c r="O5688" s="325"/>
    </row>
    <row r="5689" spans="1:15" x14ac:dyDescent="0.25">
      <c r="A5689" s="325"/>
      <c r="B5689" s="325"/>
      <c r="H5689" s="325"/>
      <c r="O5689" s="325"/>
    </row>
    <row r="5690" spans="1:15" x14ac:dyDescent="0.25">
      <c r="A5690" s="325"/>
      <c r="B5690" s="325"/>
      <c r="H5690" s="325"/>
      <c r="O5690" s="325"/>
    </row>
    <row r="5691" spans="1:15" x14ac:dyDescent="0.25">
      <c r="A5691" s="325"/>
      <c r="B5691" s="325"/>
      <c r="H5691" s="325"/>
      <c r="O5691" s="325"/>
    </row>
    <row r="5692" spans="1:15" x14ac:dyDescent="0.25">
      <c r="A5692" s="325"/>
      <c r="B5692" s="325"/>
      <c r="H5692" s="325"/>
      <c r="O5692" s="325"/>
    </row>
    <row r="5693" spans="1:15" x14ac:dyDescent="0.25">
      <c r="A5693" s="325"/>
      <c r="B5693" s="325"/>
      <c r="H5693" s="325"/>
      <c r="O5693" s="325"/>
    </row>
    <row r="5694" spans="1:15" x14ac:dyDescent="0.25">
      <c r="A5694" s="325"/>
      <c r="B5694" s="325"/>
      <c r="H5694" s="325"/>
      <c r="O5694" s="325"/>
    </row>
    <row r="5695" spans="1:15" x14ac:dyDescent="0.25">
      <c r="A5695" s="325"/>
      <c r="B5695" s="325"/>
      <c r="H5695" s="325"/>
      <c r="O5695" s="325"/>
    </row>
    <row r="5696" spans="1:15" x14ac:dyDescent="0.25">
      <c r="A5696" s="325"/>
      <c r="B5696" s="325"/>
      <c r="H5696" s="325"/>
      <c r="O5696" s="325"/>
    </row>
    <row r="5697" spans="1:15" x14ac:dyDescent="0.25">
      <c r="A5697" s="325"/>
      <c r="B5697" s="325"/>
      <c r="H5697" s="325"/>
      <c r="O5697" s="325"/>
    </row>
    <row r="5698" spans="1:15" x14ac:dyDescent="0.25">
      <c r="A5698" s="325"/>
      <c r="B5698" s="325"/>
      <c r="H5698" s="325"/>
      <c r="O5698" s="325"/>
    </row>
    <row r="5699" spans="1:15" x14ac:dyDescent="0.25">
      <c r="A5699" s="325"/>
      <c r="B5699" s="325"/>
      <c r="H5699" s="325"/>
      <c r="O5699" s="325"/>
    </row>
    <row r="5700" spans="1:15" x14ac:dyDescent="0.25">
      <c r="A5700" s="325"/>
      <c r="B5700" s="325"/>
      <c r="H5700" s="325"/>
      <c r="O5700" s="325"/>
    </row>
    <row r="5701" spans="1:15" x14ac:dyDescent="0.25">
      <c r="A5701" s="325"/>
      <c r="B5701" s="325"/>
      <c r="H5701" s="325"/>
      <c r="O5701" s="325"/>
    </row>
    <row r="5702" spans="1:15" x14ac:dyDescent="0.25">
      <c r="A5702" s="325"/>
      <c r="B5702" s="325"/>
      <c r="H5702" s="325"/>
      <c r="O5702" s="325"/>
    </row>
    <row r="5703" spans="1:15" x14ac:dyDescent="0.25">
      <c r="A5703" s="325"/>
      <c r="B5703" s="325"/>
      <c r="H5703" s="325"/>
      <c r="O5703" s="325"/>
    </row>
    <row r="5704" spans="1:15" x14ac:dyDescent="0.25">
      <c r="A5704" s="325"/>
      <c r="B5704" s="325"/>
      <c r="H5704" s="325"/>
      <c r="O5704" s="325"/>
    </row>
    <row r="5705" spans="1:15" x14ac:dyDescent="0.25">
      <c r="A5705" s="325"/>
      <c r="B5705" s="325"/>
      <c r="H5705" s="325"/>
      <c r="O5705" s="325"/>
    </row>
    <row r="5706" spans="1:15" x14ac:dyDescent="0.25">
      <c r="A5706" s="325"/>
      <c r="B5706" s="325"/>
      <c r="H5706" s="325"/>
      <c r="O5706" s="325"/>
    </row>
    <row r="5707" spans="1:15" x14ac:dyDescent="0.25">
      <c r="A5707" s="325"/>
      <c r="B5707" s="325"/>
      <c r="H5707" s="325"/>
      <c r="O5707" s="325"/>
    </row>
    <row r="5708" spans="1:15" x14ac:dyDescent="0.25">
      <c r="A5708" s="325"/>
      <c r="B5708" s="325"/>
      <c r="H5708" s="325"/>
      <c r="O5708" s="325"/>
    </row>
    <row r="5709" spans="1:15" x14ac:dyDescent="0.25">
      <c r="A5709" s="325"/>
      <c r="B5709" s="325"/>
      <c r="H5709" s="325"/>
      <c r="O5709" s="325"/>
    </row>
    <row r="5710" spans="1:15" x14ac:dyDescent="0.25">
      <c r="A5710" s="325"/>
      <c r="B5710" s="325"/>
      <c r="H5710" s="325"/>
      <c r="O5710" s="325"/>
    </row>
    <row r="5711" spans="1:15" x14ac:dyDescent="0.25">
      <c r="A5711" s="325"/>
      <c r="B5711" s="325"/>
      <c r="H5711" s="325"/>
      <c r="O5711" s="325"/>
    </row>
    <row r="5712" spans="1:15" x14ac:dyDescent="0.25">
      <c r="A5712" s="325"/>
      <c r="B5712" s="325"/>
      <c r="H5712" s="325"/>
      <c r="O5712" s="325"/>
    </row>
    <row r="5713" spans="1:15" x14ac:dyDescent="0.25">
      <c r="A5713" s="325"/>
      <c r="B5713" s="325"/>
      <c r="H5713" s="325"/>
      <c r="O5713" s="325"/>
    </row>
    <row r="5714" spans="1:15" x14ac:dyDescent="0.25">
      <c r="A5714" s="325"/>
      <c r="B5714" s="325"/>
      <c r="H5714" s="325"/>
      <c r="O5714" s="325"/>
    </row>
    <row r="5715" spans="1:15" x14ac:dyDescent="0.25">
      <c r="A5715" s="325"/>
      <c r="B5715" s="325"/>
      <c r="H5715" s="325"/>
      <c r="O5715" s="325"/>
    </row>
    <row r="5716" spans="1:15" x14ac:dyDescent="0.25">
      <c r="A5716" s="325"/>
      <c r="B5716" s="325"/>
      <c r="H5716" s="325"/>
      <c r="O5716" s="325"/>
    </row>
    <row r="5717" spans="1:15" x14ac:dyDescent="0.25">
      <c r="A5717" s="325"/>
      <c r="B5717" s="325"/>
      <c r="H5717" s="325"/>
      <c r="O5717" s="325"/>
    </row>
    <row r="5718" spans="1:15" x14ac:dyDescent="0.25">
      <c r="A5718" s="325"/>
      <c r="B5718" s="325"/>
      <c r="H5718" s="325"/>
      <c r="O5718" s="325"/>
    </row>
    <row r="5719" spans="1:15" x14ac:dyDescent="0.25">
      <c r="A5719" s="325"/>
      <c r="B5719" s="325"/>
      <c r="H5719" s="325"/>
      <c r="O5719" s="325"/>
    </row>
    <row r="5720" spans="1:15" x14ac:dyDescent="0.25">
      <c r="A5720" s="325"/>
      <c r="B5720" s="325"/>
      <c r="H5720" s="325"/>
      <c r="O5720" s="325"/>
    </row>
    <row r="5721" spans="1:15" x14ac:dyDescent="0.25">
      <c r="A5721" s="325"/>
      <c r="B5721" s="325"/>
      <c r="H5721" s="325"/>
      <c r="O5721" s="325"/>
    </row>
    <row r="5722" spans="1:15" x14ac:dyDescent="0.25">
      <c r="A5722" s="325"/>
      <c r="B5722" s="325"/>
      <c r="H5722" s="325"/>
      <c r="O5722" s="325"/>
    </row>
    <row r="5723" spans="1:15" x14ac:dyDescent="0.25">
      <c r="A5723" s="325"/>
      <c r="B5723" s="325"/>
      <c r="H5723" s="325"/>
      <c r="O5723" s="325"/>
    </row>
    <row r="5724" spans="1:15" x14ac:dyDescent="0.25">
      <c r="A5724" s="325"/>
      <c r="B5724" s="325"/>
      <c r="H5724" s="325"/>
      <c r="O5724" s="325"/>
    </row>
    <row r="5725" spans="1:15" x14ac:dyDescent="0.25">
      <c r="A5725" s="325"/>
      <c r="B5725" s="325"/>
      <c r="H5725" s="325"/>
      <c r="O5725" s="325"/>
    </row>
    <row r="5726" spans="1:15" x14ac:dyDescent="0.25">
      <c r="A5726" s="325"/>
      <c r="B5726" s="325"/>
      <c r="H5726" s="325"/>
      <c r="O5726" s="325"/>
    </row>
    <row r="5727" spans="1:15" x14ac:dyDescent="0.25">
      <c r="A5727" s="325"/>
      <c r="B5727" s="325"/>
      <c r="H5727" s="325"/>
      <c r="O5727" s="325"/>
    </row>
    <row r="5728" spans="1:15" x14ac:dyDescent="0.25">
      <c r="A5728" s="325"/>
      <c r="B5728" s="325"/>
      <c r="H5728" s="325"/>
      <c r="O5728" s="325"/>
    </row>
    <row r="5729" spans="1:15" x14ac:dyDescent="0.25">
      <c r="A5729" s="325"/>
      <c r="B5729" s="325"/>
      <c r="H5729" s="325"/>
      <c r="O5729" s="325"/>
    </row>
    <row r="5730" spans="1:15" x14ac:dyDescent="0.25">
      <c r="A5730" s="325"/>
      <c r="B5730" s="325"/>
      <c r="H5730" s="325"/>
      <c r="O5730" s="325"/>
    </row>
    <row r="5731" spans="1:15" x14ac:dyDescent="0.25">
      <c r="A5731" s="325"/>
      <c r="B5731" s="325"/>
      <c r="H5731" s="325"/>
      <c r="O5731" s="325"/>
    </row>
    <row r="5732" spans="1:15" x14ac:dyDescent="0.25">
      <c r="A5732" s="325"/>
      <c r="B5732" s="325"/>
      <c r="H5732" s="325"/>
      <c r="O5732" s="325"/>
    </row>
    <row r="5733" spans="1:15" x14ac:dyDescent="0.25">
      <c r="A5733" s="325"/>
      <c r="B5733" s="325"/>
      <c r="H5733" s="325"/>
      <c r="O5733" s="325"/>
    </row>
    <row r="5734" spans="1:15" x14ac:dyDescent="0.25">
      <c r="A5734" s="325"/>
      <c r="B5734" s="325"/>
      <c r="H5734" s="325"/>
      <c r="O5734" s="325"/>
    </row>
    <row r="5735" spans="1:15" x14ac:dyDescent="0.25">
      <c r="A5735" s="325"/>
      <c r="B5735" s="325"/>
      <c r="H5735" s="325"/>
      <c r="O5735" s="325"/>
    </row>
    <row r="5736" spans="1:15" x14ac:dyDescent="0.25">
      <c r="A5736" s="325"/>
      <c r="B5736" s="325"/>
      <c r="H5736" s="325"/>
      <c r="O5736" s="325"/>
    </row>
    <row r="5737" spans="1:15" x14ac:dyDescent="0.25">
      <c r="A5737" s="325"/>
      <c r="B5737" s="325"/>
      <c r="H5737" s="325"/>
      <c r="O5737" s="325"/>
    </row>
    <row r="5738" spans="1:15" x14ac:dyDescent="0.25">
      <c r="A5738" s="325"/>
      <c r="B5738" s="325"/>
      <c r="H5738" s="325"/>
      <c r="O5738" s="325"/>
    </row>
    <row r="5739" spans="1:15" x14ac:dyDescent="0.25">
      <c r="A5739" s="325"/>
      <c r="B5739" s="325"/>
      <c r="H5739" s="325"/>
      <c r="O5739" s="325"/>
    </row>
    <row r="5740" spans="1:15" x14ac:dyDescent="0.25">
      <c r="A5740" s="325"/>
      <c r="B5740" s="325"/>
      <c r="H5740" s="325"/>
      <c r="O5740" s="325"/>
    </row>
    <row r="5741" spans="1:15" x14ac:dyDescent="0.25">
      <c r="A5741" s="325"/>
      <c r="B5741" s="325"/>
      <c r="H5741" s="325"/>
      <c r="O5741" s="325"/>
    </row>
    <row r="5742" spans="1:15" x14ac:dyDescent="0.25">
      <c r="A5742" s="325"/>
      <c r="B5742" s="325"/>
      <c r="H5742" s="325"/>
      <c r="O5742" s="325"/>
    </row>
    <row r="5743" spans="1:15" x14ac:dyDescent="0.25">
      <c r="A5743" s="325"/>
      <c r="B5743" s="325"/>
      <c r="H5743" s="325"/>
      <c r="O5743" s="325"/>
    </row>
    <row r="5744" spans="1:15" x14ac:dyDescent="0.25">
      <c r="A5744" s="325"/>
      <c r="B5744" s="325"/>
      <c r="H5744" s="325"/>
      <c r="O5744" s="325"/>
    </row>
    <row r="5745" spans="1:15" x14ac:dyDescent="0.25">
      <c r="A5745" s="325"/>
      <c r="B5745" s="325"/>
      <c r="H5745" s="325"/>
      <c r="O5745" s="325"/>
    </row>
    <row r="5746" spans="1:15" x14ac:dyDescent="0.25">
      <c r="A5746" s="325"/>
      <c r="B5746" s="325"/>
      <c r="H5746" s="325"/>
      <c r="O5746" s="325"/>
    </row>
    <row r="5747" spans="1:15" x14ac:dyDescent="0.25">
      <c r="A5747" s="325"/>
      <c r="B5747" s="325"/>
      <c r="H5747" s="325"/>
      <c r="O5747" s="325"/>
    </row>
    <row r="5748" spans="1:15" x14ac:dyDescent="0.25">
      <c r="A5748" s="325"/>
      <c r="B5748" s="325"/>
      <c r="H5748" s="325"/>
      <c r="O5748" s="325"/>
    </row>
    <row r="5749" spans="1:15" x14ac:dyDescent="0.25">
      <c r="A5749" s="325"/>
      <c r="B5749" s="325"/>
      <c r="H5749" s="325"/>
      <c r="O5749" s="325"/>
    </row>
    <row r="5750" spans="1:15" x14ac:dyDescent="0.25">
      <c r="A5750" s="325"/>
      <c r="B5750" s="325"/>
      <c r="H5750" s="325"/>
      <c r="O5750" s="325"/>
    </row>
    <row r="5751" spans="1:15" x14ac:dyDescent="0.25">
      <c r="A5751" s="325"/>
      <c r="B5751" s="325"/>
      <c r="H5751" s="325"/>
      <c r="O5751" s="325"/>
    </row>
    <row r="5752" spans="1:15" x14ac:dyDescent="0.25">
      <c r="A5752" s="325"/>
      <c r="B5752" s="325"/>
      <c r="H5752" s="325"/>
      <c r="O5752" s="325"/>
    </row>
    <row r="5753" spans="1:15" x14ac:dyDescent="0.25">
      <c r="A5753" s="325"/>
      <c r="B5753" s="325"/>
      <c r="H5753" s="325"/>
      <c r="O5753" s="325"/>
    </row>
    <row r="5754" spans="1:15" x14ac:dyDescent="0.25">
      <c r="A5754" s="325"/>
      <c r="B5754" s="325"/>
      <c r="H5754" s="325"/>
      <c r="O5754" s="325"/>
    </row>
    <row r="5755" spans="1:15" x14ac:dyDescent="0.25">
      <c r="A5755" s="325"/>
      <c r="B5755" s="325"/>
      <c r="H5755" s="325"/>
      <c r="O5755" s="325"/>
    </row>
    <row r="5756" spans="1:15" x14ac:dyDescent="0.25">
      <c r="A5756" s="325"/>
      <c r="B5756" s="325"/>
      <c r="H5756" s="325"/>
      <c r="O5756" s="325"/>
    </row>
    <row r="5757" spans="1:15" x14ac:dyDescent="0.25">
      <c r="A5757" s="325"/>
      <c r="B5757" s="325"/>
      <c r="H5757" s="325"/>
      <c r="O5757" s="325"/>
    </row>
    <row r="5758" spans="1:15" x14ac:dyDescent="0.25">
      <c r="A5758" s="325"/>
      <c r="B5758" s="325"/>
      <c r="H5758" s="325"/>
      <c r="O5758" s="325"/>
    </row>
    <row r="5759" spans="1:15" x14ac:dyDescent="0.25">
      <c r="A5759" s="325"/>
      <c r="B5759" s="325"/>
      <c r="H5759" s="325"/>
      <c r="O5759" s="325"/>
    </row>
    <row r="5760" spans="1:15" x14ac:dyDescent="0.25">
      <c r="A5760" s="325"/>
      <c r="B5760" s="325"/>
      <c r="H5760" s="325"/>
      <c r="O5760" s="325"/>
    </row>
    <row r="5761" spans="1:15" x14ac:dyDescent="0.25">
      <c r="A5761" s="325"/>
      <c r="B5761" s="325"/>
      <c r="H5761" s="325"/>
      <c r="O5761" s="325"/>
    </row>
    <row r="5762" spans="1:15" x14ac:dyDescent="0.25">
      <c r="A5762" s="325"/>
      <c r="B5762" s="325"/>
      <c r="H5762" s="325"/>
      <c r="O5762" s="325"/>
    </row>
    <row r="5763" spans="1:15" x14ac:dyDescent="0.25">
      <c r="A5763" s="325"/>
      <c r="B5763" s="325"/>
      <c r="H5763" s="325"/>
      <c r="O5763" s="325"/>
    </row>
    <row r="5764" spans="1:15" x14ac:dyDescent="0.25">
      <c r="A5764" s="325"/>
      <c r="B5764" s="325"/>
      <c r="H5764" s="325"/>
      <c r="O5764" s="325"/>
    </row>
    <row r="5765" spans="1:15" x14ac:dyDescent="0.25">
      <c r="A5765" s="325"/>
      <c r="B5765" s="325"/>
      <c r="H5765" s="325"/>
      <c r="O5765" s="325"/>
    </row>
    <row r="5766" spans="1:15" x14ac:dyDescent="0.25">
      <c r="A5766" s="325"/>
      <c r="B5766" s="325"/>
      <c r="H5766" s="325"/>
      <c r="O5766" s="325"/>
    </row>
    <row r="5767" spans="1:15" x14ac:dyDescent="0.25">
      <c r="A5767" s="325"/>
      <c r="B5767" s="325"/>
      <c r="H5767" s="325"/>
      <c r="O5767" s="325"/>
    </row>
    <row r="5768" spans="1:15" x14ac:dyDescent="0.25">
      <c r="A5768" s="325"/>
      <c r="B5768" s="325"/>
      <c r="H5768" s="325"/>
      <c r="O5768" s="325"/>
    </row>
    <row r="5769" spans="1:15" x14ac:dyDescent="0.25">
      <c r="A5769" s="325"/>
      <c r="B5769" s="325"/>
      <c r="H5769" s="325"/>
      <c r="O5769" s="325"/>
    </row>
    <row r="5770" spans="1:15" x14ac:dyDescent="0.25">
      <c r="A5770" s="325"/>
      <c r="B5770" s="325"/>
      <c r="H5770" s="325"/>
      <c r="O5770" s="325"/>
    </row>
    <row r="5771" spans="1:15" x14ac:dyDescent="0.25">
      <c r="A5771" s="325"/>
      <c r="B5771" s="325"/>
      <c r="H5771" s="325"/>
      <c r="O5771" s="325"/>
    </row>
    <row r="5772" spans="1:15" x14ac:dyDescent="0.25">
      <c r="A5772" s="325"/>
      <c r="B5772" s="325"/>
      <c r="H5772" s="325"/>
      <c r="O5772" s="325"/>
    </row>
    <row r="5773" spans="1:15" x14ac:dyDescent="0.25">
      <c r="A5773" s="325"/>
      <c r="B5773" s="325"/>
      <c r="H5773" s="325"/>
      <c r="O5773" s="325"/>
    </row>
    <row r="5774" spans="1:15" x14ac:dyDescent="0.25">
      <c r="A5774" s="325"/>
      <c r="B5774" s="325"/>
      <c r="H5774" s="325"/>
      <c r="O5774" s="325"/>
    </row>
    <row r="5775" spans="1:15" x14ac:dyDescent="0.25">
      <c r="A5775" s="325"/>
      <c r="B5775" s="325"/>
      <c r="H5775" s="325"/>
      <c r="O5775" s="325"/>
    </row>
    <row r="5776" spans="1:15" x14ac:dyDescent="0.25">
      <c r="A5776" s="325"/>
      <c r="B5776" s="325"/>
      <c r="H5776" s="325"/>
      <c r="O5776" s="325"/>
    </row>
    <row r="5777" spans="1:15" x14ac:dyDescent="0.25">
      <c r="A5777" s="325"/>
      <c r="B5777" s="325"/>
      <c r="H5777" s="325"/>
      <c r="O5777" s="325"/>
    </row>
    <row r="5778" spans="1:15" x14ac:dyDescent="0.25">
      <c r="A5778" s="325"/>
      <c r="B5778" s="325"/>
      <c r="H5778" s="325"/>
      <c r="O5778" s="325"/>
    </row>
    <row r="5779" spans="1:15" x14ac:dyDescent="0.25">
      <c r="A5779" s="325"/>
      <c r="B5779" s="325"/>
      <c r="H5779" s="325"/>
      <c r="O5779" s="325"/>
    </row>
    <row r="5780" spans="1:15" x14ac:dyDescent="0.25">
      <c r="A5780" s="325"/>
      <c r="B5780" s="325"/>
      <c r="H5780" s="325"/>
      <c r="O5780" s="325"/>
    </row>
    <row r="5781" spans="1:15" x14ac:dyDescent="0.25">
      <c r="A5781" s="325"/>
      <c r="B5781" s="325"/>
      <c r="H5781" s="325"/>
      <c r="O5781" s="325"/>
    </row>
    <row r="5782" spans="1:15" x14ac:dyDescent="0.25">
      <c r="A5782" s="325"/>
      <c r="B5782" s="325"/>
      <c r="H5782" s="325"/>
      <c r="O5782" s="325"/>
    </row>
    <row r="5783" spans="1:15" x14ac:dyDescent="0.25">
      <c r="A5783" s="325"/>
      <c r="B5783" s="325"/>
      <c r="H5783" s="325"/>
      <c r="O5783" s="325"/>
    </row>
    <row r="5784" spans="1:15" x14ac:dyDescent="0.25">
      <c r="A5784" s="325"/>
      <c r="B5784" s="325"/>
      <c r="H5784" s="325"/>
      <c r="O5784" s="325"/>
    </row>
    <row r="5785" spans="1:15" x14ac:dyDescent="0.25">
      <c r="A5785" s="325"/>
      <c r="B5785" s="325"/>
      <c r="H5785" s="325"/>
      <c r="O5785" s="325"/>
    </row>
    <row r="5786" spans="1:15" x14ac:dyDescent="0.25">
      <c r="A5786" s="325"/>
      <c r="B5786" s="325"/>
      <c r="H5786" s="325"/>
      <c r="O5786" s="325"/>
    </row>
    <row r="5787" spans="1:15" x14ac:dyDescent="0.25">
      <c r="A5787" s="325"/>
      <c r="B5787" s="325"/>
      <c r="H5787" s="325"/>
      <c r="O5787" s="325"/>
    </row>
    <row r="5788" spans="1:15" x14ac:dyDescent="0.25">
      <c r="A5788" s="325"/>
      <c r="B5788" s="325"/>
      <c r="H5788" s="325"/>
      <c r="O5788" s="325"/>
    </row>
    <row r="5789" spans="1:15" x14ac:dyDescent="0.25">
      <c r="A5789" s="325"/>
      <c r="B5789" s="325"/>
      <c r="H5789" s="325"/>
      <c r="O5789" s="325"/>
    </row>
    <row r="5790" spans="1:15" x14ac:dyDescent="0.25">
      <c r="A5790" s="325"/>
      <c r="B5790" s="325"/>
      <c r="H5790" s="325"/>
      <c r="O5790" s="325"/>
    </row>
    <row r="5791" spans="1:15" x14ac:dyDescent="0.25">
      <c r="A5791" s="325"/>
      <c r="B5791" s="325"/>
      <c r="H5791" s="325"/>
      <c r="O5791" s="325"/>
    </row>
    <row r="5792" spans="1:15" x14ac:dyDescent="0.25">
      <c r="A5792" s="325"/>
      <c r="B5792" s="325"/>
      <c r="H5792" s="325"/>
      <c r="O5792" s="325"/>
    </row>
    <row r="5793" spans="1:15" x14ac:dyDescent="0.25">
      <c r="A5793" s="325"/>
      <c r="B5793" s="325"/>
      <c r="H5793" s="325"/>
      <c r="O5793" s="325"/>
    </row>
    <row r="5794" spans="1:15" x14ac:dyDescent="0.25">
      <c r="A5794" s="325"/>
      <c r="B5794" s="325"/>
      <c r="H5794" s="325"/>
      <c r="O5794" s="325"/>
    </row>
    <row r="5795" spans="1:15" x14ac:dyDescent="0.25">
      <c r="A5795" s="325"/>
      <c r="B5795" s="325"/>
      <c r="H5795" s="325"/>
      <c r="O5795" s="325"/>
    </row>
    <row r="5796" spans="1:15" x14ac:dyDescent="0.25">
      <c r="A5796" s="325"/>
      <c r="B5796" s="325"/>
      <c r="H5796" s="325"/>
      <c r="O5796" s="325"/>
    </row>
    <row r="5797" spans="1:15" x14ac:dyDescent="0.25">
      <c r="A5797" s="325"/>
      <c r="B5797" s="325"/>
      <c r="H5797" s="325"/>
      <c r="O5797" s="325"/>
    </row>
    <row r="5798" spans="1:15" x14ac:dyDescent="0.25">
      <c r="A5798" s="325"/>
      <c r="B5798" s="325"/>
      <c r="H5798" s="325"/>
      <c r="O5798" s="325"/>
    </row>
    <row r="5799" spans="1:15" x14ac:dyDescent="0.25">
      <c r="A5799" s="325"/>
      <c r="B5799" s="325"/>
      <c r="H5799" s="325"/>
      <c r="O5799" s="325"/>
    </row>
    <row r="5800" spans="1:15" x14ac:dyDescent="0.25">
      <c r="A5800" s="325"/>
      <c r="B5800" s="325"/>
      <c r="H5800" s="325"/>
      <c r="O5800" s="325"/>
    </row>
    <row r="5801" spans="1:15" x14ac:dyDescent="0.25">
      <c r="A5801" s="325"/>
      <c r="B5801" s="325"/>
      <c r="H5801" s="325"/>
      <c r="O5801" s="325"/>
    </row>
    <row r="5802" spans="1:15" x14ac:dyDescent="0.25">
      <c r="A5802" s="325"/>
      <c r="B5802" s="325"/>
      <c r="H5802" s="325"/>
      <c r="O5802" s="325"/>
    </row>
    <row r="5803" spans="1:15" x14ac:dyDescent="0.25">
      <c r="A5803" s="325"/>
      <c r="B5803" s="325"/>
      <c r="H5803" s="325"/>
      <c r="O5803" s="325"/>
    </row>
    <row r="5804" spans="1:15" x14ac:dyDescent="0.25">
      <c r="A5804" s="325"/>
      <c r="B5804" s="325"/>
      <c r="H5804" s="325"/>
      <c r="O5804" s="325"/>
    </row>
    <row r="5805" spans="1:15" x14ac:dyDescent="0.25">
      <c r="A5805" s="325"/>
      <c r="B5805" s="325"/>
      <c r="H5805" s="325"/>
      <c r="O5805" s="325"/>
    </row>
    <row r="5806" spans="1:15" x14ac:dyDescent="0.25">
      <c r="A5806" s="325"/>
      <c r="B5806" s="325"/>
      <c r="H5806" s="325"/>
      <c r="O5806" s="325"/>
    </row>
    <row r="5807" spans="1:15" x14ac:dyDescent="0.25">
      <c r="A5807" s="325"/>
      <c r="B5807" s="325"/>
      <c r="H5807" s="325"/>
      <c r="O5807" s="325"/>
    </row>
    <row r="5808" spans="1:15" x14ac:dyDescent="0.25">
      <c r="A5808" s="325"/>
      <c r="B5808" s="325"/>
      <c r="H5808" s="325"/>
      <c r="O5808" s="325"/>
    </row>
    <row r="5809" spans="1:15" x14ac:dyDescent="0.25">
      <c r="A5809" s="325"/>
      <c r="B5809" s="325"/>
      <c r="H5809" s="325"/>
      <c r="O5809" s="325"/>
    </row>
    <row r="5810" spans="1:15" x14ac:dyDescent="0.25">
      <c r="A5810" s="325"/>
      <c r="B5810" s="325"/>
      <c r="H5810" s="325"/>
      <c r="O5810" s="325"/>
    </row>
    <row r="5811" spans="1:15" x14ac:dyDescent="0.25">
      <c r="A5811" s="325"/>
      <c r="B5811" s="325"/>
      <c r="H5811" s="325"/>
      <c r="O5811" s="325"/>
    </row>
    <row r="5812" spans="1:15" x14ac:dyDescent="0.25">
      <c r="A5812" s="325"/>
      <c r="B5812" s="325"/>
      <c r="H5812" s="325"/>
      <c r="O5812" s="325"/>
    </row>
    <row r="5813" spans="1:15" x14ac:dyDescent="0.25">
      <c r="A5813" s="325"/>
      <c r="B5813" s="325"/>
      <c r="H5813" s="325"/>
      <c r="O5813" s="325"/>
    </row>
    <row r="5814" spans="1:15" x14ac:dyDescent="0.25">
      <c r="A5814" s="325"/>
      <c r="B5814" s="325"/>
      <c r="H5814" s="325"/>
      <c r="O5814" s="325"/>
    </row>
    <row r="5815" spans="1:15" x14ac:dyDescent="0.25">
      <c r="A5815" s="325"/>
      <c r="B5815" s="325"/>
      <c r="H5815" s="325"/>
      <c r="O5815" s="325"/>
    </row>
    <row r="5816" spans="1:15" x14ac:dyDescent="0.25">
      <c r="A5816" s="325"/>
      <c r="B5816" s="325"/>
      <c r="H5816" s="325"/>
      <c r="O5816" s="325"/>
    </row>
    <row r="5817" spans="1:15" x14ac:dyDescent="0.25">
      <c r="A5817" s="325"/>
      <c r="B5817" s="325"/>
      <c r="H5817" s="325"/>
      <c r="O5817" s="325"/>
    </row>
    <row r="5818" spans="1:15" x14ac:dyDescent="0.25">
      <c r="A5818" s="325"/>
      <c r="B5818" s="325"/>
      <c r="H5818" s="325"/>
      <c r="O5818" s="325"/>
    </row>
    <row r="5819" spans="1:15" x14ac:dyDescent="0.25">
      <c r="A5819" s="325"/>
      <c r="B5819" s="325"/>
      <c r="H5819" s="325"/>
      <c r="O5819" s="325"/>
    </row>
    <row r="5820" spans="1:15" x14ac:dyDescent="0.25">
      <c r="A5820" s="325"/>
      <c r="B5820" s="325"/>
      <c r="H5820" s="325"/>
      <c r="O5820" s="325"/>
    </row>
    <row r="5821" spans="1:15" x14ac:dyDescent="0.25">
      <c r="A5821" s="325"/>
      <c r="B5821" s="325"/>
      <c r="H5821" s="325"/>
      <c r="O5821" s="325"/>
    </row>
    <row r="5822" spans="1:15" x14ac:dyDescent="0.25">
      <c r="A5822" s="325"/>
      <c r="B5822" s="325"/>
      <c r="H5822" s="325"/>
      <c r="O5822" s="325"/>
    </row>
    <row r="5823" spans="1:15" x14ac:dyDescent="0.25">
      <c r="A5823" s="325"/>
      <c r="B5823" s="325"/>
      <c r="H5823" s="325"/>
      <c r="O5823" s="325"/>
    </row>
    <row r="5824" spans="1:15" x14ac:dyDescent="0.25">
      <c r="A5824" s="325"/>
      <c r="B5824" s="325"/>
      <c r="H5824" s="325"/>
      <c r="O5824" s="325"/>
    </row>
    <row r="5825" spans="1:15" x14ac:dyDescent="0.25">
      <c r="A5825" s="325"/>
      <c r="B5825" s="325"/>
      <c r="H5825" s="325"/>
      <c r="O5825" s="325"/>
    </row>
    <row r="5826" spans="1:15" x14ac:dyDescent="0.25">
      <c r="A5826" s="325"/>
      <c r="B5826" s="325"/>
      <c r="H5826" s="325"/>
      <c r="O5826" s="325"/>
    </row>
    <row r="5827" spans="1:15" x14ac:dyDescent="0.25">
      <c r="A5827" s="325"/>
      <c r="B5827" s="325"/>
      <c r="H5827" s="325"/>
      <c r="O5827" s="325"/>
    </row>
    <row r="5828" spans="1:15" x14ac:dyDescent="0.25">
      <c r="A5828" s="325"/>
      <c r="B5828" s="325"/>
      <c r="H5828" s="325"/>
      <c r="O5828" s="325"/>
    </row>
    <row r="5829" spans="1:15" x14ac:dyDescent="0.25">
      <c r="A5829" s="325"/>
      <c r="B5829" s="325"/>
      <c r="H5829" s="325"/>
      <c r="O5829" s="325"/>
    </row>
    <row r="5830" spans="1:15" x14ac:dyDescent="0.25">
      <c r="A5830" s="325"/>
      <c r="B5830" s="325"/>
      <c r="H5830" s="325"/>
      <c r="O5830" s="325"/>
    </row>
    <row r="5831" spans="1:15" x14ac:dyDescent="0.25">
      <c r="A5831" s="325"/>
      <c r="B5831" s="325"/>
      <c r="H5831" s="325"/>
      <c r="O5831" s="325"/>
    </row>
    <row r="5832" spans="1:15" x14ac:dyDescent="0.25">
      <c r="A5832" s="325"/>
      <c r="B5832" s="325"/>
      <c r="H5832" s="325"/>
      <c r="O5832" s="325"/>
    </row>
    <row r="5833" spans="1:15" x14ac:dyDescent="0.25">
      <c r="A5833" s="325"/>
      <c r="B5833" s="325"/>
      <c r="H5833" s="325"/>
      <c r="O5833" s="325"/>
    </row>
    <row r="5834" spans="1:15" x14ac:dyDescent="0.25">
      <c r="A5834" s="325"/>
      <c r="B5834" s="325"/>
      <c r="H5834" s="325"/>
      <c r="O5834" s="325"/>
    </row>
    <row r="5835" spans="1:15" x14ac:dyDescent="0.25">
      <c r="A5835" s="325"/>
      <c r="B5835" s="325"/>
      <c r="H5835" s="325"/>
      <c r="O5835" s="325"/>
    </row>
    <row r="5836" spans="1:15" x14ac:dyDescent="0.25">
      <c r="A5836" s="325"/>
      <c r="B5836" s="325"/>
      <c r="H5836" s="325"/>
      <c r="O5836" s="325"/>
    </row>
    <row r="5837" spans="1:15" x14ac:dyDescent="0.25">
      <c r="A5837" s="325"/>
      <c r="B5837" s="325"/>
      <c r="H5837" s="325"/>
      <c r="O5837" s="325"/>
    </row>
    <row r="5838" spans="1:15" x14ac:dyDescent="0.25">
      <c r="A5838" s="325"/>
      <c r="B5838" s="325"/>
      <c r="H5838" s="325"/>
      <c r="O5838" s="325"/>
    </row>
    <row r="5839" spans="1:15" x14ac:dyDescent="0.25">
      <c r="A5839" s="325"/>
      <c r="B5839" s="325"/>
      <c r="H5839" s="325"/>
      <c r="O5839" s="325"/>
    </row>
    <row r="5840" spans="1:15" x14ac:dyDescent="0.25">
      <c r="A5840" s="325"/>
      <c r="B5840" s="325"/>
      <c r="H5840" s="325"/>
      <c r="O5840" s="325"/>
    </row>
    <row r="5841" spans="1:15" x14ac:dyDescent="0.25">
      <c r="A5841" s="325"/>
      <c r="B5841" s="325"/>
      <c r="H5841" s="325"/>
      <c r="O5841" s="325"/>
    </row>
    <row r="5842" spans="1:15" x14ac:dyDescent="0.25">
      <c r="A5842" s="325"/>
      <c r="B5842" s="325"/>
      <c r="H5842" s="325"/>
      <c r="O5842" s="325"/>
    </row>
    <row r="5843" spans="1:15" x14ac:dyDescent="0.25">
      <c r="A5843" s="325"/>
      <c r="B5843" s="325"/>
      <c r="H5843" s="325"/>
      <c r="O5843" s="325"/>
    </row>
    <row r="5844" spans="1:15" x14ac:dyDescent="0.25">
      <c r="A5844" s="325"/>
      <c r="B5844" s="325"/>
      <c r="H5844" s="325"/>
      <c r="O5844" s="325"/>
    </row>
    <row r="5845" spans="1:15" x14ac:dyDescent="0.25">
      <c r="A5845" s="325"/>
      <c r="B5845" s="325"/>
      <c r="H5845" s="325"/>
      <c r="O5845" s="325"/>
    </row>
    <row r="5846" spans="1:15" x14ac:dyDescent="0.25">
      <c r="A5846" s="325"/>
      <c r="B5846" s="325"/>
      <c r="H5846" s="325"/>
      <c r="O5846" s="325"/>
    </row>
    <row r="5847" spans="1:15" x14ac:dyDescent="0.25">
      <c r="A5847" s="325"/>
      <c r="B5847" s="325"/>
      <c r="H5847" s="325"/>
      <c r="O5847" s="325"/>
    </row>
    <row r="5848" spans="1:15" x14ac:dyDescent="0.25">
      <c r="A5848" s="325"/>
      <c r="B5848" s="325"/>
      <c r="H5848" s="325"/>
      <c r="O5848" s="325"/>
    </row>
    <row r="5849" spans="1:15" x14ac:dyDescent="0.25">
      <c r="A5849" s="325"/>
      <c r="B5849" s="325"/>
      <c r="H5849" s="325"/>
      <c r="O5849" s="325"/>
    </row>
    <row r="5850" spans="1:15" x14ac:dyDescent="0.25">
      <c r="A5850" s="325"/>
      <c r="B5850" s="325"/>
      <c r="H5850" s="325"/>
      <c r="O5850" s="325"/>
    </row>
    <row r="5851" spans="1:15" x14ac:dyDescent="0.25">
      <c r="A5851" s="325"/>
      <c r="B5851" s="325"/>
      <c r="H5851" s="325"/>
      <c r="O5851" s="325"/>
    </row>
    <row r="5852" spans="1:15" x14ac:dyDescent="0.25">
      <c r="A5852" s="325"/>
      <c r="B5852" s="325"/>
      <c r="H5852" s="325"/>
      <c r="O5852" s="325"/>
    </row>
    <row r="5853" spans="1:15" x14ac:dyDescent="0.25">
      <c r="A5853" s="325"/>
      <c r="B5853" s="325"/>
      <c r="H5853" s="325"/>
      <c r="O5853" s="325"/>
    </row>
    <row r="5854" spans="1:15" x14ac:dyDescent="0.25">
      <c r="A5854" s="325"/>
      <c r="B5854" s="325"/>
      <c r="H5854" s="325"/>
      <c r="O5854" s="325"/>
    </row>
    <row r="5855" spans="1:15" x14ac:dyDescent="0.25">
      <c r="A5855" s="325"/>
      <c r="B5855" s="325"/>
      <c r="H5855" s="325"/>
      <c r="O5855" s="325"/>
    </row>
    <row r="5856" spans="1:15" x14ac:dyDescent="0.25">
      <c r="A5856" s="325"/>
      <c r="B5856" s="325"/>
      <c r="H5856" s="325"/>
      <c r="O5856" s="325"/>
    </row>
    <row r="5857" spans="1:15" x14ac:dyDescent="0.25">
      <c r="A5857" s="325"/>
      <c r="B5857" s="325"/>
      <c r="H5857" s="325"/>
      <c r="O5857" s="325"/>
    </row>
    <row r="5858" spans="1:15" x14ac:dyDescent="0.25">
      <c r="A5858" s="325"/>
      <c r="B5858" s="325"/>
      <c r="H5858" s="325"/>
      <c r="O5858" s="325"/>
    </row>
    <row r="5859" spans="1:15" x14ac:dyDescent="0.25">
      <c r="A5859" s="325"/>
      <c r="B5859" s="325"/>
      <c r="H5859" s="325"/>
      <c r="O5859" s="325"/>
    </row>
    <row r="5860" spans="1:15" x14ac:dyDescent="0.25">
      <c r="A5860" s="325"/>
      <c r="B5860" s="325"/>
      <c r="H5860" s="325"/>
      <c r="O5860" s="325"/>
    </row>
    <row r="5861" spans="1:15" x14ac:dyDescent="0.25">
      <c r="A5861" s="325"/>
      <c r="B5861" s="325"/>
      <c r="H5861" s="325"/>
      <c r="O5861" s="325"/>
    </row>
    <row r="5862" spans="1:15" x14ac:dyDescent="0.25">
      <c r="A5862" s="325"/>
      <c r="B5862" s="325"/>
      <c r="H5862" s="325"/>
      <c r="O5862" s="325"/>
    </row>
    <row r="5863" spans="1:15" x14ac:dyDescent="0.25">
      <c r="A5863" s="325"/>
      <c r="B5863" s="325"/>
      <c r="H5863" s="325"/>
      <c r="O5863" s="325"/>
    </row>
    <row r="5864" spans="1:15" x14ac:dyDescent="0.25">
      <c r="A5864" s="325"/>
      <c r="B5864" s="325"/>
      <c r="H5864" s="325"/>
      <c r="O5864" s="325"/>
    </row>
    <row r="5865" spans="1:15" x14ac:dyDescent="0.25">
      <c r="A5865" s="325"/>
      <c r="B5865" s="325"/>
      <c r="H5865" s="325"/>
      <c r="O5865" s="325"/>
    </row>
    <row r="5866" spans="1:15" x14ac:dyDescent="0.25">
      <c r="A5866" s="325"/>
      <c r="B5866" s="325"/>
      <c r="H5866" s="325"/>
      <c r="O5866" s="325"/>
    </row>
    <row r="5867" spans="1:15" x14ac:dyDescent="0.25">
      <c r="A5867" s="325"/>
      <c r="B5867" s="325"/>
      <c r="H5867" s="325"/>
      <c r="O5867" s="325"/>
    </row>
    <row r="5868" spans="1:15" x14ac:dyDescent="0.25">
      <c r="A5868" s="325"/>
      <c r="B5868" s="325"/>
      <c r="H5868" s="325"/>
      <c r="O5868" s="325"/>
    </row>
    <row r="5869" spans="1:15" x14ac:dyDescent="0.25">
      <c r="A5869" s="325"/>
      <c r="B5869" s="325"/>
      <c r="H5869" s="325"/>
      <c r="O5869" s="325"/>
    </row>
    <row r="5870" spans="1:15" x14ac:dyDescent="0.25">
      <c r="A5870" s="325"/>
      <c r="B5870" s="325"/>
      <c r="H5870" s="325"/>
      <c r="O5870" s="325"/>
    </row>
    <row r="5871" spans="1:15" x14ac:dyDescent="0.25">
      <c r="A5871" s="325"/>
      <c r="B5871" s="325"/>
      <c r="H5871" s="325"/>
      <c r="O5871" s="325"/>
    </row>
    <row r="5872" spans="1:15" x14ac:dyDescent="0.25">
      <c r="A5872" s="325"/>
      <c r="B5872" s="325"/>
      <c r="H5872" s="325"/>
      <c r="O5872" s="325"/>
    </row>
    <row r="5873" spans="1:15" x14ac:dyDescent="0.25">
      <c r="A5873" s="325"/>
      <c r="B5873" s="325"/>
      <c r="H5873" s="325"/>
      <c r="O5873" s="325"/>
    </row>
    <row r="5874" spans="1:15" x14ac:dyDescent="0.25">
      <c r="A5874" s="325"/>
      <c r="B5874" s="325"/>
      <c r="H5874" s="325"/>
      <c r="O5874" s="325"/>
    </row>
    <row r="5875" spans="1:15" x14ac:dyDescent="0.25">
      <c r="A5875" s="325"/>
      <c r="B5875" s="325"/>
      <c r="H5875" s="325"/>
      <c r="O5875" s="325"/>
    </row>
    <row r="5876" spans="1:15" x14ac:dyDescent="0.25">
      <c r="A5876" s="325"/>
      <c r="B5876" s="325"/>
      <c r="H5876" s="325"/>
      <c r="O5876" s="325"/>
    </row>
    <row r="5877" spans="1:15" x14ac:dyDescent="0.25">
      <c r="A5877" s="325"/>
      <c r="B5877" s="325"/>
      <c r="H5877" s="325"/>
      <c r="O5877" s="325"/>
    </row>
    <row r="5878" spans="1:15" x14ac:dyDescent="0.25">
      <c r="A5878" s="325"/>
      <c r="B5878" s="325"/>
      <c r="H5878" s="325"/>
      <c r="O5878" s="325"/>
    </row>
    <row r="5879" spans="1:15" x14ac:dyDescent="0.25">
      <c r="A5879" s="325"/>
      <c r="B5879" s="325"/>
      <c r="H5879" s="325"/>
      <c r="O5879" s="325"/>
    </row>
    <row r="5880" spans="1:15" x14ac:dyDescent="0.25">
      <c r="A5880" s="325"/>
      <c r="B5880" s="325"/>
      <c r="H5880" s="325"/>
      <c r="O5880" s="325"/>
    </row>
    <row r="5881" spans="1:15" x14ac:dyDescent="0.25">
      <c r="A5881" s="325"/>
      <c r="B5881" s="325"/>
      <c r="H5881" s="325"/>
      <c r="O5881" s="325"/>
    </row>
    <row r="5882" spans="1:15" x14ac:dyDescent="0.25">
      <c r="A5882" s="325"/>
      <c r="B5882" s="325"/>
      <c r="H5882" s="325"/>
      <c r="O5882" s="325"/>
    </row>
    <row r="5883" spans="1:15" x14ac:dyDescent="0.25">
      <c r="A5883" s="325"/>
      <c r="B5883" s="325"/>
      <c r="H5883" s="325"/>
      <c r="O5883" s="325"/>
    </row>
    <row r="5884" spans="1:15" x14ac:dyDescent="0.25">
      <c r="A5884" s="325"/>
      <c r="B5884" s="325"/>
      <c r="H5884" s="325"/>
      <c r="O5884" s="325"/>
    </row>
    <row r="5885" spans="1:15" x14ac:dyDescent="0.25">
      <c r="A5885" s="325"/>
      <c r="B5885" s="325"/>
      <c r="H5885" s="325"/>
      <c r="O5885" s="325"/>
    </row>
    <row r="5886" spans="1:15" x14ac:dyDescent="0.25">
      <c r="A5886" s="325"/>
      <c r="B5886" s="325"/>
      <c r="H5886" s="325"/>
      <c r="O5886" s="325"/>
    </row>
    <row r="5887" spans="1:15" x14ac:dyDescent="0.25">
      <c r="A5887" s="325"/>
      <c r="B5887" s="325"/>
      <c r="H5887" s="325"/>
      <c r="O5887" s="325"/>
    </row>
    <row r="5888" spans="1:15" x14ac:dyDescent="0.25">
      <c r="A5888" s="325"/>
      <c r="B5888" s="325"/>
      <c r="H5888" s="325"/>
      <c r="O5888" s="325"/>
    </row>
    <row r="5889" spans="1:15" x14ac:dyDescent="0.25">
      <c r="A5889" s="325"/>
      <c r="B5889" s="325"/>
      <c r="H5889" s="325"/>
      <c r="O5889" s="325"/>
    </row>
    <row r="5890" spans="1:15" x14ac:dyDescent="0.25">
      <c r="A5890" s="325"/>
      <c r="B5890" s="325"/>
      <c r="H5890" s="325"/>
      <c r="O5890" s="325"/>
    </row>
    <row r="5891" spans="1:15" x14ac:dyDescent="0.25">
      <c r="A5891" s="325"/>
      <c r="B5891" s="325"/>
      <c r="H5891" s="325"/>
      <c r="O5891" s="325"/>
    </row>
    <row r="5892" spans="1:15" x14ac:dyDescent="0.25">
      <c r="A5892" s="325"/>
      <c r="B5892" s="325"/>
      <c r="H5892" s="325"/>
      <c r="O5892" s="325"/>
    </row>
    <row r="5893" spans="1:15" x14ac:dyDescent="0.25">
      <c r="A5893" s="325"/>
      <c r="B5893" s="325"/>
      <c r="H5893" s="325"/>
      <c r="O5893" s="325"/>
    </row>
    <row r="5894" spans="1:15" x14ac:dyDescent="0.25">
      <c r="A5894" s="325"/>
      <c r="B5894" s="325"/>
      <c r="H5894" s="325"/>
      <c r="O5894" s="325"/>
    </row>
    <row r="5895" spans="1:15" x14ac:dyDescent="0.25">
      <c r="A5895" s="325"/>
      <c r="B5895" s="325"/>
      <c r="H5895" s="325"/>
      <c r="O5895" s="325"/>
    </row>
    <row r="5896" spans="1:15" x14ac:dyDescent="0.25">
      <c r="A5896" s="325"/>
      <c r="B5896" s="325"/>
      <c r="H5896" s="325"/>
      <c r="O5896" s="325"/>
    </row>
    <row r="5897" spans="1:15" x14ac:dyDescent="0.25">
      <c r="A5897" s="325"/>
      <c r="B5897" s="325"/>
      <c r="H5897" s="325"/>
      <c r="O5897" s="325"/>
    </row>
    <row r="5898" spans="1:15" x14ac:dyDescent="0.25">
      <c r="A5898" s="325"/>
      <c r="B5898" s="325"/>
      <c r="H5898" s="325"/>
      <c r="O5898" s="325"/>
    </row>
    <row r="5899" spans="1:15" x14ac:dyDescent="0.25">
      <c r="A5899" s="325"/>
      <c r="B5899" s="325"/>
      <c r="H5899" s="325"/>
      <c r="O5899" s="325"/>
    </row>
    <row r="5900" spans="1:15" x14ac:dyDescent="0.25">
      <c r="A5900" s="325"/>
      <c r="B5900" s="325"/>
      <c r="H5900" s="325"/>
      <c r="O5900" s="325"/>
    </row>
    <row r="5901" spans="1:15" x14ac:dyDescent="0.25">
      <c r="A5901" s="325"/>
      <c r="B5901" s="325"/>
      <c r="H5901" s="325"/>
      <c r="O5901" s="325"/>
    </row>
    <row r="5902" spans="1:15" x14ac:dyDescent="0.25">
      <c r="A5902" s="325"/>
      <c r="B5902" s="325"/>
      <c r="H5902" s="325"/>
      <c r="O5902" s="325"/>
    </row>
    <row r="5903" spans="1:15" x14ac:dyDescent="0.25">
      <c r="A5903" s="325"/>
      <c r="B5903" s="325"/>
      <c r="H5903" s="325"/>
      <c r="O5903" s="325"/>
    </row>
    <row r="5904" spans="1:15" x14ac:dyDescent="0.25">
      <c r="A5904" s="325"/>
      <c r="B5904" s="325"/>
      <c r="H5904" s="325"/>
      <c r="O5904" s="325"/>
    </row>
    <row r="5905" spans="1:15" x14ac:dyDescent="0.25">
      <c r="A5905" s="325"/>
      <c r="B5905" s="325"/>
      <c r="H5905" s="325"/>
      <c r="O5905" s="325"/>
    </row>
    <row r="5906" spans="1:15" x14ac:dyDescent="0.25">
      <c r="A5906" s="325"/>
      <c r="B5906" s="325"/>
      <c r="H5906" s="325"/>
      <c r="O5906" s="325"/>
    </row>
    <row r="5907" spans="1:15" x14ac:dyDescent="0.25">
      <c r="A5907" s="325"/>
      <c r="B5907" s="325"/>
      <c r="H5907" s="325"/>
      <c r="O5907" s="325"/>
    </row>
    <row r="5908" spans="1:15" x14ac:dyDescent="0.25">
      <c r="A5908" s="325"/>
      <c r="B5908" s="325"/>
      <c r="H5908" s="325"/>
      <c r="O5908" s="325"/>
    </row>
    <row r="5909" spans="1:15" x14ac:dyDescent="0.25">
      <c r="A5909" s="325"/>
      <c r="B5909" s="325"/>
      <c r="H5909" s="325"/>
      <c r="O5909" s="325"/>
    </row>
    <row r="5910" spans="1:15" x14ac:dyDescent="0.25">
      <c r="A5910" s="325"/>
      <c r="B5910" s="325"/>
      <c r="H5910" s="325"/>
      <c r="O5910" s="325"/>
    </row>
    <row r="5911" spans="1:15" x14ac:dyDescent="0.25">
      <c r="A5911" s="325"/>
      <c r="B5911" s="325"/>
      <c r="H5911" s="325"/>
      <c r="O5911" s="325"/>
    </row>
    <row r="5912" spans="1:15" x14ac:dyDescent="0.25">
      <c r="A5912" s="325"/>
      <c r="B5912" s="325"/>
      <c r="H5912" s="325"/>
      <c r="O5912" s="325"/>
    </row>
    <row r="5913" spans="1:15" x14ac:dyDescent="0.25">
      <c r="A5913" s="325"/>
      <c r="B5913" s="325"/>
      <c r="H5913" s="325"/>
      <c r="O5913" s="325"/>
    </row>
    <row r="5914" spans="1:15" x14ac:dyDescent="0.25">
      <c r="A5914" s="325"/>
      <c r="B5914" s="325"/>
      <c r="H5914" s="325"/>
      <c r="O5914" s="325"/>
    </row>
    <row r="5915" spans="1:15" x14ac:dyDescent="0.25">
      <c r="A5915" s="325"/>
      <c r="B5915" s="325"/>
      <c r="H5915" s="325"/>
      <c r="O5915" s="325"/>
    </row>
    <row r="5916" spans="1:15" x14ac:dyDescent="0.25">
      <c r="A5916" s="325"/>
      <c r="B5916" s="325"/>
      <c r="H5916" s="325"/>
      <c r="O5916" s="325"/>
    </row>
    <row r="5917" spans="1:15" x14ac:dyDescent="0.25">
      <c r="A5917" s="325"/>
      <c r="B5917" s="325"/>
      <c r="H5917" s="325"/>
      <c r="O5917" s="325"/>
    </row>
    <row r="5918" spans="1:15" x14ac:dyDescent="0.25">
      <c r="A5918" s="325"/>
      <c r="B5918" s="325"/>
      <c r="H5918" s="325"/>
      <c r="O5918" s="325"/>
    </row>
    <row r="5919" spans="1:15" x14ac:dyDescent="0.25">
      <c r="A5919" s="325"/>
      <c r="B5919" s="325"/>
      <c r="H5919" s="325"/>
      <c r="O5919" s="325"/>
    </row>
    <row r="5920" spans="1:15" x14ac:dyDescent="0.25">
      <c r="A5920" s="325"/>
      <c r="B5920" s="325"/>
      <c r="H5920" s="325"/>
      <c r="O5920" s="325"/>
    </row>
    <row r="5921" spans="1:15" x14ac:dyDescent="0.25">
      <c r="A5921" s="325"/>
      <c r="B5921" s="325"/>
      <c r="H5921" s="325"/>
      <c r="O5921" s="325"/>
    </row>
    <row r="5922" spans="1:15" x14ac:dyDescent="0.25">
      <c r="A5922" s="325"/>
      <c r="B5922" s="325"/>
      <c r="H5922" s="325"/>
      <c r="O5922" s="325"/>
    </row>
    <row r="5923" spans="1:15" x14ac:dyDescent="0.25">
      <c r="A5923" s="325"/>
      <c r="B5923" s="325"/>
      <c r="H5923" s="325"/>
      <c r="O5923" s="325"/>
    </row>
    <row r="5924" spans="1:15" x14ac:dyDescent="0.25">
      <c r="A5924" s="325"/>
      <c r="B5924" s="325"/>
      <c r="H5924" s="325"/>
      <c r="O5924" s="325"/>
    </row>
    <row r="5925" spans="1:15" x14ac:dyDescent="0.25">
      <c r="A5925" s="325"/>
      <c r="B5925" s="325"/>
      <c r="H5925" s="325"/>
      <c r="O5925" s="325"/>
    </row>
    <row r="5926" spans="1:15" x14ac:dyDescent="0.25">
      <c r="A5926" s="325"/>
      <c r="B5926" s="325"/>
      <c r="H5926" s="325"/>
      <c r="O5926" s="325"/>
    </row>
    <row r="5927" spans="1:15" x14ac:dyDescent="0.25">
      <c r="A5927" s="325"/>
      <c r="B5927" s="325"/>
      <c r="H5927" s="325"/>
      <c r="O5927" s="325"/>
    </row>
    <row r="5928" spans="1:15" x14ac:dyDescent="0.25">
      <c r="A5928" s="325"/>
      <c r="B5928" s="325"/>
      <c r="H5928" s="325"/>
      <c r="O5928" s="325"/>
    </row>
    <row r="5929" spans="1:15" x14ac:dyDescent="0.25">
      <c r="A5929" s="325"/>
      <c r="B5929" s="325"/>
      <c r="H5929" s="325"/>
      <c r="O5929" s="325"/>
    </row>
    <row r="5930" spans="1:15" x14ac:dyDescent="0.25">
      <c r="A5930" s="325"/>
      <c r="B5930" s="325"/>
      <c r="H5930" s="325"/>
      <c r="O5930" s="325"/>
    </row>
    <row r="5931" spans="1:15" x14ac:dyDescent="0.25">
      <c r="A5931" s="325"/>
      <c r="B5931" s="325"/>
      <c r="H5931" s="325"/>
      <c r="O5931" s="325"/>
    </row>
    <row r="5932" spans="1:15" x14ac:dyDescent="0.25">
      <c r="A5932" s="325"/>
      <c r="B5932" s="325"/>
      <c r="H5932" s="325"/>
      <c r="O5932" s="325"/>
    </row>
    <row r="5933" spans="1:15" x14ac:dyDescent="0.25">
      <c r="A5933" s="325"/>
      <c r="B5933" s="325"/>
      <c r="H5933" s="325"/>
      <c r="O5933" s="325"/>
    </row>
    <row r="5934" spans="1:15" x14ac:dyDescent="0.25">
      <c r="A5934" s="325"/>
      <c r="B5934" s="325"/>
      <c r="H5934" s="325"/>
      <c r="O5934" s="325"/>
    </row>
    <row r="5935" spans="1:15" x14ac:dyDescent="0.25">
      <c r="A5935" s="325"/>
      <c r="B5935" s="325"/>
      <c r="H5935" s="325"/>
      <c r="O5935" s="325"/>
    </row>
    <row r="5936" spans="1:15" x14ac:dyDescent="0.25">
      <c r="A5936" s="325"/>
      <c r="B5936" s="325"/>
      <c r="H5936" s="325"/>
      <c r="O5936" s="325"/>
    </row>
    <row r="5937" spans="1:15" x14ac:dyDescent="0.25">
      <c r="A5937" s="325"/>
      <c r="B5937" s="325"/>
      <c r="H5937" s="325"/>
      <c r="O5937" s="325"/>
    </row>
    <row r="5938" spans="1:15" x14ac:dyDescent="0.25">
      <c r="A5938" s="325"/>
      <c r="B5938" s="325"/>
      <c r="H5938" s="325"/>
      <c r="O5938" s="325"/>
    </row>
    <row r="5939" spans="1:15" x14ac:dyDescent="0.25">
      <c r="A5939" s="325"/>
      <c r="B5939" s="325"/>
      <c r="H5939" s="325"/>
      <c r="O5939" s="325"/>
    </row>
    <row r="5940" spans="1:15" x14ac:dyDescent="0.25">
      <c r="A5940" s="325"/>
      <c r="B5940" s="325"/>
      <c r="H5940" s="325"/>
      <c r="O5940" s="325"/>
    </row>
    <row r="5941" spans="1:15" x14ac:dyDescent="0.25">
      <c r="A5941" s="325"/>
      <c r="B5941" s="325"/>
      <c r="H5941" s="325"/>
      <c r="O5941" s="325"/>
    </row>
    <row r="5942" spans="1:15" x14ac:dyDescent="0.25">
      <c r="A5942" s="325"/>
      <c r="B5942" s="325"/>
      <c r="H5942" s="325"/>
      <c r="O5942" s="325"/>
    </row>
    <row r="5943" spans="1:15" x14ac:dyDescent="0.25">
      <c r="A5943" s="325"/>
      <c r="B5943" s="325"/>
      <c r="H5943" s="325"/>
      <c r="O5943" s="325"/>
    </row>
    <row r="5944" spans="1:15" x14ac:dyDescent="0.25">
      <c r="A5944" s="325"/>
      <c r="B5944" s="325"/>
      <c r="H5944" s="325"/>
      <c r="O5944" s="325"/>
    </row>
    <row r="5945" spans="1:15" x14ac:dyDescent="0.25">
      <c r="A5945" s="325"/>
      <c r="B5945" s="325"/>
      <c r="H5945" s="325"/>
      <c r="O5945" s="325"/>
    </row>
    <row r="5946" spans="1:15" x14ac:dyDescent="0.25">
      <c r="A5946" s="325"/>
      <c r="B5946" s="325"/>
      <c r="H5946" s="325"/>
      <c r="O5946" s="325"/>
    </row>
    <row r="5947" spans="1:15" x14ac:dyDescent="0.25">
      <c r="A5947" s="325"/>
      <c r="B5947" s="325"/>
      <c r="H5947" s="325"/>
      <c r="O5947" s="325"/>
    </row>
    <row r="5948" spans="1:15" x14ac:dyDescent="0.25">
      <c r="A5948" s="325"/>
      <c r="B5948" s="325"/>
      <c r="H5948" s="325"/>
      <c r="O5948" s="325"/>
    </row>
    <row r="5949" spans="1:15" x14ac:dyDescent="0.25">
      <c r="A5949" s="325"/>
      <c r="B5949" s="325"/>
      <c r="H5949" s="325"/>
      <c r="O5949" s="325"/>
    </row>
    <row r="5950" spans="1:15" x14ac:dyDescent="0.25">
      <c r="A5950" s="325"/>
      <c r="B5950" s="325"/>
      <c r="H5950" s="325"/>
      <c r="O5950" s="325"/>
    </row>
    <row r="5951" spans="1:15" x14ac:dyDescent="0.25">
      <c r="A5951" s="325"/>
      <c r="B5951" s="325"/>
      <c r="H5951" s="325"/>
      <c r="O5951" s="325"/>
    </row>
    <row r="5952" spans="1:15" x14ac:dyDescent="0.25">
      <c r="A5952" s="325"/>
      <c r="B5952" s="325"/>
      <c r="H5952" s="325"/>
      <c r="O5952" s="325"/>
    </row>
    <row r="5953" spans="1:15" x14ac:dyDescent="0.25">
      <c r="A5953" s="325"/>
      <c r="B5953" s="325"/>
      <c r="H5953" s="325"/>
      <c r="O5953" s="325"/>
    </row>
    <row r="5954" spans="1:15" x14ac:dyDescent="0.25">
      <c r="A5954" s="325"/>
      <c r="B5954" s="325"/>
      <c r="H5954" s="325"/>
      <c r="O5954" s="325"/>
    </row>
    <row r="5955" spans="1:15" x14ac:dyDescent="0.25">
      <c r="A5955" s="325"/>
      <c r="B5955" s="325"/>
      <c r="H5955" s="325"/>
      <c r="O5955" s="325"/>
    </row>
    <row r="5956" spans="1:15" x14ac:dyDescent="0.25">
      <c r="A5956" s="325"/>
      <c r="B5956" s="325"/>
      <c r="H5956" s="325"/>
      <c r="O5956" s="325"/>
    </row>
    <row r="5957" spans="1:15" x14ac:dyDescent="0.25">
      <c r="A5957" s="325"/>
      <c r="B5957" s="325"/>
      <c r="H5957" s="325"/>
      <c r="O5957" s="325"/>
    </row>
    <row r="5958" spans="1:15" x14ac:dyDescent="0.25">
      <c r="A5958" s="325"/>
      <c r="B5958" s="325"/>
      <c r="H5958" s="325"/>
      <c r="O5958" s="325"/>
    </row>
    <row r="5959" spans="1:15" x14ac:dyDescent="0.25">
      <c r="A5959" s="325"/>
      <c r="B5959" s="325"/>
      <c r="H5959" s="325"/>
      <c r="O5959" s="325"/>
    </row>
    <row r="5960" spans="1:15" x14ac:dyDescent="0.25">
      <c r="A5960" s="325"/>
      <c r="B5960" s="325"/>
      <c r="H5960" s="325"/>
      <c r="O5960" s="325"/>
    </row>
    <row r="5961" spans="1:15" x14ac:dyDescent="0.25">
      <c r="A5961" s="325"/>
      <c r="B5961" s="325"/>
      <c r="H5961" s="325"/>
      <c r="O5961" s="325"/>
    </row>
    <row r="5962" spans="1:15" x14ac:dyDescent="0.25">
      <c r="A5962" s="325"/>
      <c r="B5962" s="325"/>
      <c r="H5962" s="325"/>
      <c r="O5962" s="325"/>
    </row>
    <row r="5963" spans="1:15" x14ac:dyDescent="0.25">
      <c r="A5963" s="325"/>
      <c r="B5963" s="325"/>
      <c r="H5963" s="325"/>
      <c r="O5963" s="325"/>
    </row>
    <row r="5964" spans="1:15" x14ac:dyDescent="0.25">
      <c r="A5964" s="325"/>
      <c r="B5964" s="325"/>
      <c r="H5964" s="325"/>
      <c r="O5964" s="325"/>
    </row>
    <row r="5965" spans="1:15" x14ac:dyDescent="0.25">
      <c r="A5965" s="325"/>
      <c r="B5965" s="325"/>
      <c r="H5965" s="325"/>
      <c r="O5965" s="325"/>
    </row>
    <row r="5966" spans="1:15" x14ac:dyDescent="0.25">
      <c r="A5966" s="325"/>
      <c r="B5966" s="325"/>
      <c r="H5966" s="325"/>
      <c r="O5966" s="325"/>
    </row>
    <row r="5967" spans="1:15" x14ac:dyDescent="0.25">
      <c r="A5967" s="325"/>
      <c r="B5967" s="325"/>
      <c r="H5967" s="325"/>
      <c r="O5967" s="325"/>
    </row>
    <row r="5968" spans="1:15" x14ac:dyDescent="0.25">
      <c r="A5968" s="325"/>
      <c r="B5968" s="325"/>
      <c r="H5968" s="325"/>
      <c r="O5968" s="325"/>
    </row>
    <row r="5969" spans="1:15" x14ac:dyDescent="0.25">
      <c r="A5969" s="325"/>
      <c r="B5969" s="325"/>
      <c r="H5969" s="325"/>
      <c r="O5969" s="325"/>
    </row>
    <row r="5970" spans="1:15" x14ac:dyDescent="0.25">
      <c r="A5970" s="325"/>
      <c r="B5970" s="325"/>
      <c r="H5970" s="325"/>
      <c r="O5970" s="325"/>
    </row>
    <row r="5971" spans="1:15" x14ac:dyDescent="0.25">
      <c r="A5971" s="325"/>
      <c r="B5971" s="325"/>
      <c r="H5971" s="325"/>
      <c r="O5971" s="325"/>
    </row>
    <row r="5972" spans="1:15" x14ac:dyDescent="0.25">
      <c r="A5972" s="325"/>
      <c r="B5972" s="325"/>
      <c r="H5972" s="325"/>
      <c r="O5972" s="325"/>
    </row>
    <row r="5973" spans="1:15" x14ac:dyDescent="0.25">
      <c r="A5973" s="325"/>
      <c r="B5973" s="325"/>
      <c r="H5973" s="325"/>
      <c r="O5973" s="325"/>
    </row>
    <row r="5974" spans="1:15" x14ac:dyDescent="0.25">
      <c r="A5974" s="325"/>
      <c r="B5974" s="325"/>
      <c r="H5974" s="325"/>
      <c r="O5974" s="325"/>
    </row>
    <row r="5975" spans="1:15" x14ac:dyDescent="0.25">
      <c r="A5975" s="325"/>
      <c r="B5975" s="325"/>
      <c r="H5975" s="325"/>
      <c r="O5975" s="325"/>
    </row>
    <row r="5976" spans="1:15" x14ac:dyDescent="0.25">
      <c r="A5976" s="325"/>
      <c r="B5976" s="325"/>
      <c r="H5976" s="325"/>
      <c r="O5976" s="325"/>
    </row>
    <row r="5977" spans="1:15" x14ac:dyDescent="0.25">
      <c r="A5977" s="325"/>
      <c r="B5977" s="325"/>
      <c r="H5977" s="325"/>
      <c r="O5977" s="325"/>
    </row>
    <row r="5978" spans="1:15" x14ac:dyDescent="0.25">
      <c r="A5978" s="325"/>
      <c r="B5978" s="325"/>
      <c r="H5978" s="325"/>
      <c r="O5978" s="325"/>
    </row>
    <row r="5979" spans="1:15" x14ac:dyDescent="0.25">
      <c r="A5979" s="325"/>
      <c r="B5979" s="325"/>
      <c r="H5979" s="325"/>
      <c r="O5979" s="325"/>
    </row>
    <row r="5980" spans="1:15" x14ac:dyDescent="0.25">
      <c r="A5980" s="325"/>
      <c r="B5980" s="325"/>
      <c r="H5980" s="325"/>
      <c r="O5980" s="325"/>
    </row>
    <row r="5981" spans="1:15" x14ac:dyDescent="0.25">
      <c r="A5981" s="325"/>
      <c r="B5981" s="325"/>
      <c r="H5981" s="325"/>
      <c r="O5981" s="325"/>
    </row>
    <row r="5982" spans="1:15" x14ac:dyDescent="0.25">
      <c r="A5982" s="325"/>
      <c r="B5982" s="325"/>
      <c r="H5982" s="325"/>
      <c r="O5982" s="325"/>
    </row>
    <row r="5983" spans="1:15" x14ac:dyDescent="0.25">
      <c r="A5983" s="325"/>
      <c r="B5983" s="325"/>
      <c r="H5983" s="325"/>
      <c r="O5983" s="325"/>
    </row>
    <row r="5984" spans="1:15" x14ac:dyDescent="0.25">
      <c r="A5984" s="325"/>
      <c r="B5984" s="325"/>
      <c r="H5984" s="325"/>
      <c r="O5984" s="325"/>
    </row>
    <row r="5985" spans="1:15" x14ac:dyDescent="0.25">
      <c r="A5985" s="325"/>
      <c r="B5985" s="325"/>
      <c r="H5985" s="325"/>
      <c r="O5985" s="325"/>
    </row>
    <row r="5986" spans="1:15" x14ac:dyDescent="0.25">
      <c r="A5986" s="325"/>
      <c r="B5986" s="325"/>
      <c r="H5986" s="325"/>
      <c r="O5986" s="325"/>
    </row>
    <row r="5987" spans="1:15" x14ac:dyDescent="0.25">
      <c r="A5987" s="325"/>
      <c r="B5987" s="325"/>
      <c r="H5987" s="325"/>
      <c r="O5987" s="325"/>
    </row>
    <row r="5988" spans="1:15" x14ac:dyDescent="0.25">
      <c r="A5988" s="325"/>
      <c r="B5988" s="325"/>
      <c r="H5988" s="325"/>
      <c r="O5988" s="325"/>
    </row>
    <row r="5989" spans="1:15" x14ac:dyDescent="0.25">
      <c r="A5989" s="325"/>
      <c r="B5989" s="325"/>
      <c r="H5989" s="325"/>
      <c r="O5989" s="325"/>
    </row>
    <row r="5990" spans="1:15" x14ac:dyDescent="0.25">
      <c r="A5990" s="325"/>
      <c r="B5990" s="325"/>
      <c r="H5990" s="325"/>
      <c r="O5990" s="325"/>
    </row>
    <row r="5991" spans="1:15" x14ac:dyDescent="0.25">
      <c r="A5991" s="325"/>
      <c r="B5991" s="325"/>
      <c r="H5991" s="325"/>
      <c r="O5991" s="325"/>
    </row>
    <row r="5992" spans="1:15" x14ac:dyDescent="0.25">
      <c r="A5992" s="325"/>
      <c r="B5992" s="325"/>
      <c r="H5992" s="325"/>
      <c r="O5992" s="325"/>
    </row>
    <row r="5993" spans="1:15" x14ac:dyDescent="0.25">
      <c r="A5993" s="325"/>
      <c r="B5993" s="325"/>
      <c r="H5993" s="325"/>
      <c r="O5993" s="325"/>
    </row>
    <row r="5994" spans="1:15" x14ac:dyDescent="0.25">
      <c r="A5994" s="325"/>
      <c r="B5994" s="325"/>
      <c r="H5994" s="325"/>
      <c r="O5994" s="325"/>
    </row>
    <row r="5995" spans="1:15" x14ac:dyDescent="0.25">
      <c r="A5995" s="325"/>
      <c r="B5995" s="325"/>
      <c r="H5995" s="325"/>
      <c r="O5995" s="325"/>
    </row>
    <row r="5996" spans="1:15" x14ac:dyDescent="0.25">
      <c r="A5996" s="325"/>
      <c r="B5996" s="325"/>
      <c r="H5996" s="325"/>
      <c r="O5996" s="325"/>
    </row>
    <row r="5997" spans="1:15" x14ac:dyDescent="0.25">
      <c r="A5997" s="325"/>
      <c r="B5997" s="325"/>
      <c r="H5997" s="325"/>
      <c r="O5997" s="325"/>
    </row>
    <row r="5998" spans="1:15" x14ac:dyDescent="0.25">
      <c r="A5998" s="325"/>
      <c r="B5998" s="325"/>
      <c r="H5998" s="325"/>
      <c r="O5998" s="325"/>
    </row>
    <row r="5999" spans="1:15" x14ac:dyDescent="0.25">
      <c r="A5999" s="325"/>
      <c r="B5999" s="325"/>
      <c r="H5999" s="325"/>
      <c r="O5999" s="325"/>
    </row>
    <row r="6000" spans="1:15" x14ac:dyDescent="0.25">
      <c r="A6000" s="325"/>
      <c r="B6000" s="325"/>
      <c r="H6000" s="325"/>
      <c r="O6000" s="325"/>
    </row>
    <row r="6001" spans="1:15" x14ac:dyDescent="0.25">
      <c r="A6001" s="325"/>
      <c r="B6001" s="325"/>
      <c r="H6001" s="325"/>
      <c r="O6001" s="325"/>
    </row>
    <row r="6002" spans="1:15" x14ac:dyDescent="0.25">
      <c r="A6002" s="325"/>
      <c r="B6002" s="325"/>
      <c r="H6002" s="325"/>
      <c r="O6002" s="325"/>
    </row>
    <row r="6003" spans="1:15" x14ac:dyDescent="0.25">
      <c r="A6003" s="325"/>
      <c r="B6003" s="325"/>
      <c r="H6003" s="325"/>
      <c r="O6003" s="325"/>
    </row>
    <row r="6004" spans="1:15" x14ac:dyDescent="0.25">
      <c r="A6004" s="325"/>
      <c r="B6004" s="325"/>
      <c r="H6004" s="325"/>
      <c r="O6004" s="325"/>
    </row>
    <row r="6005" spans="1:15" x14ac:dyDescent="0.25">
      <c r="A6005" s="325"/>
      <c r="B6005" s="325"/>
      <c r="H6005" s="325"/>
      <c r="O6005" s="325"/>
    </row>
    <row r="6006" spans="1:15" x14ac:dyDescent="0.25">
      <c r="A6006" s="325"/>
      <c r="B6006" s="325"/>
      <c r="H6006" s="325"/>
      <c r="O6006" s="325"/>
    </row>
    <row r="6007" spans="1:15" x14ac:dyDescent="0.25">
      <c r="A6007" s="325"/>
      <c r="B6007" s="325"/>
      <c r="H6007" s="325"/>
      <c r="O6007" s="325"/>
    </row>
    <row r="6008" spans="1:15" x14ac:dyDescent="0.25">
      <c r="A6008" s="325"/>
      <c r="B6008" s="325"/>
      <c r="H6008" s="325"/>
      <c r="O6008" s="325"/>
    </row>
    <row r="6009" spans="1:15" x14ac:dyDescent="0.25">
      <c r="A6009" s="325"/>
      <c r="B6009" s="325"/>
      <c r="H6009" s="325"/>
      <c r="O6009" s="325"/>
    </row>
    <row r="6010" spans="1:15" x14ac:dyDescent="0.25">
      <c r="A6010" s="325"/>
      <c r="B6010" s="325"/>
      <c r="H6010" s="325"/>
      <c r="O6010" s="325"/>
    </row>
    <row r="6011" spans="1:15" x14ac:dyDescent="0.25">
      <c r="A6011" s="325"/>
      <c r="B6011" s="325"/>
      <c r="H6011" s="325"/>
      <c r="O6011" s="325"/>
    </row>
    <row r="6012" spans="1:15" x14ac:dyDescent="0.25">
      <c r="A6012" s="325"/>
      <c r="B6012" s="325"/>
      <c r="H6012" s="325"/>
      <c r="O6012" s="325"/>
    </row>
    <row r="6013" spans="1:15" x14ac:dyDescent="0.25">
      <c r="A6013" s="325"/>
      <c r="B6013" s="325"/>
      <c r="H6013" s="325"/>
      <c r="O6013" s="325"/>
    </row>
    <row r="6014" spans="1:15" x14ac:dyDescent="0.25">
      <c r="A6014" s="325"/>
      <c r="B6014" s="325"/>
      <c r="H6014" s="325"/>
      <c r="O6014" s="325"/>
    </row>
    <row r="6015" spans="1:15" x14ac:dyDescent="0.25">
      <c r="A6015" s="325"/>
      <c r="B6015" s="325"/>
      <c r="H6015" s="325"/>
      <c r="O6015" s="325"/>
    </row>
    <row r="6016" spans="1:15" x14ac:dyDescent="0.25">
      <c r="A6016" s="325"/>
      <c r="B6016" s="325"/>
      <c r="H6016" s="325"/>
      <c r="O6016" s="325"/>
    </row>
    <row r="6017" spans="1:15" x14ac:dyDescent="0.25">
      <c r="A6017" s="325"/>
      <c r="B6017" s="325"/>
      <c r="H6017" s="325"/>
      <c r="O6017" s="325"/>
    </row>
    <row r="6018" spans="1:15" x14ac:dyDescent="0.25">
      <c r="A6018" s="325"/>
      <c r="B6018" s="325"/>
      <c r="H6018" s="325"/>
      <c r="O6018" s="325"/>
    </row>
    <row r="6019" spans="1:15" x14ac:dyDescent="0.25">
      <c r="A6019" s="325"/>
      <c r="B6019" s="325"/>
      <c r="H6019" s="325"/>
      <c r="O6019" s="325"/>
    </row>
    <row r="6020" spans="1:15" x14ac:dyDescent="0.25">
      <c r="A6020" s="325"/>
      <c r="B6020" s="325"/>
      <c r="H6020" s="325"/>
      <c r="O6020" s="325"/>
    </row>
    <row r="6021" spans="1:15" x14ac:dyDescent="0.25">
      <c r="A6021" s="325"/>
      <c r="B6021" s="325"/>
      <c r="H6021" s="325"/>
      <c r="O6021" s="325"/>
    </row>
    <row r="6022" spans="1:15" x14ac:dyDescent="0.25">
      <c r="A6022" s="325"/>
      <c r="B6022" s="325"/>
      <c r="H6022" s="325"/>
      <c r="O6022" s="325"/>
    </row>
    <row r="6023" spans="1:15" x14ac:dyDescent="0.25">
      <c r="A6023" s="325"/>
      <c r="B6023" s="325"/>
      <c r="H6023" s="325"/>
      <c r="O6023" s="325"/>
    </row>
    <row r="6024" spans="1:15" x14ac:dyDescent="0.25">
      <c r="A6024" s="325"/>
      <c r="B6024" s="325"/>
      <c r="H6024" s="325"/>
      <c r="O6024" s="325"/>
    </row>
    <row r="6025" spans="1:15" x14ac:dyDescent="0.25">
      <c r="A6025" s="325"/>
      <c r="B6025" s="325"/>
      <c r="H6025" s="325"/>
      <c r="O6025" s="325"/>
    </row>
    <row r="6026" spans="1:15" x14ac:dyDescent="0.25">
      <c r="A6026" s="325"/>
      <c r="B6026" s="325"/>
      <c r="H6026" s="325"/>
      <c r="O6026" s="325"/>
    </row>
    <row r="6027" spans="1:15" x14ac:dyDescent="0.25">
      <c r="A6027" s="325"/>
      <c r="B6027" s="325"/>
      <c r="H6027" s="325"/>
      <c r="O6027" s="325"/>
    </row>
    <row r="6028" spans="1:15" x14ac:dyDescent="0.25">
      <c r="A6028" s="325"/>
      <c r="B6028" s="325"/>
      <c r="H6028" s="325"/>
      <c r="O6028" s="325"/>
    </row>
    <row r="6029" spans="1:15" x14ac:dyDescent="0.25">
      <c r="A6029" s="325"/>
      <c r="B6029" s="325"/>
      <c r="H6029" s="325"/>
      <c r="O6029" s="325"/>
    </row>
    <row r="6030" spans="1:15" x14ac:dyDescent="0.25">
      <c r="A6030" s="325"/>
      <c r="B6030" s="325"/>
      <c r="H6030" s="325"/>
      <c r="O6030" s="325"/>
    </row>
    <row r="6031" spans="1:15" x14ac:dyDescent="0.25">
      <c r="A6031" s="325"/>
      <c r="B6031" s="325"/>
      <c r="H6031" s="325"/>
      <c r="O6031" s="325"/>
    </row>
    <row r="6032" spans="1:15" x14ac:dyDescent="0.25">
      <c r="A6032" s="325"/>
      <c r="B6032" s="325"/>
      <c r="H6032" s="325"/>
      <c r="O6032" s="325"/>
    </row>
    <row r="6033" spans="1:15" x14ac:dyDescent="0.25">
      <c r="A6033" s="325"/>
      <c r="B6033" s="325"/>
      <c r="H6033" s="325"/>
      <c r="O6033" s="325"/>
    </row>
    <row r="6034" spans="1:15" x14ac:dyDescent="0.25">
      <c r="A6034" s="325"/>
      <c r="B6034" s="325"/>
      <c r="H6034" s="325"/>
      <c r="O6034" s="325"/>
    </row>
    <row r="6035" spans="1:15" x14ac:dyDescent="0.25">
      <c r="A6035" s="325"/>
      <c r="B6035" s="325"/>
      <c r="H6035" s="325"/>
      <c r="O6035" s="325"/>
    </row>
    <row r="6036" spans="1:15" x14ac:dyDescent="0.25">
      <c r="A6036" s="325"/>
      <c r="B6036" s="325"/>
      <c r="H6036" s="325"/>
      <c r="O6036" s="325"/>
    </row>
    <row r="6037" spans="1:15" x14ac:dyDescent="0.25">
      <c r="A6037" s="325"/>
      <c r="B6037" s="325"/>
      <c r="H6037" s="325"/>
      <c r="O6037" s="325"/>
    </row>
    <row r="6038" spans="1:15" x14ac:dyDescent="0.25">
      <c r="A6038" s="325"/>
      <c r="B6038" s="325"/>
      <c r="H6038" s="325"/>
      <c r="O6038" s="325"/>
    </row>
    <row r="6039" spans="1:15" x14ac:dyDescent="0.25">
      <c r="A6039" s="325"/>
      <c r="B6039" s="325"/>
      <c r="H6039" s="325"/>
      <c r="O6039" s="325"/>
    </row>
    <row r="6040" spans="1:15" x14ac:dyDescent="0.25">
      <c r="A6040" s="325"/>
      <c r="B6040" s="325"/>
      <c r="H6040" s="325"/>
      <c r="O6040" s="325"/>
    </row>
    <row r="6041" spans="1:15" x14ac:dyDescent="0.25">
      <c r="A6041" s="325"/>
      <c r="B6041" s="325"/>
      <c r="H6041" s="325"/>
      <c r="O6041" s="325"/>
    </row>
    <row r="6042" spans="1:15" x14ac:dyDescent="0.25">
      <c r="A6042" s="325"/>
      <c r="B6042" s="325"/>
      <c r="H6042" s="325"/>
      <c r="O6042" s="325"/>
    </row>
    <row r="6043" spans="1:15" x14ac:dyDescent="0.25">
      <c r="A6043" s="325"/>
      <c r="B6043" s="325"/>
      <c r="H6043" s="325"/>
      <c r="O6043" s="325"/>
    </row>
    <row r="6044" spans="1:15" x14ac:dyDescent="0.25">
      <c r="A6044" s="325"/>
      <c r="B6044" s="325"/>
      <c r="H6044" s="325"/>
      <c r="O6044" s="325"/>
    </row>
    <row r="6045" spans="1:15" x14ac:dyDescent="0.25">
      <c r="A6045" s="325"/>
      <c r="B6045" s="325"/>
      <c r="H6045" s="325"/>
      <c r="O6045" s="325"/>
    </row>
    <row r="6046" spans="1:15" x14ac:dyDescent="0.25">
      <c r="A6046" s="325"/>
      <c r="B6046" s="325"/>
      <c r="H6046" s="325"/>
      <c r="O6046" s="325"/>
    </row>
    <row r="6047" spans="1:15" x14ac:dyDescent="0.25">
      <c r="A6047" s="325"/>
      <c r="B6047" s="325"/>
      <c r="H6047" s="325"/>
      <c r="O6047" s="325"/>
    </row>
    <row r="6048" spans="1:15" x14ac:dyDescent="0.25">
      <c r="A6048" s="325"/>
      <c r="B6048" s="325"/>
      <c r="H6048" s="325"/>
      <c r="O6048" s="325"/>
    </row>
    <row r="6049" spans="1:15" x14ac:dyDescent="0.25">
      <c r="A6049" s="325"/>
      <c r="B6049" s="325"/>
      <c r="H6049" s="325"/>
      <c r="O6049" s="325"/>
    </row>
    <row r="6050" spans="1:15" x14ac:dyDescent="0.25">
      <c r="A6050" s="325"/>
      <c r="B6050" s="325"/>
      <c r="H6050" s="325"/>
      <c r="O6050" s="325"/>
    </row>
    <row r="6051" spans="1:15" x14ac:dyDescent="0.25">
      <c r="A6051" s="325"/>
      <c r="B6051" s="325"/>
      <c r="H6051" s="325"/>
      <c r="O6051" s="325"/>
    </row>
    <row r="6052" spans="1:15" x14ac:dyDescent="0.25">
      <c r="A6052" s="325"/>
      <c r="B6052" s="325"/>
      <c r="H6052" s="325"/>
      <c r="O6052" s="325"/>
    </row>
    <row r="6053" spans="1:15" x14ac:dyDescent="0.25">
      <c r="A6053" s="325"/>
      <c r="B6053" s="325"/>
      <c r="H6053" s="325"/>
      <c r="O6053" s="325"/>
    </row>
    <row r="6054" spans="1:15" x14ac:dyDescent="0.25">
      <c r="A6054" s="325"/>
      <c r="B6054" s="325"/>
      <c r="H6054" s="325"/>
      <c r="O6054" s="325"/>
    </row>
    <row r="6055" spans="1:15" x14ac:dyDescent="0.25">
      <c r="A6055" s="325"/>
      <c r="B6055" s="325"/>
      <c r="H6055" s="325"/>
      <c r="O6055" s="325"/>
    </row>
    <row r="6056" spans="1:15" x14ac:dyDescent="0.25">
      <c r="A6056" s="325"/>
      <c r="B6056" s="325"/>
      <c r="H6056" s="325"/>
      <c r="O6056" s="325"/>
    </row>
    <row r="6057" spans="1:15" x14ac:dyDescent="0.25">
      <c r="A6057" s="325"/>
      <c r="B6057" s="325"/>
      <c r="H6057" s="325"/>
      <c r="O6057" s="325"/>
    </row>
    <row r="6058" spans="1:15" x14ac:dyDescent="0.25">
      <c r="A6058" s="325"/>
      <c r="B6058" s="325"/>
      <c r="H6058" s="325"/>
      <c r="O6058" s="325"/>
    </row>
    <row r="6059" spans="1:15" x14ac:dyDescent="0.25">
      <c r="A6059" s="325"/>
      <c r="B6059" s="325"/>
      <c r="H6059" s="325"/>
      <c r="O6059" s="325"/>
    </row>
    <row r="6060" spans="1:15" x14ac:dyDescent="0.25">
      <c r="A6060" s="325"/>
      <c r="B6060" s="325"/>
      <c r="H6060" s="325"/>
      <c r="O6060" s="325"/>
    </row>
    <row r="6061" spans="1:15" x14ac:dyDescent="0.25">
      <c r="A6061" s="325"/>
      <c r="B6061" s="325"/>
      <c r="H6061" s="325"/>
      <c r="O6061" s="325"/>
    </row>
    <row r="6062" spans="1:15" x14ac:dyDescent="0.25">
      <c r="A6062" s="325"/>
      <c r="B6062" s="325"/>
      <c r="H6062" s="325"/>
      <c r="O6062" s="325"/>
    </row>
    <row r="6063" spans="1:15" x14ac:dyDescent="0.25">
      <c r="A6063" s="325"/>
      <c r="B6063" s="325"/>
      <c r="H6063" s="325"/>
      <c r="O6063" s="325"/>
    </row>
    <row r="6064" spans="1:15" x14ac:dyDescent="0.25">
      <c r="A6064" s="325"/>
      <c r="B6064" s="325"/>
      <c r="H6064" s="325"/>
      <c r="O6064" s="325"/>
    </row>
    <row r="6065" spans="1:15" x14ac:dyDescent="0.25">
      <c r="A6065" s="325"/>
      <c r="B6065" s="325"/>
      <c r="H6065" s="325"/>
      <c r="O6065" s="325"/>
    </row>
    <row r="6066" spans="1:15" x14ac:dyDescent="0.25">
      <c r="A6066" s="325"/>
      <c r="B6066" s="325"/>
      <c r="H6066" s="325"/>
      <c r="O6066" s="325"/>
    </row>
    <row r="6067" spans="1:15" x14ac:dyDescent="0.25">
      <c r="A6067" s="325"/>
      <c r="B6067" s="325"/>
      <c r="H6067" s="325"/>
      <c r="O6067" s="325"/>
    </row>
    <row r="6068" spans="1:15" x14ac:dyDescent="0.25">
      <c r="A6068" s="325"/>
      <c r="B6068" s="325"/>
      <c r="H6068" s="325"/>
      <c r="O6068" s="325"/>
    </row>
    <row r="6069" spans="1:15" x14ac:dyDescent="0.25">
      <c r="A6069" s="325"/>
      <c r="B6069" s="325"/>
      <c r="H6069" s="325"/>
      <c r="O6069" s="325"/>
    </row>
    <row r="6070" spans="1:15" x14ac:dyDescent="0.25">
      <c r="A6070" s="325"/>
      <c r="B6070" s="325"/>
      <c r="H6070" s="325"/>
      <c r="O6070" s="325"/>
    </row>
    <row r="6071" spans="1:15" x14ac:dyDescent="0.25">
      <c r="A6071" s="325"/>
      <c r="B6071" s="325"/>
      <c r="H6071" s="325"/>
      <c r="O6071" s="325"/>
    </row>
    <row r="6072" spans="1:15" x14ac:dyDescent="0.25">
      <c r="A6072" s="325"/>
      <c r="B6072" s="325"/>
      <c r="H6072" s="325"/>
      <c r="O6072" s="325"/>
    </row>
    <row r="6073" spans="1:15" x14ac:dyDescent="0.25">
      <c r="A6073" s="325"/>
      <c r="B6073" s="325"/>
      <c r="H6073" s="325"/>
      <c r="O6073" s="325"/>
    </row>
    <row r="6074" spans="1:15" x14ac:dyDescent="0.25">
      <c r="A6074" s="325"/>
      <c r="B6074" s="325"/>
      <c r="H6074" s="325"/>
      <c r="O6074" s="325"/>
    </row>
    <row r="6075" spans="1:15" x14ac:dyDescent="0.25">
      <c r="A6075" s="325"/>
      <c r="B6075" s="325"/>
      <c r="H6075" s="325"/>
      <c r="O6075" s="325"/>
    </row>
    <row r="6076" spans="1:15" x14ac:dyDescent="0.25">
      <c r="A6076" s="325"/>
      <c r="B6076" s="325"/>
      <c r="H6076" s="325"/>
      <c r="O6076" s="325"/>
    </row>
    <row r="6077" spans="1:15" x14ac:dyDescent="0.25">
      <c r="A6077" s="325"/>
      <c r="B6077" s="325"/>
      <c r="H6077" s="325"/>
      <c r="O6077" s="325"/>
    </row>
    <row r="6078" spans="1:15" x14ac:dyDescent="0.25">
      <c r="A6078" s="325"/>
      <c r="B6078" s="325"/>
      <c r="H6078" s="325"/>
      <c r="O6078" s="325"/>
    </row>
    <row r="6079" spans="1:15" x14ac:dyDescent="0.25">
      <c r="A6079" s="325"/>
      <c r="B6079" s="325"/>
      <c r="H6079" s="325"/>
      <c r="O6079" s="325"/>
    </row>
    <row r="6080" spans="1:15" x14ac:dyDescent="0.25">
      <c r="A6080" s="325"/>
      <c r="B6080" s="325"/>
      <c r="H6080" s="325"/>
      <c r="O6080" s="325"/>
    </row>
    <row r="6081" spans="1:15" x14ac:dyDescent="0.25">
      <c r="A6081" s="325"/>
      <c r="B6081" s="325"/>
      <c r="H6081" s="325"/>
      <c r="O6081" s="325"/>
    </row>
    <row r="6082" spans="1:15" x14ac:dyDescent="0.25">
      <c r="A6082" s="325"/>
      <c r="B6082" s="325"/>
      <c r="H6082" s="325"/>
      <c r="O6082" s="325"/>
    </row>
    <row r="6083" spans="1:15" x14ac:dyDescent="0.25">
      <c r="A6083" s="325"/>
      <c r="B6083" s="325"/>
      <c r="H6083" s="325"/>
      <c r="O6083" s="325"/>
    </row>
    <row r="6084" spans="1:15" x14ac:dyDescent="0.25">
      <c r="A6084" s="325"/>
      <c r="B6084" s="325"/>
      <c r="H6084" s="325"/>
      <c r="O6084" s="325"/>
    </row>
    <row r="6085" spans="1:15" x14ac:dyDescent="0.25">
      <c r="A6085" s="325"/>
      <c r="B6085" s="325"/>
      <c r="H6085" s="325"/>
      <c r="O6085" s="325"/>
    </row>
    <row r="6086" spans="1:15" x14ac:dyDescent="0.25">
      <c r="A6086" s="325"/>
      <c r="B6086" s="325"/>
      <c r="H6086" s="325"/>
      <c r="O6086" s="325"/>
    </row>
    <row r="6087" spans="1:15" x14ac:dyDescent="0.25">
      <c r="A6087" s="325"/>
      <c r="B6087" s="325"/>
      <c r="H6087" s="325"/>
      <c r="O6087" s="325"/>
    </row>
    <row r="6088" spans="1:15" x14ac:dyDescent="0.25">
      <c r="A6088" s="325"/>
      <c r="B6088" s="325"/>
      <c r="H6088" s="325"/>
      <c r="O6088" s="325"/>
    </row>
    <row r="6089" spans="1:15" x14ac:dyDescent="0.25">
      <c r="A6089" s="325"/>
      <c r="B6089" s="325"/>
      <c r="H6089" s="325"/>
      <c r="O6089" s="325"/>
    </row>
    <row r="6090" spans="1:15" x14ac:dyDescent="0.25">
      <c r="A6090" s="325"/>
      <c r="B6090" s="325"/>
      <c r="H6090" s="325"/>
      <c r="O6090" s="325"/>
    </row>
    <row r="6091" spans="1:15" x14ac:dyDescent="0.25">
      <c r="A6091" s="325"/>
      <c r="B6091" s="325"/>
      <c r="H6091" s="325"/>
      <c r="O6091" s="325"/>
    </row>
    <row r="6092" spans="1:15" x14ac:dyDescent="0.25">
      <c r="A6092" s="325"/>
      <c r="B6092" s="325"/>
      <c r="H6092" s="325"/>
      <c r="O6092" s="325"/>
    </row>
    <row r="6093" spans="1:15" x14ac:dyDescent="0.25">
      <c r="A6093" s="325"/>
      <c r="B6093" s="325"/>
      <c r="H6093" s="325"/>
      <c r="O6093" s="325"/>
    </row>
    <row r="6094" spans="1:15" x14ac:dyDescent="0.25">
      <c r="A6094" s="325"/>
      <c r="B6094" s="325"/>
      <c r="H6094" s="325"/>
      <c r="O6094" s="325"/>
    </row>
    <row r="6095" spans="1:15" x14ac:dyDescent="0.25">
      <c r="A6095" s="325"/>
      <c r="B6095" s="325"/>
      <c r="H6095" s="325"/>
      <c r="O6095" s="325"/>
    </row>
    <row r="6096" spans="1:15" x14ac:dyDescent="0.25">
      <c r="A6096" s="325"/>
      <c r="B6096" s="325"/>
      <c r="H6096" s="325"/>
      <c r="O6096" s="325"/>
    </row>
    <row r="6097" spans="1:15" x14ac:dyDescent="0.25">
      <c r="A6097" s="325"/>
      <c r="B6097" s="325"/>
      <c r="H6097" s="325"/>
      <c r="O6097" s="325"/>
    </row>
    <row r="6098" spans="1:15" x14ac:dyDescent="0.25">
      <c r="A6098" s="325"/>
      <c r="B6098" s="325"/>
      <c r="H6098" s="325"/>
      <c r="O6098" s="325"/>
    </row>
    <row r="6099" spans="1:15" x14ac:dyDescent="0.25">
      <c r="A6099" s="325"/>
      <c r="B6099" s="325"/>
      <c r="H6099" s="325"/>
      <c r="O6099" s="325"/>
    </row>
    <row r="6100" spans="1:15" x14ac:dyDescent="0.25">
      <c r="A6100" s="325"/>
      <c r="B6100" s="325"/>
      <c r="H6100" s="325"/>
      <c r="O6100" s="325"/>
    </row>
    <row r="6101" spans="1:15" x14ac:dyDescent="0.25">
      <c r="A6101" s="325"/>
      <c r="B6101" s="325"/>
      <c r="H6101" s="325"/>
      <c r="O6101" s="325"/>
    </row>
    <row r="6102" spans="1:15" x14ac:dyDescent="0.25">
      <c r="A6102" s="325"/>
      <c r="B6102" s="325"/>
      <c r="H6102" s="325"/>
      <c r="O6102" s="325"/>
    </row>
    <row r="6103" spans="1:15" x14ac:dyDescent="0.25">
      <c r="A6103" s="325"/>
      <c r="B6103" s="325"/>
      <c r="H6103" s="325"/>
      <c r="O6103" s="325"/>
    </row>
    <row r="6104" spans="1:15" x14ac:dyDescent="0.25">
      <c r="A6104" s="325"/>
      <c r="B6104" s="325"/>
      <c r="H6104" s="325"/>
      <c r="O6104" s="325"/>
    </row>
    <row r="6105" spans="1:15" x14ac:dyDescent="0.25">
      <c r="A6105" s="325"/>
      <c r="B6105" s="325"/>
      <c r="H6105" s="325"/>
      <c r="O6105" s="325"/>
    </row>
    <row r="6106" spans="1:15" x14ac:dyDescent="0.25">
      <c r="A6106" s="325"/>
      <c r="B6106" s="325"/>
      <c r="H6106" s="325"/>
      <c r="O6106" s="325"/>
    </row>
    <row r="6107" spans="1:15" x14ac:dyDescent="0.25">
      <c r="A6107" s="325"/>
      <c r="B6107" s="325"/>
      <c r="H6107" s="325"/>
      <c r="O6107" s="325"/>
    </row>
    <row r="6108" spans="1:15" x14ac:dyDescent="0.25">
      <c r="A6108" s="325"/>
      <c r="B6108" s="325"/>
      <c r="H6108" s="325"/>
      <c r="O6108" s="325"/>
    </row>
    <row r="6109" spans="1:15" x14ac:dyDescent="0.25">
      <c r="A6109" s="325"/>
      <c r="B6109" s="325"/>
      <c r="H6109" s="325"/>
      <c r="O6109" s="325"/>
    </row>
    <row r="6110" spans="1:15" x14ac:dyDescent="0.25">
      <c r="A6110" s="325"/>
      <c r="B6110" s="325"/>
      <c r="H6110" s="325"/>
      <c r="O6110" s="325"/>
    </row>
    <row r="6111" spans="1:15" x14ac:dyDescent="0.25">
      <c r="A6111" s="325"/>
      <c r="B6111" s="325"/>
      <c r="H6111" s="325"/>
      <c r="O6111" s="325"/>
    </row>
    <row r="6112" spans="1:15" x14ac:dyDescent="0.25">
      <c r="A6112" s="325"/>
      <c r="B6112" s="325"/>
      <c r="H6112" s="325"/>
      <c r="O6112" s="325"/>
    </row>
    <row r="6113" spans="1:15" x14ac:dyDescent="0.25">
      <c r="A6113" s="325"/>
      <c r="B6113" s="325"/>
      <c r="H6113" s="325"/>
      <c r="O6113" s="325"/>
    </row>
    <row r="6114" spans="1:15" x14ac:dyDescent="0.25">
      <c r="A6114" s="325"/>
      <c r="B6114" s="325"/>
      <c r="H6114" s="325"/>
      <c r="O6114" s="325"/>
    </row>
    <row r="6115" spans="1:15" x14ac:dyDescent="0.25">
      <c r="A6115" s="325"/>
      <c r="B6115" s="325"/>
      <c r="H6115" s="325"/>
      <c r="O6115" s="325"/>
    </row>
    <row r="6116" spans="1:15" x14ac:dyDescent="0.25">
      <c r="A6116" s="325"/>
      <c r="B6116" s="325"/>
      <c r="H6116" s="325"/>
      <c r="O6116" s="325"/>
    </row>
    <row r="6117" spans="1:15" x14ac:dyDescent="0.25">
      <c r="A6117" s="325"/>
      <c r="B6117" s="325"/>
      <c r="H6117" s="325"/>
      <c r="O6117" s="325"/>
    </row>
    <row r="6118" spans="1:15" x14ac:dyDescent="0.25">
      <c r="A6118" s="325"/>
      <c r="B6118" s="325"/>
      <c r="H6118" s="325"/>
      <c r="O6118" s="325"/>
    </row>
    <row r="6119" spans="1:15" x14ac:dyDescent="0.25">
      <c r="A6119" s="325"/>
      <c r="B6119" s="325"/>
      <c r="H6119" s="325"/>
      <c r="O6119" s="325"/>
    </row>
    <row r="6120" spans="1:15" x14ac:dyDescent="0.25">
      <c r="A6120" s="325"/>
      <c r="B6120" s="325"/>
      <c r="H6120" s="325"/>
      <c r="O6120" s="325"/>
    </row>
    <row r="6121" spans="1:15" x14ac:dyDescent="0.25">
      <c r="A6121" s="325"/>
      <c r="B6121" s="325"/>
      <c r="H6121" s="325"/>
      <c r="O6121" s="325"/>
    </row>
    <row r="6122" spans="1:15" x14ac:dyDescent="0.25">
      <c r="A6122" s="325"/>
      <c r="B6122" s="325"/>
      <c r="H6122" s="325"/>
      <c r="O6122" s="325"/>
    </row>
    <row r="6123" spans="1:15" x14ac:dyDescent="0.25">
      <c r="A6123" s="325"/>
      <c r="B6123" s="325"/>
      <c r="H6123" s="325"/>
      <c r="O6123" s="325"/>
    </row>
    <row r="6124" spans="1:15" x14ac:dyDescent="0.25">
      <c r="A6124" s="325"/>
      <c r="B6124" s="325"/>
      <c r="H6124" s="325"/>
      <c r="O6124" s="325"/>
    </row>
    <row r="6125" spans="1:15" x14ac:dyDescent="0.25">
      <c r="A6125" s="325"/>
      <c r="B6125" s="325"/>
      <c r="H6125" s="325"/>
      <c r="O6125" s="325"/>
    </row>
    <row r="6126" spans="1:15" x14ac:dyDescent="0.25">
      <c r="A6126" s="325"/>
      <c r="B6126" s="325"/>
      <c r="H6126" s="325"/>
      <c r="O6126" s="325"/>
    </row>
    <row r="6127" spans="1:15" x14ac:dyDescent="0.25">
      <c r="A6127" s="325"/>
      <c r="B6127" s="325"/>
      <c r="H6127" s="325"/>
      <c r="O6127" s="325"/>
    </row>
    <row r="6128" spans="1:15" x14ac:dyDescent="0.25">
      <c r="A6128" s="325"/>
      <c r="B6128" s="325"/>
      <c r="H6128" s="325"/>
      <c r="O6128" s="325"/>
    </row>
    <row r="6129" spans="1:15" x14ac:dyDescent="0.25">
      <c r="A6129" s="325"/>
      <c r="B6129" s="325"/>
      <c r="H6129" s="325"/>
      <c r="O6129" s="325"/>
    </row>
    <row r="6130" spans="1:15" x14ac:dyDescent="0.25">
      <c r="A6130" s="325"/>
      <c r="B6130" s="325"/>
      <c r="H6130" s="325"/>
      <c r="O6130" s="325"/>
    </row>
    <row r="6131" spans="1:15" x14ac:dyDescent="0.25">
      <c r="A6131" s="325"/>
      <c r="B6131" s="325"/>
      <c r="H6131" s="325"/>
      <c r="O6131" s="325"/>
    </row>
    <row r="6132" spans="1:15" x14ac:dyDescent="0.25">
      <c r="A6132" s="325"/>
      <c r="B6132" s="325"/>
      <c r="H6132" s="325"/>
      <c r="O6132" s="325"/>
    </row>
    <row r="6133" spans="1:15" x14ac:dyDescent="0.25">
      <c r="A6133" s="325"/>
      <c r="B6133" s="325"/>
      <c r="H6133" s="325"/>
      <c r="O6133" s="325"/>
    </row>
    <row r="6134" spans="1:15" x14ac:dyDescent="0.25">
      <c r="A6134" s="325"/>
      <c r="B6134" s="325"/>
      <c r="H6134" s="325"/>
      <c r="O6134" s="325"/>
    </row>
    <row r="6135" spans="1:15" x14ac:dyDescent="0.25">
      <c r="A6135" s="325"/>
      <c r="B6135" s="325"/>
      <c r="H6135" s="325"/>
      <c r="O6135" s="325"/>
    </row>
    <row r="6136" spans="1:15" x14ac:dyDescent="0.25">
      <c r="A6136" s="325"/>
      <c r="B6136" s="325"/>
      <c r="H6136" s="325"/>
      <c r="O6136" s="325"/>
    </row>
    <row r="6137" spans="1:15" x14ac:dyDescent="0.25">
      <c r="A6137" s="325"/>
      <c r="B6137" s="325"/>
      <c r="H6137" s="325"/>
      <c r="O6137" s="325"/>
    </row>
    <row r="6138" spans="1:15" x14ac:dyDescent="0.25">
      <c r="A6138" s="325"/>
      <c r="B6138" s="325"/>
      <c r="H6138" s="325"/>
      <c r="O6138" s="325"/>
    </row>
    <row r="6139" spans="1:15" x14ac:dyDescent="0.25">
      <c r="A6139" s="325"/>
      <c r="B6139" s="325"/>
      <c r="H6139" s="325"/>
      <c r="O6139" s="325"/>
    </row>
    <row r="6140" spans="1:15" x14ac:dyDescent="0.25">
      <c r="A6140" s="325"/>
      <c r="B6140" s="325"/>
      <c r="H6140" s="325"/>
      <c r="O6140" s="325"/>
    </row>
    <row r="6141" spans="1:15" x14ac:dyDescent="0.25">
      <c r="A6141" s="325"/>
      <c r="B6141" s="325"/>
      <c r="H6141" s="325"/>
      <c r="O6141" s="325"/>
    </row>
    <row r="6142" spans="1:15" x14ac:dyDescent="0.25">
      <c r="A6142" s="325"/>
      <c r="B6142" s="325"/>
      <c r="H6142" s="325"/>
      <c r="O6142" s="325"/>
    </row>
    <row r="6143" spans="1:15" x14ac:dyDescent="0.25">
      <c r="A6143" s="325"/>
      <c r="B6143" s="325"/>
      <c r="H6143" s="325"/>
      <c r="O6143" s="325"/>
    </row>
    <row r="6144" spans="1:15" x14ac:dyDescent="0.25">
      <c r="A6144" s="325"/>
      <c r="B6144" s="325"/>
      <c r="H6144" s="325"/>
      <c r="O6144" s="325"/>
    </row>
    <row r="6145" spans="1:15" x14ac:dyDescent="0.25">
      <c r="A6145" s="325"/>
      <c r="B6145" s="325"/>
      <c r="H6145" s="325"/>
      <c r="O6145" s="325"/>
    </row>
    <row r="6146" spans="1:15" x14ac:dyDescent="0.25">
      <c r="A6146" s="325"/>
      <c r="B6146" s="325"/>
      <c r="H6146" s="325"/>
      <c r="O6146" s="325"/>
    </row>
    <row r="6147" spans="1:15" x14ac:dyDescent="0.25">
      <c r="A6147" s="325"/>
      <c r="B6147" s="325"/>
      <c r="H6147" s="325"/>
      <c r="O6147" s="325"/>
    </row>
    <row r="6148" spans="1:15" x14ac:dyDescent="0.25">
      <c r="A6148" s="325"/>
      <c r="B6148" s="325"/>
      <c r="H6148" s="325"/>
      <c r="O6148" s="325"/>
    </row>
    <row r="6149" spans="1:15" x14ac:dyDescent="0.25">
      <c r="A6149" s="325"/>
      <c r="B6149" s="325"/>
      <c r="H6149" s="325"/>
      <c r="O6149" s="325"/>
    </row>
    <row r="6150" spans="1:15" x14ac:dyDescent="0.25">
      <c r="A6150" s="325"/>
      <c r="B6150" s="325"/>
      <c r="H6150" s="325"/>
      <c r="O6150" s="325"/>
    </row>
    <row r="6151" spans="1:15" x14ac:dyDescent="0.25">
      <c r="A6151" s="325"/>
      <c r="B6151" s="325"/>
      <c r="H6151" s="325"/>
      <c r="O6151" s="325"/>
    </row>
    <row r="6152" spans="1:15" x14ac:dyDescent="0.25">
      <c r="A6152" s="325"/>
      <c r="B6152" s="325"/>
      <c r="H6152" s="325"/>
      <c r="O6152" s="325"/>
    </row>
    <row r="6153" spans="1:15" x14ac:dyDescent="0.25">
      <c r="A6153" s="325"/>
      <c r="B6153" s="325"/>
      <c r="H6153" s="325"/>
      <c r="O6153" s="325"/>
    </row>
    <row r="6154" spans="1:15" x14ac:dyDescent="0.25">
      <c r="A6154" s="325"/>
      <c r="B6154" s="325"/>
      <c r="H6154" s="325"/>
      <c r="O6154" s="325"/>
    </row>
    <row r="6155" spans="1:15" x14ac:dyDescent="0.25">
      <c r="A6155" s="325"/>
      <c r="B6155" s="325"/>
      <c r="H6155" s="325"/>
      <c r="O6155" s="325"/>
    </row>
    <row r="6156" spans="1:15" x14ac:dyDescent="0.25">
      <c r="A6156" s="325"/>
      <c r="B6156" s="325"/>
      <c r="H6156" s="325"/>
      <c r="O6156" s="325"/>
    </row>
    <row r="6157" spans="1:15" x14ac:dyDescent="0.25">
      <c r="A6157" s="325"/>
      <c r="B6157" s="325"/>
      <c r="H6157" s="325"/>
      <c r="O6157" s="325"/>
    </row>
    <row r="6158" spans="1:15" x14ac:dyDescent="0.25">
      <c r="A6158" s="325"/>
      <c r="B6158" s="325"/>
      <c r="H6158" s="325"/>
      <c r="O6158" s="325"/>
    </row>
    <row r="6159" spans="1:15" x14ac:dyDescent="0.25">
      <c r="A6159" s="325"/>
      <c r="B6159" s="325"/>
      <c r="H6159" s="325"/>
      <c r="O6159" s="325"/>
    </row>
    <row r="6160" spans="1:15" x14ac:dyDescent="0.25">
      <c r="A6160" s="325"/>
      <c r="B6160" s="325"/>
      <c r="H6160" s="325"/>
      <c r="O6160" s="325"/>
    </row>
    <row r="6161" spans="1:15" x14ac:dyDescent="0.25">
      <c r="A6161" s="325"/>
      <c r="B6161" s="325"/>
      <c r="H6161" s="325"/>
      <c r="O6161" s="325"/>
    </row>
    <row r="6162" spans="1:15" x14ac:dyDescent="0.25">
      <c r="A6162" s="325"/>
      <c r="B6162" s="325"/>
      <c r="H6162" s="325"/>
      <c r="O6162" s="325"/>
    </row>
    <row r="6163" spans="1:15" x14ac:dyDescent="0.25">
      <c r="A6163" s="325"/>
      <c r="B6163" s="325"/>
      <c r="H6163" s="325"/>
      <c r="O6163" s="325"/>
    </row>
    <row r="6164" spans="1:15" x14ac:dyDescent="0.25">
      <c r="A6164" s="325"/>
      <c r="B6164" s="325"/>
      <c r="H6164" s="325"/>
      <c r="O6164" s="325"/>
    </row>
    <row r="6165" spans="1:15" x14ac:dyDescent="0.25">
      <c r="A6165" s="325"/>
      <c r="B6165" s="325"/>
      <c r="H6165" s="325"/>
      <c r="O6165" s="325"/>
    </row>
    <row r="6166" spans="1:15" x14ac:dyDescent="0.25">
      <c r="A6166" s="325"/>
      <c r="B6166" s="325"/>
      <c r="H6166" s="325"/>
      <c r="O6166" s="325"/>
    </row>
    <row r="6167" spans="1:15" x14ac:dyDescent="0.25">
      <c r="A6167" s="325"/>
      <c r="B6167" s="325"/>
      <c r="H6167" s="325"/>
      <c r="O6167" s="325"/>
    </row>
    <row r="6168" spans="1:15" x14ac:dyDescent="0.25">
      <c r="A6168" s="325"/>
      <c r="B6168" s="325"/>
      <c r="H6168" s="325"/>
      <c r="O6168" s="325"/>
    </row>
    <row r="6169" spans="1:15" x14ac:dyDescent="0.25">
      <c r="A6169" s="325"/>
      <c r="B6169" s="325"/>
      <c r="H6169" s="325"/>
      <c r="O6169" s="325"/>
    </row>
    <row r="6170" spans="1:15" x14ac:dyDescent="0.25">
      <c r="A6170" s="325"/>
      <c r="B6170" s="325"/>
      <c r="H6170" s="325"/>
      <c r="O6170" s="325"/>
    </row>
    <row r="6171" spans="1:15" x14ac:dyDescent="0.25">
      <c r="A6171" s="325"/>
      <c r="B6171" s="325"/>
      <c r="H6171" s="325"/>
      <c r="O6171" s="325"/>
    </row>
    <row r="6172" spans="1:15" x14ac:dyDescent="0.25">
      <c r="A6172" s="325"/>
      <c r="B6172" s="325"/>
      <c r="H6172" s="325"/>
      <c r="O6172" s="325"/>
    </row>
    <row r="6173" spans="1:15" x14ac:dyDescent="0.25">
      <c r="A6173" s="325"/>
      <c r="B6173" s="325"/>
      <c r="H6173" s="325"/>
      <c r="O6173" s="325"/>
    </row>
    <row r="6174" spans="1:15" x14ac:dyDescent="0.25">
      <c r="A6174" s="325"/>
      <c r="B6174" s="325"/>
      <c r="H6174" s="325"/>
      <c r="O6174" s="325"/>
    </row>
    <row r="6175" spans="1:15" x14ac:dyDescent="0.25">
      <c r="A6175" s="325"/>
      <c r="B6175" s="325"/>
      <c r="H6175" s="325"/>
      <c r="O6175" s="325"/>
    </row>
    <row r="6176" spans="1:15" x14ac:dyDescent="0.25">
      <c r="A6176" s="325"/>
      <c r="B6176" s="325"/>
      <c r="H6176" s="325"/>
      <c r="O6176" s="325"/>
    </row>
    <row r="6177" spans="1:15" x14ac:dyDescent="0.25">
      <c r="A6177" s="325"/>
      <c r="B6177" s="325"/>
      <c r="H6177" s="325"/>
      <c r="O6177" s="325"/>
    </row>
    <row r="6178" spans="1:15" x14ac:dyDescent="0.25">
      <c r="A6178" s="325"/>
      <c r="B6178" s="325"/>
      <c r="H6178" s="325"/>
      <c r="O6178" s="325"/>
    </row>
    <row r="6179" spans="1:15" x14ac:dyDescent="0.25">
      <c r="A6179" s="325"/>
      <c r="B6179" s="325"/>
      <c r="H6179" s="325"/>
      <c r="O6179" s="325"/>
    </row>
    <row r="6180" spans="1:15" x14ac:dyDescent="0.25">
      <c r="A6180" s="325"/>
      <c r="B6180" s="325"/>
      <c r="H6180" s="325"/>
      <c r="O6180" s="325"/>
    </row>
    <row r="6181" spans="1:15" x14ac:dyDescent="0.25">
      <c r="A6181" s="325"/>
      <c r="B6181" s="325"/>
      <c r="H6181" s="325"/>
      <c r="O6181" s="325"/>
    </row>
    <row r="6182" spans="1:15" x14ac:dyDescent="0.25">
      <c r="A6182" s="325"/>
      <c r="B6182" s="325"/>
      <c r="H6182" s="325"/>
      <c r="O6182" s="325"/>
    </row>
    <row r="6183" spans="1:15" x14ac:dyDescent="0.25">
      <c r="A6183" s="325"/>
      <c r="B6183" s="325"/>
      <c r="H6183" s="325"/>
      <c r="O6183" s="325"/>
    </row>
    <row r="6184" spans="1:15" x14ac:dyDescent="0.25">
      <c r="A6184" s="325"/>
      <c r="B6184" s="325"/>
      <c r="H6184" s="325"/>
      <c r="O6184" s="325"/>
    </row>
    <row r="6185" spans="1:15" x14ac:dyDescent="0.25">
      <c r="A6185" s="325"/>
      <c r="B6185" s="325"/>
      <c r="H6185" s="325"/>
      <c r="O6185" s="325"/>
    </row>
    <row r="6186" spans="1:15" x14ac:dyDescent="0.25">
      <c r="A6186" s="325"/>
      <c r="B6186" s="325"/>
      <c r="H6186" s="325"/>
      <c r="O6186" s="325"/>
    </row>
    <row r="6187" spans="1:15" x14ac:dyDescent="0.25">
      <c r="A6187" s="325"/>
      <c r="B6187" s="325"/>
      <c r="H6187" s="325"/>
      <c r="O6187" s="325"/>
    </row>
    <row r="6188" spans="1:15" x14ac:dyDescent="0.25">
      <c r="A6188" s="325"/>
      <c r="B6188" s="325"/>
      <c r="H6188" s="325"/>
      <c r="O6188" s="325"/>
    </row>
    <row r="6189" spans="1:15" x14ac:dyDescent="0.25">
      <c r="A6189" s="325"/>
      <c r="B6189" s="325"/>
      <c r="H6189" s="325"/>
      <c r="O6189" s="325"/>
    </row>
    <row r="6190" spans="1:15" x14ac:dyDescent="0.25">
      <c r="A6190" s="325"/>
      <c r="B6190" s="325"/>
      <c r="H6190" s="325"/>
      <c r="O6190" s="325"/>
    </row>
    <row r="6191" spans="1:15" x14ac:dyDescent="0.25">
      <c r="A6191" s="325"/>
      <c r="B6191" s="325"/>
      <c r="H6191" s="325"/>
      <c r="O6191" s="325"/>
    </row>
    <row r="6192" spans="1:15" x14ac:dyDescent="0.25">
      <c r="A6192" s="325"/>
      <c r="B6192" s="325"/>
      <c r="H6192" s="325"/>
      <c r="O6192" s="325"/>
    </row>
    <row r="6193" spans="1:15" x14ac:dyDescent="0.25">
      <c r="A6193" s="325"/>
      <c r="B6193" s="325"/>
      <c r="H6193" s="325"/>
      <c r="O6193" s="325"/>
    </row>
    <row r="6194" spans="1:15" x14ac:dyDescent="0.25">
      <c r="A6194" s="325"/>
      <c r="B6194" s="325"/>
      <c r="H6194" s="325"/>
      <c r="O6194" s="325"/>
    </row>
    <row r="6195" spans="1:15" x14ac:dyDescent="0.25">
      <c r="A6195" s="325"/>
      <c r="B6195" s="325"/>
      <c r="H6195" s="325"/>
      <c r="O6195" s="325"/>
    </row>
    <row r="6196" spans="1:15" x14ac:dyDescent="0.25">
      <c r="A6196" s="325"/>
      <c r="B6196" s="325"/>
      <c r="H6196" s="325"/>
      <c r="O6196" s="325"/>
    </row>
    <row r="6197" spans="1:15" x14ac:dyDescent="0.25">
      <c r="A6197" s="325"/>
      <c r="B6197" s="325"/>
      <c r="H6197" s="325"/>
      <c r="O6197" s="325"/>
    </row>
    <row r="6198" spans="1:15" x14ac:dyDescent="0.25">
      <c r="A6198" s="325"/>
      <c r="B6198" s="325"/>
      <c r="H6198" s="325"/>
      <c r="O6198" s="325"/>
    </row>
    <row r="6199" spans="1:15" x14ac:dyDescent="0.25">
      <c r="A6199" s="325"/>
      <c r="B6199" s="325"/>
      <c r="H6199" s="325"/>
      <c r="O6199" s="325"/>
    </row>
    <row r="6200" spans="1:15" x14ac:dyDescent="0.25">
      <c r="A6200" s="325"/>
      <c r="B6200" s="325"/>
      <c r="H6200" s="325"/>
      <c r="O6200" s="325"/>
    </row>
    <row r="6201" spans="1:15" x14ac:dyDescent="0.25">
      <c r="A6201" s="325"/>
      <c r="B6201" s="325"/>
      <c r="H6201" s="325"/>
      <c r="O6201" s="325"/>
    </row>
    <row r="6202" spans="1:15" x14ac:dyDescent="0.25">
      <c r="A6202" s="325"/>
      <c r="B6202" s="325"/>
      <c r="H6202" s="325"/>
      <c r="O6202" s="325"/>
    </row>
    <row r="6203" spans="1:15" x14ac:dyDescent="0.25">
      <c r="A6203" s="325"/>
      <c r="B6203" s="325"/>
      <c r="H6203" s="325"/>
      <c r="O6203" s="325"/>
    </row>
    <row r="6204" spans="1:15" x14ac:dyDescent="0.25">
      <c r="A6204" s="325"/>
      <c r="B6204" s="325"/>
      <c r="H6204" s="325"/>
      <c r="O6204" s="325"/>
    </row>
    <row r="6205" spans="1:15" x14ac:dyDescent="0.25">
      <c r="A6205" s="325"/>
      <c r="B6205" s="325"/>
      <c r="H6205" s="325"/>
      <c r="O6205" s="325"/>
    </row>
    <row r="6206" spans="1:15" x14ac:dyDescent="0.25">
      <c r="A6206" s="325"/>
      <c r="B6206" s="325"/>
      <c r="H6206" s="325"/>
      <c r="O6206" s="325"/>
    </row>
    <row r="6207" spans="1:15" x14ac:dyDescent="0.25">
      <c r="A6207" s="325"/>
      <c r="B6207" s="325"/>
      <c r="H6207" s="325"/>
      <c r="O6207" s="325"/>
    </row>
    <row r="6208" spans="1:15" x14ac:dyDescent="0.25">
      <c r="A6208" s="325"/>
      <c r="B6208" s="325"/>
      <c r="H6208" s="325"/>
      <c r="O6208" s="325"/>
    </row>
    <row r="6209" spans="1:15" x14ac:dyDescent="0.25">
      <c r="A6209" s="325"/>
      <c r="B6209" s="325"/>
      <c r="H6209" s="325"/>
      <c r="O6209" s="325"/>
    </row>
    <row r="6210" spans="1:15" x14ac:dyDescent="0.25">
      <c r="A6210" s="325"/>
      <c r="B6210" s="325"/>
      <c r="H6210" s="325"/>
      <c r="O6210" s="325"/>
    </row>
    <row r="6211" spans="1:15" x14ac:dyDescent="0.25">
      <c r="A6211" s="325"/>
      <c r="B6211" s="325"/>
      <c r="H6211" s="325"/>
      <c r="O6211" s="325"/>
    </row>
    <row r="6212" spans="1:15" x14ac:dyDescent="0.25">
      <c r="A6212" s="325"/>
      <c r="B6212" s="325"/>
      <c r="H6212" s="325"/>
      <c r="O6212" s="325"/>
    </row>
    <row r="6213" spans="1:15" x14ac:dyDescent="0.25">
      <c r="A6213" s="325"/>
      <c r="B6213" s="325"/>
      <c r="H6213" s="325"/>
      <c r="O6213" s="325"/>
    </row>
    <row r="6214" spans="1:15" x14ac:dyDescent="0.25">
      <c r="A6214" s="325"/>
      <c r="B6214" s="325"/>
      <c r="H6214" s="325"/>
      <c r="O6214" s="325"/>
    </row>
    <row r="6215" spans="1:15" x14ac:dyDescent="0.25">
      <c r="A6215" s="325"/>
      <c r="B6215" s="325"/>
      <c r="H6215" s="325"/>
      <c r="O6215" s="325"/>
    </row>
    <row r="6216" spans="1:15" x14ac:dyDescent="0.25">
      <c r="A6216" s="325"/>
      <c r="B6216" s="325"/>
      <c r="H6216" s="325"/>
      <c r="O6216" s="325"/>
    </row>
    <row r="6217" spans="1:15" x14ac:dyDescent="0.25">
      <c r="A6217" s="325"/>
      <c r="B6217" s="325"/>
      <c r="H6217" s="325"/>
      <c r="O6217" s="325"/>
    </row>
    <row r="6218" spans="1:15" x14ac:dyDescent="0.25">
      <c r="A6218" s="325"/>
      <c r="B6218" s="325"/>
      <c r="H6218" s="325"/>
      <c r="O6218" s="325"/>
    </row>
    <row r="6219" spans="1:15" x14ac:dyDescent="0.25">
      <c r="A6219" s="325"/>
      <c r="B6219" s="325"/>
      <c r="H6219" s="325"/>
      <c r="O6219" s="325"/>
    </row>
    <row r="6220" spans="1:15" x14ac:dyDescent="0.25">
      <c r="A6220" s="325"/>
      <c r="B6220" s="325"/>
      <c r="H6220" s="325"/>
      <c r="O6220" s="325"/>
    </row>
    <row r="6221" spans="1:15" x14ac:dyDescent="0.25">
      <c r="A6221" s="325"/>
      <c r="B6221" s="325"/>
      <c r="H6221" s="325"/>
      <c r="O6221" s="325"/>
    </row>
    <row r="6222" spans="1:15" x14ac:dyDescent="0.25">
      <c r="A6222" s="325"/>
      <c r="B6222" s="325"/>
      <c r="H6222" s="325"/>
      <c r="O6222" s="325"/>
    </row>
    <row r="6223" spans="1:15" x14ac:dyDescent="0.25">
      <c r="A6223" s="325"/>
      <c r="B6223" s="325"/>
      <c r="H6223" s="325"/>
      <c r="O6223" s="325"/>
    </row>
    <row r="6224" spans="1:15" x14ac:dyDescent="0.25">
      <c r="A6224" s="325"/>
      <c r="B6224" s="325"/>
      <c r="H6224" s="325"/>
      <c r="O6224" s="325"/>
    </row>
    <row r="6225" spans="1:15" x14ac:dyDescent="0.25">
      <c r="A6225" s="325"/>
      <c r="B6225" s="325"/>
      <c r="H6225" s="325"/>
      <c r="O6225" s="325"/>
    </row>
    <row r="6226" spans="1:15" x14ac:dyDescent="0.25">
      <c r="A6226" s="325"/>
      <c r="B6226" s="325"/>
      <c r="H6226" s="325"/>
      <c r="O6226" s="325"/>
    </row>
    <row r="6227" spans="1:15" x14ac:dyDescent="0.25">
      <c r="A6227" s="325"/>
      <c r="B6227" s="325"/>
      <c r="H6227" s="325"/>
      <c r="O6227" s="325"/>
    </row>
    <row r="6228" spans="1:15" x14ac:dyDescent="0.25">
      <c r="A6228" s="325"/>
      <c r="B6228" s="325"/>
      <c r="H6228" s="325"/>
      <c r="O6228" s="325"/>
    </row>
    <row r="6229" spans="1:15" x14ac:dyDescent="0.25">
      <c r="A6229" s="325"/>
      <c r="B6229" s="325"/>
      <c r="H6229" s="325"/>
      <c r="O6229" s="325"/>
    </row>
    <row r="6230" spans="1:15" x14ac:dyDescent="0.25">
      <c r="A6230" s="325"/>
      <c r="B6230" s="325"/>
      <c r="H6230" s="325"/>
      <c r="O6230" s="325"/>
    </row>
    <row r="6231" spans="1:15" x14ac:dyDescent="0.25">
      <c r="A6231" s="325"/>
      <c r="B6231" s="325"/>
      <c r="H6231" s="325"/>
      <c r="O6231" s="325"/>
    </row>
    <row r="6232" spans="1:15" x14ac:dyDescent="0.25">
      <c r="A6232" s="325"/>
      <c r="B6232" s="325"/>
      <c r="H6232" s="325"/>
      <c r="O6232" s="325"/>
    </row>
    <row r="6233" spans="1:15" x14ac:dyDescent="0.25">
      <c r="A6233" s="325"/>
      <c r="B6233" s="325"/>
      <c r="H6233" s="325"/>
      <c r="O6233" s="325"/>
    </row>
    <row r="6234" spans="1:15" x14ac:dyDescent="0.25">
      <c r="A6234" s="325"/>
      <c r="B6234" s="325"/>
      <c r="H6234" s="325"/>
      <c r="O6234" s="325"/>
    </row>
    <row r="6235" spans="1:15" x14ac:dyDescent="0.25">
      <c r="A6235" s="325"/>
      <c r="B6235" s="325"/>
      <c r="H6235" s="325"/>
      <c r="O6235" s="325"/>
    </row>
    <row r="6236" spans="1:15" x14ac:dyDescent="0.25">
      <c r="A6236" s="325"/>
      <c r="B6236" s="325"/>
      <c r="H6236" s="325"/>
      <c r="O6236" s="325"/>
    </row>
    <row r="6237" spans="1:15" x14ac:dyDescent="0.25">
      <c r="A6237" s="325"/>
      <c r="B6237" s="325"/>
      <c r="H6237" s="325"/>
      <c r="O6237" s="325"/>
    </row>
    <row r="6238" spans="1:15" x14ac:dyDescent="0.25">
      <c r="A6238" s="325"/>
      <c r="B6238" s="325"/>
      <c r="H6238" s="325"/>
      <c r="O6238" s="325"/>
    </row>
    <row r="6239" spans="1:15" x14ac:dyDescent="0.25">
      <c r="A6239" s="325"/>
      <c r="B6239" s="325"/>
      <c r="H6239" s="325"/>
      <c r="O6239" s="325"/>
    </row>
    <row r="6240" spans="1:15" x14ac:dyDescent="0.25">
      <c r="A6240" s="325"/>
      <c r="B6240" s="325"/>
      <c r="H6240" s="325"/>
      <c r="O6240" s="325"/>
    </row>
    <row r="6241" spans="1:15" x14ac:dyDescent="0.25">
      <c r="A6241" s="325"/>
      <c r="B6241" s="325"/>
      <c r="H6241" s="325"/>
      <c r="O6241" s="325"/>
    </row>
    <row r="6242" spans="1:15" x14ac:dyDescent="0.25">
      <c r="A6242" s="325"/>
      <c r="B6242" s="325"/>
      <c r="H6242" s="325"/>
      <c r="O6242" s="325"/>
    </row>
    <row r="6243" spans="1:15" x14ac:dyDescent="0.25">
      <c r="A6243" s="325"/>
      <c r="B6243" s="325"/>
      <c r="H6243" s="325"/>
      <c r="O6243" s="325"/>
    </row>
    <row r="6244" spans="1:15" x14ac:dyDescent="0.25">
      <c r="A6244" s="325"/>
      <c r="B6244" s="325"/>
      <c r="H6244" s="325"/>
      <c r="O6244" s="325"/>
    </row>
    <row r="6245" spans="1:15" x14ac:dyDescent="0.25">
      <c r="A6245" s="325"/>
      <c r="B6245" s="325"/>
      <c r="H6245" s="325"/>
      <c r="O6245" s="325"/>
    </row>
    <row r="6246" spans="1:15" x14ac:dyDescent="0.25">
      <c r="A6246" s="325"/>
      <c r="B6246" s="325"/>
      <c r="H6246" s="325"/>
      <c r="O6246" s="325"/>
    </row>
    <row r="6247" spans="1:15" x14ac:dyDescent="0.25">
      <c r="A6247" s="325"/>
      <c r="B6247" s="325"/>
      <c r="H6247" s="325"/>
      <c r="O6247" s="325"/>
    </row>
    <row r="6248" spans="1:15" x14ac:dyDescent="0.25">
      <c r="A6248" s="325"/>
      <c r="B6248" s="325"/>
      <c r="H6248" s="325"/>
      <c r="O6248" s="325"/>
    </row>
    <row r="6249" spans="1:15" x14ac:dyDescent="0.25">
      <c r="A6249" s="325"/>
      <c r="B6249" s="325"/>
      <c r="H6249" s="325"/>
      <c r="O6249" s="325"/>
    </row>
    <row r="6250" spans="1:15" x14ac:dyDescent="0.25">
      <c r="A6250" s="325"/>
      <c r="B6250" s="325"/>
      <c r="H6250" s="325"/>
      <c r="O6250" s="325"/>
    </row>
    <row r="6251" spans="1:15" x14ac:dyDescent="0.25">
      <c r="A6251" s="325"/>
      <c r="B6251" s="325"/>
      <c r="H6251" s="325"/>
      <c r="O6251" s="325"/>
    </row>
    <row r="6252" spans="1:15" x14ac:dyDescent="0.25">
      <c r="A6252" s="325"/>
      <c r="B6252" s="325"/>
      <c r="H6252" s="325"/>
      <c r="O6252" s="325"/>
    </row>
    <row r="6253" spans="1:15" x14ac:dyDescent="0.25">
      <c r="A6253" s="325"/>
      <c r="B6253" s="325"/>
      <c r="H6253" s="325"/>
      <c r="O6253" s="325"/>
    </row>
    <row r="6254" spans="1:15" x14ac:dyDescent="0.25">
      <c r="A6254" s="325"/>
      <c r="B6254" s="325"/>
      <c r="H6254" s="325"/>
      <c r="O6254" s="325"/>
    </row>
    <row r="6255" spans="1:15" x14ac:dyDescent="0.25">
      <c r="A6255" s="325"/>
      <c r="B6255" s="325"/>
      <c r="H6255" s="325"/>
      <c r="O6255" s="325"/>
    </row>
    <row r="6256" spans="1:15" x14ac:dyDescent="0.25">
      <c r="A6256" s="325"/>
      <c r="B6256" s="325"/>
      <c r="H6256" s="325"/>
      <c r="O6256" s="325"/>
    </row>
    <row r="6257" spans="1:15" x14ac:dyDescent="0.25">
      <c r="A6257" s="325"/>
      <c r="B6257" s="325"/>
      <c r="H6257" s="325"/>
      <c r="O6257" s="325"/>
    </row>
    <row r="6258" spans="1:15" x14ac:dyDescent="0.25">
      <c r="A6258" s="325"/>
      <c r="B6258" s="325"/>
      <c r="H6258" s="325"/>
      <c r="O6258" s="325"/>
    </row>
    <row r="6259" spans="1:15" x14ac:dyDescent="0.25">
      <c r="A6259" s="325"/>
      <c r="B6259" s="325"/>
      <c r="H6259" s="325"/>
      <c r="O6259" s="325"/>
    </row>
    <row r="6260" spans="1:15" x14ac:dyDescent="0.25">
      <c r="A6260" s="325"/>
      <c r="B6260" s="325"/>
      <c r="H6260" s="325"/>
      <c r="O6260" s="325"/>
    </row>
    <row r="6261" spans="1:15" x14ac:dyDescent="0.25">
      <c r="A6261" s="325"/>
      <c r="B6261" s="325"/>
      <c r="H6261" s="325"/>
      <c r="O6261" s="325"/>
    </row>
    <row r="6262" spans="1:15" x14ac:dyDescent="0.25">
      <c r="A6262" s="325"/>
      <c r="B6262" s="325"/>
      <c r="H6262" s="325"/>
      <c r="O6262" s="325"/>
    </row>
    <row r="6263" spans="1:15" x14ac:dyDescent="0.25">
      <c r="A6263" s="325"/>
      <c r="B6263" s="325"/>
      <c r="H6263" s="325"/>
      <c r="O6263" s="325"/>
    </row>
    <row r="6264" spans="1:15" x14ac:dyDescent="0.25">
      <c r="A6264" s="325"/>
      <c r="B6264" s="325"/>
      <c r="H6264" s="325"/>
      <c r="O6264" s="325"/>
    </row>
    <row r="6265" spans="1:15" x14ac:dyDescent="0.25">
      <c r="A6265" s="325"/>
      <c r="B6265" s="325"/>
      <c r="H6265" s="325"/>
      <c r="O6265" s="325"/>
    </row>
    <row r="6266" spans="1:15" x14ac:dyDescent="0.25">
      <c r="A6266" s="325"/>
      <c r="B6266" s="325"/>
      <c r="H6266" s="325"/>
      <c r="O6266" s="325"/>
    </row>
    <row r="6267" spans="1:15" x14ac:dyDescent="0.25">
      <c r="A6267" s="325"/>
      <c r="B6267" s="325"/>
      <c r="H6267" s="325"/>
      <c r="O6267" s="325"/>
    </row>
    <row r="6268" spans="1:15" x14ac:dyDescent="0.25">
      <c r="A6268" s="325"/>
      <c r="B6268" s="325"/>
      <c r="H6268" s="325"/>
      <c r="O6268" s="325"/>
    </row>
    <row r="6269" spans="1:15" x14ac:dyDescent="0.25">
      <c r="A6269" s="325"/>
      <c r="B6269" s="325"/>
      <c r="H6269" s="325"/>
      <c r="O6269" s="325"/>
    </row>
    <row r="6270" spans="1:15" x14ac:dyDescent="0.25">
      <c r="A6270" s="325"/>
      <c r="B6270" s="325"/>
      <c r="H6270" s="325"/>
      <c r="O6270" s="325"/>
    </row>
    <row r="6271" spans="1:15" x14ac:dyDescent="0.25">
      <c r="A6271" s="325"/>
      <c r="B6271" s="325"/>
      <c r="H6271" s="325"/>
      <c r="O6271" s="325"/>
    </row>
    <row r="6272" spans="1:15" x14ac:dyDescent="0.25">
      <c r="A6272" s="325"/>
      <c r="B6272" s="325"/>
      <c r="H6272" s="325"/>
      <c r="O6272" s="325"/>
    </row>
    <row r="6273" spans="1:15" x14ac:dyDescent="0.25">
      <c r="A6273" s="325"/>
      <c r="B6273" s="325"/>
      <c r="H6273" s="325"/>
      <c r="O6273" s="325"/>
    </row>
    <row r="6274" spans="1:15" x14ac:dyDescent="0.25">
      <c r="A6274" s="325"/>
      <c r="B6274" s="325"/>
      <c r="H6274" s="325"/>
      <c r="O6274" s="325"/>
    </row>
    <row r="6275" spans="1:15" x14ac:dyDescent="0.25">
      <c r="A6275" s="325"/>
      <c r="B6275" s="325"/>
      <c r="H6275" s="325"/>
      <c r="O6275" s="325"/>
    </row>
    <row r="6276" spans="1:15" x14ac:dyDescent="0.25">
      <c r="A6276" s="325"/>
      <c r="B6276" s="325"/>
      <c r="H6276" s="325"/>
      <c r="O6276" s="325"/>
    </row>
    <row r="6277" spans="1:15" x14ac:dyDescent="0.25">
      <c r="A6277" s="325"/>
      <c r="B6277" s="325"/>
      <c r="H6277" s="325"/>
      <c r="O6277" s="325"/>
    </row>
    <row r="6278" spans="1:15" x14ac:dyDescent="0.25">
      <c r="A6278" s="325"/>
      <c r="B6278" s="325"/>
      <c r="H6278" s="325"/>
      <c r="O6278" s="325"/>
    </row>
    <row r="6279" spans="1:15" x14ac:dyDescent="0.25">
      <c r="A6279" s="325"/>
      <c r="B6279" s="325"/>
      <c r="H6279" s="325"/>
      <c r="O6279" s="325"/>
    </row>
    <row r="6280" spans="1:15" x14ac:dyDescent="0.25">
      <c r="A6280" s="325"/>
      <c r="B6280" s="325"/>
      <c r="H6280" s="325"/>
      <c r="O6280" s="325"/>
    </row>
    <row r="6281" spans="1:15" x14ac:dyDescent="0.25">
      <c r="A6281" s="325"/>
      <c r="B6281" s="325"/>
      <c r="H6281" s="325"/>
      <c r="O6281" s="325"/>
    </row>
    <row r="6282" spans="1:15" x14ac:dyDescent="0.25">
      <c r="A6282" s="325"/>
      <c r="B6282" s="325"/>
      <c r="H6282" s="325"/>
      <c r="O6282" s="325"/>
    </row>
    <row r="6283" spans="1:15" x14ac:dyDescent="0.25">
      <c r="A6283" s="325"/>
      <c r="B6283" s="325"/>
      <c r="H6283" s="325"/>
      <c r="O6283" s="325"/>
    </row>
    <row r="6284" spans="1:15" x14ac:dyDescent="0.25">
      <c r="A6284" s="325"/>
      <c r="B6284" s="325"/>
      <c r="H6284" s="325"/>
      <c r="O6284" s="325"/>
    </row>
    <row r="6285" spans="1:15" x14ac:dyDescent="0.25">
      <c r="A6285" s="325"/>
      <c r="B6285" s="325"/>
      <c r="H6285" s="325"/>
      <c r="O6285" s="325"/>
    </row>
    <row r="6286" spans="1:15" x14ac:dyDescent="0.25">
      <c r="A6286" s="325"/>
      <c r="B6286" s="325"/>
      <c r="H6286" s="325"/>
      <c r="O6286" s="325"/>
    </row>
    <row r="6287" spans="1:15" x14ac:dyDescent="0.25">
      <c r="A6287" s="325"/>
      <c r="B6287" s="325"/>
      <c r="H6287" s="325"/>
      <c r="O6287" s="325"/>
    </row>
    <row r="6288" spans="1:15" x14ac:dyDescent="0.25">
      <c r="A6288" s="325"/>
      <c r="B6288" s="325"/>
      <c r="H6288" s="325"/>
      <c r="O6288" s="325"/>
    </row>
    <row r="6289" spans="1:15" x14ac:dyDescent="0.25">
      <c r="A6289" s="325"/>
      <c r="B6289" s="325"/>
      <c r="H6289" s="325"/>
      <c r="O6289" s="325"/>
    </row>
    <row r="6290" spans="1:15" x14ac:dyDescent="0.25">
      <c r="A6290" s="325"/>
      <c r="B6290" s="325"/>
      <c r="H6290" s="325"/>
      <c r="O6290" s="325"/>
    </row>
    <row r="6291" spans="1:15" x14ac:dyDescent="0.25">
      <c r="A6291" s="325"/>
      <c r="B6291" s="325"/>
      <c r="H6291" s="325"/>
      <c r="O6291" s="325"/>
    </row>
    <row r="6292" spans="1:15" x14ac:dyDescent="0.25">
      <c r="A6292" s="325"/>
      <c r="B6292" s="325"/>
      <c r="H6292" s="325"/>
      <c r="O6292" s="325"/>
    </row>
    <row r="6293" spans="1:15" x14ac:dyDescent="0.25">
      <c r="A6293" s="325"/>
      <c r="B6293" s="325"/>
      <c r="H6293" s="325"/>
      <c r="O6293" s="325"/>
    </row>
    <row r="6294" spans="1:15" x14ac:dyDescent="0.25">
      <c r="A6294" s="325"/>
      <c r="B6294" s="325"/>
      <c r="H6294" s="325"/>
      <c r="O6294" s="325"/>
    </row>
    <row r="6295" spans="1:15" x14ac:dyDescent="0.25">
      <c r="A6295" s="325"/>
      <c r="B6295" s="325"/>
      <c r="H6295" s="325"/>
      <c r="O6295" s="325"/>
    </row>
    <row r="6296" spans="1:15" x14ac:dyDescent="0.25">
      <c r="A6296" s="325"/>
      <c r="B6296" s="325"/>
      <c r="H6296" s="325"/>
      <c r="O6296" s="325"/>
    </row>
    <row r="6297" spans="1:15" x14ac:dyDescent="0.25">
      <c r="A6297" s="325"/>
      <c r="B6297" s="325"/>
      <c r="H6297" s="325"/>
      <c r="O6297" s="325"/>
    </row>
    <row r="6298" spans="1:15" x14ac:dyDescent="0.25">
      <c r="A6298" s="325"/>
      <c r="B6298" s="325"/>
      <c r="H6298" s="325"/>
      <c r="O6298" s="325"/>
    </row>
    <row r="6299" spans="1:15" x14ac:dyDescent="0.25">
      <c r="A6299" s="325"/>
      <c r="B6299" s="325"/>
      <c r="H6299" s="325"/>
      <c r="O6299" s="325"/>
    </row>
    <row r="6300" spans="1:15" x14ac:dyDescent="0.25">
      <c r="A6300" s="325"/>
      <c r="B6300" s="325"/>
      <c r="H6300" s="325"/>
      <c r="O6300" s="325"/>
    </row>
    <row r="6301" spans="1:15" x14ac:dyDescent="0.25">
      <c r="A6301" s="325"/>
      <c r="B6301" s="325"/>
      <c r="H6301" s="325"/>
      <c r="O6301" s="325"/>
    </row>
    <row r="6302" spans="1:15" x14ac:dyDescent="0.25">
      <c r="A6302" s="325"/>
      <c r="B6302" s="325"/>
      <c r="H6302" s="325"/>
      <c r="O6302" s="325"/>
    </row>
    <row r="6303" spans="1:15" x14ac:dyDescent="0.25">
      <c r="A6303" s="325"/>
      <c r="B6303" s="325"/>
      <c r="H6303" s="325"/>
      <c r="O6303" s="325"/>
    </row>
    <row r="6304" spans="1:15" x14ac:dyDescent="0.25">
      <c r="A6304" s="325"/>
      <c r="B6304" s="325"/>
      <c r="H6304" s="325"/>
      <c r="O6304" s="325"/>
    </row>
    <row r="6305" spans="1:15" x14ac:dyDescent="0.25">
      <c r="A6305" s="325"/>
      <c r="B6305" s="325"/>
      <c r="H6305" s="325"/>
      <c r="O6305" s="325"/>
    </row>
    <row r="6306" spans="1:15" x14ac:dyDescent="0.25">
      <c r="A6306" s="325"/>
      <c r="B6306" s="325"/>
      <c r="H6306" s="325"/>
      <c r="O6306" s="325"/>
    </row>
    <row r="6307" spans="1:15" x14ac:dyDescent="0.25">
      <c r="A6307" s="325"/>
      <c r="B6307" s="325"/>
      <c r="H6307" s="325"/>
      <c r="O6307" s="325"/>
    </row>
    <row r="6308" spans="1:15" x14ac:dyDescent="0.25">
      <c r="A6308" s="325"/>
      <c r="B6308" s="325"/>
      <c r="H6308" s="325"/>
      <c r="O6308" s="325"/>
    </row>
    <row r="6309" spans="1:15" x14ac:dyDescent="0.25">
      <c r="A6309" s="325"/>
      <c r="B6309" s="325"/>
      <c r="H6309" s="325"/>
      <c r="O6309" s="325"/>
    </row>
    <row r="6310" spans="1:15" x14ac:dyDescent="0.25">
      <c r="A6310" s="325"/>
      <c r="B6310" s="325"/>
      <c r="H6310" s="325"/>
      <c r="O6310" s="325"/>
    </row>
    <row r="6311" spans="1:15" x14ac:dyDescent="0.25">
      <c r="A6311" s="325"/>
      <c r="B6311" s="325"/>
      <c r="H6311" s="325"/>
      <c r="O6311" s="325"/>
    </row>
    <row r="6312" spans="1:15" x14ac:dyDescent="0.25">
      <c r="A6312" s="325"/>
      <c r="B6312" s="325"/>
      <c r="H6312" s="325"/>
      <c r="O6312" s="325"/>
    </row>
    <row r="6313" spans="1:15" x14ac:dyDescent="0.25">
      <c r="A6313" s="325"/>
      <c r="B6313" s="325"/>
      <c r="H6313" s="325"/>
      <c r="O6313" s="325"/>
    </row>
    <row r="6314" spans="1:15" x14ac:dyDescent="0.25">
      <c r="A6314" s="325"/>
      <c r="B6314" s="325"/>
      <c r="H6314" s="325"/>
      <c r="O6314" s="325"/>
    </row>
    <row r="6315" spans="1:15" x14ac:dyDescent="0.25">
      <c r="A6315" s="325"/>
      <c r="B6315" s="325"/>
      <c r="H6315" s="325"/>
      <c r="O6315" s="325"/>
    </row>
    <row r="6316" spans="1:15" x14ac:dyDescent="0.25">
      <c r="A6316" s="325"/>
      <c r="B6316" s="325"/>
      <c r="H6316" s="325"/>
      <c r="O6316" s="325"/>
    </row>
    <row r="6317" spans="1:15" x14ac:dyDescent="0.25">
      <c r="A6317" s="325"/>
      <c r="B6317" s="325"/>
      <c r="H6317" s="325"/>
      <c r="O6317" s="325"/>
    </row>
    <row r="6318" spans="1:15" x14ac:dyDescent="0.25">
      <c r="A6318" s="325"/>
      <c r="B6318" s="325"/>
      <c r="H6318" s="325"/>
      <c r="O6318" s="325"/>
    </row>
    <row r="6319" spans="1:15" x14ac:dyDescent="0.25">
      <c r="A6319" s="325"/>
      <c r="B6319" s="325"/>
      <c r="H6319" s="325"/>
      <c r="O6319" s="325"/>
    </row>
    <row r="6320" spans="1:15" x14ac:dyDescent="0.25">
      <c r="A6320" s="325"/>
      <c r="B6320" s="325"/>
      <c r="H6320" s="325"/>
      <c r="O6320" s="325"/>
    </row>
    <row r="6321" spans="1:15" x14ac:dyDescent="0.25">
      <c r="A6321" s="325"/>
      <c r="B6321" s="325"/>
      <c r="H6321" s="325"/>
      <c r="O6321" s="325"/>
    </row>
    <row r="6322" spans="1:15" x14ac:dyDescent="0.25">
      <c r="A6322" s="325"/>
      <c r="B6322" s="325"/>
      <c r="H6322" s="325"/>
      <c r="O6322" s="325"/>
    </row>
    <row r="6323" spans="1:15" x14ac:dyDescent="0.25">
      <c r="A6323" s="325"/>
      <c r="B6323" s="325"/>
      <c r="H6323" s="325"/>
      <c r="O6323" s="325"/>
    </row>
    <row r="6324" spans="1:15" x14ac:dyDescent="0.25">
      <c r="A6324" s="325"/>
      <c r="B6324" s="325"/>
      <c r="H6324" s="325"/>
      <c r="O6324" s="325"/>
    </row>
    <row r="6325" spans="1:15" x14ac:dyDescent="0.25">
      <c r="A6325" s="325"/>
      <c r="B6325" s="325"/>
      <c r="H6325" s="325"/>
      <c r="O6325" s="325"/>
    </row>
    <row r="6326" spans="1:15" x14ac:dyDescent="0.25">
      <c r="A6326" s="325"/>
      <c r="B6326" s="325"/>
      <c r="H6326" s="325"/>
      <c r="O6326" s="325"/>
    </row>
    <row r="6327" spans="1:15" x14ac:dyDescent="0.25">
      <c r="A6327" s="325"/>
      <c r="B6327" s="325"/>
      <c r="H6327" s="325"/>
      <c r="O6327" s="325"/>
    </row>
    <row r="6328" spans="1:15" x14ac:dyDescent="0.25">
      <c r="A6328" s="325"/>
      <c r="B6328" s="325"/>
      <c r="H6328" s="325"/>
      <c r="O6328" s="325"/>
    </row>
    <row r="6329" spans="1:15" x14ac:dyDescent="0.25">
      <c r="A6329" s="325"/>
      <c r="B6329" s="325"/>
      <c r="H6329" s="325"/>
      <c r="O6329" s="325"/>
    </row>
    <row r="6330" spans="1:15" x14ac:dyDescent="0.25">
      <c r="A6330" s="325"/>
      <c r="B6330" s="325"/>
      <c r="H6330" s="325"/>
      <c r="O6330" s="325"/>
    </row>
    <row r="6331" spans="1:15" x14ac:dyDescent="0.25">
      <c r="A6331" s="325"/>
      <c r="B6331" s="325"/>
      <c r="H6331" s="325"/>
      <c r="O6331" s="325"/>
    </row>
    <row r="6332" spans="1:15" x14ac:dyDescent="0.25">
      <c r="A6332" s="325"/>
      <c r="B6332" s="325"/>
      <c r="H6332" s="325"/>
      <c r="O6332" s="325"/>
    </row>
    <row r="6333" spans="1:15" x14ac:dyDescent="0.25">
      <c r="A6333" s="325"/>
      <c r="B6333" s="325"/>
      <c r="H6333" s="325"/>
      <c r="O6333" s="325"/>
    </row>
    <row r="6334" spans="1:15" x14ac:dyDescent="0.25">
      <c r="A6334" s="325"/>
      <c r="B6334" s="325"/>
      <c r="H6334" s="325"/>
      <c r="O6334" s="325"/>
    </row>
    <row r="6335" spans="1:15" x14ac:dyDescent="0.25">
      <c r="A6335" s="325"/>
      <c r="B6335" s="325"/>
      <c r="H6335" s="325"/>
      <c r="O6335" s="325"/>
    </row>
    <row r="6336" spans="1:15" x14ac:dyDescent="0.25">
      <c r="A6336" s="325"/>
      <c r="B6336" s="325"/>
      <c r="H6336" s="325"/>
      <c r="O6336" s="325"/>
    </row>
    <row r="6337" spans="1:15" x14ac:dyDescent="0.25">
      <c r="A6337" s="325"/>
      <c r="B6337" s="325"/>
      <c r="H6337" s="325"/>
      <c r="O6337" s="325"/>
    </row>
    <row r="6338" spans="1:15" x14ac:dyDescent="0.25">
      <c r="A6338" s="325"/>
      <c r="B6338" s="325"/>
      <c r="H6338" s="325"/>
      <c r="O6338" s="325"/>
    </row>
    <row r="6339" spans="1:15" x14ac:dyDescent="0.25">
      <c r="A6339" s="325"/>
      <c r="B6339" s="325"/>
      <c r="H6339" s="325"/>
      <c r="O6339" s="325"/>
    </row>
    <row r="6340" spans="1:15" x14ac:dyDescent="0.25">
      <c r="A6340" s="325"/>
      <c r="B6340" s="325"/>
      <c r="H6340" s="325"/>
      <c r="O6340" s="325"/>
    </row>
    <row r="6341" spans="1:15" x14ac:dyDescent="0.25">
      <c r="A6341" s="325"/>
      <c r="B6341" s="325"/>
      <c r="H6341" s="325"/>
      <c r="O6341" s="325"/>
    </row>
    <row r="6342" spans="1:15" x14ac:dyDescent="0.25">
      <c r="A6342" s="325"/>
      <c r="B6342" s="325"/>
      <c r="H6342" s="325"/>
      <c r="O6342" s="325"/>
    </row>
    <row r="6343" spans="1:15" x14ac:dyDescent="0.25">
      <c r="A6343" s="325"/>
      <c r="B6343" s="325"/>
      <c r="H6343" s="325"/>
      <c r="O6343" s="325"/>
    </row>
    <row r="6344" spans="1:15" x14ac:dyDescent="0.25">
      <c r="A6344" s="325"/>
      <c r="B6344" s="325"/>
      <c r="H6344" s="325"/>
      <c r="O6344" s="325"/>
    </row>
    <row r="6345" spans="1:15" x14ac:dyDescent="0.25">
      <c r="A6345" s="325"/>
      <c r="B6345" s="325"/>
      <c r="H6345" s="325"/>
      <c r="O6345" s="325"/>
    </row>
    <row r="6346" spans="1:15" x14ac:dyDescent="0.25">
      <c r="A6346" s="325"/>
      <c r="B6346" s="325"/>
      <c r="H6346" s="325"/>
      <c r="O6346" s="325"/>
    </row>
    <row r="6347" spans="1:15" x14ac:dyDescent="0.25">
      <c r="A6347" s="325"/>
      <c r="B6347" s="325"/>
      <c r="H6347" s="325"/>
      <c r="O6347" s="325"/>
    </row>
    <row r="6348" spans="1:15" x14ac:dyDescent="0.25">
      <c r="A6348" s="325"/>
      <c r="B6348" s="325"/>
      <c r="H6348" s="325"/>
      <c r="O6348" s="325"/>
    </row>
    <row r="6349" spans="1:15" x14ac:dyDescent="0.25">
      <c r="A6349" s="325"/>
      <c r="B6349" s="325"/>
      <c r="H6349" s="325"/>
      <c r="O6349" s="325"/>
    </row>
    <row r="6350" spans="1:15" x14ac:dyDescent="0.25">
      <c r="A6350" s="325"/>
      <c r="B6350" s="325"/>
      <c r="H6350" s="325"/>
      <c r="O6350" s="325"/>
    </row>
    <row r="6351" spans="1:15" x14ac:dyDescent="0.25">
      <c r="A6351" s="325"/>
      <c r="B6351" s="325"/>
      <c r="H6351" s="325"/>
      <c r="O6351" s="325"/>
    </row>
    <row r="6352" spans="1:15" x14ac:dyDescent="0.25">
      <c r="A6352" s="325"/>
      <c r="B6352" s="325"/>
      <c r="H6352" s="325"/>
      <c r="O6352" s="325"/>
    </row>
    <row r="6353" spans="1:15" x14ac:dyDescent="0.25">
      <c r="A6353" s="325"/>
      <c r="B6353" s="325"/>
      <c r="H6353" s="325"/>
      <c r="O6353" s="325"/>
    </row>
    <row r="6354" spans="1:15" x14ac:dyDescent="0.25">
      <c r="A6354" s="325"/>
      <c r="B6354" s="325"/>
      <c r="H6354" s="325"/>
      <c r="O6354" s="325"/>
    </row>
    <row r="6355" spans="1:15" x14ac:dyDescent="0.25">
      <c r="A6355" s="325"/>
      <c r="B6355" s="325"/>
      <c r="H6355" s="325"/>
      <c r="O6355" s="325"/>
    </row>
    <row r="6356" spans="1:15" x14ac:dyDescent="0.25">
      <c r="A6356" s="325"/>
      <c r="B6356" s="325"/>
      <c r="H6356" s="325"/>
      <c r="O6356" s="325"/>
    </row>
    <row r="6357" spans="1:15" x14ac:dyDescent="0.25">
      <c r="A6357" s="325"/>
      <c r="B6357" s="325"/>
      <c r="H6357" s="325"/>
      <c r="O6357" s="325"/>
    </row>
    <row r="6358" spans="1:15" x14ac:dyDescent="0.25">
      <c r="A6358" s="325"/>
      <c r="B6358" s="325"/>
      <c r="H6358" s="325"/>
      <c r="O6358" s="325"/>
    </row>
    <row r="6359" spans="1:15" x14ac:dyDescent="0.25">
      <c r="A6359" s="325"/>
      <c r="B6359" s="325"/>
      <c r="H6359" s="325"/>
      <c r="O6359" s="325"/>
    </row>
    <row r="6360" spans="1:15" x14ac:dyDescent="0.25">
      <c r="A6360" s="325"/>
      <c r="B6360" s="325"/>
      <c r="H6360" s="325"/>
      <c r="O6360" s="325"/>
    </row>
    <row r="6361" spans="1:15" x14ac:dyDescent="0.25">
      <c r="A6361" s="325"/>
      <c r="B6361" s="325"/>
      <c r="H6361" s="325"/>
      <c r="O6361" s="325"/>
    </row>
    <row r="6362" spans="1:15" x14ac:dyDescent="0.25">
      <c r="A6362" s="325"/>
      <c r="B6362" s="325"/>
      <c r="H6362" s="325"/>
      <c r="O6362" s="325"/>
    </row>
    <row r="6363" spans="1:15" x14ac:dyDescent="0.25">
      <c r="A6363" s="325"/>
      <c r="B6363" s="325"/>
      <c r="H6363" s="325"/>
      <c r="O6363" s="325"/>
    </row>
    <row r="6364" spans="1:15" x14ac:dyDescent="0.25">
      <c r="A6364" s="325"/>
      <c r="B6364" s="325"/>
      <c r="H6364" s="325"/>
      <c r="O6364" s="325"/>
    </row>
    <row r="6365" spans="1:15" x14ac:dyDescent="0.25">
      <c r="A6365" s="325"/>
      <c r="B6365" s="325"/>
      <c r="H6365" s="325"/>
      <c r="O6365" s="325"/>
    </row>
    <row r="6366" spans="1:15" x14ac:dyDescent="0.25">
      <c r="A6366" s="325"/>
      <c r="B6366" s="325"/>
      <c r="H6366" s="325"/>
      <c r="O6366" s="325"/>
    </row>
    <row r="6367" spans="1:15" x14ac:dyDescent="0.25">
      <c r="A6367" s="325"/>
      <c r="B6367" s="325"/>
      <c r="H6367" s="325"/>
      <c r="O6367" s="325"/>
    </row>
    <row r="6368" spans="1:15" x14ac:dyDescent="0.25">
      <c r="A6368" s="325"/>
      <c r="B6368" s="325"/>
      <c r="H6368" s="325"/>
      <c r="O6368" s="325"/>
    </row>
    <row r="6369" spans="1:15" x14ac:dyDescent="0.25">
      <c r="A6369" s="325"/>
      <c r="B6369" s="325"/>
      <c r="H6369" s="325"/>
      <c r="O6369" s="325"/>
    </row>
    <row r="6370" spans="1:15" x14ac:dyDescent="0.25">
      <c r="A6370" s="325"/>
      <c r="B6370" s="325"/>
      <c r="H6370" s="325"/>
      <c r="O6370" s="325"/>
    </row>
    <row r="6371" spans="1:15" x14ac:dyDescent="0.25">
      <c r="A6371" s="325"/>
      <c r="B6371" s="325"/>
      <c r="H6371" s="325"/>
      <c r="O6371" s="325"/>
    </row>
    <row r="6372" spans="1:15" x14ac:dyDescent="0.25">
      <c r="A6372" s="325"/>
      <c r="B6372" s="325"/>
      <c r="H6372" s="325"/>
      <c r="O6372" s="325"/>
    </row>
    <row r="6373" spans="1:15" x14ac:dyDescent="0.25">
      <c r="A6373" s="325"/>
      <c r="B6373" s="325"/>
      <c r="H6373" s="325"/>
      <c r="O6373" s="325"/>
    </row>
    <row r="6374" spans="1:15" x14ac:dyDescent="0.25">
      <c r="A6374" s="325"/>
      <c r="B6374" s="325"/>
      <c r="H6374" s="325"/>
      <c r="O6374" s="325"/>
    </row>
    <row r="6375" spans="1:15" x14ac:dyDescent="0.25">
      <c r="A6375" s="325"/>
      <c r="B6375" s="325"/>
      <c r="H6375" s="325"/>
      <c r="O6375" s="325"/>
    </row>
    <row r="6376" spans="1:15" x14ac:dyDescent="0.25">
      <c r="A6376" s="325"/>
      <c r="B6376" s="325"/>
      <c r="H6376" s="325"/>
      <c r="O6376" s="325"/>
    </row>
    <row r="6377" spans="1:15" x14ac:dyDescent="0.25">
      <c r="A6377" s="325"/>
      <c r="B6377" s="325"/>
      <c r="H6377" s="325"/>
      <c r="O6377" s="325"/>
    </row>
    <row r="6378" spans="1:15" x14ac:dyDescent="0.25">
      <c r="A6378" s="325"/>
      <c r="B6378" s="325"/>
      <c r="H6378" s="325"/>
      <c r="O6378" s="325"/>
    </row>
    <row r="6379" spans="1:15" x14ac:dyDescent="0.25">
      <c r="A6379" s="325"/>
      <c r="B6379" s="325"/>
      <c r="H6379" s="325"/>
      <c r="O6379" s="325"/>
    </row>
    <row r="6380" spans="1:15" x14ac:dyDescent="0.25">
      <c r="A6380" s="325"/>
      <c r="B6380" s="325"/>
      <c r="H6380" s="325"/>
      <c r="O6380" s="325"/>
    </row>
    <row r="6381" spans="1:15" x14ac:dyDescent="0.25">
      <c r="A6381" s="325"/>
      <c r="B6381" s="325"/>
      <c r="H6381" s="325"/>
      <c r="O6381" s="325"/>
    </row>
    <row r="6382" spans="1:15" x14ac:dyDescent="0.25">
      <c r="A6382" s="325"/>
      <c r="B6382" s="325"/>
      <c r="H6382" s="325"/>
      <c r="O6382" s="325"/>
    </row>
    <row r="6383" spans="1:15" x14ac:dyDescent="0.25">
      <c r="A6383" s="325"/>
      <c r="B6383" s="325"/>
      <c r="H6383" s="325"/>
      <c r="O6383" s="325"/>
    </row>
    <row r="6384" spans="1:15" x14ac:dyDescent="0.25">
      <c r="A6384" s="325"/>
      <c r="B6384" s="325"/>
      <c r="H6384" s="325"/>
      <c r="O6384" s="325"/>
    </row>
    <row r="6385" spans="1:15" x14ac:dyDescent="0.25">
      <c r="A6385" s="325"/>
      <c r="B6385" s="325"/>
      <c r="H6385" s="325"/>
      <c r="O6385" s="325"/>
    </row>
    <row r="6386" spans="1:15" x14ac:dyDescent="0.25">
      <c r="A6386" s="325"/>
      <c r="B6386" s="325"/>
      <c r="H6386" s="325"/>
      <c r="O6386" s="325"/>
    </row>
    <row r="6387" spans="1:15" x14ac:dyDescent="0.25">
      <c r="A6387" s="325"/>
      <c r="B6387" s="325"/>
      <c r="H6387" s="325"/>
      <c r="O6387" s="325"/>
    </row>
    <row r="6388" spans="1:15" x14ac:dyDescent="0.25">
      <c r="A6388" s="325"/>
      <c r="B6388" s="325"/>
      <c r="H6388" s="325"/>
      <c r="O6388" s="325"/>
    </row>
    <row r="6389" spans="1:15" x14ac:dyDescent="0.25">
      <c r="A6389" s="325"/>
      <c r="B6389" s="325"/>
      <c r="H6389" s="325"/>
      <c r="O6389" s="325"/>
    </row>
    <row r="6390" spans="1:15" x14ac:dyDescent="0.25">
      <c r="A6390" s="325"/>
      <c r="B6390" s="325"/>
      <c r="H6390" s="325"/>
      <c r="O6390" s="325"/>
    </row>
    <row r="6391" spans="1:15" x14ac:dyDescent="0.25">
      <c r="A6391" s="325"/>
      <c r="B6391" s="325"/>
      <c r="H6391" s="325"/>
      <c r="O6391" s="325"/>
    </row>
    <row r="6392" spans="1:15" x14ac:dyDescent="0.25">
      <c r="A6392" s="325"/>
      <c r="B6392" s="325"/>
      <c r="H6392" s="325"/>
      <c r="O6392" s="325"/>
    </row>
    <row r="6393" spans="1:15" x14ac:dyDescent="0.25">
      <c r="A6393" s="325"/>
      <c r="B6393" s="325"/>
      <c r="H6393" s="325"/>
      <c r="O6393" s="325"/>
    </row>
    <row r="6394" spans="1:15" x14ac:dyDescent="0.25">
      <c r="A6394" s="325"/>
      <c r="B6394" s="325"/>
      <c r="H6394" s="325"/>
      <c r="O6394" s="325"/>
    </row>
    <row r="6395" spans="1:15" x14ac:dyDescent="0.25">
      <c r="A6395" s="325"/>
      <c r="B6395" s="325"/>
      <c r="H6395" s="325"/>
      <c r="O6395" s="325"/>
    </row>
    <row r="6396" spans="1:15" x14ac:dyDescent="0.25">
      <c r="A6396" s="325"/>
      <c r="B6396" s="325"/>
      <c r="H6396" s="325"/>
      <c r="O6396" s="325"/>
    </row>
    <row r="6397" spans="1:15" x14ac:dyDescent="0.25">
      <c r="A6397" s="325"/>
      <c r="B6397" s="325"/>
      <c r="H6397" s="325"/>
      <c r="O6397" s="325"/>
    </row>
    <row r="6398" spans="1:15" x14ac:dyDescent="0.25">
      <c r="A6398" s="325"/>
      <c r="B6398" s="325"/>
      <c r="H6398" s="325"/>
      <c r="O6398" s="325"/>
    </row>
    <row r="6399" spans="1:15" x14ac:dyDescent="0.25">
      <c r="A6399" s="325"/>
      <c r="B6399" s="325"/>
      <c r="H6399" s="325"/>
      <c r="O6399" s="325"/>
    </row>
    <row r="6400" spans="1:15" x14ac:dyDescent="0.25">
      <c r="A6400" s="325"/>
      <c r="B6400" s="325"/>
      <c r="H6400" s="325"/>
      <c r="O6400" s="325"/>
    </row>
    <row r="6401" spans="1:15" x14ac:dyDescent="0.25">
      <c r="A6401" s="325"/>
      <c r="B6401" s="325"/>
      <c r="H6401" s="325"/>
      <c r="O6401" s="325"/>
    </row>
    <row r="6402" spans="1:15" x14ac:dyDescent="0.25">
      <c r="A6402" s="325"/>
      <c r="B6402" s="325"/>
      <c r="H6402" s="325"/>
      <c r="O6402" s="325"/>
    </row>
    <row r="6403" spans="1:15" x14ac:dyDescent="0.25">
      <c r="A6403" s="325"/>
      <c r="B6403" s="325"/>
      <c r="H6403" s="325"/>
      <c r="O6403" s="325"/>
    </row>
    <row r="6404" spans="1:15" x14ac:dyDescent="0.25">
      <c r="A6404" s="325"/>
      <c r="B6404" s="325"/>
      <c r="H6404" s="325"/>
      <c r="O6404" s="325"/>
    </row>
    <row r="6405" spans="1:15" x14ac:dyDescent="0.25">
      <c r="A6405" s="325"/>
      <c r="B6405" s="325"/>
      <c r="H6405" s="325"/>
      <c r="O6405" s="325"/>
    </row>
    <row r="6406" spans="1:15" x14ac:dyDescent="0.25">
      <c r="A6406" s="325"/>
      <c r="B6406" s="325"/>
      <c r="H6406" s="325"/>
      <c r="O6406" s="325"/>
    </row>
    <row r="6407" spans="1:15" x14ac:dyDescent="0.25">
      <c r="A6407" s="325"/>
      <c r="B6407" s="325"/>
      <c r="H6407" s="325"/>
      <c r="O6407" s="325"/>
    </row>
    <row r="6408" spans="1:15" x14ac:dyDescent="0.25">
      <c r="A6408" s="325"/>
      <c r="B6408" s="325"/>
      <c r="H6408" s="325"/>
      <c r="O6408" s="325"/>
    </row>
    <row r="6409" spans="1:15" x14ac:dyDescent="0.25">
      <c r="A6409" s="325"/>
      <c r="B6409" s="325"/>
      <c r="H6409" s="325"/>
      <c r="O6409" s="325"/>
    </row>
    <row r="6410" spans="1:15" x14ac:dyDescent="0.25">
      <c r="A6410" s="325"/>
      <c r="B6410" s="325"/>
      <c r="H6410" s="325"/>
      <c r="O6410" s="325"/>
    </row>
    <row r="6411" spans="1:15" x14ac:dyDescent="0.25">
      <c r="A6411" s="325"/>
      <c r="B6411" s="325"/>
      <c r="H6411" s="325"/>
      <c r="O6411" s="325"/>
    </row>
    <row r="6412" spans="1:15" x14ac:dyDescent="0.25">
      <c r="A6412" s="325"/>
      <c r="B6412" s="325"/>
      <c r="H6412" s="325"/>
      <c r="O6412" s="325"/>
    </row>
    <row r="6413" spans="1:15" x14ac:dyDescent="0.25">
      <c r="A6413" s="325"/>
      <c r="B6413" s="325"/>
      <c r="H6413" s="325"/>
      <c r="O6413" s="325"/>
    </row>
    <row r="6414" spans="1:15" x14ac:dyDescent="0.25">
      <c r="A6414" s="325"/>
      <c r="B6414" s="325"/>
      <c r="H6414" s="325"/>
      <c r="O6414" s="325"/>
    </row>
    <row r="6415" spans="1:15" x14ac:dyDescent="0.25">
      <c r="A6415" s="325"/>
      <c r="B6415" s="325"/>
      <c r="H6415" s="325"/>
      <c r="O6415" s="325"/>
    </row>
    <row r="6416" spans="1:15" x14ac:dyDescent="0.25">
      <c r="A6416" s="325"/>
      <c r="B6416" s="325"/>
      <c r="H6416" s="325"/>
      <c r="O6416" s="325"/>
    </row>
    <row r="6417" spans="1:15" x14ac:dyDescent="0.25">
      <c r="A6417" s="325"/>
      <c r="B6417" s="325"/>
      <c r="H6417" s="325"/>
      <c r="O6417" s="325"/>
    </row>
    <row r="6418" spans="1:15" x14ac:dyDescent="0.25">
      <c r="A6418" s="325"/>
      <c r="B6418" s="325"/>
      <c r="H6418" s="325"/>
      <c r="O6418" s="325"/>
    </row>
    <row r="6419" spans="1:15" x14ac:dyDescent="0.25">
      <c r="A6419" s="325"/>
      <c r="B6419" s="325"/>
      <c r="H6419" s="325"/>
      <c r="O6419" s="325"/>
    </row>
    <row r="6420" spans="1:15" x14ac:dyDescent="0.25">
      <c r="A6420" s="325"/>
      <c r="B6420" s="325"/>
      <c r="H6420" s="325"/>
      <c r="O6420" s="325"/>
    </row>
    <row r="6421" spans="1:15" x14ac:dyDescent="0.25">
      <c r="A6421" s="325"/>
      <c r="B6421" s="325"/>
      <c r="H6421" s="325"/>
      <c r="O6421" s="325"/>
    </row>
    <row r="6422" spans="1:15" x14ac:dyDescent="0.25">
      <c r="A6422" s="325"/>
      <c r="B6422" s="325"/>
      <c r="H6422" s="325"/>
      <c r="O6422" s="325"/>
    </row>
    <row r="6423" spans="1:15" x14ac:dyDescent="0.25">
      <c r="A6423" s="325"/>
      <c r="B6423" s="325"/>
      <c r="H6423" s="325"/>
      <c r="O6423" s="325"/>
    </row>
    <row r="6424" spans="1:15" x14ac:dyDescent="0.25">
      <c r="A6424" s="325"/>
      <c r="B6424" s="325"/>
      <c r="H6424" s="325"/>
      <c r="O6424" s="325"/>
    </row>
    <row r="6425" spans="1:15" x14ac:dyDescent="0.25">
      <c r="A6425" s="325"/>
      <c r="B6425" s="325"/>
      <c r="H6425" s="325"/>
      <c r="O6425" s="325"/>
    </row>
    <row r="6426" spans="1:15" x14ac:dyDescent="0.25">
      <c r="A6426" s="325"/>
      <c r="B6426" s="325"/>
      <c r="H6426" s="325"/>
      <c r="O6426" s="325"/>
    </row>
    <row r="6427" spans="1:15" x14ac:dyDescent="0.25">
      <c r="A6427" s="325"/>
      <c r="B6427" s="325"/>
      <c r="H6427" s="325"/>
      <c r="O6427" s="325"/>
    </row>
    <row r="6428" spans="1:15" x14ac:dyDescent="0.25">
      <c r="A6428" s="325"/>
      <c r="B6428" s="325"/>
      <c r="H6428" s="325"/>
      <c r="O6428" s="325"/>
    </row>
    <row r="6429" spans="1:15" x14ac:dyDescent="0.25">
      <c r="A6429" s="325"/>
      <c r="B6429" s="325"/>
      <c r="H6429" s="325"/>
      <c r="O6429" s="325"/>
    </row>
    <row r="6430" spans="1:15" x14ac:dyDescent="0.25">
      <c r="A6430" s="325"/>
      <c r="B6430" s="325"/>
      <c r="H6430" s="325"/>
      <c r="O6430" s="325"/>
    </row>
    <row r="6431" spans="1:15" x14ac:dyDescent="0.25">
      <c r="A6431" s="325"/>
      <c r="B6431" s="325"/>
      <c r="H6431" s="325"/>
      <c r="O6431" s="325"/>
    </row>
    <row r="6432" spans="1:15" x14ac:dyDescent="0.25">
      <c r="A6432" s="325"/>
      <c r="B6432" s="325"/>
      <c r="H6432" s="325"/>
      <c r="O6432" s="325"/>
    </row>
    <row r="6433" spans="1:15" x14ac:dyDescent="0.25">
      <c r="A6433" s="325"/>
      <c r="B6433" s="325"/>
      <c r="H6433" s="325"/>
      <c r="O6433" s="325"/>
    </row>
    <row r="6434" spans="1:15" x14ac:dyDescent="0.25">
      <c r="A6434" s="325"/>
      <c r="B6434" s="325"/>
      <c r="H6434" s="325"/>
      <c r="O6434" s="325"/>
    </row>
    <row r="6435" spans="1:15" x14ac:dyDescent="0.25">
      <c r="A6435" s="325"/>
      <c r="B6435" s="325"/>
      <c r="H6435" s="325"/>
      <c r="O6435" s="325"/>
    </row>
    <row r="6436" spans="1:15" x14ac:dyDescent="0.25">
      <c r="A6436" s="325"/>
      <c r="B6436" s="325"/>
      <c r="H6436" s="325"/>
      <c r="O6436" s="325"/>
    </row>
    <row r="6437" spans="1:15" x14ac:dyDescent="0.25">
      <c r="A6437" s="325"/>
      <c r="B6437" s="325"/>
      <c r="H6437" s="325"/>
      <c r="O6437" s="325"/>
    </row>
    <row r="6438" spans="1:15" x14ac:dyDescent="0.25">
      <c r="A6438" s="325"/>
      <c r="B6438" s="325"/>
      <c r="H6438" s="325"/>
      <c r="O6438" s="325"/>
    </row>
    <row r="6439" spans="1:15" x14ac:dyDescent="0.25">
      <c r="A6439" s="325"/>
      <c r="B6439" s="325"/>
      <c r="H6439" s="325"/>
      <c r="O6439" s="325"/>
    </row>
    <row r="6440" spans="1:15" x14ac:dyDescent="0.25">
      <c r="A6440" s="325"/>
      <c r="B6440" s="325"/>
      <c r="H6440" s="325"/>
      <c r="O6440" s="325"/>
    </row>
    <row r="6441" spans="1:15" x14ac:dyDescent="0.25">
      <c r="A6441" s="325"/>
      <c r="B6441" s="325"/>
      <c r="H6441" s="325"/>
      <c r="O6441" s="325"/>
    </row>
    <row r="6442" spans="1:15" x14ac:dyDescent="0.25">
      <c r="A6442" s="325"/>
      <c r="B6442" s="325"/>
      <c r="H6442" s="325"/>
      <c r="O6442" s="325"/>
    </row>
    <row r="6443" spans="1:15" x14ac:dyDescent="0.25">
      <c r="A6443" s="325"/>
      <c r="B6443" s="325"/>
      <c r="H6443" s="325"/>
      <c r="O6443" s="325"/>
    </row>
    <row r="6444" spans="1:15" x14ac:dyDescent="0.25">
      <c r="A6444" s="325"/>
      <c r="B6444" s="325"/>
      <c r="H6444" s="325"/>
      <c r="O6444" s="325"/>
    </row>
    <row r="6445" spans="1:15" x14ac:dyDescent="0.25">
      <c r="A6445" s="325"/>
      <c r="B6445" s="325"/>
      <c r="H6445" s="325"/>
      <c r="O6445" s="325"/>
    </row>
    <row r="6446" spans="1:15" x14ac:dyDescent="0.25">
      <c r="A6446" s="325"/>
      <c r="B6446" s="325"/>
      <c r="H6446" s="325"/>
      <c r="O6446" s="325"/>
    </row>
    <row r="6447" spans="1:15" x14ac:dyDescent="0.25">
      <c r="A6447" s="325"/>
      <c r="B6447" s="325"/>
      <c r="H6447" s="325"/>
      <c r="O6447" s="325"/>
    </row>
    <row r="6448" spans="1:15" x14ac:dyDescent="0.25">
      <c r="A6448" s="325"/>
      <c r="B6448" s="325"/>
      <c r="H6448" s="325"/>
      <c r="O6448" s="325"/>
    </row>
    <row r="6449" spans="1:15" x14ac:dyDescent="0.25">
      <c r="A6449" s="325"/>
      <c r="B6449" s="325"/>
      <c r="H6449" s="325"/>
      <c r="O6449" s="325"/>
    </row>
    <row r="6450" spans="1:15" x14ac:dyDescent="0.25">
      <c r="A6450" s="325"/>
      <c r="B6450" s="325"/>
      <c r="H6450" s="325"/>
      <c r="O6450" s="325"/>
    </row>
    <row r="6451" spans="1:15" x14ac:dyDescent="0.25">
      <c r="A6451" s="325"/>
      <c r="B6451" s="325"/>
      <c r="H6451" s="325"/>
      <c r="O6451" s="325"/>
    </row>
    <row r="6452" spans="1:15" x14ac:dyDescent="0.25">
      <c r="A6452" s="325"/>
      <c r="B6452" s="325"/>
      <c r="H6452" s="325"/>
      <c r="O6452" s="325"/>
    </row>
    <row r="6453" spans="1:15" x14ac:dyDescent="0.25">
      <c r="A6453" s="325"/>
      <c r="B6453" s="325"/>
      <c r="H6453" s="325"/>
      <c r="O6453" s="325"/>
    </row>
    <row r="6454" spans="1:15" x14ac:dyDescent="0.25">
      <c r="A6454" s="325"/>
      <c r="B6454" s="325"/>
      <c r="H6454" s="325"/>
      <c r="O6454" s="325"/>
    </row>
    <row r="6455" spans="1:15" x14ac:dyDescent="0.25">
      <c r="A6455" s="325"/>
      <c r="B6455" s="325"/>
      <c r="H6455" s="325"/>
      <c r="O6455" s="325"/>
    </row>
    <row r="6456" spans="1:15" x14ac:dyDescent="0.25">
      <c r="A6456" s="325"/>
      <c r="B6456" s="325"/>
      <c r="H6456" s="325"/>
      <c r="O6456" s="325"/>
    </row>
    <row r="6457" spans="1:15" x14ac:dyDescent="0.25">
      <c r="A6457" s="325"/>
      <c r="B6457" s="325"/>
      <c r="H6457" s="325"/>
      <c r="O6457" s="325"/>
    </row>
    <row r="6458" spans="1:15" x14ac:dyDescent="0.25">
      <c r="A6458" s="325"/>
      <c r="B6458" s="325"/>
      <c r="H6458" s="325"/>
      <c r="O6458" s="325"/>
    </row>
    <row r="6459" spans="1:15" x14ac:dyDescent="0.25">
      <c r="A6459" s="325"/>
      <c r="B6459" s="325"/>
      <c r="H6459" s="325"/>
      <c r="O6459" s="325"/>
    </row>
    <row r="6460" spans="1:15" x14ac:dyDescent="0.25">
      <c r="A6460" s="325"/>
      <c r="B6460" s="325"/>
      <c r="H6460" s="325"/>
      <c r="O6460" s="325"/>
    </row>
    <row r="6461" spans="1:15" x14ac:dyDescent="0.25">
      <c r="A6461" s="325"/>
      <c r="B6461" s="325"/>
      <c r="H6461" s="325"/>
      <c r="O6461" s="325"/>
    </row>
    <row r="6462" spans="1:15" x14ac:dyDescent="0.25">
      <c r="A6462" s="325"/>
      <c r="B6462" s="325"/>
      <c r="H6462" s="325"/>
      <c r="O6462" s="325"/>
    </row>
    <row r="6463" spans="1:15" x14ac:dyDescent="0.25">
      <c r="A6463" s="325"/>
      <c r="B6463" s="325"/>
      <c r="H6463" s="325"/>
      <c r="O6463" s="325"/>
    </row>
    <row r="6464" spans="1:15" x14ac:dyDescent="0.25">
      <c r="A6464" s="325"/>
      <c r="B6464" s="325"/>
      <c r="H6464" s="325"/>
      <c r="O6464" s="325"/>
    </row>
    <row r="6465" spans="1:15" x14ac:dyDescent="0.25">
      <c r="A6465" s="325"/>
      <c r="B6465" s="325"/>
      <c r="H6465" s="325"/>
      <c r="O6465" s="325"/>
    </row>
    <row r="6466" spans="1:15" x14ac:dyDescent="0.25">
      <c r="A6466" s="325"/>
      <c r="B6466" s="325"/>
      <c r="H6466" s="325"/>
      <c r="O6466" s="325"/>
    </row>
    <row r="6467" spans="1:15" x14ac:dyDescent="0.25">
      <c r="A6467" s="325"/>
      <c r="B6467" s="325"/>
      <c r="H6467" s="325"/>
      <c r="O6467" s="325"/>
    </row>
    <row r="6468" spans="1:15" x14ac:dyDescent="0.25">
      <c r="A6468" s="325"/>
      <c r="B6468" s="325"/>
      <c r="H6468" s="325"/>
      <c r="O6468" s="325"/>
    </row>
    <row r="6469" spans="1:15" x14ac:dyDescent="0.25">
      <c r="A6469" s="325"/>
      <c r="B6469" s="325"/>
      <c r="H6469" s="325"/>
      <c r="O6469" s="325"/>
    </row>
    <row r="6470" spans="1:15" x14ac:dyDescent="0.25">
      <c r="A6470" s="325"/>
      <c r="B6470" s="325"/>
      <c r="H6470" s="325"/>
      <c r="O6470" s="325"/>
    </row>
    <row r="6471" spans="1:15" x14ac:dyDescent="0.25">
      <c r="A6471" s="325"/>
      <c r="B6471" s="325"/>
      <c r="H6471" s="325"/>
      <c r="O6471" s="325"/>
    </row>
    <row r="6472" spans="1:15" x14ac:dyDescent="0.25">
      <c r="A6472" s="325"/>
      <c r="B6472" s="325"/>
      <c r="H6472" s="325"/>
      <c r="O6472" s="325"/>
    </row>
    <row r="6473" spans="1:15" x14ac:dyDescent="0.25">
      <c r="A6473" s="325"/>
      <c r="B6473" s="325"/>
      <c r="H6473" s="325"/>
      <c r="O6473" s="325"/>
    </row>
    <row r="6474" spans="1:15" x14ac:dyDescent="0.25">
      <c r="A6474" s="325"/>
      <c r="B6474" s="325"/>
      <c r="H6474" s="325"/>
      <c r="O6474" s="325"/>
    </row>
    <row r="6475" spans="1:15" x14ac:dyDescent="0.25">
      <c r="A6475" s="325"/>
      <c r="B6475" s="325"/>
      <c r="H6475" s="325"/>
      <c r="O6475" s="325"/>
    </row>
    <row r="6476" spans="1:15" x14ac:dyDescent="0.25">
      <c r="A6476" s="325"/>
      <c r="B6476" s="325"/>
      <c r="H6476" s="325"/>
      <c r="O6476" s="325"/>
    </row>
    <row r="6477" spans="1:15" x14ac:dyDescent="0.25">
      <c r="A6477" s="325"/>
      <c r="B6477" s="325"/>
      <c r="H6477" s="325"/>
      <c r="O6477" s="325"/>
    </row>
    <row r="6478" spans="1:15" x14ac:dyDescent="0.25">
      <c r="A6478" s="325"/>
      <c r="B6478" s="325"/>
      <c r="H6478" s="325"/>
      <c r="O6478" s="325"/>
    </row>
    <row r="6479" spans="1:15" x14ac:dyDescent="0.25">
      <c r="A6479" s="325"/>
      <c r="B6479" s="325"/>
      <c r="H6479" s="325"/>
      <c r="O6479" s="325"/>
    </row>
    <row r="6480" spans="1:15" x14ac:dyDescent="0.25">
      <c r="A6480" s="325"/>
      <c r="B6480" s="325"/>
      <c r="H6480" s="325"/>
      <c r="O6480" s="325"/>
    </row>
    <row r="6481" spans="1:15" x14ac:dyDescent="0.25">
      <c r="A6481" s="325"/>
      <c r="B6481" s="325"/>
      <c r="H6481" s="325"/>
      <c r="O6481" s="325"/>
    </row>
    <row r="6482" spans="1:15" x14ac:dyDescent="0.25">
      <c r="A6482" s="325"/>
      <c r="B6482" s="325"/>
      <c r="H6482" s="325"/>
      <c r="O6482" s="325"/>
    </row>
    <row r="6483" spans="1:15" x14ac:dyDescent="0.25">
      <c r="A6483" s="325"/>
      <c r="B6483" s="325"/>
      <c r="H6483" s="325"/>
      <c r="O6483" s="325"/>
    </row>
    <row r="6484" spans="1:15" x14ac:dyDescent="0.25">
      <c r="A6484" s="325"/>
      <c r="B6484" s="325"/>
      <c r="H6484" s="325"/>
      <c r="O6484" s="325"/>
    </row>
    <row r="6485" spans="1:15" x14ac:dyDescent="0.25">
      <c r="A6485" s="325"/>
      <c r="B6485" s="325"/>
      <c r="H6485" s="325"/>
      <c r="O6485" s="325"/>
    </row>
    <row r="6486" spans="1:15" x14ac:dyDescent="0.25">
      <c r="A6486" s="325"/>
      <c r="B6486" s="325"/>
      <c r="H6486" s="325"/>
      <c r="O6486" s="325"/>
    </row>
    <row r="6487" spans="1:15" x14ac:dyDescent="0.25">
      <c r="A6487" s="325"/>
      <c r="B6487" s="325"/>
      <c r="H6487" s="325"/>
      <c r="O6487" s="325"/>
    </row>
    <row r="6488" spans="1:15" x14ac:dyDescent="0.25">
      <c r="A6488" s="325"/>
      <c r="B6488" s="325"/>
      <c r="H6488" s="325"/>
      <c r="O6488" s="325"/>
    </row>
    <row r="6489" spans="1:15" x14ac:dyDescent="0.25">
      <c r="A6489" s="325"/>
      <c r="B6489" s="325"/>
      <c r="H6489" s="325"/>
      <c r="O6489" s="325"/>
    </row>
    <row r="6490" spans="1:15" x14ac:dyDescent="0.25">
      <c r="A6490" s="325"/>
      <c r="B6490" s="325"/>
      <c r="H6490" s="325"/>
      <c r="O6490" s="325"/>
    </row>
    <row r="6491" spans="1:15" x14ac:dyDescent="0.25">
      <c r="A6491" s="325"/>
      <c r="B6491" s="325"/>
      <c r="H6491" s="325"/>
      <c r="O6491" s="325"/>
    </row>
    <row r="6492" spans="1:15" x14ac:dyDescent="0.25">
      <c r="A6492" s="325"/>
      <c r="B6492" s="325"/>
      <c r="H6492" s="325"/>
      <c r="O6492" s="325"/>
    </row>
    <row r="6493" spans="1:15" x14ac:dyDescent="0.25">
      <c r="A6493" s="325"/>
      <c r="B6493" s="325"/>
      <c r="H6493" s="325"/>
      <c r="O6493" s="325"/>
    </row>
    <row r="6494" spans="1:15" x14ac:dyDescent="0.25">
      <c r="A6494" s="325"/>
      <c r="B6494" s="325"/>
      <c r="H6494" s="325"/>
      <c r="O6494" s="325"/>
    </row>
    <row r="6495" spans="1:15" x14ac:dyDescent="0.25">
      <c r="A6495" s="325"/>
      <c r="B6495" s="325"/>
      <c r="H6495" s="325"/>
      <c r="O6495" s="325"/>
    </row>
    <row r="6496" spans="1:15" x14ac:dyDescent="0.25">
      <c r="A6496" s="325"/>
      <c r="B6496" s="325"/>
      <c r="H6496" s="325"/>
      <c r="O6496" s="325"/>
    </row>
    <row r="6497" spans="1:15" x14ac:dyDescent="0.25">
      <c r="A6497" s="325"/>
      <c r="B6497" s="325"/>
      <c r="H6497" s="325"/>
      <c r="O6497" s="325"/>
    </row>
    <row r="6498" spans="1:15" x14ac:dyDescent="0.25">
      <c r="A6498" s="325"/>
      <c r="B6498" s="325"/>
      <c r="H6498" s="325"/>
      <c r="O6498" s="325"/>
    </row>
    <row r="6499" spans="1:15" x14ac:dyDescent="0.25">
      <c r="A6499" s="325"/>
      <c r="B6499" s="325"/>
      <c r="H6499" s="325"/>
      <c r="O6499" s="325"/>
    </row>
    <row r="6500" spans="1:15" x14ac:dyDescent="0.25">
      <c r="A6500" s="325"/>
      <c r="B6500" s="325"/>
      <c r="H6500" s="325"/>
      <c r="O6500" s="325"/>
    </row>
    <row r="6501" spans="1:15" x14ac:dyDescent="0.25">
      <c r="A6501" s="325"/>
      <c r="B6501" s="325"/>
      <c r="H6501" s="325"/>
      <c r="O6501" s="325"/>
    </row>
    <row r="6502" spans="1:15" x14ac:dyDescent="0.25">
      <c r="A6502" s="325"/>
      <c r="B6502" s="325"/>
      <c r="H6502" s="325"/>
      <c r="O6502" s="325"/>
    </row>
    <row r="6503" spans="1:15" x14ac:dyDescent="0.25">
      <c r="A6503" s="325"/>
      <c r="B6503" s="325"/>
      <c r="H6503" s="325"/>
      <c r="O6503" s="325"/>
    </row>
    <row r="6504" spans="1:15" x14ac:dyDescent="0.25">
      <c r="A6504" s="325"/>
      <c r="B6504" s="325"/>
      <c r="H6504" s="325"/>
      <c r="O6504" s="325"/>
    </row>
    <row r="6505" spans="1:15" x14ac:dyDescent="0.25">
      <c r="A6505" s="325"/>
      <c r="B6505" s="325"/>
      <c r="H6505" s="325"/>
      <c r="O6505" s="325"/>
    </row>
    <row r="6506" spans="1:15" x14ac:dyDescent="0.25">
      <c r="A6506" s="325"/>
      <c r="B6506" s="325"/>
      <c r="H6506" s="325"/>
      <c r="O6506" s="325"/>
    </row>
    <row r="6507" spans="1:15" x14ac:dyDescent="0.25">
      <c r="A6507" s="325"/>
      <c r="B6507" s="325"/>
      <c r="H6507" s="325"/>
      <c r="O6507" s="325"/>
    </row>
    <row r="6508" spans="1:15" x14ac:dyDescent="0.25">
      <c r="A6508" s="325"/>
      <c r="B6508" s="325"/>
      <c r="H6508" s="325"/>
      <c r="O6508" s="325"/>
    </row>
    <row r="6509" spans="1:15" x14ac:dyDescent="0.25">
      <c r="A6509" s="325"/>
      <c r="B6509" s="325"/>
      <c r="H6509" s="325"/>
      <c r="O6509" s="325"/>
    </row>
    <row r="6510" spans="1:15" x14ac:dyDescent="0.25">
      <c r="A6510" s="325"/>
      <c r="B6510" s="325"/>
      <c r="H6510" s="325"/>
      <c r="O6510" s="325"/>
    </row>
    <row r="6511" spans="1:15" x14ac:dyDescent="0.25">
      <c r="A6511" s="325"/>
      <c r="B6511" s="325"/>
      <c r="H6511" s="325"/>
      <c r="O6511" s="325"/>
    </row>
    <row r="6512" spans="1:15" x14ac:dyDescent="0.25">
      <c r="A6512" s="325"/>
      <c r="B6512" s="325"/>
      <c r="H6512" s="325"/>
      <c r="O6512" s="325"/>
    </row>
    <row r="6513" spans="1:15" x14ac:dyDescent="0.25">
      <c r="A6513" s="325"/>
      <c r="B6513" s="325"/>
      <c r="H6513" s="325"/>
      <c r="O6513" s="325"/>
    </row>
    <row r="6514" spans="1:15" x14ac:dyDescent="0.25">
      <c r="A6514" s="325"/>
      <c r="B6514" s="325"/>
      <c r="H6514" s="325"/>
      <c r="O6514" s="325"/>
    </row>
    <row r="6515" spans="1:15" x14ac:dyDescent="0.25">
      <c r="A6515" s="325"/>
      <c r="B6515" s="325"/>
      <c r="H6515" s="325"/>
      <c r="O6515" s="325"/>
    </row>
    <row r="6516" spans="1:15" x14ac:dyDescent="0.25">
      <c r="A6516" s="325"/>
      <c r="B6516" s="325"/>
      <c r="H6516" s="325"/>
      <c r="O6516" s="325"/>
    </row>
    <row r="6517" spans="1:15" x14ac:dyDescent="0.25">
      <c r="A6517" s="325"/>
      <c r="B6517" s="325"/>
      <c r="H6517" s="325"/>
      <c r="O6517" s="325"/>
    </row>
    <row r="6518" spans="1:15" x14ac:dyDescent="0.25">
      <c r="A6518" s="325"/>
      <c r="B6518" s="325"/>
      <c r="H6518" s="325"/>
      <c r="O6518" s="325"/>
    </row>
    <row r="6519" spans="1:15" x14ac:dyDescent="0.25">
      <c r="A6519" s="325"/>
      <c r="B6519" s="325"/>
      <c r="H6519" s="325"/>
      <c r="O6519" s="325"/>
    </row>
    <row r="6520" spans="1:15" x14ac:dyDescent="0.25">
      <c r="A6520" s="325"/>
      <c r="B6520" s="325"/>
      <c r="H6520" s="325"/>
      <c r="O6520" s="325"/>
    </row>
    <row r="6521" spans="1:15" x14ac:dyDescent="0.25">
      <c r="A6521" s="325"/>
      <c r="B6521" s="325"/>
      <c r="H6521" s="325"/>
      <c r="O6521" s="325"/>
    </row>
    <row r="6522" spans="1:15" x14ac:dyDescent="0.25">
      <c r="A6522" s="325"/>
      <c r="B6522" s="325"/>
      <c r="H6522" s="325"/>
      <c r="O6522" s="325"/>
    </row>
    <row r="6523" spans="1:15" x14ac:dyDescent="0.25">
      <c r="A6523" s="325"/>
      <c r="B6523" s="325"/>
      <c r="H6523" s="325"/>
      <c r="O6523" s="325"/>
    </row>
    <row r="6524" spans="1:15" x14ac:dyDescent="0.25">
      <c r="A6524" s="325"/>
      <c r="B6524" s="325"/>
      <c r="H6524" s="325"/>
      <c r="O6524" s="325"/>
    </row>
    <row r="6525" spans="1:15" x14ac:dyDescent="0.25">
      <c r="A6525" s="325"/>
      <c r="B6525" s="325"/>
      <c r="H6525" s="325"/>
      <c r="O6525" s="325"/>
    </row>
    <row r="6526" spans="1:15" x14ac:dyDescent="0.25">
      <c r="A6526" s="325"/>
      <c r="B6526" s="325"/>
      <c r="H6526" s="325"/>
      <c r="O6526" s="325"/>
    </row>
    <row r="6527" spans="1:15" x14ac:dyDescent="0.25">
      <c r="A6527" s="325"/>
      <c r="B6527" s="325"/>
      <c r="H6527" s="325"/>
      <c r="O6527" s="325"/>
    </row>
    <row r="6528" spans="1:15" x14ac:dyDescent="0.25">
      <c r="A6528" s="325"/>
      <c r="B6528" s="325"/>
      <c r="H6528" s="325"/>
      <c r="O6528" s="325"/>
    </row>
    <row r="6529" spans="1:15" x14ac:dyDescent="0.25">
      <c r="A6529" s="325"/>
      <c r="B6529" s="325"/>
      <c r="H6529" s="325"/>
      <c r="O6529" s="325"/>
    </row>
    <row r="6530" spans="1:15" x14ac:dyDescent="0.25">
      <c r="A6530" s="325"/>
      <c r="B6530" s="325"/>
      <c r="H6530" s="325"/>
      <c r="O6530" s="325"/>
    </row>
    <row r="6531" spans="1:15" x14ac:dyDescent="0.25">
      <c r="A6531" s="325"/>
      <c r="B6531" s="325"/>
      <c r="H6531" s="325"/>
      <c r="O6531" s="325"/>
    </row>
    <row r="6532" spans="1:15" x14ac:dyDescent="0.25">
      <c r="A6532" s="325"/>
      <c r="B6532" s="325"/>
      <c r="H6532" s="325"/>
      <c r="O6532" s="325"/>
    </row>
    <row r="6533" spans="1:15" x14ac:dyDescent="0.25">
      <c r="A6533" s="325"/>
      <c r="B6533" s="325"/>
      <c r="H6533" s="325"/>
      <c r="O6533" s="325"/>
    </row>
    <row r="6534" spans="1:15" x14ac:dyDescent="0.25">
      <c r="A6534" s="325"/>
      <c r="B6534" s="325"/>
      <c r="H6534" s="325"/>
      <c r="O6534" s="325"/>
    </row>
    <row r="6535" spans="1:15" x14ac:dyDescent="0.25">
      <c r="A6535" s="325"/>
      <c r="B6535" s="325"/>
      <c r="H6535" s="325"/>
      <c r="O6535" s="325"/>
    </row>
    <row r="6536" spans="1:15" x14ac:dyDescent="0.25">
      <c r="A6536" s="325"/>
      <c r="B6536" s="325"/>
      <c r="H6536" s="325"/>
      <c r="O6536" s="325"/>
    </row>
    <row r="6537" spans="1:15" x14ac:dyDescent="0.25">
      <c r="A6537" s="325"/>
      <c r="B6537" s="325"/>
      <c r="H6537" s="325"/>
      <c r="O6537" s="325"/>
    </row>
    <row r="6538" spans="1:15" x14ac:dyDescent="0.25">
      <c r="A6538" s="325"/>
      <c r="B6538" s="325"/>
      <c r="H6538" s="325"/>
      <c r="O6538" s="325"/>
    </row>
    <row r="6539" spans="1:15" x14ac:dyDescent="0.25">
      <c r="A6539" s="325"/>
      <c r="B6539" s="325"/>
      <c r="H6539" s="325"/>
      <c r="O6539" s="325"/>
    </row>
    <row r="6540" spans="1:15" x14ac:dyDescent="0.25">
      <c r="A6540" s="325"/>
      <c r="B6540" s="325"/>
      <c r="H6540" s="325"/>
      <c r="O6540" s="325"/>
    </row>
    <row r="6541" spans="1:15" x14ac:dyDescent="0.25">
      <c r="A6541" s="325"/>
      <c r="B6541" s="325"/>
      <c r="H6541" s="325"/>
      <c r="O6541" s="325"/>
    </row>
    <row r="6542" spans="1:15" x14ac:dyDescent="0.25">
      <c r="A6542" s="325"/>
      <c r="B6542" s="325"/>
      <c r="H6542" s="325"/>
      <c r="O6542" s="325"/>
    </row>
    <row r="6543" spans="1:15" x14ac:dyDescent="0.25">
      <c r="A6543" s="325"/>
      <c r="B6543" s="325"/>
      <c r="H6543" s="325"/>
      <c r="O6543" s="325"/>
    </row>
    <row r="6544" spans="1:15" x14ac:dyDescent="0.25">
      <c r="A6544" s="325"/>
      <c r="B6544" s="325"/>
      <c r="H6544" s="325"/>
      <c r="O6544" s="325"/>
    </row>
    <row r="6545" spans="1:15" x14ac:dyDescent="0.25">
      <c r="A6545" s="325"/>
      <c r="B6545" s="325"/>
      <c r="H6545" s="325"/>
      <c r="O6545" s="325"/>
    </row>
    <row r="6546" spans="1:15" x14ac:dyDescent="0.25">
      <c r="A6546" s="325"/>
      <c r="B6546" s="325"/>
      <c r="H6546" s="325"/>
      <c r="O6546" s="325"/>
    </row>
    <row r="6547" spans="1:15" x14ac:dyDescent="0.25">
      <c r="A6547" s="325"/>
      <c r="B6547" s="325"/>
      <c r="H6547" s="325"/>
      <c r="O6547" s="325"/>
    </row>
    <row r="6548" spans="1:15" x14ac:dyDescent="0.25">
      <c r="A6548" s="325"/>
      <c r="B6548" s="325"/>
      <c r="H6548" s="325"/>
      <c r="O6548" s="325"/>
    </row>
    <row r="6549" spans="1:15" x14ac:dyDescent="0.25">
      <c r="A6549" s="325"/>
      <c r="B6549" s="325"/>
      <c r="H6549" s="325"/>
      <c r="O6549" s="325"/>
    </row>
    <row r="6550" spans="1:15" x14ac:dyDescent="0.25">
      <c r="A6550" s="325"/>
      <c r="B6550" s="325"/>
      <c r="H6550" s="325"/>
      <c r="O6550" s="325"/>
    </row>
    <row r="6551" spans="1:15" x14ac:dyDescent="0.25">
      <c r="A6551" s="325"/>
      <c r="B6551" s="325"/>
      <c r="H6551" s="325"/>
      <c r="O6551" s="325"/>
    </row>
    <row r="6552" spans="1:15" x14ac:dyDescent="0.25">
      <c r="A6552" s="325"/>
      <c r="B6552" s="325"/>
      <c r="H6552" s="325"/>
      <c r="O6552" s="325"/>
    </row>
    <row r="6553" spans="1:15" x14ac:dyDescent="0.25">
      <c r="A6553" s="325"/>
      <c r="B6553" s="325"/>
      <c r="H6553" s="325"/>
      <c r="O6553" s="325"/>
    </row>
    <row r="6554" spans="1:15" x14ac:dyDescent="0.25">
      <c r="A6554" s="325"/>
      <c r="B6554" s="325"/>
      <c r="H6554" s="325"/>
      <c r="O6554" s="325"/>
    </row>
    <row r="6555" spans="1:15" x14ac:dyDescent="0.25">
      <c r="A6555" s="325"/>
      <c r="B6555" s="325"/>
      <c r="H6555" s="325"/>
      <c r="O6555" s="325"/>
    </row>
    <row r="6556" spans="1:15" x14ac:dyDescent="0.25">
      <c r="A6556" s="325"/>
      <c r="B6556" s="325"/>
      <c r="H6556" s="325"/>
      <c r="O6556" s="325"/>
    </row>
    <row r="6557" spans="1:15" x14ac:dyDescent="0.25">
      <c r="A6557" s="325"/>
      <c r="B6557" s="325"/>
      <c r="H6557" s="325"/>
      <c r="O6557" s="325"/>
    </row>
    <row r="6558" spans="1:15" x14ac:dyDescent="0.25">
      <c r="A6558" s="325"/>
      <c r="B6558" s="325"/>
      <c r="H6558" s="325"/>
      <c r="O6558" s="325"/>
    </row>
    <row r="6559" spans="1:15" x14ac:dyDescent="0.25">
      <c r="A6559" s="325"/>
      <c r="B6559" s="325"/>
      <c r="H6559" s="325"/>
      <c r="O6559" s="325"/>
    </row>
    <row r="6560" spans="1:15" x14ac:dyDescent="0.25">
      <c r="A6560" s="325"/>
      <c r="B6560" s="325"/>
      <c r="H6560" s="325"/>
      <c r="O6560" s="325"/>
    </row>
    <row r="6561" spans="1:15" x14ac:dyDescent="0.25">
      <c r="A6561" s="325"/>
      <c r="B6561" s="325"/>
      <c r="H6561" s="325"/>
      <c r="O6561" s="325"/>
    </row>
    <row r="6562" spans="1:15" x14ac:dyDescent="0.25">
      <c r="A6562" s="325"/>
      <c r="B6562" s="325"/>
      <c r="H6562" s="325"/>
      <c r="O6562" s="325"/>
    </row>
    <row r="6563" spans="1:15" x14ac:dyDescent="0.25">
      <c r="A6563" s="325"/>
      <c r="B6563" s="325"/>
      <c r="H6563" s="325"/>
      <c r="O6563" s="325"/>
    </row>
    <row r="6564" spans="1:15" x14ac:dyDescent="0.25">
      <c r="A6564" s="325"/>
      <c r="B6564" s="325"/>
      <c r="H6564" s="325"/>
      <c r="O6564" s="325"/>
    </row>
    <row r="6565" spans="1:15" x14ac:dyDescent="0.25">
      <c r="A6565" s="325"/>
      <c r="B6565" s="325"/>
      <c r="H6565" s="325"/>
      <c r="O6565" s="325"/>
    </row>
    <row r="6566" spans="1:15" x14ac:dyDescent="0.25">
      <c r="A6566" s="325"/>
      <c r="B6566" s="325"/>
      <c r="H6566" s="325"/>
      <c r="O6566" s="325"/>
    </row>
    <row r="6567" spans="1:15" x14ac:dyDescent="0.25">
      <c r="A6567" s="325"/>
      <c r="B6567" s="325"/>
      <c r="H6567" s="325"/>
      <c r="O6567" s="325"/>
    </row>
    <row r="6568" spans="1:15" x14ac:dyDescent="0.25">
      <c r="A6568" s="325"/>
      <c r="B6568" s="325"/>
      <c r="H6568" s="325"/>
      <c r="O6568" s="325"/>
    </row>
    <row r="6569" spans="1:15" x14ac:dyDescent="0.25">
      <c r="A6569" s="325"/>
      <c r="B6569" s="325"/>
      <c r="H6569" s="325"/>
      <c r="O6569" s="325"/>
    </row>
    <row r="6570" spans="1:15" x14ac:dyDescent="0.25">
      <c r="A6570" s="325"/>
      <c r="B6570" s="325"/>
      <c r="H6570" s="325"/>
      <c r="O6570" s="325"/>
    </row>
    <row r="6571" spans="1:15" x14ac:dyDescent="0.25">
      <c r="A6571" s="325"/>
      <c r="B6571" s="325"/>
      <c r="H6571" s="325"/>
      <c r="O6571" s="325"/>
    </row>
    <row r="6572" spans="1:15" x14ac:dyDescent="0.25">
      <c r="A6572" s="325"/>
      <c r="B6572" s="325"/>
      <c r="H6572" s="325"/>
      <c r="O6572" s="325"/>
    </row>
    <row r="6573" spans="1:15" x14ac:dyDescent="0.25">
      <c r="A6573" s="325"/>
      <c r="B6573" s="325"/>
      <c r="H6573" s="325"/>
      <c r="O6573" s="325"/>
    </row>
    <row r="6574" spans="1:15" x14ac:dyDescent="0.25">
      <c r="A6574" s="325"/>
      <c r="B6574" s="325"/>
      <c r="H6574" s="325"/>
      <c r="O6574" s="325"/>
    </row>
    <row r="6575" spans="1:15" x14ac:dyDescent="0.25">
      <c r="A6575" s="325"/>
      <c r="B6575" s="325"/>
      <c r="H6575" s="325"/>
      <c r="O6575" s="325"/>
    </row>
    <row r="6576" spans="1:15" x14ac:dyDescent="0.25">
      <c r="A6576" s="325"/>
      <c r="B6576" s="325"/>
      <c r="H6576" s="325"/>
      <c r="O6576" s="325"/>
    </row>
    <row r="6577" spans="1:15" x14ac:dyDescent="0.25">
      <c r="A6577" s="325"/>
      <c r="B6577" s="325"/>
      <c r="H6577" s="325"/>
      <c r="O6577" s="325"/>
    </row>
    <row r="6578" spans="1:15" x14ac:dyDescent="0.25">
      <c r="A6578" s="325"/>
      <c r="B6578" s="325"/>
      <c r="H6578" s="325"/>
      <c r="O6578" s="325"/>
    </row>
    <row r="6579" spans="1:15" x14ac:dyDescent="0.25">
      <c r="A6579" s="325"/>
      <c r="B6579" s="325"/>
      <c r="H6579" s="325"/>
      <c r="O6579" s="325"/>
    </row>
    <row r="6580" spans="1:15" x14ac:dyDescent="0.25">
      <c r="A6580" s="325"/>
      <c r="B6580" s="325"/>
      <c r="H6580" s="325"/>
      <c r="O6580" s="325"/>
    </row>
    <row r="6581" spans="1:15" x14ac:dyDescent="0.25">
      <c r="A6581" s="325"/>
      <c r="B6581" s="325"/>
      <c r="H6581" s="325"/>
      <c r="O6581" s="325"/>
    </row>
    <row r="6582" spans="1:15" x14ac:dyDescent="0.25">
      <c r="A6582" s="325"/>
      <c r="B6582" s="325"/>
      <c r="H6582" s="325"/>
      <c r="O6582" s="325"/>
    </row>
    <row r="6583" spans="1:15" x14ac:dyDescent="0.25">
      <c r="A6583" s="325"/>
      <c r="B6583" s="325"/>
      <c r="H6583" s="325"/>
      <c r="O6583" s="325"/>
    </row>
    <row r="6584" spans="1:15" x14ac:dyDescent="0.25">
      <c r="A6584" s="325"/>
      <c r="B6584" s="325"/>
      <c r="H6584" s="325"/>
      <c r="O6584" s="325"/>
    </row>
    <row r="6585" spans="1:15" x14ac:dyDescent="0.25">
      <c r="A6585" s="325"/>
      <c r="B6585" s="325"/>
      <c r="H6585" s="325"/>
      <c r="O6585" s="325"/>
    </row>
    <row r="6586" spans="1:15" x14ac:dyDescent="0.25">
      <c r="A6586" s="325"/>
      <c r="B6586" s="325"/>
      <c r="H6586" s="325"/>
      <c r="O6586" s="325"/>
    </row>
    <row r="6587" spans="1:15" x14ac:dyDescent="0.25">
      <c r="A6587" s="325"/>
      <c r="B6587" s="325"/>
      <c r="H6587" s="325"/>
      <c r="O6587" s="325"/>
    </row>
    <row r="6588" spans="1:15" x14ac:dyDescent="0.25">
      <c r="A6588" s="325"/>
      <c r="B6588" s="325"/>
      <c r="H6588" s="325"/>
      <c r="O6588" s="325"/>
    </row>
    <row r="6589" spans="1:15" x14ac:dyDescent="0.25">
      <c r="A6589" s="325"/>
      <c r="B6589" s="325"/>
      <c r="H6589" s="325"/>
      <c r="O6589" s="325"/>
    </row>
    <row r="6590" spans="1:15" x14ac:dyDescent="0.25">
      <c r="A6590" s="325"/>
      <c r="B6590" s="325"/>
      <c r="H6590" s="325"/>
      <c r="O6590" s="325"/>
    </row>
    <row r="6591" spans="1:15" x14ac:dyDescent="0.25">
      <c r="A6591" s="325"/>
      <c r="B6591" s="325"/>
      <c r="H6591" s="325"/>
      <c r="O6591" s="325"/>
    </row>
    <row r="6592" spans="1:15" x14ac:dyDescent="0.25">
      <c r="A6592" s="325"/>
      <c r="B6592" s="325"/>
      <c r="H6592" s="325"/>
      <c r="O6592" s="325"/>
    </row>
    <row r="6593" spans="1:15" x14ac:dyDescent="0.25">
      <c r="A6593" s="325"/>
      <c r="B6593" s="325"/>
      <c r="H6593" s="325"/>
      <c r="O6593" s="325"/>
    </row>
    <row r="6594" spans="1:15" x14ac:dyDescent="0.25">
      <c r="A6594" s="325"/>
      <c r="B6594" s="325"/>
      <c r="H6594" s="325"/>
      <c r="O6594" s="325"/>
    </row>
    <row r="6595" spans="1:15" x14ac:dyDescent="0.25">
      <c r="A6595" s="325"/>
      <c r="B6595" s="325"/>
      <c r="H6595" s="325"/>
      <c r="O6595" s="325"/>
    </row>
    <row r="6596" spans="1:15" x14ac:dyDescent="0.25">
      <c r="A6596" s="325"/>
      <c r="B6596" s="325"/>
      <c r="H6596" s="325"/>
      <c r="O6596" s="325"/>
    </row>
    <row r="6597" spans="1:15" x14ac:dyDescent="0.25">
      <c r="A6597" s="325"/>
      <c r="B6597" s="325"/>
      <c r="H6597" s="325"/>
      <c r="O6597" s="325"/>
    </row>
    <row r="6598" spans="1:15" x14ac:dyDescent="0.25">
      <c r="A6598" s="325"/>
      <c r="B6598" s="325"/>
      <c r="H6598" s="325"/>
      <c r="O6598" s="325"/>
    </row>
    <row r="6599" spans="1:15" x14ac:dyDescent="0.25">
      <c r="A6599" s="325"/>
      <c r="B6599" s="325"/>
      <c r="H6599" s="325"/>
      <c r="O6599" s="325"/>
    </row>
    <row r="6600" spans="1:15" x14ac:dyDescent="0.25">
      <c r="A6600" s="325"/>
      <c r="B6600" s="325"/>
      <c r="H6600" s="325"/>
      <c r="O6600" s="325"/>
    </row>
    <row r="6601" spans="1:15" x14ac:dyDescent="0.25">
      <c r="A6601" s="325"/>
      <c r="B6601" s="325"/>
      <c r="H6601" s="325"/>
      <c r="O6601" s="325"/>
    </row>
    <row r="6602" spans="1:15" x14ac:dyDescent="0.25">
      <c r="A6602" s="325"/>
      <c r="B6602" s="325"/>
      <c r="H6602" s="325"/>
      <c r="O6602" s="325"/>
    </row>
    <row r="6603" spans="1:15" x14ac:dyDescent="0.25">
      <c r="A6603" s="325"/>
      <c r="B6603" s="325"/>
      <c r="H6603" s="325"/>
      <c r="O6603" s="325"/>
    </row>
    <row r="6604" spans="1:15" x14ac:dyDescent="0.25">
      <c r="A6604" s="325"/>
      <c r="B6604" s="325"/>
      <c r="H6604" s="325"/>
      <c r="O6604" s="325"/>
    </row>
    <row r="6605" spans="1:15" x14ac:dyDescent="0.25">
      <c r="A6605" s="325"/>
      <c r="B6605" s="325"/>
      <c r="H6605" s="325"/>
      <c r="O6605" s="325"/>
    </row>
    <row r="6606" spans="1:15" x14ac:dyDescent="0.25">
      <c r="A6606" s="325"/>
      <c r="B6606" s="325"/>
      <c r="H6606" s="325"/>
      <c r="O6606" s="325"/>
    </row>
    <row r="6607" spans="1:15" x14ac:dyDescent="0.25">
      <c r="A6607" s="325"/>
      <c r="B6607" s="325"/>
      <c r="H6607" s="325"/>
      <c r="O6607" s="325"/>
    </row>
    <row r="6608" spans="1:15" x14ac:dyDescent="0.25">
      <c r="A6608" s="325"/>
      <c r="B6608" s="325"/>
      <c r="H6608" s="325"/>
      <c r="O6608" s="325"/>
    </row>
    <row r="6609" spans="1:15" x14ac:dyDescent="0.25">
      <c r="A6609" s="325"/>
      <c r="B6609" s="325"/>
      <c r="H6609" s="325"/>
      <c r="O6609" s="325"/>
    </row>
    <row r="6610" spans="1:15" x14ac:dyDescent="0.25">
      <c r="A6610" s="325"/>
      <c r="B6610" s="325"/>
      <c r="H6610" s="325"/>
      <c r="O6610" s="325"/>
    </row>
    <row r="6611" spans="1:15" x14ac:dyDescent="0.25">
      <c r="A6611" s="325"/>
      <c r="B6611" s="325"/>
      <c r="H6611" s="325"/>
      <c r="O6611" s="325"/>
    </row>
    <row r="6612" spans="1:15" x14ac:dyDescent="0.25">
      <c r="A6612" s="325"/>
      <c r="B6612" s="325"/>
      <c r="H6612" s="325"/>
      <c r="O6612" s="325"/>
    </row>
    <row r="6613" spans="1:15" x14ac:dyDescent="0.25">
      <c r="A6613" s="325"/>
      <c r="B6613" s="325"/>
      <c r="H6613" s="325"/>
      <c r="O6613" s="325"/>
    </row>
    <row r="6614" spans="1:15" x14ac:dyDescent="0.25">
      <c r="A6614" s="325"/>
      <c r="B6614" s="325"/>
      <c r="H6614" s="325"/>
      <c r="O6614" s="325"/>
    </row>
    <row r="6615" spans="1:15" x14ac:dyDescent="0.25">
      <c r="A6615" s="325"/>
      <c r="B6615" s="325"/>
      <c r="H6615" s="325"/>
      <c r="O6615" s="325"/>
    </row>
    <row r="6616" spans="1:15" x14ac:dyDescent="0.25">
      <c r="A6616" s="325"/>
      <c r="B6616" s="325"/>
      <c r="H6616" s="325"/>
      <c r="O6616" s="325"/>
    </row>
    <row r="6617" spans="1:15" x14ac:dyDescent="0.25">
      <c r="A6617" s="325"/>
      <c r="B6617" s="325"/>
      <c r="H6617" s="325"/>
      <c r="O6617" s="325"/>
    </row>
    <row r="6618" spans="1:15" x14ac:dyDescent="0.25">
      <c r="A6618" s="325"/>
      <c r="B6618" s="325"/>
      <c r="H6618" s="325"/>
      <c r="O6618" s="325"/>
    </row>
    <row r="6619" spans="1:15" x14ac:dyDescent="0.25">
      <c r="A6619" s="325"/>
      <c r="B6619" s="325"/>
      <c r="H6619" s="325"/>
      <c r="O6619" s="325"/>
    </row>
    <row r="6620" spans="1:15" x14ac:dyDescent="0.25">
      <c r="A6620" s="325"/>
      <c r="B6620" s="325"/>
      <c r="H6620" s="325"/>
      <c r="O6620" s="325"/>
    </row>
    <row r="6621" spans="1:15" x14ac:dyDescent="0.25">
      <c r="A6621" s="325"/>
      <c r="B6621" s="325"/>
      <c r="H6621" s="325"/>
      <c r="O6621" s="325"/>
    </row>
    <row r="6622" spans="1:15" x14ac:dyDescent="0.25">
      <c r="A6622" s="325"/>
      <c r="B6622" s="325"/>
      <c r="H6622" s="325"/>
      <c r="O6622" s="325"/>
    </row>
    <row r="6623" spans="1:15" x14ac:dyDescent="0.25">
      <c r="A6623" s="325"/>
      <c r="B6623" s="325"/>
      <c r="H6623" s="325"/>
      <c r="O6623" s="325"/>
    </row>
    <row r="6624" spans="1:15" x14ac:dyDescent="0.25">
      <c r="A6624" s="325"/>
      <c r="B6624" s="325"/>
      <c r="H6624" s="325"/>
      <c r="O6624" s="325"/>
    </row>
    <row r="6625" spans="1:15" x14ac:dyDescent="0.25">
      <c r="A6625" s="325"/>
      <c r="B6625" s="325"/>
      <c r="H6625" s="325"/>
      <c r="O6625" s="325"/>
    </row>
    <row r="6626" spans="1:15" x14ac:dyDescent="0.25">
      <c r="A6626" s="325"/>
      <c r="B6626" s="325"/>
      <c r="H6626" s="325"/>
      <c r="O6626" s="325"/>
    </row>
    <row r="6627" spans="1:15" x14ac:dyDescent="0.25">
      <c r="A6627" s="325"/>
      <c r="B6627" s="325"/>
      <c r="H6627" s="325"/>
      <c r="O6627" s="325"/>
    </row>
    <row r="6628" spans="1:15" x14ac:dyDescent="0.25">
      <c r="A6628" s="325"/>
      <c r="B6628" s="325"/>
      <c r="H6628" s="325"/>
      <c r="O6628" s="325"/>
    </row>
    <row r="6629" spans="1:15" x14ac:dyDescent="0.25">
      <c r="A6629" s="325"/>
      <c r="B6629" s="325"/>
      <c r="H6629" s="325"/>
      <c r="O6629" s="325"/>
    </row>
    <row r="6630" spans="1:15" x14ac:dyDescent="0.25">
      <c r="A6630" s="325"/>
      <c r="B6630" s="325"/>
      <c r="H6630" s="325"/>
      <c r="O6630" s="325"/>
    </row>
    <row r="6631" spans="1:15" x14ac:dyDescent="0.25">
      <c r="A6631" s="325"/>
      <c r="B6631" s="325"/>
      <c r="H6631" s="325"/>
      <c r="O6631" s="325"/>
    </row>
    <row r="6632" spans="1:15" x14ac:dyDescent="0.25">
      <c r="A6632" s="325"/>
      <c r="B6632" s="325"/>
      <c r="H6632" s="325"/>
      <c r="O6632" s="325"/>
    </row>
    <row r="6633" spans="1:15" x14ac:dyDescent="0.25">
      <c r="A6633" s="325"/>
      <c r="B6633" s="325"/>
      <c r="H6633" s="325"/>
      <c r="O6633" s="325"/>
    </row>
    <row r="6634" spans="1:15" x14ac:dyDescent="0.25">
      <c r="A6634" s="325"/>
      <c r="B6634" s="325"/>
      <c r="H6634" s="325"/>
      <c r="O6634" s="325"/>
    </row>
    <row r="6635" spans="1:15" x14ac:dyDescent="0.25">
      <c r="A6635" s="325"/>
      <c r="B6635" s="325"/>
      <c r="H6635" s="325"/>
      <c r="O6635" s="325"/>
    </row>
    <row r="6636" spans="1:15" x14ac:dyDescent="0.25">
      <c r="A6636" s="325"/>
      <c r="B6636" s="325"/>
      <c r="H6636" s="325"/>
      <c r="O6636" s="325"/>
    </row>
    <row r="6637" spans="1:15" x14ac:dyDescent="0.25">
      <c r="A6637" s="325"/>
      <c r="B6637" s="325"/>
      <c r="H6637" s="325"/>
      <c r="O6637" s="325"/>
    </row>
    <row r="6638" spans="1:15" x14ac:dyDescent="0.25">
      <c r="A6638" s="325"/>
      <c r="B6638" s="325"/>
      <c r="H6638" s="325"/>
      <c r="O6638" s="325"/>
    </row>
    <row r="6639" spans="1:15" x14ac:dyDescent="0.25">
      <c r="A6639" s="325"/>
      <c r="B6639" s="325"/>
      <c r="H6639" s="325"/>
      <c r="O6639" s="325"/>
    </row>
    <row r="6640" spans="1:15" x14ac:dyDescent="0.25">
      <c r="A6640" s="325"/>
      <c r="B6640" s="325"/>
      <c r="H6640" s="325"/>
      <c r="O6640" s="325"/>
    </row>
    <row r="6641" spans="1:15" x14ac:dyDescent="0.25">
      <c r="A6641" s="325"/>
      <c r="B6641" s="325"/>
      <c r="H6641" s="325"/>
      <c r="O6641" s="325"/>
    </row>
    <row r="6642" spans="1:15" x14ac:dyDescent="0.25">
      <c r="A6642" s="325"/>
      <c r="B6642" s="325"/>
      <c r="H6642" s="325"/>
      <c r="O6642" s="325"/>
    </row>
    <row r="6643" spans="1:15" x14ac:dyDescent="0.25">
      <c r="A6643" s="325"/>
      <c r="B6643" s="325"/>
      <c r="H6643" s="325"/>
      <c r="O6643" s="325"/>
    </row>
    <row r="6644" spans="1:15" x14ac:dyDescent="0.25">
      <c r="A6644" s="325"/>
      <c r="B6644" s="325"/>
      <c r="H6644" s="325"/>
      <c r="O6644" s="325"/>
    </row>
    <row r="6645" spans="1:15" x14ac:dyDescent="0.25">
      <c r="A6645" s="325"/>
      <c r="B6645" s="325"/>
      <c r="H6645" s="325"/>
      <c r="O6645" s="325"/>
    </row>
    <row r="6646" spans="1:15" x14ac:dyDescent="0.25">
      <c r="A6646" s="325"/>
      <c r="B6646" s="325"/>
      <c r="H6646" s="325"/>
      <c r="O6646" s="325"/>
    </row>
    <row r="6647" spans="1:15" x14ac:dyDescent="0.25">
      <c r="A6647" s="325"/>
      <c r="B6647" s="325"/>
      <c r="H6647" s="325"/>
      <c r="O6647" s="325"/>
    </row>
    <row r="6648" spans="1:15" x14ac:dyDescent="0.25">
      <c r="A6648" s="325"/>
      <c r="B6648" s="325"/>
      <c r="H6648" s="325"/>
      <c r="O6648" s="325"/>
    </row>
    <row r="6649" spans="1:15" x14ac:dyDescent="0.25">
      <c r="A6649" s="325"/>
      <c r="B6649" s="325"/>
      <c r="H6649" s="325"/>
      <c r="O6649" s="325"/>
    </row>
    <row r="6650" spans="1:15" x14ac:dyDescent="0.25">
      <c r="A6650" s="325"/>
      <c r="B6650" s="325"/>
      <c r="H6650" s="325"/>
      <c r="O6650" s="325"/>
    </row>
    <row r="6651" spans="1:15" x14ac:dyDescent="0.25">
      <c r="A6651" s="325"/>
      <c r="B6651" s="325"/>
      <c r="H6651" s="325"/>
      <c r="O6651" s="325"/>
    </row>
    <row r="6652" spans="1:15" x14ac:dyDescent="0.25">
      <c r="A6652" s="325"/>
      <c r="B6652" s="325"/>
      <c r="H6652" s="325"/>
      <c r="O6652" s="325"/>
    </row>
    <row r="6653" spans="1:15" x14ac:dyDescent="0.25">
      <c r="A6653" s="325"/>
      <c r="B6653" s="325"/>
      <c r="H6653" s="325"/>
      <c r="O6653" s="325"/>
    </row>
    <row r="6654" spans="1:15" x14ac:dyDescent="0.25">
      <c r="A6654" s="325"/>
      <c r="B6654" s="325"/>
      <c r="H6654" s="325"/>
      <c r="O6654" s="325"/>
    </row>
    <row r="6655" spans="1:15" x14ac:dyDescent="0.25">
      <c r="A6655" s="325"/>
      <c r="B6655" s="325"/>
      <c r="H6655" s="325"/>
      <c r="O6655" s="325"/>
    </row>
    <row r="6656" spans="1:15" x14ac:dyDescent="0.25">
      <c r="A6656" s="325"/>
      <c r="B6656" s="325"/>
      <c r="H6656" s="325"/>
      <c r="O6656" s="325"/>
    </row>
    <row r="6657" spans="1:15" x14ac:dyDescent="0.25">
      <c r="A6657" s="325"/>
      <c r="B6657" s="325"/>
      <c r="H6657" s="325"/>
      <c r="O6657" s="325"/>
    </row>
    <row r="6658" spans="1:15" x14ac:dyDescent="0.25">
      <c r="A6658" s="325"/>
      <c r="B6658" s="325"/>
      <c r="H6658" s="325"/>
      <c r="O6658" s="325"/>
    </row>
    <row r="6659" spans="1:15" x14ac:dyDescent="0.25">
      <c r="A6659" s="325"/>
      <c r="B6659" s="325"/>
      <c r="H6659" s="325"/>
      <c r="O6659" s="325"/>
    </row>
    <row r="6660" spans="1:15" x14ac:dyDescent="0.25">
      <c r="A6660" s="325"/>
      <c r="B6660" s="325"/>
      <c r="H6660" s="325"/>
      <c r="O6660" s="325"/>
    </row>
    <row r="6661" spans="1:15" x14ac:dyDescent="0.25">
      <c r="A6661" s="325"/>
      <c r="B6661" s="325"/>
      <c r="H6661" s="325"/>
      <c r="O6661" s="325"/>
    </row>
    <row r="6662" spans="1:15" x14ac:dyDescent="0.25">
      <c r="A6662" s="325"/>
      <c r="B6662" s="325"/>
      <c r="H6662" s="325"/>
      <c r="O6662" s="325"/>
    </row>
    <row r="6663" spans="1:15" x14ac:dyDescent="0.25">
      <c r="A6663" s="325"/>
      <c r="B6663" s="325"/>
      <c r="H6663" s="325"/>
      <c r="O6663" s="325"/>
    </row>
    <row r="6664" spans="1:15" x14ac:dyDescent="0.25">
      <c r="A6664" s="325"/>
      <c r="B6664" s="325"/>
      <c r="H6664" s="325"/>
      <c r="O6664" s="325"/>
    </row>
    <row r="6665" spans="1:15" x14ac:dyDescent="0.25">
      <c r="A6665" s="325"/>
      <c r="B6665" s="325"/>
      <c r="H6665" s="325"/>
      <c r="O6665" s="325"/>
    </row>
    <row r="6666" spans="1:15" x14ac:dyDescent="0.25">
      <c r="A6666" s="325"/>
      <c r="B6666" s="325"/>
      <c r="H6666" s="325"/>
      <c r="O6666" s="325"/>
    </row>
    <row r="6667" spans="1:15" x14ac:dyDescent="0.25">
      <c r="A6667" s="325"/>
      <c r="B6667" s="325"/>
      <c r="H6667" s="325"/>
      <c r="O6667" s="325"/>
    </row>
    <row r="6668" spans="1:15" x14ac:dyDescent="0.25">
      <c r="A6668" s="325"/>
      <c r="B6668" s="325"/>
      <c r="H6668" s="325"/>
      <c r="O6668" s="325"/>
    </row>
    <row r="6669" spans="1:15" x14ac:dyDescent="0.25">
      <c r="A6669" s="325"/>
      <c r="B6669" s="325"/>
      <c r="H6669" s="325"/>
      <c r="O6669" s="325"/>
    </row>
    <row r="6670" spans="1:15" x14ac:dyDescent="0.25">
      <c r="A6670" s="325"/>
      <c r="B6670" s="325"/>
      <c r="H6670" s="325"/>
      <c r="O6670" s="325"/>
    </row>
    <row r="6671" spans="1:15" x14ac:dyDescent="0.25">
      <c r="A6671" s="325"/>
      <c r="B6671" s="325"/>
      <c r="H6671" s="325"/>
      <c r="O6671" s="325"/>
    </row>
    <row r="6672" spans="1:15" x14ac:dyDescent="0.25">
      <c r="A6672" s="325"/>
      <c r="B6672" s="325"/>
      <c r="H6672" s="325"/>
      <c r="O6672" s="325"/>
    </row>
    <row r="6673" spans="1:15" x14ac:dyDescent="0.25">
      <c r="A6673" s="325"/>
      <c r="B6673" s="325"/>
      <c r="H6673" s="325"/>
      <c r="O6673" s="325"/>
    </row>
    <row r="6674" spans="1:15" x14ac:dyDescent="0.25">
      <c r="A6674" s="325"/>
      <c r="B6674" s="325"/>
      <c r="H6674" s="325"/>
      <c r="O6674" s="325"/>
    </row>
    <row r="6675" spans="1:15" x14ac:dyDescent="0.25">
      <c r="A6675" s="325"/>
      <c r="B6675" s="325"/>
      <c r="H6675" s="325"/>
      <c r="O6675" s="325"/>
    </row>
    <row r="6676" spans="1:15" x14ac:dyDescent="0.25">
      <c r="A6676" s="325"/>
      <c r="B6676" s="325"/>
      <c r="H6676" s="325"/>
      <c r="O6676" s="325"/>
    </row>
    <row r="6677" spans="1:15" x14ac:dyDescent="0.25">
      <c r="A6677" s="325"/>
      <c r="B6677" s="325"/>
      <c r="H6677" s="325"/>
      <c r="O6677" s="325"/>
    </row>
    <row r="6678" spans="1:15" x14ac:dyDescent="0.25">
      <c r="A6678" s="325"/>
      <c r="B6678" s="325"/>
      <c r="H6678" s="325"/>
      <c r="O6678" s="325"/>
    </row>
    <row r="6679" spans="1:15" x14ac:dyDescent="0.25">
      <c r="A6679" s="325"/>
      <c r="B6679" s="325"/>
      <c r="H6679" s="325"/>
      <c r="O6679" s="325"/>
    </row>
    <row r="6680" spans="1:15" x14ac:dyDescent="0.25">
      <c r="A6680" s="325"/>
      <c r="B6680" s="325"/>
      <c r="H6680" s="325"/>
      <c r="O6680" s="325"/>
    </row>
    <row r="6681" spans="1:15" x14ac:dyDescent="0.25">
      <c r="A6681" s="325"/>
      <c r="B6681" s="325"/>
      <c r="H6681" s="325"/>
      <c r="O6681" s="325"/>
    </row>
    <row r="6682" spans="1:15" x14ac:dyDescent="0.25">
      <c r="A6682" s="325"/>
      <c r="B6682" s="325"/>
      <c r="H6682" s="325"/>
      <c r="O6682" s="325"/>
    </row>
    <row r="6683" spans="1:15" x14ac:dyDescent="0.25">
      <c r="A6683" s="325"/>
      <c r="B6683" s="325"/>
      <c r="H6683" s="325"/>
      <c r="O6683" s="325"/>
    </row>
    <row r="6684" spans="1:15" x14ac:dyDescent="0.25">
      <c r="A6684" s="325"/>
      <c r="B6684" s="325"/>
      <c r="H6684" s="325"/>
      <c r="O6684" s="325"/>
    </row>
    <row r="6685" spans="1:15" x14ac:dyDescent="0.25">
      <c r="A6685" s="325"/>
      <c r="B6685" s="325"/>
      <c r="H6685" s="325"/>
      <c r="O6685" s="325"/>
    </row>
    <row r="6686" spans="1:15" x14ac:dyDescent="0.25">
      <c r="A6686" s="325"/>
      <c r="B6686" s="325"/>
      <c r="H6686" s="325"/>
      <c r="O6686" s="325"/>
    </row>
    <row r="6687" spans="1:15" x14ac:dyDescent="0.25">
      <c r="A6687" s="325"/>
      <c r="B6687" s="325"/>
      <c r="H6687" s="325"/>
      <c r="O6687" s="325"/>
    </row>
    <row r="6688" spans="1:15" x14ac:dyDescent="0.25">
      <c r="A6688" s="325"/>
      <c r="B6688" s="325"/>
      <c r="H6688" s="325"/>
      <c r="O6688" s="325"/>
    </row>
    <row r="6689" spans="1:15" x14ac:dyDescent="0.25">
      <c r="A6689" s="325"/>
      <c r="B6689" s="325"/>
      <c r="H6689" s="325"/>
      <c r="O6689" s="325"/>
    </row>
    <row r="6690" spans="1:15" x14ac:dyDescent="0.25">
      <c r="A6690" s="325"/>
      <c r="B6690" s="325"/>
      <c r="H6690" s="325"/>
      <c r="O6690" s="325"/>
    </row>
    <row r="6691" spans="1:15" x14ac:dyDescent="0.25">
      <c r="A6691" s="325"/>
      <c r="B6691" s="325"/>
      <c r="H6691" s="325"/>
      <c r="O6691" s="325"/>
    </row>
    <row r="6692" spans="1:15" x14ac:dyDescent="0.25">
      <c r="A6692" s="325"/>
      <c r="B6692" s="325"/>
      <c r="H6692" s="325"/>
      <c r="O6692" s="325"/>
    </row>
    <row r="6693" spans="1:15" x14ac:dyDescent="0.25">
      <c r="A6693" s="325"/>
      <c r="B6693" s="325"/>
      <c r="H6693" s="325"/>
      <c r="O6693" s="325"/>
    </row>
    <row r="6694" spans="1:15" x14ac:dyDescent="0.25">
      <c r="A6694" s="325"/>
      <c r="B6694" s="325"/>
      <c r="H6694" s="325"/>
      <c r="O6694" s="325"/>
    </row>
    <row r="6695" spans="1:15" x14ac:dyDescent="0.25">
      <c r="A6695" s="325"/>
      <c r="B6695" s="325"/>
      <c r="H6695" s="325"/>
      <c r="O6695" s="325"/>
    </row>
    <row r="6696" spans="1:15" x14ac:dyDescent="0.25">
      <c r="A6696" s="325"/>
      <c r="B6696" s="325"/>
      <c r="H6696" s="325"/>
      <c r="O6696" s="325"/>
    </row>
    <row r="6697" spans="1:15" x14ac:dyDescent="0.25">
      <c r="A6697" s="325"/>
      <c r="B6697" s="325"/>
      <c r="H6697" s="325"/>
      <c r="O6697" s="325"/>
    </row>
    <row r="6698" spans="1:15" x14ac:dyDescent="0.25">
      <c r="A6698" s="325"/>
      <c r="B6698" s="325"/>
      <c r="H6698" s="325"/>
      <c r="O6698" s="325"/>
    </row>
    <row r="6699" spans="1:15" x14ac:dyDescent="0.25">
      <c r="A6699" s="325"/>
      <c r="B6699" s="325"/>
      <c r="H6699" s="325"/>
      <c r="O6699" s="325"/>
    </row>
    <row r="6700" spans="1:15" x14ac:dyDescent="0.25">
      <c r="A6700" s="325"/>
      <c r="B6700" s="325"/>
      <c r="H6700" s="325"/>
      <c r="O6700" s="325"/>
    </row>
    <row r="6701" spans="1:15" x14ac:dyDescent="0.25">
      <c r="A6701" s="325"/>
      <c r="B6701" s="325"/>
      <c r="H6701" s="325"/>
      <c r="O6701" s="325"/>
    </row>
    <row r="6702" spans="1:15" x14ac:dyDescent="0.25">
      <c r="A6702" s="325"/>
      <c r="B6702" s="325"/>
      <c r="H6702" s="325"/>
      <c r="O6702" s="325"/>
    </row>
    <row r="6703" spans="1:15" x14ac:dyDescent="0.25">
      <c r="A6703" s="325"/>
      <c r="B6703" s="325"/>
      <c r="H6703" s="325"/>
      <c r="O6703" s="325"/>
    </row>
    <row r="6704" spans="1:15" x14ac:dyDescent="0.25">
      <c r="A6704" s="325"/>
      <c r="B6704" s="325"/>
      <c r="H6704" s="325"/>
      <c r="O6704" s="325"/>
    </row>
    <row r="6705" spans="1:15" x14ac:dyDescent="0.25">
      <c r="A6705" s="325"/>
      <c r="B6705" s="325"/>
      <c r="H6705" s="325"/>
      <c r="O6705" s="325"/>
    </row>
    <row r="6706" spans="1:15" x14ac:dyDescent="0.25">
      <c r="A6706" s="325"/>
      <c r="B6706" s="325"/>
      <c r="H6706" s="325"/>
      <c r="O6706" s="325"/>
    </row>
    <row r="6707" spans="1:15" x14ac:dyDescent="0.25">
      <c r="A6707" s="325"/>
      <c r="B6707" s="325"/>
      <c r="H6707" s="325"/>
      <c r="O6707" s="325"/>
    </row>
    <row r="6708" spans="1:15" x14ac:dyDescent="0.25">
      <c r="A6708" s="325"/>
      <c r="B6708" s="325"/>
      <c r="H6708" s="325"/>
      <c r="O6708" s="325"/>
    </row>
    <row r="6709" spans="1:15" x14ac:dyDescent="0.25">
      <c r="A6709" s="325"/>
      <c r="B6709" s="325"/>
      <c r="H6709" s="325"/>
      <c r="O6709" s="325"/>
    </row>
    <row r="6710" spans="1:15" x14ac:dyDescent="0.25">
      <c r="A6710" s="325"/>
      <c r="B6710" s="325"/>
      <c r="H6710" s="325"/>
      <c r="O6710" s="325"/>
    </row>
    <row r="6711" spans="1:15" x14ac:dyDescent="0.25">
      <c r="A6711" s="325"/>
      <c r="B6711" s="325"/>
      <c r="H6711" s="325"/>
      <c r="O6711" s="325"/>
    </row>
    <row r="6712" spans="1:15" x14ac:dyDescent="0.25">
      <c r="A6712" s="325"/>
      <c r="B6712" s="325"/>
      <c r="H6712" s="325"/>
      <c r="O6712" s="325"/>
    </row>
    <row r="6713" spans="1:15" x14ac:dyDescent="0.25">
      <c r="A6713" s="325"/>
      <c r="B6713" s="325"/>
      <c r="H6713" s="325"/>
      <c r="O6713" s="325"/>
    </row>
    <row r="6714" spans="1:15" x14ac:dyDescent="0.25">
      <c r="A6714" s="325"/>
      <c r="B6714" s="325"/>
      <c r="H6714" s="325"/>
      <c r="O6714" s="325"/>
    </row>
    <row r="6715" spans="1:15" x14ac:dyDescent="0.25">
      <c r="A6715" s="325"/>
      <c r="B6715" s="325"/>
      <c r="H6715" s="325"/>
      <c r="O6715" s="325"/>
    </row>
    <row r="6716" spans="1:15" x14ac:dyDescent="0.25">
      <c r="A6716" s="325"/>
      <c r="B6716" s="325"/>
      <c r="H6716" s="325"/>
      <c r="O6716" s="325"/>
    </row>
    <row r="6717" spans="1:15" x14ac:dyDescent="0.25">
      <c r="A6717" s="325"/>
      <c r="B6717" s="325"/>
      <c r="H6717" s="325"/>
      <c r="O6717" s="325"/>
    </row>
    <row r="6718" spans="1:15" x14ac:dyDescent="0.25">
      <c r="A6718" s="325"/>
      <c r="B6718" s="325"/>
      <c r="H6718" s="325"/>
      <c r="O6718" s="325"/>
    </row>
    <row r="6719" spans="1:15" x14ac:dyDescent="0.25">
      <c r="A6719" s="325"/>
      <c r="B6719" s="325"/>
      <c r="H6719" s="325"/>
      <c r="O6719" s="325"/>
    </row>
    <row r="6720" spans="1:15" x14ac:dyDescent="0.25">
      <c r="A6720" s="325"/>
      <c r="B6720" s="325"/>
      <c r="H6720" s="325"/>
      <c r="O6720" s="325"/>
    </row>
    <row r="6721" spans="1:15" x14ac:dyDescent="0.25">
      <c r="A6721" s="325"/>
      <c r="B6721" s="325"/>
      <c r="H6721" s="325"/>
      <c r="O6721" s="325"/>
    </row>
    <row r="6722" spans="1:15" x14ac:dyDescent="0.25">
      <c r="A6722" s="325"/>
      <c r="B6722" s="325"/>
      <c r="H6722" s="325"/>
      <c r="O6722" s="325"/>
    </row>
    <row r="6723" spans="1:15" x14ac:dyDescent="0.25">
      <c r="A6723" s="325"/>
      <c r="B6723" s="325"/>
      <c r="H6723" s="325"/>
      <c r="O6723" s="325"/>
    </row>
    <row r="6724" spans="1:15" x14ac:dyDescent="0.25">
      <c r="A6724" s="325"/>
      <c r="B6724" s="325"/>
      <c r="H6724" s="325"/>
      <c r="O6724" s="325"/>
    </row>
    <row r="6725" spans="1:15" x14ac:dyDescent="0.25">
      <c r="A6725" s="325"/>
      <c r="B6725" s="325"/>
      <c r="H6725" s="325"/>
      <c r="O6725" s="325"/>
    </row>
    <row r="6726" spans="1:15" x14ac:dyDescent="0.25">
      <c r="A6726" s="325"/>
      <c r="B6726" s="325"/>
      <c r="H6726" s="325"/>
      <c r="O6726" s="325"/>
    </row>
    <row r="6727" spans="1:15" x14ac:dyDescent="0.25">
      <c r="A6727" s="325"/>
      <c r="B6727" s="325"/>
      <c r="H6727" s="325"/>
      <c r="O6727" s="325"/>
    </row>
    <row r="6728" spans="1:15" x14ac:dyDescent="0.25">
      <c r="A6728" s="325"/>
      <c r="B6728" s="325"/>
      <c r="H6728" s="325"/>
      <c r="O6728" s="325"/>
    </row>
    <row r="6729" spans="1:15" x14ac:dyDescent="0.25">
      <c r="A6729" s="325"/>
      <c r="B6729" s="325"/>
      <c r="H6729" s="325"/>
      <c r="O6729" s="325"/>
    </row>
    <row r="6730" spans="1:15" x14ac:dyDescent="0.25">
      <c r="A6730" s="325"/>
      <c r="B6730" s="325"/>
      <c r="H6730" s="325"/>
      <c r="O6730" s="325"/>
    </row>
    <row r="6731" spans="1:15" x14ac:dyDescent="0.25">
      <c r="A6731" s="325"/>
      <c r="B6731" s="325"/>
      <c r="H6731" s="325"/>
      <c r="O6731" s="325"/>
    </row>
    <row r="6732" spans="1:15" x14ac:dyDescent="0.25">
      <c r="A6732" s="325"/>
      <c r="B6732" s="325"/>
      <c r="H6732" s="325"/>
      <c r="O6732" s="325"/>
    </row>
    <row r="6733" spans="1:15" x14ac:dyDescent="0.25">
      <c r="A6733" s="325"/>
      <c r="B6733" s="325"/>
      <c r="H6733" s="325"/>
      <c r="O6733" s="325"/>
    </row>
    <row r="6734" spans="1:15" x14ac:dyDescent="0.25">
      <c r="A6734" s="325"/>
      <c r="B6734" s="325"/>
      <c r="H6734" s="325"/>
      <c r="O6734" s="325"/>
    </row>
    <row r="6735" spans="1:15" x14ac:dyDescent="0.25">
      <c r="A6735" s="325"/>
      <c r="B6735" s="325"/>
      <c r="H6735" s="325"/>
      <c r="O6735" s="325"/>
    </row>
    <row r="6736" spans="1:15" x14ac:dyDescent="0.25">
      <c r="A6736" s="325"/>
      <c r="B6736" s="325"/>
      <c r="H6736" s="325"/>
      <c r="O6736" s="325"/>
    </row>
    <row r="6737" spans="1:15" x14ac:dyDescent="0.25">
      <c r="A6737" s="325"/>
      <c r="B6737" s="325"/>
      <c r="H6737" s="325"/>
      <c r="O6737" s="325"/>
    </row>
    <row r="6738" spans="1:15" x14ac:dyDescent="0.25">
      <c r="A6738" s="325"/>
      <c r="B6738" s="325"/>
      <c r="H6738" s="325"/>
      <c r="O6738" s="325"/>
    </row>
    <row r="6739" spans="1:15" x14ac:dyDescent="0.25">
      <c r="A6739" s="325"/>
      <c r="B6739" s="325"/>
      <c r="H6739" s="325"/>
      <c r="O6739" s="325"/>
    </row>
    <row r="6740" spans="1:15" x14ac:dyDescent="0.25">
      <c r="A6740" s="325"/>
      <c r="B6740" s="325"/>
      <c r="H6740" s="325"/>
      <c r="O6740" s="325"/>
    </row>
    <row r="6741" spans="1:15" x14ac:dyDescent="0.25">
      <c r="A6741" s="325"/>
      <c r="B6741" s="325"/>
      <c r="H6741" s="325"/>
      <c r="O6741" s="325"/>
    </row>
    <row r="6742" spans="1:15" x14ac:dyDescent="0.25">
      <c r="A6742" s="325"/>
      <c r="B6742" s="325"/>
      <c r="H6742" s="325"/>
      <c r="O6742" s="325"/>
    </row>
    <row r="6743" spans="1:15" x14ac:dyDescent="0.25">
      <c r="A6743" s="325"/>
      <c r="B6743" s="325"/>
      <c r="H6743" s="325"/>
      <c r="O6743" s="325"/>
    </row>
    <row r="6744" spans="1:15" x14ac:dyDescent="0.25">
      <c r="A6744" s="325"/>
      <c r="B6744" s="325"/>
      <c r="H6744" s="325"/>
      <c r="O6744" s="325"/>
    </row>
    <row r="6745" spans="1:15" x14ac:dyDescent="0.25">
      <c r="A6745" s="325"/>
      <c r="B6745" s="325"/>
      <c r="H6745" s="325"/>
      <c r="O6745" s="325"/>
    </row>
    <row r="6746" spans="1:15" x14ac:dyDescent="0.25">
      <c r="A6746" s="325"/>
      <c r="B6746" s="325"/>
      <c r="H6746" s="325"/>
      <c r="O6746" s="325"/>
    </row>
    <row r="6747" spans="1:15" x14ac:dyDescent="0.25">
      <c r="A6747" s="325"/>
      <c r="B6747" s="325"/>
      <c r="H6747" s="325"/>
      <c r="O6747" s="325"/>
    </row>
    <row r="6748" spans="1:15" x14ac:dyDescent="0.25">
      <c r="A6748" s="325"/>
      <c r="B6748" s="325"/>
      <c r="H6748" s="325"/>
      <c r="O6748" s="325"/>
    </row>
    <row r="6749" spans="1:15" x14ac:dyDescent="0.25">
      <c r="A6749" s="325"/>
      <c r="B6749" s="325"/>
      <c r="H6749" s="325"/>
      <c r="O6749" s="325"/>
    </row>
    <row r="6750" spans="1:15" x14ac:dyDescent="0.25">
      <c r="A6750" s="325"/>
      <c r="B6750" s="325"/>
      <c r="H6750" s="325"/>
      <c r="O6750" s="325"/>
    </row>
    <row r="6751" spans="1:15" x14ac:dyDescent="0.25">
      <c r="A6751" s="325"/>
      <c r="B6751" s="325"/>
      <c r="H6751" s="325"/>
      <c r="O6751" s="325"/>
    </row>
    <row r="6752" spans="1:15" x14ac:dyDescent="0.25">
      <c r="A6752" s="325"/>
      <c r="B6752" s="325"/>
      <c r="H6752" s="325"/>
      <c r="O6752" s="325"/>
    </row>
    <row r="6753" spans="1:15" x14ac:dyDescent="0.25">
      <c r="A6753" s="325"/>
      <c r="B6753" s="325"/>
      <c r="H6753" s="325"/>
      <c r="O6753" s="325"/>
    </row>
    <row r="6754" spans="1:15" x14ac:dyDescent="0.25">
      <c r="A6754" s="325"/>
      <c r="B6754" s="325"/>
      <c r="H6754" s="325"/>
      <c r="O6754" s="325"/>
    </row>
    <row r="6755" spans="1:15" x14ac:dyDescent="0.25">
      <c r="A6755" s="325"/>
      <c r="B6755" s="325"/>
      <c r="H6755" s="325"/>
      <c r="O6755" s="325"/>
    </row>
    <row r="6756" spans="1:15" x14ac:dyDescent="0.25">
      <c r="A6756" s="325"/>
      <c r="B6756" s="325"/>
      <c r="H6756" s="325"/>
      <c r="O6756" s="325"/>
    </row>
    <row r="6757" spans="1:15" x14ac:dyDescent="0.25">
      <c r="A6757" s="325"/>
      <c r="B6757" s="325"/>
      <c r="H6757" s="325"/>
      <c r="O6757" s="325"/>
    </row>
    <row r="6758" spans="1:15" x14ac:dyDescent="0.25">
      <c r="A6758" s="325"/>
      <c r="B6758" s="325"/>
      <c r="H6758" s="325"/>
      <c r="O6758" s="325"/>
    </row>
    <row r="6759" spans="1:15" x14ac:dyDescent="0.25">
      <c r="A6759" s="325"/>
      <c r="B6759" s="325"/>
      <c r="H6759" s="325"/>
      <c r="O6759" s="325"/>
    </row>
    <row r="6760" spans="1:15" x14ac:dyDescent="0.25">
      <c r="A6760" s="325"/>
      <c r="B6760" s="325"/>
      <c r="H6760" s="325"/>
      <c r="O6760" s="325"/>
    </row>
    <row r="6761" spans="1:15" x14ac:dyDescent="0.25">
      <c r="A6761" s="325"/>
      <c r="B6761" s="325"/>
      <c r="H6761" s="325"/>
      <c r="O6761" s="325"/>
    </row>
    <row r="6762" spans="1:15" x14ac:dyDescent="0.25">
      <c r="A6762" s="325"/>
      <c r="B6762" s="325"/>
      <c r="H6762" s="325"/>
      <c r="O6762" s="325"/>
    </row>
    <row r="6763" spans="1:15" x14ac:dyDescent="0.25">
      <c r="A6763" s="325"/>
      <c r="B6763" s="325"/>
      <c r="H6763" s="325"/>
      <c r="O6763" s="325"/>
    </row>
    <row r="6764" spans="1:15" x14ac:dyDescent="0.25">
      <c r="A6764" s="325"/>
      <c r="B6764" s="325"/>
      <c r="H6764" s="325"/>
      <c r="O6764" s="325"/>
    </row>
    <row r="6765" spans="1:15" x14ac:dyDescent="0.25">
      <c r="A6765" s="325"/>
      <c r="B6765" s="325"/>
      <c r="H6765" s="325"/>
      <c r="O6765" s="325"/>
    </row>
    <row r="6766" spans="1:15" x14ac:dyDescent="0.25">
      <c r="A6766" s="325"/>
      <c r="B6766" s="325"/>
      <c r="H6766" s="325"/>
      <c r="O6766" s="325"/>
    </row>
    <row r="6767" spans="1:15" x14ac:dyDescent="0.25">
      <c r="A6767" s="325"/>
      <c r="B6767" s="325"/>
      <c r="H6767" s="325"/>
      <c r="O6767" s="325"/>
    </row>
    <row r="6768" spans="1:15" x14ac:dyDescent="0.25">
      <c r="A6768" s="325"/>
      <c r="B6768" s="325"/>
      <c r="H6768" s="325"/>
      <c r="O6768" s="325"/>
    </row>
    <row r="6769" spans="1:15" x14ac:dyDescent="0.25">
      <c r="A6769" s="325"/>
      <c r="B6769" s="325"/>
      <c r="H6769" s="325"/>
      <c r="O6769" s="325"/>
    </row>
    <row r="6770" spans="1:15" x14ac:dyDescent="0.25">
      <c r="A6770" s="325"/>
      <c r="B6770" s="325"/>
      <c r="H6770" s="325"/>
      <c r="O6770" s="325"/>
    </row>
    <row r="6771" spans="1:15" x14ac:dyDescent="0.25">
      <c r="A6771" s="325"/>
      <c r="B6771" s="325"/>
      <c r="H6771" s="325"/>
      <c r="O6771" s="325"/>
    </row>
    <row r="6772" spans="1:15" x14ac:dyDescent="0.25">
      <c r="A6772" s="325"/>
      <c r="B6772" s="325"/>
      <c r="H6772" s="325"/>
      <c r="O6772" s="325"/>
    </row>
    <row r="6773" spans="1:15" x14ac:dyDescent="0.25">
      <c r="A6773" s="325"/>
      <c r="B6773" s="325"/>
      <c r="H6773" s="325"/>
      <c r="O6773" s="325"/>
    </row>
    <row r="6774" spans="1:15" x14ac:dyDescent="0.25">
      <c r="A6774" s="325"/>
      <c r="B6774" s="325"/>
      <c r="H6774" s="325"/>
      <c r="O6774" s="325"/>
    </row>
    <row r="6775" spans="1:15" x14ac:dyDescent="0.25">
      <c r="A6775" s="325"/>
      <c r="B6775" s="325"/>
      <c r="H6775" s="325"/>
      <c r="O6775" s="325"/>
    </row>
    <row r="6776" spans="1:15" x14ac:dyDescent="0.25">
      <c r="A6776" s="325"/>
      <c r="B6776" s="325"/>
      <c r="H6776" s="325"/>
      <c r="O6776" s="325"/>
    </row>
    <row r="6777" spans="1:15" x14ac:dyDescent="0.25">
      <c r="A6777" s="325"/>
      <c r="B6777" s="325"/>
      <c r="H6777" s="325"/>
      <c r="O6777" s="325"/>
    </row>
    <row r="6778" spans="1:15" x14ac:dyDescent="0.25">
      <c r="A6778" s="325"/>
      <c r="B6778" s="325"/>
      <c r="H6778" s="325"/>
      <c r="O6778" s="325"/>
    </row>
    <row r="6779" spans="1:15" x14ac:dyDescent="0.25">
      <c r="A6779" s="325"/>
      <c r="B6779" s="325"/>
      <c r="H6779" s="325"/>
      <c r="O6779" s="325"/>
    </row>
    <row r="6780" spans="1:15" x14ac:dyDescent="0.25">
      <c r="A6780" s="325"/>
      <c r="B6780" s="325"/>
      <c r="H6780" s="325"/>
      <c r="O6780" s="325"/>
    </row>
    <row r="6781" spans="1:15" x14ac:dyDescent="0.25">
      <c r="A6781" s="325"/>
      <c r="B6781" s="325"/>
      <c r="H6781" s="325"/>
      <c r="O6781" s="325"/>
    </row>
    <row r="6782" spans="1:15" x14ac:dyDescent="0.25">
      <c r="A6782" s="325"/>
      <c r="B6782" s="325"/>
      <c r="H6782" s="325"/>
      <c r="O6782" s="325"/>
    </row>
    <row r="6783" spans="1:15" x14ac:dyDescent="0.25">
      <c r="A6783" s="325"/>
      <c r="B6783" s="325"/>
      <c r="H6783" s="325"/>
      <c r="O6783" s="325"/>
    </row>
    <row r="6784" spans="1:15" x14ac:dyDescent="0.25">
      <c r="A6784" s="325"/>
      <c r="B6784" s="325"/>
      <c r="H6784" s="325"/>
      <c r="O6784" s="325"/>
    </row>
    <row r="6785" spans="1:15" x14ac:dyDescent="0.25">
      <c r="A6785" s="325"/>
      <c r="B6785" s="325"/>
      <c r="H6785" s="325"/>
      <c r="O6785" s="325"/>
    </row>
    <row r="6786" spans="1:15" x14ac:dyDescent="0.25">
      <c r="A6786" s="325"/>
      <c r="B6786" s="325"/>
      <c r="H6786" s="325"/>
      <c r="O6786" s="325"/>
    </row>
    <row r="6787" spans="1:15" x14ac:dyDescent="0.25">
      <c r="A6787" s="325"/>
      <c r="B6787" s="325"/>
      <c r="H6787" s="325"/>
      <c r="O6787" s="325"/>
    </row>
    <row r="6788" spans="1:15" x14ac:dyDescent="0.25">
      <c r="A6788" s="325"/>
      <c r="B6788" s="325"/>
      <c r="H6788" s="325"/>
      <c r="O6788" s="325"/>
    </row>
    <row r="6789" spans="1:15" x14ac:dyDescent="0.25">
      <c r="A6789" s="325"/>
      <c r="B6789" s="325"/>
      <c r="H6789" s="325"/>
      <c r="O6789" s="325"/>
    </row>
    <row r="6790" spans="1:15" x14ac:dyDescent="0.25">
      <c r="A6790" s="325"/>
      <c r="B6790" s="325"/>
      <c r="H6790" s="325"/>
      <c r="O6790" s="325"/>
    </row>
    <row r="6791" spans="1:15" x14ac:dyDescent="0.25">
      <c r="A6791" s="325"/>
      <c r="B6791" s="325"/>
      <c r="H6791" s="325"/>
      <c r="O6791" s="325"/>
    </row>
    <row r="6792" spans="1:15" x14ac:dyDescent="0.25">
      <c r="A6792" s="325"/>
      <c r="B6792" s="325"/>
      <c r="H6792" s="325"/>
      <c r="O6792" s="325"/>
    </row>
    <row r="6793" spans="1:15" x14ac:dyDescent="0.25">
      <c r="A6793" s="325"/>
      <c r="B6793" s="325"/>
      <c r="H6793" s="325"/>
      <c r="O6793" s="325"/>
    </row>
    <row r="6794" spans="1:15" x14ac:dyDescent="0.25">
      <c r="A6794" s="325"/>
      <c r="B6794" s="325"/>
      <c r="H6794" s="325"/>
      <c r="O6794" s="325"/>
    </row>
    <row r="6795" spans="1:15" x14ac:dyDescent="0.25">
      <c r="A6795" s="325"/>
      <c r="B6795" s="325"/>
      <c r="H6795" s="325"/>
      <c r="O6795" s="325"/>
    </row>
    <row r="6796" spans="1:15" x14ac:dyDescent="0.25">
      <c r="A6796" s="325"/>
      <c r="B6796" s="325"/>
      <c r="H6796" s="325"/>
      <c r="O6796" s="325"/>
    </row>
    <row r="6797" spans="1:15" x14ac:dyDescent="0.25">
      <c r="A6797" s="325"/>
      <c r="B6797" s="325"/>
      <c r="H6797" s="325"/>
      <c r="O6797" s="325"/>
    </row>
    <row r="6798" spans="1:15" x14ac:dyDescent="0.25">
      <c r="A6798" s="325"/>
      <c r="B6798" s="325"/>
      <c r="H6798" s="325"/>
      <c r="O6798" s="325"/>
    </row>
    <row r="6799" spans="1:15" x14ac:dyDescent="0.25">
      <c r="A6799" s="325"/>
      <c r="B6799" s="325"/>
      <c r="H6799" s="325"/>
      <c r="O6799" s="325"/>
    </row>
    <row r="6800" spans="1:15" x14ac:dyDescent="0.25">
      <c r="A6800" s="325"/>
      <c r="B6800" s="325"/>
      <c r="H6800" s="325"/>
      <c r="O6800" s="325"/>
    </row>
    <row r="6801" spans="1:15" x14ac:dyDescent="0.25">
      <c r="A6801" s="325"/>
      <c r="B6801" s="325"/>
      <c r="H6801" s="325"/>
      <c r="O6801" s="325"/>
    </row>
    <row r="6802" spans="1:15" x14ac:dyDescent="0.25">
      <c r="A6802" s="325"/>
      <c r="B6802" s="325"/>
      <c r="H6802" s="325"/>
      <c r="O6802" s="325"/>
    </row>
    <row r="6803" spans="1:15" x14ac:dyDescent="0.25">
      <c r="A6803" s="325"/>
      <c r="B6803" s="325"/>
      <c r="H6803" s="325"/>
      <c r="O6803" s="325"/>
    </row>
    <row r="6804" spans="1:15" x14ac:dyDescent="0.25">
      <c r="A6804" s="325"/>
      <c r="B6804" s="325"/>
      <c r="H6804" s="325"/>
      <c r="O6804" s="325"/>
    </row>
    <row r="6805" spans="1:15" x14ac:dyDescent="0.25">
      <c r="A6805" s="325"/>
      <c r="B6805" s="325"/>
      <c r="H6805" s="325"/>
      <c r="O6805" s="325"/>
    </row>
    <row r="6806" spans="1:15" x14ac:dyDescent="0.25">
      <c r="A6806" s="325"/>
      <c r="B6806" s="325"/>
      <c r="H6806" s="325"/>
      <c r="O6806" s="325"/>
    </row>
    <row r="6807" spans="1:15" x14ac:dyDescent="0.25">
      <c r="A6807" s="325"/>
      <c r="B6807" s="325"/>
      <c r="H6807" s="325"/>
      <c r="O6807" s="325"/>
    </row>
    <row r="6808" spans="1:15" x14ac:dyDescent="0.25">
      <c r="A6808" s="325"/>
      <c r="B6808" s="325"/>
      <c r="H6808" s="325"/>
      <c r="O6808" s="325"/>
    </row>
    <row r="6809" spans="1:15" x14ac:dyDescent="0.25">
      <c r="A6809" s="325"/>
      <c r="B6809" s="325"/>
      <c r="H6809" s="325"/>
      <c r="O6809" s="325"/>
    </row>
    <row r="6810" spans="1:15" x14ac:dyDescent="0.25">
      <c r="A6810" s="325"/>
      <c r="B6810" s="325"/>
      <c r="H6810" s="325"/>
      <c r="O6810" s="325"/>
    </row>
    <row r="6811" spans="1:15" x14ac:dyDescent="0.25">
      <c r="A6811" s="325"/>
      <c r="B6811" s="325"/>
      <c r="H6811" s="325"/>
      <c r="O6811" s="325"/>
    </row>
    <row r="6812" spans="1:15" x14ac:dyDescent="0.25">
      <c r="A6812" s="325"/>
      <c r="B6812" s="325"/>
      <c r="H6812" s="325"/>
      <c r="O6812" s="325"/>
    </row>
    <row r="6813" spans="1:15" x14ac:dyDescent="0.25">
      <c r="A6813" s="325"/>
      <c r="B6813" s="325"/>
      <c r="H6813" s="325"/>
      <c r="O6813" s="325"/>
    </row>
    <row r="6814" spans="1:15" x14ac:dyDescent="0.25">
      <c r="A6814" s="325"/>
      <c r="B6814" s="325"/>
      <c r="H6814" s="325"/>
      <c r="O6814" s="325"/>
    </row>
    <row r="6815" spans="1:15" x14ac:dyDescent="0.25">
      <c r="A6815" s="325"/>
      <c r="B6815" s="325"/>
      <c r="H6815" s="325"/>
      <c r="O6815" s="325"/>
    </row>
    <row r="6816" spans="1:15" x14ac:dyDescent="0.25">
      <c r="A6816" s="325"/>
      <c r="B6816" s="325"/>
      <c r="H6816" s="325"/>
      <c r="O6816" s="325"/>
    </row>
    <row r="6817" spans="1:15" x14ac:dyDescent="0.25">
      <c r="A6817" s="325"/>
      <c r="B6817" s="325"/>
      <c r="H6817" s="325"/>
      <c r="O6817" s="325"/>
    </row>
    <row r="6818" spans="1:15" x14ac:dyDescent="0.25">
      <c r="A6818" s="325"/>
      <c r="B6818" s="325"/>
      <c r="H6818" s="325"/>
      <c r="O6818" s="325"/>
    </row>
    <row r="6819" spans="1:15" x14ac:dyDescent="0.25">
      <c r="A6819" s="325"/>
      <c r="B6819" s="325"/>
      <c r="H6819" s="325"/>
      <c r="O6819" s="325"/>
    </row>
    <row r="6820" spans="1:15" x14ac:dyDescent="0.25">
      <c r="A6820" s="325"/>
      <c r="B6820" s="325"/>
      <c r="H6820" s="325"/>
      <c r="O6820" s="325"/>
    </row>
    <row r="6821" spans="1:15" x14ac:dyDescent="0.25">
      <c r="A6821" s="325"/>
      <c r="B6821" s="325"/>
      <c r="H6821" s="325"/>
      <c r="O6821" s="325"/>
    </row>
    <row r="6822" spans="1:15" x14ac:dyDescent="0.25">
      <c r="A6822" s="325"/>
      <c r="B6822" s="325"/>
      <c r="H6822" s="325"/>
      <c r="O6822" s="325"/>
    </row>
    <row r="6823" spans="1:15" x14ac:dyDescent="0.25">
      <c r="A6823" s="325"/>
      <c r="B6823" s="325"/>
      <c r="H6823" s="325"/>
      <c r="O6823" s="325"/>
    </row>
    <row r="6824" spans="1:15" x14ac:dyDescent="0.25">
      <c r="A6824" s="325"/>
      <c r="B6824" s="325"/>
      <c r="H6824" s="325"/>
      <c r="O6824" s="325"/>
    </row>
    <row r="6825" spans="1:15" x14ac:dyDescent="0.25">
      <c r="A6825" s="325"/>
      <c r="B6825" s="325"/>
      <c r="H6825" s="325"/>
      <c r="O6825" s="325"/>
    </row>
    <row r="6826" spans="1:15" x14ac:dyDescent="0.25">
      <c r="A6826" s="325"/>
      <c r="B6826" s="325"/>
      <c r="H6826" s="325"/>
      <c r="O6826" s="325"/>
    </row>
    <row r="6827" spans="1:15" x14ac:dyDescent="0.25">
      <c r="A6827" s="325"/>
      <c r="B6827" s="325"/>
      <c r="H6827" s="325"/>
      <c r="O6827" s="325"/>
    </row>
    <row r="6828" spans="1:15" x14ac:dyDescent="0.25">
      <c r="A6828" s="325"/>
      <c r="B6828" s="325"/>
      <c r="H6828" s="325"/>
      <c r="O6828" s="325"/>
    </row>
    <row r="6829" spans="1:15" x14ac:dyDescent="0.25">
      <c r="A6829" s="325"/>
      <c r="B6829" s="325"/>
      <c r="H6829" s="325"/>
      <c r="O6829" s="325"/>
    </row>
    <row r="6830" spans="1:15" x14ac:dyDescent="0.25">
      <c r="A6830" s="325"/>
      <c r="B6830" s="325"/>
      <c r="H6830" s="325"/>
      <c r="O6830" s="325"/>
    </row>
    <row r="6831" spans="1:15" x14ac:dyDescent="0.25">
      <c r="A6831" s="325"/>
      <c r="B6831" s="325"/>
      <c r="H6831" s="325"/>
      <c r="O6831" s="325"/>
    </row>
    <row r="6832" spans="1:15" x14ac:dyDescent="0.25">
      <c r="A6832" s="325"/>
      <c r="B6832" s="325"/>
      <c r="H6832" s="325"/>
      <c r="O6832" s="325"/>
    </row>
    <row r="6833" spans="1:15" x14ac:dyDescent="0.25">
      <c r="A6833" s="325"/>
      <c r="B6833" s="325"/>
      <c r="H6833" s="325"/>
      <c r="O6833" s="325"/>
    </row>
    <row r="6834" spans="1:15" x14ac:dyDescent="0.25">
      <c r="A6834" s="325"/>
      <c r="B6834" s="325"/>
      <c r="H6834" s="325"/>
      <c r="O6834" s="325"/>
    </row>
    <row r="6835" spans="1:15" x14ac:dyDescent="0.25">
      <c r="A6835" s="325"/>
      <c r="B6835" s="325"/>
      <c r="H6835" s="325"/>
      <c r="O6835" s="325"/>
    </row>
    <row r="6836" spans="1:15" x14ac:dyDescent="0.25">
      <c r="A6836" s="325"/>
      <c r="B6836" s="325"/>
      <c r="H6836" s="325"/>
      <c r="O6836" s="325"/>
    </row>
    <row r="6837" spans="1:15" x14ac:dyDescent="0.25">
      <c r="A6837" s="325"/>
      <c r="B6837" s="325"/>
      <c r="H6837" s="325"/>
      <c r="O6837" s="325"/>
    </row>
    <row r="6838" spans="1:15" x14ac:dyDescent="0.25">
      <c r="A6838" s="325"/>
      <c r="B6838" s="325"/>
      <c r="H6838" s="325"/>
      <c r="O6838" s="325"/>
    </row>
    <row r="6839" spans="1:15" x14ac:dyDescent="0.25">
      <c r="A6839" s="325"/>
      <c r="B6839" s="325"/>
      <c r="H6839" s="325"/>
      <c r="O6839" s="325"/>
    </row>
    <row r="6840" spans="1:15" x14ac:dyDescent="0.25">
      <c r="A6840" s="325"/>
      <c r="B6840" s="325"/>
      <c r="H6840" s="325"/>
      <c r="O6840" s="325"/>
    </row>
    <row r="6841" spans="1:15" x14ac:dyDescent="0.25">
      <c r="A6841" s="325"/>
      <c r="B6841" s="325"/>
      <c r="H6841" s="325"/>
      <c r="O6841" s="325"/>
    </row>
    <row r="6842" spans="1:15" x14ac:dyDescent="0.25">
      <c r="A6842" s="325"/>
      <c r="B6842" s="325"/>
      <c r="H6842" s="325"/>
      <c r="O6842" s="325"/>
    </row>
    <row r="6843" spans="1:15" x14ac:dyDescent="0.25">
      <c r="A6843" s="325"/>
      <c r="B6843" s="325"/>
      <c r="H6843" s="325"/>
      <c r="O6843" s="325"/>
    </row>
    <row r="6844" spans="1:15" x14ac:dyDescent="0.25">
      <c r="A6844" s="325"/>
      <c r="B6844" s="325"/>
      <c r="H6844" s="325"/>
      <c r="O6844" s="325"/>
    </row>
    <row r="6845" spans="1:15" x14ac:dyDescent="0.25">
      <c r="A6845" s="325"/>
      <c r="B6845" s="325"/>
      <c r="H6845" s="325"/>
      <c r="O6845" s="325"/>
    </row>
    <row r="6846" spans="1:15" x14ac:dyDescent="0.25">
      <c r="A6846" s="325"/>
      <c r="B6846" s="325"/>
      <c r="H6846" s="325"/>
      <c r="O6846" s="325"/>
    </row>
    <row r="6847" spans="1:15" x14ac:dyDescent="0.25">
      <c r="A6847" s="325"/>
      <c r="B6847" s="325"/>
      <c r="H6847" s="325"/>
      <c r="O6847" s="325"/>
    </row>
    <row r="6848" spans="1:15" x14ac:dyDescent="0.25">
      <c r="A6848" s="325"/>
      <c r="B6848" s="325"/>
      <c r="H6848" s="325"/>
      <c r="O6848" s="325"/>
    </row>
    <row r="6849" spans="1:15" x14ac:dyDescent="0.25">
      <c r="A6849" s="325"/>
      <c r="B6849" s="325"/>
      <c r="H6849" s="325"/>
      <c r="O6849" s="325"/>
    </row>
    <row r="6850" spans="1:15" x14ac:dyDescent="0.25">
      <c r="A6850" s="325"/>
      <c r="B6850" s="325"/>
      <c r="H6850" s="325"/>
      <c r="O6850" s="325"/>
    </row>
    <row r="6851" spans="1:15" x14ac:dyDescent="0.25">
      <c r="A6851" s="325"/>
      <c r="B6851" s="325"/>
      <c r="H6851" s="325"/>
      <c r="O6851" s="325"/>
    </row>
    <row r="6852" spans="1:15" x14ac:dyDescent="0.25">
      <c r="A6852" s="325"/>
      <c r="B6852" s="325"/>
      <c r="H6852" s="325"/>
      <c r="O6852" s="325"/>
    </row>
    <row r="6853" spans="1:15" x14ac:dyDescent="0.25">
      <c r="A6853" s="325"/>
      <c r="B6853" s="325"/>
      <c r="H6853" s="325"/>
      <c r="O6853" s="325"/>
    </row>
    <row r="6854" spans="1:15" x14ac:dyDescent="0.25">
      <c r="A6854" s="325"/>
      <c r="B6854" s="325"/>
      <c r="H6854" s="325"/>
      <c r="O6854" s="325"/>
    </row>
    <row r="6855" spans="1:15" x14ac:dyDescent="0.25">
      <c r="A6855" s="325"/>
      <c r="B6855" s="325"/>
      <c r="H6855" s="325"/>
      <c r="O6855" s="325"/>
    </row>
    <row r="6856" spans="1:15" x14ac:dyDescent="0.25">
      <c r="A6856" s="325"/>
      <c r="B6856" s="325"/>
      <c r="H6856" s="325"/>
      <c r="O6856" s="325"/>
    </row>
    <row r="6857" spans="1:15" x14ac:dyDescent="0.25">
      <c r="A6857" s="325"/>
      <c r="B6857" s="325"/>
      <c r="H6857" s="325"/>
      <c r="O6857" s="325"/>
    </row>
    <row r="6858" spans="1:15" x14ac:dyDescent="0.25">
      <c r="A6858" s="325"/>
      <c r="B6858" s="325"/>
      <c r="H6858" s="325"/>
      <c r="O6858" s="325"/>
    </row>
    <row r="6859" spans="1:15" x14ac:dyDescent="0.25">
      <c r="A6859" s="325"/>
      <c r="B6859" s="325"/>
      <c r="H6859" s="325"/>
      <c r="O6859" s="325"/>
    </row>
    <row r="6860" spans="1:15" x14ac:dyDescent="0.25">
      <c r="A6860" s="325"/>
      <c r="B6860" s="325"/>
      <c r="H6860" s="325"/>
      <c r="O6860" s="325"/>
    </row>
    <row r="6861" spans="1:15" x14ac:dyDescent="0.25">
      <c r="A6861" s="325"/>
      <c r="B6861" s="325"/>
      <c r="H6861" s="325"/>
      <c r="O6861" s="325"/>
    </row>
    <row r="6862" spans="1:15" x14ac:dyDescent="0.25">
      <c r="A6862" s="325"/>
      <c r="B6862" s="325"/>
      <c r="H6862" s="325"/>
      <c r="O6862" s="325"/>
    </row>
    <row r="6863" spans="1:15" x14ac:dyDescent="0.25">
      <c r="A6863" s="325"/>
      <c r="B6863" s="325"/>
      <c r="H6863" s="325"/>
      <c r="O6863" s="325"/>
    </row>
    <row r="6864" spans="1:15" x14ac:dyDescent="0.25">
      <c r="A6864" s="325"/>
      <c r="B6864" s="325"/>
      <c r="H6864" s="325"/>
      <c r="O6864" s="325"/>
    </row>
    <row r="6865" spans="1:15" x14ac:dyDescent="0.25">
      <c r="A6865" s="325"/>
      <c r="B6865" s="325"/>
      <c r="H6865" s="325"/>
      <c r="O6865" s="325"/>
    </row>
    <row r="6866" spans="1:15" x14ac:dyDescent="0.25">
      <c r="A6866" s="325"/>
      <c r="B6866" s="325"/>
      <c r="H6866" s="325"/>
      <c r="O6866" s="325"/>
    </row>
    <row r="6867" spans="1:15" x14ac:dyDescent="0.25">
      <c r="A6867" s="325"/>
      <c r="B6867" s="325"/>
      <c r="H6867" s="325"/>
      <c r="O6867" s="325"/>
    </row>
    <row r="6868" spans="1:15" x14ac:dyDescent="0.25">
      <c r="A6868" s="325"/>
      <c r="B6868" s="325"/>
      <c r="H6868" s="325"/>
      <c r="O6868" s="325"/>
    </row>
    <row r="6869" spans="1:15" x14ac:dyDescent="0.25">
      <c r="A6869" s="325"/>
      <c r="B6869" s="325"/>
      <c r="H6869" s="325"/>
      <c r="O6869" s="325"/>
    </row>
    <row r="6870" spans="1:15" x14ac:dyDescent="0.25">
      <c r="A6870" s="325"/>
      <c r="B6870" s="325"/>
      <c r="H6870" s="325"/>
      <c r="O6870" s="325"/>
    </row>
    <row r="6871" spans="1:15" x14ac:dyDescent="0.25">
      <c r="A6871" s="325"/>
      <c r="B6871" s="325"/>
      <c r="H6871" s="325"/>
      <c r="O6871" s="325"/>
    </row>
    <row r="6872" spans="1:15" x14ac:dyDescent="0.25">
      <c r="A6872" s="325"/>
      <c r="B6872" s="325"/>
      <c r="H6872" s="325"/>
      <c r="O6872" s="325"/>
    </row>
    <row r="6873" spans="1:15" x14ac:dyDescent="0.25">
      <c r="A6873" s="325"/>
      <c r="B6873" s="325"/>
      <c r="H6873" s="325"/>
      <c r="O6873" s="325"/>
    </row>
    <row r="6874" spans="1:15" x14ac:dyDescent="0.25">
      <c r="A6874" s="325"/>
      <c r="B6874" s="325"/>
      <c r="H6874" s="325"/>
      <c r="O6874" s="325"/>
    </row>
    <row r="6875" spans="1:15" x14ac:dyDescent="0.25">
      <c r="A6875" s="325"/>
      <c r="B6875" s="325"/>
      <c r="H6875" s="325"/>
      <c r="O6875" s="325"/>
    </row>
    <row r="6876" spans="1:15" x14ac:dyDescent="0.25">
      <c r="A6876" s="325"/>
      <c r="B6876" s="325"/>
      <c r="H6876" s="325"/>
      <c r="O6876" s="325"/>
    </row>
    <row r="6877" spans="1:15" x14ac:dyDescent="0.25">
      <c r="A6877" s="325"/>
      <c r="B6877" s="325"/>
      <c r="H6877" s="325"/>
      <c r="O6877" s="325"/>
    </row>
    <row r="6878" spans="1:15" x14ac:dyDescent="0.25">
      <c r="A6878" s="325"/>
      <c r="B6878" s="325"/>
      <c r="H6878" s="325"/>
      <c r="O6878" s="325"/>
    </row>
    <row r="6879" spans="1:15" x14ac:dyDescent="0.25">
      <c r="A6879" s="325"/>
      <c r="B6879" s="325"/>
      <c r="H6879" s="325"/>
      <c r="O6879" s="325"/>
    </row>
    <row r="6880" spans="1:15" x14ac:dyDescent="0.25">
      <c r="A6880" s="325"/>
      <c r="B6880" s="325"/>
      <c r="H6880" s="325"/>
      <c r="O6880" s="325"/>
    </row>
    <row r="6881" spans="1:15" x14ac:dyDescent="0.25">
      <c r="A6881" s="325"/>
      <c r="B6881" s="325"/>
      <c r="H6881" s="325"/>
      <c r="O6881" s="325"/>
    </row>
    <row r="6882" spans="1:15" x14ac:dyDescent="0.25">
      <c r="A6882" s="325"/>
      <c r="B6882" s="325"/>
      <c r="H6882" s="325"/>
      <c r="O6882" s="325"/>
    </row>
    <row r="6883" spans="1:15" x14ac:dyDescent="0.25">
      <c r="A6883" s="325"/>
      <c r="B6883" s="325"/>
      <c r="H6883" s="325"/>
      <c r="O6883" s="325"/>
    </row>
    <row r="6884" spans="1:15" x14ac:dyDescent="0.25">
      <c r="A6884" s="325"/>
      <c r="B6884" s="325"/>
      <c r="H6884" s="325"/>
      <c r="O6884" s="325"/>
    </row>
    <row r="6885" spans="1:15" x14ac:dyDescent="0.25">
      <c r="A6885" s="325"/>
      <c r="B6885" s="325"/>
      <c r="H6885" s="325"/>
      <c r="O6885" s="325"/>
    </row>
    <row r="6886" spans="1:15" x14ac:dyDescent="0.25">
      <c r="A6886" s="325"/>
      <c r="B6886" s="325"/>
      <c r="H6886" s="325"/>
      <c r="O6886" s="325"/>
    </row>
    <row r="6887" spans="1:15" x14ac:dyDescent="0.25">
      <c r="A6887" s="325"/>
      <c r="B6887" s="325"/>
      <c r="H6887" s="325"/>
      <c r="O6887" s="325"/>
    </row>
    <row r="6888" spans="1:15" x14ac:dyDescent="0.25">
      <c r="A6888" s="325"/>
      <c r="B6888" s="325"/>
      <c r="H6888" s="325"/>
      <c r="O6888" s="325"/>
    </row>
    <row r="6889" spans="1:15" x14ac:dyDescent="0.25">
      <c r="A6889" s="325"/>
      <c r="B6889" s="325"/>
      <c r="H6889" s="325"/>
      <c r="O6889" s="325"/>
    </row>
    <row r="6890" spans="1:15" x14ac:dyDescent="0.25">
      <c r="A6890" s="325"/>
      <c r="B6890" s="325"/>
      <c r="H6890" s="325"/>
      <c r="O6890" s="325"/>
    </row>
    <row r="6891" spans="1:15" x14ac:dyDescent="0.25">
      <c r="A6891" s="325"/>
      <c r="B6891" s="325"/>
      <c r="H6891" s="325"/>
      <c r="O6891" s="325"/>
    </row>
    <row r="6892" spans="1:15" x14ac:dyDescent="0.25">
      <c r="A6892" s="325"/>
      <c r="B6892" s="325"/>
      <c r="H6892" s="325"/>
      <c r="O6892" s="325"/>
    </row>
    <row r="6893" spans="1:15" x14ac:dyDescent="0.25">
      <c r="A6893" s="325"/>
      <c r="B6893" s="325"/>
      <c r="H6893" s="325"/>
      <c r="O6893" s="325"/>
    </row>
    <row r="6894" spans="1:15" x14ac:dyDescent="0.25">
      <c r="A6894" s="325"/>
      <c r="B6894" s="325"/>
      <c r="H6894" s="325"/>
      <c r="O6894" s="325"/>
    </row>
    <row r="6895" spans="1:15" x14ac:dyDescent="0.25">
      <c r="A6895" s="325"/>
      <c r="B6895" s="325"/>
      <c r="H6895" s="325"/>
      <c r="O6895" s="325"/>
    </row>
    <row r="6896" spans="1:15" x14ac:dyDescent="0.25">
      <c r="A6896" s="325"/>
      <c r="B6896" s="325"/>
      <c r="H6896" s="325"/>
      <c r="O6896" s="325"/>
    </row>
    <row r="6897" spans="1:15" x14ac:dyDescent="0.25">
      <c r="A6897" s="325"/>
      <c r="B6897" s="325"/>
      <c r="H6897" s="325"/>
      <c r="O6897" s="325"/>
    </row>
    <row r="6898" spans="1:15" x14ac:dyDescent="0.25">
      <c r="A6898" s="325"/>
      <c r="B6898" s="325"/>
      <c r="H6898" s="325"/>
      <c r="O6898" s="325"/>
    </row>
    <row r="6899" spans="1:15" x14ac:dyDescent="0.25">
      <c r="A6899" s="325"/>
      <c r="B6899" s="325"/>
      <c r="H6899" s="325"/>
      <c r="O6899" s="325"/>
    </row>
    <row r="6900" spans="1:15" x14ac:dyDescent="0.25">
      <c r="A6900" s="325"/>
      <c r="B6900" s="325"/>
      <c r="H6900" s="325"/>
      <c r="O6900" s="325"/>
    </row>
    <row r="6901" spans="1:15" x14ac:dyDescent="0.25">
      <c r="A6901" s="325"/>
      <c r="B6901" s="325"/>
      <c r="H6901" s="325"/>
      <c r="O6901" s="325"/>
    </row>
    <row r="6902" spans="1:15" x14ac:dyDescent="0.25">
      <c r="A6902" s="325"/>
      <c r="B6902" s="325"/>
      <c r="H6902" s="325"/>
      <c r="O6902" s="325"/>
    </row>
    <row r="6903" spans="1:15" x14ac:dyDescent="0.25">
      <c r="A6903" s="325"/>
      <c r="B6903" s="325"/>
      <c r="H6903" s="325"/>
      <c r="O6903" s="325"/>
    </row>
    <row r="6904" spans="1:15" x14ac:dyDescent="0.25">
      <c r="A6904" s="325"/>
      <c r="B6904" s="325"/>
      <c r="H6904" s="325"/>
      <c r="O6904" s="325"/>
    </row>
    <row r="6905" spans="1:15" x14ac:dyDescent="0.25">
      <c r="A6905" s="325"/>
      <c r="B6905" s="325"/>
      <c r="H6905" s="325"/>
      <c r="O6905" s="325"/>
    </row>
    <row r="6906" spans="1:15" x14ac:dyDescent="0.25">
      <c r="A6906" s="325"/>
      <c r="B6906" s="325"/>
      <c r="H6906" s="325"/>
      <c r="O6906" s="325"/>
    </row>
    <row r="6907" spans="1:15" x14ac:dyDescent="0.25">
      <c r="A6907" s="325"/>
      <c r="B6907" s="325"/>
      <c r="H6907" s="325"/>
      <c r="O6907" s="325"/>
    </row>
    <row r="6908" spans="1:15" x14ac:dyDescent="0.25">
      <c r="A6908" s="325"/>
      <c r="B6908" s="325"/>
      <c r="H6908" s="325"/>
      <c r="O6908" s="325"/>
    </row>
    <row r="6909" spans="1:15" x14ac:dyDescent="0.25">
      <c r="A6909" s="325"/>
      <c r="B6909" s="325"/>
      <c r="H6909" s="325"/>
      <c r="O6909" s="325"/>
    </row>
    <row r="6910" spans="1:15" x14ac:dyDescent="0.25">
      <c r="A6910" s="325"/>
      <c r="B6910" s="325"/>
      <c r="H6910" s="325"/>
      <c r="O6910" s="325"/>
    </row>
    <row r="6911" spans="1:15" x14ac:dyDescent="0.25">
      <c r="A6911" s="325"/>
      <c r="B6911" s="325"/>
      <c r="H6911" s="325"/>
      <c r="O6911" s="325"/>
    </row>
    <row r="6912" spans="1:15" x14ac:dyDescent="0.25">
      <c r="A6912" s="325"/>
      <c r="B6912" s="325"/>
      <c r="H6912" s="325"/>
      <c r="O6912" s="325"/>
    </row>
    <row r="6913" spans="1:15" x14ac:dyDescent="0.25">
      <c r="A6913" s="325"/>
      <c r="B6913" s="325"/>
      <c r="H6913" s="325"/>
      <c r="O6913" s="325"/>
    </row>
    <row r="6914" spans="1:15" x14ac:dyDescent="0.25">
      <c r="A6914" s="325"/>
      <c r="B6914" s="325"/>
      <c r="H6914" s="325"/>
      <c r="O6914" s="325"/>
    </row>
    <row r="6915" spans="1:15" x14ac:dyDescent="0.25">
      <c r="A6915" s="325"/>
      <c r="B6915" s="325"/>
      <c r="H6915" s="325"/>
      <c r="O6915" s="325"/>
    </row>
    <row r="6916" spans="1:15" x14ac:dyDescent="0.25">
      <c r="A6916" s="325"/>
      <c r="B6916" s="325"/>
      <c r="H6916" s="325"/>
      <c r="O6916" s="325"/>
    </row>
    <row r="6917" spans="1:15" x14ac:dyDescent="0.25">
      <c r="A6917" s="325"/>
      <c r="B6917" s="325"/>
      <c r="H6917" s="325"/>
      <c r="O6917" s="325"/>
    </row>
    <row r="6918" spans="1:15" x14ac:dyDescent="0.25">
      <c r="A6918" s="325"/>
      <c r="B6918" s="325"/>
      <c r="H6918" s="325"/>
      <c r="O6918" s="325"/>
    </row>
    <row r="6919" spans="1:15" x14ac:dyDescent="0.25">
      <c r="A6919" s="325"/>
      <c r="B6919" s="325"/>
      <c r="H6919" s="325"/>
      <c r="O6919" s="325"/>
    </row>
    <row r="6920" spans="1:15" x14ac:dyDescent="0.25">
      <c r="A6920" s="325"/>
      <c r="B6920" s="325"/>
      <c r="H6920" s="325"/>
      <c r="O6920" s="325"/>
    </row>
    <row r="6921" spans="1:15" x14ac:dyDescent="0.25">
      <c r="A6921" s="325"/>
      <c r="B6921" s="325"/>
      <c r="H6921" s="325"/>
      <c r="O6921" s="325"/>
    </row>
    <row r="6922" spans="1:15" x14ac:dyDescent="0.25">
      <c r="A6922" s="325"/>
      <c r="B6922" s="325"/>
      <c r="H6922" s="325"/>
      <c r="O6922" s="325"/>
    </row>
    <row r="6923" spans="1:15" x14ac:dyDescent="0.25">
      <c r="A6923" s="325"/>
      <c r="B6923" s="325"/>
      <c r="H6923" s="325"/>
      <c r="O6923" s="325"/>
    </row>
    <row r="6924" spans="1:15" x14ac:dyDescent="0.25">
      <c r="A6924" s="325"/>
      <c r="B6924" s="325"/>
      <c r="H6924" s="325"/>
      <c r="O6924" s="325"/>
    </row>
    <row r="6925" spans="1:15" x14ac:dyDescent="0.25">
      <c r="A6925" s="325"/>
      <c r="B6925" s="325"/>
      <c r="H6925" s="325"/>
      <c r="O6925" s="325"/>
    </row>
    <row r="6926" spans="1:15" x14ac:dyDescent="0.25">
      <c r="A6926" s="325"/>
      <c r="B6926" s="325"/>
      <c r="H6926" s="325"/>
      <c r="O6926" s="325"/>
    </row>
    <row r="6927" spans="1:15" x14ac:dyDescent="0.25">
      <c r="A6927" s="325"/>
      <c r="B6927" s="325"/>
      <c r="H6927" s="325"/>
      <c r="O6927" s="325"/>
    </row>
    <row r="6928" spans="1:15" x14ac:dyDescent="0.25">
      <c r="A6928" s="325"/>
      <c r="B6928" s="325"/>
      <c r="H6928" s="325"/>
      <c r="O6928" s="325"/>
    </row>
    <row r="6929" spans="1:15" x14ac:dyDescent="0.25">
      <c r="A6929" s="325"/>
      <c r="B6929" s="325"/>
      <c r="H6929" s="325"/>
      <c r="O6929" s="325"/>
    </row>
    <row r="6930" spans="1:15" x14ac:dyDescent="0.25">
      <c r="A6930" s="325"/>
      <c r="B6930" s="325"/>
      <c r="H6930" s="325"/>
      <c r="O6930" s="325"/>
    </row>
    <row r="6931" spans="1:15" x14ac:dyDescent="0.25">
      <c r="A6931" s="325"/>
      <c r="B6931" s="325"/>
      <c r="H6931" s="325"/>
      <c r="O6931" s="325"/>
    </row>
    <row r="6932" spans="1:15" x14ac:dyDescent="0.25">
      <c r="A6932" s="325"/>
      <c r="B6932" s="325"/>
      <c r="H6932" s="325"/>
      <c r="O6932" s="325"/>
    </row>
    <row r="6933" spans="1:15" x14ac:dyDescent="0.25">
      <c r="A6933" s="325"/>
      <c r="B6933" s="325"/>
      <c r="H6933" s="325"/>
      <c r="O6933" s="325"/>
    </row>
    <row r="6934" spans="1:15" x14ac:dyDescent="0.25">
      <c r="A6934" s="325"/>
      <c r="B6934" s="325"/>
      <c r="H6934" s="325"/>
      <c r="O6934" s="325"/>
    </row>
    <row r="6935" spans="1:15" x14ac:dyDescent="0.25">
      <c r="A6935" s="325"/>
      <c r="B6935" s="325"/>
      <c r="H6935" s="325"/>
      <c r="O6935" s="325"/>
    </row>
    <row r="6936" spans="1:15" x14ac:dyDescent="0.25">
      <c r="A6936" s="325"/>
      <c r="B6936" s="325"/>
      <c r="H6936" s="325"/>
      <c r="O6936" s="325"/>
    </row>
    <row r="6937" spans="1:15" x14ac:dyDescent="0.25">
      <c r="A6937" s="325"/>
      <c r="B6937" s="325"/>
      <c r="H6937" s="325"/>
      <c r="O6937" s="325"/>
    </row>
    <row r="6938" spans="1:15" x14ac:dyDescent="0.25">
      <c r="A6938" s="325"/>
      <c r="B6938" s="325"/>
      <c r="H6938" s="325"/>
      <c r="O6938" s="325"/>
    </row>
    <row r="6939" spans="1:15" x14ac:dyDescent="0.25">
      <c r="A6939" s="325"/>
      <c r="B6939" s="325"/>
      <c r="H6939" s="325"/>
      <c r="O6939" s="325"/>
    </row>
    <row r="6940" spans="1:15" x14ac:dyDescent="0.25">
      <c r="A6940" s="325"/>
      <c r="B6940" s="325"/>
      <c r="H6940" s="325"/>
      <c r="O6940" s="325"/>
    </row>
    <row r="6941" spans="1:15" x14ac:dyDescent="0.25">
      <c r="A6941" s="325"/>
      <c r="B6941" s="325"/>
      <c r="H6941" s="325"/>
      <c r="O6941" s="325"/>
    </row>
    <row r="6942" spans="1:15" x14ac:dyDescent="0.25">
      <c r="A6942" s="325"/>
      <c r="B6942" s="325"/>
      <c r="H6942" s="325"/>
      <c r="O6942" s="325"/>
    </row>
    <row r="6943" spans="1:15" x14ac:dyDescent="0.25">
      <c r="A6943" s="325"/>
      <c r="B6943" s="325"/>
      <c r="H6943" s="325"/>
      <c r="O6943" s="325"/>
    </row>
    <row r="6944" spans="1:15" x14ac:dyDescent="0.25">
      <c r="A6944" s="325"/>
      <c r="B6944" s="325"/>
      <c r="H6944" s="325"/>
      <c r="O6944" s="325"/>
    </row>
    <row r="6945" spans="1:15" x14ac:dyDescent="0.25">
      <c r="A6945" s="325"/>
      <c r="B6945" s="325"/>
      <c r="H6945" s="325"/>
      <c r="O6945" s="325"/>
    </row>
    <row r="6946" spans="1:15" x14ac:dyDescent="0.25">
      <c r="A6946" s="325"/>
      <c r="B6946" s="325"/>
      <c r="H6946" s="325"/>
      <c r="O6946" s="325"/>
    </row>
    <row r="6947" spans="1:15" x14ac:dyDescent="0.25">
      <c r="A6947" s="325"/>
      <c r="B6947" s="325"/>
      <c r="H6947" s="325"/>
      <c r="O6947" s="325"/>
    </row>
    <row r="6948" spans="1:15" x14ac:dyDescent="0.25">
      <c r="A6948" s="325"/>
      <c r="B6948" s="325"/>
      <c r="H6948" s="325"/>
      <c r="O6948" s="325"/>
    </row>
    <row r="6949" spans="1:15" x14ac:dyDescent="0.25">
      <c r="A6949" s="325"/>
      <c r="B6949" s="325"/>
      <c r="H6949" s="325"/>
      <c r="O6949" s="325"/>
    </row>
    <row r="6950" spans="1:15" x14ac:dyDescent="0.25">
      <c r="A6950" s="325"/>
      <c r="B6950" s="325"/>
      <c r="H6950" s="325"/>
      <c r="O6950" s="325"/>
    </row>
    <row r="6951" spans="1:15" x14ac:dyDescent="0.25">
      <c r="A6951" s="325"/>
      <c r="B6951" s="325"/>
      <c r="H6951" s="325"/>
      <c r="O6951" s="325"/>
    </row>
    <row r="6952" spans="1:15" x14ac:dyDescent="0.25">
      <c r="A6952" s="325"/>
      <c r="B6952" s="325"/>
      <c r="H6952" s="325"/>
      <c r="O6952" s="325"/>
    </row>
    <row r="6953" spans="1:15" x14ac:dyDescent="0.25">
      <c r="A6953" s="325"/>
      <c r="B6953" s="325"/>
      <c r="H6953" s="325"/>
      <c r="O6953" s="325"/>
    </row>
    <row r="6954" spans="1:15" x14ac:dyDescent="0.25">
      <c r="A6954" s="325"/>
      <c r="B6954" s="325"/>
      <c r="H6954" s="325"/>
      <c r="O6954" s="325"/>
    </row>
    <row r="6955" spans="1:15" x14ac:dyDescent="0.25">
      <c r="A6955" s="325"/>
      <c r="B6955" s="325"/>
      <c r="H6955" s="325"/>
      <c r="O6955" s="325"/>
    </row>
    <row r="6956" spans="1:15" x14ac:dyDescent="0.25">
      <c r="A6956" s="325"/>
      <c r="B6956" s="325"/>
      <c r="H6956" s="325"/>
      <c r="O6956" s="325"/>
    </row>
    <row r="6957" spans="1:15" x14ac:dyDescent="0.25">
      <c r="A6957" s="325"/>
      <c r="B6957" s="325"/>
      <c r="H6957" s="325"/>
      <c r="O6957" s="325"/>
    </row>
    <row r="6958" spans="1:15" x14ac:dyDescent="0.25">
      <c r="A6958" s="325"/>
      <c r="B6958" s="325"/>
      <c r="H6958" s="325"/>
      <c r="O6958" s="325"/>
    </row>
    <row r="6959" spans="1:15" x14ac:dyDescent="0.25">
      <c r="A6959" s="325"/>
      <c r="B6959" s="325"/>
      <c r="H6959" s="325"/>
      <c r="O6959" s="325"/>
    </row>
    <row r="6960" spans="1:15" x14ac:dyDescent="0.25">
      <c r="A6960" s="325"/>
      <c r="B6960" s="325"/>
      <c r="H6960" s="325"/>
      <c r="O6960" s="325"/>
    </row>
    <row r="6961" spans="1:15" x14ac:dyDescent="0.25">
      <c r="A6961" s="325"/>
      <c r="B6961" s="325"/>
      <c r="H6961" s="325"/>
      <c r="O6961" s="325"/>
    </row>
    <row r="6962" spans="1:15" x14ac:dyDescent="0.25">
      <c r="A6962" s="325"/>
      <c r="B6962" s="325"/>
      <c r="H6962" s="325"/>
      <c r="O6962" s="325"/>
    </row>
    <row r="6963" spans="1:15" x14ac:dyDescent="0.25">
      <c r="A6963" s="325"/>
      <c r="B6963" s="325"/>
      <c r="H6963" s="325"/>
      <c r="O6963" s="325"/>
    </row>
    <row r="6964" spans="1:15" x14ac:dyDescent="0.25">
      <c r="A6964" s="325"/>
      <c r="B6964" s="325"/>
      <c r="H6964" s="325"/>
      <c r="O6964" s="325"/>
    </row>
    <row r="6965" spans="1:15" x14ac:dyDescent="0.25">
      <c r="A6965" s="325"/>
      <c r="B6965" s="325"/>
      <c r="H6965" s="325"/>
      <c r="O6965" s="325"/>
    </row>
    <row r="6966" spans="1:15" x14ac:dyDescent="0.25">
      <c r="A6966" s="325"/>
      <c r="B6966" s="325"/>
      <c r="H6966" s="325"/>
      <c r="O6966" s="325"/>
    </row>
    <row r="6967" spans="1:15" x14ac:dyDescent="0.25">
      <c r="A6967" s="325"/>
      <c r="B6967" s="325"/>
      <c r="H6967" s="325"/>
      <c r="O6967" s="325"/>
    </row>
    <row r="6968" spans="1:15" x14ac:dyDescent="0.25">
      <c r="A6968" s="325"/>
      <c r="B6968" s="325"/>
      <c r="H6968" s="325"/>
      <c r="O6968" s="325"/>
    </row>
    <row r="6969" spans="1:15" x14ac:dyDescent="0.25">
      <c r="A6969" s="325"/>
      <c r="B6969" s="325"/>
      <c r="H6969" s="325"/>
      <c r="O6969" s="325"/>
    </row>
    <row r="6970" spans="1:15" x14ac:dyDescent="0.25">
      <c r="A6970" s="325"/>
      <c r="B6970" s="325"/>
      <c r="H6970" s="325"/>
      <c r="O6970" s="325"/>
    </row>
    <row r="6971" spans="1:15" x14ac:dyDescent="0.25">
      <c r="A6971" s="325"/>
      <c r="B6971" s="325"/>
      <c r="H6971" s="325"/>
      <c r="O6971" s="325"/>
    </row>
    <row r="6972" spans="1:15" x14ac:dyDescent="0.25">
      <c r="A6972" s="325"/>
      <c r="B6972" s="325"/>
      <c r="H6972" s="325"/>
      <c r="O6972" s="325"/>
    </row>
    <row r="6973" spans="1:15" x14ac:dyDescent="0.25">
      <c r="A6973" s="325"/>
      <c r="B6973" s="325"/>
      <c r="H6973" s="325"/>
      <c r="O6973" s="325"/>
    </row>
    <row r="6974" spans="1:15" x14ac:dyDescent="0.25">
      <c r="A6974" s="325"/>
      <c r="B6974" s="325"/>
      <c r="H6974" s="325"/>
      <c r="O6974" s="325"/>
    </row>
    <row r="6975" spans="1:15" x14ac:dyDescent="0.25">
      <c r="A6975" s="325"/>
      <c r="B6975" s="325"/>
      <c r="H6975" s="325"/>
      <c r="O6975" s="325"/>
    </row>
    <row r="6976" spans="1:15" x14ac:dyDescent="0.25">
      <c r="A6976" s="325"/>
      <c r="B6976" s="325"/>
      <c r="H6976" s="325"/>
      <c r="O6976" s="325"/>
    </row>
    <row r="6977" spans="1:15" x14ac:dyDescent="0.25">
      <c r="A6977" s="325"/>
      <c r="B6977" s="325"/>
      <c r="H6977" s="325"/>
      <c r="O6977" s="325"/>
    </row>
    <row r="6978" spans="1:15" x14ac:dyDescent="0.25">
      <c r="A6978" s="325"/>
      <c r="B6978" s="325"/>
      <c r="H6978" s="325"/>
      <c r="O6978" s="325"/>
    </row>
    <row r="6979" spans="1:15" x14ac:dyDescent="0.25">
      <c r="A6979" s="325"/>
      <c r="B6979" s="325"/>
      <c r="H6979" s="325"/>
      <c r="O6979" s="325"/>
    </row>
    <row r="6980" spans="1:15" x14ac:dyDescent="0.25">
      <c r="A6980" s="325"/>
      <c r="B6980" s="325"/>
      <c r="H6980" s="325"/>
      <c r="O6980" s="325"/>
    </row>
    <row r="6981" spans="1:15" x14ac:dyDescent="0.25">
      <c r="A6981" s="325"/>
      <c r="B6981" s="325"/>
      <c r="H6981" s="325"/>
      <c r="O6981" s="325"/>
    </row>
    <row r="6982" spans="1:15" x14ac:dyDescent="0.25">
      <c r="A6982" s="325"/>
      <c r="B6982" s="325"/>
      <c r="H6982" s="325"/>
      <c r="O6982" s="325"/>
    </row>
    <row r="6983" spans="1:15" x14ac:dyDescent="0.25">
      <c r="A6983" s="325"/>
      <c r="B6983" s="325"/>
      <c r="H6983" s="325"/>
      <c r="O6983" s="325"/>
    </row>
    <row r="6984" spans="1:15" x14ac:dyDescent="0.25">
      <c r="A6984" s="325"/>
      <c r="B6984" s="325"/>
      <c r="H6984" s="325"/>
      <c r="O6984" s="325"/>
    </row>
    <row r="6985" spans="1:15" x14ac:dyDescent="0.25">
      <c r="A6985" s="325"/>
      <c r="B6985" s="325"/>
      <c r="H6985" s="325"/>
      <c r="O6985" s="325"/>
    </row>
    <row r="6986" spans="1:15" x14ac:dyDescent="0.25">
      <c r="A6986" s="325"/>
      <c r="B6986" s="325"/>
      <c r="H6986" s="325"/>
      <c r="O6986" s="325"/>
    </row>
    <row r="6987" spans="1:15" x14ac:dyDescent="0.25">
      <c r="A6987" s="325"/>
      <c r="B6987" s="325"/>
      <c r="H6987" s="325"/>
      <c r="O6987" s="325"/>
    </row>
    <row r="6988" spans="1:15" x14ac:dyDescent="0.25">
      <c r="A6988" s="325"/>
      <c r="B6988" s="325"/>
      <c r="H6988" s="325"/>
      <c r="O6988" s="325"/>
    </row>
    <row r="6989" spans="1:15" x14ac:dyDescent="0.25">
      <c r="A6989" s="325"/>
      <c r="B6989" s="325"/>
      <c r="H6989" s="325"/>
      <c r="O6989" s="325"/>
    </row>
    <row r="6990" spans="1:15" x14ac:dyDescent="0.25">
      <c r="A6990" s="325"/>
      <c r="B6990" s="325"/>
      <c r="H6990" s="325"/>
      <c r="O6990" s="325"/>
    </row>
    <row r="6991" spans="1:15" x14ac:dyDescent="0.25">
      <c r="A6991" s="325"/>
      <c r="B6991" s="325"/>
      <c r="H6991" s="325"/>
      <c r="O6991" s="325"/>
    </row>
    <row r="6992" spans="1:15" x14ac:dyDescent="0.25">
      <c r="A6992" s="325"/>
      <c r="B6992" s="325"/>
      <c r="H6992" s="325"/>
      <c r="O6992" s="325"/>
    </row>
    <row r="6993" spans="1:15" x14ac:dyDescent="0.25">
      <c r="A6993" s="325"/>
      <c r="B6993" s="325"/>
      <c r="H6993" s="325"/>
      <c r="O6993" s="325"/>
    </row>
    <row r="6994" spans="1:15" x14ac:dyDescent="0.25">
      <c r="A6994" s="325"/>
      <c r="B6994" s="325"/>
      <c r="H6994" s="325"/>
      <c r="O6994" s="325"/>
    </row>
    <row r="6995" spans="1:15" x14ac:dyDescent="0.25">
      <c r="A6995" s="325"/>
      <c r="B6995" s="325"/>
      <c r="H6995" s="325"/>
      <c r="O6995" s="325"/>
    </row>
    <row r="6996" spans="1:15" x14ac:dyDescent="0.25">
      <c r="A6996" s="325"/>
      <c r="B6996" s="325"/>
      <c r="H6996" s="325"/>
      <c r="O6996" s="325"/>
    </row>
    <row r="6997" spans="1:15" x14ac:dyDescent="0.25">
      <c r="A6997" s="325"/>
      <c r="B6997" s="325"/>
      <c r="H6997" s="325"/>
      <c r="O6997" s="325"/>
    </row>
    <row r="6998" spans="1:15" x14ac:dyDescent="0.25">
      <c r="A6998" s="325"/>
      <c r="B6998" s="325"/>
      <c r="H6998" s="325"/>
      <c r="O6998" s="325"/>
    </row>
    <row r="6999" spans="1:15" x14ac:dyDescent="0.25">
      <c r="A6999" s="325"/>
      <c r="B6999" s="325"/>
      <c r="H6999" s="325"/>
      <c r="O6999" s="325"/>
    </row>
    <row r="7000" spans="1:15" x14ac:dyDescent="0.25">
      <c r="A7000" s="325"/>
      <c r="B7000" s="325"/>
      <c r="H7000" s="325"/>
      <c r="O7000" s="325"/>
    </row>
    <row r="7001" spans="1:15" x14ac:dyDescent="0.25">
      <c r="A7001" s="325"/>
      <c r="B7001" s="325"/>
      <c r="H7001" s="325"/>
      <c r="O7001" s="325"/>
    </row>
    <row r="7002" spans="1:15" x14ac:dyDescent="0.25">
      <c r="A7002" s="325"/>
      <c r="B7002" s="325"/>
      <c r="H7002" s="325"/>
      <c r="O7002" s="325"/>
    </row>
    <row r="7003" spans="1:15" x14ac:dyDescent="0.25">
      <c r="A7003" s="325"/>
      <c r="B7003" s="325"/>
      <c r="H7003" s="325"/>
      <c r="O7003" s="325"/>
    </row>
    <row r="7004" spans="1:15" x14ac:dyDescent="0.25">
      <c r="A7004" s="325"/>
      <c r="B7004" s="325"/>
      <c r="H7004" s="325"/>
      <c r="O7004" s="325"/>
    </row>
    <row r="7005" spans="1:15" x14ac:dyDescent="0.25">
      <c r="A7005" s="325"/>
      <c r="B7005" s="325"/>
      <c r="H7005" s="325"/>
      <c r="O7005" s="325"/>
    </row>
    <row r="7006" spans="1:15" x14ac:dyDescent="0.25">
      <c r="A7006" s="325"/>
      <c r="B7006" s="325"/>
      <c r="H7006" s="325"/>
      <c r="O7006" s="325"/>
    </row>
    <row r="7007" spans="1:15" x14ac:dyDescent="0.25">
      <c r="A7007" s="325"/>
      <c r="B7007" s="325"/>
      <c r="H7007" s="325"/>
      <c r="O7007" s="325"/>
    </row>
    <row r="7008" spans="1:15" x14ac:dyDescent="0.25">
      <c r="A7008" s="325"/>
      <c r="B7008" s="325"/>
      <c r="H7008" s="325"/>
      <c r="O7008" s="325"/>
    </row>
    <row r="7009" spans="1:15" x14ac:dyDescent="0.25">
      <c r="A7009" s="325"/>
      <c r="B7009" s="325"/>
      <c r="H7009" s="325"/>
      <c r="O7009" s="325"/>
    </row>
    <row r="7010" spans="1:15" x14ac:dyDescent="0.25">
      <c r="A7010" s="325"/>
      <c r="B7010" s="325"/>
      <c r="H7010" s="325"/>
      <c r="O7010" s="325"/>
    </row>
    <row r="7011" spans="1:15" x14ac:dyDescent="0.25">
      <c r="A7011" s="325"/>
      <c r="B7011" s="325"/>
      <c r="H7011" s="325"/>
      <c r="O7011" s="325"/>
    </row>
    <row r="7012" spans="1:15" x14ac:dyDescent="0.25">
      <c r="A7012" s="325"/>
      <c r="B7012" s="325"/>
      <c r="H7012" s="325"/>
      <c r="O7012" s="325"/>
    </row>
    <row r="7013" spans="1:15" x14ac:dyDescent="0.25">
      <c r="A7013" s="325"/>
      <c r="B7013" s="325"/>
      <c r="H7013" s="325"/>
      <c r="O7013" s="325"/>
    </row>
    <row r="7014" spans="1:15" x14ac:dyDescent="0.25">
      <c r="A7014" s="325"/>
      <c r="B7014" s="325"/>
      <c r="H7014" s="325"/>
      <c r="O7014" s="325"/>
    </row>
    <row r="7015" spans="1:15" x14ac:dyDescent="0.25">
      <c r="A7015" s="325"/>
      <c r="B7015" s="325"/>
      <c r="H7015" s="325"/>
      <c r="O7015" s="325"/>
    </row>
    <row r="7016" spans="1:15" x14ac:dyDescent="0.25">
      <c r="A7016" s="325"/>
      <c r="B7016" s="325"/>
      <c r="H7016" s="325"/>
      <c r="O7016" s="325"/>
    </row>
    <row r="7017" spans="1:15" x14ac:dyDescent="0.25">
      <c r="A7017" s="325"/>
      <c r="B7017" s="325"/>
      <c r="H7017" s="325"/>
      <c r="O7017" s="325"/>
    </row>
    <row r="7018" spans="1:15" x14ac:dyDescent="0.25">
      <c r="A7018" s="325"/>
      <c r="B7018" s="325"/>
      <c r="H7018" s="325"/>
      <c r="O7018" s="325"/>
    </row>
    <row r="7019" spans="1:15" x14ac:dyDescent="0.25">
      <c r="A7019" s="325"/>
      <c r="B7019" s="325"/>
      <c r="H7019" s="325"/>
      <c r="O7019" s="325"/>
    </row>
    <row r="7020" spans="1:15" x14ac:dyDescent="0.25">
      <c r="A7020" s="325"/>
      <c r="B7020" s="325"/>
      <c r="H7020" s="325"/>
      <c r="O7020" s="325"/>
    </row>
    <row r="7021" spans="1:15" x14ac:dyDescent="0.25">
      <c r="A7021" s="325"/>
      <c r="B7021" s="325"/>
      <c r="H7021" s="325"/>
      <c r="O7021" s="325"/>
    </row>
    <row r="7022" spans="1:15" x14ac:dyDescent="0.25">
      <c r="A7022" s="325"/>
      <c r="B7022" s="325"/>
      <c r="H7022" s="325"/>
      <c r="O7022" s="325"/>
    </row>
    <row r="7023" spans="1:15" x14ac:dyDescent="0.25">
      <c r="A7023" s="325"/>
      <c r="B7023" s="325"/>
      <c r="H7023" s="325"/>
      <c r="O7023" s="325"/>
    </row>
    <row r="7024" spans="1:15" x14ac:dyDescent="0.25">
      <c r="A7024" s="325"/>
      <c r="B7024" s="325"/>
      <c r="H7024" s="325"/>
      <c r="O7024" s="325"/>
    </row>
    <row r="7025" spans="1:15" x14ac:dyDescent="0.25">
      <c r="A7025" s="325"/>
      <c r="B7025" s="325"/>
      <c r="H7025" s="325"/>
      <c r="O7025" s="325"/>
    </row>
    <row r="7026" spans="1:15" x14ac:dyDescent="0.25">
      <c r="A7026" s="325"/>
      <c r="B7026" s="325"/>
      <c r="H7026" s="325"/>
      <c r="O7026" s="325"/>
    </row>
    <row r="7027" spans="1:15" x14ac:dyDescent="0.25">
      <c r="A7027" s="325"/>
      <c r="B7027" s="325"/>
      <c r="H7027" s="325"/>
      <c r="O7027" s="325"/>
    </row>
    <row r="7028" spans="1:15" x14ac:dyDescent="0.25">
      <c r="A7028" s="325"/>
      <c r="B7028" s="325"/>
      <c r="H7028" s="325"/>
      <c r="O7028" s="325"/>
    </row>
    <row r="7029" spans="1:15" x14ac:dyDescent="0.25">
      <c r="A7029" s="325"/>
      <c r="B7029" s="325"/>
      <c r="H7029" s="325"/>
      <c r="O7029" s="325"/>
    </row>
    <row r="7030" spans="1:15" x14ac:dyDescent="0.25">
      <c r="A7030" s="325"/>
      <c r="B7030" s="325"/>
      <c r="H7030" s="325"/>
      <c r="O7030" s="325"/>
    </row>
    <row r="7031" spans="1:15" x14ac:dyDescent="0.25">
      <c r="A7031" s="325"/>
      <c r="B7031" s="325"/>
      <c r="H7031" s="325"/>
      <c r="O7031" s="325"/>
    </row>
    <row r="7032" spans="1:15" x14ac:dyDescent="0.25">
      <c r="A7032" s="325"/>
      <c r="B7032" s="325"/>
      <c r="H7032" s="325"/>
      <c r="O7032" s="325"/>
    </row>
    <row r="7033" spans="1:15" x14ac:dyDescent="0.25">
      <c r="A7033" s="325"/>
      <c r="B7033" s="325"/>
      <c r="H7033" s="325"/>
      <c r="O7033" s="325"/>
    </row>
    <row r="7034" spans="1:15" x14ac:dyDescent="0.25">
      <c r="A7034" s="325"/>
      <c r="B7034" s="325"/>
      <c r="H7034" s="325"/>
      <c r="O7034" s="325"/>
    </row>
    <row r="7035" spans="1:15" x14ac:dyDescent="0.25">
      <c r="A7035" s="325"/>
      <c r="B7035" s="325"/>
      <c r="H7035" s="325"/>
      <c r="O7035" s="325"/>
    </row>
    <row r="7036" spans="1:15" x14ac:dyDescent="0.25">
      <c r="A7036" s="325"/>
      <c r="B7036" s="325"/>
      <c r="H7036" s="325"/>
      <c r="O7036" s="325"/>
    </row>
    <row r="7037" spans="1:15" x14ac:dyDescent="0.25">
      <c r="A7037" s="325"/>
      <c r="B7037" s="325"/>
      <c r="H7037" s="325"/>
      <c r="O7037" s="325"/>
    </row>
    <row r="7038" spans="1:15" x14ac:dyDescent="0.25">
      <c r="A7038" s="325"/>
      <c r="B7038" s="325"/>
      <c r="H7038" s="325"/>
      <c r="O7038" s="325"/>
    </row>
    <row r="7039" spans="1:15" x14ac:dyDescent="0.25">
      <c r="A7039" s="325"/>
      <c r="B7039" s="325"/>
      <c r="H7039" s="325"/>
      <c r="O7039" s="325"/>
    </row>
    <row r="7040" spans="1:15" x14ac:dyDescent="0.25">
      <c r="A7040" s="325"/>
      <c r="B7040" s="325"/>
      <c r="H7040" s="325"/>
      <c r="O7040" s="325"/>
    </row>
    <row r="7041" spans="1:15" x14ac:dyDescent="0.25">
      <c r="A7041" s="325"/>
      <c r="B7041" s="325"/>
      <c r="H7041" s="325"/>
      <c r="O7041" s="325"/>
    </row>
    <row r="7042" spans="1:15" x14ac:dyDescent="0.25">
      <c r="A7042" s="325"/>
      <c r="B7042" s="325"/>
      <c r="H7042" s="325"/>
      <c r="O7042" s="325"/>
    </row>
    <row r="7043" spans="1:15" x14ac:dyDescent="0.25">
      <c r="A7043" s="325"/>
      <c r="B7043" s="325"/>
      <c r="H7043" s="325"/>
      <c r="O7043" s="325"/>
    </row>
    <row r="7044" spans="1:15" x14ac:dyDescent="0.25">
      <c r="A7044" s="325"/>
      <c r="B7044" s="325"/>
      <c r="H7044" s="325"/>
      <c r="O7044" s="325"/>
    </row>
    <row r="7045" spans="1:15" x14ac:dyDescent="0.25">
      <c r="A7045" s="325"/>
      <c r="B7045" s="325"/>
      <c r="H7045" s="325"/>
      <c r="O7045" s="325"/>
    </row>
    <row r="7046" spans="1:15" x14ac:dyDescent="0.25">
      <c r="A7046" s="325"/>
      <c r="B7046" s="325"/>
      <c r="H7046" s="325"/>
      <c r="O7046" s="325"/>
    </row>
    <row r="7047" spans="1:15" x14ac:dyDescent="0.25">
      <c r="A7047" s="325"/>
      <c r="B7047" s="325"/>
      <c r="H7047" s="325"/>
      <c r="O7047" s="325"/>
    </row>
    <row r="7048" spans="1:15" x14ac:dyDescent="0.25">
      <c r="A7048" s="325"/>
      <c r="B7048" s="325"/>
      <c r="H7048" s="325"/>
      <c r="O7048" s="325"/>
    </row>
    <row r="7049" spans="1:15" x14ac:dyDescent="0.25">
      <c r="A7049" s="325"/>
      <c r="B7049" s="325"/>
      <c r="H7049" s="325"/>
      <c r="O7049" s="325"/>
    </row>
    <row r="7050" spans="1:15" x14ac:dyDescent="0.25">
      <c r="A7050" s="325"/>
      <c r="B7050" s="325"/>
      <c r="H7050" s="325"/>
      <c r="O7050" s="325"/>
    </row>
    <row r="7051" spans="1:15" x14ac:dyDescent="0.25">
      <c r="A7051" s="325"/>
      <c r="B7051" s="325"/>
      <c r="H7051" s="325"/>
      <c r="O7051" s="325"/>
    </row>
    <row r="7052" spans="1:15" x14ac:dyDescent="0.25">
      <c r="A7052" s="325"/>
      <c r="B7052" s="325"/>
      <c r="H7052" s="325"/>
      <c r="O7052" s="325"/>
    </row>
    <row r="7053" spans="1:15" x14ac:dyDescent="0.25">
      <c r="A7053" s="325"/>
      <c r="B7053" s="325"/>
      <c r="H7053" s="325"/>
      <c r="O7053" s="325"/>
    </row>
    <row r="7054" spans="1:15" x14ac:dyDescent="0.25">
      <c r="A7054" s="325"/>
      <c r="B7054" s="325"/>
      <c r="H7054" s="325"/>
      <c r="O7054" s="325"/>
    </row>
    <row r="7055" spans="1:15" x14ac:dyDescent="0.25">
      <c r="A7055" s="325"/>
      <c r="B7055" s="325"/>
      <c r="H7055" s="325"/>
      <c r="O7055" s="325"/>
    </row>
    <row r="7056" spans="1:15" x14ac:dyDescent="0.25">
      <c r="A7056" s="325"/>
      <c r="B7056" s="325"/>
      <c r="H7056" s="325"/>
      <c r="O7056" s="325"/>
    </row>
    <row r="7057" spans="1:15" x14ac:dyDescent="0.25">
      <c r="A7057" s="325"/>
      <c r="B7057" s="325"/>
      <c r="H7057" s="325"/>
      <c r="O7057" s="325"/>
    </row>
    <row r="7058" spans="1:15" x14ac:dyDescent="0.25">
      <c r="A7058" s="325"/>
      <c r="B7058" s="325"/>
      <c r="H7058" s="325"/>
      <c r="O7058" s="325"/>
    </row>
    <row r="7059" spans="1:15" x14ac:dyDescent="0.25">
      <c r="A7059" s="325"/>
      <c r="B7059" s="325"/>
      <c r="H7059" s="325"/>
      <c r="O7059" s="325"/>
    </row>
    <row r="7060" spans="1:15" x14ac:dyDescent="0.25">
      <c r="A7060" s="325"/>
      <c r="B7060" s="325"/>
      <c r="H7060" s="325"/>
      <c r="O7060" s="325"/>
    </row>
    <row r="7061" spans="1:15" x14ac:dyDescent="0.25">
      <c r="A7061" s="325"/>
      <c r="B7061" s="325"/>
      <c r="H7061" s="325"/>
      <c r="O7061" s="325"/>
    </row>
    <row r="7062" spans="1:15" x14ac:dyDescent="0.25">
      <c r="A7062" s="325"/>
      <c r="B7062" s="325"/>
      <c r="H7062" s="325"/>
      <c r="O7062" s="325"/>
    </row>
    <row r="7063" spans="1:15" x14ac:dyDescent="0.25">
      <c r="A7063" s="325"/>
      <c r="B7063" s="325"/>
      <c r="H7063" s="325"/>
      <c r="O7063" s="325"/>
    </row>
    <row r="7064" spans="1:15" x14ac:dyDescent="0.25">
      <c r="A7064" s="325"/>
      <c r="B7064" s="325"/>
      <c r="H7064" s="325"/>
      <c r="O7064" s="325"/>
    </row>
    <row r="7065" spans="1:15" x14ac:dyDescent="0.25">
      <c r="A7065" s="325"/>
      <c r="B7065" s="325"/>
      <c r="H7065" s="325"/>
      <c r="O7065" s="325"/>
    </row>
    <row r="7066" spans="1:15" x14ac:dyDescent="0.25">
      <c r="A7066" s="325"/>
      <c r="B7066" s="325"/>
      <c r="H7066" s="325"/>
      <c r="O7066" s="325"/>
    </row>
    <row r="7067" spans="1:15" x14ac:dyDescent="0.25">
      <c r="A7067" s="325"/>
      <c r="B7067" s="325"/>
      <c r="H7067" s="325"/>
      <c r="O7067" s="325"/>
    </row>
    <row r="7068" spans="1:15" x14ac:dyDescent="0.25">
      <c r="A7068" s="325"/>
      <c r="B7068" s="325"/>
      <c r="H7068" s="325"/>
      <c r="O7068" s="325"/>
    </row>
    <row r="7069" spans="1:15" x14ac:dyDescent="0.25">
      <c r="A7069" s="325"/>
      <c r="B7069" s="325"/>
      <c r="H7069" s="325"/>
      <c r="O7069" s="325"/>
    </row>
    <row r="7070" spans="1:15" x14ac:dyDescent="0.25">
      <c r="A7070" s="325"/>
      <c r="B7070" s="325"/>
      <c r="H7070" s="325"/>
      <c r="O7070" s="325"/>
    </row>
    <row r="7071" spans="1:15" x14ac:dyDescent="0.25">
      <c r="A7071" s="325"/>
      <c r="B7071" s="325"/>
      <c r="H7071" s="325"/>
      <c r="O7071" s="325"/>
    </row>
    <row r="7072" spans="1:15" x14ac:dyDescent="0.25">
      <c r="A7072" s="325"/>
      <c r="B7072" s="325"/>
      <c r="H7072" s="325"/>
      <c r="O7072" s="325"/>
    </row>
    <row r="7073" spans="1:15" x14ac:dyDescent="0.25">
      <c r="A7073" s="325"/>
      <c r="B7073" s="325"/>
      <c r="H7073" s="325"/>
      <c r="O7073" s="325"/>
    </row>
    <row r="7074" spans="1:15" x14ac:dyDescent="0.25">
      <c r="A7074" s="325"/>
      <c r="B7074" s="325"/>
      <c r="H7074" s="325"/>
      <c r="O7074" s="325"/>
    </row>
    <row r="7075" spans="1:15" x14ac:dyDescent="0.25">
      <c r="A7075" s="325"/>
      <c r="B7075" s="325"/>
      <c r="H7075" s="325"/>
      <c r="O7075" s="325"/>
    </row>
    <row r="7076" spans="1:15" x14ac:dyDescent="0.25">
      <c r="A7076" s="325"/>
      <c r="B7076" s="325"/>
      <c r="H7076" s="325"/>
      <c r="O7076" s="325"/>
    </row>
    <row r="7077" spans="1:15" x14ac:dyDescent="0.25">
      <c r="A7077" s="325"/>
      <c r="B7077" s="325"/>
      <c r="H7077" s="325"/>
      <c r="O7077" s="325"/>
    </row>
    <row r="7078" spans="1:15" x14ac:dyDescent="0.25">
      <c r="A7078" s="325"/>
      <c r="B7078" s="325"/>
      <c r="H7078" s="325"/>
      <c r="O7078" s="325"/>
    </row>
    <row r="7079" spans="1:15" x14ac:dyDescent="0.25">
      <c r="A7079" s="325"/>
      <c r="B7079" s="325"/>
      <c r="H7079" s="325"/>
      <c r="O7079" s="325"/>
    </row>
    <row r="7080" spans="1:15" x14ac:dyDescent="0.25">
      <c r="A7080" s="325"/>
      <c r="B7080" s="325"/>
      <c r="H7080" s="325"/>
      <c r="O7080" s="325"/>
    </row>
    <row r="7081" spans="1:15" x14ac:dyDescent="0.25">
      <c r="A7081" s="325"/>
      <c r="B7081" s="325"/>
      <c r="H7081" s="325"/>
      <c r="O7081" s="325"/>
    </row>
    <row r="7082" spans="1:15" x14ac:dyDescent="0.25">
      <c r="A7082" s="325"/>
      <c r="B7082" s="325"/>
      <c r="H7082" s="325"/>
      <c r="O7082" s="325"/>
    </row>
    <row r="7083" spans="1:15" x14ac:dyDescent="0.25">
      <c r="A7083" s="325"/>
      <c r="B7083" s="325"/>
      <c r="H7083" s="325"/>
      <c r="O7083" s="325"/>
    </row>
    <row r="7084" spans="1:15" x14ac:dyDescent="0.25">
      <c r="A7084" s="325"/>
      <c r="B7084" s="325"/>
      <c r="H7084" s="325"/>
      <c r="O7084" s="325"/>
    </row>
    <row r="7085" spans="1:15" x14ac:dyDescent="0.25">
      <c r="A7085" s="325"/>
      <c r="B7085" s="325"/>
      <c r="H7085" s="325"/>
      <c r="O7085" s="325"/>
    </row>
    <row r="7086" spans="1:15" x14ac:dyDescent="0.25">
      <c r="A7086" s="325"/>
      <c r="B7086" s="325"/>
      <c r="H7086" s="325"/>
      <c r="O7086" s="325"/>
    </row>
    <row r="7087" spans="1:15" x14ac:dyDescent="0.25">
      <c r="A7087" s="325"/>
      <c r="B7087" s="325"/>
      <c r="H7087" s="325"/>
      <c r="O7087" s="325"/>
    </row>
    <row r="7088" spans="1:15" x14ac:dyDescent="0.25">
      <c r="A7088" s="325"/>
      <c r="B7088" s="325"/>
      <c r="H7088" s="325"/>
      <c r="O7088" s="325"/>
    </row>
    <row r="7089" spans="1:15" x14ac:dyDescent="0.25">
      <c r="A7089" s="325"/>
      <c r="B7089" s="325"/>
      <c r="H7089" s="325"/>
      <c r="O7089" s="325"/>
    </row>
    <row r="7090" spans="1:15" x14ac:dyDescent="0.25">
      <c r="A7090" s="325"/>
      <c r="B7090" s="325"/>
      <c r="H7090" s="325"/>
      <c r="O7090" s="325"/>
    </row>
    <row r="7091" spans="1:15" x14ac:dyDescent="0.25">
      <c r="A7091" s="325"/>
      <c r="B7091" s="325"/>
      <c r="H7091" s="325"/>
      <c r="O7091" s="325"/>
    </row>
    <row r="7092" spans="1:15" x14ac:dyDescent="0.25">
      <c r="A7092" s="325"/>
      <c r="B7092" s="325"/>
      <c r="H7092" s="325"/>
      <c r="O7092" s="325"/>
    </row>
    <row r="7093" spans="1:15" x14ac:dyDescent="0.25">
      <c r="A7093" s="325"/>
      <c r="B7093" s="325"/>
      <c r="H7093" s="325"/>
      <c r="O7093" s="325"/>
    </row>
    <row r="7094" spans="1:15" x14ac:dyDescent="0.25">
      <c r="A7094" s="325"/>
      <c r="B7094" s="325"/>
      <c r="H7094" s="325"/>
      <c r="O7094" s="325"/>
    </row>
    <row r="7095" spans="1:15" x14ac:dyDescent="0.25">
      <c r="A7095" s="325"/>
      <c r="B7095" s="325"/>
      <c r="H7095" s="325"/>
      <c r="O7095" s="325"/>
    </row>
    <row r="7096" spans="1:15" x14ac:dyDescent="0.25">
      <c r="A7096" s="325"/>
      <c r="B7096" s="325"/>
      <c r="H7096" s="325"/>
      <c r="O7096" s="325"/>
    </row>
    <row r="7097" spans="1:15" x14ac:dyDescent="0.25">
      <c r="A7097" s="325"/>
      <c r="B7097" s="325"/>
      <c r="H7097" s="325"/>
      <c r="O7097" s="325"/>
    </row>
    <row r="7098" spans="1:15" x14ac:dyDescent="0.25">
      <c r="A7098" s="325"/>
      <c r="B7098" s="325"/>
      <c r="H7098" s="325"/>
      <c r="O7098" s="325"/>
    </row>
    <row r="7099" spans="1:15" x14ac:dyDescent="0.25">
      <c r="A7099" s="325"/>
      <c r="B7099" s="325"/>
      <c r="H7099" s="325"/>
      <c r="O7099" s="325"/>
    </row>
    <row r="7100" spans="1:15" x14ac:dyDescent="0.25">
      <c r="A7100" s="325"/>
      <c r="B7100" s="325"/>
      <c r="H7100" s="325"/>
      <c r="O7100" s="325"/>
    </row>
    <row r="7101" spans="1:15" x14ac:dyDescent="0.25">
      <c r="A7101" s="325"/>
      <c r="B7101" s="325"/>
      <c r="H7101" s="325"/>
      <c r="O7101" s="325"/>
    </row>
    <row r="7102" spans="1:15" x14ac:dyDescent="0.25">
      <c r="A7102" s="325"/>
      <c r="B7102" s="325"/>
      <c r="H7102" s="325"/>
      <c r="O7102" s="325"/>
    </row>
    <row r="7103" spans="1:15" x14ac:dyDescent="0.25">
      <c r="A7103" s="325"/>
      <c r="B7103" s="325"/>
      <c r="H7103" s="325"/>
      <c r="O7103" s="325"/>
    </row>
    <row r="7104" spans="1:15" x14ac:dyDescent="0.25">
      <c r="A7104" s="325"/>
      <c r="B7104" s="325"/>
      <c r="H7104" s="325"/>
      <c r="O7104" s="325"/>
    </row>
    <row r="7105" spans="1:15" x14ac:dyDescent="0.25">
      <c r="A7105" s="325"/>
      <c r="B7105" s="325"/>
      <c r="H7105" s="325"/>
      <c r="O7105" s="325"/>
    </row>
    <row r="7106" spans="1:15" x14ac:dyDescent="0.25">
      <c r="A7106" s="325"/>
      <c r="B7106" s="325"/>
      <c r="H7106" s="325"/>
      <c r="O7106" s="325"/>
    </row>
    <row r="7107" spans="1:15" x14ac:dyDescent="0.25">
      <c r="A7107" s="325"/>
      <c r="B7107" s="325"/>
      <c r="H7107" s="325"/>
      <c r="O7107" s="325"/>
    </row>
    <row r="7108" spans="1:15" x14ac:dyDescent="0.25">
      <c r="A7108" s="325"/>
      <c r="B7108" s="325"/>
      <c r="H7108" s="325"/>
      <c r="O7108" s="325"/>
    </row>
    <row r="7109" spans="1:15" x14ac:dyDescent="0.25">
      <c r="A7109" s="325"/>
      <c r="B7109" s="325"/>
      <c r="H7109" s="325"/>
      <c r="O7109" s="325"/>
    </row>
    <row r="7110" spans="1:15" x14ac:dyDescent="0.25">
      <c r="A7110" s="325"/>
      <c r="B7110" s="325"/>
      <c r="H7110" s="325"/>
      <c r="O7110" s="325"/>
    </row>
    <row r="7111" spans="1:15" x14ac:dyDescent="0.25">
      <c r="A7111" s="325"/>
      <c r="B7111" s="325"/>
      <c r="H7111" s="325"/>
      <c r="O7111" s="325"/>
    </row>
    <row r="7112" spans="1:15" x14ac:dyDescent="0.25">
      <c r="A7112" s="325"/>
      <c r="B7112" s="325"/>
      <c r="H7112" s="325"/>
      <c r="O7112" s="325"/>
    </row>
    <row r="7113" spans="1:15" x14ac:dyDescent="0.25">
      <c r="A7113" s="325"/>
      <c r="B7113" s="325"/>
      <c r="H7113" s="325"/>
      <c r="O7113" s="325"/>
    </row>
    <row r="7114" spans="1:15" x14ac:dyDescent="0.25">
      <c r="A7114" s="325"/>
      <c r="B7114" s="325"/>
      <c r="H7114" s="325"/>
      <c r="O7114" s="325"/>
    </row>
    <row r="7115" spans="1:15" x14ac:dyDescent="0.25">
      <c r="A7115" s="325"/>
      <c r="B7115" s="325"/>
      <c r="H7115" s="325"/>
      <c r="O7115" s="325"/>
    </row>
    <row r="7116" spans="1:15" x14ac:dyDescent="0.25">
      <c r="A7116" s="325"/>
      <c r="B7116" s="325"/>
      <c r="H7116" s="325"/>
      <c r="O7116" s="325"/>
    </row>
    <row r="7117" spans="1:15" x14ac:dyDescent="0.25">
      <c r="A7117" s="325"/>
      <c r="B7117" s="325"/>
      <c r="H7117" s="325"/>
      <c r="O7117" s="325"/>
    </row>
    <row r="7118" spans="1:15" x14ac:dyDescent="0.25">
      <c r="A7118" s="325"/>
      <c r="B7118" s="325"/>
      <c r="H7118" s="325"/>
      <c r="O7118" s="325"/>
    </row>
    <row r="7119" spans="1:15" x14ac:dyDescent="0.25">
      <c r="A7119" s="325"/>
      <c r="B7119" s="325"/>
      <c r="H7119" s="325"/>
      <c r="O7119" s="325"/>
    </row>
    <row r="7120" spans="1:15" x14ac:dyDescent="0.25">
      <c r="A7120" s="325"/>
      <c r="B7120" s="325"/>
      <c r="H7120" s="325"/>
      <c r="O7120" s="325"/>
    </row>
    <row r="7121" spans="1:15" x14ac:dyDescent="0.25">
      <c r="A7121" s="325"/>
      <c r="B7121" s="325"/>
      <c r="H7121" s="325"/>
      <c r="O7121" s="325"/>
    </row>
    <row r="7122" spans="1:15" x14ac:dyDescent="0.25">
      <c r="A7122" s="325"/>
      <c r="B7122" s="325"/>
      <c r="H7122" s="325"/>
      <c r="O7122" s="325"/>
    </row>
    <row r="7123" spans="1:15" x14ac:dyDescent="0.25">
      <c r="A7123" s="325"/>
      <c r="B7123" s="325"/>
      <c r="H7123" s="325"/>
      <c r="O7123" s="325"/>
    </row>
    <row r="7124" spans="1:15" x14ac:dyDescent="0.25">
      <c r="A7124" s="325"/>
      <c r="B7124" s="325"/>
      <c r="H7124" s="325"/>
      <c r="O7124" s="325"/>
    </row>
    <row r="7125" spans="1:15" x14ac:dyDescent="0.25">
      <c r="A7125" s="325"/>
      <c r="B7125" s="325"/>
      <c r="H7125" s="325"/>
      <c r="O7125" s="325"/>
    </row>
    <row r="7126" spans="1:15" x14ac:dyDescent="0.25">
      <c r="A7126" s="325"/>
      <c r="B7126" s="325"/>
      <c r="H7126" s="325"/>
      <c r="O7126" s="325"/>
    </row>
    <row r="7127" spans="1:15" x14ac:dyDescent="0.25">
      <c r="A7127" s="325"/>
      <c r="B7127" s="325"/>
      <c r="H7127" s="325"/>
      <c r="O7127" s="325"/>
    </row>
    <row r="7128" spans="1:15" x14ac:dyDescent="0.25">
      <c r="A7128" s="325"/>
      <c r="B7128" s="325"/>
      <c r="H7128" s="325"/>
      <c r="O7128" s="325"/>
    </row>
    <row r="7129" spans="1:15" x14ac:dyDescent="0.25">
      <c r="A7129" s="325"/>
      <c r="B7129" s="325"/>
      <c r="H7129" s="325"/>
      <c r="O7129" s="325"/>
    </row>
    <row r="7130" spans="1:15" x14ac:dyDescent="0.25">
      <c r="A7130" s="325"/>
      <c r="B7130" s="325"/>
      <c r="H7130" s="325"/>
      <c r="O7130" s="325"/>
    </row>
    <row r="7131" spans="1:15" x14ac:dyDescent="0.25">
      <c r="A7131" s="325"/>
      <c r="B7131" s="325"/>
      <c r="H7131" s="325"/>
      <c r="O7131" s="325"/>
    </row>
    <row r="7132" spans="1:15" x14ac:dyDescent="0.25">
      <c r="A7132" s="325"/>
      <c r="B7132" s="325"/>
      <c r="H7132" s="325"/>
      <c r="O7132" s="325"/>
    </row>
    <row r="7133" spans="1:15" x14ac:dyDescent="0.25">
      <c r="A7133" s="325"/>
      <c r="B7133" s="325"/>
      <c r="H7133" s="325"/>
      <c r="O7133" s="325"/>
    </row>
    <row r="7134" spans="1:15" x14ac:dyDescent="0.25">
      <c r="A7134" s="325"/>
      <c r="B7134" s="325"/>
      <c r="H7134" s="325"/>
      <c r="O7134" s="325"/>
    </row>
    <row r="7135" spans="1:15" x14ac:dyDescent="0.25">
      <c r="A7135" s="325"/>
      <c r="B7135" s="325"/>
      <c r="H7135" s="325"/>
      <c r="O7135" s="325"/>
    </row>
    <row r="7136" spans="1:15" x14ac:dyDescent="0.25">
      <c r="A7136" s="325"/>
      <c r="B7136" s="325"/>
      <c r="H7136" s="325"/>
      <c r="O7136" s="325"/>
    </row>
    <row r="7137" spans="1:15" x14ac:dyDescent="0.25">
      <c r="A7137" s="325"/>
      <c r="B7137" s="325"/>
      <c r="H7137" s="325"/>
      <c r="O7137" s="325"/>
    </row>
    <row r="7138" spans="1:15" x14ac:dyDescent="0.25">
      <c r="A7138" s="325"/>
      <c r="B7138" s="325"/>
      <c r="H7138" s="325"/>
      <c r="O7138" s="325"/>
    </row>
    <row r="7139" spans="1:15" x14ac:dyDescent="0.25">
      <c r="A7139" s="325"/>
      <c r="B7139" s="325"/>
      <c r="H7139" s="325"/>
      <c r="O7139" s="325"/>
    </row>
    <row r="7140" spans="1:15" x14ac:dyDescent="0.25">
      <c r="A7140" s="325"/>
      <c r="B7140" s="325"/>
      <c r="H7140" s="325"/>
      <c r="O7140" s="325"/>
    </row>
    <row r="7141" spans="1:15" x14ac:dyDescent="0.25">
      <c r="A7141" s="325"/>
      <c r="B7141" s="325"/>
      <c r="H7141" s="325"/>
      <c r="O7141" s="325"/>
    </row>
    <row r="7142" spans="1:15" x14ac:dyDescent="0.25">
      <c r="A7142" s="325"/>
      <c r="B7142" s="325"/>
      <c r="H7142" s="325"/>
      <c r="O7142" s="325"/>
    </row>
    <row r="7143" spans="1:15" x14ac:dyDescent="0.25">
      <c r="A7143" s="325"/>
      <c r="B7143" s="325"/>
      <c r="H7143" s="325"/>
      <c r="O7143" s="325"/>
    </row>
    <row r="7144" spans="1:15" x14ac:dyDescent="0.25">
      <c r="A7144" s="325"/>
      <c r="B7144" s="325"/>
      <c r="H7144" s="325"/>
      <c r="O7144" s="325"/>
    </row>
    <row r="7145" spans="1:15" x14ac:dyDescent="0.25">
      <c r="A7145" s="325"/>
      <c r="B7145" s="325"/>
      <c r="H7145" s="325"/>
      <c r="O7145" s="325"/>
    </row>
    <row r="7146" spans="1:15" x14ac:dyDescent="0.25">
      <c r="A7146" s="325"/>
      <c r="B7146" s="325"/>
      <c r="H7146" s="325"/>
      <c r="O7146" s="325"/>
    </row>
    <row r="7147" spans="1:15" x14ac:dyDescent="0.25">
      <c r="A7147" s="325"/>
      <c r="B7147" s="325"/>
      <c r="H7147" s="325"/>
      <c r="O7147" s="325"/>
    </row>
    <row r="7148" spans="1:15" x14ac:dyDescent="0.25">
      <c r="A7148" s="325"/>
      <c r="B7148" s="325"/>
      <c r="H7148" s="325"/>
      <c r="O7148" s="325"/>
    </row>
    <row r="7149" spans="1:15" x14ac:dyDescent="0.25">
      <c r="A7149" s="325"/>
      <c r="B7149" s="325"/>
      <c r="H7149" s="325"/>
      <c r="O7149" s="325"/>
    </row>
    <row r="7150" spans="1:15" x14ac:dyDescent="0.25">
      <c r="A7150" s="325"/>
      <c r="B7150" s="325"/>
      <c r="H7150" s="325"/>
      <c r="O7150" s="325"/>
    </row>
    <row r="7151" spans="1:15" x14ac:dyDescent="0.25">
      <c r="A7151" s="325"/>
      <c r="B7151" s="325"/>
      <c r="H7151" s="325"/>
      <c r="O7151" s="325"/>
    </row>
    <row r="7152" spans="1:15" x14ac:dyDescent="0.25">
      <c r="A7152" s="325"/>
      <c r="B7152" s="325"/>
      <c r="H7152" s="325"/>
      <c r="O7152" s="325"/>
    </row>
    <row r="7153" spans="1:15" x14ac:dyDescent="0.25">
      <c r="A7153" s="325"/>
      <c r="B7153" s="325"/>
      <c r="H7153" s="325"/>
      <c r="O7153" s="325"/>
    </row>
    <row r="7154" spans="1:15" x14ac:dyDescent="0.25">
      <c r="A7154" s="325"/>
      <c r="B7154" s="325"/>
      <c r="H7154" s="325"/>
      <c r="O7154" s="325"/>
    </row>
    <row r="7155" spans="1:15" x14ac:dyDescent="0.25">
      <c r="A7155" s="325"/>
      <c r="B7155" s="325"/>
      <c r="H7155" s="325"/>
      <c r="O7155" s="325"/>
    </row>
    <row r="7156" spans="1:15" x14ac:dyDescent="0.25">
      <c r="A7156" s="325"/>
      <c r="B7156" s="325"/>
      <c r="H7156" s="325"/>
      <c r="O7156" s="325"/>
    </row>
    <row r="7157" spans="1:15" x14ac:dyDescent="0.25">
      <c r="A7157" s="325"/>
      <c r="B7157" s="325"/>
      <c r="H7157" s="325"/>
      <c r="O7157" s="325"/>
    </row>
    <row r="7158" spans="1:15" x14ac:dyDescent="0.25">
      <c r="A7158" s="325"/>
      <c r="B7158" s="325"/>
      <c r="H7158" s="325"/>
      <c r="O7158" s="325"/>
    </row>
    <row r="7159" spans="1:15" x14ac:dyDescent="0.25">
      <c r="A7159" s="325"/>
      <c r="B7159" s="325"/>
      <c r="H7159" s="325"/>
      <c r="O7159" s="325"/>
    </row>
    <row r="7160" spans="1:15" x14ac:dyDescent="0.25">
      <c r="A7160" s="325"/>
      <c r="B7160" s="325"/>
      <c r="H7160" s="325"/>
      <c r="O7160" s="325"/>
    </row>
    <row r="7161" spans="1:15" x14ac:dyDescent="0.25">
      <c r="A7161" s="325"/>
      <c r="B7161" s="325"/>
      <c r="H7161" s="325"/>
      <c r="O7161" s="325"/>
    </row>
    <row r="7162" spans="1:15" x14ac:dyDescent="0.25">
      <c r="A7162" s="325"/>
      <c r="B7162" s="325"/>
      <c r="H7162" s="325"/>
      <c r="O7162" s="325"/>
    </row>
    <row r="7163" spans="1:15" x14ac:dyDescent="0.25">
      <c r="A7163" s="325"/>
      <c r="B7163" s="325"/>
      <c r="H7163" s="325"/>
      <c r="O7163" s="325"/>
    </row>
    <row r="7164" spans="1:15" x14ac:dyDescent="0.25">
      <c r="A7164" s="325"/>
      <c r="B7164" s="325"/>
      <c r="H7164" s="325"/>
      <c r="O7164" s="325"/>
    </row>
    <row r="7165" spans="1:15" x14ac:dyDescent="0.25">
      <c r="A7165" s="325"/>
      <c r="B7165" s="325"/>
      <c r="H7165" s="325"/>
      <c r="O7165" s="325"/>
    </row>
    <row r="7166" spans="1:15" x14ac:dyDescent="0.25">
      <c r="A7166" s="325"/>
      <c r="B7166" s="325"/>
      <c r="H7166" s="325"/>
      <c r="O7166" s="325"/>
    </row>
    <row r="7167" spans="1:15" x14ac:dyDescent="0.25">
      <c r="A7167" s="325"/>
      <c r="B7167" s="325"/>
      <c r="H7167" s="325"/>
      <c r="O7167" s="325"/>
    </row>
    <row r="7168" spans="1:15" x14ac:dyDescent="0.25">
      <c r="A7168" s="325"/>
      <c r="B7168" s="325"/>
      <c r="H7168" s="325"/>
      <c r="O7168" s="325"/>
    </row>
    <row r="7169" spans="1:15" x14ac:dyDescent="0.25">
      <c r="A7169" s="325"/>
      <c r="B7169" s="325"/>
      <c r="H7169" s="325"/>
      <c r="O7169" s="325"/>
    </row>
    <row r="7170" spans="1:15" x14ac:dyDescent="0.25">
      <c r="A7170" s="325"/>
      <c r="B7170" s="325"/>
      <c r="H7170" s="325"/>
      <c r="O7170" s="325"/>
    </row>
    <row r="7171" spans="1:15" x14ac:dyDescent="0.25">
      <c r="A7171" s="325"/>
      <c r="B7171" s="325"/>
      <c r="H7171" s="325"/>
      <c r="O7171" s="325"/>
    </row>
    <row r="7172" spans="1:15" x14ac:dyDescent="0.25">
      <c r="A7172" s="325"/>
      <c r="B7172" s="325"/>
      <c r="H7172" s="325"/>
      <c r="O7172" s="325"/>
    </row>
    <row r="7173" spans="1:15" x14ac:dyDescent="0.25">
      <c r="A7173" s="325"/>
      <c r="B7173" s="325"/>
      <c r="H7173" s="325"/>
      <c r="O7173" s="325"/>
    </row>
    <row r="7174" spans="1:15" x14ac:dyDescent="0.25">
      <c r="A7174" s="325"/>
      <c r="B7174" s="325"/>
      <c r="H7174" s="325"/>
      <c r="O7174" s="325"/>
    </row>
    <row r="7175" spans="1:15" x14ac:dyDescent="0.25">
      <c r="A7175" s="325"/>
      <c r="B7175" s="325"/>
      <c r="H7175" s="325"/>
      <c r="O7175" s="325"/>
    </row>
    <row r="7176" spans="1:15" x14ac:dyDescent="0.25">
      <c r="A7176" s="325"/>
      <c r="B7176" s="325"/>
      <c r="H7176" s="325"/>
      <c r="O7176" s="325"/>
    </row>
    <row r="7177" spans="1:15" x14ac:dyDescent="0.25">
      <c r="A7177" s="325"/>
      <c r="B7177" s="325"/>
      <c r="H7177" s="325"/>
      <c r="O7177" s="325"/>
    </row>
    <row r="7178" spans="1:15" x14ac:dyDescent="0.25">
      <c r="A7178" s="325"/>
      <c r="B7178" s="325"/>
      <c r="H7178" s="325"/>
      <c r="O7178" s="325"/>
    </row>
    <row r="7179" spans="1:15" x14ac:dyDescent="0.25">
      <c r="A7179" s="325"/>
      <c r="B7179" s="325"/>
      <c r="H7179" s="325"/>
      <c r="O7179" s="325"/>
    </row>
    <row r="7180" spans="1:15" x14ac:dyDescent="0.25">
      <c r="A7180" s="325"/>
      <c r="B7180" s="325"/>
      <c r="H7180" s="325"/>
      <c r="O7180" s="325"/>
    </row>
    <row r="7181" spans="1:15" x14ac:dyDescent="0.25">
      <c r="A7181" s="325"/>
      <c r="B7181" s="325"/>
      <c r="H7181" s="325"/>
      <c r="O7181" s="325"/>
    </row>
    <row r="7182" spans="1:15" x14ac:dyDescent="0.25">
      <c r="A7182" s="325"/>
      <c r="B7182" s="325"/>
      <c r="H7182" s="325"/>
      <c r="O7182" s="325"/>
    </row>
    <row r="7183" spans="1:15" x14ac:dyDescent="0.25">
      <c r="A7183" s="325"/>
      <c r="B7183" s="325"/>
      <c r="H7183" s="325"/>
      <c r="O7183" s="325"/>
    </row>
    <row r="7184" spans="1:15" x14ac:dyDescent="0.25">
      <c r="A7184" s="325"/>
      <c r="B7184" s="325"/>
      <c r="H7184" s="325"/>
      <c r="O7184" s="325"/>
    </row>
    <row r="7185" spans="1:15" x14ac:dyDescent="0.25">
      <c r="A7185" s="325"/>
      <c r="B7185" s="325"/>
      <c r="H7185" s="325"/>
      <c r="O7185" s="325"/>
    </row>
    <row r="7186" spans="1:15" x14ac:dyDescent="0.25">
      <c r="A7186" s="325"/>
      <c r="B7186" s="325"/>
      <c r="H7186" s="325"/>
      <c r="O7186" s="325"/>
    </row>
    <row r="7187" spans="1:15" x14ac:dyDescent="0.25">
      <c r="A7187" s="325"/>
      <c r="B7187" s="325"/>
      <c r="H7187" s="325"/>
      <c r="O7187" s="325"/>
    </row>
    <row r="7188" spans="1:15" x14ac:dyDescent="0.25">
      <c r="A7188" s="325"/>
      <c r="B7188" s="325"/>
      <c r="H7188" s="325"/>
      <c r="O7188" s="325"/>
    </row>
    <row r="7189" spans="1:15" x14ac:dyDescent="0.25">
      <c r="A7189" s="325"/>
      <c r="B7189" s="325"/>
      <c r="H7189" s="325"/>
      <c r="O7189" s="325"/>
    </row>
    <row r="7190" spans="1:15" x14ac:dyDescent="0.25">
      <c r="A7190" s="325"/>
      <c r="B7190" s="325"/>
      <c r="H7190" s="325"/>
      <c r="O7190" s="325"/>
    </row>
    <row r="7191" spans="1:15" x14ac:dyDescent="0.25">
      <c r="A7191" s="325"/>
      <c r="B7191" s="325"/>
      <c r="H7191" s="325"/>
      <c r="O7191" s="325"/>
    </row>
    <row r="7192" spans="1:15" x14ac:dyDescent="0.25">
      <c r="A7192" s="325"/>
      <c r="B7192" s="325"/>
      <c r="H7192" s="325"/>
      <c r="O7192" s="325"/>
    </row>
    <row r="7193" spans="1:15" x14ac:dyDescent="0.25">
      <c r="A7193" s="325"/>
      <c r="B7193" s="325"/>
      <c r="H7193" s="325"/>
      <c r="O7193" s="325"/>
    </row>
    <row r="7194" spans="1:15" x14ac:dyDescent="0.25">
      <c r="A7194" s="325"/>
      <c r="B7194" s="325"/>
      <c r="H7194" s="325"/>
      <c r="O7194" s="325"/>
    </row>
    <row r="7195" spans="1:15" x14ac:dyDescent="0.25">
      <c r="A7195" s="325"/>
      <c r="B7195" s="325"/>
      <c r="H7195" s="325"/>
      <c r="O7195" s="325"/>
    </row>
    <row r="7196" spans="1:15" x14ac:dyDescent="0.25">
      <c r="A7196" s="325"/>
      <c r="B7196" s="325"/>
      <c r="H7196" s="325"/>
      <c r="O7196" s="325"/>
    </row>
    <row r="7197" spans="1:15" x14ac:dyDescent="0.25">
      <c r="A7197" s="325"/>
      <c r="B7197" s="325"/>
      <c r="H7197" s="325"/>
      <c r="O7197" s="325"/>
    </row>
    <row r="7198" spans="1:15" x14ac:dyDescent="0.25">
      <c r="A7198" s="325"/>
      <c r="B7198" s="325"/>
      <c r="H7198" s="325"/>
      <c r="O7198" s="325"/>
    </row>
    <row r="7199" spans="1:15" x14ac:dyDescent="0.25">
      <c r="A7199" s="325"/>
      <c r="B7199" s="325"/>
      <c r="H7199" s="325"/>
      <c r="O7199" s="325"/>
    </row>
    <row r="7200" spans="1:15" x14ac:dyDescent="0.25">
      <c r="A7200" s="325"/>
      <c r="B7200" s="325"/>
      <c r="H7200" s="325"/>
      <c r="O7200" s="325"/>
    </row>
    <row r="7201" spans="1:15" x14ac:dyDescent="0.25">
      <c r="A7201" s="325"/>
      <c r="B7201" s="325"/>
      <c r="H7201" s="325"/>
      <c r="O7201" s="325"/>
    </row>
    <row r="7202" spans="1:15" x14ac:dyDescent="0.25">
      <c r="A7202" s="325"/>
      <c r="B7202" s="325"/>
      <c r="H7202" s="325"/>
      <c r="O7202" s="325"/>
    </row>
    <row r="7203" spans="1:15" x14ac:dyDescent="0.25">
      <c r="A7203" s="325"/>
      <c r="B7203" s="325"/>
      <c r="H7203" s="325"/>
      <c r="O7203" s="325"/>
    </row>
    <row r="7204" spans="1:15" x14ac:dyDescent="0.25">
      <c r="A7204" s="325"/>
      <c r="B7204" s="325"/>
      <c r="H7204" s="325"/>
      <c r="O7204" s="325"/>
    </row>
    <row r="7205" spans="1:15" x14ac:dyDescent="0.25">
      <c r="A7205" s="325"/>
      <c r="B7205" s="325"/>
      <c r="H7205" s="325"/>
      <c r="O7205" s="325"/>
    </row>
    <row r="7206" spans="1:15" x14ac:dyDescent="0.25">
      <c r="A7206" s="325"/>
      <c r="B7206" s="325"/>
      <c r="H7206" s="325"/>
      <c r="O7206" s="325"/>
    </row>
    <row r="7207" spans="1:15" x14ac:dyDescent="0.25">
      <c r="A7207" s="325"/>
      <c r="B7207" s="325"/>
      <c r="H7207" s="325"/>
      <c r="O7207" s="325"/>
    </row>
    <row r="7208" spans="1:15" x14ac:dyDescent="0.25">
      <c r="A7208" s="325"/>
      <c r="B7208" s="325"/>
      <c r="H7208" s="325"/>
      <c r="O7208" s="325"/>
    </row>
    <row r="7209" spans="1:15" x14ac:dyDescent="0.25">
      <c r="A7209" s="325"/>
      <c r="B7209" s="325"/>
      <c r="H7209" s="325"/>
      <c r="O7209" s="325"/>
    </row>
    <row r="7210" spans="1:15" x14ac:dyDescent="0.25">
      <c r="A7210" s="325"/>
      <c r="B7210" s="325"/>
      <c r="H7210" s="325"/>
      <c r="O7210" s="325"/>
    </row>
    <row r="7211" spans="1:15" x14ac:dyDescent="0.25">
      <c r="A7211" s="325"/>
      <c r="B7211" s="325"/>
      <c r="H7211" s="325"/>
      <c r="O7211" s="325"/>
    </row>
    <row r="7212" spans="1:15" x14ac:dyDescent="0.25">
      <c r="A7212" s="325"/>
      <c r="B7212" s="325"/>
      <c r="H7212" s="325"/>
      <c r="O7212" s="325"/>
    </row>
    <row r="7213" spans="1:15" x14ac:dyDescent="0.25">
      <c r="A7213" s="325"/>
      <c r="B7213" s="325"/>
      <c r="H7213" s="325"/>
      <c r="O7213" s="325"/>
    </row>
    <row r="7214" spans="1:15" x14ac:dyDescent="0.25">
      <c r="A7214" s="325"/>
      <c r="B7214" s="325"/>
      <c r="H7214" s="325"/>
      <c r="O7214" s="325"/>
    </row>
    <row r="7215" spans="1:15" x14ac:dyDescent="0.25">
      <c r="A7215" s="325"/>
      <c r="B7215" s="325"/>
      <c r="H7215" s="325"/>
      <c r="O7215" s="325"/>
    </row>
    <row r="7216" spans="1:15" x14ac:dyDescent="0.25">
      <c r="A7216" s="325"/>
      <c r="B7216" s="325"/>
      <c r="H7216" s="325"/>
      <c r="O7216" s="325"/>
    </row>
    <row r="7217" spans="1:15" x14ac:dyDescent="0.25">
      <c r="A7217" s="325"/>
      <c r="B7217" s="325"/>
      <c r="H7217" s="325"/>
      <c r="O7217" s="325"/>
    </row>
    <row r="7218" spans="1:15" x14ac:dyDescent="0.25">
      <c r="A7218" s="325"/>
      <c r="B7218" s="325"/>
      <c r="H7218" s="325"/>
      <c r="O7218" s="325"/>
    </row>
    <row r="7219" spans="1:15" x14ac:dyDescent="0.25">
      <c r="A7219" s="325"/>
      <c r="B7219" s="325"/>
      <c r="H7219" s="325"/>
      <c r="O7219" s="325"/>
    </row>
    <row r="7220" spans="1:15" x14ac:dyDescent="0.25">
      <c r="A7220" s="325"/>
      <c r="B7220" s="325"/>
      <c r="H7220" s="325"/>
      <c r="O7220" s="325"/>
    </row>
    <row r="7221" spans="1:15" x14ac:dyDescent="0.25">
      <c r="A7221" s="325"/>
      <c r="B7221" s="325"/>
      <c r="H7221" s="325"/>
      <c r="O7221" s="325"/>
    </row>
    <row r="7222" spans="1:15" x14ac:dyDescent="0.25">
      <c r="A7222" s="325"/>
      <c r="B7222" s="325"/>
      <c r="H7222" s="325"/>
      <c r="O7222" s="325"/>
    </row>
    <row r="7223" spans="1:15" x14ac:dyDescent="0.25">
      <c r="A7223" s="325"/>
      <c r="B7223" s="325"/>
      <c r="H7223" s="325"/>
      <c r="O7223" s="325"/>
    </row>
    <row r="7224" spans="1:15" x14ac:dyDescent="0.25">
      <c r="A7224" s="325"/>
      <c r="B7224" s="325"/>
      <c r="H7224" s="325"/>
      <c r="O7224" s="325"/>
    </row>
    <row r="7225" spans="1:15" x14ac:dyDescent="0.25">
      <c r="A7225" s="325"/>
      <c r="B7225" s="325"/>
      <c r="H7225" s="325"/>
      <c r="O7225" s="325"/>
    </row>
    <row r="7226" spans="1:15" x14ac:dyDescent="0.25">
      <c r="A7226" s="325"/>
      <c r="B7226" s="325"/>
      <c r="H7226" s="325"/>
      <c r="O7226" s="325"/>
    </row>
    <row r="7227" spans="1:15" x14ac:dyDescent="0.25">
      <c r="A7227" s="325"/>
      <c r="B7227" s="325"/>
      <c r="H7227" s="325"/>
      <c r="O7227" s="325"/>
    </row>
    <row r="7228" spans="1:15" x14ac:dyDescent="0.25">
      <c r="A7228" s="325"/>
      <c r="B7228" s="325"/>
      <c r="H7228" s="325"/>
      <c r="O7228" s="325"/>
    </row>
    <row r="7229" spans="1:15" x14ac:dyDescent="0.25">
      <c r="A7229" s="325"/>
      <c r="B7229" s="325"/>
      <c r="H7229" s="325"/>
      <c r="O7229" s="325"/>
    </row>
    <row r="7230" spans="1:15" x14ac:dyDescent="0.25">
      <c r="A7230" s="325"/>
      <c r="B7230" s="325"/>
      <c r="H7230" s="325"/>
      <c r="O7230" s="325"/>
    </row>
    <row r="7231" spans="1:15" x14ac:dyDescent="0.25">
      <c r="A7231" s="325"/>
      <c r="B7231" s="325"/>
      <c r="H7231" s="325"/>
      <c r="O7231" s="325"/>
    </row>
    <row r="7232" spans="1:15" x14ac:dyDescent="0.25">
      <c r="A7232" s="325"/>
      <c r="B7232" s="325"/>
      <c r="H7232" s="325"/>
      <c r="O7232" s="325"/>
    </row>
    <row r="7233" spans="1:15" x14ac:dyDescent="0.25">
      <c r="A7233" s="325"/>
      <c r="B7233" s="325"/>
      <c r="H7233" s="325"/>
      <c r="O7233" s="325"/>
    </row>
    <row r="7234" spans="1:15" x14ac:dyDescent="0.25">
      <c r="A7234" s="325"/>
      <c r="B7234" s="325"/>
      <c r="H7234" s="325"/>
      <c r="O7234" s="325"/>
    </row>
    <row r="7235" spans="1:15" x14ac:dyDescent="0.25">
      <c r="A7235" s="325"/>
      <c r="B7235" s="325"/>
      <c r="H7235" s="325"/>
      <c r="O7235" s="325"/>
    </row>
    <row r="7236" spans="1:15" x14ac:dyDescent="0.25">
      <c r="A7236" s="325"/>
      <c r="B7236" s="325"/>
      <c r="H7236" s="325"/>
      <c r="O7236" s="325"/>
    </row>
    <row r="7237" spans="1:15" x14ac:dyDescent="0.25">
      <c r="A7237" s="325"/>
      <c r="B7237" s="325"/>
      <c r="H7237" s="325"/>
      <c r="O7237" s="325"/>
    </row>
    <row r="7238" spans="1:15" x14ac:dyDescent="0.25">
      <c r="A7238" s="325"/>
      <c r="B7238" s="325"/>
      <c r="H7238" s="325"/>
      <c r="O7238" s="325"/>
    </row>
    <row r="7239" spans="1:15" x14ac:dyDescent="0.25">
      <c r="A7239" s="325"/>
      <c r="B7239" s="325"/>
      <c r="H7239" s="325"/>
      <c r="O7239" s="325"/>
    </row>
    <row r="7240" spans="1:15" x14ac:dyDescent="0.25">
      <c r="A7240" s="325"/>
      <c r="B7240" s="325"/>
      <c r="H7240" s="325"/>
      <c r="O7240" s="325"/>
    </row>
    <row r="7241" spans="1:15" x14ac:dyDescent="0.25">
      <c r="A7241" s="325"/>
      <c r="B7241" s="325"/>
      <c r="H7241" s="325"/>
      <c r="O7241" s="325"/>
    </row>
    <row r="7242" spans="1:15" x14ac:dyDescent="0.25">
      <c r="A7242" s="325"/>
      <c r="B7242" s="325"/>
      <c r="H7242" s="325"/>
      <c r="O7242" s="325"/>
    </row>
    <row r="7243" spans="1:15" x14ac:dyDescent="0.25">
      <c r="A7243" s="325"/>
      <c r="B7243" s="325"/>
      <c r="H7243" s="325"/>
      <c r="O7243" s="325"/>
    </row>
    <row r="7244" spans="1:15" x14ac:dyDescent="0.25">
      <c r="A7244" s="325"/>
      <c r="B7244" s="325"/>
      <c r="H7244" s="325"/>
      <c r="O7244" s="325"/>
    </row>
    <row r="7245" spans="1:15" x14ac:dyDescent="0.25">
      <c r="A7245" s="325"/>
      <c r="B7245" s="325"/>
      <c r="H7245" s="325"/>
      <c r="O7245" s="325"/>
    </row>
    <row r="7246" spans="1:15" x14ac:dyDescent="0.25">
      <c r="A7246" s="325"/>
      <c r="B7246" s="325"/>
      <c r="H7246" s="325"/>
      <c r="O7246" s="325"/>
    </row>
    <row r="7247" spans="1:15" x14ac:dyDescent="0.25">
      <c r="A7247" s="325"/>
      <c r="B7247" s="325"/>
      <c r="H7247" s="325"/>
      <c r="O7247" s="325"/>
    </row>
    <row r="7248" spans="1:15" x14ac:dyDescent="0.25">
      <c r="A7248" s="325"/>
      <c r="B7248" s="325"/>
      <c r="H7248" s="325"/>
      <c r="O7248" s="325"/>
    </row>
    <row r="7249" spans="1:15" x14ac:dyDescent="0.25">
      <c r="A7249" s="325"/>
      <c r="B7249" s="325"/>
      <c r="H7249" s="325"/>
      <c r="O7249" s="325"/>
    </row>
    <row r="7250" spans="1:15" x14ac:dyDescent="0.25">
      <c r="A7250" s="325"/>
      <c r="B7250" s="325"/>
      <c r="H7250" s="325"/>
      <c r="O7250" s="325"/>
    </row>
    <row r="7251" spans="1:15" x14ac:dyDescent="0.25">
      <c r="A7251" s="325"/>
      <c r="B7251" s="325"/>
      <c r="H7251" s="325"/>
      <c r="O7251" s="325"/>
    </row>
    <row r="7252" spans="1:15" x14ac:dyDescent="0.25">
      <c r="A7252" s="325"/>
      <c r="B7252" s="325"/>
      <c r="H7252" s="325"/>
      <c r="O7252" s="325"/>
    </row>
    <row r="7253" spans="1:15" x14ac:dyDescent="0.25">
      <c r="A7253" s="325"/>
      <c r="B7253" s="325"/>
      <c r="H7253" s="325"/>
      <c r="O7253" s="325"/>
    </row>
    <row r="7254" spans="1:15" x14ac:dyDescent="0.25">
      <c r="A7254" s="325"/>
      <c r="B7254" s="325"/>
      <c r="H7254" s="325"/>
      <c r="O7254" s="325"/>
    </row>
    <row r="7255" spans="1:15" x14ac:dyDescent="0.25">
      <c r="A7255" s="325"/>
      <c r="B7255" s="325"/>
      <c r="H7255" s="325"/>
      <c r="O7255" s="325"/>
    </row>
    <row r="7256" spans="1:15" x14ac:dyDescent="0.25">
      <c r="A7256" s="325"/>
      <c r="B7256" s="325"/>
      <c r="H7256" s="325"/>
      <c r="O7256" s="325"/>
    </row>
    <row r="7257" spans="1:15" x14ac:dyDescent="0.25">
      <c r="A7257" s="325"/>
      <c r="B7257" s="325"/>
      <c r="H7257" s="325"/>
      <c r="O7257" s="325"/>
    </row>
    <row r="7258" spans="1:15" x14ac:dyDescent="0.25">
      <c r="A7258" s="325"/>
      <c r="B7258" s="325"/>
      <c r="H7258" s="325"/>
      <c r="O7258" s="325"/>
    </row>
    <row r="7259" spans="1:15" x14ac:dyDescent="0.25">
      <c r="A7259" s="325"/>
      <c r="B7259" s="325"/>
      <c r="H7259" s="325"/>
      <c r="O7259" s="325"/>
    </row>
    <row r="7260" spans="1:15" x14ac:dyDescent="0.25">
      <c r="A7260" s="325"/>
      <c r="B7260" s="325"/>
      <c r="H7260" s="325"/>
      <c r="O7260" s="325"/>
    </row>
    <row r="7261" spans="1:15" x14ac:dyDescent="0.25">
      <c r="A7261" s="325"/>
      <c r="B7261" s="325"/>
      <c r="H7261" s="325"/>
      <c r="O7261" s="325"/>
    </row>
    <row r="7262" spans="1:15" x14ac:dyDescent="0.25">
      <c r="A7262" s="325"/>
      <c r="B7262" s="325"/>
      <c r="H7262" s="325"/>
      <c r="O7262" s="325"/>
    </row>
    <row r="7263" spans="1:15" x14ac:dyDescent="0.25">
      <c r="A7263" s="325"/>
      <c r="B7263" s="325"/>
      <c r="H7263" s="325"/>
      <c r="O7263" s="325"/>
    </row>
    <row r="7264" spans="1:15" x14ac:dyDescent="0.25">
      <c r="A7264" s="325"/>
      <c r="B7264" s="325"/>
      <c r="H7264" s="325"/>
      <c r="O7264" s="325"/>
    </row>
    <row r="7265" spans="1:15" x14ac:dyDescent="0.25">
      <c r="A7265" s="325"/>
      <c r="B7265" s="325"/>
      <c r="H7265" s="325"/>
      <c r="O7265" s="325"/>
    </row>
    <row r="7266" spans="1:15" x14ac:dyDescent="0.25">
      <c r="A7266" s="325"/>
      <c r="B7266" s="325"/>
      <c r="H7266" s="325"/>
      <c r="O7266" s="325"/>
    </row>
    <row r="7267" spans="1:15" x14ac:dyDescent="0.25">
      <c r="A7267" s="325"/>
      <c r="B7267" s="325"/>
      <c r="H7267" s="325"/>
      <c r="O7267" s="325"/>
    </row>
    <row r="7268" spans="1:15" x14ac:dyDescent="0.25">
      <c r="A7268" s="325"/>
      <c r="B7268" s="325"/>
      <c r="H7268" s="325"/>
      <c r="O7268" s="325"/>
    </row>
    <row r="7269" spans="1:15" x14ac:dyDescent="0.25">
      <c r="A7269" s="325"/>
      <c r="B7269" s="325"/>
      <c r="H7269" s="325"/>
      <c r="O7269" s="325"/>
    </row>
    <row r="7270" spans="1:15" x14ac:dyDescent="0.25">
      <c r="A7270" s="325"/>
      <c r="B7270" s="325"/>
      <c r="H7270" s="325"/>
      <c r="O7270" s="325"/>
    </row>
    <row r="7271" spans="1:15" x14ac:dyDescent="0.25">
      <c r="A7271" s="325"/>
      <c r="B7271" s="325"/>
      <c r="H7271" s="325"/>
      <c r="O7271" s="325"/>
    </row>
    <row r="7272" spans="1:15" x14ac:dyDescent="0.25">
      <c r="A7272" s="325"/>
      <c r="B7272" s="325"/>
      <c r="H7272" s="325"/>
      <c r="O7272" s="325"/>
    </row>
    <row r="7273" spans="1:15" x14ac:dyDescent="0.25">
      <c r="A7273" s="325"/>
      <c r="B7273" s="325"/>
      <c r="H7273" s="325"/>
      <c r="O7273" s="325"/>
    </row>
    <row r="7274" spans="1:15" x14ac:dyDescent="0.25">
      <c r="A7274" s="325"/>
      <c r="B7274" s="325"/>
      <c r="H7274" s="325"/>
      <c r="O7274" s="325"/>
    </row>
    <row r="7275" spans="1:15" x14ac:dyDescent="0.25">
      <c r="A7275" s="325"/>
      <c r="B7275" s="325"/>
      <c r="H7275" s="325"/>
      <c r="O7275" s="325"/>
    </row>
    <row r="7276" spans="1:15" x14ac:dyDescent="0.25">
      <c r="A7276" s="325"/>
      <c r="B7276" s="325"/>
      <c r="H7276" s="325"/>
      <c r="O7276" s="325"/>
    </row>
    <row r="7277" spans="1:15" x14ac:dyDescent="0.25">
      <c r="A7277" s="325"/>
      <c r="B7277" s="325"/>
      <c r="H7277" s="325"/>
      <c r="O7277" s="325"/>
    </row>
    <row r="7278" spans="1:15" x14ac:dyDescent="0.25">
      <c r="A7278" s="325"/>
      <c r="B7278" s="325"/>
      <c r="H7278" s="325"/>
      <c r="O7278" s="325"/>
    </row>
    <row r="7279" spans="1:15" x14ac:dyDescent="0.25">
      <c r="A7279" s="325"/>
      <c r="B7279" s="325"/>
      <c r="H7279" s="325"/>
      <c r="O7279" s="325"/>
    </row>
    <row r="7280" spans="1:15" x14ac:dyDescent="0.25">
      <c r="A7280" s="325"/>
      <c r="B7280" s="325"/>
      <c r="H7280" s="325"/>
      <c r="O7280" s="325"/>
    </row>
    <row r="7281" spans="1:15" x14ac:dyDescent="0.25">
      <c r="A7281" s="325"/>
      <c r="B7281" s="325"/>
      <c r="H7281" s="325"/>
      <c r="O7281" s="325"/>
    </row>
    <row r="7282" spans="1:15" x14ac:dyDescent="0.25">
      <c r="A7282" s="325"/>
      <c r="B7282" s="325"/>
      <c r="H7282" s="325"/>
      <c r="O7282" s="325"/>
    </row>
    <row r="7283" spans="1:15" x14ac:dyDescent="0.25">
      <c r="A7283" s="325"/>
      <c r="B7283" s="325"/>
      <c r="H7283" s="325"/>
      <c r="O7283" s="325"/>
    </row>
    <row r="7284" spans="1:15" x14ac:dyDescent="0.25">
      <c r="A7284" s="325"/>
      <c r="B7284" s="325"/>
      <c r="H7284" s="325"/>
      <c r="O7284" s="325"/>
    </row>
    <row r="7285" spans="1:15" x14ac:dyDescent="0.25">
      <c r="A7285" s="325"/>
      <c r="B7285" s="325"/>
      <c r="H7285" s="325"/>
      <c r="O7285" s="325"/>
    </row>
    <row r="7286" spans="1:15" x14ac:dyDescent="0.25">
      <c r="A7286" s="325"/>
      <c r="B7286" s="325"/>
      <c r="H7286" s="325"/>
      <c r="O7286" s="325"/>
    </row>
    <row r="7287" spans="1:15" x14ac:dyDescent="0.25">
      <c r="A7287" s="325"/>
      <c r="B7287" s="325"/>
      <c r="H7287" s="325"/>
      <c r="O7287" s="325"/>
    </row>
    <row r="7288" spans="1:15" x14ac:dyDescent="0.25">
      <c r="A7288" s="325"/>
      <c r="B7288" s="325"/>
      <c r="H7288" s="325"/>
      <c r="O7288" s="325"/>
    </row>
    <row r="7289" spans="1:15" x14ac:dyDescent="0.25">
      <c r="A7289" s="325"/>
      <c r="B7289" s="325"/>
      <c r="H7289" s="325"/>
      <c r="O7289" s="325"/>
    </row>
    <row r="7290" spans="1:15" x14ac:dyDescent="0.25">
      <c r="A7290" s="325"/>
      <c r="B7290" s="325"/>
      <c r="H7290" s="325"/>
      <c r="O7290" s="325"/>
    </row>
    <row r="7291" spans="1:15" x14ac:dyDescent="0.25">
      <c r="A7291" s="325"/>
      <c r="B7291" s="325"/>
      <c r="H7291" s="325"/>
      <c r="O7291" s="325"/>
    </row>
    <row r="7292" spans="1:15" x14ac:dyDescent="0.25">
      <c r="A7292" s="325"/>
      <c r="B7292" s="325"/>
      <c r="H7292" s="325"/>
      <c r="O7292" s="325"/>
    </row>
    <row r="7293" spans="1:15" x14ac:dyDescent="0.25">
      <c r="A7293" s="325"/>
      <c r="B7293" s="325"/>
      <c r="H7293" s="325"/>
      <c r="O7293" s="325"/>
    </row>
    <row r="7294" spans="1:15" x14ac:dyDescent="0.25">
      <c r="A7294" s="325"/>
      <c r="B7294" s="325"/>
      <c r="H7294" s="325"/>
      <c r="O7294" s="325"/>
    </row>
    <row r="7295" spans="1:15" x14ac:dyDescent="0.25">
      <c r="A7295" s="325"/>
      <c r="B7295" s="325"/>
      <c r="H7295" s="325"/>
      <c r="O7295" s="325"/>
    </row>
    <row r="7296" spans="1:15" x14ac:dyDescent="0.25">
      <c r="A7296" s="325"/>
      <c r="B7296" s="325"/>
      <c r="H7296" s="325"/>
      <c r="O7296" s="325"/>
    </row>
    <row r="7297" spans="1:15" x14ac:dyDescent="0.25">
      <c r="A7297" s="325"/>
      <c r="B7297" s="325"/>
      <c r="H7297" s="325"/>
      <c r="O7297" s="325"/>
    </row>
    <row r="7298" spans="1:15" x14ac:dyDescent="0.25">
      <c r="A7298" s="325"/>
      <c r="B7298" s="325"/>
      <c r="H7298" s="325"/>
      <c r="O7298" s="325"/>
    </row>
    <row r="7299" spans="1:15" x14ac:dyDescent="0.25">
      <c r="A7299" s="325"/>
      <c r="B7299" s="325"/>
      <c r="H7299" s="325"/>
      <c r="O7299" s="325"/>
    </row>
    <row r="7300" spans="1:15" x14ac:dyDescent="0.25">
      <c r="A7300" s="325"/>
      <c r="B7300" s="325"/>
      <c r="H7300" s="325"/>
      <c r="O7300" s="325"/>
    </row>
    <row r="7301" spans="1:15" x14ac:dyDescent="0.25">
      <c r="A7301" s="325"/>
      <c r="B7301" s="325"/>
      <c r="H7301" s="325"/>
      <c r="O7301" s="325"/>
    </row>
    <row r="7302" spans="1:15" x14ac:dyDescent="0.25">
      <c r="A7302" s="325"/>
      <c r="B7302" s="325"/>
      <c r="H7302" s="325"/>
      <c r="O7302" s="325"/>
    </row>
    <row r="7303" spans="1:15" x14ac:dyDescent="0.25">
      <c r="A7303" s="325"/>
      <c r="B7303" s="325"/>
      <c r="H7303" s="325"/>
      <c r="O7303" s="325"/>
    </row>
    <row r="7304" spans="1:15" x14ac:dyDescent="0.25">
      <c r="A7304" s="325"/>
      <c r="B7304" s="325"/>
      <c r="H7304" s="325"/>
      <c r="O7304" s="325"/>
    </row>
    <row r="7305" spans="1:15" x14ac:dyDescent="0.25">
      <c r="A7305" s="325"/>
      <c r="B7305" s="325"/>
      <c r="H7305" s="325"/>
      <c r="O7305" s="325"/>
    </row>
    <row r="7306" spans="1:15" x14ac:dyDescent="0.25">
      <c r="A7306" s="325"/>
      <c r="B7306" s="325"/>
      <c r="H7306" s="325"/>
      <c r="O7306" s="325"/>
    </row>
    <row r="7307" spans="1:15" x14ac:dyDescent="0.25">
      <c r="A7307" s="325"/>
      <c r="B7307" s="325"/>
      <c r="H7307" s="325"/>
      <c r="O7307" s="325"/>
    </row>
    <row r="7308" spans="1:15" x14ac:dyDescent="0.25">
      <c r="A7308" s="325"/>
      <c r="B7308" s="325"/>
      <c r="H7308" s="325"/>
      <c r="O7308" s="325"/>
    </row>
    <row r="7309" spans="1:15" x14ac:dyDescent="0.25">
      <c r="A7309" s="325"/>
      <c r="B7309" s="325"/>
      <c r="H7309" s="325"/>
      <c r="O7309" s="325"/>
    </row>
    <row r="7310" spans="1:15" x14ac:dyDescent="0.25">
      <c r="A7310" s="325"/>
      <c r="B7310" s="325"/>
      <c r="H7310" s="325"/>
      <c r="O7310" s="325"/>
    </row>
    <row r="7311" spans="1:15" x14ac:dyDescent="0.25">
      <c r="A7311" s="325"/>
      <c r="B7311" s="325"/>
      <c r="H7311" s="325"/>
      <c r="O7311" s="325"/>
    </row>
    <row r="7312" spans="1:15" x14ac:dyDescent="0.25">
      <c r="A7312" s="325"/>
      <c r="B7312" s="325"/>
      <c r="H7312" s="325"/>
      <c r="O7312" s="325"/>
    </row>
    <row r="7313" spans="1:15" x14ac:dyDescent="0.25">
      <c r="A7313" s="325"/>
      <c r="B7313" s="325"/>
      <c r="H7313" s="325"/>
      <c r="O7313" s="325"/>
    </row>
    <row r="7314" spans="1:15" x14ac:dyDescent="0.25">
      <c r="A7314" s="325"/>
      <c r="B7314" s="325"/>
      <c r="H7314" s="325"/>
      <c r="O7314" s="325"/>
    </row>
    <row r="7315" spans="1:15" x14ac:dyDescent="0.25">
      <c r="A7315" s="325"/>
      <c r="B7315" s="325"/>
      <c r="H7315" s="325"/>
      <c r="O7315" s="325"/>
    </row>
    <row r="7316" spans="1:15" x14ac:dyDescent="0.25">
      <c r="A7316" s="325"/>
      <c r="B7316" s="325"/>
      <c r="H7316" s="325"/>
      <c r="O7316" s="325"/>
    </row>
    <row r="7317" spans="1:15" x14ac:dyDescent="0.25">
      <c r="A7317" s="325"/>
      <c r="B7317" s="325"/>
      <c r="H7317" s="325"/>
      <c r="O7317" s="325"/>
    </row>
    <row r="7318" spans="1:15" x14ac:dyDescent="0.25">
      <c r="A7318" s="325"/>
      <c r="B7318" s="325"/>
      <c r="H7318" s="325"/>
      <c r="O7318" s="325"/>
    </row>
    <row r="7319" spans="1:15" x14ac:dyDescent="0.25">
      <c r="A7319" s="325"/>
      <c r="B7319" s="325"/>
      <c r="H7319" s="325"/>
      <c r="O7319" s="325"/>
    </row>
    <row r="7320" spans="1:15" x14ac:dyDescent="0.25">
      <c r="A7320" s="325"/>
      <c r="B7320" s="325"/>
      <c r="H7320" s="325"/>
      <c r="O7320" s="325"/>
    </row>
    <row r="7321" spans="1:15" x14ac:dyDescent="0.25">
      <c r="A7321" s="325"/>
      <c r="B7321" s="325"/>
      <c r="H7321" s="325"/>
      <c r="O7321" s="325"/>
    </row>
    <row r="7322" spans="1:15" x14ac:dyDescent="0.25">
      <c r="A7322" s="325"/>
      <c r="B7322" s="325"/>
      <c r="H7322" s="325"/>
      <c r="O7322" s="325"/>
    </row>
    <row r="7323" spans="1:15" x14ac:dyDescent="0.25">
      <c r="A7323" s="325"/>
      <c r="B7323" s="325"/>
      <c r="H7323" s="325"/>
      <c r="O7323" s="325"/>
    </row>
    <row r="7324" spans="1:15" x14ac:dyDescent="0.25">
      <c r="A7324" s="325"/>
      <c r="B7324" s="325"/>
      <c r="H7324" s="325"/>
      <c r="O7324" s="325"/>
    </row>
    <row r="7325" spans="1:15" x14ac:dyDescent="0.25">
      <c r="A7325" s="325"/>
      <c r="B7325" s="325"/>
      <c r="H7325" s="325"/>
      <c r="O7325" s="325"/>
    </row>
    <row r="7326" spans="1:15" x14ac:dyDescent="0.25">
      <c r="A7326" s="325"/>
      <c r="B7326" s="325"/>
      <c r="H7326" s="325"/>
      <c r="O7326" s="325"/>
    </row>
    <row r="7327" spans="1:15" x14ac:dyDescent="0.25">
      <c r="A7327" s="325"/>
      <c r="B7327" s="325"/>
      <c r="H7327" s="325"/>
      <c r="O7327" s="325"/>
    </row>
    <row r="7328" spans="1:15" x14ac:dyDescent="0.25">
      <c r="A7328" s="325"/>
      <c r="B7328" s="325"/>
      <c r="H7328" s="325"/>
      <c r="O7328" s="325"/>
    </row>
    <row r="7329" spans="1:15" x14ac:dyDescent="0.25">
      <c r="A7329" s="325"/>
      <c r="B7329" s="325"/>
      <c r="H7329" s="325"/>
      <c r="O7329" s="325"/>
    </row>
    <row r="7330" spans="1:15" x14ac:dyDescent="0.25">
      <c r="A7330" s="325"/>
      <c r="B7330" s="325"/>
      <c r="H7330" s="325"/>
      <c r="O7330" s="325"/>
    </row>
    <row r="7331" spans="1:15" x14ac:dyDescent="0.25">
      <c r="A7331" s="325"/>
      <c r="B7331" s="325"/>
      <c r="H7331" s="325"/>
      <c r="O7331" s="325"/>
    </row>
    <row r="7332" spans="1:15" x14ac:dyDescent="0.25">
      <c r="A7332" s="325"/>
      <c r="B7332" s="325"/>
      <c r="H7332" s="325"/>
      <c r="O7332" s="325"/>
    </row>
    <row r="7333" spans="1:15" x14ac:dyDescent="0.25">
      <c r="A7333" s="325"/>
      <c r="B7333" s="325"/>
      <c r="H7333" s="325"/>
      <c r="O7333" s="325"/>
    </row>
    <row r="7334" spans="1:15" x14ac:dyDescent="0.25">
      <c r="A7334" s="325"/>
      <c r="B7334" s="325"/>
      <c r="H7334" s="325"/>
      <c r="O7334" s="325"/>
    </row>
    <row r="7335" spans="1:15" x14ac:dyDescent="0.25">
      <c r="A7335" s="325"/>
      <c r="B7335" s="325"/>
      <c r="H7335" s="325"/>
      <c r="O7335" s="325"/>
    </row>
    <row r="7336" spans="1:15" x14ac:dyDescent="0.25">
      <c r="A7336" s="325"/>
      <c r="B7336" s="325"/>
      <c r="H7336" s="325"/>
      <c r="O7336" s="325"/>
    </row>
    <row r="7337" spans="1:15" x14ac:dyDescent="0.25">
      <c r="A7337" s="325"/>
      <c r="B7337" s="325"/>
      <c r="H7337" s="325"/>
      <c r="O7337" s="325"/>
    </row>
    <row r="7338" spans="1:15" x14ac:dyDescent="0.25">
      <c r="A7338" s="325"/>
      <c r="B7338" s="325"/>
      <c r="H7338" s="325"/>
      <c r="O7338" s="325"/>
    </row>
    <row r="7339" spans="1:15" x14ac:dyDescent="0.25">
      <c r="A7339" s="325"/>
      <c r="B7339" s="325"/>
      <c r="H7339" s="325"/>
      <c r="O7339" s="325"/>
    </row>
    <row r="7340" spans="1:15" x14ac:dyDescent="0.25">
      <c r="A7340" s="325"/>
      <c r="B7340" s="325"/>
      <c r="H7340" s="325"/>
      <c r="O7340" s="325"/>
    </row>
    <row r="7341" spans="1:15" x14ac:dyDescent="0.25">
      <c r="A7341" s="325"/>
      <c r="B7341" s="325"/>
      <c r="H7341" s="325"/>
      <c r="O7341" s="325"/>
    </row>
    <row r="7342" spans="1:15" x14ac:dyDescent="0.25">
      <c r="A7342" s="325"/>
      <c r="B7342" s="325"/>
      <c r="H7342" s="325"/>
      <c r="O7342" s="325"/>
    </row>
    <row r="7343" spans="1:15" x14ac:dyDescent="0.25">
      <c r="A7343" s="325"/>
      <c r="B7343" s="325"/>
      <c r="H7343" s="325"/>
      <c r="O7343" s="325"/>
    </row>
    <row r="7344" spans="1:15" x14ac:dyDescent="0.25">
      <c r="A7344" s="325"/>
      <c r="B7344" s="325"/>
      <c r="H7344" s="325"/>
      <c r="O7344" s="325"/>
    </row>
    <row r="7345" spans="1:15" x14ac:dyDescent="0.25">
      <c r="A7345" s="325"/>
      <c r="B7345" s="325"/>
      <c r="H7345" s="325"/>
      <c r="O7345" s="325"/>
    </row>
    <row r="7346" spans="1:15" x14ac:dyDescent="0.25">
      <c r="A7346" s="325"/>
      <c r="B7346" s="325"/>
      <c r="H7346" s="325"/>
      <c r="O7346" s="325"/>
    </row>
    <row r="7347" spans="1:15" x14ac:dyDescent="0.25">
      <c r="A7347" s="325"/>
      <c r="B7347" s="325"/>
      <c r="H7347" s="325"/>
      <c r="O7347" s="325"/>
    </row>
    <row r="7348" spans="1:15" x14ac:dyDescent="0.25">
      <c r="A7348" s="325"/>
      <c r="B7348" s="325"/>
      <c r="H7348" s="325"/>
      <c r="O7348" s="325"/>
    </row>
    <row r="7349" spans="1:15" x14ac:dyDescent="0.25">
      <c r="A7349" s="325"/>
      <c r="B7349" s="325"/>
      <c r="H7349" s="325"/>
      <c r="O7349" s="325"/>
    </row>
    <row r="7350" spans="1:15" x14ac:dyDescent="0.25">
      <c r="A7350" s="325"/>
      <c r="B7350" s="325"/>
      <c r="H7350" s="325"/>
      <c r="O7350" s="325"/>
    </row>
    <row r="7351" spans="1:15" x14ac:dyDescent="0.25">
      <c r="A7351" s="325"/>
      <c r="B7351" s="325"/>
      <c r="H7351" s="325"/>
      <c r="O7351" s="325"/>
    </row>
    <row r="7352" spans="1:15" x14ac:dyDescent="0.25">
      <c r="A7352" s="325"/>
      <c r="B7352" s="325"/>
      <c r="H7352" s="325"/>
      <c r="O7352" s="325"/>
    </row>
    <row r="7353" spans="1:15" x14ac:dyDescent="0.25">
      <c r="A7353" s="325"/>
      <c r="B7353" s="325"/>
      <c r="H7353" s="325"/>
      <c r="O7353" s="325"/>
    </row>
    <row r="7354" spans="1:15" x14ac:dyDescent="0.25">
      <c r="A7354" s="325"/>
      <c r="B7354" s="325"/>
      <c r="H7354" s="325"/>
      <c r="O7354" s="325"/>
    </row>
    <row r="7355" spans="1:15" x14ac:dyDescent="0.25">
      <c r="A7355" s="325"/>
      <c r="B7355" s="325"/>
      <c r="H7355" s="325"/>
      <c r="O7355" s="325"/>
    </row>
    <row r="7356" spans="1:15" x14ac:dyDescent="0.25">
      <c r="A7356" s="325"/>
      <c r="B7356" s="325"/>
      <c r="H7356" s="325"/>
      <c r="O7356" s="325"/>
    </row>
    <row r="7357" spans="1:15" x14ac:dyDescent="0.25">
      <c r="A7357" s="325"/>
      <c r="B7357" s="325"/>
      <c r="H7357" s="325"/>
      <c r="O7357" s="325"/>
    </row>
    <row r="7358" spans="1:15" x14ac:dyDescent="0.25">
      <c r="A7358" s="325"/>
      <c r="B7358" s="325"/>
      <c r="H7358" s="325"/>
      <c r="O7358" s="325"/>
    </row>
    <row r="7359" spans="1:15" x14ac:dyDescent="0.25">
      <c r="A7359" s="325"/>
      <c r="B7359" s="325"/>
      <c r="H7359" s="325"/>
      <c r="O7359" s="325"/>
    </row>
    <row r="7360" spans="1:15" x14ac:dyDescent="0.25">
      <c r="A7360" s="325"/>
      <c r="B7360" s="325"/>
      <c r="H7360" s="325"/>
      <c r="O7360" s="325"/>
    </row>
    <row r="7361" spans="1:15" x14ac:dyDescent="0.25">
      <c r="A7361" s="325"/>
      <c r="B7361" s="325"/>
      <c r="H7361" s="325"/>
      <c r="O7361" s="325"/>
    </row>
    <row r="7362" spans="1:15" x14ac:dyDescent="0.25">
      <c r="A7362" s="325"/>
      <c r="B7362" s="325"/>
      <c r="H7362" s="325"/>
      <c r="O7362" s="325"/>
    </row>
    <row r="7363" spans="1:15" x14ac:dyDescent="0.25">
      <c r="A7363" s="325"/>
      <c r="B7363" s="325"/>
      <c r="H7363" s="325"/>
      <c r="O7363" s="325"/>
    </row>
    <row r="7364" spans="1:15" x14ac:dyDescent="0.25">
      <c r="A7364" s="325"/>
      <c r="B7364" s="325"/>
      <c r="H7364" s="325"/>
      <c r="O7364" s="325"/>
    </row>
    <row r="7365" spans="1:15" x14ac:dyDescent="0.25">
      <c r="A7365" s="325"/>
      <c r="B7365" s="325"/>
      <c r="H7365" s="325"/>
      <c r="O7365" s="325"/>
    </row>
    <row r="7366" spans="1:15" x14ac:dyDescent="0.25">
      <c r="A7366" s="325"/>
      <c r="B7366" s="325"/>
      <c r="H7366" s="325"/>
      <c r="O7366" s="325"/>
    </row>
    <row r="7367" spans="1:15" x14ac:dyDescent="0.25">
      <c r="A7367" s="325"/>
      <c r="B7367" s="325"/>
      <c r="H7367" s="325"/>
      <c r="O7367" s="325"/>
    </row>
    <row r="7368" spans="1:15" x14ac:dyDescent="0.25">
      <c r="A7368" s="325"/>
      <c r="B7368" s="325"/>
      <c r="H7368" s="325"/>
      <c r="O7368" s="325"/>
    </row>
    <row r="7369" spans="1:15" x14ac:dyDescent="0.25">
      <c r="A7369" s="325"/>
      <c r="B7369" s="325"/>
      <c r="H7369" s="325"/>
      <c r="O7369" s="325"/>
    </row>
    <row r="7370" spans="1:15" x14ac:dyDescent="0.25">
      <c r="A7370" s="325"/>
      <c r="B7370" s="325"/>
      <c r="H7370" s="325"/>
      <c r="O7370" s="325"/>
    </row>
    <row r="7371" spans="1:15" x14ac:dyDescent="0.25">
      <c r="A7371" s="325"/>
      <c r="B7371" s="325"/>
      <c r="H7371" s="325"/>
      <c r="O7371" s="325"/>
    </row>
    <row r="7372" spans="1:15" x14ac:dyDescent="0.25">
      <c r="A7372" s="325"/>
      <c r="B7372" s="325"/>
      <c r="H7372" s="325"/>
      <c r="O7372" s="325"/>
    </row>
    <row r="7373" spans="1:15" x14ac:dyDescent="0.25">
      <c r="A7373" s="325"/>
      <c r="B7373" s="325"/>
      <c r="H7373" s="325"/>
      <c r="O7373" s="325"/>
    </row>
    <row r="7374" spans="1:15" x14ac:dyDescent="0.25">
      <c r="A7374" s="325"/>
      <c r="B7374" s="325"/>
      <c r="H7374" s="325"/>
      <c r="O7374" s="325"/>
    </row>
    <row r="7375" spans="1:15" x14ac:dyDescent="0.25">
      <c r="A7375" s="325"/>
      <c r="B7375" s="325"/>
      <c r="H7375" s="325"/>
      <c r="O7375" s="325"/>
    </row>
    <row r="7376" spans="1:15" x14ac:dyDescent="0.25">
      <c r="A7376" s="325"/>
      <c r="B7376" s="325"/>
      <c r="H7376" s="325"/>
      <c r="O7376" s="325"/>
    </row>
    <row r="7377" spans="1:15" x14ac:dyDescent="0.25">
      <c r="A7377" s="325"/>
      <c r="B7377" s="325"/>
      <c r="H7377" s="325"/>
      <c r="O7377" s="325"/>
    </row>
    <row r="7378" spans="1:15" x14ac:dyDescent="0.25">
      <c r="A7378" s="325"/>
      <c r="B7378" s="325"/>
      <c r="H7378" s="325"/>
      <c r="O7378" s="325"/>
    </row>
    <row r="7379" spans="1:15" x14ac:dyDescent="0.25">
      <c r="A7379" s="325"/>
      <c r="B7379" s="325"/>
      <c r="H7379" s="325"/>
      <c r="O7379" s="325"/>
    </row>
    <row r="7380" spans="1:15" x14ac:dyDescent="0.25">
      <c r="A7380" s="325"/>
      <c r="B7380" s="325"/>
      <c r="H7380" s="325"/>
      <c r="O7380" s="325"/>
    </row>
    <row r="7381" spans="1:15" x14ac:dyDescent="0.25">
      <c r="A7381" s="325"/>
      <c r="B7381" s="325"/>
      <c r="H7381" s="325"/>
      <c r="O7381" s="325"/>
    </row>
    <row r="7382" spans="1:15" x14ac:dyDescent="0.25">
      <c r="A7382" s="325"/>
      <c r="B7382" s="325"/>
      <c r="H7382" s="325"/>
      <c r="O7382" s="325"/>
    </row>
    <row r="7383" spans="1:15" x14ac:dyDescent="0.25">
      <c r="A7383" s="325"/>
      <c r="B7383" s="325"/>
      <c r="H7383" s="325"/>
      <c r="O7383" s="325"/>
    </row>
    <row r="7384" spans="1:15" x14ac:dyDescent="0.25">
      <c r="A7384" s="325"/>
      <c r="B7384" s="325"/>
      <c r="H7384" s="325"/>
      <c r="O7384" s="325"/>
    </row>
    <row r="7385" spans="1:15" x14ac:dyDescent="0.25">
      <c r="A7385" s="325"/>
      <c r="B7385" s="325"/>
      <c r="H7385" s="325"/>
      <c r="O7385" s="325"/>
    </row>
    <row r="7386" spans="1:15" x14ac:dyDescent="0.25">
      <c r="A7386" s="325"/>
      <c r="B7386" s="325"/>
      <c r="H7386" s="325"/>
      <c r="O7386" s="325"/>
    </row>
    <row r="7387" spans="1:15" x14ac:dyDescent="0.25">
      <c r="A7387" s="325"/>
      <c r="B7387" s="325"/>
      <c r="H7387" s="325"/>
      <c r="O7387" s="325"/>
    </row>
    <row r="7388" spans="1:15" x14ac:dyDescent="0.25">
      <c r="A7388" s="325"/>
      <c r="B7388" s="325"/>
      <c r="H7388" s="325"/>
      <c r="O7388" s="325"/>
    </row>
    <row r="7389" spans="1:15" x14ac:dyDescent="0.25">
      <c r="A7389" s="325"/>
      <c r="B7389" s="325"/>
      <c r="H7389" s="325"/>
      <c r="O7389" s="325"/>
    </row>
    <row r="7390" spans="1:15" x14ac:dyDescent="0.25">
      <c r="A7390" s="325"/>
      <c r="B7390" s="325"/>
      <c r="H7390" s="325"/>
      <c r="O7390" s="325"/>
    </row>
    <row r="7391" spans="1:15" x14ac:dyDescent="0.25">
      <c r="A7391" s="325"/>
      <c r="B7391" s="325"/>
      <c r="H7391" s="325"/>
      <c r="O7391" s="325"/>
    </row>
    <row r="7392" spans="1:15" x14ac:dyDescent="0.25">
      <c r="A7392" s="325"/>
      <c r="B7392" s="325"/>
      <c r="H7392" s="325"/>
      <c r="O7392" s="325"/>
    </row>
    <row r="7393" spans="1:15" x14ac:dyDescent="0.25">
      <c r="A7393" s="325"/>
      <c r="B7393" s="325"/>
      <c r="H7393" s="325"/>
      <c r="O7393" s="325"/>
    </row>
    <row r="7394" spans="1:15" x14ac:dyDescent="0.25">
      <c r="A7394" s="325"/>
      <c r="B7394" s="325"/>
      <c r="H7394" s="325"/>
      <c r="O7394" s="325"/>
    </row>
    <row r="7395" spans="1:15" x14ac:dyDescent="0.25">
      <c r="A7395" s="325"/>
      <c r="B7395" s="325"/>
      <c r="H7395" s="325"/>
      <c r="O7395" s="325"/>
    </row>
    <row r="7396" spans="1:15" x14ac:dyDescent="0.25">
      <c r="A7396" s="325"/>
      <c r="B7396" s="325"/>
      <c r="H7396" s="325"/>
      <c r="O7396" s="325"/>
    </row>
    <row r="7397" spans="1:15" x14ac:dyDescent="0.25">
      <c r="A7397" s="325"/>
      <c r="B7397" s="325"/>
      <c r="H7397" s="325"/>
      <c r="O7397" s="325"/>
    </row>
    <row r="7398" spans="1:15" x14ac:dyDescent="0.25">
      <c r="A7398" s="325"/>
      <c r="B7398" s="325"/>
      <c r="H7398" s="325"/>
      <c r="O7398" s="325"/>
    </row>
    <row r="7399" spans="1:15" x14ac:dyDescent="0.25">
      <c r="A7399" s="325"/>
      <c r="B7399" s="325"/>
      <c r="H7399" s="325"/>
      <c r="O7399" s="325"/>
    </row>
    <row r="7400" spans="1:15" x14ac:dyDescent="0.25">
      <c r="A7400" s="325"/>
      <c r="B7400" s="325"/>
      <c r="H7400" s="325"/>
      <c r="O7400" s="325"/>
    </row>
    <row r="7401" spans="1:15" x14ac:dyDescent="0.25">
      <c r="A7401" s="325"/>
      <c r="B7401" s="325"/>
      <c r="H7401" s="325"/>
      <c r="O7401" s="325"/>
    </row>
    <row r="7402" spans="1:15" x14ac:dyDescent="0.25">
      <c r="A7402" s="325"/>
      <c r="B7402" s="325"/>
      <c r="H7402" s="325"/>
      <c r="O7402" s="325"/>
    </row>
    <row r="7403" spans="1:15" x14ac:dyDescent="0.25">
      <c r="A7403" s="325"/>
      <c r="B7403" s="325"/>
      <c r="H7403" s="325"/>
      <c r="O7403" s="325"/>
    </row>
    <row r="7404" spans="1:15" x14ac:dyDescent="0.25">
      <c r="A7404" s="325"/>
      <c r="B7404" s="325"/>
      <c r="H7404" s="325"/>
      <c r="O7404" s="325"/>
    </row>
    <row r="7405" spans="1:15" x14ac:dyDescent="0.25">
      <c r="A7405" s="325"/>
      <c r="B7405" s="325"/>
      <c r="H7405" s="325"/>
      <c r="O7405" s="325"/>
    </row>
    <row r="7406" spans="1:15" x14ac:dyDescent="0.25">
      <c r="A7406" s="325"/>
      <c r="B7406" s="325"/>
      <c r="H7406" s="325"/>
      <c r="O7406" s="325"/>
    </row>
    <row r="7407" spans="1:15" x14ac:dyDescent="0.25">
      <c r="A7407" s="325"/>
      <c r="B7407" s="325"/>
      <c r="H7407" s="325"/>
      <c r="O7407" s="325"/>
    </row>
    <row r="7408" spans="1:15" x14ac:dyDescent="0.25">
      <c r="A7408" s="325"/>
      <c r="B7408" s="325"/>
      <c r="H7408" s="325"/>
      <c r="O7408" s="325"/>
    </row>
    <row r="7409" spans="1:15" x14ac:dyDescent="0.25">
      <c r="A7409" s="325"/>
      <c r="B7409" s="325"/>
      <c r="H7409" s="325"/>
      <c r="O7409" s="325"/>
    </row>
    <row r="7410" spans="1:15" x14ac:dyDescent="0.25">
      <c r="A7410" s="325"/>
      <c r="B7410" s="325"/>
      <c r="H7410" s="325"/>
      <c r="O7410" s="325"/>
    </row>
    <row r="7411" spans="1:15" x14ac:dyDescent="0.25">
      <c r="A7411" s="325"/>
      <c r="B7411" s="325"/>
      <c r="H7411" s="325"/>
      <c r="O7411" s="325"/>
    </row>
    <row r="7412" spans="1:15" x14ac:dyDescent="0.25">
      <c r="A7412" s="325"/>
      <c r="B7412" s="325"/>
      <c r="H7412" s="325"/>
      <c r="O7412" s="325"/>
    </row>
    <row r="7413" spans="1:15" x14ac:dyDescent="0.25">
      <c r="A7413" s="325"/>
      <c r="B7413" s="325"/>
      <c r="H7413" s="325"/>
      <c r="O7413" s="325"/>
    </row>
    <row r="7414" spans="1:15" x14ac:dyDescent="0.25">
      <c r="A7414" s="325"/>
      <c r="B7414" s="325"/>
      <c r="H7414" s="325"/>
      <c r="O7414" s="325"/>
    </row>
    <row r="7415" spans="1:15" x14ac:dyDescent="0.25">
      <c r="A7415" s="325"/>
      <c r="B7415" s="325"/>
      <c r="H7415" s="325"/>
      <c r="O7415" s="325"/>
    </row>
    <row r="7416" spans="1:15" x14ac:dyDescent="0.25">
      <c r="A7416" s="325"/>
      <c r="B7416" s="325"/>
      <c r="H7416" s="325"/>
      <c r="O7416" s="325"/>
    </row>
    <row r="7417" spans="1:15" x14ac:dyDescent="0.25">
      <c r="A7417" s="325"/>
      <c r="B7417" s="325"/>
      <c r="H7417" s="325"/>
      <c r="O7417" s="325"/>
    </row>
    <row r="7418" spans="1:15" x14ac:dyDescent="0.25">
      <c r="A7418" s="325"/>
      <c r="B7418" s="325"/>
      <c r="H7418" s="325"/>
      <c r="O7418" s="325"/>
    </row>
    <row r="7419" spans="1:15" x14ac:dyDescent="0.25">
      <c r="A7419" s="325"/>
      <c r="B7419" s="325"/>
      <c r="H7419" s="325"/>
      <c r="O7419" s="325"/>
    </row>
    <row r="7420" spans="1:15" x14ac:dyDescent="0.25">
      <c r="A7420" s="325"/>
      <c r="B7420" s="325"/>
      <c r="H7420" s="325"/>
      <c r="O7420" s="325"/>
    </row>
    <row r="7421" spans="1:15" x14ac:dyDescent="0.25">
      <c r="A7421" s="325"/>
      <c r="B7421" s="325"/>
      <c r="H7421" s="325"/>
      <c r="O7421" s="325"/>
    </row>
    <row r="7422" spans="1:15" x14ac:dyDescent="0.25">
      <c r="A7422" s="325"/>
      <c r="B7422" s="325"/>
      <c r="H7422" s="325"/>
      <c r="O7422" s="325"/>
    </row>
    <row r="7423" spans="1:15" x14ac:dyDescent="0.25">
      <c r="A7423" s="325"/>
      <c r="B7423" s="325"/>
      <c r="H7423" s="325"/>
      <c r="O7423" s="325"/>
    </row>
    <row r="7424" spans="1:15" x14ac:dyDescent="0.25">
      <c r="A7424" s="325"/>
      <c r="B7424" s="325"/>
      <c r="H7424" s="325"/>
      <c r="O7424" s="325"/>
    </row>
    <row r="7425" spans="1:15" x14ac:dyDescent="0.25">
      <c r="A7425" s="325"/>
      <c r="B7425" s="325"/>
      <c r="H7425" s="325"/>
      <c r="O7425" s="325"/>
    </row>
    <row r="7426" spans="1:15" x14ac:dyDescent="0.25">
      <c r="A7426" s="325"/>
      <c r="B7426" s="325"/>
      <c r="H7426" s="325"/>
      <c r="O7426" s="325"/>
    </row>
    <row r="7427" spans="1:15" x14ac:dyDescent="0.25">
      <c r="A7427" s="325"/>
      <c r="B7427" s="325"/>
      <c r="H7427" s="325"/>
      <c r="O7427" s="325"/>
    </row>
    <row r="7428" spans="1:15" x14ac:dyDescent="0.25">
      <c r="A7428" s="325"/>
      <c r="B7428" s="325"/>
      <c r="H7428" s="325"/>
      <c r="O7428" s="325"/>
    </row>
    <row r="7429" spans="1:15" x14ac:dyDescent="0.25">
      <c r="A7429" s="325"/>
      <c r="B7429" s="325"/>
      <c r="H7429" s="325"/>
      <c r="O7429" s="325"/>
    </row>
    <row r="7430" spans="1:15" x14ac:dyDescent="0.25">
      <c r="A7430" s="325"/>
      <c r="B7430" s="325"/>
      <c r="H7430" s="325"/>
      <c r="O7430" s="325"/>
    </row>
    <row r="7431" spans="1:15" x14ac:dyDescent="0.25">
      <c r="A7431" s="325"/>
      <c r="B7431" s="325"/>
      <c r="H7431" s="325"/>
      <c r="O7431" s="325"/>
    </row>
    <row r="7432" spans="1:15" x14ac:dyDescent="0.25">
      <c r="A7432" s="325"/>
      <c r="B7432" s="325"/>
      <c r="H7432" s="325"/>
      <c r="O7432" s="325"/>
    </row>
    <row r="7433" spans="1:15" x14ac:dyDescent="0.25">
      <c r="A7433" s="325"/>
      <c r="B7433" s="325"/>
      <c r="H7433" s="325"/>
      <c r="O7433" s="325"/>
    </row>
    <row r="7434" spans="1:15" x14ac:dyDescent="0.25">
      <c r="A7434" s="325"/>
      <c r="B7434" s="325"/>
      <c r="H7434" s="325"/>
      <c r="O7434" s="325"/>
    </row>
    <row r="7435" spans="1:15" x14ac:dyDescent="0.25">
      <c r="A7435" s="325"/>
      <c r="B7435" s="325"/>
      <c r="H7435" s="325"/>
      <c r="O7435" s="325"/>
    </row>
    <row r="7436" spans="1:15" x14ac:dyDescent="0.25">
      <c r="A7436" s="325"/>
      <c r="B7436" s="325"/>
      <c r="H7436" s="325"/>
      <c r="O7436" s="325"/>
    </row>
    <row r="7437" spans="1:15" x14ac:dyDescent="0.25">
      <c r="A7437" s="325"/>
      <c r="B7437" s="325"/>
      <c r="H7437" s="325"/>
      <c r="O7437" s="325"/>
    </row>
    <row r="7438" spans="1:15" x14ac:dyDescent="0.25">
      <c r="A7438" s="325"/>
      <c r="B7438" s="325"/>
      <c r="H7438" s="325"/>
      <c r="O7438" s="325"/>
    </row>
    <row r="7439" spans="1:15" x14ac:dyDescent="0.25">
      <c r="A7439" s="325"/>
      <c r="B7439" s="325"/>
      <c r="H7439" s="325"/>
      <c r="O7439" s="325"/>
    </row>
    <row r="7440" spans="1:15" x14ac:dyDescent="0.25">
      <c r="A7440" s="325"/>
      <c r="B7440" s="325"/>
      <c r="H7440" s="325"/>
      <c r="O7440" s="325"/>
    </row>
    <row r="7441" spans="1:15" x14ac:dyDescent="0.25">
      <c r="A7441" s="325"/>
      <c r="B7441" s="325"/>
      <c r="H7441" s="325"/>
      <c r="O7441" s="325"/>
    </row>
    <row r="7442" spans="1:15" x14ac:dyDescent="0.25">
      <c r="A7442" s="325"/>
      <c r="B7442" s="325"/>
      <c r="H7442" s="325"/>
      <c r="O7442" s="325"/>
    </row>
    <row r="7443" spans="1:15" x14ac:dyDescent="0.25">
      <c r="A7443" s="325"/>
      <c r="B7443" s="325"/>
      <c r="H7443" s="325"/>
      <c r="O7443" s="325"/>
    </row>
    <row r="7444" spans="1:15" x14ac:dyDescent="0.25">
      <c r="A7444" s="325"/>
      <c r="B7444" s="325"/>
      <c r="H7444" s="325"/>
      <c r="O7444" s="325"/>
    </row>
    <row r="7445" spans="1:15" x14ac:dyDescent="0.25">
      <c r="A7445" s="325"/>
      <c r="B7445" s="325"/>
      <c r="H7445" s="325"/>
      <c r="O7445" s="325"/>
    </row>
    <row r="7446" spans="1:15" x14ac:dyDescent="0.25">
      <c r="A7446" s="325"/>
      <c r="B7446" s="325"/>
      <c r="H7446" s="325"/>
      <c r="O7446" s="325"/>
    </row>
    <row r="7447" spans="1:15" x14ac:dyDescent="0.25">
      <c r="A7447" s="325"/>
      <c r="B7447" s="325"/>
      <c r="H7447" s="325"/>
      <c r="O7447" s="325"/>
    </row>
    <row r="7448" spans="1:15" x14ac:dyDescent="0.25">
      <c r="A7448" s="325"/>
      <c r="B7448" s="325"/>
      <c r="H7448" s="325"/>
      <c r="O7448" s="325"/>
    </row>
    <row r="7449" spans="1:15" x14ac:dyDescent="0.25">
      <c r="A7449" s="325"/>
      <c r="B7449" s="325"/>
      <c r="H7449" s="325"/>
      <c r="O7449" s="325"/>
    </row>
    <row r="7450" spans="1:15" x14ac:dyDescent="0.25">
      <c r="A7450" s="325"/>
      <c r="B7450" s="325"/>
      <c r="H7450" s="325"/>
      <c r="O7450" s="325"/>
    </row>
    <row r="7451" spans="1:15" x14ac:dyDescent="0.25">
      <c r="A7451" s="325"/>
      <c r="B7451" s="325"/>
      <c r="H7451" s="325"/>
      <c r="O7451" s="325"/>
    </row>
    <row r="7452" spans="1:15" x14ac:dyDescent="0.25">
      <c r="A7452" s="325"/>
      <c r="B7452" s="325"/>
      <c r="H7452" s="325"/>
      <c r="O7452" s="325"/>
    </row>
    <row r="7453" spans="1:15" x14ac:dyDescent="0.25">
      <c r="A7453" s="325"/>
      <c r="B7453" s="325"/>
      <c r="H7453" s="325"/>
      <c r="O7453" s="325"/>
    </row>
    <row r="7454" spans="1:15" x14ac:dyDescent="0.25">
      <c r="A7454" s="325"/>
      <c r="B7454" s="325"/>
      <c r="H7454" s="325"/>
      <c r="O7454" s="325"/>
    </row>
    <row r="7455" spans="1:15" x14ac:dyDescent="0.25">
      <c r="A7455" s="325"/>
      <c r="B7455" s="325"/>
      <c r="H7455" s="325"/>
      <c r="O7455" s="325"/>
    </row>
    <row r="7456" spans="1:15" x14ac:dyDescent="0.25">
      <c r="A7456" s="325"/>
      <c r="B7456" s="325"/>
      <c r="H7456" s="325"/>
      <c r="O7456" s="325"/>
    </row>
    <row r="7457" spans="1:15" x14ac:dyDescent="0.25">
      <c r="A7457" s="325"/>
      <c r="B7457" s="325"/>
      <c r="H7457" s="325"/>
      <c r="O7457" s="325"/>
    </row>
    <row r="7458" spans="1:15" x14ac:dyDescent="0.25">
      <c r="A7458" s="325"/>
      <c r="B7458" s="325"/>
      <c r="H7458" s="325"/>
      <c r="O7458" s="325"/>
    </row>
    <row r="7459" spans="1:15" x14ac:dyDescent="0.25">
      <c r="A7459" s="325"/>
      <c r="B7459" s="325"/>
      <c r="H7459" s="325"/>
      <c r="O7459" s="325"/>
    </row>
    <row r="7460" spans="1:15" x14ac:dyDescent="0.25">
      <c r="A7460" s="325"/>
      <c r="B7460" s="325"/>
      <c r="H7460" s="325"/>
      <c r="O7460" s="325"/>
    </row>
    <row r="7461" spans="1:15" x14ac:dyDescent="0.25">
      <c r="A7461" s="325"/>
      <c r="B7461" s="325"/>
      <c r="H7461" s="325"/>
      <c r="O7461" s="325"/>
    </row>
    <row r="7462" spans="1:15" x14ac:dyDescent="0.25">
      <c r="A7462" s="325"/>
      <c r="B7462" s="325"/>
      <c r="H7462" s="325"/>
      <c r="O7462" s="325"/>
    </row>
    <row r="7463" spans="1:15" x14ac:dyDescent="0.25">
      <c r="A7463" s="325"/>
      <c r="B7463" s="325"/>
      <c r="H7463" s="325"/>
      <c r="O7463" s="325"/>
    </row>
    <row r="7464" spans="1:15" x14ac:dyDescent="0.25">
      <c r="A7464" s="325"/>
      <c r="B7464" s="325"/>
      <c r="H7464" s="325"/>
      <c r="O7464" s="325"/>
    </row>
    <row r="7465" spans="1:15" x14ac:dyDescent="0.25">
      <c r="A7465" s="325"/>
      <c r="B7465" s="325"/>
      <c r="H7465" s="325"/>
      <c r="O7465" s="325"/>
    </row>
    <row r="7466" spans="1:15" x14ac:dyDescent="0.25">
      <c r="A7466" s="325"/>
      <c r="B7466" s="325"/>
      <c r="H7466" s="325"/>
      <c r="O7466" s="325"/>
    </row>
    <row r="7467" spans="1:15" x14ac:dyDescent="0.25">
      <c r="A7467" s="325"/>
      <c r="B7467" s="325"/>
      <c r="H7467" s="325"/>
      <c r="O7467" s="325"/>
    </row>
    <row r="7468" spans="1:15" x14ac:dyDescent="0.25">
      <c r="A7468" s="325"/>
      <c r="B7468" s="325"/>
      <c r="H7468" s="325"/>
      <c r="O7468" s="325"/>
    </row>
    <row r="7469" spans="1:15" x14ac:dyDescent="0.25">
      <c r="A7469" s="325"/>
      <c r="B7469" s="325"/>
      <c r="H7469" s="325"/>
      <c r="O7469" s="325"/>
    </row>
    <row r="7470" spans="1:15" x14ac:dyDescent="0.25">
      <c r="A7470" s="325"/>
      <c r="B7470" s="325"/>
      <c r="H7470" s="325"/>
      <c r="O7470" s="325"/>
    </row>
    <row r="7471" spans="1:15" x14ac:dyDescent="0.25">
      <c r="A7471" s="325"/>
      <c r="B7471" s="325"/>
      <c r="H7471" s="325"/>
      <c r="O7471" s="325"/>
    </row>
    <row r="7472" spans="1:15" x14ac:dyDescent="0.25">
      <c r="A7472" s="325"/>
      <c r="B7472" s="325"/>
      <c r="H7472" s="325"/>
      <c r="O7472" s="325"/>
    </row>
    <row r="7473" spans="1:15" x14ac:dyDescent="0.25">
      <c r="A7473" s="325"/>
      <c r="B7473" s="325"/>
      <c r="H7473" s="325"/>
      <c r="O7473" s="325"/>
    </row>
    <row r="7474" spans="1:15" x14ac:dyDescent="0.25">
      <c r="A7474" s="325"/>
      <c r="B7474" s="325"/>
      <c r="H7474" s="325"/>
      <c r="O7474" s="325"/>
    </row>
    <row r="7475" spans="1:15" x14ac:dyDescent="0.25">
      <c r="A7475" s="325"/>
      <c r="B7475" s="325"/>
      <c r="H7475" s="325"/>
      <c r="O7475" s="325"/>
    </row>
    <row r="7476" spans="1:15" x14ac:dyDescent="0.25">
      <c r="A7476" s="325"/>
      <c r="B7476" s="325"/>
      <c r="H7476" s="325"/>
      <c r="O7476" s="325"/>
    </row>
    <row r="7477" spans="1:15" x14ac:dyDescent="0.25">
      <c r="A7477" s="325"/>
      <c r="B7477" s="325"/>
      <c r="H7477" s="325"/>
      <c r="O7477" s="325"/>
    </row>
    <row r="7478" spans="1:15" x14ac:dyDescent="0.25">
      <c r="A7478" s="325"/>
      <c r="B7478" s="325"/>
      <c r="H7478" s="325"/>
      <c r="O7478" s="325"/>
    </row>
    <row r="7479" spans="1:15" x14ac:dyDescent="0.25">
      <c r="A7479" s="325"/>
      <c r="B7479" s="325"/>
      <c r="H7479" s="325"/>
      <c r="O7479" s="325"/>
    </row>
    <row r="7480" spans="1:15" x14ac:dyDescent="0.25">
      <c r="A7480" s="325"/>
      <c r="B7480" s="325"/>
      <c r="H7480" s="325"/>
      <c r="O7480" s="325"/>
    </row>
    <row r="7481" spans="1:15" x14ac:dyDescent="0.25">
      <c r="A7481" s="325"/>
      <c r="B7481" s="325"/>
      <c r="H7481" s="325"/>
      <c r="O7481" s="325"/>
    </row>
    <row r="7482" spans="1:15" x14ac:dyDescent="0.25">
      <c r="A7482" s="325"/>
      <c r="B7482" s="325"/>
      <c r="H7482" s="325"/>
      <c r="O7482" s="325"/>
    </row>
    <row r="7483" spans="1:15" x14ac:dyDescent="0.25">
      <c r="A7483" s="325"/>
      <c r="B7483" s="325"/>
      <c r="H7483" s="325"/>
      <c r="O7483" s="325"/>
    </row>
    <row r="7484" spans="1:15" x14ac:dyDescent="0.25">
      <c r="A7484" s="325"/>
      <c r="B7484" s="325"/>
      <c r="H7484" s="325"/>
      <c r="O7484" s="325"/>
    </row>
    <row r="7485" spans="1:15" x14ac:dyDescent="0.25">
      <c r="A7485" s="325"/>
      <c r="B7485" s="325"/>
      <c r="H7485" s="325"/>
      <c r="O7485" s="325"/>
    </row>
    <row r="7486" spans="1:15" x14ac:dyDescent="0.25">
      <c r="A7486" s="325"/>
      <c r="B7486" s="325"/>
      <c r="H7486" s="325"/>
      <c r="O7486" s="325"/>
    </row>
    <row r="7487" spans="1:15" x14ac:dyDescent="0.25">
      <c r="A7487" s="325"/>
      <c r="B7487" s="325"/>
      <c r="H7487" s="325"/>
      <c r="O7487" s="325"/>
    </row>
    <row r="7488" spans="1:15" x14ac:dyDescent="0.25">
      <c r="A7488" s="325"/>
      <c r="B7488" s="325"/>
      <c r="H7488" s="325"/>
      <c r="O7488" s="325"/>
    </row>
    <row r="7489" spans="1:15" x14ac:dyDescent="0.25">
      <c r="A7489" s="325"/>
      <c r="B7489" s="325"/>
      <c r="H7489" s="325"/>
      <c r="O7489" s="325"/>
    </row>
    <row r="7490" spans="1:15" x14ac:dyDescent="0.25">
      <c r="A7490" s="325"/>
      <c r="B7490" s="325"/>
      <c r="H7490" s="325"/>
      <c r="O7490" s="325"/>
    </row>
    <row r="7491" spans="1:15" x14ac:dyDescent="0.25">
      <c r="A7491" s="325"/>
      <c r="B7491" s="325"/>
      <c r="H7491" s="325"/>
      <c r="O7491" s="325"/>
    </row>
    <row r="7492" spans="1:15" x14ac:dyDescent="0.25">
      <c r="A7492" s="325"/>
      <c r="B7492" s="325"/>
      <c r="H7492" s="325"/>
      <c r="O7492" s="325"/>
    </row>
    <row r="7493" spans="1:15" x14ac:dyDescent="0.25">
      <c r="A7493" s="325"/>
      <c r="B7493" s="325"/>
      <c r="H7493" s="325"/>
      <c r="O7493" s="325"/>
    </row>
    <row r="7494" spans="1:15" x14ac:dyDescent="0.25">
      <c r="A7494" s="325"/>
      <c r="B7494" s="325"/>
      <c r="H7494" s="325"/>
      <c r="O7494" s="325"/>
    </row>
    <row r="7495" spans="1:15" x14ac:dyDescent="0.25">
      <c r="A7495" s="325"/>
      <c r="B7495" s="325"/>
      <c r="H7495" s="325"/>
      <c r="O7495" s="325"/>
    </row>
    <row r="7496" spans="1:15" x14ac:dyDescent="0.25">
      <c r="A7496" s="325"/>
      <c r="B7496" s="325"/>
      <c r="H7496" s="325"/>
      <c r="O7496" s="325"/>
    </row>
    <row r="7497" spans="1:15" x14ac:dyDescent="0.25">
      <c r="A7497" s="325"/>
      <c r="B7497" s="325"/>
      <c r="H7497" s="325"/>
      <c r="O7497" s="325"/>
    </row>
    <row r="7498" spans="1:15" x14ac:dyDescent="0.25">
      <c r="A7498" s="325"/>
      <c r="B7498" s="325"/>
      <c r="H7498" s="325"/>
      <c r="O7498" s="325"/>
    </row>
    <row r="7499" spans="1:15" x14ac:dyDescent="0.25">
      <c r="A7499" s="325"/>
      <c r="B7499" s="325"/>
      <c r="H7499" s="325"/>
      <c r="O7499" s="325"/>
    </row>
    <row r="7500" spans="1:15" x14ac:dyDescent="0.25">
      <c r="A7500" s="325"/>
      <c r="B7500" s="325"/>
      <c r="H7500" s="325"/>
      <c r="O7500" s="325"/>
    </row>
    <row r="7501" spans="1:15" x14ac:dyDescent="0.25">
      <c r="A7501" s="325"/>
      <c r="B7501" s="325"/>
      <c r="H7501" s="325"/>
      <c r="O7501" s="325"/>
    </row>
    <row r="7502" spans="1:15" x14ac:dyDescent="0.25">
      <c r="A7502" s="325"/>
      <c r="B7502" s="325"/>
      <c r="H7502" s="325"/>
      <c r="O7502" s="325"/>
    </row>
    <row r="7503" spans="1:15" x14ac:dyDescent="0.25">
      <c r="A7503" s="325"/>
      <c r="B7503" s="325"/>
      <c r="H7503" s="325"/>
      <c r="O7503" s="325"/>
    </row>
    <row r="7504" spans="1:15" x14ac:dyDescent="0.25">
      <c r="A7504" s="325"/>
      <c r="B7504" s="325"/>
      <c r="H7504" s="325"/>
      <c r="O7504" s="325"/>
    </row>
    <row r="7505" spans="1:15" x14ac:dyDescent="0.25">
      <c r="A7505" s="325"/>
      <c r="B7505" s="325"/>
      <c r="H7505" s="325"/>
      <c r="O7505" s="325"/>
    </row>
    <row r="7506" spans="1:15" x14ac:dyDescent="0.25">
      <c r="A7506" s="325"/>
      <c r="B7506" s="325"/>
      <c r="H7506" s="325"/>
      <c r="O7506" s="325"/>
    </row>
    <row r="7507" spans="1:15" x14ac:dyDescent="0.25">
      <c r="A7507" s="325"/>
      <c r="B7507" s="325"/>
      <c r="H7507" s="325"/>
      <c r="O7507" s="325"/>
    </row>
    <row r="7508" spans="1:15" x14ac:dyDescent="0.25">
      <c r="A7508" s="325"/>
      <c r="B7508" s="325"/>
      <c r="H7508" s="325"/>
      <c r="O7508" s="325"/>
    </row>
    <row r="7509" spans="1:15" x14ac:dyDescent="0.25">
      <c r="A7509" s="325"/>
      <c r="B7509" s="325"/>
      <c r="H7509" s="325"/>
      <c r="O7509" s="325"/>
    </row>
    <row r="7510" spans="1:15" x14ac:dyDescent="0.25">
      <c r="A7510" s="325"/>
      <c r="B7510" s="325"/>
      <c r="H7510" s="325"/>
      <c r="O7510" s="325"/>
    </row>
    <row r="7511" spans="1:15" x14ac:dyDescent="0.25">
      <c r="A7511" s="325"/>
      <c r="B7511" s="325"/>
      <c r="H7511" s="325"/>
      <c r="O7511" s="325"/>
    </row>
    <row r="7512" spans="1:15" x14ac:dyDescent="0.25">
      <c r="A7512" s="325"/>
      <c r="B7512" s="325"/>
      <c r="H7512" s="325"/>
      <c r="O7512" s="325"/>
    </row>
    <row r="7513" spans="1:15" x14ac:dyDescent="0.25">
      <c r="A7513" s="325"/>
      <c r="B7513" s="325"/>
      <c r="H7513" s="325"/>
      <c r="O7513" s="325"/>
    </row>
    <row r="7514" spans="1:15" x14ac:dyDescent="0.25">
      <c r="A7514" s="325"/>
      <c r="B7514" s="325"/>
      <c r="H7514" s="325"/>
      <c r="O7514" s="325"/>
    </row>
    <row r="7515" spans="1:15" x14ac:dyDescent="0.25">
      <c r="A7515" s="325"/>
      <c r="B7515" s="325"/>
      <c r="H7515" s="325"/>
      <c r="O7515" s="325"/>
    </row>
    <row r="7516" spans="1:15" x14ac:dyDescent="0.25">
      <c r="A7516" s="325"/>
      <c r="B7516" s="325"/>
      <c r="H7516" s="325"/>
      <c r="O7516" s="325"/>
    </row>
    <row r="7517" spans="1:15" x14ac:dyDescent="0.25">
      <c r="A7517" s="325"/>
      <c r="B7517" s="325"/>
      <c r="H7517" s="325"/>
      <c r="O7517" s="325"/>
    </row>
    <row r="7518" spans="1:15" x14ac:dyDescent="0.25">
      <c r="A7518" s="325"/>
      <c r="B7518" s="325"/>
      <c r="H7518" s="325"/>
      <c r="O7518" s="325"/>
    </row>
    <row r="7519" spans="1:15" x14ac:dyDescent="0.25">
      <c r="A7519" s="325"/>
      <c r="B7519" s="325"/>
      <c r="H7519" s="325"/>
      <c r="O7519" s="325"/>
    </row>
    <row r="7520" spans="1:15" x14ac:dyDescent="0.25">
      <c r="A7520" s="325"/>
      <c r="B7520" s="325"/>
      <c r="H7520" s="325"/>
      <c r="O7520" s="325"/>
    </row>
    <row r="7521" spans="1:15" x14ac:dyDescent="0.25">
      <c r="A7521" s="325"/>
      <c r="B7521" s="325"/>
      <c r="H7521" s="325"/>
      <c r="O7521" s="325"/>
    </row>
    <row r="7522" spans="1:15" x14ac:dyDescent="0.25">
      <c r="A7522" s="325"/>
      <c r="B7522" s="325"/>
      <c r="H7522" s="325"/>
      <c r="O7522" s="325"/>
    </row>
    <row r="7523" spans="1:15" x14ac:dyDescent="0.25">
      <c r="A7523" s="325"/>
      <c r="B7523" s="325"/>
      <c r="H7523" s="325"/>
      <c r="O7523" s="325"/>
    </row>
    <row r="7524" spans="1:15" x14ac:dyDescent="0.25">
      <c r="A7524" s="325"/>
      <c r="B7524" s="325"/>
      <c r="H7524" s="325"/>
      <c r="O7524" s="325"/>
    </row>
    <row r="7525" spans="1:15" x14ac:dyDescent="0.25">
      <c r="A7525" s="325"/>
      <c r="B7525" s="325"/>
      <c r="H7525" s="325"/>
      <c r="O7525" s="325"/>
    </row>
    <row r="7526" spans="1:15" x14ac:dyDescent="0.25">
      <c r="A7526" s="325"/>
      <c r="B7526" s="325"/>
      <c r="H7526" s="325"/>
      <c r="O7526" s="325"/>
    </row>
    <row r="7527" spans="1:15" x14ac:dyDescent="0.25">
      <c r="A7527" s="325"/>
      <c r="B7527" s="325"/>
      <c r="H7527" s="325"/>
      <c r="O7527" s="325"/>
    </row>
    <row r="7528" spans="1:15" x14ac:dyDescent="0.25">
      <c r="A7528" s="325"/>
      <c r="B7528" s="325"/>
      <c r="H7528" s="325"/>
      <c r="O7528" s="325"/>
    </row>
    <row r="7529" spans="1:15" x14ac:dyDescent="0.25">
      <c r="A7529" s="325"/>
      <c r="B7529" s="325"/>
      <c r="H7529" s="325"/>
      <c r="O7529" s="325"/>
    </row>
    <row r="7530" spans="1:15" x14ac:dyDescent="0.25">
      <c r="A7530" s="325"/>
      <c r="B7530" s="325"/>
      <c r="H7530" s="325"/>
      <c r="O7530" s="325"/>
    </row>
    <row r="7531" spans="1:15" x14ac:dyDescent="0.25">
      <c r="A7531" s="325"/>
      <c r="B7531" s="325"/>
      <c r="H7531" s="325"/>
      <c r="O7531" s="325"/>
    </row>
    <row r="7532" spans="1:15" x14ac:dyDescent="0.25">
      <c r="A7532" s="325"/>
      <c r="B7532" s="325"/>
      <c r="H7532" s="325"/>
      <c r="O7532" s="325"/>
    </row>
    <row r="7533" spans="1:15" x14ac:dyDescent="0.25">
      <c r="A7533" s="325"/>
      <c r="B7533" s="325"/>
      <c r="H7533" s="325"/>
      <c r="O7533" s="325"/>
    </row>
    <row r="7534" spans="1:15" x14ac:dyDescent="0.25">
      <c r="A7534" s="325"/>
      <c r="B7534" s="325"/>
      <c r="H7534" s="325"/>
      <c r="O7534" s="325"/>
    </row>
    <row r="7535" spans="1:15" x14ac:dyDescent="0.25">
      <c r="A7535" s="325"/>
      <c r="B7535" s="325"/>
      <c r="H7535" s="325"/>
      <c r="O7535" s="325"/>
    </row>
    <row r="7536" spans="1:15" x14ac:dyDescent="0.25">
      <c r="A7536" s="325"/>
      <c r="B7536" s="325"/>
      <c r="H7536" s="325"/>
      <c r="O7536" s="325"/>
    </row>
    <row r="7537" spans="1:15" x14ac:dyDescent="0.25">
      <c r="A7537" s="325"/>
      <c r="B7537" s="325"/>
      <c r="H7537" s="325"/>
      <c r="O7537" s="325"/>
    </row>
    <row r="7538" spans="1:15" x14ac:dyDescent="0.25">
      <c r="A7538" s="325"/>
      <c r="B7538" s="325"/>
      <c r="H7538" s="325"/>
      <c r="O7538" s="325"/>
    </row>
    <row r="7539" spans="1:15" x14ac:dyDescent="0.25">
      <c r="A7539" s="325"/>
      <c r="B7539" s="325"/>
      <c r="H7539" s="325"/>
      <c r="O7539" s="325"/>
    </row>
    <row r="7540" spans="1:15" x14ac:dyDescent="0.25">
      <c r="A7540" s="325"/>
      <c r="B7540" s="325"/>
      <c r="H7540" s="325"/>
      <c r="O7540" s="325"/>
    </row>
    <row r="7541" spans="1:15" x14ac:dyDescent="0.25">
      <c r="A7541" s="325"/>
      <c r="B7541" s="325"/>
      <c r="H7541" s="325"/>
      <c r="O7541" s="325"/>
    </row>
    <row r="7542" spans="1:15" x14ac:dyDescent="0.25">
      <c r="A7542" s="325"/>
      <c r="B7542" s="325"/>
      <c r="H7542" s="325"/>
      <c r="O7542" s="325"/>
    </row>
    <row r="7543" spans="1:15" x14ac:dyDescent="0.25">
      <c r="A7543" s="325"/>
      <c r="B7543" s="325"/>
      <c r="H7543" s="325"/>
      <c r="O7543" s="325"/>
    </row>
    <row r="7544" spans="1:15" x14ac:dyDescent="0.25">
      <c r="A7544" s="325"/>
      <c r="B7544" s="325"/>
      <c r="H7544" s="325"/>
      <c r="O7544" s="325"/>
    </row>
    <row r="7545" spans="1:15" x14ac:dyDescent="0.25">
      <c r="A7545" s="325"/>
      <c r="B7545" s="325"/>
      <c r="H7545" s="325"/>
      <c r="O7545" s="325"/>
    </row>
    <row r="7546" spans="1:15" x14ac:dyDescent="0.25">
      <c r="A7546" s="325"/>
      <c r="B7546" s="325"/>
      <c r="H7546" s="325"/>
      <c r="O7546" s="325"/>
    </row>
    <row r="7547" spans="1:15" x14ac:dyDescent="0.25">
      <c r="A7547" s="325"/>
      <c r="B7547" s="325"/>
      <c r="H7547" s="325"/>
      <c r="O7547" s="325"/>
    </row>
    <row r="7548" spans="1:15" x14ac:dyDescent="0.25">
      <c r="A7548" s="325"/>
      <c r="B7548" s="325"/>
      <c r="H7548" s="325"/>
      <c r="O7548" s="325"/>
    </row>
    <row r="7549" spans="1:15" x14ac:dyDescent="0.25">
      <c r="A7549" s="325"/>
      <c r="B7549" s="325"/>
      <c r="H7549" s="325"/>
      <c r="O7549" s="325"/>
    </row>
    <row r="7550" spans="1:15" x14ac:dyDescent="0.25">
      <c r="A7550" s="325"/>
      <c r="B7550" s="325"/>
      <c r="H7550" s="325"/>
      <c r="O7550" s="325"/>
    </row>
    <row r="7551" spans="1:15" x14ac:dyDescent="0.25">
      <c r="A7551" s="325"/>
      <c r="B7551" s="325"/>
      <c r="H7551" s="325"/>
      <c r="O7551" s="325"/>
    </row>
    <row r="7552" spans="1:15" x14ac:dyDescent="0.25">
      <c r="A7552" s="325"/>
      <c r="B7552" s="325"/>
      <c r="H7552" s="325"/>
      <c r="O7552" s="325"/>
    </row>
    <row r="7553" spans="1:15" x14ac:dyDescent="0.25">
      <c r="A7553" s="325"/>
      <c r="B7553" s="325"/>
      <c r="H7553" s="325"/>
      <c r="O7553" s="325"/>
    </row>
    <row r="7554" spans="1:15" x14ac:dyDescent="0.25">
      <c r="A7554" s="325"/>
      <c r="B7554" s="325"/>
      <c r="H7554" s="325"/>
      <c r="O7554" s="325"/>
    </row>
    <row r="7555" spans="1:15" x14ac:dyDescent="0.25">
      <c r="A7555" s="325"/>
      <c r="B7555" s="325"/>
      <c r="H7555" s="325"/>
      <c r="O7555" s="325"/>
    </row>
    <row r="7556" spans="1:15" x14ac:dyDescent="0.25">
      <c r="A7556" s="325"/>
      <c r="B7556" s="325"/>
      <c r="H7556" s="325"/>
      <c r="O7556" s="325"/>
    </row>
    <row r="7557" spans="1:15" x14ac:dyDescent="0.25">
      <c r="A7557" s="325"/>
      <c r="B7557" s="325"/>
      <c r="H7557" s="325"/>
      <c r="O7557" s="325"/>
    </row>
    <row r="7558" spans="1:15" x14ac:dyDescent="0.25">
      <c r="A7558" s="325"/>
      <c r="B7558" s="325"/>
      <c r="H7558" s="325"/>
      <c r="O7558" s="325"/>
    </row>
    <row r="7559" spans="1:15" x14ac:dyDescent="0.25">
      <c r="A7559" s="325"/>
      <c r="B7559" s="325"/>
      <c r="H7559" s="325"/>
      <c r="O7559" s="325"/>
    </row>
    <row r="7560" spans="1:15" x14ac:dyDescent="0.25">
      <c r="A7560" s="325"/>
      <c r="B7560" s="325"/>
      <c r="H7560" s="325"/>
      <c r="O7560" s="325"/>
    </row>
    <row r="7561" spans="1:15" x14ac:dyDescent="0.25">
      <c r="A7561" s="325"/>
      <c r="B7561" s="325"/>
      <c r="H7561" s="325"/>
      <c r="O7561" s="325"/>
    </row>
    <row r="7562" spans="1:15" x14ac:dyDescent="0.25">
      <c r="A7562" s="325"/>
      <c r="B7562" s="325"/>
      <c r="H7562" s="325"/>
      <c r="O7562" s="325"/>
    </row>
    <row r="7563" spans="1:15" x14ac:dyDescent="0.25">
      <c r="A7563" s="325"/>
      <c r="B7563" s="325"/>
      <c r="H7563" s="325"/>
      <c r="O7563" s="325"/>
    </row>
    <row r="7564" spans="1:15" x14ac:dyDescent="0.25">
      <c r="A7564" s="325"/>
      <c r="B7564" s="325"/>
      <c r="H7564" s="325"/>
      <c r="O7564" s="325"/>
    </row>
    <row r="7565" spans="1:15" x14ac:dyDescent="0.25">
      <c r="A7565" s="325"/>
      <c r="B7565" s="325"/>
      <c r="H7565" s="325"/>
      <c r="O7565" s="325"/>
    </row>
    <row r="7566" spans="1:15" x14ac:dyDescent="0.25">
      <c r="A7566" s="325"/>
      <c r="B7566" s="325"/>
      <c r="H7566" s="325"/>
      <c r="O7566" s="325"/>
    </row>
    <row r="7567" spans="1:15" x14ac:dyDescent="0.25">
      <c r="A7567" s="325"/>
      <c r="B7567" s="325"/>
      <c r="H7567" s="325"/>
      <c r="O7567" s="325"/>
    </row>
    <row r="7568" spans="1:15" x14ac:dyDescent="0.25">
      <c r="A7568" s="325"/>
      <c r="B7568" s="325"/>
      <c r="H7568" s="325"/>
      <c r="O7568" s="325"/>
    </row>
    <row r="7569" spans="1:15" x14ac:dyDescent="0.25">
      <c r="A7569" s="325"/>
      <c r="B7569" s="325"/>
      <c r="H7569" s="325"/>
      <c r="O7569" s="325"/>
    </row>
    <row r="7570" spans="1:15" x14ac:dyDescent="0.25">
      <c r="A7570" s="325"/>
      <c r="B7570" s="325"/>
      <c r="H7570" s="325"/>
      <c r="O7570" s="325"/>
    </row>
    <row r="7571" spans="1:15" x14ac:dyDescent="0.25">
      <c r="A7571" s="325"/>
      <c r="B7571" s="325"/>
      <c r="H7571" s="325"/>
      <c r="O7571" s="325"/>
    </row>
    <row r="7572" spans="1:15" x14ac:dyDescent="0.25">
      <c r="A7572" s="325"/>
      <c r="B7572" s="325"/>
      <c r="H7572" s="325"/>
      <c r="O7572" s="325"/>
    </row>
    <row r="7573" spans="1:15" x14ac:dyDescent="0.25">
      <c r="A7573" s="325"/>
      <c r="B7573" s="325"/>
      <c r="H7573" s="325"/>
      <c r="O7573" s="325"/>
    </row>
    <row r="7574" spans="1:15" x14ac:dyDescent="0.25">
      <c r="A7574" s="325"/>
      <c r="B7574" s="325"/>
      <c r="H7574" s="325"/>
      <c r="O7574" s="325"/>
    </row>
    <row r="7575" spans="1:15" x14ac:dyDescent="0.25">
      <c r="A7575" s="325"/>
      <c r="B7575" s="325"/>
      <c r="H7575" s="325"/>
      <c r="O7575" s="325"/>
    </row>
    <row r="7576" spans="1:15" x14ac:dyDescent="0.25">
      <c r="A7576" s="325"/>
      <c r="B7576" s="325"/>
      <c r="H7576" s="325"/>
      <c r="O7576" s="325"/>
    </row>
    <row r="7577" spans="1:15" x14ac:dyDescent="0.25">
      <c r="A7577" s="325"/>
      <c r="B7577" s="325"/>
      <c r="H7577" s="325"/>
      <c r="O7577" s="325"/>
    </row>
    <row r="7578" spans="1:15" x14ac:dyDescent="0.25">
      <c r="A7578" s="325"/>
      <c r="B7578" s="325"/>
      <c r="H7578" s="325"/>
      <c r="O7578" s="325"/>
    </row>
    <row r="7579" spans="1:15" x14ac:dyDescent="0.25">
      <c r="A7579" s="325"/>
      <c r="B7579" s="325"/>
      <c r="H7579" s="325"/>
      <c r="O7579" s="325"/>
    </row>
    <row r="7580" spans="1:15" x14ac:dyDescent="0.25">
      <c r="A7580" s="325"/>
      <c r="B7580" s="325"/>
      <c r="H7580" s="325"/>
      <c r="O7580" s="325"/>
    </row>
    <row r="7581" spans="1:15" x14ac:dyDescent="0.25">
      <c r="A7581" s="325"/>
      <c r="B7581" s="325"/>
      <c r="H7581" s="325"/>
      <c r="O7581" s="325"/>
    </row>
    <row r="7582" spans="1:15" x14ac:dyDescent="0.25">
      <c r="A7582" s="325"/>
      <c r="B7582" s="325"/>
      <c r="H7582" s="325"/>
      <c r="O7582" s="325"/>
    </row>
    <row r="7583" spans="1:15" x14ac:dyDescent="0.25">
      <c r="A7583" s="325"/>
      <c r="B7583" s="325"/>
      <c r="H7583" s="325"/>
      <c r="O7583" s="325"/>
    </row>
    <row r="7584" spans="1:15" x14ac:dyDescent="0.25">
      <c r="A7584" s="325"/>
      <c r="B7584" s="325"/>
      <c r="H7584" s="325"/>
      <c r="O7584" s="325"/>
    </row>
    <row r="7585" spans="1:15" x14ac:dyDescent="0.25">
      <c r="A7585" s="325"/>
      <c r="B7585" s="325"/>
      <c r="H7585" s="325"/>
      <c r="O7585" s="325"/>
    </row>
    <row r="7586" spans="1:15" x14ac:dyDescent="0.25">
      <c r="A7586" s="325"/>
      <c r="B7586" s="325"/>
      <c r="H7586" s="325"/>
      <c r="O7586" s="325"/>
    </row>
    <row r="7587" spans="1:15" x14ac:dyDescent="0.25">
      <c r="A7587" s="325"/>
      <c r="B7587" s="325"/>
      <c r="H7587" s="325"/>
      <c r="O7587" s="325"/>
    </row>
    <row r="7588" spans="1:15" x14ac:dyDescent="0.25">
      <c r="A7588" s="325"/>
      <c r="B7588" s="325"/>
      <c r="H7588" s="325"/>
      <c r="O7588" s="325"/>
    </row>
    <row r="7589" spans="1:15" x14ac:dyDescent="0.25">
      <c r="A7589" s="325"/>
      <c r="B7589" s="325"/>
      <c r="H7589" s="325"/>
      <c r="O7589" s="325"/>
    </row>
    <row r="7590" spans="1:15" x14ac:dyDescent="0.25">
      <c r="A7590" s="325"/>
      <c r="B7590" s="325"/>
      <c r="H7590" s="325"/>
      <c r="O7590" s="325"/>
    </row>
    <row r="7591" spans="1:15" x14ac:dyDescent="0.25">
      <c r="A7591" s="325"/>
      <c r="B7591" s="325"/>
      <c r="H7591" s="325"/>
      <c r="O7591" s="325"/>
    </row>
    <row r="7592" spans="1:15" x14ac:dyDescent="0.25">
      <c r="A7592" s="325"/>
      <c r="B7592" s="325"/>
      <c r="H7592" s="325"/>
      <c r="O7592" s="325"/>
    </row>
    <row r="7593" spans="1:15" x14ac:dyDescent="0.25">
      <c r="A7593" s="325"/>
      <c r="B7593" s="325"/>
      <c r="H7593" s="325"/>
      <c r="O7593" s="325"/>
    </row>
    <row r="7594" spans="1:15" x14ac:dyDescent="0.25">
      <c r="A7594" s="325"/>
      <c r="B7594" s="325"/>
      <c r="H7594" s="325"/>
      <c r="O7594" s="325"/>
    </row>
    <row r="7595" spans="1:15" x14ac:dyDescent="0.25">
      <c r="A7595" s="325"/>
      <c r="B7595" s="325"/>
      <c r="H7595" s="325"/>
      <c r="O7595" s="325"/>
    </row>
    <row r="7596" spans="1:15" x14ac:dyDescent="0.25">
      <c r="A7596" s="325"/>
      <c r="B7596" s="325"/>
      <c r="H7596" s="325"/>
      <c r="O7596" s="325"/>
    </row>
    <row r="7597" spans="1:15" x14ac:dyDescent="0.25">
      <c r="A7597" s="325"/>
      <c r="B7597" s="325"/>
      <c r="H7597" s="325"/>
      <c r="O7597" s="325"/>
    </row>
    <row r="7598" spans="1:15" x14ac:dyDescent="0.25">
      <c r="A7598" s="325"/>
      <c r="B7598" s="325"/>
      <c r="H7598" s="325"/>
      <c r="O7598" s="325"/>
    </row>
    <row r="7599" spans="1:15" x14ac:dyDescent="0.25">
      <c r="A7599" s="325"/>
      <c r="B7599" s="325"/>
      <c r="H7599" s="325"/>
      <c r="O7599" s="325"/>
    </row>
    <row r="7600" spans="1:15" x14ac:dyDescent="0.25">
      <c r="A7600" s="325"/>
      <c r="B7600" s="325"/>
      <c r="H7600" s="325"/>
      <c r="O7600" s="325"/>
    </row>
    <row r="7601" spans="1:15" x14ac:dyDescent="0.25">
      <c r="A7601" s="325"/>
      <c r="B7601" s="325"/>
      <c r="H7601" s="325"/>
      <c r="O7601" s="325"/>
    </row>
    <row r="7602" spans="1:15" x14ac:dyDescent="0.25">
      <c r="A7602" s="325"/>
      <c r="B7602" s="325"/>
      <c r="H7602" s="325"/>
      <c r="O7602" s="325"/>
    </row>
    <row r="7603" spans="1:15" x14ac:dyDescent="0.25">
      <c r="A7603" s="325"/>
      <c r="B7603" s="325"/>
      <c r="H7603" s="325"/>
      <c r="O7603" s="325"/>
    </row>
    <row r="7604" spans="1:15" x14ac:dyDescent="0.25">
      <c r="A7604" s="325"/>
      <c r="B7604" s="325"/>
      <c r="H7604" s="325"/>
      <c r="O7604" s="325"/>
    </row>
    <row r="7605" spans="1:15" x14ac:dyDescent="0.25">
      <c r="A7605" s="325"/>
      <c r="B7605" s="325"/>
      <c r="H7605" s="325"/>
      <c r="O7605" s="325"/>
    </row>
    <row r="7606" spans="1:15" x14ac:dyDescent="0.25">
      <c r="A7606" s="325"/>
      <c r="B7606" s="325"/>
      <c r="H7606" s="325"/>
      <c r="O7606" s="325"/>
    </row>
    <row r="7607" spans="1:15" x14ac:dyDescent="0.25">
      <c r="A7607" s="325"/>
      <c r="B7607" s="325"/>
      <c r="H7607" s="325"/>
      <c r="O7607" s="325"/>
    </row>
    <row r="7608" spans="1:15" x14ac:dyDescent="0.25">
      <c r="A7608" s="325"/>
      <c r="B7608" s="325"/>
      <c r="H7608" s="325"/>
      <c r="O7608" s="325"/>
    </row>
    <row r="7609" spans="1:15" x14ac:dyDescent="0.25">
      <c r="A7609" s="325"/>
      <c r="B7609" s="325"/>
      <c r="H7609" s="325"/>
      <c r="O7609" s="325"/>
    </row>
    <row r="7610" spans="1:15" x14ac:dyDescent="0.25">
      <c r="A7610" s="325"/>
      <c r="B7610" s="325"/>
      <c r="H7610" s="325"/>
      <c r="O7610" s="325"/>
    </row>
    <row r="7611" spans="1:15" x14ac:dyDescent="0.25">
      <c r="A7611" s="325"/>
      <c r="B7611" s="325"/>
      <c r="H7611" s="325"/>
      <c r="O7611" s="325"/>
    </row>
    <row r="7612" spans="1:15" x14ac:dyDescent="0.25">
      <c r="A7612" s="325"/>
      <c r="B7612" s="325"/>
      <c r="H7612" s="325"/>
      <c r="O7612" s="325"/>
    </row>
    <row r="7613" spans="1:15" x14ac:dyDescent="0.25">
      <c r="A7613" s="325"/>
      <c r="B7613" s="325"/>
      <c r="H7613" s="325"/>
      <c r="O7613" s="325"/>
    </row>
    <row r="7614" spans="1:15" x14ac:dyDescent="0.25">
      <c r="A7614" s="325"/>
      <c r="B7614" s="325"/>
      <c r="H7614" s="325"/>
      <c r="O7614" s="325"/>
    </row>
    <row r="7615" spans="1:15" x14ac:dyDescent="0.25">
      <c r="A7615" s="325"/>
      <c r="B7615" s="325"/>
      <c r="H7615" s="325"/>
      <c r="O7615" s="325"/>
    </row>
    <row r="7616" spans="1:15" x14ac:dyDescent="0.25">
      <c r="A7616" s="325"/>
      <c r="B7616" s="325"/>
      <c r="H7616" s="325"/>
      <c r="O7616" s="325"/>
    </row>
    <row r="7617" spans="1:15" x14ac:dyDescent="0.25">
      <c r="A7617" s="325"/>
      <c r="B7617" s="325"/>
      <c r="H7617" s="325"/>
      <c r="O7617" s="325"/>
    </row>
    <row r="7618" spans="1:15" x14ac:dyDescent="0.25">
      <c r="A7618" s="325"/>
      <c r="B7618" s="325"/>
      <c r="H7618" s="325"/>
      <c r="O7618" s="325"/>
    </row>
    <row r="7619" spans="1:15" x14ac:dyDescent="0.25">
      <c r="A7619" s="325"/>
      <c r="B7619" s="325"/>
      <c r="H7619" s="325"/>
      <c r="O7619" s="325"/>
    </row>
    <row r="7620" spans="1:15" x14ac:dyDescent="0.25">
      <c r="A7620" s="325"/>
      <c r="B7620" s="325"/>
      <c r="H7620" s="325"/>
      <c r="O7620" s="325"/>
    </row>
    <row r="7621" spans="1:15" x14ac:dyDescent="0.25">
      <c r="A7621" s="325"/>
      <c r="B7621" s="325"/>
      <c r="H7621" s="325"/>
      <c r="O7621" s="325"/>
    </row>
    <row r="7622" spans="1:15" x14ac:dyDescent="0.25">
      <c r="A7622" s="325"/>
      <c r="B7622" s="325"/>
      <c r="H7622" s="325"/>
      <c r="O7622" s="325"/>
    </row>
    <row r="7623" spans="1:15" x14ac:dyDescent="0.25">
      <c r="A7623" s="325"/>
      <c r="B7623" s="325"/>
      <c r="H7623" s="325"/>
      <c r="O7623" s="325"/>
    </row>
    <row r="7624" spans="1:15" x14ac:dyDescent="0.25">
      <c r="A7624" s="325"/>
      <c r="B7624" s="325"/>
      <c r="H7624" s="325"/>
      <c r="O7624" s="325"/>
    </row>
    <row r="7625" spans="1:15" x14ac:dyDescent="0.25">
      <c r="A7625" s="325"/>
      <c r="B7625" s="325"/>
      <c r="H7625" s="325"/>
      <c r="O7625" s="325"/>
    </row>
    <row r="7626" spans="1:15" x14ac:dyDescent="0.25">
      <c r="A7626" s="325"/>
      <c r="B7626" s="325"/>
      <c r="H7626" s="325"/>
      <c r="O7626" s="325"/>
    </row>
    <row r="7627" spans="1:15" x14ac:dyDescent="0.25">
      <c r="A7627" s="325"/>
      <c r="B7627" s="325"/>
      <c r="H7627" s="325"/>
      <c r="O7627" s="325"/>
    </row>
    <row r="7628" spans="1:15" x14ac:dyDescent="0.25">
      <c r="A7628" s="325"/>
      <c r="B7628" s="325"/>
      <c r="H7628" s="325"/>
      <c r="O7628" s="325"/>
    </row>
    <row r="7629" spans="1:15" x14ac:dyDescent="0.25">
      <c r="A7629" s="325"/>
      <c r="B7629" s="325"/>
      <c r="H7629" s="325"/>
      <c r="O7629" s="325"/>
    </row>
    <row r="7630" spans="1:15" x14ac:dyDescent="0.25">
      <c r="A7630" s="325"/>
      <c r="B7630" s="325"/>
      <c r="H7630" s="325"/>
      <c r="O7630" s="325"/>
    </row>
    <row r="7631" spans="1:15" x14ac:dyDescent="0.25">
      <c r="A7631" s="325"/>
      <c r="B7631" s="325"/>
      <c r="H7631" s="325"/>
      <c r="O7631" s="325"/>
    </row>
    <row r="7632" spans="1:15" x14ac:dyDescent="0.25">
      <c r="A7632" s="325"/>
      <c r="B7632" s="325"/>
      <c r="H7632" s="325"/>
      <c r="O7632" s="325"/>
    </row>
    <row r="7633" spans="1:15" x14ac:dyDescent="0.25">
      <c r="A7633" s="325"/>
      <c r="B7633" s="325"/>
      <c r="H7633" s="325"/>
      <c r="O7633" s="325"/>
    </row>
    <row r="7634" spans="1:15" x14ac:dyDescent="0.25">
      <c r="A7634" s="325"/>
      <c r="B7634" s="325"/>
      <c r="H7634" s="325"/>
      <c r="O7634" s="325"/>
    </row>
    <row r="7635" spans="1:15" x14ac:dyDescent="0.25">
      <c r="A7635" s="325"/>
      <c r="B7635" s="325"/>
      <c r="H7635" s="325"/>
      <c r="O7635" s="325"/>
    </row>
    <row r="7636" spans="1:15" x14ac:dyDescent="0.25">
      <c r="A7636" s="325"/>
      <c r="B7636" s="325"/>
      <c r="H7636" s="325"/>
      <c r="O7636" s="325"/>
    </row>
    <row r="7637" spans="1:15" x14ac:dyDescent="0.25">
      <c r="A7637" s="325"/>
      <c r="B7637" s="325"/>
      <c r="H7637" s="325"/>
      <c r="O7637" s="325"/>
    </row>
    <row r="7638" spans="1:15" x14ac:dyDescent="0.25">
      <c r="A7638" s="325"/>
      <c r="B7638" s="325"/>
      <c r="H7638" s="325"/>
      <c r="O7638" s="325"/>
    </row>
    <row r="7639" spans="1:15" x14ac:dyDescent="0.25">
      <c r="A7639" s="325"/>
      <c r="B7639" s="325"/>
      <c r="H7639" s="325"/>
      <c r="O7639" s="325"/>
    </row>
    <row r="7640" spans="1:15" x14ac:dyDescent="0.25">
      <c r="A7640" s="325"/>
      <c r="B7640" s="325"/>
      <c r="H7640" s="325"/>
      <c r="O7640" s="325"/>
    </row>
    <row r="7641" spans="1:15" x14ac:dyDescent="0.25">
      <c r="A7641" s="325"/>
      <c r="B7641" s="325"/>
      <c r="H7641" s="325"/>
      <c r="O7641" s="325"/>
    </row>
    <row r="7642" spans="1:15" x14ac:dyDescent="0.25">
      <c r="A7642" s="325"/>
      <c r="B7642" s="325"/>
      <c r="H7642" s="325"/>
      <c r="O7642" s="325"/>
    </row>
    <row r="7643" spans="1:15" x14ac:dyDescent="0.25">
      <c r="A7643" s="325"/>
      <c r="B7643" s="325"/>
      <c r="H7643" s="325"/>
      <c r="O7643" s="325"/>
    </row>
    <row r="7644" spans="1:15" x14ac:dyDescent="0.25">
      <c r="A7644" s="325"/>
      <c r="B7644" s="325"/>
      <c r="H7644" s="325"/>
      <c r="O7644" s="325"/>
    </row>
    <row r="7645" spans="1:15" x14ac:dyDescent="0.25">
      <c r="A7645" s="325"/>
      <c r="B7645" s="325"/>
      <c r="H7645" s="325"/>
      <c r="O7645" s="325"/>
    </row>
    <row r="7646" spans="1:15" x14ac:dyDescent="0.25">
      <c r="A7646" s="325"/>
      <c r="B7646" s="325"/>
      <c r="H7646" s="325"/>
      <c r="O7646" s="325"/>
    </row>
    <row r="7647" spans="1:15" x14ac:dyDescent="0.25">
      <c r="A7647" s="325"/>
      <c r="B7647" s="325"/>
      <c r="H7647" s="325"/>
      <c r="O7647" s="325"/>
    </row>
    <row r="7648" spans="1:15" x14ac:dyDescent="0.25">
      <c r="A7648" s="325"/>
      <c r="B7648" s="325"/>
      <c r="H7648" s="325"/>
      <c r="O7648" s="325"/>
    </row>
    <row r="7649" spans="1:15" x14ac:dyDescent="0.25">
      <c r="A7649" s="325"/>
      <c r="B7649" s="325"/>
      <c r="H7649" s="325"/>
      <c r="O7649" s="325"/>
    </row>
    <row r="7650" spans="1:15" x14ac:dyDescent="0.25">
      <c r="A7650" s="325"/>
      <c r="B7650" s="325"/>
      <c r="H7650" s="325"/>
      <c r="O7650" s="325"/>
    </row>
    <row r="7651" spans="1:15" x14ac:dyDescent="0.25">
      <c r="A7651" s="325"/>
      <c r="B7651" s="325"/>
      <c r="H7651" s="325"/>
      <c r="O7651" s="325"/>
    </row>
    <row r="7652" spans="1:15" x14ac:dyDescent="0.25">
      <c r="A7652" s="325"/>
      <c r="B7652" s="325"/>
      <c r="H7652" s="325"/>
      <c r="O7652" s="325"/>
    </row>
    <row r="7653" spans="1:15" x14ac:dyDescent="0.25">
      <c r="A7653" s="325"/>
      <c r="B7653" s="325"/>
      <c r="H7653" s="325"/>
      <c r="O7653" s="325"/>
    </row>
    <row r="7654" spans="1:15" x14ac:dyDescent="0.25">
      <c r="A7654" s="325"/>
      <c r="B7654" s="325"/>
      <c r="H7654" s="325"/>
      <c r="O7654" s="325"/>
    </row>
    <row r="7655" spans="1:15" x14ac:dyDescent="0.25">
      <c r="A7655" s="325"/>
      <c r="B7655" s="325"/>
      <c r="H7655" s="325"/>
      <c r="O7655" s="325"/>
    </row>
    <row r="7656" spans="1:15" x14ac:dyDescent="0.25">
      <c r="A7656" s="325"/>
      <c r="B7656" s="325"/>
      <c r="H7656" s="325"/>
      <c r="O7656" s="325"/>
    </row>
    <row r="7657" spans="1:15" x14ac:dyDescent="0.25">
      <c r="A7657" s="325"/>
      <c r="B7657" s="325"/>
      <c r="H7657" s="325"/>
      <c r="O7657" s="325"/>
    </row>
    <row r="7658" spans="1:15" x14ac:dyDescent="0.25">
      <c r="A7658" s="325"/>
      <c r="B7658" s="325"/>
      <c r="H7658" s="325"/>
      <c r="O7658" s="325"/>
    </row>
    <row r="7659" spans="1:15" x14ac:dyDescent="0.25">
      <c r="A7659" s="325"/>
      <c r="B7659" s="325"/>
      <c r="H7659" s="325"/>
      <c r="O7659" s="325"/>
    </row>
    <row r="7660" spans="1:15" x14ac:dyDescent="0.25">
      <c r="A7660" s="325"/>
      <c r="B7660" s="325"/>
      <c r="H7660" s="325"/>
      <c r="O7660" s="325"/>
    </row>
    <row r="7661" spans="1:15" x14ac:dyDescent="0.25">
      <c r="A7661" s="325"/>
      <c r="B7661" s="325"/>
      <c r="H7661" s="325"/>
      <c r="O7661" s="325"/>
    </row>
    <row r="7662" spans="1:15" x14ac:dyDescent="0.25">
      <c r="A7662" s="325"/>
      <c r="B7662" s="325"/>
      <c r="H7662" s="325"/>
      <c r="O7662" s="325"/>
    </row>
    <row r="7663" spans="1:15" x14ac:dyDescent="0.25">
      <c r="A7663" s="325"/>
      <c r="B7663" s="325"/>
      <c r="H7663" s="325"/>
      <c r="O7663" s="325"/>
    </row>
    <row r="7664" spans="1:15" x14ac:dyDescent="0.25">
      <c r="A7664" s="325"/>
      <c r="B7664" s="325"/>
      <c r="H7664" s="325"/>
      <c r="O7664" s="325"/>
    </row>
    <row r="7665" spans="1:15" x14ac:dyDescent="0.25">
      <c r="A7665" s="325"/>
      <c r="B7665" s="325"/>
      <c r="H7665" s="325"/>
      <c r="O7665" s="325"/>
    </row>
    <row r="7666" spans="1:15" x14ac:dyDescent="0.25">
      <c r="A7666" s="325"/>
      <c r="B7666" s="325"/>
      <c r="H7666" s="325"/>
      <c r="O7666" s="325"/>
    </row>
    <row r="7667" spans="1:15" x14ac:dyDescent="0.25">
      <c r="A7667" s="325"/>
      <c r="B7667" s="325"/>
      <c r="H7667" s="325"/>
      <c r="O7667" s="325"/>
    </row>
    <row r="7668" spans="1:15" x14ac:dyDescent="0.25">
      <c r="A7668" s="325"/>
      <c r="B7668" s="325"/>
      <c r="H7668" s="325"/>
      <c r="O7668" s="325"/>
    </row>
    <row r="7669" spans="1:15" x14ac:dyDescent="0.25">
      <c r="A7669" s="325"/>
      <c r="B7669" s="325"/>
      <c r="H7669" s="325"/>
      <c r="O7669" s="325"/>
    </row>
    <row r="7670" spans="1:15" x14ac:dyDescent="0.25">
      <c r="A7670" s="325"/>
      <c r="B7670" s="325"/>
      <c r="H7670" s="325"/>
      <c r="O7670" s="325"/>
    </row>
    <row r="7671" spans="1:15" x14ac:dyDescent="0.25">
      <c r="A7671" s="325"/>
      <c r="B7671" s="325"/>
      <c r="H7671" s="325"/>
      <c r="O7671" s="325"/>
    </row>
    <row r="7672" spans="1:15" x14ac:dyDescent="0.25">
      <c r="A7672" s="325"/>
      <c r="B7672" s="325"/>
      <c r="H7672" s="325"/>
      <c r="O7672" s="325"/>
    </row>
    <row r="7673" spans="1:15" x14ac:dyDescent="0.25">
      <c r="A7673" s="325"/>
      <c r="B7673" s="325"/>
      <c r="H7673" s="325"/>
      <c r="O7673" s="325"/>
    </row>
    <row r="7674" spans="1:15" x14ac:dyDescent="0.25">
      <c r="A7674" s="325"/>
      <c r="B7674" s="325"/>
      <c r="H7674" s="325"/>
      <c r="O7674" s="325"/>
    </row>
    <row r="7675" spans="1:15" x14ac:dyDescent="0.25">
      <c r="A7675" s="325"/>
      <c r="B7675" s="325"/>
      <c r="H7675" s="325"/>
      <c r="O7675" s="325"/>
    </row>
    <row r="7676" spans="1:15" x14ac:dyDescent="0.25">
      <c r="A7676" s="325"/>
      <c r="B7676" s="325"/>
      <c r="H7676" s="325"/>
      <c r="O7676" s="325"/>
    </row>
    <row r="7677" spans="1:15" x14ac:dyDescent="0.25">
      <c r="A7677" s="325"/>
      <c r="B7677" s="325"/>
      <c r="H7677" s="325"/>
      <c r="O7677" s="325"/>
    </row>
    <row r="7678" spans="1:15" x14ac:dyDescent="0.25">
      <c r="A7678" s="325"/>
      <c r="B7678" s="325"/>
      <c r="H7678" s="325"/>
      <c r="O7678" s="325"/>
    </row>
    <row r="7679" spans="1:15" x14ac:dyDescent="0.25">
      <c r="A7679" s="325"/>
      <c r="B7679" s="325"/>
      <c r="H7679" s="325"/>
      <c r="O7679" s="325"/>
    </row>
    <row r="7680" spans="1:15" x14ac:dyDescent="0.25">
      <c r="A7680" s="325"/>
      <c r="B7680" s="325"/>
      <c r="H7680" s="325"/>
      <c r="O7680" s="325"/>
    </row>
    <row r="7681" spans="1:15" x14ac:dyDescent="0.25">
      <c r="A7681" s="325"/>
      <c r="B7681" s="325"/>
      <c r="H7681" s="325"/>
      <c r="O7681" s="325"/>
    </row>
    <row r="7682" spans="1:15" x14ac:dyDescent="0.25">
      <c r="A7682" s="325"/>
      <c r="B7682" s="325"/>
      <c r="H7682" s="325"/>
      <c r="O7682" s="325"/>
    </row>
    <row r="7683" spans="1:15" x14ac:dyDescent="0.25">
      <c r="A7683" s="325"/>
      <c r="B7683" s="325"/>
      <c r="H7683" s="325"/>
      <c r="O7683" s="325"/>
    </row>
    <row r="7684" spans="1:15" x14ac:dyDescent="0.25">
      <c r="A7684" s="325"/>
      <c r="B7684" s="325"/>
      <c r="H7684" s="325"/>
      <c r="O7684" s="325"/>
    </row>
    <row r="7685" spans="1:15" x14ac:dyDescent="0.25">
      <c r="A7685" s="325"/>
      <c r="B7685" s="325"/>
      <c r="H7685" s="325"/>
      <c r="O7685" s="325"/>
    </row>
    <row r="7686" spans="1:15" x14ac:dyDescent="0.25">
      <c r="A7686" s="325"/>
      <c r="B7686" s="325"/>
      <c r="H7686" s="325"/>
      <c r="O7686" s="325"/>
    </row>
    <row r="7687" spans="1:15" x14ac:dyDescent="0.25">
      <c r="A7687" s="325"/>
      <c r="B7687" s="325"/>
      <c r="H7687" s="325"/>
      <c r="O7687" s="325"/>
    </row>
    <row r="7688" spans="1:15" x14ac:dyDescent="0.25">
      <c r="A7688" s="325"/>
      <c r="B7688" s="325"/>
      <c r="H7688" s="325"/>
      <c r="O7688" s="325"/>
    </row>
    <row r="7689" spans="1:15" x14ac:dyDescent="0.25">
      <c r="A7689" s="325"/>
      <c r="B7689" s="325"/>
      <c r="H7689" s="325"/>
      <c r="O7689" s="325"/>
    </row>
    <row r="7690" spans="1:15" x14ac:dyDescent="0.25">
      <c r="A7690" s="325"/>
      <c r="B7690" s="325"/>
      <c r="H7690" s="325"/>
      <c r="O7690" s="325"/>
    </row>
    <row r="7691" spans="1:15" x14ac:dyDescent="0.25">
      <c r="A7691" s="325"/>
      <c r="B7691" s="325"/>
      <c r="H7691" s="325"/>
      <c r="O7691" s="325"/>
    </row>
    <row r="7692" spans="1:15" x14ac:dyDescent="0.25">
      <c r="A7692" s="325"/>
      <c r="B7692" s="325"/>
      <c r="H7692" s="325"/>
      <c r="O7692" s="325"/>
    </row>
    <row r="7693" spans="1:15" x14ac:dyDescent="0.25">
      <c r="A7693" s="325"/>
      <c r="B7693" s="325"/>
      <c r="H7693" s="325"/>
      <c r="O7693" s="325"/>
    </row>
    <row r="7694" spans="1:15" x14ac:dyDescent="0.25">
      <c r="A7694" s="325"/>
      <c r="B7694" s="325"/>
      <c r="H7694" s="325"/>
      <c r="O7694" s="325"/>
    </row>
    <row r="7695" spans="1:15" x14ac:dyDescent="0.25">
      <c r="A7695" s="325"/>
      <c r="B7695" s="325"/>
      <c r="H7695" s="325"/>
      <c r="O7695" s="325"/>
    </row>
    <row r="7696" spans="1:15" x14ac:dyDescent="0.25">
      <c r="A7696" s="325"/>
      <c r="B7696" s="325"/>
      <c r="H7696" s="325"/>
      <c r="O7696" s="325"/>
    </row>
    <row r="7697" spans="1:15" x14ac:dyDescent="0.25">
      <c r="A7697" s="325"/>
      <c r="B7697" s="325"/>
      <c r="H7697" s="325"/>
      <c r="O7697" s="325"/>
    </row>
    <row r="7698" spans="1:15" x14ac:dyDescent="0.25">
      <c r="A7698" s="325"/>
      <c r="B7698" s="325"/>
      <c r="H7698" s="325"/>
      <c r="O7698" s="325"/>
    </row>
    <row r="7699" spans="1:15" x14ac:dyDescent="0.25">
      <c r="A7699" s="325"/>
      <c r="B7699" s="325"/>
      <c r="H7699" s="325"/>
      <c r="O7699" s="325"/>
    </row>
    <row r="7700" spans="1:15" x14ac:dyDescent="0.25">
      <c r="A7700" s="325"/>
      <c r="B7700" s="325"/>
      <c r="H7700" s="325"/>
      <c r="O7700" s="325"/>
    </row>
    <row r="7701" spans="1:15" x14ac:dyDescent="0.25">
      <c r="A7701" s="325"/>
      <c r="B7701" s="325"/>
      <c r="H7701" s="325"/>
      <c r="O7701" s="325"/>
    </row>
    <row r="7702" spans="1:15" x14ac:dyDescent="0.25">
      <c r="A7702" s="325"/>
      <c r="B7702" s="325"/>
      <c r="H7702" s="325"/>
      <c r="O7702" s="325"/>
    </row>
    <row r="7703" spans="1:15" x14ac:dyDescent="0.25">
      <c r="A7703" s="325"/>
      <c r="B7703" s="325"/>
      <c r="H7703" s="325"/>
      <c r="O7703" s="325"/>
    </row>
    <row r="7704" spans="1:15" x14ac:dyDescent="0.25">
      <c r="A7704" s="325"/>
      <c r="B7704" s="325"/>
      <c r="H7704" s="325"/>
      <c r="O7704" s="325"/>
    </row>
    <row r="7705" spans="1:15" x14ac:dyDescent="0.25">
      <c r="A7705" s="325"/>
      <c r="B7705" s="325"/>
      <c r="H7705" s="325"/>
      <c r="O7705" s="325"/>
    </row>
    <row r="7706" spans="1:15" x14ac:dyDescent="0.25">
      <c r="A7706" s="325"/>
      <c r="B7706" s="325"/>
      <c r="H7706" s="325"/>
      <c r="O7706" s="325"/>
    </row>
    <row r="7707" spans="1:15" x14ac:dyDescent="0.25">
      <c r="A7707" s="325"/>
      <c r="B7707" s="325"/>
      <c r="H7707" s="325"/>
      <c r="O7707" s="325"/>
    </row>
    <row r="7708" spans="1:15" x14ac:dyDescent="0.25">
      <c r="A7708" s="325"/>
      <c r="B7708" s="325"/>
      <c r="H7708" s="325"/>
      <c r="O7708" s="325"/>
    </row>
    <row r="7709" spans="1:15" x14ac:dyDescent="0.25">
      <c r="A7709" s="325"/>
      <c r="B7709" s="325"/>
      <c r="H7709" s="325"/>
      <c r="O7709" s="325"/>
    </row>
    <row r="7710" spans="1:15" x14ac:dyDescent="0.25">
      <c r="A7710" s="325"/>
      <c r="B7710" s="325"/>
      <c r="H7710" s="325"/>
      <c r="O7710" s="325"/>
    </row>
    <row r="7711" spans="1:15" x14ac:dyDescent="0.25">
      <c r="A7711" s="325"/>
      <c r="B7711" s="325"/>
      <c r="H7711" s="325"/>
      <c r="O7711" s="325"/>
    </row>
    <row r="7712" spans="1:15" x14ac:dyDescent="0.25">
      <c r="A7712" s="325"/>
      <c r="B7712" s="325"/>
      <c r="H7712" s="325"/>
      <c r="O7712" s="325"/>
    </row>
    <row r="7713" spans="1:15" x14ac:dyDescent="0.25">
      <c r="A7713" s="325"/>
      <c r="B7713" s="325"/>
      <c r="H7713" s="325"/>
      <c r="O7713" s="325"/>
    </row>
    <row r="7714" spans="1:15" x14ac:dyDescent="0.25">
      <c r="A7714" s="325"/>
      <c r="B7714" s="325"/>
      <c r="H7714" s="325"/>
      <c r="O7714" s="325"/>
    </row>
    <row r="7715" spans="1:15" x14ac:dyDescent="0.25">
      <c r="A7715" s="325"/>
      <c r="B7715" s="325"/>
      <c r="H7715" s="325"/>
      <c r="O7715" s="325"/>
    </row>
    <row r="7716" spans="1:15" x14ac:dyDescent="0.25">
      <c r="A7716" s="325"/>
      <c r="B7716" s="325"/>
      <c r="H7716" s="325"/>
      <c r="O7716" s="325"/>
    </row>
    <row r="7717" spans="1:15" x14ac:dyDescent="0.25">
      <c r="A7717" s="325"/>
      <c r="B7717" s="325"/>
      <c r="H7717" s="325"/>
      <c r="O7717" s="325"/>
    </row>
    <row r="7718" spans="1:15" x14ac:dyDescent="0.25">
      <c r="A7718" s="325"/>
      <c r="B7718" s="325"/>
      <c r="H7718" s="325"/>
      <c r="O7718" s="325"/>
    </row>
    <row r="7719" spans="1:15" x14ac:dyDescent="0.25">
      <c r="A7719" s="325"/>
      <c r="B7719" s="325"/>
      <c r="H7719" s="325"/>
      <c r="O7719" s="325"/>
    </row>
    <row r="7720" spans="1:15" x14ac:dyDescent="0.25">
      <c r="A7720" s="325"/>
      <c r="B7720" s="325"/>
      <c r="H7720" s="325"/>
      <c r="O7720" s="325"/>
    </row>
    <row r="7721" spans="1:15" x14ac:dyDescent="0.25">
      <c r="A7721" s="325"/>
      <c r="B7721" s="325"/>
      <c r="H7721" s="325"/>
      <c r="O7721" s="325"/>
    </row>
    <row r="7722" spans="1:15" x14ac:dyDescent="0.25">
      <c r="A7722" s="325"/>
      <c r="B7722" s="325"/>
      <c r="H7722" s="325"/>
      <c r="O7722" s="325"/>
    </row>
    <row r="7723" spans="1:15" x14ac:dyDescent="0.25">
      <c r="A7723" s="325"/>
      <c r="B7723" s="325"/>
      <c r="H7723" s="325"/>
      <c r="O7723" s="325"/>
    </row>
    <row r="7724" spans="1:15" x14ac:dyDescent="0.25">
      <c r="A7724" s="325"/>
      <c r="B7724" s="325"/>
      <c r="H7724" s="325"/>
      <c r="O7724" s="325"/>
    </row>
    <row r="7725" spans="1:15" x14ac:dyDescent="0.25">
      <c r="A7725" s="325"/>
      <c r="B7725" s="325"/>
      <c r="H7725" s="325"/>
      <c r="O7725" s="325"/>
    </row>
    <row r="7726" spans="1:15" x14ac:dyDescent="0.25">
      <c r="A7726" s="325"/>
      <c r="B7726" s="325"/>
      <c r="H7726" s="325"/>
      <c r="O7726" s="325"/>
    </row>
    <row r="7727" spans="1:15" x14ac:dyDescent="0.25">
      <c r="A7727" s="325"/>
      <c r="B7727" s="325"/>
      <c r="H7727" s="325"/>
      <c r="O7727" s="325"/>
    </row>
    <row r="7728" spans="1:15" x14ac:dyDescent="0.25">
      <c r="A7728" s="325"/>
      <c r="B7728" s="325"/>
      <c r="H7728" s="325"/>
      <c r="O7728" s="325"/>
    </row>
    <row r="7729" spans="1:15" x14ac:dyDescent="0.25">
      <c r="A7729" s="325"/>
      <c r="B7729" s="325"/>
      <c r="H7729" s="325"/>
      <c r="O7729" s="325"/>
    </row>
    <row r="7730" spans="1:15" x14ac:dyDescent="0.25">
      <c r="A7730" s="325"/>
      <c r="B7730" s="325"/>
      <c r="H7730" s="325"/>
      <c r="O7730" s="325"/>
    </row>
    <row r="7731" spans="1:15" x14ac:dyDescent="0.25">
      <c r="A7731" s="325"/>
      <c r="B7731" s="325"/>
      <c r="H7731" s="325"/>
      <c r="O7731" s="325"/>
    </row>
    <row r="7732" spans="1:15" x14ac:dyDescent="0.25">
      <c r="A7732" s="325"/>
      <c r="B7732" s="325"/>
      <c r="H7732" s="325"/>
      <c r="O7732" s="325"/>
    </row>
    <row r="7733" spans="1:15" x14ac:dyDescent="0.25">
      <c r="A7733" s="325"/>
      <c r="B7733" s="325"/>
      <c r="H7733" s="325"/>
      <c r="O7733" s="325"/>
    </row>
    <row r="7734" spans="1:15" x14ac:dyDescent="0.25">
      <c r="A7734" s="325"/>
      <c r="B7734" s="325"/>
      <c r="H7734" s="325"/>
      <c r="O7734" s="325"/>
    </row>
    <row r="7735" spans="1:15" x14ac:dyDescent="0.25">
      <c r="A7735" s="325"/>
      <c r="B7735" s="325"/>
      <c r="H7735" s="325"/>
      <c r="O7735" s="325"/>
    </row>
    <row r="7736" spans="1:15" x14ac:dyDescent="0.25">
      <c r="A7736" s="325"/>
      <c r="B7736" s="325"/>
      <c r="H7736" s="325"/>
      <c r="O7736" s="325"/>
    </row>
    <row r="7737" spans="1:15" x14ac:dyDescent="0.25">
      <c r="A7737" s="325"/>
      <c r="B7737" s="325"/>
      <c r="H7737" s="325"/>
      <c r="O7737" s="325"/>
    </row>
    <row r="7738" spans="1:15" x14ac:dyDescent="0.25">
      <c r="A7738" s="325"/>
      <c r="B7738" s="325"/>
      <c r="H7738" s="325"/>
      <c r="O7738" s="325"/>
    </row>
    <row r="7739" spans="1:15" x14ac:dyDescent="0.25">
      <c r="A7739" s="325"/>
      <c r="B7739" s="325"/>
      <c r="H7739" s="325"/>
      <c r="O7739" s="325"/>
    </row>
    <row r="7740" spans="1:15" x14ac:dyDescent="0.25">
      <c r="A7740" s="325"/>
      <c r="B7740" s="325"/>
      <c r="H7740" s="325"/>
      <c r="O7740" s="325"/>
    </row>
    <row r="7741" spans="1:15" x14ac:dyDescent="0.25">
      <c r="A7741" s="325"/>
      <c r="B7741" s="325"/>
      <c r="H7741" s="325"/>
      <c r="O7741" s="325"/>
    </row>
    <row r="7742" spans="1:15" x14ac:dyDescent="0.25">
      <c r="A7742" s="325"/>
      <c r="B7742" s="325"/>
      <c r="H7742" s="325"/>
      <c r="O7742" s="325"/>
    </row>
    <row r="7743" spans="1:15" x14ac:dyDescent="0.25">
      <c r="A7743" s="325"/>
      <c r="B7743" s="325"/>
      <c r="H7743" s="325"/>
      <c r="O7743" s="325"/>
    </row>
    <row r="7744" spans="1:15" x14ac:dyDescent="0.25">
      <c r="A7744" s="325"/>
      <c r="B7744" s="325"/>
      <c r="H7744" s="325"/>
      <c r="O7744" s="325"/>
    </row>
    <row r="7745" spans="1:15" x14ac:dyDescent="0.25">
      <c r="A7745" s="325"/>
      <c r="B7745" s="325"/>
      <c r="H7745" s="325"/>
      <c r="O7745" s="325"/>
    </row>
    <row r="7746" spans="1:15" x14ac:dyDescent="0.25">
      <c r="A7746" s="325"/>
      <c r="B7746" s="325"/>
      <c r="H7746" s="325"/>
      <c r="O7746" s="325"/>
    </row>
    <row r="7747" spans="1:15" x14ac:dyDescent="0.25">
      <c r="A7747" s="325"/>
      <c r="B7747" s="325"/>
      <c r="H7747" s="325"/>
      <c r="O7747" s="325"/>
    </row>
    <row r="7748" spans="1:15" x14ac:dyDescent="0.25">
      <c r="A7748" s="325"/>
      <c r="B7748" s="325"/>
      <c r="H7748" s="325"/>
      <c r="O7748" s="325"/>
    </row>
    <row r="7749" spans="1:15" x14ac:dyDescent="0.25">
      <c r="A7749" s="325"/>
      <c r="B7749" s="325"/>
      <c r="H7749" s="325"/>
      <c r="O7749" s="325"/>
    </row>
    <row r="7750" spans="1:15" x14ac:dyDescent="0.25">
      <c r="A7750" s="325"/>
      <c r="B7750" s="325"/>
      <c r="H7750" s="325"/>
      <c r="O7750" s="325"/>
    </row>
    <row r="7751" spans="1:15" x14ac:dyDescent="0.25">
      <c r="A7751" s="325"/>
      <c r="B7751" s="325"/>
      <c r="H7751" s="325"/>
      <c r="O7751" s="325"/>
    </row>
    <row r="7752" spans="1:15" x14ac:dyDescent="0.25">
      <c r="A7752" s="325"/>
      <c r="B7752" s="325"/>
      <c r="H7752" s="325"/>
      <c r="O7752" s="325"/>
    </row>
    <row r="7753" spans="1:15" x14ac:dyDescent="0.25">
      <c r="A7753" s="325"/>
      <c r="B7753" s="325"/>
      <c r="H7753" s="325"/>
      <c r="O7753" s="325"/>
    </row>
    <row r="7754" spans="1:15" x14ac:dyDescent="0.25">
      <c r="A7754" s="325"/>
      <c r="B7754" s="325"/>
      <c r="H7754" s="325"/>
      <c r="O7754" s="325"/>
    </row>
    <row r="7755" spans="1:15" x14ac:dyDescent="0.25">
      <c r="A7755" s="325"/>
      <c r="B7755" s="325"/>
      <c r="H7755" s="325"/>
      <c r="O7755" s="325"/>
    </row>
    <row r="7756" spans="1:15" x14ac:dyDescent="0.25">
      <c r="A7756" s="325"/>
      <c r="B7756" s="325"/>
      <c r="H7756" s="325"/>
      <c r="O7756" s="325"/>
    </row>
    <row r="7757" spans="1:15" x14ac:dyDescent="0.25">
      <c r="A7757" s="325"/>
      <c r="B7757" s="325"/>
      <c r="H7757" s="325"/>
      <c r="O7757" s="325"/>
    </row>
    <row r="7758" spans="1:15" x14ac:dyDescent="0.25">
      <c r="A7758" s="325"/>
      <c r="B7758" s="325"/>
      <c r="H7758" s="325"/>
      <c r="O7758" s="325"/>
    </row>
    <row r="7759" spans="1:15" x14ac:dyDescent="0.25">
      <c r="A7759" s="325"/>
      <c r="B7759" s="325"/>
      <c r="H7759" s="325"/>
      <c r="O7759" s="325"/>
    </row>
    <row r="7760" spans="1:15" x14ac:dyDescent="0.25">
      <c r="A7760" s="325"/>
      <c r="B7760" s="325"/>
      <c r="H7760" s="325"/>
      <c r="O7760" s="325"/>
    </row>
    <row r="7761" spans="1:15" x14ac:dyDescent="0.25">
      <c r="A7761" s="325"/>
      <c r="B7761" s="325"/>
      <c r="H7761" s="325"/>
      <c r="O7761" s="325"/>
    </row>
    <row r="7762" spans="1:15" x14ac:dyDescent="0.25">
      <c r="A7762" s="325"/>
      <c r="B7762" s="325"/>
      <c r="H7762" s="325"/>
      <c r="O7762" s="325"/>
    </row>
    <row r="7763" spans="1:15" x14ac:dyDescent="0.25">
      <c r="A7763" s="325"/>
      <c r="B7763" s="325"/>
      <c r="H7763" s="325"/>
      <c r="O7763" s="325"/>
    </row>
    <row r="7764" spans="1:15" x14ac:dyDescent="0.25">
      <c r="A7764" s="325"/>
      <c r="B7764" s="325"/>
      <c r="H7764" s="325"/>
      <c r="O7764" s="325"/>
    </row>
    <row r="7765" spans="1:15" x14ac:dyDescent="0.25">
      <c r="A7765" s="325"/>
      <c r="B7765" s="325"/>
      <c r="H7765" s="325"/>
      <c r="O7765" s="325"/>
    </row>
    <row r="7766" spans="1:15" x14ac:dyDescent="0.25">
      <c r="A7766" s="325"/>
      <c r="B7766" s="325"/>
      <c r="H7766" s="325"/>
      <c r="O7766" s="325"/>
    </row>
    <row r="7767" spans="1:15" x14ac:dyDescent="0.25">
      <c r="A7767" s="325"/>
      <c r="B7767" s="325"/>
      <c r="H7767" s="325"/>
      <c r="O7767" s="325"/>
    </row>
    <row r="7768" spans="1:15" x14ac:dyDescent="0.25">
      <c r="A7768" s="325"/>
      <c r="B7768" s="325"/>
      <c r="H7768" s="325"/>
      <c r="O7768" s="325"/>
    </row>
    <row r="7769" spans="1:15" x14ac:dyDescent="0.25">
      <c r="A7769" s="325"/>
      <c r="B7769" s="325"/>
      <c r="H7769" s="325"/>
      <c r="O7769" s="325"/>
    </row>
    <row r="7770" spans="1:15" x14ac:dyDescent="0.25">
      <c r="A7770" s="325"/>
      <c r="B7770" s="325"/>
      <c r="H7770" s="325"/>
      <c r="O7770" s="325"/>
    </row>
    <row r="7771" spans="1:15" x14ac:dyDescent="0.25">
      <c r="A7771" s="325"/>
      <c r="B7771" s="325"/>
      <c r="H7771" s="325"/>
      <c r="O7771" s="325"/>
    </row>
    <row r="7772" spans="1:15" x14ac:dyDescent="0.25">
      <c r="A7772" s="325"/>
      <c r="B7772" s="325"/>
      <c r="H7772" s="325"/>
      <c r="O7772" s="325"/>
    </row>
    <row r="7773" spans="1:15" x14ac:dyDescent="0.25">
      <c r="A7773" s="325"/>
      <c r="B7773" s="325"/>
      <c r="H7773" s="325"/>
      <c r="O7773" s="325"/>
    </row>
    <row r="7774" spans="1:15" x14ac:dyDescent="0.25">
      <c r="A7774" s="325"/>
      <c r="B7774" s="325"/>
      <c r="H7774" s="325"/>
      <c r="O7774" s="325"/>
    </row>
    <row r="7775" spans="1:15" x14ac:dyDescent="0.25">
      <c r="A7775" s="325"/>
      <c r="B7775" s="325"/>
      <c r="H7775" s="325"/>
      <c r="O7775" s="325"/>
    </row>
    <row r="7776" spans="1:15" x14ac:dyDescent="0.25">
      <c r="A7776" s="325"/>
      <c r="B7776" s="325"/>
      <c r="H7776" s="325"/>
      <c r="O7776" s="325"/>
    </row>
    <row r="7777" spans="1:15" x14ac:dyDescent="0.25">
      <c r="A7777" s="325"/>
      <c r="B7777" s="325"/>
      <c r="H7777" s="325"/>
      <c r="O7777" s="325"/>
    </row>
    <row r="7778" spans="1:15" x14ac:dyDescent="0.25">
      <c r="A7778" s="325"/>
      <c r="B7778" s="325"/>
      <c r="H7778" s="325"/>
      <c r="O7778" s="325"/>
    </row>
    <row r="7779" spans="1:15" x14ac:dyDescent="0.25">
      <c r="A7779" s="325"/>
      <c r="B7779" s="325"/>
      <c r="H7779" s="325"/>
      <c r="O7779" s="325"/>
    </row>
    <row r="7780" spans="1:15" x14ac:dyDescent="0.25">
      <c r="A7780" s="325"/>
      <c r="B7780" s="325"/>
      <c r="H7780" s="325"/>
      <c r="O7780" s="325"/>
    </row>
    <row r="7781" spans="1:15" x14ac:dyDescent="0.25">
      <c r="A7781" s="325"/>
      <c r="B7781" s="325"/>
      <c r="H7781" s="325"/>
      <c r="O7781" s="325"/>
    </row>
    <row r="7782" spans="1:15" x14ac:dyDescent="0.25">
      <c r="A7782" s="325"/>
      <c r="B7782" s="325"/>
      <c r="H7782" s="325"/>
      <c r="O7782" s="325"/>
    </row>
    <row r="7783" spans="1:15" x14ac:dyDescent="0.25">
      <c r="A7783" s="325"/>
      <c r="B7783" s="325"/>
      <c r="H7783" s="325"/>
      <c r="O7783" s="325"/>
    </row>
    <row r="7784" spans="1:15" x14ac:dyDescent="0.25">
      <c r="A7784" s="325"/>
      <c r="B7784" s="325"/>
      <c r="H7784" s="325"/>
      <c r="O7784" s="325"/>
    </row>
    <row r="7785" spans="1:15" x14ac:dyDescent="0.25">
      <c r="A7785" s="325"/>
      <c r="B7785" s="325"/>
      <c r="H7785" s="325"/>
      <c r="O7785" s="325"/>
    </row>
    <row r="7786" spans="1:15" x14ac:dyDescent="0.25">
      <c r="A7786" s="325"/>
      <c r="B7786" s="325"/>
      <c r="H7786" s="325"/>
      <c r="O7786" s="325"/>
    </row>
    <row r="7787" spans="1:15" x14ac:dyDescent="0.25">
      <c r="A7787" s="325"/>
      <c r="B7787" s="325"/>
      <c r="H7787" s="325"/>
      <c r="O7787" s="325"/>
    </row>
    <row r="7788" spans="1:15" x14ac:dyDescent="0.25">
      <c r="A7788" s="325"/>
      <c r="B7788" s="325"/>
      <c r="H7788" s="325"/>
      <c r="O7788" s="325"/>
    </row>
    <row r="7789" spans="1:15" x14ac:dyDescent="0.25">
      <c r="A7789" s="325"/>
      <c r="B7789" s="325"/>
      <c r="H7789" s="325"/>
      <c r="O7789" s="325"/>
    </row>
    <row r="7790" spans="1:15" x14ac:dyDescent="0.25">
      <c r="A7790" s="325"/>
      <c r="B7790" s="325"/>
      <c r="H7790" s="325"/>
      <c r="O7790" s="325"/>
    </row>
    <row r="7791" spans="1:15" x14ac:dyDescent="0.25">
      <c r="A7791" s="325"/>
      <c r="B7791" s="325"/>
      <c r="H7791" s="325"/>
      <c r="O7791" s="325"/>
    </row>
    <row r="7792" spans="1:15" x14ac:dyDescent="0.25">
      <c r="A7792" s="325"/>
      <c r="B7792" s="325"/>
      <c r="H7792" s="325"/>
      <c r="O7792" s="325"/>
    </row>
    <row r="7793" spans="1:15" x14ac:dyDescent="0.25">
      <c r="A7793" s="325"/>
      <c r="B7793" s="325"/>
      <c r="H7793" s="325"/>
      <c r="O7793" s="325"/>
    </row>
    <row r="7794" spans="1:15" x14ac:dyDescent="0.25">
      <c r="A7794" s="325"/>
      <c r="B7794" s="325"/>
      <c r="H7794" s="325"/>
      <c r="O7794" s="325"/>
    </row>
    <row r="7795" spans="1:15" x14ac:dyDescent="0.25">
      <c r="A7795" s="325"/>
      <c r="B7795" s="325"/>
      <c r="H7795" s="325"/>
      <c r="O7795" s="325"/>
    </row>
    <row r="7796" spans="1:15" x14ac:dyDescent="0.25">
      <c r="A7796" s="325"/>
      <c r="B7796" s="325"/>
      <c r="H7796" s="325"/>
      <c r="O7796" s="325"/>
    </row>
    <row r="7797" spans="1:15" x14ac:dyDescent="0.25">
      <c r="A7797" s="325"/>
      <c r="B7797" s="325"/>
      <c r="H7797" s="325"/>
      <c r="O7797" s="325"/>
    </row>
    <row r="7798" spans="1:15" x14ac:dyDescent="0.25">
      <c r="A7798" s="325"/>
      <c r="B7798" s="325"/>
      <c r="H7798" s="325"/>
      <c r="O7798" s="325"/>
    </row>
    <row r="7799" spans="1:15" x14ac:dyDescent="0.25">
      <c r="A7799" s="325"/>
      <c r="B7799" s="325"/>
      <c r="H7799" s="325"/>
      <c r="O7799" s="325"/>
    </row>
    <row r="7800" spans="1:15" x14ac:dyDescent="0.25">
      <c r="A7800" s="325"/>
      <c r="B7800" s="325"/>
      <c r="H7800" s="325"/>
      <c r="O7800" s="325"/>
    </row>
    <row r="7801" spans="1:15" x14ac:dyDescent="0.25">
      <c r="A7801" s="325"/>
      <c r="B7801" s="325"/>
      <c r="H7801" s="325"/>
      <c r="O7801" s="325"/>
    </row>
    <row r="7802" spans="1:15" x14ac:dyDescent="0.25">
      <c r="A7802" s="325"/>
      <c r="B7802" s="325"/>
      <c r="H7802" s="325"/>
      <c r="O7802" s="325"/>
    </row>
    <row r="7803" spans="1:15" x14ac:dyDescent="0.25">
      <c r="A7803" s="325"/>
      <c r="B7803" s="325"/>
      <c r="H7803" s="325"/>
      <c r="O7803" s="325"/>
    </row>
    <row r="7804" spans="1:15" x14ac:dyDescent="0.25">
      <c r="A7804" s="325"/>
      <c r="B7804" s="325"/>
      <c r="H7804" s="325"/>
      <c r="O7804" s="325"/>
    </row>
    <row r="7805" spans="1:15" x14ac:dyDescent="0.25">
      <c r="A7805" s="325"/>
      <c r="B7805" s="325"/>
      <c r="H7805" s="325"/>
      <c r="O7805" s="325"/>
    </row>
    <row r="7806" spans="1:15" x14ac:dyDescent="0.25">
      <c r="A7806" s="325"/>
      <c r="B7806" s="325"/>
      <c r="H7806" s="325"/>
      <c r="O7806" s="325"/>
    </row>
    <row r="7807" spans="1:15" x14ac:dyDescent="0.25">
      <c r="A7807" s="325"/>
      <c r="B7807" s="325"/>
      <c r="H7807" s="325"/>
      <c r="O7807" s="325"/>
    </row>
    <row r="7808" spans="1:15" x14ac:dyDescent="0.25">
      <c r="A7808" s="325"/>
      <c r="B7808" s="325"/>
      <c r="H7808" s="325"/>
      <c r="O7808" s="325"/>
    </row>
    <row r="7809" spans="1:15" x14ac:dyDescent="0.25">
      <c r="A7809" s="325"/>
      <c r="B7809" s="325"/>
      <c r="H7809" s="325"/>
      <c r="O7809" s="325"/>
    </row>
    <row r="7810" spans="1:15" x14ac:dyDescent="0.25">
      <c r="A7810" s="325"/>
      <c r="B7810" s="325"/>
      <c r="H7810" s="325"/>
      <c r="O7810" s="325"/>
    </row>
    <row r="7811" spans="1:15" x14ac:dyDescent="0.25">
      <c r="A7811" s="325"/>
      <c r="B7811" s="325"/>
      <c r="H7811" s="325"/>
      <c r="O7811" s="325"/>
    </row>
    <row r="7812" spans="1:15" x14ac:dyDescent="0.25">
      <c r="A7812" s="325"/>
      <c r="B7812" s="325"/>
      <c r="H7812" s="325"/>
      <c r="O7812" s="325"/>
    </row>
    <row r="7813" spans="1:15" x14ac:dyDescent="0.25">
      <c r="A7813" s="325"/>
      <c r="B7813" s="325"/>
      <c r="H7813" s="325"/>
      <c r="O7813" s="325"/>
    </row>
    <row r="7814" spans="1:15" x14ac:dyDescent="0.25">
      <c r="A7814" s="325"/>
      <c r="B7814" s="325"/>
      <c r="H7814" s="325"/>
      <c r="O7814" s="325"/>
    </row>
    <row r="7815" spans="1:15" x14ac:dyDescent="0.25">
      <c r="A7815" s="325"/>
      <c r="B7815" s="325"/>
      <c r="H7815" s="325"/>
      <c r="O7815" s="325"/>
    </row>
    <row r="7816" spans="1:15" x14ac:dyDescent="0.25">
      <c r="A7816" s="325"/>
      <c r="B7816" s="325"/>
      <c r="H7816" s="325"/>
      <c r="O7816" s="325"/>
    </row>
    <row r="7817" spans="1:15" x14ac:dyDescent="0.25">
      <c r="A7817" s="325"/>
      <c r="B7817" s="325"/>
      <c r="H7817" s="325"/>
      <c r="O7817" s="325"/>
    </row>
    <row r="7818" spans="1:15" x14ac:dyDescent="0.25">
      <c r="A7818" s="325"/>
      <c r="B7818" s="325"/>
      <c r="H7818" s="325"/>
      <c r="O7818" s="325"/>
    </row>
    <row r="7819" spans="1:15" x14ac:dyDescent="0.25">
      <c r="A7819" s="325"/>
      <c r="B7819" s="325"/>
      <c r="H7819" s="325"/>
      <c r="O7819" s="325"/>
    </row>
    <row r="7820" spans="1:15" x14ac:dyDescent="0.25">
      <c r="A7820" s="325"/>
      <c r="B7820" s="325"/>
      <c r="H7820" s="325"/>
      <c r="O7820" s="325"/>
    </row>
    <row r="7821" spans="1:15" x14ac:dyDescent="0.25">
      <c r="A7821" s="325"/>
      <c r="B7821" s="325"/>
      <c r="H7821" s="325"/>
      <c r="O7821" s="325"/>
    </row>
    <row r="7822" spans="1:15" x14ac:dyDescent="0.25">
      <c r="A7822" s="325"/>
      <c r="B7822" s="325"/>
      <c r="H7822" s="325"/>
      <c r="O7822" s="325"/>
    </row>
    <row r="7823" spans="1:15" x14ac:dyDescent="0.25">
      <c r="A7823" s="325"/>
      <c r="B7823" s="325"/>
      <c r="H7823" s="325"/>
      <c r="O7823" s="325"/>
    </row>
    <row r="7824" spans="1:15" x14ac:dyDescent="0.25">
      <c r="A7824" s="325"/>
      <c r="B7824" s="325"/>
      <c r="H7824" s="325"/>
      <c r="O7824" s="325"/>
    </row>
    <row r="7825" spans="1:15" x14ac:dyDescent="0.25">
      <c r="A7825" s="325"/>
      <c r="B7825" s="325"/>
      <c r="H7825" s="325"/>
      <c r="O7825" s="325"/>
    </row>
    <row r="7826" spans="1:15" x14ac:dyDescent="0.25">
      <c r="A7826" s="325"/>
      <c r="B7826" s="325"/>
      <c r="H7826" s="325"/>
      <c r="O7826" s="325"/>
    </row>
    <row r="7827" spans="1:15" x14ac:dyDescent="0.25">
      <c r="A7827" s="325"/>
      <c r="B7827" s="325"/>
      <c r="H7827" s="325"/>
      <c r="O7827" s="325"/>
    </row>
    <row r="7828" spans="1:15" x14ac:dyDescent="0.25">
      <c r="A7828" s="325"/>
      <c r="B7828" s="325"/>
      <c r="H7828" s="325"/>
      <c r="O7828" s="325"/>
    </row>
    <row r="7829" spans="1:15" x14ac:dyDescent="0.25">
      <c r="A7829" s="325"/>
      <c r="B7829" s="325"/>
      <c r="H7829" s="325"/>
      <c r="O7829" s="325"/>
    </row>
    <row r="7830" spans="1:15" x14ac:dyDescent="0.25">
      <c r="A7830" s="325"/>
      <c r="B7830" s="325"/>
      <c r="H7830" s="325"/>
      <c r="O7830" s="325"/>
    </row>
    <row r="7831" spans="1:15" x14ac:dyDescent="0.25">
      <c r="A7831" s="325"/>
      <c r="B7831" s="325"/>
      <c r="H7831" s="325"/>
      <c r="O7831" s="325"/>
    </row>
    <row r="7832" spans="1:15" x14ac:dyDescent="0.25">
      <c r="A7832" s="325"/>
      <c r="B7832" s="325"/>
      <c r="H7832" s="325"/>
      <c r="O7832" s="325"/>
    </row>
    <row r="7833" spans="1:15" x14ac:dyDescent="0.25">
      <c r="A7833" s="325"/>
      <c r="B7833" s="325"/>
      <c r="H7833" s="325"/>
      <c r="O7833" s="325"/>
    </row>
    <row r="7834" spans="1:15" x14ac:dyDescent="0.25">
      <c r="A7834" s="325"/>
      <c r="B7834" s="325"/>
      <c r="H7834" s="325"/>
      <c r="O7834" s="325"/>
    </row>
    <row r="7835" spans="1:15" x14ac:dyDescent="0.25">
      <c r="A7835" s="325"/>
      <c r="B7835" s="325"/>
      <c r="H7835" s="325"/>
      <c r="O7835" s="325"/>
    </row>
    <row r="7836" spans="1:15" x14ac:dyDescent="0.25">
      <c r="A7836" s="325"/>
      <c r="B7836" s="325"/>
      <c r="H7836" s="325"/>
      <c r="O7836" s="325"/>
    </row>
    <row r="7837" spans="1:15" x14ac:dyDescent="0.25">
      <c r="A7837" s="325"/>
      <c r="B7837" s="325"/>
      <c r="H7837" s="325"/>
      <c r="O7837" s="325"/>
    </row>
    <row r="7838" spans="1:15" x14ac:dyDescent="0.25">
      <c r="A7838" s="325"/>
      <c r="B7838" s="325"/>
      <c r="H7838" s="325"/>
      <c r="O7838" s="325"/>
    </row>
    <row r="7839" spans="1:15" x14ac:dyDescent="0.25">
      <c r="A7839" s="325"/>
      <c r="B7839" s="325"/>
      <c r="H7839" s="325"/>
      <c r="O7839" s="325"/>
    </row>
    <row r="7840" spans="1:15" x14ac:dyDescent="0.25">
      <c r="A7840" s="325"/>
      <c r="B7840" s="325"/>
      <c r="H7840" s="325"/>
      <c r="O7840" s="325"/>
    </row>
    <row r="7841" spans="1:15" x14ac:dyDescent="0.25">
      <c r="A7841" s="325"/>
      <c r="B7841" s="325"/>
      <c r="H7841" s="325"/>
      <c r="O7841" s="325"/>
    </row>
    <row r="7842" spans="1:15" x14ac:dyDescent="0.25">
      <c r="A7842" s="325"/>
      <c r="B7842" s="325"/>
      <c r="H7842" s="325"/>
      <c r="O7842" s="325"/>
    </row>
    <row r="7843" spans="1:15" x14ac:dyDescent="0.25">
      <c r="A7843" s="325"/>
      <c r="B7843" s="325"/>
      <c r="H7843" s="325"/>
      <c r="O7843" s="325"/>
    </row>
    <row r="7844" spans="1:15" x14ac:dyDescent="0.25">
      <c r="A7844" s="325"/>
      <c r="B7844" s="325"/>
      <c r="H7844" s="325"/>
      <c r="O7844" s="325"/>
    </row>
    <row r="7845" spans="1:15" x14ac:dyDescent="0.25">
      <c r="A7845" s="325"/>
      <c r="B7845" s="325"/>
      <c r="H7845" s="325"/>
      <c r="O7845" s="325"/>
    </row>
    <row r="7846" spans="1:15" x14ac:dyDescent="0.25">
      <c r="A7846" s="325"/>
      <c r="B7846" s="325"/>
      <c r="H7846" s="325"/>
      <c r="O7846" s="325"/>
    </row>
    <row r="7847" spans="1:15" x14ac:dyDescent="0.25">
      <c r="A7847" s="325"/>
      <c r="B7847" s="325"/>
      <c r="H7847" s="325"/>
      <c r="O7847" s="325"/>
    </row>
    <row r="7848" spans="1:15" x14ac:dyDescent="0.25">
      <c r="A7848" s="325"/>
      <c r="B7848" s="325"/>
      <c r="H7848" s="325"/>
      <c r="O7848" s="325"/>
    </row>
    <row r="7849" spans="1:15" x14ac:dyDescent="0.25">
      <c r="A7849" s="325"/>
      <c r="B7849" s="325"/>
      <c r="H7849" s="325"/>
      <c r="O7849" s="325"/>
    </row>
    <row r="7850" spans="1:15" x14ac:dyDescent="0.25">
      <c r="A7850" s="325"/>
      <c r="B7850" s="325"/>
      <c r="H7850" s="325"/>
      <c r="O7850" s="325"/>
    </row>
    <row r="7851" spans="1:15" x14ac:dyDescent="0.25">
      <c r="A7851" s="325"/>
      <c r="B7851" s="325"/>
      <c r="H7851" s="325"/>
      <c r="O7851" s="325"/>
    </row>
    <row r="7852" spans="1:15" x14ac:dyDescent="0.25">
      <c r="A7852" s="325"/>
      <c r="B7852" s="325"/>
      <c r="H7852" s="325"/>
      <c r="O7852" s="325"/>
    </row>
    <row r="7853" spans="1:15" x14ac:dyDescent="0.25">
      <c r="A7853" s="325"/>
      <c r="B7853" s="325"/>
      <c r="H7853" s="325"/>
      <c r="O7853" s="325"/>
    </row>
    <row r="7854" spans="1:15" x14ac:dyDescent="0.25">
      <c r="A7854" s="325"/>
      <c r="B7854" s="325"/>
      <c r="H7854" s="325"/>
      <c r="O7854" s="325"/>
    </row>
    <row r="7855" spans="1:15" x14ac:dyDescent="0.25">
      <c r="A7855" s="325"/>
      <c r="B7855" s="325"/>
      <c r="H7855" s="325"/>
      <c r="O7855" s="325"/>
    </row>
    <row r="7856" spans="1:15" x14ac:dyDescent="0.25">
      <c r="A7856" s="325"/>
      <c r="B7856" s="325"/>
      <c r="H7856" s="325"/>
      <c r="O7856" s="325"/>
    </row>
    <row r="7857" spans="1:15" x14ac:dyDescent="0.25">
      <c r="A7857" s="325"/>
      <c r="B7857" s="325"/>
      <c r="H7857" s="325"/>
      <c r="O7857" s="325"/>
    </row>
    <row r="7858" spans="1:15" x14ac:dyDescent="0.25">
      <c r="A7858" s="325"/>
      <c r="B7858" s="325"/>
      <c r="H7858" s="325"/>
      <c r="O7858" s="325"/>
    </row>
    <row r="7859" spans="1:15" x14ac:dyDescent="0.25">
      <c r="A7859" s="325"/>
      <c r="B7859" s="325"/>
      <c r="H7859" s="325"/>
      <c r="O7859" s="325"/>
    </row>
    <row r="7860" spans="1:15" x14ac:dyDescent="0.25">
      <c r="A7860" s="325"/>
      <c r="B7860" s="325"/>
      <c r="H7860" s="325"/>
      <c r="O7860" s="325"/>
    </row>
    <row r="7861" spans="1:15" x14ac:dyDescent="0.25">
      <c r="A7861" s="325"/>
      <c r="B7861" s="325"/>
      <c r="H7861" s="325"/>
      <c r="O7861" s="325"/>
    </row>
    <row r="7862" spans="1:15" x14ac:dyDescent="0.25">
      <c r="A7862" s="325"/>
      <c r="B7862" s="325"/>
      <c r="H7862" s="325"/>
      <c r="O7862" s="325"/>
    </row>
    <row r="7863" spans="1:15" x14ac:dyDescent="0.25">
      <c r="A7863" s="325"/>
      <c r="B7863" s="325"/>
      <c r="H7863" s="325"/>
      <c r="O7863" s="325"/>
    </row>
    <row r="7864" spans="1:15" x14ac:dyDescent="0.25">
      <c r="A7864" s="325"/>
      <c r="B7864" s="325"/>
      <c r="H7864" s="325"/>
      <c r="O7864" s="325"/>
    </row>
    <row r="7865" spans="1:15" x14ac:dyDescent="0.25">
      <c r="A7865" s="325"/>
      <c r="B7865" s="325"/>
      <c r="H7865" s="325"/>
      <c r="O7865" s="325"/>
    </row>
    <row r="7866" spans="1:15" x14ac:dyDescent="0.25">
      <c r="A7866" s="325"/>
      <c r="B7866" s="325"/>
      <c r="H7866" s="325"/>
      <c r="O7866" s="325"/>
    </row>
    <row r="7867" spans="1:15" x14ac:dyDescent="0.25">
      <c r="A7867" s="325"/>
      <c r="B7867" s="325"/>
      <c r="H7867" s="325"/>
      <c r="O7867" s="325"/>
    </row>
    <row r="7868" spans="1:15" x14ac:dyDescent="0.25">
      <c r="A7868" s="325"/>
      <c r="B7868" s="325"/>
      <c r="H7868" s="325"/>
      <c r="O7868" s="325"/>
    </row>
    <row r="7869" spans="1:15" x14ac:dyDescent="0.25">
      <c r="A7869" s="325"/>
      <c r="B7869" s="325"/>
      <c r="H7869" s="325"/>
      <c r="O7869" s="325"/>
    </row>
    <row r="7870" spans="1:15" x14ac:dyDescent="0.25">
      <c r="A7870" s="325"/>
      <c r="B7870" s="325"/>
      <c r="H7870" s="325"/>
      <c r="O7870" s="325"/>
    </row>
    <row r="7871" spans="1:15" x14ac:dyDescent="0.25">
      <c r="A7871" s="325"/>
      <c r="B7871" s="325"/>
      <c r="H7871" s="325"/>
      <c r="O7871" s="325"/>
    </row>
    <row r="7872" spans="1:15" x14ac:dyDescent="0.25">
      <c r="A7872" s="325"/>
      <c r="B7872" s="325"/>
      <c r="H7872" s="325"/>
      <c r="O7872" s="325"/>
    </row>
    <row r="7873" spans="1:15" x14ac:dyDescent="0.25">
      <c r="A7873" s="325"/>
      <c r="B7873" s="325"/>
      <c r="H7873" s="325"/>
      <c r="O7873" s="325"/>
    </row>
    <row r="7874" spans="1:15" x14ac:dyDescent="0.25">
      <c r="A7874" s="325"/>
      <c r="B7874" s="325"/>
      <c r="H7874" s="325"/>
      <c r="O7874" s="325"/>
    </row>
    <row r="7875" spans="1:15" x14ac:dyDescent="0.25">
      <c r="A7875" s="325"/>
      <c r="B7875" s="325"/>
      <c r="H7875" s="325"/>
      <c r="O7875" s="325"/>
    </row>
    <row r="7876" spans="1:15" x14ac:dyDescent="0.25">
      <c r="A7876" s="325"/>
      <c r="B7876" s="325"/>
      <c r="H7876" s="325"/>
      <c r="O7876" s="325"/>
    </row>
    <row r="7877" spans="1:15" x14ac:dyDescent="0.25">
      <c r="A7877" s="325"/>
      <c r="B7877" s="325"/>
      <c r="H7877" s="325"/>
      <c r="O7877" s="325"/>
    </row>
    <row r="7878" spans="1:15" x14ac:dyDescent="0.25">
      <c r="A7878" s="325"/>
      <c r="B7878" s="325"/>
      <c r="H7878" s="325"/>
      <c r="O7878" s="325"/>
    </row>
    <row r="7879" spans="1:15" x14ac:dyDescent="0.25">
      <c r="A7879" s="325"/>
      <c r="B7879" s="325"/>
      <c r="H7879" s="325"/>
      <c r="O7879" s="325"/>
    </row>
    <row r="7880" spans="1:15" x14ac:dyDescent="0.25">
      <c r="A7880" s="325"/>
      <c r="B7880" s="325"/>
      <c r="H7880" s="325"/>
      <c r="O7880" s="325"/>
    </row>
    <row r="7881" spans="1:15" x14ac:dyDescent="0.25">
      <c r="A7881" s="325"/>
      <c r="B7881" s="325"/>
      <c r="H7881" s="325"/>
      <c r="O7881" s="325"/>
    </row>
    <row r="7882" spans="1:15" x14ac:dyDescent="0.25">
      <c r="A7882" s="325"/>
      <c r="B7882" s="325"/>
      <c r="H7882" s="325"/>
      <c r="O7882" s="325"/>
    </row>
    <row r="7883" spans="1:15" x14ac:dyDescent="0.25">
      <c r="A7883" s="325"/>
      <c r="B7883" s="325"/>
      <c r="H7883" s="325"/>
      <c r="O7883" s="325"/>
    </row>
    <row r="7884" spans="1:15" x14ac:dyDescent="0.25">
      <c r="A7884" s="325"/>
      <c r="B7884" s="325"/>
      <c r="H7884" s="325"/>
      <c r="O7884" s="325"/>
    </row>
    <row r="7885" spans="1:15" x14ac:dyDescent="0.25">
      <c r="A7885" s="325"/>
      <c r="B7885" s="325"/>
      <c r="H7885" s="325"/>
      <c r="O7885" s="325"/>
    </row>
    <row r="7886" spans="1:15" x14ac:dyDescent="0.25">
      <c r="A7886" s="325"/>
      <c r="B7886" s="325"/>
      <c r="H7886" s="325"/>
      <c r="O7886" s="325"/>
    </row>
    <row r="7887" spans="1:15" x14ac:dyDescent="0.25">
      <c r="A7887" s="325"/>
      <c r="B7887" s="325"/>
      <c r="H7887" s="325"/>
      <c r="O7887" s="325"/>
    </row>
    <row r="7888" spans="1:15" x14ac:dyDescent="0.25">
      <c r="A7888" s="325"/>
      <c r="B7888" s="325"/>
      <c r="H7888" s="325"/>
      <c r="O7888" s="325"/>
    </row>
    <row r="7889" spans="1:15" x14ac:dyDescent="0.25">
      <c r="A7889" s="325"/>
      <c r="B7889" s="325"/>
      <c r="H7889" s="325"/>
      <c r="O7889" s="325"/>
    </row>
    <row r="7890" spans="1:15" x14ac:dyDescent="0.25">
      <c r="A7890" s="325"/>
      <c r="B7890" s="325"/>
      <c r="H7890" s="325"/>
      <c r="O7890" s="325"/>
    </row>
    <row r="7891" spans="1:15" x14ac:dyDescent="0.25">
      <c r="A7891" s="325"/>
      <c r="B7891" s="325"/>
      <c r="H7891" s="325"/>
      <c r="O7891" s="325"/>
    </row>
    <row r="7892" spans="1:15" x14ac:dyDescent="0.25">
      <c r="A7892" s="325"/>
      <c r="B7892" s="325"/>
      <c r="H7892" s="325"/>
      <c r="O7892" s="325"/>
    </row>
    <row r="7893" spans="1:15" x14ac:dyDescent="0.25">
      <c r="A7893" s="325"/>
      <c r="B7893" s="325"/>
      <c r="H7893" s="325"/>
      <c r="O7893" s="325"/>
    </row>
    <row r="7894" spans="1:15" x14ac:dyDescent="0.25">
      <c r="A7894" s="325"/>
      <c r="B7894" s="325"/>
      <c r="H7894" s="325"/>
      <c r="O7894" s="325"/>
    </row>
    <row r="7895" spans="1:15" x14ac:dyDescent="0.25">
      <c r="A7895" s="325"/>
      <c r="B7895" s="325"/>
      <c r="H7895" s="325"/>
      <c r="O7895" s="325"/>
    </row>
    <row r="7896" spans="1:15" x14ac:dyDescent="0.25">
      <c r="A7896" s="325"/>
      <c r="B7896" s="325"/>
      <c r="H7896" s="325"/>
      <c r="O7896" s="325"/>
    </row>
    <row r="7897" spans="1:15" x14ac:dyDescent="0.25">
      <c r="A7897" s="325"/>
      <c r="B7897" s="325"/>
      <c r="H7897" s="325"/>
      <c r="O7897" s="325"/>
    </row>
    <row r="7898" spans="1:15" x14ac:dyDescent="0.25">
      <c r="A7898" s="325"/>
      <c r="B7898" s="325"/>
      <c r="H7898" s="325"/>
      <c r="O7898" s="325"/>
    </row>
    <row r="7899" spans="1:15" x14ac:dyDescent="0.25">
      <c r="A7899" s="325"/>
      <c r="B7899" s="325"/>
      <c r="H7899" s="325"/>
      <c r="O7899" s="325"/>
    </row>
    <row r="7900" spans="1:15" x14ac:dyDescent="0.25">
      <c r="A7900" s="325"/>
      <c r="B7900" s="325"/>
      <c r="H7900" s="325"/>
      <c r="O7900" s="325"/>
    </row>
    <row r="7901" spans="1:15" x14ac:dyDescent="0.25">
      <c r="A7901" s="325"/>
      <c r="B7901" s="325"/>
      <c r="H7901" s="325"/>
      <c r="O7901" s="325"/>
    </row>
    <row r="7902" spans="1:15" x14ac:dyDescent="0.25">
      <c r="A7902" s="325"/>
      <c r="B7902" s="325"/>
      <c r="H7902" s="325"/>
      <c r="O7902" s="325"/>
    </row>
    <row r="7903" spans="1:15" x14ac:dyDescent="0.25">
      <c r="A7903" s="325"/>
      <c r="B7903" s="325"/>
      <c r="H7903" s="325"/>
      <c r="O7903" s="325"/>
    </row>
    <row r="7904" spans="1:15" x14ac:dyDescent="0.25">
      <c r="A7904" s="325"/>
      <c r="B7904" s="325"/>
      <c r="H7904" s="325"/>
      <c r="O7904" s="325"/>
    </row>
    <row r="7905" spans="1:15" x14ac:dyDescent="0.25">
      <c r="A7905" s="325"/>
      <c r="B7905" s="325"/>
      <c r="H7905" s="325"/>
      <c r="O7905" s="325"/>
    </row>
    <row r="7906" spans="1:15" x14ac:dyDescent="0.25">
      <c r="A7906" s="325"/>
      <c r="B7906" s="325"/>
      <c r="H7906" s="325"/>
      <c r="O7906" s="325"/>
    </row>
    <row r="7907" spans="1:15" x14ac:dyDescent="0.25">
      <c r="A7907" s="325"/>
      <c r="B7907" s="325"/>
      <c r="H7907" s="325"/>
      <c r="O7907" s="325"/>
    </row>
    <row r="7908" spans="1:15" x14ac:dyDescent="0.25">
      <c r="A7908" s="325"/>
      <c r="B7908" s="325"/>
      <c r="H7908" s="325"/>
      <c r="O7908" s="325"/>
    </row>
    <row r="7909" spans="1:15" x14ac:dyDescent="0.25">
      <c r="A7909" s="325"/>
      <c r="B7909" s="325"/>
      <c r="H7909" s="325"/>
      <c r="O7909" s="325"/>
    </row>
    <row r="7910" spans="1:15" x14ac:dyDescent="0.25">
      <c r="A7910" s="325"/>
      <c r="B7910" s="325"/>
      <c r="H7910" s="325"/>
      <c r="O7910" s="325"/>
    </row>
    <row r="7911" spans="1:15" x14ac:dyDescent="0.25">
      <c r="A7911" s="325"/>
      <c r="B7911" s="325"/>
      <c r="H7911" s="325"/>
      <c r="O7911" s="325"/>
    </row>
    <row r="7912" spans="1:15" x14ac:dyDescent="0.25">
      <c r="A7912" s="325"/>
      <c r="B7912" s="325"/>
      <c r="H7912" s="325"/>
      <c r="O7912" s="325"/>
    </row>
    <row r="7913" spans="1:15" x14ac:dyDescent="0.25">
      <c r="A7913" s="325"/>
      <c r="B7913" s="325"/>
      <c r="H7913" s="325"/>
      <c r="O7913" s="325"/>
    </row>
    <row r="7914" spans="1:15" x14ac:dyDescent="0.25">
      <c r="A7914" s="325"/>
      <c r="B7914" s="325"/>
      <c r="H7914" s="325"/>
      <c r="O7914" s="325"/>
    </row>
    <row r="7915" spans="1:15" x14ac:dyDescent="0.25">
      <c r="A7915" s="325"/>
      <c r="B7915" s="325"/>
      <c r="H7915" s="325"/>
      <c r="O7915" s="325"/>
    </row>
    <row r="7916" spans="1:15" x14ac:dyDescent="0.25">
      <c r="A7916" s="325"/>
      <c r="B7916" s="325"/>
      <c r="H7916" s="325"/>
      <c r="O7916" s="325"/>
    </row>
    <row r="7917" spans="1:15" x14ac:dyDescent="0.25">
      <c r="A7917" s="325"/>
      <c r="B7917" s="325"/>
      <c r="H7917" s="325"/>
      <c r="O7917" s="325"/>
    </row>
    <row r="7918" spans="1:15" x14ac:dyDescent="0.25">
      <c r="A7918" s="325"/>
      <c r="B7918" s="325"/>
      <c r="H7918" s="325"/>
      <c r="O7918" s="325"/>
    </row>
    <row r="7919" spans="1:15" x14ac:dyDescent="0.25">
      <c r="A7919" s="325"/>
      <c r="B7919" s="325"/>
      <c r="H7919" s="325"/>
      <c r="O7919" s="325"/>
    </row>
    <row r="7920" spans="1:15" x14ac:dyDescent="0.25">
      <c r="A7920" s="325"/>
      <c r="B7920" s="325"/>
      <c r="H7920" s="325"/>
      <c r="O7920" s="325"/>
    </row>
    <row r="7921" spans="1:15" x14ac:dyDescent="0.25">
      <c r="A7921" s="325"/>
      <c r="B7921" s="325"/>
      <c r="H7921" s="325"/>
      <c r="O7921" s="325"/>
    </row>
    <row r="7922" spans="1:15" x14ac:dyDescent="0.25">
      <c r="A7922" s="325"/>
      <c r="B7922" s="325"/>
      <c r="H7922" s="325"/>
      <c r="O7922" s="325"/>
    </row>
    <row r="7923" spans="1:15" x14ac:dyDescent="0.25">
      <c r="A7923" s="325"/>
      <c r="B7923" s="325"/>
      <c r="H7923" s="325"/>
      <c r="O7923" s="325"/>
    </row>
    <row r="7924" spans="1:15" x14ac:dyDescent="0.25">
      <c r="A7924" s="325"/>
      <c r="B7924" s="325"/>
      <c r="H7924" s="325"/>
      <c r="O7924" s="325"/>
    </row>
    <row r="7925" spans="1:15" x14ac:dyDescent="0.25">
      <c r="A7925" s="325"/>
      <c r="B7925" s="325"/>
      <c r="H7925" s="325"/>
      <c r="O7925" s="325"/>
    </row>
    <row r="7926" spans="1:15" x14ac:dyDescent="0.25">
      <c r="A7926" s="325"/>
      <c r="B7926" s="325"/>
      <c r="H7926" s="325"/>
      <c r="O7926" s="325"/>
    </row>
    <row r="7927" spans="1:15" x14ac:dyDescent="0.25">
      <c r="A7927" s="325"/>
      <c r="B7927" s="325"/>
      <c r="H7927" s="325"/>
      <c r="O7927" s="325"/>
    </row>
    <row r="7928" spans="1:15" x14ac:dyDescent="0.25">
      <c r="A7928" s="325"/>
      <c r="B7928" s="325"/>
      <c r="H7928" s="325"/>
      <c r="O7928" s="325"/>
    </row>
    <row r="7929" spans="1:15" x14ac:dyDescent="0.25">
      <c r="A7929" s="325"/>
      <c r="B7929" s="325"/>
      <c r="H7929" s="325"/>
      <c r="O7929" s="325"/>
    </row>
    <row r="7930" spans="1:15" x14ac:dyDescent="0.25">
      <c r="A7930" s="325"/>
      <c r="B7930" s="325"/>
      <c r="H7930" s="325"/>
      <c r="O7930" s="325"/>
    </row>
    <row r="7931" spans="1:15" x14ac:dyDescent="0.25">
      <c r="A7931" s="325"/>
      <c r="B7931" s="325"/>
      <c r="H7931" s="325"/>
      <c r="O7931" s="325"/>
    </row>
    <row r="7932" spans="1:15" x14ac:dyDescent="0.25">
      <c r="A7932" s="325"/>
      <c r="B7932" s="325"/>
      <c r="H7932" s="325"/>
      <c r="O7932" s="325"/>
    </row>
    <row r="7933" spans="1:15" x14ac:dyDescent="0.25">
      <c r="A7933" s="325"/>
      <c r="B7933" s="325"/>
      <c r="H7933" s="325"/>
      <c r="O7933" s="325"/>
    </row>
    <row r="7934" spans="1:15" x14ac:dyDescent="0.25">
      <c r="A7934" s="325"/>
      <c r="B7934" s="325"/>
      <c r="H7934" s="325"/>
      <c r="O7934" s="325"/>
    </row>
    <row r="7935" spans="1:15" x14ac:dyDescent="0.25">
      <c r="A7935" s="325"/>
      <c r="B7935" s="325"/>
      <c r="H7935" s="325"/>
      <c r="O7935" s="325"/>
    </row>
    <row r="7936" spans="1:15" x14ac:dyDescent="0.25">
      <c r="A7936" s="325"/>
      <c r="B7936" s="325"/>
      <c r="H7936" s="325"/>
      <c r="O7936" s="325"/>
    </row>
    <row r="7937" spans="1:15" x14ac:dyDescent="0.25">
      <c r="A7937" s="325"/>
      <c r="B7937" s="325"/>
      <c r="H7937" s="325"/>
      <c r="O7937" s="325"/>
    </row>
    <row r="7938" spans="1:15" x14ac:dyDescent="0.25">
      <c r="A7938" s="325"/>
      <c r="B7938" s="325"/>
      <c r="H7938" s="325"/>
      <c r="O7938" s="325"/>
    </row>
    <row r="7939" spans="1:15" x14ac:dyDescent="0.25">
      <c r="A7939" s="325"/>
      <c r="B7939" s="325"/>
      <c r="H7939" s="325"/>
      <c r="O7939" s="325"/>
    </row>
    <row r="7940" spans="1:15" x14ac:dyDescent="0.25">
      <c r="A7940" s="325"/>
      <c r="B7940" s="325"/>
      <c r="H7940" s="325"/>
      <c r="O7940" s="325"/>
    </row>
    <row r="7941" spans="1:15" x14ac:dyDescent="0.25">
      <c r="A7941" s="325"/>
      <c r="B7941" s="325"/>
      <c r="H7941" s="325"/>
      <c r="O7941" s="325"/>
    </row>
    <row r="7942" spans="1:15" x14ac:dyDescent="0.25">
      <c r="A7942" s="325"/>
      <c r="B7942" s="325"/>
      <c r="H7942" s="325"/>
      <c r="O7942" s="325"/>
    </row>
    <row r="7943" spans="1:15" x14ac:dyDescent="0.25">
      <c r="A7943" s="325"/>
      <c r="B7943" s="325"/>
      <c r="H7943" s="325"/>
      <c r="O7943" s="325"/>
    </row>
    <row r="7944" spans="1:15" x14ac:dyDescent="0.25">
      <c r="A7944" s="325"/>
      <c r="B7944" s="325"/>
      <c r="H7944" s="325"/>
      <c r="O7944" s="325"/>
    </row>
    <row r="7945" spans="1:15" x14ac:dyDescent="0.25">
      <c r="A7945" s="325"/>
      <c r="B7945" s="325"/>
      <c r="H7945" s="325"/>
      <c r="O7945" s="325"/>
    </row>
    <row r="7946" spans="1:15" x14ac:dyDescent="0.25">
      <c r="A7946" s="325"/>
      <c r="B7946" s="325"/>
      <c r="H7946" s="325"/>
      <c r="O7946" s="325"/>
    </row>
    <row r="7947" spans="1:15" x14ac:dyDescent="0.25">
      <c r="A7947" s="325"/>
      <c r="B7947" s="325"/>
      <c r="H7947" s="325"/>
      <c r="O7947" s="325"/>
    </row>
    <row r="7948" spans="1:15" x14ac:dyDescent="0.25">
      <c r="A7948" s="325"/>
      <c r="B7948" s="325"/>
      <c r="H7948" s="325"/>
      <c r="O7948" s="325"/>
    </row>
    <row r="7949" spans="1:15" x14ac:dyDescent="0.25">
      <c r="A7949" s="325"/>
      <c r="B7949" s="325"/>
      <c r="H7949" s="325"/>
      <c r="O7949" s="325"/>
    </row>
    <row r="7950" spans="1:15" x14ac:dyDescent="0.25">
      <c r="A7950" s="325"/>
      <c r="B7950" s="325"/>
      <c r="H7950" s="325"/>
      <c r="O7950" s="325"/>
    </row>
    <row r="7951" spans="1:15" x14ac:dyDescent="0.25">
      <c r="A7951" s="325"/>
      <c r="B7951" s="325"/>
      <c r="H7951" s="325"/>
      <c r="O7951" s="325"/>
    </row>
    <row r="7952" spans="1:15" x14ac:dyDescent="0.25">
      <c r="A7952" s="325"/>
      <c r="B7952" s="325"/>
      <c r="H7952" s="325"/>
      <c r="O7952" s="325"/>
    </row>
    <row r="7953" spans="1:15" x14ac:dyDescent="0.25">
      <c r="A7953" s="325"/>
      <c r="B7953" s="325"/>
      <c r="H7953" s="325"/>
      <c r="O7953" s="325"/>
    </row>
    <row r="7954" spans="1:15" x14ac:dyDescent="0.25">
      <c r="A7954" s="325"/>
      <c r="B7954" s="325"/>
      <c r="H7954" s="325"/>
      <c r="O7954" s="325"/>
    </row>
    <row r="7955" spans="1:15" x14ac:dyDescent="0.25">
      <c r="A7955" s="325"/>
      <c r="B7955" s="325"/>
      <c r="H7955" s="325"/>
      <c r="O7955" s="325"/>
    </row>
    <row r="7956" spans="1:15" x14ac:dyDescent="0.25">
      <c r="A7956" s="325"/>
      <c r="B7956" s="325"/>
      <c r="H7956" s="325"/>
      <c r="O7956" s="325"/>
    </row>
    <row r="7957" spans="1:15" x14ac:dyDescent="0.25">
      <c r="A7957" s="325"/>
      <c r="B7957" s="325"/>
      <c r="H7957" s="325"/>
      <c r="O7957" s="325"/>
    </row>
    <row r="7958" spans="1:15" x14ac:dyDescent="0.25">
      <c r="A7958" s="325"/>
      <c r="B7958" s="325"/>
      <c r="H7958" s="325"/>
      <c r="O7958" s="325"/>
    </row>
    <row r="7959" spans="1:15" x14ac:dyDescent="0.25">
      <c r="A7959" s="325"/>
      <c r="B7959" s="325"/>
      <c r="H7959" s="325"/>
      <c r="O7959" s="325"/>
    </row>
    <row r="7960" spans="1:15" x14ac:dyDescent="0.25">
      <c r="A7960" s="325"/>
      <c r="B7960" s="325"/>
      <c r="H7960" s="325"/>
      <c r="O7960" s="325"/>
    </row>
    <row r="7961" spans="1:15" x14ac:dyDescent="0.25">
      <c r="A7961" s="325"/>
      <c r="B7961" s="325"/>
      <c r="H7961" s="325"/>
      <c r="O7961" s="325"/>
    </row>
    <row r="7962" spans="1:15" x14ac:dyDescent="0.25">
      <c r="A7962" s="325"/>
      <c r="B7962" s="325"/>
      <c r="H7962" s="325"/>
      <c r="O7962" s="325"/>
    </row>
    <row r="7963" spans="1:15" x14ac:dyDescent="0.25">
      <c r="A7963" s="325"/>
      <c r="B7963" s="325"/>
      <c r="H7963" s="325"/>
      <c r="O7963" s="325"/>
    </row>
    <row r="7964" spans="1:15" x14ac:dyDescent="0.25">
      <c r="A7964" s="325"/>
      <c r="B7964" s="325"/>
      <c r="H7964" s="325"/>
      <c r="O7964" s="325"/>
    </row>
    <row r="7965" spans="1:15" x14ac:dyDescent="0.25">
      <c r="A7965" s="325"/>
      <c r="B7965" s="325"/>
      <c r="H7965" s="325"/>
      <c r="O7965" s="325"/>
    </row>
    <row r="7966" spans="1:15" x14ac:dyDescent="0.25">
      <c r="A7966" s="325"/>
      <c r="B7966" s="325"/>
      <c r="H7966" s="325"/>
      <c r="O7966" s="325"/>
    </row>
    <row r="7967" spans="1:15" x14ac:dyDescent="0.25">
      <c r="A7967" s="325"/>
      <c r="B7967" s="325"/>
      <c r="H7967" s="325"/>
      <c r="O7967" s="325"/>
    </row>
    <row r="7968" spans="1:15" x14ac:dyDescent="0.25">
      <c r="A7968" s="325"/>
      <c r="B7968" s="325"/>
      <c r="H7968" s="325"/>
      <c r="O7968" s="325"/>
    </row>
    <row r="7969" spans="1:15" x14ac:dyDescent="0.25">
      <c r="A7969" s="325"/>
      <c r="B7969" s="325"/>
      <c r="H7969" s="325"/>
      <c r="O7969" s="325"/>
    </row>
    <row r="7970" spans="1:15" x14ac:dyDescent="0.25">
      <c r="A7970" s="325"/>
      <c r="B7970" s="325"/>
      <c r="H7970" s="325"/>
      <c r="O7970" s="325"/>
    </row>
    <row r="7971" spans="1:15" x14ac:dyDescent="0.25">
      <c r="A7971" s="325"/>
      <c r="B7971" s="325"/>
      <c r="H7971" s="325"/>
      <c r="O7971" s="325"/>
    </row>
    <row r="7972" spans="1:15" x14ac:dyDescent="0.25">
      <c r="A7972" s="325"/>
      <c r="B7972" s="325"/>
      <c r="H7972" s="325"/>
      <c r="O7972" s="325"/>
    </row>
    <row r="7973" spans="1:15" x14ac:dyDescent="0.25">
      <c r="A7973" s="325"/>
      <c r="B7973" s="325"/>
      <c r="H7973" s="325"/>
      <c r="O7973" s="325"/>
    </row>
    <row r="7974" spans="1:15" x14ac:dyDescent="0.25">
      <c r="A7974" s="325"/>
      <c r="B7974" s="325"/>
      <c r="H7974" s="325"/>
      <c r="O7974" s="325"/>
    </row>
    <row r="7975" spans="1:15" x14ac:dyDescent="0.25">
      <c r="A7975" s="325"/>
      <c r="B7975" s="325"/>
      <c r="H7975" s="325"/>
      <c r="O7975" s="325"/>
    </row>
    <row r="7976" spans="1:15" x14ac:dyDescent="0.25">
      <c r="A7976" s="325"/>
      <c r="B7976" s="325"/>
      <c r="H7976" s="325"/>
      <c r="O7976" s="325"/>
    </row>
    <row r="7977" spans="1:15" x14ac:dyDescent="0.25">
      <c r="A7977" s="325"/>
      <c r="B7977" s="325"/>
      <c r="H7977" s="325"/>
      <c r="O7977" s="325"/>
    </row>
    <row r="7978" spans="1:15" x14ac:dyDescent="0.25">
      <c r="A7978" s="325"/>
      <c r="B7978" s="325"/>
      <c r="H7978" s="325"/>
      <c r="O7978" s="325"/>
    </row>
    <row r="7979" spans="1:15" x14ac:dyDescent="0.25">
      <c r="A7979" s="325"/>
      <c r="B7979" s="325"/>
      <c r="H7979" s="325"/>
      <c r="O7979" s="325"/>
    </row>
    <row r="7980" spans="1:15" x14ac:dyDescent="0.25">
      <c r="A7980" s="325"/>
      <c r="B7980" s="325"/>
      <c r="H7980" s="325"/>
      <c r="O7980" s="325"/>
    </row>
    <row r="7981" spans="1:15" x14ac:dyDescent="0.25">
      <c r="A7981" s="325"/>
      <c r="B7981" s="325"/>
      <c r="H7981" s="325"/>
      <c r="O7981" s="325"/>
    </row>
    <row r="7982" spans="1:15" x14ac:dyDescent="0.25">
      <c r="A7982" s="325"/>
      <c r="B7982" s="325"/>
      <c r="H7982" s="325"/>
      <c r="O7982" s="325"/>
    </row>
    <row r="7983" spans="1:15" x14ac:dyDescent="0.25">
      <c r="A7983" s="325"/>
      <c r="B7983" s="325"/>
      <c r="H7983" s="325"/>
      <c r="O7983" s="325"/>
    </row>
    <row r="7984" spans="1:15" x14ac:dyDescent="0.25">
      <c r="A7984" s="325"/>
      <c r="B7984" s="325"/>
      <c r="H7984" s="325"/>
      <c r="O7984" s="325"/>
    </row>
    <row r="7985" spans="1:15" x14ac:dyDescent="0.25">
      <c r="A7985" s="325"/>
      <c r="B7985" s="325"/>
      <c r="H7985" s="325"/>
      <c r="O7985" s="325"/>
    </row>
    <row r="7986" spans="1:15" x14ac:dyDescent="0.25">
      <c r="A7986" s="325"/>
      <c r="B7986" s="325"/>
      <c r="H7986" s="325"/>
      <c r="O7986" s="325"/>
    </row>
    <row r="7987" spans="1:15" x14ac:dyDescent="0.25">
      <c r="A7987" s="325"/>
      <c r="B7987" s="325"/>
      <c r="H7987" s="325"/>
      <c r="O7987" s="325"/>
    </row>
    <row r="7988" spans="1:15" x14ac:dyDescent="0.25">
      <c r="A7988" s="325"/>
      <c r="B7988" s="325"/>
      <c r="H7988" s="325"/>
      <c r="O7988" s="325"/>
    </row>
    <row r="7989" spans="1:15" x14ac:dyDescent="0.25">
      <c r="A7989" s="325"/>
      <c r="B7989" s="325"/>
      <c r="H7989" s="325"/>
      <c r="O7989" s="325"/>
    </row>
    <row r="7990" spans="1:15" x14ac:dyDescent="0.25">
      <c r="A7990" s="325"/>
      <c r="B7990" s="325"/>
      <c r="H7990" s="325"/>
      <c r="O7990" s="325"/>
    </row>
    <row r="7991" spans="1:15" x14ac:dyDescent="0.25">
      <c r="A7991" s="325"/>
      <c r="B7991" s="325"/>
      <c r="H7991" s="325"/>
      <c r="O7991" s="325"/>
    </row>
    <row r="7992" spans="1:15" x14ac:dyDescent="0.25">
      <c r="A7992" s="325"/>
      <c r="B7992" s="325"/>
      <c r="H7992" s="325"/>
      <c r="O7992" s="325"/>
    </row>
    <row r="7993" spans="1:15" x14ac:dyDescent="0.25">
      <c r="A7993" s="325"/>
      <c r="B7993" s="325"/>
      <c r="H7993" s="325"/>
      <c r="O7993" s="325"/>
    </row>
    <row r="7994" spans="1:15" x14ac:dyDescent="0.25">
      <c r="A7994" s="325"/>
      <c r="B7994" s="325"/>
      <c r="H7994" s="325"/>
      <c r="O7994" s="325"/>
    </row>
    <row r="7995" spans="1:15" x14ac:dyDescent="0.25">
      <c r="A7995" s="325"/>
      <c r="B7995" s="325"/>
      <c r="H7995" s="325"/>
      <c r="O7995" s="325"/>
    </row>
    <row r="7996" spans="1:15" x14ac:dyDescent="0.25">
      <c r="A7996" s="325"/>
      <c r="B7996" s="325"/>
      <c r="H7996" s="325"/>
      <c r="O7996" s="325"/>
    </row>
    <row r="7997" spans="1:15" x14ac:dyDescent="0.25">
      <c r="A7997" s="325"/>
      <c r="B7997" s="325"/>
      <c r="H7997" s="325"/>
      <c r="O7997" s="325"/>
    </row>
    <row r="7998" spans="1:15" x14ac:dyDescent="0.25">
      <c r="A7998" s="325"/>
      <c r="B7998" s="325"/>
      <c r="H7998" s="325"/>
      <c r="O7998" s="325"/>
    </row>
    <row r="7999" spans="1:15" x14ac:dyDescent="0.25">
      <c r="A7999" s="325"/>
      <c r="B7999" s="325"/>
      <c r="H7999" s="325"/>
      <c r="O7999" s="325"/>
    </row>
    <row r="8000" spans="1:15" x14ac:dyDescent="0.25">
      <c r="A8000" s="325"/>
      <c r="B8000" s="325"/>
      <c r="H8000" s="325"/>
      <c r="O8000" s="325"/>
    </row>
    <row r="8001" spans="1:15" x14ac:dyDescent="0.25">
      <c r="A8001" s="325"/>
      <c r="B8001" s="325"/>
      <c r="H8001" s="325"/>
      <c r="O8001" s="325"/>
    </row>
    <row r="8002" spans="1:15" x14ac:dyDescent="0.25">
      <c r="A8002" s="325"/>
      <c r="B8002" s="325"/>
      <c r="H8002" s="325"/>
      <c r="O8002" s="325"/>
    </row>
    <row r="8003" spans="1:15" x14ac:dyDescent="0.25">
      <c r="A8003" s="325"/>
      <c r="B8003" s="325"/>
      <c r="H8003" s="325"/>
      <c r="O8003" s="325"/>
    </row>
    <row r="8004" spans="1:15" x14ac:dyDescent="0.25">
      <c r="A8004" s="325"/>
      <c r="B8004" s="325"/>
      <c r="H8004" s="325"/>
      <c r="O8004" s="325"/>
    </row>
    <row r="8005" spans="1:15" x14ac:dyDescent="0.25">
      <c r="A8005" s="325"/>
      <c r="B8005" s="325"/>
      <c r="H8005" s="325"/>
      <c r="O8005" s="325"/>
    </row>
    <row r="8006" spans="1:15" x14ac:dyDescent="0.25">
      <c r="A8006" s="325"/>
      <c r="B8006" s="325"/>
      <c r="H8006" s="325"/>
      <c r="O8006" s="325"/>
    </row>
    <row r="8007" spans="1:15" x14ac:dyDescent="0.25">
      <c r="A8007" s="325"/>
      <c r="B8007" s="325"/>
      <c r="H8007" s="325"/>
      <c r="O8007" s="325"/>
    </row>
    <row r="8008" spans="1:15" x14ac:dyDescent="0.25">
      <c r="A8008" s="325"/>
      <c r="B8008" s="325"/>
      <c r="H8008" s="325"/>
      <c r="O8008" s="325"/>
    </row>
    <row r="8009" spans="1:15" x14ac:dyDescent="0.25">
      <c r="A8009" s="325"/>
      <c r="B8009" s="325"/>
      <c r="H8009" s="325"/>
      <c r="O8009" s="325"/>
    </row>
    <row r="8010" spans="1:15" x14ac:dyDescent="0.25">
      <c r="A8010" s="325"/>
      <c r="B8010" s="325"/>
      <c r="H8010" s="325"/>
      <c r="O8010" s="325"/>
    </row>
    <row r="8011" spans="1:15" x14ac:dyDescent="0.25">
      <c r="A8011" s="325"/>
      <c r="B8011" s="325"/>
      <c r="H8011" s="325"/>
      <c r="O8011" s="325"/>
    </row>
    <row r="8012" spans="1:15" x14ac:dyDescent="0.25">
      <c r="A8012" s="325"/>
      <c r="B8012" s="325"/>
      <c r="H8012" s="325"/>
      <c r="O8012" s="325"/>
    </row>
    <row r="8013" spans="1:15" x14ac:dyDescent="0.25">
      <c r="A8013" s="325"/>
      <c r="B8013" s="325"/>
      <c r="H8013" s="325"/>
      <c r="O8013" s="325"/>
    </row>
    <row r="8014" spans="1:15" x14ac:dyDescent="0.25">
      <c r="A8014" s="325"/>
      <c r="B8014" s="325"/>
      <c r="H8014" s="325"/>
      <c r="O8014" s="325"/>
    </row>
    <row r="8015" spans="1:15" x14ac:dyDescent="0.25">
      <c r="A8015" s="325"/>
      <c r="B8015" s="325"/>
      <c r="H8015" s="325"/>
      <c r="O8015" s="325"/>
    </row>
    <row r="8016" spans="1:15" x14ac:dyDescent="0.25">
      <c r="A8016" s="325"/>
      <c r="B8016" s="325"/>
      <c r="H8016" s="325"/>
      <c r="O8016" s="325"/>
    </row>
    <row r="8017" spans="1:15" x14ac:dyDescent="0.25">
      <c r="A8017" s="325"/>
      <c r="B8017" s="325"/>
      <c r="H8017" s="325"/>
      <c r="O8017" s="325"/>
    </row>
    <row r="8018" spans="1:15" x14ac:dyDescent="0.25">
      <c r="A8018" s="325"/>
      <c r="B8018" s="325"/>
      <c r="H8018" s="325"/>
      <c r="O8018" s="325"/>
    </row>
    <row r="8019" spans="1:15" x14ac:dyDescent="0.25">
      <c r="A8019" s="325"/>
      <c r="B8019" s="325"/>
      <c r="H8019" s="325"/>
      <c r="O8019" s="325"/>
    </row>
    <row r="8020" spans="1:15" x14ac:dyDescent="0.25">
      <c r="A8020" s="325"/>
      <c r="B8020" s="325"/>
      <c r="H8020" s="325"/>
      <c r="O8020" s="325"/>
    </row>
    <row r="8021" spans="1:15" x14ac:dyDescent="0.25">
      <c r="A8021" s="325"/>
      <c r="B8021" s="325"/>
      <c r="H8021" s="325"/>
      <c r="O8021" s="325"/>
    </row>
    <row r="8022" spans="1:15" x14ac:dyDescent="0.25">
      <c r="A8022" s="325"/>
      <c r="B8022" s="325"/>
      <c r="H8022" s="325"/>
      <c r="O8022" s="325"/>
    </row>
    <row r="8023" spans="1:15" x14ac:dyDescent="0.25">
      <c r="A8023" s="325"/>
      <c r="B8023" s="325"/>
      <c r="H8023" s="325"/>
      <c r="O8023" s="325"/>
    </row>
    <row r="8024" spans="1:15" x14ac:dyDescent="0.25">
      <c r="A8024" s="325"/>
      <c r="B8024" s="325"/>
      <c r="H8024" s="325"/>
      <c r="O8024" s="325"/>
    </row>
    <row r="8025" spans="1:15" x14ac:dyDescent="0.25">
      <c r="A8025" s="325"/>
      <c r="B8025" s="325"/>
      <c r="H8025" s="325"/>
      <c r="O8025" s="325"/>
    </row>
    <row r="8026" spans="1:15" x14ac:dyDescent="0.25">
      <c r="A8026" s="325"/>
      <c r="B8026" s="325"/>
      <c r="H8026" s="325"/>
      <c r="O8026" s="325"/>
    </row>
    <row r="8027" spans="1:15" x14ac:dyDescent="0.25">
      <c r="A8027" s="325"/>
      <c r="B8027" s="325"/>
      <c r="H8027" s="325"/>
      <c r="O8027" s="325"/>
    </row>
    <row r="8028" spans="1:15" x14ac:dyDescent="0.25">
      <c r="A8028" s="325"/>
      <c r="B8028" s="325"/>
      <c r="H8028" s="325"/>
      <c r="O8028" s="325"/>
    </row>
    <row r="8029" spans="1:15" x14ac:dyDescent="0.25">
      <c r="A8029" s="325"/>
      <c r="B8029" s="325"/>
      <c r="H8029" s="325"/>
      <c r="O8029" s="325"/>
    </row>
    <row r="8030" spans="1:15" x14ac:dyDescent="0.25">
      <c r="A8030" s="325"/>
      <c r="B8030" s="325"/>
      <c r="H8030" s="325"/>
      <c r="O8030" s="325"/>
    </row>
    <row r="8031" spans="1:15" x14ac:dyDescent="0.25">
      <c r="A8031" s="325"/>
      <c r="B8031" s="325"/>
      <c r="H8031" s="325"/>
      <c r="O8031" s="325"/>
    </row>
    <row r="8032" spans="1:15" x14ac:dyDescent="0.25">
      <c r="A8032" s="325"/>
      <c r="B8032" s="325"/>
      <c r="H8032" s="325"/>
      <c r="O8032" s="325"/>
    </row>
    <row r="8033" spans="1:15" x14ac:dyDescent="0.25">
      <c r="A8033" s="325"/>
      <c r="B8033" s="325"/>
      <c r="H8033" s="325"/>
      <c r="O8033" s="325"/>
    </row>
    <row r="8034" spans="1:15" x14ac:dyDescent="0.25">
      <c r="A8034" s="325"/>
      <c r="B8034" s="325"/>
      <c r="H8034" s="325"/>
      <c r="O8034" s="325"/>
    </row>
    <row r="8035" spans="1:15" x14ac:dyDescent="0.25">
      <c r="A8035" s="325"/>
      <c r="B8035" s="325"/>
      <c r="H8035" s="325"/>
      <c r="O8035" s="325"/>
    </row>
    <row r="8036" spans="1:15" x14ac:dyDescent="0.25">
      <c r="A8036" s="325"/>
      <c r="B8036" s="325"/>
      <c r="H8036" s="325"/>
      <c r="O8036" s="325"/>
    </row>
    <row r="8037" spans="1:15" x14ac:dyDescent="0.25">
      <c r="A8037" s="325"/>
      <c r="B8037" s="325"/>
      <c r="H8037" s="325"/>
      <c r="O8037" s="325"/>
    </row>
    <row r="8038" spans="1:15" x14ac:dyDescent="0.25">
      <c r="A8038" s="325"/>
      <c r="B8038" s="325"/>
      <c r="H8038" s="325"/>
      <c r="O8038" s="325"/>
    </row>
    <row r="8039" spans="1:15" x14ac:dyDescent="0.25">
      <c r="A8039" s="325"/>
      <c r="B8039" s="325"/>
      <c r="H8039" s="325"/>
      <c r="O8039" s="325"/>
    </row>
    <row r="8040" spans="1:15" x14ac:dyDescent="0.25">
      <c r="A8040" s="325"/>
      <c r="B8040" s="325"/>
      <c r="H8040" s="325"/>
      <c r="O8040" s="325"/>
    </row>
    <row r="8041" spans="1:15" x14ac:dyDescent="0.25">
      <c r="A8041" s="325"/>
      <c r="B8041" s="325"/>
      <c r="H8041" s="325"/>
      <c r="O8041" s="325"/>
    </row>
    <row r="8042" spans="1:15" x14ac:dyDescent="0.25">
      <c r="A8042" s="325"/>
      <c r="B8042" s="325"/>
      <c r="H8042" s="325"/>
      <c r="O8042" s="325"/>
    </row>
    <row r="8043" spans="1:15" x14ac:dyDescent="0.25">
      <c r="A8043" s="325"/>
      <c r="B8043" s="325"/>
      <c r="H8043" s="325"/>
      <c r="O8043" s="325"/>
    </row>
    <row r="8044" spans="1:15" x14ac:dyDescent="0.25">
      <c r="A8044" s="325"/>
      <c r="B8044" s="325"/>
      <c r="H8044" s="325"/>
      <c r="O8044" s="325"/>
    </row>
    <row r="8045" spans="1:15" x14ac:dyDescent="0.25">
      <c r="A8045" s="325"/>
      <c r="B8045" s="325"/>
      <c r="H8045" s="325"/>
      <c r="O8045" s="325"/>
    </row>
    <row r="8046" spans="1:15" x14ac:dyDescent="0.25">
      <c r="A8046" s="325"/>
      <c r="B8046" s="325"/>
      <c r="H8046" s="325"/>
      <c r="O8046" s="325"/>
    </row>
    <row r="8047" spans="1:15" x14ac:dyDescent="0.25">
      <c r="A8047" s="325"/>
      <c r="B8047" s="325"/>
      <c r="H8047" s="325"/>
      <c r="O8047" s="325"/>
    </row>
    <row r="8048" spans="1:15" x14ac:dyDescent="0.25">
      <c r="A8048" s="325"/>
      <c r="B8048" s="325"/>
      <c r="H8048" s="325"/>
      <c r="O8048" s="325"/>
    </row>
    <row r="8049" spans="1:15" x14ac:dyDescent="0.25">
      <c r="A8049" s="325"/>
      <c r="B8049" s="325"/>
      <c r="H8049" s="325"/>
      <c r="O8049" s="325"/>
    </row>
    <row r="8050" spans="1:15" x14ac:dyDescent="0.25">
      <c r="A8050" s="325"/>
      <c r="B8050" s="325"/>
      <c r="H8050" s="325"/>
      <c r="O8050" s="325"/>
    </row>
    <row r="8051" spans="1:15" x14ac:dyDescent="0.25">
      <c r="A8051" s="325"/>
      <c r="B8051" s="325"/>
      <c r="H8051" s="325"/>
      <c r="O8051" s="325"/>
    </row>
    <row r="8052" spans="1:15" x14ac:dyDescent="0.25">
      <c r="A8052" s="325"/>
      <c r="B8052" s="325"/>
      <c r="H8052" s="325"/>
      <c r="O8052" s="325"/>
    </row>
    <row r="8053" spans="1:15" x14ac:dyDescent="0.25">
      <c r="A8053" s="325"/>
      <c r="B8053" s="325"/>
      <c r="H8053" s="325"/>
      <c r="O8053" s="325"/>
    </row>
    <row r="8054" spans="1:15" x14ac:dyDescent="0.25">
      <c r="A8054" s="325"/>
      <c r="B8054" s="325"/>
      <c r="H8054" s="325"/>
      <c r="O8054" s="325"/>
    </row>
    <row r="8055" spans="1:15" x14ac:dyDescent="0.25">
      <c r="A8055" s="325"/>
      <c r="B8055" s="325"/>
      <c r="H8055" s="325"/>
      <c r="O8055" s="325"/>
    </row>
    <row r="8056" spans="1:15" x14ac:dyDescent="0.25">
      <c r="A8056" s="325"/>
      <c r="B8056" s="325"/>
      <c r="H8056" s="325"/>
      <c r="O8056" s="325"/>
    </row>
    <row r="8057" spans="1:15" x14ac:dyDescent="0.25">
      <c r="A8057" s="325"/>
      <c r="B8057" s="325"/>
      <c r="H8057" s="325"/>
      <c r="O8057" s="325"/>
    </row>
    <row r="8058" spans="1:15" x14ac:dyDescent="0.25">
      <c r="A8058" s="325"/>
      <c r="B8058" s="325"/>
      <c r="H8058" s="325"/>
      <c r="O8058" s="325"/>
    </row>
    <row r="8059" spans="1:15" x14ac:dyDescent="0.25">
      <c r="A8059" s="325"/>
      <c r="B8059" s="325"/>
      <c r="H8059" s="325"/>
      <c r="O8059" s="325"/>
    </row>
    <row r="8060" spans="1:15" x14ac:dyDescent="0.25">
      <c r="A8060" s="325"/>
      <c r="B8060" s="325"/>
      <c r="H8060" s="325"/>
      <c r="O8060" s="325"/>
    </row>
    <row r="8061" spans="1:15" x14ac:dyDescent="0.25">
      <c r="A8061" s="325"/>
      <c r="B8061" s="325"/>
      <c r="H8061" s="325"/>
      <c r="O8061" s="325"/>
    </row>
    <row r="8062" spans="1:15" x14ac:dyDescent="0.25">
      <c r="A8062" s="325"/>
      <c r="B8062" s="325"/>
      <c r="H8062" s="325"/>
      <c r="O8062" s="325"/>
    </row>
    <row r="8063" spans="1:15" x14ac:dyDescent="0.25">
      <c r="A8063" s="325"/>
      <c r="B8063" s="325"/>
      <c r="H8063" s="325"/>
      <c r="O8063" s="325"/>
    </row>
    <row r="8064" spans="1:15" x14ac:dyDescent="0.25">
      <c r="A8064" s="325"/>
      <c r="B8064" s="325"/>
      <c r="H8064" s="325"/>
      <c r="O8064" s="325"/>
    </row>
    <row r="8065" spans="1:15" x14ac:dyDescent="0.25">
      <c r="A8065" s="325"/>
      <c r="B8065" s="325"/>
      <c r="H8065" s="325"/>
      <c r="O8065" s="325"/>
    </row>
    <row r="8066" spans="1:15" x14ac:dyDescent="0.25">
      <c r="A8066" s="325"/>
      <c r="B8066" s="325"/>
      <c r="H8066" s="325"/>
      <c r="O8066" s="325"/>
    </row>
    <row r="8067" spans="1:15" x14ac:dyDescent="0.25">
      <c r="A8067" s="325"/>
      <c r="B8067" s="325"/>
      <c r="H8067" s="325"/>
      <c r="O8067" s="325"/>
    </row>
    <row r="8068" spans="1:15" x14ac:dyDescent="0.25">
      <c r="A8068" s="325"/>
      <c r="B8068" s="325"/>
      <c r="H8068" s="325"/>
      <c r="O8068" s="325"/>
    </row>
    <row r="8069" spans="1:15" x14ac:dyDescent="0.25">
      <c r="A8069" s="325"/>
      <c r="B8069" s="325"/>
      <c r="H8069" s="325"/>
      <c r="O8069" s="325"/>
    </row>
    <row r="8070" spans="1:15" x14ac:dyDescent="0.25">
      <c r="A8070" s="325"/>
      <c r="B8070" s="325"/>
      <c r="H8070" s="325"/>
      <c r="O8070" s="325"/>
    </row>
    <row r="8071" spans="1:15" x14ac:dyDescent="0.25">
      <c r="A8071" s="325"/>
      <c r="B8071" s="325"/>
      <c r="H8071" s="325"/>
      <c r="O8071" s="325"/>
    </row>
    <row r="8072" spans="1:15" x14ac:dyDescent="0.25">
      <c r="A8072" s="325"/>
      <c r="B8072" s="325"/>
      <c r="H8072" s="325"/>
      <c r="O8072" s="325"/>
    </row>
    <row r="8073" spans="1:15" x14ac:dyDescent="0.25">
      <c r="A8073" s="325"/>
      <c r="B8073" s="325"/>
      <c r="H8073" s="325"/>
      <c r="O8073" s="325"/>
    </row>
    <row r="8074" spans="1:15" x14ac:dyDescent="0.25">
      <c r="A8074" s="325"/>
      <c r="B8074" s="325"/>
      <c r="H8074" s="325"/>
      <c r="O8074" s="325"/>
    </row>
    <row r="8075" spans="1:15" x14ac:dyDescent="0.25">
      <c r="A8075" s="325"/>
      <c r="B8075" s="325"/>
      <c r="H8075" s="325"/>
      <c r="O8075" s="325"/>
    </row>
    <row r="8076" spans="1:15" x14ac:dyDescent="0.25">
      <c r="A8076" s="325"/>
      <c r="B8076" s="325"/>
      <c r="H8076" s="325"/>
      <c r="O8076" s="325"/>
    </row>
    <row r="8077" spans="1:15" x14ac:dyDescent="0.25">
      <c r="A8077" s="325"/>
      <c r="B8077" s="325"/>
      <c r="H8077" s="325"/>
      <c r="O8077" s="325"/>
    </row>
    <row r="8078" spans="1:15" x14ac:dyDescent="0.25">
      <c r="A8078" s="325"/>
      <c r="B8078" s="325"/>
      <c r="H8078" s="325"/>
      <c r="O8078" s="325"/>
    </row>
    <row r="8079" spans="1:15" x14ac:dyDescent="0.25">
      <c r="A8079" s="325"/>
      <c r="B8079" s="325"/>
      <c r="H8079" s="325"/>
      <c r="O8079" s="325"/>
    </row>
    <row r="8080" spans="1:15" x14ac:dyDescent="0.25">
      <c r="A8080" s="325"/>
      <c r="B8080" s="325"/>
      <c r="H8080" s="325"/>
      <c r="O8080" s="325"/>
    </row>
    <row r="8081" spans="1:15" x14ac:dyDescent="0.25">
      <c r="A8081" s="325"/>
      <c r="B8081" s="325"/>
      <c r="H8081" s="325"/>
      <c r="O8081" s="325"/>
    </row>
    <row r="8082" spans="1:15" x14ac:dyDescent="0.25">
      <c r="A8082" s="325"/>
      <c r="B8082" s="325"/>
      <c r="H8082" s="325"/>
      <c r="O8082" s="325"/>
    </row>
    <row r="8083" spans="1:15" x14ac:dyDescent="0.25">
      <c r="A8083" s="325"/>
      <c r="B8083" s="325"/>
      <c r="H8083" s="325"/>
      <c r="O8083" s="325"/>
    </row>
    <row r="8084" spans="1:15" x14ac:dyDescent="0.25">
      <c r="A8084" s="325"/>
      <c r="B8084" s="325"/>
      <c r="H8084" s="325"/>
      <c r="O8084" s="325"/>
    </row>
    <row r="8085" spans="1:15" x14ac:dyDescent="0.25">
      <c r="A8085" s="325"/>
      <c r="B8085" s="325"/>
      <c r="H8085" s="325"/>
      <c r="O8085" s="325"/>
    </row>
    <row r="8086" spans="1:15" x14ac:dyDescent="0.25">
      <c r="A8086" s="325"/>
      <c r="B8086" s="325"/>
      <c r="H8086" s="325"/>
      <c r="O8086" s="325"/>
    </row>
    <row r="8087" spans="1:15" x14ac:dyDescent="0.25">
      <c r="A8087" s="325"/>
      <c r="B8087" s="325"/>
      <c r="H8087" s="325"/>
      <c r="O8087" s="325"/>
    </row>
    <row r="8088" spans="1:15" x14ac:dyDescent="0.25">
      <c r="A8088" s="325"/>
      <c r="B8088" s="325"/>
      <c r="H8088" s="325"/>
      <c r="O8088" s="325"/>
    </row>
    <row r="8089" spans="1:15" x14ac:dyDescent="0.25">
      <c r="A8089" s="325"/>
      <c r="B8089" s="325"/>
      <c r="H8089" s="325"/>
      <c r="O8089" s="325"/>
    </row>
    <row r="8090" spans="1:15" x14ac:dyDescent="0.25">
      <c r="A8090" s="325"/>
      <c r="B8090" s="325"/>
      <c r="H8090" s="325"/>
      <c r="O8090" s="325"/>
    </row>
    <row r="8091" spans="1:15" x14ac:dyDescent="0.25">
      <c r="A8091" s="325"/>
      <c r="B8091" s="325"/>
      <c r="H8091" s="325"/>
      <c r="O8091" s="325"/>
    </row>
    <row r="8092" spans="1:15" x14ac:dyDescent="0.25">
      <c r="A8092" s="325"/>
      <c r="B8092" s="325"/>
      <c r="H8092" s="325"/>
      <c r="O8092" s="325"/>
    </row>
    <row r="8093" spans="1:15" x14ac:dyDescent="0.25">
      <c r="A8093" s="325"/>
      <c r="B8093" s="325"/>
      <c r="H8093" s="325"/>
      <c r="O8093" s="325"/>
    </row>
    <row r="8094" spans="1:15" x14ac:dyDescent="0.25">
      <c r="A8094" s="325"/>
      <c r="B8094" s="325"/>
      <c r="H8094" s="325"/>
      <c r="O8094" s="325"/>
    </row>
    <row r="8095" spans="1:15" x14ac:dyDescent="0.25">
      <c r="A8095" s="325"/>
      <c r="B8095" s="325"/>
      <c r="H8095" s="325"/>
      <c r="O8095" s="325"/>
    </row>
    <row r="8096" spans="1:15" x14ac:dyDescent="0.25">
      <c r="A8096" s="325"/>
      <c r="B8096" s="325"/>
      <c r="H8096" s="325"/>
      <c r="O8096" s="325"/>
    </row>
    <row r="8097" spans="1:15" x14ac:dyDescent="0.25">
      <c r="A8097" s="325"/>
      <c r="B8097" s="325"/>
      <c r="H8097" s="325"/>
      <c r="O8097" s="325"/>
    </row>
    <row r="8098" spans="1:15" x14ac:dyDescent="0.25">
      <c r="A8098" s="325"/>
      <c r="B8098" s="325"/>
      <c r="H8098" s="325"/>
      <c r="O8098" s="325"/>
    </row>
    <row r="8099" spans="1:15" x14ac:dyDescent="0.25">
      <c r="A8099" s="325"/>
      <c r="B8099" s="325"/>
      <c r="H8099" s="325"/>
      <c r="O8099" s="325"/>
    </row>
    <row r="8100" spans="1:15" x14ac:dyDescent="0.25">
      <c r="A8100" s="325"/>
      <c r="B8100" s="325"/>
      <c r="H8100" s="325"/>
      <c r="O8100" s="325"/>
    </row>
    <row r="8101" spans="1:15" x14ac:dyDescent="0.25">
      <c r="A8101" s="325"/>
      <c r="B8101" s="325"/>
      <c r="H8101" s="325"/>
      <c r="O8101" s="325"/>
    </row>
    <row r="8102" spans="1:15" x14ac:dyDescent="0.25">
      <c r="A8102" s="325"/>
      <c r="B8102" s="325"/>
      <c r="H8102" s="325"/>
      <c r="O8102" s="325"/>
    </row>
    <row r="8103" spans="1:15" x14ac:dyDescent="0.25">
      <c r="A8103" s="325"/>
      <c r="B8103" s="325"/>
      <c r="H8103" s="325"/>
      <c r="O8103" s="325"/>
    </row>
    <row r="8104" spans="1:15" x14ac:dyDescent="0.25">
      <c r="A8104" s="325"/>
      <c r="B8104" s="325"/>
      <c r="H8104" s="325"/>
      <c r="O8104" s="325"/>
    </row>
    <row r="8105" spans="1:15" x14ac:dyDescent="0.25">
      <c r="A8105" s="325"/>
      <c r="B8105" s="325"/>
      <c r="H8105" s="325"/>
      <c r="O8105" s="325"/>
    </row>
    <row r="8106" spans="1:15" x14ac:dyDescent="0.25">
      <c r="A8106" s="325"/>
      <c r="B8106" s="325"/>
      <c r="H8106" s="325"/>
      <c r="O8106" s="325"/>
    </row>
    <row r="8107" spans="1:15" x14ac:dyDescent="0.25">
      <c r="A8107" s="325"/>
      <c r="B8107" s="325"/>
      <c r="H8107" s="325"/>
      <c r="O8107" s="325"/>
    </row>
    <row r="8108" spans="1:15" x14ac:dyDescent="0.25">
      <c r="A8108" s="325"/>
      <c r="B8108" s="325"/>
      <c r="H8108" s="325"/>
      <c r="O8108" s="325"/>
    </row>
    <row r="8109" spans="1:15" x14ac:dyDescent="0.25">
      <c r="A8109" s="325"/>
      <c r="B8109" s="325"/>
      <c r="H8109" s="325"/>
      <c r="O8109" s="325"/>
    </row>
    <row r="8110" spans="1:15" x14ac:dyDescent="0.25">
      <c r="A8110" s="325"/>
      <c r="B8110" s="325"/>
      <c r="H8110" s="325"/>
      <c r="O8110" s="325"/>
    </row>
    <row r="8111" spans="1:15" x14ac:dyDescent="0.25">
      <c r="A8111" s="325"/>
      <c r="B8111" s="325"/>
      <c r="H8111" s="325"/>
      <c r="O8111" s="325"/>
    </row>
    <row r="8112" spans="1:15" x14ac:dyDescent="0.25">
      <c r="A8112" s="325"/>
      <c r="B8112" s="325"/>
      <c r="H8112" s="325"/>
      <c r="O8112" s="325"/>
    </row>
    <row r="8113" spans="1:15" x14ac:dyDescent="0.25">
      <c r="A8113" s="325"/>
      <c r="B8113" s="325"/>
      <c r="H8113" s="325"/>
      <c r="O8113" s="325"/>
    </row>
    <row r="8114" spans="1:15" x14ac:dyDescent="0.25">
      <c r="A8114" s="325"/>
      <c r="B8114" s="325"/>
      <c r="H8114" s="325"/>
      <c r="O8114" s="325"/>
    </row>
    <row r="8115" spans="1:15" x14ac:dyDescent="0.25">
      <c r="A8115" s="325"/>
      <c r="B8115" s="325"/>
      <c r="H8115" s="325"/>
      <c r="O8115" s="325"/>
    </row>
    <row r="8116" spans="1:15" x14ac:dyDescent="0.25">
      <c r="A8116" s="325"/>
      <c r="B8116" s="325"/>
      <c r="H8116" s="325"/>
      <c r="O8116" s="325"/>
    </row>
    <row r="8117" spans="1:15" x14ac:dyDescent="0.25">
      <c r="A8117" s="325"/>
      <c r="B8117" s="325"/>
      <c r="H8117" s="325"/>
      <c r="O8117" s="325"/>
    </row>
    <row r="8118" spans="1:15" x14ac:dyDescent="0.25">
      <c r="A8118" s="325"/>
      <c r="B8118" s="325"/>
      <c r="H8118" s="325"/>
      <c r="O8118" s="325"/>
    </row>
    <row r="8119" spans="1:15" x14ac:dyDescent="0.25">
      <c r="A8119" s="325"/>
      <c r="B8119" s="325"/>
      <c r="H8119" s="325"/>
      <c r="O8119" s="325"/>
    </row>
    <row r="8120" spans="1:15" x14ac:dyDescent="0.25">
      <c r="A8120" s="325"/>
      <c r="B8120" s="325"/>
      <c r="H8120" s="325"/>
      <c r="O8120" s="325"/>
    </row>
    <row r="8121" spans="1:15" x14ac:dyDescent="0.25">
      <c r="A8121" s="325"/>
      <c r="B8121" s="325"/>
      <c r="H8121" s="325"/>
      <c r="O8121" s="325"/>
    </row>
    <row r="8122" spans="1:15" x14ac:dyDescent="0.25">
      <c r="A8122" s="325"/>
      <c r="B8122" s="325"/>
      <c r="H8122" s="325"/>
      <c r="O8122" s="325"/>
    </row>
    <row r="8123" spans="1:15" x14ac:dyDescent="0.25">
      <c r="A8123" s="325"/>
      <c r="B8123" s="325"/>
      <c r="H8123" s="325"/>
      <c r="O8123" s="325"/>
    </row>
    <row r="8124" spans="1:15" x14ac:dyDescent="0.25">
      <c r="A8124" s="325"/>
      <c r="B8124" s="325"/>
      <c r="H8124" s="325"/>
      <c r="O8124" s="325"/>
    </row>
    <row r="8125" spans="1:15" x14ac:dyDescent="0.25">
      <c r="A8125" s="325"/>
      <c r="B8125" s="325"/>
      <c r="H8125" s="325"/>
      <c r="O8125" s="325"/>
    </row>
    <row r="8126" spans="1:15" x14ac:dyDescent="0.25">
      <c r="A8126" s="325"/>
      <c r="B8126" s="325"/>
      <c r="H8126" s="325"/>
      <c r="O8126" s="325"/>
    </row>
    <row r="8127" spans="1:15" x14ac:dyDescent="0.25">
      <c r="A8127" s="325"/>
      <c r="B8127" s="325"/>
      <c r="H8127" s="325"/>
      <c r="O8127" s="325"/>
    </row>
    <row r="8128" spans="1:15" x14ac:dyDescent="0.25">
      <c r="A8128" s="325"/>
      <c r="B8128" s="325"/>
      <c r="H8128" s="325"/>
      <c r="O8128" s="325"/>
    </row>
    <row r="8129" spans="1:15" x14ac:dyDescent="0.25">
      <c r="A8129" s="325"/>
      <c r="B8129" s="325"/>
      <c r="H8129" s="325"/>
      <c r="O8129" s="325"/>
    </row>
    <row r="8130" spans="1:15" x14ac:dyDescent="0.25">
      <c r="A8130" s="325"/>
      <c r="B8130" s="325"/>
      <c r="H8130" s="325"/>
      <c r="O8130" s="325"/>
    </row>
    <row r="8131" spans="1:15" x14ac:dyDescent="0.25">
      <c r="A8131" s="325"/>
      <c r="B8131" s="325"/>
      <c r="H8131" s="325"/>
      <c r="O8131" s="325"/>
    </row>
    <row r="8132" spans="1:15" x14ac:dyDescent="0.25">
      <c r="A8132" s="325"/>
      <c r="B8132" s="325"/>
      <c r="H8132" s="325"/>
      <c r="O8132" s="325"/>
    </row>
    <row r="8133" spans="1:15" x14ac:dyDescent="0.25">
      <c r="A8133" s="325"/>
      <c r="B8133" s="325"/>
      <c r="H8133" s="325"/>
      <c r="O8133" s="325"/>
    </row>
    <row r="8134" spans="1:15" x14ac:dyDescent="0.25">
      <c r="A8134" s="325"/>
      <c r="B8134" s="325"/>
      <c r="H8134" s="325"/>
      <c r="O8134" s="325"/>
    </row>
    <row r="8135" spans="1:15" x14ac:dyDescent="0.25">
      <c r="A8135" s="325"/>
      <c r="B8135" s="325"/>
      <c r="H8135" s="325"/>
      <c r="O8135" s="325"/>
    </row>
    <row r="8136" spans="1:15" x14ac:dyDescent="0.25">
      <c r="A8136" s="325"/>
      <c r="B8136" s="325"/>
      <c r="H8136" s="325"/>
      <c r="O8136" s="325"/>
    </row>
    <row r="8137" spans="1:15" x14ac:dyDescent="0.25">
      <c r="A8137" s="325"/>
      <c r="B8137" s="325"/>
      <c r="H8137" s="325"/>
      <c r="O8137" s="325"/>
    </row>
    <row r="8138" spans="1:15" x14ac:dyDescent="0.25">
      <c r="A8138" s="325"/>
      <c r="B8138" s="325"/>
      <c r="H8138" s="325"/>
      <c r="O8138" s="325"/>
    </row>
    <row r="8139" spans="1:15" x14ac:dyDescent="0.25">
      <c r="A8139" s="325"/>
      <c r="B8139" s="325"/>
      <c r="H8139" s="325"/>
      <c r="O8139" s="325"/>
    </row>
    <row r="8140" spans="1:15" x14ac:dyDescent="0.25">
      <c r="A8140" s="325"/>
      <c r="B8140" s="325"/>
      <c r="H8140" s="325"/>
      <c r="O8140" s="325"/>
    </row>
    <row r="8141" spans="1:15" x14ac:dyDescent="0.25">
      <c r="A8141" s="325"/>
      <c r="B8141" s="325"/>
      <c r="H8141" s="325"/>
      <c r="O8141" s="325"/>
    </row>
    <row r="8142" spans="1:15" x14ac:dyDescent="0.25">
      <c r="A8142" s="325"/>
      <c r="B8142" s="325"/>
      <c r="H8142" s="325"/>
      <c r="O8142" s="325"/>
    </row>
    <row r="8143" spans="1:15" x14ac:dyDescent="0.25">
      <c r="A8143" s="325"/>
      <c r="B8143" s="325"/>
      <c r="H8143" s="325"/>
      <c r="O8143" s="325"/>
    </row>
    <row r="8144" spans="1:15" x14ac:dyDescent="0.25">
      <c r="A8144" s="325"/>
      <c r="B8144" s="325"/>
      <c r="H8144" s="325"/>
      <c r="O8144" s="325"/>
    </row>
    <row r="8145" spans="1:15" x14ac:dyDescent="0.25">
      <c r="A8145" s="325"/>
      <c r="B8145" s="325"/>
      <c r="H8145" s="325"/>
      <c r="O8145" s="325"/>
    </row>
    <row r="8146" spans="1:15" x14ac:dyDescent="0.25">
      <c r="A8146" s="325"/>
      <c r="B8146" s="325"/>
      <c r="H8146" s="325"/>
      <c r="O8146" s="325"/>
    </row>
    <row r="8147" spans="1:15" x14ac:dyDescent="0.25">
      <c r="A8147" s="325"/>
      <c r="B8147" s="325"/>
      <c r="H8147" s="325"/>
      <c r="O8147" s="325"/>
    </row>
    <row r="8148" spans="1:15" x14ac:dyDescent="0.25">
      <c r="A8148" s="325"/>
      <c r="B8148" s="325"/>
      <c r="H8148" s="325"/>
      <c r="O8148" s="325"/>
    </row>
    <row r="8149" spans="1:15" x14ac:dyDescent="0.25">
      <c r="A8149" s="325"/>
      <c r="B8149" s="325"/>
      <c r="H8149" s="325"/>
      <c r="O8149" s="325"/>
    </row>
    <row r="8150" spans="1:15" x14ac:dyDescent="0.25">
      <c r="A8150" s="325"/>
      <c r="B8150" s="325"/>
      <c r="H8150" s="325"/>
      <c r="O8150" s="325"/>
    </row>
    <row r="8151" spans="1:15" x14ac:dyDescent="0.25">
      <c r="A8151" s="325"/>
      <c r="B8151" s="325"/>
      <c r="H8151" s="325"/>
      <c r="O8151" s="325"/>
    </row>
    <row r="8152" spans="1:15" x14ac:dyDescent="0.25">
      <c r="A8152" s="325"/>
      <c r="B8152" s="325"/>
      <c r="H8152" s="325"/>
      <c r="O8152" s="325"/>
    </row>
    <row r="8153" spans="1:15" x14ac:dyDescent="0.25">
      <c r="A8153" s="325"/>
      <c r="B8153" s="325"/>
      <c r="H8153" s="325"/>
      <c r="O8153" s="325"/>
    </row>
    <row r="8154" spans="1:15" x14ac:dyDescent="0.25">
      <c r="A8154" s="325"/>
      <c r="B8154" s="325"/>
      <c r="H8154" s="325"/>
      <c r="O8154" s="325"/>
    </row>
    <row r="8155" spans="1:15" x14ac:dyDescent="0.25">
      <c r="A8155" s="325"/>
      <c r="B8155" s="325"/>
      <c r="H8155" s="325"/>
      <c r="O8155" s="325"/>
    </row>
    <row r="8156" spans="1:15" x14ac:dyDescent="0.25">
      <c r="A8156" s="325"/>
      <c r="B8156" s="325"/>
      <c r="H8156" s="325"/>
      <c r="O8156" s="325"/>
    </row>
    <row r="8157" spans="1:15" x14ac:dyDescent="0.25">
      <c r="A8157" s="325"/>
      <c r="B8157" s="325"/>
      <c r="H8157" s="325"/>
      <c r="O8157" s="325"/>
    </row>
    <row r="8158" spans="1:15" x14ac:dyDescent="0.25">
      <c r="A8158" s="325"/>
      <c r="B8158" s="325"/>
      <c r="H8158" s="325"/>
      <c r="O8158" s="325"/>
    </row>
    <row r="8159" spans="1:15" x14ac:dyDescent="0.25">
      <c r="A8159" s="325"/>
      <c r="B8159" s="325"/>
      <c r="H8159" s="325"/>
      <c r="O8159" s="325"/>
    </row>
    <row r="8160" spans="1:15" x14ac:dyDescent="0.25">
      <c r="A8160" s="325"/>
      <c r="B8160" s="325"/>
      <c r="H8160" s="325"/>
      <c r="O8160" s="325"/>
    </row>
    <row r="8161" spans="1:15" x14ac:dyDescent="0.25">
      <c r="A8161" s="325"/>
      <c r="B8161" s="325"/>
      <c r="H8161" s="325"/>
      <c r="O8161" s="325"/>
    </row>
    <row r="8162" spans="1:15" x14ac:dyDescent="0.25">
      <c r="A8162" s="325"/>
      <c r="B8162" s="325"/>
      <c r="H8162" s="325"/>
      <c r="O8162" s="325"/>
    </row>
    <row r="8163" spans="1:15" x14ac:dyDescent="0.25">
      <c r="A8163" s="325"/>
      <c r="B8163" s="325"/>
      <c r="H8163" s="325"/>
      <c r="O8163" s="325"/>
    </row>
    <row r="8164" spans="1:15" x14ac:dyDescent="0.25">
      <c r="A8164" s="325"/>
      <c r="B8164" s="325"/>
      <c r="H8164" s="325"/>
      <c r="O8164" s="325"/>
    </row>
    <row r="8165" spans="1:15" x14ac:dyDescent="0.25">
      <c r="A8165" s="325"/>
      <c r="B8165" s="325"/>
      <c r="H8165" s="325"/>
      <c r="O8165" s="325"/>
    </row>
    <row r="8166" spans="1:15" x14ac:dyDescent="0.25">
      <c r="A8166" s="325"/>
      <c r="B8166" s="325"/>
      <c r="H8166" s="325"/>
      <c r="O8166" s="325"/>
    </row>
    <row r="8167" spans="1:15" x14ac:dyDescent="0.25">
      <c r="A8167" s="325"/>
      <c r="B8167" s="325"/>
      <c r="H8167" s="325"/>
      <c r="O8167" s="325"/>
    </row>
    <row r="8168" spans="1:15" x14ac:dyDescent="0.25">
      <c r="A8168" s="325"/>
      <c r="B8168" s="325"/>
      <c r="H8168" s="325"/>
      <c r="O8168" s="325"/>
    </row>
    <row r="8169" spans="1:15" x14ac:dyDescent="0.25">
      <c r="A8169" s="325"/>
      <c r="B8169" s="325"/>
      <c r="H8169" s="325"/>
      <c r="O8169" s="325"/>
    </row>
    <row r="8170" spans="1:15" x14ac:dyDescent="0.25">
      <c r="A8170" s="325"/>
      <c r="B8170" s="325"/>
      <c r="H8170" s="325"/>
      <c r="O8170" s="325"/>
    </row>
    <row r="8171" spans="1:15" x14ac:dyDescent="0.25">
      <c r="A8171" s="325"/>
      <c r="B8171" s="325"/>
      <c r="H8171" s="325"/>
      <c r="O8171" s="325"/>
    </row>
    <row r="8172" spans="1:15" x14ac:dyDescent="0.25">
      <c r="A8172" s="325"/>
      <c r="B8172" s="325"/>
      <c r="H8172" s="325"/>
      <c r="O8172" s="325"/>
    </row>
    <row r="8173" spans="1:15" x14ac:dyDescent="0.25">
      <c r="A8173" s="325"/>
      <c r="B8173" s="325"/>
      <c r="H8173" s="325"/>
      <c r="O8173" s="325"/>
    </row>
    <row r="8174" spans="1:15" x14ac:dyDescent="0.25">
      <c r="A8174" s="325"/>
      <c r="B8174" s="325"/>
      <c r="H8174" s="325"/>
      <c r="O8174" s="325"/>
    </row>
    <row r="8175" spans="1:15" x14ac:dyDescent="0.25">
      <c r="A8175" s="325"/>
      <c r="B8175" s="325"/>
      <c r="H8175" s="325"/>
      <c r="O8175" s="325"/>
    </row>
    <row r="8176" spans="1:15" x14ac:dyDescent="0.25">
      <c r="A8176" s="325"/>
      <c r="B8176" s="325"/>
      <c r="H8176" s="325"/>
      <c r="O8176" s="325"/>
    </row>
    <row r="8177" spans="1:15" x14ac:dyDescent="0.25">
      <c r="A8177" s="325"/>
      <c r="B8177" s="325"/>
      <c r="H8177" s="325"/>
      <c r="O8177" s="325"/>
    </row>
    <row r="8178" spans="1:15" x14ac:dyDescent="0.25">
      <c r="A8178" s="325"/>
      <c r="B8178" s="325"/>
      <c r="H8178" s="325"/>
      <c r="O8178" s="325"/>
    </row>
    <row r="8179" spans="1:15" x14ac:dyDescent="0.25">
      <c r="A8179" s="325"/>
      <c r="B8179" s="325"/>
      <c r="H8179" s="325"/>
      <c r="O8179" s="325"/>
    </row>
    <row r="8180" spans="1:15" x14ac:dyDescent="0.25">
      <c r="A8180" s="325"/>
      <c r="B8180" s="325"/>
      <c r="H8180" s="325"/>
      <c r="O8180" s="325"/>
    </row>
    <row r="8181" spans="1:15" x14ac:dyDescent="0.25">
      <c r="A8181" s="325"/>
      <c r="B8181" s="325"/>
      <c r="H8181" s="325"/>
      <c r="O8181" s="325"/>
    </row>
    <row r="8182" spans="1:15" x14ac:dyDescent="0.25">
      <c r="A8182" s="325"/>
      <c r="B8182" s="325"/>
      <c r="H8182" s="325"/>
      <c r="O8182" s="325"/>
    </row>
    <row r="8183" spans="1:15" x14ac:dyDescent="0.25">
      <c r="A8183" s="325"/>
      <c r="B8183" s="325"/>
      <c r="H8183" s="325"/>
      <c r="O8183" s="325"/>
    </row>
    <row r="8184" spans="1:15" x14ac:dyDescent="0.25">
      <c r="A8184" s="325"/>
      <c r="B8184" s="325"/>
      <c r="H8184" s="325"/>
      <c r="O8184" s="325"/>
    </row>
    <row r="8185" spans="1:15" x14ac:dyDescent="0.25">
      <c r="A8185" s="325"/>
      <c r="B8185" s="325"/>
      <c r="H8185" s="325"/>
      <c r="O8185" s="325"/>
    </row>
    <row r="8186" spans="1:15" x14ac:dyDescent="0.25">
      <c r="A8186" s="325"/>
      <c r="B8186" s="325"/>
      <c r="H8186" s="325"/>
      <c r="O8186" s="325"/>
    </row>
    <row r="8187" spans="1:15" x14ac:dyDescent="0.25">
      <c r="A8187" s="325"/>
      <c r="B8187" s="325"/>
      <c r="H8187" s="325"/>
      <c r="O8187" s="325"/>
    </row>
    <row r="8188" spans="1:15" x14ac:dyDescent="0.25">
      <c r="A8188" s="325"/>
      <c r="B8188" s="325"/>
      <c r="H8188" s="325"/>
      <c r="O8188" s="325"/>
    </row>
    <row r="8189" spans="1:15" x14ac:dyDescent="0.25">
      <c r="A8189" s="325"/>
      <c r="B8189" s="325"/>
      <c r="H8189" s="325"/>
      <c r="O8189" s="325"/>
    </row>
    <row r="8190" spans="1:15" x14ac:dyDescent="0.25">
      <c r="A8190" s="325"/>
      <c r="B8190" s="325"/>
      <c r="H8190" s="325"/>
      <c r="O8190" s="325"/>
    </row>
    <row r="8191" spans="1:15" x14ac:dyDescent="0.25">
      <c r="A8191" s="325"/>
      <c r="B8191" s="325"/>
      <c r="H8191" s="325"/>
      <c r="O8191" s="325"/>
    </row>
    <row r="8192" spans="1:15" x14ac:dyDescent="0.25">
      <c r="A8192" s="325"/>
      <c r="B8192" s="325"/>
      <c r="H8192" s="325"/>
      <c r="O8192" s="325"/>
    </row>
    <row r="8193" spans="1:15" x14ac:dyDescent="0.25">
      <c r="A8193" s="325"/>
      <c r="B8193" s="325"/>
      <c r="H8193" s="325"/>
      <c r="O8193" s="325"/>
    </row>
    <row r="8194" spans="1:15" x14ac:dyDescent="0.25">
      <c r="A8194" s="325"/>
      <c r="B8194" s="325"/>
      <c r="H8194" s="325"/>
      <c r="O8194" s="325"/>
    </row>
    <row r="8195" spans="1:15" x14ac:dyDescent="0.25">
      <c r="A8195" s="325"/>
      <c r="B8195" s="325"/>
      <c r="H8195" s="325"/>
      <c r="O8195" s="325"/>
    </row>
    <row r="8196" spans="1:15" x14ac:dyDescent="0.25">
      <c r="A8196" s="325"/>
      <c r="B8196" s="325"/>
      <c r="H8196" s="325"/>
      <c r="O8196" s="325"/>
    </row>
    <row r="8197" spans="1:15" x14ac:dyDescent="0.25">
      <c r="A8197" s="325"/>
      <c r="B8197" s="325"/>
      <c r="H8197" s="325"/>
      <c r="O8197" s="325"/>
    </row>
    <row r="8198" spans="1:15" x14ac:dyDescent="0.25">
      <c r="A8198" s="325"/>
      <c r="B8198" s="325"/>
      <c r="H8198" s="325"/>
      <c r="O8198" s="325"/>
    </row>
    <row r="8199" spans="1:15" x14ac:dyDescent="0.25">
      <c r="A8199" s="325"/>
      <c r="B8199" s="325"/>
      <c r="H8199" s="325"/>
      <c r="O8199" s="325"/>
    </row>
    <row r="8200" spans="1:15" x14ac:dyDescent="0.25">
      <c r="A8200" s="325"/>
      <c r="B8200" s="325"/>
      <c r="H8200" s="325"/>
      <c r="O8200" s="325"/>
    </row>
    <row r="8201" spans="1:15" x14ac:dyDescent="0.25">
      <c r="A8201" s="325"/>
      <c r="B8201" s="325"/>
      <c r="H8201" s="325"/>
      <c r="O8201" s="325"/>
    </row>
    <row r="8202" spans="1:15" x14ac:dyDescent="0.25">
      <c r="A8202" s="325"/>
      <c r="B8202" s="325"/>
      <c r="H8202" s="325"/>
      <c r="O8202" s="325"/>
    </row>
    <row r="8203" spans="1:15" x14ac:dyDescent="0.25">
      <c r="A8203" s="325"/>
      <c r="B8203" s="325"/>
      <c r="H8203" s="325"/>
      <c r="O8203" s="325"/>
    </row>
    <row r="8204" spans="1:15" x14ac:dyDescent="0.25">
      <c r="A8204" s="325"/>
      <c r="B8204" s="325"/>
      <c r="H8204" s="325"/>
      <c r="O8204" s="325"/>
    </row>
    <row r="8205" spans="1:15" x14ac:dyDescent="0.25">
      <c r="A8205" s="325"/>
      <c r="B8205" s="325"/>
      <c r="H8205" s="325"/>
      <c r="O8205" s="325"/>
    </row>
    <row r="8206" spans="1:15" x14ac:dyDescent="0.25">
      <c r="A8206" s="325"/>
      <c r="B8206" s="325"/>
      <c r="H8206" s="325"/>
      <c r="O8206" s="325"/>
    </row>
    <row r="8207" spans="1:15" x14ac:dyDescent="0.25">
      <c r="A8207" s="325"/>
      <c r="B8207" s="325"/>
      <c r="H8207" s="325"/>
      <c r="O8207" s="325"/>
    </row>
    <row r="8208" spans="1:15" x14ac:dyDescent="0.25">
      <c r="A8208" s="325"/>
      <c r="B8208" s="325"/>
      <c r="H8208" s="325"/>
      <c r="O8208" s="325"/>
    </row>
    <row r="8209" spans="1:15" x14ac:dyDescent="0.25">
      <c r="A8209" s="325"/>
      <c r="B8209" s="325"/>
      <c r="H8209" s="325"/>
      <c r="O8209" s="325"/>
    </row>
    <row r="8210" spans="1:15" x14ac:dyDescent="0.25">
      <c r="A8210" s="325"/>
      <c r="B8210" s="325"/>
      <c r="H8210" s="325"/>
      <c r="O8210" s="325"/>
    </row>
    <row r="8211" spans="1:15" x14ac:dyDescent="0.25">
      <c r="A8211" s="325"/>
      <c r="B8211" s="325"/>
      <c r="H8211" s="325"/>
      <c r="O8211" s="325"/>
    </row>
    <row r="8212" spans="1:15" x14ac:dyDescent="0.25">
      <c r="A8212" s="325"/>
      <c r="B8212" s="325"/>
      <c r="H8212" s="325"/>
      <c r="O8212" s="325"/>
    </row>
    <row r="8213" spans="1:15" x14ac:dyDescent="0.25">
      <c r="A8213" s="325"/>
      <c r="B8213" s="325"/>
      <c r="H8213" s="325"/>
      <c r="O8213" s="325"/>
    </row>
    <row r="8214" spans="1:15" x14ac:dyDescent="0.25">
      <c r="A8214" s="325"/>
      <c r="B8214" s="325"/>
      <c r="H8214" s="325"/>
      <c r="O8214" s="325"/>
    </row>
    <row r="8215" spans="1:15" x14ac:dyDescent="0.25">
      <c r="A8215" s="325"/>
      <c r="B8215" s="325"/>
      <c r="H8215" s="325"/>
      <c r="O8215" s="325"/>
    </row>
    <row r="8216" spans="1:15" x14ac:dyDescent="0.25">
      <c r="A8216" s="325"/>
      <c r="B8216" s="325"/>
      <c r="H8216" s="325"/>
      <c r="O8216" s="325"/>
    </row>
    <row r="8217" spans="1:15" x14ac:dyDescent="0.25">
      <c r="A8217" s="325"/>
      <c r="B8217" s="325"/>
      <c r="H8217" s="325"/>
      <c r="O8217" s="325"/>
    </row>
    <row r="8218" spans="1:15" x14ac:dyDescent="0.25">
      <c r="A8218" s="325"/>
      <c r="B8218" s="325"/>
      <c r="H8218" s="325"/>
      <c r="O8218" s="325"/>
    </row>
    <row r="8219" spans="1:15" x14ac:dyDescent="0.25">
      <c r="A8219" s="325"/>
      <c r="B8219" s="325"/>
      <c r="H8219" s="325"/>
      <c r="O8219" s="325"/>
    </row>
    <row r="8220" spans="1:15" x14ac:dyDescent="0.25">
      <c r="A8220" s="325"/>
      <c r="B8220" s="325"/>
      <c r="H8220" s="325"/>
      <c r="O8220" s="325"/>
    </row>
    <row r="8221" spans="1:15" x14ac:dyDescent="0.25">
      <c r="A8221" s="325"/>
      <c r="B8221" s="325"/>
      <c r="H8221" s="325"/>
      <c r="O8221" s="325"/>
    </row>
    <row r="8222" spans="1:15" x14ac:dyDescent="0.25">
      <c r="A8222" s="325"/>
      <c r="B8222" s="325"/>
      <c r="H8222" s="325"/>
      <c r="O8222" s="325"/>
    </row>
    <row r="8223" spans="1:15" x14ac:dyDescent="0.25">
      <c r="A8223" s="325"/>
      <c r="B8223" s="325"/>
      <c r="H8223" s="325"/>
      <c r="O8223" s="325"/>
    </row>
    <row r="8224" spans="1:15" x14ac:dyDescent="0.25">
      <c r="A8224" s="325"/>
      <c r="B8224" s="325"/>
      <c r="H8224" s="325"/>
      <c r="O8224" s="325"/>
    </row>
    <row r="8225" spans="1:15" x14ac:dyDescent="0.25">
      <c r="A8225" s="325"/>
      <c r="B8225" s="325"/>
      <c r="H8225" s="325"/>
      <c r="O8225" s="325"/>
    </row>
    <row r="8226" spans="1:15" x14ac:dyDescent="0.25">
      <c r="A8226" s="325"/>
      <c r="B8226" s="325"/>
      <c r="H8226" s="325"/>
      <c r="O8226" s="325"/>
    </row>
    <row r="8227" spans="1:15" x14ac:dyDescent="0.25">
      <c r="A8227" s="325"/>
      <c r="B8227" s="325"/>
      <c r="H8227" s="325"/>
      <c r="O8227" s="325"/>
    </row>
    <row r="8228" spans="1:15" x14ac:dyDescent="0.25">
      <c r="A8228" s="325"/>
      <c r="B8228" s="325"/>
      <c r="H8228" s="325"/>
      <c r="O8228" s="325"/>
    </row>
    <row r="8229" spans="1:15" x14ac:dyDescent="0.25">
      <c r="A8229" s="325"/>
      <c r="B8229" s="325"/>
      <c r="H8229" s="325"/>
      <c r="O8229" s="325"/>
    </row>
    <row r="8230" spans="1:15" x14ac:dyDescent="0.25">
      <c r="A8230" s="325"/>
      <c r="B8230" s="325"/>
      <c r="H8230" s="325"/>
      <c r="O8230" s="325"/>
    </row>
    <row r="8231" spans="1:15" x14ac:dyDescent="0.25">
      <c r="A8231" s="325"/>
      <c r="B8231" s="325"/>
      <c r="H8231" s="325"/>
      <c r="O8231" s="325"/>
    </row>
    <row r="8232" spans="1:15" x14ac:dyDescent="0.25">
      <c r="A8232" s="325"/>
      <c r="B8232" s="325"/>
      <c r="H8232" s="325"/>
      <c r="O8232" s="325"/>
    </row>
    <row r="8233" spans="1:15" x14ac:dyDescent="0.25">
      <c r="A8233" s="325"/>
      <c r="B8233" s="325"/>
      <c r="H8233" s="325"/>
      <c r="O8233" s="325"/>
    </row>
    <row r="8234" spans="1:15" x14ac:dyDescent="0.25">
      <c r="A8234" s="325"/>
      <c r="B8234" s="325"/>
      <c r="H8234" s="325"/>
      <c r="O8234" s="325"/>
    </row>
    <row r="8235" spans="1:15" x14ac:dyDescent="0.25">
      <c r="A8235" s="325"/>
      <c r="B8235" s="325"/>
      <c r="H8235" s="325"/>
      <c r="O8235" s="325"/>
    </row>
    <row r="8236" spans="1:15" x14ac:dyDescent="0.25">
      <c r="A8236" s="325"/>
      <c r="B8236" s="325"/>
      <c r="H8236" s="325"/>
      <c r="O8236" s="325"/>
    </row>
    <row r="8237" spans="1:15" x14ac:dyDescent="0.25">
      <c r="A8237" s="325"/>
      <c r="B8237" s="325"/>
      <c r="H8237" s="325"/>
      <c r="O8237" s="325"/>
    </row>
    <row r="8238" spans="1:15" x14ac:dyDescent="0.25">
      <c r="A8238" s="325"/>
      <c r="B8238" s="325"/>
      <c r="H8238" s="325"/>
      <c r="O8238" s="325"/>
    </row>
    <row r="8239" spans="1:15" x14ac:dyDescent="0.25">
      <c r="A8239" s="325"/>
      <c r="B8239" s="325"/>
      <c r="H8239" s="325"/>
      <c r="O8239" s="325"/>
    </row>
    <row r="8240" spans="1:15" x14ac:dyDescent="0.25">
      <c r="A8240" s="325"/>
      <c r="B8240" s="325"/>
      <c r="H8240" s="325"/>
      <c r="O8240" s="325"/>
    </row>
    <row r="8241" spans="1:15" x14ac:dyDescent="0.25">
      <c r="A8241" s="325"/>
      <c r="B8241" s="325"/>
      <c r="H8241" s="325"/>
      <c r="O8241" s="325"/>
    </row>
    <row r="8242" spans="1:15" x14ac:dyDescent="0.25">
      <c r="A8242" s="325"/>
      <c r="B8242" s="325"/>
      <c r="H8242" s="325"/>
      <c r="O8242" s="325"/>
    </row>
    <row r="8243" spans="1:15" x14ac:dyDescent="0.25">
      <c r="A8243" s="325"/>
      <c r="B8243" s="325"/>
      <c r="H8243" s="325"/>
      <c r="O8243" s="325"/>
    </row>
    <row r="8244" spans="1:15" x14ac:dyDescent="0.25">
      <c r="A8244" s="325"/>
      <c r="B8244" s="325"/>
      <c r="H8244" s="325"/>
      <c r="O8244" s="325"/>
    </row>
    <row r="8245" spans="1:15" x14ac:dyDescent="0.25">
      <c r="A8245" s="325"/>
      <c r="B8245" s="325"/>
      <c r="H8245" s="325"/>
      <c r="O8245" s="325"/>
    </row>
    <row r="8246" spans="1:15" x14ac:dyDescent="0.25">
      <c r="A8246" s="325"/>
      <c r="B8246" s="325"/>
      <c r="H8246" s="325"/>
      <c r="O8246" s="325"/>
    </row>
    <row r="8247" spans="1:15" x14ac:dyDescent="0.25">
      <c r="A8247" s="325"/>
      <c r="B8247" s="325"/>
      <c r="H8247" s="325"/>
      <c r="O8247" s="325"/>
    </row>
    <row r="8248" spans="1:15" x14ac:dyDescent="0.25">
      <c r="A8248" s="325"/>
      <c r="B8248" s="325"/>
      <c r="H8248" s="325"/>
      <c r="O8248" s="325"/>
    </row>
    <row r="8249" spans="1:15" x14ac:dyDescent="0.25">
      <c r="A8249" s="325"/>
      <c r="B8249" s="325"/>
      <c r="H8249" s="325"/>
      <c r="O8249" s="325"/>
    </row>
    <row r="8250" spans="1:15" x14ac:dyDescent="0.25">
      <c r="A8250" s="325"/>
      <c r="B8250" s="325"/>
      <c r="H8250" s="325"/>
      <c r="O8250" s="325"/>
    </row>
    <row r="8251" spans="1:15" x14ac:dyDescent="0.25">
      <c r="A8251" s="325"/>
      <c r="B8251" s="325"/>
      <c r="H8251" s="325"/>
      <c r="O8251" s="325"/>
    </row>
    <row r="8252" spans="1:15" x14ac:dyDescent="0.25">
      <c r="A8252" s="325"/>
      <c r="B8252" s="325"/>
      <c r="H8252" s="325"/>
      <c r="O8252" s="325"/>
    </row>
    <row r="8253" spans="1:15" x14ac:dyDescent="0.25">
      <c r="A8253" s="325"/>
      <c r="B8253" s="325"/>
      <c r="H8253" s="325"/>
      <c r="O8253" s="325"/>
    </row>
    <row r="8254" spans="1:15" x14ac:dyDescent="0.25">
      <c r="A8254" s="325"/>
      <c r="B8254" s="325"/>
      <c r="H8254" s="325"/>
      <c r="O8254" s="325"/>
    </row>
    <row r="8255" spans="1:15" x14ac:dyDescent="0.25">
      <c r="A8255" s="325"/>
      <c r="B8255" s="325"/>
      <c r="H8255" s="325"/>
      <c r="O8255" s="325"/>
    </row>
    <row r="8256" spans="1:15" x14ac:dyDescent="0.25">
      <c r="A8256" s="325"/>
      <c r="B8256" s="325"/>
      <c r="H8256" s="325"/>
      <c r="O8256" s="325"/>
    </row>
    <row r="8257" spans="1:15" x14ac:dyDescent="0.25">
      <c r="A8257" s="325"/>
      <c r="B8257" s="325"/>
      <c r="H8257" s="325"/>
      <c r="O8257" s="325"/>
    </row>
    <row r="8258" spans="1:15" x14ac:dyDescent="0.25">
      <c r="A8258" s="325"/>
      <c r="B8258" s="325"/>
      <c r="H8258" s="325"/>
      <c r="O8258" s="325"/>
    </row>
    <row r="8259" spans="1:15" x14ac:dyDescent="0.25">
      <c r="A8259" s="325"/>
      <c r="B8259" s="325"/>
      <c r="H8259" s="325"/>
      <c r="O8259" s="325"/>
    </row>
    <row r="8260" spans="1:15" x14ac:dyDescent="0.25">
      <c r="A8260" s="325"/>
      <c r="B8260" s="325"/>
      <c r="H8260" s="325"/>
      <c r="O8260" s="325"/>
    </row>
    <row r="8261" spans="1:15" x14ac:dyDescent="0.25">
      <c r="A8261" s="325"/>
      <c r="B8261" s="325"/>
      <c r="H8261" s="325"/>
      <c r="O8261" s="325"/>
    </row>
    <row r="8262" spans="1:15" x14ac:dyDescent="0.25">
      <c r="A8262" s="325"/>
      <c r="B8262" s="325"/>
      <c r="H8262" s="325"/>
      <c r="O8262" s="325"/>
    </row>
    <row r="8263" spans="1:15" x14ac:dyDescent="0.25">
      <c r="A8263" s="325"/>
      <c r="B8263" s="325"/>
      <c r="H8263" s="325"/>
      <c r="O8263" s="325"/>
    </row>
    <row r="8264" spans="1:15" x14ac:dyDescent="0.25">
      <c r="A8264" s="325"/>
      <c r="B8264" s="325"/>
      <c r="H8264" s="325"/>
      <c r="O8264" s="325"/>
    </row>
    <row r="8265" spans="1:15" x14ac:dyDescent="0.25">
      <c r="A8265" s="325"/>
      <c r="B8265" s="325"/>
      <c r="H8265" s="325"/>
      <c r="O8265" s="325"/>
    </row>
    <row r="8266" spans="1:15" x14ac:dyDescent="0.25">
      <c r="A8266" s="325"/>
      <c r="B8266" s="325"/>
      <c r="H8266" s="325"/>
      <c r="O8266" s="325"/>
    </row>
    <row r="8267" spans="1:15" x14ac:dyDescent="0.25">
      <c r="A8267" s="325"/>
      <c r="B8267" s="325"/>
      <c r="H8267" s="325"/>
      <c r="O8267" s="325"/>
    </row>
    <row r="8268" spans="1:15" x14ac:dyDescent="0.25">
      <c r="A8268" s="325"/>
      <c r="B8268" s="325"/>
      <c r="H8268" s="325"/>
      <c r="O8268" s="325"/>
    </row>
    <row r="8269" spans="1:15" x14ac:dyDescent="0.25">
      <c r="A8269" s="325"/>
      <c r="B8269" s="325"/>
      <c r="H8269" s="325"/>
      <c r="O8269" s="325"/>
    </row>
    <row r="8270" spans="1:15" x14ac:dyDescent="0.25">
      <c r="A8270" s="325"/>
      <c r="B8270" s="325"/>
      <c r="H8270" s="325"/>
      <c r="O8270" s="325"/>
    </row>
    <row r="8271" spans="1:15" x14ac:dyDescent="0.25">
      <c r="A8271" s="325"/>
      <c r="B8271" s="325"/>
      <c r="H8271" s="325"/>
      <c r="O8271" s="325"/>
    </row>
    <row r="8272" spans="1:15" x14ac:dyDescent="0.25">
      <c r="A8272" s="325"/>
      <c r="B8272" s="325"/>
      <c r="H8272" s="325"/>
      <c r="O8272" s="325"/>
    </row>
    <row r="8273" spans="1:15" x14ac:dyDescent="0.25">
      <c r="A8273" s="325"/>
      <c r="B8273" s="325"/>
      <c r="H8273" s="325"/>
      <c r="O8273" s="325"/>
    </row>
    <row r="8274" spans="1:15" x14ac:dyDescent="0.25">
      <c r="A8274" s="325"/>
      <c r="B8274" s="325"/>
      <c r="H8274" s="325"/>
      <c r="O8274" s="325"/>
    </row>
    <row r="8275" spans="1:15" x14ac:dyDescent="0.25">
      <c r="A8275" s="325"/>
      <c r="B8275" s="325"/>
      <c r="H8275" s="325"/>
      <c r="O8275" s="325"/>
    </row>
    <row r="8276" spans="1:15" x14ac:dyDescent="0.25">
      <c r="A8276" s="325"/>
      <c r="B8276" s="325"/>
      <c r="H8276" s="325"/>
      <c r="O8276" s="325"/>
    </row>
    <row r="8277" spans="1:15" x14ac:dyDescent="0.25">
      <c r="A8277" s="325"/>
      <c r="B8277" s="325"/>
      <c r="H8277" s="325"/>
      <c r="O8277" s="325"/>
    </row>
    <row r="8278" spans="1:15" x14ac:dyDescent="0.25">
      <c r="A8278" s="325"/>
      <c r="B8278" s="325"/>
      <c r="H8278" s="325"/>
      <c r="O8278" s="325"/>
    </row>
    <row r="8279" spans="1:15" x14ac:dyDescent="0.25">
      <c r="A8279" s="325"/>
      <c r="B8279" s="325"/>
      <c r="H8279" s="325"/>
      <c r="O8279" s="325"/>
    </row>
    <row r="8280" spans="1:15" x14ac:dyDescent="0.25">
      <c r="A8280" s="325"/>
      <c r="B8280" s="325"/>
      <c r="H8280" s="325"/>
      <c r="O8280" s="325"/>
    </row>
    <row r="8281" spans="1:15" x14ac:dyDescent="0.25">
      <c r="A8281" s="325"/>
      <c r="B8281" s="325"/>
      <c r="H8281" s="325"/>
      <c r="O8281" s="325"/>
    </row>
    <row r="8282" spans="1:15" x14ac:dyDescent="0.25">
      <c r="A8282" s="325"/>
      <c r="B8282" s="325"/>
      <c r="H8282" s="325"/>
      <c r="O8282" s="325"/>
    </row>
    <row r="8283" spans="1:15" x14ac:dyDescent="0.25">
      <c r="A8283" s="325"/>
      <c r="B8283" s="325"/>
      <c r="H8283" s="325"/>
      <c r="O8283" s="325"/>
    </row>
    <row r="8284" spans="1:15" x14ac:dyDescent="0.25">
      <c r="A8284" s="325"/>
      <c r="B8284" s="325"/>
      <c r="H8284" s="325"/>
      <c r="O8284" s="325"/>
    </row>
    <row r="8285" spans="1:15" x14ac:dyDescent="0.25">
      <c r="A8285" s="325"/>
      <c r="B8285" s="325"/>
      <c r="H8285" s="325"/>
      <c r="O8285" s="325"/>
    </row>
    <row r="8286" spans="1:15" x14ac:dyDescent="0.25">
      <c r="A8286" s="325"/>
      <c r="B8286" s="325"/>
      <c r="H8286" s="325"/>
      <c r="O8286" s="325"/>
    </row>
    <row r="8287" spans="1:15" x14ac:dyDescent="0.25">
      <c r="A8287" s="325"/>
      <c r="B8287" s="325"/>
      <c r="H8287" s="325"/>
      <c r="O8287" s="325"/>
    </row>
    <row r="8288" spans="1:15" x14ac:dyDescent="0.25">
      <c r="A8288" s="325"/>
      <c r="B8288" s="325"/>
      <c r="H8288" s="325"/>
      <c r="O8288" s="325"/>
    </row>
    <row r="8289" spans="1:15" x14ac:dyDescent="0.25">
      <c r="A8289" s="325"/>
      <c r="B8289" s="325"/>
      <c r="H8289" s="325"/>
      <c r="O8289" s="325"/>
    </row>
    <row r="8290" spans="1:15" x14ac:dyDescent="0.25">
      <c r="A8290" s="325"/>
      <c r="B8290" s="325"/>
      <c r="H8290" s="325"/>
      <c r="O8290" s="325"/>
    </row>
    <row r="8291" spans="1:15" x14ac:dyDescent="0.25">
      <c r="A8291" s="325"/>
      <c r="B8291" s="325"/>
      <c r="H8291" s="325"/>
      <c r="O8291" s="325"/>
    </row>
    <row r="8292" spans="1:15" x14ac:dyDescent="0.25">
      <c r="A8292" s="325"/>
      <c r="B8292" s="325"/>
      <c r="H8292" s="325"/>
      <c r="O8292" s="325"/>
    </row>
    <row r="8293" spans="1:15" x14ac:dyDescent="0.25">
      <c r="A8293" s="325"/>
      <c r="B8293" s="325"/>
      <c r="H8293" s="325"/>
      <c r="O8293" s="325"/>
    </row>
    <row r="8294" spans="1:15" x14ac:dyDescent="0.25">
      <c r="A8294" s="325"/>
      <c r="B8294" s="325"/>
      <c r="H8294" s="325"/>
      <c r="O8294" s="325"/>
    </row>
    <row r="8295" spans="1:15" x14ac:dyDescent="0.25">
      <c r="A8295" s="325"/>
      <c r="B8295" s="325"/>
      <c r="H8295" s="325"/>
      <c r="O8295" s="325"/>
    </row>
    <row r="8296" spans="1:15" x14ac:dyDescent="0.25">
      <c r="A8296" s="325"/>
      <c r="B8296" s="325"/>
      <c r="H8296" s="325"/>
      <c r="O8296" s="325"/>
    </row>
    <row r="8297" spans="1:15" x14ac:dyDescent="0.25">
      <c r="A8297" s="325"/>
      <c r="B8297" s="325"/>
      <c r="H8297" s="325"/>
      <c r="O8297" s="325"/>
    </row>
    <row r="8298" spans="1:15" x14ac:dyDescent="0.25">
      <c r="A8298" s="325"/>
      <c r="B8298" s="325"/>
      <c r="H8298" s="325"/>
      <c r="O8298" s="325"/>
    </row>
    <row r="8299" spans="1:15" x14ac:dyDescent="0.25">
      <c r="A8299" s="325"/>
      <c r="B8299" s="325"/>
      <c r="H8299" s="325"/>
      <c r="O8299" s="325"/>
    </row>
    <row r="8300" spans="1:15" x14ac:dyDescent="0.25">
      <c r="A8300" s="325"/>
      <c r="B8300" s="325"/>
      <c r="H8300" s="325"/>
      <c r="O8300" s="325"/>
    </row>
    <row r="8301" spans="1:15" x14ac:dyDescent="0.25">
      <c r="A8301" s="325"/>
      <c r="B8301" s="325"/>
      <c r="H8301" s="325"/>
      <c r="O8301" s="325"/>
    </row>
    <row r="8302" spans="1:15" x14ac:dyDescent="0.25">
      <c r="A8302" s="325"/>
      <c r="B8302" s="325"/>
      <c r="H8302" s="325"/>
      <c r="O8302" s="325"/>
    </row>
    <row r="8303" spans="1:15" x14ac:dyDescent="0.25">
      <c r="A8303" s="325"/>
      <c r="B8303" s="325"/>
      <c r="H8303" s="325"/>
      <c r="O8303" s="325"/>
    </row>
    <row r="8304" spans="1:15" x14ac:dyDescent="0.25">
      <c r="A8304" s="325"/>
      <c r="B8304" s="325"/>
      <c r="H8304" s="325"/>
      <c r="O8304" s="325"/>
    </row>
    <row r="8305" spans="1:15" x14ac:dyDescent="0.25">
      <c r="A8305" s="325"/>
      <c r="B8305" s="325"/>
      <c r="H8305" s="325"/>
      <c r="O8305" s="325"/>
    </row>
    <row r="8306" spans="1:15" x14ac:dyDescent="0.25">
      <c r="A8306" s="325"/>
      <c r="B8306" s="325"/>
      <c r="H8306" s="325"/>
      <c r="O8306" s="325"/>
    </row>
    <row r="8307" spans="1:15" x14ac:dyDescent="0.25">
      <c r="A8307" s="325"/>
      <c r="B8307" s="325"/>
      <c r="H8307" s="325"/>
      <c r="O8307" s="325"/>
    </row>
    <row r="8308" spans="1:15" x14ac:dyDescent="0.25">
      <c r="A8308" s="325"/>
      <c r="B8308" s="325"/>
      <c r="H8308" s="325"/>
      <c r="O8308" s="325"/>
    </row>
    <row r="8309" spans="1:15" x14ac:dyDescent="0.25">
      <c r="A8309" s="325"/>
      <c r="B8309" s="325"/>
      <c r="H8309" s="325"/>
      <c r="O8309" s="325"/>
    </row>
    <row r="8310" spans="1:15" x14ac:dyDescent="0.25">
      <c r="A8310" s="325"/>
      <c r="B8310" s="325"/>
      <c r="H8310" s="325"/>
      <c r="O8310" s="325"/>
    </row>
    <row r="8311" spans="1:15" x14ac:dyDescent="0.25">
      <c r="A8311" s="325"/>
      <c r="B8311" s="325"/>
      <c r="H8311" s="325"/>
      <c r="O8311" s="325"/>
    </row>
    <row r="8312" spans="1:15" x14ac:dyDescent="0.25">
      <c r="A8312" s="325"/>
      <c r="B8312" s="325"/>
      <c r="H8312" s="325"/>
      <c r="O8312" s="325"/>
    </row>
    <row r="8313" spans="1:15" x14ac:dyDescent="0.25">
      <c r="A8313" s="325"/>
      <c r="B8313" s="325"/>
      <c r="H8313" s="325"/>
      <c r="O8313" s="325"/>
    </row>
    <row r="8314" spans="1:15" x14ac:dyDescent="0.25">
      <c r="A8314" s="325"/>
      <c r="B8314" s="325"/>
      <c r="H8314" s="325"/>
      <c r="O8314" s="325"/>
    </row>
    <row r="8315" spans="1:15" x14ac:dyDescent="0.25">
      <c r="A8315" s="325"/>
      <c r="B8315" s="325"/>
      <c r="H8315" s="325"/>
      <c r="O8315" s="325"/>
    </row>
    <row r="8316" spans="1:15" x14ac:dyDescent="0.25">
      <c r="A8316" s="325"/>
      <c r="B8316" s="325"/>
      <c r="H8316" s="325"/>
      <c r="O8316" s="325"/>
    </row>
    <row r="8317" spans="1:15" x14ac:dyDescent="0.25">
      <c r="A8317" s="325"/>
      <c r="B8317" s="325"/>
      <c r="H8317" s="325"/>
      <c r="O8317" s="325"/>
    </row>
    <row r="8318" spans="1:15" x14ac:dyDescent="0.25">
      <c r="A8318" s="325"/>
      <c r="B8318" s="325"/>
      <c r="H8318" s="325"/>
      <c r="O8318" s="325"/>
    </row>
    <row r="8319" spans="1:15" x14ac:dyDescent="0.25">
      <c r="A8319" s="325"/>
      <c r="B8319" s="325"/>
      <c r="H8319" s="325"/>
      <c r="O8319" s="325"/>
    </row>
    <row r="8320" spans="1:15" x14ac:dyDescent="0.25">
      <c r="A8320" s="325"/>
      <c r="B8320" s="325"/>
      <c r="H8320" s="325"/>
      <c r="O8320" s="325"/>
    </row>
    <row r="8321" spans="1:15" x14ac:dyDescent="0.25">
      <c r="A8321" s="325"/>
      <c r="B8321" s="325"/>
      <c r="H8321" s="325"/>
      <c r="O8321" s="325"/>
    </row>
    <row r="8322" spans="1:15" x14ac:dyDescent="0.25">
      <c r="A8322" s="325"/>
      <c r="B8322" s="325"/>
      <c r="H8322" s="325"/>
      <c r="O8322" s="325"/>
    </row>
    <row r="8323" spans="1:15" x14ac:dyDescent="0.25">
      <c r="A8323" s="325"/>
      <c r="B8323" s="325"/>
      <c r="H8323" s="325"/>
      <c r="O8323" s="325"/>
    </row>
    <row r="8324" spans="1:15" x14ac:dyDescent="0.25">
      <c r="A8324" s="325"/>
      <c r="B8324" s="325"/>
      <c r="H8324" s="325"/>
      <c r="O8324" s="325"/>
    </row>
    <row r="8325" spans="1:15" x14ac:dyDescent="0.25">
      <c r="A8325" s="325"/>
      <c r="B8325" s="325"/>
      <c r="H8325" s="325"/>
      <c r="O8325" s="325"/>
    </row>
    <row r="8326" spans="1:15" x14ac:dyDescent="0.25">
      <c r="A8326" s="325"/>
      <c r="B8326" s="325"/>
      <c r="H8326" s="325"/>
      <c r="O8326" s="325"/>
    </row>
    <row r="8327" spans="1:15" x14ac:dyDescent="0.25">
      <c r="A8327" s="325"/>
      <c r="B8327" s="325"/>
      <c r="H8327" s="325"/>
      <c r="O8327" s="325"/>
    </row>
    <row r="8328" spans="1:15" x14ac:dyDescent="0.25">
      <c r="A8328" s="325"/>
      <c r="B8328" s="325"/>
      <c r="H8328" s="325"/>
      <c r="O8328" s="325"/>
    </row>
    <row r="8329" spans="1:15" x14ac:dyDescent="0.25">
      <c r="A8329" s="325"/>
      <c r="B8329" s="325"/>
      <c r="H8329" s="325"/>
      <c r="O8329" s="325"/>
    </row>
    <row r="8330" spans="1:15" x14ac:dyDescent="0.25">
      <c r="A8330" s="325"/>
      <c r="B8330" s="325"/>
      <c r="H8330" s="325"/>
      <c r="O8330" s="325"/>
    </row>
    <row r="8331" spans="1:15" x14ac:dyDescent="0.25">
      <c r="A8331" s="325"/>
      <c r="B8331" s="325"/>
      <c r="H8331" s="325"/>
      <c r="O8331" s="325"/>
    </row>
    <row r="8332" spans="1:15" x14ac:dyDescent="0.25">
      <c r="A8332" s="325"/>
      <c r="B8332" s="325"/>
      <c r="H8332" s="325"/>
      <c r="O8332" s="325"/>
    </row>
    <row r="8333" spans="1:15" x14ac:dyDescent="0.25">
      <c r="A8333" s="325"/>
      <c r="B8333" s="325"/>
      <c r="H8333" s="325"/>
      <c r="O8333" s="325"/>
    </row>
    <row r="8334" spans="1:15" x14ac:dyDescent="0.25">
      <c r="A8334" s="325"/>
      <c r="B8334" s="325"/>
      <c r="H8334" s="325"/>
      <c r="O8334" s="325"/>
    </row>
    <row r="8335" spans="1:15" x14ac:dyDescent="0.25">
      <c r="A8335" s="325"/>
      <c r="B8335" s="325"/>
      <c r="H8335" s="325"/>
      <c r="O8335" s="325"/>
    </row>
    <row r="8336" spans="1:15" x14ac:dyDescent="0.25">
      <c r="A8336" s="325"/>
      <c r="B8336" s="325"/>
      <c r="H8336" s="325"/>
      <c r="O8336" s="325"/>
    </row>
    <row r="8337" spans="1:15" x14ac:dyDescent="0.25">
      <c r="A8337" s="325"/>
      <c r="B8337" s="325"/>
      <c r="H8337" s="325"/>
      <c r="O8337" s="325"/>
    </row>
    <row r="8338" spans="1:15" x14ac:dyDescent="0.25">
      <c r="A8338" s="325"/>
      <c r="B8338" s="325"/>
      <c r="H8338" s="325"/>
      <c r="O8338" s="325"/>
    </row>
    <row r="8339" spans="1:15" x14ac:dyDescent="0.25">
      <c r="A8339" s="325"/>
      <c r="B8339" s="325"/>
      <c r="H8339" s="325"/>
      <c r="O8339" s="325"/>
    </row>
    <row r="8340" spans="1:15" x14ac:dyDescent="0.25">
      <c r="A8340" s="325"/>
      <c r="B8340" s="325"/>
      <c r="H8340" s="325"/>
      <c r="O8340" s="325"/>
    </row>
    <row r="8341" spans="1:15" x14ac:dyDescent="0.25">
      <c r="A8341" s="325"/>
      <c r="B8341" s="325"/>
      <c r="H8341" s="325"/>
      <c r="O8341" s="325"/>
    </row>
    <row r="8342" spans="1:15" x14ac:dyDescent="0.25">
      <c r="A8342" s="325"/>
      <c r="B8342" s="325"/>
      <c r="H8342" s="325"/>
      <c r="O8342" s="325"/>
    </row>
    <row r="8343" spans="1:15" x14ac:dyDescent="0.25">
      <c r="A8343" s="325"/>
      <c r="B8343" s="325"/>
      <c r="H8343" s="325"/>
      <c r="O8343" s="325"/>
    </row>
    <row r="8344" spans="1:15" x14ac:dyDescent="0.25">
      <c r="A8344" s="325"/>
      <c r="B8344" s="325"/>
      <c r="H8344" s="325"/>
      <c r="O8344" s="325"/>
    </row>
    <row r="8345" spans="1:15" x14ac:dyDescent="0.25">
      <c r="A8345" s="325"/>
      <c r="B8345" s="325"/>
      <c r="H8345" s="325"/>
      <c r="O8345" s="325"/>
    </row>
    <row r="8346" spans="1:15" x14ac:dyDescent="0.25">
      <c r="A8346" s="325"/>
      <c r="B8346" s="325"/>
      <c r="H8346" s="325"/>
      <c r="O8346" s="325"/>
    </row>
    <row r="8347" spans="1:15" x14ac:dyDescent="0.25">
      <c r="A8347" s="325"/>
      <c r="B8347" s="325"/>
      <c r="H8347" s="325"/>
      <c r="O8347" s="325"/>
    </row>
    <row r="8348" spans="1:15" x14ac:dyDescent="0.25">
      <c r="A8348" s="325"/>
      <c r="B8348" s="325"/>
      <c r="H8348" s="325"/>
      <c r="O8348" s="325"/>
    </row>
    <row r="8349" spans="1:15" x14ac:dyDescent="0.25">
      <c r="A8349" s="325"/>
      <c r="B8349" s="325"/>
      <c r="H8349" s="325"/>
      <c r="O8349" s="325"/>
    </row>
    <row r="8350" spans="1:15" x14ac:dyDescent="0.25">
      <c r="A8350" s="325"/>
      <c r="B8350" s="325"/>
      <c r="H8350" s="325"/>
      <c r="O8350" s="325"/>
    </row>
    <row r="8351" spans="1:15" x14ac:dyDescent="0.25">
      <c r="A8351" s="325"/>
      <c r="B8351" s="325"/>
      <c r="H8351" s="325"/>
      <c r="O8351" s="325"/>
    </row>
    <row r="8352" spans="1:15" x14ac:dyDescent="0.25">
      <c r="A8352" s="325"/>
      <c r="B8352" s="325"/>
      <c r="H8352" s="325"/>
      <c r="O8352" s="325"/>
    </row>
    <row r="8353" spans="1:15" x14ac:dyDescent="0.25">
      <c r="A8353" s="325"/>
      <c r="B8353" s="325"/>
      <c r="H8353" s="325"/>
      <c r="O8353" s="325"/>
    </row>
    <row r="8354" spans="1:15" x14ac:dyDescent="0.25">
      <c r="A8354" s="325"/>
      <c r="B8354" s="325"/>
      <c r="H8354" s="325"/>
      <c r="O8354" s="325"/>
    </row>
    <row r="8355" spans="1:15" x14ac:dyDescent="0.25">
      <c r="A8355" s="325"/>
      <c r="B8355" s="325"/>
      <c r="H8355" s="325"/>
      <c r="O8355" s="325"/>
    </row>
    <row r="8356" spans="1:15" x14ac:dyDescent="0.25">
      <c r="A8356" s="325"/>
      <c r="B8356" s="325"/>
      <c r="H8356" s="325"/>
      <c r="O8356" s="325"/>
    </row>
    <row r="8357" spans="1:15" x14ac:dyDescent="0.25">
      <c r="A8357" s="325"/>
      <c r="B8357" s="325"/>
      <c r="H8357" s="325"/>
      <c r="O8357" s="325"/>
    </row>
    <row r="8358" spans="1:15" x14ac:dyDescent="0.25">
      <c r="A8358" s="325"/>
      <c r="B8358" s="325"/>
      <c r="H8358" s="325"/>
      <c r="O8358" s="325"/>
    </row>
    <row r="8359" spans="1:15" x14ac:dyDescent="0.25">
      <c r="A8359" s="325"/>
      <c r="B8359" s="325"/>
      <c r="H8359" s="325"/>
      <c r="O8359" s="325"/>
    </row>
    <row r="8360" spans="1:15" x14ac:dyDescent="0.25">
      <c r="A8360" s="325"/>
      <c r="B8360" s="325"/>
      <c r="H8360" s="325"/>
      <c r="O8360" s="325"/>
    </row>
    <row r="8361" spans="1:15" x14ac:dyDescent="0.25">
      <c r="A8361" s="325"/>
      <c r="B8361" s="325"/>
      <c r="H8361" s="325"/>
      <c r="O8361" s="325"/>
    </row>
    <row r="8362" spans="1:15" x14ac:dyDescent="0.25">
      <c r="A8362" s="325"/>
      <c r="B8362" s="325"/>
      <c r="H8362" s="325"/>
      <c r="O8362" s="325"/>
    </row>
    <row r="8363" spans="1:15" x14ac:dyDescent="0.25">
      <c r="A8363" s="325"/>
      <c r="B8363" s="325"/>
      <c r="H8363" s="325"/>
      <c r="O8363" s="325"/>
    </row>
    <row r="8364" spans="1:15" x14ac:dyDescent="0.25">
      <c r="A8364" s="325"/>
      <c r="B8364" s="325"/>
      <c r="H8364" s="325"/>
      <c r="O8364" s="325"/>
    </row>
    <row r="8365" spans="1:15" x14ac:dyDescent="0.25">
      <c r="A8365" s="325"/>
      <c r="B8365" s="325"/>
      <c r="H8365" s="325"/>
      <c r="O8365" s="325"/>
    </row>
    <row r="8366" spans="1:15" x14ac:dyDescent="0.25">
      <c r="A8366" s="325"/>
      <c r="B8366" s="325"/>
      <c r="H8366" s="325"/>
      <c r="O8366" s="325"/>
    </row>
    <row r="8367" spans="1:15" x14ac:dyDescent="0.25">
      <c r="A8367" s="325"/>
      <c r="B8367" s="325"/>
      <c r="H8367" s="325"/>
      <c r="O8367" s="325"/>
    </row>
    <row r="8368" spans="1:15" x14ac:dyDescent="0.25">
      <c r="A8368" s="325"/>
      <c r="B8368" s="325"/>
      <c r="H8368" s="325"/>
      <c r="O8368" s="325"/>
    </row>
    <row r="8369" spans="1:15" x14ac:dyDescent="0.25">
      <c r="A8369" s="325"/>
      <c r="B8369" s="325"/>
      <c r="H8369" s="325"/>
      <c r="O8369" s="325"/>
    </row>
    <row r="8370" spans="1:15" x14ac:dyDescent="0.25">
      <c r="A8370" s="325"/>
      <c r="B8370" s="325"/>
      <c r="H8370" s="325"/>
      <c r="O8370" s="325"/>
    </row>
    <row r="8371" spans="1:15" x14ac:dyDescent="0.25">
      <c r="A8371" s="325"/>
      <c r="B8371" s="325"/>
      <c r="H8371" s="325"/>
      <c r="O8371" s="325"/>
    </row>
    <row r="8372" spans="1:15" x14ac:dyDescent="0.25">
      <c r="A8372" s="325"/>
      <c r="B8372" s="325"/>
      <c r="H8372" s="325"/>
      <c r="O8372" s="325"/>
    </row>
    <row r="8373" spans="1:15" x14ac:dyDescent="0.25">
      <c r="A8373" s="325"/>
      <c r="B8373" s="325"/>
      <c r="H8373" s="325"/>
      <c r="O8373" s="325"/>
    </row>
    <row r="8374" spans="1:15" x14ac:dyDescent="0.25">
      <c r="A8374" s="325"/>
      <c r="B8374" s="325"/>
      <c r="H8374" s="325"/>
      <c r="O8374" s="325"/>
    </row>
    <row r="8375" spans="1:15" x14ac:dyDescent="0.25">
      <c r="A8375" s="325"/>
      <c r="B8375" s="325"/>
      <c r="H8375" s="325"/>
      <c r="O8375" s="325"/>
    </row>
    <row r="8376" spans="1:15" x14ac:dyDescent="0.25">
      <c r="A8376" s="325"/>
      <c r="B8376" s="325"/>
      <c r="H8376" s="325"/>
      <c r="O8376" s="325"/>
    </row>
    <row r="8377" spans="1:15" x14ac:dyDescent="0.25">
      <c r="A8377" s="325"/>
      <c r="B8377" s="325"/>
      <c r="H8377" s="325"/>
      <c r="O8377" s="325"/>
    </row>
    <row r="8378" spans="1:15" x14ac:dyDescent="0.25">
      <c r="A8378" s="325"/>
      <c r="B8378" s="325"/>
      <c r="H8378" s="325"/>
      <c r="O8378" s="325"/>
    </row>
    <row r="8379" spans="1:15" x14ac:dyDescent="0.25">
      <c r="A8379" s="325"/>
      <c r="B8379" s="325"/>
      <c r="H8379" s="325"/>
      <c r="O8379" s="325"/>
    </row>
    <row r="8380" spans="1:15" x14ac:dyDescent="0.25">
      <c r="A8380" s="325"/>
      <c r="B8380" s="325"/>
      <c r="H8380" s="325"/>
      <c r="O8380" s="325"/>
    </row>
    <row r="8381" spans="1:15" x14ac:dyDescent="0.25">
      <c r="A8381" s="325"/>
      <c r="B8381" s="325"/>
      <c r="H8381" s="325"/>
      <c r="O8381" s="325"/>
    </row>
    <row r="8382" spans="1:15" x14ac:dyDescent="0.25">
      <c r="A8382" s="325"/>
      <c r="B8382" s="325"/>
      <c r="H8382" s="325"/>
      <c r="O8382" s="325"/>
    </row>
    <row r="8383" spans="1:15" x14ac:dyDescent="0.25">
      <c r="A8383" s="325"/>
      <c r="B8383" s="325"/>
      <c r="H8383" s="325"/>
      <c r="O8383" s="325"/>
    </row>
    <row r="8384" spans="1:15" x14ac:dyDescent="0.25">
      <c r="A8384" s="325"/>
      <c r="B8384" s="325"/>
      <c r="H8384" s="325"/>
      <c r="O8384" s="325"/>
    </row>
    <row r="8385" spans="1:15" x14ac:dyDescent="0.25">
      <c r="A8385" s="325"/>
      <c r="B8385" s="325"/>
      <c r="H8385" s="325"/>
      <c r="O8385" s="325"/>
    </row>
    <row r="8386" spans="1:15" x14ac:dyDescent="0.25">
      <c r="A8386" s="325"/>
      <c r="B8386" s="325"/>
      <c r="H8386" s="325"/>
      <c r="O8386" s="325"/>
    </row>
    <row r="8387" spans="1:15" x14ac:dyDescent="0.25">
      <c r="A8387" s="325"/>
      <c r="B8387" s="325"/>
      <c r="H8387" s="325"/>
      <c r="O8387" s="325"/>
    </row>
    <row r="8388" spans="1:15" x14ac:dyDescent="0.25">
      <c r="A8388" s="325"/>
      <c r="B8388" s="325"/>
      <c r="H8388" s="325"/>
      <c r="O8388" s="325"/>
    </row>
    <row r="8389" spans="1:15" x14ac:dyDescent="0.25">
      <c r="A8389" s="325"/>
      <c r="B8389" s="325"/>
      <c r="H8389" s="325"/>
      <c r="O8389" s="325"/>
    </row>
    <row r="8390" spans="1:15" x14ac:dyDescent="0.25">
      <c r="A8390" s="325"/>
      <c r="B8390" s="325"/>
      <c r="H8390" s="325"/>
      <c r="O8390" s="325"/>
    </row>
    <row r="8391" spans="1:15" x14ac:dyDescent="0.25">
      <c r="A8391" s="325"/>
      <c r="B8391" s="325"/>
      <c r="H8391" s="325"/>
      <c r="O8391" s="325"/>
    </row>
    <row r="8392" spans="1:15" x14ac:dyDescent="0.25">
      <c r="A8392" s="325"/>
      <c r="B8392" s="325"/>
      <c r="H8392" s="325"/>
      <c r="O8392" s="325"/>
    </row>
    <row r="8393" spans="1:15" x14ac:dyDescent="0.25">
      <c r="A8393" s="325"/>
      <c r="B8393" s="325"/>
      <c r="H8393" s="325"/>
      <c r="O8393" s="325"/>
    </row>
    <row r="8394" spans="1:15" x14ac:dyDescent="0.25">
      <c r="A8394" s="325"/>
      <c r="B8394" s="325"/>
      <c r="H8394" s="325"/>
      <c r="O8394" s="325"/>
    </row>
    <row r="8395" spans="1:15" x14ac:dyDescent="0.25">
      <c r="A8395" s="325"/>
      <c r="B8395" s="325"/>
      <c r="H8395" s="325"/>
      <c r="O8395" s="325"/>
    </row>
    <row r="8396" spans="1:15" x14ac:dyDescent="0.25">
      <c r="A8396" s="325"/>
      <c r="B8396" s="325"/>
      <c r="H8396" s="325"/>
      <c r="O8396" s="325"/>
    </row>
    <row r="8397" spans="1:15" x14ac:dyDescent="0.25">
      <c r="A8397" s="325"/>
      <c r="B8397" s="325"/>
      <c r="H8397" s="325"/>
      <c r="O8397" s="325"/>
    </row>
    <row r="8398" spans="1:15" x14ac:dyDescent="0.25">
      <c r="A8398" s="325"/>
      <c r="B8398" s="325"/>
      <c r="H8398" s="325"/>
      <c r="O8398" s="325"/>
    </row>
    <row r="8399" spans="1:15" x14ac:dyDescent="0.25">
      <c r="A8399" s="325"/>
      <c r="B8399" s="325"/>
      <c r="H8399" s="325"/>
      <c r="O8399" s="325"/>
    </row>
    <row r="8400" spans="1:15" x14ac:dyDescent="0.25">
      <c r="A8400" s="325"/>
      <c r="B8400" s="325"/>
      <c r="H8400" s="325"/>
      <c r="O8400" s="325"/>
    </row>
    <row r="8401" spans="1:15" x14ac:dyDescent="0.25">
      <c r="A8401" s="325"/>
      <c r="B8401" s="325"/>
      <c r="H8401" s="325"/>
      <c r="O8401" s="325"/>
    </row>
    <row r="8402" spans="1:15" x14ac:dyDescent="0.25">
      <c r="A8402" s="325"/>
      <c r="B8402" s="325"/>
      <c r="H8402" s="325"/>
      <c r="O8402" s="325"/>
    </row>
    <row r="8403" spans="1:15" x14ac:dyDescent="0.25">
      <c r="A8403" s="325"/>
      <c r="B8403" s="325"/>
      <c r="H8403" s="325"/>
      <c r="O8403" s="325"/>
    </row>
    <row r="8404" spans="1:15" x14ac:dyDescent="0.25">
      <c r="A8404" s="325"/>
      <c r="B8404" s="325"/>
      <c r="H8404" s="325"/>
      <c r="O8404" s="325"/>
    </row>
    <row r="8405" spans="1:15" x14ac:dyDescent="0.25">
      <c r="A8405" s="325"/>
      <c r="B8405" s="325"/>
      <c r="H8405" s="325"/>
      <c r="O8405" s="325"/>
    </row>
    <row r="8406" spans="1:15" x14ac:dyDescent="0.25">
      <c r="A8406" s="325"/>
      <c r="B8406" s="325"/>
      <c r="H8406" s="325"/>
      <c r="O8406" s="325"/>
    </row>
    <row r="8407" spans="1:15" x14ac:dyDescent="0.25">
      <c r="A8407" s="325"/>
      <c r="B8407" s="325"/>
      <c r="H8407" s="325"/>
      <c r="O8407" s="325"/>
    </row>
    <row r="8408" spans="1:15" x14ac:dyDescent="0.25">
      <c r="A8408" s="325"/>
      <c r="B8408" s="325"/>
      <c r="H8408" s="325"/>
      <c r="O8408" s="325"/>
    </row>
    <row r="8409" spans="1:15" x14ac:dyDescent="0.25">
      <c r="A8409" s="325"/>
      <c r="B8409" s="325"/>
      <c r="H8409" s="325"/>
      <c r="O8409" s="325"/>
    </row>
    <row r="8410" spans="1:15" x14ac:dyDescent="0.25">
      <c r="A8410" s="325"/>
      <c r="B8410" s="325"/>
      <c r="H8410" s="325"/>
      <c r="O8410" s="325"/>
    </row>
    <row r="8411" spans="1:15" x14ac:dyDescent="0.25">
      <c r="A8411" s="325"/>
      <c r="B8411" s="325"/>
      <c r="H8411" s="325"/>
      <c r="O8411" s="325"/>
    </row>
    <row r="8412" spans="1:15" x14ac:dyDescent="0.25">
      <c r="A8412" s="325"/>
      <c r="B8412" s="325"/>
      <c r="H8412" s="325"/>
      <c r="O8412" s="325"/>
    </row>
    <row r="8413" spans="1:15" x14ac:dyDescent="0.25">
      <c r="A8413" s="325"/>
      <c r="B8413" s="325"/>
      <c r="H8413" s="325"/>
      <c r="O8413" s="325"/>
    </row>
    <row r="8414" spans="1:15" x14ac:dyDescent="0.25">
      <c r="A8414" s="325"/>
      <c r="B8414" s="325"/>
      <c r="H8414" s="325"/>
      <c r="O8414" s="325"/>
    </row>
    <row r="8415" spans="1:15" x14ac:dyDescent="0.25">
      <c r="A8415" s="325"/>
      <c r="B8415" s="325"/>
      <c r="H8415" s="325"/>
      <c r="O8415" s="325"/>
    </row>
    <row r="8416" spans="1:15" x14ac:dyDescent="0.25">
      <c r="A8416" s="325"/>
      <c r="B8416" s="325"/>
      <c r="H8416" s="325"/>
      <c r="O8416" s="325"/>
    </row>
    <row r="8417" spans="1:15" x14ac:dyDescent="0.25">
      <c r="A8417" s="325"/>
      <c r="B8417" s="325"/>
      <c r="H8417" s="325"/>
      <c r="O8417" s="325"/>
    </row>
    <row r="8418" spans="1:15" x14ac:dyDescent="0.25">
      <c r="A8418" s="325"/>
      <c r="B8418" s="325"/>
      <c r="H8418" s="325"/>
      <c r="O8418" s="325"/>
    </row>
    <row r="8419" spans="1:15" x14ac:dyDescent="0.25">
      <c r="A8419" s="325"/>
      <c r="B8419" s="325"/>
      <c r="H8419" s="325"/>
      <c r="O8419" s="325"/>
    </row>
    <row r="8420" spans="1:15" x14ac:dyDescent="0.25">
      <c r="A8420" s="325"/>
      <c r="B8420" s="325"/>
      <c r="H8420" s="325"/>
      <c r="O8420" s="325"/>
    </row>
    <row r="8421" spans="1:15" x14ac:dyDescent="0.25">
      <c r="A8421" s="325"/>
      <c r="B8421" s="325"/>
      <c r="H8421" s="325"/>
      <c r="O8421" s="325"/>
    </row>
    <row r="8422" spans="1:15" x14ac:dyDescent="0.25">
      <c r="A8422" s="325"/>
      <c r="B8422" s="325"/>
      <c r="H8422" s="325"/>
      <c r="O8422" s="325"/>
    </row>
    <row r="8423" spans="1:15" x14ac:dyDescent="0.25">
      <c r="A8423" s="325"/>
      <c r="B8423" s="325"/>
      <c r="H8423" s="325"/>
      <c r="O8423" s="325"/>
    </row>
    <row r="8424" spans="1:15" x14ac:dyDescent="0.25">
      <c r="A8424" s="325"/>
      <c r="B8424" s="325"/>
      <c r="H8424" s="325"/>
      <c r="O8424" s="325"/>
    </row>
    <row r="8425" spans="1:15" x14ac:dyDescent="0.25">
      <c r="A8425" s="325"/>
      <c r="B8425" s="325"/>
      <c r="H8425" s="325"/>
      <c r="O8425" s="325"/>
    </row>
    <row r="8426" spans="1:15" x14ac:dyDescent="0.25">
      <c r="A8426" s="325"/>
      <c r="B8426" s="325"/>
      <c r="H8426" s="325"/>
      <c r="O8426" s="325"/>
    </row>
    <row r="8427" spans="1:15" x14ac:dyDescent="0.25">
      <c r="A8427" s="325"/>
      <c r="B8427" s="325"/>
      <c r="H8427" s="325"/>
      <c r="O8427" s="325"/>
    </row>
    <row r="8428" spans="1:15" x14ac:dyDescent="0.25">
      <c r="A8428" s="325"/>
      <c r="B8428" s="325"/>
      <c r="H8428" s="325"/>
      <c r="O8428" s="325"/>
    </row>
    <row r="8429" spans="1:15" x14ac:dyDescent="0.25">
      <c r="A8429" s="325"/>
      <c r="B8429" s="325"/>
      <c r="H8429" s="325"/>
      <c r="O8429" s="325"/>
    </row>
    <row r="8430" spans="1:15" x14ac:dyDescent="0.25">
      <c r="A8430" s="325"/>
      <c r="B8430" s="325"/>
      <c r="H8430" s="325"/>
      <c r="O8430" s="325"/>
    </row>
    <row r="8431" spans="1:15" x14ac:dyDescent="0.25">
      <c r="A8431" s="325"/>
      <c r="B8431" s="325"/>
      <c r="H8431" s="325"/>
      <c r="O8431" s="325"/>
    </row>
    <row r="8432" spans="1:15" x14ac:dyDescent="0.25">
      <c r="A8432" s="325"/>
      <c r="B8432" s="325"/>
      <c r="H8432" s="325"/>
      <c r="O8432" s="325"/>
    </row>
    <row r="8433" spans="1:15" x14ac:dyDescent="0.25">
      <c r="A8433" s="325"/>
      <c r="B8433" s="325"/>
      <c r="H8433" s="325"/>
      <c r="O8433" s="325"/>
    </row>
    <row r="8434" spans="1:15" x14ac:dyDescent="0.25">
      <c r="A8434" s="325"/>
      <c r="B8434" s="325"/>
      <c r="H8434" s="325"/>
      <c r="O8434" s="325"/>
    </row>
    <row r="8435" spans="1:15" x14ac:dyDescent="0.25">
      <c r="A8435" s="325"/>
      <c r="B8435" s="325"/>
      <c r="H8435" s="325"/>
      <c r="O8435" s="325"/>
    </row>
    <row r="8436" spans="1:15" x14ac:dyDescent="0.25">
      <c r="A8436" s="325"/>
      <c r="B8436" s="325"/>
      <c r="H8436" s="325"/>
      <c r="O8436" s="325"/>
    </row>
    <row r="8437" spans="1:15" x14ac:dyDescent="0.25">
      <c r="A8437" s="325"/>
      <c r="B8437" s="325"/>
      <c r="H8437" s="325"/>
      <c r="O8437" s="325"/>
    </row>
    <row r="8438" spans="1:15" x14ac:dyDescent="0.25">
      <c r="A8438" s="325"/>
      <c r="B8438" s="325"/>
      <c r="H8438" s="325"/>
      <c r="O8438" s="325"/>
    </row>
    <row r="8439" spans="1:15" x14ac:dyDescent="0.25">
      <c r="A8439" s="325"/>
      <c r="B8439" s="325"/>
      <c r="H8439" s="325"/>
      <c r="O8439" s="325"/>
    </row>
    <row r="8440" spans="1:15" x14ac:dyDescent="0.25">
      <c r="A8440" s="325"/>
      <c r="B8440" s="325"/>
      <c r="H8440" s="325"/>
      <c r="O8440" s="325"/>
    </row>
    <row r="8441" spans="1:15" x14ac:dyDescent="0.25">
      <c r="A8441" s="325"/>
      <c r="B8441" s="325"/>
      <c r="H8441" s="325"/>
      <c r="O8441" s="325"/>
    </row>
    <row r="8442" spans="1:15" x14ac:dyDescent="0.25">
      <c r="A8442" s="325"/>
      <c r="B8442" s="325"/>
      <c r="H8442" s="325"/>
      <c r="O8442" s="325"/>
    </row>
    <row r="8443" spans="1:15" x14ac:dyDescent="0.25">
      <c r="A8443" s="325"/>
      <c r="B8443" s="325"/>
      <c r="H8443" s="325"/>
      <c r="O8443" s="325"/>
    </row>
    <row r="8444" spans="1:15" x14ac:dyDescent="0.25">
      <c r="A8444" s="325"/>
      <c r="B8444" s="325"/>
      <c r="H8444" s="325"/>
      <c r="O8444" s="325"/>
    </row>
    <row r="8445" spans="1:15" x14ac:dyDescent="0.25">
      <c r="A8445" s="325"/>
      <c r="B8445" s="325"/>
      <c r="H8445" s="325"/>
      <c r="O8445" s="325"/>
    </row>
    <row r="8446" spans="1:15" x14ac:dyDescent="0.25">
      <c r="A8446" s="325"/>
      <c r="B8446" s="325"/>
      <c r="H8446" s="325"/>
      <c r="O8446" s="325"/>
    </row>
    <row r="8447" spans="1:15" x14ac:dyDescent="0.25">
      <c r="A8447" s="325"/>
      <c r="B8447" s="325"/>
      <c r="H8447" s="325"/>
      <c r="O8447" s="325"/>
    </row>
    <row r="8448" spans="1:15" x14ac:dyDescent="0.25">
      <c r="A8448" s="325"/>
      <c r="B8448" s="325"/>
      <c r="H8448" s="325"/>
      <c r="O8448" s="325"/>
    </row>
    <row r="8449" spans="1:15" x14ac:dyDescent="0.25">
      <c r="A8449" s="325"/>
      <c r="B8449" s="325"/>
      <c r="H8449" s="325"/>
      <c r="O8449" s="325"/>
    </row>
    <row r="8450" spans="1:15" x14ac:dyDescent="0.25">
      <c r="A8450" s="325"/>
      <c r="B8450" s="325"/>
      <c r="H8450" s="325"/>
      <c r="O8450" s="325"/>
    </row>
    <row r="8451" spans="1:15" x14ac:dyDescent="0.25">
      <c r="A8451" s="325"/>
      <c r="B8451" s="325"/>
      <c r="H8451" s="325"/>
      <c r="O8451" s="325"/>
    </row>
    <row r="8452" spans="1:15" x14ac:dyDescent="0.25">
      <c r="A8452" s="325"/>
      <c r="B8452" s="325"/>
      <c r="H8452" s="325"/>
      <c r="O8452" s="325"/>
    </row>
    <row r="8453" spans="1:15" x14ac:dyDescent="0.25">
      <c r="A8453" s="325"/>
      <c r="B8453" s="325"/>
      <c r="H8453" s="325"/>
      <c r="O8453" s="325"/>
    </row>
    <row r="8454" spans="1:15" x14ac:dyDescent="0.25">
      <c r="A8454" s="325"/>
      <c r="B8454" s="325"/>
      <c r="H8454" s="325"/>
      <c r="O8454" s="325"/>
    </row>
    <row r="8455" spans="1:15" x14ac:dyDescent="0.25">
      <c r="A8455" s="325"/>
      <c r="B8455" s="325"/>
      <c r="H8455" s="325"/>
      <c r="O8455" s="325"/>
    </row>
    <row r="8456" spans="1:15" x14ac:dyDescent="0.25">
      <c r="A8456" s="325"/>
      <c r="B8456" s="325"/>
      <c r="H8456" s="325"/>
      <c r="O8456" s="325"/>
    </row>
    <row r="8457" spans="1:15" x14ac:dyDescent="0.25">
      <c r="A8457" s="325"/>
      <c r="B8457" s="325"/>
      <c r="H8457" s="325"/>
      <c r="O8457" s="325"/>
    </row>
    <row r="8458" spans="1:15" x14ac:dyDescent="0.25">
      <c r="A8458" s="325"/>
      <c r="B8458" s="325"/>
      <c r="H8458" s="325"/>
      <c r="O8458" s="325"/>
    </row>
    <row r="8459" spans="1:15" x14ac:dyDescent="0.25">
      <c r="A8459" s="325"/>
      <c r="B8459" s="325"/>
      <c r="H8459" s="325"/>
      <c r="O8459" s="325"/>
    </row>
    <row r="8460" spans="1:15" x14ac:dyDescent="0.25">
      <c r="A8460" s="325"/>
      <c r="B8460" s="325"/>
      <c r="H8460" s="325"/>
      <c r="O8460" s="325"/>
    </row>
    <row r="8461" spans="1:15" x14ac:dyDescent="0.25">
      <c r="A8461" s="325"/>
      <c r="B8461" s="325"/>
      <c r="H8461" s="325"/>
      <c r="O8461" s="325"/>
    </row>
    <row r="8462" spans="1:15" x14ac:dyDescent="0.25">
      <c r="A8462" s="325"/>
      <c r="B8462" s="325"/>
      <c r="H8462" s="325"/>
      <c r="O8462" s="325"/>
    </row>
    <row r="8463" spans="1:15" x14ac:dyDescent="0.25">
      <c r="A8463" s="325"/>
      <c r="B8463" s="325"/>
      <c r="H8463" s="325"/>
      <c r="O8463" s="325"/>
    </row>
    <row r="8464" spans="1:15" x14ac:dyDescent="0.25">
      <c r="A8464" s="325"/>
      <c r="B8464" s="325"/>
      <c r="H8464" s="325"/>
      <c r="O8464" s="325"/>
    </row>
    <row r="8465" spans="1:15" x14ac:dyDescent="0.25">
      <c r="A8465" s="325"/>
      <c r="B8465" s="325"/>
      <c r="H8465" s="325"/>
      <c r="O8465" s="325"/>
    </row>
    <row r="8466" spans="1:15" x14ac:dyDescent="0.25">
      <c r="A8466" s="325"/>
      <c r="B8466" s="325"/>
      <c r="H8466" s="325"/>
      <c r="O8466" s="325"/>
    </row>
    <row r="8467" spans="1:15" x14ac:dyDescent="0.25">
      <c r="A8467" s="325"/>
      <c r="B8467" s="325"/>
      <c r="H8467" s="325"/>
      <c r="O8467" s="325"/>
    </row>
    <row r="8468" spans="1:15" x14ac:dyDescent="0.25">
      <c r="A8468" s="325"/>
      <c r="B8468" s="325"/>
      <c r="H8468" s="325"/>
      <c r="O8468" s="325"/>
    </row>
    <row r="8469" spans="1:15" x14ac:dyDescent="0.25">
      <c r="A8469" s="325"/>
      <c r="B8469" s="325"/>
      <c r="H8469" s="325"/>
      <c r="O8469" s="325"/>
    </row>
    <row r="8470" spans="1:15" x14ac:dyDescent="0.25">
      <c r="A8470" s="325"/>
      <c r="B8470" s="325"/>
      <c r="H8470" s="325"/>
      <c r="O8470" s="325"/>
    </row>
    <row r="8471" spans="1:15" x14ac:dyDescent="0.25">
      <c r="A8471" s="325"/>
      <c r="B8471" s="325"/>
      <c r="H8471" s="325"/>
      <c r="O8471" s="325"/>
    </row>
    <row r="8472" spans="1:15" x14ac:dyDescent="0.25">
      <c r="A8472" s="325"/>
      <c r="B8472" s="325"/>
      <c r="H8472" s="325"/>
      <c r="O8472" s="325"/>
    </row>
    <row r="8473" spans="1:15" x14ac:dyDescent="0.25">
      <c r="A8473" s="325"/>
      <c r="B8473" s="325"/>
      <c r="H8473" s="325"/>
      <c r="O8473" s="325"/>
    </row>
    <row r="8474" spans="1:15" x14ac:dyDescent="0.25">
      <c r="A8474" s="325"/>
      <c r="B8474" s="325"/>
      <c r="H8474" s="325"/>
      <c r="O8474" s="325"/>
    </row>
    <row r="8475" spans="1:15" x14ac:dyDescent="0.25">
      <c r="A8475" s="325"/>
      <c r="B8475" s="325"/>
      <c r="H8475" s="325"/>
      <c r="O8475" s="325"/>
    </row>
    <row r="8476" spans="1:15" x14ac:dyDescent="0.25">
      <c r="A8476" s="325"/>
      <c r="B8476" s="325"/>
      <c r="H8476" s="325"/>
      <c r="O8476" s="325"/>
    </row>
    <row r="8477" spans="1:15" x14ac:dyDescent="0.25">
      <c r="A8477" s="325"/>
      <c r="B8477" s="325"/>
      <c r="H8477" s="325"/>
      <c r="O8477" s="325"/>
    </row>
    <row r="8478" spans="1:15" x14ac:dyDescent="0.25">
      <c r="A8478" s="325"/>
      <c r="B8478" s="325"/>
      <c r="H8478" s="325"/>
      <c r="O8478" s="325"/>
    </row>
    <row r="8479" spans="1:15" x14ac:dyDescent="0.25">
      <c r="A8479" s="325"/>
      <c r="B8479" s="325"/>
      <c r="H8479" s="325"/>
      <c r="O8479" s="325"/>
    </row>
    <row r="8480" spans="1:15" x14ac:dyDescent="0.25">
      <c r="A8480" s="325"/>
      <c r="B8480" s="325"/>
      <c r="H8480" s="325"/>
      <c r="O8480" s="325"/>
    </row>
    <row r="8481" spans="1:15" x14ac:dyDescent="0.25">
      <c r="A8481" s="325"/>
      <c r="B8481" s="325"/>
      <c r="H8481" s="325"/>
      <c r="O8481" s="325"/>
    </row>
    <row r="8482" spans="1:15" x14ac:dyDescent="0.25">
      <c r="A8482" s="325"/>
      <c r="B8482" s="325"/>
      <c r="H8482" s="325"/>
      <c r="O8482" s="325"/>
    </row>
    <row r="8483" spans="1:15" x14ac:dyDescent="0.25">
      <c r="A8483" s="325"/>
      <c r="B8483" s="325"/>
      <c r="H8483" s="325"/>
      <c r="O8483" s="325"/>
    </row>
    <row r="8484" spans="1:15" x14ac:dyDescent="0.25">
      <c r="A8484" s="325"/>
      <c r="B8484" s="325"/>
      <c r="H8484" s="325"/>
      <c r="O8484" s="325"/>
    </row>
    <row r="8485" spans="1:15" x14ac:dyDescent="0.25">
      <c r="A8485" s="325"/>
      <c r="B8485" s="325"/>
      <c r="H8485" s="325"/>
      <c r="O8485" s="325"/>
    </row>
    <row r="8486" spans="1:15" x14ac:dyDescent="0.25">
      <c r="A8486" s="325"/>
      <c r="B8486" s="325"/>
      <c r="H8486" s="325"/>
      <c r="O8486" s="325"/>
    </row>
    <row r="8487" spans="1:15" x14ac:dyDescent="0.25">
      <c r="A8487" s="325"/>
      <c r="B8487" s="325"/>
      <c r="H8487" s="325"/>
      <c r="O8487" s="325"/>
    </row>
    <row r="8488" spans="1:15" x14ac:dyDescent="0.25">
      <c r="A8488" s="325"/>
      <c r="B8488" s="325"/>
      <c r="H8488" s="325"/>
      <c r="O8488" s="325"/>
    </row>
    <row r="8489" spans="1:15" x14ac:dyDescent="0.25">
      <c r="A8489" s="325"/>
      <c r="B8489" s="325"/>
      <c r="H8489" s="325"/>
      <c r="O8489" s="325"/>
    </row>
    <row r="8490" spans="1:15" x14ac:dyDescent="0.25">
      <c r="A8490" s="325"/>
      <c r="B8490" s="325"/>
      <c r="H8490" s="325"/>
      <c r="O8490" s="325"/>
    </row>
    <row r="8491" spans="1:15" x14ac:dyDescent="0.25">
      <c r="A8491" s="325"/>
      <c r="B8491" s="325"/>
      <c r="H8491" s="325"/>
      <c r="O8491" s="325"/>
    </row>
    <row r="8492" spans="1:15" x14ac:dyDescent="0.25">
      <c r="A8492" s="325"/>
      <c r="B8492" s="325"/>
      <c r="H8492" s="325"/>
      <c r="O8492" s="325"/>
    </row>
    <row r="8493" spans="1:15" x14ac:dyDescent="0.25">
      <c r="A8493" s="325"/>
      <c r="B8493" s="325"/>
      <c r="H8493" s="325"/>
      <c r="O8493" s="325"/>
    </row>
    <row r="8494" spans="1:15" x14ac:dyDescent="0.25">
      <c r="A8494" s="325"/>
      <c r="B8494" s="325"/>
      <c r="H8494" s="325"/>
      <c r="O8494" s="325"/>
    </row>
    <row r="8495" spans="1:15" x14ac:dyDescent="0.25">
      <c r="A8495" s="325"/>
      <c r="B8495" s="325"/>
      <c r="H8495" s="325"/>
      <c r="O8495" s="325"/>
    </row>
    <row r="8496" spans="1:15" x14ac:dyDescent="0.25">
      <c r="A8496" s="325"/>
      <c r="B8496" s="325"/>
      <c r="H8496" s="325"/>
      <c r="O8496" s="325"/>
    </row>
    <row r="8497" spans="1:15" x14ac:dyDescent="0.25">
      <c r="A8497" s="325"/>
      <c r="B8497" s="325"/>
      <c r="H8497" s="325"/>
      <c r="O8497" s="325"/>
    </row>
    <row r="8498" spans="1:15" x14ac:dyDescent="0.25">
      <c r="A8498" s="325"/>
      <c r="B8498" s="325"/>
      <c r="H8498" s="325"/>
      <c r="O8498" s="325"/>
    </row>
    <row r="8499" spans="1:15" x14ac:dyDescent="0.25">
      <c r="A8499" s="325"/>
      <c r="B8499" s="325"/>
      <c r="H8499" s="325"/>
      <c r="O8499" s="325"/>
    </row>
    <row r="8500" spans="1:15" x14ac:dyDescent="0.25">
      <c r="A8500" s="325"/>
      <c r="B8500" s="325"/>
      <c r="H8500" s="325"/>
      <c r="O8500" s="325"/>
    </row>
    <row r="8501" spans="1:15" x14ac:dyDescent="0.25">
      <c r="A8501" s="325"/>
      <c r="B8501" s="325"/>
      <c r="H8501" s="325"/>
      <c r="O8501" s="325"/>
    </row>
    <row r="8502" spans="1:15" x14ac:dyDescent="0.25">
      <c r="A8502" s="325"/>
      <c r="B8502" s="325"/>
      <c r="H8502" s="325"/>
      <c r="O8502" s="325"/>
    </row>
    <row r="8503" spans="1:15" x14ac:dyDescent="0.25">
      <c r="A8503" s="325"/>
      <c r="B8503" s="325"/>
      <c r="H8503" s="325"/>
      <c r="O8503" s="325"/>
    </row>
    <row r="8504" spans="1:15" x14ac:dyDescent="0.25">
      <c r="A8504" s="325"/>
      <c r="B8504" s="325"/>
      <c r="H8504" s="325"/>
      <c r="O8504" s="325"/>
    </row>
    <row r="8505" spans="1:15" x14ac:dyDescent="0.25">
      <c r="A8505" s="325"/>
      <c r="B8505" s="325"/>
      <c r="H8505" s="325"/>
      <c r="O8505" s="325"/>
    </row>
    <row r="8506" spans="1:15" x14ac:dyDescent="0.25">
      <c r="A8506" s="325"/>
      <c r="B8506" s="325"/>
      <c r="H8506" s="325"/>
      <c r="O8506" s="325"/>
    </row>
    <row r="8507" spans="1:15" x14ac:dyDescent="0.25">
      <c r="A8507" s="325"/>
      <c r="B8507" s="325"/>
      <c r="H8507" s="325"/>
      <c r="O8507" s="325"/>
    </row>
    <row r="8508" spans="1:15" x14ac:dyDescent="0.25">
      <c r="A8508" s="325"/>
      <c r="B8508" s="325"/>
      <c r="H8508" s="325"/>
      <c r="O8508" s="325"/>
    </row>
    <row r="8509" spans="1:15" x14ac:dyDescent="0.25">
      <c r="A8509" s="325"/>
      <c r="B8509" s="325"/>
      <c r="H8509" s="325"/>
      <c r="O8509" s="325"/>
    </row>
    <row r="8510" spans="1:15" x14ac:dyDescent="0.25">
      <c r="A8510" s="325"/>
      <c r="B8510" s="325"/>
      <c r="H8510" s="325"/>
      <c r="O8510" s="325"/>
    </row>
    <row r="8511" spans="1:15" x14ac:dyDescent="0.25">
      <c r="A8511" s="325"/>
      <c r="B8511" s="325"/>
      <c r="H8511" s="325"/>
      <c r="O8511" s="325"/>
    </row>
    <row r="8512" spans="1:15" x14ac:dyDescent="0.25">
      <c r="A8512" s="325"/>
      <c r="B8512" s="325"/>
      <c r="H8512" s="325"/>
      <c r="O8512" s="325"/>
    </row>
    <row r="8513" spans="1:15" x14ac:dyDescent="0.25">
      <c r="A8513" s="325"/>
      <c r="B8513" s="325"/>
      <c r="H8513" s="325"/>
      <c r="O8513" s="325"/>
    </row>
    <row r="8514" spans="1:15" x14ac:dyDescent="0.25">
      <c r="A8514" s="325"/>
      <c r="B8514" s="325"/>
      <c r="H8514" s="325"/>
      <c r="O8514" s="325"/>
    </row>
    <row r="8515" spans="1:15" x14ac:dyDescent="0.25">
      <c r="A8515" s="325"/>
      <c r="B8515" s="325"/>
      <c r="H8515" s="325"/>
      <c r="O8515" s="325"/>
    </row>
    <row r="8516" spans="1:15" x14ac:dyDescent="0.25">
      <c r="A8516" s="325"/>
      <c r="B8516" s="325"/>
      <c r="H8516" s="325"/>
      <c r="O8516" s="325"/>
    </row>
    <row r="8517" spans="1:15" x14ac:dyDescent="0.25">
      <c r="A8517" s="325"/>
      <c r="B8517" s="325"/>
      <c r="H8517" s="325"/>
      <c r="O8517" s="325"/>
    </row>
    <row r="8518" spans="1:15" x14ac:dyDescent="0.25">
      <c r="A8518" s="325"/>
      <c r="B8518" s="325"/>
      <c r="H8518" s="325"/>
      <c r="O8518" s="325"/>
    </row>
    <row r="8519" spans="1:15" x14ac:dyDescent="0.25">
      <c r="A8519" s="325"/>
      <c r="B8519" s="325"/>
      <c r="H8519" s="325"/>
      <c r="O8519" s="325"/>
    </row>
    <row r="8520" spans="1:15" x14ac:dyDescent="0.25">
      <c r="A8520" s="325"/>
      <c r="B8520" s="325"/>
      <c r="H8520" s="325"/>
      <c r="O8520" s="325"/>
    </row>
    <row r="8521" spans="1:15" x14ac:dyDescent="0.25">
      <c r="A8521" s="325"/>
      <c r="B8521" s="325"/>
      <c r="H8521" s="325"/>
      <c r="O8521" s="325"/>
    </row>
    <row r="8522" spans="1:15" x14ac:dyDescent="0.25">
      <c r="A8522" s="325"/>
      <c r="B8522" s="325"/>
      <c r="H8522" s="325"/>
      <c r="O8522" s="325"/>
    </row>
    <row r="8523" spans="1:15" x14ac:dyDescent="0.25">
      <c r="A8523" s="325"/>
      <c r="B8523" s="325"/>
      <c r="H8523" s="325"/>
      <c r="O8523" s="325"/>
    </row>
    <row r="8524" spans="1:15" x14ac:dyDescent="0.25">
      <c r="A8524" s="325"/>
      <c r="B8524" s="325"/>
      <c r="H8524" s="325"/>
      <c r="O8524" s="325"/>
    </row>
    <row r="8525" spans="1:15" x14ac:dyDescent="0.25">
      <c r="A8525" s="325"/>
      <c r="B8525" s="325"/>
      <c r="H8525" s="325"/>
      <c r="O8525" s="325"/>
    </row>
    <row r="8526" spans="1:15" x14ac:dyDescent="0.25">
      <c r="A8526" s="325"/>
      <c r="B8526" s="325"/>
      <c r="H8526" s="325"/>
      <c r="O8526" s="325"/>
    </row>
    <row r="8527" spans="1:15" x14ac:dyDescent="0.25">
      <c r="A8527" s="325"/>
      <c r="B8527" s="325"/>
      <c r="H8527" s="325"/>
      <c r="O8527" s="325"/>
    </row>
    <row r="8528" spans="1:15" x14ac:dyDescent="0.25">
      <c r="A8528" s="325"/>
      <c r="B8528" s="325"/>
      <c r="H8528" s="325"/>
      <c r="O8528" s="325"/>
    </row>
    <row r="8529" spans="1:15" x14ac:dyDescent="0.25">
      <c r="A8529" s="325"/>
      <c r="B8529" s="325"/>
      <c r="H8529" s="325"/>
      <c r="O8529" s="325"/>
    </row>
    <row r="8530" spans="1:15" x14ac:dyDescent="0.25">
      <c r="A8530" s="325"/>
      <c r="B8530" s="325"/>
      <c r="H8530" s="325"/>
      <c r="O8530" s="325"/>
    </row>
    <row r="8531" spans="1:15" x14ac:dyDescent="0.25">
      <c r="A8531" s="325"/>
      <c r="B8531" s="325"/>
      <c r="H8531" s="325"/>
      <c r="O8531" s="325"/>
    </row>
    <row r="8532" spans="1:15" x14ac:dyDescent="0.25">
      <c r="A8532" s="325"/>
      <c r="B8532" s="325"/>
      <c r="H8532" s="325"/>
      <c r="O8532" s="325"/>
    </row>
    <row r="8533" spans="1:15" x14ac:dyDescent="0.25">
      <c r="A8533" s="325"/>
      <c r="B8533" s="325"/>
      <c r="H8533" s="325"/>
      <c r="O8533" s="325"/>
    </row>
    <row r="8534" spans="1:15" x14ac:dyDescent="0.25">
      <c r="A8534" s="325"/>
      <c r="B8534" s="325"/>
      <c r="H8534" s="325"/>
      <c r="O8534" s="325"/>
    </row>
    <row r="8535" spans="1:15" x14ac:dyDescent="0.25">
      <c r="A8535" s="325"/>
      <c r="B8535" s="325"/>
      <c r="H8535" s="325"/>
      <c r="O8535" s="325"/>
    </row>
    <row r="8536" spans="1:15" x14ac:dyDescent="0.25">
      <c r="A8536" s="325"/>
      <c r="B8536" s="325"/>
      <c r="H8536" s="325"/>
      <c r="O8536" s="325"/>
    </row>
    <row r="8537" spans="1:15" x14ac:dyDescent="0.25">
      <c r="A8537" s="325"/>
      <c r="B8537" s="325"/>
      <c r="H8537" s="325"/>
      <c r="O8537" s="325"/>
    </row>
    <row r="8538" spans="1:15" x14ac:dyDescent="0.25">
      <c r="A8538" s="325"/>
      <c r="B8538" s="325"/>
      <c r="H8538" s="325"/>
      <c r="O8538" s="325"/>
    </row>
    <row r="8539" spans="1:15" x14ac:dyDescent="0.25">
      <c r="A8539" s="325"/>
      <c r="B8539" s="325"/>
      <c r="H8539" s="325"/>
      <c r="O8539" s="325"/>
    </row>
    <row r="8540" spans="1:15" x14ac:dyDescent="0.25">
      <c r="A8540" s="325"/>
      <c r="B8540" s="325"/>
      <c r="H8540" s="325"/>
      <c r="O8540" s="325"/>
    </row>
    <row r="8541" spans="1:15" x14ac:dyDescent="0.25">
      <c r="A8541" s="325"/>
      <c r="B8541" s="325"/>
      <c r="H8541" s="325"/>
      <c r="O8541" s="325"/>
    </row>
    <row r="8542" spans="1:15" x14ac:dyDescent="0.25">
      <c r="A8542" s="325"/>
      <c r="B8542" s="325"/>
      <c r="H8542" s="325"/>
      <c r="O8542" s="325"/>
    </row>
    <row r="8543" spans="1:15" x14ac:dyDescent="0.25">
      <c r="A8543" s="325"/>
      <c r="B8543" s="325"/>
      <c r="H8543" s="325"/>
      <c r="O8543" s="325"/>
    </row>
    <row r="8544" spans="1:15" x14ac:dyDescent="0.25">
      <c r="A8544" s="325"/>
      <c r="B8544" s="325"/>
      <c r="H8544" s="325"/>
      <c r="O8544" s="325"/>
    </row>
    <row r="8545" spans="1:15" x14ac:dyDescent="0.25">
      <c r="A8545" s="325"/>
      <c r="B8545" s="325"/>
      <c r="H8545" s="325"/>
      <c r="O8545" s="325"/>
    </row>
    <row r="8546" spans="1:15" x14ac:dyDescent="0.25">
      <c r="A8546" s="325"/>
      <c r="B8546" s="325"/>
      <c r="H8546" s="325"/>
      <c r="O8546" s="325"/>
    </row>
    <row r="8547" spans="1:15" x14ac:dyDescent="0.25">
      <c r="A8547" s="325"/>
      <c r="B8547" s="325"/>
      <c r="H8547" s="325"/>
      <c r="O8547" s="325"/>
    </row>
    <row r="8548" spans="1:15" x14ac:dyDescent="0.25">
      <c r="A8548" s="325"/>
      <c r="B8548" s="325"/>
      <c r="H8548" s="325"/>
      <c r="O8548" s="325"/>
    </row>
    <row r="8549" spans="1:15" x14ac:dyDescent="0.25">
      <c r="A8549" s="325"/>
      <c r="B8549" s="325"/>
      <c r="H8549" s="325"/>
      <c r="O8549" s="325"/>
    </row>
    <row r="8550" spans="1:15" x14ac:dyDescent="0.25">
      <c r="A8550" s="325"/>
      <c r="B8550" s="325"/>
      <c r="H8550" s="325"/>
      <c r="O8550" s="325"/>
    </row>
    <row r="8551" spans="1:15" x14ac:dyDescent="0.25">
      <c r="A8551" s="325"/>
      <c r="B8551" s="325"/>
      <c r="H8551" s="325"/>
      <c r="O8551" s="325"/>
    </row>
    <row r="8552" spans="1:15" x14ac:dyDescent="0.25">
      <c r="A8552" s="325"/>
      <c r="B8552" s="325"/>
      <c r="H8552" s="325"/>
      <c r="O8552" s="325"/>
    </row>
    <row r="8553" spans="1:15" x14ac:dyDescent="0.25">
      <c r="A8553" s="325"/>
      <c r="B8553" s="325"/>
      <c r="H8553" s="325"/>
      <c r="O8553" s="325"/>
    </row>
    <row r="8554" spans="1:15" x14ac:dyDescent="0.25">
      <c r="A8554" s="325"/>
      <c r="B8554" s="325"/>
      <c r="H8554" s="325"/>
      <c r="O8554" s="325"/>
    </row>
    <row r="8555" spans="1:15" x14ac:dyDescent="0.25">
      <c r="A8555" s="325"/>
      <c r="B8555" s="325"/>
      <c r="H8555" s="325"/>
      <c r="O8555" s="325"/>
    </row>
    <row r="8556" spans="1:15" x14ac:dyDescent="0.25">
      <c r="A8556" s="325"/>
      <c r="B8556" s="325"/>
      <c r="H8556" s="325"/>
      <c r="O8556" s="325"/>
    </row>
    <row r="8557" spans="1:15" x14ac:dyDescent="0.25">
      <c r="A8557" s="325"/>
      <c r="B8557" s="325"/>
      <c r="H8557" s="325"/>
      <c r="O8557" s="325"/>
    </row>
    <row r="8558" spans="1:15" x14ac:dyDescent="0.25">
      <c r="A8558" s="325"/>
      <c r="B8558" s="325"/>
      <c r="H8558" s="325"/>
      <c r="O8558" s="325"/>
    </row>
    <row r="8559" spans="1:15" x14ac:dyDescent="0.25">
      <c r="A8559" s="325"/>
      <c r="B8559" s="325"/>
      <c r="H8559" s="325"/>
      <c r="O8559" s="325"/>
    </row>
    <row r="8560" spans="1:15" x14ac:dyDescent="0.25">
      <c r="A8560" s="325"/>
      <c r="B8560" s="325"/>
      <c r="H8560" s="325"/>
      <c r="O8560" s="325"/>
    </row>
    <row r="8561" spans="1:15" x14ac:dyDescent="0.25">
      <c r="A8561" s="325"/>
      <c r="B8561" s="325"/>
      <c r="H8561" s="325"/>
      <c r="O8561" s="325"/>
    </row>
    <row r="8562" spans="1:15" x14ac:dyDescent="0.25">
      <c r="A8562" s="325"/>
      <c r="B8562" s="325"/>
      <c r="H8562" s="325"/>
      <c r="O8562" s="325"/>
    </row>
    <row r="8563" spans="1:15" x14ac:dyDescent="0.25">
      <c r="A8563" s="325"/>
      <c r="B8563" s="325"/>
      <c r="H8563" s="325"/>
      <c r="O8563" s="325"/>
    </row>
    <row r="8564" spans="1:15" x14ac:dyDescent="0.25">
      <c r="A8564" s="325"/>
      <c r="B8564" s="325"/>
      <c r="H8564" s="325"/>
      <c r="O8564" s="325"/>
    </row>
    <row r="8565" spans="1:15" x14ac:dyDescent="0.25">
      <c r="A8565" s="325"/>
      <c r="B8565" s="325"/>
      <c r="H8565" s="325"/>
      <c r="O8565" s="325"/>
    </row>
    <row r="8566" spans="1:15" x14ac:dyDescent="0.25">
      <c r="A8566" s="325"/>
      <c r="B8566" s="325"/>
      <c r="H8566" s="325"/>
      <c r="O8566" s="325"/>
    </row>
    <row r="8567" spans="1:15" x14ac:dyDescent="0.25">
      <c r="A8567" s="325"/>
      <c r="B8567" s="325"/>
      <c r="H8567" s="325"/>
      <c r="O8567" s="325"/>
    </row>
    <row r="8568" spans="1:15" x14ac:dyDescent="0.25">
      <c r="A8568" s="325"/>
      <c r="B8568" s="325"/>
      <c r="H8568" s="325"/>
      <c r="O8568" s="325"/>
    </row>
    <row r="8569" spans="1:15" x14ac:dyDescent="0.25">
      <c r="A8569" s="325"/>
      <c r="B8569" s="325"/>
      <c r="H8569" s="325"/>
      <c r="O8569" s="325"/>
    </row>
    <row r="8570" spans="1:15" x14ac:dyDescent="0.25">
      <c r="A8570" s="325"/>
      <c r="B8570" s="325"/>
      <c r="H8570" s="325"/>
      <c r="O8570" s="325"/>
    </row>
    <row r="8571" spans="1:15" x14ac:dyDescent="0.25">
      <c r="A8571" s="325"/>
      <c r="B8571" s="325"/>
      <c r="H8571" s="325"/>
      <c r="O8571" s="325"/>
    </row>
    <row r="8572" spans="1:15" x14ac:dyDescent="0.25">
      <c r="A8572" s="325"/>
      <c r="B8572" s="325"/>
      <c r="H8572" s="325"/>
      <c r="O8572" s="325"/>
    </row>
    <row r="8573" spans="1:15" x14ac:dyDescent="0.25">
      <c r="A8573" s="325"/>
      <c r="B8573" s="325"/>
      <c r="H8573" s="325"/>
      <c r="O8573" s="325"/>
    </row>
    <row r="8574" spans="1:15" x14ac:dyDescent="0.25">
      <c r="A8574" s="325"/>
      <c r="B8574" s="325"/>
      <c r="H8574" s="325"/>
      <c r="O8574" s="325"/>
    </row>
    <row r="8575" spans="1:15" x14ac:dyDescent="0.25">
      <c r="A8575" s="325"/>
      <c r="B8575" s="325"/>
      <c r="H8575" s="325"/>
      <c r="O8575" s="325"/>
    </row>
    <row r="8576" spans="1:15" x14ac:dyDescent="0.25">
      <c r="A8576" s="325"/>
      <c r="B8576" s="325"/>
      <c r="H8576" s="325"/>
      <c r="O8576" s="325"/>
    </row>
    <row r="8577" spans="1:15" x14ac:dyDescent="0.25">
      <c r="A8577" s="325"/>
      <c r="B8577" s="325"/>
      <c r="H8577" s="325"/>
      <c r="O8577" s="325"/>
    </row>
    <row r="8578" spans="1:15" x14ac:dyDescent="0.25">
      <c r="A8578" s="325"/>
      <c r="B8578" s="325"/>
      <c r="H8578" s="325"/>
      <c r="O8578" s="325"/>
    </row>
    <row r="8579" spans="1:15" x14ac:dyDescent="0.25">
      <c r="A8579" s="325"/>
      <c r="B8579" s="325"/>
      <c r="H8579" s="325"/>
      <c r="O8579" s="325"/>
    </row>
    <row r="8580" spans="1:15" x14ac:dyDescent="0.25">
      <c r="A8580" s="325"/>
      <c r="B8580" s="325"/>
      <c r="H8580" s="325"/>
      <c r="O8580" s="325"/>
    </row>
    <row r="8581" spans="1:15" x14ac:dyDescent="0.25">
      <c r="A8581" s="325"/>
      <c r="B8581" s="325"/>
      <c r="H8581" s="325"/>
      <c r="O8581" s="325"/>
    </row>
    <row r="8582" spans="1:15" x14ac:dyDescent="0.25">
      <c r="A8582" s="325"/>
      <c r="B8582" s="325"/>
      <c r="H8582" s="325"/>
      <c r="O8582" s="325"/>
    </row>
    <row r="8583" spans="1:15" x14ac:dyDescent="0.25">
      <c r="A8583" s="325"/>
      <c r="B8583" s="325"/>
      <c r="H8583" s="325"/>
      <c r="O8583" s="325"/>
    </row>
    <row r="8584" spans="1:15" x14ac:dyDescent="0.25">
      <c r="A8584" s="325"/>
      <c r="B8584" s="325"/>
      <c r="H8584" s="325"/>
      <c r="O8584" s="325"/>
    </row>
    <row r="8585" spans="1:15" x14ac:dyDescent="0.25">
      <c r="A8585" s="325"/>
      <c r="B8585" s="325"/>
      <c r="H8585" s="325"/>
      <c r="O8585" s="325"/>
    </row>
    <row r="8586" spans="1:15" x14ac:dyDescent="0.25">
      <c r="A8586" s="325"/>
      <c r="B8586" s="325"/>
      <c r="H8586" s="325"/>
      <c r="O8586" s="325"/>
    </row>
    <row r="8587" spans="1:15" x14ac:dyDescent="0.25">
      <c r="A8587" s="325"/>
      <c r="B8587" s="325"/>
      <c r="H8587" s="325"/>
      <c r="O8587" s="325"/>
    </row>
    <row r="8588" spans="1:15" x14ac:dyDescent="0.25">
      <c r="A8588" s="325"/>
      <c r="B8588" s="325"/>
      <c r="H8588" s="325"/>
      <c r="O8588" s="325"/>
    </row>
    <row r="8589" spans="1:15" x14ac:dyDescent="0.25">
      <c r="A8589" s="325"/>
      <c r="B8589" s="325"/>
      <c r="H8589" s="325"/>
      <c r="O8589" s="325"/>
    </row>
    <row r="8590" spans="1:15" x14ac:dyDescent="0.25">
      <c r="A8590" s="325"/>
      <c r="B8590" s="325"/>
      <c r="H8590" s="325"/>
      <c r="O8590" s="325"/>
    </row>
    <row r="8591" spans="1:15" x14ac:dyDescent="0.25">
      <c r="A8591" s="325"/>
      <c r="B8591" s="325"/>
      <c r="H8591" s="325"/>
      <c r="O8591" s="325"/>
    </row>
    <row r="8592" spans="1:15" x14ac:dyDescent="0.25">
      <c r="A8592" s="325"/>
      <c r="B8592" s="325"/>
      <c r="H8592" s="325"/>
      <c r="O8592" s="325"/>
    </row>
    <row r="8593" spans="1:15" x14ac:dyDescent="0.25">
      <c r="A8593" s="325"/>
      <c r="B8593" s="325"/>
      <c r="H8593" s="325"/>
      <c r="O8593" s="325"/>
    </row>
    <row r="8594" spans="1:15" x14ac:dyDescent="0.25">
      <c r="A8594" s="325"/>
      <c r="B8594" s="325"/>
      <c r="H8594" s="325"/>
      <c r="O8594" s="325"/>
    </row>
    <row r="8595" spans="1:15" x14ac:dyDescent="0.25">
      <c r="A8595" s="325"/>
      <c r="B8595" s="325"/>
      <c r="H8595" s="325"/>
      <c r="O8595" s="325"/>
    </row>
    <row r="8596" spans="1:15" x14ac:dyDescent="0.25">
      <c r="A8596" s="325"/>
      <c r="B8596" s="325"/>
      <c r="H8596" s="325"/>
      <c r="O8596" s="325"/>
    </row>
    <row r="8597" spans="1:15" x14ac:dyDescent="0.25">
      <c r="A8597" s="325"/>
      <c r="B8597" s="325"/>
      <c r="H8597" s="325"/>
      <c r="O8597" s="325"/>
    </row>
    <row r="8598" spans="1:15" x14ac:dyDescent="0.25">
      <c r="A8598" s="325"/>
      <c r="B8598" s="325"/>
      <c r="H8598" s="325"/>
      <c r="O8598" s="325"/>
    </row>
    <row r="8599" spans="1:15" x14ac:dyDescent="0.25">
      <c r="A8599" s="325"/>
      <c r="B8599" s="325"/>
      <c r="H8599" s="325"/>
      <c r="O8599" s="325"/>
    </row>
    <row r="8600" spans="1:15" x14ac:dyDescent="0.25">
      <c r="A8600" s="325"/>
      <c r="B8600" s="325"/>
      <c r="H8600" s="325"/>
      <c r="O8600" s="325"/>
    </row>
    <row r="8601" spans="1:15" x14ac:dyDescent="0.25">
      <c r="A8601" s="325"/>
      <c r="B8601" s="325"/>
      <c r="H8601" s="325"/>
      <c r="O8601" s="325"/>
    </row>
    <row r="8602" spans="1:15" x14ac:dyDescent="0.25">
      <c r="A8602" s="325"/>
      <c r="B8602" s="325"/>
      <c r="H8602" s="325"/>
      <c r="O8602" s="325"/>
    </row>
    <row r="8603" spans="1:15" x14ac:dyDescent="0.25">
      <c r="A8603" s="325"/>
      <c r="B8603" s="325"/>
      <c r="H8603" s="325"/>
      <c r="O8603" s="325"/>
    </row>
    <row r="8604" spans="1:15" x14ac:dyDescent="0.25">
      <c r="A8604" s="325"/>
      <c r="B8604" s="325"/>
      <c r="H8604" s="325"/>
      <c r="O8604" s="325"/>
    </row>
    <row r="8605" spans="1:15" x14ac:dyDescent="0.25">
      <c r="A8605" s="325"/>
      <c r="B8605" s="325"/>
      <c r="H8605" s="325"/>
      <c r="O8605" s="325"/>
    </row>
    <row r="8606" spans="1:15" x14ac:dyDescent="0.25">
      <c r="A8606" s="325"/>
      <c r="B8606" s="325"/>
      <c r="H8606" s="325"/>
      <c r="O8606" s="325"/>
    </row>
    <row r="8607" spans="1:15" x14ac:dyDescent="0.25">
      <c r="A8607" s="325"/>
      <c r="B8607" s="325"/>
      <c r="H8607" s="325"/>
      <c r="O8607" s="325"/>
    </row>
    <row r="8608" spans="1:15" x14ac:dyDescent="0.25">
      <c r="A8608" s="325"/>
      <c r="B8608" s="325"/>
      <c r="H8608" s="325"/>
      <c r="O8608" s="325"/>
    </row>
    <row r="8609" spans="1:15" x14ac:dyDescent="0.25">
      <c r="A8609" s="325"/>
      <c r="B8609" s="325"/>
      <c r="H8609" s="325"/>
      <c r="O8609" s="325"/>
    </row>
    <row r="8610" spans="1:15" x14ac:dyDescent="0.25">
      <c r="A8610" s="325"/>
      <c r="B8610" s="325"/>
      <c r="H8610" s="325"/>
      <c r="O8610" s="325"/>
    </row>
    <row r="8611" spans="1:15" x14ac:dyDescent="0.25">
      <c r="A8611" s="325"/>
      <c r="B8611" s="325"/>
      <c r="H8611" s="325"/>
      <c r="O8611" s="325"/>
    </row>
    <row r="8612" spans="1:15" x14ac:dyDescent="0.25">
      <c r="A8612" s="325"/>
      <c r="B8612" s="325"/>
      <c r="H8612" s="325"/>
      <c r="O8612" s="325"/>
    </row>
    <row r="8613" spans="1:15" x14ac:dyDescent="0.25">
      <c r="A8613" s="325"/>
      <c r="B8613" s="325"/>
      <c r="H8613" s="325"/>
      <c r="O8613" s="325"/>
    </row>
    <row r="8614" spans="1:15" x14ac:dyDescent="0.25">
      <c r="A8614" s="325"/>
      <c r="B8614" s="325"/>
      <c r="H8614" s="325"/>
      <c r="O8614" s="325"/>
    </row>
    <row r="8615" spans="1:15" x14ac:dyDescent="0.25">
      <c r="A8615" s="325"/>
      <c r="B8615" s="325"/>
      <c r="H8615" s="325"/>
      <c r="O8615" s="325"/>
    </row>
    <row r="8616" spans="1:15" x14ac:dyDescent="0.25">
      <c r="A8616" s="325"/>
      <c r="B8616" s="325"/>
      <c r="H8616" s="325"/>
      <c r="O8616" s="325"/>
    </row>
    <row r="8617" spans="1:15" x14ac:dyDescent="0.25">
      <c r="A8617" s="325"/>
      <c r="B8617" s="325"/>
      <c r="H8617" s="325"/>
      <c r="O8617" s="325"/>
    </row>
    <row r="8618" spans="1:15" x14ac:dyDescent="0.25">
      <c r="A8618" s="325"/>
      <c r="B8618" s="325"/>
      <c r="H8618" s="325"/>
      <c r="O8618" s="325"/>
    </row>
    <row r="8619" spans="1:15" x14ac:dyDescent="0.25">
      <c r="A8619" s="325"/>
      <c r="B8619" s="325"/>
      <c r="H8619" s="325"/>
      <c r="O8619" s="325"/>
    </row>
    <row r="8620" spans="1:15" x14ac:dyDescent="0.25">
      <c r="A8620" s="325"/>
      <c r="B8620" s="325"/>
      <c r="H8620" s="325"/>
      <c r="O8620" s="325"/>
    </row>
    <row r="8621" spans="1:15" x14ac:dyDescent="0.25">
      <c r="A8621" s="325"/>
      <c r="B8621" s="325"/>
      <c r="H8621" s="325"/>
      <c r="O8621" s="325"/>
    </row>
    <row r="8622" spans="1:15" x14ac:dyDescent="0.25">
      <c r="A8622" s="325"/>
      <c r="B8622" s="325"/>
      <c r="H8622" s="325"/>
      <c r="O8622" s="325"/>
    </row>
    <row r="8623" spans="1:15" x14ac:dyDescent="0.25">
      <c r="A8623" s="325"/>
      <c r="B8623" s="325"/>
      <c r="H8623" s="325"/>
      <c r="O8623" s="325"/>
    </row>
    <row r="8624" spans="1:15" x14ac:dyDescent="0.25">
      <c r="A8624" s="325"/>
      <c r="B8624" s="325"/>
      <c r="H8624" s="325"/>
      <c r="O8624" s="325"/>
    </row>
    <row r="8625" spans="1:15" x14ac:dyDescent="0.25">
      <c r="A8625" s="325"/>
      <c r="B8625" s="325"/>
      <c r="H8625" s="325"/>
      <c r="O8625" s="325"/>
    </row>
    <row r="8626" spans="1:15" x14ac:dyDescent="0.25">
      <c r="A8626" s="325"/>
      <c r="B8626" s="325"/>
      <c r="H8626" s="325"/>
      <c r="O8626" s="325"/>
    </row>
    <row r="8627" spans="1:15" x14ac:dyDescent="0.25">
      <c r="A8627" s="325"/>
      <c r="B8627" s="325"/>
      <c r="H8627" s="325"/>
      <c r="O8627" s="325"/>
    </row>
    <row r="8628" spans="1:15" x14ac:dyDescent="0.25">
      <c r="A8628" s="325"/>
      <c r="B8628" s="325"/>
      <c r="H8628" s="325"/>
      <c r="O8628" s="325"/>
    </row>
    <row r="8629" spans="1:15" x14ac:dyDescent="0.25">
      <c r="A8629" s="325"/>
      <c r="B8629" s="325"/>
      <c r="H8629" s="325"/>
      <c r="O8629" s="325"/>
    </row>
    <row r="8630" spans="1:15" x14ac:dyDescent="0.25">
      <c r="A8630" s="325"/>
      <c r="B8630" s="325"/>
      <c r="H8630" s="325"/>
      <c r="O8630" s="325"/>
    </row>
    <row r="8631" spans="1:15" x14ac:dyDescent="0.25">
      <c r="A8631" s="325"/>
      <c r="B8631" s="325"/>
      <c r="H8631" s="325"/>
      <c r="O8631" s="325"/>
    </row>
    <row r="8632" spans="1:15" x14ac:dyDescent="0.25">
      <c r="A8632" s="325"/>
      <c r="B8632" s="325"/>
      <c r="H8632" s="325"/>
      <c r="O8632" s="325"/>
    </row>
    <row r="8633" spans="1:15" x14ac:dyDescent="0.25">
      <c r="A8633" s="325"/>
      <c r="B8633" s="325"/>
      <c r="H8633" s="325"/>
      <c r="O8633" s="325"/>
    </row>
    <row r="8634" spans="1:15" x14ac:dyDescent="0.25">
      <c r="A8634" s="325"/>
      <c r="B8634" s="325"/>
      <c r="H8634" s="325"/>
      <c r="O8634" s="325"/>
    </row>
    <row r="8635" spans="1:15" x14ac:dyDescent="0.25">
      <c r="A8635" s="325"/>
      <c r="B8635" s="325"/>
      <c r="H8635" s="325"/>
      <c r="O8635" s="325"/>
    </row>
    <row r="8636" spans="1:15" x14ac:dyDescent="0.25">
      <c r="A8636" s="325"/>
      <c r="B8636" s="325"/>
      <c r="H8636" s="325"/>
      <c r="O8636" s="325"/>
    </row>
    <row r="8637" spans="1:15" x14ac:dyDescent="0.25">
      <c r="A8637" s="325"/>
      <c r="B8637" s="325"/>
      <c r="H8637" s="325"/>
      <c r="O8637" s="325"/>
    </row>
    <row r="8638" spans="1:15" x14ac:dyDescent="0.25">
      <c r="A8638" s="325"/>
      <c r="B8638" s="325"/>
      <c r="H8638" s="325"/>
      <c r="O8638" s="325"/>
    </row>
    <row r="8639" spans="1:15" x14ac:dyDescent="0.25">
      <c r="A8639" s="325"/>
      <c r="B8639" s="325"/>
      <c r="H8639" s="325"/>
      <c r="O8639" s="325"/>
    </row>
    <row r="8640" spans="1:15" x14ac:dyDescent="0.25">
      <c r="A8640" s="325"/>
      <c r="B8640" s="325"/>
      <c r="H8640" s="325"/>
      <c r="O8640" s="325"/>
    </row>
    <row r="8641" spans="1:15" x14ac:dyDescent="0.25">
      <c r="A8641" s="325"/>
      <c r="B8641" s="325"/>
      <c r="H8641" s="325"/>
      <c r="O8641" s="325"/>
    </row>
    <row r="8642" spans="1:15" x14ac:dyDescent="0.25">
      <c r="A8642" s="325"/>
      <c r="B8642" s="325"/>
      <c r="H8642" s="325"/>
      <c r="O8642" s="325"/>
    </row>
    <row r="8643" spans="1:15" x14ac:dyDescent="0.25">
      <c r="A8643" s="325"/>
      <c r="B8643" s="325"/>
      <c r="H8643" s="325"/>
      <c r="O8643" s="325"/>
    </row>
    <row r="8644" spans="1:15" x14ac:dyDescent="0.25">
      <c r="A8644" s="325"/>
      <c r="B8644" s="325"/>
      <c r="H8644" s="325"/>
      <c r="O8644" s="325"/>
    </row>
    <row r="8645" spans="1:15" x14ac:dyDescent="0.25">
      <c r="A8645" s="325"/>
      <c r="B8645" s="325"/>
      <c r="H8645" s="325"/>
      <c r="O8645" s="325"/>
    </row>
    <row r="8646" spans="1:15" x14ac:dyDescent="0.25">
      <c r="A8646" s="325"/>
      <c r="B8646" s="325"/>
      <c r="H8646" s="325"/>
      <c r="O8646" s="325"/>
    </row>
    <row r="8647" spans="1:15" x14ac:dyDescent="0.25">
      <c r="A8647" s="325"/>
      <c r="B8647" s="325"/>
      <c r="H8647" s="325"/>
      <c r="O8647" s="325"/>
    </row>
    <row r="8648" spans="1:15" x14ac:dyDescent="0.25">
      <c r="A8648" s="325"/>
      <c r="B8648" s="325"/>
      <c r="H8648" s="325"/>
      <c r="O8648" s="325"/>
    </row>
    <row r="8649" spans="1:15" x14ac:dyDescent="0.25">
      <c r="A8649" s="325"/>
      <c r="B8649" s="325"/>
      <c r="H8649" s="325"/>
      <c r="O8649" s="325"/>
    </row>
    <row r="8650" spans="1:15" x14ac:dyDescent="0.25">
      <c r="A8650" s="325"/>
      <c r="B8650" s="325"/>
      <c r="H8650" s="325"/>
      <c r="O8650" s="325"/>
    </row>
    <row r="8651" spans="1:15" x14ac:dyDescent="0.25">
      <c r="A8651" s="325"/>
      <c r="B8651" s="325"/>
      <c r="H8651" s="325"/>
      <c r="O8651" s="325"/>
    </row>
    <row r="8652" spans="1:15" x14ac:dyDescent="0.25">
      <c r="A8652" s="325"/>
      <c r="B8652" s="325"/>
      <c r="H8652" s="325"/>
      <c r="O8652" s="325"/>
    </row>
    <row r="8653" spans="1:15" x14ac:dyDescent="0.25">
      <c r="A8653" s="325"/>
      <c r="B8653" s="325"/>
      <c r="H8653" s="325"/>
      <c r="O8653" s="325"/>
    </row>
    <row r="8654" spans="1:15" x14ac:dyDescent="0.25">
      <c r="A8654" s="325"/>
      <c r="B8654" s="325"/>
      <c r="H8654" s="325"/>
      <c r="O8654" s="325"/>
    </row>
    <row r="8655" spans="1:15" x14ac:dyDescent="0.25">
      <c r="A8655" s="325"/>
      <c r="B8655" s="325"/>
      <c r="H8655" s="325"/>
      <c r="O8655" s="325"/>
    </row>
    <row r="8656" spans="1:15" x14ac:dyDescent="0.25">
      <c r="A8656" s="325"/>
      <c r="B8656" s="325"/>
      <c r="H8656" s="325"/>
      <c r="O8656" s="325"/>
    </row>
    <row r="8657" spans="1:15" x14ac:dyDescent="0.25">
      <c r="A8657" s="325"/>
      <c r="B8657" s="325"/>
      <c r="H8657" s="325"/>
      <c r="O8657" s="325"/>
    </row>
    <row r="8658" spans="1:15" x14ac:dyDescent="0.25">
      <c r="A8658" s="325"/>
      <c r="B8658" s="325"/>
      <c r="H8658" s="325"/>
      <c r="O8658" s="325"/>
    </row>
    <row r="8659" spans="1:15" x14ac:dyDescent="0.25">
      <c r="A8659" s="325"/>
      <c r="B8659" s="325"/>
      <c r="H8659" s="325"/>
      <c r="O8659" s="325"/>
    </row>
    <row r="8660" spans="1:15" x14ac:dyDescent="0.25">
      <c r="A8660" s="325"/>
      <c r="B8660" s="325"/>
      <c r="H8660" s="325"/>
      <c r="O8660" s="325"/>
    </row>
    <row r="8661" spans="1:15" x14ac:dyDescent="0.25">
      <c r="A8661" s="325"/>
      <c r="B8661" s="325"/>
      <c r="H8661" s="325"/>
      <c r="O8661" s="325"/>
    </row>
    <row r="8662" spans="1:15" x14ac:dyDescent="0.25">
      <c r="A8662" s="325"/>
      <c r="B8662" s="325"/>
      <c r="H8662" s="325"/>
      <c r="O8662" s="325"/>
    </row>
    <row r="8663" spans="1:15" x14ac:dyDescent="0.25">
      <c r="A8663" s="325"/>
      <c r="B8663" s="325"/>
      <c r="H8663" s="325"/>
      <c r="O8663" s="325"/>
    </row>
    <row r="8664" spans="1:15" x14ac:dyDescent="0.25">
      <c r="A8664" s="325"/>
      <c r="B8664" s="325"/>
      <c r="H8664" s="325"/>
      <c r="O8664" s="325"/>
    </row>
    <row r="8665" spans="1:15" x14ac:dyDescent="0.25">
      <c r="A8665" s="325"/>
      <c r="B8665" s="325"/>
      <c r="H8665" s="325"/>
      <c r="O8665" s="325"/>
    </row>
    <row r="8666" spans="1:15" x14ac:dyDescent="0.25">
      <c r="A8666" s="325"/>
      <c r="B8666" s="325"/>
      <c r="H8666" s="325"/>
      <c r="O8666" s="325"/>
    </row>
    <row r="8667" spans="1:15" x14ac:dyDescent="0.25">
      <c r="A8667" s="325"/>
      <c r="B8667" s="325"/>
      <c r="H8667" s="325"/>
      <c r="O8667" s="325"/>
    </row>
    <row r="8668" spans="1:15" x14ac:dyDescent="0.25">
      <c r="A8668" s="325"/>
      <c r="B8668" s="325"/>
      <c r="H8668" s="325"/>
      <c r="O8668" s="325"/>
    </row>
    <row r="8669" spans="1:15" x14ac:dyDescent="0.25">
      <c r="A8669" s="325"/>
      <c r="B8669" s="325"/>
      <c r="H8669" s="325"/>
      <c r="O8669" s="325"/>
    </row>
    <row r="8670" spans="1:15" x14ac:dyDescent="0.25">
      <c r="A8670" s="325"/>
      <c r="B8670" s="325"/>
      <c r="H8670" s="325"/>
      <c r="O8670" s="325"/>
    </row>
    <row r="8671" spans="1:15" x14ac:dyDescent="0.25">
      <c r="A8671" s="325"/>
      <c r="B8671" s="325"/>
      <c r="H8671" s="325"/>
      <c r="O8671" s="325"/>
    </row>
    <row r="8672" spans="1:15" x14ac:dyDescent="0.25">
      <c r="A8672" s="325"/>
      <c r="B8672" s="325"/>
      <c r="H8672" s="325"/>
      <c r="O8672" s="325"/>
    </row>
    <row r="8673" spans="1:15" x14ac:dyDescent="0.25">
      <c r="A8673" s="325"/>
      <c r="B8673" s="325"/>
      <c r="H8673" s="325"/>
      <c r="O8673" s="325"/>
    </row>
    <row r="8674" spans="1:15" x14ac:dyDescent="0.25">
      <c r="A8674" s="325"/>
      <c r="B8674" s="325"/>
      <c r="H8674" s="325"/>
      <c r="O8674" s="325"/>
    </row>
    <row r="8675" spans="1:15" x14ac:dyDescent="0.25">
      <c r="A8675" s="325"/>
      <c r="B8675" s="325"/>
      <c r="H8675" s="325"/>
      <c r="O8675" s="325"/>
    </row>
    <row r="8676" spans="1:15" x14ac:dyDescent="0.25">
      <c r="A8676" s="325"/>
      <c r="B8676" s="325"/>
      <c r="H8676" s="325"/>
      <c r="O8676" s="325"/>
    </row>
    <row r="8677" spans="1:15" x14ac:dyDescent="0.25">
      <c r="A8677" s="325"/>
      <c r="B8677" s="325"/>
      <c r="H8677" s="325"/>
      <c r="O8677" s="325"/>
    </row>
    <row r="8678" spans="1:15" x14ac:dyDescent="0.25">
      <c r="A8678" s="325"/>
      <c r="B8678" s="325"/>
      <c r="H8678" s="325"/>
      <c r="O8678" s="325"/>
    </row>
    <row r="8679" spans="1:15" x14ac:dyDescent="0.25">
      <c r="A8679" s="325"/>
      <c r="B8679" s="325"/>
      <c r="H8679" s="325"/>
      <c r="O8679" s="325"/>
    </row>
    <row r="8680" spans="1:15" x14ac:dyDescent="0.25">
      <c r="A8680" s="325"/>
      <c r="B8680" s="325"/>
      <c r="H8680" s="325"/>
      <c r="O8680" s="325"/>
    </row>
    <row r="8681" spans="1:15" x14ac:dyDescent="0.25">
      <c r="A8681" s="325"/>
      <c r="B8681" s="325"/>
      <c r="H8681" s="325"/>
      <c r="O8681" s="325"/>
    </row>
    <row r="8682" spans="1:15" x14ac:dyDescent="0.25">
      <c r="A8682" s="325"/>
      <c r="B8682" s="325"/>
      <c r="H8682" s="325"/>
      <c r="O8682" s="325"/>
    </row>
    <row r="8683" spans="1:15" x14ac:dyDescent="0.25">
      <c r="A8683" s="325"/>
      <c r="B8683" s="325"/>
      <c r="H8683" s="325"/>
      <c r="O8683" s="325"/>
    </row>
    <row r="8684" spans="1:15" x14ac:dyDescent="0.25">
      <c r="A8684" s="325"/>
      <c r="B8684" s="325"/>
      <c r="H8684" s="325"/>
      <c r="O8684" s="325"/>
    </row>
    <row r="8685" spans="1:15" x14ac:dyDescent="0.25">
      <c r="A8685" s="325"/>
      <c r="B8685" s="325"/>
      <c r="H8685" s="325"/>
      <c r="O8685" s="325"/>
    </row>
    <row r="8686" spans="1:15" x14ac:dyDescent="0.25">
      <c r="A8686" s="325"/>
      <c r="B8686" s="325"/>
      <c r="H8686" s="325"/>
      <c r="O8686" s="325"/>
    </row>
    <row r="8687" spans="1:15" x14ac:dyDescent="0.25">
      <c r="A8687" s="325"/>
      <c r="B8687" s="325"/>
      <c r="H8687" s="325"/>
      <c r="O8687" s="325"/>
    </row>
    <row r="8688" spans="1:15" x14ac:dyDescent="0.25">
      <c r="A8688" s="325"/>
      <c r="B8688" s="325"/>
      <c r="H8688" s="325"/>
      <c r="O8688" s="325"/>
    </row>
    <row r="8689" spans="1:15" x14ac:dyDescent="0.25">
      <c r="A8689" s="325"/>
      <c r="B8689" s="325"/>
      <c r="H8689" s="325"/>
      <c r="O8689" s="325"/>
    </row>
    <row r="8690" spans="1:15" x14ac:dyDescent="0.25">
      <c r="A8690" s="325"/>
      <c r="B8690" s="325"/>
      <c r="H8690" s="325"/>
      <c r="O8690" s="325"/>
    </row>
    <row r="8691" spans="1:15" x14ac:dyDescent="0.25">
      <c r="A8691" s="325"/>
      <c r="B8691" s="325"/>
      <c r="H8691" s="325"/>
      <c r="O8691" s="325"/>
    </row>
    <row r="8692" spans="1:15" x14ac:dyDescent="0.25">
      <c r="A8692" s="325"/>
      <c r="B8692" s="325"/>
      <c r="H8692" s="325"/>
      <c r="O8692" s="325"/>
    </row>
    <row r="8693" spans="1:15" x14ac:dyDescent="0.25">
      <c r="A8693" s="325"/>
      <c r="B8693" s="325"/>
      <c r="H8693" s="325"/>
      <c r="O8693" s="325"/>
    </row>
    <row r="8694" spans="1:15" x14ac:dyDescent="0.25">
      <c r="A8694" s="325"/>
      <c r="B8694" s="325"/>
      <c r="H8694" s="325"/>
      <c r="O8694" s="325"/>
    </row>
    <row r="8695" spans="1:15" x14ac:dyDescent="0.25">
      <c r="A8695" s="325"/>
      <c r="B8695" s="325"/>
      <c r="H8695" s="325"/>
      <c r="O8695" s="325"/>
    </row>
    <row r="8696" spans="1:15" x14ac:dyDescent="0.25">
      <c r="A8696" s="325"/>
      <c r="B8696" s="325"/>
      <c r="H8696" s="325"/>
      <c r="O8696" s="325"/>
    </row>
    <row r="8697" spans="1:15" x14ac:dyDescent="0.25">
      <c r="A8697" s="325"/>
      <c r="B8697" s="325"/>
      <c r="H8697" s="325"/>
      <c r="O8697" s="325"/>
    </row>
    <row r="8698" spans="1:15" x14ac:dyDescent="0.25">
      <c r="A8698" s="325"/>
      <c r="B8698" s="325"/>
      <c r="H8698" s="325"/>
      <c r="O8698" s="325"/>
    </row>
    <row r="8699" spans="1:15" x14ac:dyDescent="0.25">
      <c r="A8699" s="325"/>
      <c r="B8699" s="325"/>
      <c r="H8699" s="325"/>
      <c r="O8699" s="325"/>
    </row>
    <row r="8700" spans="1:15" x14ac:dyDescent="0.25">
      <c r="A8700" s="325"/>
      <c r="B8700" s="325"/>
      <c r="H8700" s="325"/>
      <c r="O8700" s="325"/>
    </row>
    <row r="8701" spans="1:15" x14ac:dyDescent="0.25">
      <c r="A8701" s="325"/>
      <c r="B8701" s="325"/>
      <c r="H8701" s="325"/>
      <c r="O8701" s="325"/>
    </row>
    <row r="8702" spans="1:15" x14ac:dyDescent="0.25">
      <c r="A8702" s="325"/>
      <c r="B8702" s="325"/>
      <c r="H8702" s="325"/>
      <c r="O8702" s="325"/>
    </row>
    <row r="8703" spans="1:15" x14ac:dyDescent="0.25">
      <c r="A8703" s="325"/>
      <c r="B8703" s="325"/>
      <c r="H8703" s="325"/>
      <c r="O8703" s="325"/>
    </row>
    <row r="8704" spans="1:15" x14ac:dyDescent="0.25">
      <c r="A8704" s="325"/>
      <c r="B8704" s="325"/>
      <c r="H8704" s="325"/>
      <c r="O8704" s="325"/>
    </row>
    <row r="8705" spans="1:15" x14ac:dyDescent="0.25">
      <c r="A8705" s="325"/>
      <c r="B8705" s="325"/>
      <c r="H8705" s="325"/>
      <c r="O8705" s="325"/>
    </row>
    <row r="8706" spans="1:15" x14ac:dyDescent="0.25">
      <c r="A8706" s="325"/>
      <c r="B8706" s="325"/>
      <c r="H8706" s="325"/>
      <c r="O8706" s="325"/>
    </row>
    <row r="8707" spans="1:15" x14ac:dyDescent="0.25">
      <c r="A8707" s="325"/>
      <c r="B8707" s="325"/>
      <c r="H8707" s="325"/>
      <c r="O8707" s="325"/>
    </row>
    <row r="8708" spans="1:15" x14ac:dyDescent="0.25">
      <c r="A8708" s="325"/>
      <c r="B8708" s="325"/>
      <c r="H8708" s="325"/>
      <c r="O8708" s="325"/>
    </row>
    <row r="8709" spans="1:15" x14ac:dyDescent="0.25">
      <c r="A8709" s="325"/>
      <c r="B8709" s="325"/>
      <c r="H8709" s="325"/>
      <c r="O8709" s="325"/>
    </row>
    <row r="8710" spans="1:15" x14ac:dyDescent="0.25">
      <c r="A8710" s="325"/>
      <c r="B8710" s="325"/>
      <c r="H8710" s="325"/>
      <c r="O8710" s="325"/>
    </row>
    <row r="8711" spans="1:15" x14ac:dyDescent="0.25">
      <c r="A8711" s="325"/>
      <c r="B8711" s="325"/>
      <c r="H8711" s="325"/>
      <c r="O8711" s="325"/>
    </row>
    <row r="8712" spans="1:15" x14ac:dyDescent="0.25">
      <c r="A8712" s="325"/>
      <c r="B8712" s="325"/>
      <c r="H8712" s="325"/>
      <c r="O8712" s="325"/>
    </row>
    <row r="8713" spans="1:15" x14ac:dyDescent="0.25">
      <c r="A8713" s="325"/>
      <c r="B8713" s="325"/>
      <c r="H8713" s="325"/>
      <c r="O8713" s="325"/>
    </row>
    <row r="8714" spans="1:15" x14ac:dyDescent="0.25">
      <c r="A8714" s="325"/>
      <c r="B8714" s="325"/>
      <c r="H8714" s="325"/>
      <c r="O8714" s="325"/>
    </row>
    <row r="8715" spans="1:15" x14ac:dyDescent="0.25">
      <c r="A8715" s="325"/>
      <c r="B8715" s="325"/>
      <c r="H8715" s="325"/>
      <c r="O8715" s="325"/>
    </row>
    <row r="8716" spans="1:15" x14ac:dyDescent="0.25">
      <c r="A8716" s="325"/>
      <c r="B8716" s="325"/>
      <c r="H8716" s="325"/>
      <c r="O8716" s="325"/>
    </row>
    <row r="8717" spans="1:15" x14ac:dyDescent="0.25">
      <c r="A8717" s="325"/>
      <c r="B8717" s="325"/>
      <c r="H8717" s="325"/>
      <c r="O8717" s="325"/>
    </row>
    <row r="8718" spans="1:15" x14ac:dyDescent="0.25">
      <c r="A8718" s="325"/>
      <c r="B8718" s="325"/>
      <c r="H8718" s="325"/>
      <c r="O8718" s="325"/>
    </row>
    <row r="8719" spans="1:15" x14ac:dyDescent="0.25">
      <c r="A8719" s="325"/>
      <c r="B8719" s="325"/>
      <c r="H8719" s="325"/>
      <c r="O8719" s="325"/>
    </row>
    <row r="8720" spans="1:15" x14ac:dyDescent="0.25">
      <c r="A8720" s="325"/>
      <c r="B8720" s="325"/>
      <c r="H8720" s="325"/>
      <c r="O8720" s="325"/>
    </row>
    <row r="8721" spans="1:15" x14ac:dyDescent="0.25">
      <c r="A8721" s="325"/>
      <c r="B8721" s="325"/>
      <c r="H8721" s="325"/>
      <c r="O8721" s="325"/>
    </row>
    <row r="8722" spans="1:15" x14ac:dyDescent="0.25">
      <c r="A8722" s="325"/>
      <c r="B8722" s="325"/>
      <c r="H8722" s="325"/>
      <c r="O8722" s="325"/>
    </row>
    <row r="8723" spans="1:15" x14ac:dyDescent="0.25">
      <c r="A8723" s="325"/>
      <c r="B8723" s="325"/>
      <c r="H8723" s="325"/>
      <c r="O8723" s="325"/>
    </row>
    <row r="8724" spans="1:15" x14ac:dyDescent="0.25">
      <c r="A8724" s="325"/>
      <c r="B8724" s="325"/>
      <c r="H8724" s="325"/>
      <c r="O8724" s="325"/>
    </row>
    <row r="8725" spans="1:15" x14ac:dyDescent="0.25">
      <c r="A8725" s="325"/>
      <c r="B8725" s="325"/>
      <c r="H8725" s="325"/>
      <c r="O8725" s="325"/>
    </row>
    <row r="8726" spans="1:15" x14ac:dyDescent="0.25">
      <c r="A8726" s="325"/>
      <c r="B8726" s="325"/>
      <c r="H8726" s="325"/>
      <c r="O8726" s="325"/>
    </row>
    <row r="8727" spans="1:15" x14ac:dyDescent="0.25">
      <c r="A8727" s="325"/>
      <c r="B8727" s="325"/>
      <c r="H8727" s="325"/>
      <c r="O8727" s="325"/>
    </row>
    <row r="8728" spans="1:15" x14ac:dyDescent="0.25">
      <c r="A8728" s="325"/>
      <c r="B8728" s="325"/>
      <c r="H8728" s="325"/>
      <c r="O8728" s="325"/>
    </row>
    <row r="8729" spans="1:15" x14ac:dyDescent="0.25">
      <c r="A8729" s="325"/>
      <c r="B8729" s="325"/>
      <c r="H8729" s="325"/>
      <c r="O8729" s="325"/>
    </row>
    <row r="8730" spans="1:15" x14ac:dyDescent="0.25">
      <c r="A8730" s="325"/>
      <c r="B8730" s="325"/>
      <c r="H8730" s="325"/>
      <c r="O8730" s="325"/>
    </row>
    <row r="8731" spans="1:15" x14ac:dyDescent="0.25">
      <c r="A8731" s="325"/>
      <c r="B8731" s="325"/>
      <c r="H8731" s="325"/>
      <c r="O8731" s="325"/>
    </row>
    <row r="8732" spans="1:15" x14ac:dyDescent="0.25">
      <c r="A8732" s="325"/>
      <c r="B8732" s="325"/>
      <c r="H8732" s="325"/>
      <c r="O8732" s="325"/>
    </row>
    <row r="8733" spans="1:15" x14ac:dyDescent="0.25">
      <c r="A8733" s="325"/>
      <c r="B8733" s="325"/>
      <c r="H8733" s="325"/>
      <c r="O8733" s="325"/>
    </row>
    <row r="8734" spans="1:15" x14ac:dyDescent="0.25">
      <c r="A8734" s="325"/>
      <c r="B8734" s="325"/>
      <c r="H8734" s="325"/>
      <c r="O8734" s="325"/>
    </row>
    <row r="8735" spans="1:15" x14ac:dyDescent="0.25">
      <c r="A8735" s="325"/>
      <c r="B8735" s="325"/>
      <c r="H8735" s="325"/>
      <c r="O8735" s="325"/>
    </row>
    <row r="8736" spans="1:15" x14ac:dyDescent="0.25">
      <c r="A8736" s="325"/>
      <c r="B8736" s="325"/>
      <c r="H8736" s="325"/>
      <c r="O8736" s="325"/>
    </row>
    <row r="8737" spans="1:15" x14ac:dyDescent="0.25">
      <c r="A8737" s="325"/>
      <c r="B8737" s="325"/>
      <c r="H8737" s="325"/>
      <c r="O8737" s="325"/>
    </row>
    <row r="8738" spans="1:15" x14ac:dyDescent="0.25">
      <c r="A8738" s="325"/>
      <c r="B8738" s="325"/>
      <c r="H8738" s="325"/>
      <c r="O8738" s="325"/>
    </row>
    <row r="8739" spans="1:15" x14ac:dyDescent="0.25">
      <c r="A8739" s="325"/>
      <c r="B8739" s="325"/>
      <c r="H8739" s="325"/>
      <c r="O8739" s="325"/>
    </row>
    <row r="8740" spans="1:15" x14ac:dyDescent="0.25">
      <c r="A8740" s="325"/>
      <c r="B8740" s="325"/>
      <c r="H8740" s="325"/>
      <c r="O8740" s="325"/>
    </row>
    <row r="8741" spans="1:15" x14ac:dyDescent="0.25">
      <c r="A8741" s="325"/>
      <c r="B8741" s="325"/>
      <c r="H8741" s="325"/>
      <c r="O8741" s="325"/>
    </row>
    <row r="8742" spans="1:15" x14ac:dyDescent="0.25">
      <c r="A8742" s="325"/>
      <c r="B8742" s="325"/>
      <c r="H8742" s="325"/>
      <c r="O8742" s="325"/>
    </row>
    <row r="8743" spans="1:15" x14ac:dyDescent="0.25">
      <c r="A8743" s="325"/>
      <c r="B8743" s="325"/>
      <c r="H8743" s="325"/>
      <c r="O8743" s="325"/>
    </row>
    <row r="8744" spans="1:15" x14ac:dyDescent="0.25">
      <c r="A8744" s="325"/>
      <c r="B8744" s="325"/>
      <c r="H8744" s="325"/>
      <c r="O8744" s="325"/>
    </row>
    <row r="8745" spans="1:15" x14ac:dyDescent="0.25">
      <c r="A8745" s="325"/>
      <c r="B8745" s="325"/>
      <c r="H8745" s="325"/>
      <c r="O8745" s="325"/>
    </row>
    <row r="8746" spans="1:15" x14ac:dyDescent="0.25">
      <c r="A8746" s="325"/>
      <c r="B8746" s="325"/>
      <c r="H8746" s="325"/>
      <c r="O8746" s="325"/>
    </row>
    <row r="8747" spans="1:15" x14ac:dyDescent="0.25">
      <c r="A8747" s="325"/>
      <c r="B8747" s="325"/>
      <c r="H8747" s="325"/>
      <c r="O8747" s="325"/>
    </row>
    <row r="8748" spans="1:15" x14ac:dyDescent="0.25">
      <c r="A8748" s="325"/>
      <c r="B8748" s="325"/>
      <c r="H8748" s="325"/>
      <c r="O8748" s="325"/>
    </row>
    <row r="8749" spans="1:15" x14ac:dyDescent="0.25">
      <c r="A8749" s="325"/>
      <c r="B8749" s="325"/>
      <c r="H8749" s="325"/>
      <c r="O8749" s="325"/>
    </row>
    <row r="8750" spans="1:15" x14ac:dyDescent="0.25">
      <c r="A8750" s="325"/>
      <c r="B8750" s="325"/>
      <c r="H8750" s="325"/>
      <c r="O8750" s="325"/>
    </row>
    <row r="8751" spans="1:15" x14ac:dyDescent="0.25">
      <c r="A8751" s="325"/>
      <c r="B8751" s="325"/>
      <c r="H8751" s="325"/>
      <c r="O8751" s="325"/>
    </row>
    <row r="8752" spans="1:15" x14ac:dyDescent="0.25">
      <c r="A8752" s="325"/>
      <c r="B8752" s="325"/>
      <c r="H8752" s="325"/>
      <c r="O8752" s="325"/>
    </row>
    <row r="8753" spans="1:15" x14ac:dyDescent="0.25">
      <c r="A8753" s="325"/>
      <c r="B8753" s="325"/>
      <c r="H8753" s="325"/>
      <c r="O8753" s="325"/>
    </row>
    <row r="8754" spans="1:15" x14ac:dyDescent="0.25">
      <c r="A8754" s="325"/>
      <c r="B8754" s="325"/>
      <c r="H8754" s="325"/>
      <c r="O8754" s="325"/>
    </row>
    <row r="8755" spans="1:15" x14ac:dyDescent="0.25">
      <c r="A8755" s="325"/>
      <c r="B8755" s="325"/>
      <c r="H8755" s="325"/>
      <c r="O8755" s="325"/>
    </row>
    <row r="8756" spans="1:15" x14ac:dyDescent="0.25">
      <c r="A8756" s="325"/>
      <c r="B8756" s="325"/>
      <c r="H8756" s="325"/>
      <c r="O8756" s="325"/>
    </row>
    <row r="8757" spans="1:15" x14ac:dyDescent="0.25">
      <c r="A8757" s="325"/>
      <c r="B8757" s="325"/>
      <c r="H8757" s="325"/>
      <c r="O8757" s="325"/>
    </row>
    <row r="8758" spans="1:15" x14ac:dyDescent="0.25">
      <c r="A8758" s="325"/>
      <c r="B8758" s="325"/>
      <c r="H8758" s="325"/>
      <c r="O8758" s="325"/>
    </row>
    <row r="8759" spans="1:15" x14ac:dyDescent="0.25">
      <c r="A8759" s="325"/>
      <c r="B8759" s="325"/>
      <c r="H8759" s="325"/>
      <c r="O8759" s="325"/>
    </row>
    <row r="8760" spans="1:15" x14ac:dyDescent="0.25">
      <c r="A8760" s="325"/>
      <c r="B8760" s="325"/>
      <c r="H8760" s="325"/>
      <c r="O8760" s="325"/>
    </row>
    <row r="8761" spans="1:15" x14ac:dyDescent="0.25">
      <c r="A8761" s="325"/>
      <c r="B8761" s="325"/>
      <c r="H8761" s="325"/>
      <c r="O8761" s="325"/>
    </row>
    <row r="8762" spans="1:15" x14ac:dyDescent="0.25">
      <c r="A8762" s="325"/>
      <c r="B8762" s="325"/>
      <c r="H8762" s="325"/>
      <c r="O8762" s="325"/>
    </row>
    <row r="8763" spans="1:15" x14ac:dyDescent="0.25">
      <c r="A8763" s="325"/>
      <c r="B8763" s="325"/>
      <c r="H8763" s="325"/>
      <c r="O8763" s="325"/>
    </row>
    <row r="8764" spans="1:15" x14ac:dyDescent="0.25">
      <c r="A8764" s="325"/>
      <c r="B8764" s="325"/>
      <c r="H8764" s="325"/>
      <c r="O8764" s="325"/>
    </row>
    <row r="8765" spans="1:15" x14ac:dyDescent="0.25">
      <c r="A8765" s="325"/>
      <c r="B8765" s="325"/>
      <c r="H8765" s="325"/>
      <c r="O8765" s="325"/>
    </row>
    <row r="8766" spans="1:15" x14ac:dyDescent="0.25">
      <c r="A8766" s="325"/>
      <c r="B8766" s="325"/>
      <c r="H8766" s="325"/>
      <c r="O8766" s="325"/>
    </row>
    <row r="8767" spans="1:15" x14ac:dyDescent="0.25">
      <c r="A8767" s="325"/>
      <c r="B8767" s="325"/>
      <c r="H8767" s="325"/>
      <c r="O8767" s="325"/>
    </row>
    <row r="8768" spans="1:15" x14ac:dyDescent="0.25">
      <c r="A8768" s="325"/>
      <c r="B8768" s="325"/>
      <c r="H8768" s="325"/>
      <c r="O8768" s="325"/>
    </row>
    <row r="8769" spans="1:15" x14ac:dyDescent="0.25">
      <c r="A8769" s="325"/>
      <c r="B8769" s="325"/>
      <c r="H8769" s="325"/>
      <c r="O8769" s="325"/>
    </row>
    <row r="8770" spans="1:15" x14ac:dyDescent="0.25">
      <c r="A8770" s="325"/>
      <c r="B8770" s="325"/>
      <c r="H8770" s="325"/>
      <c r="O8770" s="325"/>
    </row>
    <row r="8771" spans="1:15" x14ac:dyDescent="0.25">
      <c r="A8771" s="325"/>
      <c r="B8771" s="325"/>
      <c r="H8771" s="325"/>
      <c r="O8771" s="325"/>
    </row>
    <row r="8772" spans="1:15" x14ac:dyDescent="0.25">
      <c r="A8772" s="325"/>
      <c r="B8772" s="325"/>
      <c r="H8772" s="325"/>
      <c r="O8772" s="325"/>
    </row>
    <row r="8773" spans="1:15" x14ac:dyDescent="0.25">
      <c r="A8773" s="325"/>
      <c r="B8773" s="325"/>
      <c r="H8773" s="325"/>
      <c r="O8773" s="325"/>
    </row>
    <row r="8774" spans="1:15" x14ac:dyDescent="0.25">
      <c r="A8774" s="325"/>
      <c r="B8774" s="325"/>
      <c r="H8774" s="325"/>
      <c r="O8774" s="325"/>
    </row>
    <row r="8775" spans="1:15" x14ac:dyDescent="0.25">
      <c r="A8775" s="325"/>
      <c r="B8775" s="325"/>
      <c r="H8775" s="325"/>
      <c r="O8775" s="325"/>
    </row>
    <row r="8776" spans="1:15" x14ac:dyDescent="0.25">
      <c r="A8776" s="325"/>
      <c r="B8776" s="325"/>
      <c r="H8776" s="325"/>
      <c r="O8776" s="325"/>
    </row>
    <row r="8777" spans="1:15" x14ac:dyDescent="0.25">
      <c r="A8777" s="325"/>
      <c r="B8777" s="325"/>
      <c r="H8777" s="325"/>
      <c r="O8777" s="325"/>
    </row>
    <row r="8778" spans="1:15" x14ac:dyDescent="0.25">
      <c r="A8778" s="325"/>
      <c r="B8778" s="325"/>
      <c r="H8778" s="325"/>
      <c r="O8778" s="325"/>
    </row>
    <row r="8779" spans="1:15" x14ac:dyDescent="0.25">
      <c r="A8779" s="325"/>
      <c r="B8779" s="325"/>
      <c r="H8779" s="325"/>
      <c r="O8779" s="325"/>
    </row>
    <row r="8780" spans="1:15" x14ac:dyDescent="0.25">
      <c r="A8780" s="325"/>
      <c r="B8780" s="325"/>
      <c r="H8780" s="325"/>
      <c r="O8780" s="325"/>
    </row>
    <row r="8781" spans="1:15" x14ac:dyDescent="0.25">
      <c r="A8781" s="325"/>
      <c r="B8781" s="325"/>
      <c r="H8781" s="325"/>
      <c r="O8781" s="325"/>
    </row>
    <row r="8782" spans="1:15" x14ac:dyDescent="0.25">
      <c r="A8782" s="325"/>
      <c r="B8782" s="325"/>
      <c r="H8782" s="325"/>
      <c r="O8782" s="325"/>
    </row>
    <row r="8783" spans="1:15" x14ac:dyDescent="0.25">
      <c r="A8783" s="325"/>
      <c r="B8783" s="325"/>
      <c r="H8783" s="325"/>
      <c r="O8783" s="325"/>
    </row>
    <row r="8784" spans="1:15" x14ac:dyDescent="0.25">
      <c r="A8784" s="325"/>
      <c r="B8784" s="325"/>
      <c r="H8784" s="325"/>
      <c r="O8784" s="325"/>
    </row>
    <row r="8785" spans="1:15" x14ac:dyDescent="0.25">
      <c r="A8785" s="325"/>
      <c r="B8785" s="325"/>
      <c r="H8785" s="325"/>
      <c r="O8785" s="325"/>
    </row>
    <row r="8786" spans="1:15" x14ac:dyDescent="0.25">
      <c r="A8786" s="325"/>
      <c r="B8786" s="325"/>
      <c r="H8786" s="325"/>
      <c r="O8786" s="325"/>
    </row>
    <row r="8787" spans="1:15" x14ac:dyDescent="0.25">
      <c r="A8787" s="325"/>
      <c r="B8787" s="325"/>
      <c r="H8787" s="325"/>
      <c r="O8787" s="325"/>
    </row>
    <row r="8788" spans="1:15" x14ac:dyDescent="0.25">
      <c r="A8788" s="325"/>
      <c r="B8788" s="325"/>
      <c r="H8788" s="325"/>
      <c r="O8788" s="325"/>
    </row>
    <row r="8789" spans="1:15" x14ac:dyDescent="0.25">
      <c r="A8789" s="325"/>
      <c r="B8789" s="325"/>
      <c r="H8789" s="325"/>
      <c r="O8789" s="325"/>
    </row>
    <row r="8790" spans="1:15" x14ac:dyDescent="0.25">
      <c r="A8790" s="325"/>
      <c r="B8790" s="325"/>
      <c r="H8790" s="325"/>
      <c r="O8790" s="325"/>
    </row>
    <row r="8791" spans="1:15" x14ac:dyDescent="0.25">
      <c r="A8791" s="325"/>
      <c r="B8791" s="325"/>
      <c r="H8791" s="325"/>
      <c r="O8791" s="325"/>
    </row>
    <row r="8792" spans="1:15" x14ac:dyDescent="0.25">
      <c r="A8792" s="325"/>
      <c r="B8792" s="325"/>
      <c r="H8792" s="325"/>
      <c r="O8792" s="325"/>
    </row>
    <row r="8793" spans="1:15" x14ac:dyDescent="0.25">
      <c r="A8793" s="325"/>
      <c r="B8793" s="325"/>
      <c r="H8793" s="325"/>
      <c r="O8793" s="325"/>
    </row>
    <row r="8794" spans="1:15" x14ac:dyDescent="0.25">
      <c r="A8794" s="325"/>
      <c r="B8794" s="325"/>
      <c r="H8794" s="325"/>
      <c r="O8794" s="325"/>
    </row>
    <row r="8795" spans="1:15" x14ac:dyDescent="0.25">
      <c r="A8795" s="325"/>
      <c r="B8795" s="325"/>
      <c r="H8795" s="325"/>
      <c r="O8795" s="325"/>
    </row>
    <row r="8796" spans="1:15" x14ac:dyDescent="0.25">
      <c r="A8796" s="325"/>
      <c r="B8796" s="325"/>
      <c r="H8796" s="325"/>
      <c r="O8796" s="325"/>
    </row>
    <row r="8797" spans="1:15" x14ac:dyDescent="0.25">
      <c r="A8797" s="325"/>
      <c r="B8797" s="325"/>
      <c r="H8797" s="325"/>
      <c r="O8797" s="325"/>
    </row>
    <row r="8798" spans="1:15" x14ac:dyDescent="0.25">
      <c r="A8798" s="325"/>
      <c r="B8798" s="325"/>
      <c r="H8798" s="325"/>
      <c r="O8798" s="325"/>
    </row>
    <row r="8799" spans="1:15" x14ac:dyDescent="0.25">
      <c r="A8799" s="325"/>
      <c r="B8799" s="325"/>
      <c r="H8799" s="325"/>
      <c r="O8799" s="325"/>
    </row>
    <row r="8800" spans="1:15" x14ac:dyDescent="0.25">
      <c r="A8800" s="325"/>
      <c r="B8800" s="325"/>
      <c r="H8800" s="325"/>
      <c r="O8800" s="325"/>
    </row>
    <row r="8801" spans="1:15" x14ac:dyDescent="0.25">
      <c r="A8801" s="325"/>
      <c r="B8801" s="325"/>
      <c r="H8801" s="325"/>
      <c r="O8801" s="325"/>
    </row>
    <row r="8802" spans="1:15" x14ac:dyDescent="0.25">
      <c r="A8802" s="325"/>
      <c r="B8802" s="325"/>
      <c r="H8802" s="325"/>
      <c r="O8802" s="325"/>
    </row>
    <row r="8803" spans="1:15" x14ac:dyDescent="0.25">
      <c r="A8803" s="325"/>
      <c r="B8803" s="325"/>
      <c r="H8803" s="325"/>
      <c r="O8803" s="325"/>
    </row>
    <row r="8804" spans="1:15" x14ac:dyDescent="0.25">
      <c r="A8804" s="325"/>
      <c r="B8804" s="325"/>
      <c r="H8804" s="325"/>
      <c r="O8804" s="325"/>
    </row>
    <row r="8805" spans="1:15" x14ac:dyDescent="0.25">
      <c r="A8805" s="325"/>
      <c r="B8805" s="325"/>
      <c r="H8805" s="325"/>
      <c r="O8805" s="325"/>
    </row>
    <row r="8806" spans="1:15" x14ac:dyDescent="0.25">
      <c r="A8806" s="325"/>
      <c r="B8806" s="325"/>
      <c r="H8806" s="325"/>
      <c r="O8806" s="325"/>
    </row>
    <row r="8807" spans="1:15" x14ac:dyDescent="0.25">
      <c r="A8807" s="325"/>
      <c r="B8807" s="325"/>
      <c r="H8807" s="325"/>
      <c r="O8807" s="325"/>
    </row>
    <row r="8808" spans="1:15" x14ac:dyDescent="0.25">
      <c r="A8808" s="325"/>
      <c r="B8808" s="325"/>
      <c r="H8808" s="325"/>
      <c r="O8808" s="325"/>
    </row>
    <row r="8809" spans="1:15" x14ac:dyDescent="0.25">
      <c r="A8809" s="325"/>
      <c r="B8809" s="325"/>
      <c r="H8809" s="325"/>
      <c r="O8809" s="325"/>
    </row>
    <row r="8810" spans="1:15" x14ac:dyDescent="0.25">
      <c r="A8810" s="325"/>
      <c r="B8810" s="325"/>
      <c r="H8810" s="325"/>
      <c r="O8810" s="325"/>
    </row>
    <row r="8811" spans="1:15" x14ac:dyDescent="0.25">
      <c r="A8811" s="325"/>
      <c r="B8811" s="325"/>
      <c r="H8811" s="325"/>
      <c r="O8811" s="325"/>
    </row>
    <row r="8812" spans="1:15" x14ac:dyDescent="0.25">
      <c r="A8812" s="325"/>
      <c r="B8812" s="325"/>
      <c r="H8812" s="325"/>
      <c r="O8812" s="325"/>
    </row>
    <row r="8813" spans="1:15" x14ac:dyDescent="0.25">
      <c r="A8813" s="325"/>
      <c r="B8813" s="325"/>
      <c r="H8813" s="325"/>
      <c r="O8813" s="325"/>
    </row>
    <row r="8814" spans="1:15" x14ac:dyDescent="0.25">
      <c r="A8814" s="325"/>
      <c r="B8814" s="325"/>
      <c r="H8814" s="325"/>
      <c r="O8814" s="325"/>
    </row>
    <row r="8815" spans="1:15" x14ac:dyDescent="0.25">
      <c r="A8815" s="325"/>
      <c r="B8815" s="325"/>
      <c r="H8815" s="325"/>
      <c r="O8815" s="325"/>
    </row>
    <row r="8816" spans="1:15" x14ac:dyDescent="0.25">
      <c r="A8816" s="325"/>
      <c r="B8816" s="325"/>
      <c r="H8816" s="325"/>
      <c r="O8816" s="325"/>
    </row>
    <row r="8817" spans="1:15" x14ac:dyDescent="0.25">
      <c r="A8817" s="325"/>
      <c r="B8817" s="325"/>
      <c r="H8817" s="325"/>
      <c r="O8817" s="325"/>
    </row>
    <row r="8818" spans="1:15" x14ac:dyDescent="0.25">
      <c r="A8818" s="325"/>
      <c r="B8818" s="325"/>
      <c r="H8818" s="325"/>
      <c r="O8818" s="325"/>
    </row>
    <row r="8819" spans="1:15" x14ac:dyDescent="0.25">
      <c r="A8819" s="325"/>
      <c r="B8819" s="325"/>
      <c r="H8819" s="325"/>
      <c r="O8819" s="325"/>
    </row>
    <row r="8820" spans="1:15" x14ac:dyDescent="0.25">
      <c r="A8820" s="325"/>
      <c r="B8820" s="325"/>
      <c r="H8820" s="325"/>
      <c r="O8820" s="325"/>
    </row>
    <row r="8821" spans="1:15" x14ac:dyDescent="0.25">
      <c r="A8821" s="325"/>
      <c r="B8821" s="325"/>
      <c r="H8821" s="325"/>
      <c r="O8821" s="325"/>
    </row>
    <row r="8822" spans="1:15" x14ac:dyDescent="0.25">
      <c r="A8822" s="325"/>
      <c r="B8822" s="325"/>
      <c r="H8822" s="325"/>
      <c r="O8822" s="325"/>
    </row>
    <row r="8823" spans="1:15" x14ac:dyDescent="0.25">
      <c r="A8823" s="325"/>
      <c r="B8823" s="325"/>
      <c r="H8823" s="325"/>
      <c r="O8823" s="325"/>
    </row>
    <row r="8824" spans="1:15" x14ac:dyDescent="0.25">
      <c r="A8824" s="325"/>
      <c r="B8824" s="325"/>
      <c r="H8824" s="325"/>
      <c r="O8824" s="325"/>
    </row>
    <row r="8825" spans="1:15" x14ac:dyDescent="0.25">
      <c r="A8825" s="325"/>
      <c r="B8825" s="325"/>
      <c r="H8825" s="325"/>
      <c r="O8825" s="325"/>
    </row>
    <row r="8826" spans="1:15" x14ac:dyDescent="0.25">
      <c r="A8826" s="325"/>
      <c r="B8826" s="325"/>
      <c r="H8826" s="325"/>
      <c r="O8826" s="325"/>
    </row>
    <row r="8827" spans="1:15" x14ac:dyDescent="0.25">
      <c r="A8827" s="325"/>
      <c r="B8827" s="325"/>
      <c r="H8827" s="325"/>
      <c r="O8827" s="325"/>
    </row>
    <row r="8828" spans="1:15" x14ac:dyDescent="0.25">
      <c r="A8828" s="325"/>
      <c r="B8828" s="325"/>
      <c r="H8828" s="325"/>
      <c r="O8828" s="325"/>
    </row>
    <row r="8829" spans="1:15" x14ac:dyDescent="0.25">
      <c r="A8829" s="325"/>
      <c r="B8829" s="325"/>
      <c r="H8829" s="325"/>
      <c r="O8829" s="325"/>
    </row>
    <row r="8830" spans="1:15" x14ac:dyDescent="0.25">
      <c r="A8830" s="325"/>
      <c r="B8830" s="325"/>
      <c r="H8830" s="325"/>
      <c r="O8830" s="325"/>
    </row>
    <row r="8831" spans="1:15" x14ac:dyDescent="0.25">
      <c r="A8831" s="325"/>
      <c r="B8831" s="325"/>
      <c r="H8831" s="325"/>
      <c r="O8831" s="325"/>
    </row>
    <row r="8832" spans="1:15" x14ac:dyDescent="0.25">
      <c r="A8832" s="325"/>
      <c r="B8832" s="325"/>
      <c r="H8832" s="325"/>
      <c r="O8832" s="325"/>
    </row>
    <row r="8833" spans="1:15" x14ac:dyDescent="0.25">
      <c r="A8833" s="325"/>
      <c r="B8833" s="325"/>
      <c r="H8833" s="325"/>
      <c r="O8833" s="325"/>
    </row>
    <row r="8834" spans="1:15" x14ac:dyDescent="0.25">
      <c r="A8834" s="325"/>
      <c r="B8834" s="325"/>
      <c r="H8834" s="325"/>
      <c r="O8834" s="325"/>
    </row>
    <row r="8835" spans="1:15" x14ac:dyDescent="0.25">
      <c r="A8835" s="325"/>
      <c r="B8835" s="325"/>
      <c r="H8835" s="325"/>
      <c r="O8835" s="325"/>
    </row>
    <row r="8836" spans="1:15" x14ac:dyDescent="0.25">
      <c r="A8836" s="325"/>
      <c r="B8836" s="325"/>
      <c r="H8836" s="325"/>
      <c r="O8836" s="325"/>
    </row>
    <row r="8837" spans="1:15" x14ac:dyDescent="0.25">
      <c r="A8837" s="325"/>
      <c r="B8837" s="325"/>
      <c r="H8837" s="325"/>
      <c r="O8837" s="325"/>
    </row>
    <row r="8838" spans="1:15" x14ac:dyDescent="0.25">
      <c r="A8838" s="325"/>
      <c r="B8838" s="325"/>
      <c r="H8838" s="325"/>
      <c r="O8838" s="325"/>
    </row>
    <row r="8839" spans="1:15" x14ac:dyDescent="0.25">
      <c r="A8839" s="325"/>
      <c r="B8839" s="325"/>
      <c r="H8839" s="325"/>
      <c r="O8839" s="325"/>
    </row>
    <row r="8840" spans="1:15" x14ac:dyDescent="0.25">
      <c r="A8840" s="325"/>
      <c r="B8840" s="325"/>
      <c r="H8840" s="325"/>
      <c r="O8840" s="325"/>
    </row>
    <row r="8841" spans="1:15" x14ac:dyDescent="0.25">
      <c r="A8841" s="325"/>
      <c r="B8841" s="325"/>
      <c r="H8841" s="325"/>
      <c r="O8841" s="325"/>
    </row>
    <row r="8842" spans="1:15" x14ac:dyDescent="0.25">
      <c r="A8842" s="325"/>
      <c r="B8842" s="325"/>
      <c r="H8842" s="325"/>
      <c r="O8842" s="325"/>
    </row>
    <row r="8843" spans="1:15" x14ac:dyDescent="0.25">
      <c r="A8843" s="325"/>
      <c r="B8843" s="325"/>
      <c r="H8843" s="325"/>
      <c r="O8843" s="325"/>
    </row>
    <row r="8844" spans="1:15" x14ac:dyDescent="0.25">
      <c r="A8844" s="325"/>
      <c r="B8844" s="325"/>
      <c r="H8844" s="325"/>
      <c r="O8844" s="325"/>
    </row>
    <row r="8845" spans="1:15" x14ac:dyDescent="0.25">
      <c r="A8845" s="325"/>
      <c r="B8845" s="325"/>
      <c r="H8845" s="325"/>
      <c r="O8845" s="325"/>
    </row>
    <row r="8846" spans="1:15" x14ac:dyDescent="0.25">
      <c r="A8846" s="325"/>
      <c r="B8846" s="325"/>
      <c r="H8846" s="325"/>
      <c r="O8846" s="325"/>
    </row>
    <row r="8847" spans="1:15" x14ac:dyDescent="0.25">
      <c r="A8847" s="325"/>
      <c r="B8847" s="325"/>
      <c r="H8847" s="325"/>
      <c r="O8847" s="325"/>
    </row>
    <row r="8848" spans="1:15" x14ac:dyDescent="0.25">
      <c r="A8848" s="325"/>
      <c r="B8848" s="325"/>
      <c r="H8848" s="325"/>
      <c r="O8848" s="325"/>
    </row>
    <row r="8849" spans="1:15" x14ac:dyDescent="0.25">
      <c r="A8849" s="325"/>
      <c r="B8849" s="325"/>
      <c r="H8849" s="325"/>
      <c r="O8849" s="325"/>
    </row>
    <row r="8850" spans="1:15" x14ac:dyDescent="0.25">
      <c r="A8850" s="325"/>
      <c r="B8850" s="325"/>
      <c r="H8850" s="325"/>
      <c r="O8850" s="325"/>
    </row>
    <row r="8851" spans="1:15" x14ac:dyDescent="0.25">
      <c r="A8851" s="325"/>
      <c r="B8851" s="325"/>
      <c r="H8851" s="325"/>
      <c r="O8851" s="325"/>
    </row>
    <row r="8852" spans="1:15" x14ac:dyDescent="0.25">
      <c r="A8852" s="325"/>
      <c r="B8852" s="325"/>
      <c r="H8852" s="325"/>
      <c r="O8852" s="325"/>
    </row>
    <row r="8853" spans="1:15" x14ac:dyDescent="0.25">
      <c r="A8853" s="325"/>
      <c r="B8853" s="325"/>
      <c r="H8853" s="325"/>
      <c r="O8853" s="325"/>
    </row>
    <row r="8854" spans="1:15" x14ac:dyDescent="0.25">
      <c r="A8854" s="325"/>
      <c r="B8854" s="325"/>
      <c r="H8854" s="325"/>
      <c r="O8854" s="325"/>
    </row>
    <row r="8855" spans="1:15" x14ac:dyDescent="0.25">
      <c r="A8855" s="325"/>
      <c r="B8855" s="325"/>
      <c r="H8855" s="325"/>
      <c r="O8855" s="325"/>
    </row>
    <row r="8856" spans="1:15" x14ac:dyDescent="0.25">
      <c r="A8856" s="325"/>
      <c r="B8856" s="325"/>
      <c r="H8856" s="325"/>
      <c r="O8856" s="325"/>
    </row>
    <row r="8857" spans="1:15" x14ac:dyDescent="0.25">
      <c r="A8857" s="325"/>
      <c r="B8857" s="325"/>
      <c r="H8857" s="325"/>
      <c r="O8857" s="325"/>
    </row>
    <row r="8858" spans="1:15" x14ac:dyDescent="0.25">
      <c r="A8858" s="325"/>
      <c r="B8858" s="325"/>
      <c r="H8858" s="325"/>
      <c r="O8858" s="325"/>
    </row>
    <row r="8859" spans="1:15" x14ac:dyDescent="0.25">
      <c r="A8859" s="325"/>
      <c r="B8859" s="325"/>
      <c r="H8859" s="325"/>
      <c r="O8859" s="325"/>
    </row>
    <row r="8860" spans="1:15" x14ac:dyDescent="0.25">
      <c r="A8860" s="325"/>
      <c r="B8860" s="325"/>
      <c r="H8860" s="325"/>
      <c r="O8860" s="325"/>
    </row>
    <row r="8861" spans="1:15" x14ac:dyDescent="0.25">
      <c r="A8861" s="325"/>
      <c r="B8861" s="325"/>
      <c r="H8861" s="325"/>
      <c r="O8861" s="325"/>
    </row>
    <row r="8862" spans="1:15" x14ac:dyDescent="0.25">
      <c r="A8862" s="325"/>
      <c r="B8862" s="325"/>
      <c r="H8862" s="325"/>
      <c r="O8862" s="325"/>
    </row>
    <row r="8863" spans="1:15" x14ac:dyDescent="0.25">
      <c r="A8863" s="325"/>
      <c r="B8863" s="325"/>
      <c r="H8863" s="325"/>
      <c r="O8863" s="325"/>
    </row>
    <row r="8864" spans="1:15" x14ac:dyDescent="0.25">
      <c r="A8864" s="325"/>
      <c r="B8864" s="325"/>
      <c r="H8864" s="325"/>
      <c r="O8864" s="325"/>
    </row>
    <row r="8865" spans="1:15" x14ac:dyDescent="0.25">
      <c r="A8865" s="325"/>
      <c r="B8865" s="325"/>
      <c r="H8865" s="325"/>
      <c r="O8865" s="325"/>
    </row>
    <row r="8866" spans="1:15" x14ac:dyDescent="0.25">
      <c r="A8866" s="325"/>
      <c r="B8866" s="325"/>
      <c r="H8866" s="325"/>
      <c r="O8866" s="325"/>
    </row>
    <row r="8867" spans="1:15" x14ac:dyDescent="0.25">
      <c r="A8867" s="325"/>
      <c r="B8867" s="325"/>
      <c r="H8867" s="325"/>
      <c r="O8867" s="325"/>
    </row>
    <row r="8868" spans="1:15" x14ac:dyDescent="0.25">
      <c r="A8868" s="325"/>
      <c r="B8868" s="325"/>
      <c r="H8868" s="325"/>
      <c r="O8868" s="325"/>
    </row>
    <row r="8869" spans="1:15" x14ac:dyDescent="0.25">
      <c r="A8869" s="325"/>
      <c r="B8869" s="325"/>
      <c r="H8869" s="325"/>
      <c r="O8869" s="325"/>
    </row>
    <row r="8870" spans="1:15" x14ac:dyDescent="0.25">
      <c r="A8870" s="325"/>
      <c r="B8870" s="325"/>
      <c r="H8870" s="325"/>
      <c r="O8870" s="325"/>
    </row>
    <row r="8871" spans="1:15" x14ac:dyDescent="0.25">
      <c r="A8871" s="325"/>
      <c r="B8871" s="325"/>
      <c r="H8871" s="325"/>
      <c r="O8871" s="325"/>
    </row>
    <row r="8872" spans="1:15" x14ac:dyDescent="0.25">
      <c r="A8872" s="325"/>
      <c r="B8872" s="325"/>
      <c r="H8872" s="325"/>
      <c r="O8872" s="325"/>
    </row>
    <row r="8873" spans="1:15" x14ac:dyDescent="0.25">
      <c r="A8873" s="325"/>
      <c r="B8873" s="325"/>
      <c r="H8873" s="325"/>
      <c r="O8873" s="325"/>
    </row>
    <row r="8874" spans="1:15" x14ac:dyDescent="0.25">
      <c r="A8874" s="325"/>
      <c r="B8874" s="325"/>
      <c r="H8874" s="325"/>
      <c r="O8874" s="325"/>
    </row>
    <row r="8875" spans="1:15" x14ac:dyDescent="0.25">
      <c r="A8875" s="325"/>
      <c r="B8875" s="325"/>
      <c r="H8875" s="325"/>
      <c r="O8875" s="325"/>
    </row>
    <row r="8876" spans="1:15" x14ac:dyDescent="0.25">
      <c r="A8876" s="325"/>
      <c r="B8876" s="325"/>
      <c r="H8876" s="325"/>
      <c r="O8876" s="325"/>
    </row>
    <row r="8877" spans="1:15" x14ac:dyDescent="0.25">
      <c r="A8877" s="325"/>
      <c r="B8877" s="325"/>
      <c r="H8877" s="325"/>
      <c r="O8877" s="325"/>
    </row>
    <row r="8878" spans="1:15" x14ac:dyDescent="0.25">
      <c r="A8878" s="325"/>
      <c r="B8878" s="325"/>
      <c r="H8878" s="325"/>
      <c r="O8878" s="325"/>
    </row>
    <row r="8879" spans="1:15" x14ac:dyDescent="0.25">
      <c r="A8879" s="325"/>
      <c r="B8879" s="325"/>
      <c r="H8879" s="325"/>
      <c r="O8879" s="325"/>
    </row>
    <row r="8880" spans="1:15" x14ac:dyDescent="0.25">
      <c r="A8880" s="325"/>
      <c r="B8880" s="325"/>
      <c r="H8880" s="325"/>
      <c r="O8880" s="325"/>
    </row>
    <row r="8881" spans="1:15" x14ac:dyDescent="0.25">
      <c r="A8881" s="325"/>
      <c r="B8881" s="325"/>
      <c r="H8881" s="325"/>
      <c r="O8881" s="325"/>
    </row>
    <row r="8882" spans="1:15" x14ac:dyDescent="0.25">
      <c r="A8882" s="325"/>
      <c r="B8882" s="325"/>
      <c r="H8882" s="325"/>
      <c r="O8882" s="325"/>
    </row>
    <row r="8883" spans="1:15" x14ac:dyDescent="0.25">
      <c r="A8883" s="325"/>
      <c r="B8883" s="325"/>
      <c r="H8883" s="325"/>
      <c r="O8883" s="325"/>
    </row>
    <row r="8884" spans="1:15" x14ac:dyDescent="0.25">
      <c r="A8884" s="325"/>
      <c r="B8884" s="325"/>
      <c r="H8884" s="325"/>
      <c r="O8884" s="325"/>
    </row>
    <row r="8885" spans="1:15" x14ac:dyDescent="0.25">
      <c r="A8885" s="325"/>
      <c r="B8885" s="325"/>
      <c r="H8885" s="325"/>
      <c r="O8885" s="325"/>
    </row>
    <row r="8886" spans="1:15" x14ac:dyDescent="0.25">
      <c r="A8886" s="325"/>
      <c r="B8886" s="325"/>
      <c r="H8886" s="325"/>
      <c r="O8886" s="325"/>
    </row>
    <row r="8887" spans="1:15" x14ac:dyDescent="0.25">
      <c r="A8887" s="325"/>
      <c r="B8887" s="325"/>
      <c r="H8887" s="325"/>
      <c r="O8887" s="325"/>
    </row>
    <row r="8888" spans="1:15" x14ac:dyDescent="0.25">
      <c r="A8888" s="325"/>
      <c r="B8888" s="325"/>
      <c r="H8888" s="325"/>
      <c r="O8888" s="325"/>
    </row>
    <row r="8889" spans="1:15" x14ac:dyDescent="0.25">
      <c r="A8889" s="325"/>
      <c r="B8889" s="325"/>
      <c r="H8889" s="325"/>
      <c r="O8889" s="325"/>
    </row>
    <row r="8890" spans="1:15" x14ac:dyDescent="0.25">
      <c r="A8890" s="325"/>
      <c r="B8890" s="325"/>
      <c r="H8890" s="325"/>
      <c r="O8890" s="325"/>
    </row>
    <row r="8891" spans="1:15" x14ac:dyDescent="0.25">
      <c r="A8891" s="325"/>
      <c r="B8891" s="325"/>
      <c r="H8891" s="325"/>
      <c r="O8891" s="325"/>
    </row>
    <row r="8892" spans="1:15" x14ac:dyDescent="0.25">
      <c r="A8892" s="325"/>
      <c r="B8892" s="325"/>
      <c r="H8892" s="325"/>
      <c r="O8892" s="325"/>
    </row>
    <row r="8893" spans="1:15" x14ac:dyDescent="0.25">
      <c r="A8893" s="325"/>
      <c r="B8893" s="325"/>
      <c r="H8893" s="325"/>
      <c r="O8893" s="325"/>
    </row>
    <row r="8894" spans="1:15" x14ac:dyDescent="0.25">
      <c r="A8894" s="325"/>
      <c r="B8894" s="325"/>
      <c r="H8894" s="325"/>
      <c r="O8894" s="325"/>
    </row>
    <row r="8895" spans="1:15" x14ac:dyDescent="0.25">
      <c r="A8895" s="325"/>
      <c r="B8895" s="325"/>
      <c r="H8895" s="325"/>
      <c r="O8895" s="325"/>
    </row>
    <row r="8896" spans="1:15" x14ac:dyDescent="0.25">
      <c r="A8896" s="325"/>
      <c r="B8896" s="325"/>
      <c r="H8896" s="325"/>
      <c r="O8896" s="325"/>
    </row>
    <row r="8897" spans="1:15" x14ac:dyDescent="0.25">
      <c r="A8897" s="325"/>
      <c r="B8897" s="325"/>
      <c r="H8897" s="325"/>
      <c r="O8897" s="325"/>
    </row>
    <row r="8898" spans="1:15" x14ac:dyDescent="0.25">
      <c r="A8898" s="325"/>
      <c r="B8898" s="325"/>
      <c r="H8898" s="325"/>
      <c r="O8898" s="325"/>
    </row>
    <row r="8899" spans="1:15" x14ac:dyDescent="0.25">
      <c r="A8899" s="325"/>
      <c r="B8899" s="325"/>
      <c r="H8899" s="325"/>
      <c r="O8899" s="325"/>
    </row>
    <row r="8900" spans="1:15" x14ac:dyDescent="0.25">
      <c r="A8900" s="325"/>
      <c r="B8900" s="325"/>
      <c r="H8900" s="325"/>
      <c r="O8900" s="325"/>
    </row>
    <row r="8901" spans="1:15" x14ac:dyDescent="0.25">
      <c r="A8901" s="325"/>
      <c r="B8901" s="325"/>
      <c r="H8901" s="325"/>
      <c r="O8901" s="325"/>
    </row>
    <row r="8902" spans="1:15" x14ac:dyDescent="0.25">
      <c r="A8902" s="325"/>
      <c r="B8902" s="325"/>
      <c r="H8902" s="325"/>
      <c r="O8902" s="325"/>
    </row>
    <row r="8903" spans="1:15" x14ac:dyDescent="0.25">
      <c r="A8903" s="325"/>
      <c r="B8903" s="325"/>
      <c r="H8903" s="325"/>
      <c r="O8903" s="325"/>
    </row>
    <row r="8904" spans="1:15" x14ac:dyDescent="0.25">
      <c r="A8904" s="325"/>
      <c r="B8904" s="325"/>
      <c r="H8904" s="325"/>
      <c r="O8904" s="325"/>
    </row>
    <row r="8905" spans="1:15" x14ac:dyDescent="0.25">
      <c r="A8905" s="325"/>
      <c r="B8905" s="325"/>
      <c r="H8905" s="325"/>
      <c r="O8905" s="325"/>
    </row>
    <row r="8906" spans="1:15" x14ac:dyDescent="0.25">
      <c r="A8906" s="325"/>
      <c r="B8906" s="325"/>
      <c r="H8906" s="325"/>
      <c r="O8906" s="325"/>
    </row>
    <row r="8907" spans="1:15" x14ac:dyDescent="0.25">
      <c r="A8907" s="325"/>
      <c r="B8907" s="325"/>
      <c r="H8907" s="325"/>
      <c r="O8907" s="325"/>
    </row>
    <row r="8908" spans="1:15" x14ac:dyDescent="0.25">
      <c r="A8908" s="325"/>
      <c r="B8908" s="325"/>
      <c r="H8908" s="325"/>
      <c r="O8908" s="325"/>
    </row>
    <row r="8909" spans="1:15" x14ac:dyDescent="0.25">
      <c r="A8909" s="325"/>
      <c r="B8909" s="325"/>
      <c r="H8909" s="325"/>
      <c r="O8909" s="325"/>
    </row>
    <row r="8910" spans="1:15" x14ac:dyDescent="0.25">
      <c r="A8910" s="325"/>
      <c r="B8910" s="325"/>
      <c r="H8910" s="325"/>
      <c r="O8910" s="325"/>
    </row>
    <row r="8911" spans="1:15" x14ac:dyDescent="0.25">
      <c r="A8911" s="325"/>
      <c r="B8911" s="325"/>
      <c r="H8911" s="325"/>
      <c r="O8911" s="325"/>
    </row>
    <row r="8912" spans="1:15" x14ac:dyDescent="0.25">
      <c r="A8912" s="325"/>
      <c r="B8912" s="325"/>
      <c r="H8912" s="325"/>
      <c r="O8912" s="325"/>
    </row>
    <row r="8913" spans="1:15" x14ac:dyDescent="0.25">
      <c r="A8913" s="325"/>
      <c r="B8913" s="325"/>
      <c r="H8913" s="325"/>
      <c r="O8913" s="325"/>
    </row>
    <row r="8914" spans="1:15" x14ac:dyDescent="0.25">
      <c r="A8914" s="325"/>
      <c r="B8914" s="325"/>
      <c r="H8914" s="325"/>
      <c r="O8914" s="325"/>
    </row>
    <row r="8915" spans="1:15" x14ac:dyDescent="0.25">
      <c r="A8915" s="325"/>
      <c r="B8915" s="325"/>
      <c r="H8915" s="325"/>
      <c r="O8915" s="325"/>
    </row>
    <row r="8916" spans="1:15" x14ac:dyDescent="0.25">
      <c r="A8916" s="325"/>
      <c r="B8916" s="325"/>
      <c r="H8916" s="325"/>
      <c r="O8916" s="325"/>
    </row>
    <row r="8917" spans="1:15" x14ac:dyDescent="0.25">
      <c r="A8917" s="325"/>
      <c r="B8917" s="325"/>
      <c r="H8917" s="325"/>
      <c r="O8917" s="325"/>
    </row>
    <row r="8918" spans="1:15" x14ac:dyDescent="0.25">
      <c r="A8918" s="325"/>
      <c r="B8918" s="325"/>
      <c r="H8918" s="325"/>
      <c r="O8918" s="325"/>
    </row>
    <row r="8919" spans="1:15" x14ac:dyDescent="0.25">
      <c r="A8919" s="325"/>
      <c r="B8919" s="325"/>
      <c r="H8919" s="325"/>
      <c r="O8919" s="325"/>
    </row>
    <row r="8920" spans="1:15" x14ac:dyDescent="0.25">
      <c r="A8920" s="325"/>
      <c r="B8920" s="325"/>
      <c r="H8920" s="325"/>
      <c r="O8920" s="325"/>
    </row>
    <row r="8921" spans="1:15" x14ac:dyDescent="0.25">
      <c r="A8921" s="325"/>
      <c r="B8921" s="325"/>
      <c r="H8921" s="325"/>
      <c r="O8921" s="325"/>
    </row>
    <row r="8922" spans="1:15" x14ac:dyDescent="0.25">
      <c r="A8922" s="325"/>
      <c r="B8922" s="325"/>
      <c r="H8922" s="325"/>
      <c r="O8922" s="325"/>
    </row>
    <row r="8923" spans="1:15" x14ac:dyDescent="0.25">
      <c r="A8923" s="325"/>
      <c r="B8923" s="325"/>
      <c r="H8923" s="325"/>
      <c r="O8923" s="325"/>
    </row>
    <row r="8924" spans="1:15" x14ac:dyDescent="0.25">
      <c r="A8924" s="325"/>
      <c r="B8924" s="325"/>
      <c r="H8924" s="325"/>
      <c r="O8924" s="325"/>
    </row>
    <row r="8925" spans="1:15" x14ac:dyDescent="0.25">
      <c r="A8925" s="325"/>
      <c r="B8925" s="325"/>
      <c r="H8925" s="325"/>
      <c r="O8925" s="325"/>
    </row>
    <row r="8926" spans="1:15" x14ac:dyDescent="0.25">
      <c r="A8926" s="325"/>
      <c r="B8926" s="325"/>
      <c r="H8926" s="325"/>
      <c r="O8926" s="325"/>
    </row>
    <row r="8927" spans="1:15" x14ac:dyDescent="0.25">
      <c r="A8927" s="325"/>
      <c r="B8927" s="325"/>
      <c r="H8927" s="325"/>
      <c r="O8927" s="325"/>
    </row>
    <row r="8928" spans="1:15" x14ac:dyDescent="0.25">
      <c r="A8928" s="325"/>
      <c r="B8928" s="325"/>
      <c r="H8928" s="325"/>
      <c r="O8928" s="325"/>
    </row>
    <row r="8929" spans="1:15" x14ac:dyDescent="0.25">
      <c r="A8929" s="325"/>
      <c r="B8929" s="325"/>
      <c r="H8929" s="325"/>
      <c r="O8929" s="325"/>
    </row>
    <row r="8930" spans="1:15" x14ac:dyDescent="0.25">
      <c r="A8930" s="325"/>
      <c r="B8930" s="325"/>
      <c r="H8930" s="325"/>
      <c r="O8930" s="325"/>
    </row>
    <row r="8931" spans="1:15" x14ac:dyDescent="0.25">
      <c r="A8931" s="325"/>
      <c r="B8931" s="325"/>
      <c r="H8931" s="325"/>
      <c r="O8931" s="325"/>
    </row>
    <row r="8932" spans="1:15" x14ac:dyDescent="0.25">
      <c r="A8932" s="325"/>
      <c r="B8932" s="325"/>
      <c r="H8932" s="325"/>
      <c r="O8932" s="325"/>
    </row>
    <row r="8933" spans="1:15" x14ac:dyDescent="0.25">
      <c r="A8933" s="325"/>
      <c r="B8933" s="325"/>
      <c r="H8933" s="325"/>
      <c r="O8933" s="325"/>
    </row>
    <row r="8934" spans="1:15" x14ac:dyDescent="0.25">
      <c r="A8934" s="325"/>
      <c r="B8934" s="325"/>
      <c r="H8934" s="325"/>
      <c r="O8934" s="325"/>
    </row>
    <row r="8935" spans="1:15" x14ac:dyDescent="0.25">
      <c r="A8935" s="325"/>
      <c r="B8935" s="325"/>
      <c r="H8935" s="325"/>
      <c r="O8935" s="325"/>
    </row>
    <row r="8936" spans="1:15" x14ac:dyDescent="0.25">
      <c r="A8936" s="325"/>
      <c r="B8936" s="325"/>
      <c r="H8936" s="325"/>
      <c r="O8936" s="325"/>
    </row>
    <row r="8937" spans="1:15" x14ac:dyDescent="0.25">
      <c r="A8937" s="325"/>
      <c r="B8937" s="325"/>
      <c r="H8937" s="325"/>
      <c r="O8937" s="325"/>
    </row>
    <row r="8938" spans="1:15" x14ac:dyDescent="0.25">
      <c r="A8938" s="325"/>
      <c r="B8938" s="325"/>
      <c r="H8938" s="325"/>
      <c r="O8938" s="325"/>
    </row>
    <row r="8939" spans="1:15" x14ac:dyDescent="0.25">
      <c r="A8939" s="325"/>
      <c r="B8939" s="325"/>
      <c r="H8939" s="325"/>
      <c r="O8939" s="325"/>
    </row>
    <row r="8940" spans="1:15" x14ac:dyDescent="0.25">
      <c r="A8940" s="325"/>
      <c r="B8940" s="325"/>
      <c r="H8940" s="325"/>
      <c r="O8940" s="325"/>
    </row>
    <row r="8941" spans="1:15" x14ac:dyDescent="0.25">
      <c r="A8941" s="325"/>
      <c r="B8941" s="325"/>
      <c r="H8941" s="325"/>
      <c r="O8941" s="325"/>
    </row>
    <row r="8942" spans="1:15" x14ac:dyDescent="0.25">
      <c r="A8942" s="325"/>
      <c r="B8942" s="325"/>
      <c r="H8942" s="325"/>
      <c r="O8942" s="325"/>
    </row>
    <row r="8943" spans="1:15" x14ac:dyDescent="0.25">
      <c r="A8943" s="325"/>
      <c r="B8943" s="325"/>
      <c r="H8943" s="325"/>
      <c r="O8943" s="325"/>
    </row>
    <row r="8944" spans="1:15" x14ac:dyDescent="0.25">
      <c r="A8944" s="325"/>
      <c r="B8944" s="325"/>
      <c r="H8944" s="325"/>
      <c r="O8944" s="325"/>
    </row>
    <row r="8945" spans="1:15" x14ac:dyDescent="0.25">
      <c r="A8945" s="325"/>
      <c r="B8945" s="325"/>
      <c r="H8945" s="325"/>
      <c r="O8945" s="325"/>
    </row>
    <row r="8946" spans="1:15" x14ac:dyDescent="0.25">
      <c r="A8946" s="325"/>
      <c r="B8946" s="325"/>
      <c r="H8946" s="325"/>
      <c r="O8946" s="325"/>
    </row>
    <row r="8947" spans="1:15" x14ac:dyDescent="0.25">
      <c r="A8947" s="325"/>
      <c r="B8947" s="325"/>
      <c r="H8947" s="325"/>
      <c r="O8947" s="325"/>
    </row>
    <row r="8948" spans="1:15" x14ac:dyDescent="0.25">
      <c r="A8948" s="325"/>
      <c r="B8948" s="325"/>
      <c r="H8948" s="325"/>
      <c r="O8948" s="325"/>
    </row>
    <row r="8949" spans="1:15" x14ac:dyDescent="0.25">
      <c r="A8949" s="325"/>
      <c r="B8949" s="325"/>
      <c r="H8949" s="325"/>
      <c r="O8949" s="325"/>
    </row>
    <row r="8950" spans="1:15" x14ac:dyDescent="0.25">
      <c r="A8950" s="325"/>
      <c r="B8950" s="325"/>
      <c r="H8950" s="325"/>
      <c r="O8950" s="325"/>
    </row>
    <row r="8951" spans="1:15" x14ac:dyDescent="0.25">
      <c r="A8951" s="325"/>
      <c r="B8951" s="325"/>
      <c r="H8951" s="325"/>
      <c r="O8951" s="325"/>
    </row>
    <row r="8952" spans="1:15" x14ac:dyDescent="0.25">
      <c r="A8952" s="325"/>
      <c r="B8952" s="325"/>
      <c r="H8952" s="325"/>
      <c r="O8952" s="325"/>
    </row>
    <row r="8953" spans="1:15" x14ac:dyDescent="0.25">
      <c r="A8953" s="325"/>
      <c r="B8953" s="325"/>
      <c r="H8953" s="325"/>
      <c r="O8953" s="325"/>
    </row>
    <row r="8954" spans="1:15" x14ac:dyDescent="0.25">
      <c r="A8954" s="325"/>
      <c r="B8954" s="325"/>
      <c r="H8954" s="325"/>
      <c r="O8954" s="325"/>
    </row>
    <row r="8955" spans="1:15" x14ac:dyDescent="0.25">
      <c r="A8955" s="325"/>
      <c r="B8955" s="325"/>
      <c r="H8955" s="325"/>
      <c r="O8955" s="325"/>
    </row>
    <row r="8956" spans="1:15" x14ac:dyDescent="0.25">
      <c r="A8956" s="325"/>
      <c r="B8956" s="325"/>
      <c r="H8956" s="325"/>
      <c r="O8956" s="325"/>
    </row>
    <row r="8957" spans="1:15" x14ac:dyDescent="0.25">
      <c r="A8957" s="325"/>
      <c r="B8957" s="325"/>
      <c r="H8957" s="325"/>
      <c r="O8957" s="325"/>
    </row>
    <row r="8958" spans="1:15" x14ac:dyDescent="0.25">
      <c r="A8958" s="325"/>
      <c r="B8958" s="325"/>
      <c r="H8958" s="325"/>
      <c r="O8958" s="325"/>
    </row>
    <row r="8959" spans="1:15" x14ac:dyDescent="0.25">
      <c r="A8959" s="325"/>
      <c r="B8959" s="325"/>
      <c r="H8959" s="325"/>
      <c r="O8959" s="325"/>
    </row>
    <row r="8960" spans="1:15" x14ac:dyDescent="0.25">
      <c r="A8960" s="325"/>
      <c r="B8960" s="325"/>
      <c r="H8960" s="325"/>
      <c r="O8960" s="325"/>
    </row>
    <row r="8961" spans="1:15" x14ac:dyDescent="0.25">
      <c r="A8961" s="325"/>
      <c r="B8961" s="325"/>
      <c r="H8961" s="325"/>
      <c r="O8961" s="325"/>
    </row>
    <row r="8962" spans="1:15" x14ac:dyDescent="0.25">
      <c r="A8962" s="325"/>
      <c r="B8962" s="325"/>
      <c r="H8962" s="325"/>
      <c r="O8962" s="325"/>
    </row>
    <row r="8963" spans="1:15" x14ac:dyDescent="0.25">
      <c r="A8963" s="325"/>
      <c r="B8963" s="325"/>
      <c r="H8963" s="325"/>
      <c r="O8963" s="325"/>
    </row>
    <row r="8964" spans="1:15" x14ac:dyDescent="0.25">
      <c r="A8964" s="325"/>
      <c r="B8964" s="325"/>
      <c r="H8964" s="325"/>
      <c r="O8964" s="325"/>
    </row>
    <row r="8965" spans="1:15" x14ac:dyDescent="0.25">
      <c r="A8965" s="325"/>
      <c r="B8965" s="325"/>
      <c r="H8965" s="325"/>
      <c r="O8965" s="325"/>
    </row>
    <row r="8966" spans="1:15" x14ac:dyDescent="0.25">
      <c r="A8966" s="325"/>
      <c r="B8966" s="325"/>
      <c r="H8966" s="325"/>
      <c r="O8966" s="325"/>
    </row>
    <row r="8967" spans="1:15" x14ac:dyDescent="0.25">
      <c r="A8967" s="325"/>
      <c r="B8967" s="325"/>
      <c r="H8967" s="325"/>
      <c r="O8967" s="325"/>
    </row>
    <row r="8968" spans="1:15" x14ac:dyDescent="0.25">
      <c r="A8968" s="325"/>
      <c r="B8968" s="325"/>
      <c r="H8968" s="325"/>
      <c r="O8968" s="325"/>
    </row>
    <row r="8969" spans="1:15" x14ac:dyDescent="0.25">
      <c r="A8969" s="325"/>
      <c r="B8969" s="325"/>
      <c r="H8969" s="325"/>
      <c r="O8969" s="325"/>
    </row>
    <row r="8970" spans="1:15" x14ac:dyDescent="0.25">
      <c r="A8970" s="325"/>
      <c r="B8970" s="325"/>
      <c r="H8970" s="325"/>
      <c r="O8970" s="325"/>
    </row>
    <row r="8971" spans="1:15" x14ac:dyDescent="0.25">
      <c r="A8971" s="325"/>
      <c r="B8971" s="325"/>
      <c r="H8971" s="325"/>
      <c r="O8971" s="325"/>
    </row>
    <row r="8972" spans="1:15" x14ac:dyDescent="0.25">
      <c r="A8972" s="325"/>
      <c r="B8972" s="325"/>
      <c r="H8972" s="325"/>
      <c r="O8972" s="325"/>
    </row>
    <row r="8973" spans="1:15" x14ac:dyDescent="0.25">
      <c r="A8973" s="325"/>
      <c r="B8973" s="325"/>
      <c r="H8973" s="325"/>
      <c r="O8973" s="325"/>
    </row>
    <row r="8974" spans="1:15" x14ac:dyDescent="0.25">
      <c r="A8974" s="325"/>
      <c r="B8974" s="325"/>
      <c r="H8974" s="325"/>
      <c r="O8974" s="325"/>
    </row>
    <row r="8975" spans="1:15" x14ac:dyDescent="0.25">
      <c r="A8975" s="325"/>
      <c r="B8975" s="325"/>
      <c r="H8975" s="325"/>
      <c r="O8975" s="325"/>
    </row>
    <row r="8976" spans="1:15" x14ac:dyDescent="0.25">
      <c r="A8976" s="325"/>
      <c r="B8976" s="325"/>
      <c r="H8976" s="325"/>
      <c r="O8976" s="325"/>
    </row>
    <row r="8977" spans="1:15" x14ac:dyDescent="0.25">
      <c r="A8977" s="325"/>
      <c r="B8977" s="325"/>
      <c r="H8977" s="325"/>
      <c r="O8977" s="325"/>
    </row>
    <row r="8978" spans="1:15" x14ac:dyDescent="0.25">
      <c r="A8978" s="325"/>
      <c r="B8978" s="325"/>
      <c r="H8978" s="325"/>
      <c r="O8978" s="325"/>
    </row>
    <row r="8979" spans="1:15" x14ac:dyDescent="0.25">
      <c r="A8979" s="325"/>
      <c r="B8979" s="325"/>
      <c r="H8979" s="325"/>
      <c r="O8979" s="325"/>
    </row>
    <row r="8980" spans="1:15" x14ac:dyDescent="0.25">
      <c r="A8980" s="325"/>
      <c r="B8980" s="325"/>
      <c r="H8980" s="325"/>
      <c r="O8980" s="325"/>
    </row>
    <row r="8981" spans="1:15" x14ac:dyDescent="0.25">
      <c r="A8981" s="325"/>
      <c r="B8981" s="325"/>
      <c r="H8981" s="325"/>
      <c r="O8981" s="325"/>
    </row>
    <row r="8982" spans="1:15" x14ac:dyDescent="0.25">
      <c r="A8982" s="325"/>
      <c r="B8982" s="325"/>
      <c r="H8982" s="325"/>
      <c r="O8982" s="325"/>
    </row>
    <row r="8983" spans="1:15" x14ac:dyDescent="0.25">
      <c r="A8983" s="325"/>
      <c r="B8983" s="325"/>
      <c r="H8983" s="325"/>
      <c r="O8983" s="325"/>
    </row>
    <row r="8984" spans="1:15" x14ac:dyDescent="0.25">
      <c r="A8984" s="325"/>
      <c r="B8984" s="325"/>
      <c r="H8984" s="325"/>
      <c r="O8984" s="325"/>
    </row>
    <row r="8985" spans="1:15" x14ac:dyDescent="0.25">
      <c r="A8985" s="325"/>
      <c r="B8985" s="325"/>
      <c r="H8985" s="325"/>
      <c r="O8985" s="325"/>
    </row>
    <row r="8986" spans="1:15" x14ac:dyDescent="0.25">
      <c r="A8986" s="325"/>
      <c r="B8986" s="325"/>
      <c r="H8986" s="325"/>
      <c r="O8986" s="325"/>
    </row>
    <row r="8987" spans="1:15" x14ac:dyDescent="0.25">
      <c r="A8987" s="325"/>
      <c r="B8987" s="325"/>
      <c r="H8987" s="325"/>
      <c r="O8987" s="325"/>
    </row>
    <row r="8988" spans="1:15" x14ac:dyDescent="0.25">
      <c r="A8988" s="325"/>
      <c r="B8988" s="325"/>
      <c r="H8988" s="325"/>
      <c r="O8988" s="325"/>
    </row>
    <row r="8989" spans="1:15" x14ac:dyDescent="0.25">
      <c r="A8989" s="325"/>
      <c r="B8989" s="325"/>
      <c r="H8989" s="325"/>
      <c r="O8989" s="325"/>
    </row>
    <row r="8990" spans="1:15" x14ac:dyDescent="0.25">
      <c r="A8990" s="325"/>
      <c r="B8990" s="325"/>
      <c r="H8990" s="325"/>
      <c r="O8990" s="325"/>
    </row>
    <row r="8991" spans="1:15" x14ac:dyDescent="0.25">
      <c r="A8991" s="325"/>
      <c r="B8991" s="325"/>
      <c r="H8991" s="325"/>
      <c r="O8991" s="325"/>
    </row>
    <row r="8992" spans="1:15" x14ac:dyDescent="0.25">
      <c r="A8992" s="325"/>
      <c r="B8992" s="325"/>
      <c r="H8992" s="325"/>
      <c r="O8992" s="325"/>
    </row>
    <row r="8993" spans="1:15" x14ac:dyDescent="0.25">
      <c r="A8993" s="325"/>
      <c r="B8993" s="325"/>
      <c r="H8993" s="325"/>
      <c r="O8993" s="325"/>
    </row>
    <row r="8994" spans="1:15" x14ac:dyDescent="0.25">
      <c r="A8994" s="325"/>
      <c r="B8994" s="325"/>
      <c r="H8994" s="325"/>
      <c r="O8994" s="325"/>
    </row>
    <row r="8995" spans="1:15" x14ac:dyDescent="0.25">
      <c r="A8995" s="325"/>
      <c r="B8995" s="325"/>
      <c r="H8995" s="325"/>
      <c r="O8995" s="325"/>
    </row>
    <row r="8996" spans="1:15" x14ac:dyDescent="0.25">
      <c r="A8996" s="325"/>
      <c r="B8996" s="325"/>
      <c r="H8996" s="325"/>
      <c r="O8996" s="325"/>
    </row>
    <row r="8997" spans="1:15" x14ac:dyDescent="0.25">
      <c r="A8997" s="325"/>
      <c r="B8997" s="325"/>
      <c r="H8997" s="325"/>
      <c r="O8997" s="325"/>
    </row>
    <row r="8998" spans="1:15" x14ac:dyDescent="0.25">
      <c r="A8998" s="325"/>
      <c r="B8998" s="325"/>
      <c r="H8998" s="325"/>
      <c r="O8998" s="325"/>
    </row>
    <row r="8999" spans="1:15" x14ac:dyDescent="0.25">
      <c r="A8999" s="325"/>
      <c r="B8999" s="325"/>
      <c r="H8999" s="325"/>
      <c r="O8999" s="325"/>
    </row>
    <row r="9000" spans="1:15" x14ac:dyDescent="0.25">
      <c r="A9000" s="325"/>
      <c r="B9000" s="325"/>
      <c r="H9000" s="325"/>
      <c r="O9000" s="325"/>
    </row>
    <row r="9001" spans="1:15" x14ac:dyDescent="0.25">
      <c r="A9001" s="325"/>
      <c r="B9001" s="325"/>
      <c r="H9001" s="325"/>
      <c r="O9001" s="325"/>
    </row>
    <row r="9002" spans="1:15" x14ac:dyDescent="0.25">
      <c r="A9002" s="325"/>
      <c r="B9002" s="325"/>
      <c r="H9002" s="325"/>
      <c r="O9002" s="325"/>
    </row>
    <row r="9003" spans="1:15" x14ac:dyDescent="0.25">
      <c r="A9003" s="325"/>
      <c r="B9003" s="325"/>
      <c r="H9003" s="325"/>
      <c r="O9003" s="325"/>
    </row>
    <row r="9004" spans="1:15" x14ac:dyDescent="0.25">
      <c r="A9004" s="325"/>
      <c r="B9004" s="325"/>
      <c r="H9004" s="325"/>
      <c r="O9004" s="325"/>
    </row>
    <row r="9005" spans="1:15" x14ac:dyDescent="0.25">
      <c r="A9005" s="325"/>
      <c r="B9005" s="325"/>
      <c r="H9005" s="325"/>
      <c r="O9005" s="325"/>
    </row>
    <row r="9006" spans="1:15" x14ac:dyDescent="0.25">
      <c r="A9006" s="325"/>
      <c r="B9006" s="325"/>
      <c r="H9006" s="325"/>
      <c r="O9006" s="325"/>
    </row>
    <row r="9007" spans="1:15" x14ac:dyDescent="0.25">
      <c r="A9007" s="325"/>
      <c r="B9007" s="325"/>
      <c r="H9007" s="325"/>
      <c r="O9007" s="325"/>
    </row>
    <row r="9008" spans="1:15" x14ac:dyDescent="0.25">
      <c r="A9008" s="325"/>
      <c r="B9008" s="325"/>
      <c r="H9008" s="325"/>
      <c r="O9008" s="325"/>
    </row>
    <row r="9009" spans="1:15" x14ac:dyDescent="0.25">
      <c r="A9009" s="325"/>
      <c r="B9009" s="325"/>
      <c r="H9009" s="325"/>
      <c r="O9009" s="325"/>
    </row>
    <row r="9010" spans="1:15" x14ac:dyDescent="0.25">
      <c r="A9010" s="325"/>
      <c r="B9010" s="325"/>
      <c r="H9010" s="325"/>
      <c r="O9010" s="325"/>
    </row>
    <row r="9011" spans="1:15" x14ac:dyDescent="0.25">
      <c r="A9011" s="325"/>
      <c r="B9011" s="325"/>
      <c r="H9011" s="325"/>
      <c r="O9011" s="325"/>
    </row>
    <row r="9012" spans="1:15" x14ac:dyDescent="0.25">
      <c r="A9012" s="325"/>
      <c r="B9012" s="325"/>
      <c r="H9012" s="325"/>
      <c r="O9012" s="325"/>
    </row>
    <row r="9013" spans="1:15" x14ac:dyDescent="0.25">
      <c r="A9013" s="325"/>
      <c r="B9013" s="325"/>
      <c r="H9013" s="325"/>
      <c r="O9013" s="325"/>
    </row>
    <row r="9014" spans="1:15" x14ac:dyDescent="0.25">
      <c r="A9014" s="325"/>
      <c r="B9014" s="325"/>
      <c r="H9014" s="325"/>
      <c r="O9014" s="325"/>
    </row>
    <row r="9015" spans="1:15" x14ac:dyDescent="0.25">
      <c r="A9015" s="325"/>
      <c r="B9015" s="325"/>
      <c r="H9015" s="325"/>
      <c r="O9015" s="325"/>
    </row>
    <row r="9016" spans="1:15" x14ac:dyDescent="0.25">
      <c r="A9016" s="325"/>
      <c r="B9016" s="325"/>
      <c r="H9016" s="325"/>
      <c r="O9016" s="325"/>
    </row>
    <row r="9017" spans="1:15" x14ac:dyDescent="0.25">
      <c r="A9017" s="325"/>
      <c r="B9017" s="325"/>
      <c r="H9017" s="325"/>
      <c r="O9017" s="325"/>
    </row>
    <row r="9018" spans="1:15" x14ac:dyDescent="0.25">
      <c r="A9018" s="325"/>
      <c r="B9018" s="325"/>
      <c r="H9018" s="325"/>
      <c r="O9018" s="325"/>
    </row>
    <row r="9019" spans="1:15" x14ac:dyDescent="0.25">
      <c r="A9019" s="325"/>
      <c r="B9019" s="325"/>
      <c r="H9019" s="325"/>
      <c r="O9019" s="325"/>
    </row>
    <row r="9020" spans="1:15" x14ac:dyDescent="0.25">
      <c r="A9020" s="325"/>
      <c r="B9020" s="325"/>
      <c r="H9020" s="325"/>
      <c r="O9020" s="325"/>
    </row>
    <row r="9021" spans="1:15" x14ac:dyDescent="0.25">
      <c r="A9021" s="325"/>
      <c r="B9021" s="325"/>
      <c r="H9021" s="325"/>
      <c r="O9021" s="325"/>
    </row>
    <row r="9022" spans="1:15" x14ac:dyDescent="0.25">
      <c r="A9022" s="325"/>
      <c r="B9022" s="325"/>
      <c r="H9022" s="325"/>
      <c r="O9022" s="325"/>
    </row>
    <row r="9023" spans="1:15" x14ac:dyDescent="0.25">
      <c r="A9023" s="325"/>
      <c r="B9023" s="325"/>
      <c r="H9023" s="325"/>
      <c r="O9023" s="325"/>
    </row>
    <row r="9024" spans="1:15" x14ac:dyDescent="0.25">
      <c r="A9024" s="325"/>
      <c r="B9024" s="325"/>
      <c r="H9024" s="325"/>
      <c r="O9024" s="325"/>
    </row>
    <row r="9025" spans="1:15" x14ac:dyDescent="0.25">
      <c r="A9025" s="325"/>
      <c r="B9025" s="325"/>
      <c r="H9025" s="325"/>
      <c r="O9025" s="325"/>
    </row>
    <row r="9026" spans="1:15" x14ac:dyDescent="0.25">
      <c r="A9026" s="325"/>
      <c r="B9026" s="325"/>
      <c r="H9026" s="325"/>
      <c r="O9026" s="325"/>
    </row>
    <row r="9027" spans="1:15" x14ac:dyDescent="0.25">
      <c r="A9027" s="325"/>
      <c r="B9027" s="325"/>
      <c r="H9027" s="325"/>
      <c r="O9027" s="325"/>
    </row>
    <row r="9028" spans="1:15" x14ac:dyDescent="0.25">
      <c r="A9028" s="325"/>
      <c r="B9028" s="325"/>
      <c r="H9028" s="325"/>
      <c r="O9028" s="325"/>
    </row>
    <row r="9029" spans="1:15" x14ac:dyDescent="0.25">
      <c r="A9029" s="325"/>
      <c r="B9029" s="325"/>
      <c r="H9029" s="325"/>
      <c r="O9029" s="325"/>
    </row>
    <row r="9030" spans="1:15" x14ac:dyDescent="0.25">
      <c r="A9030" s="325"/>
      <c r="B9030" s="325"/>
      <c r="H9030" s="325"/>
      <c r="O9030" s="325"/>
    </row>
    <row r="9031" spans="1:15" x14ac:dyDescent="0.25">
      <c r="A9031" s="325"/>
      <c r="B9031" s="325"/>
      <c r="H9031" s="325"/>
      <c r="O9031" s="325"/>
    </row>
    <row r="9032" spans="1:15" x14ac:dyDescent="0.25">
      <c r="A9032" s="325"/>
      <c r="B9032" s="325"/>
      <c r="H9032" s="325"/>
      <c r="O9032" s="325"/>
    </row>
    <row r="9033" spans="1:15" x14ac:dyDescent="0.25">
      <c r="A9033" s="325"/>
      <c r="B9033" s="325"/>
      <c r="H9033" s="325"/>
      <c r="O9033" s="325"/>
    </row>
    <row r="9034" spans="1:15" x14ac:dyDescent="0.25">
      <c r="A9034" s="325"/>
      <c r="B9034" s="325"/>
      <c r="H9034" s="325"/>
      <c r="O9034" s="325"/>
    </row>
    <row r="9035" spans="1:15" x14ac:dyDescent="0.25">
      <c r="A9035" s="325"/>
      <c r="B9035" s="325"/>
      <c r="H9035" s="325"/>
      <c r="O9035" s="325"/>
    </row>
    <row r="9036" spans="1:15" x14ac:dyDescent="0.25">
      <c r="A9036" s="325"/>
      <c r="B9036" s="325"/>
      <c r="H9036" s="325"/>
      <c r="O9036" s="325"/>
    </row>
    <row r="9037" spans="1:15" x14ac:dyDescent="0.25">
      <c r="A9037" s="325"/>
      <c r="B9037" s="325"/>
      <c r="H9037" s="325"/>
      <c r="O9037" s="325"/>
    </row>
    <row r="9038" spans="1:15" x14ac:dyDescent="0.25">
      <c r="A9038" s="325"/>
      <c r="B9038" s="325"/>
      <c r="H9038" s="325"/>
      <c r="O9038" s="325"/>
    </row>
    <row r="9039" spans="1:15" x14ac:dyDescent="0.25">
      <c r="A9039" s="325"/>
      <c r="B9039" s="325"/>
      <c r="H9039" s="325"/>
      <c r="O9039" s="325"/>
    </row>
    <row r="9040" spans="1:15" x14ac:dyDescent="0.25">
      <c r="A9040" s="325"/>
      <c r="B9040" s="325"/>
      <c r="H9040" s="325"/>
      <c r="O9040" s="325"/>
    </row>
    <row r="9041" spans="1:15" x14ac:dyDescent="0.25">
      <c r="A9041" s="325"/>
      <c r="B9041" s="325"/>
      <c r="H9041" s="325"/>
      <c r="O9041" s="325"/>
    </row>
    <row r="9042" spans="1:15" x14ac:dyDescent="0.25">
      <c r="A9042" s="325"/>
      <c r="B9042" s="325"/>
      <c r="H9042" s="325"/>
      <c r="O9042" s="325"/>
    </row>
    <row r="9043" spans="1:15" x14ac:dyDescent="0.25">
      <c r="A9043" s="325"/>
      <c r="B9043" s="325"/>
      <c r="H9043" s="325"/>
      <c r="O9043" s="325"/>
    </row>
    <row r="9044" spans="1:15" x14ac:dyDescent="0.25">
      <c r="A9044" s="325"/>
      <c r="B9044" s="325"/>
      <c r="H9044" s="325"/>
      <c r="O9044" s="325"/>
    </row>
    <row r="9045" spans="1:15" x14ac:dyDescent="0.25">
      <c r="A9045" s="325"/>
      <c r="B9045" s="325"/>
      <c r="H9045" s="325"/>
      <c r="O9045" s="325"/>
    </row>
    <row r="9046" spans="1:15" x14ac:dyDescent="0.25">
      <c r="A9046" s="325"/>
      <c r="B9046" s="325"/>
      <c r="H9046" s="325"/>
      <c r="O9046" s="325"/>
    </row>
    <row r="9047" spans="1:15" x14ac:dyDescent="0.25">
      <c r="A9047" s="325"/>
      <c r="B9047" s="325"/>
      <c r="H9047" s="325"/>
      <c r="O9047" s="325"/>
    </row>
    <row r="9048" spans="1:15" x14ac:dyDescent="0.25">
      <c r="A9048" s="325"/>
      <c r="B9048" s="325"/>
      <c r="H9048" s="325"/>
      <c r="O9048" s="325"/>
    </row>
    <row r="9049" spans="1:15" x14ac:dyDescent="0.25">
      <c r="A9049" s="325"/>
      <c r="B9049" s="325"/>
      <c r="H9049" s="325"/>
      <c r="O9049" s="325"/>
    </row>
    <row r="9050" spans="1:15" x14ac:dyDescent="0.25">
      <c r="A9050" s="325"/>
      <c r="B9050" s="325"/>
      <c r="H9050" s="325"/>
      <c r="O9050" s="325"/>
    </row>
    <row r="9051" spans="1:15" x14ac:dyDescent="0.25">
      <c r="A9051" s="325"/>
      <c r="B9051" s="325"/>
      <c r="H9051" s="325"/>
      <c r="O9051" s="325"/>
    </row>
    <row r="9052" spans="1:15" x14ac:dyDescent="0.25">
      <c r="A9052" s="325"/>
      <c r="B9052" s="325"/>
      <c r="H9052" s="325"/>
      <c r="O9052" s="325"/>
    </row>
    <row r="9053" spans="1:15" x14ac:dyDescent="0.25">
      <c r="A9053" s="325"/>
      <c r="B9053" s="325"/>
      <c r="H9053" s="325"/>
      <c r="O9053" s="325"/>
    </row>
    <row r="9054" spans="1:15" x14ac:dyDescent="0.25">
      <c r="A9054" s="325"/>
      <c r="B9054" s="325"/>
      <c r="H9054" s="325"/>
      <c r="O9054" s="325"/>
    </row>
    <row r="9055" spans="1:15" x14ac:dyDescent="0.25">
      <c r="A9055" s="325"/>
      <c r="B9055" s="325"/>
      <c r="H9055" s="325"/>
      <c r="O9055" s="325"/>
    </row>
    <row r="9056" spans="1:15" x14ac:dyDescent="0.25">
      <c r="A9056" s="325"/>
      <c r="B9056" s="325"/>
      <c r="H9056" s="325"/>
      <c r="O9056" s="325"/>
    </row>
    <row r="9057" spans="1:15" x14ac:dyDescent="0.25">
      <c r="A9057" s="325"/>
      <c r="B9057" s="325"/>
      <c r="H9057" s="325"/>
      <c r="O9057" s="325"/>
    </row>
    <row r="9058" spans="1:15" x14ac:dyDescent="0.25">
      <c r="A9058" s="325"/>
      <c r="B9058" s="325"/>
      <c r="H9058" s="325"/>
      <c r="O9058" s="325"/>
    </row>
    <row r="9059" spans="1:15" x14ac:dyDescent="0.25">
      <c r="A9059" s="325"/>
      <c r="B9059" s="325"/>
      <c r="H9059" s="325"/>
      <c r="O9059" s="325"/>
    </row>
    <row r="9060" spans="1:15" x14ac:dyDescent="0.25">
      <c r="A9060" s="325"/>
      <c r="B9060" s="325"/>
      <c r="H9060" s="325"/>
      <c r="O9060" s="325"/>
    </row>
    <row r="9061" spans="1:15" x14ac:dyDescent="0.25">
      <c r="A9061" s="325"/>
      <c r="B9061" s="325"/>
      <c r="H9061" s="325"/>
      <c r="O9061" s="325"/>
    </row>
    <row r="9062" spans="1:15" x14ac:dyDescent="0.25">
      <c r="A9062" s="325"/>
      <c r="B9062" s="325"/>
      <c r="H9062" s="325"/>
      <c r="O9062" s="325"/>
    </row>
    <row r="9063" spans="1:15" x14ac:dyDescent="0.25">
      <c r="A9063" s="325"/>
      <c r="B9063" s="325"/>
      <c r="H9063" s="325"/>
      <c r="O9063" s="325"/>
    </row>
    <row r="9064" spans="1:15" x14ac:dyDescent="0.25">
      <c r="A9064" s="325"/>
      <c r="B9064" s="325"/>
      <c r="H9064" s="325"/>
      <c r="O9064" s="325"/>
    </row>
    <row r="9065" spans="1:15" x14ac:dyDescent="0.25">
      <c r="A9065" s="325"/>
      <c r="B9065" s="325"/>
      <c r="H9065" s="325"/>
      <c r="O9065" s="325"/>
    </row>
    <row r="9066" spans="1:15" x14ac:dyDescent="0.25">
      <c r="A9066" s="325"/>
      <c r="B9066" s="325"/>
      <c r="H9066" s="325"/>
      <c r="O9066" s="325"/>
    </row>
    <row r="9067" spans="1:15" x14ac:dyDescent="0.25">
      <c r="A9067" s="325"/>
      <c r="B9067" s="325"/>
      <c r="H9067" s="325"/>
      <c r="O9067" s="325"/>
    </row>
    <row r="9068" spans="1:15" x14ac:dyDescent="0.25">
      <c r="A9068" s="325"/>
      <c r="B9068" s="325"/>
      <c r="H9068" s="325"/>
      <c r="O9068" s="325"/>
    </row>
    <row r="9069" spans="1:15" x14ac:dyDescent="0.25">
      <c r="A9069" s="325"/>
      <c r="B9069" s="325"/>
      <c r="H9069" s="325"/>
      <c r="O9069" s="325"/>
    </row>
    <row r="9070" spans="1:15" x14ac:dyDescent="0.25">
      <c r="A9070" s="325"/>
      <c r="B9070" s="325"/>
      <c r="H9070" s="325"/>
      <c r="O9070" s="325"/>
    </row>
    <row r="9071" spans="1:15" x14ac:dyDescent="0.25">
      <c r="A9071" s="325"/>
      <c r="B9071" s="325"/>
      <c r="H9071" s="325"/>
      <c r="O9071" s="325"/>
    </row>
    <row r="9072" spans="1:15" x14ac:dyDescent="0.25">
      <c r="A9072" s="325"/>
      <c r="B9072" s="325"/>
      <c r="H9072" s="325"/>
      <c r="O9072" s="325"/>
    </row>
    <row r="9073" spans="1:15" x14ac:dyDescent="0.25">
      <c r="A9073" s="325"/>
      <c r="B9073" s="325"/>
      <c r="H9073" s="325"/>
      <c r="O9073" s="325"/>
    </row>
    <row r="9074" spans="1:15" x14ac:dyDescent="0.25">
      <c r="A9074" s="325"/>
      <c r="B9074" s="325"/>
      <c r="H9074" s="325"/>
      <c r="O9074" s="325"/>
    </row>
    <row r="9075" spans="1:15" x14ac:dyDescent="0.25">
      <c r="A9075" s="325"/>
      <c r="B9075" s="325"/>
      <c r="H9075" s="325"/>
      <c r="O9075" s="325"/>
    </row>
    <row r="9076" spans="1:15" x14ac:dyDescent="0.25">
      <c r="A9076" s="325"/>
      <c r="B9076" s="325"/>
      <c r="H9076" s="325"/>
      <c r="O9076" s="325"/>
    </row>
    <row r="9077" spans="1:15" x14ac:dyDescent="0.25">
      <c r="A9077" s="325"/>
      <c r="B9077" s="325"/>
      <c r="H9077" s="325"/>
      <c r="O9077" s="325"/>
    </row>
    <row r="9078" spans="1:15" x14ac:dyDescent="0.25">
      <c r="A9078" s="325"/>
      <c r="B9078" s="325"/>
      <c r="H9078" s="325"/>
      <c r="O9078" s="325"/>
    </row>
    <row r="9079" spans="1:15" x14ac:dyDescent="0.25">
      <c r="A9079" s="325"/>
      <c r="B9079" s="325"/>
      <c r="H9079" s="325"/>
      <c r="O9079" s="325"/>
    </row>
    <row r="9080" spans="1:15" x14ac:dyDescent="0.25">
      <c r="A9080" s="325"/>
      <c r="B9080" s="325"/>
      <c r="H9080" s="325"/>
      <c r="O9080" s="325"/>
    </row>
    <row r="9081" spans="1:15" x14ac:dyDescent="0.25">
      <c r="A9081" s="325"/>
      <c r="B9081" s="325"/>
      <c r="H9081" s="325"/>
      <c r="O9081" s="325"/>
    </row>
    <row r="9082" spans="1:15" x14ac:dyDescent="0.25">
      <c r="A9082" s="325"/>
      <c r="B9082" s="325"/>
      <c r="H9082" s="325"/>
      <c r="O9082" s="325"/>
    </row>
    <row r="9083" spans="1:15" x14ac:dyDescent="0.25">
      <c r="A9083" s="325"/>
      <c r="B9083" s="325"/>
      <c r="H9083" s="325"/>
      <c r="O9083" s="325"/>
    </row>
    <row r="9084" spans="1:15" x14ac:dyDescent="0.25">
      <c r="A9084" s="325"/>
      <c r="B9084" s="325"/>
      <c r="H9084" s="325"/>
      <c r="O9084" s="325"/>
    </row>
    <row r="9085" spans="1:15" x14ac:dyDescent="0.25">
      <c r="A9085" s="325"/>
      <c r="B9085" s="325"/>
      <c r="H9085" s="325"/>
      <c r="O9085" s="325"/>
    </row>
    <row r="9086" spans="1:15" x14ac:dyDescent="0.25">
      <c r="A9086" s="325"/>
      <c r="B9086" s="325"/>
      <c r="H9086" s="325"/>
      <c r="O9086" s="325"/>
    </row>
    <row r="9087" spans="1:15" x14ac:dyDescent="0.25">
      <c r="A9087" s="325"/>
      <c r="B9087" s="325"/>
      <c r="H9087" s="325"/>
      <c r="O9087" s="325"/>
    </row>
    <row r="9088" spans="1:15" x14ac:dyDescent="0.25">
      <c r="A9088" s="325"/>
      <c r="B9088" s="325"/>
      <c r="H9088" s="325"/>
      <c r="O9088" s="325"/>
    </row>
    <row r="9089" spans="1:15" x14ac:dyDescent="0.25">
      <c r="A9089" s="325"/>
      <c r="B9089" s="325"/>
      <c r="H9089" s="325"/>
      <c r="O9089" s="325"/>
    </row>
    <row r="9090" spans="1:15" x14ac:dyDescent="0.25">
      <c r="A9090" s="325"/>
      <c r="B9090" s="325"/>
      <c r="H9090" s="325"/>
      <c r="O9090" s="325"/>
    </row>
    <row r="9091" spans="1:15" x14ac:dyDescent="0.25">
      <c r="A9091" s="325"/>
      <c r="B9091" s="325"/>
      <c r="H9091" s="325"/>
      <c r="O9091" s="325"/>
    </row>
    <row r="9092" spans="1:15" x14ac:dyDescent="0.25">
      <c r="A9092" s="325"/>
      <c r="B9092" s="325"/>
      <c r="H9092" s="325"/>
      <c r="O9092" s="325"/>
    </row>
    <row r="9093" spans="1:15" x14ac:dyDescent="0.25">
      <c r="A9093" s="325"/>
      <c r="B9093" s="325"/>
      <c r="H9093" s="325"/>
      <c r="O9093" s="325"/>
    </row>
    <row r="9094" spans="1:15" x14ac:dyDescent="0.25">
      <c r="A9094" s="325"/>
      <c r="B9094" s="325"/>
      <c r="H9094" s="325"/>
      <c r="O9094" s="325"/>
    </row>
    <row r="9095" spans="1:15" x14ac:dyDescent="0.25">
      <c r="A9095" s="325"/>
      <c r="B9095" s="325"/>
      <c r="H9095" s="325"/>
      <c r="O9095" s="325"/>
    </row>
    <row r="9096" spans="1:15" x14ac:dyDescent="0.25">
      <c r="A9096" s="325"/>
      <c r="B9096" s="325"/>
      <c r="H9096" s="325"/>
      <c r="O9096" s="325"/>
    </row>
    <row r="9097" spans="1:15" x14ac:dyDescent="0.25">
      <c r="A9097" s="325"/>
      <c r="B9097" s="325"/>
      <c r="H9097" s="325"/>
      <c r="O9097" s="325"/>
    </row>
    <row r="9098" spans="1:15" x14ac:dyDescent="0.25">
      <c r="A9098" s="325"/>
      <c r="B9098" s="325"/>
      <c r="H9098" s="325"/>
      <c r="O9098" s="325"/>
    </row>
    <row r="9099" spans="1:15" x14ac:dyDescent="0.25">
      <c r="A9099" s="325"/>
      <c r="B9099" s="325"/>
      <c r="H9099" s="325"/>
      <c r="O9099" s="325"/>
    </row>
    <row r="9100" spans="1:15" x14ac:dyDescent="0.25">
      <c r="A9100" s="325"/>
      <c r="B9100" s="325"/>
      <c r="H9100" s="325"/>
      <c r="O9100" s="325"/>
    </row>
    <row r="9101" spans="1:15" x14ac:dyDescent="0.25">
      <c r="A9101" s="325"/>
      <c r="B9101" s="325"/>
      <c r="H9101" s="325"/>
      <c r="O9101" s="325"/>
    </row>
    <row r="9102" spans="1:15" x14ac:dyDescent="0.25">
      <c r="A9102" s="325"/>
      <c r="B9102" s="325"/>
      <c r="H9102" s="325"/>
      <c r="O9102" s="325"/>
    </row>
    <row r="9103" spans="1:15" x14ac:dyDescent="0.25">
      <c r="A9103" s="325"/>
      <c r="B9103" s="325"/>
      <c r="H9103" s="325"/>
      <c r="O9103" s="325"/>
    </row>
    <row r="9104" spans="1:15" x14ac:dyDescent="0.25">
      <c r="A9104" s="325"/>
      <c r="B9104" s="325"/>
      <c r="H9104" s="325"/>
      <c r="O9104" s="325"/>
    </row>
    <row r="9105" spans="1:15" x14ac:dyDescent="0.25">
      <c r="A9105" s="325"/>
      <c r="B9105" s="325"/>
      <c r="H9105" s="325"/>
      <c r="O9105" s="325"/>
    </row>
    <row r="9106" spans="1:15" x14ac:dyDescent="0.25">
      <c r="A9106" s="325"/>
      <c r="B9106" s="325"/>
      <c r="H9106" s="325"/>
      <c r="O9106" s="325"/>
    </row>
    <row r="9107" spans="1:15" x14ac:dyDescent="0.25">
      <c r="A9107" s="325"/>
      <c r="B9107" s="325"/>
      <c r="H9107" s="325"/>
      <c r="O9107" s="325"/>
    </row>
    <row r="9108" spans="1:15" x14ac:dyDescent="0.25">
      <c r="A9108" s="325"/>
      <c r="B9108" s="325"/>
      <c r="H9108" s="325"/>
      <c r="O9108" s="325"/>
    </row>
    <row r="9109" spans="1:15" x14ac:dyDescent="0.25">
      <c r="A9109" s="325"/>
      <c r="B9109" s="325"/>
      <c r="H9109" s="325"/>
      <c r="O9109" s="325"/>
    </row>
    <row r="9110" spans="1:15" x14ac:dyDescent="0.25">
      <c r="A9110" s="325"/>
      <c r="B9110" s="325"/>
      <c r="H9110" s="325"/>
      <c r="O9110" s="325"/>
    </row>
    <row r="9111" spans="1:15" x14ac:dyDescent="0.25">
      <c r="A9111" s="325"/>
      <c r="B9111" s="325"/>
      <c r="H9111" s="325"/>
      <c r="O9111" s="325"/>
    </row>
    <row r="9112" spans="1:15" x14ac:dyDescent="0.25">
      <c r="A9112" s="325"/>
      <c r="B9112" s="325"/>
      <c r="H9112" s="325"/>
      <c r="O9112" s="325"/>
    </row>
    <row r="9113" spans="1:15" x14ac:dyDescent="0.25">
      <c r="A9113" s="325"/>
      <c r="B9113" s="325"/>
      <c r="H9113" s="325"/>
      <c r="O9113" s="325"/>
    </row>
    <row r="9114" spans="1:15" x14ac:dyDescent="0.25">
      <c r="A9114" s="325"/>
      <c r="B9114" s="325"/>
      <c r="H9114" s="325"/>
      <c r="O9114" s="325"/>
    </row>
    <row r="9115" spans="1:15" x14ac:dyDescent="0.25">
      <c r="A9115" s="325"/>
      <c r="B9115" s="325"/>
      <c r="H9115" s="325"/>
      <c r="O9115" s="325"/>
    </row>
    <row r="9116" spans="1:15" x14ac:dyDescent="0.25">
      <c r="A9116" s="325"/>
      <c r="B9116" s="325"/>
      <c r="H9116" s="325"/>
      <c r="O9116" s="325"/>
    </row>
    <row r="9117" spans="1:15" x14ac:dyDescent="0.25">
      <c r="A9117" s="325"/>
      <c r="B9117" s="325"/>
      <c r="H9117" s="325"/>
      <c r="O9117" s="325"/>
    </row>
    <row r="9118" spans="1:15" x14ac:dyDescent="0.25">
      <c r="A9118" s="325"/>
      <c r="B9118" s="325"/>
      <c r="H9118" s="325"/>
      <c r="O9118" s="325"/>
    </row>
    <row r="9119" spans="1:15" x14ac:dyDescent="0.25">
      <c r="A9119" s="325"/>
      <c r="B9119" s="325"/>
      <c r="H9119" s="325"/>
      <c r="O9119" s="325"/>
    </row>
    <row r="9120" spans="1:15" x14ac:dyDescent="0.25">
      <c r="A9120" s="325"/>
      <c r="B9120" s="325"/>
      <c r="H9120" s="325"/>
      <c r="O9120" s="325"/>
    </row>
    <row r="9121" spans="1:15" x14ac:dyDescent="0.25">
      <c r="A9121" s="325"/>
      <c r="B9121" s="325"/>
      <c r="H9121" s="325"/>
      <c r="O9121" s="325"/>
    </row>
    <row r="9122" spans="1:15" x14ac:dyDescent="0.25">
      <c r="A9122" s="325"/>
      <c r="B9122" s="325"/>
      <c r="H9122" s="325"/>
      <c r="O9122" s="325"/>
    </row>
    <row r="9123" spans="1:15" x14ac:dyDescent="0.25">
      <c r="A9123" s="325"/>
      <c r="B9123" s="325"/>
      <c r="H9123" s="325"/>
      <c r="O9123" s="325"/>
    </row>
    <row r="9124" spans="1:15" x14ac:dyDescent="0.25">
      <c r="A9124" s="325"/>
      <c r="B9124" s="325"/>
      <c r="H9124" s="325"/>
      <c r="O9124" s="325"/>
    </row>
    <row r="9125" spans="1:15" x14ac:dyDescent="0.25">
      <c r="A9125" s="325"/>
      <c r="B9125" s="325"/>
      <c r="H9125" s="325"/>
      <c r="O9125" s="325"/>
    </row>
    <row r="9126" spans="1:15" x14ac:dyDescent="0.25">
      <c r="A9126" s="325"/>
      <c r="B9126" s="325"/>
      <c r="H9126" s="325"/>
      <c r="O9126" s="325"/>
    </row>
    <row r="9127" spans="1:15" x14ac:dyDescent="0.25">
      <c r="A9127" s="325"/>
      <c r="B9127" s="325"/>
      <c r="H9127" s="325"/>
      <c r="O9127" s="325"/>
    </row>
    <row r="9128" spans="1:15" x14ac:dyDescent="0.25">
      <c r="A9128" s="325"/>
      <c r="B9128" s="325"/>
      <c r="H9128" s="325"/>
      <c r="O9128" s="325"/>
    </row>
    <row r="9129" spans="1:15" x14ac:dyDescent="0.25">
      <c r="A9129" s="325"/>
      <c r="B9129" s="325"/>
      <c r="H9129" s="325"/>
      <c r="O9129" s="325"/>
    </row>
    <row r="9130" spans="1:15" x14ac:dyDescent="0.25">
      <c r="A9130" s="325"/>
      <c r="B9130" s="325"/>
      <c r="H9130" s="325"/>
      <c r="O9130" s="325"/>
    </row>
    <row r="9131" spans="1:15" x14ac:dyDescent="0.25">
      <c r="A9131" s="325"/>
      <c r="B9131" s="325"/>
      <c r="H9131" s="325"/>
      <c r="O9131" s="325"/>
    </row>
    <row r="9132" spans="1:15" x14ac:dyDescent="0.25">
      <c r="A9132" s="325"/>
      <c r="B9132" s="325"/>
      <c r="H9132" s="325"/>
      <c r="O9132" s="325"/>
    </row>
    <row r="9133" spans="1:15" x14ac:dyDescent="0.25">
      <c r="A9133" s="325"/>
      <c r="B9133" s="325"/>
      <c r="H9133" s="325"/>
      <c r="O9133" s="325"/>
    </row>
    <row r="9134" spans="1:15" x14ac:dyDescent="0.25">
      <c r="A9134" s="325"/>
      <c r="B9134" s="325"/>
      <c r="H9134" s="325"/>
      <c r="O9134" s="325"/>
    </row>
    <row r="9135" spans="1:15" x14ac:dyDescent="0.25">
      <c r="A9135" s="325"/>
      <c r="B9135" s="325"/>
      <c r="H9135" s="325"/>
      <c r="O9135" s="325"/>
    </row>
    <row r="9136" spans="1:15" x14ac:dyDescent="0.25">
      <c r="A9136" s="325"/>
      <c r="B9136" s="325"/>
      <c r="H9136" s="325"/>
      <c r="O9136" s="325"/>
    </row>
    <row r="9137" spans="1:15" x14ac:dyDescent="0.25">
      <c r="A9137" s="325"/>
      <c r="B9137" s="325"/>
      <c r="H9137" s="325"/>
      <c r="O9137" s="325"/>
    </row>
    <row r="9138" spans="1:15" x14ac:dyDescent="0.25">
      <c r="A9138" s="325"/>
      <c r="B9138" s="325"/>
      <c r="H9138" s="325"/>
      <c r="O9138" s="325"/>
    </row>
    <row r="9139" spans="1:15" x14ac:dyDescent="0.25">
      <c r="A9139" s="325"/>
      <c r="B9139" s="325"/>
      <c r="H9139" s="325"/>
      <c r="O9139" s="325"/>
    </row>
    <row r="9140" spans="1:15" x14ac:dyDescent="0.25">
      <c r="A9140" s="325"/>
      <c r="B9140" s="325"/>
      <c r="H9140" s="325"/>
      <c r="O9140" s="325"/>
    </row>
    <row r="9141" spans="1:15" x14ac:dyDescent="0.25">
      <c r="A9141" s="325"/>
      <c r="B9141" s="325"/>
      <c r="H9141" s="325"/>
      <c r="O9141" s="325"/>
    </row>
    <row r="9142" spans="1:15" x14ac:dyDescent="0.25">
      <c r="A9142" s="325"/>
      <c r="B9142" s="325"/>
      <c r="H9142" s="325"/>
      <c r="O9142" s="325"/>
    </row>
    <row r="9143" spans="1:15" x14ac:dyDescent="0.25">
      <c r="A9143" s="325"/>
      <c r="B9143" s="325"/>
      <c r="H9143" s="325"/>
      <c r="O9143" s="325"/>
    </row>
    <row r="9144" spans="1:15" x14ac:dyDescent="0.25">
      <c r="A9144" s="325"/>
      <c r="B9144" s="325"/>
      <c r="H9144" s="325"/>
      <c r="O9144" s="325"/>
    </row>
    <row r="9145" spans="1:15" x14ac:dyDescent="0.25">
      <c r="A9145" s="325"/>
      <c r="B9145" s="325"/>
      <c r="H9145" s="325"/>
      <c r="O9145" s="325"/>
    </row>
    <row r="9146" spans="1:15" x14ac:dyDescent="0.25">
      <c r="A9146" s="325"/>
      <c r="B9146" s="325"/>
      <c r="H9146" s="325"/>
      <c r="O9146" s="325"/>
    </row>
    <row r="9147" spans="1:15" x14ac:dyDescent="0.25">
      <c r="A9147" s="325"/>
      <c r="B9147" s="325"/>
      <c r="H9147" s="325"/>
      <c r="O9147" s="325"/>
    </row>
    <row r="9148" spans="1:15" x14ac:dyDescent="0.25">
      <c r="A9148" s="325"/>
      <c r="B9148" s="325"/>
      <c r="H9148" s="325"/>
      <c r="O9148" s="325"/>
    </row>
    <row r="9149" spans="1:15" x14ac:dyDescent="0.25">
      <c r="A9149" s="325"/>
      <c r="B9149" s="325"/>
      <c r="H9149" s="325"/>
      <c r="O9149" s="325"/>
    </row>
    <row r="9150" spans="1:15" x14ac:dyDescent="0.25">
      <c r="A9150" s="325"/>
      <c r="B9150" s="325"/>
      <c r="H9150" s="325"/>
      <c r="O9150" s="325"/>
    </row>
    <row r="9151" spans="1:15" x14ac:dyDescent="0.25">
      <c r="A9151" s="325"/>
      <c r="B9151" s="325"/>
      <c r="H9151" s="325"/>
      <c r="O9151" s="325"/>
    </row>
    <row r="9152" spans="1:15" x14ac:dyDescent="0.25">
      <c r="A9152" s="325"/>
      <c r="B9152" s="325"/>
      <c r="H9152" s="325"/>
      <c r="O9152" s="325"/>
    </row>
    <row r="9153" spans="1:15" x14ac:dyDescent="0.25">
      <c r="A9153" s="325"/>
      <c r="B9153" s="325"/>
      <c r="H9153" s="325"/>
      <c r="O9153" s="325"/>
    </row>
    <row r="9154" spans="1:15" x14ac:dyDescent="0.25">
      <c r="A9154" s="325"/>
      <c r="B9154" s="325"/>
      <c r="H9154" s="325"/>
      <c r="O9154" s="325"/>
    </row>
    <row r="9155" spans="1:15" x14ac:dyDescent="0.25">
      <c r="A9155" s="325"/>
      <c r="B9155" s="325"/>
      <c r="H9155" s="325"/>
      <c r="O9155" s="325"/>
    </row>
    <row r="9156" spans="1:15" x14ac:dyDescent="0.25">
      <c r="A9156" s="325"/>
      <c r="B9156" s="325"/>
      <c r="H9156" s="325"/>
      <c r="O9156" s="325"/>
    </row>
    <row r="9157" spans="1:15" x14ac:dyDescent="0.25">
      <c r="A9157" s="325"/>
      <c r="B9157" s="325"/>
      <c r="H9157" s="325"/>
      <c r="O9157" s="325"/>
    </row>
    <row r="9158" spans="1:15" x14ac:dyDescent="0.25">
      <c r="A9158" s="325"/>
      <c r="B9158" s="325"/>
      <c r="H9158" s="325"/>
      <c r="O9158" s="325"/>
    </row>
    <row r="9159" spans="1:15" x14ac:dyDescent="0.25">
      <c r="A9159" s="325"/>
      <c r="B9159" s="325"/>
      <c r="H9159" s="325"/>
      <c r="O9159" s="325"/>
    </row>
    <row r="9160" spans="1:15" x14ac:dyDescent="0.25">
      <c r="A9160" s="325"/>
      <c r="B9160" s="325"/>
      <c r="H9160" s="325"/>
      <c r="O9160" s="325"/>
    </row>
    <row r="9161" spans="1:15" x14ac:dyDescent="0.25">
      <c r="A9161" s="325"/>
      <c r="B9161" s="325"/>
      <c r="H9161" s="325"/>
      <c r="O9161" s="325"/>
    </row>
    <row r="9162" spans="1:15" x14ac:dyDescent="0.25">
      <c r="A9162" s="325"/>
      <c r="B9162" s="325"/>
      <c r="H9162" s="325"/>
      <c r="O9162" s="325"/>
    </row>
    <row r="9163" spans="1:15" x14ac:dyDescent="0.25">
      <c r="A9163" s="325"/>
      <c r="B9163" s="325"/>
      <c r="H9163" s="325"/>
      <c r="O9163" s="325"/>
    </row>
    <row r="9164" spans="1:15" x14ac:dyDescent="0.25">
      <c r="A9164" s="325"/>
      <c r="B9164" s="325"/>
      <c r="H9164" s="325"/>
      <c r="O9164" s="325"/>
    </row>
    <row r="9165" spans="1:15" x14ac:dyDescent="0.25">
      <c r="A9165" s="325"/>
      <c r="B9165" s="325"/>
      <c r="H9165" s="325"/>
      <c r="O9165" s="325"/>
    </row>
    <row r="9166" spans="1:15" x14ac:dyDescent="0.25">
      <c r="A9166" s="325"/>
      <c r="B9166" s="325"/>
      <c r="H9166" s="325"/>
      <c r="O9166" s="325"/>
    </row>
    <row r="9167" spans="1:15" x14ac:dyDescent="0.25">
      <c r="A9167" s="325"/>
      <c r="B9167" s="325"/>
      <c r="H9167" s="325"/>
      <c r="O9167" s="325"/>
    </row>
    <row r="9168" spans="1:15" x14ac:dyDescent="0.25">
      <c r="A9168" s="325"/>
      <c r="B9168" s="325"/>
      <c r="H9168" s="325"/>
      <c r="O9168" s="325"/>
    </row>
    <row r="9169" spans="1:15" x14ac:dyDescent="0.25">
      <c r="A9169" s="325"/>
      <c r="B9169" s="325"/>
      <c r="H9169" s="325"/>
      <c r="O9169" s="325"/>
    </row>
    <row r="9170" spans="1:15" x14ac:dyDescent="0.25">
      <c r="A9170" s="325"/>
      <c r="B9170" s="325"/>
      <c r="H9170" s="325"/>
      <c r="O9170" s="325"/>
    </row>
    <row r="9171" spans="1:15" x14ac:dyDescent="0.25">
      <c r="A9171" s="325"/>
      <c r="B9171" s="325"/>
      <c r="H9171" s="325"/>
      <c r="O9171" s="325"/>
    </row>
    <row r="9172" spans="1:15" x14ac:dyDescent="0.25">
      <c r="A9172" s="325"/>
      <c r="B9172" s="325"/>
      <c r="H9172" s="325"/>
      <c r="O9172" s="325"/>
    </row>
    <row r="9173" spans="1:15" x14ac:dyDescent="0.25">
      <c r="A9173" s="325"/>
      <c r="B9173" s="325"/>
      <c r="H9173" s="325"/>
      <c r="O9173" s="325"/>
    </row>
    <row r="9174" spans="1:15" x14ac:dyDescent="0.25">
      <c r="A9174" s="325"/>
      <c r="B9174" s="325"/>
      <c r="H9174" s="325"/>
      <c r="O9174" s="325"/>
    </row>
    <row r="9175" spans="1:15" x14ac:dyDescent="0.25">
      <c r="A9175" s="325"/>
      <c r="B9175" s="325"/>
      <c r="H9175" s="325"/>
      <c r="O9175" s="325"/>
    </row>
    <row r="9176" spans="1:15" x14ac:dyDescent="0.25">
      <c r="A9176" s="325"/>
      <c r="B9176" s="325"/>
      <c r="H9176" s="325"/>
      <c r="O9176" s="325"/>
    </row>
    <row r="9177" spans="1:15" x14ac:dyDescent="0.25">
      <c r="A9177" s="325"/>
      <c r="B9177" s="325"/>
      <c r="H9177" s="325"/>
      <c r="O9177" s="325"/>
    </row>
    <row r="9178" spans="1:15" x14ac:dyDescent="0.25">
      <c r="A9178" s="325"/>
      <c r="B9178" s="325"/>
      <c r="H9178" s="325"/>
      <c r="O9178" s="325"/>
    </row>
    <row r="9179" spans="1:15" x14ac:dyDescent="0.25">
      <c r="A9179" s="325"/>
      <c r="B9179" s="325"/>
      <c r="H9179" s="325"/>
      <c r="O9179" s="325"/>
    </row>
    <row r="9180" spans="1:15" x14ac:dyDescent="0.25">
      <c r="A9180" s="325"/>
      <c r="B9180" s="325"/>
      <c r="H9180" s="325"/>
      <c r="O9180" s="325"/>
    </row>
    <row r="9181" spans="1:15" x14ac:dyDescent="0.25">
      <c r="A9181" s="325"/>
      <c r="B9181" s="325"/>
      <c r="H9181" s="325"/>
      <c r="O9181" s="325"/>
    </row>
    <row r="9182" spans="1:15" x14ac:dyDescent="0.25">
      <c r="A9182" s="325"/>
      <c r="B9182" s="325"/>
      <c r="H9182" s="325"/>
      <c r="O9182" s="325"/>
    </row>
    <row r="9183" spans="1:15" x14ac:dyDescent="0.25">
      <c r="A9183" s="325"/>
      <c r="B9183" s="325"/>
      <c r="H9183" s="325"/>
      <c r="O9183" s="325"/>
    </row>
    <row r="9184" spans="1:15" x14ac:dyDescent="0.25">
      <c r="A9184" s="325"/>
      <c r="B9184" s="325"/>
      <c r="H9184" s="325"/>
      <c r="O9184" s="325"/>
    </row>
    <row r="9185" spans="1:15" x14ac:dyDescent="0.25">
      <c r="A9185" s="325"/>
      <c r="B9185" s="325"/>
      <c r="H9185" s="325"/>
      <c r="O9185" s="325"/>
    </row>
    <row r="9186" spans="1:15" x14ac:dyDescent="0.25">
      <c r="A9186" s="325"/>
      <c r="B9186" s="325"/>
      <c r="H9186" s="325"/>
      <c r="O9186" s="325"/>
    </row>
    <row r="9187" spans="1:15" x14ac:dyDescent="0.25">
      <c r="A9187" s="325"/>
      <c r="B9187" s="325"/>
      <c r="H9187" s="325"/>
      <c r="O9187" s="325"/>
    </row>
    <row r="9188" spans="1:15" x14ac:dyDescent="0.25">
      <c r="A9188" s="325"/>
      <c r="B9188" s="325"/>
      <c r="H9188" s="325"/>
      <c r="O9188" s="325"/>
    </row>
    <row r="9189" spans="1:15" x14ac:dyDescent="0.25">
      <c r="A9189" s="325"/>
      <c r="B9189" s="325"/>
      <c r="H9189" s="325"/>
      <c r="O9189" s="325"/>
    </row>
    <row r="9190" spans="1:15" x14ac:dyDescent="0.25">
      <c r="A9190" s="325"/>
      <c r="B9190" s="325"/>
      <c r="H9190" s="325"/>
      <c r="O9190" s="325"/>
    </row>
    <row r="9191" spans="1:15" x14ac:dyDescent="0.25">
      <c r="A9191" s="325"/>
      <c r="B9191" s="325"/>
      <c r="H9191" s="325"/>
      <c r="O9191" s="325"/>
    </row>
    <row r="9192" spans="1:15" x14ac:dyDescent="0.25">
      <c r="A9192" s="325"/>
      <c r="B9192" s="325"/>
      <c r="H9192" s="325"/>
      <c r="O9192" s="325"/>
    </row>
    <row r="9193" spans="1:15" x14ac:dyDescent="0.25">
      <c r="A9193" s="325"/>
      <c r="B9193" s="325"/>
      <c r="H9193" s="325"/>
      <c r="O9193" s="325"/>
    </row>
    <row r="9194" spans="1:15" x14ac:dyDescent="0.25">
      <c r="A9194" s="325"/>
      <c r="B9194" s="325"/>
      <c r="H9194" s="325"/>
      <c r="O9194" s="325"/>
    </row>
    <row r="9195" spans="1:15" x14ac:dyDescent="0.25">
      <c r="A9195" s="325"/>
      <c r="B9195" s="325"/>
      <c r="H9195" s="325"/>
      <c r="O9195" s="325"/>
    </row>
    <row r="9196" spans="1:15" x14ac:dyDescent="0.25">
      <c r="A9196" s="325"/>
      <c r="B9196" s="325"/>
      <c r="H9196" s="325"/>
      <c r="O9196" s="325"/>
    </row>
    <row r="9197" spans="1:15" x14ac:dyDescent="0.25">
      <c r="A9197" s="325"/>
      <c r="B9197" s="325"/>
      <c r="H9197" s="325"/>
      <c r="O9197" s="325"/>
    </row>
    <row r="9198" spans="1:15" x14ac:dyDescent="0.25">
      <c r="A9198" s="325"/>
      <c r="B9198" s="325"/>
      <c r="H9198" s="325"/>
      <c r="O9198" s="325"/>
    </row>
    <row r="9199" spans="1:15" x14ac:dyDescent="0.25">
      <c r="A9199" s="325"/>
      <c r="B9199" s="325"/>
      <c r="H9199" s="325"/>
      <c r="O9199" s="325"/>
    </row>
    <row r="9200" spans="1:15" x14ac:dyDescent="0.25">
      <c r="A9200" s="325"/>
      <c r="B9200" s="325"/>
      <c r="H9200" s="325"/>
      <c r="O9200" s="325"/>
    </row>
    <row r="9201" spans="1:15" x14ac:dyDescent="0.25">
      <c r="A9201" s="325"/>
      <c r="B9201" s="325"/>
      <c r="H9201" s="325"/>
      <c r="O9201" s="325"/>
    </row>
    <row r="9202" spans="1:15" x14ac:dyDescent="0.25">
      <c r="A9202" s="325"/>
      <c r="B9202" s="325"/>
      <c r="H9202" s="325"/>
      <c r="O9202" s="325"/>
    </row>
    <row r="9203" spans="1:15" x14ac:dyDescent="0.25">
      <c r="A9203" s="325"/>
      <c r="B9203" s="325"/>
      <c r="H9203" s="325"/>
      <c r="O9203" s="325"/>
    </row>
    <row r="9204" spans="1:15" x14ac:dyDescent="0.25">
      <c r="A9204" s="325"/>
      <c r="B9204" s="325"/>
      <c r="H9204" s="325"/>
      <c r="O9204" s="325"/>
    </row>
    <row r="9205" spans="1:15" x14ac:dyDescent="0.25">
      <c r="A9205" s="325"/>
      <c r="B9205" s="325"/>
      <c r="H9205" s="325"/>
      <c r="O9205" s="325"/>
    </row>
    <row r="9206" spans="1:15" x14ac:dyDescent="0.25">
      <c r="A9206" s="325"/>
      <c r="B9206" s="325"/>
      <c r="H9206" s="325"/>
      <c r="O9206" s="325"/>
    </row>
    <row r="9207" spans="1:15" x14ac:dyDescent="0.25">
      <c r="A9207" s="325"/>
      <c r="B9207" s="325"/>
      <c r="H9207" s="325"/>
      <c r="O9207" s="325"/>
    </row>
    <row r="9208" spans="1:15" x14ac:dyDescent="0.25">
      <c r="A9208" s="325"/>
      <c r="B9208" s="325"/>
      <c r="H9208" s="325"/>
      <c r="O9208" s="325"/>
    </row>
    <row r="9209" spans="1:15" x14ac:dyDescent="0.25">
      <c r="A9209" s="325"/>
      <c r="B9209" s="325"/>
      <c r="H9209" s="325"/>
      <c r="O9209" s="325"/>
    </row>
    <row r="9210" spans="1:15" x14ac:dyDescent="0.25">
      <c r="A9210" s="325"/>
      <c r="B9210" s="325"/>
      <c r="H9210" s="325"/>
      <c r="O9210" s="325"/>
    </row>
    <row r="9211" spans="1:15" x14ac:dyDescent="0.25">
      <c r="A9211" s="325"/>
      <c r="B9211" s="325"/>
      <c r="H9211" s="325"/>
      <c r="O9211" s="325"/>
    </row>
    <row r="9212" spans="1:15" x14ac:dyDescent="0.25">
      <c r="A9212" s="325"/>
      <c r="B9212" s="325"/>
      <c r="H9212" s="325"/>
      <c r="O9212" s="325"/>
    </row>
    <row r="9213" spans="1:15" x14ac:dyDescent="0.25">
      <c r="A9213" s="325"/>
      <c r="B9213" s="325"/>
      <c r="H9213" s="325"/>
      <c r="O9213" s="325"/>
    </row>
    <row r="9214" spans="1:15" x14ac:dyDescent="0.25">
      <c r="A9214" s="325"/>
      <c r="B9214" s="325"/>
      <c r="H9214" s="325"/>
      <c r="O9214" s="325"/>
    </row>
    <row r="9215" spans="1:15" x14ac:dyDescent="0.25">
      <c r="A9215" s="325"/>
      <c r="B9215" s="325"/>
      <c r="H9215" s="325"/>
      <c r="O9215" s="325"/>
    </row>
    <row r="9216" spans="1:15" x14ac:dyDescent="0.25">
      <c r="A9216" s="325"/>
      <c r="B9216" s="325"/>
      <c r="H9216" s="325"/>
      <c r="O9216" s="325"/>
    </row>
    <row r="9217" spans="1:15" x14ac:dyDescent="0.25">
      <c r="A9217" s="325"/>
      <c r="B9217" s="325"/>
      <c r="H9217" s="325"/>
      <c r="O9217" s="325"/>
    </row>
    <row r="9218" spans="1:15" x14ac:dyDescent="0.25">
      <c r="A9218" s="325"/>
      <c r="B9218" s="325"/>
      <c r="H9218" s="325"/>
      <c r="O9218" s="325"/>
    </row>
    <row r="9219" spans="1:15" x14ac:dyDescent="0.25">
      <c r="A9219" s="325"/>
      <c r="B9219" s="325"/>
      <c r="H9219" s="325"/>
      <c r="O9219" s="325"/>
    </row>
    <row r="9220" spans="1:15" x14ac:dyDescent="0.25">
      <c r="A9220" s="325"/>
      <c r="B9220" s="325"/>
      <c r="H9220" s="325"/>
      <c r="O9220" s="325"/>
    </row>
    <row r="9221" spans="1:15" x14ac:dyDescent="0.25">
      <c r="A9221" s="325"/>
      <c r="B9221" s="325"/>
      <c r="H9221" s="325"/>
      <c r="O9221" s="325"/>
    </row>
    <row r="9222" spans="1:15" x14ac:dyDescent="0.25">
      <c r="A9222" s="325"/>
      <c r="B9222" s="325"/>
      <c r="H9222" s="325"/>
      <c r="O9222" s="325"/>
    </row>
    <row r="9223" spans="1:15" x14ac:dyDescent="0.25">
      <c r="A9223" s="325"/>
      <c r="B9223" s="325"/>
      <c r="H9223" s="325"/>
      <c r="O9223" s="325"/>
    </row>
    <row r="9224" spans="1:15" x14ac:dyDescent="0.25">
      <c r="A9224" s="325"/>
      <c r="B9224" s="325"/>
      <c r="H9224" s="325"/>
      <c r="O9224" s="325"/>
    </row>
    <row r="9225" spans="1:15" x14ac:dyDescent="0.25">
      <c r="A9225" s="325"/>
      <c r="B9225" s="325"/>
      <c r="H9225" s="325"/>
      <c r="O9225" s="325"/>
    </row>
    <row r="9226" spans="1:15" x14ac:dyDescent="0.25">
      <c r="A9226" s="325"/>
      <c r="B9226" s="325"/>
      <c r="H9226" s="325"/>
      <c r="O9226" s="325"/>
    </row>
    <row r="9227" spans="1:15" x14ac:dyDescent="0.25">
      <c r="A9227" s="325"/>
      <c r="B9227" s="325"/>
      <c r="H9227" s="325"/>
      <c r="O9227" s="325"/>
    </row>
    <row r="9228" spans="1:15" x14ac:dyDescent="0.25">
      <c r="A9228" s="325"/>
      <c r="B9228" s="325"/>
      <c r="H9228" s="325"/>
      <c r="O9228" s="325"/>
    </row>
    <row r="9229" spans="1:15" x14ac:dyDescent="0.25">
      <c r="A9229" s="325"/>
      <c r="B9229" s="325"/>
      <c r="H9229" s="325"/>
      <c r="O9229" s="325"/>
    </row>
    <row r="9230" spans="1:15" x14ac:dyDescent="0.25">
      <c r="A9230" s="325"/>
      <c r="B9230" s="325"/>
      <c r="H9230" s="325"/>
      <c r="O9230" s="325"/>
    </row>
    <row r="9231" spans="1:15" x14ac:dyDescent="0.25">
      <c r="A9231" s="325"/>
      <c r="B9231" s="325"/>
      <c r="H9231" s="325"/>
      <c r="O9231" s="325"/>
    </row>
    <row r="9232" spans="1:15" x14ac:dyDescent="0.25">
      <c r="A9232" s="325"/>
      <c r="B9232" s="325"/>
      <c r="H9232" s="325"/>
      <c r="O9232" s="325"/>
    </row>
    <row r="9233" spans="1:15" x14ac:dyDescent="0.25">
      <c r="A9233" s="325"/>
      <c r="B9233" s="325"/>
      <c r="H9233" s="325"/>
      <c r="O9233" s="325"/>
    </row>
    <row r="9234" spans="1:15" x14ac:dyDescent="0.25">
      <c r="A9234" s="325"/>
      <c r="B9234" s="325"/>
      <c r="H9234" s="325"/>
      <c r="O9234" s="325"/>
    </row>
    <row r="9235" spans="1:15" x14ac:dyDescent="0.25">
      <c r="A9235" s="325"/>
      <c r="B9235" s="325"/>
      <c r="H9235" s="325"/>
      <c r="O9235" s="325"/>
    </row>
    <row r="9236" spans="1:15" x14ac:dyDescent="0.25">
      <c r="A9236" s="325"/>
      <c r="B9236" s="325"/>
      <c r="H9236" s="325"/>
      <c r="O9236" s="325"/>
    </row>
    <row r="9237" spans="1:15" x14ac:dyDescent="0.25">
      <c r="A9237" s="325"/>
      <c r="B9237" s="325"/>
      <c r="H9237" s="325"/>
      <c r="O9237" s="325"/>
    </row>
    <row r="9238" spans="1:15" x14ac:dyDescent="0.25">
      <c r="A9238" s="325"/>
      <c r="B9238" s="325"/>
      <c r="H9238" s="325"/>
      <c r="O9238" s="325"/>
    </row>
    <row r="9239" spans="1:15" x14ac:dyDescent="0.25">
      <c r="A9239" s="325"/>
      <c r="B9239" s="325"/>
      <c r="H9239" s="325"/>
      <c r="O9239" s="325"/>
    </row>
    <row r="9240" spans="1:15" x14ac:dyDescent="0.25">
      <c r="A9240" s="325"/>
      <c r="B9240" s="325"/>
      <c r="H9240" s="325"/>
      <c r="O9240" s="325"/>
    </row>
    <row r="9241" spans="1:15" x14ac:dyDescent="0.25">
      <c r="A9241" s="325"/>
      <c r="B9241" s="325"/>
      <c r="H9241" s="325"/>
      <c r="O9241" s="325"/>
    </row>
    <row r="9242" spans="1:15" x14ac:dyDescent="0.25">
      <c r="A9242" s="325"/>
      <c r="B9242" s="325"/>
      <c r="H9242" s="325"/>
      <c r="O9242" s="325"/>
    </row>
    <row r="9243" spans="1:15" x14ac:dyDescent="0.25">
      <c r="A9243" s="325"/>
      <c r="B9243" s="325"/>
      <c r="H9243" s="325"/>
      <c r="O9243" s="325"/>
    </row>
    <row r="9244" spans="1:15" x14ac:dyDescent="0.25">
      <c r="A9244" s="325"/>
      <c r="B9244" s="325"/>
      <c r="H9244" s="325"/>
      <c r="O9244" s="325"/>
    </row>
    <row r="9245" spans="1:15" x14ac:dyDescent="0.25">
      <c r="A9245" s="325"/>
      <c r="B9245" s="325"/>
      <c r="H9245" s="325"/>
      <c r="O9245" s="325"/>
    </row>
    <row r="9246" spans="1:15" x14ac:dyDescent="0.25">
      <c r="A9246" s="325"/>
      <c r="B9246" s="325"/>
      <c r="H9246" s="325"/>
      <c r="O9246" s="325"/>
    </row>
    <row r="9247" spans="1:15" x14ac:dyDescent="0.25">
      <c r="A9247" s="325"/>
      <c r="B9247" s="325"/>
      <c r="H9247" s="325"/>
      <c r="O9247" s="325"/>
    </row>
    <row r="9248" spans="1:15" x14ac:dyDescent="0.25">
      <c r="A9248" s="325"/>
      <c r="B9248" s="325"/>
      <c r="H9248" s="325"/>
      <c r="O9248" s="325"/>
    </row>
    <row r="9249" spans="1:15" x14ac:dyDescent="0.25">
      <c r="A9249" s="325"/>
      <c r="B9249" s="325"/>
      <c r="H9249" s="325"/>
      <c r="O9249" s="325"/>
    </row>
    <row r="9250" spans="1:15" x14ac:dyDescent="0.25">
      <c r="A9250" s="325"/>
      <c r="B9250" s="325"/>
      <c r="H9250" s="325"/>
      <c r="O9250" s="325"/>
    </row>
    <row r="9251" spans="1:15" x14ac:dyDescent="0.25">
      <c r="A9251" s="325"/>
      <c r="B9251" s="325"/>
      <c r="H9251" s="325"/>
      <c r="O9251" s="325"/>
    </row>
    <row r="9252" spans="1:15" x14ac:dyDescent="0.25">
      <c r="A9252" s="325"/>
      <c r="B9252" s="325"/>
      <c r="H9252" s="325"/>
      <c r="O9252" s="325"/>
    </row>
    <row r="9253" spans="1:15" x14ac:dyDescent="0.25">
      <c r="A9253" s="325"/>
      <c r="B9253" s="325"/>
      <c r="H9253" s="325"/>
      <c r="O9253" s="325"/>
    </row>
    <row r="9254" spans="1:15" x14ac:dyDescent="0.25">
      <c r="A9254" s="325"/>
      <c r="B9254" s="325"/>
      <c r="H9254" s="325"/>
      <c r="O9254" s="325"/>
    </row>
    <row r="9255" spans="1:15" x14ac:dyDescent="0.25">
      <c r="A9255" s="325"/>
      <c r="B9255" s="325"/>
      <c r="H9255" s="325"/>
      <c r="O9255" s="325"/>
    </row>
    <row r="9256" spans="1:15" x14ac:dyDescent="0.25">
      <c r="A9256" s="325"/>
      <c r="B9256" s="325"/>
      <c r="H9256" s="325"/>
      <c r="O9256" s="325"/>
    </row>
    <row r="9257" spans="1:15" x14ac:dyDescent="0.25">
      <c r="A9257" s="325"/>
      <c r="B9257" s="325"/>
      <c r="H9257" s="325"/>
      <c r="O9257" s="325"/>
    </row>
    <row r="9258" spans="1:15" x14ac:dyDescent="0.25">
      <c r="A9258" s="325"/>
      <c r="B9258" s="325"/>
      <c r="H9258" s="325"/>
      <c r="O9258" s="325"/>
    </row>
    <row r="9259" spans="1:15" x14ac:dyDescent="0.25">
      <c r="A9259" s="325"/>
      <c r="B9259" s="325"/>
      <c r="H9259" s="325"/>
      <c r="O9259" s="325"/>
    </row>
    <row r="9260" spans="1:15" x14ac:dyDescent="0.25">
      <c r="A9260" s="325"/>
      <c r="B9260" s="325"/>
      <c r="H9260" s="325"/>
      <c r="O9260" s="325"/>
    </row>
    <row r="9261" spans="1:15" x14ac:dyDescent="0.25">
      <c r="A9261" s="325"/>
      <c r="B9261" s="325"/>
      <c r="H9261" s="325"/>
      <c r="O9261" s="325"/>
    </row>
    <row r="9262" spans="1:15" x14ac:dyDescent="0.25">
      <c r="A9262" s="325"/>
      <c r="B9262" s="325"/>
      <c r="H9262" s="325"/>
      <c r="O9262" s="325"/>
    </row>
    <row r="9263" spans="1:15" x14ac:dyDescent="0.25">
      <c r="A9263" s="325"/>
      <c r="B9263" s="325"/>
      <c r="H9263" s="325"/>
      <c r="O9263" s="325"/>
    </row>
    <row r="9264" spans="1:15" x14ac:dyDescent="0.25">
      <c r="A9264" s="325"/>
      <c r="B9264" s="325"/>
      <c r="H9264" s="325"/>
      <c r="O9264" s="325"/>
    </row>
    <row r="9265" spans="1:15" x14ac:dyDescent="0.25">
      <c r="A9265" s="325"/>
      <c r="B9265" s="325"/>
      <c r="H9265" s="325"/>
      <c r="O9265" s="325"/>
    </row>
    <row r="9266" spans="1:15" x14ac:dyDescent="0.25">
      <c r="A9266" s="325"/>
      <c r="B9266" s="325"/>
      <c r="H9266" s="325"/>
      <c r="O9266" s="325"/>
    </row>
    <row r="9267" spans="1:15" x14ac:dyDescent="0.25">
      <c r="A9267" s="325"/>
      <c r="B9267" s="325"/>
      <c r="H9267" s="325"/>
      <c r="O9267" s="325"/>
    </row>
    <row r="9268" spans="1:15" x14ac:dyDescent="0.25">
      <c r="A9268" s="325"/>
      <c r="B9268" s="325"/>
      <c r="H9268" s="325"/>
      <c r="O9268" s="325"/>
    </row>
    <row r="9269" spans="1:15" x14ac:dyDescent="0.25">
      <c r="A9269" s="325"/>
      <c r="B9269" s="325"/>
      <c r="H9269" s="325"/>
      <c r="O9269" s="325"/>
    </row>
    <row r="9270" spans="1:15" x14ac:dyDescent="0.25">
      <c r="A9270" s="325"/>
      <c r="B9270" s="325"/>
      <c r="H9270" s="325"/>
      <c r="O9270" s="325"/>
    </row>
    <row r="9271" spans="1:15" x14ac:dyDescent="0.25">
      <c r="A9271" s="325"/>
      <c r="B9271" s="325"/>
      <c r="H9271" s="325"/>
      <c r="O9271" s="325"/>
    </row>
    <row r="9272" spans="1:15" x14ac:dyDescent="0.25">
      <c r="A9272" s="325"/>
      <c r="B9272" s="325"/>
      <c r="H9272" s="325"/>
      <c r="O9272" s="325"/>
    </row>
    <row r="9273" spans="1:15" x14ac:dyDescent="0.25">
      <c r="A9273" s="325"/>
      <c r="B9273" s="325"/>
      <c r="H9273" s="325"/>
      <c r="O9273" s="325"/>
    </row>
    <row r="9274" spans="1:15" x14ac:dyDescent="0.25">
      <c r="A9274" s="325"/>
      <c r="B9274" s="325"/>
      <c r="H9274" s="325"/>
      <c r="O9274" s="325"/>
    </row>
    <row r="9275" spans="1:15" x14ac:dyDescent="0.25">
      <c r="A9275" s="325"/>
      <c r="B9275" s="325"/>
      <c r="H9275" s="325"/>
      <c r="O9275" s="325"/>
    </row>
    <row r="9276" spans="1:15" x14ac:dyDescent="0.25">
      <c r="A9276" s="325"/>
      <c r="B9276" s="325"/>
      <c r="H9276" s="325"/>
      <c r="O9276" s="325"/>
    </row>
    <row r="9277" spans="1:15" x14ac:dyDescent="0.25">
      <c r="A9277" s="325"/>
      <c r="B9277" s="325"/>
      <c r="H9277" s="325"/>
      <c r="O9277" s="325"/>
    </row>
    <row r="9278" spans="1:15" x14ac:dyDescent="0.25">
      <c r="A9278" s="325"/>
      <c r="B9278" s="325"/>
      <c r="H9278" s="325"/>
      <c r="O9278" s="325"/>
    </row>
    <row r="9279" spans="1:15" x14ac:dyDescent="0.25">
      <c r="A9279" s="325"/>
      <c r="B9279" s="325"/>
      <c r="H9279" s="325"/>
      <c r="O9279" s="325"/>
    </row>
    <row r="9280" spans="1:15" x14ac:dyDescent="0.25">
      <c r="A9280" s="325"/>
      <c r="B9280" s="325"/>
      <c r="H9280" s="325"/>
      <c r="O9280" s="325"/>
    </row>
    <row r="9281" spans="1:15" x14ac:dyDescent="0.25">
      <c r="A9281" s="325"/>
      <c r="B9281" s="325"/>
      <c r="H9281" s="325"/>
      <c r="O9281" s="325"/>
    </row>
    <row r="9282" spans="1:15" x14ac:dyDescent="0.25">
      <c r="A9282" s="325"/>
      <c r="B9282" s="325"/>
      <c r="H9282" s="325"/>
      <c r="O9282" s="325"/>
    </row>
    <row r="9283" spans="1:15" x14ac:dyDescent="0.25">
      <c r="A9283" s="325"/>
      <c r="B9283" s="325"/>
      <c r="H9283" s="325"/>
      <c r="O9283" s="325"/>
    </row>
    <row r="9284" spans="1:15" x14ac:dyDescent="0.25">
      <c r="A9284" s="325"/>
      <c r="B9284" s="325"/>
      <c r="H9284" s="325"/>
      <c r="O9284" s="325"/>
    </row>
    <row r="9285" spans="1:15" x14ac:dyDescent="0.25">
      <c r="A9285" s="325"/>
      <c r="B9285" s="325"/>
      <c r="H9285" s="325"/>
      <c r="O9285" s="325"/>
    </row>
    <row r="9286" spans="1:15" x14ac:dyDescent="0.25">
      <c r="A9286" s="325"/>
      <c r="B9286" s="325"/>
      <c r="H9286" s="325"/>
      <c r="O9286" s="325"/>
    </row>
    <row r="9287" spans="1:15" x14ac:dyDescent="0.25">
      <c r="A9287" s="325"/>
      <c r="B9287" s="325"/>
      <c r="H9287" s="325"/>
      <c r="O9287" s="325"/>
    </row>
    <row r="9288" spans="1:15" x14ac:dyDescent="0.25">
      <c r="A9288" s="325"/>
      <c r="B9288" s="325"/>
      <c r="H9288" s="325"/>
      <c r="O9288" s="325"/>
    </row>
    <row r="9289" spans="1:15" x14ac:dyDescent="0.25">
      <c r="A9289" s="325"/>
      <c r="B9289" s="325"/>
      <c r="H9289" s="325"/>
      <c r="O9289" s="325"/>
    </row>
    <row r="9290" spans="1:15" x14ac:dyDescent="0.25">
      <c r="A9290" s="325"/>
      <c r="B9290" s="325"/>
      <c r="H9290" s="325"/>
      <c r="O9290" s="325"/>
    </row>
    <row r="9291" spans="1:15" x14ac:dyDescent="0.25">
      <c r="A9291" s="325"/>
      <c r="B9291" s="325"/>
      <c r="H9291" s="325"/>
      <c r="O9291" s="325"/>
    </row>
    <row r="9292" spans="1:15" x14ac:dyDescent="0.25">
      <c r="A9292" s="325"/>
      <c r="B9292" s="325"/>
      <c r="H9292" s="325"/>
      <c r="O9292" s="325"/>
    </row>
    <row r="9293" spans="1:15" x14ac:dyDescent="0.25">
      <c r="A9293" s="325"/>
      <c r="B9293" s="325"/>
      <c r="H9293" s="325"/>
      <c r="O9293" s="325"/>
    </row>
    <row r="9294" spans="1:15" x14ac:dyDescent="0.25">
      <c r="A9294" s="325"/>
      <c r="B9294" s="325"/>
      <c r="H9294" s="325"/>
      <c r="O9294" s="325"/>
    </row>
    <row r="9295" spans="1:15" x14ac:dyDescent="0.25">
      <c r="A9295" s="325"/>
      <c r="B9295" s="325"/>
      <c r="H9295" s="325"/>
      <c r="O9295" s="325"/>
    </row>
    <row r="9296" spans="1:15" x14ac:dyDescent="0.25">
      <c r="A9296" s="325"/>
      <c r="B9296" s="325"/>
      <c r="H9296" s="325"/>
      <c r="O9296" s="325"/>
    </row>
    <row r="9297" spans="1:15" x14ac:dyDescent="0.25">
      <c r="A9297" s="325"/>
      <c r="B9297" s="325"/>
      <c r="H9297" s="325"/>
      <c r="O9297" s="325"/>
    </row>
    <row r="9298" spans="1:15" x14ac:dyDescent="0.25">
      <c r="A9298" s="325"/>
      <c r="B9298" s="325"/>
      <c r="H9298" s="325"/>
      <c r="O9298" s="325"/>
    </row>
    <row r="9299" spans="1:15" x14ac:dyDescent="0.25">
      <c r="A9299" s="325"/>
      <c r="B9299" s="325"/>
      <c r="H9299" s="325"/>
      <c r="O9299" s="325"/>
    </row>
    <row r="9300" spans="1:15" x14ac:dyDescent="0.25">
      <c r="A9300" s="325"/>
      <c r="B9300" s="325"/>
      <c r="H9300" s="325"/>
      <c r="O9300" s="325"/>
    </row>
    <row r="9301" spans="1:15" x14ac:dyDescent="0.25">
      <c r="A9301" s="325"/>
      <c r="B9301" s="325"/>
      <c r="H9301" s="325"/>
      <c r="O9301" s="325"/>
    </row>
    <row r="9302" spans="1:15" x14ac:dyDescent="0.25">
      <c r="A9302" s="325"/>
      <c r="B9302" s="325"/>
      <c r="H9302" s="325"/>
      <c r="O9302" s="325"/>
    </row>
    <row r="9303" spans="1:15" x14ac:dyDescent="0.25">
      <c r="A9303" s="325"/>
      <c r="B9303" s="325"/>
      <c r="H9303" s="325"/>
      <c r="O9303" s="325"/>
    </row>
    <row r="9304" spans="1:15" x14ac:dyDescent="0.25">
      <c r="A9304" s="325"/>
      <c r="B9304" s="325"/>
      <c r="H9304" s="325"/>
      <c r="O9304" s="325"/>
    </row>
    <row r="9305" spans="1:15" x14ac:dyDescent="0.25">
      <c r="A9305" s="325"/>
      <c r="B9305" s="325"/>
      <c r="H9305" s="325"/>
      <c r="O9305" s="325"/>
    </row>
    <row r="9306" spans="1:15" x14ac:dyDescent="0.25">
      <c r="A9306" s="325"/>
      <c r="B9306" s="325"/>
      <c r="H9306" s="325"/>
      <c r="O9306" s="325"/>
    </row>
    <row r="9307" spans="1:15" x14ac:dyDescent="0.25">
      <c r="A9307" s="325"/>
      <c r="B9307" s="325"/>
      <c r="H9307" s="325"/>
      <c r="O9307" s="325"/>
    </row>
    <row r="9308" spans="1:15" x14ac:dyDescent="0.25">
      <c r="A9308" s="325"/>
      <c r="B9308" s="325"/>
      <c r="H9308" s="325"/>
      <c r="O9308" s="325"/>
    </row>
    <row r="9309" spans="1:15" x14ac:dyDescent="0.25">
      <c r="A9309" s="325"/>
      <c r="B9309" s="325"/>
      <c r="H9309" s="325"/>
      <c r="O9309" s="325"/>
    </row>
    <row r="9310" spans="1:15" x14ac:dyDescent="0.25">
      <c r="A9310" s="325"/>
      <c r="B9310" s="325"/>
      <c r="H9310" s="325"/>
      <c r="O9310" s="325"/>
    </row>
    <row r="9311" spans="1:15" x14ac:dyDescent="0.25">
      <c r="A9311" s="325"/>
      <c r="B9311" s="325"/>
      <c r="H9311" s="325"/>
      <c r="O9311" s="325"/>
    </row>
    <row r="9312" spans="1:15" x14ac:dyDescent="0.25">
      <c r="A9312" s="325"/>
      <c r="B9312" s="325"/>
      <c r="H9312" s="325"/>
      <c r="O9312" s="325"/>
    </row>
    <row r="9313" spans="1:15" x14ac:dyDescent="0.25">
      <c r="A9313" s="325"/>
      <c r="B9313" s="325"/>
      <c r="H9313" s="325"/>
      <c r="O9313" s="325"/>
    </row>
    <row r="9314" spans="1:15" x14ac:dyDescent="0.25">
      <c r="A9314" s="325"/>
      <c r="B9314" s="325"/>
      <c r="H9314" s="325"/>
      <c r="O9314" s="325"/>
    </row>
    <row r="9315" spans="1:15" x14ac:dyDescent="0.25">
      <c r="A9315" s="325"/>
      <c r="B9315" s="325"/>
      <c r="H9315" s="325"/>
      <c r="O9315" s="325"/>
    </row>
    <row r="9316" spans="1:15" x14ac:dyDescent="0.25">
      <c r="A9316" s="325"/>
      <c r="B9316" s="325"/>
      <c r="H9316" s="325"/>
      <c r="O9316" s="325"/>
    </row>
    <row r="9317" spans="1:15" x14ac:dyDescent="0.25">
      <c r="A9317" s="325"/>
      <c r="B9317" s="325"/>
      <c r="H9317" s="325"/>
      <c r="O9317" s="325"/>
    </row>
    <row r="9318" spans="1:15" x14ac:dyDescent="0.25">
      <c r="A9318" s="325"/>
      <c r="B9318" s="325"/>
      <c r="H9318" s="325"/>
      <c r="O9318" s="325"/>
    </row>
    <row r="9319" spans="1:15" x14ac:dyDescent="0.25">
      <c r="A9319" s="325"/>
      <c r="B9319" s="325"/>
      <c r="H9319" s="325"/>
      <c r="O9319" s="325"/>
    </row>
    <row r="9320" spans="1:15" x14ac:dyDescent="0.25">
      <c r="A9320" s="325"/>
      <c r="B9320" s="325"/>
      <c r="H9320" s="325"/>
      <c r="O9320" s="325"/>
    </row>
    <row r="9321" spans="1:15" x14ac:dyDescent="0.25">
      <c r="A9321" s="325"/>
      <c r="B9321" s="325"/>
      <c r="H9321" s="325"/>
      <c r="O9321" s="325"/>
    </row>
    <row r="9322" spans="1:15" x14ac:dyDescent="0.25">
      <c r="A9322" s="325"/>
      <c r="B9322" s="325"/>
      <c r="H9322" s="325"/>
      <c r="O9322" s="325"/>
    </row>
    <row r="9323" spans="1:15" x14ac:dyDescent="0.25">
      <c r="A9323" s="325"/>
      <c r="B9323" s="325"/>
      <c r="H9323" s="325"/>
      <c r="O9323" s="325"/>
    </row>
    <row r="9324" spans="1:15" x14ac:dyDescent="0.25">
      <c r="A9324" s="325"/>
      <c r="B9324" s="325"/>
      <c r="H9324" s="325"/>
      <c r="O9324" s="325"/>
    </row>
    <row r="9325" spans="1:15" x14ac:dyDescent="0.25">
      <c r="A9325" s="325"/>
      <c r="B9325" s="325"/>
      <c r="H9325" s="325"/>
      <c r="O9325" s="325"/>
    </row>
    <row r="9326" spans="1:15" x14ac:dyDescent="0.25">
      <c r="A9326" s="325"/>
      <c r="B9326" s="325"/>
      <c r="H9326" s="325"/>
      <c r="O9326" s="325"/>
    </row>
    <row r="9327" spans="1:15" x14ac:dyDescent="0.25">
      <c r="A9327" s="325"/>
      <c r="B9327" s="325"/>
      <c r="H9327" s="325"/>
      <c r="O9327" s="325"/>
    </row>
    <row r="9328" spans="1:15" x14ac:dyDescent="0.25">
      <c r="A9328" s="325"/>
      <c r="B9328" s="325"/>
      <c r="H9328" s="325"/>
      <c r="O9328" s="325"/>
    </row>
    <row r="9329" spans="1:15" x14ac:dyDescent="0.25">
      <c r="A9329" s="325"/>
      <c r="B9329" s="325"/>
      <c r="H9329" s="325"/>
      <c r="O9329" s="325"/>
    </row>
    <row r="9330" spans="1:15" x14ac:dyDescent="0.25">
      <c r="A9330" s="325"/>
      <c r="B9330" s="325"/>
      <c r="H9330" s="325"/>
      <c r="O9330" s="325"/>
    </row>
    <row r="9331" spans="1:15" x14ac:dyDescent="0.25">
      <c r="A9331" s="325"/>
      <c r="B9331" s="325"/>
      <c r="H9331" s="325"/>
      <c r="O9331" s="325"/>
    </row>
    <row r="9332" spans="1:15" x14ac:dyDescent="0.25">
      <c r="A9332" s="325"/>
      <c r="B9332" s="325"/>
      <c r="H9332" s="325"/>
      <c r="O9332" s="325"/>
    </row>
    <row r="9333" spans="1:15" x14ac:dyDescent="0.25">
      <c r="A9333" s="325"/>
      <c r="B9333" s="325"/>
      <c r="H9333" s="325"/>
      <c r="O9333" s="325"/>
    </row>
    <row r="9334" spans="1:15" x14ac:dyDescent="0.25">
      <c r="A9334" s="325"/>
      <c r="B9334" s="325"/>
      <c r="H9334" s="325"/>
      <c r="O9334" s="325"/>
    </row>
    <row r="9335" spans="1:15" x14ac:dyDescent="0.25">
      <c r="A9335" s="325"/>
      <c r="B9335" s="325"/>
      <c r="H9335" s="325"/>
      <c r="O9335" s="325"/>
    </row>
    <row r="9336" spans="1:15" x14ac:dyDescent="0.25">
      <c r="A9336" s="325"/>
      <c r="B9336" s="325"/>
      <c r="H9336" s="325"/>
      <c r="O9336" s="325"/>
    </row>
    <row r="9337" spans="1:15" x14ac:dyDescent="0.25">
      <c r="A9337" s="325"/>
      <c r="B9337" s="325"/>
      <c r="H9337" s="325"/>
      <c r="O9337" s="325"/>
    </row>
    <row r="9338" spans="1:15" x14ac:dyDescent="0.25">
      <c r="A9338" s="325"/>
      <c r="B9338" s="325"/>
      <c r="H9338" s="325"/>
      <c r="O9338" s="325"/>
    </row>
    <row r="9339" spans="1:15" x14ac:dyDescent="0.25">
      <c r="A9339" s="325"/>
      <c r="B9339" s="325"/>
      <c r="H9339" s="325"/>
      <c r="O9339" s="325"/>
    </row>
    <row r="9340" spans="1:15" x14ac:dyDescent="0.25">
      <c r="A9340" s="325"/>
      <c r="B9340" s="325"/>
      <c r="H9340" s="325"/>
      <c r="O9340" s="325"/>
    </row>
    <row r="9341" spans="1:15" x14ac:dyDescent="0.25">
      <c r="A9341" s="325"/>
      <c r="B9341" s="325"/>
      <c r="H9341" s="325"/>
      <c r="O9341" s="325"/>
    </row>
    <row r="9342" spans="1:15" x14ac:dyDescent="0.25">
      <c r="A9342" s="325"/>
      <c r="B9342" s="325"/>
      <c r="H9342" s="325"/>
      <c r="O9342" s="325"/>
    </row>
    <row r="9343" spans="1:15" x14ac:dyDescent="0.25">
      <c r="A9343" s="325"/>
      <c r="B9343" s="325"/>
      <c r="H9343" s="325"/>
      <c r="O9343" s="325"/>
    </row>
    <row r="9344" spans="1:15" x14ac:dyDescent="0.25">
      <c r="A9344" s="325"/>
      <c r="B9344" s="325"/>
      <c r="H9344" s="325"/>
      <c r="O9344" s="325"/>
    </row>
    <row r="9345" spans="1:15" x14ac:dyDescent="0.25">
      <c r="A9345" s="325"/>
      <c r="B9345" s="325"/>
      <c r="H9345" s="325"/>
      <c r="O9345" s="325"/>
    </row>
    <row r="9346" spans="1:15" x14ac:dyDescent="0.25">
      <c r="A9346" s="325"/>
      <c r="B9346" s="325"/>
      <c r="H9346" s="325"/>
      <c r="O9346" s="325"/>
    </row>
    <row r="9347" spans="1:15" x14ac:dyDescent="0.25">
      <c r="A9347" s="325"/>
      <c r="B9347" s="325"/>
      <c r="H9347" s="325"/>
      <c r="O9347" s="325"/>
    </row>
    <row r="9348" spans="1:15" x14ac:dyDescent="0.25">
      <c r="A9348" s="325"/>
      <c r="B9348" s="325"/>
      <c r="H9348" s="325"/>
      <c r="O9348" s="325"/>
    </row>
    <row r="9349" spans="1:15" x14ac:dyDescent="0.25">
      <c r="A9349" s="325"/>
      <c r="B9349" s="325"/>
      <c r="H9349" s="325"/>
      <c r="O9349" s="325"/>
    </row>
    <row r="9350" spans="1:15" x14ac:dyDescent="0.25">
      <c r="A9350" s="325"/>
      <c r="B9350" s="325"/>
      <c r="H9350" s="325"/>
      <c r="O9350" s="325"/>
    </row>
    <row r="9351" spans="1:15" x14ac:dyDescent="0.25">
      <c r="A9351" s="325"/>
      <c r="B9351" s="325"/>
      <c r="H9351" s="325"/>
      <c r="O9351" s="325"/>
    </row>
    <row r="9352" spans="1:15" x14ac:dyDescent="0.25">
      <c r="A9352" s="325"/>
      <c r="B9352" s="325"/>
      <c r="H9352" s="325"/>
      <c r="O9352" s="325"/>
    </row>
    <row r="9353" spans="1:15" x14ac:dyDescent="0.25">
      <c r="A9353" s="325"/>
      <c r="B9353" s="325"/>
      <c r="H9353" s="325"/>
      <c r="O9353" s="325"/>
    </row>
    <row r="9354" spans="1:15" x14ac:dyDescent="0.25">
      <c r="A9354" s="325"/>
      <c r="B9354" s="325"/>
      <c r="H9354" s="325"/>
      <c r="O9354" s="325"/>
    </row>
    <row r="9355" spans="1:15" x14ac:dyDescent="0.25">
      <c r="A9355" s="325"/>
      <c r="B9355" s="325"/>
      <c r="H9355" s="325"/>
      <c r="O9355" s="325"/>
    </row>
    <row r="9356" spans="1:15" x14ac:dyDescent="0.25">
      <c r="A9356" s="325"/>
      <c r="B9356" s="325"/>
      <c r="H9356" s="325"/>
      <c r="O9356" s="325"/>
    </row>
    <row r="9357" spans="1:15" x14ac:dyDescent="0.25">
      <c r="A9357" s="325"/>
      <c r="B9357" s="325"/>
      <c r="H9357" s="325"/>
      <c r="O9357" s="325"/>
    </row>
    <row r="9358" spans="1:15" x14ac:dyDescent="0.25">
      <c r="A9358" s="325"/>
      <c r="B9358" s="325"/>
      <c r="H9358" s="325"/>
      <c r="O9358" s="325"/>
    </row>
    <row r="9359" spans="1:15" x14ac:dyDescent="0.25">
      <c r="A9359" s="325"/>
      <c r="B9359" s="325"/>
      <c r="H9359" s="325"/>
      <c r="O9359" s="325"/>
    </row>
    <row r="9360" spans="1:15" x14ac:dyDescent="0.25">
      <c r="A9360" s="325"/>
      <c r="B9360" s="325"/>
      <c r="H9360" s="325"/>
      <c r="O9360" s="325"/>
    </row>
    <row r="9361" spans="1:15" x14ac:dyDescent="0.25">
      <c r="A9361" s="325"/>
      <c r="B9361" s="325"/>
      <c r="H9361" s="325"/>
      <c r="O9361" s="325"/>
    </row>
    <row r="9362" spans="1:15" x14ac:dyDescent="0.25">
      <c r="A9362" s="325"/>
      <c r="B9362" s="325"/>
      <c r="H9362" s="325"/>
      <c r="O9362" s="325"/>
    </row>
    <row r="9363" spans="1:15" x14ac:dyDescent="0.25">
      <c r="A9363" s="325"/>
      <c r="B9363" s="325"/>
      <c r="H9363" s="325"/>
      <c r="O9363" s="325"/>
    </row>
    <row r="9364" spans="1:15" x14ac:dyDescent="0.25">
      <c r="A9364" s="325"/>
      <c r="B9364" s="325"/>
      <c r="H9364" s="325"/>
      <c r="O9364" s="325"/>
    </row>
    <row r="9365" spans="1:15" x14ac:dyDescent="0.25">
      <c r="A9365" s="325"/>
      <c r="B9365" s="325"/>
      <c r="H9365" s="325"/>
      <c r="O9365" s="325"/>
    </row>
    <row r="9366" spans="1:15" x14ac:dyDescent="0.25">
      <c r="A9366" s="325"/>
      <c r="B9366" s="325"/>
      <c r="H9366" s="325"/>
      <c r="O9366" s="325"/>
    </row>
    <row r="9367" spans="1:15" x14ac:dyDescent="0.25">
      <c r="A9367" s="325"/>
      <c r="B9367" s="325"/>
      <c r="H9367" s="325"/>
      <c r="O9367" s="325"/>
    </row>
    <row r="9368" spans="1:15" x14ac:dyDescent="0.25">
      <c r="A9368" s="325"/>
      <c r="B9368" s="325"/>
      <c r="H9368" s="325"/>
      <c r="O9368" s="325"/>
    </row>
    <row r="9369" spans="1:15" x14ac:dyDescent="0.25">
      <c r="A9369" s="325"/>
      <c r="B9369" s="325"/>
      <c r="H9369" s="325"/>
      <c r="O9369" s="325"/>
    </row>
    <row r="9370" spans="1:15" x14ac:dyDescent="0.25">
      <c r="A9370" s="325"/>
      <c r="B9370" s="325"/>
      <c r="H9370" s="325"/>
      <c r="O9370" s="325"/>
    </row>
    <row r="9371" spans="1:15" x14ac:dyDescent="0.25">
      <c r="A9371" s="325"/>
      <c r="B9371" s="325"/>
      <c r="H9371" s="325"/>
      <c r="O9371" s="325"/>
    </row>
    <row r="9372" spans="1:15" x14ac:dyDescent="0.25">
      <c r="A9372" s="325"/>
      <c r="B9372" s="325"/>
      <c r="H9372" s="325"/>
      <c r="O9372" s="325"/>
    </row>
    <row r="9373" spans="1:15" x14ac:dyDescent="0.25">
      <c r="A9373" s="325"/>
      <c r="B9373" s="325"/>
      <c r="H9373" s="325"/>
      <c r="O9373" s="325"/>
    </row>
    <row r="9374" spans="1:15" x14ac:dyDescent="0.25">
      <c r="A9374" s="325"/>
      <c r="B9374" s="325"/>
      <c r="H9374" s="325"/>
      <c r="O9374" s="325"/>
    </row>
    <row r="9375" spans="1:15" x14ac:dyDescent="0.25">
      <c r="A9375" s="325"/>
      <c r="B9375" s="325"/>
      <c r="H9375" s="325"/>
      <c r="O9375" s="325"/>
    </row>
    <row r="9376" spans="1:15" x14ac:dyDescent="0.25">
      <c r="A9376" s="325"/>
      <c r="B9376" s="325"/>
      <c r="H9376" s="325"/>
      <c r="O9376" s="325"/>
    </row>
    <row r="9377" spans="1:15" x14ac:dyDescent="0.25">
      <c r="A9377" s="325"/>
      <c r="B9377" s="325"/>
      <c r="H9377" s="325"/>
      <c r="O9377" s="325"/>
    </row>
    <row r="9378" spans="1:15" x14ac:dyDescent="0.25">
      <c r="A9378" s="325"/>
      <c r="B9378" s="325"/>
      <c r="H9378" s="325"/>
      <c r="O9378" s="325"/>
    </row>
    <row r="9379" spans="1:15" x14ac:dyDescent="0.25">
      <c r="A9379" s="325"/>
      <c r="B9379" s="325"/>
      <c r="H9379" s="325"/>
      <c r="O9379" s="325"/>
    </row>
    <row r="9380" spans="1:15" x14ac:dyDescent="0.25">
      <c r="A9380" s="325"/>
      <c r="B9380" s="325"/>
      <c r="H9380" s="325"/>
      <c r="O9380" s="325"/>
    </row>
    <row r="9381" spans="1:15" x14ac:dyDescent="0.25">
      <c r="A9381" s="325"/>
      <c r="B9381" s="325"/>
      <c r="H9381" s="325"/>
      <c r="O9381" s="325"/>
    </row>
    <row r="9382" spans="1:15" x14ac:dyDescent="0.25">
      <c r="A9382" s="325"/>
      <c r="B9382" s="325"/>
      <c r="H9382" s="325"/>
      <c r="O9382" s="325"/>
    </row>
    <row r="9383" spans="1:15" x14ac:dyDescent="0.25">
      <c r="A9383" s="325"/>
      <c r="B9383" s="325"/>
      <c r="H9383" s="325"/>
      <c r="O9383" s="325"/>
    </row>
    <row r="9384" spans="1:15" x14ac:dyDescent="0.25">
      <c r="A9384" s="325"/>
      <c r="B9384" s="325"/>
      <c r="H9384" s="325"/>
      <c r="O9384" s="325"/>
    </row>
    <row r="9385" spans="1:15" x14ac:dyDescent="0.25">
      <c r="A9385" s="325"/>
      <c r="B9385" s="325"/>
      <c r="H9385" s="325"/>
      <c r="O9385" s="325"/>
    </row>
    <row r="9386" spans="1:15" x14ac:dyDescent="0.25">
      <c r="A9386" s="325"/>
      <c r="B9386" s="325"/>
      <c r="H9386" s="325"/>
      <c r="O9386" s="325"/>
    </row>
    <row r="9387" spans="1:15" x14ac:dyDescent="0.25">
      <c r="A9387" s="325"/>
      <c r="B9387" s="325"/>
      <c r="H9387" s="325"/>
      <c r="O9387" s="325"/>
    </row>
    <row r="9388" spans="1:15" x14ac:dyDescent="0.25">
      <c r="A9388" s="325"/>
      <c r="B9388" s="325"/>
      <c r="H9388" s="325"/>
      <c r="O9388" s="325"/>
    </row>
    <row r="9389" spans="1:15" x14ac:dyDescent="0.25">
      <c r="A9389" s="325"/>
      <c r="B9389" s="325"/>
      <c r="H9389" s="325"/>
      <c r="O9389" s="325"/>
    </row>
    <row r="9390" spans="1:15" x14ac:dyDescent="0.25">
      <c r="A9390" s="325"/>
      <c r="B9390" s="325"/>
      <c r="H9390" s="325"/>
      <c r="O9390" s="325"/>
    </row>
    <row r="9391" spans="1:15" x14ac:dyDescent="0.25">
      <c r="A9391" s="325"/>
      <c r="B9391" s="325"/>
      <c r="H9391" s="325"/>
      <c r="O9391" s="325"/>
    </row>
    <row r="9392" spans="1:15" x14ac:dyDescent="0.25">
      <c r="A9392" s="325"/>
      <c r="B9392" s="325"/>
      <c r="H9392" s="325"/>
      <c r="O9392" s="325"/>
    </row>
    <row r="9393" spans="1:15" x14ac:dyDescent="0.25">
      <c r="A9393" s="325"/>
      <c r="B9393" s="325"/>
      <c r="H9393" s="325"/>
      <c r="O9393" s="325"/>
    </row>
    <row r="9394" spans="1:15" x14ac:dyDescent="0.25">
      <c r="A9394" s="325"/>
      <c r="B9394" s="325"/>
      <c r="H9394" s="325"/>
      <c r="O9394" s="325"/>
    </row>
    <row r="9395" spans="1:15" x14ac:dyDescent="0.25">
      <c r="A9395" s="325"/>
      <c r="B9395" s="325"/>
      <c r="H9395" s="325"/>
      <c r="O9395" s="325"/>
    </row>
    <row r="9396" spans="1:15" x14ac:dyDescent="0.25">
      <c r="A9396" s="325"/>
      <c r="B9396" s="325"/>
      <c r="H9396" s="325"/>
      <c r="O9396" s="325"/>
    </row>
    <row r="9397" spans="1:15" x14ac:dyDescent="0.25">
      <c r="A9397" s="325"/>
      <c r="B9397" s="325"/>
      <c r="H9397" s="325"/>
      <c r="O9397" s="325"/>
    </row>
    <row r="9398" spans="1:15" x14ac:dyDescent="0.25">
      <c r="A9398" s="325"/>
      <c r="B9398" s="325"/>
      <c r="H9398" s="325"/>
      <c r="O9398" s="325"/>
    </row>
    <row r="9399" spans="1:15" x14ac:dyDescent="0.25">
      <c r="A9399" s="325"/>
      <c r="B9399" s="325"/>
      <c r="H9399" s="325"/>
      <c r="O9399" s="325"/>
    </row>
    <row r="9400" spans="1:15" x14ac:dyDescent="0.25">
      <c r="A9400" s="325"/>
      <c r="B9400" s="325"/>
      <c r="H9400" s="325"/>
      <c r="O9400" s="325"/>
    </row>
    <row r="9401" spans="1:15" x14ac:dyDescent="0.25">
      <c r="A9401" s="325"/>
      <c r="B9401" s="325"/>
      <c r="H9401" s="325"/>
      <c r="O9401" s="325"/>
    </row>
    <row r="9402" spans="1:15" x14ac:dyDescent="0.25">
      <c r="A9402" s="325"/>
      <c r="B9402" s="325"/>
      <c r="H9402" s="325"/>
      <c r="O9402" s="325"/>
    </row>
    <row r="9403" spans="1:15" x14ac:dyDescent="0.25">
      <c r="A9403" s="325"/>
      <c r="B9403" s="325"/>
      <c r="H9403" s="325"/>
      <c r="O9403" s="325"/>
    </row>
    <row r="9404" spans="1:15" x14ac:dyDescent="0.25">
      <c r="A9404" s="325"/>
      <c r="B9404" s="325"/>
      <c r="H9404" s="325"/>
      <c r="O9404" s="325"/>
    </row>
    <row r="9405" spans="1:15" x14ac:dyDescent="0.25">
      <c r="A9405" s="325"/>
      <c r="B9405" s="325"/>
      <c r="H9405" s="325"/>
      <c r="O9405" s="325"/>
    </row>
    <row r="9406" spans="1:15" x14ac:dyDescent="0.25">
      <c r="A9406" s="325"/>
      <c r="B9406" s="325"/>
      <c r="H9406" s="325"/>
      <c r="O9406" s="325"/>
    </row>
    <row r="9407" spans="1:15" x14ac:dyDescent="0.25">
      <c r="A9407" s="325"/>
      <c r="B9407" s="325"/>
      <c r="H9407" s="325"/>
      <c r="O9407" s="325"/>
    </row>
    <row r="9408" spans="1:15" x14ac:dyDescent="0.25">
      <c r="A9408" s="325"/>
      <c r="B9408" s="325"/>
      <c r="H9408" s="325"/>
      <c r="O9408" s="325"/>
    </row>
    <row r="9409" spans="1:15" x14ac:dyDescent="0.25">
      <c r="A9409" s="325"/>
      <c r="B9409" s="325"/>
      <c r="H9409" s="325"/>
      <c r="O9409" s="325"/>
    </row>
    <row r="9410" spans="1:15" x14ac:dyDescent="0.25">
      <c r="A9410" s="325"/>
      <c r="B9410" s="325"/>
      <c r="H9410" s="325"/>
      <c r="O9410" s="325"/>
    </row>
    <row r="9411" spans="1:15" x14ac:dyDescent="0.25">
      <c r="A9411" s="325"/>
      <c r="B9411" s="325"/>
      <c r="H9411" s="325"/>
      <c r="O9411" s="325"/>
    </row>
    <row r="9412" spans="1:15" x14ac:dyDescent="0.25">
      <c r="A9412" s="325"/>
      <c r="B9412" s="325"/>
      <c r="H9412" s="325"/>
      <c r="O9412" s="325"/>
    </row>
    <row r="9413" spans="1:15" x14ac:dyDescent="0.25">
      <c r="A9413" s="325"/>
      <c r="B9413" s="325"/>
      <c r="H9413" s="325"/>
      <c r="O9413" s="325"/>
    </row>
    <row r="9414" spans="1:15" x14ac:dyDescent="0.25">
      <c r="A9414" s="325"/>
      <c r="B9414" s="325"/>
      <c r="H9414" s="325"/>
      <c r="O9414" s="325"/>
    </row>
    <row r="9415" spans="1:15" x14ac:dyDescent="0.25">
      <c r="A9415" s="325"/>
      <c r="B9415" s="325"/>
      <c r="H9415" s="325"/>
      <c r="O9415" s="325"/>
    </row>
    <row r="9416" spans="1:15" x14ac:dyDescent="0.25">
      <c r="A9416" s="325"/>
      <c r="B9416" s="325"/>
      <c r="H9416" s="325"/>
      <c r="O9416" s="325"/>
    </row>
    <row r="9417" spans="1:15" x14ac:dyDescent="0.25">
      <c r="A9417" s="325"/>
      <c r="B9417" s="325"/>
      <c r="H9417" s="325"/>
      <c r="O9417" s="325"/>
    </row>
    <row r="9418" spans="1:15" x14ac:dyDescent="0.25">
      <c r="A9418" s="325"/>
      <c r="B9418" s="325"/>
      <c r="H9418" s="325"/>
      <c r="O9418" s="325"/>
    </row>
    <row r="9419" spans="1:15" x14ac:dyDescent="0.25">
      <c r="A9419" s="325"/>
      <c r="B9419" s="325"/>
      <c r="H9419" s="325"/>
      <c r="O9419" s="325"/>
    </row>
    <row r="9420" spans="1:15" x14ac:dyDescent="0.25">
      <c r="A9420" s="325"/>
      <c r="B9420" s="325"/>
      <c r="H9420" s="325"/>
      <c r="O9420" s="325"/>
    </row>
    <row r="9421" spans="1:15" x14ac:dyDescent="0.25">
      <c r="A9421" s="325"/>
      <c r="B9421" s="325"/>
      <c r="H9421" s="325"/>
      <c r="O9421" s="325"/>
    </row>
    <row r="9422" spans="1:15" x14ac:dyDescent="0.25">
      <c r="A9422" s="325"/>
      <c r="B9422" s="325"/>
      <c r="H9422" s="325"/>
      <c r="O9422" s="325"/>
    </row>
    <row r="9423" spans="1:15" x14ac:dyDescent="0.25">
      <c r="A9423" s="325"/>
      <c r="B9423" s="325"/>
      <c r="H9423" s="325"/>
      <c r="O9423" s="325"/>
    </row>
    <row r="9424" spans="1:15" x14ac:dyDescent="0.25">
      <c r="A9424" s="325"/>
      <c r="B9424" s="325"/>
      <c r="H9424" s="325"/>
      <c r="O9424" s="325"/>
    </row>
    <row r="9425" spans="1:15" x14ac:dyDescent="0.25">
      <c r="A9425" s="325"/>
      <c r="B9425" s="325"/>
      <c r="H9425" s="325"/>
      <c r="O9425" s="325"/>
    </row>
    <row r="9426" spans="1:15" x14ac:dyDescent="0.25">
      <c r="A9426" s="325"/>
      <c r="B9426" s="325"/>
      <c r="H9426" s="325"/>
      <c r="O9426" s="325"/>
    </row>
    <row r="9427" spans="1:15" x14ac:dyDescent="0.25">
      <c r="A9427" s="325"/>
      <c r="B9427" s="325"/>
      <c r="H9427" s="325"/>
      <c r="O9427" s="325"/>
    </row>
    <row r="9428" spans="1:15" x14ac:dyDescent="0.25">
      <c r="A9428" s="325"/>
      <c r="B9428" s="325"/>
      <c r="H9428" s="325"/>
      <c r="O9428" s="325"/>
    </row>
    <row r="9429" spans="1:15" x14ac:dyDescent="0.25">
      <c r="A9429" s="325"/>
      <c r="B9429" s="325"/>
      <c r="H9429" s="325"/>
      <c r="O9429" s="325"/>
    </row>
    <row r="9430" spans="1:15" x14ac:dyDescent="0.25">
      <c r="A9430" s="325"/>
      <c r="B9430" s="325"/>
      <c r="H9430" s="325"/>
      <c r="O9430" s="325"/>
    </row>
    <row r="9431" spans="1:15" x14ac:dyDescent="0.25">
      <c r="A9431" s="325"/>
      <c r="B9431" s="325"/>
      <c r="H9431" s="325"/>
      <c r="O9431" s="325"/>
    </row>
    <row r="9432" spans="1:15" x14ac:dyDescent="0.25">
      <c r="A9432" s="325"/>
      <c r="B9432" s="325"/>
      <c r="H9432" s="325"/>
      <c r="O9432" s="325"/>
    </row>
    <row r="9433" spans="1:15" x14ac:dyDescent="0.25">
      <c r="A9433" s="325"/>
      <c r="B9433" s="325"/>
      <c r="H9433" s="325"/>
      <c r="O9433" s="325"/>
    </row>
    <row r="9434" spans="1:15" x14ac:dyDescent="0.25">
      <c r="A9434" s="325"/>
      <c r="B9434" s="325"/>
      <c r="H9434" s="325"/>
      <c r="O9434" s="325"/>
    </row>
    <row r="9435" spans="1:15" x14ac:dyDescent="0.25">
      <c r="A9435" s="325"/>
      <c r="B9435" s="325"/>
      <c r="H9435" s="325"/>
      <c r="O9435" s="325"/>
    </row>
    <row r="9436" spans="1:15" x14ac:dyDescent="0.25">
      <c r="A9436" s="325"/>
      <c r="B9436" s="325"/>
      <c r="H9436" s="325"/>
      <c r="O9436" s="325"/>
    </row>
    <row r="9437" spans="1:15" x14ac:dyDescent="0.25">
      <c r="A9437" s="325"/>
      <c r="B9437" s="325"/>
      <c r="H9437" s="325"/>
      <c r="O9437" s="325"/>
    </row>
    <row r="9438" spans="1:15" x14ac:dyDescent="0.25">
      <c r="A9438" s="325"/>
      <c r="B9438" s="325"/>
      <c r="H9438" s="325"/>
      <c r="O9438" s="325"/>
    </row>
    <row r="9439" spans="1:15" x14ac:dyDescent="0.25">
      <c r="A9439" s="325"/>
      <c r="B9439" s="325"/>
      <c r="H9439" s="325"/>
      <c r="O9439" s="325"/>
    </row>
    <row r="9440" spans="1:15" x14ac:dyDescent="0.25">
      <c r="A9440" s="325"/>
      <c r="B9440" s="325"/>
      <c r="H9440" s="325"/>
      <c r="O9440" s="325"/>
    </row>
    <row r="9441" spans="1:15" x14ac:dyDescent="0.25">
      <c r="A9441" s="325"/>
      <c r="B9441" s="325"/>
      <c r="H9441" s="325"/>
      <c r="O9441" s="325"/>
    </row>
    <row r="9442" spans="1:15" x14ac:dyDescent="0.25">
      <c r="A9442" s="325"/>
      <c r="B9442" s="325"/>
      <c r="H9442" s="325"/>
      <c r="O9442" s="325"/>
    </row>
    <row r="9443" spans="1:15" x14ac:dyDescent="0.25">
      <c r="A9443" s="325"/>
      <c r="B9443" s="325"/>
      <c r="H9443" s="325"/>
      <c r="O9443" s="325"/>
    </row>
    <row r="9444" spans="1:15" x14ac:dyDescent="0.25">
      <c r="A9444" s="325"/>
      <c r="B9444" s="325"/>
      <c r="H9444" s="325"/>
      <c r="O9444" s="325"/>
    </row>
    <row r="9445" spans="1:15" x14ac:dyDescent="0.25">
      <c r="A9445" s="325"/>
      <c r="B9445" s="325"/>
      <c r="H9445" s="325"/>
      <c r="O9445" s="325"/>
    </row>
    <row r="9446" spans="1:15" x14ac:dyDescent="0.25">
      <c r="A9446" s="325"/>
      <c r="B9446" s="325"/>
      <c r="H9446" s="325"/>
      <c r="O9446" s="325"/>
    </row>
    <row r="9447" spans="1:15" x14ac:dyDescent="0.25">
      <c r="A9447" s="325"/>
      <c r="B9447" s="325"/>
      <c r="H9447" s="325"/>
      <c r="O9447" s="325"/>
    </row>
    <row r="9448" spans="1:15" x14ac:dyDescent="0.25">
      <c r="A9448" s="325"/>
      <c r="B9448" s="325"/>
      <c r="H9448" s="325"/>
      <c r="O9448" s="325"/>
    </row>
    <row r="9449" spans="1:15" x14ac:dyDescent="0.25">
      <c r="A9449" s="325"/>
      <c r="B9449" s="325"/>
      <c r="H9449" s="325"/>
      <c r="O9449" s="325"/>
    </row>
    <row r="9450" spans="1:15" x14ac:dyDescent="0.25">
      <c r="A9450" s="325"/>
      <c r="B9450" s="325"/>
      <c r="H9450" s="325"/>
      <c r="O9450" s="325"/>
    </row>
    <row r="9451" spans="1:15" x14ac:dyDescent="0.25">
      <c r="A9451" s="325"/>
      <c r="B9451" s="325"/>
      <c r="H9451" s="325"/>
      <c r="O9451" s="325"/>
    </row>
    <row r="9452" spans="1:15" x14ac:dyDescent="0.25">
      <c r="A9452" s="325"/>
      <c r="B9452" s="325"/>
      <c r="H9452" s="325"/>
      <c r="O9452" s="325"/>
    </row>
    <row r="9453" spans="1:15" x14ac:dyDescent="0.25">
      <c r="A9453" s="325"/>
      <c r="B9453" s="325"/>
      <c r="H9453" s="325"/>
      <c r="O9453" s="325"/>
    </row>
    <row r="9454" spans="1:15" x14ac:dyDescent="0.25">
      <c r="A9454" s="325"/>
      <c r="B9454" s="325"/>
      <c r="H9454" s="325"/>
      <c r="O9454" s="325"/>
    </row>
    <row r="9455" spans="1:15" x14ac:dyDescent="0.25">
      <c r="A9455" s="325"/>
      <c r="B9455" s="325"/>
      <c r="H9455" s="325"/>
      <c r="O9455" s="325"/>
    </row>
    <row r="9456" spans="1:15" x14ac:dyDescent="0.25">
      <c r="A9456" s="325"/>
      <c r="B9456" s="325"/>
      <c r="H9456" s="325"/>
      <c r="O9456" s="325"/>
    </row>
    <row r="9457" spans="1:15" x14ac:dyDescent="0.25">
      <c r="A9457" s="325"/>
      <c r="B9457" s="325"/>
      <c r="H9457" s="325"/>
      <c r="O9457" s="325"/>
    </row>
    <row r="9458" spans="1:15" x14ac:dyDescent="0.25">
      <c r="A9458" s="325"/>
      <c r="B9458" s="325"/>
      <c r="H9458" s="325"/>
      <c r="O9458" s="325"/>
    </row>
    <row r="9459" spans="1:15" x14ac:dyDescent="0.25">
      <c r="A9459" s="325"/>
      <c r="B9459" s="325"/>
      <c r="H9459" s="325"/>
      <c r="O9459" s="325"/>
    </row>
    <row r="9460" spans="1:15" x14ac:dyDescent="0.25">
      <c r="A9460" s="325"/>
      <c r="B9460" s="325"/>
      <c r="H9460" s="325"/>
      <c r="O9460" s="325"/>
    </row>
    <row r="9461" spans="1:15" x14ac:dyDescent="0.25">
      <c r="A9461" s="325"/>
      <c r="B9461" s="325"/>
      <c r="H9461" s="325"/>
      <c r="O9461" s="325"/>
    </row>
    <row r="9462" spans="1:15" x14ac:dyDescent="0.25">
      <c r="A9462" s="325"/>
      <c r="B9462" s="325"/>
      <c r="H9462" s="325"/>
      <c r="O9462" s="325"/>
    </row>
    <row r="9463" spans="1:15" x14ac:dyDescent="0.25">
      <c r="A9463" s="325"/>
      <c r="B9463" s="325"/>
      <c r="H9463" s="325"/>
      <c r="O9463" s="325"/>
    </row>
    <row r="9464" spans="1:15" x14ac:dyDescent="0.25">
      <c r="A9464" s="325"/>
      <c r="B9464" s="325"/>
      <c r="H9464" s="325"/>
      <c r="O9464" s="325"/>
    </row>
    <row r="9465" spans="1:15" x14ac:dyDescent="0.25">
      <c r="A9465" s="325"/>
      <c r="B9465" s="325"/>
      <c r="H9465" s="325"/>
      <c r="O9465" s="325"/>
    </row>
    <row r="9466" spans="1:15" x14ac:dyDescent="0.25">
      <c r="A9466" s="325"/>
      <c r="B9466" s="325"/>
      <c r="H9466" s="325"/>
      <c r="O9466" s="325"/>
    </row>
    <row r="9467" spans="1:15" x14ac:dyDescent="0.25">
      <c r="A9467" s="325"/>
      <c r="B9467" s="325"/>
      <c r="H9467" s="325"/>
      <c r="O9467" s="325"/>
    </row>
    <row r="9468" spans="1:15" x14ac:dyDescent="0.25">
      <c r="A9468" s="325"/>
      <c r="B9468" s="325"/>
      <c r="H9468" s="325"/>
      <c r="O9468" s="325"/>
    </row>
    <row r="9469" spans="1:15" x14ac:dyDescent="0.25">
      <c r="A9469" s="325"/>
      <c r="B9469" s="325"/>
      <c r="H9469" s="325"/>
      <c r="O9469" s="325"/>
    </row>
    <row r="9470" spans="1:15" x14ac:dyDescent="0.25">
      <c r="A9470" s="325"/>
      <c r="B9470" s="325"/>
      <c r="H9470" s="325"/>
      <c r="O9470" s="325"/>
    </row>
    <row r="9471" spans="1:15" x14ac:dyDescent="0.25">
      <c r="A9471" s="325"/>
      <c r="B9471" s="325"/>
      <c r="H9471" s="325"/>
      <c r="O9471" s="325"/>
    </row>
    <row r="9472" spans="1:15" x14ac:dyDescent="0.25">
      <c r="A9472" s="325"/>
      <c r="B9472" s="325"/>
      <c r="H9472" s="325"/>
      <c r="O9472" s="325"/>
    </row>
    <row r="9473" spans="1:15" x14ac:dyDescent="0.25">
      <c r="A9473" s="325"/>
      <c r="B9473" s="325"/>
      <c r="H9473" s="325"/>
      <c r="O9473" s="325"/>
    </row>
    <row r="9474" spans="1:15" x14ac:dyDescent="0.25">
      <c r="A9474" s="325"/>
      <c r="B9474" s="325"/>
      <c r="H9474" s="325"/>
      <c r="O9474" s="325"/>
    </row>
    <row r="9475" spans="1:15" x14ac:dyDescent="0.25">
      <c r="A9475" s="325"/>
      <c r="B9475" s="325"/>
      <c r="H9475" s="325"/>
      <c r="O9475" s="325"/>
    </row>
    <row r="9476" spans="1:15" x14ac:dyDescent="0.25">
      <c r="A9476" s="325"/>
      <c r="B9476" s="325"/>
      <c r="H9476" s="325"/>
      <c r="O9476" s="325"/>
    </row>
    <row r="9477" spans="1:15" x14ac:dyDescent="0.25">
      <c r="A9477" s="325"/>
      <c r="B9477" s="325"/>
      <c r="H9477" s="325"/>
      <c r="O9477" s="325"/>
    </row>
    <row r="9478" spans="1:15" x14ac:dyDescent="0.25">
      <c r="A9478" s="325"/>
      <c r="B9478" s="325"/>
      <c r="H9478" s="325"/>
      <c r="O9478" s="325"/>
    </row>
    <row r="9479" spans="1:15" x14ac:dyDescent="0.25">
      <c r="A9479" s="325"/>
      <c r="B9479" s="325"/>
      <c r="H9479" s="325"/>
      <c r="O9479" s="325"/>
    </row>
    <row r="9480" spans="1:15" x14ac:dyDescent="0.25">
      <c r="A9480" s="325"/>
      <c r="B9480" s="325"/>
      <c r="H9480" s="325"/>
      <c r="O9480" s="325"/>
    </row>
    <row r="9481" spans="1:15" x14ac:dyDescent="0.25">
      <c r="A9481" s="325"/>
      <c r="B9481" s="325"/>
      <c r="H9481" s="325"/>
      <c r="O9481" s="325"/>
    </row>
    <row r="9482" spans="1:15" x14ac:dyDescent="0.25">
      <c r="A9482" s="325"/>
      <c r="B9482" s="325"/>
      <c r="H9482" s="325"/>
      <c r="O9482" s="325"/>
    </row>
    <row r="9483" spans="1:15" x14ac:dyDescent="0.25">
      <c r="A9483" s="325"/>
      <c r="B9483" s="325"/>
      <c r="H9483" s="325"/>
      <c r="O9483" s="325"/>
    </row>
    <row r="9484" spans="1:15" x14ac:dyDescent="0.25">
      <c r="A9484" s="325"/>
      <c r="B9484" s="325"/>
      <c r="H9484" s="325"/>
      <c r="O9484" s="325"/>
    </row>
    <row r="9485" spans="1:15" x14ac:dyDescent="0.25">
      <c r="A9485" s="325"/>
      <c r="B9485" s="325"/>
      <c r="H9485" s="325"/>
      <c r="O9485" s="325"/>
    </row>
    <row r="9486" spans="1:15" x14ac:dyDescent="0.25">
      <c r="A9486" s="325"/>
      <c r="B9486" s="325"/>
      <c r="H9486" s="325"/>
      <c r="O9486" s="325"/>
    </row>
    <row r="9487" spans="1:15" x14ac:dyDescent="0.25">
      <c r="A9487" s="325"/>
      <c r="B9487" s="325"/>
      <c r="H9487" s="325"/>
      <c r="O9487" s="325"/>
    </row>
    <row r="9488" spans="1:15" x14ac:dyDescent="0.25">
      <c r="A9488" s="325"/>
      <c r="B9488" s="325"/>
      <c r="H9488" s="325"/>
      <c r="O9488" s="325"/>
    </row>
    <row r="9489" spans="1:15" x14ac:dyDescent="0.25">
      <c r="A9489" s="325"/>
      <c r="B9489" s="325"/>
      <c r="H9489" s="325"/>
      <c r="O9489" s="325"/>
    </row>
    <row r="9490" spans="1:15" x14ac:dyDescent="0.25">
      <c r="A9490" s="325"/>
      <c r="B9490" s="325"/>
      <c r="H9490" s="325"/>
      <c r="O9490" s="325"/>
    </row>
    <row r="9491" spans="1:15" x14ac:dyDescent="0.25">
      <c r="A9491" s="325"/>
      <c r="B9491" s="325"/>
      <c r="H9491" s="325"/>
      <c r="O9491" s="325"/>
    </row>
    <row r="9492" spans="1:15" x14ac:dyDescent="0.25">
      <c r="A9492" s="325"/>
      <c r="B9492" s="325"/>
      <c r="H9492" s="325"/>
      <c r="O9492" s="325"/>
    </row>
    <row r="9493" spans="1:15" x14ac:dyDescent="0.25">
      <c r="A9493" s="325"/>
      <c r="B9493" s="325"/>
      <c r="H9493" s="325"/>
      <c r="O9493" s="325"/>
    </row>
    <row r="9494" spans="1:15" x14ac:dyDescent="0.25">
      <c r="A9494" s="325"/>
      <c r="B9494" s="325"/>
      <c r="H9494" s="325"/>
      <c r="O9494" s="325"/>
    </row>
    <row r="9495" spans="1:15" x14ac:dyDescent="0.25">
      <c r="A9495" s="325"/>
      <c r="B9495" s="325"/>
      <c r="H9495" s="325"/>
      <c r="O9495" s="325"/>
    </row>
    <row r="9496" spans="1:15" x14ac:dyDescent="0.25">
      <c r="A9496" s="325"/>
      <c r="B9496" s="325"/>
      <c r="H9496" s="325"/>
      <c r="O9496" s="325"/>
    </row>
    <row r="9497" spans="1:15" x14ac:dyDescent="0.25">
      <c r="A9497" s="325"/>
      <c r="B9497" s="325"/>
      <c r="H9497" s="325"/>
      <c r="O9497" s="325"/>
    </row>
    <row r="9498" spans="1:15" x14ac:dyDescent="0.25">
      <c r="A9498" s="325"/>
      <c r="B9498" s="325"/>
      <c r="H9498" s="325"/>
      <c r="O9498" s="325"/>
    </row>
    <row r="9499" spans="1:15" x14ac:dyDescent="0.25">
      <c r="A9499" s="325"/>
      <c r="B9499" s="325"/>
      <c r="H9499" s="325"/>
      <c r="O9499" s="325"/>
    </row>
    <row r="9500" spans="1:15" x14ac:dyDescent="0.25">
      <c r="A9500" s="325"/>
      <c r="B9500" s="325"/>
      <c r="H9500" s="325"/>
      <c r="O9500" s="325"/>
    </row>
    <row r="9501" spans="1:15" x14ac:dyDescent="0.25">
      <c r="A9501" s="325"/>
      <c r="B9501" s="325"/>
      <c r="H9501" s="325"/>
      <c r="O9501" s="325"/>
    </row>
    <row r="9502" spans="1:15" x14ac:dyDescent="0.25">
      <c r="A9502" s="325"/>
      <c r="B9502" s="325"/>
      <c r="H9502" s="325"/>
      <c r="O9502" s="325"/>
    </row>
    <row r="9503" spans="1:15" x14ac:dyDescent="0.25">
      <c r="A9503" s="325"/>
      <c r="B9503" s="325"/>
      <c r="H9503" s="325"/>
      <c r="O9503" s="325"/>
    </row>
    <row r="9504" spans="1:15" x14ac:dyDescent="0.25">
      <c r="A9504" s="325"/>
      <c r="B9504" s="325"/>
      <c r="H9504" s="325"/>
      <c r="O9504" s="325"/>
    </row>
    <row r="9505" spans="1:15" x14ac:dyDescent="0.25">
      <c r="A9505" s="325"/>
      <c r="B9505" s="325"/>
      <c r="H9505" s="325"/>
      <c r="O9505" s="325"/>
    </row>
    <row r="9506" spans="1:15" x14ac:dyDescent="0.25">
      <c r="A9506" s="325"/>
      <c r="B9506" s="325"/>
      <c r="H9506" s="325"/>
      <c r="O9506" s="325"/>
    </row>
    <row r="9507" spans="1:15" x14ac:dyDescent="0.25">
      <c r="A9507" s="325"/>
      <c r="B9507" s="325"/>
      <c r="H9507" s="325"/>
      <c r="O9507" s="325"/>
    </row>
    <row r="9508" spans="1:15" x14ac:dyDescent="0.25">
      <c r="A9508" s="325"/>
      <c r="B9508" s="325"/>
      <c r="H9508" s="325"/>
      <c r="O9508" s="325"/>
    </row>
    <row r="9509" spans="1:15" x14ac:dyDescent="0.25">
      <c r="A9509" s="325"/>
      <c r="B9509" s="325"/>
      <c r="H9509" s="325"/>
      <c r="O9509" s="325"/>
    </row>
    <row r="9510" spans="1:15" x14ac:dyDescent="0.25">
      <c r="A9510" s="325"/>
      <c r="B9510" s="325"/>
      <c r="H9510" s="325"/>
      <c r="O9510" s="325"/>
    </row>
    <row r="9511" spans="1:15" x14ac:dyDescent="0.25">
      <c r="A9511" s="325"/>
      <c r="B9511" s="325"/>
      <c r="H9511" s="325"/>
      <c r="O9511" s="325"/>
    </row>
    <row r="9512" spans="1:15" x14ac:dyDescent="0.25">
      <c r="A9512" s="325"/>
      <c r="B9512" s="325"/>
      <c r="H9512" s="325"/>
      <c r="O9512" s="325"/>
    </row>
    <row r="9513" spans="1:15" x14ac:dyDescent="0.25">
      <c r="A9513" s="325"/>
      <c r="B9513" s="325"/>
      <c r="H9513" s="325"/>
      <c r="O9513" s="325"/>
    </row>
    <row r="9514" spans="1:15" x14ac:dyDescent="0.25">
      <c r="A9514" s="325"/>
      <c r="B9514" s="325"/>
      <c r="H9514" s="325"/>
      <c r="O9514" s="325"/>
    </row>
    <row r="9515" spans="1:15" x14ac:dyDescent="0.25">
      <c r="A9515" s="325"/>
      <c r="B9515" s="325"/>
      <c r="H9515" s="325"/>
      <c r="O9515" s="325"/>
    </row>
    <row r="9516" spans="1:15" x14ac:dyDescent="0.25">
      <c r="A9516" s="325"/>
      <c r="B9516" s="325"/>
      <c r="H9516" s="325"/>
      <c r="O9516" s="325"/>
    </row>
    <row r="9517" spans="1:15" x14ac:dyDescent="0.25">
      <c r="A9517" s="325"/>
      <c r="B9517" s="325"/>
      <c r="H9517" s="325"/>
      <c r="O9517" s="325"/>
    </row>
    <row r="9518" spans="1:15" x14ac:dyDescent="0.25">
      <c r="A9518" s="325"/>
      <c r="B9518" s="325"/>
      <c r="H9518" s="325"/>
      <c r="O9518" s="325"/>
    </row>
    <row r="9519" spans="1:15" x14ac:dyDescent="0.25">
      <c r="A9519" s="325"/>
      <c r="B9519" s="325"/>
      <c r="H9519" s="325"/>
      <c r="O9519" s="325"/>
    </row>
    <row r="9520" spans="1:15" x14ac:dyDescent="0.25">
      <c r="A9520" s="325"/>
      <c r="B9520" s="325"/>
      <c r="H9520" s="325"/>
      <c r="O9520" s="325"/>
    </row>
    <row r="9521" spans="1:15" x14ac:dyDescent="0.25">
      <c r="A9521" s="325"/>
      <c r="B9521" s="325"/>
      <c r="H9521" s="325"/>
      <c r="O9521" s="325"/>
    </row>
    <row r="9522" spans="1:15" x14ac:dyDescent="0.25">
      <c r="A9522" s="325"/>
      <c r="B9522" s="325"/>
      <c r="H9522" s="325"/>
      <c r="O9522" s="325"/>
    </row>
    <row r="9523" spans="1:15" x14ac:dyDescent="0.25">
      <c r="A9523" s="325"/>
      <c r="B9523" s="325"/>
      <c r="H9523" s="325"/>
      <c r="O9523" s="325"/>
    </row>
    <row r="9524" spans="1:15" x14ac:dyDescent="0.25">
      <c r="A9524" s="325"/>
      <c r="B9524" s="325"/>
      <c r="H9524" s="325"/>
      <c r="O9524" s="325"/>
    </row>
    <row r="9525" spans="1:15" x14ac:dyDescent="0.25">
      <c r="A9525" s="325"/>
      <c r="B9525" s="325"/>
      <c r="H9525" s="325"/>
      <c r="O9525" s="325"/>
    </row>
    <row r="9526" spans="1:15" x14ac:dyDescent="0.25">
      <c r="A9526" s="325"/>
      <c r="B9526" s="325"/>
      <c r="H9526" s="325"/>
      <c r="O9526" s="325"/>
    </row>
    <row r="9527" spans="1:15" x14ac:dyDescent="0.25">
      <c r="A9527" s="325"/>
      <c r="B9527" s="325"/>
      <c r="H9527" s="325"/>
      <c r="O9527" s="325"/>
    </row>
    <row r="9528" spans="1:15" x14ac:dyDescent="0.25">
      <c r="A9528" s="325"/>
      <c r="B9528" s="325"/>
      <c r="H9528" s="325"/>
      <c r="O9528" s="325"/>
    </row>
    <row r="9529" spans="1:15" x14ac:dyDescent="0.25">
      <c r="A9529" s="325"/>
      <c r="B9529" s="325"/>
      <c r="H9529" s="325"/>
      <c r="O9529" s="325"/>
    </row>
    <row r="9530" spans="1:15" x14ac:dyDescent="0.25">
      <c r="A9530" s="325"/>
      <c r="B9530" s="325"/>
      <c r="H9530" s="325"/>
      <c r="O9530" s="325"/>
    </row>
    <row r="9531" spans="1:15" x14ac:dyDescent="0.25">
      <c r="A9531" s="325"/>
      <c r="B9531" s="325"/>
      <c r="H9531" s="325"/>
      <c r="O9531" s="325"/>
    </row>
    <row r="9532" spans="1:15" x14ac:dyDescent="0.25">
      <c r="A9532" s="325"/>
      <c r="B9532" s="325"/>
      <c r="H9532" s="325"/>
      <c r="O9532" s="325"/>
    </row>
    <row r="9533" spans="1:15" x14ac:dyDescent="0.25">
      <c r="A9533" s="325"/>
      <c r="B9533" s="325"/>
      <c r="H9533" s="325"/>
      <c r="O9533" s="325"/>
    </row>
    <row r="9534" spans="1:15" x14ac:dyDescent="0.25">
      <c r="A9534" s="325"/>
      <c r="B9534" s="325"/>
      <c r="H9534" s="325"/>
      <c r="O9534" s="325"/>
    </row>
    <row r="9535" spans="1:15" x14ac:dyDescent="0.25">
      <c r="A9535" s="325"/>
      <c r="B9535" s="325"/>
      <c r="H9535" s="325"/>
      <c r="O9535" s="325"/>
    </row>
    <row r="9536" spans="1:15" x14ac:dyDescent="0.25">
      <c r="A9536" s="325"/>
      <c r="B9536" s="325"/>
      <c r="H9536" s="325"/>
      <c r="O9536" s="325"/>
    </row>
    <row r="9537" spans="1:15" x14ac:dyDescent="0.25">
      <c r="A9537" s="325"/>
      <c r="B9537" s="325"/>
      <c r="H9537" s="325"/>
      <c r="O9537" s="325"/>
    </row>
    <row r="9538" spans="1:15" x14ac:dyDescent="0.25">
      <c r="A9538" s="325"/>
      <c r="B9538" s="325"/>
      <c r="H9538" s="325"/>
      <c r="O9538" s="325"/>
    </row>
    <row r="9539" spans="1:15" x14ac:dyDescent="0.25">
      <c r="A9539" s="325"/>
      <c r="B9539" s="325"/>
      <c r="H9539" s="325"/>
      <c r="O9539" s="325"/>
    </row>
    <row r="9540" spans="1:15" x14ac:dyDescent="0.25">
      <c r="A9540" s="325"/>
      <c r="B9540" s="325"/>
      <c r="H9540" s="325"/>
      <c r="O9540" s="325"/>
    </row>
    <row r="9541" spans="1:15" x14ac:dyDescent="0.25">
      <c r="A9541" s="325"/>
      <c r="B9541" s="325"/>
      <c r="H9541" s="325"/>
      <c r="O9541" s="325"/>
    </row>
    <row r="9542" spans="1:15" x14ac:dyDescent="0.25">
      <c r="A9542" s="325"/>
      <c r="B9542" s="325"/>
      <c r="H9542" s="325"/>
      <c r="O9542" s="325"/>
    </row>
    <row r="9543" spans="1:15" x14ac:dyDescent="0.25">
      <c r="A9543" s="325"/>
      <c r="B9543" s="325"/>
      <c r="H9543" s="325"/>
      <c r="O9543" s="325"/>
    </row>
    <row r="9544" spans="1:15" x14ac:dyDescent="0.25">
      <c r="A9544" s="325"/>
      <c r="B9544" s="325"/>
      <c r="H9544" s="325"/>
      <c r="O9544" s="325"/>
    </row>
    <row r="9545" spans="1:15" x14ac:dyDescent="0.25">
      <c r="A9545" s="325"/>
      <c r="B9545" s="325"/>
      <c r="H9545" s="325"/>
      <c r="O9545" s="325"/>
    </row>
    <row r="9546" spans="1:15" x14ac:dyDescent="0.25">
      <c r="A9546" s="325"/>
      <c r="B9546" s="325"/>
      <c r="H9546" s="325"/>
      <c r="O9546" s="325"/>
    </row>
    <row r="9547" spans="1:15" x14ac:dyDescent="0.25">
      <c r="A9547" s="325"/>
      <c r="B9547" s="325"/>
      <c r="H9547" s="325"/>
      <c r="O9547" s="325"/>
    </row>
    <row r="9548" spans="1:15" x14ac:dyDescent="0.25">
      <c r="A9548" s="325"/>
      <c r="B9548" s="325"/>
      <c r="H9548" s="325"/>
      <c r="O9548" s="325"/>
    </row>
    <row r="9549" spans="1:15" x14ac:dyDescent="0.25">
      <c r="A9549" s="325"/>
      <c r="B9549" s="325"/>
      <c r="H9549" s="325"/>
      <c r="O9549" s="325"/>
    </row>
    <row r="9550" spans="1:15" x14ac:dyDescent="0.25">
      <c r="A9550" s="325"/>
      <c r="B9550" s="325"/>
      <c r="H9550" s="325"/>
      <c r="O9550" s="325"/>
    </row>
    <row r="9551" spans="1:15" x14ac:dyDescent="0.25">
      <c r="A9551" s="325"/>
      <c r="B9551" s="325"/>
      <c r="H9551" s="325"/>
      <c r="O9551" s="325"/>
    </row>
    <row r="9552" spans="1:15" x14ac:dyDescent="0.25">
      <c r="A9552" s="325"/>
      <c r="B9552" s="325"/>
      <c r="H9552" s="325"/>
      <c r="O9552" s="325"/>
    </row>
    <row r="9553" spans="1:15" x14ac:dyDescent="0.25">
      <c r="A9553" s="325"/>
      <c r="B9553" s="325"/>
      <c r="H9553" s="325"/>
      <c r="O9553" s="325"/>
    </row>
    <row r="9554" spans="1:15" x14ac:dyDescent="0.25">
      <c r="A9554" s="325"/>
      <c r="B9554" s="325"/>
      <c r="H9554" s="325"/>
      <c r="O9554" s="325"/>
    </row>
    <row r="9555" spans="1:15" x14ac:dyDescent="0.25">
      <c r="A9555" s="325"/>
      <c r="B9555" s="325"/>
      <c r="H9555" s="325"/>
      <c r="O9555" s="325"/>
    </row>
    <row r="9556" spans="1:15" x14ac:dyDescent="0.25">
      <c r="A9556" s="325"/>
      <c r="B9556" s="325"/>
      <c r="H9556" s="325"/>
      <c r="O9556" s="325"/>
    </row>
    <row r="9557" spans="1:15" x14ac:dyDescent="0.25">
      <c r="A9557" s="325"/>
      <c r="B9557" s="325"/>
      <c r="H9557" s="325"/>
      <c r="O9557" s="325"/>
    </row>
    <row r="9558" spans="1:15" x14ac:dyDescent="0.25">
      <c r="A9558" s="325"/>
      <c r="B9558" s="325"/>
      <c r="H9558" s="325"/>
      <c r="O9558" s="325"/>
    </row>
    <row r="9559" spans="1:15" x14ac:dyDescent="0.25">
      <c r="A9559" s="325"/>
      <c r="B9559" s="325"/>
      <c r="H9559" s="325"/>
      <c r="O9559" s="325"/>
    </row>
    <row r="9560" spans="1:15" x14ac:dyDescent="0.25">
      <c r="A9560" s="325"/>
      <c r="B9560" s="325"/>
      <c r="H9560" s="325"/>
      <c r="O9560" s="325"/>
    </row>
    <row r="9561" spans="1:15" x14ac:dyDescent="0.25">
      <c r="A9561" s="325"/>
      <c r="B9561" s="325"/>
      <c r="H9561" s="325"/>
      <c r="O9561" s="325"/>
    </row>
    <row r="9562" spans="1:15" x14ac:dyDescent="0.25">
      <c r="A9562" s="325"/>
      <c r="B9562" s="325"/>
      <c r="H9562" s="325"/>
      <c r="O9562" s="325"/>
    </row>
    <row r="9563" spans="1:15" x14ac:dyDescent="0.25">
      <c r="A9563" s="325"/>
      <c r="B9563" s="325"/>
      <c r="H9563" s="325"/>
      <c r="O9563" s="325"/>
    </row>
    <row r="9564" spans="1:15" x14ac:dyDescent="0.25">
      <c r="A9564" s="325"/>
      <c r="B9564" s="325"/>
      <c r="H9564" s="325"/>
      <c r="O9564" s="325"/>
    </row>
    <row r="9565" spans="1:15" x14ac:dyDescent="0.25">
      <c r="A9565" s="325"/>
      <c r="B9565" s="325"/>
      <c r="H9565" s="325"/>
      <c r="O9565" s="325"/>
    </row>
    <row r="9566" spans="1:15" x14ac:dyDescent="0.25">
      <c r="A9566" s="325"/>
      <c r="B9566" s="325"/>
      <c r="H9566" s="325"/>
      <c r="O9566" s="325"/>
    </row>
    <row r="9567" spans="1:15" x14ac:dyDescent="0.25">
      <c r="A9567" s="325"/>
      <c r="B9567" s="325"/>
      <c r="H9567" s="325"/>
      <c r="O9567" s="325"/>
    </row>
    <row r="9568" spans="1:15" x14ac:dyDescent="0.25">
      <c r="A9568" s="325"/>
      <c r="B9568" s="325"/>
      <c r="H9568" s="325"/>
      <c r="O9568" s="325"/>
    </row>
    <row r="9569" spans="1:15" x14ac:dyDescent="0.25">
      <c r="A9569" s="325"/>
      <c r="B9569" s="325"/>
      <c r="H9569" s="325"/>
      <c r="O9569" s="325"/>
    </row>
    <row r="9570" spans="1:15" x14ac:dyDescent="0.25">
      <c r="A9570" s="325"/>
      <c r="B9570" s="325"/>
      <c r="H9570" s="325"/>
      <c r="O9570" s="325"/>
    </row>
    <row r="9571" spans="1:15" x14ac:dyDescent="0.25">
      <c r="A9571" s="325"/>
      <c r="B9571" s="325"/>
      <c r="H9571" s="325"/>
      <c r="O9571" s="325"/>
    </row>
    <row r="9572" spans="1:15" x14ac:dyDescent="0.25">
      <c r="A9572" s="325"/>
      <c r="B9572" s="325"/>
      <c r="H9572" s="325"/>
      <c r="O9572" s="325"/>
    </row>
    <row r="9573" spans="1:15" x14ac:dyDescent="0.25">
      <c r="A9573" s="325"/>
      <c r="B9573" s="325"/>
      <c r="H9573" s="325"/>
      <c r="O9573" s="325"/>
    </row>
    <row r="9574" spans="1:15" x14ac:dyDescent="0.25">
      <c r="A9574" s="325"/>
      <c r="B9574" s="325"/>
      <c r="H9574" s="325"/>
      <c r="O9574" s="325"/>
    </row>
    <row r="9575" spans="1:15" x14ac:dyDescent="0.25">
      <c r="A9575" s="325"/>
      <c r="B9575" s="325"/>
      <c r="H9575" s="325"/>
      <c r="O9575" s="325"/>
    </row>
    <row r="9576" spans="1:15" x14ac:dyDescent="0.25">
      <c r="A9576" s="325"/>
      <c r="B9576" s="325"/>
      <c r="H9576" s="325"/>
      <c r="O9576" s="325"/>
    </row>
    <row r="9577" spans="1:15" x14ac:dyDescent="0.25">
      <c r="A9577" s="325"/>
      <c r="B9577" s="325"/>
      <c r="H9577" s="325"/>
      <c r="O9577" s="325"/>
    </row>
    <row r="9578" spans="1:15" x14ac:dyDescent="0.25">
      <c r="A9578" s="325"/>
      <c r="B9578" s="325"/>
      <c r="H9578" s="325"/>
      <c r="O9578" s="325"/>
    </row>
    <row r="9579" spans="1:15" x14ac:dyDescent="0.25">
      <c r="A9579" s="325"/>
      <c r="B9579" s="325"/>
      <c r="H9579" s="325"/>
      <c r="O9579" s="325"/>
    </row>
    <row r="9580" spans="1:15" x14ac:dyDescent="0.25">
      <c r="A9580" s="325"/>
      <c r="B9580" s="325"/>
      <c r="H9580" s="325"/>
      <c r="O9580" s="325"/>
    </row>
    <row r="9581" spans="1:15" x14ac:dyDescent="0.25">
      <c r="A9581" s="325"/>
      <c r="B9581" s="325"/>
      <c r="H9581" s="325"/>
      <c r="O9581" s="325"/>
    </row>
    <row r="9582" spans="1:15" x14ac:dyDescent="0.25">
      <c r="A9582" s="325"/>
      <c r="B9582" s="325"/>
      <c r="H9582" s="325"/>
      <c r="O9582" s="325"/>
    </row>
    <row r="9583" spans="1:15" x14ac:dyDescent="0.25">
      <c r="A9583" s="325"/>
      <c r="B9583" s="325"/>
      <c r="H9583" s="325"/>
      <c r="O9583" s="325"/>
    </row>
    <row r="9584" spans="1:15" x14ac:dyDescent="0.25">
      <c r="A9584" s="325"/>
      <c r="B9584" s="325"/>
      <c r="H9584" s="325"/>
      <c r="O9584" s="325"/>
    </row>
    <row r="9585" spans="1:15" x14ac:dyDescent="0.25">
      <c r="A9585" s="325"/>
      <c r="B9585" s="325"/>
      <c r="H9585" s="325"/>
      <c r="O9585" s="325"/>
    </row>
    <row r="9586" spans="1:15" x14ac:dyDescent="0.25">
      <c r="A9586" s="325"/>
      <c r="B9586" s="325"/>
      <c r="H9586" s="325"/>
      <c r="O9586" s="325"/>
    </row>
    <row r="9587" spans="1:15" x14ac:dyDescent="0.25">
      <c r="A9587" s="325"/>
      <c r="B9587" s="325"/>
      <c r="H9587" s="325"/>
      <c r="O9587" s="325"/>
    </row>
    <row r="9588" spans="1:15" x14ac:dyDescent="0.25">
      <c r="A9588" s="325"/>
      <c r="B9588" s="325"/>
      <c r="H9588" s="325"/>
      <c r="O9588" s="325"/>
    </row>
    <row r="9589" spans="1:15" x14ac:dyDescent="0.25">
      <c r="A9589" s="325"/>
      <c r="B9589" s="325"/>
      <c r="H9589" s="325"/>
      <c r="O9589" s="325"/>
    </row>
    <row r="9590" spans="1:15" x14ac:dyDescent="0.25">
      <c r="A9590" s="325"/>
      <c r="B9590" s="325"/>
      <c r="H9590" s="325"/>
      <c r="O9590" s="325"/>
    </row>
    <row r="9591" spans="1:15" x14ac:dyDescent="0.25">
      <c r="A9591" s="325"/>
      <c r="B9591" s="325"/>
      <c r="H9591" s="325"/>
      <c r="O9591" s="325"/>
    </row>
    <row r="9592" spans="1:15" x14ac:dyDescent="0.25">
      <c r="A9592" s="325"/>
      <c r="B9592" s="325"/>
      <c r="H9592" s="325"/>
      <c r="O9592" s="325"/>
    </row>
    <row r="9593" spans="1:15" x14ac:dyDescent="0.25">
      <c r="A9593" s="325"/>
      <c r="B9593" s="325"/>
      <c r="H9593" s="325"/>
      <c r="O9593" s="325"/>
    </row>
    <row r="9594" spans="1:15" x14ac:dyDescent="0.25">
      <c r="A9594" s="325"/>
      <c r="B9594" s="325"/>
      <c r="H9594" s="325"/>
      <c r="O9594" s="325"/>
    </row>
    <row r="9595" spans="1:15" x14ac:dyDescent="0.25">
      <c r="A9595" s="325"/>
      <c r="B9595" s="325"/>
      <c r="H9595" s="325"/>
      <c r="O9595" s="325"/>
    </row>
    <row r="9596" spans="1:15" x14ac:dyDescent="0.25">
      <c r="A9596" s="325"/>
      <c r="B9596" s="325"/>
      <c r="H9596" s="325"/>
      <c r="O9596" s="325"/>
    </row>
    <row r="9597" spans="1:15" x14ac:dyDescent="0.25">
      <c r="A9597" s="325"/>
      <c r="B9597" s="325"/>
      <c r="H9597" s="325"/>
      <c r="O9597" s="325"/>
    </row>
    <row r="9598" spans="1:15" x14ac:dyDescent="0.25">
      <c r="A9598" s="325"/>
      <c r="B9598" s="325"/>
      <c r="H9598" s="325"/>
      <c r="O9598" s="325"/>
    </row>
    <row r="9599" spans="1:15" x14ac:dyDescent="0.25">
      <c r="A9599" s="325"/>
      <c r="B9599" s="325"/>
      <c r="H9599" s="325"/>
      <c r="O9599" s="325"/>
    </row>
    <row r="9600" spans="1:15" x14ac:dyDescent="0.25">
      <c r="A9600" s="325"/>
      <c r="B9600" s="325"/>
      <c r="H9600" s="325"/>
      <c r="O9600" s="325"/>
    </row>
    <row r="9601" spans="1:15" x14ac:dyDescent="0.25">
      <c r="A9601" s="325"/>
      <c r="B9601" s="325"/>
      <c r="H9601" s="325"/>
      <c r="O9601" s="325"/>
    </row>
    <row r="9602" spans="1:15" x14ac:dyDescent="0.25">
      <c r="A9602" s="325"/>
      <c r="B9602" s="325"/>
      <c r="H9602" s="325"/>
      <c r="O9602" s="325"/>
    </row>
    <row r="9603" spans="1:15" x14ac:dyDescent="0.25">
      <c r="A9603" s="325"/>
      <c r="B9603" s="325"/>
      <c r="H9603" s="325"/>
      <c r="O9603" s="325"/>
    </row>
    <row r="9604" spans="1:15" x14ac:dyDescent="0.25">
      <c r="A9604" s="325"/>
      <c r="B9604" s="325"/>
      <c r="H9604" s="325"/>
      <c r="O9604" s="325"/>
    </row>
    <row r="9605" spans="1:15" x14ac:dyDescent="0.25">
      <c r="A9605" s="325"/>
      <c r="B9605" s="325"/>
      <c r="H9605" s="325"/>
      <c r="O9605" s="325"/>
    </row>
    <row r="9606" spans="1:15" x14ac:dyDescent="0.25">
      <c r="A9606" s="325"/>
      <c r="B9606" s="325"/>
      <c r="H9606" s="325"/>
      <c r="O9606" s="325"/>
    </row>
    <row r="9607" spans="1:15" x14ac:dyDescent="0.25">
      <c r="A9607" s="325"/>
      <c r="B9607" s="325"/>
      <c r="H9607" s="325"/>
      <c r="O9607" s="325"/>
    </row>
    <row r="9608" spans="1:15" x14ac:dyDescent="0.25">
      <c r="A9608" s="325"/>
      <c r="B9608" s="325"/>
      <c r="H9608" s="325"/>
      <c r="O9608" s="325"/>
    </row>
    <row r="9609" spans="1:15" x14ac:dyDescent="0.25">
      <c r="A9609" s="325"/>
      <c r="B9609" s="325"/>
      <c r="H9609" s="325"/>
      <c r="O9609" s="325"/>
    </row>
    <row r="9610" spans="1:15" x14ac:dyDescent="0.25">
      <c r="A9610" s="325"/>
      <c r="B9610" s="325"/>
      <c r="H9610" s="325"/>
      <c r="O9610" s="325"/>
    </row>
    <row r="9611" spans="1:15" x14ac:dyDescent="0.25">
      <c r="A9611" s="325"/>
      <c r="B9611" s="325"/>
      <c r="H9611" s="325"/>
      <c r="O9611" s="325"/>
    </row>
    <row r="9612" spans="1:15" x14ac:dyDescent="0.25">
      <c r="A9612" s="325"/>
      <c r="B9612" s="325"/>
      <c r="H9612" s="325"/>
      <c r="O9612" s="325"/>
    </row>
    <row r="9613" spans="1:15" x14ac:dyDescent="0.25">
      <c r="A9613" s="325"/>
      <c r="B9613" s="325"/>
      <c r="H9613" s="325"/>
      <c r="O9613" s="325"/>
    </row>
    <row r="9614" spans="1:15" x14ac:dyDescent="0.25">
      <c r="A9614" s="325"/>
      <c r="B9614" s="325"/>
      <c r="H9614" s="325"/>
      <c r="O9614" s="325"/>
    </row>
    <row r="9615" spans="1:15" x14ac:dyDescent="0.25">
      <c r="A9615" s="325"/>
      <c r="B9615" s="325"/>
      <c r="H9615" s="325"/>
      <c r="O9615" s="325"/>
    </row>
    <row r="9616" spans="1:15" x14ac:dyDescent="0.25">
      <c r="A9616" s="325"/>
      <c r="B9616" s="325"/>
      <c r="H9616" s="325"/>
      <c r="O9616" s="325"/>
    </row>
    <row r="9617" spans="1:15" x14ac:dyDescent="0.25">
      <c r="A9617" s="325"/>
      <c r="B9617" s="325"/>
      <c r="H9617" s="325"/>
      <c r="O9617" s="325"/>
    </row>
    <row r="9618" spans="1:15" x14ac:dyDescent="0.25">
      <c r="A9618" s="325"/>
      <c r="B9618" s="325"/>
      <c r="H9618" s="325"/>
      <c r="O9618" s="325"/>
    </row>
    <row r="9619" spans="1:15" x14ac:dyDescent="0.25">
      <c r="A9619" s="325"/>
      <c r="B9619" s="325"/>
      <c r="H9619" s="325"/>
      <c r="O9619" s="325"/>
    </row>
    <row r="9620" spans="1:15" x14ac:dyDescent="0.25">
      <c r="A9620" s="325"/>
      <c r="B9620" s="325"/>
      <c r="H9620" s="325"/>
      <c r="O9620" s="325"/>
    </row>
    <row r="9621" spans="1:15" x14ac:dyDescent="0.25">
      <c r="A9621" s="325"/>
      <c r="B9621" s="325"/>
      <c r="H9621" s="325"/>
      <c r="O9621" s="325"/>
    </row>
    <row r="9622" spans="1:15" x14ac:dyDescent="0.25">
      <c r="A9622" s="325"/>
      <c r="B9622" s="325"/>
      <c r="H9622" s="325"/>
      <c r="O9622" s="325"/>
    </row>
    <row r="9623" spans="1:15" x14ac:dyDescent="0.25">
      <c r="A9623" s="325"/>
      <c r="B9623" s="325"/>
      <c r="H9623" s="325"/>
      <c r="O9623" s="325"/>
    </row>
    <row r="9624" spans="1:15" x14ac:dyDescent="0.25">
      <c r="A9624" s="325"/>
      <c r="B9624" s="325"/>
      <c r="H9624" s="325"/>
      <c r="O9624" s="325"/>
    </row>
    <row r="9625" spans="1:15" x14ac:dyDescent="0.25">
      <c r="A9625" s="325"/>
      <c r="B9625" s="325"/>
      <c r="H9625" s="325"/>
      <c r="O9625" s="325"/>
    </row>
    <row r="9626" spans="1:15" x14ac:dyDescent="0.25">
      <c r="A9626" s="325"/>
      <c r="B9626" s="325"/>
      <c r="H9626" s="325"/>
      <c r="O9626" s="325"/>
    </row>
    <row r="9627" spans="1:15" x14ac:dyDescent="0.25">
      <c r="A9627" s="325"/>
      <c r="B9627" s="325"/>
      <c r="H9627" s="325"/>
      <c r="O9627" s="325"/>
    </row>
    <row r="9628" spans="1:15" x14ac:dyDescent="0.25">
      <c r="A9628" s="325"/>
      <c r="B9628" s="325"/>
      <c r="H9628" s="325"/>
      <c r="O9628" s="325"/>
    </row>
    <row r="9629" spans="1:15" x14ac:dyDescent="0.25">
      <c r="A9629" s="325"/>
      <c r="B9629" s="325"/>
      <c r="H9629" s="325"/>
      <c r="O9629" s="325"/>
    </row>
    <row r="9630" spans="1:15" x14ac:dyDescent="0.25">
      <c r="A9630" s="325"/>
      <c r="B9630" s="325"/>
      <c r="H9630" s="325"/>
      <c r="O9630" s="325"/>
    </row>
    <row r="9631" spans="1:15" x14ac:dyDescent="0.25">
      <c r="A9631" s="325"/>
      <c r="B9631" s="325"/>
      <c r="H9631" s="325"/>
      <c r="O9631" s="325"/>
    </row>
    <row r="9632" spans="1:15" x14ac:dyDescent="0.25">
      <c r="A9632" s="325"/>
      <c r="B9632" s="325"/>
      <c r="H9632" s="325"/>
      <c r="O9632" s="325"/>
    </row>
    <row r="9633" spans="1:15" x14ac:dyDescent="0.25">
      <c r="A9633" s="325"/>
      <c r="B9633" s="325"/>
      <c r="H9633" s="325"/>
      <c r="O9633" s="325"/>
    </row>
    <row r="9634" spans="1:15" x14ac:dyDescent="0.25">
      <c r="A9634" s="325"/>
      <c r="B9634" s="325"/>
      <c r="H9634" s="325"/>
      <c r="O9634" s="325"/>
    </row>
    <row r="9635" spans="1:15" x14ac:dyDescent="0.25">
      <c r="A9635" s="325"/>
      <c r="B9635" s="325"/>
      <c r="H9635" s="325"/>
      <c r="O9635" s="325"/>
    </row>
    <row r="9636" spans="1:15" x14ac:dyDescent="0.25">
      <c r="A9636" s="325"/>
      <c r="B9636" s="325"/>
      <c r="H9636" s="325"/>
      <c r="O9636" s="325"/>
    </row>
    <row r="9637" spans="1:15" x14ac:dyDescent="0.25">
      <c r="A9637" s="325"/>
      <c r="B9637" s="325"/>
      <c r="H9637" s="325"/>
      <c r="O9637" s="325"/>
    </row>
    <row r="9638" spans="1:15" x14ac:dyDescent="0.25">
      <c r="A9638" s="325"/>
      <c r="B9638" s="325"/>
      <c r="H9638" s="325"/>
      <c r="O9638" s="325"/>
    </row>
    <row r="9639" spans="1:15" x14ac:dyDescent="0.25">
      <c r="A9639" s="325"/>
      <c r="B9639" s="325"/>
      <c r="H9639" s="325"/>
      <c r="O9639" s="325"/>
    </row>
    <row r="9640" spans="1:15" x14ac:dyDescent="0.25">
      <c r="A9640" s="325"/>
      <c r="B9640" s="325"/>
      <c r="H9640" s="325"/>
      <c r="O9640" s="325"/>
    </row>
    <row r="9641" spans="1:15" x14ac:dyDescent="0.25">
      <c r="A9641" s="325"/>
      <c r="B9641" s="325"/>
      <c r="H9641" s="325"/>
      <c r="O9641" s="325"/>
    </row>
    <row r="9642" spans="1:15" x14ac:dyDescent="0.25">
      <c r="A9642" s="325"/>
      <c r="B9642" s="325"/>
      <c r="H9642" s="325"/>
      <c r="O9642" s="325"/>
    </row>
    <row r="9643" spans="1:15" x14ac:dyDescent="0.25">
      <c r="A9643" s="325"/>
      <c r="B9643" s="325"/>
      <c r="H9643" s="325"/>
      <c r="O9643" s="325"/>
    </row>
    <row r="9644" spans="1:15" x14ac:dyDescent="0.25">
      <c r="A9644" s="325"/>
      <c r="B9644" s="325"/>
      <c r="H9644" s="325"/>
      <c r="O9644" s="325"/>
    </row>
    <row r="9645" spans="1:15" x14ac:dyDescent="0.25">
      <c r="A9645" s="325"/>
      <c r="B9645" s="325"/>
      <c r="H9645" s="325"/>
      <c r="O9645" s="325"/>
    </row>
    <row r="9646" spans="1:15" x14ac:dyDescent="0.25">
      <c r="A9646" s="325"/>
      <c r="B9646" s="325"/>
      <c r="H9646" s="325"/>
      <c r="O9646" s="325"/>
    </row>
    <row r="9647" spans="1:15" x14ac:dyDescent="0.25">
      <c r="A9647" s="325"/>
      <c r="B9647" s="325"/>
      <c r="H9647" s="325"/>
      <c r="O9647" s="325"/>
    </row>
    <row r="9648" spans="1:15" x14ac:dyDescent="0.25">
      <c r="A9648" s="325"/>
      <c r="B9648" s="325"/>
      <c r="H9648" s="325"/>
      <c r="O9648" s="325"/>
    </row>
    <row r="9649" spans="1:15" x14ac:dyDescent="0.25">
      <c r="A9649" s="325"/>
      <c r="B9649" s="325"/>
      <c r="H9649" s="325"/>
      <c r="O9649" s="325"/>
    </row>
    <row r="9650" spans="1:15" x14ac:dyDescent="0.25">
      <c r="A9650" s="325"/>
      <c r="B9650" s="325"/>
      <c r="H9650" s="325"/>
      <c r="O9650" s="325"/>
    </row>
    <row r="9651" spans="1:15" x14ac:dyDescent="0.25">
      <c r="A9651" s="325"/>
      <c r="B9651" s="325"/>
      <c r="H9651" s="325"/>
      <c r="O9651" s="325"/>
    </row>
    <row r="9652" spans="1:15" x14ac:dyDescent="0.25">
      <c r="A9652" s="325"/>
      <c r="B9652" s="325"/>
      <c r="H9652" s="325"/>
      <c r="O9652" s="325"/>
    </row>
    <row r="9653" spans="1:15" x14ac:dyDescent="0.25">
      <c r="A9653" s="325"/>
      <c r="B9653" s="325"/>
      <c r="H9653" s="325"/>
      <c r="O9653" s="325"/>
    </row>
    <row r="9654" spans="1:15" x14ac:dyDescent="0.25">
      <c r="A9654" s="325"/>
      <c r="B9654" s="325"/>
      <c r="H9654" s="325"/>
      <c r="O9654" s="325"/>
    </row>
    <row r="9655" spans="1:15" x14ac:dyDescent="0.25">
      <c r="A9655" s="325"/>
      <c r="B9655" s="325"/>
      <c r="H9655" s="325"/>
      <c r="O9655" s="325"/>
    </row>
    <row r="9656" spans="1:15" x14ac:dyDescent="0.25">
      <c r="A9656" s="325"/>
      <c r="B9656" s="325"/>
      <c r="H9656" s="325"/>
      <c r="O9656" s="325"/>
    </row>
    <row r="9657" spans="1:15" x14ac:dyDescent="0.25">
      <c r="A9657" s="325"/>
      <c r="B9657" s="325"/>
      <c r="H9657" s="325"/>
      <c r="O9657" s="325"/>
    </row>
    <row r="9658" spans="1:15" x14ac:dyDescent="0.25">
      <c r="A9658" s="325"/>
      <c r="B9658" s="325"/>
      <c r="H9658" s="325"/>
      <c r="O9658" s="325"/>
    </row>
    <row r="9659" spans="1:15" x14ac:dyDescent="0.25">
      <c r="A9659" s="325"/>
      <c r="B9659" s="325"/>
      <c r="H9659" s="325"/>
      <c r="O9659" s="325"/>
    </row>
    <row r="9660" spans="1:15" x14ac:dyDescent="0.25">
      <c r="A9660" s="325"/>
      <c r="B9660" s="325"/>
      <c r="H9660" s="325"/>
      <c r="O9660" s="325"/>
    </row>
    <row r="9661" spans="1:15" x14ac:dyDescent="0.25">
      <c r="A9661" s="325"/>
      <c r="B9661" s="325"/>
      <c r="H9661" s="325"/>
      <c r="O9661" s="325"/>
    </row>
    <row r="9662" spans="1:15" x14ac:dyDescent="0.25">
      <c r="A9662" s="325"/>
      <c r="B9662" s="325"/>
      <c r="H9662" s="325"/>
      <c r="O9662" s="325"/>
    </row>
    <row r="9663" spans="1:15" x14ac:dyDescent="0.25">
      <c r="A9663" s="325"/>
      <c r="B9663" s="325"/>
      <c r="H9663" s="325"/>
      <c r="O9663" s="325"/>
    </row>
    <row r="9664" spans="1:15" x14ac:dyDescent="0.25">
      <c r="A9664" s="325"/>
      <c r="B9664" s="325"/>
      <c r="H9664" s="325"/>
      <c r="O9664" s="325"/>
    </row>
    <row r="9665" spans="1:15" x14ac:dyDescent="0.25">
      <c r="A9665" s="325"/>
      <c r="B9665" s="325"/>
      <c r="H9665" s="325"/>
      <c r="O9665" s="325"/>
    </row>
    <row r="9666" spans="1:15" x14ac:dyDescent="0.25">
      <c r="A9666" s="325"/>
      <c r="B9666" s="325"/>
      <c r="H9666" s="325"/>
      <c r="O9666" s="325"/>
    </row>
    <row r="9667" spans="1:15" x14ac:dyDescent="0.25">
      <c r="A9667" s="325"/>
      <c r="B9667" s="325"/>
      <c r="H9667" s="325"/>
      <c r="O9667" s="325"/>
    </row>
    <row r="9668" spans="1:15" x14ac:dyDescent="0.25">
      <c r="A9668" s="325"/>
      <c r="B9668" s="325"/>
      <c r="H9668" s="325"/>
      <c r="O9668" s="325"/>
    </row>
    <row r="9669" spans="1:15" x14ac:dyDescent="0.25">
      <c r="A9669" s="325"/>
      <c r="B9669" s="325"/>
      <c r="H9669" s="325"/>
      <c r="O9669" s="325"/>
    </row>
    <row r="9670" spans="1:15" x14ac:dyDescent="0.25">
      <c r="A9670" s="325"/>
      <c r="B9670" s="325"/>
      <c r="H9670" s="325"/>
      <c r="O9670" s="325"/>
    </row>
    <row r="9671" spans="1:15" x14ac:dyDescent="0.25">
      <c r="A9671" s="325"/>
      <c r="B9671" s="325"/>
      <c r="H9671" s="325"/>
      <c r="O9671" s="325"/>
    </row>
    <row r="9672" spans="1:15" x14ac:dyDescent="0.25">
      <c r="A9672" s="325"/>
      <c r="B9672" s="325"/>
      <c r="H9672" s="325"/>
      <c r="O9672" s="325"/>
    </row>
    <row r="9673" spans="1:15" x14ac:dyDescent="0.25">
      <c r="A9673" s="325"/>
      <c r="B9673" s="325"/>
      <c r="H9673" s="325"/>
      <c r="O9673" s="325"/>
    </row>
    <row r="9674" spans="1:15" x14ac:dyDescent="0.25">
      <c r="A9674" s="325"/>
      <c r="B9674" s="325"/>
      <c r="H9674" s="325"/>
      <c r="O9674" s="325"/>
    </row>
    <row r="9675" spans="1:15" x14ac:dyDescent="0.25">
      <c r="A9675" s="325"/>
      <c r="B9675" s="325"/>
      <c r="H9675" s="325"/>
      <c r="O9675" s="325"/>
    </row>
    <row r="9676" spans="1:15" x14ac:dyDescent="0.25">
      <c r="A9676" s="325"/>
      <c r="B9676" s="325"/>
      <c r="H9676" s="325"/>
      <c r="O9676" s="325"/>
    </row>
    <row r="9677" spans="1:15" x14ac:dyDescent="0.25">
      <c r="A9677" s="325"/>
      <c r="B9677" s="325"/>
      <c r="H9677" s="325"/>
      <c r="O9677" s="325"/>
    </row>
    <row r="9678" spans="1:15" x14ac:dyDescent="0.25">
      <c r="A9678" s="325"/>
      <c r="B9678" s="325"/>
      <c r="H9678" s="325"/>
      <c r="O9678" s="325"/>
    </row>
    <row r="9679" spans="1:15" x14ac:dyDescent="0.25">
      <c r="A9679" s="325"/>
      <c r="B9679" s="325"/>
      <c r="H9679" s="325"/>
      <c r="O9679" s="325"/>
    </row>
    <row r="9680" spans="1:15" x14ac:dyDescent="0.25">
      <c r="A9680" s="325"/>
      <c r="B9680" s="325"/>
      <c r="H9680" s="325"/>
      <c r="O9680" s="325"/>
    </row>
    <row r="9681" spans="1:15" x14ac:dyDescent="0.25">
      <c r="A9681" s="325"/>
      <c r="B9681" s="325"/>
      <c r="H9681" s="325"/>
      <c r="O9681" s="325"/>
    </row>
    <row r="9682" spans="1:15" x14ac:dyDescent="0.25">
      <c r="A9682" s="325"/>
      <c r="B9682" s="325"/>
      <c r="H9682" s="325"/>
      <c r="O9682" s="325"/>
    </row>
    <row r="9683" spans="1:15" x14ac:dyDescent="0.25">
      <c r="A9683" s="325"/>
      <c r="B9683" s="325"/>
      <c r="H9683" s="325"/>
      <c r="O9683" s="325"/>
    </row>
    <row r="9684" spans="1:15" x14ac:dyDescent="0.25">
      <c r="A9684" s="325"/>
      <c r="B9684" s="325"/>
      <c r="H9684" s="325"/>
      <c r="O9684" s="325"/>
    </row>
    <row r="9685" spans="1:15" x14ac:dyDescent="0.25">
      <c r="A9685" s="325"/>
      <c r="B9685" s="325"/>
      <c r="H9685" s="325"/>
      <c r="O9685" s="325"/>
    </row>
    <row r="9686" spans="1:15" x14ac:dyDescent="0.25">
      <c r="A9686" s="325"/>
      <c r="B9686" s="325"/>
      <c r="H9686" s="325"/>
      <c r="O9686" s="325"/>
    </row>
    <row r="9687" spans="1:15" x14ac:dyDescent="0.25">
      <c r="A9687" s="325"/>
      <c r="B9687" s="325"/>
      <c r="H9687" s="325"/>
      <c r="O9687" s="325"/>
    </row>
    <row r="9688" spans="1:15" x14ac:dyDescent="0.25">
      <c r="A9688" s="325"/>
      <c r="B9688" s="325"/>
      <c r="H9688" s="325"/>
      <c r="O9688" s="325"/>
    </row>
    <row r="9689" spans="1:15" x14ac:dyDescent="0.25">
      <c r="A9689" s="325"/>
      <c r="B9689" s="325"/>
      <c r="H9689" s="325"/>
      <c r="O9689" s="325"/>
    </row>
    <row r="9690" spans="1:15" x14ac:dyDescent="0.25">
      <c r="A9690" s="325"/>
      <c r="B9690" s="325"/>
      <c r="H9690" s="325"/>
      <c r="O9690" s="325"/>
    </row>
    <row r="9691" spans="1:15" x14ac:dyDescent="0.25">
      <c r="A9691" s="325"/>
      <c r="B9691" s="325"/>
      <c r="H9691" s="325"/>
      <c r="O9691" s="325"/>
    </row>
    <row r="9692" spans="1:15" x14ac:dyDescent="0.25">
      <c r="A9692" s="325"/>
      <c r="B9692" s="325"/>
      <c r="H9692" s="325"/>
      <c r="O9692" s="325"/>
    </row>
    <row r="9693" spans="1:15" x14ac:dyDescent="0.25">
      <c r="A9693" s="325"/>
      <c r="B9693" s="325"/>
      <c r="H9693" s="325"/>
      <c r="O9693" s="325"/>
    </row>
    <row r="9694" spans="1:15" x14ac:dyDescent="0.25">
      <c r="A9694" s="325"/>
      <c r="B9694" s="325"/>
      <c r="H9694" s="325"/>
      <c r="O9694" s="325"/>
    </row>
    <row r="9695" spans="1:15" x14ac:dyDescent="0.25">
      <c r="A9695" s="325"/>
      <c r="B9695" s="325"/>
      <c r="H9695" s="325"/>
      <c r="O9695" s="325"/>
    </row>
    <row r="9696" spans="1:15" x14ac:dyDescent="0.25">
      <c r="A9696" s="325"/>
      <c r="B9696" s="325"/>
      <c r="H9696" s="325"/>
      <c r="O9696" s="325"/>
    </row>
    <row r="9697" spans="1:15" x14ac:dyDescent="0.25">
      <c r="A9697" s="325"/>
      <c r="B9697" s="325"/>
      <c r="H9697" s="325"/>
      <c r="O9697" s="325"/>
    </row>
    <row r="9698" spans="1:15" x14ac:dyDescent="0.25">
      <c r="A9698" s="325"/>
      <c r="B9698" s="325"/>
      <c r="H9698" s="325"/>
      <c r="O9698" s="325"/>
    </row>
    <row r="9699" spans="1:15" x14ac:dyDescent="0.25">
      <c r="A9699" s="325"/>
      <c r="B9699" s="325"/>
      <c r="H9699" s="325"/>
      <c r="O9699" s="325"/>
    </row>
    <row r="9700" spans="1:15" x14ac:dyDescent="0.25">
      <c r="A9700" s="325"/>
      <c r="B9700" s="325"/>
      <c r="H9700" s="325"/>
      <c r="O9700" s="325"/>
    </row>
    <row r="9701" spans="1:15" x14ac:dyDescent="0.25">
      <c r="A9701" s="325"/>
      <c r="B9701" s="325"/>
      <c r="H9701" s="325"/>
      <c r="O9701" s="325"/>
    </row>
    <row r="9702" spans="1:15" x14ac:dyDescent="0.25">
      <c r="A9702" s="325"/>
      <c r="B9702" s="325"/>
      <c r="H9702" s="325"/>
      <c r="O9702" s="325"/>
    </row>
    <row r="9703" spans="1:15" x14ac:dyDescent="0.25">
      <c r="A9703" s="325"/>
      <c r="B9703" s="325"/>
      <c r="H9703" s="325"/>
      <c r="O9703" s="325"/>
    </row>
    <row r="9704" spans="1:15" x14ac:dyDescent="0.25">
      <c r="A9704" s="325"/>
      <c r="B9704" s="325"/>
      <c r="H9704" s="325"/>
      <c r="O9704" s="325"/>
    </row>
    <row r="9705" spans="1:15" x14ac:dyDescent="0.25">
      <c r="A9705" s="325"/>
      <c r="B9705" s="325"/>
      <c r="H9705" s="325"/>
      <c r="O9705" s="325"/>
    </row>
    <row r="9706" spans="1:15" x14ac:dyDescent="0.25">
      <c r="A9706" s="325"/>
      <c r="B9706" s="325"/>
      <c r="H9706" s="325"/>
      <c r="O9706" s="325"/>
    </row>
    <row r="9707" spans="1:15" x14ac:dyDescent="0.25">
      <c r="A9707" s="325"/>
      <c r="B9707" s="325"/>
      <c r="H9707" s="325"/>
      <c r="O9707" s="325"/>
    </row>
    <row r="9708" spans="1:15" x14ac:dyDescent="0.25">
      <c r="A9708" s="325"/>
      <c r="B9708" s="325"/>
      <c r="H9708" s="325"/>
      <c r="O9708" s="325"/>
    </row>
    <row r="9709" spans="1:15" x14ac:dyDescent="0.25">
      <c r="A9709" s="325"/>
      <c r="B9709" s="325"/>
      <c r="H9709" s="325"/>
      <c r="O9709" s="325"/>
    </row>
    <row r="9710" spans="1:15" x14ac:dyDescent="0.25">
      <c r="A9710" s="325"/>
      <c r="B9710" s="325"/>
      <c r="H9710" s="325"/>
      <c r="O9710" s="325"/>
    </row>
    <row r="9711" spans="1:15" x14ac:dyDescent="0.25">
      <c r="A9711" s="325"/>
      <c r="B9711" s="325"/>
      <c r="H9711" s="325"/>
      <c r="O9711" s="325"/>
    </row>
    <row r="9712" spans="1:15" x14ac:dyDescent="0.25">
      <c r="A9712" s="325"/>
      <c r="B9712" s="325"/>
      <c r="H9712" s="325"/>
      <c r="O9712" s="325"/>
    </row>
    <row r="9713" spans="1:15" x14ac:dyDescent="0.25">
      <c r="A9713" s="325"/>
      <c r="B9713" s="325"/>
      <c r="H9713" s="325"/>
      <c r="O9713" s="325"/>
    </row>
    <row r="9714" spans="1:15" x14ac:dyDescent="0.25">
      <c r="A9714" s="325"/>
      <c r="B9714" s="325"/>
      <c r="H9714" s="325"/>
      <c r="O9714" s="325"/>
    </row>
    <row r="9715" spans="1:15" x14ac:dyDescent="0.25">
      <c r="A9715" s="325"/>
      <c r="B9715" s="325"/>
      <c r="H9715" s="325"/>
      <c r="O9715" s="325"/>
    </row>
    <row r="9716" spans="1:15" x14ac:dyDescent="0.25">
      <c r="A9716" s="325"/>
      <c r="B9716" s="325"/>
      <c r="H9716" s="325"/>
      <c r="O9716" s="325"/>
    </row>
    <row r="9717" spans="1:15" x14ac:dyDescent="0.25">
      <c r="A9717" s="325"/>
      <c r="B9717" s="325"/>
      <c r="H9717" s="325"/>
      <c r="O9717" s="325"/>
    </row>
    <row r="9718" spans="1:15" x14ac:dyDescent="0.25">
      <c r="A9718" s="325"/>
      <c r="B9718" s="325"/>
      <c r="H9718" s="325"/>
      <c r="O9718" s="325"/>
    </row>
    <row r="9719" spans="1:15" x14ac:dyDescent="0.25">
      <c r="A9719" s="325"/>
      <c r="B9719" s="325"/>
      <c r="H9719" s="325"/>
      <c r="O9719" s="325"/>
    </row>
    <row r="9720" spans="1:15" x14ac:dyDescent="0.25">
      <c r="A9720" s="325"/>
      <c r="B9720" s="325"/>
      <c r="H9720" s="325"/>
      <c r="O9720" s="325"/>
    </row>
    <row r="9721" spans="1:15" x14ac:dyDescent="0.25">
      <c r="A9721" s="325"/>
      <c r="B9721" s="325"/>
      <c r="H9721" s="325"/>
      <c r="O9721" s="325"/>
    </row>
    <row r="9722" spans="1:15" x14ac:dyDescent="0.25">
      <c r="A9722" s="325"/>
      <c r="B9722" s="325"/>
      <c r="H9722" s="325"/>
      <c r="O9722" s="325"/>
    </row>
    <row r="9723" spans="1:15" x14ac:dyDescent="0.25">
      <c r="A9723" s="325"/>
      <c r="B9723" s="325"/>
      <c r="H9723" s="325"/>
      <c r="O9723" s="325"/>
    </row>
    <row r="9724" spans="1:15" x14ac:dyDescent="0.25">
      <c r="A9724" s="325"/>
      <c r="B9724" s="325"/>
      <c r="H9724" s="325"/>
      <c r="O9724" s="325"/>
    </row>
    <row r="9725" spans="1:15" x14ac:dyDescent="0.25">
      <c r="A9725" s="325"/>
      <c r="B9725" s="325"/>
      <c r="H9725" s="325"/>
      <c r="O9725" s="325"/>
    </row>
    <row r="9726" spans="1:15" x14ac:dyDescent="0.25">
      <c r="A9726" s="325"/>
      <c r="B9726" s="325"/>
      <c r="H9726" s="325"/>
      <c r="O9726" s="325"/>
    </row>
    <row r="9727" spans="1:15" x14ac:dyDescent="0.25">
      <c r="A9727" s="325"/>
      <c r="B9727" s="325"/>
      <c r="H9727" s="325"/>
      <c r="O9727" s="325"/>
    </row>
    <row r="9728" spans="1:15" x14ac:dyDescent="0.25">
      <c r="A9728" s="325"/>
      <c r="B9728" s="325"/>
      <c r="H9728" s="325"/>
      <c r="O9728" s="325"/>
    </row>
    <row r="9729" spans="1:15" x14ac:dyDescent="0.25">
      <c r="A9729" s="325"/>
      <c r="B9729" s="325"/>
      <c r="H9729" s="325"/>
      <c r="O9729" s="325"/>
    </row>
    <row r="9730" spans="1:15" x14ac:dyDescent="0.25">
      <c r="A9730" s="325"/>
      <c r="B9730" s="325"/>
      <c r="H9730" s="325"/>
      <c r="O9730" s="325"/>
    </row>
    <row r="9731" spans="1:15" x14ac:dyDescent="0.25">
      <c r="A9731" s="325"/>
      <c r="B9731" s="325"/>
      <c r="H9731" s="325"/>
      <c r="O9731" s="325"/>
    </row>
    <row r="9732" spans="1:15" x14ac:dyDescent="0.25">
      <c r="A9732" s="325"/>
      <c r="B9732" s="325"/>
      <c r="H9732" s="325"/>
      <c r="O9732" s="325"/>
    </row>
    <row r="9733" spans="1:15" x14ac:dyDescent="0.25">
      <c r="A9733" s="325"/>
      <c r="B9733" s="325"/>
      <c r="H9733" s="325"/>
      <c r="O9733" s="325"/>
    </row>
    <row r="9734" spans="1:15" x14ac:dyDescent="0.25">
      <c r="A9734" s="325"/>
      <c r="B9734" s="325"/>
      <c r="H9734" s="325"/>
      <c r="O9734" s="325"/>
    </row>
    <row r="9735" spans="1:15" x14ac:dyDescent="0.25">
      <c r="A9735" s="325"/>
      <c r="B9735" s="325"/>
      <c r="H9735" s="325"/>
      <c r="O9735" s="325"/>
    </row>
    <row r="9736" spans="1:15" x14ac:dyDescent="0.25">
      <c r="A9736" s="325"/>
      <c r="B9736" s="325"/>
      <c r="H9736" s="325"/>
      <c r="O9736" s="325"/>
    </row>
    <row r="9737" spans="1:15" x14ac:dyDescent="0.25">
      <c r="A9737" s="325"/>
      <c r="B9737" s="325"/>
      <c r="H9737" s="325"/>
      <c r="O9737" s="325"/>
    </row>
    <row r="9738" spans="1:15" x14ac:dyDescent="0.25">
      <c r="A9738" s="325"/>
      <c r="B9738" s="325"/>
      <c r="H9738" s="325"/>
      <c r="O9738" s="325"/>
    </row>
    <row r="9739" spans="1:15" x14ac:dyDescent="0.25">
      <c r="A9739" s="325"/>
      <c r="B9739" s="325"/>
      <c r="H9739" s="325"/>
      <c r="O9739" s="325"/>
    </row>
    <row r="9740" spans="1:15" x14ac:dyDescent="0.25">
      <c r="A9740" s="325"/>
      <c r="B9740" s="325"/>
      <c r="H9740" s="325"/>
      <c r="O9740" s="325"/>
    </row>
    <row r="9741" spans="1:15" x14ac:dyDescent="0.25">
      <c r="A9741" s="325"/>
      <c r="B9741" s="325"/>
      <c r="H9741" s="325"/>
      <c r="O9741" s="325"/>
    </row>
    <row r="9742" spans="1:15" x14ac:dyDescent="0.25">
      <c r="A9742" s="325"/>
      <c r="B9742" s="325"/>
      <c r="H9742" s="325"/>
      <c r="O9742" s="325"/>
    </row>
    <row r="9743" spans="1:15" x14ac:dyDescent="0.25">
      <c r="A9743" s="325"/>
      <c r="B9743" s="325"/>
      <c r="H9743" s="325"/>
      <c r="O9743" s="325"/>
    </row>
    <row r="9744" spans="1:15" x14ac:dyDescent="0.25">
      <c r="A9744" s="325"/>
      <c r="B9744" s="325"/>
      <c r="H9744" s="325"/>
      <c r="O9744" s="325"/>
    </row>
    <row r="9745" spans="1:15" x14ac:dyDescent="0.25">
      <c r="A9745" s="325"/>
      <c r="B9745" s="325"/>
      <c r="H9745" s="325"/>
      <c r="O9745" s="325"/>
    </row>
    <row r="9746" spans="1:15" x14ac:dyDescent="0.25">
      <c r="A9746" s="325"/>
      <c r="B9746" s="325"/>
      <c r="H9746" s="325"/>
      <c r="O9746" s="325"/>
    </row>
    <row r="9747" spans="1:15" x14ac:dyDescent="0.25">
      <c r="A9747" s="325"/>
      <c r="B9747" s="325"/>
      <c r="H9747" s="325"/>
      <c r="O9747" s="325"/>
    </row>
    <row r="9748" spans="1:15" x14ac:dyDescent="0.25">
      <c r="A9748" s="325"/>
      <c r="B9748" s="325"/>
      <c r="H9748" s="325"/>
      <c r="O9748" s="325"/>
    </row>
    <row r="9749" spans="1:15" x14ac:dyDescent="0.25">
      <c r="A9749" s="325"/>
      <c r="B9749" s="325"/>
      <c r="H9749" s="325"/>
      <c r="O9749" s="325"/>
    </row>
    <row r="9750" spans="1:15" x14ac:dyDescent="0.25">
      <c r="A9750" s="325"/>
      <c r="B9750" s="325"/>
      <c r="H9750" s="325"/>
      <c r="O9750" s="325"/>
    </row>
    <row r="9751" spans="1:15" x14ac:dyDescent="0.25">
      <c r="A9751" s="325"/>
      <c r="B9751" s="325"/>
      <c r="H9751" s="325"/>
      <c r="O9751" s="325"/>
    </row>
    <row r="9752" spans="1:15" x14ac:dyDescent="0.25">
      <c r="A9752" s="325"/>
      <c r="B9752" s="325"/>
      <c r="H9752" s="325"/>
      <c r="O9752" s="325"/>
    </row>
    <row r="9753" spans="1:15" x14ac:dyDescent="0.25">
      <c r="A9753" s="325"/>
      <c r="B9753" s="325"/>
      <c r="H9753" s="325"/>
      <c r="O9753" s="325"/>
    </row>
    <row r="9754" spans="1:15" x14ac:dyDescent="0.25">
      <c r="A9754" s="325"/>
      <c r="B9754" s="325"/>
      <c r="H9754" s="325"/>
      <c r="O9754" s="325"/>
    </row>
    <row r="9755" spans="1:15" x14ac:dyDescent="0.25">
      <c r="A9755" s="325"/>
      <c r="B9755" s="325"/>
      <c r="H9755" s="325"/>
      <c r="O9755" s="325"/>
    </row>
    <row r="9756" spans="1:15" x14ac:dyDescent="0.25">
      <c r="A9756" s="325"/>
      <c r="B9756" s="325"/>
      <c r="H9756" s="325"/>
      <c r="O9756" s="325"/>
    </row>
    <row r="9757" spans="1:15" x14ac:dyDescent="0.25">
      <c r="A9757" s="325"/>
      <c r="B9757" s="325"/>
      <c r="H9757" s="325"/>
      <c r="O9757" s="325"/>
    </row>
    <row r="9758" spans="1:15" x14ac:dyDescent="0.25">
      <c r="A9758" s="325"/>
      <c r="B9758" s="325"/>
      <c r="H9758" s="325"/>
      <c r="O9758" s="325"/>
    </row>
    <row r="9759" spans="1:15" x14ac:dyDescent="0.25">
      <c r="A9759" s="325"/>
      <c r="B9759" s="325"/>
      <c r="H9759" s="325"/>
      <c r="O9759" s="325"/>
    </row>
    <row r="9760" spans="1:15" x14ac:dyDescent="0.25">
      <c r="A9760" s="325"/>
      <c r="B9760" s="325"/>
      <c r="H9760" s="325"/>
      <c r="O9760" s="325"/>
    </row>
    <row r="9761" spans="1:15" x14ac:dyDescent="0.25">
      <c r="A9761" s="325"/>
      <c r="B9761" s="325"/>
      <c r="H9761" s="325"/>
      <c r="O9761" s="325"/>
    </row>
    <row r="9762" spans="1:15" x14ac:dyDescent="0.25">
      <c r="A9762" s="325"/>
      <c r="B9762" s="325"/>
      <c r="H9762" s="325"/>
      <c r="O9762" s="325"/>
    </row>
    <row r="9763" spans="1:15" x14ac:dyDescent="0.25">
      <c r="A9763" s="325"/>
      <c r="B9763" s="325"/>
      <c r="H9763" s="325"/>
      <c r="O9763" s="325"/>
    </row>
    <row r="9764" spans="1:15" x14ac:dyDescent="0.25">
      <c r="A9764" s="325"/>
      <c r="B9764" s="325"/>
      <c r="H9764" s="325"/>
      <c r="O9764" s="325"/>
    </row>
    <row r="9765" spans="1:15" x14ac:dyDescent="0.25">
      <c r="A9765" s="325"/>
      <c r="B9765" s="325"/>
      <c r="H9765" s="325"/>
      <c r="O9765" s="325"/>
    </row>
    <row r="9766" spans="1:15" x14ac:dyDescent="0.25">
      <c r="A9766" s="325"/>
      <c r="B9766" s="325"/>
      <c r="H9766" s="325"/>
      <c r="O9766" s="325"/>
    </row>
    <row r="9767" spans="1:15" x14ac:dyDescent="0.25">
      <c r="A9767" s="325"/>
      <c r="B9767" s="325"/>
      <c r="H9767" s="325"/>
      <c r="O9767" s="325"/>
    </row>
    <row r="9768" spans="1:15" x14ac:dyDescent="0.25">
      <c r="A9768" s="325"/>
      <c r="B9768" s="325"/>
      <c r="H9768" s="325"/>
      <c r="O9768" s="325"/>
    </row>
    <row r="9769" spans="1:15" x14ac:dyDescent="0.25">
      <c r="A9769" s="325"/>
      <c r="B9769" s="325"/>
      <c r="H9769" s="325"/>
      <c r="O9769" s="325"/>
    </row>
    <row r="9770" spans="1:15" x14ac:dyDescent="0.25">
      <c r="A9770" s="325"/>
      <c r="B9770" s="325"/>
      <c r="H9770" s="325"/>
      <c r="O9770" s="325"/>
    </row>
    <row r="9771" spans="1:15" x14ac:dyDescent="0.25">
      <c r="A9771" s="325"/>
      <c r="B9771" s="325"/>
      <c r="H9771" s="325"/>
      <c r="O9771" s="325"/>
    </row>
    <row r="9772" spans="1:15" x14ac:dyDescent="0.25">
      <c r="A9772" s="325"/>
      <c r="B9772" s="325"/>
      <c r="H9772" s="325"/>
      <c r="O9772" s="325"/>
    </row>
    <row r="9773" spans="1:15" x14ac:dyDescent="0.25">
      <c r="A9773" s="325"/>
      <c r="B9773" s="325"/>
      <c r="H9773" s="325"/>
      <c r="O9773" s="325"/>
    </row>
    <row r="9774" spans="1:15" x14ac:dyDescent="0.25">
      <c r="A9774" s="325"/>
      <c r="B9774" s="325"/>
      <c r="H9774" s="325"/>
      <c r="O9774" s="325"/>
    </row>
    <row r="9775" spans="1:15" x14ac:dyDescent="0.25">
      <c r="A9775" s="325"/>
      <c r="B9775" s="325"/>
      <c r="H9775" s="325"/>
      <c r="O9775" s="325"/>
    </row>
    <row r="9776" spans="1:15" x14ac:dyDescent="0.25">
      <c r="A9776" s="325"/>
      <c r="B9776" s="325"/>
      <c r="H9776" s="325"/>
      <c r="O9776" s="325"/>
    </row>
    <row r="9777" spans="1:15" x14ac:dyDescent="0.25">
      <c r="A9777" s="325"/>
      <c r="B9777" s="325"/>
      <c r="H9777" s="325"/>
      <c r="O9777" s="325"/>
    </row>
    <row r="9778" spans="1:15" x14ac:dyDescent="0.25">
      <c r="A9778" s="325"/>
      <c r="B9778" s="325"/>
      <c r="H9778" s="325"/>
      <c r="O9778" s="325"/>
    </row>
    <row r="9779" spans="1:15" x14ac:dyDescent="0.25">
      <c r="A9779" s="325"/>
      <c r="B9779" s="325"/>
      <c r="H9779" s="325"/>
      <c r="O9779" s="325"/>
    </row>
    <row r="9780" spans="1:15" x14ac:dyDescent="0.25">
      <c r="A9780" s="325"/>
      <c r="B9780" s="325"/>
      <c r="H9780" s="325"/>
      <c r="O9780" s="325"/>
    </row>
    <row r="9781" spans="1:15" x14ac:dyDescent="0.25">
      <c r="A9781" s="325"/>
      <c r="B9781" s="325"/>
      <c r="H9781" s="325"/>
      <c r="O9781" s="325"/>
    </row>
    <row r="9782" spans="1:15" x14ac:dyDescent="0.25">
      <c r="A9782" s="325"/>
      <c r="B9782" s="325"/>
      <c r="H9782" s="325"/>
      <c r="O9782" s="325"/>
    </row>
    <row r="9783" spans="1:15" x14ac:dyDescent="0.25">
      <c r="A9783" s="325"/>
      <c r="B9783" s="325"/>
      <c r="H9783" s="325"/>
      <c r="O9783" s="325"/>
    </row>
    <row r="9784" spans="1:15" x14ac:dyDescent="0.25">
      <c r="A9784" s="325"/>
      <c r="B9784" s="325"/>
      <c r="H9784" s="325"/>
      <c r="O9784" s="325"/>
    </row>
    <row r="9785" spans="1:15" x14ac:dyDescent="0.25">
      <c r="A9785" s="325"/>
      <c r="B9785" s="325"/>
      <c r="H9785" s="325"/>
      <c r="O9785" s="325"/>
    </row>
    <row r="9786" spans="1:15" x14ac:dyDescent="0.25">
      <c r="A9786" s="325"/>
      <c r="B9786" s="325"/>
      <c r="H9786" s="325"/>
      <c r="O9786" s="325"/>
    </row>
    <row r="9787" spans="1:15" x14ac:dyDescent="0.25">
      <c r="A9787" s="325"/>
      <c r="B9787" s="325"/>
      <c r="H9787" s="325"/>
      <c r="O9787" s="325"/>
    </row>
    <row r="9788" spans="1:15" x14ac:dyDescent="0.25">
      <c r="A9788" s="325"/>
      <c r="B9788" s="325"/>
      <c r="H9788" s="325"/>
      <c r="O9788" s="325"/>
    </row>
    <row r="9789" spans="1:15" x14ac:dyDescent="0.25">
      <c r="A9789" s="325"/>
      <c r="B9789" s="325"/>
      <c r="H9789" s="325"/>
      <c r="O9789" s="325"/>
    </row>
    <row r="9790" spans="1:15" x14ac:dyDescent="0.25">
      <c r="A9790" s="325"/>
      <c r="B9790" s="325"/>
      <c r="H9790" s="325"/>
      <c r="O9790" s="325"/>
    </row>
    <row r="9791" spans="1:15" x14ac:dyDescent="0.25">
      <c r="A9791" s="325"/>
      <c r="B9791" s="325"/>
      <c r="H9791" s="325"/>
      <c r="O9791" s="325"/>
    </row>
    <row r="9792" spans="1:15" x14ac:dyDescent="0.25">
      <c r="A9792" s="325"/>
      <c r="B9792" s="325"/>
      <c r="H9792" s="325"/>
      <c r="O9792" s="325"/>
    </row>
    <row r="9793" spans="1:15" x14ac:dyDescent="0.25">
      <c r="A9793" s="325"/>
      <c r="B9793" s="325"/>
      <c r="H9793" s="325"/>
      <c r="O9793" s="325"/>
    </row>
    <row r="9794" spans="1:15" x14ac:dyDescent="0.25">
      <c r="A9794" s="325"/>
      <c r="B9794" s="325"/>
      <c r="H9794" s="325"/>
      <c r="O9794" s="325"/>
    </row>
    <row r="9795" spans="1:15" x14ac:dyDescent="0.25">
      <c r="A9795" s="325"/>
      <c r="B9795" s="325"/>
      <c r="H9795" s="325"/>
      <c r="O9795" s="325"/>
    </row>
    <row r="9796" spans="1:15" x14ac:dyDescent="0.25">
      <c r="A9796" s="325"/>
      <c r="B9796" s="325"/>
      <c r="H9796" s="325"/>
      <c r="O9796" s="325"/>
    </row>
    <row r="9797" spans="1:15" x14ac:dyDescent="0.25">
      <c r="A9797" s="325"/>
      <c r="B9797" s="325"/>
      <c r="H9797" s="325"/>
      <c r="O9797" s="325"/>
    </row>
    <row r="9798" spans="1:15" x14ac:dyDescent="0.25">
      <c r="A9798" s="325"/>
      <c r="B9798" s="325"/>
      <c r="H9798" s="325"/>
      <c r="O9798" s="325"/>
    </row>
    <row r="9799" spans="1:15" x14ac:dyDescent="0.25">
      <c r="A9799" s="325"/>
      <c r="B9799" s="325"/>
      <c r="H9799" s="325"/>
      <c r="O9799" s="325"/>
    </row>
    <row r="9800" spans="1:15" x14ac:dyDescent="0.25">
      <c r="A9800" s="325"/>
      <c r="B9800" s="325"/>
      <c r="H9800" s="325"/>
      <c r="O9800" s="325"/>
    </row>
    <row r="9801" spans="1:15" x14ac:dyDescent="0.25">
      <c r="A9801" s="325"/>
      <c r="B9801" s="325"/>
      <c r="H9801" s="325"/>
      <c r="O9801" s="325"/>
    </row>
    <row r="9802" spans="1:15" x14ac:dyDescent="0.25">
      <c r="A9802" s="325"/>
      <c r="B9802" s="325"/>
      <c r="H9802" s="325"/>
      <c r="O9802" s="325"/>
    </row>
    <row r="9803" spans="1:15" x14ac:dyDescent="0.25">
      <c r="A9803" s="325"/>
      <c r="B9803" s="325"/>
      <c r="H9803" s="325"/>
      <c r="O9803" s="325"/>
    </row>
    <row r="9804" spans="1:15" x14ac:dyDescent="0.25">
      <c r="A9804" s="325"/>
      <c r="B9804" s="325"/>
      <c r="H9804" s="325"/>
      <c r="O9804" s="325"/>
    </row>
    <row r="9805" spans="1:15" x14ac:dyDescent="0.25">
      <c r="A9805" s="325"/>
      <c r="B9805" s="325"/>
      <c r="H9805" s="325"/>
      <c r="O9805" s="325"/>
    </row>
    <row r="9806" spans="1:15" x14ac:dyDescent="0.25">
      <c r="A9806" s="325"/>
      <c r="B9806" s="325"/>
      <c r="H9806" s="325"/>
      <c r="O9806" s="325"/>
    </row>
    <row r="9807" spans="1:15" x14ac:dyDescent="0.25">
      <c r="A9807" s="325"/>
      <c r="B9807" s="325"/>
      <c r="H9807" s="325"/>
      <c r="O9807" s="325"/>
    </row>
    <row r="9808" spans="1:15" x14ac:dyDescent="0.25">
      <c r="A9808" s="325"/>
      <c r="B9808" s="325"/>
      <c r="H9808" s="325"/>
      <c r="O9808" s="325"/>
    </row>
    <row r="9809" spans="1:15" x14ac:dyDescent="0.25">
      <c r="A9809" s="325"/>
      <c r="B9809" s="325"/>
      <c r="H9809" s="325"/>
      <c r="O9809" s="325"/>
    </row>
    <row r="9810" spans="1:15" x14ac:dyDescent="0.25">
      <c r="A9810" s="325"/>
      <c r="B9810" s="325"/>
      <c r="H9810" s="325"/>
      <c r="O9810" s="325"/>
    </row>
    <row r="9811" spans="1:15" x14ac:dyDescent="0.25">
      <c r="A9811" s="325"/>
      <c r="B9811" s="325"/>
      <c r="H9811" s="325"/>
      <c r="O9811" s="325"/>
    </row>
    <row r="9812" spans="1:15" x14ac:dyDescent="0.25">
      <c r="A9812" s="325"/>
      <c r="B9812" s="325"/>
      <c r="H9812" s="325"/>
      <c r="O9812" s="325"/>
    </row>
    <row r="9813" spans="1:15" x14ac:dyDescent="0.25">
      <c r="A9813" s="325"/>
      <c r="B9813" s="325"/>
      <c r="H9813" s="325"/>
      <c r="O9813" s="325"/>
    </row>
    <row r="9814" spans="1:15" x14ac:dyDescent="0.25">
      <c r="A9814" s="325"/>
      <c r="B9814" s="325"/>
      <c r="H9814" s="325"/>
      <c r="O9814" s="325"/>
    </row>
    <row r="9815" spans="1:15" x14ac:dyDescent="0.25">
      <c r="A9815" s="325"/>
      <c r="B9815" s="325"/>
      <c r="H9815" s="325"/>
      <c r="O9815" s="325"/>
    </row>
    <row r="9816" spans="1:15" x14ac:dyDescent="0.25">
      <c r="A9816" s="325"/>
      <c r="B9816" s="325"/>
      <c r="H9816" s="325"/>
      <c r="O9816" s="325"/>
    </row>
    <row r="9817" spans="1:15" x14ac:dyDescent="0.25">
      <c r="A9817" s="325"/>
      <c r="B9817" s="325"/>
      <c r="H9817" s="325"/>
      <c r="O9817" s="325"/>
    </row>
    <row r="9818" spans="1:15" x14ac:dyDescent="0.25">
      <c r="A9818" s="325"/>
      <c r="B9818" s="325"/>
      <c r="H9818" s="325"/>
      <c r="O9818" s="325"/>
    </row>
    <row r="9819" spans="1:15" x14ac:dyDescent="0.25">
      <c r="A9819" s="325"/>
      <c r="B9819" s="325"/>
      <c r="H9819" s="325"/>
      <c r="O9819" s="325"/>
    </row>
    <row r="9820" spans="1:15" x14ac:dyDescent="0.25">
      <c r="A9820" s="325"/>
      <c r="B9820" s="325"/>
      <c r="H9820" s="325"/>
      <c r="O9820" s="325"/>
    </row>
    <row r="9821" spans="1:15" x14ac:dyDescent="0.25">
      <c r="A9821" s="325"/>
      <c r="B9821" s="325"/>
      <c r="H9821" s="325"/>
      <c r="O9821" s="325"/>
    </row>
    <row r="9822" spans="1:15" x14ac:dyDescent="0.25">
      <c r="A9822" s="325"/>
      <c r="B9822" s="325"/>
      <c r="H9822" s="325"/>
      <c r="O9822" s="325"/>
    </row>
    <row r="9823" spans="1:15" x14ac:dyDescent="0.25">
      <c r="A9823" s="325"/>
      <c r="B9823" s="325"/>
      <c r="H9823" s="325"/>
      <c r="O9823" s="325"/>
    </row>
    <row r="9824" spans="1:15" x14ac:dyDescent="0.25">
      <c r="A9824" s="325"/>
      <c r="B9824" s="325"/>
      <c r="H9824" s="325"/>
      <c r="O9824" s="325"/>
    </row>
    <row r="9825" spans="1:15" x14ac:dyDescent="0.25">
      <c r="A9825" s="325"/>
      <c r="B9825" s="325"/>
      <c r="H9825" s="325"/>
      <c r="O9825" s="325"/>
    </row>
    <row r="9826" spans="1:15" x14ac:dyDescent="0.25">
      <c r="A9826" s="325"/>
      <c r="B9826" s="325"/>
      <c r="H9826" s="325"/>
      <c r="O9826" s="325"/>
    </row>
    <row r="9827" spans="1:15" x14ac:dyDescent="0.25">
      <c r="A9827" s="325"/>
      <c r="B9827" s="325"/>
      <c r="H9827" s="325"/>
      <c r="O9827" s="325"/>
    </row>
    <row r="9828" spans="1:15" x14ac:dyDescent="0.25">
      <c r="A9828" s="325"/>
      <c r="B9828" s="325"/>
      <c r="H9828" s="325"/>
      <c r="O9828" s="325"/>
    </row>
    <row r="9829" spans="1:15" x14ac:dyDescent="0.25">
      <c r="A9829" s="325"/>
      <c r="B9829" s="325"/>
      <c r="H9829" s="325"/>
      <c r="O9829" s="325"/>
    </row>
    <row r="9830" spans="1:15" x14ac:dyDescent="0.25">
      <c r="A9830" s="325"/>
      <c r="B9830" s="325"/>
      <c r="H9830" s="325"/>
      <c r="O9830" s="325"/>
    </row>
    <row r="9831" spans="1:15" x14ac:dyDescent="0.25">
      <c r="A9831" s="325"/>
      <c r="B9831" s="325"/>
      <c r="H9831" s="325"/>
      <c r="O9831" s="325"/>
    </row>
    <row r="9832" spans="1:15" x14ac:dyDescent="0.25">
      <c r="A9832" s="325"/>
      <c r="B9832" s="325"/>
      <c r="H9832" s="325"/>
      <c r="O9832" s="325"/>
    </row>
    <row r="9833" spans="1:15" x14ac:dyDescent="0.25">
      <c r="A9833" s="325"/>
      <c r="B9833" s="325"/>
      <c r="H9833" s="325"/>
      <c r="O9833" s="325"/>
    </row>
    <row r="9834" spans="1:15" x14ac:dyDescent="0.25">
      <c r="A9834" s="325"/>
      <c r="B9834" s="325"/>
      <c r="H9834" s="325"/>
      <c r="O9834" s="325"/>
    </row>
    <row r="9835" spans="1:15" x14ac:dyDescent="0.25">
      <c r="A9835" s="325"/>
      <c r="B9835" s="325"/>
      <c r="H9835" s="325"/>
      <c r="O9835" s="325"/>
    </row>
    <row r="9836" spans="1:15" x14ac:dyDescent="0.25">
      <c r="A9836" s="325"/>
      <c r="B9836" s="325"/>
      <c r="H9836" s="325"/>
      <c r="O9836" s="325"/>
    </row>
    <row r="9837" spans="1:15" x14ac:dyDescent="0.25">
      <c r="A9837" s="325"/>
      <c r="B9837" s="325"/>
      <c r="H9837" s="325"/>
      <c r="O9837" s="325"/>
    </row>
    <row r="9838" spans="1:15" x14ac:dyDescent="0.25">
      <c r="A9838" s="325"/>
      <c r="B9838" s="325"/>
      <c r="H9838" s="325"/>
      <c r="O9838" s="325"/>
    </row>
    <row r="9839" spans="1:15" x14ac:dyDescent="0.25">
      <c r="A9839" s="325"/>
      <c r="B9839" s="325"/>
      <c r="H9839" s="325"/>
      <c r="O9839" s="325"/>
    </row>
    <row r="9840" spans="1:15" x14ac:dyDescent="0.25">
      <c r="A9840" s="325"/>
      <c r="B9840" s="325"/>
      <c r="H9840" s="325"/>
      <c r="O9840" s="325"/>
    </row>
    <row r="9841" spans="1:15" x14ac:dyDescent="0.25">
      <c r="A9841" s="325"/>
      <c r="B9841" s="325"/>
      <c r="H9841" s="325"/>
      <c r="O9841" s="325"/>
    </row>
    <row r="9842" spans="1:15" x14ac:dyDescent="0.25">
      <c r="A9842" s="325"/>
      <c r="B9842" s="325"/>
      <c r="H9842" s="325"/>
      <c r="O9842" s="325"/>
    </row>
    <row r="9843" spans="1:15" x14ac:dyDescent="0.25">
      <c r="A9843" s="325"/>
      <c r="B9843" s="325"/>
      <c r="H9843" s="325"/>
      <c r="O9843" s="325"/>
    </row>
    <row r="9844" spans="1:15" x14ac:dyDescent="0.25">
      <c r="A9844" s="325"/>
      <c r="B9844" s="325"/>
      <c r="H9844" s="325"/>
      <c r="O9844" s="325"/>
    </row>
    <row r="9845" spans="1:15" x14ac:dyDescent="0.25">
      <c r="A9845" s="325"/>
      <c r="B9845" s="325"/>
      <c r="H9845" s="325"/>
      <c r="O9845" s="325"/>
    </row>
    <row r="9846" spans="1:15" x14ac:dyDescent="0.25">
      <c r="A9846" s="325"/>
      <c r="B9846" s="325"/>
      <c r="H9846" s="325"/>
      <c r="O9846" s="325"/>
    </row>
    <row r="9847" spans="1:15" x14ac:dyDescent="0.25">
      <c r="A9847" s="325"/>
      <c r="B9847" s="325"/>
      <c r="H9847" s="325"/>
      <c r="O9847" s="325"/>
    </row>
    <row r="9848" spans="1:15" x14ac:dyDescent="0.25">
      <c r="A9848" s="325"/>
      <c r="B9848" s="325"/>
      <c r="H9848" s="325"/>
      <c r="O9848" s="325"/>
    </row>
    <row r="9849" spans="1:15" x14ac:dyDescent="0.25">
      <c r="A9849" s="325"/>
      <c r="B9849" s="325"/>
      <c r="H9849" s="325"/>
      <c r="O9849" s="325"/>
    </row>
    <row r="9850" spans="1:15" x14ac:dyDescent="0.25">
      <c r="A9850" s="325"/>
      <c r="B9850" s="325"/>
      <c r="H9850" s="325"/>
      <c r="O9850" s="325"/>
    </row>
    <row r="9851" spans="1:15" x14ac:dyDescent="0.25">
      <c r="A9851" s="325"/>
      <c r="B9851" s="325"/>
      <c r="H9851" s="325"/>
      <c r="O9851" s="325"/>
    </row>
    <row r="9852" spans="1:15" x14ac:dyDescent="0.25">
      <c r="A9852" s="325"/>
      <c r="B9852" s="325"/>
      <c r="H9852" s="325"/>
      <c r="O9852" s="325"/>
    </row>
    <row r="9853" spans="1:15" x14ac:dyDescent="0.25">
      <c r="A9853" s="325"/>
      <c r="B9853" s="325"/>
      <c r="H9853" s="325"/>
      <c r="O9853" s="325"/>
    </row>
    <row r="9854" spans="1:15" x14ac:dyDescent="0.25">
      <c r="A9854" s="325"/>
      <c r="B9854" s="325"/>
      <c r="H9854" s="325"/>
      <c r="O9854" s="325"/>
    </row>
    <row r="9855" spans="1:15" x14ac:dyDescent="0.25">
      <c r="A9855" s="325"/>
      <c r="B9855" s="325"/>
      <c r="H9855" s="325"/>
      <c r="O9855" s="325"/>
    </row>
    <row r="9856" spans="1:15" x14ac:dyDescent="0.25">
      <c r="A9856" s="325"/>
      <c r="B9856" s="325"/>
      <c r="H9856" s="325"/>
      <c r="O9856" s="325"/>
    </row>
    <row r="9857" spans="1:15" x14ac:dyDescent="0.25">
      <c r="A9857" s="325"/>
      <c r="B9857" s="325"/>
      <c r="H9857" s="325"/>
      <c r="O9857" s="325"/>
    </row>
    <row r="9858" spans="1:15" x14ac:dyDescent="0.25">
      <c r="A9858" s="325"/>
      <c r="B9858" s="325"/>
      <c r="H9858" s="325"/>
      <c r="O9858" s="325"/>
    </row>
    <row r="9859" spans="1:15" x14ac:dyDescent="0.25">
      <c r="A9859" s="325"/>
      <c r="B9859" s="325"/>
      <c r="H9859" s="325"/>
      <c r="O9859" s="325"/>
    </row>
    <row r="9860" spans="1:15" x14ac:dyDescent="0.25">
      <c r="A9860" s="325"/>
      <c r="B9860" s="325"/>
      <c r="H9860" s="325"/>
      <c r="O9860" s="325"/>
    </row>
    <row r="9861" spans="1:15" x14ac:dyDescent="0.25">
      <c r="A9861" s="325"/>
      <c r="B9861" s="325"/>
      <c r="H9861" s="325"/>
      <c r="O9861" s="325"/>
    </row>
    <row r="9862" spans="1:15" x14ac:dyDescent="0.25">
      <c r="A9862" s="325"/>
      <c r="B9862" s="325"/>
      <c r="H9862" s="325"/>
      <c r="O9862" s="325"/>
    </row>
    <row r="9863" spans="1:15" x14ac:dyDescent="0.25">
      <c r="A9863" s="325"/>
      <c r="B9863" s="325"/>
      <c r="H9863" s="325"/>
      <c r="O9863" s="325"/>
    </row>
    <row r="9864" spans="1:15" x14ac:dyDescent="0.25">
      <c r="A9864" s="325"/>
      <c r="B9864" s="325"/>
      <c r="H9864" s="325"/>
      <c r="O9864" s="325"/>
    </row>
    <row r="9865" spans="1:15" x14ac:dyDescent="0.25">
      <c r="A9865" s="325"/>
      <c r="B9865" s="325"/>
      <c r="H9865" s="325"/>
      <c r="O9865" s="325"/>
    </row>
    <row r="9866" spans="1:15" x14ac:dyDescent="0.25">
      <c r="A9866" s="325"/>
      <c r="B9866" s="325"/>
      <c r="H9866" s="325"/>
      <c r="O9866" s="325"/>
    </row>
    <row r="9867" spans="1:15" x14ac:dyDescent="0.25">
      <c r="A9867" s="325"/>
      <c r="B9867" s="325"/>
      <c r="H9867" s="325"/>
      <c r="O9867" s="325"/>
    </row>
    <row r="9868" spans="1:15" x14ac:dyDescent="0.25">
      <c r="A9868" s="325"/>
      <c r="B9868" s="325"/>
      <c r="H9868" s="325"/>
      <c r="O9868" s="325"/>
    </row>
    <row r="9869" spans="1:15" x14ac:dyDescent="0.25">
      <c r="A9869" s="325"/>
      <c r="B9869" s="325"/>
      <c r="H9869" s="325"/>
      <c r="O9869" s="325"/>
    </row>
    <row r="9870" spans="1:15" x14ac:dyDescent="0.25">
      <c r="A9870" s="325"/>
      <c r="B9870" s="325"/>
      <c r="H9870" s="325"/>
      <c r="O9870" s="325"/>
    </row>
    <row r="9871" spans="1:15" x14ac:dyDescent="0.25">
      <c r="A9871" s="325"/>
      <c r="B9871" s="325"/>
      <c r="H9871" s="325"/>
      <c r="O9871" s="325"/>
    </row>
    <row r="9872" spans="1:15" x14ac:dyDescent="0.25">
      <c r="A9872" s="325"/>
      <c r="B9872" s="325"/>
      <c r="H9872" s="325"/>
      <c r="O9872" s="325"/>
    </row>
    <row r="9873" spans="1:15" x14ac:dyDescent="0.25">
      <c r="A9873" s="325"/>
      <c r="B9873" s="325"/>
      <c r="H9873" s="325"/>
      <c r="O9873" s="325"/>
    </row>
    <row r="9874" spans="1:15" x14ac:dyDescent="0.25">
      <c r="A9874" s="325"/>
      <c r="B9874" s="325"/>
      <c r="H9874" s="325"/>
      <c r="O9874" s="325"/>
    </row>
    <row r="9875" spans="1:15" x14ac:dyDescent="0.25">
      <c r="A9875" s="325"/>
      <c r="B9875" s="325"/>
      <c r="H9875" s="325"/>
      <c r="O9875" s="325"/>
    </row>
    <row r="9876" spans="1:15" x14ac:dyDescent="0.25">
      <c r="A9876" s="325"/>
      <c r="B9876" s="325"/>
      <c r="H9876" s="325"/>
      <c r="O9876" s="325"/>
    </row>
    <row r="9877" spans="1:15" x14ac:dyDescent="0.25">
      <c r="A9877" s="325"/>
      <c r="B9877" s="325"/>
      <c r="H9877" s="325"/>
      <c r="O9877" s="325"/>
    </row>
    <row r="9878" spans="1:15" x14ac:dyDescent="0.25">
      <c r="A9878" s="325"/>
      <c r="B9878" s="325"/>
      <c r="H9878" s="325"/>
      <c r="O9878" s="325"/>
    </row>
    <row r="9879" spans="1:15" x14ac:dyDescent="0.25">
      <c r="A9879" s="325"/>
      <c r="B9879" s="325"/>
      <c r="H9879" s="325"/>
      <c r="O9879" s="325"/>
    </row>
    <row r="9880" spans="1:15" x14ac:dyDescent="0.25">
      <c r="A9880" s="325"/>
      <c r="B9880" s="325"/>
      <c r="H9880" s="325"/>
      <c r="O9880" s="325"/>
    </row>
    <row r="9881" spans="1:15" x14ac:dyDescent="0.25">
      <c r="A9881" s="325"/>
      <c r="B9881" s="325"/>
      <c r="H9881" s="325"/>
      <c r="O9881" s="325"/>
    </row>
    <row r="9882" spans="1:15" x14ac:dyDescent="0.25">
      <c r="A9882" s="325"/>
      <c r="B9882" s="325"/>
      <c r="H9882" s="325"/>
      <c r="O9882" s="325"/>
    </row>
    <row r="9883" spans="1:15" x14ac:dyDescent="0.25">
      <c r="A9883" s="325"/>
      <c r="B9883" s="325"/>
      <c r="H9883" s="325"/>
      <c r="O9883" s="325"/>
    </row>
    <row r="9884" spans="1:15" x14ac:dyDescent="0.25">
      <c r="A9884" s="325"/>
      <c r="B9884" s="325"/>
      <c r="H9884" s="325"/>
      <c r="O9884" s="325"/>
    </row>
    <row r="9885" spans="1:15" x14ac:dyDescent="0.25">
      <c r="A9885" s="325"/>
      <c r="B9885" s="325"/>
      <c r="H9885" s="325"/>
      <c r="O9885" s="325"/>
    </row>
    <row r="9886" spans="1:15" x14ac:dyDescent="0.25">
      <c r="A9886" s="325"/>
      <c r="B9886" s="325"/>
      <c r="H9886" s="325"/>
      <c r="O9886" s="325"/>
    </row>
    <row r="9887" spans="1:15" x14ac:dyDescent="0.25">
      <c r="A9887" s="325"/>
      <c r="B9887" s="325"/>
      <c r="H9887" s="325"/>
      <c r="O9887" s="325"/>
    </row>
    <row r="9888" spans="1:15" x14ac:dyDescent="0.25">
      <c r="A9888" s="325"/>
      <c r="B9888" s="325"/>
      <c r="H9888" s="325"/>
      <c r="O9888" s="325"/>
    </row>
    <row r="9889" spans="1:15" x14ac:dyDescent="0.25">
      <c r="A9889" s="325"/>
      <c r="B9889" s="325"/>
      <c r="H9889" s="325"/>
      <c r="O9889" s="325"/>
    </row>
    <row r="9890" spans="1:15" x14ac:dyDescent="0.25">
      <c r="A9890" s="325"/>
      <c r="B9890" s="325"/>
      <c r="H9890" s="325"/>
      <c r="O9890" s="325"/>
    </row>
    <row r="9891" spans="1:15" x14ac:dyDescent="0.25">
      <c r="A9891" s="325"/>
      <c r="B9891" s="325"/>
      <c r="H9891" s="325"/>
      <c r="O9891" s="325"/>
    </row>
    <row r="9892" spans="1:15" x14ac:dyDescent="0.25">
      <c r="A9892" s="325"/>
      <c r="B9892" s="325"/>
      <c r="H9892" s="325"/>
      <c r="O9892" s="325"/>
    </row>
    <row r="9893" spans="1:15" x14ac:dyDescent="0.25">
      <c r="A9893" s="325"/>
      <c r="B9893" s="325"/>
      <c r="H9893" s="325"/>
      <c r="O9893" s="325"/>
    </row>
    <row r="9894" spans="1:15" x14ac:dyDescent="0.25">
      <c r="A9894" s="325"/>
      <c r="B9894" s="325"/>
      <c r="H9894" s="325"/>
      <c r="O9894" s="325"/>
    </row>
    <row r="9895" spans="1:15" x14ac:dyDescent="0.25">
      <c r="A9895" s="325"/>
      <c r="B9895" s="325"/>
      <c r="H9895" s="325"/>
      <c r="O9895" s="325"/>
    </row>
    <row r="9896" spans="1:15" x14ac:dyDescent="0.25">
      <c r="A9896" s="325"/>
      <c r="B9896" s="325"/>
      <c r="H9896" s="325"/>
      <c r="O9896" s="325"/>
    </row>
    <row r="9897" spans="1:15" x14ac:dyDescent="0.25">
      <c r="A9897" s="325"/>
      <c r="B9897" s="325"/>
      <c r="H9897" s="325"/>
      <c r="O9897" s="325"/>
    </row>
    <row r="9898" spans="1:15" x14ac:dyDescent="0.25">
      <c r="A9898" s="325"/>
      <c r="B9898" s="325"/>
      <c r="H9898" s="325"/>
      <c r="O9898" s="325"/>
    </row>
    <row r="9899" spans="1:15" x14ac:dyDescent="0.25">
      <c r="A9899" s="325"/>
      <c r="B9899" s="325"/>
      <c r="H9899" s="325"/>
      <c r="O9899" s="325"/>
    </row>
    <row r="9900" spans="1:15" x14ac:dyDescent="0.25">
      <c r="A9900" s="325"/>
      <c r="B9900" s="325"/>
      <c r="H9900" s="325"/>
      <c r="O9900" s="325"/>
    </row>
    <row r="9901" spans="1:15" x14ac:dyDescent="0.25">
      <c r="A9901" s="325"/>
      <c r="B9901" s="325"/>
      <c r="H9901" s="325"/>
      <c r="O9901" s="325"/>
    </row>
    <row r="9902" spans="1:15" x14ac:dyDescent="0.25">
      <c r="A9902" s="325"/>
      <c r="B9902" s="325"/>
      <c r="H9902" s="325"/>
      <c r="O9902" s="325"/>
    </row>
    <row r="9903" spans="1:15" x14ac:dyDescent="0.25">
      <c r="A9903" s="325"/>
      <c r="B9903" s="325"/>
      <c r="H9903" s="325"/>
      <c r="O9903" s="325"/>
    </row>
    <row r="9904" spans="1:15" x14ac:dyDescent="0.25">
      <c r="A9904" s="325"/>
      <c r="B9904" s="325"/>
      <c r="H9904" s="325"/>
      <c r="O9904" s="325"/>
    </row>
    <row r="9905" spans="1:15" x14ac:dyDescent="0.25">
      <c r="A9905" s="325"/>
      <c r="B9905" s="325"/>
      <c r="H9905" s="325"/>
      <c r="O9905" s="325"/>
    </row>
    <row r="9906" spans="1:15" x14ac:dyDescent="0.25">
      <c r="A9906" s="325"/>
      <c r="B9906" s="325"/>
      <c r="H9906" s="325"/>
      <c r="O9906" s="325"/>
    </row>
    <row r="9907" spans="1:15" x14ac:dyDescent="0.25">
      <c r="A9907" s="325"/>
      <c r="B9907" s="325"/>
      <c r="H9907" s="325"/>
      <c r="O9907" s="325"/>
    </row>
    <row r="9908" spans="1:15" x14ac:dyDescent="0.25">
      <c r="A9908" s="325"/>
      <c r="B9908" s="325"/>
      <c r="H9908" s="325"/>
      <c r="O9908" s="325"/>
    </row>
    <row r="9909" spans="1:15" x14ac:dyDescent="0.25">
      <c r="A9909" s="325"/>
      <c r="B9909" s="325"/>
      <c r="H9909" s="325"/>
      <c r="O9909" s="325"/>
    </row>
    <row r="9910" spans="1:15" x14ac:dyDescent="0.25">
      <c r="A9910" s="325"/>
      <c r="B9910" s="325"/>
      <c r="H9910" s="325"/>
      <c r="O9910" s="325"/>
    </row>
    <row r="9911" spans="1:15" x14ac:dyDescent="0.25">
      <c r="A9911" s="325"/>
      <c r="B9911" s="325"/>
      <c r="H9911" s="325"/>
      <c r="O9911" s="325"/>
    </row>
    <row r="9912" spans="1:15" x14ac:dyDescent="0.25">
      <c r="A9912" s="325"/>
      <c r="B9912" s="325"/>
      <c r="H9912" s="325"/>
      <c r="O9912" s="325"/>
    </row>
    <row r="9913" spans="1:15" x14ac:dyDescent="0.25">
      <c r="A9913" s="325"/>
      <c r="B9913" s="325"/>
      <c r="H9913" s="325"/>
      <c r="O9913" s="325"/>
    </row>
    <row r="9914" spans="1:15" x14ac:dyDescent="0.25">
      <c r="A9914" s="325"/>
      <c r="B9914" s="325"/>
      <c r="H9914" s="325"/>
      <c r="O9914" s="325"/>
    </row>
    <row r="9915" spans="1:15" x14ac:dyDescent="0.25">
      <c r="A9915" s="325"/>
      <c r="B9915" s="325"/>
      <c r="H9915" s="325"/>
      <c r="O9915" s="325"/>
    </row>
    <row r="9916" spans="1:15" x14ac:dyDescent="0.25">
      <c r="A9916" s="325"/>
      <c r="B9916" s="325"/>
      <c r="H9916" s="325"/>
      <c r="O9916" s="325"/>
    </row>
    <row r="9917" spans="1:15" x14ac:dyDescent="0.25">
      <c r="A9917" s="325"/>
      <c r="B9917" s="325"/>
      <c r="H9917" s="325"/>
      <c r="O9917" s="325"/>
    </row>
    <row r="9918" spans="1:15" x14ac:dyDescent="0.25">
      <c r="A9918" s="325"/>
      <c r="B9918" s="325"/>
      <c r="H9918" s="325"/>
      <c r="O9918" s="325"/>
    </row>
    <row r="9919" spans="1:15" x14ac:dyDescent="0.25">
      <c r="A9919" s="325"/>
      <c r="B9919" s="325"/>
      <c r="H9919" s="325"/>
      <c r="O9919" s="325"/>
    </row>
    <row r="9920" spans="1:15" x14ac:dyDescent="0.25">
      <c r="A9920" s="325"/>
      <c r="B9920" s="325"/>
      <c r="H9920" s="325"/>
      <c r="O9920" s="325"/>
    </row>
    <row r="9921" spans="1:15" x14ac:dyDescent="0.25">
      <c r="A9921" s="325"/>
      <c r="B9921" s="325"/>
      <c r="H9921" s="325"/>
      <c r="O9921" s="325"/>
    </row>
    <row r="9922" spans="1:15" x14ac:dyDescent="0.25">
      <c r="A9922" s="325"/>
      <c r="B9922" s="325"/>
      <c r="H9922" s="325"/>
      <c r="O9922" s="325"/>
    </row>
    <row r="9923" spans="1:15" x14ac:dyDescent="0.25">
      <c r="A9923" s="325"/>
      <c r="B9923" s="325"/>
      <c r="H9923" s="325"/>
      <c r="O9923" s="325"/>
    </row>
    <row r="9924" spans="1:15" x14ac:dyDescent="0.25">
      <c r="A9924" s="325"/>
      <c r="B9924" s="325"/>
      <c r="H9924" s="325"/>
      <c r="O9924" s="325"/>
    </row>
    <row r="9925" spans="1:15" x14ac:dyDescent="0.25">
      <c r="A9925" s="325"/>
      <c r="B9925" s="325"/>
      <c r="H9925" s="325"/>
      <c r="O9925" s="325"/>
    </row>
    <row r="9926" spans="1:15" x14ac:dyDescent="0.25">
      <c r="A9926" s="325"/>
      <c r="B9926" s="325"/>
      <c r="H9926" s="325"/>
      <c r="O9926" s="325"/>
    </row>
    <row r="9927" spans="1:15" x14ac:dyDescent="0.25">
      <c r="A9927" s="325"/>
      <c r="B9927" s="325"/>
      <c r="H9927" s="325"/>
      <c r="O9927" s="325"/>
    </row>
    <row r="9928" spans="1:15" x14ac:dyDescent="0.25">
      <c r="A9928" s="325"/>
      <c r="B9928" s="325"/>
      <c r="H9928" s="325"/>
      <c r="O9928" s="325"/>
    </row>
    <row r="9929" spans="1:15" x14ac:dyDescent="0.25">
      <c r="A9929" s="325"/>
      <c r="B9929" s="325"/>
      <c r="H9929" s="325"/>
      <c r="O9929" s="325"/>
    </row>
    <row r="9930" spans="1:15" x14ac:dyDescent="0.25">
      <c r="A9930" s="325"/>
      <c r="B9930" s="325"/>
      <c r="H9930" s="325"/>
      <c r="O9930" s="325"/>
    </row>
    <row r="9931" spans="1:15" x14ac:dyDescent="0.25">
      <c r="A9931" s="325"/>
      <c r="B9931" s="325"/>
      <c r="H9931" s="325"/>
      <c r="O9931" s="325"/>
    </row>
    <row r="9932" spans="1:15" x14ac:dyDescent="0.25">
      <c r="A9932" s="325"/>
      <c r="B9932" s="325"/>
      <c r="H9932" s="325"/>
      <c r="O9932" s="325"/>
    </row>
    <row r="9933" spans="1:15" x14ac:dyDescent="0.25">
      <c r="A9933" s="325"/>
      <c r="B9933" s="325"/>
      <c r="H9933" s="325"/>
      <c r="O9933" s="325"/>
    </row>
    <row r="9934" spans="1:15" x14ac:dyDescent="0.25">
      <c r="A9934" s="325"/>
      <c r="B9934" s="325"/>
      <c r="H9934" s="325"/>
      <c r="O9934" s="325"/>
    </row>
    <row r="9935" spans="1:15" x14ac:dyDescent="0.25">
      <c r="A9935" s="325"/>
      <c r="B9935" s="325"/>
      <c r="H9935" s="325"/>
      <c r="O9935" s="325"/>
    </row>
    <row r="9936" spans="1:15" x14ac:dyDescent="0.25">
      <c r="A9936" s="325"/>
      <c r="B9936" s="325"/>
      <c r="H9936" s="325"/>
      <c r="O9936" s="325"/>
    </row>
    <row r="9937" spans="1:15" x14ac:dyDescent="0.25">
      <c r="A9937" s="325"/>
      <c r="B9937" s="325"/>
      <c r="H9937" s="325"/>
      <c r="O9937" s="325"/>
    </row>
    <row r="9938" spans="1:15" x14ac:dyDescent="0.25">
      <c r="A9938" s="325"/>
      <c r="B9938" s="325"/>
      <c r="H9938" s="325"/>
      <c r="O9938" s="325"/>
    </row>
    <row r="9939" spans="1:15" x14ac:dyDescent="0.25">
      <c r="A9939" s="325"/>
      <c r="B9939" s="325"/>
      <c r="H9939" s="325"/>
      <c r="O9939" s="325"/>
    </row>
    <row r="9940" spans="1:15" x14ac:dyDescent="0.25">
      <c r="A9940" s="325"/>
      <c r="B9940" s="325"/>
      <c r="H9940" s="325"/>
      <c r="O9940" s="325"/>
    </row>
    <row r="9941" spans="1:15" x14ac:dyDescent="0.25">
      <c r="A9941" s="325"/>
      <c r="B9941" s="325"/>
      <c r="H9941" s="325"/>
      <c r="O9941" s="325"/>
    </row>
    <row r="9942" spans="1:15" x14ac:dyDescent="0.25">
      <c r="A9942" s="325"/>
      <c r="B9942" s="325"/>
      <c r="H9942" s="325"/>
      <c r="O9942" s="325"/>
    </row>
    <row r="9943" spans="1:15" x14ac:dyDescent="0.25">
      <c r="A9943" s="325"/>
      <c r="B9943" s="325"/>
      <c r="H9943" s="325"/>
      <c r="O9943" s="325"/>
    </row>
    <row r="9944" spans="1:15" x14ac:dyDescent="0.25">
      <c r="A9944" s="325"/>
      <c r="B9944" s="325"/>
      <c r="H9944" s="325"/>
      <c r="O9944" s="325"/>
    </row>
    <row r="9945" spans="1:15" x14ac:dyDescent="0.25">
      <c r="A9945" s="325"/>
      <c r="B9945" s="325"/>
      <c r="H9945" s="325"/>
      <c r="O9945" s="325"/>
    </row>
    <row r="9946" spans="1:15" x14ac:dyDescent="0.25">
      <c r="A9946" s="325"/>
      <c r="B9946" s="325"/>
      <c r="H9946" s="325"/>
      <c r="O9946" s="325"/>
    </row>
    <row r="9947" spans="1:15" x14ac:dyDescent="0.25">
      <c r="A9947" s="325"/>
      <c r="B9947" s="325"/>
      <c r="H9947" s="325"/>
      <c r="O9947" s="325"/>
    </row>
    <row r="9948" spans="1:15" x14ac:dyDescent="0.25">
      <c r="A9948" s="325"/>
      <c r="B9948" s="325"/>
      <c r="H9948" s="325"/>
      <c r="O9948" s="325"/>
    </row>
    <row r="9949" spans="1:15" x14ac:dyDescent="0.25">
      <c r="A9949" s="325"/>
      <c r="B9949" s="325"/>
      <c r="H9949" s="325"/>
      <c r="O9949" s="325"/>
    </row>
    <row r="9950" spans="1:15" x14ac:dyDescent="0.25">
      <c r="A9950" s="325"/>
      <c r="B9950" s="325"/>
      <c r="H9950" s="325"/>
      <c r="O9950" s="325"/>
    </row>
    <row r="9951" spans="1:15" x14ac:dyDescent="0.25">
      <c r="A9951" s="325"/>
      <c r="B9951" s="325"/>
      <c r="H9951" s="325"/>
      <c r="O9951" s="325"/>
    </row>
    <row r="9952" spans="1:15" x14ac:dyDescent="0.25">
      <c r="A9952" s="325"/>
      <c r="B9952" s="325"/>
      <c r="H9952" s="325"/>
      <c r="O9952" s="325"/>
    </row>
    <row r="9953" spans="1:15" x14ac:dyDescent="0.25">
      <c r="A9953" s="325"/>
      <c r="B9953" s="325"/>
      <c r="H9953" s="325"/>
      <c r="O9953" s="325"/>
    </row>
    <row r="9954" spans="1:15" x14ac:dyDescent="0.25">
      <c r="A9954" s="325"/>
      <c r="B9954" s="325"/>
      <c r="H9954" s="325"/>
      <c r="O9954" s="325"/>
    </row>
    <row r="9955" spans="1:15" x14ac:dyDescent="0.25">
      <c r="A9955" s="325"/>
      <c r="B9955" s="325"/>
      <c r="H9955" s="325"/>
      <c r="O9955" s="325"/>
    </row>
    <row r="9956" spans="1:15" x14ac:dyDescent="0.25">
      <c r="A9956" s="325"/>
      <c r="B9956" s="325"/>
      <c r="H9956" s="325"/>
      <c r="O9956" s="325"/>
    </row>
    <row r="9957" spans="1:15" x14ac:dyDescent="0.25">
      <c r="A9957" s="325"/>
      <c r="B9957" s="325"/>
      <c r="H9957" s="325"/>
      <c r="O9957" s="325"/>
    </row>
    <row r="9958" spans="1:15" x14ac:dyDescent="0.25">
      <c r="A9958" s="325"/>
      <c r="B9958" s="325"/>
      <c r="H9958" s="325"/>
      <c r="O9958" s="325"/>
    </row>
    <row r="9959" spans="1:15" x14ac:dyDescent="0.25">
      <c r="A9959" s="325"/>
      <c r="B9959" s="325"/>
      <c r="H9959" s="325"/>
      <c r="O9959" s="325"/>
    </row>
    <row r="9960" spans="1:15" x14ac:dyDescent="0.25">
      <c r="A9960" s="325"/>
      <c r="B9960" s="325"/>
      <c r="H9960" s="325"/>
      <c r="O9960" s="325"/>
    </row>
    <row r="9961" spans="1:15" x14ac:dyDescent="0.25">
      <c r="A9961" s="325"/>
      <c r="B9961" s="325"/>
      <c r="H9961" s="325"/>
      <c r="O9961" s="325"/>
    </row>
    <row r="9962" spans="1:15" x14ac:dyDescent="0.25">
      <c r="A9962" s="325"/>
      <c r="B9962" s="325"/>
      <c r="H9962" s="325"/>
      <c r="O9962" s="325"/>
    </row>
    <row r="9963" spans="1:15" x14ac:dyDescent="0.25">
      <c r="A9963" s="325"/>
      <c r="B9963" s="325"/>
      <c r="H9963" s="325"/>
      <c r="O9963" s="325"/>
    </row>
    <row r="9964" spans="1:15" x14ac:dyDescent="0.25">
      <c r="A9964" s="325"/>
      <c r="B9964" s="325"/>
      <c r="H9964" s="325"/>
      <c r="O9964" s="325"/>
    </row>
    <row r="9965" spans="1:15" x14ac:dyDescent="0.25">
      <c r="A9965" s="325"/>
      <c r="B9965" s="325"/>
      <c r="H9965" s="325"/>
      <c r="O9965" s="325"/>
    </row>
    <row r="9966" spans="1:15" x14ac:dyDescent="0.25">
      <c r="A9966" s="325"/>
      <c r="B9966" s="325"/>
      <c r="H9966" s="325"/>
      <c r="O9966" s="325"/>
    </row>
    <row r="9967" spans="1:15" x14ac:dyDescent="0.25">
      <c r="A9967" s="325"/>
      <c r="B9967" s="325"/>
      <c r="H9967" s="325"/>
      <c r="O9967" s="325"/>
    </row>
    <row r="9968" spans="1:15" x14ac:dyDescent="0.25">
      <c r="A9968" s="325"/>
      <c r="B9968" s="325"/>
      <c r="H9968" s="325"/>
      <c r="O9968" s="325"/>
    </row>
    <row r="9969" spans="1:15" x14ac:dyDescent="0.25">
      <c r="A9969" s="325"/>
      <c r="B9969" s="325"/>
      <c r="H9969" s="325"/>
      <c r="O9969" s="325"/>
    </row>
    <row r="9970" spans="1:15" x14ac:dyDescent="0.25">
      <c r="A9970" s="325"/>
      <c r="B9970" s="325"/>
      <c r="H9970" s="325"/>
      <c r="O9970" s="325"/>
    </row>
    <row r="9971" spans="1:15" x14ac:dyDescent="0.25">
      <c r="A9971" s="325"/>
      <c r="B9971" s="325"/>
      <c r="H9971" s="325"/>
      <c r="O9971" s="325"/>
    </row>
    <row r="9972" spans="1:15" x14ac:dyDescent="0.25">
      <c r="A9972" s="325"/>
      <c r="B9972" s="325"/>
      <c r="H9972" s="325"/>
      <c r="O9972" s="325"/>
    </row>
    <row r="9973" spans="1:15" x14ac:dyDescent="0.25">
      <c r="A9973" s="325"/>
      <c r="B9973" s="325"/>
      <c r="H9973" s="325"/>
      <c r="O9973" s="325"/>
    </row>
    <row r="9974" spans="1:15" x14ac:dyDescent="0.25">
      <c r="A9974" s="325"/>
      <c r="B9974" s="325"/>
      <c r="H9974" s="325"/>
      <c r="O9974" s="325"/>
    </row>
    <row r="9975" spans="1:15" x14ac:dyDescent="0.25">
      <c r="A9975" s="325"/>
      <c r="B9975" s="325"/>
      <c r="H9975" s="325"/>
      <c r="O9975" s="325"/>
    </row>
    <row r="9976" spans="1:15" x14ac:dyDescent="0.25">
      <c r="A9976" s="325"/>
      <c r="B9976" s="325"/>
      <c r="H9976" s="325"/>
      <c r="O9976" s="325"/>
    </row>
    <row r="9977" spans="1:15" x14ac:dyDescent="0.25">
      <c r="A9977" s="325"/>
      <c r="B9977" s="325"/>
      <c r="H9977" s="325"/>
      <c r="O9977" s="325"/>
    </row>
    <row r="9978" spans="1:15" x14ac:dyDescent="0.25">
      <c r="A9978" s="325"/>
      <c r="B9978" s="325"/>
      <c r="H9978" s="325"/>
      <c r="O9978" s="325"/>
    </row>
    <row r="9979" spans="1:15" x14ac:dyDescent="0.25">
      <c r="A9979" s="325"/>
      <c r="B9979" s="325"/>
      <c r="H9979" s="325"/>
      <c r="O9979" s="325"/>
    </row>
    <row r="9980" spans="1:15" x14ac:dyDescent="0.25">
      <c r="A9980" s="325"/>
      <c r="B9980" s="325"/>
      <c r="H9980" s="325"/>
      <c r="O9980" s="325"/>
    </row>
    <row r="9981" spans="1:15" x14ac:dyDescent="0.25">
      <c r="A9981" s="325"/>
      <c r="B9981" s="325"/>
      <c r="H9981" s="325"/>
      <c r="O9981" s="325"/>
    </row>
    <row r="9982" spans="1:15" x14ac:dyDescent="0.25">
      <c r="A9982" s="325"/>
      <c r="B9982" s="325"/>
      <c r="H9982" s="325"/>
      <c r="O9982" s="325"/>
    </row>
    <row r="9983" spans="1:15" x14ac:dyDescent="0.25">
      <c r="A9983" s="325"/>
      <c r="B9983" s="325"/>
      <c r="H9983" s="325"/>
      <c r="O9983" s="325"/>
    </row>
    <row r="9984" spans="1:15" x14ac:dyDescent="0.25">
      <c r="A9984" s="325"/>
      <c r="B9984" s="325"/>
      <c r="H9984" s="325"/>
      <c r="O9984" s="325"/>
    </row>
    <row r="9985" spans="1:15" x14ac:dyDescent="0.25">
      <c r="A9985" s="325"/>
      <c r="B9985" s="325"/>
      <c r="H9985" s="325"/>
      <c r="O9985" s="325"/>
    </row>
    <row r="9986" spans="1:15" x14ac:dyDescent="0.25">
      <c r="A9986" s="325"/>
      <c r="B9986" s="325"/>
      <c r="H9986" s="325"/>
      <c r="O9986" s="325"/>
    </row>
    <row r="9987" spans="1:15" x14ac:dyDescent="0.25">
      <c r="A9987" s="325"/>
      <c r="B9987" s="325"/>
      <c r="H9987" s="325"/>
      <c r="O9987" s="325"/>
    </row>
    <row r="9988" spans="1:15" x14ac:dyDescent="0.25">
      <c r="A9988" s="325"/>
      <c r="B9988" s="325"/>
      <c r="H9988" s="325"/>
      <c r="O9988" s="325"/>
    </row>
    <row r="9989" spans="1:15" x14ac:dyDescent="0.25">
      <c r="A9989" s="325"/>
      <c r="B9989" s="325"/>
      <c r="H9989" s="325"/>
      <c r="O9989" s="325"/>
    </row>
    <row r="9990" spans="1:15" x14ac:dyDescent="0.25">
      <c r="A9990" s="325"/>
      <c r="B9990" s="325"/>
      <c r="H9990" s="325"/>
      <c r="O9990" s="325"/>
    </row>
    <row r="9991" spans="1:15" x14ac:dyDescent="0.25">
      <c r="A9991" s="325"/>
      <c r="B9991" s="325"/>
      <c r="H9991" s="325"/>
      <c r="O9991" s="325"/>
    </row>
    <row r="9992" spans="1:15" x14ac:dyDescent="0.25">
      <c r="A9992" s="325"/>
      <c r="B9992" s="325"/>
      <c r="H9992" s="325"/>
      <c r="O9992" s="325"/>
    </row>
    <row r="9993" spans="1:15" x14ac:dyDescent="0.25">
      <c r="A9993" s="325"/>
      <c r="B9993" s="325"/>
      <c r="H9993" s="325"/>
      <c r="O9993" s="325"/>
    </row>
    <row r="9994" spans="1:15" x14ac:dyDescent="0.25">
      <c r="A9994" s="325"/>
      <c r="B9994" s="325"/>
      <c r="H9994" s="325"/>
      <c r="O9994" s="325"/>
    </row>
    <row r="9995" spans="1:15" x14ac:dyDescent="0.25">
      <c r="A9995" s="325"/>
      <c r="B9995" s="325"/>
      <c r="H9995" s="325"/>
      <c r="O9995" s="325"/>
    </row>
    <row r="9996" spans="1:15" x14ac:dyDescent="0.25">
      <c r="A9996" s="325"/>
      <c r="B9996" s="325"/>
      <c r="H9996" s="325"/>
      <c r="O9996" s="325"/>
    </row>
    <row r="9997" spans="1:15" x14ac:dyDescent="0.25">
      <c r="A9997" s="325"/>
      <c r="B9997" s="325"/>
      <c r="H9997" s="325"/>
      <c r="O9997" s="325"/>
    </row>
    <row r="9998" spans="1:15" x14ac:dyDescent="0.25">
      <c r="A9998" s="325"/>
      <c r="B9998" s="325"/>
      <c r="H9998" s="325"/>
      <c r="O9998" s="325"/>
    </row>
    <row r="9999" spans="1:15" x14ac:dyDescent="0.25">
      <c r="A9999" s="325"/>
      <c r="B9999" s="325"/>
      <c r="H9999" s="325"/>
      <c r="O9999" s="325"/>
    </row>
    <row r="10000" spans="1:15" x14ac:dyDescent="0.25">
      <c r="A10000" s="325"/>
      <c r="B10000" s="325"/>
      <c r="H10000" s="325"/>
      <c r="O10000" s="325"/>
    </row>
    <row r="10001" spans="1:15" x14ac:dyDescent="0.25">
      <c r="A10001" s="325"/>
      <c r="B10001" s="325"/>
      <c r="H10001" s="325"/>
      <c r="O10001" s="325"/>
    </row>
    <row r="10002" spans="1:15" x14ac:dyDescent="0.25">
      <c r="A10002" s="325"/>
      <c r="B10002" s="325"/>
      <c r="H10002" s="325"/>
      <c r="O10002" s="325"/>
    </row>
    <row r="10003" spans="1:15" x14ac:dyDescent="0.25">
      <c r="A10003" s="325"/>
      <c r="B10003" s="325"/>
      <c r="H10003" s="325"/>
      <c r="O10003" s="325"/>
    </row>
    <row r="10004" spans="1:15" x14ac:dyDescent="0.25">
      <c r="A10004" s="325"/>
      <c r="B10004" s="325"/>
      <c r="H10004" s="325"/>
      <c r="O10004" s="325"/>
    </row>
    <row r="10005" spans="1:15" x14ac:dyDescent="0.25">
      <c r="A10005" s="325"/>
      <c r="B10005" s="325"/>
      <c r="H10005" s="325"/>
      <c r="O10005" s="325"/>
    </row>
    <row r="10006" spans="1:15" x14ac:dyDescent="0.25">
      <c r="A10006" s="325"/>
      <c r="B10006" s="325"/>
      <c r="H10006" s="325"/>
      <c r="O10006" s="325"/>
    </row>
    <row r="10007" spans="1:15" x14ac:dyDescent="0.25">
      <c r="A10007" s="325"/>
      <c r="B10007" s="325"/>
      <c r="H10007" s="325"/>
      <c r="O10007" s="325"/>
    </row>
    <row r="10008" spans="1:15" x14ac:dyDescent="0.25">
      <c r="A10008" s="325"/>
      <c r="B10008" s="325"/>
      <c r="H10008" s="325"/>
      <c r="O10008" s="325"/>
    </row>
    <row r="10009" spans="1:15" x14ac:dyDescent="0.25">
      <c r="A10009" s="325"/>
      <c r="B10009" s="325"/>
      <c r="H10009" s="325"/>
      <c r="O10009" s="325"/>
    </row>
    <row r="10010" spans="1:15" x14ac:dyDescent="0.25">
      <c r="A10010" s="325"/>
      <c r="B10010" s="325"/>
      <c r="H10010" s="325"/>
      <c r="O10010" s="325"/>
    </row>
    <row r="10011" spans="1:15" x14ac:dyDescent="0.25">
      <c r="A10011" s="325"/>
      <c r="B10011" s="325"/>
      <c r="H10011" s="325"/>
      <c r="O10011" s="325"/>
    </row>
    <row r="10012" spans="1:15" x14ac:dyDescent="0.25">
      <c r="A10012" s="325"/>
      <c r="B10012" s="325"/>
      <c r="H10012" s="325"/>
      <c r="O10012" s="325"/>
    </row>
    <row r="10013" spans="1:15" x14ac:dyDescent="0.25">
      <c r="A10013" s="325"/>
      <c r="B10013" s="325"/>
      <c r="H10013" s="325"/>
      <c r="O10013" s="325"/>
    </row>
    <row r="10014" spans="1:15" x14ac:dyDescent="0.25">
      <c r="A10014" s="325"/>
      <c r="B10014" s="325"/>
      <c r="H10014" s="325"/>
      <c r="O10014" s="325"/>
    </row>
    <row r="10015" spans="1:15" x14ac:dyDescent="0.25">
      <c r="A10015" s="325"/>
      <c r="B10015" s="325"/>
      <c r="H10015" s="325"/>
      <c r="O10015" s="325"/>
    </row>
    <row r="10016" spans="1:15" x14ac:dyDescent="0.25">
      <c r="A10016" s="325"/>
      <c r="B10016" s="325"/>
      <c r="H10016" s="325"/>
      <c r="O10016" s="325"/>
    </row>
    <row r="10017" spans="1:15" x14ac:dyDescent="0.25">
      <c r="A10017" s="325"/>
      <c r="B10017" s="325"/>
      <c r="H10017" s="325"/>
      <c r="O10017" s="325"/>
    </row>
    <row r="10018" spans="1:15" x14ac:dyDescent="0.25">
      <c r="A10018" s="325"/>
      <c r="B10018" s="325"/>
      <c r="H10018" s="325"/>
      <c r="O10018" s="325"/>
    </row>
    <row r="10019" spans="1:15" x14ac:dyDescent="0.25">
      <c r="A10019" s="325"/>
      <c r="B10019" s="325"/>
      <c r="H10019" s="325"/>
      <c r="O10019" s="325"/>
    </row>
    <row r="10020" spans="1:15" x14ac:dyDescent="0.25">
      <c r="A10020" s="325"/>
      <c r="B10020" s="325"/>
      <c r="H10020" s="325"/>
      <c r="O10020" s="325"/>
    </row>
    <row r="10021" spans="1:15" x14ac:dyDescent="0.25">
      <c r="A10021" s="325"/>
      <c r="B10021" s="325"/>
      <c r="H10021" s="325"/>
      <c r="O10021" s="325"/>
    </row>
    <row r="10022" spans="1:15" x14ac:dyDescent="0.25">
      <c r="A10022" s="325"/>
      <c r="B10022" s="325"/>
      <c r="H10022" s="325"/>
      <c r="O10022" s="325"/>
    </row>
    <row r="10023" spans="1:15" x14ac:dyDescent="0.25">
      <c r="A10023" s="325"/>
      <c r="B10023" s="325"/>
      <c r="H10023" s="325"/>
      <c r="O10023" s="325"/>
    </row>
    <row r="10024" spans="1:15" x14ac:dyDescent="0.25">
      <c r="A10024" s="325"/>
      <c r="B10024" s="325"/>
      <c r="H10024" s="325"/>
      <c r="O10024" s="325"/>
    </row>
    <row r="10025" spans="1:15" x14ac:dyDescent="0.25">
      <c r="A10025" s="325"/>
      <c r="B10025" s="325"/>
      <c r="H10025" s="325"/>
      <c r="O10025" s="325"/>
    </row>
    <row r="10026" spans="1:15" x14ac:dyDescent="0.25">
      <c r="A10026" s="325"/>
      <c r="B10026" s="325"/>
      <c r="H10026" s="325"/>
      <c r="O10026" s="325"/>
    </row>
    <row r="10027" spans="1:15" x14ac:dyDescent="0.25">
      <c r="A10027" s="325"/>
      <c r="B10027" s="325"/>
      <c r="H10027" s="325"/>
      <c r="O10027" s="325"/>
    </row>
    <row r="10028" spans="1:15" x14ac:dyDescent="0.25">
      <c r="A10028" s="325"/>
      <c r="B10028" s="325"/>
      <c r="H10028" s="325"/>
      <c r="O10028" s="325"/>
    </row>
    <row r="10029" spans="1:15" x14ac:dyDescent="0.25">
      <c r="A10029" s="325"/>
      <c r="B10029" s="325"/>
      <c r="H10029" s="325"/>
      <c r="O10029" s="325"/>
    </row>
    <row r="10030" spans="1:15" x14ac:dyDescent="0.25">
      <c r="A10030" s="325"/>
      <c r="B10030" s="325"/>
      <c r="H10030" s="325"/>
      <c r="O10030" s="325"/>
    </row>
    <row r="10031" spans="1:15" x14ac:dyDescent="0.25">
      <c r="A10031" s="325"/>
      <c r="B10031" s="325"/>
      <c r="H10031" s="325"/>
      <c r="O10031" s="325"/>
    </row>
    <row r="10032" spans="1:15" x14ac:dyDescent="0.25">
      <c r="A10032" s="325"/>
      <c r="B10032" s="325"/>
      <c r="H10032" s="325"/>
      <c r="O10032" s="325"/>
    </row>
    <row r="10033" spans="1:15" x14ac:dyDescent="0.25">
      <c r="A10033" s="325"/>
      <c r="B10033" s="325"/>
      <c r="H10033" s="325"/>
      <c r="O10033" s="325"/>
    </row>
    <row r="10034" spans="1:15" x14ac:dyDescent="0.25">
      <c r="A10034" s="325"/>
      <c r="B10034" s="325"/>
      <c r="H10034" s="325"/>
      <c r="O10034" s="325"/>
    </row>
    <row r="10035" spans="1:15" x14ac:dyDescent="0.25">
      <c r="A10035" s="325"/>
      <c r="B10035" s="325"/>
      <c r="H10035" s="325"/>
      <c r="O10035" s="325"/>
    </row>
    <row r="10036" spans="1:15" x14ac:dyDescent="0.25">
      <c r="A10036" s="325"/>
      <c r="B10036" s="325"/>
      <c r="H10036" s="325"/>
      <c r="O10036" s="325"/>
    </row>
    <row r="10037" spans="1:15" x14ac:dyDescent="0.25">
      <c r="A10037" s="325"/>
      <c r="B10037" s="325"/>
      <c r="H10037" s="325"/>
      <c r="O10037" s="325"/>
    </row>
    <row r="10038" spans="1:15" x14ac:dyDescent="0.25">
      <c r="A10038" s="325"/>
      <c r="B10038" s="325"/>
      <c r="H10038" s="325"/>
      <c r="O10038" s="325"/>
    </row>
    <row r="10039" spans="1:15" x14ac:dyDescent="0.25">
      <c r="A10039" s="325"/>
      <c r="B10039" s="325"/>
      <c r="H10039" s="325"/>
      <c r="O10039" s="325"/>
    </row>
    <row r="10040" spans="1:15" x14ac:dyDescent="0.25">
      <c r="A10040" s="325"/>
      <c r="B10040" s="325"/>
      <c r="H10040" s="325"/>
      <c r="O10040" s="325"/>
    </row>
    <row r="10041" spans="1:15" x14ac:dyDescent="0.25">
      <c r="A10041" s="325"/>
      <c r="B10041" s="325"/>
      <c r="H10041" s="325"/>
      <c r="O10041" s="325"/>
    </row>
    <row r="10042" spans="1:15" x14ac:dyDescent="0.25">
      <c r="A10042" s="325"/>
      <c r="B10042" s="325"/>
      <c r="H10042" s="325"/>
      <c r="O10042" s="325"/>
    </row>
    <row r="10043" spans="1:15" x14ac:dyDescent="0.25">
      <c r="A10043" s="325"/>
      <c r="B10043" s="325"/>
      <c r="H10043" s="325"/>
      <c r="O10043" s="325"/>
    </row>
    <row r="10044" spans="1:15" x14ac:dyDescent="0.25">
      <c r="A10044" s="325"/>
      <c r="B10044" s="325"/>
      <c r="H10044" s="325"/>
      <c r="O10044" s="325"/>
    </row>
    <row r="10045" spans="1:15" x14ac:dyDescent="0.25">
      <c r="A10045" s="325"/>
      <c r="B10045" s="325"/>
      <c r="H10045" s="325"/>
      <c r="O10045" s="325"/>
    </row>
    <row r="10046" spans="1:15" x14ac:dyDescent="0.25">
      <c r="A10046" s="325"/>
      <c r="B10046" s="325"/>
      <c r="H10046" s="325"/>
      <c r="O10046" s="325"/>
    </row>
    <row r="10047" spans="1:15" x14ac:dyDescent="0.25">
      <c r="A10047" s="325"/>
      <c r="B10047" s="325"/>
      <c r="H10047" s="325"/>
      <c r="O10047" s="325"/>
    </row>
    <row r="10048" spans="1:15" x14ac:dyDescent="0.25">
      <c r="A10048" s="325"/>
      <c r="B10048" s="325"/>
      <c r="H10048" s="325"/>
      <c r="O10048" s="325"/>
    </row>
    <row r="10049" spans="1:15" x14ac:dyDescent="0.25">
      <c r="A10049" s="325"/>
      <c r="B10049" s="325"/>
      <c r="H10049" s="325"/>
      <c r="O10049" s="325"/>
    </row>
    <row r="10050" spans="1:15" x14ac:dyDescent="0.25">
      <c r="A10050" s="325"/>
      <c r="B10050" s="325"/>
      <c r="H10050" s="325"/>
      <c r="O10050" s="325"/>
    </row>
    <row r="10051" spans="1:15" x14ac:dyDescent="0.25">
      <c r="A10051" s="325"/>
      <c r="B10051" s="325"/>
      <c r="H10051" s="325"/>
      <c r="O10051" s="325"/>
    </row>
    <row r="10052" spans="1:15" x14ac:dyDescent="0.25">
      <c r="A10052" s="325"/>
      <c r="B10052" s="325"/>
      <c r="H10052" s="325"/>
      <c r="O10052" s="325"/>
    </row>
    <row r="10053" spans="1:15" x14ac:dyDescent="0.25">
      <c r="A10053" s="325"/>
      <c r="B10053" s="325"/>
      <c r="H10053" s="325"/>
      <c r="O10053" s="325"/>
    </row>
    <row r="10054" spans="1:15" x14ac:dyDescent="0.25">
      <c r="A10054" s="325"/>
      <c r="B10054" s="325"/>
      <c r="H10054" s="325"/>
      <c r="O10054" s="325"/>
    </row>
    <row r="10055" spans="1:15" x14ac:dyDescent="0.25">
      <c r="A10055" s="325"/>
      <c r="B10055" s="325"/>
      <c r="H10055" s="325"/>
      <c r="O10055" s="325"/>
    </row>
    <row r="10056" spans="1:15" x14ac:dyDescent="0.25">
      <c r="A10056" s="325"/>
      <c r="B10056" s="325"/>
      <c r="H10056" s="325"/>
      <c r="O10056" s="325"/>
    </row>
    <row r="10057" spans="1:15" x14ac:dyDescent="0.25">
      <c r="A10057" s="325"/>
      <c r="B10057" s="325"/>
      <c r="H10057" s="325"/>
      <c r="O10057" s="325"/>
    </row>
    <row r="10058" spans="1:15" x14ac:dyDescent="0.25">
      <c r="A10058" s="325"/>
      <c r="B10058" s="325"/>
      <c r="H10058" s="325"/>
      <c r="O10058" s="325"/>
    </row>
    <row r="10059" spans="1:15" x14ac:dyDescent="0.25">
      <c r="A10059" s="325"/>
      <c r="B10059" s="325"/>
      <c r="H10059" s="325"/>
      <c r="O10059" s="325"/>
    </row>
    <row r="10060" spans="1:15" x14ac:dyDescent="0.25">
      <c r="A10060" s="325"/>
      <c r="B10060" s="325"/>
      <c r="H10060" s="325"/>
      <c r="O10060" s="325"/>
    </row>
    <row r="10061" spans="1:15" x14ac:dyDescent="0.25">
      <c r="A10061" s="325"/>
      <c r="B10061" s="325"/>
      <c r="H10061" s="325"/>
      <c r="O10061" s="325"/>
    </row>
    <row r="10062" spans="1:15" x14ac:dyDescent="0.25">
      <c r="A10062" s="325"/>
      <c r="B10062" s="325"/>
      <c r="H10062" s="325"/>
      <c r="O10062" s="325"/>
    </row>
    <row r="10063" spans="1:15" x14ac:dyDescent="0.25">
      <c r="A10063" s="325"/>
      <c r="B10063" s="325"/>
      <c r="H10063" s="325"/>
      <c r="O10063" s="325"/>
    </row>
    <row r="10064" spans="1:15" x14ac:dyDescent="0.25">
      <c r="A10064" s="325"/>
      <c r="B10064" s="325"/>
      <c r="H10064" s="325"/>
      <c r="O10064" s="325"/>
    </row>
    <row r="10065" spans="1:15" x14ac:dyDescent="0.25">
      <c r="A10065" s="325"/>
      <c r="B10065" s="325"/>
      <c r="H10065" s="325"/>
      <c r="O10065" s="325"/>
    </row>
    <row r="10066" spans="1:15" x14ac:dyDescent="0.25">
      <c r="A10066" s="325"/>
      <c r="B10066" s="325"/>
      <c r="H10066" s="325"/>
      <c r="O10066" s="325"/>
    </row>
    <row r="10067" spans="1:15" x14ac:dyDescent="0.25">
      <c r="A10067" s="325"/>
      <c r="B10067" s="325"/>
      <c r="H10067" s="325"/>
      <c r="O10067" s="325"/>
    </row>
    <row r="10068" spans="1:15" x14ac:dyDescent="0.25">
      <c r="A10068" s="325"/>
      <c r="B10068" s="325"/>
      <c r="H10068" s="325"/>
      <c r="O10068" s="325"/>
    </row>
    <row r="10069" spans="1:15" x14ac:dyDescent="0.25">
      <c r="A10069" s="325"/>
      <c r="B10069" s="325"/>
      <c r="H10069" s="325"/>
      <c r="O10069" s="325"/>
    </row>
    <row r="10070" spans="1:15" x14ac:dyDescent="0.25">
      <c r="A10070" s="325"/>
      <c r="B10070" s="325"/>
      <c r="H10070" s="325"/>
      <c r="O10070" s="325"/>
    </row>
    <row r="10071" spans="1:15" x14ac:dyDescent="0.25">
      <c r="A10071" s="325"/>
      <c r="B10071" s="325"/>
      <c r="H10071" s="325"/>
      <c r="O10071" s="325"/>
    </row>
    <row r="10072" spans="1:15" x14ac:dyDescent="0.25">
      <c r="A10072" s="325"/>
      <c r="B10072" s="325"/>
      <c r="H10072" s="325"/>
      <c r="O10072" s="325"/>
    </row>
    <row r="10073" spans="1:15" x14ac:dyDescent="0.25">
      <c r="A10073" s="325"/>
      <c r="B10073" s="325"/>
      <c r="H10073" s="325"/>
      <c r="O10073" s="325"/>
    </row>
    <row r="10074" spans="1:15" x14ac:dyDescent="0.25">
      <c r="A10074" s="325"/>
      <c r="B10074" s="325"/>
      <c r="H10074" s="325"/>
      <c r="O10074" s="325"/>
    </row>
    <row r="10075" spans="1:15" x14ac:dyDescent="0.25">
      <c r="A10075" s="325"/>
      <c r="B10075" s="325"/>
      <c r="H10075" s="325"/>
      <c r="O10075" s="325"/>
    </row>
    <row r="10076" spans="1:15" x14ac:dyDescent="0.25">
      <c r="A10076" s="325"/>
      <c r="B10076" s="325"/>
      <c r="H10076" s="325"/>
      <c r="O10076" s="325"/>
    </row>
    <row r="10077" spans="1:15" x14ac:dyDescent="0.25">
      <c r="A10077" s="325"/>
      <c r="B10077" s="325"/>
      <c r="H10077" s="325"/>
      <c r="O10077" s="325"/>
    </row>
    <row r="10078" spans="1:15" x14ac:dyDescent="0.25">
      <c r="A10078" s="325"/>
      <c r="B10078" s="325"/>
      <c r="H10078" s="325"/>
      <c r="O10078" s="325"/>
    </row>
    <row r="10079" spans="1:15" x14ac:dyDescent="0.25">
      <c r="A10079" s="325"/>
      <c r="B10079" s="325"/>
      <c r="H10079" s="325"/>
      <c r="O10079" s="325"/>
    </row>
    <row r="10080" spans="1:15" x14ac:dyDescent="0.25">
      <c r="A10080" s="325"/>
      <c r="B10080" s="325"/>
      <c r="H10080" s="325"/>
      <c r="O10080" s="325"/>
    </row>
    <row r="10081" spans="1:15" x14ac:dyDescent="0.25">
      <c r="A10081" s="325"/>
      <c r="B10081" s="325"/>
      <c r="H10081" s="325"/>
      <c r="O10081" s="325"/>
    </row>
    <row r="10082" spans="1:15" x14ac:dyDescent="0.25">
      <c r="A10082" s="325"/>
      <c r="B10082" s="325"/>
      <c r="H10082" s="325"/>
      <c r="O10082" s="325"/>
    </row>
    <row r="10083" spans="1:15" x14ac:dyDescent="0.25">
      <c r="A10083" s="325"/>
      <c r="B10083" s="325"/>
      <c r="H10083" s="325"/>
      <c r="O10083" s="325"/>
    </row>
    <row r="10084" spans="1:15" x14ac:dyDescent="0.25">
      <c r="A10084" s="325"/>
      <c r="B10084" s="325"/>
      <c r="H10084" s="325"/>
      <c r="O10084" s="325"/>
    </row>
    <row r="10085" spans="1:15" x14ac:dyDescent="0.25">
      <c r="A10085" s="325"/>
      <c r="B10085" s="325"/>
      <c r="H10085" s="325"/>
      <c r="O10085" s="325"/>
    </row>
    <row r="10086" spans="1:15" x14ac:dyDescent="0.25">
      <c r="A10086" s="325"/>
      <c r="B10086" s="325"/>
      <c r="H10086" s="325"/>
      <c r="O10086" s="325"/>
    </row>
    <row r="10087" spans="1:15" x14ac:dyDescent="0.25">
      <c r="A10087" s="325"/>
      <c r="B10087" s="325"/>
      <c r="H10087" s="325"/>
      <c r="O10087" s="325"/>
    </row>
    <row r="10088" spans="1:15" x14ac:dyDescent="0.25">
      <c r="A10088" s="325"/>
      <c r="B10088" s="325"/>
      <c r="H10088" s="325"/>
      <c r="O10088" s="325"/>
    </row>
    <row r="10089" spans="1:15" x14ac:dyDescent="0.25">
      <c r="A10089" s="325"/>
      <c r="B10089" s="325"/>
      <c r="H10089" s="325"/>
      <c r="O10089" s="325"/>
    </row>
    <row r="10090" spans="1:15" x14ac:dyDescent="0.25">
      <c r="A10090" s="325"/>
      <c r="B10090" s="325"/>
      <c r="H10090" s="325"/>
      <c r="O10090" s="325"/>
    </row>
    <row r="10091" spans="1:15" x14ac:dyDescent="0.25">
      <c r="A10091" s="325"/>
      <c r="B10091" s="325"/>
      <c r="H10091" s="325"/>
      <c r="O10091" s="325"/>
    </row>
    <row r="10092" spans="1:15" x14ac:dyDescent="0.25">
      <c r="A10092" s="325"/>
      <c r="B10092" s="325"/>
      <c r="H10092" s="325"/>
      <c r="O10092" s="325"/>
    </row>
    <row r="10093" spans="1:15" x14ac:dyDescent="0.25">
      <c r="A10093" s="325"/>
      <c r="B10093" s="325"/>
      <c r="H10093" s="325"/>
      <c r="O10093" s="325"/>
    </row>
    <row r="10094" spans="1:15" x14ac:dyDescent="0.25">
      <c r="A10094" s="325"/>
      <c r="B10094" s="325"/>
      <c r="H10094" s="325"/>
      <c r="O10094" s="325"/>
    </row>
    <row r="10095" spans="1:15" x14ac:dyDescent="0.25">
      <c r="A10095" s="325"/>
      <c r="B10095" s="325"/>
      <c r="H10095" s="325"/>
      <c r="O10095" s="325"/>
    </row>
    <row r="10096" spans="1:15" x14ac:dyDescent="0.25">
      <c r="A10096" s="325"/>
      <c r="B10096" s="325"/>
      <c r="H10096" s="325"/>
      <c r="O10096" s="325"/>
    </row>
    <row r="10097" spans="1:15" x14ac:dyDescent="0.25">
      <c r="A10097" s="325"/>
      <c r="B10097" s="325"/>
      <c r="H10097" s="325"/>
      <c r="O10097" s="325"/>
    </row>
    <row r="10098" spans="1:15" x14ac:dyDescent="0.25">
      <c r="A10098" s="325"/>
      <c r="B10098" s="325"/>
      <c r="H10098" s="325"/>
      <c r="O10098" s="325"/>
    </row>
    <row r="10099" spans="1:15" x14ac:dyDescent="0.25">
      <c r="A10099" s="325"/>
      <c r="B10099" s="325"/>
      <c r="H10099" s="325"/>
      <c r="O10099" s="325"/>
    </row>
    <row r="10100" spans="1:15" x14ac:dyDescent="0.25">
      <c r="A10100" s="325"/>
      <c r="B10100" s="325"/>
      <c r="H10100" s="325"/>
      <c r="O10100" s="325"/>
    </row>
    <row r="10101" spans="1:15" x14ac:dyDescent="0.25">
      <c r="A10101" s="325"/>
      <c r="B10101" s="325"/>
      <c r="H10101" s="325"/>
      <c r="O10101" s="325"/>
    </row>
    <row r="10102" spans="1:15" x14ac:dyDescent="0.25">
      <c r="A10102" s="325"/>
      <c r="B10102" s="325"/>
      <c r="H10102" s="325"/>
      <c r="O10102" s="325"/>
    </row>
    <row r="10103" spans="1:15" x14ac:dyDescent="0.25">
      <c r="A10103" s="325"/>
      <c r="B10103" s="325"/>
      <c r="H10103" s="325"/>
      <c r="O10103" s="325"/>
    </row>
    <row r="10104" spans="1:15" x14ac:dyDescent="0.25">
      <c r="A10104" s="325"/>
      <c r="B10104" s="325"/>
      <c r="H10104" s="325"/>
      <c r="O10104" s="325"/>
    </row>
    <row r="10105" spans="1:15" x14ac:dyDescent="0.25">
      <c r="A10105" s="325"/>
      <c r="B10105" s="325"/>
      <c r="H10105" s="325"/>
      <c r="O10105" s="325"/>
    </row>
    <row r="10106" spans="1:15" x14ac:dyDescent="0.25">
      <c r="A10106" s="325"/>
      <c r="B10106" s="325"/>
      <c r="H10106" s="325"/>
      <c r="O10106" s="325"/>
    </row>
    <row r="10107" spans="1:15" x14ac:dyDescent="0.25">
      <c r="A10107" s="325"/>
      <c r="B10107" s="325"/>
      <c r="H10107" s="325"/>
      <c r="O10107" s="325"/>
    </row>
    <row r="10108" spans="1:15" x14ac:dyDescent="0.25">
      <c r="A10108" s="325"/>
      <c r="B10108" s="325"/>
      <c r="H10108" s="325"/>
      <c r="O10108" s="325"/>
    </row>
    <row r="10109" spans="1:15" x14ac:dyDescent="0.25">
      <c r="A10109" s="325"/>
      <c r="B10109" s="325"/>
      <c r="H10109" s="325"/>
      <c r="O10109" s="325"/>
    </row>
    <row r="10110" spans="1:15" x14ac:dyDescent="0.25">
      <c r="A10110" s="325"/>
      <c r="B10110" s="325"/>
      <c r="H10110" s="325"/>
      <c r="O10110" s="325"/>
    </row>
    <row r="10111" spans="1:15" x14ac:dyDescent="0.25">
      <c r="A10111" s="325"/>
      <c r="B10111" s="325"/>
      <c r="H10111" s="325"/>
      <c r="O10111" s="325"/>
    </row>
    <row r="10112" spans="1:15" x14ac:dyDescent="0.25">
      <c r="A10112" s="325"/>
      <c r="B10112" s="325"/>
      <c r="H10112" s="325"/>
      <c r="O10112" s="325"/>
    </row>
    <row r="10113" spans="1:15" x14ac:dyDescent="0.25">
      <c r="A10113" s="325"/>
      <c r="B10113" s="325"/>
      <c r="H10113" s="325"/>
      <c r="O10113" s="325"/>
    </row>
    <row r="10114" spans="1:15" x14ac:dyDescent="0.25">
      <c r="A10114" s="325"/>
      <c r="B10114" s="325"/>
      <c r="H10114" s="325"/>
      <c r="O10114" s="325"/>
    </row>
    <row r="10115" spans="1:15" x14ac:dyDescent="0.25">
      <c r="A10115" s="325"/>
      <c r="B10115" s="325"/>
      <c r="H10115" s="325"/>
      <c r="O10115" s="325"/>
    </row>
    <row r="10116" spans="1:15" x14ac:dyDescent="0.25">
      <c r="A10116" s="325"/>
      <c r="B10116" s="325"/>
      <c r="H10116" s="325"/>
      <c r="O10116" s="325"/>
    </row>
    <row r="10117" spans="1:15" x14ac:dyDescent="0.25">
      <c r="A10117" s="325"/>
      <c r="B10117" s="325"/>
      <c r="H10117" s="325"/>
      <c r="O10117" s="325"/>
    </row>
    <row r="10118" spans="1:15" x14ac:dyDescent="0.25">
      <c r="A10118" s="325"/>
      <c r="B10118" s="325"/>
      <c r="H10118" s="325"/>
      <c r="O10118" s="325"/>
    </row>
    <row r="10119" spans="1:15" x14ac:dyDescent="0.25">
      <c r="A10119" s="325"/>
      <c r="B10119" s="325"/>
      <c r="H10119" s="325"/>
      <c r="O10119" s="325"/>
    </row>
    <row r="10120" spans="1:15" x14ac:dyDescent="0.25">
      <c r="A10120" s="325"/>
      <c r="B10120" s="325"/>
      <c r="H10120" s="325"/>
      <c r="O10120" s="325"/>
    </row>
    <row r="10121" spans="1:15" x14ac:dyDescent="0.25">
      <c r="A10121" s="325"/>
      <c r="B10121" s="325"/>
      <c r="H10121" s="325"/>
      <c r="O10121" s="325"/>
    </row>
    <row r="10122" spans="1:15" x14ac:dyDescent="0.25">
      <c r="A10122" s="325"/>
      <c r="B10122" s="325"/>
      <c r="H10122" s="325"/>
      <c r="O10122" s="325"/>
    </row>
    <row r="10123" spans="1:15" x14ac:dyDescent="0.25">
      <c r="A10123" s="325"/>
      <c r="B10123" s="325"/>
      <c r="H10123" s="325"/>
      <c r="O10123" s="325"/>
    </row>
    <row r="10124" spans="1:15" x14ac:dyDescent="0.25">
      <c r="A10124" s="325"/>
      <c r="B10124" s="325"/>
      <c r="H10124" s="325"/>
      <c r="O10124" s="325"/>
    </row>
    <row r="10125" spans="1:15" x14ac:dyDescent="0.25">
      <c r="A10125" s="325"/>
      <c r="B10125" s="325"/>
      <c r="H10125" s="325"/>
      <c r="O10125" s="325"/>
    </row>
    <row r="10126" spans="1:15" x14ac:dyDescent="0.25">
      <c r="A10126" s="325"/>
      <c r="B10126" s="325"/>
      <c r="H10126" s="325"/>
      <c r="O10126" s="325"/>
    </row>
    <row r="10127" spans="1:15" x14ac:dyDescent="0.25">
      <c r="A10127" s="325"/>
      <c r="B10127" s="325"/>
      <c r="H10127" s="325"/>
      <c r="O10127" s="325"/>
    </row>
    <row r="10128" spans="1:15" x14ac:dyDescent="0.25">
      <c r="A10128" s="325"/>
      <c r="B10128" s="325"/>
      <c r="H10128" s="325"/>
      <c r="O10128" s="325"/>
    </row>
    <row r="10129" spans="1:15" x14ac:dyDescent="0.25">
      <c r="A10129" s="325"/>
      <c r="B10129" s="325"/>
      <c r="H10129" s="325"/>
      <c r="O10129" s="325"/>
    </row>
    <row r="10130" spans="1:15" x14ac:dyDescent="0.25">
      <c r="A10130" s="325"/>
      <c r="B10130" s="325"/>
      <c r="H10130" s="325"/>
      <c r="O10130" s="325"/>
    </row>
    <row r="10131" spans="1:15" x14ac:dyDescent="0.25">
      <c r="A10131" s="325"/>
      <c r="B10131" s="325"/>
      <c r="H10131" s="325"/>
      <c r="O10131" s="325"/>
    </row>
    <row r="10132" spans="1:15" x14ac:dyDescent="0.25">
      <c r="A10132" s="325"/>
      <c r="B10132" s="325"/>
      <c r="H10132" s="325"/>
      <c r="O10132" s="325"/>
    </row>
    <row r="10133" spans="1:15" x14ac:dyDescent="0.25">
      <c r="A10133" s="325"/>
      <c r="B10133" s="325"/>
      <c r="H10133" s="325"/>
      <c r="O10133" s="325"/>
    </row>
    <row r="10134" spans="1:15" x14ac:dyDescent="0.25">
      <c r="A10134" s="325"/>
      <c r="B10134" s="325"/>
      <c r="H10134" s="325"/>
      <c r="O10134" s="325"/>
    </row>
    <row r="10135" spans="1:15" x14ac:dyDescent="0.25">
      <c r="A10135" s="325"/>
      <c r="B10135" s="325"/>
      <c r="H10135" s="325"/>
      <c r="O10135" s="325"/>
    </row>
    <row r="10136" spans="1:15" x14ac:dyDescent="0.25">
      <c r="A10136" s="325"/>
      <c r="B10136" s="325"/>
      <c r="H10136" s="325"/>
      <c r="O10136" s="325"/>
    </row>
    <row r="10137" spans="1:15" x14ac:dyDescent="0.25">
      <c r="A10137" s="325"/>
      <c r="B10137" s="325"/>
      <c r="H10137" s="325"/>
      <c r="O10137" s="325"/>
    </row>
    <row r="10138" spans="1:15" x14ac:dyDescent="0.25">
      <c r="A10138" s="325"/>
      <c r="B10138" s="325"/>
      <c r="H10138" s="325"/>
      <c r="O10138" s="325"/>
    </row>
    <row r="10139" spans="1:15" x14ac:dyDescent="0.25">
      <c r="A10139" s="325"/>
      <c r="B10139" s="325"/>
      <c r="H10139" s="325"/>
      <c r="O10139" s="325"/>
    </row>
    <row r="10140" spans="1:15" x14ac:dyDescent="0.25">
      <c r="A10140" s="325"/>
      <c r="B10140" s="325"/>
      <c r="H10140" s="325"/>
      <c r="O10140" s="325"/>
    </row>
    <row r="10141" spans="1:15" x14ac:dyDescent="0.25">
      <c r="A10141" s="325"/>
      <c r="B10141" s="325"/>
      <c r="H10141" s="325"/>
      <c r="O10141" s="325"/>
    </row>
    <row r="10142" spans="1:15" x14ac:dyDescent="0.25">
      <c r="A10142" s="325"/>
      <c r="B10142" s="325"/>
      <c r="H10142" s="325"/>
      <c r="O10142" s="325"/>
    </row>
    <row r="10143" spans="1:15" x14ac:dyDescent="0.25">
      <c r="A10143" s="325"/>
      <c r="B10143" s="325"/>
      <c r="H10143" s="325"/>
      <c r="O10143" s="325"/>
    </row>
    <row r="10144" spans="1:15" x14ac:dyDescent="0.25">
      <c r="A10144" s="325"/>
      <c r="B10144" s="325"/>
      <c r="H10144" s="325"/>
      <c r="O10144" s="325"/>
    </row>
    <row r="10145" spans="1:15" x14ac:dyDescent="0.25">
      <c r="A10145" s="325"/>
      <c r="B10145" s="325"/>
      <c r="H10145" s="325"/>
      <c r="O10145" s="325"/>
    </row>
    <row r="10146" spans="1:15" x14ac:dyDescent="0.25">
      <c r="A10146" s="325"/>
      <c r="B10146" s="325"/>
      <c r="H10146" s="325"/>
      <c r="O10146" s="325"/>
    </row>
    <row r="10147" spans="1:15" x14ac:dyDescent="0.25">
      <c r="A10147" s="325"/>
      <c r="B10147" s="325"/>
      <c r="H10147" s="325"/>
      <c r="O10147" s="325"/>
    </row>
    <row r="10148" spans="1:15" x14ac:dyDescent="0.25">
      <c r="A10148" s="325"/>
      <c r="B10148" s="325"/>
      <c r="H10148" s="325"/>
      <c r="O10148" s="325"/>
    </row>
    <row r="10149" spans="1:15" x14ac:dyDescent="0.25">
      <c r="A10149" s="325"/>
      <c r="B10149" s="325"/>
      <c r="H10149" s="325"/>
      <c r="O10149" s="325"/>
    </row>
    <row r="10150" spans="1:15" x14ac:dyDescent="0.25">
      <c r="A10150" s="325"/>
      <c r="B10150" s="325"/>
      <c r="H10150" s="325"/>
      <c r="O10150" s="325"/>
    </row>
    <row r="10151" spans="1:15" x14ac:dyDescent="0.25">
      <c r="A10151" s="325"/>
      <c r="B10151" s="325"/>
      <c r="H10151" s="325"/>
      <c r="O10151" s="325"/>
    </row>
    <row r="10152" spans="1:15" x14ac:dyDescent="0.25">
      <c r="A10152" s="325"/>
      <c r="B10152" s="325"/>
      <c r="H10152" s="325"/>
      <c r="O10152" s="325"/>
    </row>
    <row r="10153" spans="1:15" x14ac:dyDescent="0.25">
      <c r="A10153" s="325"/>
      <c r="B10153" s="325"/>
      <c r="H10153" s="325"/>
      <c r="O10153" s="325"/>
    </row>
    <row r="10154" spans="1:15" x14ac:dyDescent="0.25">
      <c r="A10154" s="325"/>
      <c r="B10154" s="325"/>
      <c r="H10154" s="325"/>
      <c r="O10154" s="325"/>
    </row>
    <row r="10155" spans="1:15" x14ac:dyDescent="0.25">
      <c r="A10155" s="325"/>
      <c r="B10155" s="325"/>
      <c r="H10155" s="325"/>
      <c r="O10155" s="325"/>
    </row>
    <row r="10156" spans="1:15" x14ac:dyDescent="0.25">
      <c r="A10156" s="325"/>
      <c r="B10156" s="325"/>
      <c r="H10156" s="325"/>
      <c r="O10156" s="325"/>
    </row>
    <row r="10157" spans="1:15" x14ac:dyDescent="0.25">
      <c r="A10157" s="325"/>
      <c r="B10157" s="325"/>
      <c r="H10157" s="325"/>
      <c r="O10157" s="325"/>
    </row>
    <row r="10158" spans="1:15" x14ac:dyDescent="0.25">
      <c r="A10158" s="325"/>
      <c r="B10158" s="325"/>
      <c r="H10158" s="325"/>
      <c r="O10158" s="325"/>
    </row>
    <row r="10159" spans="1:15" x14ac:dyDescent="0.25">
      <c r="A10159" s="325"/>
      <c r="B10159" s="325"/>
      <c r="H10159" s="325"/>
      <c r="O10159" s="325"/>
    </row>
    <row r="10160" spans="1:15" x14ac:dyDescent="0.25">
      <c r="A10160" s="325"/>
      <c r="B10160" s="325"/>
      <c r="H10160" s="325"/>
      <c r="O10160" s="325"/>
    </row>
    <row r="10161" spans="1:15" x14ac:dyDescent="0.25">
      <c r="A10161" s="325"/>
      <c r="B10161" s="325"/>
      <c r="H10161" s="325"/>
      <c r="O10161" s="325"/>
    </row>
    <row r="10162" spans="1:15" x14ac:dyDescent="0.25">
      <c r="A10162" s="325"/>
      <c r="B10162" s="325"/>
      <c r="H10162" s="325"/>
      <c r="O10162" s="325"/>
    </row>
    <row r="10163" spans="1:15" x14ac:dyDescent="0.25">
      <c r="A10163" s="325"/>
      <c r="B10163" s="325"/>
      <c r="H10163" s="325"/>
      <c r="O10163" s="325"/>
    </row>
    <row r="10164" spans="1:15" x14ac:dyDescent="0.25">
      <c r="A10164" s="325"/>
      <c r="B10164" s="325"/>
      <c r="H10164" s="325"/>
      <c r="O10164" s="325"/>
    </row>
    <row r="10165" spans="1:15" x14ac:dyDescent="0.25">
      <c r="A10165" s="325"/>
      <c r="B10165" s="325"/>
      <c r="H10165" s="325"/>
      <c r="O10165" s="325"/>
    </row>
    <row r="10166" spans="1:15" x14ac:dyDescent="0.25">
      <c r="A10166" s="325"/>
      <c r="B10166" s="325"/>
      <c r="H10166" s="325"/>
      <c r="O10166" s="325"/>
    </row>
    <row r="10167" spans="1:15" x14ac:dyDescent="0.25">
      <c r="A10167" s="325"/>
      <c r="B10167" s="325"/>
      <c r="H10167" s="325"/>
      <c r="O10167" s="325"/>
    </row>
    <row r="10168" spans="1:15" x14ac:dyDescent="0.25">
      <c r="A10168" s="325"/>
      <c r="B10168" s="325"/>
      <c r="H10168" s="325"/>
      <c r="O10168" s="325"/>
    </row>
    <row r="10169" spans="1:15" x14ac:dyDescent="0.25">
      <c r="A10169" s="325"/>
      <c r="B10169" s="325"/>
      <c r="H10169" s="325"/>
      <c r="O10169" s="325"/>
    </row>
    <row r="10170" spans="1:15" x14ac:dyDescent="0.25">
      <c r="A10170" s="325"/>
      <c r="B10170" s="325"/>
      <c r="H10170" s="325"/>
      <c r="O10170" s="325"/>
    </row>
    <row r="10171" spans="1:15" x14ac:dyDescent="0.25">
      <c r="A10171" s="325"/>
      <c r="B10171" s="325"/>
      <c r="H10171" s="325"/>
      <c r="O10171" s="325"/>
    </row>
    <row r="10172" spans="1:15" x14ac:dyDescent="0.25">
      <c r="A10172" s="325"/>
      <c r="B10172" s="325"/>
      <c r="H10172" s="325"/>
      <c r="O10172" s="325"/>
    </row>
    <row r="10173" spans="1:15" x14ac:dyDescent="0.25">
      <c r="A10173" s="325"/>
      <c r="B10173" s="325"/>
      <c r="H10173" s="325"/>
      <c r="O10173" s="325"/>
    </row>
    <row r="10174" spans="1:15" x14ac:dyDescent="0.25">
      <c r="A10174" s="325"/>
      <c r="B10174" s="325"/>
      <c r="H10174" s="325"/>
      <c r="O10174" s="325"/>
    </row>
    <row r="10175" spans="1:15" x14ac:dyDescent="0.25">
      <c r="A10175" s="325"/>
      <c r="B10175" s="325"/>
      <c r="H10175" s="325"/>
      <c r="O10175" s="325"/>
    </row>
    <row r="10176" spans="1:15" x14ac:dyDescent="0.25">
      <c r="A10176" s="325"/>
      <c r="B10176" s="325"/>
      <c r="H10176" s="325"/>
      <c r="O10176" s="325"/>
    </row>
    <row r="10177" spans="1:15" x14ac:dyDescent="0.25">
      <c r="A10177" s="325"/>
      <c r="B10177" s="325"/>
      <c r="H10177" s="325"/>
      <c r="O10177" s="325"/>
    </row>
    <row r="10178" spans="1:15" x14ac:dyDescent="0.25">
      <c r="A10178" s="325"/>
      <c r="B10178" s="325"/>
      <c r="H10178" s="325"/>
      <c r="O10178" s="325"/>
    </row>
    <row r="10179" spans="1:15" x14ac:dyDescent="0.25">
      <c r="A10179" s="325"/>
      <c r="B10179" s="325"/>
      <c r="H10179" s="325"/>
      <c r="O10179" s="325"/>
    </row>
    <row r="10180" spans="1:15" x14ac:dyDescent="0.25">
      <c r="A10180" s="325"/>
      <c r="B10180" s="325"/>
      <c r="H10180" s="325"/>
      <c r="O10180" s="325"/>
    </row>
    <row r="10181" spans="1:15" x14ac:dyDescent="0.25">
      <c r="A10181" s="325"/>
      <c r="B10181" s="325"/>
      <c r="H10181" s="325"/>
      <c r="O10181" s="325"/>
    </row>
    <row r="10182" spans="1:15" x14ac:dyDescent="0.25">
      <c r="A10182" s="325"/>
      <c r="B10182" s="325"/>
      <c r="H10182" s="325"/>
      <c r="O10182" s="325"/>
    </row>
    <row r="10183" spans="1:15" x14ac:dyDescent="0.25">
      <c r="A10183" s="325"/>
      <c r="B10183" s="325"/>
      <c r="H10183" s="325"/>
      <c r="O10183" s="325"/>
    </row>
    <row r="10184" spans="1:15" x14ac:dyDescent="0.25">
      <c r="A10184" s="325"/>
      <c r="B10184" s="325"/>
      <c r="H10184" s="325"/>
      <c r="O10184" s="325"/>
    </row>
    <row r="10185" spans="1:15" x14ac:dyDescent="0.25">
      <c r="A10185" s="325"/>
      <c r="B10185" s="325"/>
      <c r="H10185" s="325"/>
      <c r="O10185" s="325"/>
    </row>
    <row r="10186" spans="1:15" x14ac:dyDescent="0.25">
      <c r="A10186" s="325"/>
      <c r="B10186" s="325"/>
      <c r="H10186" s="325"/>
      <c r="O10186" s="325"/>
    </row>
    <row r="10187" spans="1:15" x14ac:dyDescent="0.25">
      <c r="A10187" s="325"/>
      <c r="B10187" s="325"/>
      <c r="H10187" s="325"/>
      <c r="O10187" s="325"/>
    </row>
    <row r="10188" spans="1:15" x14ac:dyDescent="0.25">
      <c r="A10188" s="325"/>
      <c r="B10188" s="325"/>
      <c r="H10188" s="325"/>
      <c r="O10188" s="325"/>
    </row>
    <row r="10189" spans="1:15" x14ac:dyDescent="0.25">
      <c r="A10189" s="325"/>
      <c r="B10189" s="325"/>
      <c r="H10189" s="325"/>
      <c r="O10189" s="325"/>
    </row>
    <row r="10190" spans="1:15" x14ac:dyDescent="0.25">
      <c r="A10190" s="325"/>
      <c r="B10190" s="325"/>
      <c r="H10190" s="325"/>
      <c r="O10190" s="325"/>
    </row>
    <row r="10191" spans="1:15" x14ac:dyDescent="0.25">
      <c r="A10191" s="325"/>
      <c r="B10191" s="325"/>
      <c r="H10191" s="325"/>
      <c r="O10191" s="325"/>
    </row>
    <row r="10192" spans="1:15" x14ac:dyDescent="0.25">
      <c r="A10192" s="325"/>
      <c r="B10192" s="325"/>
      <c r="H10192" s="325"/>
      <c r="O10192" s="325"/>
    </row>
    <row r="10193" spans="1:15" x14ac:dyDescent="0.25">
      <c r="A10193" s="325"/>
      <c r="B10193" s="325"/>
      <c r="H10193" s="325"/>
      <c r="O10193" s="325"/>
    </row>
    <row r="10194" spans="1:15" x14ac:dyDescent="0.25">
      <c r="A10194" s="325"/>
      <c r="B10194" s="325"/>
      <c r="H10194" s="325"/>
      <c r="O10194" s="325"/>
    </row>
    <row r="10195" spans="1:15" x14ac:dyDescent="0.25">
      <c r="A10195" s="325"/>
      <c r="B10195" s="325"/>
      <c r="H10195" s="325"/>
      <c r="O10195" s="325"/>
    </row>
    <row r="10196" spans="1:15" x14ac:dyDescent="0.25">
      <c r="A10196" s="325"/>
      <c r="B10196" s="325"/>
      <c r="H10196" s="325"/>
      <c r="O10196" s="325"/>
    </row>
    <row r="10197" spans="1:15" x14ac:dyDescent="0.25">
      <c r="A10197" s="325"/>
      <c r="B10197" s="325"/>
      <c r="H10197" s="325"/>
      <c r="O10197" s="325"/>
    </row>
    <row r="10198" spans="1:15" x14ac:dyDescent="0.25">
      <c r="A10198" s="325"/>
      <c r="B10198" s="325"/>
      <c r="H10198" s="325"/>
      <c r="O10198" s="325"/>
    </row>
    <row r="10199" spans="1:15" x14ac:dyDescent="0.25">
      <c r="A10199" s="325"/>
      <c r="B10199" s="325"/>
      <c r="H10199" s="325"/>
      <c r="O10199" s="325"/>
    </row>
    <row r="10200" spans="1:15" x14ac:dyDescent="0.25">
      <c r="A10200" s="325"/>
      <c r="B10200" s="325"/>
      <c r="H10200" s="325"/>
      <c r="O10200" s="325"/>
    </row>
    <row r="10201" spans="1:15" x14ac:dyDescent="0.25">
      <c r="A10201" s="325"/>
      <c r="B10201" s="325"/>
      <c r="H10201" s="325"/>
      <c r="O10201" s="325"/>
    </row>
    <row r="10202" spans="1:15" x14ac:dyDescent="0.25">
      <c r="A10202" s="325"/>
      <c r="B10202" s="325"/>
      <c r="H10202" s="325"/>
      <c r="O10202" s="325"/>
    </row>
    <row r="10203" spans="1:15" x14ac:dyDescent="0.25">
      <c r="A10203" s="325"/>
      <c r="B10203" s="325"/>
      <c r="H10203" s="325"/>
      <c r="O10203" s="325"/>
    </row>
    <row r="10204" spans="1:15" x14ac:dyDescent="0.25">
      <c r="A10204" s="325"/>
      <c r="B10204" s="325"/>
      <c r="H10204" s="325"/>
      <c r="O10204" s="325"/>
    </row>
    <row r="10205" spans="1:15" x14ac:dyDescent="0.25">
      <c r="A10205" s="325"/>
      <c r="B10205" s="325"/>
      <c r="H10205" s="325"/>
      <c r="O10205" s="325"/>
    </row>
    <row r="10206" spans="1:15" x14ac:dyDescent="0.25">
      <c r="A10206" s="325"/>
      <c r="B10206" s="325"/>
      <c r="H10206" s="325"/>
      <c r="O10206" s="325"/>
    </row>
    <row r="10207" spans="1:15" x14ac:dyDescent="0.25">
      <c r="A10207" s="325"/>
      <c r="B10207" s="325"/>
      <c r="H10207" s="325"/>
      <c r="O10207" s="325"/>
    </row>
    <row r="10208" spans="1:15" x14ac:dyDescent="0.25">
      <c r="A10208" s="325"/>
      <c r="B10208" s="325"/>
      <c r="H10208" s="325"/>
      <c r="O10208" s="325"/>
    </row>
    <row r="10209" spans="1:15" x14ac:dyDescent="0.25">
      <c r="A10209" s="325"/>
      <c r="B10209" s="325"/>
      <c r="H10209" s="325"/>
      <c r="O10209" s="325"/>
    </row>
    <row r="10210" spans="1:15" x14ac:dyDescent="0.25">
      <c r="A10210" s="325"/>
      <c r="B10210" s="325"/>
      <c r="H10210" s="325"/>
      <c r="O10210" s="325"/>
    </row>
    <row r="10211" spans="1:15" x14ac:dyDescent="0.25">
      <c r="A10211" s="325"/>
      <c r="B10211" s="325"/>
      <c r="H10211" s="325"/>
      <c r="O10211" s="325"/>
    </row>
    <row r="10212" spans="1:15" x14ac:dyDescent="0.25">
      <c r="A10212" s="325"/>
      <c r="B10212" s="325"/>
      <c r="H10212" s="325"/>
      <c r="O10212" s="325"/>
    </row>
    <row r="10213" spans="1:15" x14ac:dyDescent="0.25">
      <c r="A10213" s="325"/>
      <c r="B10213" s="325"/>
      <c r="H10213" s="325"/>
      <c r="O10213" s="325"/>
    </row>
    <row r="10214" spans="1:15" x14ac:dyDescent="0.25">
      <c r="A10214" s="325"/>
      <c r="B10214" s="325"/>
      <c r="H10214" s="325"/>
      <c r="O10214" s="325"/>
    </row>
    <row r="10215" spans="1:15" x14ac:dyDescent="0.25">
      <c r="A10215" s="325"/>
      <c r="B10215" s="325"/>
      <c r="H10215" s="325"/>
      <c r="O10215" s="325"/>
    </row>
    <row r="10216" spans="1:15" x14ac:dyDescent="0.25">
      <c r="A10216" s="325"/>
      <c r="B10216" s="325"/>
      <c r="H10216" s="325"/>
      <c r="O10216" s="325"/>
    </row>
    <row r="10217" spans="1:15" x14ac:dyDescent="0.25">
      <c r="A10217" s="325"/>
      <c r="B10217" s="325"/>
      <c r="H10217" s="325"/>
      <c r="O10217" s="325"/>
    </row>
    <row r="10218" spans="1:15" x14ac:dyDescent="0.25">
      <c r="A10218" s="325"/>
      <c r="B10218" s="325"/>
      <c r="H10218" s="325"/>
      <c r="O10218" s="325"/>
    </row>
    <row r="10219" spans="1:15" x14ac:dyDescent="0.25">
      <c r="A10219" s="325"/>
      <c r="B10219" s="325"/>
      <c r="H10219" s="325"/>
      <c r="O10219" s="325"/>
    </row>
    <row r="10220" spans="1:15" x14ac:dyDescent="0.25">
      <c r="A10220" s="325"/>
      <c r="B10220" s="325"/>
      <c r="H10220" s="325"/>
      <c r="O10220" s="325"/>
    </row>
    <row r="10221" spans="1:15" x14ac:dyDescent="0.25">
      <c r="A10221" s="325"/>
      <c r="B10221" s="325"/>
      <c r="H10221" s="325"/>
      <c r="O10221" s="325"/>
    </row>
    <row r="10222" spans="1:15" x14ac:dyDescent="0.25">
      <c r="A10222" s="325"/>
      <c r="B10222" s="325"/>
      <c r="H10222" s="325"/>
      <c r="O10222" s="325"/>
    </row>
    <row r="10223" spans="1:15" x14ac:dyDescent="0.25">
      <c r="A10223" s="325"/>
      <c r="B10223" s="325"/>
      <c r="H10223" s="325"/>
      <c r="O10223" s="325"/>
    </row>
    <row r="10224" spans="1:15" x14ac:dyDescent="0.25">
      <c r="A10224" s="325"/>
      <c r="B10224" s="325"/>
      <c r="H10224" s="325"/>
      <c r="O10224" s="325"/>
    </row>
    <row r="10225" spans="1:15" x14ac:dyDescent="0.25">
      <c r="A10225" s="325"/>
      <c r="B10225" s="325"/>
      <c r="H10225" s="325"/>
      <c r="O10225" s="325"/>
    </row>
    <row r="10226" spans="1:15" x14ac:dyDescent="0.25">
      <c r="A10226" s="325"/>
      <c r="B10226" s="325"/>
      <c r="H10226" s="325"/>
      <c r="O10226" s="325"/>
    </row>
    <row r="10227" spans="1:15" x14ac:dyDescent="0.25">
      <c r="A10227" s="325"/>
      <c r="B10227" s="325"/>
      <c r="H10227" s="325"/>
      <c r="O10227" s="325"/>
    </row>
    <row r="10228" spans="1:15" x14ac:dyDescent="0.25">
      <c r="A10228" s="325"/>
      <c r="B10228" s="325"/>
      <c r="H10228" s="325"/>
      <c r="O10228" s="325"/>
    </row>
    <row r="10229" spans="1:15" x14ac:dyDescent="0.25">
      <c r="A10229" s="325"/>
      <c r="B10229" s="325"/>
      <c r="H10229" s="325"/>
      <c r="O10229" s="325"/>
    </row>
    <row r="10230" spans="1:15" x14ac:dyDescent="0.25">
      <c r="A10230" s="325"/>
      <c r="B10230" s="325"/>
      <c r="H10230" s="325"/>
      <c r="O10230" s="325"/>
    </row>
    <row r="10231" spans="1:15" x14ac:dyDescent="0.25">
      <c r="A10231" s="325"/>
      <c r="B10231" s="325"/>
      <c r="H10231" s="325"/>
      <c r="O10231" s="325"/>
    </row>
    <row r="10232" spans="1:15" x14ac:dyDescent="0.25">
      <c r="A10232" s="325"/>
      <c r="B10232" s="325"/>
      <c r="H10232" s="325"/>
      <c r="O10232" s="325"/>
    </row>
    <row r="10233" spans="1:15" x14ac:dyDescent="0.25">
      <c r="A10233" s="325"/>
      <c r="B10233" s="325"/>
      <c r="H10233" s="325"/>
      <c r="O10233" s="325"/>
    </row>
    <row r="10234" spans="1:15" x14ac:dyDescent="0.25">
      <c r="A10234" s="325"/>
      <c r="B10234" s="325"/>
      <c r="H10234" s="325"/>
      <c r="O10234" s="325"/>
    </row>
    <row r="10235" spans="1:15" x14ac:dyDescent="0.25">
      <c r="A10235" s="325"/>
      <c r="B10235" s="325"/>
      <c r="H10235" s="325"/>
      <c r="O10235" s="325"/>
    </row>
    <row r="10236" spans="1:15" x14ac:dyDescent="0.25">
      <c r="A10236" s="325"/>
      <c r="B10236" s="325"/>
      <c r="H10236" s="325"/>
      <c r="O10236" s="325"/>
    </row>
    <row r="10237" spans="1:15" x14ac:dyDescent="0.25">
      <c r="A10237" s="325"/>
      <c r="B10237" s="325"/>
      <c r="H10237" s="325"/>
      <c r="O10237" s="325"/>
    </row>
    <row r="10238" spans="1:15" x14ac:dyDescent="0.25">
      <c r="A10238" s="325"/>
      <c r="B10238" s="325"/>
      <c r="H10238" s="325"/>
      <c r="O10238" s="325"/>
    </row>
    <row r="10239" spans="1:15" x14ac:dyDescent="0.25">
      <c r="A10239" s="325"/>
      <c r="B10239" s="325"/>
      <c r="H10239" s="325"/>
      <c r="O10239" s="325"/>
    </row>
    <row r="10240" spans="1:15" x14ac:dyDescent="0.25">
      <c r="A10240" s="325"/>
      <c r="B10240" s="325"/>
      <c r="H10240" s="325"/>
      <c r="O10240" s="325"/>
    </row>
    <row r="10241" spans="1:15" x14ac:dyDescent="0.25">
      <c r="A10241" s="325"/>
      <c r="B10241" s="325"/>
      <c r="H10241" s="325"/>
      <c r="O10241" s="325"/>
    </row>
    <row r="10242" spans="1:15" x14ac:dyDescent="0.25">
      <c r="A10242" s="325"/>
      <c r="B10242" s="325"/>
      <c r="H10242" s="325"/>
      <c r="O10242" s="325"/>
    </row>
    <row r="10243" spans="1:15" x14ac:dyDescent="0.25">
      <c r="A10243" s="325"/>
      <c r="B10243" s="325"/>
      <c r="H10243" s="325"/>
      <c r="O10243" s="325"/>
    </row>
    <row r="10244" spans="1:15" x14ac:dyDescent="0.25">
      <c r="A10244" s="325"/>
      <c r="B10244" s="325"/>
      <c r="H10244" s="325"/>
      <c r="O10244" s="325"/>
    </row>
    <row r="10245" spans="1:15" x14ac:dyDescent="0.25">
      <c r="A10245" s="325"/>
      <c r="B10245" s="325"/>
      <c r="H10245" s="325"/>
      <c r="O10245" s="325"/>
    </row>
    <row r="10246" spans="1:15" x14ac:dyDescent="0.25">
      <c r="A10246" s="325"/>
      <c r="B10246" s="325"/>
      <c r="H10246" s="325"/>
      <c r="O10246" s="325"/>
    </row>
    <row r="10247" spans="1:15" x14ac:dyDescent="0.25">
      <c r="A10247" s="325"/>
      <c r="B10247" s="325"/>
      <c r="H10247" s="325"/>
      <c r="O10247" s="325"/>
    </row>
    <row r="10248" spans="1:15" x14ac:dyDescent="0.25">
      <c r="A10248" s="325"/>
      <c r="B10248" s="325"/>
      <c r="H10248" s="325"/>
      <c r="O10248" s="325"/>
    </row>
    <row r="10249" spans="1:15" x14ac:dyDescent="0.25">
      <c r="A10249" s="325"/>
      <c r="B10249" s="325"/>
      <c r="H10249" s="325"/>
      <c r="O10249" s="325"/>
    </row>
    <row r="10250" spans="1:15" x14ac:dyDescent="0.25">
      <c r="A10250" s="325"/>
      <c r="B10250" s="325"/>
      <c r="H10250" s="325"/>
      <c r="O10250" s="325"/>
    </row>
    <row r="10251" spans="1:15" x14ac:dyDescent="0.25">
      <c r="A10251" s="325"/>
      <c r="B10251" s="325"/>
      <c r="H10251" s="325"/>
      <c r="O10251" s="325"/>
    </row>
    <row r="10252" spans="1:15" x14ac:dyDescent="0.25">
      <c r="A10252" s="325"/>
      <c r="B10252" s="325"/>
      <c r="H10252" s="325"/>
      <c r="O10252" s="325"/>
    </row>
    <row r="10253" spans="1:15" x14ac:dyDescent="0.25">
      <c r="A10253" s="325"/>
      <c r="B10253" s="325"/>
      <c r="H10253" s="325"/>
      <c r="O10253" s="325"/>
    </row>
    <row r="10254" spans="1:15" x14ac:dyDescent="0.25">
      <c r="A10254" s="325"/>
      <c r="B10254" s="325"/>
      <c r="H10254" s="325"/>
      <c r="O10254" s="325"/>
    </row>
    <row r="10255" spans="1:15" x14ac:dyDescent="0.25">
      <c r="A10255" s="325"/>
      <c r="B10255" s="325"/>
      <c r="H10255" s="325"/>
      <c r="O10255" s="325"/>
    </row>
    <row r="10256" spans="1:15" x14ac:dyDescent="0.25">
      <c r="A10256" s="325"/>
      <c r="B10256" s="325"/>
      <c r="H10256" s="325"/>
      <c r="O10256" s="325"/>
    </row>
    <row r="10257" spans="1:15" x14ac:dyDescent="0.25">
      <c r="A10257" s="325"/>
      <c r="B10257" s="325"/>
      <c r="H10257" s="325"/>
      <c r="O10257" s="325"/>
    </row>
    <row r="10258" spans="1:15" x14ac:dyDescent="0.25">
      <c r="A10258" s="325"/>
      <c r="B10258" s="325"/>
      <c r="H10258" s="325"/>
      <c r="O10258" s="325"/>
    </row>
    <row r="10259" spans="1:15" x14ac:dyDescent="0.25">
      <c r="A10259" s="325"/>
      <c r="B10259" s="325"/>
      <c r="H10259" s="325"/>
      <c r="O10259" s="325"/>
    </row>
    <row r="10260" spans="1:15" x14ac:dyDescent="0.25">
      <c r="A10260" s="325"/>
      <c r="B10260" s="325"/>
      <c r="H10260" s="325"/>
      <c r="O10260" s="325"/>
    </row>
    <row r="10261" spans="1:15" x14ac:dyDescent="0.25">
      <c r="A10261" s="325"/>
      <c r="B10261" s="325"/>
      <c r="H10261" s="325"/>
      <c r="O10261" s="325"/>
    </row>
    <row r="10262" spans="1:15" x14ac:dyDescent="0.25">
      <c r="A10262" s="325"/>
      <c r="B10262" s="325"/>
      <c r="H10262" s="325"/>
      <c r="O10262" s="325"/>
    </row>
    <row r="10263" spans="1:15" x14ac:dyDescent="0.25">
      <c r="A10263" s="325"/>
      <c r="B10263" s="325"/>
      <c r="H10263" s="325"/>
      <c r="O10263" s="325"/>
    </row>
    <row r="10264" spans="1:15" x14ac:dyDescent="0.25">
      <c r="A10264" s="325"/>
      <c r="B10264" s="325"/>
      <c r="H10264" s="325"/>
      <c r="O10264" s="325"/>
    </row>
    <row r="10265" spans="1:15" x14ac:dyDescent="0.25">
      <c r="A10265" s="325"/>
      <c r="B10265" s="325"/>
      <c r="H10265" s="325"/>
      <c r="O10265" s="325"/>
    </row>
    <row r="10266" spans="1:15" x14ac:dyDescent="0.25">
      <c r="A10266" s="325"/>
      <c r="B10266" s="325"/>
      <c r="H10266" s="325"/>
      <c r="O10266" s="325"/>
    </row>
    <row r="10267" spans="1:15" x14ac:dyDescent="0.25">
      <c r="A10267" s="325"/>
      <c r="B10267" s="325"/>
      <c r="H10267" s="325"/>
      <c r="O10267" s="325"/>
    </row>
    <row r="10268" spans="1:15" x14ac:dyDescent="0.25">
      <c r="A10268" s="325"/>
      <c r="B10268" s="325"/>
      <c r="H10268" s="325"/>
      <c r="O10268" s="325"/>
    </row>
    <row r="10269" spans="1:15" x14ac:dyDescent="0.25">
      <c r="A10269" s="325"/>
      <c r="B10269" s="325"/>
      <c r="H10269" s="325"/>
      <c r="O10269" s="325"/>
    </row>
    <row r="10270" spans="1:15" x14ac:dyDescent="0.25">
      <c r="A10270" s="325"/>
      <c r="B10270" s="325"/>
      <c r="H10270" s="325"/>
      <c r="O10270" s="325"/>
    </row>
    <row r="10271" spans="1:15" x14ac:dyDescent="0.25">
      <c r="A10271" s="325"/>
      <c r="B10271" s="325"/>
      <c r="H10271" s="325"/>
      <c r="O10271" s="325"/>
    </row>
    <row r="10272" spans="1:15" x14ac:dyDescent="0.25">
      <c r="A10272" s="325"/>
      <c r="B10272" s="325"/>
      <c r="H10272" s="325"/>
      <c r="O10272" s="325"/>
    </row>
    <row r="10273" spans="1:15" x14ac:dyDescent="0.25">
      <c r="A10273" s="325"/>
      <c r="B10273" s="325"/>
      <c r="H10273" s="325"/>
      <c r="O10273" s="325"/>
    </row>
    <row r="10274" spans="1:15" x14ac:dyDescent="0.25">
      <c r="A10274" s="325"/>
      <c r="B10274" s="325"/>
      <c r="H10274" s="325"/>
      <c r="O10274" s="325"/>
    </row>
    <row r="10275" spans="1:15" x14ac:dyDescent="0.25">
      <c r="A10275" s="325"/>
      <c r="B10275" s="325"/>
      <c r="H10275" s="325"/>
      <c r="O10275" s="325"/>
    </row>
    <row r="10276" spans="1:15" x14ac:dyDescent="0.25">
      <c r="A10276" s="325"/>
      <c r="B10276" s="325"/>
      <c r="H10276" s="325"/>
      <c r="O10276" s="325"/>
    </row>
    <row r="10277" spans="1:15" x14ac:dyDescent="0.25">
      <c r="A10277" s="325"/>
      <c r="B10277" s="325"/>
      <c r="H10277" s="325"/>
      <c r="O10277" s="325"/>
    </row>
    <row r="10278" spans="1:15" x14ac:dyDescent="0.25">
      <c r="A10278" s="325"/>
      <c r="B10278" s="325"/>
      <c r="H10278" s="325"/>
      <c r="O10278" s="325"/>
    </row>
    <row r="10279" spans="1:15" x14ac:dyDescent="0.25">
      <c r="A10279" s="325"/>
      <c r="B10279" s="325"/>
      <c r="H10279" s="325"/>
      <c r="O10279" s="325"/>
    </row>
    <row r="10280" spans="1:15" x14ac:dyDescent="0.25">
      <c r="A10280" s="325"/>
      <c r="B10280" s="325"/>
      <c r="H10280" s="325"/>
      <c r="O10280" s="325"/>
    </row>
    <row r="10281" spans="1:15" x14ac:dyDescent="0.25">
      <c r="A10281" s="325"/>
      <c r="B10281" s="325"/>
      <c r="H10281" s="325"/>
      <c r="O10281" s="325"/>
    </row>
    <row r="10282" spans="1:15" x14ac:dyDescent="0.25">
      <c r="A10282" s="325"/>
      <c r="B10282" s="325"/>
      <c r="H10282" s="325"/>
      <c r="O10282" s="325"/>
    </row>
    <row r="10283" spans="1:15" x14ac:dyDescent="0.25">
      <c r="A10283" s="325"/>
      <c r="B10283" s="325"/>
      <c r="H10283" s="325"/>
      <c r="O10283" s="325"/>
    </row>
    <row r="10284" spans="1:15" x14ac:dyDescent="0.25">
      <c r="A10284" s="325"/>
      <c r="B10284" s="325"/>
      <c r="H10284" s="325"/>
      <c r="O10284" s="325"/>
    </row>
    <row r="10285" spans="1:15" x14ac:dyDescent="0.25">
      <c r="A10285" s="325"/>
      <c r="B10285" s="325"/>
      <c r="H10285" s="325"/>
      <c r="O10285" s="325"/>
    </row>
    <row r="10286" spans="1:15" x14ac:dyDescent="0.25">
      <c r="A10286" s="325"/>
      <c r="B10286" s="325"/>
      <c r="H10286" s="325"/>
      <c r="O10286" s="325"/>
    </row>
    <row r="10287" spans="1:15" x14ac:dyDescent="0.25">
      <c r="A10287" s="325"/>
      <c r="B10287" s="325"/>
      <c r="H10287" s="325"/>
      <c r="O10287" s="325"/>
    </row>
    <row r="10288" spans="1:15" x14ac:dyDescent="0.25">
      <c r="A10288" s="325"/>
      <c r="B10288" s="325"/>
      <c r="H10288" s="325"/>
      <c r="O10288" s="325"/>
    </row>
    <row r="10289" spans="1:15" x14ac:dyDescent="0.25">
      <c r="A10289" s="325"/>
      <c r="B10289" s="325"/>
      <c r="H10289" s="325"/>
      <c r="O10289" s="325"/>
    </row>
    <row r="10290" spans="1:15" x14ac:dyDescent="0.25">
      <c r="A10290" s="325"/>
      <c r="B10290" s="325"/>
      <c r="H10290" s="325"/>
      <c r="O10290" s="325"/>
    </row>
    <row r="10291" spans="1:15" x14ac:dyDescent="0.25">
      <c r="A10291" s="325"/>
      <c r="B10291" s="325"/>
      <c r="H10291" s="325"/>
      <c r="O10291" s="325"/>
    </row>
    <row r="10292" spans="1:15" x14ac:dyDescent="0.25">
      <c r="A10292" s="325"/>
      <c r="B10292" s="325"/>
      <c r="H10292" s="325"/>
      <c r="O10292" s="325"/>
    </row>
    <row r="10293" spans="1:15" x14ac:dyDescent="0.25">
      <c r="A10293" s="325"/>
      <c r="B10293" s="325"/>
      <c r="H10293" s="325"/>
      <c r="O10293" s="325"/>
    </row>
    <row r="10294" spans="1:15" x14ac:dyDescent="0.25">
      <c r="A10294" s="325"/>
      <c r="B10294" s="325"/>
      <c r="H10294" s="325"/>
      <c r="O10294" s="325"/>
    </row>
    <row r="10295" spans="1:15" x14ac:dyDescent="0.25">
      <c r="A10295" s="325"/>
      <c r="B10295" s="325"/>
      <c r="H10295" s="325"/>
      <c r="O10295" s="325"/>
    </row>
    <row r="10296" spans="1:15" x14ac:dyDescent="0.25">
      <c r="A10296" s="325"/>
      <c r="B10296" s="325"/>
      <c r="H10296" s="325"/>
      <c r="O10296" s="325"/>
    </row>
    <row r="10297" spans="1:15" x14ac:dyDescent="0.25">
      <c r="A10297" s="325"/>
      <c r="B10297" s="325"/>
      <c r="H10297" s="325"/>
      <c r="O10297" s="325"/>
    </row>
    <row r="10298" spans="1:15" x14ac:dyDescent="0.25">
      <c r="A10298" s="325"/>
      <c r="B10298" s="325"/>
      <c r="H10298" s="325"/>
      <c r="O10298" s="325"/>
    </row>
    <row r="10299" spans="1:15" x14ac:dyDescent="0.25">
      <c r="A10299" s="325"/>
      <c r="B10299" s="325"/>
      <c r="H10299" s="325"/>
      <c r="O10299" s="325"/>
    </row>
    <row r="10300" spans="1:15" x14ac:dyDescent="0.25">
      <c r="A10300" s="325"/>
      <c r="B10300" s="325"/>
      <c r="H10300" s="325"/>
      <c r="O10300" s="325"/>
    </row>
    <row r="10301" spans="1:15" x14ac:dyDescent="0.25">
      <c r="A10301" s="325"/>
      <c r="B10301" s="325"/>
      <c r="H10301" s="325"/>
      <c r="O10301" s="325"/>
    </row>
    <row r="10302" spans="1:15" x14ac:dyDescent="0.25">
      <c r="A10302" s="325"/>
      <c r="B10302" s="325"/>
      <c r="H10302" s="325"/>
      <c r="O10302" s="325"/>
    </row>
    <row r="10303" spans="1:15" x14ac:dyDescent="0.25">
      <c r="A10303" s="325"/>
      <c r="B10303" s="325"/>
      <c r="H10303" s="325"/>
      <c r="O10303" s="325"/>
    </row>
    <row r="10304" spans="1:15" x14ac:dyDescent="0.25">
      <c r="A10304" s="325"/>
      <c r="B10304" s="325"/>
      <c r="H10304" s="325"/>
      <c r="O10304" s="325"/>
    </row>
    <row r="10305" spans="1:15" x14ac:dyDescent="0.25">
      <c r="A10305" s="325"/>
      <c r="B10305" s="325"/>
      <c r="H10305" s="325"/>
      <c r="O10305" s="325"/>
    </row>
    <row r="10306" spans="1:15" x14ac:dyDescent="0.25">
      <c r="A10306" s="325"/>
      <c r="B10306" s="325"/>
      <c r="H10306" s="325"/>
      <c r="O10306" s="325"/>
    </row>
    <row r="10307" spans="1:15" x14ac:dyDescent="0.25">
      <c r="A10307" s="325"/>
      <c r="B10307" s="325"/>
      <c r="H10307" s="325"/>
      <c r="O10307" s="325"/>
    </row>
    <row r="10308" spans="1:15" x14ac:dyDescent="0.25">
      <c r="A10308" s="325"/>
      <c r="B10308" s="325"/>
      <c r="H10308" s="325"/>
      <c r="O10308" s="325"/>
    </row>
    <row r="10309" spans="1:15" x14ac:dyDescent="0.25">
      <c r="A10309" s="325"/>
      <c r="B10309" s="325"/>
      <c r="H10309" s="325"/>
      <c r="O10309" s="325"/>
    </row>
    <row r="10310" spans="1:15" x14ac:dyDescent="0.25">
      <c r="A10310" s="325"/>
      <c r="B10310" s="325"/>
      <c r="H10310" s="325"/>
      <c r="O10310" s="325"/>
    </row>
    <row r="10311" spans="1:15" x14ac:dyDescent="0.25">
      <c r="A10311" s="325"/>
      <c r="B10311" s="325"/>
      <c r="H10311" s="325"/>
      <c r="O10311" s="325"/>
    </row>
    <row r="10312" spans="1:15" x14ac:dyDescent="0.25">
      <c r="A10312" s="325"/>
      <c r="B10312" s="325"/>
      <c r="H10312" s="325"/>
      <c r="O10312" s="325"/>
    </row>
    <row r="10313" spans="1:15" x14ac:dyDescent="0.25">
      <c r="A10313" s="325"/>
      <c r="B10313" s="325"/>
      <c r="H10313" s="325"/>
      <c r="O10313" s="325"/>
    </row>
    <row r="10314" spans="1:15" x14ac:dyDescent="0.25">
      <c r="A10314" s="325"/>
      <c r="B10314" s="325"/>
      <c r="H10314" s="325"/>
      <c r="O10314" s="325"/>
    </row>
    <row r="10315" spans="1:15" x14ac:dyDescent="0.25">
      <c r="A10315" s="325"/>
      <c r="B10315" s="325"/>
      <c r="H10315" s="325"/>
      <c r="O10315" s="325"/>
    </row>
    <row r="10316" spans="1:15" x14ac:dyDescent="0.25">
      <c r="A10316" s="325"/>
      <c r="B10316" s="325"/>
      <c r="H10316" s="325"/>
      <c r="O10316" s="325"/>
    </row>
    <row r="10317" spans="1:15" x14ac:dyDescent="0.25">
      <c r="A10317" s="325"/>
      <c r="B10317" s="325"/>
      <c r="H10317" s="325"/>
      <c r="O10317" s="325"/>
    </row>
    <row r="10318" spans="1:15" x14ac:dyDescent="0.25">
      <c r="A10318" s="325"/>
      <c r="B10318" s="325"/>
      <c r="H10318" s="325"/>
      <c r="O10318" s="325"/>
    </row>
    <row r="10319" spans="1:15" x14ac:dyDescent="0.25">
      <c r="A10319" s="325"/>
      <c r="B10319" s="325"/>
      <c r="H10319" s="325"/>
      <c r="O10319" s="325"/>
    </row>
    <row r="10320" spans="1:15" x14ac:dyDescent="0.25">
      <c r="A10320" s="325"/>
      <c r="B10320" s="325"/>
      <c r="H10320" s="325"/>
      <c r="O10320" s="325"/>
    </row>
    <row r="10321" spans="1:15" x14ac:dyDescent="0.25">
      <c r="A10321" s="325"/>
      <c r="B10321" s="325"/>
      <c r="H10321" s="325"/>
      <c r="O10321" s="325"/>
    </row>
    <row r="10322" spans="1:15" x14ac:dyDescent="0.25">
      <c r="A10322" s="325"/>
      <c r="B10322" s="325"/>
      <c r="H10322" s="325"/>
      <c r="O10322" s="325"/>
    </row>
    <row r="10323" spans="1:15" x14ac:dyDescent="0.25">
      <c r="A10323" s="325"/>
      <c r="B10323" s="325"/>
      <c r="H10323" s="325"/>
      <c r="O10323" s="325"/>
    </row>
    <row r="10324" spans="1:15" x14ac:dyDescent="0.25">
      <c r="A10324" s="325"/>
      <c r="B10324" s="325"/>
      <c r="H10324" s="325"/>
      <c r="O10324" s="325"/>
    </row>
    <row r="10325" spans="1:15" x14ac:dyDescent="0.25">
      <c r="A10325" s="325"/>
      <c r="B10325" s="325"/>
      <c r="H10325" s="325"/>
      <c r="O10325" s="325"/>
    </row>
    <row r="10326" spans="1:15" x14ac:dyDescent="0.25">
      <c r="A10326" s="325"/>
      <c r="B10326" s="325"/>
      <c r="H10326" s="325"/>
      <c r="O10326" s="325"/>
    </row>
    <row r="10327" spans="1:15" x14ac:dyDescent="0.25">
      <c r="A10327" s="325"/>
      <c r="B10327" s="325"/>
      <c r="H10327" s="325"/>
      <c r="O10327" s="325"/>
    </row>
    <row r="10328" spans="1:15" x14ac:dyDescent="0.25">
      <c r="A10328" s="325"/>
      <c r="B10328" s="325"/>
      <c r="H10328" s="325"/>
      <c r="O10328" s="325"/>
    </row>
    <row r="10329" spans="1:15" x14ac:dyDescent="0.25">
      <c r="A10329" s="325"/>
      <c r="B10329" s="325"/>
      <c r="H10329" s="325"/>
      <c r="O10329" s="325"/>
    </row>
    <row r="10330" spans="1:15" x14ac:dyDescent="0.25">
      <c r="A10330" s="325"/>
      <c r="B10330" s="325"/>
      <c r="H10330" s="325"/>
      <c r="O10330" s="325"/>
    </row>
    <row r="10331" spans="1:15" x14ac:dyDescent="0.25">
      <c r="A10331" s="325"/>
      <c r="B10331" s="325"/>
      <c r="H10331" s="325"/>
      <c r="O10331" s="325"/>
    </row>
    <row r="10332" spans="1:15" x14ac:dyDescent="0.25">
      <c r="A10332" s="325"/>
      <c r="B10332" s="325"/>
      <c r="H10332" s="325"/>
      <c r="O10332" s="325"/>
    </row>
    <row r="10333" spans="1:15" x14ac:dyDescent="0.25">
      <c r="A10333" s="325"/>
      <c r="B10333" s="325"/>
      <c r="H10333" s="325"/>
      <c r="O10333" s="325"/>
    </row>
    <row r="10334" spans="1:15" x14ac:dyDescent="0.25">
      <c r="A10334" s="325"/>
      <c r="B10334" s="325"/>
      <c r="H10334" s="325"/>
      <c r="O10334" s="325"/>
    </row>
    <row r="10335" spans="1:15" x14ac:dyDescent="0.25">
      <c r="A10335" s="325"/>
      <c r="B10335" s="325"/>
      <c r="H10335" s="325"/>
      <c r="O10335" s="325"/>
    </row>
    <row r="10336" spans="1:15" x14ac:dyDescent="0.25">
      <c r="A10336" s="325"/>
      <c r="B10336" s="325"/>
      <c r="H10336" s="325"/>
      <c r="O10336" s="325"/>
    </row>
    <row r="10337" spans="1:15" x14ac:dyDescent="0.25">
      <c r="A10337" s="325"/>
      <c r="B10337" s="325"/>
      <c r="H10337" s="325"/>
      <c r="O10337" s="325"/>
    </row>
    <row r="10338" spans="1:15" x14ac:dyDescent="0.25">
      <c r="A10338" s="325"/>
      <c r="B10338" s="325"/>
      <c r="H10338" s="325"/>
      <c r="O10338" s="325"/>
    </row>
    <row r="10339" spans="1:15" x14ac:dyDescent="0.25">
      <c r="A10339" s="325"/>
      <c r="B10339" s="325"/>
      <c r="H10339" s="325"/>
      <c r="O10339" s="325"/>
    </row>
    <row r="10340" spans="1:15" x14ac:dyDescent="0.25">
      <c r="A10340" s="325"/>
      <c r="B10340" s="325"/>
      <c r="H10340" s="325"/>
      <c r="O10340" s="325"/>
    </row>
    <row r="10341" spans="1:15" x14ac:dyDescent="0.25">
      <c r="A10341" s="325"/>
      <c r="B10341" s="325"/>
      <c r="H10341" s="325"/>
      <c r="O10341" s="325"/>
    </row>
    <row r="10342" spans="1:15" x14ac:dyDescent="0.25">
      <c r="A10342" s="325"/>
      <c r="B10342" s="325"/>
      <c r="H10342" s="325"/>
      <c r="O10342" s="325"/>
    </row>
    <row r="10343" spans="1:15" x14ac:dyDescent="0.25">
      <c r="A10343" s="325"/>
      <c r="B10343" s="325"/>
      <c r="H10343" s="325"/>
      <c r="O10343" s="325"/>
    </row>
    <row r="10344" spans="1:15" x14ac:dyDescent="0.25">
      <c r="A10344" s="325"/>
      <c r="B10344" s="325"/>
      <c r="H10344" s="325"/>
      <c r="O10344" s="325"/>
    </row>
    <row r="10345" spans="1:15" x14ac:dyDescent="0.25">
      <c r="A10345" s="325"/>
      <c r="B10345" s="325"/>
      <c r="H10345" s="325"/>
      <c r="O10345" s="325"/>
    </row>
    <row r="10346" spans="1:15" x14ac:dyDescent="0.25">
      <c r="A10346" s="325"/>
      <c r="B10346" s="325"/>
      <c r="H10346" s="325"/>
      <c r="O10346" s="325"/>
    </row>
    <row r="10347" spans="1:15" x14ac:dyDescent="0.25">
      <c r="A10347" s="325"/>
      <c r="B10347" s="325"/>
      <c r="H10347" s="325"/>
      <c r="O10347" s="325"/>
    </row>
    <row r="10348" spans="1:15" x14ac:dyDescent="0.25">
      <c r="A10348" s="325"/>
      <c r="B10348" s="325"/>
      <c r="H10348" s="325"/>
      <c r="O10348" s="325"/>
    </row>
    <row r="10349" spans="1:15" x14ac:dyDescent="0.25">
      <c r="A10349" s="325"/>
      <c r="B10349" s="325"/>
      <c r="H10349" s="325"/>
      <c r="O10349" s="325"/>
    </row>
    <row r="10350" spans="1:15" x14ac:dyDescent="0.25">
      <c r="A10350" s="325"/>
      <c r="B10350" s="325"/>
      <c r="H10350" s="325"/>
      <c r="O10350" s="325"/>
    </row>
    <row r="10351" spans="1:15" x14ac:dyDescent="0.25">
      <c r="A10351" s="325"/>
      <c r="B10351" s="325"/>
      <c r="H10351" s="325"/>
      <c r="O10351" s="325"/>
    </row>
    <row r="10352" spans="1:15" x14ac:dyDescent="0.25">
      <c r="A10352" s="325"/>
      <c r="B10352" s="325"/>
      <c r="H10352" s="325"/>
      <c r="O10352" s="325"/>
    </row>
    <row r="10353" spans="1:15" x14ac:dyDescent="0.25">
      <c r="A10353" s="325"/>
      <c r="B10353" s="325"/>
      <c r="H10353" s="325"/>
      <c r="O10353" s="325"/>
    </row>
    <row r="10354" spans="1:15" x14ac:dyDescent="0.25">
      <c r="A10354" s="325"/>
      <c r="B10354" s="325"/>
      <c r="H10354" s="325"/>
      <c r="O10354" s="325"/>
    </row>
    <row r="10355" spans="1:15" x14ac:dyDescent="0.25">
      <c r="A10355" s="325"/>
      <c r="B10355" s="325"/>
      <c r="H10355" s="325"/>
      <c r="O10355" s="325"/>
    </row>
    <row r="10356" spans="1:15" x14ac:dyDescent="0.25">
      <c r="A10356" s="325"/>
      <c r="B10356" s="325"/>
      <c r="H10356" s="325"/>
      <c r="O10356" s="325"/>
    </row>
    <row r="10357" spans="1:15" x14ac:dyDescent="0.25">
      <c r="A10357" s="325"/>
      <c r="B10357" s="325"/>
      <c r="H10357" s="325"/>
      <c r="O10357" s="325"/>
    </row>
    <row r="10358" spans="1:15" x14ac:dyDescent="0.25">
      <c r="A10358" s="325"/>
      <c r="B10358" s="325"/>
      <c r="H10358" s="325"/>
      <c r="O10358" s="325"/>
    </row>
    <row r="10359" spans="1:15" x14ac:dyDescent="0.25">
      <c r="A10359" s="325"/>
      <c r="B10359" s="325"/>
      <c r="H10359" s="325"/>
      <c r="O10359" s="325"/>
    </row>
    <row r="10360" spans="1:15" x14ac:dyDescent="0.25">
      <c r="A10360" s="325"/>
      <c r="B10360" s="325"/>
      <c r="H10360" s="325"/>
      <c r="O10360" s="325"/>
    </row>
    <row r="10361" spans="1:15" x14ac:dyDescent="0.25">
      <c r="A10361" s="325"/>
      <c r="B10361" s="325"/>
      <c r="H10361" s="325"/>
      <c r="O10361" s="325"/>
    </row>
    <row r="10362" spans="1:15" x14ac:dyDescent="0.25">
      <c r="A10362" s="325"/>
      <c r="B10362" s="325"/>
      <c r="H10362" s="325"/>
      <c r="O10362" s="325"/>
    </row>
    <row r="10363" spans="1:15" x14ac:dyDescent="0.25">
      <c r="A10363" s="325"/>
      <c r="B10363" s="325"/>
      <c r="H10363" s="325"/>
      <c r="O10363" s="325"/>
    </row>
    <row r="10364" spans="1:15" x14ac:dyDescent="0.25">
      <c r="A10364" s="325"/>
      <c r="B10364" s="325"/>
      <c r="H10364" s="325"/>
      <c r="O10364" s="325"/>
    </row>
    <row r="10365" spans="1:15" x14ac:dyDescent="0.25">
      <c r="A10365" s="325"/>
      <c r="B10365" s="325"/>
      <c r="H10365" s="325"/>
      <c r="O10365" s="325"/>
    </row>
    <row r="10366" spans="1:15" x14ac:dyDescent="0.25">
      <c r="A10366" s="325"/>
      <c r="B10366" s="325"/>
      <c r="H10366" s="325"/>
      <c r="O10366" s="325"/>
    </row>
    <row r="10367" spans="1:15" x14ac:dyDescent="0.25">
      <c r="A10367" s="325"/>
      <c r="B10367" s="325"/>
      <c r="H10367" s="325"/>
      <c r="O10367" s="325"/>
    </row>
    <row r="10368" spans="1:15" x14ac:dyDescent="0.25">
      <c r="A10368" s="325"/>
      <c r="B10368" s="325"/>
      <c r="H10368" s="325"/>
      <c r="O10368" s="325"/>
    </row>
    <row r="10369" spans="1:15" x14ac:dyDescent="0.25">
      <c r="A10369" s="325"/>
      <c r="B10369" s="325"/>
      <c r="H10369" s="325"/>
      <c r="O10369" s="325"/>
    </row>
    <row r="10370" spans="1:15" x14ac:dyDescent="0.25">
      <c r="A10370" s="325"/>
      <c r="B10370" s="325"/>
      <c r="H10370" s="325"/>
      <c r="O10370" s="325"/>
    </row>
    <row r="10371" spans="1:15" x14ac:dyDescent="0.25">
      <c r="A10371" s="325"/>
      <c r="B10371" s="325"/>
      <c r="H10371" s="325"/>
      <c r="O10371" s="325"/>
    </row>
    <row r="10372" spans="1:15" x14ac:dyDescent="0.25">
      <c r="A10372" s="325"/>
      <c r="B10372" s="325"/>
      <c r="H10372" s="325"/>
      <c r="O10372" s="325"/>
    </row>
    <row r="10373" spans="1:15" x14ac:dyDescent="0.25">
      <c r="A10373" s="325"/>
      <c r="B10373" s="325"/>
      <c r="H10373" s="325"/>
      <c r="O10373" s="325"/>
    </row>
    <row r="10374" spans="1:15" x14ac:dyDescent="0.25">
      <c r="A10374" s="325"/>
      <c r="B10374" s="325"/>
      <c r="H10374" s="325"/>
      <c r="O10374" s="325"/>
    </row>
    <row r="10375" spans="1:15" x14ac:dyDescent="0.25">
      <c r="A10375" s="325"/>
      <c r="B10375" s="325"/>
      <c r="H10375" s="325"/>
      <c r="O10375" s="325"/>
    </row>
    <row r="10376" spans="1:15" x14ac:dyDescent="0.25">
      <c r="A10376" s="325"/>
      <c r="B10376" s="325"/>
      <c r="H10376" s="325"/>
      <c r="O10376" s="325"/>
    </row>
    <row r="10377" spans="1:15" x14ac:dyDescent="0.25">
      <c r="A10377" s="325"/>
      <c r="B10377" s="325"/>
      <c r="H10377" s="325"/>
      <c r="O10377" s="325"/>
    </row>
    <row r="10378" spans="1:15" x14ac:dyDescent="0.25">
      <c r="A10378" s="325"/>
      <c r="B10378" s="325"/>
      <c r="H10378" s="325"/>
      <c r="O10378" s="325"/>
    </row>
    <row r="10379" spans="1:15" x14ac:dyDescent="0.25">
      <c r="A10379" s="325"/>
      <c r="B10379" s="325"/>
      <c r="H10379" s="325"/>
      <c r="O10379" s="325"/>
    </row>
    <row r="10380" spans="1:15" x14ac:dyDescent="0.25">
      <c r="A10380" s="325"/>
      <c r="B10380" s="325"/>
      <c r="H10380" s="325"/>
      <c r="O10380" s="325"/>
    </row>
    <row r="10381" spans="1:15" x14ac:dyDescent="0.25">
      <c r="A10381" s="325"/>
      <c r="B10381" s="325"/>
      <c r="H10381" s="325"/>
      <c r="O10381" s="325"/>
    </row>
    <row r="10382" spans="1:15" x14ac:dyDescent="0.25">
      <c r="A10382" s="325"/>
      <c r="B10382" s="325"/>
      <c r="H10382" s="325"/>
      <c r="O10382" s="325"/>
    </row>
    <row r="10383" spans="1:15" x14ac:dyDescent="0.25">
      <c r="A10383" s="325"/>
      <c r="B10383" s="325"/>
      <c r="H10383" s="325"/>
      <c r="O10383" s="325"/>
    </row>
    <row r="10384" spans="1:15" x14ac:dyDescent="0.25">
      <c r="A10384" s="325"/>
      <c r="B10384" s="325"/>
      <c r="H10384" s="325"/>
      <c r="O10384" s="325"/>
    </row>
    <row r="10385" spans="1:15" x14ac:dyDescent="0.25">
      <c r="A10385" s="325"/>
      <c r="B10385" s="325"/>
      <c r="H10385" s="325"/>
      <c r="O10385" s="325"/>
    </row>
    <row r="10386" spans="1:15" x14ac:dyDescent="0.25">
      <c r="A10386" s="325"/>
      <c r="B10386" s="325"/>
      <c r="H10386" s="325"/>
      <c r="O10386" s="325"/>
    </row>
    <row r="10387" spans="1:15" x14ac:dyDescent="0.25">
      <c r="A10387" s="325"/>
      <c r="B10387" s="325"/>
      <c r="H10387" s="325"/>
      <c r="O10387" s="325"/>
    </row>
    <row r="10388" spans="1:15" x14ac:dyDescent="0.25">
      <c r="A10388" s="325"/>
      <c r="B10388" s="325"/>
      <c r="H10388" s="325"/>
      <c r="O10388" s="325"/>
    </row>
    <row r="10389" spans="1:15" x14ac:dyDescent="0.25">
      <c r="A10389" s="325"/>
      <c r="B10389" s="325"/>
      <c r="H10389" s="325"/>
      <c r="O10389" s="325"/>
    </row>
    <row r="10390" spans="1:15" x14ac:dyDescent="0.25">
      <c r="A10390" s="325"/>
      <c r="B10390" s="325"/>
      <c r="H10390" s="325"/>
      <c r="O10390" s="325"/>
    </row>
    <row r="10391" spans="1:15" x14ac:dyDescent="0.25">
      <c r="A10391" s="325"/>
      <c r="B10391" s="325"/>
      <c r="H10391" s="325"/>
      <c r="O10391" s="325"/>
    </row>
    <row r="10392" spans="1:15" x14ac:dyDescent="0.25">
      <c r="A10392" s="325"/>
      <c r="B10392" s="325"/>
      <c r="H10392" s="325"/>
      <c r="O10392" s="325"/>
    </row>
    <row r="10393" spans="1:15" x14ac:dyDescent="0.25">
      <c r="A10393" s="325"/>
      <c r="B10393" s="325"/>
      <c r="H10393" s="325"/>
      <c r="O10393" s="325"/>
    </row>
    <row r="10394" spans="1:15" x14ac:dyDescent="0.25">
      <c r="A10394" s="325"/>
      <c r="B10394" s="325"/>
      <c r="H10394" s="325"/>
      <c r="O10394" s="325"/>
    </row>
    <row r="10395" spans="1:15" x14ac:dyDescent="0.25">
      <c r="A10395" s="325"/>
      <c r="B10395" s="325"/>
      <c r="H10395" s="325"/>
      <c r="O10395" s="325"/>
    </row>
    <row r="10396" spans="1:15" x14ac:dyDescent="0.25">
      <c r="A10396" s="325"/>
      <c r="B10396" s="325"/>
      <c r="H10396" s="325"/>
      <c r="O10396" s="325"/>
    </row>
    <row r="10397" spans="1:15" x14ac:dyDescent="0.25">
      <c r="A10397" s="325"/>
      <c r="B10397" s="325"/>
      <c r="H10397" s="325"/>
      <c r="O10397" s="325"/>
    </row>
    <row r="10398" spans="1:15" x14ac:dyDescent="0.25">
      <c r="A10398" s="325"/>
      <c r="B10398" s="325"/>
      <c r="H10398" s="325"/>
      <c r="O10398" s="325"/>
    </row>
    <row r="10399" spans="1:15" x14ac:dyDescent="0.25">
      <c r="A10399" s="325"/>
      <c r="B10399" s="325"/>
      <c r="H10399" s="325"/>
      <c r="O10399" s="325"/>
    </row>
    <row r="10400" spans="1:15" x14ac:dyDescent="0.25">
      <c r="A10400" s="325"/>
      <c r="B10400" s="325"/>
      <c r="H10400" s="325"/>
      <c r="O10400" s="325"/>
    </row>
    <row r="10401" spans="1:15" x14ac:dyDescent="0.25">
      <c r="A10401" s="325"/>
      <c r="B10401" s="325"/>
      <c r="H10401" s="325"/>
      <c r="O10401" s="325"/>
    </row>
    <row r="10402" spans="1:15" x14ac:dyDescent="0.25">
      <c r="A10402" s="325"/>
      <c r="B10402" s="325"/>
      <c r="H10402" s="325"/>
      <c r="O10402" s="325"/>
    </row>
    <row r="10403" spans="1:15" x14ac:dyDescent="0.25">
      <c r="A10403" s="325"/>
      <c r="B10403" s="325"/>
      <c r="H10403" s="325"/>
      <c r="O10403" s="325"/>
    </row>
    <row r="10404" spans="1:15" x14ac:dyDescent="0.25">
      <c r="A10404" s="325"/>
      <c r="B10404" s="325"/>
      <c r="H10404" s="325"/>
      <c r="O10404" s="325"/>
    </row>
    <row r="10405" spans="1:15" x14ac:dyDescent="0.25">
      <c r="A10405" s="325"/>
      <c r="B10405" s="325"/>
      <c r="H10405" s="325"/>
      <c r="O10405" s="325"/>
    </row>
    <row r="10406" spans="1:15" x14ac:dyDescent="0.25">
      <c r="A10406" s="325"/>
      <c r="B10406" s="325"/>
      <c r="H10406" s="325"/>
      <c r="O10406" s="325"/>
    </row>
    <row r="10407" spans="1:15" x14ac:dyDescent="0.25">
      <c r="A10407" s="325"/>
      <c r="B10407" s="325"/>
      <c r="H10407" s="325"/>
      <c r="O10407" s="325"/>
    </row>
    <row r="10408" spans="1:15" x14ac:dyDescent="0.25">
      <c r="A10408" s="325"/>
      <c r="B10408" s="325"/>
      <c r="H10408" s="325"/>
      <c r="O10408" s="325"/>
    </row>
    <row r="10409" spans="1:15" x14ac:dyDescent="0.25">
      <c r="A10409" s="325"/>
      <c r="B10409" s="325"/>
      <c r="H10409" s="325"/>
      <c r="O10409" s="325"/>
    </row>
    <row r="10410" spans="1:15" x14ac:dyDescent="0.25">
      <c r="A10410" s="325"/>
      <c r="B10410" s="325"/>
      <c r="H10410" s="325"/>
      <c r="O10410" s="325"/>
    </row>
    <row r="10411" spans="1:15" x14ac:dyDescent="0.25">
      <c r="A10411" s="325"/>
      <c r="B10411" s="325"/>
      <c r="H10411" s="325"/>
      <c r="O10411" s="325"/>
    </row>
    <row r="10412" spans="1:15" x14ac:dyDescent="0.25">
      <c r="A10412" s="325"/>
      <c r="B10412" s="325"/>
      <c r="H10412" s="325"/>
      <c r="O10412" s="325"/>
    </row>
    <row r="10413" spans="1:15" x14ac:dyDescent="0.25">
      <c r="A10413" s="325"/>
      <c r="B10413" s="325"/>
      <c r="H10413" s="325"/>
      <c r="O10413" s="325"/>
    </row>
    <row r="10414" spans="1:15" x14ac:dyDescent="0.25">
      <c r="A10414" s="325"/>
      <c r="B10414" s="325"/>
      <c r="H10414" s="325"/>
      <c r="O10414" s="325"/>
    </row>
    <row r="10415" spans="1:15" x14ac:dyDescent="0.25">
      <c r="A10415" s="325"/>
      <c r="B10415" s="325"/>
      <c r="H10415" s="325"/>
      <c r="O10415" s="325"/>
    </row>
    <row r="10416" spans="1:15" x14ac:dyDescent="0.25">
      <c r="A10416" s="325"/>
      <c r="B10416" s="325"/>
      <c r="H10416" s="325"/>
      <c r="O10416" s="325"/>
    </row>
    <row r="10417" spans="1:15" x14ac:dyDescent="0.25">
      <c r="A10417" s="325"/>
      <c r="B10417" s="325"/>
      <c r="H10417" s="325"/>
      <c r="O10417" s="325"/>
    </row>
    <row r="10418" spans="1:15" x14ac:dyDescent="0.25">
      <c r="A10418" s="325"/>
      <c r="B10418" s="325"/>
      <c r="H10418" s="325"/>
      <c r="O10418" s="325"/>
    </row>
    <row r="10419" spans="1:15" x14ac:dyDescent="0.25">
      <c r="A10419" s="325"/>
      <c r="B10419" s="325"/>
      <c r="H10419" s="325"/>
      <c r="O10419" s="325"/>
    </row>
    <row r="10420" spans="1:15" x14ac:dyDescent="0.25">
      <c r="A10420" s="325"/>
      <c r="B10420" s="325"/>
      <c r="H10420" s="325"/>
      <c r="O10420" s="325"/>
    </row>
    <row r="10421" spans="1:15" x14ac:dyDescent="0.25">
      <c r="A10421" s="325"/>
      <c r="B10421" s="325"/>
      <c r="H10421" s="325"/>
      <c r="O10421" s="325"/>
    </row>
    <row r="10422" spans="1:15" x14ac:dyDescent="0.25">
      <c r="A10422" s="325"/>
      <c r="B10422" s="325"/>
      <c r="H10422" s="325"/>
      <c r="O10422" s="325"/>
    </row>
    <row r="10423" spans="1:15" x14ac:dyDescent="0.25">
      <c r="A10423" s="325"/>
      <c r="B10423" s="325"/>
      <c r="H10423" s="325"/>
      <c r="O10423" s="325"/>
    </row>
    <row r="10424" spans="1:15" x14ac:dyDescent="0.25">
      <c r="A10424" s="325"/>
      <c r="B10424" s="325"/>
      <c r="H10424" s="325"/>
      <c r="O10424" s="325"/>
    </row>
    <row r="10425" spans="1:15" x14ac:dyDescent="0.25">
      <c r="A10425" s="325"/>
      <c r="B10425" s="325"/>
      <c r="H10425" s="325"/>
      <c r="O10425" s="325"/>
    </row>
    <row r="10426" spans="1:15" x14ac:dyDescent="0.25">
      <c r="A10426" s="325"/>
      <c r="B10426" s="325"/>
      <c r="H10426" s="325"/>
      <c r="O10426" s="325"/>
    </row>
    <row r="10427" spans="1:15" x14ac:dyDescent="0.25">
      <c r="A10427" s="325"/>
      <c r="B10427" s="325"/>
      <c r="H10427" s="325"/>
      <c r="O10427" s="325"/>
    </row>
    <row r="10428" spans="1:15" x14ac:dyDescent="0.25">
      <c r="A10428" s="325"/>
      <c r="B10428" s="325"/>
      <c r="H10428" s="325"/>
      <c r="O10428" s="325"/>
    </row>
    <row r="10429" spans="1:15" x14ac:dyDescent="0.25">
      <c r="A10429" s="325"/>
      <c r="B10429" s="325"/>
      <c r="H10429" s="325"/>
      <c r="O10429" s="325"/>
    </row>
    <row r="10430" spans="1:15" x14ac:dyDescent="0.25">
      <c r="A10430" s="325"/>
      <c r="B10430" s="325"/>
      <c r="H10430" s="325"/>
      <c r="O10430" s="325"/>
    </row>
    <row r="10431" spans="1:15" x14ac:dyDescent="0.25">
      <c r="A10431" s="325"/>
      <c r="B10431" s="325"/>
      <c r="H10431" s="325"/>
      <c r="O10431" s="325"/>
    </row>
    <row r="10432" spans="1:15" x14ac:dyDescent="0.25">
      <c r="A10432" s="325"/>
      <c r="B10432" s="325"/>
      <c r="H10432" s="325"/>
      <c r="O10432" s="325"/>
    </row>
    <row r="10433" spans="1:15" x14ac:dyDescent="0.25">
      <c r="A10433" s="325"/>
      <c r="B10433" s="325"/>
      <c r="H10433" s="325"/>
      <c r="O10433" s="325"/>
    </row>
    <row r="10434" spans="1:15" x14ac:dyDescent="0.25">
      <c r="A10434" s="325"/>
      <c r="B10434" s="325"/>
      <c r="H10434" s="325"/>
      <c r="O10434" s="325"/>
    </row>
    <row r="10435" spans="1:15" x14ac:dyDescent="0.25">
      <c r="A10435" s="325"/>
      <c r="B10435" s="325"/>
      <c r="H10435" s="325"/>
      <c r="O10435" s="325"/>
    </row>
    <row r="10436" spans="1:15" x14ac:dyDescent="0.25">
      <c r="A10436" s="325"/>
      <c r="B10436" s="325"/>
      <c r="H10436" s="325"/>
      <c r="O10436" s="325"/>
    </row>
    <row r="10437" spans="1:15" x14ac:dyDescent="0.25">
      <c r="A10437" s="325"/>
      <c r="B10437" s="325"/>
      <c r="H10437" s="325"/>
      <c r="O10437" s="325"/>
    </row>
    <row r="10438" spans="1:15" x14ac:dyDescent="0.25">
      <c r="A10438" s="325"/>
      <c r="B10438" s="325"/>
      <c r="H10438" s="325"/>
      <c r="O10438" s="325"/>
    </row>
    <row r="10439" spans="1:15" x14ac:dyDescent="0.25">
      <c r="A10439" s="325"/>
      <c r="B10439" s="325"/>
      <c r="H10439" s="325"/>
      <c r="O10439" s="325"/>
    </row>
    <row r="10440" spans="1:15" x14ac:dyDescent="0.25">
      <c r="A10440" s="325"/>
      <c r="B10440" s="325"/>
      <c r="H10440" s="325"/>
      <c r="O10440" s="325"/>
    </row>
    <row r="10441" spans="1:15" x14ac:dyDescent="0.25">
      <c r="A10441" s="325"/>
      <c r="B10441" s="325"/>
      <c r="H10441" s="325"/>
      <c r="O10441" s="325"/>
    </row>
    <row r="10442" spans="1:15" x14ac:dyDescent="0.25">
      <c r="A10442" s="325"/>
      <c r="B10442" s="325"/>
      <c r="H10442" s="325"/>
      <c r="O10442" s="325"/>
    </row>
    <row r="10443" spans="1:15" x14ac:dyDescent="0.25">
      <c r="A10443" s="325"/>
      <c r="B10443" s="325"/>
      <c r="H10443" s="325"/>
      <c r="O10443" s="325"/>
    </row>
    <row r="10444" spans="1:15" x14ac:dyDescent="0.25">
      <c r="A10444" s="325"/>
      <c r="B10444" s="325"/>
      <c r="H10444" s="325"/>
      <c r="O10444" s="325"/>
    </row>
    <row r="10445" spans="1:15" x14ac:dyDescent="0.25">
      <c r="A10445" s="325"/>
      <c r="B10445" s="325"/>
      <c r="H10445" s="325"/>
      <c r="O10445" s="325"/>
    </row>
    <row r="10446" spans="1:15" x14ac:dyDescent="0.25">
      <c r="A10446" s="325"/>
      <c r="B10446" s="325"/>
      <c r="H10446" s="325"/>
      <c r="O10446" s="325"/>
    </row>
    <row r="10447" spans="1:15" x14ac:dyDescent="0.25">
      <c r="A10447" s="325"/>
      <c r="B10447" s="325"/>
      <c r="H10447" s="325"/>
      <c r="O10447" s="325"/>
    </row>
    <row r="10448" spans="1:15" x14ac:dyDescent="0.25">
      <c r="A10448" s="325"/>
      <c r="B10448" s="325"/>
      <c r="H10448" s="325"/>
      <c r="O10448" s="325"/>
    </row>
    <row r="10449" spans="1:15" x14ac:dyDescent="0.25">
      <c r="A10449" s="325"/>
      <c r="B10449" s="325"/>
      <c r="H10449" s="325"/>
      <c r="O10449" s="325"/>
    </row>
    <row r="10450" spans="1:15" x14ac:dyDescent="0.25">
      <c r="A10450" s="325"/>
      <c r="B10450" s="325"/>
      <c r="H10450" s="325"/>
      <c r="O10450" s="325"/>
    </row>
    <row r="10451" spans="1:15" x14ac:dyDescent="0.25">
      <c r="A10451" s="325"/>
      <c r="B10451" s="325"/>
      <c r="H10451" s="325"/>
      <c r="O10451" s="325"/>
    </row>
    <row r="10452" spans="1:15" x14ac:dyDescent="0.25">
      <c r="A10452" s="325"/>
      <c r="B10452" s="325"/>
      <c r="H10452" s="325"/>
      <c r="O10452" s="325"/>
    </row>
    <row r="10453" spans="1:15" x14ac:dyDescent="0.25">
      <c r="A10453" s="325"/>
      <c r="B10453" s="325"/>
      <c r="H10453" s="325"/>
      <c r="O10453" s="325"/>
    </row>
    <row r="10454" spans="1:15" x14ac:dyDescent="0.25">
      <c r="A10454" s="325"/>
      <c r="B10454" s="325"/>
      <c r="H10454" s="325"/>
      <c r="O10454" s="325"/>
    </row>
    <row r="10455" spans="1:15" x14ac:dyDescent="0.25">
      <c r="A10455" s="325"/>
      <c r="B10455" s="325"/>
      <c r="H10455" s="325"/>
      <c r="O10455" s="325"/>
    </row>
    <row r="10456" spans="1:15" x14ac:dyDescent="0.25">
      <c r="A10456" s="325"/>
      <c r="B10456" s="325"/>
      <c r="H10456" s="325"/>
      <c r="O10456" s="325"/>
    </row>
    <row r="10457" spans="1:15" x14ac:dyDescent="0.25">
      <c r="A10457" s="325"/>
      <c r="B10457" s="325"/>
      <c r="H10457" s="325"/>
      <c r="O10457" s="325"/>
    </row>
    <row r="10458" spans="1:15" x14ac:dyDescent="0.25">
      <c r="A10458" s="325"/>
      <c r="B10458" s="325"/>
      <c r="H10458" s="325"/>
      <c r="O10458" s="325"/>
    </row>
    <row r="10459" spans="1:15" x14ac:dyDescent="0.25">
      <c r="A10459" s="325"/>
      <c r="B10459" s="325"/>
      <c r="H10459" s="325"/>
      <c r="O10459" s="325"/>
    </row>
    <row r="10460" spans="1:15" x14ac:dyDescent="0.25">
      <c r="A10460" s="325"/>
      <c r="B10460" s="325"/>
      <c r="H10460" s="325"/>
      <c r="O10460" s="325"/>
    </row>
    <row r="10461" spans="1:15" x14ac:dyDescent="0.25">
      <c r="A10461" s="325"/>
      <c r="B10461" s="325"/>
      <c r="H10461" s="325"/>
      <c r="O10461" s="325"/>
    </row>
    <row r="10462" spans="1:15" x14ac:dyDescent="0.25">
      <c r="A10462" s="325"/>
      <c r="B10462" s="325"/>
      <c r="H10462" s="325"/>
      <c r="O10462" s="325"/>
    </row>
    <row r="10463" spans="1:15" x14ac:dyDescent="0.25">
      <c r="A10463" s="325"/>
      <c r="B10463" s="325"/>
      <c r="H10463" s="325"/>
      <c r="O10463" s="325"/>
    </row>
    <row r="10464" spans="1:15" x14ac:dyDescent="0.25">
      <c r="A10464" s="325"/>
      <c r="B10464" s="325"/>
      <c r="H10464" s="325"/>
      <c r="O10464" s="325"/>
    </row>
    <row r="10465" spans="1:15" x14ac:dyDescent="0.25">
      <c r="A10465" s="325"/>
      <c r="B10465" s="325"/>
      <c r="H10465" s="325"/>
      <c r="O10465" s="325"/>
    </row>
    <row r="10466" spans="1:15" x14ac:dyDescent="0.25">
      <c r="A10466" s="325"/>
      <c r="B10466" s="325"/>
      <c r="H10466" s="325"/>
      <c r="O10466" s="325"/>
    </row>
    <row r="10467" spans="1:15" x14ac:dyDescent="0.25">
      <c r="A10467" s="325"/>
      <c r="B10467" s="325"/>
      <c r="H10467" s="325"/>
      <c r="O10467" s="325"/>
    </row>
    <row r="10468" spans="1:15" x14ac:dyDescent="0.25">
      <c r="A10468" s="325"/>
      <c r="B10468" s="325"/>
      <c r="H10468" s="325"/>
      <c r="O10468" s="325"/>
    </row>
    <row r="10469" spans="1:15" x14ac:dyDescent="0.25">
      <c r="A10469" s="325"/>
      <c r="B10469" s="325"/>
      <c r="H10469" s="325"/>
      <c r="O10469" s="325"/>
    </row>
    <row r="10470" spans="1:15" x14ac:dyDescent="0.25">
      <c r="A10470" s="325"/>
      <c r="B10470" s="325"/>
      <c r="H10470" s="325"/>
      <c r="O10470" s="325"/>
    </row>
    <row r="10471" spans="1:15" x14ac:dyDescent="0.25">
      <c r="A10471" s="325"/>
      <c r="B10471" s="325"/>
      <c r="H10471" s="325"/>
      <c r="O10471" s="325"/>
    </row>
    <row r="10472" spans="1:15" x14ac:dyDescent="0.25">
      <c r="A10472" s="325"/>
      <c r="B10472" s="325"/>
      <c r="H10472" s="325"/>
      <c r="O10472" s="325"/>
    </row>
    <row r="10473" spans="1:15" x14ac:dyDescent="0.25">
      <c r="A10473" s="325"/>
      <c r="B10473" s="325"/>
      <c r="H10473" s="325"/>
      <c r="O10473" s="325"/>
    </row>
    <row r="10474" spans="1:15" x14ac:dyDescent="0.25">
      <c r="A10474" s="325"/>
      <c r="B10474" s="325"/>
      <c r="H10474" s="325"/>
      <c r="O10474" s="325"/>
    </row>
    <row r="10475" spans="1:15" x14ac:dyDescent="0.25">
      <c r="A10475" s="325"/>
      <c r="B10475" s="325"/>
      <c r="H10475" s="325"/>
      <c r="O10475" s="325"/>
    </row>
    <row r="10476" spans="1:15" x14ac:dyDescent="0.25">
      <c r="A10476" s="325"/>
      <c r="B10476" s="325"/>
      <c r="H10476" s="325"/>
      <c r="O10476" s="325"/>
    </row>
    <row r="10477" spans="1:15" x14ac:dyDescent="0.25">
      <c r="A10477" s="325"/>
      <c r="B10477" s="325"/>
      <c r="H10477" s="325"/>
      <c r="O10477" s="325"/>
    </row>
    <row r="10478" spans="1:15" x14ac:dyDescent="0.25">
      <c r="A10478" s="325"/>
      <c r="B10478" s="325"/>
      <c r="H10478" s="325"/>
      <c r="O10478" s="325"/>
    </row>
    <row r="10479" spans="1:15" x14ac:dyDescent="0.25">
      <c r="A10479" s="325"/>
      <c r="B10479" s="325"/>
      <c r="H10479" s="325"/>
      <c r="O10479" s="325"/>
    </row>
    <row r="10480" spans="1:15" x14ac:dyDescent="0.25">
      <c r="A10480" s="325"/>
      <c r="B10480" s="325"/>
      <c r="H10480" s="325"/>
      <c r="O10480" s="325"/>
    </row>
    <row r="10481" spans="1:15" x14ac:dyDescent="0.25">
      <c r="A10481" s="325"/>
      <c r="B10481" s="325"/>
      <c r="H10481" s="325"/>
      <c r="O10481" s="325"/>
    </row>
    <row r="10482" spans="1:15" x14ac:dyDescent="0.25">
      <c r="A10482" s="325"/>
      <c r="B10482" s="325"/>
      <c r="H10482" s="325"/>
      <c r="O10482" s="325"/>
    </row>
    <row r="10483" spans="1:15" x14ac:dyDescent="0.25">
      <c r="A10483" s="325"/>
      <c r="B10483" s="325"/>
      <c r="H10483" s="325"/>
      <c r="O10483" s="325"/>
    </row>
    <row r="10484" spans="1:15" x14ac:dyDescent="0.25">
      <c r="A10484" s="325"/>
      <c r="B10484" s="325"/>
      <c r="H10484" s="325"/>
      <c r="O10484" s="325"/>
    </row>
    <row r="10485" spans="1:15" x14ac:dyDescent="0.25">
      <c r="A10485" s="325"/>
      <c r="B10485" s="325"/>
      <c r="H10485" s="325"/>
      <c r="O10485" s="325"/>
    </row>
    <row r="10486" spans="1:15" x14ac:dyDescent="0.25">
      <c r="A10486" s="325"/>
      <c r="B10486" s="325"/>
      <c r="H10486" s="325"/>
      <c r="O10486" s="325"/>
    </row>
    <row r="10487" spans="1:15" x14ac:dyDescent="0.25">
      <c r="A10487" s="325"/>
      <c r="B10487" s="325"/>
      <c r="H10487" s="325"/>
      <c r="O10487" s="325"/>
    </row>
    <row r="10488" spans="1:15" x14ac:dyDescent="0.25">
      <c r="A10488" s="325"/>
      <c r="B10488" s="325"/>
      <c r="H10488" s="325"/>
      <c r="O10488" s="325"/>
    </row>
    <row r="10489" spans="1:15" x14ac:dyDescent="0.25">
      <c r="A10489" s="325"/>
      <c r="B10489" s="325"/>
      <c r="H10489" s="325"/>
      <c r="O10489" s="325"/>
    </row>
    <row r="10490" spans="1:15" x14ac:dyDescent="0.25">
      <c r="A10490" s="325"/>
      <c r="B10490" s="325"/>
      <c r="H10490" s="325"/>
      <c r="O10490" s="325"/>
    </row>
    <row r="10491" spans="1:15" x14ac:dyDescent="0.25">
      <c r="A10491" s="325"/>
      <c r="B10491" s="325"/>
      <c r="H10491" s="325"/>
      <c r="O10491" s="325"/>
    </row>
    <row r="10492" spans="1:15" x14ac:dyDescent="0.25">
      <c r="A10492" s="325"/>
      <c r="B10492" s="325"/>
      <c r="H10492" s="325"/>
      <c r="O10492" s="325"/>
    </row>
    <row r="10493" spans="1:15" x14ac:dyDescent="0.25">
      <c r="A10493" s="325"/>
      <c r="B10493" s="325"/>
      <c r="H10493" s="325"/>
      <c r="O10493" s="325"/>
    </row>
    <row r="10494" spans="1:15" x14ac:dyDescent="0.25">
      <c r="A10494" s="325"/>
      <c r="B10494" s="325"/>
      <c r="H10494" s="325"/>
      <c r="O10494" s="325"/>
    </row>
    <row r="10495" spans="1:15" x14ac:dyDescent="0.25">
      <c r="A10495" s="325"/>
      <c r="B10495" s="325"/>
      <c r="H10495" s="325"/>
      <c r="O10495" s="325"/>
    </row>
    <row r="10496" spans="1:15" x14ac:dyDescent="0.25">
      <c r="A10496" s="325"/>
      <c r="B10496" s="325"/>
      <c r="H10496" s="325"/>
      <c r="O10496" s="325"/>
    </row>
    <row r="10497" spans="1:15" x14ac:dyDescent="0.25">
      <c r="A10497" s="325"/>
      <c r="B10497" s="325"/>
      <c r="H10497" s="325"/>
      <c r="O10497" s="325"/>
    </row>
    <row r="10498" spans="1:15" x14ac:dyDescent="0.25">
      <c r="A10498" s="325"/>
      <c r="B10498" s="325"/>
      <c r="H10498" s="325"/>
      <c r="O10498" s="325"/>
    </row>
    <row r="10499" spans="1:15" x14ac:dyDescent="0.25">
      <c r="A10499" s="325"/>
      <c r="B10499" s="325"/>
      <c r="H10499" s="325"/>
      <c r="O10499" s="325"/>
    </row>
    <row r="10500" spans="1:15" x14ac:dyDescent="0.25">
      <c r="A10500" s="325"/>
      <c r="B10500" s="325"/>
      <c r="H10500" s="325"/>
      <c r="O10500" s="325"/>
    </row>
    <row r="10501" spans="1:15" x14ac:dyDescent="0.25">
      <c r="A10501" s="325"/>
      <c r="B10501" s="325"/>
      <c r="H10501" s="325"/>
      <c r="O10501" s="325"/>
    </row>
    <row r="10502" spans="1:15" x14ac:dyDescent="0.25">
      <c r="A10502" s="325"/>
      <c r="B10502" s="325"/>
      <c r="H10502" s="325"/>
      <c r="O10502" s="325"/>
    </row>
    <row r="10503" spans="1:15" x14ac:dyDescent="0.25">
      <c r="A10503" s="325"/>
      <c r="B10503" s="325"/>
      <c r="H10503" s="325"/>
      <c r="O10503" s="325"/>
    </row>
    <row r="10504" spans="1:15" x14ac:dyDescent="0.25">
      <c r="A10504" s="325"/>
      <c r="B10504" s="325"/>
      <c r="H10504" s="325"/>
      <c r="O10504" s="325"/>
    </row>
    <row r="10505" spans="1:15" x14ac:dyDescent="0.25">
      <c r="A10505" s="325"/>
      <c r="B10505" s="325"/>
      <c r="H10505" s="325"/>
      <c r="O10505" s="325"/>
    </row>
    <row r="10506" spans="1:15" x14ac:dyDescent="0.25">
      <c r="A10506" s="325"/>
      <c r="B10506" s="325"/>
      <c r="H10506" s="325"/>
      <c r="O10506" s="325"/>
    </row>
    <row r="10507" spans="1:15" x14ac:dyDescent="0.25">
      <c r="A10507" s="325"/>
      <c r="B10507" s="325"/>
      <c r="H10507" s="325"/>
      <c r="O10507" s="325"/>
    </row>
    <row r="10508" spans="1:15" x14ac:dyDescent="0.25">
      <c r="A10508" s="325"/>
      <c r="B10508" s="325"/>
      <c r="H10508" s="325"/>
      <c r="O10508" s="325"/>
    </row>
    <row r="10509" spans="1:15" x14ac:dyDescent="0.25">
      <c r="A10509" s="325"/>
      <c r="B10509" s="325"/>
      <c r="H10509" s="325"/>
      <c r="O10509" s="325"/>
    </row>
    <row r="10510" spans="1:15" x14ac:dyDescent="0.25">
      <c r="A10510" s="325"/>
      <c r="B10510" s="325"/>
      <c r="H10510" s="325"/>
      <c r="O10510" s="325"/>
    </row>
    <row r="10511" spans="1:15" x14ac:dyDescent="0.25">
      <c r="A10511" s="325"/>
      <c r="B10511" s="325"/>
      <c r="H10511" s="325"/>
      <c r="O10511" s="325"/>
    </row>
    <row r="10512" spans="1:15" x14ac:dyDescent="0.25">
      <c r="A10512" s="325"/>
      <c r="B10512" s="325"/>
      <c r="H10512" s="325"/>
      <c r="O10512" s="325"/>
    </row>
    <row r="10513" spans="1:15" x14ac:dyDescent="0.25">
      <c r="A10513" s="325"/>
      <c r="B10513" s="325"/>
      <c r="H10513" s="325"/>
      <c r="O10513" s="325"/>
    </row>
    <row r="10514" spans="1:15" x14ac:dyDescent="0.25">
      <c r="A10514" s="325"/>
      <c r="B10514" s="325"/>
      <c r="H10514" s="325"/>
      <c r="O10514" s="325"/>
    </row>
    <row r="10515" spans="1:15" x14ac:dyDescent="0.25">
      <c r="A10515" s="325"/>
      <c r="B10515" s="325"/>
      <c r="H10515" s="325"/>
      <c r="O10515" s="325"/>
    </row>
    <row r="10516" spans="1:15" x14ac:dyDescent="0.25">
      <c r="A10516" s="325"/>
      <c r="B10516" s="325"/>
      <c r="H10516" s="325"/>
      <c r="O10516" s="325"/>
    </row>
    <row r="10517" spans="1:15" x14ac:dyDescent="0.25">
      <c r="A10517" s="325"/>
      <c r="B10517" s="325"/>
      <c r="H10517" s="325"/>
      <c r="O10517" s="325"/>
    </row>
    <row r="10518" spans="1:15" x14ac:dyDescent="0.25">
      <c r="A10518" s="325"/>
      <c r="B10518" s="325"/>
      <c r="H10518" s="325"/>
      <c r="O10518" s="325"/>
    </row>
    <row r="10519" spans="1:15" x14ac:dyDescent="0.25">
      <c r="A10519" s="325"/>
      <c r="B10519" s="325"/>
      <c r="H10519" s="325"/>
      <c r="O10519" s="325"/>
    </row>
    <row r="10520" spans="1:15" x14ac:dyDescent="0.25">
      <c r="A10520" s="325"/>
      <c r="B10520" s="325"/>
      <c r="H10520" s="325"/>
      <c r="O10520" s="325"/>
    </row>
    <row r="10521" spans="1:15" x14ac:dyDescent="0.25">
      <c r="A10521" s="325"/>
      <c r="B10521" s="325"/>
      <c r="H10521" s="325"/>
      <c r="O10521" s="325"/>
    </row>
    <row r="10522" spans="1:15" x14ac:dyDescent="0.25">
      <c r="A10522" s="325"/>
      <c r="B10522" s="325"/>
      <c r="H10522" s="325"/>
      <c r="O10522" s="325"/>
    </row>
    <row r="10523" spans="1:15" x14ac:dyDescent="0.25">
      <c r="A10523" s="325"/>
      <c r="B10523" s="325"/>
      <c r="H10523" s="325"/>
      <c r="O10523" s="325"/>
    </row>
    <row r="10524" spans="1:15" x14ac:dyDescent="0.25">
      <c r="A10524" s="325"/>
      <c r="B10524" s="325"/>
      <c r="H10524" s="325"/>
      <c r="O10524" s="325"/>
    </row>
    <row r="10525" spans="1:15" x14ac:dyDescent="0.25">
      <c r="A10525" s="325"/>
      <c r="B10525" s="325"/>
      <c r="H10525" s="325"/>
      <c r="O10525" s="325"/>
    </row>
    <row r="10526" spans="1:15" x14ac:dyDescent="0.25">
      <c r="A10526" s="325"/>
      <c r="B10526" s="325"/>
      <c r="H10526" s="325"/>
      <c r="O10526" s="325"/>
    </row>
    <row r="10527" spans="1:15" x14ac:dyDescent="0.25">
      <c r="A10527" s="325"/>
      <c r="B10527" s="325"/>
      <c r="H10527" s="325"/>
      <c r="O10527" s="325"/>
    </row>
    <row r="10528" spans="1:15" x14ac:dyDescent="0.25">
      <c r="A10528" s="325"/>
      <c r="B10528" s="325"/>
      <c r="H10528" s="325"/>
      <c r="O10528" s="325"/>
    </row>
    <row r="10529" spans="1:15" x14ac:dyDescent="0.25">
      <c r="A10529" s="325"/>
      <c r="B10529" s="325"/>
      <c r="H10529" s="325"/>
      <c r="O10529" s="325"/>
    </row>
    <row r="10530" spans="1:15" x14ac:dyDescent="0.25">
      <c r="A10530" s="325"/>
      <c r="B10530" s="325"/>
      <c r="H10530" s="325"/>
      <c r="O10530" s="325"/>
    </row>
    <row r="10531" spans="1:15" x14ac:dyDescent="0.25">
      <c r="A10531" s="325"/>
      <c r="B10531" s="325"/>
      <c r="H10531" s="325"/>
      <c r="O10531" s="325"/>
    </row>
    <row r="10532" spans="1:15" x14ac:dyDescent="0.25">
      <c r="A10532" s="325"/>
      <c r="B10532" s="325"/>
      <c r="H10532" s="325"/>
      <c r="O10532" s="325"/>
    </row>
    <row r="10533" spans="1:15" x14ac:dyDescent="0.25">
      <c r="A10533" s="325"/>
      <c r="B10533" s="325"/>
      <c r="H10533" s="325"/>
      <c r="O10533" s="325"/>
    </row>
    <row r="10534" spans="1:15" x14ac:dyDescent="0.25">
      <c r="A10534" s="325"/>
      <c r="B10534" s="325"/>
      <c r="H10534" s="325"/>
      <c r="O10534" s="325"/>
    </row>
    <row r="10535" spans="1:15" x14ac:dyDescent="0.25">
      <c r="A10535" s="325"/>
      <c r="B10535" s="325"/>
      <c r="H10535" s="325"/>
      <c r="O10535" s="325"/>
    </row>
    <row r="10536" spans="1:15" x14ac:dyDescent="0.25">
      <c r="A10536" s="325"/>
      <c r="B10536" s="325"/>
      <c r="H10536" s="325"/>
      <c r="O10536" s="325"/>
    </row>
    <row r="10537" spans="1:15" x14ac:dyDescent="0.25">
      <c r="A10537" s="325"/>
      <c r="B10537" s="325"/>
      <c r="H10537" s="325"/>
      <c r="O10537" s="325"/>
    </row>
    <row r="10538" spans="1:15" x14ac:dyDescent="0.25">
      <c r="A10538" s="325"/>
      <c r="B10538" s="325"/>
      <c r="H10538" s="325"/>
      <c r="O10538" s="325"/>
    </row>
    <row r="10539" spans="1:15" x14ac:dyDescent="0.25">
      <c r="A10539" s="325"/>
      <c r="B10539" s="325"/>
      <c r="H10539" s="325"/>
      <c r="O10539" s="325"/>
    </row>
    <row r="10540" spans="1:15" x14ac:dyDescent="0.25">
      <c r="A10540" s="325"/>
      <c r="B10540" s="325"/>
      <c r="H10540" s="325"/>
      <c r="O10540" s="325"/>
    </row>
    <row r="10541" spans="1:15" x14ac:dyDescent="0.25">
      <c r="A10541" s="325"/>
      <c r="B10541" s="325"/>
      <c r="H10541" s="325"/>
      <c r="O10541" s="325"/>
    </row>
    <row r="10542" spans="1:15" x14ac:dyDescent="0.25">
      <c r="A10542" s="325"/>
      <c r="B10542" s="325"/>
      <c r="H10542" s="325"/>
      <c r="O10542" s="325"/>
    </row>
    <row r="10543" spans="1:15" x14ac:dyDescent="0.25">
      <c r="A10543" s="325"/>
      <c r="B10543" s="325"/>
      <c r="H10543" s="325"/>
      <c r="O10543" s="325"/>
    </row>
    <row r="10544" spans="1:15" x14ac:dyDescent="0.25">
      <c r="A10544" s="325"/>
      <c r="B10544" s="325"/>
      <c r="H10544" s="325"/>
      <c r="O10544" s="325"/>
    </row>
    <row r="10545" spans="1:15" x14ac:dyDescent="0.25">
      <c r="A10545" s="325"/>
      <c r="B10545" s="325"/>
      <c r="H10545" s="325"/>
      <c r="O10545" s="325"/>
    </row>
    <row r="10546" spans="1:15" x14ac:dyDescent="0.25">
      <c r="A10546" s="325"/>
      <c r="B10546" s="325"/>
      <c r="H10546" s="325"/>
      <c r="O10546" s="325"/>
    </row>
    <row r="10547" spans="1:15" x14ac:dyDescent="0.25">
      <c r="A10547" s="325"/>
      <c r="B10547" s="325"/>
      <c r="H10547" s="325"/>
      <c r="O10547" s="325"/>
    </row>
    <row r="10548" spans="1:15" x14ac:dyDescent="0.25">
      <c r="A10548" s="325"/>
      <c r="B10548" s="325"/>
      <c r="H10548" s="325"/>
      <c r="O10548" s="325"/>
    </row>
    <row r="10549" spans="1:15" x14ac:dyDescent="0.25">
      <c r="A10549" s="325"/>
      <c r="B10549" s="325"/>
      <c r="H10549" s="325"/>
      <c r="O10549" s="325"/>
    </row>
    <row r="10550" spans="1:15" x14ac:dyDescent="0.25">
      <c r="A10550" s="325"/>
      <c r="B10550" s="325"/>
      <c r="H10550" s="325"/>
      <c r="O10550" s="325"/>
    </row>
    <row r="10551" spans="1:15" x14ac:dyDescent="0.25">
      <c r="A10551" s="325"/>
      <c r="B10551" s="325"/>
      <c r="H10551" s="325"/>
      <c r="O10551" s="325"/>
    </row>
    <row r="10552" spans="1:15" x14ac:dyDescent="0.25">
      <c r="A10552" s="325"/>
      <c r="B10552" s="325"/>
      <c r="H10552" s="325"/>
      <c r="O10552" s="325"/>
    </row>
    <row r="10553" spans="1:15" x14ac:dyDescent="0.25">
      <c r="A10553" s="325"/>
      <c r="B10553" s="325"/>
      <c r="H10553" s="325"/>
      <c r="O10553" s="325"/>
    </row>
    <row r="10554" spans="1:15" x14ac:dyDescent="0.25">
      <c r="A10554" s="325"/>
      <c r="B10554" s="325"/>
      <c r="H10554" s="325"/>
      <c r="O10554" s="325"/>
    </row>
    <row r="10555" spans="1:15" x14ac:dyDescent="0.25">
      <c r="A10555" s="325"/>
      <c r="B10555" s="325"/>
      <c r="H10555" s="325"/>
      <c r="O10555" s="325"/>
    </row>
    <row r="10556" spans="1:15" x14ac:dyDescent="0.25">
      <c r="A10556" s="325"/>
      <c r="B10556" s="325"/>
      <c r="H10556" s="325"/>
      <c r="O10556" s="325"/>
    </row>
    <row r="10557" spans="1:15" x14ac:dyDescent="0.25">
      <c r="A10557" s="325"/>
      <c r="B10557" s="325"/>
      <c r="H10557" s="325"/>
      <c r="O10557" s="325"/>
    </row>
    <row r="10558" spans="1:15" x14ac:dyDescent="0.25">
      <c r="A10558" s="325"/>
      <c r="B10558" s="325"/>
      <c r="H10558" s="325"/>
      <c r="O10558" s="325"/>
    </row>
    <row r="10559" spans="1:15" x14ac:dyDescent="0.25">
      <c r="A10559" s="325"/>
      <c r="B10559" s="325"/>
      <c r="H10559" s="325"/>
      <c r="O10559" s="325"/>
    </row>
    <row r="10560" spans="1:15" x14ac:dyDescent="0.25">
      <c r="A10560" s="325"/>
      <c r="B10560" s="325"/>
      <c r="H10560" s="325"/>
      <c r="O10560" s="325"/>
    </row>
    <row r="10561" spans="1:15" x14ac:dyDescent="0.25">
      <c r="A10561" s="325"/>
      <c r="B10561" s="325"/>
      <c r="H10561" s="325"/>
      <c r="O10561" s="325"/>
    </row>
    <row r="10562" spans="1:15" x14ac:dyDescent="0.25">
      <c r="A10562" s="325"/>
      <c r="B10562" s="325"/>
      <c r="H10562" s="325"/>
      <c r="O10562" s="325"/>
    </row>
    <row r="10563" spans="1:15" x14ac:dyDescent="0.25">
      <c r="A10563" s="325"/>
      <c r="B10563" s="325"/>
      <c r="H10563" s="325"/>
      <c r="O10563" s="325"/>
    </row>
    <row r="10564" spans="1:15" x14ac:dyDescent="0.25">
      <c r="A10564" s="325"/>
      <c r="B10564" s="325"/>
      <c r="H10564" s="325"/>
      <c r="O10564" s="325"/>
    </row>
    <row r="10565" spans="1:15" x14ac:dyDescent="0.25">
      <c r="A10565" s="325"/>
      <c r="B10565" s="325"/>
      <c r="H10565" s="325"/>
      <c r="O10565" s="325"/>
    </row>
    <row r="10566" spans="1:15" x14ac:dyDescent="0.25">
      <c r="A10566" s="325"/>
      <c r="B10566" s="325"/>
      <c r="H10566" s="325"/>
      <c r="O10566" s="325"/>
    </row>
    <row r="10567" spans="1:15" x14ac:dyDescent="0.25">
      <c r="A10567" s="325"/>
      <c r="B10567" s="325"/>
      <c r="H10567" s="325"/>
      <c r="O10567" s="325"/>
    </row>
    <row r="10568" spans="1:15" x14ac:dyDescent="0.25">
      <c r="A10568" s="325"/>
      <c r="B10568" s="325"/>
      <c r="H10568" s="325"/>
      <c r="O10568" s="325"/>
    </row>
    <row r="10569" spans="1:15" x14ac:dyDescent="0.25">
      <c r="A10569" s="325"/>
      <c r="B10569" s="325"/>
      <c r="H10569" s="325"/>
      <c r="O10569" s="325"/>
    </row>
    <row r="10570" spans="1:15" x14ac:dyDescent="0.25">
      <c r="A10570" s="325"/>
      <c r="B10570" s="325"/>
      <c r="H10570" s="325"/>
      <c r="O10570" s="325"/>
    </row>
    <row r="10571" spans="1:15" x14ac:dyDescent="0.25">
      <c r="A10571" s="325"/>
      <c r="B10571" s="325"/>
      <c r="H10571" s="325"/>
      <c r="O10571" s="325"/>
    </row>
    <row r="10572" spans="1:15" x14ac:dyDescent="0.25">
      <c r="A10572" s="325"/>
      <c r="B10572" s="325"/>
      <c r="H10572" s="325"/>
      <c r="O10572" s="325"/>
    </row>
    <row r="10573" spans="1:15" x14ac:dyDescent="0.25">
      <c r="A10573" s="325"/>
      <c r="B10573" s="325"/>
      <c r="H10573" s="325"/>
      <c r="O10573" s="325"/>
    </row>
    <row r="10574" spans="1:15" x14ac:dyDescent="0.25">
      <c r="A10574" s="325"/>
      <c r="B10574" s="325"/>
      <c r="H10574" s="325"/>
      <c r="O10574" s="325"/>
    </row>
    <row r="10575" spans="1:15" x14ac:dyDescent="0.25">
      <c r="A10575" s="325"/>
      <c r="B10575" s="325"/>
      <c r="H10575" s="325"/>
      <c r="O10575" s="325"/>
    </row>
    <row r="10576" spans="1:15" x14ac:dyDescent="0.25">
      <c r="A10576" s="325"/>
      <c r="B10576" s="325"/>
      <c r="H10576" s="325"/>
      <c r="O10576" s="325"/>
    </row>
    <row r="10577" spans="1:15" x14ac:dyDescent="0.25">
      <c r="A10577" s="325"/>
      <c r="B10577" s="325"/>
      <c r="H10577" s="325"/>
      <c r="O10577" s="325"/>
    </row>
    <row r="10578" spans="1:15" x14ac:dyDescent="0.25">
      <c r="A10578" s="325"/>
      <c r="B10578" s="325"/>
      <c r="H10578" s="325"/>
      <c r="O10578" s="325"/>
    </row>
    <row r="10579" spans="1:15" x14ac:dyDescent="0.25">
      <c r="A10579" s="325"/>
      <c r="B10579" s="325"/>
      <c r="H10579" s="325"/>
      <c r="O10579" s="325"/>
    </row>
    <row r="10580" spans="1:15" x14ac:dyDescent="0.25">
      <c r="A10580" s="325"/>
      <c r="B10580" s="325"/>
      <c r="H10580" s="325"/>
      <c r="O10580" s="325"/>
    </row>
    <row r="10581" spans="1:15" x14ac:dyDescent="0.25">
      <c r="A10581" s="325"/>
      <c r="B10581" s="325"/>
      <c r="H10581" s="325"/>
      <c r="O10581" s="325"/>
    </row>
    <row r="10582" spans="1:15" x14ac:dyDescent="0.25">
      <c r="A10582" s="325"/>
      <c r="B10582" s="325"/>
      <c r="H10582" s="325"/>
      <c r="O10582" s="325"/>
    </row>
    <row r="10583" spans="1:15" x14ac:dyDescent="0.25">
      <c r="A10583" s="325"/>
      <c r="B10583" s="325"/>
      <c r="H10583" s="325"/>
      <c r="O10583" s="325"/>
    </row>
    <row r="10584" spans="1:15" x14ac:dyDescent="0.25">
      <c r="A10584" s="325"/>
      <c r="B10584" s="325"/>
      <c r="H10584" s="325"/>
      <c r="O10584" s="325"/>
    </row>
    <row r="10585" spans="1:15" x14ac:dyDescent="0.25">
      <c r="A10585" s="325"/>
      <c r="B10585" s="325"/>
      <c r="H10585" s="325"/>
      <c r="O10585" s="325"/>
    </row>
    <row r="10586" spans="1:15" x14ac:dyDescent="0.25">
      <c r="A10586" s="325"/>
      <c r="B10586" s="325"/>
      <c r="H10586" s="325"/>
      <c r="O10586" s="325"/>
    </row>
    <row r="10587" spans="1:15" x14ac:dyDescent="0.25">
      <c r="A10587" s="325"/>
      <c r="B10587" s="325"/>
      <c r="H10587" s="325"/>
      <c r="O10587" s="325"/>
    </row>
    <row r="10588" spans="1:15" x14ac:dyDescent="0.25">
      <c r="A10588" s="325"/>
      <c r="B10588" s="325"/>
      <c r="H10588" s="325"/>
      <c r="O10588" s="325"/>
    </row>
    <row r="10589" spans="1:15" x14ac:dyDescent="0.25">
      <c r="A10589" s="325"/>
      <c r="B10589" s="325"/>
      <c r="H10589" s="325"/>
      <c r="O10589" s="325"/>
    </row>
    <row r="10590" spans="1:15" x14ac:dyDescent="0.25">
      <c r="A10590" s="325"/>
      <c r="B10590" s="325"/>
      <c r="H10590" s="325"/>
      <c r="O10590" s="325"/>
    </row>
    <row r="10591" spans="1:15" x14ac:dyDescent="0.25">
      <c r="A10591" s="325"/>
      <c r="B10591" s="325"/>
      <c r="H10591" s="325"/>
      <c r="O10591" s="325"/>
    </row>
    <row r="10592" spans="1:15" x14ac:dyDescent="0.25">
      <c r="A10592" s="325"/>
      <c r="B10592" s="325"/>
      <c r="H10592" s="325"/>
      <c r="O10592" s="325"/>
    </row>
    <row r="10593" spans="1:15" x14ac:dyDescent="0.25">
      <c r="A10593" s="325"/>
      <c r="B10593" s="325"/>
      <c r="H10593" s="325"/>
      <c r="O10593" s="325"/>
    </row>
    <row r="10594" spans="1:15" x14ac:dyDescent="0.25">
      <c r="A10594" s="325"/>
      <c r="B10594" s="325"/>
      <c r="H10594" s="325"/>
      <c r="O10594" s="325"/>
    </row>
    <row r="10595" spans="1:15" x14ac:dyDescent="0.25">
      <c r="A10595" s="325"/>
      <c r="B10595" s="325"/>
      <c r="H10595" s="325"/>
      <c r="O10595" s="325"/>
    </row>
    <row r="10596" spans="1:15" x14ac:dyDescent="0.25">
      <c r="A10596" s="325"/>
      <c r="B10596" s="325"/>
      <c r="H10596" s="325"/>
      <c r="O10596" s="325"/>
    </row>
    <row r="10597" spans="1:15" x14ac:dyDescent="0.25">
      <c r="A10597" s="325"/>
      <c r="B10597" s="325"/>
      <c r="H10597" s="325"/>
      <c r="O10597" s="325"/>
    </row>
    <row r="10598" spans="1:15" x14ac:dyDescent="0.25">
      <c r="A10598" s="325"/>
      <c r="B10598" s="325"/>
      <c r="H10598" s="325"/>
      <c r="O10598" s="325"/>
    </row>
    <row r="10599" spans="1:15" x14ac:dyDescent="0.25">
      <c r="A10599" s="325"/>
      <c r="B10599" s="325"/>
      <c r="H10599" s="325"/>
      <c r="O10599" s="325"/>
    </row>
    <row r="10600" spans="1:15" x14ac:dyDescent="0.25">
      <c r="A10600" s="325"/>
      <c r="B10600" s="325"/>
      <c r="H10600" s="325"/>
      <c r="O10600" s="325"/>
    </row>
    <row r="10601" spans="1:15" x14ac:dyDescent="0.25">
      <c r="A10601" s="325"/>
      <c r="B10601" s="325"/>
      <c r="H10601" s="325"/>
      <c r="O10601" s="325"/>
    </row>
    <row r="10602" spans="1:15" x14ac:dyDescent="0.25">
      <c r="A10602" s="325"/>
      <c r="B10602" s="325"/>
      <c r="H10602" s="325"/>
      <c r="O10602" s="325"/>
    </row>
    <row r="10603" spans="1:15" x14ac:dyDescent="0.25">
      <c r="A10603" s="325"/>
      <c r="B10603" s="325"/>
      <c r="H10603" s="325"/>
      <c r="O10603" s="325"/>
    </row>
    <row r="10604" spans="1:15" x14ac:dyDescent="0.25">
      <c r="A10604" s="325"/>
      <c r="B10604" s="325"/>
      <c r="H10604" s="325"/>
      <c r="O10604" s="325"/>
    </row>
    <row r="10605" spans="1:15" x14ac:dyDescent="0.25">
      <c r="A10605" s="325"/>
      <c r="B10605" s="325"/>
      <c r="H10605" s="325"/>
      <c r="O10605" s="325"/>
    </row>
    <row r="10606" spans="1:15" x14ac:dyDescent="0.25">
      <c r="A10606" s="325"/>
      <c r="B10606" s="325"/>
      <c r="H10606" s="325"/>
      <c r="O10606" s="325"/>
    </row>
    <row r="10607" spans="1:15" x14ac:dyDescent="0.25">
      <c r="A10607" s="325"/>
      <c r="B10607" s="325"/>
      <c r="H10607" s="325"/>
      <c r="O10607" s="325"/>
    </row>
    <row r="10608" spans="1:15" x14ac:dyDescent="0.25">
      <c r="A10608" s="325"/>
      <c r="B10608" s="325"/>
      <c r="H10608" s="325"/>
      <c r="O10608" s="325"/>
    </row>
    <row r="10609" spans="1:15" x14ac:dyDescent="0.25">
      <c r="A10609" s="325"/>
      <c r="B10609" s="325"/>
      <c r="H10609" s="325"/>
      <c r="O10609" s="325"/>
    </row>
    <row r="10610" spans="1:15" x14ac:dyDescent="0.25">
      <c r="A10610" s="325"/>
      <c r="B10610" s="325"/>
      <c r="H10610" s="325"/>
      <c r="O10610" s="325"/>
    </row>
    <row r="10611" spans="1:15" x14ac:dyDescent="0.25">
      <c r="A10611" s="325"/>
      <c r="B10611" s="325"/>
      <c r="H10611" s="325"/>
      <c r="O10611" s="325"/>
    </row>
    <row r="10612" spans="1:15" x14ac:dyDescent="0.25">
      <c r="A10612" s="325"/>
      <c r="B10612" s="325"/>
      <c r="H10612" s="325"/>
      <c r="O10612" s="325"/>
    </row>
    <row r="10613" spans="1:15" x14ac:dyDescent="0.25">
      <c r="A10613" s="325"/>
      <c r="B10613" s="325"/>
      <c r="H10613" s="325"/>
      <c r="O10613" s="325"/>
    </row>
    <row r="10614" spans="1:15" x14ac:dyDescent="0.25">
      <c r="A10614" s="325"/>
      <c r="B10614" s="325"/>
      <c r="H10614" s="325"/>
      <c r="O10614" s="325"/>
    </row>
    <row r="10615" spans="1:15" x14ac:dyDescent="0.25">
      <c r="A10615" s="325"/>
      <c r="B10615" s="325"/>
      <c r="H10615" s="325"/>
      <c r="O10615" s="325"/>
    </row>
    <row r="10616" spans="1:15" x14ac:dyDescent="0.25">
      <c r="A10616" s="325"/>
      <c r="B10616" s="325"/>
      <c r="H10616" s="325"/>
      <c r="O10616" s="325"/>
    </row>
    <row r="10617" spans="1:15" x14ac:dyDescent="0.25">
      <c r="A10617" s="325"/>
      <c r="B10617" s="325"/>
      <c r="H10617" s="325"/>
      <c r="O10617" s="325"/>
    </row>
    <row r="10618" spans="1:15" x14ac:dyDescent="0.25">
      <c r="A10618" s="325"/>
      <c r="B10618" s="325"/>
      <c r="H10618" s="325"/>
      <c r="O10618" s="325"/>
    </row>
    <row r="10619" spans="1:15" x14ac:dyDescent="0.25">
      <c r="A10619" s="325"/>
      <c r="B10619" s="325"/>
      <c r="H10619" s="325"/>
      <c r="O10619" s="325"/>
    </row>
    <row r="10620" spans="1:15" x14ac:dyDescent="0.25">
      <c r="A10620" s="325"/>
      <c r="B10620" s="325"/>
      <c r="H10620" s="325"/>
      <c r="O10620" s="325"/>
    </row>
    <row r="10621" spans="1:15" x14ac:dyDescent="0.25">
      <c r="A10621" s="325"/>
      <c r="B10621" s="325"/>
      <c r="H10621" s="325"/>
      <c r="O10621" s="325"/>
    </row>
    <row r="10622" spans="1:15" x14ac:dyDescent="0.25">
      <c r="A10622" s="325"/>
      <c r="B10622" s="325"/>
      <c r="H10622" s="325"/>
      <c r="O10622" s="325"/>
    </row>
    <row r="10623" spans="1:15" x14ac:dyDescent="0.25">
      <c r="A10623" s="325"/>
      <c r="B10623" s="325"/>
      <c r="H10623" s="325"/>
      <c r="O10623" s="325"/>
    </row>
    <row r="10624" spans="1:15" x14ac:dyDescent="0.25">
      <c r="A10624" s="325"/>
      <c r="B10624" s="325"/>
      <c r="H10624" s="325"/>
      <c r="O10624" s="325"/>
    </row>
    <row r="10625" spans="1:15" x14ac:dyDescent="0.25">
      <c r="A10625" s="325"/>
      <c r="B10625" s="325"/>
      <c r="H10625" s="325"/>
      <c r="O10625" s="325"/>
    </row>
    <row r="10626" spans="1:15" x14ac:dyDescent="0.25">
      <c r="A10626" s="325"/>
      <c r="B10626" s="325"/>
      <c r="H10626" s="325"/>
      <c r="O10626" s="325"/>
    </row>
    <row r="10627" spans="1:15" x14ac:dyDescent="0.25">
      <c r="A10627" s="325"/>
      <c r="B10627" s="325"/>
      <c r="H10627" s="325"/>
      <c r="O10627" s="325"/>
    </row>
    <row r="10628" spans="1:15" x14ac:dyDescent="0.25">
      <c r="A10628" s="325"/>
      <c r="B10628" s="325"/>
      <c r="H10628" s="325"/>
      <c r="O10628" s="325"/>
    </row>
    <row r="10629" spans="1:15" x14ac:dyDescent="0.25">
      <c r="A10629" s="325"/>
      <c r="B10629" s="325"/>
      <c r="H10629" s="325"/>
      <c r="O10629" s="325"/>
    </row>
    <row r="10630" spans="1:15" x14ac:dyDescent="0.25">
      <c r="A10630" s="325"/>
      <c r="B10630" s="325"/>
      <c r="H10630" s="325"/>
      <c r="O10630" s="325"/>
    </row>
    <row r="10631" spans="1:15" x14ac:dyDescent="0.25">
      <c r="A10631" s="325"/>
      <c r="B10631" s="325"/>
      <c r="H10631" s="325"/>
      <c r="O10631" s="325"/>
    </row>
    <row r="10632" spans="1:15" x14ac:dyDescent="0.25">
      <c r="A10632" s="325"/>
      <c r="B10632" s="325"/>
      <c r="H10632" s="325"/>
      <c r="O10632" s="325"/>
    </row>
    <row r="10633" spans="1:15" x14ac:dyDescent="0.25">
      <c r="A10633" s="325"/>
      <c r="B10633" s="325"/>
      <c r="H10633" s="325"/>
      <c r="O10633" s="325"/>
    </row>
    <row r="10634" spans="1:15" x14ac:dyDescent="0.25">
      <c r="A10634" s="325"/>
      <c r="B10634" s="325"/>
      <c r="H10634" s="325"/>
      <c r="O10634" s="325"/>
    </row>
    <row r="10635" spans="1:15" x14ac:dyDescent="0.25">
      <c r="A10635" s="325"/>
      <c r="B10635" s="325"/>
      <c r="H10635" s="325"/>
      <c r="O10635" s="325"/>
    </row>
    <row r="10636" spans="1:15" x14ac:dyDescent="0.25">
      <c r="A10636" s="325"/>
      <c r="B10636" s="325"/>
      <c r="H10636" s="325"/>
      <c r="O10636" s="325"/>
    </row>
    <row r="10637" spans="1:15" x14ac:dyDescent="0.25">
      <c r="A10637" s="325"/>
      <c r="B10637" s="325"/>
      <c r="H10637" s="325"/>
      <c r="O10637" s="325"/>
    </row>
    <row r="10638" spans="1:15" x14ac:dyDescent="0.25">
      <c r="A10638" s="325"/>
      <c r="B10638" s="325"/>
      <c r="H10638" s="325"/>
      <c r="O10638" s="325"/>
    </row>
    <row r="10639" spans="1:15" x14ac:dyDescent="0.25">
      <c r="A10639" s="325"/>
      <c r="B10639" s="325"/>
      <c r="H10639" s="325"/>
      <c r="O10639" s="325"/>
    </row>
    <row r="10640" spans="1:15" x14ac:dyDescent="0.25">
      <c r="A10640" s="325"/>
      <c r="B10640" s="325"/>
      <c r="H10640" s="325"/>
      <c r="O10640" s="325"/>
    </row>
    <row r="10641" spans="1:15" x14ac:dyDescent="0.25">
      <c r="A10641" s="325"/>
      <c r="B10641" s="325"/>
      <c r="H10641" s="325"/>
      <c r="O10641" s="325"/>
    </row>
    <row r="10642" spans="1:15" x14ac:dyDescent="0.25">
      <c r="A10642" s="325"/>
      <c r="B10642" s="325"/>
      <c r="H10642" s="325"/>
      <c r="O10642" s="325"/>
    </row>
    <row r="10643" spans="1:15" x14ac:dyDescent="0.25">
      <c r="A10643" s="325"/>
      <c r="B10643" s="325"/>
      <c r="H10643" s="325"/>
      <c r="O10643" s="325"/>
    </row>
    <row r="10644" spans="1:15" x14ac:dyDescent="0.25">
      <c r="A10644" s="325"/>
      <c r="B10644" s="325"/>
      <c r="H10644" s="325"/>
      <c r="O10644" s="325"/>
    </row>
    <row r="10645" spans="1:15" x14ac:dyDescent="0.25">
      <c r="A10645" s="325"/>
      <c r="B10645" s="325"/>
      <c r="H10645" s="325"/>
      <c r="O10645" s="325"/>
    </row>
    <row r="10646" spans="1:15" x14ac:dyDescent="0.25">
      <c r="A10646" s="325"/>
      <c r="B10646" s="325"/>
      <c r="H10646" s="325"/>
      <c r="O10646" s="325"/>
    </row>
    <row r="10647" spans="1:15" x14ac:dyDescent="0.25">
      <c r="A10647" s="325"/>
      <c r="B10647" s="325"/>
      <c r="H10647" s="325"/>
      <c r="O10647" s="325"/>
    </row>
    <row r="10648" spans="1:15" x14ac:dyDescent="0.25">
      <c r="A10648" s="325"/>
      <c r="B10648" s="325"/>
      <c r="H10648" s="325"/>
      <c r="O10648" s="325"/>
    </row>
    <row r="10649" spans="1:15" x14ac:dyDescent="0.25">
      <c r="A10649" s="325"/>
      <c r="B10649" s="325"/>
      <c r="H10649" s="325"/>
      <c r="O10649" s="325"/>
    </row>
    <row r="10650" spans="1:15" x14ac:dyDescent="0.25">
      <c r="A10650" s="325"/>
      <c r="B10650" s="325"/>
      <c r="H10650" s="325"/>
      <c r="O10650" s="325"/>
    </row>
    <row r="10651" spans="1:15" x14ac:dyDescent="0.25">
      <c r="A10651" s="325"/>
      <c r="B10651" s="325"/>
      <c r="H10651" s="325"/>
      <c r="O10651" s="325"/>
    </row>
    <row r="10652" spans="1:15" x14ac:dyDescent="0.25">
      <c r="A10652" s="325"/>
      <c r="B10652" s="325"/>
      <c r="H10652" s="325"/>
      <c r="O10652" s="325"/>
    </row>
    <row r="10653" spans="1:15" x14ac:dyDescent="0.25">
      <c r="A10653" s="325"/>
      <c r="B10653" s="325"/>
      <c r="H10653" s="325"/>
      <c r="O10653" s="325"/>
    </row>
    <row r="10654" spans="1:15" x14ac:dyDescent="0.25">
      <c r="A10654" s="325"/>
      <c r="B10654" s="325"/>
      <c r="H10654" s="325"/>
      <c r="O10654" s="325"/>
    </row>
    <row r="10655" spans="1:15" x14ac:dyDescent="0.25">
      <c r="A10655" s="325"/>
      <c r="B10655" s="325"/>
      <c r="H10655" s="325"/>
      <c r="O10655" s="325"/>
    </row>
    <row r="10656" spans="1:15" x14ac:dyDescent="0.25">
      <c r="A10656" s="325"/>
      <c r="B10656" s="325"/>
      <c r="H10656" s="325"/>
      <c r="O10656" s="325"/>
    </row>
    <row r="10657" spans="1:15" x14ac:dyDescent="0.25">
      <c r="A10657" s="325"/>
      <c r="B10657" s="325"/>
      <c r="H10657" s="325"/>
      <c r="O10657" s="325"/>
    </row>
    <row r="10658" spans="1:15" x14ac:dyDescent="0.25">
      <c r="A10658" s="325"/>
      <c r="B10658" s="325"/>
      <c r="H10658" s="325"/>
      <c r="O10658" s="325"/>
    </row>
    <row r="10659" spans="1:15" x14ac:dyDescent="0.25">
      <c r="A10659" s="325"/>
      <c r="B10659" s="325"/>
      <c r="H10659" s="325"/>
      <c r="O10659" s="325"/>
    </row>
    <row r="10660" spans="1:15" x14ac:dyDescent="0.25">
      <c r="A10660" s="325"/>
      <c r="B10660" s="325"/>
      <c r="H10660" s="325"/>
      <c r="O10660" s="325"/>
    </row>
    <row r="10661" spans="1:15" x14ac:dyDescent="0.25">
      <c r="A10661" s="325"/>
      <c r="B10661" s="325"/>
      <c r="H10661" s="325"/>
      <c r="O10661" s="325"/>
    </row>
    <row r="10662" spans="1:15" x14ac:dyDescent="0.25">
      <c r="A10662" s="325"/>
      <c r="B10662" s="325"/>
      <c r="H10662" s="325"/>
      <c r="O10662" s="325"/>
    </row>
    <row r="10663" spans="1:15" x14ac:dyDescent="0.25">
      <c r="A10663" s="325"/>
      <c r="B10663" s="325"/>
      <c r="H10663" s="325"/>
      <c r="O10663" s="325"/>
    </row>
    <row r="10664" spans="1:15" x14ac:dyDescent="0.25">
      <c r="A10664" s="325"/>
      <c r="B10664" s="325"/>
      <c r="H10664" s="325"/>
      <c r="O10664" s="325"/>
    </row>
    <row r="10665" spans="1:15" x14ac:dyDescent="0.25">
      <c r="A10665" s="325"/>
      <c r="B10665" s="325"/>
      <c r="H10665" s="325"/>
      <c r="O10665" s="325"/>
    </row>
    <row r="10666" spans="1:15" x14ac:dyDescent="0.25">
      <c r="A10666" s="325"/>
      <c r="B10666" s="325"/>
      <c r="H10666" s="325"/>
      <c r="O10666" s="325"/>
    </row>
    <row r="10667" spans="1:15" x14ac:dyDescent="0.25">
      <c r="A10667" s="325"/>
      <c r="B10667" s="325"/>
      <c r="H10667" s="325"/>
      <c r="O10667" s="325"/>
    </row>
    <row r="10668" spans="1:15" x14ac:dyDescent="0.25">
      <c r="A10668" s="325"/>
      <c r="B10668" s="325"/>
      <c r="H10668" s="325"/>
      <c r="O10668" s="325"/>
    </row>
    <row r="10669" spans="1:15" x14ac:dyDescent="0.25">
      <c r="A10669" s="325"/>
      <c r="B10669" s="325"/>
      <c r="H10669" s="325"/>
      <c r="O10669" s="325"/>
    </row>
    <row r="10670" spans="1:15" x14ac:dyDescent="0.25">
      <c r="A10670" s="325"/>
      <c r="B10670" s="325"/>
      <c r="H10670" s="325"/>
      <c r="O10670" s="325"/>
    </row>
    <row r="10671" spans="1:15" x14ac:dyDescent="0.25">
      <c r="A10671" s="325"/>
      <c r="B10671" s="325"/>
      <c r="H10671" s="325"/>
      <c r="O10671" s="325"/>
    </row>
    <row r="10672" spans="1:15" x14ac:dyDescent="0.25">
      <c r="A10672" s="325"/>
      <c r="B10672" s="325"/>
      <c r="H10672" s="325"/>
      <c r="O10672" s="325"/>
    </row>
    <row r="10673" spans="1:15" x14ac:dyDescent="0.25">
      <c r="A10673" s="325"/>
      <c r="B10673" s="325"/>
      <c r="H10673" s="325"/>
      <c r="O10673" s="325"/>
    </row>
    <row r="10674" spans="1:15" x14ac:dyDescent="0.25">
      <c r="A10674" s="325"/>
      <c r="B10674" s="325"/>
      <c r="H10674" s="325"/>
      <c r="O10674" s="325"/>
    </row>
    <row r="10675" spans="1:15" x14ac:dyDescent="0.25">
      <c r="A10675" s="325"/>
      <c r="B10675" s="325"/>
      <c r="H10675" s="325"/>
      <c r="O10675" s="325"/>
    </row>
    <row r="10676" spans="1:15" x14ac:dyDescent="0.25">
      <c r="A10676" s="325"/>
      <c r="B10676" s="325"/>
      <c r="H10676" s="325"/>
      <c r="O10676" s="325"/>
    </row>
    <row r="10677" spans="1:15" x14ac:dyDescent="0.25">
      <c r="A10677" s="325"/>
      <c r="B10677" s="325"/>
      <c r="H10677" s="325"/>
      <c r="O10677" s="325"/>
    </row>
    <row r="10678" spans="1:15" x14ac:dyDescent="0.25">
      <c r="A10678" s="325"/>
      <c r="B10678" s="325"/>
      <c r="H10678" s="325"/>
      <c r="O10678" s="325"/>
    </row>
    <row r="10679" spans="1:15" x14ac:dyDescent="0.25">
      <c r="A10679" s="325"/>
      <c r="B10679" s="325"/>
      <c r="H10679" s="325"/>
      <c r="O10679" s="325"/>
    </row>
    <row r="10680" spans="1:15" x14ac:dyDescent="0.25">
      <c r="A10680" s="325"/>
      <c r="B10680" s="325"/>
      <c r="H10680" s="325"/>
      <c r="O10680" s="325"/>
    </row>
    <row r="10681" spans="1:15" x14ac:dyDescent="0.25">
      <c r="A10681" s="325"/>
      <c r="B10681" s="325"/>
      <c r="H10681" s="325"/>
      <c r="O10681" s="325"/>
    </row>
    <row r="10682" spans="1:15" x14ac:dyDescent="0.25">
      <c r="A10682" s="325"/>
      <c r="B10682" s="325"/>
      <c r="H10682" s="325"/>
      <c r="O10682" s="325"/>
    </row>
    <row r="10683" spans="1:15" x14ac:dyDescent="0.25">
      <c r="A10683" s="325"/>
      <c r="B10683" s="325"/>
      <c r="H10683" s="325"/>
      <c r="O10683" s="325"/>
    </row>
    <row r="10684" spans="1:15" x14ac:dyDescent="0.25">
      <c r="A10684" s="325"/>
      <c r="B10684" s="325"/>
      <c r="H10684" s="325"/>
      <c r="O10684" s="325"/>
    </row>
    <row r="10685" spans="1:15" x14ac:dyDescent="0.25">
      <c r="A10685" s="325"/>
      <c r="B10685" s="325"/>
      <c r="H10685" s="325"/>
      <c r="O10685" s="325"/>
    </row>
    <row r="10686" spans="1:15" x14ac:dyDescent="0.25">
      <c r="A10686" s="325"/>
      <c r="B10686" s="325"/>
      <c r="H10686" s="325"/>
      <c r="O10686" s="325"/>
    </row>
    <row r="10687" spans="1:15" x14ac:dyDescent="0.25">
      <c r="A10687" s="325"/>
      <c r="B10687" s="325"/>
      <c r="H10687" s="325"/>
      <c r="O10687" s="325"/>
    </row>
    <row r="10688" spans="1:15" x14ac:dyDescent="0.25">
      <c r="A10688" s="325"/>
      <c r="B10688" s="325"/>
      <c r="H10688" s="325"/>
      <c r="O10688" s="325"/>
    </row>
    <row r="10689" spans="1:15" x14ac:dyDescent="0.25">
      <c r="A10689" s="325"/>
      <c r="B10689" s="325"/>
      <c r="H10689" s="325"/>
      <c r="O10689" s="325"/>
    </row>
    <row r="10690" spans="1:15" x14ac:dyDescent="0.25">
      <c r="A10690" s="325"/>
      <c r="B10690" s="325"/>
      <c r="H10690" s="325"/>
      <c r="O10690" s="325"/>
    </row>
    <row r="10691" spans="1:15" x14ac:dyDescent="0.25">
      <c r="A10691" s="325"/>
      <c r="B10691" s="325"/>
      <c r="H10691" s="325"/>
      <c r="O10691" s="325"/>
    </row>
    <row r="10692" spans="1:15" x14ac:dyDescent="0.25">
      <c r="A10692" s="325"/>
      <c r="B10692" s="325"/>
      <c r="H10692" s="325"/>
      <c r="O10692" s="325"/>
    </row>
    <row r="10693" spans="1:15" x14ac:dyDescent="0.25">
      <c r="A10693" s="325"/>
      <c r="B10693" s="325"/>
      <c r="H10693" s="325"/>
      <c r="O10693" s="325"/>
    </row>
    <row r="10694" spans="1:15" x14ac:dyDescent="0.25">
      <c r="A10694" s="325"/>
      <c r="B10694" s="325"/>
      <c r="H10694" s="325"/>
      <c r="O10694" s="325"/>
    </row>
    <row r="10695" spans="1:15" x14ac:dyDescent="0.25">
      <c r="A10695" s="325"/>
      <c r="B10695" s="325"/>
      <c r="H10695" s="325"/>
      <c r="O10695" s="325"/>
    </row>
    <row r="10696" spans="1:15" x14ac:dyDescent="0.25">
      <c r="A10696" s="325"/>
      <c r="B10696" s="325"/>
      <c r="H10696" s="325"/>
      <c r="O10696" s="325"/>
    </row>
    <row r="10697" spans="1:15" x14ac:dyDescent="0.25">
      <c r="A10697" s="325"/>
      <c r="B10697" s="325"/>
      <c r="H10697" s="325"/>
      <c r="O10697" s="325"/>
    </row>
    <row r="10698" spans="1:15" x14ac:dyDescent="0.25">
      <c r="A10698" s="325"/>
      <c r="B10698" s="325"/>
      <c r="H10698" s="325"/>
      <c r="O10698" s="325"/>
    </row>
    <row r="10699" spans="1:15" x14ac:dyDescent="0.25">
      <c r="A10699" s="325"/>
      <c r="B10699" s="325"/>
      <c r="H10699" s="325"/>
      <c r="O10699" s="325"/>
    </row>
    <row r="10700" spans="1:15" x14ac:dyDescent="0.25">
      <c r="A10700" s="325"/>
      <c r="B10700" s="325"/>
      <c r="H10700" s="325"/>
      <c r="O10700" s="325"/>
    </row>
    <row r="10701" spans="1:15" x14ac:dyDescent="0.25">
      <c r="A10701" s="325"/>
      <c r="B10701" s="325"/>
      <c r="H10701" s="325"/>
      <c r="O10701" s="325"/>
    </row>
    <row r="10702" spans="1:15" x14ac:dyDescent="0.25">
      <c r="A10702" s="325"/>
      <c r="B10702" s="325"/>
      <c r="H10702" s="325"/>
      <c r="O10702" s="325"/>
    </row>
    <row r="10703" spans="1:15" x14ac:dyDescent="0.25">
      <c r="A10703" s="325"/>
      <c r="B10703" s="325"/>
      <c r="H10703" s="325"/>
      <c r="O10703" s="325"/>
    </row>
    <row r="10704" spans="1:15" x14ac:dyDescent="0.25">
      <c r="A10704" s="325"/>
      <c r="B10704" s="325"/>
      <c r="H10704" s="325"/>
      <c r="O10704" s="325"/>
    </row>
    <row r="10705" spans="1:15" x14ac:dyDescent="0.25">
      <c r="A10705" s="325"/>
      <c r="B10705" s="325"/>
      <c r="H10705" s="325"/>
      <c r="O10705" s="325"/>
    </row>
    <row r="10706" spans="1:15" x14ac:dyDescent="0.25">
      <c r="A10706" s="325"/>
      <c r="B10706" s="325"/>
      <c r="H10706" s="325"/>
      <c r="O10706" s="325"/>
    </row>
    <row r="10707" spans="1:15" x14ac:dyDescent="0.25">
      <c r="A10707" s="325"/>
      <c r="B10707" s="325"/>
      <c r="H10707" s="325"/>
      <c r="O10707" s="325"/>
    </row>
    <row r="10708" spans="1:15" x14ac:dyDescent="0.25">
      <c r="A10708" s="325"/>
      <c r="B10708" s="325"/>
      <c r="H10708" s="325"/>
      <c r="O10708" s="325"/>
    </row>
    <row r="10709" spans="1:15" x14ac:dyDescent="0.25">
      <c r="A10709" s="325"/>
      <c r="B10709" s="325"/>
      <c r="H10709" s="325"/>
      <c r="O10709" s="325"/>
    </row>
    <row r="10710" spans="1:15" x14ac:dyDescent="0.25">
      <c r="A10710" s="325"/>
      <c r="B10710" s="325"/>
      <c r="H10710" s="325"/>
      <c r="O10710" s="325"/>
    </row>
    <row r="10711" spans="1:15" x14ac:dyDescent="0.25">
      <c r="A10711" s="325"/>
      <c r="B10711" s="325"/>
      <c r="H10711" s="325"/>
      <c r="O10711" s="325"/>
    </row>
    <row r="10712" spans="1:15" x14ac:dyDescent="0.25">
      <c r="A10712" s="325"/>
      <c r="B10712" s="325"/>
      <c r="H10712" s="325"/>
      <c r="O10712" s="325"/>
    </row>
    <row r="10713" spans="1:15" x14ac:dyDescent="0.25">
      <c r="A10713" s="325"/>
      <c r="B10713" s="325"/>
      <c r="H10713" s="325"/>
      <c r="O10713" s="325"/>
    </row>
    <row r="10714" spans="1:15" x14ac:dyDescent="0.25">
      <c r="A10714" s="325"/>
      <c r="B10714" s="325"/>
      <c r="H10714" s="325"/>
      <c r="O10714" s="325"/>
    </row>
    <row r="10715" spans="1:15" x14ac:dyDescent="0.25">
      <c r="A10715" s="325"/>
      <c r="B10715" s="325"/>
      <c r="H10715" s="325"/>
      <c r="O10715" s="325"/>
    </row>
    <row r="10716" spans="1:15" x14ac:dyDescent="0.25">
      <c r="A10716" s="325"/>
      <c r="B10716" s="325"/>
      <c r="H10716" s="325"/>
      <c r="O10716" s="325"/>
    </row>
    <row r="10717" spans="1:15" x14ac:dyDescent="0.25">
      <c r="A10717" s="325"/>
      <c r="B10717" s="325"/>
      <c r="H10717" s="325"/>
      <c r="O10717" s="325"/>
    </row>
    <row r="10718" spans="1:15" x14ac:dyDescent="0.25">
      <c r="A10718" s="325"/>
      <c r="B10718" s="325"/>
      <c r="H10718" s="325"/>
      <c r="O10718" s="325"/>
    </row>
    <row r="10719" spans="1:15" x14ac:dyDescent="0.25">
      <c r="A10719" s="325"/>
      <c r="B10719" s="325"/>
      <c r="H10719" s="325"/>
      <c r="O10719" s="325"/>
    </row>
    <row r="10720" spans="1:15" x14ac:dyDescent="0.25">
      <c r="A10720" s="325"/>
      <c r="B10720" s="325"/>
      <c r="H10720" s="325"/>
      <c r="O10720" s="325"/>
    </row>
    <row r="10721" spans="1:15" x14ac:dyDescent="0.25">
      <c r="A10721" s="325"/>
      <c r="B10721" s="325"/>
      <c r="H10721" s="325"/>
      <c r="O10721" s="325"/>
    </row>
    <row r="10722" spans="1:15" x14ac:dyDescent="0.25">
      <c r="A10722" s="325"/>
      <c r="B10722" s="325"/>
      <c r="H10722" s="325"/>
      <c r="O10722" s="325"/>
    </row>
    <row r="10723" spans="1:15" x14ac:dyDescent="0.25">
      <c r="A10723" s="325"/>
      <c r="B10723" s="325"/>
      <c r="H10723" s="325"/>
      <c r="O10723" s="325"/>
    </row>
    <row r="10724" spans="1:15" x14ac:dyDescent="0.25">
      <c r="A10724" s="325"/>
      <c r="B10724" s="325"/>
      <c r="H10724" s="325"/>
      <c r="O10724" s="325"/>
    </row>
    <row r="10725" spans="1:15" x14ac:dyDescent="0.25">
      <c r="A10725" s="325"/>
      <c r="B10725" s="325"/>
      <c r="H10725" s="325"/>
      <c r="O10725" s="325"/>
    </row>
    <row r="10726" spans="1:15" x14ac:dyDescent="0.25">
      <c r="A10726" s="325"/>
      <c r="B10726" s="325"/>
      <c r="H10726" s="325"/>
      <c r="O10726" s="325"/>
    </row>
    <row r="10727" spans="1:15" x14ac:dyDescent="0.25">
      <c r="A10727" s="325"/>
      <c r="B10727" s="325"/>
      <c r="H10727" s="325"/>
      <c r="O10727" s="325"/>
    </row>
    <row r="10728" spans="1:15" x14ac:dyDescent="0.25">
      <c r="A10728" s="325"/>
      <c r="B10728" s="325"/>
      <c r="H10728" s="325"/>
      <c r="O10728" s="325"/>
    </row>
    <row r="10729" spans="1:15" x14ac:dyDescent="0.25">
      <c r="A10729" s="325"/>
      <c r="B10729" s="325"/>
      <c r="H10729" s="325"/>
      <c r="O10729" s="325"/>
    </row>
    <row r="10730" spans="1:15" x14ac:dyDescent="0.25">
      <c r="A10730" s="325"/>
      <c r="B10730" s="325"/>
      <c r="H10730" s="325"/>
      <c r="O10730" s="325"/>
    </row>
    <row r="10731" spans="1:15" x14ac:dyDescent="0.25">
      <c r="A10731" s="325"/>
      <c r="B10731" s="325"/>
      <c r="H10731" s="325"/>
      <c r="O10731" s="325"/>
    </row>
    <row r="10732" spans="1:15" x14ac:dyDescent="0.25">
      <c r="A10732" s="325"/>
      <c r="B10732" s="325"/>
      <c r="H10732" s="325"/>
      <c r="O10732" s="325"/>
    </row>
    <row r="10733" spans="1:15" x14ac:dyDescent="0.25">
      <c r="A10733" s="325"/>
      <c r="B10733" s="325"/>
      <c r="H10733" s="325"/>
      <c r="O10733" s="325"/>
    </row>
    <row r="10734" spans="1:15" x14ac:dyDescent="0.25">
      <c r="A10734" s="325"/>
      <c r="B10734" s="325"/>
      <c r="H10734" s="325"/>
      <c r="O10734" s="325"/>
    </row>
    <row r="10735" spans="1:15" x14ac:dyDescent="0.25">
      <c r="A10735" s="325"/>
      <c r="B10735" s="325"/>
      <c r="H10735" s="325"/>
      <c r="O10735" s="325"/>
    </row>
    <row r="10736" spans="1:15" x14ac:dyDescent="0.25">
      <c r="A10736" s="325"/>
      <c r="B10736" s="325"/>
      <c r="H10736" s="325"/>
      <c r="O10736" s="325"/>
    </row>
    <row r="10737" spans="1:15" x14ac:dyDescent="0.25">
      <c r="A10737" s="325"/>
      <c r="B10737" s="325"/>
      <c r="H10737" s="325"/>
      <c r="O10737" s="325"/>
    </row>
    <row r="10738" spans="1:15" x14ac:dyDescent="0.25">
      <c r="A10738" s="325"/>
      <c r="B10738" s="325"/>
      <c r="H10738" s="325"/>
      <c r="O10738" s="325"/>
    </row>
    <row r="10739" spans="1:15" x14ac:dyDescent="0.25">
      <c r="A10739" s="325"/>
      <c r="B10739" s="325"/>
      <c r="H10739" s="325"/>
      <c r="O10739" s="325"/>
    </row>
    <row r="10740" spans="1:15" x14ac:dyDescent="0.25">
      <c r="A10740" s="325"/>
      <c r="B10740" s="325"/>
      <c r="H10740" s="325"/>
      <c r="O10740" s="325"/>
    </row>
    <row r="10741" spans="1:15" x14ac:dyDescent="0.25">
      <c r="A10741" s="325"/>
      <c r="B10741" s="325"/>
      <c r="H10741" s="325"/>
      <c r="O10741" s="325"/>
    </row>
    <row r="10742" spans="1:15" x14ac:dyDescent="0.25">
      <c r="A10742" s="325"/>
      <c r="B10742" s="325"/>
      <c r="H10742" s="325"/>
      <c r="O10742" s="325"/>
    </row>
    <row r="10743" spans="1:15" x14ac:dyDescent="0.25">
      <c r="A10743" s="325"/>
      <c r="B10743" s="325"/>
      <c r="H10743" s="325"/>
      <c r="O10743" s="325"/>
    </row>
    <row r="10744" spans="1:15" x14ac:dyDescent="0.25">
      <c r="A10744" s="325"/>
      <c r="B10744" s="325"/>
      <c r="H10744" s="325"/>
      <c r="O10744" s="325"/>
    </row>
    <row r="10745" spans="1:15" x14ac:dyDescent="0.25">
      <c r="A10745" s="325"/>
      <c r="B10745" s="325"/>
      <c r="H10745" s="325"/>
      <c r="O10745" s="325"/>
    </row>
    <row r="10746" spans="1:15" x14ac:dyDescent="0.25">
      <c r="A10746" s="325"/>
      <c r="B10746" s="325"/>
      <c r="H10746" s="325"/>
      <c r="O10746" s="325"/>
    </row>
    <row r="10747" spans="1:15" x14ac:dyDescent="0.25">
      <c r="A10747" s="325"/>
      <c r="B10747" s="325"/>
      <c r="H10747" s="325"/>
      <c r="O10747" s="325"/>
    </row>
    <row r="10748" spans="1:15" x14ac:dyDescent="0.25">
      <c r="A10748" s="325"/>
      <c r="B10748" s="325"/>
      <c r="H10748" s="325"/>
      <c r="O10748" s="325"/>
    </row>
    <row r="10749" spans="1:15" x14ac:dyDescent="0.25">
      <c r="A10749" s="325"/>
      <c r="B10749" s="325"/>
      <c r="H10749" s="325"/>
      <c r="O10749" s="325"/>
    </row>
    <row r="10750" spans="1:15" x14ac:dyDescent="0.25">
      <c r="A10750" s="325"/>
      <c r="B10750" s="325"/>
      <c r="H10750" s="325"/>
      <c r="O10750" s="325"/>
    </row>
    <row r="10751" spans="1:15" x14ac:dyDescent="0.25">
      <c r="A10751" s="325"/>
      <c r="B10751" s="325"/>
      <c r="H10751" s="325"/>
      <c r="O10751" s="325"/>
    </row>
    <row r="10752" spans="1:15" x14ac:dyDescent="0.25">
      <c r="A10752" s="325"/>
      <c r="B10752" s="325"/>
      <c r="H10752" s="325"/>
      <c r="O10752" s="325"/>
    </row>
    <row r="10753" spans="1:15" x14ac:dyDescent="0.25">
      <c r="A10753" s="325"/>
      <c r="B10753" s="325"/>
      <c r="H10753" s="325"/>
      <c r="O10753" s="325"/>
    </row>
    <row r="10754" spans="1:15" x14ac:dyDescent="0.25">
      <c r="A10754" s="325"/>
      <c r="B10754" s="325"/>
      <c r="H10754" s="325"/>
      <c r="O10754" s="325"/>
    </row>
    <row r="10755" spans="1:15" x14ac:dyDescent="0.25">
      <c r="A10755" s="325"/>
      <c r="B10755" s="325"/>
      <c r="H10755" s="325"/>
      <c r="O10755" s="325"/>
    </row>
    <row r="10756" spans="1:15" x14ac:dyDescent="0.25">
      <c r="A10756" s="325"/>
      <c r="B10756" s="325"/>
      <c r="H10756" s="325"/>
      <c r="O10756" s="325"/>
    </row>
    <row r="10757" spans="1:15" x14ac:dyDescent="0.25">
      <c r="A10757" s="325"/>
      <c r="B10757" s="325"/>
      <c r="H10757" s="325"/>
      <c r="O10757" s="325"/>
    </row>
    <row r="10758" spans="1:15" x14ac:dyDescent="0.25">
      <c r="A10758" s="325"/>
      <c r="B10758" s="325"/>
      <c r="H10758" s="325"/>
      <c r="O10758" s="325"/>
    </row>
    <row r="10759" spans="1:15" x14ac:dyDescent="0.25">
      <c r="A10759" s="325"/>
      <c r="B10759" s="325"/>
      <c r="H10759" s="325"/>
      <c r="O10759" s="325"/>
    </row>
    <row r="10760" spans="1:15" x14ac:dyDescent="0.25">
      <c r="A10760" s="325"/>
      <c r="B10760" s="325"/>
      <c r="H10760" s="325"/>
      <c r="O10760" s="325"/>
    </row>
    <row r="10761" spans="1:15" x14ac:dyDescent="0.25">
      <c r="A10761" s="325"/>
      <c r="B10761" s="325"/>
      <c r="H10761" s="325"/>
      <c r="O10761" s="325"/>
    </row>
    <row r="10762" spans="1:15" x14ac:dyDescent="0.25">
      <c r="A10762" s="325"/>
      <c r="B10762" s="325"/>
      <c r="H10762" s="325"/>
      <c r="O10762" s="325"/>
    </row>
    <row r="10763" spans="1:15" x14ac:dyDescent="0.25">
      <c r="A10763" s="325"/>
      <c r="B10763" s="325"/>
      <c r="H10763" s="325"/>
      <c r="O10763" s="325"/>
    </row>
    <row r="10764" spans="1:15" x14ac:dyDescent="0.25">
      <c r="A10764" s="325"/>
      <c r="B10764" s="325"/>
      <c r="H10764" s="325"/>
      <c r="O10764" s="325"/>
    </row>
    <row r="10765" spans="1:15" x14ac:dyDescent="0.25">
      <c r="A10765" s="325"/>
      <c r="B10765" s="325"/>
      <c r="H10765" s="325"/>
      <c r="O10765" s="325"/>
    </row>
    <row r="10766" spans="1:15" x14ac:dyDescent="0.25">
      <c r="A10766" s="325"/>
      <c r="B10766" s="325"/>
      <c r="H10766" s="325"/>
      <c r="O10766" s="325"/>
    </row>
    <row r="10767" spans="1:15" x14ac:dyDescent="0.25">
      <c r="A10767" s="325"/>
      <c r="B10767" s="325"/>
      <c r="H10767" s="325"/>
      <c r="O10767" s="325"/>
    </row>
    <row r="10768" spans="1:15" x14ac:dyDescent="0.25">
      <c r="A10768" s="325"/>
      <c r="B10768" s="325"/>
      <c r="H10768" s="325"/>
      <c r="O10768" s="325"/>
    </row>
    <row r="10769" spans="1:15" x14ac:dyDescent="0.25">
      <c r="A10769" s="325"/>
      <c r="B10769" s="325"/>
      <c r="H10769" s="325"/>
      <c r="O10769" s="325"/>
    </row>
    <row r="10770" spans="1:15" x14ac:dyDescent="0.25">
      <c r="A10770" s="325"/>
      <c r="B10770" s="325"/>
      <c r="H10770" s="325"/>
      <c r="O10770" s="325"/>
    </row>
    <row r="10771" spans="1:15" x14ac:dyDescent="0.25">
      <c r="A10771" s="325"/>
      <c r="B10771" s="325"/>
      <c r="H10771" s="325"/>
      <c r="O10771" s="325"/>
    </row>
    <row r="10772" spans="1:15" x14ac:dyDescent="0.25">
      <c r="A10772" s="325"/>
      <c r="B10772" s="325"/>
      <c r="H10772" s="325"/>
      <c r="O10772" s="325"/>
    </row>
    <row r="10773" spans="1:15" x14ac:dyDescent="0.25">
      <c r="A10773" s="325"/>
      <c r="B10773" s="325"/>
      <c r="H10773" s="325"/>
      <c r="O10773" s="325"/>
    </row>
    <row r="10774" spans="1:15" x14ac:dyDescent="0.25">
      <c r="A10774" s="325"/>
      <c r="B10774" s="325"/>
      <c r="H10774" s="325"/>
      <c r="O10774" s="325"/>
    </row>
    <row r="10775" spans="1:15" x14ac:dyDescent="0.25">
      <c r="A10775" s="325"/>
      <c r="B10775" s="325"/>
      <c r="H10775" s="325"/>
      <c r="O10775" s="325"/>
    </row>
    <row r="10776" spans="1:15" x14ac:dyDescent="0.25">
      <c r="A10776" s="325"/>
      <c r="B10776" s="325"/>
      <c r="H10776" s="325"/>
      <c r="O10776" s="325"/>
    </row>
    <row r="10777" spans="1:15" x14ac:dyDescent="0.25">
      <c r="A10777" s="325"/>
      <c r="B10777" s="325"/>
      <c r="H10777" s="325"/>
      <c r="O10777" s="325"/>
    </row>
    <row r="10778" spans="1:15" x14ac:dyDescent="0.25">
      <c r="A10778" s="325"/>
      <c r="B10778" s="325"/>
      <c r="H10778" s="325"/>
      <c r="O10778" s="325"/>
    </row>
    <row r="10779" spans="1:15" x14ac:dyDescent="0.25">
      <c r="A10779" s="325"/>
      <c r="B10779" s="325"/>
      <c r="H10779" s="325"/>
      <c r="O10779" s="325"/>
    </row>
    <row r="10780" spans="1:15" x14ac:dyDescent="0.25">
      <c r="A10780" s="325"/>
      <c r="B10780" s="325"/>
      <c r="H10780" s="325"/>
      <c r="O10780" s="325"/>
    </row>
    <row r="10781" spans="1:15" x14ac:dyDescent="0.25">
      <c r="A10781" s="325"/>
      <c r="B10781" s="325"/>
      <c r="H10781" s="325"/>
      <c r="O10781" s="325"/>
    </row>
    <row r="10782" spans="1:15" x14ac:dyDescent="0.25">
      <c r="A10782" s="325"/>
      <c r="B10782" s="325"/>
      <c r="H10782" s="325"/>
      <c r="O10782" s="325"/>
    </row>
    <row r="10783" spans="1:15" x14ac:dyDescent="0.25">
      <c r="A10783" s="325"/>
      <c r="B10783" s="325"/>
      <c r="H10783" s="325"/>
      <c r="O10783" s="325"/>
    </row>
    <row r="10784" spans="1:15" x14ac:dyDescent="0.25">
      <c r="A10784" s="325"/>
      <c r="B10784" s="325"/>
      <c r="H10784" s="325"/>
      <c r="O10784" s="325"/>
    </row>
    <row r="10785" spans="1:15" x14ac:dyDescent="0.25">
      <c r="A10785" s="325"/>
      <c r="B10785" s="325"/>
      <c r="H10785" s="325"/>
      <c r="O10785" s="325"/>
    </row>
    <row r="10786" spans="1:15" x14ac:dyDescent="0.25">
      <c r="A10786" s="325"/>
      <c r="B10786" s="325"/>
      <c r="H10786" s="325"/>
      <c r="O10786" s="325"/>
    </row>
    <row r="10787" spans="1:15" x14ac:dyDescent="0.25">
      <c r="A10787" s="325"/>
      <c r="B10787" s="325"/>
      <c r="H10787" s="325"/>
      <c r="O10787" s="325"/>
    </row>
    <row r="10788" spans="1:15" x14ac:dyDescent="0.25">
      <c r="A10788" s="325"/>
      <c r="B10788" s="325"/>
      <c r="H10788" s="325"/>
      <c r="O10788" s="325"/>
    </row>
    <row r="10789" spans="1:15" x14ac:dyDescent="0.25">
      <c r="A10789" s="325"/>
      <c r="B10789" s="325"/>
      <c r="H10789" s="325"/>
      <c r="O10789" s="325"/>
    </row>
    <row r="10790" spans="1:15" x14ac:dyDescent="0.25">
      <c r="A10790" s="325"/>
      <c r="B10790" s="325"/>
      <c r="H10790" s="325"/>
      <c r="O10790" s="325"/>
    </row>
    <row r="10791" spans="1:15" x14ac:dyDescent="0.25">
      <c r="A10791" s="325"/>
      <c r="B10791" s="325"/>
      <c r="H10791" s="325"/>
      <c r="O10791" s="325"/>
    </row>
    <row r="10792" spans="1:15" x14ac:dyDescent="0.25">
      <c r="A10792" s="325"/>
      <c r="B10792" s="325"/>
      <c r="H10792" s="325"/>
      <c r="O10792" s="325"/>
    </row>
    <row r="10793" spans="1:15" x14ac:dyDescent="0.25">
      <c r="A10793" s="325"/>
      <c r="B10793" s="325"/>
      <c r="H10793" s="325"/>
      <c r="O10793" s="325"/>
    </row>
    <row r="10794" spans="1:15" x14ac:dyDescent="0.25">
      <c r="A10794" s="325"/>
      <c r="B10794" s="325"/>
      <c r="H10794" s="325"/>
      <c r="O10794" s="325"/>
    </row>
    <row r="10795" spans="1:15" x14ac:dyDescent="0.25">
      <c r="A10795" s="325"/>
      <c r="B10795" s="325"/>
      <c r="H10795" s="325"/>
      <c r="O10795" s="325"/>
    </row>
    <row r="10796" spans="1:15" x14ac:dyDescent="0.25">
      <c r="A10796" s="325"/>
      <c r="B10796" s="325"/>
      <c r="H10796" s="325"/>
      <c r="O10796" s="325"/>
    </row>
    <row r="10797" spans="1:15" x14ac:dyDescent="0.25">
      <c r="A10797" s="325"/>
      <c r="B10797" s="325"/>
      <c r="H10797" s="325"/>
      <c r="O10797" s="325"/>
    </row>
    <row r="10798" spans="1:15" x14ac:dyDescent="0.25">
      <c r="A10798" s="325"/>
      <c r="B10798" s="325"/>
      <c r="H10798" s="325"/>
      <c r="O10798" s="325"/>
    </row>
    <row r="10799" spans="1:15" x14ac:dyDescent="0.25">
      <c r="A10799" s="325"/>
      <c r="B10799" s="325"/>
      <c r="H10799" s="325"/>
      <c r="O10799" s="325"/>
    </row>
    <row r="10800" spans="1:15" x14ac:dyDescent="0.25">
      <c r="A10800" s="325"/>
      <c r="B10800" s="325"/>
      <c r="H10800" s="325"/>
      <c r="O10800" s="325"/>
    </row>
    <row r="10801" spans="1:15" x14ac:dyDescent="0.25">
      <c r="A10801" s="325"/>
      <c r="B10801" s="325"/>
      <c r="H10801" s="325"/>
      <c r="O10801" s="325"/>
    </row>
    <row r="10802" spans="1:15" x14ac:dyDescent="0.25">
      <c r="A10802" s="325"/>
      <c r="B10802" s="325"/>
      <c r="H10802" s="325"/>
      <c r="O10802" s="325"/>
    </row>
    <row r="10803" spans="1:15" x14ac:dyDescent="0.25">
      <c r="A10803" s="325"/>
      <c r="B10803" s="325"/>
      <c r="H10803" s="325"/>
      <c r="O10803" s="325"/>
    </row>
    <row r="10804" spans="1:15" x14ac:dyDescent="0.25">
      <c r="A10804" s="325"/>
      <c r="B10804" s="325"/>
      <c r="H10804" s="325"/>
      <c r="O10804" s="325"/>
    </row>
    <row r="10805" spans="1:15" x14ac:dyDescent="0.25">
      <c r="A10805" s="325"/>
      <c r="B10805" s="325"/>
      <c r="H10805" s="325"/>
      <c r="O10805" s="325"/>
    </row>
    <row r="10806" spans="1:15" x14ac:dyDescent="0.25">
      <c r="A10806" s="325"/>
      <c r="B10806" s="325"/>
      <c r="H10806" s="325"/>
      <c r="O10806" s="325"/>
    </row>
    <row r="10807" spans="1:15" x14ac:dyDescent="0.25">
      <c r="A10807" s="325"/>
      <c r="B10807" s="325"/>
      <c r="H10807" s="325"/>
      <c r="O10807" s="325"/>
    </row>
    <row r="10808" spans="1:15" x14ac:dyDescent="0.25">
      <c r="A10808" s="325"/>
      <c r="B10808" s="325"/>
      <c r="H10808" s="325"/>
      <c r="O10808" s="325"/>
    </row>
    <row r="10809" spans="1:15" x14ac:dyDescent="0.25">
      <c r="A10809" s="325"/>
      <c r="B10809" s="325"/>
      <c r="H10809" s="325"/>
      <c r="O10809" s="325"/>
    </row>
    <row r="10810" spans="1:15" x14ac:dyDescent="0.25">
      <c r="A10810" s="325"/>
      <c r="B10810" s="325"/>
      <c r="H10810" s="325"/>
      <c r="O10810" s="325"/>
    </row>
    <row r="10811" spans="1:15" x14ac:dyDescent="0.25">
      <c r="A10811" s="325"/>
      <c r="B10811" s="325"/>
      <c r="H10811" s="325"/>
      <c r="O10811" s="325"/>
    </row>
    <row r="10812" spans="1:15" x14ac:dyDescent="0.25">
      <c r="A10812" s="325"/>
      <c r="B10812" s="325"/>
      <c r="H10812" s="325"/>
      <c r="O10812" s="325"/>
    </row>
    <row r="10813" spans="1:15" x14ac:dyDescent="0.25">
      <c r="A10813" s="325"/>
      <c r="B10813" s="325"/>
      <c r="H10813" s="325"/>
      <c r="O10813" s="325"/>
    </row>
    <row r="10814" spans="1:15" x14ac:dyDescent="0.25">
      <c r="A10814" s="325"/>
      <c r="B10814" s="325"/>
      <c r="H10814" s="325"/>
      <c r="O10814" s="325"/>
    </row>
    <row r="10815" spans="1:15" x14ac:dyDescent="0.25">
      <c r="A10815" s="325"/>
      <c r="B10815" s="325"/>
      <c r="H10815" s="325"/>
      <c r="O10815" s="325"/>
    </row>
    <row r="10816" spans="1:15" x14ac:dyDescent="0.25">
      <c r="A10816" s="325"/>
      <c r="B10816" s="325"/>
      <c r="H10816" s="325"/>
      <c r="O10816" s="325"/>
    </row>
    <row r="10817" spans="1:15" x14ac:dyDescent="0.25">
      <c r="A10817" s="325"/>
      <c r="B10817" s="325"/>
      <c r="H10817" s="325"/>
      <c r="O10817" s="325"/>
    </row>
    <row r="10818" spans="1:15" x14ac:dyDescent="0.25">
      <c r="A10818" s="325"/>
      <c r="B10818" s="325"/>
      <c r="H10818" s="325"/>
      <c r="O10818" s="325"/>
    </row>
    <row r="10819" spans="1:15" x14ac:dyDescent="0.25">
      <c r="A10819" s="325"/>
      <c r="B10819" s="325"/>
      <c r="H10819" s="325"/>
      <c r="O10819" s="325"/>
    </row>
    <row r="10820" spans="1:15" x14ac:dyDescent="0.25">
      <c r="A10820" s="325"/>
      <c r="B10820" s="325"/>
      <c r="H10820" s="325"/>
      <c r="O10820" s="325"/>
    </row>
    <row r="10821" spans="1:15" x14ac:dyDescent="0.25">
      <c r="A10821" s="325"/>
      <c r="B10821" s="325"/>
      <c r="H10821" s="325"/>
      <c r="O10821" s="325"/>
    </row>
    <row r="10822" spans="1:15" x14ac:dyDescent="0.25">
      <c r="A10822" s="325"/>
      <c r="B10822" s="325"/>
      <c r="H10822" s="325"/>
      <c r="O10822" s="325"/>
    </row>
    <row r="10823" spans="1:15" x14ac:dyDescent="0.25">
      <c r="A10823" s="325"/>
      <c r="B10823" s="325"/>
      <c r="H10823" s="325"/>
      <c r="O10823" s="325"/>
    </row>
    <row r="10824" spans="1:15" x14ac:dyDescent="0.25">
      <c r="A10824" s="325"/>
      <c r="B10824" s="325"/>
      <c r="H10824" s="325"/>
      <c r="O10824" s="325"/>
    </row>
    <row r="10825" spans="1:15" x14ac:dyDescent="0.25">
      <c r="A10825" s="325"/>
      <c r="B10825" s="325"/>
      <c r="H10825" s="325"/>
      <c r="O10825" s="325"/>
    </row>
    <row r="10826" spans="1:15" x14ac:dyDescent="0.25">
      <c r="A10826" s="325"/>
      <c r="B10826" s="325"/>
      <c r="H10826" s="325"/>
      <c r="O10826" s="325"/>
    </row>
    <row r="10827" spans="1:15" x14ac:dyDescent="0.25">
      <c r="A10827" s="325"/>
      <c r="B10827" s="325"/>
      <c r="H10827" s="325"/>
      <c r="O10827" s="325"/>
    </row>
    <row r="10828" spans="1:15" x14ac:dyDescent="0.25">
      <c r="A10828" s="325"/>
      <c r="B10828" s="325"/>
      <c r="H10828" s="325"/>
      <c r="O10828" s="325"/>
    </row>
    <row r="10829" spans="1:15" x14ac:dyDescent="0.25">
      <c r="A10829" s="325"/>
      <c r="B10829" s="325"/>
      <c r="H10829" s="325"/>
      <c r="O10829" s="325"/>
    </row>
    <row r="10830" spans="1:15" x14ac:dyDescent="0.25">
      <c r="A10830" s="325"/>
      <c r="B10830" s="325"/>
      <c r="H10830" s="325"/>
      <c r="O10830" s="325"/>
    </row>
    <row r="10831" spans="1:15" x14ac:dyDescent="0.25">
      <c r="A10831" s="325"/>
      <c r="B10831" s="325"/>
      <c r="H10831" s="325"/>
      <c r="O10831" s="325"/>
    </row>
    <row r="10832" spans="1:15" x14ac:dyDescent="0.25">
      <c r="A10832" s="325"/>
      <c r="B10832" s="325"/>
      <c r="H10832" s="325"/>
      <c r="O10832" s="325"/>
    </row>
    <row r="10833" spans="1:15" x14ac:dyDescent="0.25">
      <c r="A10833" s="325"/>
      <c r="B10833" s="325"/>
      <c r="H10833" s="325"/>
      <c r="O10833" s="325"/>
    </row>
    <row r="10834" spans="1:15" x14ac:dyDescent="0.25">
      <c r="A10834" s="325"/>
      <c r="B10834" s="325"/>
      <c r="H10834" s="325"/>
      <c r="O10834" s="325"/>
    </row>
    <row r="10835" spans="1:15" x14ac:dyDescent="0.25">
      <c r="A10835" s="325"/>
      <c r="B10835" s="325"/>
      <c r="H10835" s="325"/>
      <c r="O10835" s="325"/>
    </row>
    <row r="10836" spans="1:15" x14ac:dyDescent="0.25">
      <c r="A10836" s="325"/>
      <c r="B10836" s="325"/>
      <c r="H10836" s="325"/>
      <c r="O10836" s="325"/>
    </row>
    <row r="10837" spans="1:15" x14ac:dyDescent="0.25">
      <c r="A10837" s="325"/>
      <c r="B10837" s="325"/>
      <c r="H10837" s="325"/>
      <c r="O10837" s="325"/>
    </row>
    <row r="10838" spans="1:15" x14ac:dyDescent="0.25">
      <c r="A10838" s="325"/>
      <c r="B10838" s="325"/>
      <c r="H10838" s="325"/>
      <c r="O10838" s="325"/>
    </row>
    <row r="10839" spans="1:15" x14ac:dyDescent="0.25">
      <c r="A10839" s="325"/>
      <c r="B10839" s="325"/>
      <c r="H10839" s="325"/>
      <c r="O10839" s="325"/>
    </row>
    <row r="10840" spans="1:15" x14ac:dyDescent="0.25">
      <c r="A10840" s="325"/>
      <c r="B10840" s="325"/>
      <c r="H10840" s="325"/>
      <c r="O10840" s="325"/>
    </row>
    <row r="10841" spans="1:15" x14ac:dyDescent="0.25">
      <c r="A10841" s="325"/>
      <c r="B10841" s="325"/>
      <c r="H10841" s="325"/>
      <c r="O10841" s="325"/>
    </row>
    <row r="10842" spans="1:15" x14ac:dyDescent="0.25">
      <c r="A10842" s="325"/>
      <c r="B10842" s="325"/>
      <c r="H10842" s="325"/>
      <c r="O10842" s="325"/>
    </row>
    <row r="10843" spans="1:15" x14ac:dyDescent="0.25">
      <c r="A10843" s="325"/>
      <c r="B10843" s="325"/>
      <c r="H10843" s="325"/>
      <c r="O10843" s="325"/>
    </row>
    <row r="10844" spans="1:15" x14ac:dyDescent="0.25">
      <c r="A10844" s="325"/>
      <c r="B10844" s="325"/>
      <c r="H10844" s="325"/>
      <c r="O10844" s="325"/>
    </row>
    <row r="10845" spans="1:15" x14ac:dyDescent="0.25">
      <c r="A10845" s="325"/>
      <c r="B10845" s="325"/>
      <c r="H10845" s="325"/>
      <c r="O10845" s="325"/>
    </row>
    <row r="10846" spans="1:15" x14ac:dyDescent="0.25">
      <c r="A10846" s="325"/>
      <c r="B10846" s="325"/>
      <c r="H10846" s="325"/>
      <c r="O10846" s="325"/>
    </row>
    <row r="10847" spans="1:15" x14ac:dyDescent="0.25">
      <c r="A10847" s="325"/>
      <c r="B10847" s="325"/>
      <c r="H10847" s="325"/>
      <c r="O10847" s="325"/>
    </row>
    <row r="10848" spans="1:15" x14ac:dyDescent="0.25">
      <c r="A10848" s="325"/>
      <c r="B10848" s="325"/>
      <c r="H10848" s="325"/>
      <c r="O10848" s="325"/>
    </row>
    <row r="10849" spans="1:15" x14ac:dyDescent="0.25">
      <c r="A10849" s="325"/>
      <c r="B10849" s="325"/>
      <c r="H10849" s="325"/>
      <c r="O10849" s="325"/>
    </row>
    <row r="10850" spans="1:15" x14ac:dyDescent="0.25">
      <c r="A10850" s="325"/>
      <c r="B10850" s="325"/>
      <c r="H10850" s="325"/>
      <c r="O10850" s="325"/>
    </row>
    <row r="10851" spans="1:15" x14ac:dyDescent="0.25">
      <c r="A10851" s="325"/>
      <c r="B10851" s="325"/>
      <c r="H10851" s="325"/>
      <c r="O10851" s="325"/>
    </row>
    <row r="10852" spans="1:15" x14ac:dyDescent="0.25">
      <c r="A10852" s="325"/>
      <c r="B10852" s="325"/>
      <c r="H10852" s="325"/>
      <c r="O10852" s="325"/>
    </row>
    <row r="10853" spans="1:15" x14ac:dyDescent="0.25">
      <c r="A10853" s="325"/>
      <c r="B10853" s="325"/>
      <c r="H10853" s="325"/>
      <c r="O10853" s="325"/>
    </row>
    <row r="10854" spans="1:15" x14ac:dyDescent="0.25">
      <c r="A10854" s="325"/>
      <c r="B10854" s="325"/>
      <c r="H10854" s="325"/>
      <c r="O10854" s="325"/>
    </row>
    <row r="10855" spans="1:15" x14ac:dyDescent="0.25">
      <c r="A10855" s="325"/>
      <c r="B10855" s="325"/>
      <c r="H10855" s="325"/>
      <c r="O10855" s="325"/>
    </row>
    <row r="10856" spans="1:15" x14ac:dyDescent="0.25">
      <c r="A10856" s="325"/>
      <c r="B10856" s="325"/>
      <c r="H10856" s="325"/>
      <c r="O10856" s="325"/>
    </row>
    <row r="10857" spans="1:15" x14ac:dyDescent="0.25">
      <c r="A10857" s="325"/>
      <c r="B10857" s="325"/>
      <c r="H10857" s="325"/>
      <c r="O10857" s="325"/>
    </row>
    <row r="10858" spans="1:15" x14ac:dyDescent="0.25">
      <c r="A10858" s="325"/>
      <c r="B10858" s="325"/>
      <c r="H10858" s="325"/>
      <c r="O10858" s="325"/>
    </row>
    <row r="10859" spans="1:15" x14ac:dyDescent="0.25">
      <c r="A10859" s="325"/>
      <c r="B10859" s="325"/>
      <c r="H10859" s="325"/>
      <c r="O10859" s="325"/>
    </row>
    <row r="10860" spans="1:15" x14ac:dyDescent="0.25">
      <c r="A10860" s="325"/>
      <c r="B10860" s="325"/>
      <c r="H10860" s="325"/>
      <c r="O10860" s="325"/>
    </row>
    <row r="10861" spans="1:15" x14ac:dyDescent="0.25">
      <c r="A10861" s="325"/>
      <c r="B10861" s="325"/>
      <c r="H10861" s="325"/>
      <c r="O10861" s="325"/>
    </row>
    <row r="10862" spans="1:15" x14ac:dyDescent="0.25">
      <c r="A10862" s="325"/>
      <c r="B10862" s="325"/>
      <c r="H10862" s="325"/>
      <c r="O10862" s="325"/>
    </row>
    <row r="10863" spans="1:15" x14ac:dyDescent="0.25">
      <c r="A10863" s="325"/>
      <c r="B10863" s="325"/>
      <c r="H10863" s="325"/>
      <c r="O10863" s="325"/>
    </row>
    <row r="10864" spans="1:15" x14ac:dyDescent="0.25">
      <c r="A10864" s="325"/>
      <c r="B10864" s="325"/>
      <c r="H10864" s="325"/>
      <c r="O10864" s="325"/>
    </row>
    <row r="10865" spans="1:15" x14ac:dyDescent="0.25">
      <c r="A10865" s="325"/>
      <c r="B10865" s="325"/>
      <c r="H10865" s="325"/>
      <c r="O10865" s="325"/>
    </row>
    <row r="10866" spans="1:15" x14ac:dyDescent="0.25">
      <c r="A10866" s="325"/>
      <c r="B10866" s="325"/>
      <c r="H10866" s="325"/>
      <c r="O10866" s="325"/>
    </row>
    <row r="10867" spans="1:15" x14ac:dyDescent="0.25">
      <c r="A10867" s="325"/>
      <c r="B10867" s="325"/>
      <c r="H10867" s="325"/>
      <c r="O10867" s="325"/>
    </row>
    <row r="10868" spans="1:15" x14ac:dyDescent="0.25">
      <c r="A10868" s="325"/>
      <c r="B10868" s="325"/>
      <c r="H10868" s="325"/>
      <c r="O10868" s="325"/>
    </row>
    <row r="10869" spans="1:15" x14ac:dyDescent="0.25">
      <c r="A10869" s="325"/>
      <c r="B10869" s="325"/>
      <c r="H10869" s="325"/>
      <c r="O10869" s="325"/>
    </row>
    <row r="10870" spans="1:15" x14ac:dyDescent="0.25">
      <c r="A10870" s="325"/>
      <c r="B10870" s="325"/>
      <c r="H10870" s="325"/>
      <c r="O10870" s="325"/>
    </row>
    <row r="10871" spans="1:15" x14ac:dyDescent="0.25">
      <c r="A10871" s="325"/>
      <c r="B10871" s="325"/>
      <c r="H10871" s="325"/>
      <c r="O10871" s="325"/>
    </row>
    <row r="10872" spans="1:15" x14ac:dyDescent="0.25">
      <c r="A10872" s="325"/>
      <c r="B10872" s="325"/>
      <c r="H10872" s="325"/>
      <c r="O10872" s="325"/>
    </row>
    <row r="10873" spans="1:15" x14ac:dyDescent="0.25">
      <c r="A10873" s="325"/>
      <c r="B10873" s="325"/>
      <c r="H10873" s="325"/>
      <c r="O10873" s="325"/>
    </row>
    <row r="10874" spans="1:15" x14ac:dyDescent="0.25">
      <c r="A10874" s="325"/>
      <c r="B10874" s="325"/>
      <c r="H10874" s="325"/>
      <c r="O10874" s="325"/>
    </row>
    <row r="10875" spans="1:15" x14ac:dyDescent="0.25">
      <c r="A10875" s="325"/>
      <c r="B10875" s="325"/>
      <c r="H10875" s="325"/>
      <c r="O10875" s="325"/>
    </row>
    <row r="10876" spans="1:15" x14ac:dyDescent="0.25">
      <c r="A10876" s="325"/>
      <c r="B10876" s="325"/>
      <c r="H10876" s="325"/>
      <c r="O10876" s="325"/>
    </row>
    <row r="10877" spans="1:15" x14ac:dyDescent="0.25">
      <c r="A10877" s="325"/>
      <c r="B10877" s="325"/>
      <c r="H10877" s="325"/>
      <c r="O10877" s="325"/>
    </row>
    <row r="10878" spans="1:15" x14ac:dyDescent="0.25">
      <c r="A10878" s="325"/>
      <c r="B10878" s="325"/>
      <c r="H10878" s="325"/>
      <c r="O10878" s="325"/>
    </row>
    <row r="10879" spans="1:15" x14ac:dyDescent="0.25">
      <c r="A10879" s="325"/>
      <c r="B10879" s="325"/>
      <c r="H10879" s="325"/>
      <c r="O10879" s="325"/>
    </row>
    <row r="10880" spans="1:15" x14ac:dyDescent="0.25">
      <c r="A10880" s="325"/>
      <c r="B10880" s="325"/>
      <c r="H10880" s="325"/>
      <c r="O10880" s="325"/>
    </row>
    <row r="10881" spans="1:15" x14ac:dyDescent="0.25">
      <c r="A10881" s="325"/>
      <c r="B10881" s="325"/>
      <c r="H10881" s="325"/>
      <c r="O10881" s="325"/>
    </row>
    <row r="10882" spans="1:15" x14ac:dyDescent="0.25">
      <c r="A10882" s="325"/>
      <c r="B10882" s="325"/>
      <c r="H10882" s="325"/>
      <c r="O10882" s="325"/>
    </row>
    <row r="10883" spans="1:15" x14ac:dyDescent="0.25">
      <c r="A10883" s="325"/>
      <c r="B10883" s="325"/>
      <c r="H10883" s="325"/>
      <c r="O10883" s="325"/>
    </row>
    <row r="10884" spans="1:15" x14ac:dyDescent="0.25">
      <c r="A10884" s="325"/>
      <c r="B10884" s="325"/>
      <c r="H10884" s="325"/>
      <c r="O10884" s="325"/>
    </row>
    <row r="10885" spans="1:15" x14ac:dyDescent="0.25">
      <c r="A10885" s="325"/>
      <c r="B10885" s="325"/>
      <c r="H10885" s="325"/>
      <c r="O10885" s="325"/>
    </row>
    <row r="10886" spans="1:15" x14ac:dyDescent="0.25">
      <c r="A10886" s="325"/>
      <c r="B10886" s="325"/>
      <c r="H10886" s="325"/>
      <c r="O10886" s="325"/>
    </row>
    <row r="10887" spans="1:15" x14ac:dyDescent="0.25">
      <c r="A10887" s="325"/>
      <c r="B10887" s="325"/>
      <c r="H10887" s="325"/>
      <c r="O10887" s="325"/>
    </row>
    <row r="10888" spans="1:15" x14ac:dyDescent="0.25">
      <c r="A10888" s="325"/>
      <c r="B10888" s="325"/>
      <c r="H10888" s="325"/>
      <c r="O10888" s="325"/>
    </row>
    <row r="10889" spans="1:15" x14ac:dyDescent="0.25">
      <c r="A10889" s="325"/>
      <c r="B10889" s="325"/>
      <c r="H10889" s="325"/>
      <c r="O10889" s="325"/>
    </row>
    <row r="10890" spans="1:15" x14ac:dyDescent="0.25">
      <c r="A10890" s="325"/>
      <c r="B10890" s="325"/>
      <c r="H10890" s="325"/>
      <c r="O10890" s="325"/>
    </row>
    <row r="10891" spans="1:15" x14ac:dyDescent="0.25">
      <c r="A10891" s="325"/>
      <c r="B10891" s="325"/>
      <c r="H10891" s="325"/>
      <c r="O10891" s="325"/>
    </row>
    <row r="10892" spans="1:15" x14ac:dyDescent="0.25">
      <c r="A10892" s="325"/>
      <c r="B10892" s="325"/>
      <c r="H10892" s="325"/>
      <c r="O10892" s="325"/>
    </row>
    <row r="10893" spans="1:15" x14ac:dyDescent="0.25">
      <c r="A10893" s="325"/>
      <c r="B10893" s="325"/>
      <c r="H10893" s="325"/>
      <c r="O10893" s="325"/>
    </row>
    <row r="10894" spans="1:15" x14ac:dyDescent="0.25">
      <c r="A10894" s="325"/>
      <c r="B10894" s="325"/>
      <c r="H10894" s="325"/>
      <c r="O10894" s="325"/>
    </row>
    <row r="10895" spans="1:15" x14ac:dyDescent="0.25">
      <c r="A10895" s="325"/>
      <c r="B10895" s="325"/>
      <c r="H10895" s="325"/>
      <c r="O10895" s="325"/>
    </row>
    <row r="10896" spans="1:15" x14ac:dyDescent="0.25">
      <c r="A10896" s="325"/>
      <c r="B10896" s="325"/>
      <c r="H10896" s="325"/>
      <c r="O10896" s="325"/>
    </row>
    <row r="10897" spans="1:15" x14ac:dyDescent="0.25">
      <c r="A10897" s="325"/>
      <c r="B10897" s="325"/>
      <c r="H10897" s="325"/>
      <c r="O10897" s="325"/>
    </row>
    <row r="10898" spans="1:15" x14ac:dyDescent="0.25">
      <c r="A10898" s="325"/>
      <c r="B10898" s="325"/>
      <c r="H10898" s="325"/>
      <c r="O10898" s="325"/>
    </row>
    <row r="10899" spans="1:15" x14ac:dyDescent="0.25">
      <c r="A10899" s="325"/>
      <c r="B10899" s="325"/>
      <c r="H10899" s="325"/>
      <c r="O10899" s="325"/>
    </row>
    <row r="10900" spans="1:15" x14ac:dyDescent="0.25">
      <c r="A10900" s="325"/>
      <c r="B10900" s="325"/>
      <c r="H10900" s="325"/>
      <c r="O10900" s="325"/>
    </row>
    <row r="10901" spans="1:15" x14ac:dyDescent="0.25">
      <c r="A10901" s="325"/>
      <c r="B10901" s="325"/>
      <c r="H10901" s="325"/>
      <c r="O10901" s="325"/>
    </row>
    <row r="10902" spans="1:15" x14ac:dyDescent="0.25">
      <c r="A10902" s="325"/>
      <c r="B10902" s="325"/>
      <c r="H10902" s="325"/>
      <c r="O10902" s="325"/>
    </row>
    <row r="10903" spans="1:15" x14ac:dyDescent="0.25">
      <c r="A10903" s="325"/>
      <c r="B10903" s="325"/>
      <c r="H10903" s="325"/>
      <c r="O10903" s="325"/>
    </row>
    <row r="10904" spans="1:15" x14ac:dyDescent="0.25">
      <c r="A10904" s="325"/>
      <c r="B10904" s="325"/>
      <c r="H10904" s="325"/>
      <c r="O10904" s="325"/>
    </row>
    <row r="10905" spans="1:15" x14ac:dyDescent="0.25">
      <c r="A10905" s="325"/>
      <c r="B10905" s="325"/>
      <c r="H10905" s="325"/>
      <c r="O10905" s="325"/>
    </row>
    <row r="10906" spans="1:15" x14ac:dyDescent="0.25">
      <c r="A10906" s="325"/>
      <c r="B10906" s="325"/>
      <c r="H10906" s="325"/>
      <c r="O10906" s="325"/>
    </row>
    <row r="10907" spans="1:15" x14ac:dyDescent="0.25">
      <c r="A10907" s="325"/>
      <c r="B10907" s="325"/>
      <c r="H10907" s="325"/>
      <c r="O10907" s="325"/>
    </row>
    <row r="10908" spans="1:15" x14ac:dyDescent="0.25">
      <c r="A10908" s="325"/>
      <c r="B10908" s="325"/>
      <c r="H10908" s="325"/>
      <c r="O10908" s="325"/>
    </row>
    <row r="10909" spans="1:15" x14ac:dyDescent="0.25">
      <c r="A10909" s="325"/>
      <c r="B10909" s="325"/>
      <c r="H10909" s="325"/>
      <c r="O10909" s="325"/>
    </row>
    <row r="10910" spans="1:15" x14ac:dyDescent="0.25">
      <c r="A10910" s="325"/>
      <c r="B10910" s="325"/>
      <c r="H10910" s="325"/>
      <c r="O10910" s="325"/>
    </row>
    <row r="10911" spans="1:15" x14ac:dyDescent="0.25">
      <c r="A10911" s="325"/>
      <c r="B10911" s="325"/>
      <c r="H10911" s="325"/>
      <c r="O10911" s="325"/>
    </row>
    <row r="10912" spans="1:15" x14ac:dyDescent="0.25">
      <c r="A10912" s="325"/>
      <c r="B10912" s="325"/>
      <c r="H10912" s="325"/>
      <c r="O10912" s="325"/>
    </row>
    <row r="10913" spans="1:15" x14ac:dyDescent="0.25">
      <c r="A10913" s="325"/>
      <c r="B10913" s="325"/>
      <c r="H10913" s="325"/>
      <c r="O10913" s="325"/>
    </row>
    <row r="10914" spans="1:15" x14ac:dyDescent="0.25">
      <c r="A10914" s="325"/>
      <c r="B10914" s="325"/>
      <c r="H10914" s="325"/>
      <c r="O10914" s="325"/>
    </row>
    <row r="10915" spans="1:15" x14ac:dyDescent="0.25">
      <c r="A10915" s="325"/>
      <c r="B10915" s="325"/>
      <c r="H10915" s="325"/>
      <c r="O10915" s="325"/>
    </row>
    <row r="10916" spans="1:15" x14ac:dyDescent="0.25">
      <c r="A10916" s="325"/>
      <c r="B10916" s="325"/>
      <c r="H10916" s="325"/>
      <c r="O10916" s="325"/>
    </row>
    <row r="10917" spans="1:15" x14ac:dyDescent="0.25">
      <c r="A10917" s="325"/>
      <c r="B10917" s="325"/>
      <c r="H10917" s="325"/>
      <c r="O10917" s="325"/>
    </row>
    <row r="10918" spans="1:15" x14ac:dyDescent="0.25">
      <c r="A10918" s="325"/>
      <c r="B10918" s="325"/>
      <c r="H10918" s="325"/>
      <c r="O10918" s="325"/>
    </row>
    <row r="10919" spans="1:15" x14ac:dyDescent="0.25">
      <c r="A10919" s="325"/>
      <c r="B10919" s="325"/>
      <c r="H10919" s="325"/>
      <c r="O10919" s="325"/>
    </row>
    <row r="10920" spans="1:15" x14ac:dyDescent="0.25">
      <c r="A10920" s="325"/>
      <c r="B10920" s="325"/>
      <c r="H10920" s="325"/>
      <c r="O10920" s="325"/>
    </row>
    <row r="10921" spans="1:15" x14ac:dyDescent="0.25">
      <c r="A10921" s="325"/>
      <c r="B10921" s="325"/>
      <c r="H10921" s="325"/>
      <c r="O10921" s="325"/>
    </row>
    <row r="10922" spans="1:15" x14ac:dyDescent="0.25">
      <c r="A10922" s="325"/>
      <c r="B10922" s="325"/>
      <c r="H10922" s="325"/>
      <c r="O10922" s="325"/>
    </row>
    <row r="10923" spans="1:15" x14ac:dyDescent="0.25">
      <c r="A10923" s="325"/>
      <c r="B10923" s="325"/>
      <c r="H10923" s="325"/>
      <c r="O10923" s="325"/>
    </row>
    <row r="10924" spans="1:15" x14ac:dyDescent="0.25">
      <c r="A10924" s="325"/>
      <c r="B10924" s="325"/>
      <c r="H10924" s="325"/>
      <c r="O10924" s="325"/>
    </row>
    <row r="10925" spans="1:15" x14ac:dyDescent="0.25">
      <c r="A10925" s="325"/>
      <c r="B10925" s="325"/>
      <c r="H10925" s="325"/>
      <c r="O10925" s="325"/>
    </row>
    <row r="10926" spans="1:15" x14ac:dyDescent="0.25">
      <c r="A10926" s="325"/>
      <c r="B10926" s="325"/>
      <c r="H10926" s="325"/>
      <c r="O10926" s="325"/>
    </row>
    <row r="10927" spans="1:15" x14ac:dyDescent="0.25">
      <c r="A10927" s="325"/>
      <c r="B10927" s="325"/>
      <c r="H10927" s="325"/>
      <c r="O10927" s="325"/>
    </row>
    <row r="10928" spans="1:15" x14ac:dyDescent="0.25">
      <c r="A10928" s="325"/>
      <c r="B10928" s="325"/>
      <c r="H10928" s="325"/>
      <c r="O10928" s="325"/>
    </row>
    <row r="10929" spans="1:15" x14ac:dyDescent="0.25">
      <c r="A10929" s="325"/>
      <c r="B10929" s="325"/>
      <c r="H10929" s="325"/>
      <c r="O10929" s="325"/>
    </row>
    <row r="10930" spans="1:15" x14ac:dyDescent="0.25">
      <c r="A10930" s="325"/>
      <c r="B10930" s="325"/>
      <c r="H10930" s="325"/>
      <c r="O10930" s="325"/>
    </row>
    <row r="10931" spans="1:15" x14ac:dyDescent="0.25">
      <c r="A10931" s="325"/>
      <c r="B10931" s="325"/>
      <c r="H10931" s="325"/>
      <c r="O10931" s="325"/>
    </row>
    <row r="10932" spans="1:15" x14ac:dyDescent="0.25">
      <c r="A10932" s="325"/>
      <c r="B10932" s="325"/>
      <c r="H10932" s="325"/>
      <c r="O10932" s="325"/>
    </row>
    <row r="10933" spans="1:15" x14ac:dyDescent="0.25">
      <c r="A10933" s="325"/>
      <c r="B10933" s="325"/>
      <c r="H10933" s="325"/>
      <c r="O10933" s="325"/>
    </row>
    <row r="10934" spans="1:15" x14ac:dyDescent="0.25">
      <c r="A10934" s="325"/>
      <c r="B10934" s="325"/>
      <c r="H10934" s="325"/>
      <c r="O10934" s="325"/>
    </row>
    <row r="10935" spans="1:15" x14ac:dyDescent="0.25">
      <c r="A10935" s="325"/>
      <c r="B10935" s="325"/>
      <c r="H10935" s="325"/>
      <c r="O10935" s="325"/>
    </row>
    <row r="10936" spans="1:15" x14ac:dyDescent="0.25">
      <c r="A10936" s="325"/>
      <c r="B10936" s="325"/>
      <c r="H10936" s="325"/>
      <c r="O10936" s="325"/>
    </row>
    <row r="10937" spans="1:15" x14ac:dyDescent="0.25">
      <c r="A10937" s="325"/>
      <c r="B10937" s="325"/>
      <c r="H10937" s="325"/>
      <c r="O10937" s="325"/>
    </row>
    <row r="10938" spans="1:15" x14ac:dyDescent="0.25">
      <c r="A10938" s="325"/>
      <c r="B10938" s="325"/>
      <c r="H10938" s="325"/>
      <c r="O10938" s="325"/>
    </row>
    <row r="10939" spans="1:15" x14ac:dyDescent="0.25">
      <c r="A10939" s="325"/>
      <c r="B10939" s="325"/>
      <c r="H10939" s="325"/>
      <c r="O10939" s="325"/>
    </row>
    <row r="10940" spans="1:15" x14ac:dyDescent="0.25">
      <c r="A10940" s="325"/>
      <c r="B10940" s="325"/>
      <c r="H10940" s="325"/>
      <c r="O10940" s="325"/>
    </row>
    <row r="10941" spans="1:15" x14ac:dyDescent="0.25">
      <c r="A10941" s="325"/>
      <c r="B10941" s="325"/>
      <c r="H10941" s="325"/>
      <c r="O10941" s="325"/>
    </row>
    <row r="10942" spans="1:15" x14ac:dyDescent="0.25">
      <c r="A10942" s="325"/>
      <c r="B10942" s="325"/>
      <c r="H10942" s="325"/>
      <c r="O10942" s="325"/>
    </row>
    <row r="10943" spans="1:15" x14ac:dyDescent="0.25">
      <c r="A10943" s="325"/>
      <c r="B10943" s="325"/>
      <c r="H10943" s="325"/>
      <c r="O10943" s="325"/>
    </row>
    <row r="10944" spans="1:15" x14ac:dyDescent="0.25">
      <c r="A10944" s="325"/>
      <c r="B10944" s="325"/>
      <c r="H10944" s="325"/>
      <c r="O10944" s="325"/>
    </row>
    <row r="10945" spans="1:15" x14ac:dyDescent="0.25">
      <c r="A10945" s="325"/>
      <c r="B10945" s="325"/>
      <c r="H10945" s="325"/>
      <c r="O10945" s="325"/>
    </row>
    <row r="10946" spans="1:15" x14ac:dyDescent="0.25">
      <c r="A10946" s="325"/>
      <c r="B10946" s="325"/>
      <c r="H10946" s="325"/>
      <c r="O10946" s="325"/>
    </row>
    <row r="10947" spans="1:15" x14ac:dyDescent="0.25">
      <c r="A10947" s="325"/>
      <c r="B10947" s="325"/>
      <c r="H10947" s="325"/>
      <c r="O10947" s="325"/>
    </row>
    <row r="10948" spans="1:15" x14ac:dyDescent="0.25">
      <c r="A10948" s="325"/>
      <c r="B10948" s="325"/>
      <c r="H10948" s="325"/>
      <c r="O10948" s="325"/>
    </row>
    <row r="10949" spans="1:15" x14ac:dyDescent="0.25">
      <c r="A10949" s="325"/>
      <c r="B10949" s="325"/>
      <c r="H10949" s="325"/>
      <c r="O10949" s="325"/>
    </row>
    <row r="10950" spans="1:15" x14ac:dyDescent="0.25">
      <c r="A10950" s="325"/>
      <c r="B10950" s="325"/>
      <c r="H10950" s="325"/>
      <c r="O10950" s="325"/>
    </row>
    <row r="10951" spans="1:15" x14ac:dyDescent="0.25">
      <c r="A10951" s="325"/>
      <c r="B10951" s="325"/>
      <c r="H10951" s="325"/>
      <c r="O10951" s="325"/>
    </row>
    <row r="10952" spans="1:15" x14ac:dyDescent="0.25">
      <c r="A10952" s="325"/>
      <c r="B10952" s="325"/>
      <c r="H10952" s="325"/>
      <c r="O10952" s="325"/>
    </row>
    <row r="10953" spans="1:15" x14ac:dyDescent="0.25">
      <c r="A10953" s="325"/>
      <c r="B10953" s="325"/>
      <c r="H10953" s="325"/>
      <c r="O10953" s="325"/>
    </row>
    <row r="10954" spans="1:15" x14ac:dyDescent="0.25">
      <c r="A10954" s="325"/>
      <c r="B10954" s="325"/>
      <c r="H10954" s="325"/>
      <c r="O10954" s="325"/>
    </row>
    <row r="10955" spans="1:15" x14ac:dyDescent="0.25">
      <c r="A10955" s="325"/>
      <c r="B10955" s="325"/>
      <c r="H10955" s="325"/>
      <c r="O10955" s="325"/>
    </row>
    <row r="10956" spans="1:15" x14ac:dyDescent="0.25">
      <c r="A10956" s="325"/>
      <c r="B10956" s="325"/>
      <c r="H10956" s="325"/>
      <c r="O10956" s="325"/>
    </row>
    <row r="10957" spans="1:15" x14ac:dyDescent="0.25">
      <c r="A10957" s="325"/>
      <c r="B10957" s="325"/>
      <c r="H10957" s="325"/>
      <c r="O10957" s="325"/>
    </row>
    <row r="10958" spans="1:15" x14ac:dyDescent="0.25">
      <c r="A10958" s="325"/>
      <c r="B10958" s="325"/>
      <c r="H10958" s="325"/>
      <c r="O10958" s="325"/>
    </row>
    <row r="10959" spans="1:15" x14ac:dyDescent="0.25">
      <c r="A10959" s="325"/>
      <c r="B10959" s="325"/>
      <c r="H10959" s="325"/>
      <c r="O10959" s="325"/>
    </row>
    <row r="10960" spans="1:15" x14ac:dyDescent="0.25">
      <c r="A10960" s="325"/>
      <c r="B10960" s="325"/>
      <c r="H10960" s="325"/>
      <c r="O10960" s="325"/>
    </row>
    <row r="10961" spans="1:15" x14ac:dyDescent="0.25">
      <c r="A10961" s="325"/>
      <c r="B10961" s="325"/>
      <c r="H10961" s="325"/>
      <c r="O10961" s="325"/>
    </row>
    <row r="10962" spans="1:15" x14ac:dyDescent="0.25">
      <c r="A10962" s="325"/>
      <c r="B10962" s="325"/>
      <c r="H10962" s="325"/>
      <c r="O10962" s="325"/>
    </row>
    <row r="10963" spans="1:15" x14ac:dyDescent="0.25">
      <c r="A10963" s="325"/>
      <c r="B10963" s="325"/>
      <c r="H10963" s="325"/>
      <c r="O10963" s="325"/>
    </row>
    <row r="10964" spans="1:15" x14ac:dyDescent="0.25">
      <c r="A10964" s="325"/>
      <c r="B10964" s="325"/>
      <c r="H10964" s="325"/>
      <c r="O10964" s="325"/>
    </row>
    <row r="10965" spans="1:15" x14ac:dyDescent="0.25">
      <c r="A10965" s="325"/>
      <c r="B10965" s="325"/>
      <c r="H10965" s="325"/>
      <c r="O10965" s="325"/>
    </row>
    <row r="10966" spans="1:15" x14ac:dyDescent="0.25">
      <c r="A10966" s="325"/>
      <c r="B10966" s="325"/>
      <c r="H10966" s="325"/>
      <c r="O10966" s="325"/>
    </row>
    <row r="10967" spans="1:15" x14ac:dyDescent="0.25">
      <c r="A10967" s="325"/>
      <c r="B10967" s="325"/>
      <c r="H10967" s="325"/>
      <c r="O10967" s="325"/>
    </row>
    <row r="10968" spans="1:15" x14ac:dyDescent="0.25">
      <c r="A10968" s="325"/>
      <c r="B10968" s="325"/>
      <c r="H10968" s="325"/>
      <c r="O10968" s="325"/>
    </row>
    <row r="10969" spans="1:15" x14ac:dyDescent="0.25">
      <c r="A10969" s="325"/>
      <c r="B10969" s="325"/>
      <c r="H10969" s="325"/>
      <c r="O10969" s="325"/>
    </row>
    <row r="10970" spans="1:15" x14ac:dyDescent="0.25">
      <c r="A10970" s="325"/>
      <c r="B10970" s="325"/>
      <c r="H10970" s="325"/>
      <c r="O10970" s="325"/>
    </row>
    <row r="10971" spans="1:15" x14ac:dyDescent="0.25">
      <c r="A10971" s="325"/>
      <c r="B10971" s="325"/>
      <c r="H10971" s="325"/>
      <c r="O10971" s="325"/>
    </row>
    <row r="10972" spans="1:15" x14ac:dyDescent="0.25">
      <c r="A10972" s="325"/>
      <c r="B10972" s="325"/>
      <c r="H10972" s="325"/>
      <c r="O10972" s="325"/>
    </row>
    <row r="10973" spans="1:15" x14ac:dyDescent="0.25">
      <c r="A10973" s="325"/>
      <c r="B10973" s="325"/>
      <c r="H10973" s="325"/>
      <c r="O10973" s="325"/>
    </row>
    <row r="10974" spans="1:15" x14ac:dyDescent="0.25">
      <c r="A10974" s="325"/>
      <c r="B10974" s="325"/>
      <c r="H10974" s="325"/>
      <c r="O10974" s="325"/>
    </row>
    <row r="10975" spans="1:15" x14ac:dyDescent="0.25">
      <c r="A10975" s="325"/>
      <c r="B10975" s="325"/>
      <c r="H10975" s="325"/>
      <c r="O10975" s="325"/>
    </row>
    <row r="10976" spans="1:15" x14ac:dyDescent="0.25">
      <c r="A10976" s="325"/>
      <c r="B10976" s="325"/>
      <c r="H10976" s="325"/>
      <c r="O10976" s="325"/>
    </row>
    <row r="10977" spans="1:15" x14ac:dyDescent="0.25">
      <c r="A10977" s="325"/>
      <c r="B10977" s="325"/>
      <c r="H10977" s="325"/>
      <c r="O10977" s="325"/>
    </row>
    <row r="10978" spans="1:15" x14ac:dyDescent="0.25">
      <c r="A10978" s="325"/>
      <c r="B10978" s="325"/>
      <c r="H10978" s="325"/>
      <c r="O10978" s="325"/>
    </row>
    <row r="10979" spans="1:15" x14ac:dyDescent="0.25">
      <c r="A10979" s="325"/>
      <c r="B10979" s="325"/>
      <c r="H10979" s="325"/>
      <c r="O10979" s="325"/>
    </row>
    <row r="10980" spans="1:15" x14ac:dyDescent="0.25">
      <c r="A10980" s="325"/>
      <c r="B10980" s="325"/>
      <c r="H10980" s="325"/>
      <c r="O10980" s="325"/>
    </row>
    <row r="10981" spans="1:15" x14ac:dyDescent="0.25">
      <c r="A10981" s="325"/>
      <c r="B10981" s="325"/>
      <c r="H10981" s="325"/>
      <c r="O10981" s="325"/>
    </row>
    <row r="10982" spans="1:15" x14ac:dyDescent="0.25">
      <c r="A10982" s="325"/>
      <c r="B10982" s="325"/>
      <c r="H10982" s="325"/>
      <c r="O10982" s="325"/>
    </row>
    <row r="10983" spans="1:15" x14ac:dyDescent="0.25">
      <c r="A10983" s="325"/>
      <c r="B10983" s="325"/>
      <c r="H10983" s="325"/>
      <c r="O10983" s="325"/>
    </row>
    <row r="10984" spans="1:15" x14ac:dyDescent="0.25">
      <c r="A10984" s="325"/>
      <c r="B10984" s="325"/>
      <c r="H10984" s="325"/>
      <c r="O10984" s="325"/>
    </row>
    <row r="10985" spans="1:15" x14ac:dyDescent="0.25">
      <c r="A10985" s="325"/>
      <c r="B10985" s="325"/>
      <c r="H10985" s="325"/>
      <c r="O10985" s="325"/>
    </row>
    <row r="10986" spans="1:15" x14ac:dyDescent="0.25">
      <c r="A10986" s="325"/>
      <c r="B10986" s="325"/>
      <c r="H10986" s="325"/>
      <c r="O10986" s="325"/>
    </row>
    <row r="10987" spans="1:15" x14ac:dyDescent="0.25">
      <c r="A10987" s="325"/>
      <c r="B10987" s="325"/>
      <c r="H10987" s="325"/>
      <c r="O10987" s="325"/>
    </row>
    <row r="10988" spans="1:15" x14ac:dyDescent="0.25">
      <c r="A10988" s="325"/>
      <c r="B10988" s="325"/>
      <c r="H10988" s="325"/>
      <c r="O10988" s="325"/>
    </row>
    <row r="10989" spans="1:15" x14ac:dyDescent="0.25">
      <c r="A10989" s="325"/>
      <c r="B10989" s="325"/>
      <c r="H10989" s="325"/>
      <c r="O10989" s="325"/>
    </row>
    <row r="10990" spans="1:15" x14ac:dyDescent="0.25">
      <c r="A10990" s="325"/>
      <c r="B10990" s="325"/>
      <c r="H10990" s="325"/>
      <c r="O10990" s="325"/>
    </row>
    <row r="10991" spans="1:15" x14ac:dyDescent="0.25">
      <c r="A10991" s="325"/>
      <c r="B10991" s="325"/>
      <c r="H10991" s="325"/>
      <c r="O10991" s="325"/>
    </row>
    <row r="10992" spans="1:15" x14ac:dyDescent="0.25">
      <c r="A10992" s="325"/>
      <c r="B10992" s="325"/>
      <c r="H10992" s="325"/>
      <c r="O10992" s="325"/>
    </row>
    <row r="10993" spans="1:15" x14ac:dyDescent="0.25">
      <c r="A10993" s="325"/>
      <c r="B10993" s="325"/>
      <c r="H10993" s="325"/>
      <c r="O10993" s="325"/>
    </row>
    <row r="10994" spans="1:15" x14ac:dyDescent="0.25">
      <c r="A10994" s="325"/>
      <c r="B10994" s="325"/>
      <c r="H10994" s="325"/>
      <c r="O10994" s="325"/>
    </row>
    <row r="10995" spans="1:15" x14ac:dyDescent="0.25">
      <c r="A10995" s="325"/>
      <c r="B10995" s="325"/>
      <c r="H10995" s="325"/>
      <c r="O10995" s="325"/>
    </row>
    <row r="10996" spans="1:15" x14ac:dyDescent="0.25">
      <c r="A10996" s="325"/>
      <c r="B10996" s="325"/>
      <c r="H10996" s="325"/>
      <c r="O10996" s="325"/>
    </row>
    <row r="10997" spans="1:15" x14ac:dyDescent="0.25">
      <c r="A10997" s="325"/>
      <c r="B10997" s="325"/>
      <c r="H10997" s="325"/>
      <c r="O10997" s="325"/>
    </row>
    <row r="10998" spans="1:15" x14ac:dyDescent="0.25">
      <c r="A10998" s="325"/>
      <c r="B10998" s="325"/>
      <c r="H10998" s="325"/>
      <c r="O10998" s="325"/>
    </row>
    <row r="10999" spans="1:15" x14ac:dyDescent="0.25">
      <c r="A10999" s="325"/>
      <c r="B10999" s="325"/>
      <c r="H10999" s="325"/>
      <c r="O10999" s="325"/>
    </row>
    <row r="11000" spans="1:15" x14ac:dyDescent="0.25">
      <c r="A11000" s="325"/>
      <c r="B11000" s="325"/>
      <c r="H11000" s="325"/>
      <c r="O11000" s="325"/>
    </row>
    <row r="11001" spans="1:15" x14ac:dyDescent="0.25">
      <c r="A11001" s="325"/>
      <c r="B11001" s="325"/>
      <c r="H11001" s="325"/>
      <c r="O11001" s="325"/>
    </row>
    <row r="11002" spans="1:15" x14ac:dyDescent="0.25">
      <c r="A11002" s="325"/>
      <c r="B11002" s="325"/>
      <c r="H11002" s="325"/>
      <c r="O11002" s="325"/>
    </row>
    <row r="11003" spans="1:15" x14ac:dyDescent="0.25">
      <c r="A11003" s="325"/>
      <c r="B11003" s="325"/>
      <c r="H11003" s="325"/>
      <c r="O11003" s="325"/>
    </row>
    <row r="11004" spans="1:15" x14ac:dyDescent="0.25">
      <c r="A11004" s="325"/>
      <c r="B11004" s="325"/>
      <c r="H11004" s="325"/>
      <c r="O11004" s="325"/>
    </row>
    <row r="11005" spans="1:15" x14ac:dyDescent="0.25">
      <c r="A11005" s="325"/>
      <c r="B11005" s="325"/>
      <c r="H11005" s="325"/>
      <c r="O11005" s="325"/>
    </row>
    <row r="11006" spans="1:15" x14ac:dyDescent="0.25">
      <c r="A11006" s="325"/>
      <c r="B11006" s="325"/>
      <c r="H11006" s="325"/>
      <c r="O11006" s="325"/>
    </row>
    <row r="11007" spans="1:15" x14ac:dyDescent="0.25">
      <c r="A11007" s="325"/>
      <c r="B11007" s="325"/>
      <c r="H11007" s="325"/>
      <c r="O11007" s="325"/>
    </row>
    <row r="11008" spans="1:15" x14ac:dyDescent="0.25">
      <c r="A11008" s="325"/>
      <c r="B11008" s="325"/>
      <c r="H11008" s="325"/>
      <c r="O11008" s="325"/>
    </row>
    <row r="11009" spans="1:15" x14ac:dyDescent="0.25">
      <c r="A11009" s="325"/>
      <c r="B11009" s="325"/>
      <c r="H11009" s="325"/>
      <c r="O11009" s="325"/>
    </row>
    <row r="11010" spans="1:15" x14ac:dyDescent="0.25">
      <c r="A11010" s="325"/>
      <c r="B11010" s="325"/>
      <c r="H11010" s="325"/>
      <c r="O11010" s="325"/>
    </row>
    <row r="11011" spans="1:15" x14ac:dyDescent="0.25">
      <c r="A11011" s="325"/>
      <c r="B11011" s="325"/>
      <c r="H11011" s="325"/>
      <c r="O11011" s="325"/>
    </row>
    <row r="11012" spans="1:15" x14ac:dyDescent="0.25">
      <c r="A11012" s="325"/>
      <c r="B11012" s="325"/>
      <c r="H11012" s="325"/>
      <c r="O11012" s="325"/>
    </row>
    <row r="11013" spans="1:15" x14ac:dyDescent="0.25">
      <c r="A11013" s="325"/>
      <c r="B11013" s="325"/>
      <c r="H11013" s="325"/>
      <c r="O11013" s="325"/>
    </row>
    <row r="11014" spans="1:15" x14ac:dyDescent="0.25">
      <c r="A11014" s="325"/>
      <c r="B11014" s="325"/>
      <c r="H11014" s="325"/>
      <c r="O11014" s="325"/>
    </row>
    <row r="11015" spans="1:15" x14ac:dyDescent="0.25">
      <c r="A11015" s="325"/>
      <c r="B11015" s="325"/>
      <c r="H11015" s="325"/>
      <c r="O11015" s="325"/>
    </row>
    <row r="11016" spans="1:15" x14ac:dyDescent="0.25">
      <c r="A11016" s="325"/>
      <c r="B11016" s="325"/>
      <c r="H11016" s="325"/>
      <c r="O11016" s="325"/>
    </row>
    <row r="11017" spans="1:15" x14ac:dyDescent="0.25">
      <c r="A11017" s="325"/>
      <c r="B11017" s="325"/>
      <c r="H11017" s="325"/>
      <c r="O11017" s="325"/>
    </row>
    <row r="11018" spans="1:15" x14ac:dyDescent="0.25">
      <c r="A11018" s="325"/>
      <c r="B11018" s="325"/>
      <c r="H11018" s="325"/>
      <c r="O11018" s="325"/>
    </row>
    <row r="11019" spans="1:15" x14ac:dyDescent="0.25">
      <c r="A11019" s="325"/>
      <c r="B11019" s="325"/>
      <c r="H11019" s="325"/>
      <c r="O11019" s="325"/>
    </row>
    <row r="11020" spans="1:15" x14ac:dyDescent="0.25">
      <c r="A11020" s="325"/>
      <c r="B11020" s="325"/>
      <c r="H11020" s="325"/>
      <c r="O11020" s="325"/>
    </row>
    <row r="11021" spans="1:15" x14ac:dyDescent="0.25">
      <c r="A11021" s="325"/>
      <c r="B11021" s="325"/>
      <c r="H11021" s="325"/>
      <c r="O11021" s="325"/>
    </row>
    <row r="11022" spans="1:15" x14ac:dyDescent="0.25">
      <c r="A11022" s="325"/>
      <c r="B11022" s="325"/>
      <c r="H11022" s="325"/>
      <c r="O11022" s="325"/>
    </row>
    <row r="11023" spans="1:15" x14ac:dyDescent="0.25">
      <c r="A11023" s="325"/>
      <c r="B11023" s="325"/>
      <c r="H11023" s="325"/>
      <c r="O11023" s="325"/>
    </row>
    <row r="11024" spans="1:15" x14ac:dyDescent="0.25">
      <c r="A11024" s="325"/>
      <c r="B11024" s="325"/>
      <c r="H11024" s="325"/>
      <c r="O11024" s="325"/>
    </row>
    <row r="11025" spans="1:15" x14ac:dyDescent="0.25">
      <c r="A11025" s="325"/>
      <c r="B11025" s="325"/>
      <c r="H11025" s="325"/>
      <c r="O11025" s="325"/>
    </row>
    <row r="11026" spans="1:15" x14ac:dyDescent="0.25">
      <c r="A11026" s="325"/>
      <c r="B11026" s="325"/>
      <c r="H11026" s="325"/>
      <c r="O11026" s="325"/>
    </row>
    <row r="11027" spans="1:15" x14ac:dyDescent="0.25">
      <c r="A11027" s="325"/>
      <c r="B11027" s="325"/>
      <c r="H11027" s="325"/>
      <c r="O11027" s="325"/>
    </row>
    <row r="11028" spans="1:15" x14ac:dyDescent="0.25">
      <c r="A11028" s="325"/>
      <c r="B11028" s="325"/>
      <c r="H11028" s="325"/>
      <c r="O11028" s="325"/>
    </row>
    <row r="11029" spans="1:15" x14ac:dyDescent="0.25">
      <c r="A11029" s="325"/>
      <c r="B11029" s="325"/>
      <c r="H11029" s="325"/>
      <c r="O11029" s="325"/>
    </row>
    <row r="11030" spans="1:15" x14ac:dyDescent="0.25">
      <c r="A11030" s="325"/>
      <c r="B11030" s="325"/>
      <c r="H11030" s="325"/>
      <c r="O11030" s="325"/>
    </row>
    <row r="11031" spans="1:15" x14ac:dyDescent="0.25">
      <c r="A11031" s="325"/>
      <c r="B11031" s="325"/>
      <c r="H11031" s="325"/>
      <c r="O11031" s="325"/>
    </row>
    <row r="11032" spans="1:15" x14ac:dyDescent="0.25">
      <c r="A11032" s="325"/>
      <c r="B11032" s="325"/>
      <c r="H11032" s="325"/>
      <c r="O11032" s="325"/>
    </row>
    <row r="11033" spans="1:15" x14ac:dyDescent="0.25">
      <c r="A11033" s="325"/>
      <c r="B11033" s="325"/>
      <c r="H11033" s="325"/>
      <c r="O11033" s="325"/>
    </row>
    <row r="11034" spans="1:15" x14ac:dyDescent="0.25">
      <c r="A11034" s="325"/>
      <c r="B11034" s="325"/>
      <c r="H11034" s="325"/>
      <c r="O11034" s="325"/>
    </row>
    <row r="11035" spans="1:15" x14ac:dyDescent="0.25">
      <c r="A11035" s="325"/>
      <c r="B11035" s="325"/>
      <c r="H11035" s="325"/>
      <c r="O11035" s="325"/>
    </row>
    <row r="11036" spans="1:15" x14ac:dyDescent="0.25">
      <c r="A11036" s="325"/>
      <c r="B11036" s="325"/>
      <c r="H11036" s="325"/>
      <c r="O11036" s="325"/>
    </row>
    <row r="11037" spans="1:15" x14ac:dyDescent="0.25">
      <c r="A11037" s="325"/>
      <c r="B11037" s="325"/>
      <c r="H11037" s="325"/>
      <c r="O11037" s="325"/>
    </row>
    <row r="11038" spans="1:15" x14ac:dyDescent="0.25">
      <c r="A11038" s="325"/>
      <c r="B11038" s="325"/>
      <c r="H11038" s="325"/>
      <c r="O11038" s="325"/>
    </row>
    <row r="11039" spans="1:15" x14ac:dyDescent="0.25">
      <c r="A11039" s="325"/>
      <c r="B11039" s="325"/>
      <c r="H11039" s="325"/>
      <c r="O11039" s="325"/>
    </row>
    <row r="11040" spans="1:15" x14ac:dyDescent="0.25">
      <c r="A11040" s="325"/>
      <c r="B11040" s="325"/>
      <c r="H11040" s="325"/>
      <c r="O11040" s="325"/>
    </row>
    <row r="11041" spans="1:15" x14ac:dyDescent="0.25">
      <c r="A11041" s="325"/>
      <c r="B11041" s="325"/>
      <c r="H11041" s="325"/>
      <c r="O11041" s="325"/>
    </row>
    <row r="11042" spans="1:15" x14ac:dyDescent="0.25">
      <c r="A11042" s="325"/>
      <c r="B11042" s="325"/>
      <c r="H11042" s="325"/>
      <c r="O11042" s="325"/>
    </row>
    <row r="11043" spans="1:15" x14ac:dyDescent="0.25">
      <c r="A11043" s="325"/>
      <c r="B11043" s="325"/>
      <c r="H11043" s="325"/>
      <c r="O11043" s="325"/>
    </row>
    <row r="11044" spans="1:15" x14ac:dyDescent="0.25">
      <c r="A11044" s="325"/>
      <c r="B11044" s="325"/>
      <c r="H11044" s="325"/>
      <c r="O11044" s="325"/>
    </row>
    <row r="11045" spans="1:15" x14ac:dyDescent="0.25">
      <c r="A11045" s="325"/>
      <c r="B11045" s="325"/>
      <c r="H11045" s="325"/>
      <c r="O11045" s="325"/>
    </row>
    <row r="11046" spans="1:15" x14ac:dyDescent="0.25">
      <c r="A11046" s="325"/>
      <c r="B11046" s="325"/>
      <c r="H11046" s="325"/>
      <c r="O11046" s="325"/>
    </row>
    <row r="11047" spans="1:15" x14ac:dyDescent="0.25">
      <c r="A11047" s="325"/>
      <c r="B11047" s="325"/>
      <c r="H11047" s="325"/>
      <c r="O11047" s="325"/>
    </row>
    <row r="11048" spans="1:15" x14ac:dyDescent="0.25">
      <c r="A11048" s="325"/>
      <c r="B11048" s="325"/>
      <c r="H11048" s="325"/>
      <c r="O11048" s="325"/>
    </row>
    <row r="11049" spans="1:15" x14ac:dyDescent="0.25">
      <c r="A11049" s="325"/>
      <c r="B11049" s="325"/>
      <c r="H11049" s="325"/>
      <c r="O11049" s="325"/>
    </row>
    <row r="11050" spans="1:15" x14ac:dyDescent="0.25">
      <c r="A11050" s="325"/>
      <c r="B11050" s="325"/>
      <c r="H11050" s="325"/>
      <c r="O11050" s="325"/>
    </row>
    <row r="11051" spans="1:15" x14ac:dyDescent="0.25">
      <c r="A11051" s="325"/>
      <c r="B11051" s="325"/>
      <c r="H11051" s="325"/>
      <c r="O11051" s="325"/>
    </row>
    <row r="11052" spans="1:15" x14ac:dyDescent="0.25">
      <c r="A11052" s="325"/>
      <c r="B11052" s="325"/>
      <c r="H11052" s="325"/>
      <c r="O11052" s="325"/>
    </row>
    <row r="11053" spans="1:15" x14ac:dyDescent="0.25">
      <c r="A11053" s="325"/>
      <c r="B11053" s="325"/>
      <c r="H11053" s="325"/>
      <c r="O11053" s="325"/>
    </row>
    <row r="11054" spans="1:15" x14ac:dyDescent="0.25">
      <c r="A11054" s="325"/>
      <c r="B11054" s="325"/>
      <c r="H11054" s="325"/>
      <c r="O11054" s="325"/>
    </row>
    <row r="11055" spans="1:15" x14ac:dyDescent="0.25">
      <c r="A11055" s="325"/>
      <c r="B11055" s="325"/>
      <c r="H11055" s="325"/>
      <c r="O11055" s="325"/>
    </row>
    <row r="11056" spans="1:15" x14ac:dyDescent="0.25">
      <c r="A11056" s="325"/>
      <c r="B11056" s="325"/>
      <c r="H11056" s="325"/>
      <c r="O11056" s="325"/>
    </row>
    <row r="11057" spans="1:15" x14ac:dyDescent="0.25">
      <c r="A11057" s="325"/>
      <c r="B11057" s="325"/>
      <c r="H11057" s="325"/>
      <c r="O11057" s="325"/>
    </row>
    <row r="11058" spans="1:15" x14ac:dyDescent="0.25">
      <c r="A11058" s="325"/>
      <c r="B11058" s="325"/>
      <c r="H11058" s="325"/>
      <c r="O11058" s="325"/>
    </row>
    <row r="11059" spans="1:15" x14ac:dyDescent="0.25">
      <c r="A11059" s="325"/>
      <c r="B11059" s="325"/>
      <c r="H11059" s="325"/>
      <c r="O11059" s="325"/>
    </row>
    <row r="11060" spans="1:15" x14ac:dyDescent="0.25">
      <c r="A11060" s="325"/>
      <c r="B11060" s="325"/>
      <c r="H11060" s="325"/>
      <c r="O11060" s="325"/>
    </row>
    <row r="11061" spans="1:15" x14ac:dyDescent="0.25">
      <c r="A11061" s="325"/>
      <c r="B11061" s="325"/>
      <c r="H11061" s="325"/>
      <c r="O11061" s="325"/>
    </row>
    <row r="11062" spans="1:15" x14ac:dyDescent="0.25">
      <c r="A11062" s="325"/>
      <c r="B11062" s="325"/>
      <c r="H11062" s="325"/>
      <c r="O11062" s="325"/>
    </row>
    <row r="11063" spans="1:15" x14ac:dyDescent="0.25">
      <c r="A11063" s="325"/>
      <c r="B11063" s="325"/>
      <c r="H11063" s="325"/>
      <c r="O11063" s="325"/>
    </row>
    <row r="11064" spans="1:15" x14ac:dyDescent="0.25">
      <c r="A11064" s="325"/>
      <c r="B11064" s="325"/>
      <c r="H11064" s="325"/>
      <c r="O11064" s="325"/>
    </row>
    <row r="11065" spans="1:15" x14ac:dyDescent="0.25">
      <c r="A11065" s="325"/>
      <c r="B11065" s="325"/>
      <c r="H11065" s="325"/>
      <c r="O11065" s="325"/>
    </row>
    <row r="11066" spans="1:15" x14ac:dyDescent="0.25">
      <c r="A11066" s="325"/>
      <c r="B11066" s="325"/>
      <c r="H11066" s="325"/>
      <c r="O11066" s="325"/>
    </row>
    <row r="11067" spans="1:15" x14ac:dyDescent="0.25">
      <c r="A11067" s="325"/>
      <c r="B11067" s="325"/>
      <c r="H11067" s="325"/>
      <c r="O11067" s="325"/>
    </row>
    <row r="11068" spans="1:15" x14ac:dyDescent="0.25">
      <c r="A11068" s="325"/>
      <c r="B11068" s="325"/>
      <c r="H11068" s="325"/>
      <c r="O11068" s="325"/>
    </row>
    <row r="11069" spans="1:15" x14ac:dyDescent="0.25">
      <c r="A11069" s="325"/>
      <c r="B11069" s="325"/>
      <c r="H11069" s="325"/>
      <c r="O11069" s="325"/>
    </row>
    <row r="11070" spans="1:15" x14ac:dyDescent="0.25">
      <c r="A11070" s="325"/>
      <c r="B11070" s="325"/>
      <c r="H11070" s="325"/>
      <c r="O11070" s="325"/>
    </row>
    <row r="11071" spans="1:15" x14ac:dyDescent="0.25">
      <c r="A11071" s="325"/>
      <c r="B11071" s="325"/>
      <c r="H11071" s="325"/>
      <c r="O11071" s="325"/>
    </row>
    <row r="11072" spans="1:15" x14ac:dyDescent="0.25">
      <c r="A11072" s="325"/>
      <c r="B11072" s="325"/>
      <c r="H11072" s="325"/>
      <c r="O11072" s="325"/>
    </row>
    <row r="11073" spans="1:15" x14ac:dyDescent="0.25">
      <c r="A11073" s="325"/>
      <c r="B11073" s="325"/>
      <c r="H11073" s="325"/>
      <c r="O11073" s="325"/>
    </row>
    <row r="11074" spans="1:15" x14ac:dyDescent="0.25">
      <c r="A11074" s="325"/>
      <c r="B11074" s="325"/>
      <c r="H11074" s="325"/>
      <c r="O11074" s="325"/>
    </row>
    <row r="11075" spans="1:15" x14ac:dyDescent="0.25">
      <c r="A11075" s="325"/>
      <c r="B11075" s="325"/>
      <c r="H11075" s="325"/>
      <c r="O11075" s="325"/>
    </row>
    <row r="11076" spans="1:15" x14ac:dyDescent="0.25">
      <c r="A11076" s="325"/>
      <c r="B11076" s="325"/>
      <c r="H11076" s="325"/>
      <c r="O11076" s="325"/>
    </row>
    <row r="11077" spans="1:15" x14ac:dyDescent="0.25">
      <c r="A11077" s="325"/>
      <c r="B11077" s="325"/>
      <c r="H11077" s="325"/>
      <c r="O11077" s="325"/>
    </row>
    <row r="11078" spans="1:15" x14ac:dyDescent="0.25">
      <c r="A11078" s="325"/>
      <c r="B11078" s="325"/>
      <c r="H11078" s="325"/>
      <c r="O11078" s="325"/>
    </row>
    <row r="11079" spans="1:15" x14ac:dyDescent="0.25">
      <c r="A11079" s="325"/>
      <c r="B11079" s="325"/>
      <c r="H11079" s="325"/>
      <c r="O11079" s="325"/>
    </row>
    <row r="11080" spans="1:15" x14ac:dyDescent="0.25">
      <c r="A11080" s="325"/>
      <c r="B11080" s="325"/>
      <c r="H11080" s="325"/>
      <c r="O11080" s="325"/>
    </row>
    <row r="11081" spans="1:15" x14ac:dyDescent="0.25">
      <c r="A11081" s="325"/>
      <c r="B11081" s="325"/>
      <c r="H11081" s="325"/>
      <c r="O11081" s="325"/>
    </row>
    <row r="11082" spans="1:15" x14ac:dyDescent="0.25">
      <c r="A11082" s="325"/>
      <c r="B11082" s="325"/>
      <c r="H11082" s="325"/>
      <c r="O11082" s="325"/>
    </row>
    <row r="11083" spans="1:15" x14ac:dyDescent="0.25">
      <c r="A11083" s="325"/>
      <c r="B11083" s="325"/>
      <c r="H11083" s="325"/>
      <c r="O11083" s="325"/>
    </row>
    <row r="11084" spans="1:15" x14ac:dyDescent="0.25">
      <c r="A11084" s="325"/>
      <c r="B11084" s="325"/>
      <c r="H11084" s="325"/>
      <c r="O11084" s="325"/>
    </row>
    <row r="11085" spans="1:15" x14ac:dyDescent="0.25">
      <c r="A11085" s="325"/>
      <c r="B11085" s="325"/>
      <c r="H11085" s="325"/>
      <c r="O11085" s="325"/>
    </row>
    <row r="11086" spans="1:15" x14ac:dyDescent="0.25">
      <c r="A11086" s="325"/>
      <c r="B11086" s="325"/>
      <c r="H11086" s="325"/>
      <c r="O11086" s="325"/>
    </row>
    <row r="11087" spans="1:15" x14ac:dyDescent="0.25">
      <c r="A11087" s="325"/>
      <c r="B11087" s="325"/>
      <c r="H11087" s="325"/>
      <c r="O11087" s="325"/>
    </row>
    <row r="11088" spans="1:15" x14ac:dyDescent="0.25">
      <c r="A11088" s="325"/>
      <c r="B11088" s="325"/>
      <c r="H11088" s="325"/>
      <c r="O11088" s="325"/>
    </row>
    <row r="11089" spans="1:15" x14ac:dyDescent="0.25">
      <c r="A11089" s="325"/>
      <c r="B11089" s="325"/>
      <c r="H11089" s="325"/>
      <c r="O11089" s="325"/>
    </row>
    <row r="11090" spans="1:15" x14ac:dyDescent="0.25">
      <c r="A11090" s="325"/>
      <c r="B11090" s="325"/>
      <c r="H11090" s="325"/>
      <c r="O11090" s="325"/>
    </row>
    <row r="11091" spans="1:15" x14ac:dyDescent="0.25">
      <c r="A11091" s="325"/>
      <c r="B11091" s="325"/>
      <c r="H11091" s="325"/>
      <c r="O11091" s="325"/>
    </row>
    <row r="11092" spans="1:15" x14ac:dyDescent="0.25">
      <c r="A11092" s="325"/>
      <c r="B11092" s="325"/>
      <c r="H11092" s="325"/>
      <c r="O11092" s="325"/>
    </row>
    <row r="11093" spans="1:15" x14ac:dyDescent="0.25">
      <c r="A11093" s="325"/>
      <c r="B11093" s="325"/>
      <c r="H11093" s="325"/>
      <c r="O11093" s="325"/>
    </row>
    <row r="11094" spans="1:15" x14ac:dyDescent="0.25">
      <c r="A11094" s="325"/>
      <c r="B11094" s="325"/>
      <c r="H11094" s="325"/>
      <c r="O11094" s="325"/>
    </row>
    <row r="11095" spans="1:15" x14ac:dyDescent="0.25">
      <c r="A11095" s="325"/>
      <c r="B11095" s="325"/>
      <c r="H11095" s="325"/>
      <c r="O11095" s="325"/>
    </row>
    <row r="11096" spans="1:15" x14ac:dyDescent="0.25">
      <c r="A11096" s="325"/>
      <c r="B11096" s="325"/>
      <c r="H11096" s="325"/>
      <c r="O11096" s="325"/>
    </row>
    <row r="11097" spans="1:15" x14ac:dyDescent="0.25">
      <c r="A11097" s="325"/>
      <c r="B11097" s="325"/>
      <c r="H11097" s="325"/>
      <c r="O11097" s="325"/>
    </row>
    <row r="11098" spans="1:15" x14ac:dyDescent="0.25">
      <c r="A11098" s="325"/>
      <c r="B11098" s="325"/>
      <c r="H11098" s="325"/>
      <c r="O11098" s="325"/>
    </row>
    <row r="11099" spans="1:15" x14ac:dyDescent="0.25">
      <c r="A11099" s="325"/>
      <c r="B11099" s="325"/>
      <c r="H11099" s="325"/>
      <c r="O11099" s="325"/>
    </row>
    <row r="11100" spans="1:15" x14ac:dyDescent="0.25">
      <c r="A11100" s="325"/>
      <c r="B11100" s="325"/>
      <c r="H11100" s="325"/>
      <c r="O11100" s="325"/>
    </row>
    <row r="11101" spans="1:15" x14ac:dyDescent="0.25">
      <c r="A11101" s="325"/>
      <c r="B11101" s="325"/>
      <c r="H11101" s="325"/>
      <c r="O11101" s="325"/>
    </row>
    <row r="11102" spans="1:15" x14ac:dyDescent="0.25">
      <c r="A11102" s="325"/>
      <c r="B11102" s="325"/>
      <c r="H11102" s="325"/>
      <c r="O11102" s="325"/>
    </row>
    <row r="11103" spans="1:15" x14ac:dyDescent="0.25">
      <c r="A11103" s="325"/>
      <c r="B11103" s="325"/>
      <c r="H11103" s="325"/>
      <c r="O11103" s="325"/>
    </row>
    <row r="11104" spans="1:15" x14ac:dyDescent="0.25">
      <c r="A11104" s="325"/>
      <c r="B11104" s="325"/>
      <c r="H11104" s="325"/>
      <c r="O11104" s="325"/>
    </row>
    <row r="11105" spans="1:15" x14ac:dyDescent="0.25">
      <c r="A11105" s="325"/>
      <c r="B11105" s="325"/>
      <c r="H11105" s="325"/>
      <c r="O11105" s="325"/>
    </row>
    <row r="11106" spans="1:15" x14ac:dyDescent="0.25">
      <c r="A11106" s="325"/>
      <c r="B11106" s="325"/>
      <c r="H11106" s="325"/>
      <c r="O11106" s="325"/>
    </row>
    <row r="11107" spans="1:15" x14ac:dyDescent="0.25">
      <c r="A11107" s="325"/>
      <c r="B11107" s="325"/>
      <c r="H11107" s="325"/>
      <c r="O11107" s="325"/>
    </row>
    <row r="11108" spans="1:15" x14ac:dyDescent="0.25">
      <c r="A11108" s="325"/>
      <c r="B11108" s="325"/>
      <c r="H11108" s="325"/>
      <c r="O11108" s="325"/>
    </row>
    <row r="11109" spans="1:15" x14ac:dyDescent="0.25">
      <c r="A11109" s="325"/>
      <c r="B11109" s="325"/>
      <c r="H11109" s="325"/>
      <c r="O11109" s="325"/>
    </row>
    <row r="11110" spans="1:15" x14ac:dyDescent="0.25">
      <c r="A11110" s="325"/>
      <c r="B11110" s="325"/>
      <c r="H11110" s="325"/>
      <c r="O11110" s="325"/>
    </row>
    <row r="11111" spans="1:15" x14ac:dyDescent="0.25">
      <c r="A11111" s="325"/>
      <c r="B11111" s="325"/>
      <c r="H11111" s="325"/>
      <c r="O11111" s="325"/>
    </row>
    <row r="11112" spans="1:15" x14ac:dyDescent="0.25">
      <c r="A11112" s="325"/>
      <c r="B11112" s="325"/>
      <c r="H11112" s="325"/>
      <c r="O11112" s="325"/>
    </row>
    <row r="11113" spans="1:15" x14ac:dyDescent="0.25">
      <c r="A11113" s="325"/>
      <c r="B11113" s="325"/>
      <c r="H11113" s="325"/>
      <c r="O11113" s="325"/>
    </row>
    <row r="11114" spans="1:15" x14ac:dyDescent="0.25">
      <c r="A11114" s="325"/>
      <c r="B11114" s="325"/>
      <c r="H11114" s="325"/>
      <c r="O11114" s="325"/>
    </row>
    <row r="11115" spans="1:15" x14ac:dyDescent="0.25">
      <c r="A11115" s="325"/>
      <c r="B11115" s="325"/>
      <c r="H11115" s="325"/>
      <c r="O11115" s="325"/>
    </row>
    <row r="11116" spans="1:15" x14ac:dyDescent="0.25">
      <c r="A11116" s="325"/>
      <c r="B11116" s="325"/>
      <c r="H11116" s="325"/>
      <c r="O11116" s="325"/>
    </row>
    <row r="11117" spans="1:15" x14ac:dyDescent="0.25">
      <c r="A11117" s="325"/>
      <c r="B11117" s="325"/>
      <c r="H11117" s="325"/>
      <c r="O11117" s="325"/>
    </row>
    <row r="11118" spans="1:15" x14ac:dyDescent="0.25">
      <c r="A11118" s="325"/>
      <c r="B11118" s="325"/>
      <c r="H11118" s="325"/>
      <c r="O11118" s="325"/>
    </row>
    <row r="11119" spans="1:15" x14ac:dyDescent="0.25">
      <c r="A11119" s="325"/>
      <c r="B11119" s="325"/>
      <c r="H11119" s="325"/>
      <c r="O11119" s="325"/>
    </row>
    <row r="11120" spans="1:15" x14ac:dyDescent="0.25">
      <c r="A11120" s="325"/>
      <c r="B11120" s="325"/>
      <c r="H11120" s="325"/>
      <c r="O11120" s="325"/>
    </row>
    <row r="11121" spans="1:15" x14ac:dyDescent="0.25">
      <c r="A11121" s="325"/>
      <c r="B11121" s="325"/>
      <c r="H11121" s="325"/>
      <c r="O11121" s="325"/>
    </row>
    <row r="11122" spans="1:15" x14ac:dyDescent="0.25">
      <c r="A11122" s="325"/>
      <c r="B11122" s="325"/>
      <c r="H11122" s="325"/>
      <c r="O11122" s="325"/>
    </row>
    <row r="11123" spans="1:15" x14ac:dyDescent="0.25">
      <c r="A11123" s="325"/>
      <c r="B11123" s="325"/>
      <c r="H11123" s="325"/>
      <c r="O11123" s="325"/>
    </row>
    <row r="11124" spans="1:15" x14ac:dyDescent="0.25">
      <c r="A11124" s="325"/>
      <c r="B11124" s="325"/>
      <c r="H11124" s="325"/>
      <c r="O11124" s="325"/>
    </row>
    <row r="11125" spans="1:15" x14ac:dyDescent="0.25">
      <c r="A11125" s="325"/>
      <c r="B11125" s="325"/>
      <c r="H11125" s="325"/>
      <c r="O11125" s="325"/>
    </row>
    <row r="11126" spans="1:15" x14ac:dyDescent="0.25">
      <c r="A11126" s="325"/>
      <c r="B11126" s="325"/>
      <c r="H11126" s="325"/>
      <c r="O11126" s="325"/>
    </row>
    <row r="11127" spans="1:15" x14ac:dyDescent="0.25">
      <c r="A11127" s="325"/>
      <c r="B11127" s="325"/>
      <c r="H11127" s="325"/>
      <c r="O11127" s="325"/>
    </row>
    <row r="11128" spans="1:15" x14ac:dyDescent="0.25">
      <c r="A11128" s="325"/>
      <c r="B11128" s="325"/>
      <c r="H11128" s="325"/>
      <c r="O11128" s="325"/>
    </row>
    <row r="11129" spans="1:15" x14ac:dyDescent="0.25">
      <c r="A11129" s="325"/>
      <c r="B11129" s="325"/>
      <c r="H11129" s="325"/>
      <c r="O11129" s="325"/>
    </row>
    <row r="11130" spans="1:15" x14ac:dyDescent="0.25">
      <c r="A11130" s="325"/>
      <c r="B11130" s="325"/>
      <c r="H11130" s="325"/>
      <c r="O11130" s="325"/>
    </row>
    <row r="11131" spans="1:15" x14ac:dyDescent="0.25">
      <c r="A11131" s="325"/>
      <c r="B11131" s="325"/>
      <c r="H11131" s="325"/>
      <c r="O11131" s="325"/>
    </row>
    <row r="11132" spans="1:15" x14ac:dyDescent="0.25">
      <c r="A11132" s="325"/>
      <c r="B11132" s="325"/>
      <c r="H11132" s="325"/>
      <c r="O11132" s="325"/>
    </row>
    <row r="11133" spans="1:15" x14ac:dyDescent="0.25">
      <c r="A11133" s="325"/>
      <c r="B11133" s="325"/>
      <c r="H11133" s="325"/>
      <c r="O11133" s="325"/>
    </row>
    <row r="11134" spans="1:15" x14ac:dyDescent="0.25">
      <c r="A11134" s="325"/>
      <c r="B11134" s="325"/>
      <c r="H11134" s="325"/>
      <c r="O11134" s="325"/>
    </row>
    <row r="11135" spans="1:15" x14ac:dyDescent="0.25">
      <c r="A11135" s="325"/>
      <c r="B11135" s="325"/>
      <c r="H11135" s="325"/>
      <c r="O11135" s="325"/>
    </row>
    <row r="11136" spans="1:15" x14ac:dyDescent="0.25">
      <c r="A11136" s="325"/>
      <c r="B11136" s="325"/>
      <c r="H11136" s="325"/>
      <c r="O11136" s="325"/>
    </row>
    <row r="11137" spans="1:15" x14ac:dyDescent="0.25">
      <c r="A11137" s="325"/>
      <c r="B11137" s="325"/>
      <c r="H11137" s="325"/>
      <c r="O11137" s="325"/>
    </row>
    <row r="11138" spans="1:15" x14ac:dyDescent="0.25">
      <c r="A11138" s="325"/>
      <c r="B11138" s="325"/>
      <c r="H11138" s="325"/>
      <c r="O11138" s="325"/>
    </row>
    <row r="11139" spans="1:15" x14ac:dyDescent="0.25">
      <c r="A11139" s="325"/>
      <c r="B11139" s="325"/>
      <c r="H11139" s="325"/>
      <c r="O11139" s="325"/>
    </row>
    <row r="11140" spans="1:15" x14ac:dyDescent="0.25">
      <c r="A11140" s="325"/>
      <c r="B11140" s="325"/>
      <c r="H11140" s="325"/>
      <c r="O11140" s="325"/>
    </row>
    <row r="11141" spans="1:15" x14ac:dyDescent="0.25">
      <c r="A11141" s="325"/>
      <c r="B11141" s="325"/>
      <c r="H11141" s="325"/>
      <c r="O11141" s="325"/>
    </row>
    <row r="11142" spans="1:15" x14ac:dyDescent="0.25">
      <c r="A11142" s="325"/>
      <c r="B11142" s="325"/>
      <c r="H11142" s="325"/>
      <c r="O11142" s="325"/>
    </row>
    <row r="11143" spans="1:15" x14ac:dyDescent="0.25">
      <c r="A11143" s="325"/>
      <c r="B11143" s="325"/>
      <c r="H11143" s="325"/>
      <c r="O11143" s="325"/>
    </row>
    <row r="11144" spans="1:15" x14ac:dyDescent="0.25">
      <c r="A11144" s="325"/>
      <c r="B11144" s="325"/>
      <c r="H11144" s="325"/>
      <c r="O11144" s="325"/>
    </row>
    <row r="11145" spans="1:15" x14ac:dyDescent="0.25">
      <c r="A11145" s="325"/>
      <c r="B11145" s="325"/>
      <c r="H11145" s="325"/>
      <c r="O11145" s="325"/>
    </row>
    <row r="11146" spans="1:15" x14ac:dyDescent="0.25">
      <c r="A11146" s="325"/>
      <c r="B11146" s="325"/>
      <c r="H11146" s="325"/>
      <c r="O11146" s="325"/>
    </row>
    <row r="11147" spans="1:15" x14ac:dyDescent="0.25">
      <c r="A11147" s="325"/>
      <c r="B11147" s="325"/>
      <c r="H11147" s="325"/>
      <c r="O11147" s="325"/>
    </row>
    <row r="11148" spans="1:15" x14ac:dyDescent="0.25">
      <c r="A11148" s="325"/>
      <c r="B11148" s="325"/>
      <c r="H11148" s="325"/>
      <c r="O11148" s="325"/>
    </row>
    <row r="11149" spans="1:15" x14ac:dyDescent="0.25">
      <c r="A11149" s="325"/>
      <c r="B11149" s="325"/>
      <c r="H11149" s="325"/>
      <c r="O11149" s="325"/>
    </row>
    <row r="11150" spans="1:15" x14ac:dyDescent="0.25">
      <c r="A11150" s="325"/>
      <c r="B11150" s="325"/>
      <c r="H11150" s="325"/>
      <c r="O11150" s="325"/>
    </row>
    <row r="11151" spans="1:15" x14ac:dyDescent="0.25">
      <c r="A11151" s="325"/>
      <c r="B11151" s="325"/>
      <c r="H11151" s="325"/>
      <c r="O11151" s="325"/>
    </row>
    <row r="11152" spans="1:15" x14ac:dyDescent="0.25">
      <c r="A11152" s="325"/>
      <c r="B11152" s="325"/>
      <c r="H11152" s="325"/>
      <c r="O11152" s="325"/>
    </row>
    <row r="11153" spans="1:15" x14ac:dyDescent="0.25">
      <c r="A11153" s="325"/>
      <c r="B11153" s="325"/>
      <c r="H11153" s="325"/>
      <c r="O11153" s="325"/>
    </row>
    <row r="11154" spans="1:15" x14ac:dyDescent="0.25">
      <c r="A11154" s="325"/>
      <c r="B11154" s="325"/>
      <c r="H11154" s="325"/>
      <c r="O11154" s="325"/>
    </row>
    <row r="11155" spans="1:15" x14ac:dyDescent="0.25">
      <c r="A11155" s="325"/>
      <c r="B11155" s="325"/>
      <c r="H11155" s="325"/>
      <c r="O11155" s="325"/>
    </row>
    <row r="11156" spans="1:15" x14ac:dyDescent="0.25">
      <c r="A11156" s="325"/>
      <c r="B11156" s="325"/>
      <c r="H11156" s="325"/>
      <c r="O11156" s="325"/>
    </row>
    <row r="11157" spans="1:15" x14ac:dyDescent="0.25">
      <c r="A11157" s="325"/>
      <c r="B11157" s="325"/>
      <c r="H11157" s="325"/>
      <c r="O11157" s="325"/>
    </row>
    <row r="11158" spans="1:15" x14ac:dyDescent="0.25">
      <c r="A11158" s="325"/>
      <c r="B11158" s="325"/>
      <c r="H11158" s="325"/>
      <c r="O11158" s="325"/>
    </row>
    <row r="11159" spans="1:15" x14ac:dyDescent="0.25">
      <c r="A11159" s="325"/>
      <c r="B11159" s="325"/>
      <c r="H11159" s="325"/>
      <c r="O11159" s="325"/>
    </row>
    <row r="11160" spans="1:15" x14ac:dyDescent="0.25">
      <c r="A11160" s="325"/>
      <c r="B11160" s="325"/>
      <c r="H11160" s="325"/>
      <c r="O11160" s="325"/>
    </row>
    <row r="11161" spans="1:15" x14ac:dyDescent="0.25">
      <c r="A11161" s="325"/>
      <c r="B11161" s="325"/>
      <c r="H11161" s="325"/>
      <c r="O11161" s="325"/>
    </row>
    <row r="11162" spans="1:15" x14ac:dyDescent="0.25">
      <c r="A11162" s="325"/>
      <c r="B11162" s="325"/>
      <c r="H11162" s="325"/>
      <c r="O11162" s="325"/>
    </row>
    <row r="11163" spans="1:15" x14ac:dyDescent="0.25">
      <c r="A11163" s="325"/>
      <c r="B11163" s="325"/>
      <c r="H11163" s="325"/>
      <c r="O11163" s="325"/>
    </row>
    <row r="11164" spans="1:15" x14ac:dyDescent="0.25">
      <c r="A11164" s="325"/>
      <c r="B11164" s="325"/>
      <c r="H11164" s="325"/>
      <c r="O11164" s="325"/>
    </row>
    <row r="11165" spans="1:15" x14ac:dyDescent="0.25">
      <c r="A11165" s="325"/>
      <c r="B11165" s="325"/>
      <c r="H11165" s="325"/>
      <c r="O11165" s="325"/>
    </row>
    <row r="11166" spans="1:15" x14ac:dyDescent="0.25">
      <c r="A11166" s="325"/>
      <c r="B11166" s="325"/>
      <c r="H11166" s="325"/>
      <c r="O11166" s="325"/>
    </row>
    <row r="11167" spans="1:15" x14ac:dyDescent="0.25">
      <c r="A11167" s="325"/>
      <c r="B11167" s="325"/>
      <c r="H11167" s="325"/>
      <c r="O11167" s="325"/>
    </row>
    <row r="11168" spans="1:15" x14ac:dyDescent="0.25">
      <c r="A11168" s="325"/>
      <c r="B11168" s="325"/>
      <c r="H11168" s="325"/>
      <c r="O11168" s="325"/>
    </row>
    <row r="11169" spans="1:15" x14ac:dyDescent="0.25">
      <c r="A11169" s="325"/>
      <c r="B11169" s="325"/>
      <c r="H11169" s="325"/>
      <c r="O11169" s="325"/>
    </row>
    <row r="11170" spans="1:15" x14ac:dyDescent="0.25">
      <c r="A11170" s="325"/>
      <c r="B11170" s="325"/>
      <c r="H11170" s="325"/>
      <c r="O11170" s="325"/>
    </row>
    <row r="11171" spans="1:15" x14ac:dyDescent="0.25">
      <c r="A11171" s="325"/>
      <c r="B11171" s="325"/>
      <c r="H11171" s="325"/>
      <c r="O11171" s="325"/>
    </row>
    <row r="11172" spans="1:15" x14ac:dyDescent="0.25">
      <c r="A11172" s="325"/>
      <c r="B11172" s="325"/>
      <c r="H11172" s="325"/>
      <c r="O11172" s="325"/>
    </row>
    <row r="11173" spans="1:15" x14ac:dyDescent="0.25">
      <c r="A11173" s="325"/>
      <c r="B11173" s="325"/>
      <c r="H11173" s="325"/>
      <c r="O11173" s="325"/>
    </row>
    <row r="11174" spans="1:15" x14ac:dyDescent="0.25">
      <c r="A11174" s="325"/>
      <c r="B11174" s="325"/>
      <c r="H11174" s="325"/>
      <c r="O11174" s="325"/>
    </row>
    <row r="11175" spans="1:15" x14ac:dyDescent="0.25">
      <c r="A11175" s="325"/>
      <c r="B11175" s="325"/>
      <c r="H11175" s="325"/>
      <c r="O11175" s="325"/>
    </row>
    <row r="11176" spans="1:15" x14ac:dyDescent="0.25">
      <c r="A11176" s="325"/>
      <c r="B11176" s="325"/>
      <c r="H11176" s="325"/>
      <c r="O11176" s="325"/>
    </row>
    <row r="11177" spans="1:15" x14ac:dyDescent="0.25">
      <c r="A11177" s="325"/>
      <c r="B11177" s="325"/>
      <c r="H11177" s="325"/>
      <c r="O11177" s="325"/>
    </row>
    <row r="11178" spans="1:15" x14ac:dyDescent="0.25">
      <c r="A11178" s="325"/>
      <c r="B11178" s="325"/>
      <c r="H11178" s="325"/>
      <c r="O11178" s="325"/>
    </row>
    <row r="11179" spans="1:15" x14ac:dyDescent="0.25">
      <c r="A11179" s="325"/>
      <c r="B11179" s="325"/>
      <c r="H11179" s="325"/>
      <c r="O11179" s="325"/>
    </row>
    <row r="11180" spans="1:15" x14ac:dyDescent="0.25">
      <c r="A11180" s="325"/>
      <c r="B11180" s="325"/>
      <c r="H11180" s="325"/>
      <c r="O11180" s="325"/>
    </row>
    <row r="11181" spans="1:15" x14ac:dyDescent="0.25">
      <c r="A11181" s="325"/>
      <c r="B11181" s="325"/>
      <c r="H11181" s="325"/>
      <c r="O11181" s="325"/>
    </row>
    <row r="11182" spans="1:15" x14ac:dyDescent="0.25">
      <c r="A11182" s="325"/>
      <c r="B11182" s="325"/>
      <c r="H11182" s="325"/>
      <c r="O11182" s="325"/>
    </row>
    <row r="11183" spans="1:15" x14ac:dyDescent="0.25">
      <c r="A11183" s="325"/>
      <c r="B11183" s="325"/>
      <c r="H11183" s="325"/>
      <c r="O11183" s="325"/>
    </row>
    <row r="11184" spans="1:15" x14ac:dyDescent="0.25">
      <c r="A11184" s="325"/>
      <c r="B11184" s="325"/>
      <c r="H11184" s="325"/>
      <c r="O11184" s="325"/>
    </row>
    <row r="11185" spans="1:15" x14ac:dyDescent="0.25">
      <c r="A11185" s="325"/>
      <c r="B11185" s="325"/>
      <c r="H11185" s="325"/>
      <c r="O11185" s="325"/>
    </row>
    <row r="11186" spans="1:15" x14ac:dyDescent="0.25">
      <c r="A11186" s="325"/>
      <c r="B11186" s="325"/>
      <c r="H11186" s="325"/>
      <c r="O11186" s="325"/>
    </row>
    <row r="11187" spans="1:15" x14ac:dyDescent="0.25">
      <c r="A11187" s="325"/>
      <c r="B11187" s="325"/>
      <c r="H11187" s="325"/>
      <c r="O11187" s="325"/>
    </row>
    <row r="11188" spans="1:15" x14ac:dyDescent="0.25">
      <c r="A11188" s="325"/>
      <c r="B11188" s="325"/>
      <c r="H11188" s="325"/>
      <c r="O11188" s="325"/>
    </row>
    <row r="11189" spans="1:15" x14ac:dyDescent="0.25">
      <c r="A11189" s="325"/>
      <c r="B11189" s="325"/>
      <c r="H11189" s="325"/>
      <c r="O11189" s="325"/>
    </row>
    <row r="11190" spans="1:15" x14ac:dyDescent="0.25">
      <c r="A11190" s="325"/>
      <c r="B11190" s="325"/>
      <c r="H11190" s="325"/>
      <c r="O11190" s="325"/>
    </row>
    <row r="11191" spans="1:15" x14ac:dyDescent="0.25">
      <c r="A11191" s="325"/>
      <c r="B11191" s="325"/>
      <c r="H11191" s="325"/>
      <c r="O11191" s="325"/>
    </row>
    <row r="11192" spans="1:15" x14ac:dyDescent="0.25">
      <c r="A11192" s="325"/>
      <c r="B11192" s="325"/>
      <c r="H11192" s="325"/>
      <c r="O11192" s="325"/>
    </row>
    <row r="11193" spans="1:15" x14ac:dyDescent="0.25">
      <c r="A11193" s="325"/>
      <c r="B11193" s="325"/>
      <c r="H11193" s="325"/>
      <c r="O11193" s="325"/>
    </row>
    <row r="11194" spans="1:15" x14ac:dyDescent="0.25">
      <c r="A11194" s="325"/>
      <c r="B11194" s="325"/>
      <c r="H11194" s="325"/>
      <c r="O11194" s="325"/>
    </row>
    <row r="11195" spans="1:15" x14ac:dyDescent="0.25">
      <c r="A11195" s="325"/>
      <c r="B11195" s="325"/>
      <c r="H11195" s="325"/>
      <c r="O11195" s="325"/>
    </row>
    <row r="11196" spans="1:15" x14ac:dyDescent="0.25">
      <c r="A11196" s="325"/>
      <c r="B11196" s="325"/>
      <c r="H11196" s="325"/>
      <c r="O11196" s="325"/>
    </row>
    <row r="11197" spans="1:15" x14ac:dyDescent="0.25">
      <c r="A11197" s="325"/>
      <c r="B11197" s="325"/>
      <c r="H11197" s="325"/>
      <c r="O11197" s="325"/>
    </row>
    <row r="11198" spans="1:15" x14ac:dyDescent="0.25">
      <c r="A11198" s="325"/>
      <c r="B11198" s="325"/>
      <c r="H11198" s="325"/>
      <c r="O11198" s="325"/>
    </row>
    <row r="11199" spans="1:15" x14ac:dyDescent="0.25">
      <c r="A11199" s="325"/>
      <c r="B11199" s="325"/>
      <c r="H11199" s="325"/>
      <c r="O11199" s="325"/>
    </row>
    <row r="11200" spans="1:15" x14ac:dyDescent="0.25">
      <c r="A11200" s="325"/>
      <c r="B11200" s="325"/>
      <c r="H11200" s="325"/>
      <c r="O11200" s="325"/>
    </row>
    <row r="11201" spans="1:15" x14ac:dyDescent="0.25">
      <c r="A11201" s="325"/>
      <c r="B11201" s="325"/>
      <c r="H11201" s="325"/>
      <c r="O11201" s="325"/>
    </row>
    <row r="11202" spans="1:15" x14ac:dyDescent="0.25">
      <c r="A11202" s="325"/>
      <c r="B11202" s="325"/>
      <c r="H11202" s="325"/>
      <c r="O11202" s="325"/>
    </row>
    <row r="11203" spans="1:15" x14ac:dyDescent="0.25">
      <c r="A11203" s="325"/>
      <c r="B11203" s="325"/>
      <c r="H11203" s="325"/>
      <c r="O11203" s="325"/>
    </row>
    <row r="11204" spans="1:15" x14ac:dyDescent="0.25">
      <c r="A11204" s="325"/>
      <c r="B11204" s="325"/>
      <c r="H11204" s="325"/>
      <c r="O11204" s="325"/>
    </row>
    <row r="11205" spans="1:15" x14ac:dyDescent="0.25">
      <c r="A11205" s="325"/>
      <c r="B11205" s="325"/>
      <c r="H11205" s="325"/>
      <c r="O11205" s="325"/>
    </row>
    <row r="11206" spans="1:15" x14ac:dyDescent="0.25">
      <c r="A11206" s="325"/>
      <c r="B11206" s="325"/>
      <c r="H11206" s="325"/>
      <c r="O11206" s="325"/>
    </row>
    <row r="11207" spans="1:15" x14ac:dyDescent="0.25">
      <c r="A11207" s="325"/>
      <c r="B11207" s="325"/>
      <c r="H11207" s="325"/>
      <c r="O11207" s="325"/>
    </row>
    <row r="11208" spans="1:15" x14ac:dyDescent="0.25">
      <c r="A11208" s="325"/>
      <c r="B11208" s="325"/>
      <c r="H11208" s="325"/>
      <c r="O11208" s="325"/>
    </row>
    <row r="11209" spans="1:15" x14ac:dyDescent="0.25">
      <c r="A11209" s="325"/>
      <c r="B11209" s="325"/>
      <c r="H11209" s="325"/>
      <c r="O11209" s="325"/>
    </row>
    <row r="11210" spans="1:15" x14ac:dyDescent="0.25">
      <c r="A11210" s="325"/>
      <c r="B11210" s="325"/>
      <c r="H11210" s="325"/>
      <c r="O11210" s="325"/>
    </row>
    <row r="11211" spans="1:15" x14ac:dyDescent="0.25">
      <c r="A11211" s="325"/>
      <c r="B11211" s="325"/>
      <c r="H11211" s="325"/>
      <c r="O11211" s="325"/>
    </row>
    <row r="11212" spans="1:15" x14ac:dyDescent="0.25">
      <c r="A11212" s="325"/>
      <c r="B11212" s="325"/>
      <c r="H11212" s="325"/>
      <c r="O11212" s="325"/>
    </row>
    <row r="11213" spans="1:15" x14ac:dyDescent="0.25">
      <c r="A11213" s="325"/>
      <c r="B11213" s="325"/>
      <c r="H11213" s="325"/>
      <c r="O11213" s="325"/>
    </row>
    <row r="11214" spans="1:15" x14ac:dyDescent="0.25">
      <c r="A11214" s="325"/>
      <c r="B11214" s="325"/>
      <c r="H11214" s="325"/>
      <c r="O11214" s="325"/>
    </row>
    <row r="11215" spans="1:15" x14ac:dyDescent="0.25">
      <c r="A11215" s="325"/>
      <c r="B11215" s="325"/>
      <c r="H11215" s="325"/>
      <c r="O11215" s="325"/>
    </row>
    <row r="11216" spans="1:15" x14ac:dyDescent="0.25">
      <c r="A11216" s="325"/>
      <c r="B11216" s="325"/>
      <c r="H11216" s="325"/>
      <c r="O11216" s="325"/>
    </row>
    <row r="11217" spans="1:15" x14ac:dyDescent="0.25">
      <c r="A11217" s="325"/>
      <c r="B11217" s="325"/>
      <c r="H11217" s="325"/>
      <c r="O11217" s="325"/>
    </row>
    <row r="11218" spans="1:15" x14ac:dyDescent="0.25">
      <c r="A11218" s="325"/>
      <c r="B11218" s="325"/>
      <c r="H11218" s="325"/>
      <c r="O11218" s="325"/>
    </row>
    <row r="11219" spans="1:15" x14ac:dyDescent="0.25">
      <c r="A11219" s="325"/>
      <c r="B11219" s="325"/>
      <c r="H11219" s="325"/>
      <c r="O11219" s="325"/>
    </row>
    <row r="11220" spans="1:15" x14ac:dyDescent="0.25">
      <c r="A11220" s="325"/>
      <c r="B11220" s="325"/>
      <c r="H11220" s="325"/>
      <c r="O11220" s="325"/>
    </row>
    <row r="11221" spans="1:15" x14ac:dyDescent="0.25">
      <c r="A11221" s="325"/>
      <c r="B11221" s="325"/>
      <c r="H11221" s="325"/>
      <c r="O11221" s="325"/>
    </row>
    <row r="11222" spans="1:15" x14ac:dyDescent="0.25">
      <c r="A11222" s="325"/>
      <c r="B11222" s="325"/>
      <c r="H11222" s="325"/>
      <c r="O11222" s="325"/>
    </row>
    <row r="11223" spans="1:15" x14ac:dyDescent="0.25">
      <c r="A11223" s="325"/>
      <c r="B11223" s="325"/>
      <c r="H11223" s="325"/>
      <c r="O11223" s="325"/>
    </row>
    <row r="11224" spans="1:15" x14ac:dyDescent="0.25">
      <c r="A11224" s="325"/>
      <c r="B11224" s="325"/>
      <c r="H11224" s="325"/>
      <c r="O11224" s="325"/>
    </row>
    <row r="11225" spans="1:15" x14ac:dyDescent="0.25">
      <c r="A11225" s="325"/>
      <c r="B11225" s="325"/>
      <c r="H11225" s="325"/>
      <c r="O11225" s="325"/>
    </row>
    <row r="11226" spans="1:15" x14ac:dyDescent="0.25">
      <c r="A11226" s="325"/>
      <c r="B11226" s="325"/>
      <c r="H11226" s="325"/>
      <c r="O11226" s="325"/>
    </row>
    <row r="11227" spans="1:15" x14ac:dyDescent="0.25">
      <c r="A11227" s="325"/>
      <c r="B11227" s="325"/>
      <c r="H11227" s="325"/>
      <c r="O11227" s="325"/>
    </row>
    <row r="11228" spans="1:15" x14ac:dyDescent="0.25">
      <c r="A11228" s="325"/>
      <c r="B11228" s="325"/>
      <c r="H11228" s="325"/>
      <c r="O11228" s="325"/>
    </row>
    <row r="11229" spans="1:15" x14ac:dyDescent="0.25">
      <c r="A11229" s="325"/>
      <c r="B11229" s="325"/>
      <c r="H11229" s="325"/>
      <c r="O11229" s="325"/>
    </row>
    <row r="11230" spans="1:15" x14ac:dyDescent="0.25">
      <c r="A11230" s="325"/>
      <c r="B11230" s="325"/>
      <c r="H11230" s="325"/>
      <c r="O11230" s="325"/>
    </row>
    <row r="11231" spans="1:15" x14ac:dyDescent="0.25">
      <c r="A11231" s="325"/>
      <c r="B11231" s="325"/>
      <c r="H11231" s="325"/>
      <c r="O11231" s="325"/>
    </row>
    <row r="11232" spans="1:15" x14ac:dyDescent="0.25">
      <c r="A11232" s="325"/>
      <c r="B11232" s="325"/>
      <c r="H11232" s="325"/>
      <c r="O11232" s="325"/>
    </row>
    <row r="11233" spans="1:15" x14ac:dyDescent="0.25">
      <c r="A11233" s="325"/>
      <c r="B11233" s="325"/>
      <c r="H11233" s="325"/>
      <c r="O11233" s="325"/>
    </row>
    <row r="11234" spans="1:15" x14ac:dyDescent="0.25">
      <c r="A11234" s="325"/>
      <c r="B11234" s="325"/>
      <c r="H11234" s="325"/>
      <c r="O11234" s="325"/>
    </row>
    <row r="11235" spans="1:15" x14ac:dyDescent="0.25">
      <c r="A11235" s="325"/>
      <c r="B11235" s="325"/>
      <c r="H11235" s="325"/>
      <c r="O11235" s="325"/>
    </row>
    <row r="11236" spans="1:15" x14ac:dyDescent="0.25">
      <c r="A11236" s="325"/>
      <c r="B11236" s="325"/>
      <c r="H11236" s="325"/>
      <c r="O11236" s="325"/>
    </row>
    <row r="11237" spans="1:15" x14ac:dyDescent="0.25">
      <c r="A11237" s="325"/>
      <c r="B11237" s="325"/>
      <c r="H11237" s="325"/>
      <c r="O11237" s="325"/>
    </row>
    <row r="11238" spans="1:15" x14ac:dyDescent="0.25">
      <c r="A11238" s="325"/>
      <c r="B11238" s="325"/>
      <c r="H11238" s="325"/>
      <c r="O11238" s="325"/>
    </row>
    <row r="11239" spans="1:15" x14ac:dyDescent="0.25">
      <c r="A11239" s="325"/>
      <c r="B11239" s="325"/>
      <c r="H11239" s="325"/>
      <c r="O11239" s="325"/>
    </row>
    <row r="11240" spans="1:15" x14ac:dyDescent="0.25">
      <c r="A11240" s="325"/>
      <c r="B11240" s="325"/>
      <c r="H11240" s="325"/>
      <c r="O11240" s="325"/>
    </row>
    <row r="11241" spans="1:15" x14ac:dyDescent="0.25">
      <c r="A11241" s="325"/>
      <c r="B11241" s="325"/>
      <c r="H11241" s="325"/>
      <c r="O11241" s="325"/>
    </row>
    <row r="11242" spans="1:15" x14ac:dyDescent="0.25">
      <c r="A11242" s="325"/>
      <c r="B11242" s="325"/>
      <c r="H11242" s="325"/>
      <c r="O11242" s="325"/>
    </row>
    <row r="11243" spans="1:15" x14ac:dyDescent="0.25">
      <c r="A11243" s="325"/>
      <c r="B11243" s="325"/>
      <c r="H11243" s="325"/>
      <c r="O11243" s="325"/>
    </row>
    <row r="11244" spans="1:15" x14ac:dyDescent="0.25">
      <c r="A11244" s="325"/>
      <c r="B11244" s="325"/>
      <c r="H11244" s="325"/>
      <c r="O11244" s="325"/>
    </row>
    <row r="11245" spans="1:15" x14ac:dyDescent="0.25">
      <c r="A11245" s="325"/>
      <c r="B11245" s="325"/>
      <c r="H11245" s="325"/>
      <c r="O11245" s="325"/>
    </row>
    <row r="11246" spans="1:15" x14ac:dyDescent="0.25">
      <c r="A11246" s="325"/>
      <c r="B11246" s="325"/>
      <c r="H11246" s="325"/>
      <c r="O11246" s="325"/>
    </row>
    <row r="11247" spans="1:15" x14ac:dyDescent="0.25">
      <c r="A11247" s="325"/>
      <c r="B11247" s="325"/>
      <c r="H11247" s="325"/>
      <c r="O11247" s="325"/>
    </row>
    <row r="11248" spans="1:15" x14ac:dyDescent="0.25">
      <c r="A11248" s="325"/>
      <c r="B11248" s="325"/>
      <c r="H11248" s="325"/>
      <c r="O11248" s="325"/>
    </row>
    <row r="11249" spans="1:15" x14ac:dyDescent="0.25">
      <c r="A11249" s="325"/>
      <c r="B11249" s="325"/>
      <c r="H11249" s="325"/>
      <c r="O11249" s="325"/>
    </row>
    <row r="11250" spans="1:15" x14ac:dyDescent="0.25">
      <c r="A11250" s="325"/>
      <c r="B11250" s="325"/>
      <c r="H11250" s="325"/>
      <c r="O11250" s="325"/>
    </row>
    <row r="11251" spans="1:15" x14ac:dyDescent="0.25">
      <c r="A11251" s="325"/>
      <c r="B11251" s="325"/>
      <c r="H11251" s="325"/>
      <c r="O11251" s="325"/>
    </row>
    <row r="11252" spans="1:15" x14ac:dyDescent="0.25">
      <c r="A11252" s="325"/>
      <c r="B11252" s="325"/>
      <c r="H11252" s="325"/>
      <c r="O11252" s="325"/>
    </row>
    <row r="11253" spans="1:15" x14ac:dyDescent="0.25">
      <c r="A11253" s="325"/>
      <c r="B11253" s="325"/>
      <c r="H11253" s="325"/>
      <c r="O11253" s="325"/>
    </row>
    <row r="11254" spans="1:15" x14ac:dyDescent="0.25">
      <c r="A11254" s="325"/>
      <c r="B11254" s="325"/>
      <c r="H11254" s="325"/>
      <c r="O11254" s="325"/>
    </row>
    <row r="11255" spans="1:15" x14ac:dyDescent="0.25">
      <c r="A11255" s="325"/>
      <c r="B11255" s="325"/>
      <c r="H11255" s="325"/>
      <c r="O11255" s="325"/>
    </row>
    <row r="11256" spans="1:15" x14ac:dyDescent="0.25">
      <c r="A11256" s="325"/>
      <c r="B11256" s="325"/>
      <c r="H11256" s="325"/>
      <c r="O11256" s="325"/>
    </row>
    <row r="11257" spans="1:15" x14ac:dyDescent="0.25">
      <c r="A11257" s="325"/>
      <c r="B11257" s="325"/>
      <c r="H11257" s="325"/>
      <c r="O11257" s="325"/>
    </row>
    <row r="11258" spans="1:15" x14ac:dyDescent="0.25">
      <c r="A11258" s="325"/>
      <c r="B11258" s="325"/>
      <c r="H11258" s="325"/>
      <c r="O11258" s="325"/>
    </row>
    <row r="11259" spans="1:15" x14ac:dyDescent="0.25">
      <c r="A11259" s="325"/>
      <c r="B11259" s="325"/>
      <c r="H11259" s="325"/>
      <c r="O11259" s="325"/>
    </row>
    <row r="11260" spans="1:15" x14ac:dyDescent="0.25">
      <c r="A11260" s="325"/>
      <c r="B11260" s="325"/>
      <c r="H11260" s="325"/>
      <c r="O11260" s="325"/>
    </row>
    <row r="11261" spans="1:15" x14ac:dyDescent="0.25">
      <c r="A11261" s="325"/>
      <c r="B11261" s="325"/>
      <c r="H11261" s="325"/>
      <c r="O11261" s="325"/>
    </row>
    <row r="11262" spans="1:15" x14ac:dyDescent="0.25">
      <c r="A11262" s="325"/>
      <c r="B11262" s="325"/>
      <c r="H11262" s="325"/>
      <c r="O11262" s="325"/>
    </row>
    <row r="11263" spans="1:15" x14ac:dyDescent="0.25">
      <c r="A11263" s="325"/>
      <c r="B11263" s="325"/>
      <c r="H11263" s="325"/>
      <c r="O11263" s="325"/>
    </row>
    <row r="11264" spans="1:15" x14ac:dyDescent="0.25">
      <c r="A11264" s="325"/>
      <c r="B11264" s="325"/>
      <c r="H11264" s="325"/>
      <c r="O11264" s="325"/>
    </row>
    <row r="11265" spans="1:15" x14ac:dyDescent="0.25">
      <c r="A11265" s="325"/>
      <c r="B11265" s="325"/>
      <c r="H11265" s="325"/>
      <c r="O11265" s="325"/>
    </row>
    <row r="11266" spans="1:15" x14ac:dyDescent="0.25">
      <c r="A11266" s="325"/>
      <c r="B11266" s="325"/>
      <c r="H11266" s="325"/>
      <c r="O11266" s="325"/>
    </row>
    <row r="11267" spans="1:15" x14ac:dyDescent="0.25">
      <c r="A11267" s="325"/>
      <c r="B11267" s="325"/>
      <c r="H11267" s="325"/>
      <c r="O11267" s="325"/>
    </row>
    <row r="11268" spans="1:15" x14ac:dyDescent="0.25">
      <c r="A11268" s="325"/>
      <c r="B11268" s="325"/>
      <c r="H11268" s="325"/>
      <c r="O11268" s="325"/>
    </row>
    <row r="11269" spans="1:15" x14ac:dyDescent="0.25">
      <c r="A11269" s="325"/>
      <c r="B11269" s="325"/>
      <c r="H11269" s="325"/>
      <c r="O11269" s="325"/>
    </row>
    <row r="11270" spans="1:15" x14ac:dyDescent="0.25">
      <c r="A11270" s="325"/>
      <c r="B11270" s="325"/>
      <c r="H11270" s="325"/>
      <c r="O11270" s="325"/>
    </row>
    <row r="11271" spans="1:15" x14ac:dyDescent="0.25">
      <c r="A11271" s="325"/>
      <c r="B11271" s="325"/>
      <c r="H11271" s="325"/>
      <c r="O11271" s="325"/>
    </row>
    <row r="11272" spans="1:15" x14ac:dyDescent="0.25">
      <c r="A11272" s="325"/>
      <c r="B11272" s="325"/>
      <c r="H11272" s="325"/>
      <c r="O11272" s="325"/>
    </row>
    <row r="11273" spans="1:15" x14ac:dyDescent="0.25">
      <c r="A11273" s="325"/>
      <c r="B11273" s="325"/>
      <c r="H11273" s="325"/>
      <c r="O11273" s="325"/>
    </row>
    <row r="11274" spans="1:15" x14ac:dyDescent="0.25">
      <c r="A11274" s="325"/>
      <c r="B11274" s="325"/>
      <c r="H11274" s="325"/>
      <c r="O11274" s="325"/>
    </row>
    <row r="11275" spans="1:15" x14ac:dyDescent="0.25">
      <c r="A11275" s="325"/>
      <c r="B11275" s="325"/>
      <c r="H11275" s="325"/>
      <c r="O11275" s="325"/>
    </row>
    <row r="11276" spans="1:15" x14ac:dyDescent="0.25">
      <c r="A11276" s="325"/>
      <c r="B11276" s="325"/>
      <c r="H11276" s="325"/>
      <c r="O11276" s="325"/>
    </row>
    <row r="11277" spans="1:15" x14ac:dyDescent="0.25">
      <c r="A11277" s="325"/>
      <c r="B11277" s="325"/>
      <c r="H11277" s="325"/>
      <c r="O11277" s="325"/>
    </row>
    <row r="11278" spans="1:15" x14ac:dyDescent="0.25">
      <c r="A11278" s="325"/>
      <c r="B11278" s="325"/>
      <c r="H11278" s="325"/>
      <c r="O11278" s="325"/>
    </row>
    <row r="11279" spans="1:15" x14ac:dyDescent="0.25">
      <c r="A11279" s="325"/>
      <c r="B11279" s="325"/>
      <c r="H11279" s="325"/>
      <c r="O11279" s="325"/>
    </row>
    <row r="11280" spans="1:15" x14ac:dyDescent="0.25">
      <c r="A11280" s="325"/>
      <c r="B11280" s="325"/>
      <c r="H11280" s="325"/>
      <c r="O11280" s="325"/>
    </row>
    <row r="11281" spans="1:15" x14ac:dyDescent="0.25">
      <c r="A11281" s="325"/>
      <c r="B11281" s="325"/>
      <c r="H11281" s="325"/>
      <c r="O11281" s="325"/>
    </row>
    <row r="11282" spans="1:15" x14ac:dyDescent="0.25">
      <c r="A11282" s="325"/>
      <c r="B11282" s="325"/>
      <c r="H11282" s="325"/>
      <c r="O11282" s="325"/>
    </row>
    <row r="11283" spans="1:15" x14ac:dyDescent="0.25">
      <c r="A11283" s="325"/>
      <c r="B11283" s="325"/>
      <c r="H11283" s="325"/>
      <c r="O11283" s="325"/>
    </row>
    <row r="11284" spans="1:15" x14ac:dyDescent="0.25">
      <c r="A11284" s="325"/>
      <c r="B11284" s="325"/>
      <c r="H11284" s="325"/>
      <c r="O11284" s="325"/>
    </row>
    <row r="11285" spans="1:15" x14ac:dyDescent="0.25">
      <c r="A11285" s="325"/>
      <c r="B11285" s="325"/>
      <c r="H11285" s="325"/>
      <c r="O11285" s="325"/>
    </row>
    <row r="11286" spans="1:15" x14ac:dyDescent="0.25">
      <c r="A11286" s="325"/>
      <c r="B11286" s="325"/>
      <c r="H11286" s="325"/>
      <c r="O11286" s="325"/>
    </row>
    <row r="11287" spans="1:15" x14ac:dyDescent="0.25">
      <c r="A11287" s="325"/>
      <c r="B11287" s="325"/>
      <c r="H11287" s="325"/>
      <c r="O11287" s="325"/>
    </row>
    <row r="11288" spans="1:15" x14ac:dyDescent="0.25">
      <c r="A11288" s="325"/>
      <c r="B11288" s="325"/>
      <c r="H11288" s="325"/>
      <c r="O11288" s="325"/>
    </row>
    <row r="11289" spans="1:15" x14ac:dyDescent="0.25">
      <c r="A11289" s="325"/>
      <c r="B11289" s="325"/>
      <c r="H11289" s="325"/>
      <c r="O11289" s="325"/>
    </row>
    <row r="11290" spans="1:15" x14ac:dyDescent="0.25">
      <c r="A11290" s="325"/>
      <c r="B11290" s="325"/>
      <c r="H11290" s="325"/>
      <c r="O11290" s="325"/>
    </row>
    <row r="11291" spans="1:15" x14ac:dyDescent="0.25">
      <c r="A11291" s="325"/>
      <c r="B11291" s="325"/>
      <c r="H11291" s="325"/>
      <c r="O11291" s="325"/>
    </row>
    <row r="11292" spans="1:15" x14ac:dyDescent="0.25">
      <c r="A11292" s="325"/>
      <c r="B11292" s="325"/>
      <c r="H11292" s="325"/>
      <c r="O11292" s="325"/>
    </row>
    <row r="11293" spans="1:15" x14ac:dyDescent="0.25">
      <c r="A11293" s="325"/>
      <c r="B11293" s="325"/>
      <c r="H11293" s="325"/>
      <c r="O11293" s="325"/>
    </row>
    <row r="11294" spans="1:15" x14ac:dyDescent="0.25">
      <c r="A11294" s="325"/>
      <c r="B11294" s="325"/>
      <c r="H11294" s="325"/>
      <c r="O11294" s="325"/>
    </row>
    <row r="11295" spans="1:15" x14ac:dyDescent="0.25">
      <c r="A11295" s="325"/>
      <c r="B11295" s="325"/>
      <c r="H11295" s="325"/>
      <c r="O11295" s="325"/>
    </row>
    <row r="11296" spans="1:15" x14ac:dyDescent="0.25">
      <c r="A11296" s="325"/>
      <c r="B11296" s="325"/>
      <c r="H11296" s="325"/>
      <c r="O11296" s="325"/>
    </row>
    <row r="11297" spans="1:15" x14ac:dyDescent="0.25">
      <c r="A11297" s="325"/>
      <c r="B11297" s="325"/>
      <c r="H11297" s="325"/>
      <c r="O11297" s="325"/>
    </row>
    <row r="11298" spans="1:15" x14ac:dyDescent="0.25">
      <c r="A11298" s="325"/>
      <c r="B11298" s="325"/>
      <c r="H11298" s="325"/>
      <c r="O11298" s="325"/>
    </row>
    <row r="11299" spans="1:15" x14ac:dyDescent="0.25">
      <c r="A11299" s="325"/>
      <c r="B11299" s="325"/>
      <c r="H11299" s="325"/>
      <c r="O11299" s="325"/>
    </row>
    <row r="11300" spans="1:15" x14ac:dyDescent="0.25">
      <c r="A11300" s="325"/>
      <c r="B11300" s="325"/>
      <c r="H11300" s="325"/>
      <c r="O11300" s="325"/>
    </row>
    <row r="11301" spans="1:15" x14ac:dyDescent="0.25">
      <c r="A11301" s="325"/>
      <c r="B11301" s="325"/>
      <c r="H11301" s="325"/>
      <c r="O11301" s="325"/>
    </row>
    <row r="11302" spans="1:15" x14ac:dyDescent="0.25">
      <c r="A11302" s="325"/>
      <c r="B11302" s="325"/>
      <c r="H11302" s="325"/>
      <c r="O11302" s="325"/>
    </row>
    <row r="11303" spans="1:15" x14ac:dyDescent="0.25">
      <c r="A11303" s="325"/>
      <c r="B11303" s="325"/>
      <c r="H11303" s="325"/>
      <c r="O11303" s="325"/>
    </row>
    <row r="11304" spans="1:15" x14ac:dyDescent="0.25">
      <c r="A11304" s="325"/>
      <c r="B11304" s="325"/>
      <c r="H11304" s="325"/>
      <c r="O11304" s="325"/>
    </row>
    <row r="11305" spans="1:15" x14ac:dyDescent="0.25">
      <c r="A11305" s="325"/>
      <c r="B11305" s="325"/>
      <c r="H11305" s="325"/>
      <c r="O11305" s="325"/>
    </row>
    <row r="11306" spans="1:15" x14ac:dyDescent="0.25">
      <c r="A11306" s="325"/>
      <c r="B11306" s="325"/>
      <c r="H11306" s="325"/>
      <c r="O11306" s="325"/>
    </row>
    <row r="11307" spans="1:15" x14ac:dyDescent="0.25">
      <c r="A11307" s="325"/>
      <c r="B11307" s="325"/>
      <c r="H11307" s="325"/>
      <c r="O11307" s="325"/>
    </row>
    <row r="11308" spans="1:15" x14ac:dyDescent="0.25">
      <c r="A11308" s="325"/>
      <c r="B11308" s="325"/>
      <c r="H11308" s="325"/>
      <c r="O11308" s="325"/>
    </row>
    <row r="11309" spans="1:15" x14ac:dyDescent="0.25">
      <c r="A11309" s="325"/>
      <c r="B11309" s="325"/>
      <c r="H11309" s="325"/>
      <c r="O11309" s="325"/>
    </row>
    <row r="11310" spans="1:15" x14ac:dyDescent="0.25">
      <c r="A11310" s="325"/>
      <c r="B11310" s="325"/>
      <c r="H11310" s="325"/>
      <c r="O11310" s="325"/>
    </row>
    <row r="11311" spans="1:15" x14ac:dyDescent="0.25">
      <c r="A11311" s="325"/>
      <c r="B11311" s="325"/>
      <c r="H11311" s="325"/>
      <c r="O11311" s="325"/>
    </row>
    <row r="11312" spans="1:15" x14ac:dyDescent="0.25">
      <c r="A11312" s="325"/>
      <c r="B11312" s="325"/>
      <c r="H11312" s="325"/>
      <c r="O11312" s="325"/>
    </row>
    <row r="11313" spans="1:15" x14ac:dyDescent="0.25">
      <c r="A11313" s="325"/>
      <c r="B11313" s="325"/>
      <c r="H11313" s="325"/>
      <c r="O11313" s="325"/>
    </row>
    <row r="11314" spans="1:15" x14ac:dyDescent="0.25">
      <c r="A11314" s="325"/>
      <c r="B11314" s="325"/>
      <c r="H11314" s="325"/>
      <c r="O11314" s="325"/>
    </row>
    <row r="11315" spans="1:15" x14ac:dyDescent="0.25">
      <c r="A11315" s="325"/>
      <c r="B11315" s="325"/>
      <c r="H11315" s="325"/>
      <c r="O11315" s="325"/>
    </row>
    <row r="11316" spans="1:15" x14ac:dyDescent="0.25">
      <c r="A11316" s="325"/>
      <c r="B11316" s="325"/>
      <c r="H11316" s="325"/>
      <c r="O11316" s="325"/>
    </row>
    <row r="11317" spans="1:15" x14ac:dyDescent="0.25">
      <c r="A11317" s="325"/>
      <c r="B11317" s="325"/>
      <c r="H11317" s="325"/>
      <c r="O11317" s="325"/>
    </row>
    <row r="11318" spans="1:15" x14ac:dyDescent="0.25">
      <c r="A11318" s="325"/>
      <c r="B11318" s="325"/>
      <c r="H11318" s="325"/>
      <c r="O11318" s="325"/>
    </row>
    <row r="11319" spans="1:15" x14ac:dyDescent="0.25">
      <c r="A11319" s="325"/>
      <c r="B11319" s="325"/>
      <c r="H11319" s="325"/>
      <c r="O11319" s="325"/>
    </row>
    <row r="11320" spans="1:15" x14ac:dyDescent="0.25">
      <c r="A11320" s="325"/>
      <c r="B11320" s="325"/>
      <c r="H11320" s="325"/>
      <c r="O11320" s="325"/>
    </row>
    <row r="11321" spans="1:15" x14ac:dyDescent="0.25">
      <c r="A11321" s="325"/>
      <c r="B11321" s="325"/>
      <c r="H11321" s="325"/>
      <c r="O11321" s="325"/>
    </row>
    <row r="11322" spans="1:15" x14ac:dyDescent="0.25">
      <c r="A11322" s="325"/>
      <c r="B11322" s="325"/>
      <c r="H11322" s="325"/>
      <c r="O11322" s="325"/>
    </row>
    <row r="11323" spans="1:15" x14ac:dyDescent="0.25">
      <c r="A11323" s="325"/>
      <c r="B11323" s="325"/>
      <c r="H11323" s="325"/>
      <c r="O11323" s="325"/>
    </row>
    <row r="11324" spans="1:15" x14ac:dyDescent="0.25">
      <c r="A11324" s="325"/>
      <c r="B11324" s="325"/>
      <c r="H11324" s="325"/>
      <c r="O11324" s="325"/>
    </row>
    <row r="11325" spans="1:15" x14ac:dyDescent="0.25">
      <c r="A11325" s="325"/>
      <c r="B11325" s="325"/>
      <c r="H11325" s="325"/>
      <c r="O11325" s="325"/>
    </row>
    <row r="11326" spans="1:15" x14ac:dyDescent="0.25">
      <c r="A11326" s="325"/>
      <c r="B11326" s="325"/>
      <c r="H11326" s="325"/>
      <c r="O11326" s="325"/>
    </row>
    <row r="11327" spans="1:15" x14ac:dyDescent="0.25">
      <c r="A11327" s="325"/>
      <c r="B11327" s="325"/>
      <c r="H11327" s="325"/>
      <c r="O11327" s="325"/>
    </row>
    <row r="11328" spans="1:15" x14ac:dyDescent="0.25">
      <c r="A11328" s="325"/>
      <c r="B11328" s="325"/>
      <c r="H11328" s="325"/>
      <c r="O11328" s="325"/>
    </row>
    <row r="11329" spans="1:15" x14ac:dyDescent="0.25">
      <c r="A11329" s="325"/>
      <c r="B11329" s="325"/>
      <c r="H11329" s="325"/>
      <c r="O11329" s="325"/>
    </row>
    <row r="11330" spans="1:15" x14ac:dyDescent="0.25">
      <c r="A11330" s="325"/>
      <c r="B11330" s="325"/>
      <c r="H11330" s="325"/>
      <c r="O11330" s="325"/>
    </row>
    <row r="11331" spans="1:15" x14ac:dyDescent="0.25">
      <c r="A11331" s="325"/>
      <c r="B11331" s="325"/>
      <c r="H11331" s="325"/>
      <c r="O11331" s="325"/>
    </row>
    <row r="11332" spans="1:15" x14ac:dyDescent="0.25">
      <c r="A11332" s="325"/>
      <c r="B11332" s="325"/>
      <c r="H11332" s="325"/>
      <c r="O11332" s="325"/>
    </row>
    <row r="11333" spans="1:15" x14ac:dyDescent="0.25">
      <c r="A11333" s="325"/>
      <c r="B11333" s="325"/>
      <c r="H11333" s="325"/>
      <c r="O11333" s="325"/>
    </row>
    <row r="11334" spans="1:15" x14ac:dyDescent="0.25">
      <c r="A11334" s="325"/>
      <c r="B11334" s="325"/>
      <c r="H11334" s="325"/>
      <c r="O11334" s="325"/>
    </row>
    <row r="11335" spans="1:15" x14ac:dyDescent="0.25">
      <c r="A11335" s="325"/>
      <c r="B11335" s="325"/>
      <c r="H11335" s="325"/>
      <c r="O11335" s="325"/>
    </row>
    <row r="11336" spans="1:15" x14ac:dyDescent="0.25">
      <c r="A11336" s="325"/>
      <c r="B11336" s="325"/>
      <c r="H11336" s="325"/>
      <c r="O11336" s="325"/>
    </row>
    <row r="11337" spans="1:15" x14ac:dyDescent="0.25">
      <c r="A11337" s="325"/>
      <c r="B11337" s="325"/>
      <c r="H11337" s="325"/>
      <c r="O11337" s="325"/>
    </row>
    <row r="11338" spans="1:15" x14ac:dyDescent="0.25">
      <c r="A11338" s="325"/>
      <c r="B11338" s="325"/>
      <c r="H11338" s="325"/>
      <c r="O11338" s="325"/>
    </row>
    <row r="11339" spans="1:15" x14ac:dyDescent="0.25">
      <c r="A11339" s="325"/>
      <c r="B11339" s="325"/>
      <c r="H11339" s="325"/>
      <c r="O11339" s="325"/>
    </row>
    <row r="11340" spans="1:15" x14ac:dyDescent="0.25">
      <c r="A11340" s="325"/>
      <c r="B11340" s="325"/>
      <c r="H11340" s="325"/>
      <c r="O11340" s="325"/>
    </row>
    <row r="11341" spans="1:15" x14ac:dyDescent="0.25">
      <c r="A11341" s="325"/>
      <c r="B11341" s="325"/>
      <c r="H11341" s="325"/>
      <c r="O11341" s="325"/>
    </row>
    <row r="11342" spans="1:15" x14ac:dyDescent="0.25">
      <c r="A11342" s="325"/>
      <c r="B11342" s="325"/>
      <c r="H11342" s="325"/>
      <c r="O11342" s="325"/>
    </row>
    <row r="11343" spans="1:15" x14ac:dyDescent="0.25">
      <c r="A11343" s="325"/>
      <c r="B11343" s="325"/>
      <c r="H11343" s="325"/>
      <c r="O11343" s="325"/>
    </row>
    <row r="11344" spans="1:15" x14ac:dyDescent="0.25">
      <c r="A11344" s="325"/>
      <c r="B11344" s="325"/>
      <c r="H11344" s="325"/>
      <c r="O11344" s="325"/>
    </row>
    <row r="11345" spans="1:15" x14ac:dyDescent="0.25">
      <c r="A11345" s="325"/>
      <c r="B11345" s="325"/>
      <c r="H11345" s="325"/>
      <c r="O11345" s="325"/>
    </row>
    <row r="11346" spans="1:15" x14ac:dyDescent="0.25">
      <c r="A11346" s="325"/>
      <c r="B11346" s="325"/>
      <c r="H11346" s="325"/>
      <c r="O11346" s="325"/>
    </row>
    <row r="11347" spans="1:15" x14ac:dyDescent="0.25">
      <c r="A11347" s="325"/>
      <c r="B11347" s="325"/>
      <c r="H11347" s="325"/>
      <c r="O11347" s="325"/>
    </row>
    <row r="11348" spans="1:15" x14ac:dyDescent="0.25">
      <c r="A11348" s="325"/>
      <c r="B11348" s="325"/>
      <c r="H11348" s="325"/>
      <c r="O11348" s="325"/>
    </row>
    <row r="11349" spans="1:15" x14ac:dyDescent="0.25">
      <c r="A11349" s="325"/>
      <c r="B11349" s="325"/>
      <c r="H11349" s="325"/>
      <c r="O11349" s="325"/>
    </row>
    <row r="11350" spans="1:15" x14ac:dyDescent="0.25">
      <c r="A11350" s="325"/>
      <c r="B11350" s="325"/>
      <c r="H11350" s="325"/>
      <c r="O11350" s="325"/>
    </row>
    <row r="11351" spans="1:15" x14ac:dyDescent="0.25">
      <c r="A11351" s="325"/>
      <c r="B11351" s="325"/>
      <c r="H11351" s="325"/>
      <c r="O11351" s="325"/>
    </row>
    <row r="11352" spans="1:15" x14ac:dyDescent="0.25">
      <c r="A11352" s="325"/>
      <c r="B11352" s="325"/>
      <c r="H11352" s="325"/>
      <c r="O11352" s="325"/>
    </row>
    <row r="11353" spans="1:15" x14ac:dyDescent="0.25">
      <c r="A11353" s="325"/>
      <c r="B11353" s="325"/>
      <c r="H11353" s="325"/>
      <c r="O11353" s="325"/>
    </row>
    <row r="11354" spans="1:15" x14ac:dyDescent="0.25">
      <c r="A11354" s="325"/>
      <c r="B11354" s="325"/>
      <c r="H11354" s="325"/>
      <c r="O11354" s="325"/>
    </row>
    <row r="11355" spans="1:15" x14ac:dyDescent="0.25">
      <c r="A11355" s="325"/>
      <c r="B11355" s="325"/>
      <c r="H11355" s="325"/>
      <c r="O11355" s="325"/>
    </row>
    <row r="11356" spans="1:15" x14ac:dyDescent="0.25">
      <c r="A11356" s="325"/>
      <c r="B11356" s="325"/>
      <c r="H11356" s="325"/>
      <c r="O11356" s="325"/>
    </row>
    <row r="11357" spans="1:15" x14ac:dyDescent="0.25">
      <c r="A11357" s="325"/>
      <c r="B11357" s="325"/>
      <c r="H11357" s="325"/>
      <c r="O11357" s="325"/>
    </row>
    <row r="11358" spans="1:15" x14ac:dyDescent="0.25">
      <c r="A11358" s="325"/>
      <c r="B11358" s="325"/>
      <c r="H11358" s="325"/>
      <c r="O11358" s="325"/>
    </row>
    <row r="11359" spans="1:15" x14ac:dyDescent="0.25">
      <c r="A11359" s="325"/>
      <c r="B11359" s="325"/>
      <c r="H11359" s="325"/>
      <c r="O11359" s="325"/>
    </row>
    <row r="11360" spans="1:15" x14ac:dyDescent="0.25">
      <c r="A11360" s="325"/>
      <c r="B11360" s="325"/>
      <c r="H11360" s="325"/>
      <c r="O11360" s="325"/>
    </row>
    <row r="11361" spans="1:15" x14ac:dyDescent="0.25">
      <c r="A11361" s="325"/>
      <c r="B11361" s="325"/>
      <c r="H11361" s="325"/>
      <c r="O11361" s="325"/>
    </row>
    <row r="11362" spans="1:15" x14ac:dyDescent="0.25">
      <c r="A11362" s="325"/>
      <c r="B11362" s="325"/>
      <c r="H11362" s="325"/>
      <c r="O11362" s="325"/>
    </row>
    <row r="11363" spans="1:15" x14ac:dyDescent="0.25">
      <c r="A11363" s="325"/>
      <c r="B11363" s="325"/>
      <c r="H11363" s="325"/>
      <c r="O11363" s="325"/>
    </row>
    <row r="11364" spans="1:15" x14ac:dyDescent="0.25">
      <c r="A11364" s="325"/>
      <c r="B11364" s="325"/>
      <c r="H11364" s="325"/>
      <c r="O11364" s="325"/>
    </row>
    <row r="11365" spans="1:15" x14ac:dyDescent="0.25">
      <c r="A11365" s="325"/>
      <c r="B11365" s="325"/>
      <c r="H11365" s="325"/>
      <c r="O11365" s="325"/>
    </row>
    <row r="11366" spans="1:15" x14ac:dyDescent="0.25">
      <c r="A11366" s="325"/>
      <c r="B11366" s="325"/>
      <c r="H11366" s="325"/>
      <c r="O11366" s="325"/>
    </row>
    <row r="11367" spans="1:15" x14ac:dyDescent="0.25">
      <c r="A11367" s="325"/>
      <c r="B11367" s="325"/>
      <c r="H11367" s="325"/>
      <c r="O11367" s="325"/>
    </row>
    <row r="11368" spans="1:15" x14ac:dyDescent="0.25">
      <c r="A11368" s="325"/>
      <c r="B11368" s="325"/>
      <c r="H11368" s="325"/>
      <c r="O11368" s="325"/>
    </row>
    <row r="11369" spans="1:15" x14ac:dyDescent="0.25">
      <c r="A11369" s="325"/>
      <c r="B11369" s="325"/>
      <c r="H11369" s="325"/>
      <c r="O11369" s="325"/>
    </row>
    <row r="11370" spans="1:15" x14ac:dyDescent="0.25">
      <c r="A11370" s="325"/>
      <c r="B11370" s="325"/>
      <c r="H11370" s="325"/>
      <c r="O11370" s="325"/>
    </row>
    <row r="11371" spans="1:15" x14ac:dyDescent="0.25">
      <c r="A11371" s="325"/>
      <c r="B11371" s="325"/>
      <c r="H11371" s="325"/>
      <c r="O11371" s="325"/>
    </row>
    <row r="11372" spans="1:15" x14ac:dyDescent="0.25">
      <c r="A11372" s="325"/>
      <c r="B11372" s="325"/>
      <c r="H11372" s="325"/>
      <c r="O11372" s="325"/>
    </row>
    <row r="11373" spans="1:15" x14ac:dyDescent="0.25">
      <c r="A11373" s="325"/>
      <c r="B11373" s="325"/>
      <c r="H11373" s="325"/>
      <c r="O11373" s="325"/>
    </row>
    <row r="11374" spans="1:15" x14ac:dyDescent="0.25">
      <c r="A11374" s="325"/>
      <c r="B11374" s="325"/>
      <c r="H11374" s="325"/>
      <c r="O11374" s="325"/>
    </row>
    <row r="11375" spans="1:15" x14ac:dyDescent="0.25">
      <c r="A11375" s="325"/>
      <c r="B11375" s="325"/>
      <c r="H11375" s="325"/>
      <c r="O11375" s="325"/>
    </row>
    <row r="11376" spans="1:15" x14ac:dyDescent="0.25">
      <c r="A11376" s="325"/>
      <c r="B11376" s="325"/>
      <c r="H11376" s="325"/>
      <c r="O11376" s="325"/>
    </row>
    <row r="11377" spans="1:15" x14ac:dyDescent="0.25">
      <c r="A11377" s="325"/>
      <c r="B11377" s="325"/>
      <c r="H11377" s="325"/>
      <c r="O11377" s="325"/>
    </row>
    <row r="11378" spans="1:15" x14ac:dyDescent="0.25">
      <c r="A11378" s="325"/>
      <c r="B11378" s="325"/>
      <c r="H11378" s="325"/>
      <c r="O11378" s="325"/>
    </row>
    <row r="11379" spans="1:15" x14ac:dyDescent="0.25">
      <c r="A11379" s="325"/>
      <c r="B11379" s="325"/>
      <c r="H11379" s="325"/>
      <c r="O11379" s="325"/>
    </row>
    <row r="11380" spans="1:15" x14ac:dyDescent="0.25">
      <c r="A11380" s="325"/>
      <c r="B11380" s="325"/>
      <c r="H11380" s="325"/>
      <c r="O11380" s="325"/>
    </row>
    <row r="11381" spans="1:15" x14ac:dyDescent="0.25">
      <c r="A11381" s="325"/>
      <c r="B11381" s="325"/>
      <c r="H11381" s="325"/>
      <c r="O11381" s="325"/>
    </row>
    <row r="11382" spans="1:15" x14ac:dyDescent="0.25">
      <c r="A11382" s="325"/>
      <c r="B11382" s="325"/>
      <c r="H11382" s="325"/>
      <c r="O11382" s="325"/>
    </row>
    <row r="11383" spans="1:15" x14ac:dyDescent="0.25">
      <c r="A11383" s="325"/>
      <c r="B11383" s="325"/>
      <c r="H11383" s="325"/>
      <c r="O11383" s="325"/>
    </row>
    <row r="11384" spans="1:15" x14ac:dyDescent="0.25">
      <c r="A11384" s="325"/>
      <c r="B11384" s="325"/>
      <c r="H11384" s="325"/>
      <c r="O11384" s="325"/>
    </row>
    <row r="11385" spans="1:15" x14ac:dyDescent="0.25">
      <c r="A11385" s="325"/>
      <c r="B11385" s="325"/>
      <c r="H11385" s="325"/>
      <c r="O11385" s="325"/>
    </row>
    <row r="11386" spans="1:15" x14ac:dyDescent="0.25">
      <c r="A11386" s="325"/>
      <c r="B11386" s="325"/>
      <c r="H11386" s="325"/>
      <c r="O11386" s="325"/>
    </row>
    <row r="11387" spans="1:15" x14ac:dyDescent="0.25">
      <c r="A11387" s="325"/>
      <c r="B11387" s="325"/>
      <c r="H11387" s="325"/>
      <c r="O11387" s="325"/>
    </row>
    <row r="11388" spans="1:15" x14ac:dyDescent="0.25">
      <c r="A11388" s="325"/>
      <c r="B11388" s="325"/>
      <c r="H11388" s="325"/>
      <c r="O11388" s="325"/>
    </row>
    <row r="11389" spans="1:15" x14ac:dyDescent="0.25">
      <c r="A11389" s="325"/>
      <c r="B11389" s="325"/>
      <c r="H11389" s="325"/>
      <c r="O11389" s="325"/>
    </row>
    <row r="11390" spans="1:15" x14ac:dyDescent="0.25">
      <c r="A11390" s="325"/>
      <c r="B11390" s="325"/>
      <c r="H11390" s="325"/>
      <c r="O11390" s="325"/>
    </row>
    <row r="11391" spans="1:15" x14ac:dyDescent="0.25">
      <c r="A11391" s="325"/>
      <c r="B11391" s="325"/>
      <c r="H11391" s="325"/>
      <c r="O11391" s="325"/>
    </row>
    <row r="11392" spans="1:15" x14ac:dyDescent="0.25">
      <c r="A11392" s="325"/>
      <c r="B11392" s="325"/>
      <c r="H11392" s="325"/>
      <c r="O11392" s="325"/>
    </row>
    <row r="11393" spans="1:15" x14ac:dyDescent="0.25">
      <c r="A11393" s="325"/>
      <c r="B11393" s="325"/>
      <c r="H11393" s="325"/>
      <c r="O11393" s="325"/>
    </row>
    <row r="11394" spans="1:15" x14ac:dyDescent="0.25">
      <c r="A11394" s="325"/>
      <c r="B11394" s="325"/>
      <c r="H11394" s="325"/>
      <c r="O11394" s="325"/>
    </row>
    <row r="11395" spans="1:15" x14ac:dyDescent="0.25">
      <c r="A11395" s="325"/>
      <c r="B11395" s="325"/>
      <c r="H11395" s="325"/>
      <c r="O11395" s="325"/>
    </row>
    <row r="11396" spans="1:15" x14ac:dyDescent="0.25">
      <c r="A11396" s="325"/>
      <c r="B11396" s="325"/>
      <c r="H11396" s="325"/>
      <c r="O11396" s="325"/>
    </row>
    <row r="11397" spans="1:15" x14ac:dyDescent="0.25">
      <c r="A11397" s="325"/>
      <c r="B11397" s="325"/>
      <c r="H11397" s="325"/>
      <c r="O11397" s="325"/>
    </row>
    <row r="11398" spans="1:15" x14ac:dyDescent="0.25">
      <c r="A11398" s="325"/>
      <c r="B11398" s="325"/>
      <c r="H11398" s="325"/>
      <c r="O11398" s="325"/>
    </row>
    <row r="11399" spans="1:15" x14ac:dyDescent="0.25">
      <c r="A11399" s="325"/>
      <c r="B11399" s="325"/>
      <c r="H11399" s="325"/>
      <c r="O11399" s="325"/>
    </row>
    <row r="11400" spans="1:15" x14ac:dyDescent="0.25">
      <c r="A11400" s="325"/>
      <c r="B11400" s="325"/>
      <c r="H11400" s="325"/>
      <c r="O11400" s="325"/>
    </row>
    <row r="11401" spans="1:15" x14ac:dyDescent="0.25">
      <c r="A11401" s="325"/>
      <c r="B11401" s="325"/>
      <c r="H11401" s="325"/>
      <c r="O11401" s="325"/>
    </row>
    <row r="11402" spans="1:15" x14ac:dyDescent="0.25">
      <c r="A11402" s="325"/>
      <c r="B11402" s="325"/>
      <c r="H11402" s="325"/>
      <c r="O11402" s="325"/>
    </row>
    <row r="11403" spans="1:15" x14ac:dyDescent="0.25">
      <c r="A11403" s="325"/>
      <c r="B11403" s="325"/>
      <c r="H11403" s="325"/>
      <c r="O11403" s="325"/>
    </row>
    <row r="11404" spans="1:15" x14ac:dyDescent="0.25">
      <c r="A11404" s="325"/>
      <c r="B11404" s="325"/>
      <c r="H11404" s="325"/>
      <c r="O11404" s="325"/>
    </row>
    <row r="11405" spans="1:15" x14ac:dyDescent="0.25">
      <c r="A11405" s="325"/>
      <c r="B11405" s="325"/>
      <c r="H11405" s="325"/>
      <c r="O11405" s="325"/>
    </row>
    <row r="11406" spans="1:15" x14ac:dyDescent="0.25">
      <c r="A11406" s="325"/>
      <c r="B11406" s="325"/>
      <c r="H11406" s="325"/>
      <c r="O11406" s="325"/>
    </row>
    <row r="11407" spans="1:15" x14ac:dyDescent="0.25">
      <c r="A11407" s="325"/>
      <c r="B11407" s="325"/>
      <c r="H11407" s="325"/>
      <c r="O11407" s="325"/>
    </row>
    <row r="11408" spans="1:15" x14ac:dyDescent="0.25">
      <c r="A11408" s="325"/>
      <c r="B11408" s="325"/>
      <c r="H11408" s="325"/>
      <c r="O11408" s="325"/>
    </row>
    <row r="11409" spans="1:15" x14ac:dyDescent="0.25">
      <c r="A11409" s="325"/>
      <c r="B11409" s="325"/>
      <c r="H11409" s="325"/>
      <c r="O11409" s="325"/>
    </row>
    <row r="11410" spans="1:15" x14ac:dyDescent="0.25">
      <c r="A11410" s="325"/>
      <c r="B11410" s="325"/>
      <c r="H11410" s="325"/>
      <c r="O11410" s="325"/>
    </row>
    <row r="11411" spans="1:15" x14ac:dyDescent="0.25">
      <c r="A11411" s="325"/>
      <c r="B11411" s="325"/>
      <c r="H11411" s="325"/>
      <c r="O11411" s="325"/>
    </row>
    <row r="11412" spans="1:15" x14ac:dyDescent="0.25">
      <c r="A11412" s="325"/>
      <c r="B11412" s="325"/>
      <c r="H11412" s="325"/>
      <c r="O11412" s="325"/>
    </row>
    <row r="11413" spans="1:15" x14ac:dyDescent="0.25">
      <c r="A11413" s="325"/>
      <c r="B11413" s="325"/>
      <c r="H11413" s="325"/>
      <c r="O11413" s="325"/>
    </row>
    <row r="11414" spans="1:15" x14ac:dyDescent="0.25">
      <c r="A11414" s="325"/>
      <c r="B11414" s="325"/>
      <c r="H11414" s="325"/>
      <c r="O11414" s="325"/>
    </row>
    <row r="11415" spans="1:15" x14ac:dyDescent="0.25">
      <c r="A11415" s="325"/>
      <c r="B11415" s="325"/>
      <c r="H11415" s="325"/>
      <c r="O11415" s="325"/>
    </row>
    <row r="11416" spans="1:15" x14ac:dyDescent="0.25">
      <c r="A11416" s="325"/>
      <c r="B11416" s="325"/>
      <c r="H11416" s="325"/>
      <c r="O11416" s="325"/>
    </row>
    <row r="11417" spans="1:15" x14ac:dyDescent="0.25">
      <c r="A11417" s="325"/>
      <c r="B11417" s="325"/>
      <c r="H11417" s="325"/>
      <c r="O11417" s="325"/>
    </row>
    <row r="11418" spans="1:15" x14ac:dyDescent="0.25">
      <c r="A11418" s="325"/>
      <c r="B11418" s="325"/>
      <c r="H11418" s="325"/>
      <c r="O11418" s="325"/>
    </row>
    <row r="11419" spans="1:15" x14ac:dyDescent="0.25">
      <c r="A11419" s="325"/>
      <c r="B11419" s="325"/>
      <c r="H11419" s="325"/>
      <c r="O11419" s="325"/>
    </row>
    <row r="11420" spans="1:15" x14ac:dyDescent="0.25">
      <c r="A11420" s="325"/>
      <c r="B11420" s="325"/>
      <c r="H11420" s="325"/>
      <c r="O11420" s="325"/>
    </row>
    <row r="11421" spans="1:15" x14ac:dyDescent="0.25">
      <c r="A11421" s="325"/>
      <c r="B11421" s="325"/>
      <c r="H11421" s="325"/>
      <c r="O11421" s="325"/>
    </row>
    <row r="11422" spans="1:15" x14ac:dyDescent="0.25">
      <c r="A11422" s="325"/>
      <c r="B11422" s="325"/>
      <c r="H11422" s="325"/>
      <c r="O11422" s="325"/>
    </row>
    <row r="11423" spans="1:15" x14ac:dyDescent="0.25">
      <c r="A11423" s="325"/>
      <c r="B11423" s="325"/>
      <c r="H11423" s="325"/>
      <c r="O11423" s="325"/>
    </row>
    <row r="11424" spans="1:15" x14ac:dyDescent="0.25">
      <c r="A11424" s="325"/>
      <c r="B11424" s="325"/>
      <c r="H11424" s="325"/>
      <c r="O11424" s="325"/>
    </row>
    <row r="11425" spans="1:15" x14ac:dyDescent="0.25">
      <c r="A11425" s="325"/>
      <c r="B11425" s="325"/>
      <c r="H11425" s="325"/>
      <c r="O11425" s="325"/>
    </row>
    <row r="11426" spans="1:15" x14ac:dyDescent="0.25">
      <c r="A11426" s="325"/>
      <c r="B11426" s="325"/>
      <c r="H11426" s="325"/>
      <c r="O11426" s="325"/>
    </row>
    <row r="11427" spans="1:15" x14ac:dyDescent="0.25">
      <c r="A11427" s="325"/>
      <c r="B11427" s="325"/>
      <c r="H11427" s="325"/>
      <c r="O11427" s="325"/>
    </row>
    <row r="11428" spans="1:15" x14ac:dyDescent="0.25">
      <c r="A11428" s="325"/>
      <c r="B11428" s="325"/>
      <c r="H11428" s="325"/>
      <c r="O11428" s="325"/>
    </row>
    <row r="11429" spans="1:15" x14ac:dyDescent="0.25">
      <c r="A11429" s="325"/>
      <c r="B11429" s="325"/>
      <c r="H11429" s="325"/>
      <c r="O11429" s="325"/>
    </row>
    <row r="11430" spans="1:15" x14ac:dyDescent="0.25">
      <c r="A11430" s="325"/>
      <c r="B11430" s="325"/>
      <c r="H11430" s="325"/>
      <c r="O11430" s="325"/>
    </row>
    <row r="11431" spans="1:15" x14ac:dyDescent="0.25">
      <c r="A11431" s="325"/>
      <c r="B11431" s="325"/>
      <c r="H11431" s="325"/>
      <c r="O11431" s="325"/>
    </row>
    <row r="11432" spans="1:15" x14ac:dyDescent="0.25">
      <c r="A11432" s="325"/>
      <c r="B11432" s="325"/>
      <c r="H11432" s="325"/>
      <c r="O11432" s="325"/>
    </row>
    <row r="11433" spans="1:15" x14ac:dyDescent="0.25">
      <c r="A11433" s="325"/>
      <c r="B11433" s="325"/>
      <c r="H11433" s="325"/>
      <c r="O11433" s="325"/>
    </row>
    <row r="11434" spans="1:15" x14ac:dyDescent="0.25">
      <c r="A11434" s="325"/>
      <c r="B11434" s="325"/>
      <c r="H11434" s="325"/>
      <c r="O11434" s="325"/>
    </row>
    <row r="11435" spans="1:15" x14ac:dyDescent="0.25">
      <c r="A11435" s="325"/>
      <c r="B11435" s="325"/>
      <c r="H11435" s="325"/>
      <c r="O11435" s="325"/>
    </row>
    <row r="11436" spans="1:15" x14ac:dyDescent="0.25">
      <c r="A11436" s="325"/>
      <c r="B11436" s="325"/>
      <c r="H11436" s="325"/>
      <c r="O11436" s="325"/>
    </row>
    <row r="11437" spans="1:15" x14ac:dyDescent="0.25">
      <c r="A11437" s="325"/>
      <c r="B11437" s="325"/>
      <c r="H11437" s="325"/>
      <c r="O11437" s="325"/>
    </row>
    <row r="11438" spans="1:15" x14ac:dyDescent="0.25">
      <c r="A11438" s="325"/>
      <c r="B11438" s="325"/>
      <c r="H11438" s="325"/>
      <c r="O11438" s="325"/>
    </row>
    <row r="11439" spans="1:15" x14ac:dyDescent="0.25">
      <c r="A11439" s="325"/>
      <c r="B11439" s="325"/>
      <c r="H11439" s="325"/>
      <c r="O11439" s="325"/>
    </row>
    <row r="11440" spans="1:15" x14ac:dyDescent="0.25">
      <c r="A11440" s="325"/>
      <c r="B11440" s="325"/>
      <c r="H11440" s="325"/>
      <c r="O11440" s="325"/>
    </row>
    <row r="11441" spans="1:15" x14ac:dyDescent="0.25">
      <c r="A11441" s="325"/>
      <c r="B11441" s="325"/>
      <c r="H11441" s="325"/>
      <c r="O11441" s="325"/>
    </row>
    <row r="11442" spans="1:15" x14ac:dyDescent="0.25">
      <c r="A11442" s="325"/>
      <c r="B11442" s="325"/>
      <c r="H11442" s="325"/>
      <c r="O11442" s="325"/>
    </row>
    <row r="11443" spans="1:15" x14ac:dyDescent="0.25">
      <c r="A11443" s="325"/>
      <c r="B11443" s="325"/>
      <c r="H11443" s="325"/>
      <c r="O11443" s="325"/>
    </row>
    <row r="11444" spans="1:15" x14ac:dyDescent="0.25">
      <c r="A11444" s="325"/>
      <c r="B11444" s="325"/>
      <c r="H11444" s="325"/>
      <c r="O11444" s="325"/>
    </row>
    <row r="11445" spans="1:15" x14ac:dyDescent="0.25">
      <c r="A11445" s="325"/>
      <c r="B11445" s="325"/>
      <c r="H11445" s="325"/>
      <c r="O11445" s="325"/>
    </row>
    <row r="11446" spans="1:15" x14ac:dyDescent="0.25">
      <c r="A11446" s="325"/>
      <c r="B11446" s="325"/>
      <c r="H11446" s="325"/>
      <c r="O11446" s="325"/>
    </row>
    <row r="11447" spans="1:15" x14ac:dyDescent="0.25">
      <c r="A11447" s="325"/>
      <c r="B11447" s="325"/>
      <c r="H11447" s="325"/>
      <c r="O11447" s="325"/>
    </row>
    <row r="11448" spans="1:15" x14ac:dyDescent="0.25">
      <c r="A11448" s="325"/>
      <c r="B11448" s="325"/>
      <c r="H11448" s="325"/>
      <c r="O11448" s="325"/>
    </row>
    <row r="11449" spans="1:15" x14ac:dyDescent="0.25">
      <c r="A11449" s="325"/>
      <c r="B11449" s="325"/>
      <c r="H11449" s="325"/>
      <c r="O11449" s="325"/>
    </row>
    <row r="11450" spans="1:15" x14ac:dyDescent="0.25">
      <c r="A11450" s="325"/>
      <c r="B11450" s="325"/>
      <c r="H11450" s="325"/>
      <c r="O11450" s="325"/>
    </row>
    <row r="11451" spans="1:15" x14ac:dyDescent="0.25">
      <c r="A11451" s="325"/>
      <c r="B11451" s="325"/>
      <c r="H11451" s="325"/>
      <c r="O11451" s="325"/>
    </row>
    <row r="11452" spans="1:15" x14ac:dyDescent="0.25">
      <c r="A11452" s="325"/>
      <c r="B11452" s="325"/>
      <c r="H11452" s="325"/>
      <c r="O11452" s="325"/>
    </row>
    <row r="11453" spans="1:15" x14ac:dyDescent="0.25">
      <c r="A11453" s="325"/>
      <c r="B11453" s="325"/>
      <c r="H11453" s="325"/>
      <c r="O11453" s="325"/>
    </row>
    <row r="11454" spans="1:15" x14ac:dyDescent="0.25">
      <c r="A11454" s="325"/>
      <c r="B11454" s="325"/>
      <c r="H11454" s="325"/>
      <c r="O11454" s="325"/>
    </row>
    <row r="11455" spans="1:15" x14ac:dyDescent="0.25">
      <c r="A11455" s="325"/>
      <c r="B11455" s="325"/>
      <c r="H11455" s="325"/>
      <c r="O11455" s="325"/>
    </row>
    <row r="11456" spans="1:15" x14ac:dyDescent="0.25">
      <c r="A11456" s="325"/>
      <c r="B11456" s="325"/>
      <c r="H11456" s="325"/>
      <c r="O11456" s="325"/>
    </row>
    <row r="11457" spans="1:15" x14ac:dyDescent="0.25">
      <c r="A11457" s="325"/>
      <c r="B11457" s="325"/>
      <c r="H11457" s="325"/>
      <c r="O11457" s="325"/>
    </row>
    <row r="11458" spans="1:15" x14ac:dyDescent="0.25">
      <c r="A11458" s="325"/>
      <c r="B11458" s="325"/>
      <c r="H11458" s="325"/>
      <c r="O11458" s="325"/>
    </row>
    <row r="11459" spans="1:15" x14ac:dyDescent="0.25">
      <c r="A11459" s="325"/>
      <c r="B11459" s="325"/>
      <c r="H11459" s="325"/>
      <c r="O11459" s="325"/>
    </row>
    <row r="11460" spans="1:15" x14ac:dyDescent="0.25">
      <c r="A11460" s="325"/>
      <c r="B11460" s="325"/>
      <c r="H11460" s="325"/>
      <c r="O11460" s="325"/>
    </row>
    <row r="11461" spans="1:15" x14ac:dyDescent="0.25">
      <c r="A11461" s="325"/>
      <c r="B11461" s="325"/>
      <c r="H11461" s="325"/>
      <c r="O11461" s="325"/>
    </row>
    <row r="11462" spans="1:15" x14ac:dyDescent="0.25">
      <c r="A11462" s="325"/>
      <c r="B11462" s="325"/>
      <c r="H11462" s="325"/>
      <c r="O11462" s="325"/>
    </row>
    <row r="11463" spans="1:15" x14ac:dyDescent="0.25">
      <c r="A11463" s="325"/>
      <c r="B11463" s="325"/>
      <c r="H11463" s="325"/>
      <c r="O11463" s="325"/>
    </row>
    <row r="11464" spans="1:15" x14ac:dyDescent="0.25">
      <c r="A11464" s="325"/>
      <c r="B11464" s="325"/>
      <c r="H11464" s="325"/>
      <c r="O11464" s="325"/>
    </row>
    <row r="11465" spans="1:15" x14ac:dyDescent="0.25">
      <c r="A11465" s="325"/>
      <c r="B11465" s="325"/>
      <c r="H11465" s="325"/>
      <c r="O11465" s="325"/>
    </row>
    <row r="11466" spans="1:15" x14ac:dyDescent="0.25">
      <c r="A11466" s="325"/>
      <c r="B11466" s="325"/>
      <c r="H11466" s="325"/>
      <c r="O11466" s="325"/>
    </row>
    <row r="11467" spans="1:15" x14ac:dyDescent="0.25">
      <c r="A11467" s="325"/>
      <c r="B11467" s="325"/>
      <c r="H11467" s="325"/>
      <c r="O11467" s="325"/>
    </row>
    <row r="11468" spans="1:15" x14ac:dyDescent="0.25">
      <c r="A11468" s="325"/>
      <c r="B11468" s="325"/>
      <c r="H11468" s="325"/>
      <c r="O11468" s="325"/>
    </row>
    <row r="11469" spans="1:15" x14ac:dyDescent="0.25">
      <c r="A11469" s="325"/>
      <c r="B11469" s="325"/>
      <c r="H11469" s="325"/>
      <c r="O11469" s="325"/>
    </row>
    <row r="11470" spans="1:15" x14ac:dyDescent="0.25">
      <c r="A11470" s="325"/>
      <c r="B11470" s="325"/>
      <c r="H11470" s="325"/>
      <c r="O11470" s="325"/>
    </row>
    <row r="11471" spans="1:15" x14ac:dyDescent="0.25">
      <c r="A11471" s="325"/>
      <c r="B11471" s="325"/>
      <c r="H11471" s="325"/>
      <c r="O11471" s="325"/>
    </row>
    <row r="11472" spans="1:15" x14ac:dyDescent="0.25">
      <c r="A11472" s="325"/>
      <c r="B11472" s="325"/>
      <c r="H11472" s="325"/>
      <c r="O11472" s="325"/>
    </row>
    <row r="11473" spans="1:15" x14ac:dyDescent="0.25">
      <c r="A11473" s="325"/>
      <c r="B11473" s="325"/>
      <c r="H11473" s="325"/>
      <c r="O11473" s="325"/>
    </row>
    <row r="11474" spans="1:15" x14ac:dyDescent="0.25">
      <c r="A11474" s="325"/>
      <c r="B11474" s="325"/>
      <c r="H11474" s="325"/>
      <c r="O11474" s="325"/>
    </row>
    <row r="11475" spans="1:15" x14ac:dyDescent="0.25">
      <c r="A11475" s="325"/>
      <c r="B11475" s="325"/>
      <c r="H11475" s="325"/>
      <c r="O11475" s="325"/>
    </row>
    <row r="11476" spans="1:15" x14ac:dyDescent="0.25">
      <c r="A11476" s="325"/>
      <c r="B11476" s="325"/>
      <c r="H11476" s="325"/>
      <c r="O11476" s="325"/>
    </row>
    <row r="11477" spans="1:15" x14ac:dyDescent="0.25">
      <c r="A11477" s="325"/>
      <c r="B11477" s="325"/>
      <c r="H11477" s="325"/>
      <c r="O11477" s="325"/>
    </row>
    <row r="11478" spans="1:15" x14ac:dyDescent="0.25">
      <c r="A11478" s="325"/>
      <c r="B11478" s="325"/>
      <c r="H11478" s="325"/>
      <c r="O11478" s="325"/>
    </row>
    <row r="11479" spans="1:15" x14ac:dyDescent="0.25">
      <c r="A11479" s="325"/>
      <c r="B11479" s="325"/>
      <c r="H11479" s="325"/>
      <c r="O11479" s="325"/>
    </row>
    <row r="11480" spans="1:15" x14ac:dyDescent="0.25">
      <c r="A11480" s="325"/>
      <c r="B11480" s="325"/>
      <c r="H11480" s="325"/>
      <c r="O11480" s="325"/>
    </row>
    <row r="11481" spans="1:15" x14ac:dyDescent="0.25">
      <c r="A11481" s="325"/>
      <c r="B11481" s="325"/>
      <c r="H11481" s="325"/>
      <c r="O11481" s="325"/>
    </row>
    <row r="11482" spans="1:15" x14ac:dyDescent="0.25">
      <c r="A11482" s="325"/>
      <c r="B11482" s="325"/>
      <c r="H11482" s="325"/>
      <c r="O11482" s="325"/>
    </row>
    <row r="11483" spans="1:15" x14ac:dyDescent="0.25">
      <c r="A11483" s="325"/>
      <c r="B11483" s="325"/>
      <c r="H11483" s="325"/>
      <c r="O11483" s="325"/>
    </row>
    <row r="11484" spans="1:15" x14ac:dyDescent="0.25">
      <c r="A11484" s="325"/>
      <c r="B11484" s="325"/>
      <c r="H11484" s="325"/>
      <c r="O11484" s="325"/>
    </row>
    <row r="11485" spans="1:15" x14ac:dyDescent="0.25">
      <c r="A11485" s="325"/>
      <c r="B11485" s="325"/>
      <c r="H11485" s="325"/>
      <c r="O11485" s="325"/>
    </row>
    <row r="11486" spans="1:15" x14ac:dyDescent="0.25">
      <c r="A11486" s="325"/>
      <c r="B11486" s="325"/>
      <c r="H11486" s="325"/>
      <c r="O11486" s="325"/>
    </row>
    <row r="11487" spans="1:15" x14ac:dyDescent="0.25">
      <c r="A11487" s="325"/>
      <c r="B11487" s="325"/>
      <c r="H11487" s="325"/>
      <c r="O11487" s="325"/>
    </row>
    <row r="11488" spans="1:15" x14ac:dyDescent="0.25">
      <c r="A11488" s="325"/>
      <c r="B11488" s="325"/>
      <c r="H11488" s="325"/>
      <c r="O11488" s="325"/>
    </row>
    <row r="11489" spans="1:15" x14ac:dyDescent="0.25">
      <c r="A11489" s="325"/>
      <c r="B11489" s="325"/>
      <c r="H11489" s="325"/>
      <c r="O11489" s="325"/>
    </row>
    <row r="11490" spans="1:15" x14ac:dyDescent="0.25">
      <c r="A11490" s="325"/>
      <c r="B11490" s="325"/>
      <c r="H11490" s="325"/>
      <c r="O11490" s="325"/>
    </row>
    <row r="11491" spans="1:15" x14ac:dyDescent="0.25">
      <c r="A11491" s="325"/>
      <c r="B11491" s="325"/>
      <c r="H11491" s="325"/>
      <c r="O11491" s="325"/>
    </row>
    <row r="11492" spans="1:15" x14ac:dyDescent="0.25">
      <c r="A11492" s="325"/>
      <c r="B11492" s="325"/>
      <c r="H11492" s="325"/>
      <c r="O11492" s="325"/>
    </row>
    <row r="11493" spans="1:15" x14ac:dyDescent="0.25">
      <c r="A11493" s="325"/>
      <c r="B11493" s="325"/>
      <c r="H11493" s="325"/>
      <c r="O11493" s="325"/>
    </row>
    <row r="11494" spans="1:15" x14ac:dyDescent="0.25">
      <c r="A11494" s="325"/>
      <c r="B11494" s="325"/>
      <c r="H11494" s="325"/>
      <c r="O11494" s="325"/>
    </row>
    <row r="11495" spans="1:15" x14ac:dyDescent="0.25">
      <c r="A11495" s="325"/>
      <c r="B11495" s="325"/>
      <c r="H11495" s="325"/>
      <c r="O11495" s="325"/>
    </row>
    <row r="11496" spans="1:15" x14ac:dyDescent="0.25">
      <c r="A11496" s="325"/>
      <c r="B11496" s="325"/>
      <c r="H11496" s="325"/>
      <c r="O11496" s="325"/>
    </row>
    <row r="11497" spans="1:15" x14ac:dyDescent="0.25">
      <c r="A11497" s="325"/>
      <c r="B11497" s="325"/>
      <c r="H11497" s="325"/>
      <c r="O11497" s="325"/>
    </row>
    <row r="11498" spans="1:15" x14ac:dyDescent="0.25">
      <c r="A11498" s="325"/>
      <c r="B11498" s="325"/>
      <c r="H11498" s="325"/>
      <c r="O11498" s="325"/>
    </row>
    <row r="11499" spans="1:15" x14ac:dyDescent="0.25">
      <c r="A11499" s="325"/>
      <c r="B11499" s="325"/>
      <c r="H11499" s="325"/>
      <c r="O11499" s="325"/>
    </row>
    <row r="11500" spans="1:15" x14ac:dyDescent="0.25">
      <c r="A11500" s="325"/>
      <c r="B11500" s="325"/>
      <c r="H11500" s="325"/>
      <c r="O11500" s="325"/>
    </row>
    <row r="11501" spans="1:15" x14ac:dyDescent="0.25">
      <c r="A11501" s="325"/>
      <c r="B11501" s="325"/>
      <c r="H11501" s="325"/>
      <c r="O11501" s="325"/>
    </row>
    <row r="11502" spans="1:15" x14ac:dyDescent="0.25">
      <c r="A11502" s="325"/>
      <c r="B11502" s="325"/>
      <c r="H11502" s="325"/>
      <c r="O11502" s="325"/>
    </row>
    <row r="11503" spans="1:15" x14ac:dyDescent="0.25">
      <c r="A11503" s="325"/>
      <c r="B11503" s="325"/>
      <c r="H11503" s="325"/>
      <c r="O11503" s="325"/>
    </row>
    <row r="11504" spans="1:15" x14ac:dyDescent="0.25">
      <c r="A11504" s="325"/>
      <c r="B11504" s="325"/>
      <c r="H11504" s="325"/>
      <c r="O11504" s="325"/>
    </row>
    <row r="11505" spans="1:15" x14ac:dyDescent="0.25">
      <c r="A11505" s="325"/>
      <c r="B11505" s="325"/>
      <c r="H11505" s="325"/>
      <c r="O11505" s="325"/>
    </row>
    <row r="11506" spans="1:15" x14ac:dyDescent="0.25">
      <c r="A11506" s="325"/>
      <c r="B11506" s="325"/>
      <c r="H11506" s="325"/>
      <c r="O11506" s="325"/>
    </row>
    <row r="11507" spans="1:15" x14ac:dyDescent="0.25">
      <c r="A11507" s="325"/>
      <c r="B11507" s="325"/>
      <c r="H11507" s="325"/>
      <c r="O11507" s="325"/>
    </row>
    <row r="11508" spans="1:15" x14ac:dyDescent="0.25">
      <c r="A11508" s="325"/>
      <c r="B11508" s="325"/>
      <c r="H11508" s="325"/>
      <c r="O11508" s="325"/>
    </row>
    <row r="11509" spans="1:15" x14ac:dyDescent="0.25">
      <c r="A11509" s="325"/>
      <c r="B11509" s="325"/>
      <c r="H11509" s="325"/>
      <c r="O11509" s="325"/>
    </row>
    <row r="11510" spans="1:15" x14ac:dyDescent="0.25">
      <c r="A11510" s="325"/>
      <c r="B11510" s="325"/>
      <c r="H11510" s="325"/>
      <c r="O11510" s="325"/>
    </row>
    <row r="11511" spans="1:15" x14ac:dyDescent="0.25">
      <c r="A11511" s="325"/>
      <c r="B11511" s="325"/>
      <c r="H11511" s="325"/>
      <c r="O11511" s="325"/>
    </row>
    <row r="11512" spans="1:15" x14ac:dyDescent="0.25">
      <c r="A11512" s="325"/>
      <c r="B11512" s="325"/>
      <c r="H11512" s="325"/>
      <c r="O11512" s="325"/>
    </row>
    <row r="11513" spans="1:15" x14ac:dyDescent="0.25">
      <c r="A11513" s="325"/>
      <c r="B11513" s="325"/>
      <c r="H11513" s="325"/>
      <c r="O11513" s="325"/>
    </row>
    <row r="11514" spans="1:15" x14ac:dyDescent="0.25">
      <c r="A11514" s="325"/>
      <c r="B11514" s="325"/>
      <c r="H11514" s="325"/>
      <c r="O11514" s="325"/>
    </row>
    <row r="11515" spans="1:15" x14ac:dyDescent="0.25">
      <c r="A11515" s="325"/>
      <c r="B11515" s="325"/>
      <c r="H11515" s="325"/>
      <c r="O11515" s="325"/>
    </row>
    <row r="11516" spans="1:15" x14ac:dyDescent="0.25">
      <c r="A11516" s="325"/>
      <c r="B11516" s="325"/>
      <c r="H11516" s="325"/>
      <c r="O11516" s="325"/>
    </row>
    <row r="11517" spans="1:15" x14ac:dyDescent="0.25">
      <c r="A11517" s="325"/>
      <c r="B11517" s="325"/>
      <c r="H11517" s="325"/>
      <c r="O11517" s="325"/>
    </row>
    <row r="11518" spans="1:15" x14ac:dyDescent="0.25">
      <c r="A11518" s="325"/>
      <c r="B11518" s="325"/>
      <c r="H11518" s="325"/>
      <c r="O11518" s="325"/>
    </row>
    <row r="11519" spans="1:15" x14ac:dyDescent="0.25">
      <c r="A11519" s="325"/>
      <c r="B11519" s="325"/>
      <c r="H11519" s="325"/>
      <c r="O11519" s="325"/>
    </row>
    <row r="11520" spans="1:15" x14ac:dyDescent="0.25">
      <c r="A11520" s="325"/>
      <c r="B11520" s="325"/>
      <c r="H11520" s="325"/>
      <c r="O11520" s="325"/>
    </row>
    <row r="11521" spans="1:15" x14ac:dyDescent="0.25">
      <c r="A11521" s="325"/>
      <c r="B11521" s="325"/>
      <c r="H11521" s="325"/>
      <c r="O11521" s="325"/>
    </row>
    <row r="11522" spans="1:15" x14ac:dyDescent="0.25">
      <c r="A11522" s="325"/>
      <c r="B11522" s="325"/>
      <c r="H11522" s="325"/>
      <c r="O11522" s="325"/>
    </row>
    <row r="11523" spans="1:15" x14ac:dyDescent="0.25">
      <c r="A11523" s="325"/>
      <c r="B11523" s="325"/>
      <c r="H11523" s="325"/>
      <c r="O11523" s="325"/>
    </row>
    <row r="11524" spans="1:15" x14ac:dyDescent="0.25">
      <c r="A11524" s="325"/>
      <c r="B11524" s="325"/>
      <c r="H11524" s="325"/>
      <c r="O11524" s="325"/>
    </row>
    <row r="11525" spans="1:15" x14ac:dyDescent="0.25">
      <c r="A11525" s="325"/>
      <c r="B11525" s="325"/>
      <c r="H11525" s="325"/>
      <c r="O11525" s="325"/>
    </row>
    <row r="11526" spans="1:15" x14ac:dyDescent="0.25">
      <c r="A11526" s="325"/>
      <c r="B11526" s="325"/>
      <c r="H11526" s="325"/>
      <c r="O11526" s="325"/>
    </row>
    <row r="11527" spans="1:15" x14ac:dyDescent="0.25">
      <c r="A11527" s="325"/>
      <c r="B11527" s="325"/>
      <c r="H11527" s="325"/>
      <c r="O11527" s="325"/>
    </row>
    <row r="11528" spans="1:15" x14ac:dyDescent="0.25">
      <c r="A11528" s="325"/>
      <c r="B11528" s="325"/>
      <c r="H11528" s="325"/>
      <c r="O11528" s="325"/>
    </row>
    <row r="11529" spans="1:15" x14ac:dyDescent="0.25">
      <c r="A11529" s="325"/>
      <c r="B11529" s="325"/>
      <c r="H11529" s="325"/>
      <c r="O11529" s="325"/>
    </row>
    <row r="11530" spans="1:15" x14ac:dyDescent="0.25">
      <c r="A11530" s="325"/>
      <c r="B11530" s="325"/>
      <c r="H11530" s="325"/>
      <c r="O11530" s="325"/>
    </row>
    <row r="11531" spans="1:15" x14ac:dyDescent="0.25">
      <c r="A11531" s="325"/>
      <c r="B11531" s="325"/>
      <c r="H11531" s="325"/>
      <c r="O11531" s="325"/>
    </row>
    <row r="11532" spans="1:15" x14ac:dyDescent="0.25">
      <c r="A11532" s="325"/>
      <c r="B11532" s="325"/>
      <c r="H11532" s="325"/>
      <c r="O11532" s="325"/>
    </row>
    <row r="11533" spans="1:15" x14ac:dyDescent="0.25">
      <c r="A11533" s="325"/>
      <c r="B11533" s="325"/>
      <c r="H11533" s="325"/>
      <c r="O11533" s="325"/>
    </row>
    <row r="11534" spans="1:15" x14ac:dyDescent="0.25">
      <c r="A11534" s="325"/>
      <c r="B11534" s="325"/>
      <c r="H11534" s="325"/>
      <c r="O11534" s="325"/>
    </row>
    <row r="11535" spans="1:15" x14ac:dyDescent="0.25">
      <c r="A11535" s="325"/>
      <c r="B11535" s="325"/>
      <c r="H11535" s="325"/>
      <c r="O11535" s="325"/>
    </row>
    <row r="11536" spans="1:15" x14ac:dyDescent="0.25">
      <c r="A11536" s="325"/>
      <c r="B11536" s="325"/>
      <c r="H11536" s="325"/>
      <c r="O11536" s="325"/>
    </row>
    <row r="11537" spans="1:15" x14ac:dyDescent="0.25">
      <c r="A11537" s="325"/>
      <c r="B11537" s="325"/>
      <c r="H11537" s="325"/>
      <c r="O11537" s="325"/>
    </row>
    <row r="11538" spans="1:15" x14ac:dyDescent="0.25">
      <c r="A11538" s="325"/>
      <c r="B11538" s="325"/>
      <c r="H11538" s="325"/>
      <c r="O11538" s="325"/>
    </row>
    <row r="11539" spans="1:15" x14ac:dyDescent="0.25">
      <c r="A11539" s="325"/>
      <c r="B11539" s="325"/>
      <c r="H11539" s="325"/>
      <c r="O11539" s="325"/>
    </row>
    <row r="11540" spans="1:15" x14ac:dyDescent="0.25">
      <c r="A11540" s="325"/>
      <c r="B11540" s="325"/>
      <c r="H11540" s="325"/>
      <c r="O11540" s="325"/>
    </row>
    <row r="11541" spans="1:15" x14ac:dyDescent="0.25">
      <c r="A11541" s="325"/>
      <c r="B11541" s="325"/>
      <c r="H11541" s="325"/>
      <c r="O11541" s="325"/>
    </row>
    <row r="11542" spans="1:15" x14ac:dyDescent="0.25">
      <c r="A11542" s="325"/>
      <c r="B11542" s="325"/>
      <c r="H11542" s="325"/>
      <c r="O11542" s="325"/>
    </row>
    <row r="11543" spans="1:15" x14ac:dyDescent="0.25">
      <c r="A11543" s="325"/>
      <c r="B11543" s="325"/>
      <c r="H11543" s="325"/>
      <c r="O11543" s="325"/>
    </row>
    <row r="11544" spans="1:15" x14ac:dyDescent="0.25">
      <c r="A11544" s="325"/>
      <c r="B11544" s="325"/>
      <c r="H11544" s="325"/>
      <c r="O11544" s="325"/>
    </row>
    <row r="11545" spans="1:15" x14ac:dyDescent="0.25">
      <c r="A11545" s="325"/>
      <c r="B11545" s="325"/>
      <c r="H11545" s="325"/>
      <c r="O11545" s="325"/>
    </row>
    <row r="11546" spans="1:15" x14ac:dyDescent="0.25">
      <c r="A11546" s="325"/>
      <c r="B11546" s="325"/>
      <c r="H11546" s="325"/>
      <c r="O11546" s="325"/>
    </row>
    <row r="11547" spans="1:15" x14ac:dyDescent="0.25">
      <c r="A11547" s="325"/>
      <c r="B11547" s="325"/>
      <c r="H11547" s="325"/>
      <c r="O11547" s="325"/>
    </row>
    <row r="11548" spans="1:15" x14ac:dyDescent="0.25">
      <c r="A11548" s="325"/>
      <c r="B11548" s="325"/>
      <c r="H11548" s="325"/>
      <c r="O11548" s="325"/>
    </row>
    <row r="11549" spans="1:15" x14ac:dyDescent="0.25">
      <c r="A11549" s="325"/>
      <c r="B11549" s="325"/>
      <c r="H11549" s="325"/>
      <c r="O11549" s="325"/>
    </row>
    <row r="11550" spans="1:15" x14ac:dyDescent="0.25">
      <c r="A11550" s="325"/>
      <c r="B11550" s="325"/>
      <c r="H11550" s="325"/>
      <c r="O11550" s="325"/>
    </row>
    <row r="11551" spans="1:15" x14ac:dyDescent="0.25">
      <c r="A11551" s="325"/>
      <c r="B11551" s="325"/>
      <c r="H11551" s="325"/>
      <c r="O11551" s="325"/>
    </row>
    <row r="11552" spans="1:15" x14ac:dyDescent="0.25">
      <c r="A11552" s="325"/>
      <c r="B11552" s="325"/>
      <c r="H11552" s="325"/>
      <c r="O11552" s="325"/>
    </row>
    <row r="11553" spans="1:15" x14ac:dyDescent="0.25">
      <c r="A11553" s="325"/>
      <c r="B11553" s="325"/>
      <c r="H11553" s="325"/>
      <c r="O11553" s="325"/>
    </row>
    <row r="11554" spans="1:15" x14ac:dyDescent="0.25">
      <c r="A11554" s="325"/>
      <c r="B11554" s="325"/>
      <c r="H11554" s="325"/>
      <c r="O11554" s="325"/>
    </row>
    <row r="11555" spans="1:15" x14ac:dyDescent="0.25">
      <c r="A11555" s="325"/>
      <c r="B11555" s="325"/>
      <c r="H11555" s="325"/>
      <c r="O11555" s="325"/>
    </row>
    <row r="11556" spans="1:15" x14ac:dyDescent="0.25">
      <c r="A11556" s="325"/>
      <c r="B11556" s="325"/>
      <c r="H11556" s="325"/>
      <c r="O11556" s="325"/>
    </row>
    <row r="11557" spans="1:15" x14ac:dyDescent="0.25">
      <c r="A11557" s="325"/>
      <c r="B11557" s="325"/>
      <c r="H11557" s="325"/>
      <c r="O11557" s="325"/>
    </row>
    <row r="11558" spans="1:15" x14ac:dyDescent="0.25">
      <c r="A11558" s="325"/>
      <c r="B11558" s="325"/>
      <c r="H11558" s="325"/>
      <c r="O11558" s="325"/>
    </row>
    <row r="11559" spans="1:15" x14ac:dyDescent="0.25">
      <c r="A11559" s="325"/>
      <c r="B11559" s="325"/>
      <c r="H11559" s="325"/>
      <c r="O11559" s="325"/>
    </row>
    <row r="11560" spans="1:15" x14ac:dyDescent="0.25">
      <c r="A11560" s="325"/>
      <c r="B11560" s="325"/>
      <c r="H11560" s="325"/>
      <c r="O11560" s="325"/>
    </row>
    <row r="11561" spans="1:15" x14ac:dyDescent="0.25">
      <c r="A11561" s="325"/>
      <c r="B11561" s="325"/>
      <c r="H11561" s="325"/>
      <c r="O11561" s="325"/>
    </row>
    <row r="11562" spans="1:15" x14ac:dyDescent="0.25">
      <c r="A11562" s="325"/>
      <c r="B11562" s="325"/>
      <c r="H11562" s="325"/>
      <c r="O11562" s="325"/>
    </row>
    <row r="11563" spans="1:15" x14ac:dyDescent="0.25">
      <c r="A11563" s="325"/>
      <c r="B11563" s="325"/>
      <c r="H11563" s="325"/>
      <c r="O11563" s="325"/>
    </row>
    <row r="11564" spans="1:15" x14ac:dyDescent="0.25">
      <c r="A11564" s="325"/>
      <c r="B11564" s="325"/>
      <c r="H11564" s="325"/>
      <c r="O11564" s="325"/>
    </row>
    <row r="11565" spans="1:15" x14ac:dyDescent="0.25">
      <c r="A11565" s="325"/>
      <c r="B11565" s="325"/>
      <c r="H11565" s="325"/>
      <c r="O11565" s="325"/>
    </row>
    <row r="11566" spans="1:15" x14ac:dyDescent="0.25">
      <c r="A11566" s="325"/>
      <c r="B11566" s="325"/>
      <c r="H11566" s="325"/>
      <c r="O11566" s="325"/>
    </row>
    <row r="11567" spans="1:15" x14ac:dyDescent="0.25">
      <c r="A11567" s="325"/>
      <c r="B11567" s="325"/>
      <c r="H11567" s="325"/>
      <c r="O11567" s="325"/>
    </row>
    <row r="11568" spans="1:15" x14ac:dyDescent="0.25">
      <c r="A11568" s="325"/>
      <c r="B11568" s="325"/>
      <c r="H11568" s="325"/>
      <c r="O11568" s="325"/>
    </row>
    <row r="11569" spans="1:15" x14ac:dyDescent="0.25">
      <c r="A11569" s="325"/>
      <c r="B11569" s="325"/>
      <c r="H11569" s="325"/>
      <c r="O11569" s="325"/>
    </row>
    <row r="11570" spans="1:15" x14ac:dyDescent="0.25">
      <c r="A11570" s="325"/>
      <c r="B11570" s="325"/>
      <c r="H11570" s="325"/>
      <c r="O11570" s="325"/>
    </row>
    <row r="11571" spans="1:15" x14ac:dyDescent="0.25">
      <c r="A11571" s="325"/>
      <c r="B11571" s="325"/>
      <c r="H11571" s="325"/>
      <c r="O11571" s="325"/>
    </row>
    <row r="11572" spans="1:15" x14ac:dyDescent="0.25">
      <c r="A11572" s="325"/>
      <c r="B11572" s="325"/>
      <c r="H11572" s="325"/>
      <c r="O11572" s="325"/>
    </row>
    <row r="11573" spans="1:15" x14ac:dyDescent="0.25">
      <c r="A11573" s="325"/>
      <c r="B11573" s="325"/>
      <c r="H11573" s="325"/>
      <c r="O11573" s="325"/>
    </row>
    <row r="11574" spans="1:15" x14ac:dyDescent="0.25">
      <c r="A11574" s="325"/>
      <c r="B11574" s="325"/>
      <c r="H11574" s="325"/>
      <c r="O11574" s="325"/>
    </row>
    <row r="11575" spans="1:15" x14ac:dyDescent="0.25">
      <c r="A11575" s="325"/>
      <c r="B11575" s="325"/>
      <c r="H11575" s="325"/>
      <c r="O11575" s="325"/>
    </row>
    <row r="11576" spans="1:15" x14ac:dyDescent="0.25">
      <c r="A11576" s="325"/>
      <c r="B11576" s="325"/>
      <c r="H11576" s="325"/>
      <c r="O11576" s="325"/>
    </row>
    <row r="11577" spans="1:15" x14ac:dyDescent="0.25">
      <c r="A11577" s="325"/>
      <c r="B11577" s="325"/>
      <c r="H11577" s="325"/>
      <c r="O11577" s="325"/>
    </row>
    <row r="11578" spans="1:15" x14ac:dyDescent="0.25">
      <c r="A11578" s="325"/>
      <c r="B11578" s="325"/>
      <c r="H11578" s="325"/>
      <c r="O11578" s="325"/>
    </row>
    <row r="11579" spans="1:15" x14ac:dyDescent="0.25">
      <c r="A11579" s="325"/>
      <c r="B11579" s="325"/>
      <c r="H11579" s="325"/>
      <c r="O11579" s="325"/>
    </row>
    <row r="11580" spans="1:15" x14ac:dyDescent="0.25">
      <c r="A11580" s="325"/>
      <c r="B11580" s="325"/>
      <c r="H11580" s="325"/>
      <c r="O11580" s="325"/>
    </row>
    <row r="11581" spans="1:15" x14ac:dyDescent="0.25">
      <c r="A11581" s="325"/>
      <c r="B11581" s="325"/>
      <c r="H11581" s="325"/>
      <c r="O11581" s="325"/>
    </row>
    <row r="11582" spans="1:15" x14ac:dyDescent="0.25">
      <c r="A11582" s="325"/>
      <c r="B11582" s="325"/>
      <c r="H11582" s="325"/>
      <c r="O11582" s="325"/>
    </row>
    <row r="11583" spans="1:15" x14ac:dyDescent="0.25">
      <c r="A11583" s="325"/>
      <c r="B11583" s="325"/>
      <c r="H11583" s="325"/>
      <c r="O11583" s="325"/>
    </row>
    <row r="11584" spans="1:15" x14ac:dyDescent="0.25">
      <c r="A11584" s="325"/>
      <c r="B11584" s="325"/>
      <c r="H11584" s="325"/>
      <c r="O11584" s="325"/>
    </row>
    <row r="11585" spans="1:15" x14ac:dyDescent="0.25">
      <c r="A11585" s="325"/>
      <c r="B11585" s="325"/>
      <c r="H11585" s="325"/>
      <c r="O11585" s="325"/>
    </row>
    <row r="11586" spans="1:15" x14ac:dyDescent="0.25">
      <c r="A11586" s="325"/>
      <c r="B11586" s="325"/>
      <c r="H11586" s="325"/>
      <c r="O11586" s="325"/>
    </row>
    <row r="11587" spans="1:15" x14ac:dyDescent="0.25">
      <c r="A11587" s="325"/>
      <c r="B11587" s="325"/>
      <c r="H11587" s="325"/>
      <c r="O11587" s="325"/>
    </row>
    <row r="11588" spans="1:15" x14ac:dyDescent="0.25">
      <c r="A11588" s="325"/>
      <c r="B11588" s="325"/>
      <c r="H11588" s="325"/>
      <c r="O11588" s="325"/>
    </row>
    <row r="11589" spans="1:15" x14ac:dyDescent="0.25">
      <c r="A11589" s="325"/>
      <c r="B11589" s="325"/>
      <c r="H11589" s="325"/>
      <c r="O11589" s="325"/>
    </row>
    <row r="11590" spans="1:15" x14ac:dyDescent="0.25">
      <c r="A11590" s="325"/>
      <c r="B11590" s="325"/>
      <c r="H11590" s="325"/>
      <c r="O11590" s="325"/>
    </row>
    <row r="11591" spans="1:15" x14ac:dyDescent="0.25">
      <c r="A11591" s="325"/>
      <c r="B11591" s="325"/>
      <c r="H11591" s="325"/>
      <c r="O11591" s="325"/>
    </row>
    <row r="11592" spans="1:15" x14ac:dyDescent="0.25">
      <c r="A11592" s="325"/>
      <c r="B11592" s="325"/>
      <c r="H11592" s="325"/>
      <c r="O11592" s="325"/>
    </row>
    <row r="11593" spans="1:15" x14ac:dyDescent="0.25">
      <c r="A11593" s="325"/>
      <c r="B11593" s="325"/>
      <c r="H11593" s="325"/>
      <c r="O11593" s="325"/>
    </row>
    <row r="11594" spans="1:15" x14ac:dyDescent="0.25">
      <c r="A11594" s="325"/>
      <c r="B11594" s="325"/>
      <c r="H11594" s="325"/>
      <c r="O11594" s="325"/>
    </row>
    <row r="11595" spans="1:15" x14ac:dyDescent="0.25">
      <c r="A11595" s="325"/>
      <c r="B11595" s="325"/>
      <c r="H11595" s="325"/>
      <c r="O11595" s="325"/>
    </row>
    <row r="11596" spans="1:15" x14ac:dyDescent="0.25">
      <c r="A11596" s="325"/>
      <c r="B11596" s="325"/>
      <c r="H11596" s="325"/>
      <c r="O11596" s="325"/>
    </row>
    <row r="11597" spans="1:15" x14ac:dyDescent="0.25">
      <c r="A11597" s="325"/>
      <c r="B11597" s="325"/>
      <c r="H11597" s="325"/>
      <c r="O11597" s="325"/>
    </row>
    <row r="11598" spans="1:15" x14ac:dyDescent="0.25">
      <c r="A11598" s="325"/>
      <c r="B11598" s="325"/>
      <c r="H11598" s="325"/>
      <c r="O11598" s="325"/>
    </row>
    <row r="11599" spans="1:15" x14ac:dyDescent="0.25">
      <c r="A11599" s="325"/>
      <c r="B11599" s="325"/>
      <c r="H11599" s="325"/>
      <c r="O11599" s="325"/>
    </row>
    <row r="11600" spans="1:15" x14ac:dyDescent="0.25">
      <c r="A11600" s="325"/>
      <c r="B11600" s="325"/>
      <c r="H11600" s="325"/>
      <c r="O11600" s="325"/>
    </row>
    <row r="11601" spans="1:15" x14ac:dyDescent="0.25">
      <c r="A11601" s="325"/>
      <c r="B11601" s="325"/>
      <c r="H11601" s="325"/>
      <c r="O11601" s="325"/>
    </row>
    <row r="11602" spans="1:15" x14ac:dyDescent="0.25">
      <c r="A11602" s="325"/>
      <c r="B11602" s="325"/>
      <c r="H11602" s="325"/>
      <c r="O11602" s="325"/>
    </row>
    <row r="11603" spans="1:15" x14ac:dyDescent="0.25">
      <c r="A11603" s="325"/>
      <c r="B11603" s="325"/>
      <c r="H11603" s="325"/>
      <c r="O11603" s="325"/>
    </row>
    <row r="11604" spans="1:15" x14ac:dyDescent="0.25">
      <c r="A11604" s="325"/>
      <c r="B11604" s="325"/>
      <c r="H11604" s="325"/>
      <c r="O11604" s="325"/>
    </row>
    <row r="11605" spans="1:15" x14ac:dyDescent="0.25">
      <c r="A11605" s="325"/>
      <c r="B11605" s="325"/>
      <c r="H11605" s="325"/>
      <c r="O11605" s="325"/>
    </row>
    <row r="11606" spans="1:15" x14ac:dyDescent="0.25">
      <c r="A11606" s="325"/>
      <c r="B11606" s="325"/>
      <c r="H11606" s="325"/>
      <c r="O11606" s="325"/>
    </row>
    <row r="11607" spans="1:15" x14ac:dyDescent="0.25">
      <c r="A11607" s="325"/>
      <c r="B11607" s="325"/>
      <c r="H11607" s="325"/>
      <c r="O11607" s="325"/>
    </row>
    <row r="11608" spans="1:15" x14ac:dyDescent="0.25">
      <c r="A11608" s="325"/>
      <c r="B11608" s="325"/>
      <c r="H11608" s="325"/>
      <c r="O11608" s="325"/>
    </row>
    <row r="11609" spans="1:15" x14ac:dyDescent="0.25">
      <c r="A11609" s="325"/>
      <c r="B11609" s="325"/>
      <c r="H11609" s="325"/>
      <c r="O11609" s="325"/>
    </row>
    <row r="11610" spans="1:15" x14ac:dyDescent="0.25">
      <c r="A11610" s="325"/>
      <c r="B11610" s="325"/>
      <c r="H11610" s="325"/>
      <c r="O11610" s="325"/>
    </row>
    <row r="11611" spans="1:15" x14ac:dyDescent="0.25">
      <c r="A11611" s="325"/>
      <c r="B11611" s="325"/>
      <c r="H11611" s="325"/>
      <c r="O11611" s="325"/>
    </row>
    <row r="11612" spans="1:15" x14ac:dyDescent="0.25">
      <c r="A11612" s="325"/>
      <c r="B11612" s="325"/>
      <c r="H11612" s="325"/>
      <c r="O11612" s="325"/>
    </row>
    <row r="11613" spans="1:15" x14ac:dyDescent="0.25">
      <c r="A11613" s="325"/>
      <c r="B11613" s="325"/>
      <c r="H11613" s="325"/>
      <c r="O11613" s="325"/>
    </row>
    <row r="11614" spans="1:15" x14ac:dyDescent="0.25">
      <c r="A11614" s="325"/>
      <c r="B11614" s="325"/>
      <c r="H11614" s="325"/>
      <c r="O11614" s="325"/>
    </row>
    <row r="11615" spans="1:15" x14ac:dyDescent="0.25">
      <c r="A11615" s="325"/>
      <c r="B11615" s="325"/>
      <c r="H11615" s="325"/>
      <c r="O11615" s="325"/>
    </row>
    <row r="11616" spans="1:15" x14ac:dyDescent="0.25">
      <c r="A11616" s="325"/>
      <c r="B11616" s="325"/>
      <c r="H11616" s="325"/>
      <c r="O11616" s="325"/>
    </row>
    <row r="11617" spans="1:15" x14ac:dyDescent="0.25">
      <c r="A11617" s="325"/>
      <c r="B11617" s="325"/>
      <c r="H11617" s="325"/>
      <c r="O11617" s="325"/>
    </row>
    <row r="11618" spans="1:15" x14ac:dyDescent="0.25">
      <c r="A11618" s="325"/>
      <c r="B11618" s="325"/>
      <c r="H11618" s="325"/>
      <c r="O11618" s="325"/>
    </row>
    <row r="11619" spans="1:15" x14ac:dyDescent="0.25">
      <c r="A11619" s="325"/>
      <c r="B11619" s="325"/>
      <c r="H11619" s="325"/>
      <c r="O11619" s="325"/>
    </row>
    <row r="11620" spans="1:15" x14ac:dyDescent="0.25">
      <c r="A11620" s="325"/>
      <c r="B11620" s="325"/>
      <c r="H11620" s="325"/>
      <c r="O11620" s="325"/>
    </row>
    <row r="11621" spans="1:15" x14ac:dyDescent="0.25">
      <c r="A11621" s="325"/>
      <c r="B11621" s="325"/>
      <c r="H11621" s="325"/>
      <c r="O11621" s="325"/>
    </row>
    <row r="11622" spans="1:15" x14ac:dyDescent="0.25">
      <c r="A11622" s="325"/>
      <c r="B11622" s="325"/>
      <c r="H11622" s="325"/>
      <c r="O11622" s="325"/>
    </row>
    <row r="11623" spans="1:15" x14ac:dyDescent="0.25">
      <c r="A11623" s="325"/>
      <c r="B11623" s="325"/>
      <c r="H11623" s="325"/>
      <c r="O11623" s="325"/>
    </row>
    <row r="11624" spans="1:15" x14ac:dyDescent="0.25">
      <c r="A11624" s="325"/>
      <c r="B11624" s="325"/>
      <c r="H11624" s="325"/>
      <c r="O11624" s="325"/>
    </row>
    <row r="11625" spans="1:15" x14ac:dyDescent="0.25">
      <c r="A11625" s="325"/>
      <c r="B11625" s="325"/>
      <c r="H11625" s="325"/>
      <c r="O11625" s="325"/>
    </row>
    <row r="11626" spans="1:15" x14ac:dyDescent="0.25">
      <c r="A11626" s="325"/>
      <c r="B11626" s="325"/>
      <c r="H11626" s="325"/>
      <c r="O11626" s="325"/>
    </row>
    <row r="11627" spans="1:15" x14ac:dyDescent="0.25">
      <c r="A11627" s="325"/>
      <c r="B11627" s="325"/>
      <c r="H11627" s="325"/>
      <c r="O11627" s="325"/>
    </row>
    <row r="11628" spans="1:15" x14ac:dyDescent="0.25">
      <c r="A11628" s="325"/>
      <c r="B11628" s="325"/>
      <c r="H11628" s="325"/>
      <c r="O11628" s="325"/>
    </row>
    <row r="11629" spans="1:15" x14ac:dyDescent="0.25">
      <c r="A11629" s="325"/>
      <c r="B11629" s="325"/>
      <c r="H11629" s="325"/>
      <c r="O11629" s="325"/>
    </row>
    <row r="11630" spans="1:15" x14ac:dyDescent="0.25">
      <c r="A11630" s="325"/>
      <c r="B11630" s="325"/>
      <c r="H11630" s="325"/>
      <c r="O11630" s="325"/>
    </row>
    <row r="11631" spans="1:15" x14ac:dyDescent="0.25">
      <c r="A11631" s="325"/>
      <c r="B11631" s="325"/>
      <c r="H11631" s="325"/>
      <c r="O11631" s="325"/>
    </row>
    <row r="11632" spans="1:15" x14ac:dyDescent="0.25">
      <c r="A11632" s="325"/>
      <c r="B11632" s="325"/>
      <c r="H11632" s="325"/>
      <c r="O11632" s="325"/>
    </row>
    <row r="11633" spans="1:15" x14ac:dyDescent="0.25">
      <c r="A11633" s="325"/>
      <c r="B11633" s="325"/>
      <c r="H11633" s="325"/>
      <c r="O11633" s="325"/>
    </row>
    <row r="11634" spans="1:15" x14ac:dyDescent="0.25">
      <c r="A11634" s="325"/>
      <c r="B11634" s="325"/>
      <c r="H11634" s="325"/>
      <c r="O11634" s="325"/>
    </row>
    <row r="11635" spans="1:15" x14ac:dyDescent="0.25">
      <c r="A11635" s="325"/>
      <c r="B11635" s="325"/>
      <c r="H11635" s="325"/>
      <c r="O11635" s="325"/>
    </row>
    <row r="11636" spans="1:15" x14ac:dyDescent="0.25">
      <c r="A11636" s="325"/>
      <c r="B11636" s="325"/>
      <c r="H11636" s="325"/>
      <c r="O11636" s="325"/>
    </row>
    <row r="11637" spans="1:15" x14ac:dyDescent="0.25">
      <c r="A11637" s="325"/>
      <c r="B11637" s="325"/>
      <c r="H11637" s="325"/>
      <c r="O11637" s="325"/>
    </row>
    <row r="11638" spans="1:15" x14ac:dyDescent="0.25">
      <c r="A11638" s="325"/>
      <c r="B11638" s="325"/>
      <c r="H11638" s="325"/>
      <c r="O11638" s="325"/>
    </row>
    <row r="11639" spans="1:15" x14ac:dyDescent="0.25">
      <c r="A11639" s="325"/>
      <c r="B11639" s="325"/>
      <c r="H11639" s="325"/>
      <c r="O11639" s="325"/>
    </row>
    <row r="11640" spans="1:15" x14ac:dyDescent="0.25">
      <c r="A11640" s="325"/>
      <c r="B11640" s="325"/>
      <c r="H11640" s="325"/>
      <c r="O11640" s="325"/>
    </row>
    <row r="11641" spans="1:15" x14ac:dyDescent="0.25">
      <c r="A11641" s="325"/>
      <c r="B11641" s="325"/>
      <c r="H11641" s="325"/>
      <c r="O11641" s="325"/>
    </row>
    <row r="11642" spans="1:15" x14ac:dyDescent="0.25">
      <c r="A11642" s="325"/>
      <c r="B11642" s="325"/>
      <c r="H11642" s="325"/>
      <c r="O11642" s="325"/>
    </row>
    <row r="11643" spans="1:15" x14ac:dyDescent="0.25">
      <c r="A11643" s="325"/>
      <c r="B11643" s="325"/>
      <c r="H11643" s="325"/>
      <c r="O11643" s="325"/>
    </row>
    <row r="11644" spans="1:15" x14ac:dyDescent="0.25">
      <c r="A11644" s="325"/>
      <c r="B11644" s="325"/>
      <c r="H11644" s="325"/>
      <c r="O11644" s="325"/>
    </row>
    <row r="11645" spans="1:15" x14ac:dyDescent="0.25">
      <c r="A11645" s="325"/>
      <c r="B11645" s="325"/>
      <c r="H11645" s="325"/>
      <c r="O11645" s="325"/>
    </row>
    <row r="11646" spans="1:15" x14ac:dyDescent="0.25">
      <c r="A11646" s="325"/>
      <c r="B11646" s="325"/>
      <c r="H11646" s="325"/>
      <c r="O11646" s="325"/>
    </row>
    <row r="11647" spans="1:15" x14ac:dyDescent="0.25">
      <c r="A11647" s="325"/>
      <c r="B11647" s="325"/>
      <c r="H11647" s="325"/>
      <c r="O11647" s="325"/>
    </row>
    <row r="11648" spans="1:15" x14ac:dyDescent="0.25">
      <c r="A11648" s="325"/>
      <c r="B11648" s="325"/>
      <c r="H11648" s="325"/>
      <c r="O11648" s="325"/>
    </row>
    <row r="11649" spans="1:15" x14ac:dyDescent="0.25">
      <c r="A11649" s="325"/>
      <c r="B11649" s="325"/>
      <c r="H11649" s="325"/>
      <c r="O11649" s="325"/>
    </row>
    <row r="11650" spans="1:15" x14ac:dyDescent="0.25">
      <c r="A11650" s="325"/>
      <c r="B11650" s="325"/>
      <c r="H11650" s="325"/>
      <c r="O11650" s="325"/>
    </row>
    <row r="11651" spans="1:15" x14ac:dyDescent="0.25">
      <c r="A11651" s="325"/>
      <c r="B11651" s="325"/>
      <c r="H11651" s="325"/>
      <c r="O11651" s="325"/>
    </row>
    <row r="11652" spans="1:15" x14ac:dyDescent="0.25">
      <c r="A11652" s="325"/>
      <c r="B11652" s="325"/>
      <c r="H11652" s="325"/>
      <c r="O11652" s="325"/>
    </row>
    <row r="11653" spans="1:15" x14ac:dyDescent="0.25">
      <c r="A11653" s="325"/>
      <c r="B11653" s="325"/>
      <c r="H11653" s="325"/>
      <c r="O11653" s="325"/>
    </row>
    <row r="11654" spans="1:15" x14ac:dyDescent="0.25">
      <c r="A11654" s="325"/>
      <c r="B11654" s="325"/>
      <c r="H11654" s="325"/>
      <c r="O11654" s="325"/>
    </row>
    <row r="11655" spans="1:15" x14ac:dyDescent="0.25">
      <c r="A11655" s="325"/>
      <c r="B11655" s="325"/>
      <c r="H11655" s="325"/>
      <c r="O11655" s="325"/>
    </row>
    <row r="11656" spans="1:15" x14ac:dyDescent="0.25">
      <c r="A11656" s="325"/>
      <c r="B11656" s="325"/>
      <c r="H11656" s="325"/>
      <c r="O11656" s="325"/>
    </row>
    <row r="11657" spans="1:15" x14ac:dyDescent="0.25">
      <c r="A11657" s="325"/>
      <c r="B11657" s="325"/>
      <c r="H11657" s="325"/>
      <c r="O11657" s="325"/>
    </row>
    <row r="11658" spans="1:15" x14ac:dyDescent="0.25">
      <c r="A11658" s="325"/>
      <c r="B11658" s="325"/>
      <c r="H11658" s="325"/>
      <c r="O11658" s="325"/>
    </row>
    <row r="11659" spans="1:15" x14ac:dyDescent="0.25">
      <c r="A11659" s="325"/>
      <c r="B11659" s="325"/>
      <c r="H11659" s="325"/>
      <c r="O11659" s="325"/>
    </row>
    <row r="11660" spans="1:15" x14ac:dyDescent="0.25">
      <c r="A11660" s="325"/>
      <c r="B11660" s="325"/>
      <c r="H11660" s="325"/>
      <c r="O11660" s="325"/>
    </row>
    <row r="11661" spans="1:15" x14ac:dyDescent="0.25">
      <c r="A11661" s="325"/>
      <c r="B11661" s="325"/>
      <c r="H11661" s="325"/>
      <c r="O11661" s="325"/>
    </row>
    <row r="11662" spans="1:15" x14ac:dyDescent="0.25">
      <c r="A11662" s="325"/>
      <c r="B11662" s="325"/>
      <c r="H11662" s="325"/>
      <c r="O11662" s="325"/>
    </row>
    <row r="11663" spans="1:15" x14ac:dyDescent="0.25">
      <c r="A11663" s="325"/>
      <c r="B11663" s="325"/>
      <c r="H11663" s="325"/>
      <c r="O11663" s="325"/>
    </row>
    <row r="11664" spans="1:15" x14ac:dyDescent="0.25">
      <c r="A11664" s="325"/>
      <c r="B11664" s="325"/>
      <c r="H11664" s="325"/>
      <c r="O11664" s="325"/>
    </row>
    <row r="11665" spans="1:15" x14ac:dyDescent="0.25">
      <c r="A11665" s="325"/>
      <c r="B11665" s="325"/>
      <c r="H11665" s="325"/>
      <c r="O11665" s="325"/>
    </row>
    <row r="11666" spans="1:15" x14ac:dyDescent="0.25">
      <c r="A11666" s="325"/>
      <c r="B11666" s="325"/>
      <c r="H11666" s="325"/>
      <c r="O11666" s="325"/>
    </row>
    <row r="11667" spans="1:15" x14ac:dyDescent="0.25">
      <c r="A11667" s="325"/>
      <c r="B11667" s="325"/>
      <c r="H11667" s="325"/>
      <c r="O11667" s="325"/>
    </row>
    <row r="11668" spans="1:15" x14ac:dyDescent="0.25">
      <c r="A11668" s="325"/>
      <c r="B11668" s="325"/>
      <c r="H11668" s="325"/>
      <c r="O11668" s="325"/>
    </row>
    <row r="11669" spans="1:15" x14ac:dyDescent="0.25">
      <c r="A11669" s="325"/>
      <c r="B11669" s="325"/>
      <c r="H11669" s="325"/>
      <c r="O11669" s="325"/>
    </row>
    <row r="11670" spans="1:15" x14ac:dyDescent="0.25">
      <c r="A11670" s="325"/>
      <c r="B11670" s="325"/>
      <c r="H11670" s="325"/>
      <c r="O11670" s="325"/>
    </row>
    <row r="11671" spans="1:15" x14ac:dyDescent="0.25">
      <c r="A11671" s="325"/>
      <c r="B11671" s="325"/>
      <c r="H11671" s="325"/>
      <c r="O11671" s="325"/>
    </row>
    <row r="11672" spans="1:15" x14ac:dyDescent="0.25">
      <c r="A11672" s="325"/>
      <c r="B11672" s="325"/>
      <c r="H11672" s="325"/>
      <c r="O11672" s="325"/>
    </row>
    <row r="11673" spans="1:15" x14ac:dyDescent="0.25">
      <c r="A11673" s="325"/>
      <c r="B11673" s="325"/>
      <c r="H11673" s="325"/>
      <c r="O11673" s="325"/>
    </row>
    <row r="11674" spans="1:15" x14ac:dyDescent="0.25">
      <c r="A11674" s="325"/>
      <c r="B11674" s="325"/>
      <c r="H11674" s="325"/>
      <c r="O11674" s="325"/>
    </row>
    <row r="11675" spans="1:15" x14ac:dyDescent="0.25">
      <c r="A11675" s="325"/>
      <c r="B11675" s="325"/>
      <c r="H11675" s="325"/>
      <c r="O11675" s="325"/>
    </row>
    <row r="11676" spans="1:15" x14ac:dyDescent="0.25">
      <c r="A11676" s="325"/>
      <c r="B11676" s="325"/>
      <c r="H11676" s="325"/>
      <c r="O11676" s="325"/>
    </row>
    <row r="11677" spans="1:15" x14ac:dyDescent="0.25">
      <c r="A11677" s="325"/>
      <c r="B11677" s="325"/>
      <c r="H11677" s="325"/>
      <c r="O11677" s="325"/>
    </row>
    <row r="11678" spans="1:15" x14ac:dyDescent="0.25">
      <c r="A11678" s="325"/>
      <c r="B11678" s="325"/>
      <c r="H11678" s="325"/>
      <c r="O11678" s="325"/>
    </row>
    <row r="11679" spans="1:15" x14ac:dyDescent="0.25">
      <c r="A11679" s="325"/>
      <c r="B11679" s="325"/>
      <c r="H11679" s="325"/>
      <c r="O11679" s="325"/>
    </row>
    <row r="11680" spans="1:15" x14ac:dyDescent="0.25">
      <c r="A11680" s="325"/>
      <c r="B11680" s="325"/>
      <c r="H11680" s="325"/>
      <c r="O11680" s="325"/>
    </row>
    <row r="11681" spans="1:15" x14ac:dyDescent="0.25">
      <c r="A11681" s="325"/>
      <c r="B11681" s="325"/>
      <c r="H11681" s="325"/>
      <c r="O11681" s="325"/>
    </row>
    <row r="11682" spans="1:15" x14ac:dyDescent="0.25">
      <c r="A11682" s="325"/>
      <c r="B11682" s="325"/>
      <c r="H11682" s="325"/>
      <c r="O11682" s="325"/>
    </row>
    <row r="11683" spans="1:15" x14ac:dyDescent="0.25">
      <c r="A11683" s="325"/>
      <c r="B11683" s="325"/>
      <c r="H11683" s="325"/>
      <c r="O11683" s="325"/>
    </row>
    <row r="11684" spans="1:15" x14ac:dyDescent="0.25">
      <c r="A11684" s="325"/>
      <c r="B11684" s="325"/>
      <c r="H11684" s="325"/>
      <c r="O11684" s="325"/>
    </row>
    <row r="11685" spans="1:15" x14ac:dyDescent="0.25">
      <c r="A11685" s="325"/>
      <c r="B11685" s="325"/>
      <c r="H11685" s="325"/>
      <c r="O11685" s="325"/>
    </row>
    <row r="11686" spans="1:15" x14ac:dyDescent="0.25">
      <c r="A11686" s="325"/>
      <c r="B11686" s="325"/>
      <c r="H11686" s="325"/>
      <c r="O11686" s="325"/>
    </row>
    <row r="11687" spans="1:15" x14ac:dyDescent="0.25">
      <c r="A11687" s="325"/>
      <c r="B11687" s="325"/>
      <c r="H11687" s="325"/>
      <c r="O11687" s="325"/>
    </row>
    <row r="11688" spans="1:15" x14ac:dyDescent="0.25">
      <c r="A11688" s="325"/>
      <c r="B11688" s="325"/>
      <c r="H11688" s="325"/>
      <c r="O11688" s="325"/>
    </row>
    <row r="11689" spans="1:15" x14ac:dyDescent="0.25">
      <c r="A11689" s="325"/>
      <c r="B11689" s="325"/>
      <c r="H11689" s="325"/>
      <c r="O11689" s="325"/>
    </row>
    <row r="11690" spans="1:15" x14ac:dyDescent="0.25">
      <c r="A11690" s="325"/>
      <c r="B11690" s="325"/>
      <c r="H11690" s="325"/>
      <c r="O11690" s="325"/>
    </row>
    <row r="11691" spans="1:15" x14ac:dyDescent="0.25">
      <c r="A11691" s="325"/>
      <c r="B11691" s="325"/>
      <c r="H11691" s="325"/>
      <c r="O11691" s="325"/>
    </row>
    <row r="11692" spans="1:15" x14ac:dyDescent="0.25">
      <c r="A11692" s="325"/>
      <c r="B11692" s="325"/>
      <c r="H11692" s="325"/>
      <c r="O11692" s="325"/>
    </row>
    <row r="11693" spans="1:15" x14ac:dyDescent="0.25">
      <c r="A11693" s="325"/>
      <c r="B11693" s="325"/>
      <c r="H11693" s="325"/>
      <c r="O11693" s="325"/>
    </row>
    <row r="11694" spans="1:15" x14ac:dyDescent="0.25">
      <c r="A11694" s="325"/>
      <c r="B11694" s="325"/>
      <c r="H11694" s="325"/>
      <c r="O11694" s="325"/>
    </row>
    <row r="11695" spans="1:15" x14ac:dyDescent="0.25">
      <c r="A11695" s="325"/>
      <c r="B11695" s="325"/>
      <c r="H11695" s="325"/>
      <c r="O11695" s="325"/>
    </row>
    <row r="11696" spans="1:15" x14ac:dyDescent="0.25">
      <c r="A11696" s="325"/>
      <c r="B11696" s="325"/>
      <c r="H11696" s="325"/>
      <c r="O11696" s="325"/>
    </row>
    <row r="11697" spans="1:15" x14ac:dyDescent="0.25">
      <c r="A11697" s="325"/>
      <c r="B11697" s="325"/>
      <c r="H11697" s="325"/>
      <c r="O11697" s="325"/>
    </row>
    <row r="11698" spans="1:15" x14ac:dyDescent="0.25">
      <c r="A11698" s="325"/>
      <c r="B11698" s="325"/>
      <c r="H11698" s="325"/>
      <c r="O11698" s="325"/>
    </row>
    <row r="11699" spans="1:15" x14ac:dyDescent="0.25">
      <c r="A11699" s="325"/>
      <c r="B11699" s="325"/>
      <c r="H11699" s="325"/>
      <c r="O11699" s="325"/>
    </row>
    <row r="11700" spans="1:15" x14ac:dyDescent="0.25">
      <c r="A11700" s="325"/>
      <c r="B11700" s="325"/>
      <c r="H11700" s="325"/>
      <c r="O11700" s="325"/>
    </row>
    <row r="11701" spans="1:15" x14ac:dyDescent="0.25">
      <c r="A11701" s="325"/>
      <c r="B11701" s="325"/>
      <c r="H11701" s="325"/>
      <c r="O11701" s="325"/>
    </row>
    <row r="11702" spans="1:15" x14ac:dyDescent="0.25">
      <c r="A11702" s="325"/>
      <c r="B11702" s="325"/>
      <c r="H11702" s="325"/>
      <c r="O11702" s="325"/>
    </row>
    <row r="11703" spans="1:15" x14ac:dyDescent="0.25">
      <c r="A11703" s="325"/>
      <c r="B11703" s="325"/>
      <c r="H11703" s="325"/>
      <c r="O11703" s="325"/>
    </row>
    <row r="11704" spans="1:15" x14ac:dyDescent="0.25">
      <c r="A11704" s="325"/>
      <c r="B11704" s="325"/>
      <c r="H11704" s="325"/>
      <c r="O11704" s="325"/>
    </row>
    <row r="11705" spans="1:15" x14ac:dyDescent="0.25">
      <c r="A11705" s="325"/>
      <c r="B11705" s="325"/>
      <c r="H11705" s="325"/>
      <c r="O11705" s="325"/>
    </row>
    <row r="11706" spans="1:15" x14ac:dyDescent="0.25">
      <c r="A11706" s="325"/>
      <c r="B11706" s="325"/>
      <c r="H11706" s="325"/>
      <c r="O11706" s="325"/>
    </row>
    <row r="11707" spans="1:15" x14ac:dyDescent="0.25">
      <c r="A11707" s="325"/>
      <c r="B11707" s="325"/>
      <c r="H11707" s="325"/>
      <c r="O11707" s="325"/>
    </row>
    <row r="11708" spans="1:15" x14ac:dyDescent="0.25">
      <c r="A11708" s="325"/>
      <c r="B11708" s="325"/>
      <c r="H11708" s="325"/>
      <c r="O11708" s="325"/>
    </row>
    <row r="11709" spans="1:15" x14ac:dyDescent="0.25">
      <c r="A11709" s="325"/>
      <c r="B11709" s="325"/>
      <c r="H11709" s="325"/>
      <c r="O11709" s="325"/>
    </row>
    <row r="11710" spans="1:15" x14ac:dyDescent="0.25">
      <c r="A11710" s="325"/>
      <c r="B11710" s="325"/>
      <c r="H11710" s="325"/>
      <c r="O11710" s="325"/>
    </row>
    <row r="11711" spans="1:15" x14ac:dyDescent="0.25">
      <c r="A11711" s="325"/>
      <c r="B11711" s="325"/>
      <c r="H11711" s="325"/>
      <c r="O11711" s="325"/>
    </row>
    <row r="11712" spans="1:15" x14ac:dyDescent="0.25">
      <c r="A11712" s="325"/>
      <c r="B11712" s="325"/>
      <c r="H11712" s="325"/>
      <c r="O11712" s="325"/>
    </row>
    <row r="11713" spans="1:15" x14ac:dyDescent="0.25">
      <c r="A11713" s="325"/>
      <c r="B11713" s="325"/>
      <c r="H11713" s="325"/>
      <c r="O11713" s="325"/>
    </row>
    <row r="11714" spans="1:15" x14ac:dyDescent="0.25">
      <c r="A11714" s="325"/>
      <c r="B11714" s="325"/>
      <c r="H11714" s="325"/>
      <c r="O11714" s="325"/>
    </row>
    <row r="11715" spans="1:15" x14ac:dyDescent="0.25">
      <c r="A11715" s="325"/>
      <c r="B11715" s="325"/>
      <c r="H11715" s="325"/>
      <c r="O11715" s="325"/>
    </row>
    <row r="11716" spans="1:15" x14ac:dyDescent="0.25">
      <c r="A11716" s="325"/>
      <c r="B11716" s="325"/>
      <c r="H11716" s="325"/>
      <c r="O11716" s="325"/>
    </row>
    <row r="11717" spans="1:15" x14ac:dyDescent="0.25">
      <c r="A11717" s="325"/>
      <c r="B11717" s="325"/>
      <c r="H11717" s="325"/>
      <c r="O11717" s="325"/>
    </row>
    <row r="11718" spans="1:15" x14ac:dyDescent="0.25">
      <c r="A11718" s="325"/>
      <c r="B11718" s="325"/>
      <c r="H11718" s="325"/>
      <c r="O11718" s="325"/>
    </row>
    <row r="11719" spans="1:15" x14ac:dyDescent="0.25">
      <c r="A11719" s="325"/>
      <c r="B11719" s="325"/>
      <c r="H11719" s="325"/>
      <c r="O11719" s="325"/>
    </row>
    <row r="11720" spans="1:15" x14ac:dyDescent="0.25">
      <c r="A11720" s="325"/>
      <c r="B11720" s="325"/>
      <c r="H11720" s="325"/>
      <c r="O11720" s="325"/>
    </row>
    <row r="11721" spans="1:15" x14ac:dyDescent="0.25">
      <c r="A11721" s="325"/>
      <c r="B11721" s="325"/>
      <c r="H11721" s="325"/>
      <c r="O11721" s="325"/>
    </row>
    <row r="11722" spans="1:15" x14ac:dyDescent="0.25">
      <c r="A11722" s="325"/>
      <c r="B11722" s="325"/>
      <c r="H11722" s="325"/>
      <c r="O11722" s="325"/>
    </row>
    <row r="11723" spans="1:15" x14ac:dyDescent="0.25">
      <c r="A11723" s="325"/>
      <c r="B11723" s="325"/>
      <c r="H11723" s="325"/>
      <c r="O11723" s="325"/>
    </row>
    <row r="11724" spans="1:15" x14ac:dyDescent="0.25">
      <c r="A11724" s="325"/>
      <c r="B11724" s="325"/>
      <c r="H11724" s="325"/>
      <c r="O11724" s="325"/>
    </row>
    <row r="11725" spans="1:15" x14ac:dyDescent="0.25">
      <c r="A11725" s="325"/>
      <c r="B11725" s="325"/>
      <c r="H11725" s="325"/>
      <c r="O11725" s="325"/>
    </row>
    <row r="11726" spans="1:15" x14ac:dyDescent="0.25">
      <c r="A11726" s="325"/>
      <c r="B11726" s="325"/>
      <c r="H11726" s="325"/>
      <c r="O11726" s="325"/>
    </row>
    <row r="11727" spans="1:15" x14ac:dyDescent="0.25">
      <c r="A11727" s="325"/>
      <c r="B11727" s="325"/>
      <c r="H11727" s="325"/>
      <c r="O11727" s="325"/>
    </row>
    <row r="11728" spans="1:15" x14ac:dyDescent="0.25">
      <c r="A11728" s="325"/>
      <c r="B11728" s="325"/>
      <c r="H11728" s="325"/>
      <c r="O11728" s="325"/>
    </row>
    <row r="11729" spans="1:15" x14ac:dyDescent="0.25">
      <c r="A11729" s="325"/>
      <c r="B11729" s="325"/>
      <c r="H11729" s="325"/>
      <c r="O11729" s="325"/>
    </row>
    <row r="11730" spans="1:15" x14ac:dyDescent="0.25">
      <c r="A11730" s="325"/>
      <c r="B11730" s="325"/>
      <c r="H11730" s="325"/>
      <c r="O11730" s="325"/>
    </row>
    <row r="11731" spans="1:15" x14ac:dyDescent="0.25">
      <c r="A11731" s="325"/>
      <c r="B11731" s="325"/>
      <c r="H11731" s="325"/>
      <c r="O11731" s="325"/>
    </row>
    <row r="11732" spans="1:15" x14ac:dyDescent="0.25">
      <c r="A11732" s="325"/>
      <c r="B11732" s="325"/>
      <c r="H11732" s="325"/>
      <c r="O11732" s="325"/>
    </row>
    <row r="11733" spans="1:15" x14ac:dyDescent="0.25">
      <c r="A11733" s="325"/>
      <c r="B11733" s="325"/>
      <c r="H11733" s="325"/>
      <c r="O11733" s="325"/>
    </row>
    <row r="11734" spans="1:15" x14ac:dyDescent="0.25">
      <c r="A11734" s="325"/>
      <c r="B11734" s="325"/>
      <c r="H11734" s="325"/>
      <c r="O11734" s="325"/>
    </row>
    <row r="11735" spans="1:15" x14ac:dyDescent="0.25">
      <c r="A11735" s="325"/>
      <c r="B11735" s="325"/>
      <c r="H11735" s="325"/>
      <c r="O11735" s="325"/>
    </row>
    <row r="11736" spans="1:15" x14ac:dyDescent="0.25">
      <c r="A11736" s="325"/>
      <c r="B11736" s="325"/>
      <c r="H11736" s="325"/>
      <c r="O11736" s="325"/>
    </row>
    <row r="11737" spans="1:15" x14ac:dyDescent="0.25">
      <c r="A11737" s="325"/>
      <c r="B11737" s="325"/>
      <c r="H11737" s="325"/>
      <c r="O11737" s="325"/>
    </row>
    <row r="11738" spans="1:15" x14ac:dyDescent="0.25">
      <c r="A11738" s="325"/>
      <c r="B11738" s="325"/>
      <c r="H11738" s="325"/>
      <c r="O11738" s="325"/>
    </row>
    <row r="11739" spans="1:15" x14ac:dyDescent="0.25">
      <c r="A11739" s="325"/>
      <c r="B11739" s="325"/>
      <c r="H11739" s="325"/>
      <c r="O11739" s="325"/>
    </row>
    <row r="11740" spans="1:15" x14ac:dyDescent="0.25">
      <c r="A11740" s="325"/>
      <c r="B11740" s="325"/>
      <c r="H11740" s="325"/>
      <c r="O11740" s="325"/>
    </row>
    <row r="11741" spans="1:15" x14ac:dyDescent="0.25">
      <c r="A11741" s="325"/>
      <c r="B11741" s="325"/>
      <c r="H11741" s="325"/>
      <c r="O11741" s="325"/>
    </row>
    <row r="11742" spans="1:15" x14ac:dyDescent="0.25">
      <c r="A11742" s="325"/>
      <c r="B11742" s="325"/>
      <c r="H11742" s="325"/>
      <c r="O11742" s="325"/>
    </row>
    <row r="11743" spans="1:15" x14ac:dyDescent="0.25">
      <c r="A11743" s="325"/>
      <c r="B11743" s="325"/>
      <c r="H11743" s="325"/>
      <c r="O11743" s="325"/>
    </row>
    <row r="11744" spans="1:15" x14ac:dyDescent="0.25">
      <c r="A11744" s="325"/>
      <c r="B11744" s="325"/>
      <c r="H11744" s="325"/>
      <c r="O11744" s="325"/>
    </row>
    <row r="11745" spans="1:15" x14ac:dyDescent="0.25">
      <c r="A11745" s="325"/>
      <c r="B11745" s="325"/>
      <c r="H11745" s="325"/>
      <c r="O11745" s="325"/>
    </row>
    <row r="11746" spans="1:15" x14ac:dyDescent="0.25">
      <c r="A11746" s="325"/>
      <c r="B11746" s="325"/>
      <c r="H11746" s="325"/>
      <c r="O11746" s="325"/>
    </row>
    <row r="11747" spans="1:15" x14ac:dyDescent="0.25">
      <c r="A11747" s="325"/>
      <c r="B11747" s="325"/>
      <c r="H11747" s="325"/>
      <c r="O11747" s="325"/>
    </row>
    <row r="11748" spans="1:15" x14ac:dyDescent="0.25">
      <c r="A11748" s="325"/>
      <c r="B11748" s="325"/>
      <c r="H11748" s="325"/>
      <c r="O11748" s="325"/>
    </row>
    <row r="11749" spans="1:15" x14ac:dyDescent="0.25">
      <c r="A11749" s="325"/>
      <c r="B11749" s="325"/>
      <c r="H11749" s="325"/>
      <c r="O11749" s="325"/>
    </row>
    <row r="11750" spans="1:15" x14ac:dyDescent="0.25">
      <c r="A11750" s="325"/>
      <c r="B11750" s="325"/>
      <c r="H11750" s="325"/>
      <c r="O11750" s="325"/>
    </row>
    <row r="11751" spans="1:15" x14ac:dyDescent="0.25">
      <c r="A11751" s="325"/>
      <c r="B11751" s="325"/>
      <c r="H11751" s="325"/>
      <c r="O11751" s="325"/>
    </row>
    <row r="11752" spans="1:15" x14ac:dyDescent="0.25">
      <c r="A11752" s="325"/>
      <c r="B11752" s="325"/>
      <c r="H11752" s="325"/>
      <c r="O11752" s="325"/>
    </row>
    <row r="11753" spans="1:15" x14ac:dyDescent="0.25">
      <c r="A11753" s="325"/>
      <c r="B11753" s="325"/>
      <c r="H11753" s="325"/>
      <c r="O11753" s="325"/>
    </row>
    <row r="11754" spans="1:15" x14ac:dyDescent="0.25">
      <c r="A11754" s="325"/>
      <c r="B11754" s="325"/>
      <c r="H11754" s="325"/>
      <c r="O11754" s="325"/>
    </row>
    <row r="11755" spans="1:15" x14ac:dyDescent="0.25">
      <c r="A11755" s="325"/>
      <c r="B11755" s="325"/>
      <c r="H11755" s="325"/>
      <c r="O11755" s="325"/>
    </row>
    <row r="11756" spans="1:15" x14ac:dyDescent="0.25">
      <c r="A11756" s="325"/>
      <c r="B11756" s="325"/>
      <c r="H11756" s="325"/>
      <c r="O11756" s="325"/>
    </row>
    <row r="11757" spans="1:15" x14ac:dyDescent="0.25">
      <c r="A11757" s="325"/>
      <c r="B11757" s="325"/>
      <c r="H11757" s="325"/>
      <c r="O11757" s="325"/>
    </row>
    <row r="11758" spans="1:15" x14ac:dyDescent="0.25">
      <c r="A11758" s="325"/>
      <c r="B11758" s="325"/>
      <c r="H11758" s="325"/>
      <c r="O11758" s="325"/>
    </row>
    <row r="11759" spans="1:15" x14ac:dyDescent="0.25">
      <c r="A11759" s="325"/>
      <c r="B11759" s="325"/>
      <c r="H11759" s="325"/>
      <c r="O11759" s="325"/>
    </row>
    <row r="11760" spans="1:15" x14ac:dyDescent="0.25">
      <c r="A11760" s="325"/>
      <c r="B11760" s="325"/>
      <c r="H11760" s="325"/>
      <c r="O11760" s="325"/>
    </row>
    <row r="11761" spans="1:15" x14ac:dyDescent="0.25">
      <c r="A11761" s="325"/>
      <c r="B11761" s="325"/>
      <c r="H11761" s="325"/>
      <c r="O11761" s="325"/>
    </row>
    <row r="11762" spans="1:15" x14ac:dyDescent="0.25">
      <c r="A11762" s="325"/>
      <c r="B11762" s="325"/>
      <c r="H11762" s="325"/>
      <c r="O11762" s="325"/>
    </row>
    <row r="11763" spans="1:15" x14ac:dyDescent="0.25">
      <c r="A11763" s="325"/>
      <c r="B11763" s="325"/>
      <c r="H11763" s="325"/>
      <c r="O11763" s="325"/>
    </row>
    <row r="11764" spans="1:15" x14ac:dyDescent="0.25">
      <c r="A11764" s="325"/>
      <c r="B11764" s="325"/>
      <c r="H11764" s="325"/>
      <c r="O11764" s="325"/>
    </row>
    <row r="11765" spans="1:15" x14ac:dyDescent="0.25">
      <c r="A11765" s="325"/>
      <c r="B11765" s="325"/>
      <c r="H11765" s="325"/>
      <c r="O11765" s="325"/>
    </row>
    <row r="11766" spans="1:15" x14ac:dyDescent="0.25">
      <c r="A11766" s="325"/>
      <c r="B11766" s="325"/>
      <c r="H11766" s="325"/>
      <c r="O11766" s="325"/>
    </row>
    <row r="11767" spans="1:15" x14ac:dyDescent="0.25">
      <c r="A11767" s="325"/>
      <c r="B11767" s="325"/>
      <c r="H11767" s="325"/>
      <c r="O11767" s="325"/>
    </row>
    <row r="11768" spans="1:15" x14ac:dyDescent="0.25">
      <c r="A11768" s="325"/>
      <c r="B11768" s="325"/>
      <c r="H11768" s="325"/>
      <c r="O11768" s="325"/>
    </row>
    <row r="11769" spans="1:15" x14ac:dyDescent="0.25">
      <c r="A11769" s="325"/>
      <c r="B11769" s="325"/>
      <c r="H11769" s="325"/>
      <c r="O11769" s="325"/>
    </row>
    <row r="11770" spans="1:15" x14ac:dyDescent="0.25">
      <c r="A11770" s="325"/>
      <c r="B11770" s="325"/>
      <c r="H11770" s="325"/>
      <c r="O11770" s="325"/>
    </row>
    <row r="11771" spans="1:15" x14ac:dyDescent="0.25">
      <c r="A11771" s="325"/>
      <c r="B11771" s="325"/>
      <c r="H11771" s="325"/>
      <c r="O11771" s="325"/>
    </row>
    <row r="11772" spans="1:15" x14ac:dyDescent="0.25">
      <c r="A11772" s="325"/>
      <c r="B11772" s="325"/>
      <c r="H11772" s="325"/>
      <c r="O11772" s="325"/>
    </row>
    <row r="11773" spans="1:15" x14ac:dyDescent="0.25">
      <c r="A11773" s="325"/>
      <c r="B11773" s="325"/>
      <c r="H11773" s="325"/>
      <c r="O11773" s="325"/>
    </row>
    <row r="11774" spans="1:15" x14ac:dyDescent="0.25">
      <c r="A11774" s="325"/>
      <c r="B11774" s="325"/>
      <c r="H11774" s="325"/>
      <c r="O11774" s="325"/>
    </row>
    <row r="11775" spans="1:15" x14ac:dyDescent="0.25">
      <c r="A11775" s="325"/>
      <c r="B11775" s="325"/>
      <c r="H11775" s="325"/>
      <c r="O11775" s="325"/>
    </row>
    <row r="11776" spans="1:15" x14ac:dyDescent="0.25">
      <c r="A11776" s="325"/>
      <c r="B11776" s="325"/>
      <c r="H11776" s="325"/>
      <c r="O11776" s="325"/>
    </row>
    <row r="11777" spans="1:15" x14ac:dyDescent="0.25">
      <c r="A11777" s="325"/>
      <c r="B11777" s="325"/>
      <c r="H11777" s="325"/>
      <c r="O11777" s="325"/>
    </row>
    <row r="11778" spans="1:15" x14ac:dyDescent="0.25">
      <c r="A11778" s="325"/>
      <c r="B11778" s="325"/>
      <c r="H11778" s="325"/>
      <c r="O11778" s="325"/>
    </row>
    <row r="11779" spans="1:15" x14ac:dyDescent="0.25">
      <c r="A11779" s="325"/>
      <c r="B11779" s="325"/>
      <c r="H11779" s="325"/>
      <c r="O11779" s="325"/>
    </row>
    <row r="11780" spans="1:15" x14ac:dyDescent="0.25">
      <c r="A11780" s="325"/>
      <c r="B11780" s="325"/>
      <c r="H11780" s="325"/>
      <c r="O11780" s="325"/>
    </row>
    <row r="11781" spans="1:15" x14ac:dyDescent="0.25">
      <c r="A11781" s="325"/>
      <c r="B11781" s="325"/>
      <c r="H11781" s="325"/>
      <c r="O11781" s="325"/>
    </row>
    <row r="11782" spans="1:15" x14ac:dyDescent="0.25">
      <c r="A11782" s="325"/>
      <c r="B11782" s="325"/>
      <c r="H11782" s="325"/>
      <c r="O11782" s="325"/>
    </row>
    <row r="11783" spans="1:15" x14ac:dyDescent="0.25">
      <c r="A11783" s="325"/>
      <c r="B11783" s="325"/>
      <c r="H11783" s="325"/>
      <c r="O11783" s="325"/>
    </row>
    <row r="11784" spans="1:15" x14ac:dyDescent="0.25">
      <c r="A11784" s="325"/>
      <c r="B11784" s="325"/>
      <c r="H11784" s="325"/>
      <c r="O11784" s="325"/>
    </row>
    <row r="11785" spans="1:15" x14ac:dyDescent="0.25">
      <c r="A11785" s="325"/>
      <c r="B11785" s="325"/>
      <c r="H11785" s="325"/>
      <c r="O11785" s="325"/>
    </row>
    <row r="11786" spans="1:15" x14ac:dyDescent="0.25">
      <c r="A11786" s="325"/>
      <c r="B11786" s="325"/>
      <c r="H11786" s="325"/>
      <c r="O11786" s="325"/>
    </row>
    <row r="11787" spans="1:15" x14ac:dyDescent="0.25">
      <c r="A11787" s="325"/>
      <c r="B11787" s="325"/>
      <c r="H11787" s="325"/>
      <c r="O11787" s="325"/>
    </row>
    <row r="11788" spans="1:15" x14ac:dyDescent="0.25">
      <c r="A11788" s="325"/>
      <c r="B11788" s="325"/>
      <c r="H11788" s="325"/>
      <c r="O11788" s="325"/>
    </row>
    <row r="11789" spans="1:15" x14ac:dyDescent="0.25">
      <c r="A11789" s="325"/>
      <c r="B11789" s="325"/>
      <c r="H11789" s="325"/>
      <c r="O11789" s="325"/>
    </row>
    <row r="11790" spans="1:15" x14ac:dyDescent="0.25">
      <c r="A11790" s="325"/>
      <c r="B11790" s="325"/>
      <c r="H11790" s="325"/>
      <c r="O11790" s="325"/>
    </row>
    <row r="11791" spans="1:15" x14ac:dyDescent="0.25">
      <c r="A11791" s="325"/>
      <c r="B11791" s="325"/>
      <c r="H11791" s="325"/>
      <c r="O11791" s="325"/>
    </row>
    <row r="11792" spans="1:15" x14ac:dyDescent="0.25">
      <c r="A11792" s="325"/>
      <c r="B11792" s="325"/>
      <c r="H11792" s="325"/>
      <c r="O11792" s="325"/>
    </row>
    <row r="11793" spans="1:15" x14ac:dyDescent="0.25">
      <c r="A11793" s="325"/>
      <c r="B11793" s="325"/>
      <c r="H11793" s="325"/>
      <c r="O11793" s="325"/>
    </row>
    <row r="11794" spans="1:15" x14ac:dyDescent="0.25">
      <c r="A11794" s="325"/>
      <c r="B11794" s="325"/>
      <c r="H11794" s="325"/>
      <c r="O11794" s="325"/>
    </row>
    <row r="11795" spans="1:15" x14ac:dyDescent="0.25">
      <c r="A11795" s="325"/>
      <c r="B11795" s="325"/>
      <c r="H11795" s="325"/>
      <c r="O11795" s="325"/>
    </row>
    <row r="11796" spans="1:15" x14ac:dyDescent="0.25">
      <c r="A11796" s="325"/>
      <c r="B11796" s="325"/>
      <c r="H11796" s="325"/>
      <c r="O11796" s="325"/>
    </row>
    <row r="11797" spans="1:15" x14ac:dyDescent="0.25">
      <c r="A11797" s="325"/>
      <c r="B11797" s="325"/>
      <c r="H11797" s="325"/>
      <c r="O11797" s="325"/>
    </row>
    <row r="11798" spans="1:15" x14ac:dyDescent="0.25">
      <c r="A11798" s="325"/>
      <c r="B11798" s="325"/>
      <c r="H11798" s="325"/>
      <c r="O11798" s="325"/>
    </row>
    <row r="11799" spans="1:15" x14ac:dyDescent="0.25">
      <c r="A11799" s="325"/>
      <c r="B11799" s="325"/>
      <c r="H11799" s="325"/>
      <c r="O11799" s="325"/>
    </row>
    <row r="11800" spans="1:15" x14ac:dyDescent="0.25">
      <c r="A11800" s="325"/>
      <c r="B11800" s="325"/>
      <c r="H11800" s="325"/>
      <c r="O11800" s="325"/>
    </row>
    <row r="11801" spans="1:15" x14ac:dyDescent="0.25">
      <c r="A11801" s="325"/>
      <c r="B11801" s="325"/>
      <c r="H11801" s="325"/>
      <c r="O11801" s="325"/>
    </row>
    <row r="11802" spans="1:15" x14ac:dyDescent="0.25">
      <c r="A11802" s="325"/>
      <c r="B11802" s="325"/>
      <c r="H11802" s="325"/>
      <c r="O11802" s="325"/>
    </row>
    <row r="11803" spans="1:15" x14ac:dyDescent="0.25">
      <c r="A11803" s="325"/>
      <c r="B11803" s="325"/>
      <c r="H11803" s="325"/>
      <c r="O11803" s="325"/>
    </row>
    <row r="11804" spans="1:15" x14ac:dyDescent="0.25">
      <c r="A11804" s="325"/>
      <c r="B11804" s="325"/>
      <c r="H11804" s="325"/>
      <c r="O11804" s="325"/>
    </row>
    <row r="11805" spans="1:15" x14ac:dyDescent="0.25">
      <c r="A11805" s="325"/>
      <c r="B11805" s="325"/>
      <c r="H11805" s="325"/>
      <c r="O11805" s="325"/>
    </row>
    <row r="11806" spans="1:15" x14ac:dyDescent="0.25">
      <c r="A11806" s="325"/>
      <c r="B11806" s="325"/>
      <c r="H11806" s="325"/>
      <c r="O11806" s="325"/>
    </row>
    <row r="11807" spans="1:15" x14ac:dyDescent="0.25">
      <c r="A11807" s="325"/>
      <c r="B11807" s="325"/>
      <c r="H11807" s="325"/>
      <c r="O11807" s="325"/>
    </row>
    <row r="11808" spans="1:15" x14ac:dyDescent="0.25">
      <c r="A11808" s="325"/>
      <c r="B11808" s="325"/>
      <c r="H11808" s="325"/>
      <c r="O11808" s="325"/>
    </row>
    <row r="11809" spans="1:15" x14ac:dyDescent="0.25">
      <c r="A11809" s="325"/>
      <c r="B11809" s="325"/>
      <c r="H11809" s="325"/>
      <c r="O11809" s="325"/>
    </row>
    <row r="11810" spans="1:15" x14ac:dyDescent="0.25">
      <c r="A11810" s="325"/>
      <c r="B11810" s="325"/>
      <c r="H11810" s="325"/>
      <c r="O11810" s="325"/>
    </row>
    <row r="11811" spans="1:15" x14ac:dyDescent="0.25">
      <c r="A11811" s="325"/>
      <c r="B11811" s="325"/>
      <c r="H11811" s="325"/>
      <c r="O11811" s="325"/>
    </row>
    <row r="11812" spans="1:15" x14ac:dyDescent="0.25">
      <c r="A11812" s="325"/>
      <c r="B11812" s="325"/>
      <c r="H11812" s="325"/>
      <c r="O11812" s="325"/>
    </row>
    <row r="11813" spans="1:15" x14ac:dyDescent="0.25">
      <c r="A11813" s="325"/>
      <c r="B11813" s="325"/>
      <c r="H11813" s="325"/>
      <c r="O11813" s="325"/>
    </row>
    <row r="11814" spans="1:15" x14ac:dyDescent="0.25">
      <c r="A11814" s="325"/>
      <c r="B11814" s="325"/>
      <c r="H11814" s="325"/>
      <c r="O11814" s="325"/>
    </row>
    <row r="11815" spans="1:15" x14ac:dyDescent="0.25">
      <c r="A11815" s="325"/>
      <c r="B11815" s="325"/>
      <c r="H11815" s="325"/>
      <c r="O11815" s="325"/>
    </row>
    <row r="11816" spans="1:15" x14ac:dyDescent="0.25">
      <c r="A11816" s="325"/>
      <c r="B11816" s="325"/>
      <c r="H11816" s="325"/>
      <c r="O11816" s="325"/>
    </row>
    <row r="11817" spans="1:15" x14ac:dyDescent="0.25">
      <c r="A11817" s="325"/>
      <c r="B11817" s="325"/>
      <c r="H11817" s="325"/>
      <c r="O11817" s="325"/>
    </row>
    <row r="11818" spans="1:15" x14ac:dyDescent="0.25">
      <c r="A11818" s="325"/>
      <c r="B11818" s="325"/>
      <c r="H11818" s="325"/>
      <c r="O11818" s="325"/>
    </row>
    <row r="11819" spans="1:15" x14ac:dyDescent="0.25">
      <c r="A11819" s="325"/>
      <c r="B11819" s="325"/>
      <c r="H11819" s="325"/>
      <c r="O11819" s="325"/>
    </row>
    <row r="11820" spans="1:15" x14ac:dyDescent="0.25">
      <c r="A11820" s="325"/>
      <c r="B11820" s="325"/>
      <c r="H11820" s="325"/>
      <c r="O11820" s="325"/>
    </row>
    <row r="11821" spans="1:15" x14ac:dyDescent="0.25">
      <c r="A11821" s="325"/>
      <c r="B11821" s="325"/>
      <c r="H11821" s="325"/>
      <c r="O11821" s="325"/>
    </row>
    <row r="11822" spans="1:15" x14ac:dyDescent="0.25">
      <c r="A11822" s="325"/>
      <c r="B11822" s="325"/>
      <c r="H11822" s="325"/>
      <c r="O11822" s="325"/>
    </row>
    <row r="11823" spans="1:15" x14ac:dyDescent="0.25">
      <c r="A11823" s="325"/>
      <c r="B11823" s="325"/>
      <c r="H11823" s="325"/>
      <c r="O11823" s="325"/>
    </row>
    <row r="11824" spans="1:15" x14ac:dyDescent="0.25">
      <c r="A11824" s="325"/>
      <c r="B11824" s="325"/>
      <c r="H11824" s="325"/>
      <c r="O11824" s="325"/>
    </row>
    <row r="11825" spans="1:15" x14ac:dyDescent="0.25">
      <c r="A11825" s="325"/>
      <c r="B11825" s="325"/>
      <c r="H11825" s="325"/>
      <c r="O11825" s="325"/>
    </row>
    <row r="11826" spans="1:15" x14ac:dyDescent="0.25">
      <c r="A11826" s="325"/>
      <c r="B11826" s="325"/>
      <c r="H11826" s="325"/>
      <c r="O11826" s="325"/>
    </row>
    <row r="11827" spans="1:15" x14ac:dyDescent="0.25">
      <c r="A11827" s="325"/>
      <c r="B11827" s="325"/>
      <c r="H11827" s="325"/>
      <c r="O11827" s="325"/>
    </row>
    <row r="11828" spans="1:15" x14ac:dyDescent="0.25">
      <c r="A11828" s="325"/>
      <c r="B11828" s="325"/>
      <c r="H11828" s="325"/>
      <c r="O11828" s="325"/>
    </row>
    <row r="11829" spans="1:15" x14ac:dyDescent="0.25">
      <c r="A11829" s="325"/>
      <c r="B11829" s="325"/>
      <c r="H11829" s="325"/>
      <c r="O11829" s="325"/>
    </row>
    <row r="11830" spans="1:15" x14ac:dyDescent="0.25">
      <c r="A11830" s="325"/>
      <c r="B11830" s="325"/>
      <c r="H11830" s="325"/>
      <c r="O11830" s="325"/>
    </row>
    <row r="11831" spans="1:15" x14ac:dyDescent="0.25">
      <c r="A11831" s="325"/>
      <c r="B11831" s="325"/>
      <c r="H11831" s="325"/>
      <c r="O11831" s="325"/>
    </row>
    <row r="11832" spans="1:15" x14ac:dyDescent="0.25">
      <c r="A11832" s="325"/>
      <c r="B11832" s="325"/>
      <c r="H11832" s="325"/>
      <c r="O11832" s="325"/>
    </row>
    <row r="11833" spans="1:15" x14ac:dyDescent="0.25">
      <c r="A11833" s="325"/>
      <c r="B11833" s="325"/>
      <c r="H11833" s="325"/>
      <c r="O11833" s="325"/>
    </row>
    <row r="11834" spans="1:15" x14ac:dyDescent="0.25">
      <c r="A11834" s="325"/>
      <c r="B11834" s="325"/>
      <c r="H11834" s="325"/>
      <c r="O11834" s="325"/>
    </row>
    <row r="11835" spans="1:15" x14ac:dyDescent="0.25">
      <c r="A11835" s="325"/>
      <c r="B11835" s="325"/>
      <c r="H11835" s="325"/>
      <c r="O11835" s="325"/>
    </row>
    <row r="11836" spans="1:15" x14ac:dyDescent="0.25">
      <c r="A11836" s="325"/>
      <c r="B11836" s="325"/>
      <c r="H11836" s="325"/>
      <c r="O11836" s="325"/>
    </row>
    <row r="11837" spans="1:15" x14ac:dyDescent="0.25">
      <c r="A11837" s="325"/>
      <c r="B11837" s="325"/>
      <c r="H11837" s="325"/>
      <c r="O11837" s="325"/>
    </row>
    <row r="11838" spans="1:15" x14ac:dyDescent="0.25">
      <c r="A11838" s="325"/>
      <c r="B11838" s="325"/>
      <c r="H11838" s="325"/>
      <c r="O11838" s="325"/>
    </row>
    <row r="11839" spans="1:15" x14ac:dyDescent="0.25">
      <c r="A11839" s="325"/>
      <c r="B11839" s="325"/>
      <c r="H11839" s="325"/>
      <c r="O11839" s="325"/>
    </row>
    <row r="11840" spans="1:15" x14ac:dyDescent="0.25">
      <c r="A11840" s="325"/>
      <c r="B11840" s="325"/>
      <c r="H11840" s="325"/>
      <c r="O11840" s="325"/>
    </row>
    <row r="11841" spans="1:15" x14ac:dyDescent="0.25">
      <c r="A11841" s="325"/>
      <c r="B11841" s="325"/>
      <c r="H11841" s="325"/>
      <c r="O11841" s="325"/>
    </row>
    <row r="11842" spans="1:15" x14ac:dyDescent="0.25">
      <c r="A11842" s="325"/>
      <c r="B11842" s="325"/>
      <c r="H11842" s="325"/>
      <c r="O11842" s="325"/>
    </row>
    <row r="11843" spans="1:15" x14ac:dyDescent="0.25">
      <c r="A11843" s="325"/>
      <c r="B11843" s="325"/>
      <c r="H11843" s="325"/>
      <c r="O11843" s="325"/>
    </row>
    <row r="11844" spans="1:15" x14ac:dyDescent="0.25">
      <c r="A11844" s="325"/>
      <c r="B11844" s="325"/>
      <c r="H11844" s="325"/>
      <c r="O11844" s="325"/>
    </row>
    <row r="11845" spans="1:15" x14ac:dyDescent="0.25">
      <c r="A11845" s="325"/>
      <c r="B11845" s="325"/>
      <c r="H11845" s="325"/>
      <c r="O11845" s="325"/>
    </row>
    <row r="11846" spans="1:15" x14ac:dyDescent="0.25">
      <c r="A11846" s="325"/>
      <c r="B11846" s="325"/>
      <c r="H11846" s="325"/>
      <c r="O11846" s="325"/>
    </row>
    <row r="11847" spans="1:15" x14ac:dyDescent="0.25">
      <c r="A11847" s="325"/>
      <c r="B11847" s="325"/>
      <c r="H11847" s="325"/>
      <c r="O11847" s="325"/>
    </row>
    <row r="11848" spans="1:15" x14ac:dyDescent="0.25">
      <c r="A11848" s="325"/>
      <c r="B11848" s="325"/>
      <c r="H11848" s="325"/>
      <c r="O11848" s="325"/>
    </row>
    <row r="11849" spans="1:15" x14ac:dyDescent="0.25">
      <c r="A11849" s="325"/>
      <c r="B11849" s="325"/>
      <c r="H11849" s="325"/>
      <c r="O11849" s="325"/>
    </row>
    <row r="11850" spans="1:15" x14ac:dyDescent="0.25">
      <c r="A11850" s="325"/>
      <c r="B11850" s="325"/>
      <c r="H11850" s="325"/>
      <c r="O11850" s="325"/>
    </row>
    <row r="11851" spans="1:15" x14ac:dyDescent="0.25">
      <c r="A11851" s="325"/>
      <c r="B11851" s="325"/>
      <c r="H11851" s="325"/>
      <c r="O11851" s="325"/>
    </row>
    <row r="11852" spans="1:15" x14ac:dyDescent="0.25">
      <c r="A11852" s="325"/>
      <c r="B11852" s="325"/>
      <c r="H11852" s="325"/>
      <c r="O11852" s="325"/>
    </row>
    <row r="11853" spans="1:15" x14ac:dyDescent="0.25">
      <c r="A11853" s="325"/>
      <c r="B11853" s="325"/>
      <c r="H11853" s="325"/>
      <c r="O11853" s="325"/>
    </row>
    <row r="11854" spans="1:15" x14ac:dyDescent="0.25">
      <c r="A11854" s="325"/>
      <c r="B11854" s="325"/>
      <c r="H11854" s="325"/>
      <c r="O11854" s="325"/>
    </row>
    <row r="11855" spans="1:15" x14ac:dyDescent="0.25">
      <c r="A11855" s="325"/>
      <c r="B11855" s="325"/>
      <c r="H11855" s="325"/>
      <c r="O11855" s="325"/>
    </row>
    <row r="11856" spans="1:15" x14ac:dyDescent="0.25">
      <c r="A11856" s="325"/>
      <c r="B11856" s="325"/>
      <c r="H11856" s="325"/>
      <c r="O11856" s="325"/>
    </row>
    <row r="11857" spans="1:15" x14ac:dyDescent="0.25">
      <c r="A11857" s="325"/>
      <c r="B11857" s="325"/>
      <c r="H11857" s="325"/>
      <c r="O11857" s="325"/>
    </row>
    <row r="11858" spans="1:15" x14ac:dyDescent="0.25">
      <c r="A11858" s="325"/>
      <c r="B11858" s="325"/>
      <c r="H11858" s="325"/>
      <c r="O11858" s="325"/>
    </row>
    <row r="11859" spans="1:15" x14ac:dyDescent="0.25">
      <c r="A11859" s="325"/>
      <c r="B11859" s="325"/>
      <c r="H11859" s="325"/>
      <c r="O11859" s="325"/>
    </row>
    <row r="11860" spans="1:15" x14ac:dyDescent="0.25">
      <c r="A11860" s="325"/>
      <c r="B11860" s="325"/>
      <c r="H11860" s="325"/>
      <c r="O11860" s="325"/>
    </row>
    <row r="11861" spans="1:15" x14ac:dyDescent="0.25">
      <c r="A11861" s="325"/>
      <c r="B11861" s="325"/>
      <c r="H11861" s="325"/>
      <c r="O11861" s="325"/>
    </row>
    <row r="11862" spans="1:15" x14ac:dyDescent="0.25">
      <c r="A11862" s="325"/>
      <c r="B11862" s="325"/>
      <c r="H11862" s="325"/>
      <c r="O11862" s="325"/>
    </row>
    <row r="11863" spans="1:15" x14ac:dyDescent="0.25">
      <c r="A11863" s="325"/>
      <c r="B11863" s="325"/>
      <c r="H11863" s="325"/>
      <c r="O11863" s="325"/>
    </row>
    <row r="11864" spans="1:15" x14ac:dyDescent="0.25">
      <c r="A11864" s="325"/>
      <c r="B11864" s="325"/>
      <c r="H11864" s="325"/>
      <c r="O11864" s="325"/>
    </row>
    <row r="11865" spans="1:15" x14ac:dyDescent="0.25">
      <c r="A11865" s="325"/>
      <c r="B11865" s="325"/>
      <c r="H11865" s="325"/>
      <c r="O11865" s="325"/>
    </row>
    <row r="11866" spans="1:15" x14ac:dyDescent="0.25">
      <c r="A11866" s="325"/>
      <c r="B11866" s="325"/>
      <c r="H11866" s="325"/>
      <c r="O11866" s="325"/>
    </row>
    <row r="11867" spans="1:15" x14ac:dyDescent="0.25">
      <c r="A11867" s="325"/>
      <c r="B11867" s="325"/>
      <c r="H11867" s="325"/>
      <c r="O11867" s="325"/>
    </row>
    <row r="11868" spans="1:15" x14ac:dyDescent="0.25">
      <c r="A11868" s="325"/>
      <c r="B11868" s="325"/>
      <c r="H11868" s="325"/>
      <c r="O11868" s="325"/>
    </row>
    <row r="11869" spans="1:15" x14ac:dyDescent="0.25">
      <c r="A11869" s="325"/>
      <c r="B11869" s="325"/>
      <c r="H11869" s="325"/>
      <c r="O11869" s="325"/>
    </row>
    <row r="11870" spans="1:15" x14ac:dyDescent="0.25">
      <c r="A11870" s="325"/>
      <c r="B11870" s="325"/>
      <c r="H11870" s="325"/>
      <c r="O11870" s="325"/>
    </row>
    <row r="11871" spans="1:15" x14ac:dyDescent="0.25">
      <c r="A11871" s="325"/>
      <c r="B11871" s="325"/>
      <c r="H11871" s="325"/>
      <c r="O11871" s="325"/>
    </row>
    <row r="11872" spans="1:15" x14ac:dyDescent="0.25">
      <c r="A11872" s="325"/>
      <c r="B11872" s="325"/>
      <c r="H11872" s="325"/>
      <c r="O11872" s="325"/>
    </row>
    <row r="11873" spans="1:15" x14ac:dyDescent="0.25">
      <c r="A11873" s="325"/>
      <c r="B11873" s="325"/>
      <c r="H11873" s="325"/>
      <c r="O11873" s="325"/>
    </row>
    <row r="11874" spans="1:15" x14ac:dyDescent="0.25">
      <c r="A11874" s="325"/>
      <c r="B11874" s="325"/>
      <c r="H11874" s="325"/>
      <c r="O11874" s="325"/>
    </row>
    <row r="11875" spans="1:15" x14ac:dyDescent="0.25">
      <c r="A11875" s="325"/>
      <c r="B11875" s="325"/>
      <c r="H11875" s="325"/>
      <c r="O11875" s="325"/>
    </row>
    <row r="11876" spans="1:15" x14ac:dyDescent="0.25">
      <c r="A11876" s="325"/>
      <c r="B11876" s="325"/>
      <c r="H11876" s="325"/>
      <c r="O11876" s="325"/>
    </row>
    <row r="11877" spans="1:15" x14ac:dyDescent="0.25">
      <c r="A11877" s="325"/>
      <c r="B11877" s="325"/>
      <c r="H11877" s="325"/>
      <c r="O11877" s="325"/>
    </row>
    <row r="11878" spans="1:15" x14ac:dyDescent="0.25">
      <c r="A11878" s="325"/>
      <c r="B11878" s="325"/>
      <c r="H11878" s="325"/>
      <c r="O11878" s="325"/>
    </row>
    <row r="11879" spans="1:15" x14ac:dyDescent="0.25">
      <c r="A11879" s="325"/>
      <c r="B11879" s="325"/>
      <c r="H11879" s="325"/>
      <c r="O11879" s="325"/>
    </row>
    <row r="11880" spans="1:15" x14ac:dyDescent="0.25">
      <c r="A11880" s="325"/>
      <c r="B11880" s="325"/>
      <c r="H11880" s="325"/>
      <c r="O11880" s="325"/>
    </row>
    <row r="11881" spans="1:15" x14ac:dyDescent="0.25">
      <c r="A11881" s="325"/>
      <c r="B11881" s="325"/>
      <c r="H11881" s="325"/>
      <c r="O11881" s="325"/>
    </row>
    <row r="11882" spans="1:15" x14ac:dyDescent="0.25">
      <c r="A11882" s="325"/>
      <c r="B11882" s="325"/>
      <c r="H11882" s="325"/>
      <c r="O11882" s="325"/>
    </row>
    <row r="11883" spans="1:15" x14ac:dyDescent="0.25">
      <c r="A11883" s="325"/>
      <c r="B11883" s="325"/>
      <c r="H11883" s="325"/>
      <c r="O11883" s="325"/>
    </row>
    <row r="11884" spans="1:15" x14ac:dyDescent="0.25">
      <c r="A11884" s="325"/>
      <c r="B11884" s="325"/>
      <c r="H11884" s="325"/>
      <c r="O11884" s="325"/>
    </row>
    <row r="11885" spans="1:15" x14ac:dyDescent="0.25">
      <c r="A11885" s="325"/>
      <c r="B11885" s="325"/>
      <c r="H11885" s="325"/>
      <c r="O11885" s="325"/>
    </row>
    <row r="11886" spans="1:15" x14ac:dyDescent="0.25">
      <c r="A11886" s="325"/>
      <c r="B11886" s="325"/>
      <c r="H11886" s="325"/>
      <c r="O11886" s="325"/>
    </row>
    <row r="11887" spans="1:15" x14ac:dyDescent="0.25">
      <c r="A11887" s="325"/>
      <c r="B11887" s="325"/>
      <c r="H11887" s="325"/>
      <c r="O11887" s="325"/>
    </row>
    <row r="11888" spans="1:15" x14ac:dyDescent="0.25">
      <c r="A11888" s="325"/>
      <c r="B11888" s="325"/>
      <c r="H11888" s="325"/>
      <c r="O11888" s="325"/>
    </row>
    <row r="11889" spans="1:15" x14ac:dyDescent="0.25">
      <c r="A11889" s="325"/>
      <c r="B11889" s="325"/>
      <c r="H11889" s="325"/>
      <c r="O11889" s="325"/>
    </row>
    <row r="11890" spans="1:15" x14ac:dyDescent="0.25">
      <c r="A11890" s="325"/>
      <c r="B11890" s="325"/>
      <c r="H11890" s="325"/>
      <c r="O11890" s="325"/>
    </row>
    <row r="11891" spans="1:15" x14ac:dyDescent="0.25">
      <c r="A11891" s="325"/>
      <c r="B11891" s="325"/>
      <c r="H11891" s="325"/>
      <c r="O11891" s="325"/>
    </row>
    <row r="11892" spans="1:15" x14ac:dyDescent="0.25">
      <c r="A11892" s="325"/>
      <c r="B11892" s="325"/>
      <c r="H11892" s="325"/>
      <c r="O11892" s="325"/>
    </row>
    <row r="11893" spans="1:15" x14ac:dyDescent="0.25">
      <c r="A11893" s="325"/>
      <c r="B11893" s="325"/>
      <c r="H11893" s="325"/>
      <c r="O11893" s="325"/>
    </row>
    <row r="11894" spans="1:15" x14ac:dyDescent="0.25">
      <c r="A11894" s="325"/>
      <c r="B11894" s="325"/>
      <c r="H11894" s="325"/>
      <c r="O11894" s="325"/>
    </row>
    <row r="11895" spans="1:15" x14ac:dyDescent="0.25">
      <c r="A11895" s="325"/>
      <c r="B11895" s="325"/>
      <c r="H11895" s="325"/>
      <c r="O11895" s="325"/>
    </row>
    <row r="11896" spans="1:15" x14ac:dyDescent="0.25">
      <c r="A11896" s="325"/>
      <c r="B11896" s="325"/>
      <c r="H11896" s="325"/>
      <c r="O11896" s="325"/>
    </row>
    <row r="11897" spans="1:15" x14ac:dyDescent="0.25">
      <c r="A11897" s="325"/>
      <c r="B11897" s="325"/>
      <c r="H11897" s="325"/>
      <c r="O11897" s="325"/>
    </row>
    <row r="11898" spans="1:15" x14ac:dyDescent="0.25">
      <c r="A11898" s="325"/>
      <c r="B11898" s="325"/>
      <c r="H11898" s="325"/>
      <c r="O11898" s="325"/>
    </row>
    <row r="11899" spans="1:15" x14ac:dyDescent="0.25">
      <c r="A11899" s="325"/>
      <c r="B11899" s="325"/>
      <c r="H11899" s="325"/>
      <c r="O11899" s="325"/>
    </row>
    <row r="11900" spans="1:15" x14ac:dyDescent="0.25">
      <c r="A11900" s="325"/>
      <c r="B11900" s="325"/>
      <c r="H11900" s="325"/>
      <c r="O11900" s="325"/>
    </row>
    <row r="11901" spans="1:15" x14ac:dyDescent="0.25">
      <c r="A11901" s="325"/>
      <c r="B11901" s="325"/>
      <c r="H11901" s="325"/>
      <c r="O11901" s="325"/>
    </row>
    <row r="11902" spans="1:15" x14ac:dyDescent="0.25">
      <c r="A11902" s="325"/>
      <c r="B11902" s="325"/>
      <c r="H11902" s="325"/>
      <c r="O11902" s="325"/>
    </row>
    <row r="11903" spans="1:15" x14ac:dyDescent="0.25">
      <c r="A11903" s="325"/>
      <c r="B11903" s="325"/>
      <c r="H11903" s="325"/>
      <c r="O11903" s="325"/>
    </row>
    <row r="11904" spans="1:15" x14ac:dyDescent="0.25">
      <c r="A11904" s="325"/>
      <c r="B11904" s="325"/>
      <c r="H11904" s="325"/>
      <c r="O11904" s="325"/>
    </row>
    <row r="11905" spans="1:15" x14ac:dyDescent="0.25">
      <c r="A11905" s="325"/>
      <c r="B11905" s="325"/>
      <c r="H11905" s="325"/>
      <c r="O11905" s="325"/>
    </row>
    <row r="11906" spans="1:15" x14ac:dyDescent="0.25">
      <c r="A11906" s="325"/>
      <c r="B11906" s="325"/>
      <c r="H11906" s="325"/>
      <c r="O11906" s="325"/>
    </row>
    <row r="11907" spans="1:15" x14ac:dyDescent="0.25">
      <c r="A11907" s="325"/>
      <c r="B11907" s="325"/>
      <c r="H11907" s="325"/>
      <c r="O11907" s="325"/>
    </row>
    <row r="11908" spans="1:15" x14ac:dyDescent="0.25">
      <c r="A11908" s="325"/>
      <c r="B11908" s="325"/>
      <c r="H11908" s="325"/>
      <c r="O11908" s="325"/>
    </row>
    <row r="11909" spans="1:15" x14ac:dyDescent="0.25">
      <c r="A11909" s="325"/>
      <c r="B11909" s="325"/>
      <c r="H11909" s="325"/>
      <c r="O11909" s="325"/>
    </row>
    <row r="11910" spans="1:15" x14ac:dyDescent="0.25">
      <c r="A11910" s="325"/>
      <c r="B11910" s="325"/>
      <c r="H11910" s="325"/>
      <c r="O11910" s="325"/>
    </row>
    <row r="11911" spans="1:15" x14ac:dyDescent="0.25">
      <c r="A11911" s="325"/>
      <c r="B11911" s="325"/>
      <c r="H11911" s="325"/>
      <c r="O11911" s="325"/>
    </row>
    <row r="11912" spans="1:15" x14ac:dyDescent="0.25">
      <c r="A11912" s="325"/>
      <c r="B11912" s="325"/>
      <c r="H11912" s="325"/>
      <c r="O11912" s="325"/>
    </row>
    <row r="11913" spans="1:15" x14ac:dyDescent="0.25">
      <c r="A11913" s="325"/>
      <c r="B11913" s="325"/>
      <c r="H11913" s="325"/>
      <c r="O11913" s="325"/>
    </row>
    <row r="11914" spans="1:15" x14ac:dyDescent="0.25">
      <c r="A11914" s="325"/>
      <c r="B11914" s="325"/>
      <c r="H11914" s="325"/>
      <c r="O11914" s="325"/>
    </row>
    <row r="11915" spans="1:15" x14ac:dyDescent="0.25">
      <c r="A11915" s="325"/>
      <c r="B11915" s="325"/>
      <c r="H11915" s="325"/>
      <c r="O11915" s="325"/>
    </row>
    <row r="11916" spans="1:15" x14ac:dyDescent="0.25">
      <c r="A11916" s="325"/>
      <c r="B11916" s="325"/>
      <c r="H11916" s="325"/>
      <c r="O11916" s="325"/>
    </row>
    <row r="11917" spans="1:15" x14ac:dyDescent="0.25">
      <c r="A11917" s="325"/>
      <c r="B11917" s="325"/>
      <c r="H11917" s="325"/>
      <c r="O11917" s="325"/>
    </row>
    <row r="11918" spans="1:15" x14ac:dyDescent="0.25">
      <c r="A11918" s="325"/>
      <c r="B11918" s="325"/>
      <c r="H11918" s="325"/>
      <c r="O11918" s="325"/>
    </row>
    <row r="11919" spans="1:15" x14ac:dyDescent="0.25">
      <c r="A11919" s="325"/>
      <c r="B11919" s="325"/>
      <c r="H11919" s="325"/>
      <c r="O11919" s="325"/>
    </row>
    <row r="11920" spans="1:15" x14ac:dyDescent="0.25">
      <c r="A11920" s="325"/>
      <c r="B11920" s="325"/>
      <c r="H11920" s="325"/>
      <c r="O11920" s="325"/>
    </row>
    <row r="11921" spans="1:15" x14ac:dyDescent="0.25">
      <c r="A11921" s="325"/>
      <c r="B11921" s="325"/>
      <c r="H11921" s="325"/>
      <c r="O11921" s="325"/>
    </row>
    <row r="11922" spans="1:15" x14ac:dyDescent="0.25">
      <c r="A11922" s="325"/>
      <c r="B11922" s="325"/>
      <c r="H11922" s="325"/>
      <c r="O11922" s="325"/>
    </row>
    <row r="11923" spans="1:15" x14ac:dyDescent="0.25">
      <c r="A11923" s="325"/>
      <c r="B11923" s="325"/>
      <c r="H11923" s="325"/>
      <c r="O11923" s="325"/>
    </row>
    <row r="11924" spans="1:15" x14ac:dyDescent="0.25">
      <c r="A11924" s="325"/>
      <c r="B11924" s="325"/>
      <c r="H11924" s="325"/>
      <c r="O11924" s="325"/>
    </row>
    <row r="11925" spans="1:15" x14ac:dyDescent="0.25">
      <c r="A11925" s="325"/>
      <c r="B11925" s="325"/>
      <c r="H11925" s="325"/>
      <c r="O11925" s="325"/>
    </row>
    <row r="11926" spans="1:15" x14ac:dyDescent="0.25">
      <c r="A11926" s="325"/>
      <c r="B11926" s="325"/>
      <c r="H11926" s="325"/>
      <c r="O11926" s="325"/>
    </row>
    <row r="11927" spans="1:15" x14ac:dyDescent="0.25">
      <c r="A11927" s="325"/>
      <c r="B11927" s="325"/>
      <c r="H11927" s="325"/>
      <c r="O11927" s="325"/>
    </row>
    <row r="11928" spans="1:15" x14ac:dyDescent="0.25">
      <c r="A11928" s="325"/>
      <c r="B11928" s="325"/>
      <c r="H11928" s="325"/>
      <c r="O11928" s="325"/>
    </row>
    <row r="11929" spans="1:15" x14ac:dyDescent="0.25">
      <c r="A11929" s="325"/>
      <c r="B11929" s="325"/>
      <c r="H11929" s="325"/>
      <c r="O11929" s="325"/>
    </row>
    <row r="11930" spans="1:15" x14ac:dyDescent="0.25">
      <c r="A11930" s="325"/>
      <c r="B11930" s="325"/>
      <c r="H11930" s="325"/>
      <c r="O11930" s="325"/>
    </row>
    <row r="11931" spans="1:15" x14ac:dyDescent="0.25">
      <c r="A11931" s="325"/>
      <c r="B11931" s="325"/>
      <c r="H11931" s="325"/>
      <c r="O11931" s="325"/>
    </row>
    <row r="11932" spans="1:15" x14ac:dyDescent="0.25">
      <c r="A11932" s="325"/>
      <c r="B11932" s="325"/>
      <c r="H11932" s="325"/>
      <c r="O11932" s="325"/>
    </row>
    <row r="11933" spans="1:15" x14ac:dyDescent="0.25">
      <c r="A11933" s="325"/>
      <c r="B11933" s="325"/>
      <c r="H11933" s="325"/>
      <c r="O11933" s="325"/>
    </row>
    <row r="11934" spans="1:15" x14ac:dyDescent="0.25">
      <c r="A11934" s="325"/>
      <c r="B11934" s="325"/>
      <c r="H11934" s="325"/>
      <c r="O11934" s="325"/>
    </row>
    <row r="11935" spans="1:15" x14ac:dyDescent="0.25">
      <c r="A11935" s="325"/>
      <c r="B11935" s="325"/>
      <c r="H11935" s="325"/>
      <c r="O11935" s="325"/>
    </row>
    <row r="11936" spans="1:15" x14ac:dyDescent="0.25">
      <c r="A11936" s="325"/>
      <c r="B11936" s="325"/>
      <c r="H11936" s="325"/>
      <c r="O11936" s="325"/>
    </row>
    <row r="11937" spans="1:15" x14ac:dyDescent="0.25">
      <c r="A11937" s="325"/>
      <c r="B11937" s="325"/>
      <c r="H11937" s="325"/>
      <c r="O11937" s="325"/>
    </row>
    <row r="11938" spans="1:15" x14ac:dyDescent="0.25">
      <c r="A11938" s="325"/>
      <c r="B11938" s="325"/>
      <c r="H11938" s="325"/>
      <c r="O11938" s="325"/>
    </row>
    <row r="11939" spans="1:15" x14ac:dyDescent="0.25">
      <c r="A11939" s="325"/>
      <c r="B11939" s="325"/>
      <c r="H11939" s="325"/>
      <c r="O11939" s="325"/>
    </row>
    <row r="11940" spans="1:15" x14ac:dyDescent="0.25">
      <c r="A11940" s="325"/>
      <c r="B11940" s="325"/>
      <c r="H11940" s="325"/>
      <c r="O11940" s="325"/>
    </row>
    <row r="11941" spans="1:15" x14ac:dyDescent="0.25">
      <c r="A11941" s="325"/>
      <c r="B11941" s="325"/>
      <c r="H11941" s="325"/>
      <c r="O11941" s="325"/>
    </row>
    <row r="11942" spans="1:15" x14ac:dyDescent="0.25">
      <c r="A11942" s="325"/>
      <c r="B11942" s="325"/>
      <c r="H11942" s="325"/>
      <c r="O11942" s="325"/>
    </row>
    <row r="11943" spans="1:15" x14ac:dyDescent="0.25">
      <c r="A11943" s="325"/>
      <c r="B11943" s="325"/>
      <c r="H11943" s="325"/>
      <c r="O11943" s="325"/>
    </row>
    <row r="11944" spans="1:15" x14ac:dyDescent="0.25">
      <c r="A11944" s="325"/>
      <c r="B11944" s="325"/>
      <c r="H11944" s="325"/>
      <c r="O11944" s="325"/>
    </row>
    <row r="11945" spans="1:15" x14ac:dyDescent="0.25">
      <c r="A11945" s="325"/>
      <c r="B11945" s="325"/>
      <c r="H11945" s="325"/>
      <c r="O11945" s="325"/>
    </row>
    <row r="11946" spans="1:15" x14ac:dyDescent="0.25">
      <c r="A11946" s="325"/>
      <c r="B11946" s="325"/>
      <c r="H11946" s="325"/>
      <c r="O11946" s="325"/>
    </row>
    <row r="11947" spans="1:15" x14ac:dyDescent="0.25">
      <c r="A11947" s="325"/>
      <c r="B11947" s="325"/>
      <c r="H11947" s="325"/>
      <c r="O11947" s="325"/>
    </row>
    <row r="11948" spans="1:15" x14ac:dyDescent="0.25">
      <c r="A11948" s="325"/>
      <c r="B11948" s="325"/>
      <c r="H11948" s="325"/>
      <c r="O11948" s="325"/>
    </row>
    <row r="11949" spans="1:15" x14ac:dyDescent="0.25">
      <c r="A11949" s="325"/>
      <c r="B11949" s="325"/>
      <c r="H11949" s="325"/>
      <c r="O11949" s="325"/>
    </row>
    <row r="11950" spans="1:15" x14ac:dyDescent="0.25">
      <c r="A11950" s="325"/>
      <c r="B11950" s="325"/>
      <c r="H11950" s="325"/>
      <c r="O11950" s="325"/>
    </row>
    <row r="11951" spans="1:15" x14ac:dyDescent="0.25">
      <c r="A11951" s="325"/>
      <c r="B11951" s="325"/>
      <c r="H11951" s="325"/>
      <c r="O11951" s="325"/>
    </row>
    <row r="11952" spans="1:15" x14ac:dyDescent="0.25">
      <c r="A11952" s="325"/>
      <c r="B11952" s="325"/>
      <c r="H11952" s="325"/>
      <c r="O11952" s="325"/>
    </row>
    <row r="11953" spans="1:15" x14ac:dyDescent="0.25">
      <c r="A11953" s="325"/>
      <c r="B11953" s="325"/>
      <c r="H11953" s="325"/>
      <c r="O11953" s="325"/>
    </row>
    <row r="11954" spans="1:15" x14ac:dyDescent="0.25">
      <c r="A11954" s="325"/>
      <c r="B11954" s="325"/>
      <c r="H11954" s="325"/>
      <c r="O11954" s="325"/>
    </row>
    <row r="11955" spans="1:15" x14ac:dyDescent="0.25">
      <c r="A11955" s="325"/>
      <c r="B11955" s="325"/>
      <c r="H11955" s="325"/>
      <c r="O11955" s="325"/>
    </row>
    <row r="11956" spans="1:15" x14ac:dyDescent="0.25">
      <c r="A11956" s="325"/>
      <c r="B11956" s="325"/>
      <c r="H11956" s="325"/>
      <c r="O11956" s="325"/>
    </row>
    <row r="11957" spans="1:15" x14ac:dyDescent="0.25">
      <c r="A11957" s="325"/>
      <c r="B11957" s="325"/>
      <c r="H11957" s="325"/>
      <c r="O11957" s="325"/>
    </row>
    <row r="11958" spans="1:15" x14ac:dyDescent="0.25">
      <c r="A11958" s="325"/>
      <c r="B11958" s="325"/>
      <c r="H11958" s="325"/>
      <c r="O11958" s="325"/>
    </row>
    <row r="11959" spans="1:15" x14ac:dyDescent="0.25">
      <c r="A11959" s="325"/>
      <c r="B11959" s="325"/>
      <c r="H11959" s="325"/>
      <c r="O11959" s="325"/>
    </row>
    <row r="11960" spans="1:15" x14ac:dyDescent="0.25">
      <c r="A11960" s="325"/>
      <c r="B11960" s="325"/>
      <c r="H11960" s="325"/>
      <c r="O11960" s="325"/>
    </row>
    <row r="11961" spans="1:15" x14ac:dyDescent="0.25">
      <c r="A11961" s="325"/>
      <c r="B11961" s="325"/>
      <c r="H11961" s="325"/>
      <c r="O11961" s="325"/>
    </row>
    <row r="11962" spans="1:15" x14ac:dyDescent="0.25">
      <c r="A11962" s="325"/>
      <c r="B11962" s="325"/>
      <c r="H11962" s="325"/>
      <c r="O11962" s="325"/>
    </row>
    <row r="11963" spans="1:15" x14ac:dyDescent="0.25">
      <c r="A11963" s="325"/>
      <c r="B11963" s="325"/>
      <c r="H11963" s="325"/>
      <c r="O11963" s="325"/>
    </row>
    <row r="11964" spans="1:15" x14ac:dyDescent="0.25">
      <c r="A11964" s="325"/>
      <c r="B11964" s="325"/>
      <c r="H11964" s="325"/>
      <c r="O11964" s="325"/>
    </row>
    <row r="11965" spans="1:15" x14ac:dyDescent="0.25">
      <c r="A11965" s="325"/>
      <c r="B11965" s="325"/>
      <c r="H11965" s="325"/>
      <c r="O11965" s="325"/>
    </row>
    <row r="11966" spans="1:15" x14ac:dyDescent="0.25">
      <c r="A11966" s="325"/>
      <c r="B11966" s="325"/>
      <c r="H11966" s="325"/>
      <c r="O11966" s="325"/>
    </row>
    <row r="11967" spans="1:15" x14ac:dyDescent="0.25">
      <c r="A11967" s="325"/>
      <c r="B11967" s="325"/>
      <c r="H11967" s="325"/>
      <c r="O11967" s="325"/>
    </row>
    <row r="11968" spans="1:15" x14ac:dyDescent="0.25">
      <c r="A11968" s="325"/>
      <c r="B11968" s="325"/>
      <c r="H11968" s="325"/>
      <c r="O11968" s="325"/>
    </row>
    <row r="11969" spans="1:15" x14ac:dyDescent="0.25">
      <c r="A11969" s="325"/>
      <c r="B11969" s="325"/>
      <c r="H11969" s="325"/>
      <c r="O11969" s="325"/>
    </row>
    <row r="11970" spans="1:15" x14ac:dyDescent="0.25">
      <c r="A11970" s="325"/>
      <c r="B11970" s="325"/>
      <c r="H11970" s="325"/>
      <c r="O11970" s="325"/>
    </row>
    <row r="11971" spans="1:15" x14ac:dyDescent="0.25">
      <c r="A11971" s="325"/>
      <c r="B11971" s="325"/>
      <c r="H11971" s="325"/>
      <c r="O11971" s="325"/>
    </row>
    <row r="11972" spans="1:15" x14ac:dyDescent="0.25">
      <c r="A11972" s="325"/>
      <c r="B11972" s="325"/>
      <c r="H11972" s="325"/>
      <c r="O11972" s="325"/>
    </row>
    <row r="11973" spans="1:15" x14ac:dyDescent="0.25">
      <c r="A11973" s="325"/>
      <c r="B11973" s="325"/>
      <c r="H11973" s="325"/>
      <c r="O11973" s="325"/>
    </row>
    <row r="11974" spans="1:15" x14ac:dyDescent="0.25">
      <c r="A11974" s="325"/>
      <c r="B11974" s="325"/>
      <c r="H11974" s="325"/>
      <c r="O11974" s="325"/>
    </row>
    <row r="11975" spans="1:15" x14ac:dyDescent="0.25">
      <c r="A11975" s="325"/>
      <c r="B11975" s="325"/>
      <c r="H11975" s="325"/>
      <c r="O11975" s="325"/>
    </row>
    <row r="11976" spans="1:15" x14ac:dyDescent="0.25">
      <c r="A11976" s="325"/>
      <c r="B11976" s="325"/>
      <c r="H11976" s="325"/>
      <c r="O11976" s="325"/>
    </row>
    <row r="11977" spans="1:15" x14ac:dyDescent="0.25">
      <c r="A11977" s="325"/>
      <c r="B11977" s="325"/>
      <c r="H11977" s="325"/>
      <c r="O11977" s="325"/>
    </row>
    <row r="11978" spans="1:15" x14ac:dyDescent="0.25">
      <c r="A11978" s="325"/>
      <c r="B11978" s="325"/>
      <c r="H11978" s="325"/>
      <c r="O11978" s="325"/>
    </row>
    <row r="11979" spans="1:15" x14ac:dyDescent="0.25">
      <c r="A11979" s="325"/>
      <c r="B11979" s="325"/>
      <c r="H11979" s="325"/>
      <c r="O11979" s="325"/>
    </row>
    <row r="11980" spans="1:15" x14ac:dyDescent="0.25">
      <c r="A11980" s="325"/>
      <c r="B11980" s="325"/>
      <c r="H11980" s="325"/>
      <c r="O11980" s="325"/>
    </row>
    <row r="11981" spans="1:15" x14ac:dyDescent="0.25">
      <c r="A11981" s="325"/>
      <c r="B11981" s="325"/>
      <c r="H11981" s="325"/>
      <c r="O11981" s="325"/>
    </row>
    <row r="11982" spans="1:15" x14ac:dyDescent="0.25">
      <c r="A11982" s="325"/>
      <c r="B11982" s="325"/>
      <c r="H11982" s="325"/>
      <c r="O11982" s="325"/>
    </row>
    <row r="11983" spans="1:15" x14ac:dyDescent="0.25">
      <c r="A11983" s="325"/>
      <c r="B11983" s="325"/>
      <c r="H11983" s="325"/>
      <c r="O11983" s="325"/>
    </row>
    <row r="11984" spans="1:15" x14ac:dyDescent="0.25">
      <c r="A11984" s="325"/>
      <c r="B11984" s="325"/>
      <c r="H11984" s="325"/>
      <c r="O11984" s="325"/>
    </row>
    <row r="11985" spans="1:15" x14ac:dyDescent="0.25">
      <c r="A11985" s="325"/>
      <c r="B11985" s="325"/>
      <c r="H11985" s="325"/>
      <c r="O11985" s="325"/>
    </row>
    <row r="11986" spans="1:15" x14ac:dyDescent="0.25">
      <c r="A11986" s="325"/>
      <c r="B11986" s="325"/>
      <c r="H11986" s="325"/>
      <c r="O11986" s="325"/>
    </row>
    <row r="11987" spans="1:15" x14ac:dyDescent="0.25">
      <c r="A11987" s="325"/>
      <c r="B11987" s="325"/>
      <c r="H11987" s="325"/>
      <c r="O11987" s="325"/>
    </row>
    <row r="11988" spans="1:15" x14ac:dyDescent="0.25">
      <c r="A11988" s="325"/>
      <c r="B11988" s="325"/>
      <c r="H11988" s="325"/>
      <c r="O11988" s="325"/>
    </row>
    <row r="11989" spans="1:15" x14ac:dyDescent="0.25">
      <c r="A11989" s="325"/>
      <c r="B11989" s="325"/>
      <c r="H11989" s="325"/>
      <c r="O11989" s="325"/>
    </row>
    <row r="11990" spans="1:15" x14ac:dyDescent="0.25">
      <c r="A11990" s="325"/>
      <c r="B11990" s="325"/>
      <c r="H11990" s="325"/>
      <c r="O11990" s="325"/>
    </row>
    <row r="11991" spans="1:15" x14ac:dyDescent="0.25">
      <c r="A11991" s="325"/>
      <c r="B11991" s="325"/>
      <c r="H11991" s="325"/>
      <c r="O11991" s="325"/>
    </row>
    <row r="11992" spans="1:15" x14ac:dyDescent="0.25">
      <c r="A11992" s="325"/>
      <c r="B11992" s="325"/>
      <c r="H11992" s="325"/>
      <c r="O11992" s="325"/>
    </row>
    <row r="11993" spans="1:15" x14ac:dyDescent="0.25">
      <c r="A11993" s="325"/>
      <c r="B11993" s="325"/>
      <c r="H11993" s="325"/>
      <c r="O11993" s="325"/>
    </row>
    <row r="11994" spans="1:15" x14ac:dyDescent="0.25">
      <c r="A11994" s="325"/>
      <c r="B11994" s="325"/>
      <c r="H11994" s="325"/>
      <c r="O11994" s="325"/>
    </row>
    <row r="11995" spans="1:15" x14ac:dyDescent="0.25">
      <c r="A11995" s="325"/>
      <c r="B11995" s="325"/>
      <c r="H11995" s="325"/>
      <c r="O11995" s="325"/>
    </row>
    <row r="11996" spans="1:15" x14ac:dyDescent="0.25">
      <c r="A11996" s="325"/>
      <c r="B11996" s="325"/>
      <c r="H11996" s="325"/>
      <c r="O11996" s="325"/>
    </row>
    <row r="11997" spans="1:15" x14ac:dyDescent="0.25">
      <c r="A11997" s="325"/>
      <c r="B11997" s="325"/>
      <c r="H11997" s="325"/>
      <c r="O11997" s="325"/>
    </row>
    <row r="11998" spans="1:15" x14ac:dyDescent="0.25">
      <c r="A11998" s="325"/>
      <c r="B11998" s="325"/>
      <c r="H11998" s="325"/>
      <c r="O11998" s="325"/>
    </row>
    <row r="11999" spans="1:15" x14ac:dyDescent="0.25">
      <c r="A11999" s="325"/>
      <c r="B11999" s="325"/>
      <c r="H11999" s="325"/>
      <c r="O11999" s="325"/>
    </row>
    <row r="12000" spans="1:15" x14ac:dyDescent="0.25">
      <c r="A12000" s="325"/>
      <c r="B12000" s="325"/>
      <c r="H12000" s="325"/>
      <c r="O12000" s="325"/>
    </row>
    <row r="12001" spans="1:15" x14ac:dyDescent="0.25">
      <c r="A12001" s="325"/>
      <c r="B12001" s="325"/>
      <c r="H12001" s="325"/>
      <c r="O12001" s="325"/>
    </row>
    <row r="12002" spans="1:15" x14ac:dyDescent="0.25">
      <c r="A12002" s="325"/>
      <c r="B12002" s="325"/>
      <c r="H12002" s="325"/>
      <c r="O12002" s="325"/>
    </row>
    <row r="12003" spans="1:15" x14ac:dyDescent="0.25">
      <c r="A12003" s="325"/>
      <c r="B12003" s="325"/>
      <c r="H12003" s="325"/>
      <c r="O12003" s="325"/>
    </row>
    <row r="12004" spans="1:15" x14ac:dyDescent="0.25">
      <c r="A12004" s="325"/>
      <c r="B12004" s="325"/>
      <c r="H12004" s="325"/>
      <c r="O12004" s="325"/>
    </row>
    <row r="12005" spans="1:15" x14ac:dyDescent="0.25">
      <c r="A12005" s="325"/>
      <c r="B12005" s="325"/>
      <c r="H12005" s="325"/>
      <c r="O12005" s="325"/>
    </row>
    <row r="12006" spans="1:15" x14ac:dyDescent="0.25">
      <c r="A12006" s="325"/>
      <c r="B12006" s="325"/>
      <c r="H12006" s="325"/>
      <c r="O12006" s="325"/>
    </row>
    <row r="12007" spans="1:15" x14ac:dyDescent="0.25">
      <c r="A12007" s="325"/>
      <c r="B12007" s="325"/>
      <c r="H12007" s="325"/>
      <c r="O12007" s="325"/>
    </row>
    <row r="12008" spans="1:15" x14ac:dyDescent="0.25">
      <c r="A12008" s="325"/>
      <c r="B12008" s="325"/>
      <c r="H12008" s="325"/>
      <c r="O12008" s="325"/>
    </row>
    <row r="12009" spans="1:15" x14ac:dyDescent="0.25">
      <c r="A12009" s="325"/>
      <c r="B12009" s="325"/>
      <c r="H12009" s="325"/>
      <c r="O12009" s="325"/>
    </row>
    <row r="12010" spans="1:15" x14ac:dyDescent="0.25">
      <c r="A12010" s="325"/>
      <c r="B12010" s="325"/>
      <c r="H12010" s="325"/>
      <c r="O12010" s="325"/>
    </row>
    <row r="12011" spans="1:15" x14ac:dyDescent="0.25">
      <c r="A12011" s="325"/>
      <c r="B12011" s="325"/>
      <c r="H12011" s="325"/>
      <c r="O12011" s="325"/>
    </row>
    <row r="12012" spans="1:15" x14ac:dyDescent="0.25">
      <c r="A12012" s="325"/>
      <c r="B12012" s="325"/>
      <c r="H12012" s="325"/>
      <c r="O12012" s="325"/>
    </row>
    <row r="12013" spans="1:15" x14ac:dyDescent="0.25">
      <c r="A12013" s="325"/>
      <c r="B12013" s="325"/>
      <c r="H12013" s="325"/>
      <c r="O12013" s="325"/>
    </row>
    <row r="12014" spans="1:15" x14ac:dyDescent="0.25">
      <c r="A12014" s="325"/>
      <c r="B12014" s="325"/>
      <c r="H12014" s="325"/>
      <c r="O12014" s="325"/>
    </row>
    <row r="12015" spans="1:15" x14ac:dyDescent="0.25">
      <c r="A12015" s="325"/>
      <c r="B12015" s="325"/>
      <c r="H12015" s="325"/>
      <c r="O12015" s="325"/>
    </row>
    <row r="12016" spans="1:15" x14ac:dyDescent="0.25">
      <c r="A12016" s="325"/>
      <c r="B12016" s="325"/>
      <c r="H12016" s="325"/>
      <c r="O12016" s="325"/>
    </row>
    <row r="12017" spans="1:15" x14ac:dyDescent="0.25">
      <c r="A12017" s="325"/>
      <c r="B12017" s="325"/>
      <c r="H12017" s="325"/>
      <c r="O12017" s="325"/>
    </row>
    <row r="12018" spans="1:15" x14ac:dyDescent="0.25">
      <c r="A12018" s="325"/>
      <c r="B12018" s="325"/>
      <c r="H12018" s="325"/>
      <c r="O12018" s="325"/>
    </row>
    <row r="12019" spans="1:15" x14ac:dyDescent="0.25">
      <c r="A12019" s="325"/>
      <c r="B12019" s="325"/>
      <c r="H12019" s="325"/>
      <c r="O12019" s="325"/>
    </row>
    <row r="12020" spans="1:15" x14ac:dyDescent="0.25">
      <c r="A12020" s="325"/>
      <c r="B12020" s="325"/>
      <c r="H12020" s="325"/>
      <c r="O12020" s="325"/>
    </row>
    <row r="12021" spans="1:15" x14ac:dyDescent="0.25">
      <c r="A12021" s="325"/>
      <c r="B12021" s="325"/>
      <c r="H12021" s="325"/>
      <c r="O12021" s="325"/>
    </row>
    <row r="12022" spans="1:15" x14ac:dyDescent="0.25">
      <c r="A12022" s="325"/>
      <c r="B12022" s="325"/>
      <c r="H12022" s="325"/>
      <c r="O12022" s="325"/>
    </row>
    <row r="12023" spans="1:15" x14ac:dyDescent="0.25">
      <c r="A12023" s="325"/>
      <c r="B12023" s="325"/>
      <c r="H12023" s="325"/>
      <c r="O12023" s="325"/>
    </row>
    <row r="12024" spans="1:15" x14ac:dyDescent="0.25">
      <c r="A12024" s="325"/>
      <c r="B12024" s="325"/>
      <c r="H12024" s="325"/>
      <c r="O12024" s="325"/>
    </row>
    <row r="12025" spans="1:15" x14ac:dyDescent="0.25">
      <c r="A12025" s="325"/>
      <c r="B12025" s="325"/>
      <c r="H12025" s="325"/>
      <c r="O12025" s="325"/>
    </row>
    <row r="12026" spans="1:15" x14ac:dyDescent="0.25">
      <c r="A12026" s="325"/>
      <c r="B12026" s="325"/>
      <c r="H12026" s="325"/>
      <c r="O12026" s="325"/>
    </row>
    <row r="12027" spans="1:15" x14ac:dyDescent="0.25">
      <c r="A12027" s="325"/>
      <c r="B12027" s="325"/>
      <c r="H12027" s="325"/>
      <c r="O12027" s="325"/>
    </row>
    <row r="12028" spans="1:15" x14ac:dyDescent="0.25">
      <c r="A12028" s="325"/>
      <c r="B12028" s="325"/>
      <c r="H12028" s="325"/>
      <c r="O12028" s="325"/>
    </row>
    <row r="12029" spans="1:15" x14ac:dyDescent="0.25">
      <c r="A12029" s="325"/>
      <c r="B12029" s="325"/>
      <c r="H12029" s="325"/>
      <c r="O12029" s="325"/>
    </row>
    <row r="12030" spans="1:15" x14ac:dyDescent="0.25">
      <c r="A12030" s="325"/>
      <c r="B12030" s="325"/>
      <c r="H12030" s="325"/>
      <c r="O12030" s="325"/>
    </row>
    <row r="12031" spans="1:15" x14ac:dyDescent="0.25">
      <c r="A12031" s="325"/>
      <c r="B12031" s="325"/>
      <c r="H12031" s="325"/>
      <c r="O12031" s="325"/>
    </row>
    <row r="12032" spans="1:15" x14ac:dyDescent="0.25">
      <c r="A12032" s="325"/>
      <c r="B12032" s="325"/>
      <c r="H12032" s="325"/>
      <c r="O12032" s="325"/>
    </row>
    <row r="12033" spans="1:15" x14ac:dyDescent="0.25">
      <c r="A12033" s="325"/>
      <c r="B12033" s="325"/>
      <c r="H12033" s="325"/>
      <c r="O12033" s="325"/>
    </row>
    <row r="12034" spans="1:15" x14ac:dyDescent="0.25">
      <c r="A12034" s="325"/>
      <c r="B12034" s="325"/>
      <c r="H12034" s="325"/>
      <c r="O12034" s="325"/>
    </row>
    <row r="12035" spans="1:15" x14ac:dyDescent="0.25">
      <c r="A12035" s="325"/>
      <c r="B12035" s="325"/>
      <c r="H12035" s="325"/>
      <c r="O12035" s="325"/>
    </row>
    <row r="12036" spans="1:15" x14ac:dyDescent="0.25">
      <c r="A12036" s="325"/>
      <c r="B12036" s="325"/>
      <c r="H12036" s="325"/>
      <c r="O12036" s="325"/>
    </row>
    <row r="12037" spans="1:15" x14ac:dyDescent="0.25">
      <c r="A12037" s="325"/>
      <c r="B12037" s="325"/>
      <c r="H12037" s="325"/>
      <c r="O12037" s="325"/>
    </row>
    <row r="12038" spans="1:15" x14ac:dyDescent="0.25">
      <c r="A12038" s="325"/>
      <c r="B12038" s="325"/>
      <c r="H12038" s="325"/>
      <c r="O12038" s="325"/>
    </row>
    <row r="12039" spans="1:15" x14ac:dyDescent="0.25">
      <c r="A12039" s="325"/>
      <c r="B12039" s="325"/>
      <c r="H12039" s="325"/>
      <c r="O12039" s="325"/>
    </row>
    <row r="12040" spans="1:15" x14ac:dyDescent="0.25">
      <c r="A12040" s="325"/>
      <c r="B12040" s="325"/>
      <c r="H12040" s="325"/>
      <c r="O12040" s="325"/>
    </row>
    <row r="12041" spans="1:15" x14ac:dyDescent="0.25">
      <c r="A12041" s="325"/>
      <c r="B12041" s="325"/>
      <c r="H12041" s="325"/>
      <c r="O12041" s="325"/>
    </row>
    <row r="12042" spans="1:15" x14ac:dyDescent="0.25">
      <c r="A12042" s="325"/>
      <c r="B12042" s="325"/>
      <c r="H12042" s="325"/>
      <c r="O12042" s="325"/>
    </row>
    <row r="12043" spans="1:15" x14ac:dyDescent="0.25">
      <c r="A12043" s="325"/>
      <c r="B12043" s="325"/>
      <c r="H12043" s="325"/>
      <c r="O12043" s="325"/>
    </row>
    <row r="12044" spans="1:15" x14ac:dyDescent="0.25">
      <c r="A12044" s="325"/>
      <c r="B12044" s="325"/>
      <c r="H12044" s="325"/>
      <c r="O12044" s="325"/>
    </row>
    <row r="12045" spans="1:15" x14ac:dyDescent="0.25">
      <c r="A12045" s="325"/>
      <c r="B12045" s="325"/>
      <c r="H12045" s="325"/>
      <c r="O12045" s="325"/>
    </row>
    <row r="12046" spans="1:15" x14ac:dyDescent="0.25">
      <c r="A12046" s="325"/>
      <c r="B12046" s="325"/>
      <c r="H12046" s="325"/>
      <c r="O12046" s="325"/>
    </row>
    <row r="12047" spans="1:15" x14ac:dyDescent="0.25">
      <c r="A12047" s="325"/>
      <c r="B12047" s="325"/>
      <c r="H12047" s="325"/>
      <c r="O12047" s="325"/>
    </row>
    <row r="12048" spans="1:15" x14ac:dyDescent="0.25">
      <c r="A12048" s="325"/>
      <c r="B12048" s="325"/>
      <c r="H12048" s="325"/>
      <c r="O12048" s="325"/>
    </row>
    <row r="12049" spans="1:15" x14ac:dyDescent="0.25">
      <c r="A12049" s="325"/>
      <c r="B12049" s="325"/>
      <c r="H12049" s="325"/>
      <c r="O12049" s="325"/>
    </row>
    <row r="12050" spans="1:15" x14ac:dyDescent="0.25">
      <c r="A12050" s="325"/>
      <c r="B12050" s="325"/>
      <c r="H12050" s="325"/>
      <c r="O12050" s="325"/>
    </row>
    <row r="12051" spans="1:15" x14ac:dyDescent="0.25">
      <c r="A12051" s="325"/>
      <c r="B12051" s="325"/>
      <c r="H12051" s="325"/>
      <c r="O12051" s="325"/>
    </row>
    <row r="12052" spans="1:15" x14ac:dyDescent="0.25">
      <c r="A12052" s="325"/>
      <c r="B12052" s="325"/>
      <c r="H12052" s="325"/>
      <c r="O12052" s="325"/>
    </row>
    <row r="12053" spans="1:15" x14ac:dyDescent="0.25">
      <c r="A12053" s="325"/>
      <c r="B12053" s="325"/>
      <c r="H12053" s="325"/>
      <c r="O12053" s="325"/>
    </row>
    <row r="12054" spans="1:15" x14ac:dyDescent="0.25">
      <c r="A12054" s="325"/>
      <c r="B12054" s="325"/>
      <c r="H12054" s="325"/>
      <c r="O12054" s="325"/>
    </row>
    <row r="12055" spans="1:15" x14ac:dyDescent="0.25">
      <c r="A12055" s="325"/>
      <c r="B12055" s="325"/>
      <c r="H12055" s="325"/>
      <c r="O12055" s="325"/>
    </row>
    <row r="12056" spans="1:15" x14ac:dyDescent="0.25">
      <c r="A12056" s="325"/>
      <c r="B12056" s="325"/>
      <c r="H12056" s="325"/>
      <c r="O12056" s="325"/>
    </row>
    <row r="12057" spans="1:15" x14ac:dyDescent="0.25">
      <c r="A12057" s="325"/>
      <c r="B12057" s="325"/>
      <c r="H12057" s="325"/>
      <c r="O12057" s="325"/>
    </row>
    <row r="12058" spans="1:15" x14ac:dyDescent="0.25">
      <c r="A12058" s="325"/>
      <c r="B12058" s="325"/>
      <c r="H12058" s="325"/>
      <c r="O12058" s="325"/>
    </row>
    <row r="12059" spans="1:15" x14ac:dyDescent="0.25">
      <c r="A12059" s="325"/>
      <c r="B12059" s="325"/>
      <c r="H12059" s="325"/>
      <c r="O12059" s="325"/>
    </row>
    <row r="12060" spans="1:15" x14ac:dyDescent="0.25">
      <c r="A12060" s="325"/>
      <c r="B12060" s="325"/>
      <c r="H12060" s="325"/>
      <c r="O12060" s="325"/>
    </row>
    <row r="12061" spans="1:15" x14ac:dyDescent="0.25">
      <c r="A12061" s="325"/>
      <c r="B12061" s="325"/>
      <c r="H12061" s="325"/>
      <c r="O12061" s="325"/>
    </row>
    <row r="12062" spans="1:15" x14ac:dyDescent="0.25">
      <c r="A12062" s="325"/>
      <c r="B12062" s="325"/>
      <c r="H12062" s="325"/>
      <c r="O12062" s="325"/>
    </row>
    <row r="12063" spans="1:15" x14ac:dyDescent="0.25">
      <c r="A12063" s="325"/>
      <c r="B12063" s="325"/>
      <c r="H12063" s="325"/>
      <c r="O12063" s="325"/>
    </row>
    <row r="12064" spans="1:15" x14ac:dyDescent="0.25">
      <c r="A12064" s="325"/>
      <c r="B12064" s="325"/>
      <c r="H12064" s="325"/>
      <c r="O12064" s="325"/>
    </row>
    <row r="12065" spans="1:15" x14ac:dyDescent="0.25">
      <c r="A12065" s="325"/>
      <c r="B12065" s="325"/>
      <c r="H12065" s="325"/>
      <c r="O12065" s="325"/>
    </row>
    <row r="12066" spans="1:15" x14ac:dyDescent="0.25">
      <c r="A12066" s="325"/>
      <c r="B12066" s="325"/>
      <c r="H12066" s="325"/>
      <c r="O12066" s="325"/>
    </row>
    <row r="12067" spans="1:15" x14ac:dyDescent="0.25">
      <c r="A12067" s="325"/>
      <c r="B12067" s="325"/>
      <c r="H12067" s="325"/>
      <c r="O12067" s="325"/>
    </row>
    <row r="12068" spans="1:15" x14ac:dyDescent="0.25">
      <c r="A12068" s="325"/>
      <c r="B12068" s="325"/>
      <c r="H12068" s="325"/>
      <c r="O12068" s="325"/>
    </row>
    <row r="12069" spans="1:15" x14ac:dyDescent="0.25">
      <c r="A12069" s="325"/>
      <c r="B12069" s="325"/>
      <c r="H12069" s="325"/>
      <c r="O12069" s="325"/>
    </row>
    <row r="12070" spans="1:15" x14ac:dyDescent="0.25">
      <c r="A12070" s="325"/>
      <c r="B12070" s="325"/>
      <c r="H12070" s="325"/>
      <c r="O12070" s="325"/>
    </row>
    <row r="12071" spans="1:15" x14ac:dyDescent="0.25">
      <c r="A12071" s="325"/>
      <c r="B12071" s="325"/>
      <c r="H12071" s="325"/>
      <c r="O12071" s="325"/>
    </row>
    <row r="12072" spans="1:15" x14ac:dyDescent="0.25">
      <c r="A12072" s="325"/>
      <c r="B12072" s="325"/>
      <c r="H12072" s="325"/>
      <c r="O12072" s="325"/>
    </row>
    <row r="12073" spans="1:15" x14ac:dyDescent="0.25">
      <c r="A12073" s="325"/>
      <c r="B12073" s="325"/>
      <c r="H12073" s="325"/>
      <c r="O12073" s="325"/>
    </row>
    <row r="12074" spans="1:15" x14ac:dyDescent="0.25">
      <c r="A12074" s="325"/>
      <c r="B12074" s="325"/>
      <c r="H12074" s="325"/>
      <c r="O12074" s="325"/>
    </row>
    <row r="12075" spans="1:15" x14ac:dyDescent="0.25">
      <c r="A12075" s="325"/>
      <c r="B12075" s="325"/>
      <c r="H12075" s="325"/>
      <c r="O12075" s="325"/>
    </row>
    <row r="12076" spans="1:15" x14ac:dyDescent="0.25">
      <c r="A12076" s="325"/>
      <c r="B12076" s="325"/>
      <c r="H12076" s="325"/>
      <c r="O12076" s="325"/>
    </row>
    <row r="12077" spans="1:15" x14ac:dyDescent="0.25">
      <c r="A12077" s="325"/>
      <c r="B12077" s="325"/>
      <c r="H12077" s="325"/>
      <c r="O12077" s="325"/>
    </row>
    <row r="12078" spans="1:15" x14ac:dyDescent="0.25">
      <c r="A12078" s="325"/>
      <c r="B12078" s="325"/>
      <c r="H12078" s="325"/>
      <c r="O12078" s="325"/>
    </row>
    <row r="12079" spans="1:15" x14ac:dyDescent="0.25">
      <c r="A12079" s="325"/>
      <c r="B12079" s="325"/>
      <c r="H12079" s="325"/>
      <c r="O12079" s="325"/>
    </row>
    <row r="12080" spans="1:15" x14ac:dyDescent="0.25">
      <c r="A12080" s="325"/>
      <c r="B12080" s="325"/>
      <c r="H12080" s="325"/>
      <c r="O12080" s="325"/>
    </row>
    <row r="12081" spans="1:15" x14ac:dyDescent="0.25">
      <c r="A12081" s="325"/>
      <c r="B12081" s="325"/>
      <c r="H12081" s="325"/>
      <c r="O12081" s="325"/>
    </row>
    <row r="12082" spans="1:15" x14ac:dyDescent="0.25">
      <c r="A12082" s="325"/>
      <c r="B12082" s="325"/>
      <c r="H12082" s="325"/>
      <c r="O12082" s="325"/>
    </row>
    <row r="12083" spans="1:15" x14ac:dyDescent="0.25">
      <c r="A12083" s="325"/>
      <c r="B12083" s="325"/>
      <c r="H12083" s="325"/>
      <c r="O12083" s="325"/>
    </row>
    <row r="12084" spans="1:15" x14ac:dyDescent="0.25">
      <c r="A12084" s="325"/>
      <c r="B12084" s="325"/>
      <c r="H12084" s="325"/>
      <c r="O12084" s="325"/>
    </row>
    <row r="12085" spans="1:15" x14ac:dyDescent="0.25">
      <c r="A12085" s="325"/>
      <c r="B12085" s="325"/>
      <c r="H12085" s="325"/>
      <c r="O12085" s="325"/>
    </row>
    <row r="12086" spans="1:15" x14ac:dyDescent="0.25">
      <c r="A12086" s="325"/>
      <c r="B12086" s="325"/>
      <c r="H12086" s="325"/>
      <c r="O12086" s="325"/>
    </row>
    <row r="12087" spans="1:15" x14ac:dyDescent="0.25">
      <c r="A12087" s="325"/>
      <c r="B12087" s="325"/>
      <c r="H12087" s="325"/>
      <c r="O12087" s="325"/>
    </row>
    <row r="12088" spans="1:15" x14ac:dyDescent="0.25">
      <c r="A12088" s="325"/>
      <c r="B12088" s="325"/>
      <c r="H12088" s="325"/>
      <c r="O12088" s="325"/>
    </row>
    <row r="12089" spans="1:15" x14ac:dyDescent="0.25">
      <c r="A12089" s="325"/>
      <c r="B12089" s="325"/>
      <c r="H12089" s="325"/>
      <c r="O12089" s="325"/>
    </row>
    <row r="12090" spans="1:15" x14ac:dyDescent="0.25">
      <c r="A12090" s="325"/>
      <c r="B12090" s="325"/>
      <c r="H12090" s="325"/>
      <c r="O12090" s="325"/>
    </row>
    <row r="12091" spans="1:15" x14ac:dyDescent="0.25">
      <c r="A12091" s="325"/>
      <c r="B12091" s="325"/>
      <c r="H12091" s="325"/>
      <c r="O12091" s="325"/>
    </row>
    <row r="12092" spans="1:15" x14ac:dyDescent="0.25">
      <c r="A12092" s="325"/>
      <c r="B12092" s="325"/>
      <c r="H12092" s="325"/>
      <c r="O12092" s="325"/>
    </row>
    <row r="12093" spans="1:15" x14ac:dyDescent="0.25">
      <c r="A12093" s="325"/>
      <c r="B12093" s="325"/>
      <c r="H12093" s="325"/>
      <c r="O12093" s="325"/>
    </row>
    <row r="12094" spans="1:15" x14ac:dyDescent="0.25">
      <c r="A12094" s="325"/>
      <c r="B12094" s="325"/>
      <c r="H12094" s="325"/>
      <c r="O12094" s="325"/>
    </row>
    <row r="12095" spans="1:15" x14ac:dyDescent="0.25">
      <c r="A12095" s="325"/>
      <c r="B12095" s="325"/>
      <c r="H12095" s="325"/>
      <c r="O12095" s="325"/>
    </row>
    <row r="12096" spans="1:15" x14ac:dyDescent="0.25">
      <c r="A12096" s="325"/>
      <c r="B12096" s="325"/>
      <c r="H12096" s="325"/>
      <c r="O12096" s="325"/>
    </row>
    <row r="12097" spans="1:15" x14ac:dyDescent="0.25">
      <c r="A12097" s="325"/>
      <c r="B12097" s="325"/>
      <c r="H12097" s="325"/>
      <c r="O12097" s="325"/>
    </row>
    <row r="12098" spans="1:15" x14ac:dyDescent="0.25">
      <c r="A12098" s="325"/>
      <c r="B12098" s="325"/>
      <c r="H12098" s="325"/>
      <c r="O12098" s="325"/>
    </row>
    <row r="12099" spans="1:15" x14ac:dyDescent="0.25">
      <c r="A12099" s="325"/>
      <c r="B12099" s="325"/>
      <c r="H12099" s="325"/>
      <c r="O12099" s="325"/>
    </row>
    <row r="12100" spans="1:15" x14ac:dyDescent="0.25">
      <c r="A12100" s="325"/>
      <c r="B12100" s="325"/>
      <c r="H12100" s="325"/>
      <c r="O12100" s="325"/>
    </row>
    <row r="12101" spans="1:15" x14ac:dyDescent="0.25">
      <c r="A12101" s="325"/>
      <c r="B12101" s="325"/>
      <c r="H12101" s="325"/>
      <c r="O12101" s="325"/>
    </row>
    <row r="12102" spans="1:15" x14ac:dyDescent="0.25">
      <c r="A12102" s="325"/>
      <c r="B12102" s="325"/>
      <c r="H12102" s="325"/>
      <c r="O12102" s="325"/>
    </row>
    <row r="12103" spans="1:15" x14ac:dyDescent="0.25">
      <c r="A12103" s="325"/>
      <c r="B12103" s="325"/>
      <c r="H12103" s="325"/>
      <c r="O12103" s="325"/>
    </row>
    <row r="12104" spans="1:15" x14ac:dyDescent="0.25">
      <c r="A12104" s="325"/>
      <c r="B12104" s="325"/>
      <c r="H12104" s="325"/>
      <c r="O12104" s="325"/>
    </row>
    <row r="12105" spans="1:15" x14ac:dyDescent="0.25">
      <c r="A12105" s="325"/>
      <c r="B12105" s="325"/>
      <c r="H12105" s="325"/>
      <c r="O12105" s="325"/>
    </row>
    <row r="12106" spans="1:15" x14ac:dyDescent="0.25">
      <c r="A12106" s="325"/>
      <c r="B12106" s="325"/>
      <c r="H12106" s="325"/>
      <c r="O12106" s="325"/>
    </row>
    <row r="12107" spans="1:15" x14ac:dyDescent="0.25">
      <c r="A12107" s="325"/>
      <c r="B12107" s="325"/>
      <c r="H12107" s="325"/>
      <c r="O12107" s="325"/>
    </row>
    <row r="12108" spans="1:15" x14ac:dyDescent="0.25">
      <c r="A12108" s="325"/>
      <c r="B12108" s="325"/>
      <c r="H12108" s="325"/>
      <c r="O12108" s="325"/>
    </row>
    <row r="12109" spans="1:15" x14ac:dyDescent="0.25">
      <c r="A12109" s="325"/>
      <c r="B12109" s="325"/>
      <c r="H12109" s="325"/>
      <c r="O12109" s="325"/>
    </row>
    <row r="12110" spans="1:15" x14ac:dyDescent="0.25">
      <c r="A12110" s="325"/>
      <c r="B12110" s="325"/>
      <c r="H12110" s="325"/>
      <c r="O12110" s="325"/>
    </row>
    <row r="12111" spans="1:15" x14ac:dyDescent="0.25">
      <c r="A12111" s="325"/>
      <c r="B12111" s="325"/>
      <c r="H12111" s="325"/>
      <c r="O12111" s="325"/>
    </row>
    <row r="12112" spans="1:15" x14ac:dyDescent="0.25">
      <c r="A12112" s="325"/>
      <c r="B12112" s="325"/>
      <c r="H12112" s="325"/>
      <c r="O12112" s="325"/>
    </row>
    <row r="12113" spans="1:15" x14ac:dyDescent="0.25">
      <c r="A12113" s="325"/>
      <c r="B12113" s="325"/>
      <c r="H12113" s="325"/>
      <c r="O12113" s="325"/>
    </row>
    <row r="12114" spans="1:15" x14ac:dyDescent="0.25">
      <c r="A12114" s="325"/>
      <c r="B12114" s="325"/>
      <c r="H12114" s="325"/>
      <c r="O12114" s="325"/>
    </row>
    <row r="12115" spans="1:15" x14ac:dyDescent="0.25">
      <c r="A12115" s="325"/>
      <c r="B12115" s="325"/>
      <c r="H12115" s="325"/>
      <c r="O12115" s="325"/>
    </row>
    <row r="12116" spans="1:15" x14ac:dyDescent="0.25">
      <c r="A12116" s="325"/>
      <c r="B12116" s="325"/>
      <c r="H12116" s="325"/>
      <c r="O12116" s="325"/>
    </row>
    <row r="12117" spans="1:15" x14ac:dyDescent="0.25">
      <c r="A12117" s="325"/>
      <c r="B12117" s="325"/>
      <c r="H12117" s="325"/>
      <c r="O12117" s="325"/>
    </row>
    <row r="12118" spans="1:15" x14ac:dyDescent="0.25">
      <c r="A12118" s="325"/>
      <c r="B12118" s="325"/>
      <c r="H12118" s="325"/>
      <c r="O12118" s="325"/>
    </row>
    <row r="12119" spans="1:15" x14ac:dyDescent="0.25">
      <c r="A12119" s="325"/>
      <c r="B12119" s="325"/>
      <c r="H12119" s="325"/>
      <c r="O12119" s="325"/>
    </row>
    <row r="12120" spans="1:15" x14ac:dyDescent="0.25">
      <c r="A12120" s="325"/>
      <c r="B12120" s="325"/>
      <c r="H12120" s="325"/>
      <c r="O12120" s="325"/>
    </row>
    <row r="12121" spans="1:15" x14ac:dyDescent="0.25">
      <c r="A12121" s="325"/>
      <c r="B12121" s="325"/>
      <c r="H12121" s="325"/>
      <c r="O12121" s="325"/>
    </row>
    <row r="12122" spans="1:15" x14ac:dyDescent="0.25">
      <c r="A12122" s="325"/>
      <c r="B12122" s="325"/>
      <c r="H12122" s="325"/>
      <c r="O12122" s="325"/>
    </row>
    <row r="12123" spans="1:15" x14ac:dyDescent="0.25">
      <c r="A12123" s="325"/>
      <c r="B12123" s="325"/>
      <c r="H12123" s="325"/>
      <c r="O12123" s="325"/>
    </row>
    <row r="12124" spans="1:15" x14ac:dyDescent="0.25">
      <c r="A12124" s="325"/>
      <c r="B12124" s="325"/>
      <c r="H12124" s="325"/>
      <c r="O12124" s="325"/>
    </row>
    <row r="12125" spans="1:15" x14ac:dyDescent="0.25">
      <c r="A12125" s="325"/>
      <c r="B12125" s="325"/>
      <c r="H12125" s="325"/>
      <c r="O12125" s="325"/>
    </row>
    <row r="12126" spans="1:15" x14ac:dyDescent="0.25">
      <c r="A12126" s="325"/>
      <c r="B12126" s="325"/>
      <c r="H12126" s="325"/>
      <c r="O12126" s="325"/>
    </row>
    <row r="12127" spans="1:15" x14ac:dyDescent="0.25">
      <c r="A12127" s="325"/>
      <c r="B12127" s="325"/>
      <c r="H12127" s="325"/>
      <c r="O12127" s="325"/>
    </row>
    <row r="12128" spans="1:15" x14ac:dyDescent="0.25">
      <c r="A12128" s="325"/>
      <c r="B12128" s="325"/>
      <c r="H12128" s="325"/>
      <c r="O12128" s="325"/>
    </row>
    <row r="12129" spans="1:15" x14ac:dyDescent="0.25">
      <c r="A12129" s="325"/>
      <c r="B12129" s="325"/>
      <c r="H12129" s="325"/>
      <c r="O12129" s="325"/>
    </row>
    <row r="12130" spans="1:15" x14ac:dyDescent="0.25">
      <c r="A12130" s="325"/>
      <c r="B12130" s="325"/>
      <c r="H12130" s="325"/>
      <c r="O12130" s="325"/>
    </row>
    <row r="12131" spans="1:15" x14ac:dyDescent="0.25">
      <c r="A12131" s="325"/>
      <c r="B12131" s="325"/>
      <c r="H12131" s="325"/>
      <c r="O12131" s="325"/>
    </row>
    <row r="12132" spans="1:15" x14ac:dyDescent="0.25">
      <c r="A12132" s="325"/>
      <c r="B12132" s="325"/>
      <c r="H12132" s="325"/>
      <c r="O12132" s="325"/>
    </row>
    <row r="12133" spans="1:15" x14ac:dyDescent="0.25">
      <c r="A12133" s="325"/>
      <c r="B12133" s="325"/>
      <c r="H12133" s="325"/>
      <c r="O12133" s="325"/>
    </row>
    <row r="12134" spans="1:15" x14ac:dyDescent="0.25">
      <c r="A12134" s="325"/>
      <c r="B12134" s="325"/>
      <c r="H12134" s="325"/>
      <c r="O12134" s="325"/>
    </row>
    <row r="12135" spans="1:15" x14ac:dyDescent="0.25">
      <c r="A12135" s="325"/>
      <c r="B12135" s="325"/>
      <c r="H12135" s="325"/>
      <c r="O12135" s="325"/>
    </row>
    <row r="12136" spans="1:15" x14ac:dyDescent="0.25">
      <c r="A12136" s="325"/>
      <c r="B12136" s="325"/>
      <c r="H12136" s="325"/>
      <c r="O12136" s="325"/>
    </row>
    <row r="12137" spans="1:15" x14ac:dyDescent="0.25">
      <c r="A12137" s="325"/>
      <c r="B12137" s="325"/>
      <c r="H12137" s="325"/>
      <c r="O12137" s="325"/>
    </row>
    <row r="12138" spans="1:15" x14ac:dyDescent="0.25">
      <c r="A12138" s="325"/>
      <c r="B12138" s="325"/>
      <c r="H12138" s="325"/>
      <c r="O12138" s="325"/>
    </row>
    <row r="12139" spans="1:15" x14ac:dyDescent="0.25">
      <c r="A12139" s="325"/>
      <c r="B12139" s="325"/>
      <c r="H12139" s="325"/>
      <c r="O12139" s="325"/>
    </row>
    <row r="12140" spans="1:15" x14ac:dyDescent="0.25">
      <c r="A12140" s="325"/>
      <c r="B12140" s="325"/>
      <c r="H12140" s="325"/>
      <c r="O12140" s="325"/>
    </row>
    <row r="12141" spans="1:15" x14ac:dyDescent="0.25">
      <c r="A12141" s="325"/>
      <c r="B12141" s="325"/>
      <c r="H12141" s="325"/>
      <c r="O12141" s="325"/>
    </row>
    <row r="12142" spans="1:15" x14ac:dyDescent="0.25">
      <c r="A12142" s="325"/>
      <c r="B12142" s="325"/>
      <c r="H12142" s="325"/>
      <c r="O12142" s="325"/>
    </row>
    <row r="12143" spans="1:15" x14ac:dyDescent="0.25">
      <c r="A12143" s="325"/>
      <c r="B12143" s="325"/>
      <c r="H12143" s="325"/>
      <c r="O12143" s="325"/>
    </row>
    <row r="12144" spans="1:15" x14ac:dyDescent="0.25">
      <c r="A12144" s="325"/>
      <c r="B12144" s="325"/>
      <c r="H12144" s="325"/>
      <c r="O12144" s="325"/>
    </row>
    <row r="12145" spans="1:15" x14ac:dyDescent="0.25">
      <c r="A12145" s="325"/>
      <c r="B12145" s="325"/>
      <c r="H12145" s="325"/>
      <c r="O12145" s="325"/>
    </row>
    <row r="12146" spans="1:15" x14ac:dyDescent="0.25">
      <c r="A12146" s="325"/>
      <c r="B12146" s="325"/>
      <c r="H12146" s="325"/>
      <c r="O12146" s="325"/>
    </row>
    <row r="12147" spans="1:15" x14ac:dyDescent="0.25">
      <c r="A12147" s="325"/>
      <c r="B12147" s="325"/>
      <c r="H12147" s="325"/>
      <c r="O12147" s="325"/>
    </row>
    <row r="12148" spans="1:15" x14ac:dyDescent="0.25">
      <c r="A12148" s="325"/>
      <c r="B12148" s="325"/>
      <c r="H12148" s="325"/>
      <c r="O12148" s="325"/>
    </row>
    <row r="12149" spans="1:15" x14ac:dyDescent="0.25">
      <c r="A12149" s="325"/>
      <c r="B12149" s="325"/>
      <c r="H12149" s="325"/>
      <c r="O12149" s="325"/>
    </row>
    <row r="12150" spans="1:15" x14ac:dyDescent="0.25">
      <c r="A12150" s="325"/>
      <c r="B12150" s="325"/>
      <c r="H12150" s="325"/>
      <c r="O12150" s="325"/>
    </row>
    <row r="12151" spans="1:15" x14ac:dyDescent="0.25">
      <c r="A12151" s="325"/>
      <c r="B12151" s="325"/>
      <c r="H12151" s="325"/>
      <c r="O12151" s="325"/>
    </row>
    <row r="12152" spans="1:15" x14ac:dyDescent="0.25">
      <c r="A12152" s="325"/>
      <c r="B12152" s="325"/>
      <c r="H12152" s="325"/>
      <c r="O12152" s="325"/>
    </row>
    <row r="12153" spans="1:15" x14ac:dyDescent="0.25">
      <c r="A12153" s="325"/>
      <c r="B12153" s="325"/>
      <c r="H12153" s="325"/>
      <c r="O12153" s="325"/>
    </row>
    <row r="12154" spans="1:15" x14ac:dyDescent="0.25">
      <c r="A12154" s="325"/>
      <c r="B12154" s="325"/>
      <c r="H12154" s="325"/>
      <c r="O12154" s="325"/>
    </row>
    <row r="12155" spans="1:15" x14ac:dyDescent="0.25">
      <c r="A12155" s="325"/>
      <c r="B12155" s="325"/>
      <c r="H12155" s="325"/>
      <c r="O12155" s="325"/>
    </row>
    <row r="12156" spans="1:15" x14ac:dyDescent="0.25">
      <c r="A12156" s="325"/>
      <c r="B12156" s="325"/>
      <c r="H12156" s="325"/>
      <c r="O12156" s="325"/>
    </row>
    <row r="12157" spans="1:15" x14ac:dyDescent="0.25">
      <c r="A12157" s="325"/>
      <c r="B12157" s="325"/>
      <c r="H12157" s="325"/>
      <c r="O12157" s="325"/>
    </row>
    <row r="12158" spans="1:15" x14ac:dyDescent="0.25">
      <c r="A12158" s="325"/>
      <c r="B12158" s="325"/>
      <c r="H12158" s="325"/>
      <c r="O12158" s="325"/>
    </row>
    <row r="12159" spans="1:15" x14ac:dyDescent="0.25">
      <c r="A12159" s="325"/>
      <c r="B12159" s="325"/>
      <c r="H12159" s="325"/>
      <c r="O12159" s="325"/>
    </row>
    <row r="12160" spans="1:15" x14ac:dyDescent="0.25">
      <c r="A12160" s="325"/>
      <c r="B12160" s="325"/>
      <c r="H12160" s="325"/>
      <c r="O12160" s="325"/>
    </row>
    <row r="12161" spans="1:15" x14ac:dyDescent="0.25">
      <c r="A12161" s="325"/>
      <c r="B12161" s="325"/>
      <c r="H12161" s="325"/>
      <c r="O12161" s="325"/>
    </row>
    <row r="12162" spans="1:15" x14ac:dyDescent="0.25">
      <c r="A12162" s="325"/>
      <c r="B12162" s="325"/>
      <c r="H12162" s="325"/>
      <c r="O12162" s="325"/>
    </row>
    <row r="12163" spans="1:15" x14ac:dyDescent="0.25">
      <c r="A12163" s="325"/>
      <c r="B12163" s="325"/>
      <c r="H12163" s="325"/>
      <c r="O12163" s="325"/>
    </row>
    <row r="12164" spans="1:15" x14ac:dyDescent="0.25">
      <c r="A12164" s="325"/>
      <c r="B12164" s="325"/>
      <c r="H12164" s="325"/>
      <c r="O12164" s="325"/>
    </row>
    <row r="12165" spans="1:15" x14ac:dyDescent="0.25">
      <c r="A12165" s="325"/>
      <c r="B12165" s="325"/>
      <c r="H12165" s="325"/>
      <c r="O12165" s="325"/>
    </row>
    <row r="12166" spans="1:15" x14ac:dyDescent="0.25">
      <c r="A12166" s="325"/>
      <c r="B12166" s="325"/>
      <c r="H12166" s="325"/>
      <c r="O12166" s="325"/>
    </row>
    <row r="12167" spans="1:15" x14ac:dyDescent="0.25">
      <c r="A12167" s="325"/>
      <c r="B12167" s="325"/>
      <c r="H12167" s="325"/>
      <c r="O12167" s="325"/>
    </row>
    <row r="12168" spans="1:15" x14ac:dyDescent="0.25">
      <c r="A12168" s="325"/>
      <c r="B12168" s="325"/>
      <c r="H12168" s="325"/>
      <c r="O12168" s="325"/>
    </row>
    <row r="12169" spans="1:15" x14ac:dyDescent="0.25">
      <c r="A12169" s="325"/>
      <c r="B12169" s="325"/>
      <c r="H12169" s="325"/>
      <c r="O12169" s="325"/>
    </row>
    <row r="12170" spans="1:15" x14ac:dyDescent="0.25">
      <c r="A12170" s="325"/>
      <c r="B12170" s="325"/>
      <c r="H12170" s="325"/>
      <c r="O12170" s="325"/>
    </row>
    <row r="12171" spans="1:15" x14ac:dyDescent="0.25">
      <c r="A12171" s="325"/>
      <c r="B12171" s="325"/>
      <c r="H12171" s="325"/>
      <c r="O12171" s="325"/>
    </row>
    <row r="12172" spans="1:15" x14ac:dyDescent="0.25">
      <c r="A12172" s="325"/>
      <c r="B12172" s="325"/>
      <c r="H12172" s="325"/>
      <c r="O12172" s="325"/>
    </row>
    <row r="12173" spans="1:15" x14ac:dyDescent="0.25">
      <c r="A12173" s="325"/>
      <c r="B12173" s="325"/>
      <c r="H12173" s="325"/>
      <c r="O12173" s="325"/>
    </row>
    <row r="12174" spans="1:15" x14ac:dyDescent="0.25">
      <c r="A12174" s="325"/>
      <c r="B12174" s="325"/>
      <c r="H12174" s="325"/>
      <c r="O12174" s="325"/>
    </row>
    <row r="12175" spans="1:15" x14ac:dyDescent="0.25">
      <c r="A12175" s="325"/>
      <c r="B12175" s="325"/>
      <c r="H12175" s="325"/>
      <c r="O12175" s="325"/>
    </row>
    <row r="12176" spans="1:15" x14ac:dyDescent="0.25">
      <c r="A12176" s="325"/>
      <c r="B12176" s="325"/>
      <c r="H12176" s="325"/>
      <c r="O12176" s="325"/>
    </row>
    <row r="12177" spans="1:15" x14ac:dyDescent="0.25">
      <c r="A12177" s="325"/>
      <c r="B12177" s="325"/>
      <c r="H12177" s="325"/>
      <c r="O12177" s="325"/>
    </row>
    <row r="12178" spans="1:15" x14ac:dyDescent="0.25">
      <c r="A12178" s="325"/>
      <c r="B12178" s="325"/>
      <c r="H12178" s="325"/>
      <c r="O12178" s="325"/>
    </row>
    <row r="12179" spans="1:15" x14ac:dyDescent="0.25">
      <c r="A12179" s="325"/>
      <c r="B12179" s="325"/>
      <c r="H12179" s="325"/>
      <c r="O12179" s="325"/>
    </row>
    <row r="12180" spans="1:15" x14ac:dyDescent="0.25">
      <c r="A12180" s="325"/>
      <c r="B12180" s="325"/>
      <c r="H12180" s="325"/>
      <c r="O12180" s="325"/>
    </row>
    <row r="12181" spans="1:15" x14ac:dyDescent="0.25">
      <c r="A12181" s="325"/>
      <c r="B12181" s="325"/>
      <c r="H12181" s="325"/>
      <c r="O12181" s="325"/>
    </row>
    <row r="12182" spans="1:15" x14ac:dyDescent="0.25">
      <c r="A12182" s="325"/>
      <c r="B12182" s="325"/>
      <c r="H12182" s="325"/>
      <c r="O12182" s="325"/>
    </row>
    <row r="12183" spans="1:15" x14ac:dyDescent="0.25">
      <c r="A12183" s="325"/>
      <c r="B12183" s="325"/>
      <c r="H12183" s="325"/>
      <c r="O12183" s="325"/>
    </row>
    <row r="12184" spans="1:15" x14ac:dyDescent="0.25">
      <c r="A12184" s="325"/>
      <c r="B12184" s="325"/>
      <c r="H12184" s="325"/>
      <c r="O12184" s="325"/>
    </row>
    <row r="12185" spans="1:15" x14ac:dyDescent="0.25">
      <c r="A12185" s="325"/>
      <c r="B12185" s="325"/>
      <c r="H12185" s="325"/>
      <c r="O12185" s="325"/>
    </row>
    <row r="12186" spans="1:15" x14ac:dyDescent="0.25">
      <c r="A12186" s="325"/>
      <c r="B12186" s="325"/>
      <c r="H12186" s="325"/>
      <c r="O12186" s="325"/>
    </row>
    <row r="12187" spans="1:15" x14ac:dyDescent="0.25">
      <c r="A12187" s="325"/>
      <c r="B12187" s="325"/>
      <c r="H12187" s="325"/>
      <c r="O12187" s="325"/>
    </row>
    <row r="12188" spans="1:15" x14ac:dyDescent="0.25">
      <c r="A12188" s="325"/>
      <c r="B12188" s="325"/>
      <c r="H12188" s="325"/>
      <c r="O12188" s="325"/>
    </row>
    <row r="12189" spans="1:15" x14ac:dyDescent="0.25">
      <c r="A12189" s="325"/>
      <c r="B12189" s="325"/>
      <c r="H12189" s="325"/>
      <c r="O12189" s="325"/>
    </row>
    <row r="12190" spans="1:15" x14ac:dyDescent="0.25">
      <c r="A12190" s="325"/>
      <c r="B12190" s="325"/>
      <c r="H12190" s="325"/>
      <c r="O12190" s="325"/>
    </row>
    <row r="12191" spans="1:15" x14ac:dyDescent="0.25">
      <c r="A12191" s="325"/>
      <c r="B12191" s="325"/>
      <c r="H12191" s="325"/>
      <c r="O12191" s="325"/>
    </row>
    <row r="12192" spans="1:15" x14ac:dyDescent="0.25">
      <c r="A12192" s="325"/>
      <c r="B12192" s="325"/>
      <c r="H12192" s="325"/>
      <c r="O12192" s="325"/>
    </row>
    <row r="12193" spans="1:15" x14ac:dyDescent="0.25">
      <c r="A12193" s="325"/>
      <c r="B12193" s="325"/>
      <c r="H12193" s="325"/>
      <c r="O12193" s="325"/>
    </row>
    <row r="12194" spans="1:15" x14ac:dyDescent="0.25">
      <c r="A12194" s="325"/>
      <c r="B12194" s="325"/>
      <c r="H12194" s="325"/>
      <c r="O12194" s="325"/>
    </row>
    <row r="12195" spans="1:15" x14ac:dyDescent="0.25">
      <c r="A12195" s="325"/>
      <c r="B12195" s="325"/>
      <c r="H12195" s="325"/>
      <c r="O12195" s="325"/>
    </row>
    <row r="12196" spans="1:15" x14ac:dyDescent="0.25">
      <c r="A12196" s="325"/>
      <c r="B12196" s="325"/>
      <c r="H12196" s="325"/>
      <c r="O12196" s="325"/>
    </row>
    <row r="12197" spans="1:15" x14ac:dyDescent="0.25">
      <c r="A12197" s="325"/>
      <c r="B12197" s="325"/>
      <c r="H12197" s="325"/>
      <c r="O12197" s="325"/>
    </row>
    <row r="12198" spans="1:15" x14ac:dyDescent="0.25">
      <c r="A12198" s="325"/>
      <c r="B12198" s="325"/>
      <c r="H12198" s="325"/>
      <c r="O12198" s="325"/>
    </row>
    <row r="12199" spans="1:15" x14ac:dyDescent="0.25">
      <c r="A12199" s="325"/>
      <c r="B12199" s="325"/>
      <c r="H12199" s="325"/>
      <c r="O12199" s="325"/>
    </row>
    <row r="12200" spans="1:15" x14ac:dyDescent="0.25">
      <c r="A12200" s="325"/>
      <c r="B12200" s="325"/>
      <c r="H12200" s="325"/>
      <c r="O12200" s="325"/>
    </row>
    <row r="12201" spans="1:15" x14ac:dyDescent="0.25">
      <c r="A12201" s="325"/>
      <c r="B12201" s="325"/>
      <c r="H12201" s="325"/>
      <c r="O12201" s="325"/>
    </row>
    <row r="12202" spans="1:15" x14ac:dyDescent="0.25">
      <c r="A12202" s="325"/>
      <c r="B12202" s="325"/>
      <c r="H12202" s="325"/>
      <c r="O12202" s="325"/>
    </row>
    <row r="12203" spans="1:15" x14ac:dyDescent="0.25">
      <c r="A12203" s="325"/>
      <c r="B12203" s="325"/>
      <c r="H12203" s="325"/>
      <c r="O12203" s="325"/>
    </row>
    <row r="12204" spans="1:15" x14ac:dyDescent="0.25">
      <c r="A12204" s="325"/>
      <c r="B12204" s="325"/>
      <c r="H12204" s="325"/>
      <c r="O12204" s="325"/>
    </row>
    <row r="12205" spans="1:15" x14ac:dyDescent="0.25">
      <c r="A12205" s="325"/>
      <c r="B12205" s="325"/>
      <c r="H12205" s="325"/>
      <c r="O12205" s="325"/>
    </row>
    <row r="12206" spans="1:15" x14ac:dyDescent="0.25">
      <c r="A12206" s="325"/>
      <c r="B12206" s="325"/>
      <c r="H12206" s="325"/>
      <c r="O12206" s="325"/>
    </row>
    <row r="12207" spans="1:15" x14ac:dyDescent="0.25">
      <c r="A12207" s="325"/>
      <c r="B12207" s="325"/>
      <c r="H12207" s="325"/>
      <c r="O12207" s="325"/>
    </row>
    <row r="12208" spans="1:15" x14ac:dyDescent="0.25">
      <c r="A12208" s="325"/>
      <c r="B12208" s="325"/>
      <c r="H12208" s="325"/>
      <c r="O12208" s="325"/>
    </row>
    <row r="12209" spans="1:15" x14ac:dyDescent="0.25">
      <c r="A12209" s="325"/>
      <c r="B12209" s="325"/>
      <c r="H12209" s="325"/>
      <c r="O12209" s="325"/>
    </row>
    <row r="12210" spans="1:15" x14ac:dyDescent="0.25">
      <c r="A12210" s="325"/>
      <c r="B12210" s="325"/>
      <c r="H12210" s="325"/>
      <c r="O12210" s="325"/>
    </row>
    <row r="12211" spans="1:15" x14ac:dyDescent="0.25">
      <c r="A12211" s="325"/>
      <c r="B12211" s="325"/>
      <c r="H12211" s="325"/>
      <c r="O12211" s="325"/>
    </row>
    <row r="12212" spans="1:15" x14ac:dyDescent="0.25">
      <c r="A12212" s="325"/>
      <c r="B12212" s="325"/>
      <c r="H12212" s="325"/>
      <c r="O12212" s="325"/>
    </row>
    <row r="12213" spans="1:15" x14ac:dyDescent="0.25">
      <c r="A12213" s="325"/>
      <c r="B12213" s="325"/>
      <c r="H12213" s="325"/>
      <c r="O12213" s="325"/>
    </row>
    <row r="12214" spans="1:15" x14ac:dyDescent="0.25">
      <c r="A12214" s="325"/>
      <c r="B12214" s="325"/>
      <c r="H12214" s="325"/>
      <c r="O12214" s="325"/>
    </row>
    <row r="12215" spans="1:15" x14ac:dyDescent="0.25">
      <c r="A12215" s="325"/>
      <c r="B12215" s="325"/>
      <c r="H12215" s="325"/>
      <c r="O12215" s="325"/>
    </row>
    <row r="12216" spans="1:15" x14ac:dyDescent="0.25">
      <c r="A12216" s="325"/>
      <c r="B12216" s="325"/>
      <c r="H12216" s="325"/>
      <c r="O12216" s="325"/>
    </row>
    <row r="12217" spans="1:15" x14ac:dyDescent="0.25">
      <c r="A12217" s="325"/>
      <c r="B12217" s="325"/>
      <c r="H12217" s="325"/>
      <c r="O12217" s="325"/>
    </row>
    <row r="12218" spans="1:15" x14ac:dyDescent="0.25">
      <c r="A12218" s="325"/>
      <c r="B12218" s="325"/>
      <c r="H12218" s="325"/>
      <c r="O12218" s="325"/>
    </row>
    <row r="12219" spans="1:15" x14ac:dyDescent="0.25">
      <c r="A12219" s="325"/>
      <c r="B12219" s="325"/>
      <c r="H12219" s="325"/>
      <c r="O12219" s="325"/>
    </row>
    <row r="12220" spans="1:15" x14ac:dyDescent="0.25">
      <c r="A12220" s="325"/>
      <c r="B12220" s="325"/>
      <c r="H12220" s="325"/>
      <c r="O12220" s="325"/>
    </row>
    <row r="12221" spans="1:15" x14ac:dyDescent="0.25">
      <c r="A12221" s="325"/>
      <c r="B12221" s="325"/>
      <c r="H12221" s="325"/>
      <c r="O12221" s="325"/>
    </row>
    <row r="12222" spans="1:15" x14ac:dyDescent="0.25">
      <c r="A12222" s="325"/>
      <c r="B12222" s="325"/>
      <c r="H12222" s="325"/>
      <c r="O12222" s="325"/>
    </row>
    <row r="12223" spans="1:15" x14ac:dyDescent="0.25">
      <c r="A12223" s="325"/>
      <c r="B12223" s="325"/>
      <c r="H12223" s="325"/>
      <c r="O12223" s="325"/>
    </row>
    <row r="12224" spans="1:15" x14ac:dyDescent="0.25">
      <c r="A12224" s="325"/>
      <c r="B12224" s="325"/>
      <c r="H12224" s="325"/>
      <c r="O12224" s="325"/>
    </row>
    <row r="12225" spans="1:15" x14ac:dyDescent="0.25">
      <c r="A12225" s="325"/>
      <c r="B12225" s="325"/>
      <c r="H12225" s="325"/>
      <c r="O12225" s="325"/>
    </row>
    <row r="12226" spans="1:15" x14ac:dyDescent="0.25">
      <c r="A12226" s="325"/>
      <c r="B12226" s="325"/>
      <c r="H12226" s="325"/>
      <c r="O12226" s="325"/>
    </row>
    <row r="12227" spans="1:15" x14ac:dyDescent="0.25">
      <c r="A12227" s="325"/>
      <c r="B12227" s="325"/>
      <c r="H12227" s="325"/>
      <c r="O12227" s="325"/>
    </row>
    <row r="12228" spans="1:15" x14ac:dyDescent="0.25">
      <c r="A12228" s="325"/>
      <c r="B12228" s="325"/>
      <c r="H12228" s="325"/>
      <c r="O12228" s="325"/>
    </row>
    <row r="12229" spans="1:15" x14ac:dyDescent="0.25">
      <c r="A12229" s="325"/>
      <c r="B12229" s="325"/>
      <c r="H12229" s="325"/>
      <c r="O12229" s="325"/>
    </row>
    <row r="12230" spans="1:15" x14ac:dyDescent="0.25">
      <c r="A12230" s="325"/>
      <c r="B12230" s="325"/>
      <c r="H12230" s="325"/>
      <c r="O12230" s="325"/>
    </row>
    <row r="12231" spans="1:15" x14ac:dyDescent="0.25">
      <c r="A12231" s="325"/>
      <c r="B12231" s="325"/>
      <c r="H12231" s="325"/>
      <c r="O12231" s="325"/>
    </row>
    <row r="12232" spans="1:15" x14ac:dyDescent="0.25">
      <c r="A12232" s="325"/>
      <c r="B12232" s="325"/>
      <c r="H12232" s="325"/>
      <c r="O12232" s="325"/>
    </row>
    <row r="12233" spans="1:15" x14ac:dyDescent="0.25">
      <c r="A12233" s="325"/>
      <c r="B12233" s="325"/>
      <c r="H12233" s="325"/>
      <c r="O12233" s="325"/>
    </row>
    <row r="12234" spans="1:15" x14ac:dyDescent="0.25">
      <c r="A12234" s="325"/>
      <c r="B12234" s="325"/>
      <c r="H12234" s="325"/>
      <c r="O12234" s="325"/>
    </row>
    <row r="12235" spans="1:15" x14ac:dyDescent="0.25">
      <c r="A12235" s="325"/>
      <c r="B12235" s="325"/>
      <c r="H12235" s="325"/>
      <c r="O12235" s="325"/>
    </row>
    <row r="12236" spans="1:15" x14ac:dyDescent="0.25">
      <c r="A12236" s="325"/>
      <c r="B12236" s="325"/>
      <c r="H12236" s="325"/>
      <c r="O12236" s="325"/>
    </row>
    <row r="12237" spans="1:15" x14ac:dyDescent="0.25">
      <c r="A12237" s="325"/>
      <c r="B12237" s="325"/>
      <c r="H12237" s="325"/>
      <c r="O12237" s="325"/>
    </row>
    <row r="12238" spans="1:15" x14ac:dyDescent="0.25">
      <c r="A12238" s="325"/>
      <c r="B12238" s="325"/>
      <c r="H12238" s="325"/>
      <c r="O12238" s="325"/>
    </row>
    <row r="12239" spans="1:15" x14ac:dyDescent="0.25">
      <c r="A12239" s="325"/>
      <c r="B12239" s="325"/>
      <c r="H12239" s="325"/>
      <c r="O12239" s="325"/>
    </row>
    <row r="12240" spans="1:15" x14ac:dyDescent="0.25">
      <c r="A12240" s="325"/>
      <c r="B12240" s="325"/>
      <c r="H12240" s="325"/>
      <c r="O12240" s="325"/>
    </row>
    <row r="12241" spans="1:15" x14ac:dyDescent="0.25">
      <c r="A12241" s="325"/>
      <c r="B12241" s="325"/>
      <c r="H12241" s="325"/>
      <c r="O12241" s="325"/>
    </row>
    <row r="12242" spans="1:15" x14ac:dyDescent="0.25">
      <c r="A12242" s="325"/>
      <c r="B12242" s="325"/>
      <c r="H12242" s="325"/>
      <c r="O12242" s="325"/>
    </row>
    <row r="12243" spans="1:15" x14ac:dyDescent="0.25">
      <c r="A12243" s="325"/>
      <c r="B12243" s="325"/>
      <c r="H12243" s="325"/>
      <c r="O12243" s="325"/>
    </row>
    <row r="12244" spans="1:15" x14ac:dyDescent="0.25">
      <c r="A12244" s="325"/>
      <c r="B12244" s="325"/>
      <c r="H12244" s="325"/>
      <c r="O12244" s="325"/>
    </row>
    <row r="12245" spans="1:15" x14ac:dyDescent="0.25">
      <c r="A12245" s="325"/>
      <c r="B12245" s="325"/>
      <c r="H12245" s="325"/>
      <c r="O12245" s="325"/>
    </row>
    <row r="12246" spans="1:15" x14ac:dyDescent="0.25">
      <c r="A12246" s="325"/>
      <c r="B12246" s="325"/>
      <c r="H12246" s="325"/>
      <c r="O12246" s="325"/>
    </row>
    <row r="12247" spans="1:15" x14ac:dyDescent="0.25">
      <c r="A12247" s="325"/>
      <c r="B12247" s="325"/>
      <c r="H12247" s="325"/>
      <c r="O12247" s="325"/>
    </row>
    <row r="12248" spans="1:15" x14ac:dyDescent="0.25">
      <c r="A12248" s="325"/>
      <c r="B12248" s="325"/>
      <c r="H12248" s="325"/>
      <c r="O12248" s="325"/>
    </row>
    <row r="12249" spans="1:15" x14ac:dyDescent="0.25">
      <c r="A12249" s="325"/>
      <c r="B12249" s="325"/>
      <c r="H12249" s="325"/>
      <c r="O12249" s="325"/>
    </row>
    <row r="12250" spans="1:15" x14ac:dyDescent="0.25">
      <c r="A12250" s="325"/>
      <c r="B12250" s="325"/>
      <c r="H12250" s="325"/>
      <c r="O12250" s="325"/>
    </row>
    <row r="12251" spans="1:15" x14ac:dyDescent="0.25">
      <c r="A12251" s="325"/>
      <c r="B12251" s="325"/>
      <c r="H12251" s="325"/>
      <c r="O12251" s="325"/>
    </row>
    <row r="12252" spans="1:15" x14ac:dyDescent="0.25">
      <c r="A12252" s="325"/>
      <c r="B12252" s="325"/>
      <c r="H12252" s="325"/>
      <c r="O12252" s="325"/>
    </row>
    <row r="12253" spans="1:15" x14ac:dyDescent="0.25">
      <c r="A12253" s="325"/>
      <c r="B12253" s="325"/>
      <c r="H12253" s="325"/>
      <c r="O12253" s="325"/>
    </row>
    <row r="12254" spans="1:15" x14ac:dyDescent="0.25">
      <c r="A12254" s="325"/>
      <c r="B12254" s="325"/>
      <c r="H12254" s="325"/>
      <c r="O12254" s="325"/>
    </row>
    <row r="12255" spans="1:15" x14ac:dyDescent="0.25">
      <c r="A12255" s="325"/>
      <c r="B12255" s="325"/>
      <c r="H12255" s="325"/>
      <c r="O12255" s="325"/>
    </row>
    <row r="12256" spans="1:15" x14ac:dyDescent="0.25">
      <c r="A12256" s="325"/>
      <c r="B12256" s="325"/>
      <c r="H12256" s="325"/>
      <c r="O12256" s="325"/>
    </row>
    <row r="12257" spans="1:15" x14ac:dyDescent="0.25">
      <c r="A12257" s="325"/>
      <c r="B12257" s="325"/>
      <c r="H12257" s="325"/>
      <c r="O12257" s="325"/>
    </row>
    <row r="12258" spans="1:15" x14ac:dyDescent="0.25">
      <c r="A12258" s="325"/>
      <c r="B12258" s="325"/>
      <c r="H12258" s="325"/>
      <c r="O12258" s="325"/>
    </row>
    <row r="12259" spans="1:15" x14ac:dyDescent="0.25">
      <c r="A12259" s="325"/>
      <c r="B12259" s="325"/>
      <c r="H12259" s="325"/>
      <c r="O12259" s="325"/>
    </row>
    <row r="12260" spans="1:15" x14ac:dyDescent="0.25">
      <c r="A12260" s="325"/>
      <c r="B12260" s="325"/>
      <c r="H12260" s="325"/>
      <c r="O12260" s="325"/>
    </row>
    <row r="12261" spans="1:15" x14ac:dyDescent="0.25">
      <c r="A12261" s="325"/>
      <c r="B12261" s="325"/>
      <c r="H12261" s="325"/>
      <c r="O12261" s="325"/>
    </row>
    <row r="12262" spans="1:15" x14ac:dyDescent="0.25">
      <c r="A12262" s="325"/>
      <c r="B12262" s="325"/>
      <c r="H12262" s="325"/>
      <c r="O12262" s="325"/>
    </row>
    <row r="12263" spans="1:15" x14ac:dyDescent="0.25">
      <c r="A12263" s="325"/>
      <c r="B12263" s="325"/>
      <c r="H12263" s="325"/>
      <c r="O12263" s="325"/>
    </row>
    <row r="12264" spans="1:15" x14ac:dyDescent="0.25">
      <c r="A12264" s="325"/>
      <c r="B12264" s="325"/>
      <c r="H12264" s="325"/>
      <c r="O12264" s="325"/>
    </row>
    <row r="12265" spans="1:15" x14ac:dyDescent="0.25">
      <c r="A12265" s="325"/>
      <c r="B12265" s="325"/>
      <c r="H12265" s="325"/>
      <c r="O12265" s="325"/>
    </row>
    <row r="12266" spans="1:15" x14ac:dyDescent="0.25">
      <c r="A12266" s="325"/>
      <c r="B12266" s="325"/>
      <c r="H12266" s="325"/>
      <c r="O12266" s="325"/>
    </row>
    <row r="12267" spans="1:15" x14ac:dyDescent="0.25">
      <c r="A12267" s="325"/>
      <c r="B12267" s="325"/>
      <c r="H12267" s="325"/>
      <c r="O12267" s="325"/>
    </row>
    <row r="12268" spans="1:15" x14ac:dyDescent="0.25">
      <c r="A12268" s="325"/>
      <c r="B12268" s="325"/>
      <c r="H12268" s="325"/>
      <c r="O12268" s="325"/>
    </row>
    <row r="12269" spans="1:15" x14ac:dyDescent="0.25">
      <c r="A12269" s="325"/>
      <c r="B12269" s="325"/>
      <c r="H12269" s="325"/>
      <c r="O12269" s="325"/>
    </row>
    <row r="12270" spans="1:15" x14ac:dyDescent="0.25">
      <c r="A12270" s="325"/>
      <c r="B12270" s="325"/>
      <c r="H12270" s="325"/>
      <c r="O12270" s="325"/>
    </row>
    <row r="12271" spans="1:15" x14ac:dyDescent="0.25">
      <c r="A12271" s="325"/>
      <c r="B12271" s="325"/>
      <c r="H12271" s="325"/>
      <c r="O12271" s="325"/>
    </row>
    <row r="12272" spans="1:15" x14ac:dyDescent="0.25">
      <c r="A12272" s="325"/>
      <c r="B12272" s="325"/>
      <c r="H12272" s="325"/>
      <c r="O12272" s="325"/>
    </row>
    <row r="12273" spans="1:15" x14ac:dyDescent="0.25">
      <c r="A12273" s="325"/>
      <c r="B12273" s="325"/>
      <c r="H12273" s="325"/>
      <c r="O12273" s="325"/>
    </row>
    <row r="12274" spans="1:15" x14ac:dyDescent="0.25">
      <c r="A12274" s="325"/>
      <c r="B12274" s="325"/>
      <c r="H12274" s="325"/>
      <c r="O12274" s="325"/>
    </row>
    <row r="12275" spans="1:15" x14ac:dyDescent="0.25">
      <c r="A12275" s="325"/>
      <c r="B12275" s="325"/>
      <c r="H12275" s="325"/>
      <c r="O12275" s="325"/>
    </row>
    <row r="12276" spans="1:15" x14ac:dyDescent="0.25">
      <c r="A12276" s="325"/>
      <c r="B12276" s="325"/>
      <c r="H12276" s="325"/>
      <c r="O12276" s="325"/>
    </row>
    <row r="12277" spans="1:15" x14ac:dyDescent="0.25">
      <c r="A12277" s="325"/>
      <c r="B12277" s="325"/>
      <c r="H12277" s="325"/>
      <c r="O12277" s="325"/>
    </row>
    <row r="12278" spans="1:15" x14ac:dyDescent="0.25">
      <c r="A12278" s="325"/>
      <c r="B12278" s="325"/>
      <c r="H12278" s="325"/>
      <c r="O12278" s="325"/>
    </row>
    <row r="12279" spans="1:15" x14ac:dyDescent="0.25">
      <c r="A12279" s="325"/>
      <c r="B12279" s="325"/>
      <c r="H12279" s="325"/>
      <c r="O12279" s="325"/>
    </row>
    <row r="12280" spans="1:15" x14ac:dyDescent="0.25">
      <c r="A12280" s="325"/>
      <c r="B12280" s="325"/>
      <c r="H12280" s="325"/>
      <c r="O12280" s="325"/>
    </row>
    <row r="12281" spans="1:15" x14ac:dyDescent="0.25">
      <c r="A12281" s="325"/>
      <c r="B12281" s="325"/>
      <c r="H12281" s="325"/>
      <c r="O12281" s="325"/>
    </row>
    <row r="12282" spans="1:15" x14ac:dyDescent="0.25">
      <c r="A12282" s="325"/>
      <c r="B12282" s="325"/>
      <c r="H12282" s="325"/>
      <c r="O12282" s="325"/>
    </row>
    <row r="12283" spans="1:15" x14ac:dyDescent="0.25">
      <c r="A12283" s="325"/>
      <c r="B12283" s="325"/>
      <c r="H12283" s="325"/>
      <c r="O12283" s="325"/>
    </row>
    <row r="12284" spans="1:15" x14ac:dyDescent="0.25">
      <c r="A12284" s="325"/>
      <c r="B12284" s="325"/>
      <c r="H12284" s="325"/>
      <c r="O12284" s="325"/>
    </row>
    <row r="12285" spans="1:15" x14ac:dyDescent="0.25">
      <c r="A12285" s="325"/>
      <c r="B12285" s="325"/>
      <c r="H12285" s="325"/>
      <c r="O12285" s="325"/>
    </row>
    <row r="12286" spans="1:15" x14ac:dyDescent="0.25">
      <c r="A12286" s="325"/>
      <c r="B12286" s="325"/>
      <c r="H12286" s="325"/>
      <c r="O12286" s="325"/>
    </row>
    <row r="12287" spans="1:15" x14ac:dyDescent="0.25">
      <c r="A12287" s="325"/>
      <c r="B12287" s="325"/>
      <c r="H12287" s="325"/>
      <c r="O12287" s="325"/>
    </row>
    <row r="12288" spans="1:15" x14ac:dyDescent="0.25">
      <c r="A12288" s="325"/>
      <c r="B12288" s="325"/>
      <c r="H12288" s="325"/>
      <c r="O12288" s="325"/>
    </row>
    <row r="12289" spans="1:15" x14ac:dyDescent="0.25">
      <c r="A12289" s="325"/>
      <c r="B12289" s="325"/>
      <c r="H12289" s="325"/>
      <c r="O12289" s="325"/>
    </row>
    <row r="12290" spans="1:15" x14ac:dyDescent="0.25">
      <c r="A12290" s="325"/>
      <c r="B12290" s="325"/>
      <c r="H12290" s="325"/>
      <c r="O12290" s="325"/>
    </row>
    <row r="12291" spans="1:15" x14ac:dyDescent="0.25">
      <c r="A12291" s="325"/>
      <c r="B12291" s="325"/>
      <c r="H12291" s="325"/>
      <c r="O12291" s="325"/>
    </row>
    <row r="12292" spans="1:15" x14ac:dyDescent="0.25">
      <c r="A12292" s="325"/>
      <c r="B12292" s="325"/>
      <c r="H12292" s="325"/>
      <c r="O12292" s="325"/>
    </row>
    <row r="12293" spans="1:15" x14ac:dyDescent="0.25">
      <c r="A12293" s="325"/>
      <c r="B12293" s="325"/>
      <c r="H12293" s="325"/>
      <c r="O12293" s="325"/>
    </row>
    <row r="12294" spans="1:15" x14ac:dyDescent="0.25">
      <c r="A12294" s="325"/>
      <c r="B12294" s="325"/>
      <c r="H12294" s="325"/>
      <c r="O12294" s="325"/>
    </row>
    <row r="12295" spans="1:15" x14ac:dyDescent="0.25">
      <c r="A12295" s="325"/>
      <c r="B12295" s="325"/>
      <c r="H12295" s="325"/>
      <c r="O12295" s="325"/>
    </row>
    <row r="12296" spans="1:15" x14ac:dyDescent="0.25">
      <c r="A12296" s="325"/>
      <c r="B12296" s="325"/>
      <c r="H12296" s="325"/>
      <c r="O12296" s="325"/>
    </row>
    <row r="12297" spans="1:15" x14ac:dyDescent="0.25">
      <c r="A12297" s="325"/>
      <c r="B12297" s="325"/>
      <c r="H12297" s="325"/>
      <c r="O12297" s="325"/>
    </row>
    <row r="12298" spans="1:15" x14ac:dyDescent="0.25">
      <c r="A12298" s="325"/>
      <c r="B12298" s="325"/>
      <c r="H12298" s="325"/>
      <c r="O12298" s="325"/>
    </row>
    <row r="12299" spans="1:15" x14ac:dyDescent="0.25">
      <c r="A12299" s="325"/>
      <c r="B12299" s="325"/>
      <c r="H12299" s="325"/>
      <c r="O12299" s="325"/>
    </row>
    <row r="12300" spans="1:15" x14ac:dyDescent="0.25">
      <c r="A12300" s="325"/>
      <c r="B12300" s="325"/>
      <c r="H12300" s="325"/>
      <c r="O12300" s="325"/>
    </row>
    <row r="12301" spans="1:15" x14ac:dyDescent="0.25">
      <c r="A12301" s="325"/>
      <c r="B12301" s="325"/>
      <c r="H12301" s="325"/>
      <c r="O12301" s="325"/>
    </row>
    <row r="12302" spans="1:15" x14ac:dyDescent="0.25">
      <c r="A12302" s="325"/>
      <c r="B12302" s="325"/>
      <c r="H12302" s="325"/>
      <c r="O12302" s="325"/>
    </row>
    <row r="12303" spans="1:15" x14ac:dyDescent="0.25">
      <c r="A12303" s="325"/>
      <c r="B12303" s="325"/>
      <c r="H12303" s="325"/>
      <c r="O12303" s="325"/>
    </row>
    <row r="12304" spans="1:15" x14ac:dyDescent="0.25">
      <c r="A12304" s="325"/>
      <c r="B12304" s="325"/>
      <c r="H12304" s="325"/>
      <c r="O12304" s="325"/>
    </row>
    <row r="12305" spans="1:15" x14ac:dyDescent="0.25">
      <c r="A12305" s="325"/>
      <c r="B12305" s="325"/>
      <c r="H12305" s="325"/>
      <c r="O12305" s="325"/>
    </row>
    <row r="12306" spans="1:15" x14ac:dyDescent="0.25">
      <c r="A12306" s="325"/>
      <c r="B12306" s="325"/>
      <c r="H12306" s="325"/>
      <c r="O12306" s="325"/>
    </row>
    <row r="12307" spans="1:15" x14ac:dyDescent="0.25">
      <c r="A12307" s="325"/>
      <c r="B12307" s="325"/>
      <c r="H12307" s="325"/>
      <c r="O12307" s="325"/>
    </row>
    <row r="12308" spans="1:15" x14ac:dyDescent="0.25">
      <c r="A12308" s="325"/>
      <c r="B12308" s="325"/>
      <c r="H12308" s="325"/>
      <c r="O12308" s="325"/>
    </row>
    <row r="12309" spans="1:15" x14ac:dyDescent="0.25">
      <c r="A12309" s="325"/>
      <c r="B12309" s="325"/>
      <c r="H12309" s="325"/>
      <c r="O12309" s="325"/>
    </row>
    <row r="12310" spans="1:15" x14ac:dyDescent="0.25">
      <c r="A12310" s="325"/>
      <c r="B12310" s="325"/>
      <c r="H12310" s="325"/>
      <c r="O12310" s="325"/>
    </row>
    <row r="12311" spans="1:15" x14ac:dyDescent="0.25">
      <c r="A12311" s="325"/>
      <c r="B12311" s="325"/>
      <c r="H12311" s="325"/>
      <c r="O12311" s="325"/>
    </row>
    <row r="12312" spans="1:15" x14ac:dyDescent="0.25">
      <c r="A12312" s="325"/>
      <c r="B12312" s="325"/>
      <c r="H12312" s="325"/>
      <c r="O12312" s="325"/>
    </row>
    <row r="12313" spans="1:15" x14ac:dyDescent="0.25">
      <c r="A12313" s="325"/>
      <c r="B12313" s="325"/>
      <c r="H12313" s="325"/>
      <c r="O12313" s="325"/>
    </row>
    <row r="12314" spans="1:15" x14ac:dyDescent="0.25">
      <c r="A12314" s="325"/>
      <c r="B12314" s="325"/>
      <c r="H12314" s="325"/>
      <c r="O12314" s="325"/>
    </row>
    <row r="12315" spans="1:15" x14ac:dyDescent="0.25">
      <c r="A12315" s="325"/>
      <c r="B12315" s="325"/>
      <c r="H12315" s="325"/>
      <c r="O12315" s="325"/>
    </row>
    <row r="12316" spans="1:15" x14ac:dyDescent="0.25">
      <c r="A12316" s="325"/>
      <c r="B12316" s="325"/>
      <c r="H12316" s="325"/>
      <c r="O12316" s="325"/>
    </row>
    <row r="12317" spans="1:15" x14ac:dyDescent="0.25">
      <c r="A12317" s="325"/>
      <c r="B12317" s="325"/>
      <c r="H12317" s="325"/>
      <c r="O12317" s="325"/>
    </row>
    <row r="12318" spans="1:15" x14ac:dyDescent="0.25">
      <c r="A12318" s="325"/>
      <c r="B12318" s="325"/>
      <c r="H12318" s="325"/>
      <c r="O12318" s="325"/>
    </row>
    <row r="12319" spans="1:15" x14ac:dyDescent="0.25">
      <c r="A12319" s="325"/>
      <c r="B12319" s="325"/>
      <c r="H12319" s="325"/>
      <c r="O12319" s="325"/>
    </row>
    <row r="12320" spans="1:15" x14ac:dyDescent="0.25">
      <c r="A12320" s="325"/>
      <c r="B12320" s="325"/>
      <c r="H12320" s="325"/>
      <c r="O12320" s="325"/>
    </row>
    <row r="12321" spans="1:15" x14ac:dyDescent="0.25">
      <c r="A12321" s="325"/>
      <c r="B12321" s="325"/>
      <c r="H12321" s="325"/>
      <c r="O12321" s="325"/>
    </row>
    <row r="12322" spans="1:15" x14ac:dyDescent="0.25">
      <c r="A12322" s="325"/>
      <c r="B12322" s="325"/>
      <c r="H12322" s="325"/>
      <c r="O12322" s="325"/>
    </row>
    <row r="12323" spans="1:15" x14ac:dyDescent="0.25">
      <c r="A12323" s="325"/>
      <c r="B12323" s="325"/>
      <c r="H12323" s="325"/>
      <c r="O12323" s="325"/>
    </row>
    <row r="12324" spans="1:15" x14ac:dyDescent="0.25">
      <c r="A12324" s="325"/>
      <c r="B12324" s="325"/>
      <c r="H12324" s="325"/>
      <c r="O12324" s="325"/>
    </row>
    <row r="12325" spans="1:15" x14ac:dyDescent="0.25">
      <c r="A12325" s="325"/>
      <c r="B12325" s="325"/>
      <c r="H12325" s="325"/>
      <c r="O12325" s="325"/>
    </row>
    <row r="12326" spans="1:15" x14ac:dyDescent="0.25">
      <c r="A12326" s="325"/>
      <c r="B12326" s="325"/>
      <c r="H12326" s="325"/>
      <c r="O12326" s="325"/>
    </row>
    <row r="12327" spans="1:15" x14ac:dyDescent="0.25">
      <c r="A12327" s="325"/>
      <c r="B12327" s="325"/>
      <c r="H12327" s="325"/>
      <c r="O12327" s="325"/>
    </row>
    <row r="12328" spans="1:15" x14ac:dyDescent="0.25">
      <c r="A12328" s="325"/>
      <c r="B12328" s="325"/>
      <c r="H12328" s="325"/>
      <c r="O12328" s="325"/>
    </row>
    <row r="12329" spans="1:15" x14ac:dyDescent="0.25">
      <c r="A12329" s="325"/>
      <c r="B12329" s="325"/>
      <c r="H12329" s="325"/>
      <c r="O12329" s="325"/>
    </row>
    <row r="12330" spans="1:15" x14ac:dyDescent="0.25">
      <c r="A12330" s="325"/>
      <c r="B12330" s="325"/>
      <c r="H12330" s="325"/>
      <c r="O12330" s="325"/>
    </row>
    <row r="12331" spans="1:15" x14ac:dyDescent="0.25">
      <c r="A12331" s="325"/>
      <c r="B12331" s="325"/>
      <c r="H12331" s="325"/>
      <c r="O12331" s="325"/>
    </row>
    <row r="12332" spans="1:15" x14ac:dyDescent="0.25">
      <c r="A12332" s="325"/>
      <c r="B12332" s="325"/>
      <c r="H12332" s="325"/>
      <c r="O12332" s="325"/>
    </row>
    <row r="12333" spans="1:15" x14ac:dyDescent="0.25">
      <c r="A12333" s="325"/>
      <c r="B12333" s="325"/>
      <c r="H12333" s="325"/>
      <c r="O12333" s="325"/>
    </row>
    <row r="12334" spans="1:15" x14ac:dyDescent="0.25">
      <c r="A12334" s="325"/>
      <c r="B12334" s="325"/>
      <c r="H12334" s="325"/>
      <c r="O12334" s="325"/>
    </row>
    <row r="12335" spans="1:15" x14ac:dyDescent="0.25">
      <c r="A12335" s="325"/>
      <c r="B12335" s="325"/>
      <c r="H12335" s="325"/>
      <c r="O12335" s="325"/>
    </row>
    <row r="12336" spans="1:15" x14ac:dyDescent="0.25">
      <c r="A12336" s="325"/>
      <c r="B12336" s="325"/>
      <c r="H12336" s="325"/>
      <c r="O12336" s="325"/>
    </row>
    <row r="12337" spans="1:15" x14ac:dyDescent="0.25">
      <c r="A12337" s="325"/>
      <c r="B12337" s="325"/>
      <c r="H12337" s="325"/>
      <c r="O12337" s="325"/>
    </row>
    <row r="12338" spans="1:15" x14ac:dyDescent="0.25">
      <c r="A12338" s="325"/>
      <c r="B12338" s="325"/>
      <c r="H12338" s="325"/>
      <c r="O12338" s="325"/>
    </row>
    <row r="12339" spans="1:15" x14ac:dyDescent="0.25">
      <c r="A12339" s="325"/>
      <c r="B12339" s="325"/>
      <c r="H12339" s="325"/>
      <c r="O12339" s="325"/>
    </row>
    <row r="12340" spans="1:15" x14ac:dyDescent="0.25">
      <c r="A12340" s="325"/>
      <c r="B12340" s="325"/>
      <c r="H12340" s="325"/>
      <c r="O12340" s="325"/>
    </row>
    <row r="12341" spans="1:15" x14ac:dyDescent="0.25">
      <c r="A12341" s="325"/>
      <c r="B12341" s="325"/>
      <c r="H12341" s="325"/>
      <c r="O12341" s="325"/>
    </row>
    <row r="12342" spans="1:15" x14ac:dyDescent="0.25">
      <c r="A12342" s="325"/>
      <c r="B12342" s="325"/>
      <c r="H12342" s="325"/>
      <c r="O12342" s="325"/>
    </row>
    <row r="12343" spans="1:15" x14ac:dyDescent="0.25">
      <c r="A12343" s="325"/>
      <c r="B12343" s="325"/>
      <c r="H12343" s="325"/>
      <c r="O12343" s="325"/>
    </row>
    <row r="12344" spans="1:15" x14ac:dyDescent="0.25">
      <c r="A12344" s="325"/>
      <c r="B12344" s="325"/>
      <c r="H12344" s="325"/>
      <c r="O12344" s="325"/>
    </row>
    <row r="12345" spans="1:15" x14ac:dyDescent="0.25">
      <c r="A12345" s="325"/>
      <c r="B12345" s="325"/>
      <c r="H12345" s="325"/>
      <c r="O12345" s="325"/>
    </row>
    <row r="12346" spans="1:15" x14ac:dyDescent="0.25">
      <c r="A12346" s="325"/>
      <c r="B12346" s="325"/>
      <c r="H12346" s="325"/>
      <c r="O12346" s="325"/>
    </row>
    <row r="12347" spans="1:15" x14ac:dyDescent="0.25">
      <c r="A12347" s="325"/>
      <c r="B12347" s="325"/>
      <c r="H12347" s="325"/>
      <c r="O12347" s="325"/>
    </row>
    <row r="12348" spans="1:15" x14ac:dyDescent="0.25">
      <c r="A12348" s="325"/>
      <c r="B12348" s="325"/>
      <c r="H12348" s="325"/>
      <c r="O12348" s="325"/>
    </row>
    <row r="12349" spans="1:15" x14ac:dyDescent="0.25">
      <c r="A12349" s="325"/>
      <c r="B12349" s="325"/>
      <c r="H12349" s="325"/>
      <c r="O12349" s="325"/>
    </row>
    <row r="12350" spans="1:15" x14ac:dyDescent="0.25">
      <c r="A12350" s="325"/>
      <c r="B12350" s="325"/>
      <c r="H12350" s="325"/>
      <c r="O12350" s="325"/>
    </row>
    <row r="12351" spans="1:15" x14ac:dyDescent="0.25">
      <c r="A12351" s="325"/>
      <c r="B12351" s="325"/>
      <c r="H12351" s="325"/>
      <c r="O12351" s="325"/>
    </row>
    <row r="12352" spans="1:15" x14ac:dyDescent="0.25">
      <c r="A12352" s="325"/>
      <c r="B12352" s="325"/>
      <c r="H12352" s="325"/>
      <c r="O12352" s="325"/>
    </row>
    <row r="12353" spans="1:15" x14ac:dyDescent="0.25">
      <c r="A12353" s="325"/>
      <c r="B12353" s="325"/>
      <c r="H12353" s="325"/>
      <c r="O12353" s="325"/>
    </row>
    <row r="12354" spans="1:15" x14ac:dyDescent="0.25">
      <c r="A12354" s="325"/>
      <c r="B12354" s="325"/>
      <c r="H12354" s="325"/>
      <c r="O12354" s="325"/>
    </row>
    <row r="12355" spans="1:15" x14ac:dyDescent="0.25">
      <c r="A12355" s="325"/>
      <c r="B12355" s="325"/>
      <c r="H12355" s="325"/>
      <c r="O12355" s="325"/>
    </row>
    <row r="12356" spans="1:15" x14ac:dyDescent="0.25">
      <c r="A12356" s="325"/>
      <c r="B12356" s="325"/>
      <c r="H12356" s="325"/>
      <c r="O12356" s="325"/>
    </row>
    <row r="12357" spans="1:15" x14ac:dyDescent="0.25">
      <c r="A12357" s="325"/>
      <c r="B12357" s="325"/>
      <c r="H12357" s="325"/>
      <c r="O12357" s="325"/>
    </row>
    <row r="12358" spans="1:15" x14ac:dyDescent="0.25">
      <c r="A12358" s="325"/>
      <c r="B12358" s="325"/>
      <c r="H12358" s="325"/>
      <c r="O12358" s="325"/>
    </row>
    <row r="12359" spans="1:15" x14ac:dyDescent="0.25">
      <c r="A12359" s="325"/>
      <c r="B12359" s="325"/>
      <c r="H12359" s="325"/>
      <c r="O12359" s="325"/>
    </row>
    <row r="12360" spans="1:15" x14ac:dyDescent="0.25">
      <c r="A12360" s="325"/>
      <c r="B12360" s="325"/>
      <c r="H12360" s="325"/>
      <c r="O12360" s="325"/>
    </row>
    <row r="12361" spans="1:15" x14ac:dyDescent="0.25">
      <c r="A12361" s="325"/>
      <c r="B12361" s="325"/>
      <c r="H12361" s="325"/>
      <c r="O12361" s="325"/>
    </row>
    <row r="12362" spans="1:15" x14ac:dyDescent="0.25">
      <c r="A12362" s="325"/>
      <c r="B12362" s="325"/>
      <c r="H12362" s="325"/>
      <c r="O12362" s="325"/>
    </row>
    <row r="12363" spans="1:15" x14ac:dyDescent="0.25">
      <c r="A12363" s="325"/>
      <c r="B12363" s="325"/>
      <c r="H12363" s="325"/>
      <c r="O12363" s="325"/>
    </row>
    <row r="12364" spans="1:15" x14ac:dyDescent="0.25">
      <c r="A12364" s="325"/>
      <c r="B12364" s="325"/>
      <c r="H12364" s="325"/>
      <c r="O12364" s="325"/>
    </row>
    <row r="12365" spans="1:15" x14ac:dyDescent="0.25">
      <c r="A12365" s="325"/>
      <c r="B12365" s="325"/>
      <c r="H12365" s="325"/>
      <c r="O12365" s="325"/>
    </row>
    <row r="12366" spans="1:15" x14ac:dyDescent="0.25">
      <c r="A12366" s="325"/>
      <c r="B12366" s="325"/>
      <c r="H12366" s="325"/>
      <c r="O12366" s="325"/>
    </row>
    <row r="12367" spans="1:15" x14ac:dyDescent="0.25">
      <c r="A12367" s="325"/>
      <c r="B12367" s="325"/>
      <c r="H12367" s="325"/>
      <c r="O12367" s="325"/>
    </row>
    <row r="12368" spans="1:15" x14ac:dyDescent="0.25">
      <c r="A12368" s="325"/>
      <c r="B12368" s="325"/>
      <c r="H12368" s="325"/>
      <c r="O12368" s="325"/>
    </row>
    <row r="12369" spans="1:15" x14ac:dyDescent="0.25">
      <c r="A12369" s="325"/>
      <c r="B12369" s="325"/>
      <c r="H12369" s="325"/>
      <c r="O12369" s="325"/>
    </row>
    <row r="12370" spans="1:15" x14ac:dyDescent="0.25">
      <c r="A12370" s="325"/>
      <c r="B12370" s="325"/>
      <c r="H12370" s="325"/>
      <c r="O12370" s="325"/>
    </row>
    <row r="12371" spans="1:15" x14ac:dyDescent="0.25">
      <c r="A12371" s="325"/>
      <c r="B12371" s="325"/>
      <c r="H12371" s="325"/>
      <c r="O12371" s="325"/>
    </row>
    <row r="12372" spans="1:15" x14ac:dyDescent="0.25">
      <c r="A12372" s="325"/>
      <c r="B12372" s="325"/>
      <c r="H12372" s="325"/>
      <c r="O12372" s="325"/>
    </row>
    <row r="12373" spans="1:15" x14ac:dyDescent="0.25">
      <c r="A12373" s="325"/>
      <c r="B12373" s="325"/>
      <c r="H12373" s="325"/>
      <c r="O12373" s="325"/>
    </row>
    <row r="12374" spans="1:15" x14ac:dyDescent="0.25">
      <c r="A12374" s="325"/>
      <c r="B12374" s="325"/>
      <c r="H12374" s="325"/>
      <c r="O12374" s="325"/>
    </row>
    <row r="12375" spans="1:15" x14ac:dyDescent="0.25">
      <c r="A12375" s="325"/>
      <c r="B12375" s="325"/>
      <c r="H12375" s="325"/>
      <c r="O12375" s="325"/>
    </row>
    <row r="12376" spans="1:15" x14ac:dyDescent="0.25">
      <c r="A12376" s="325"/>
      <c r="B12376" s="325"/>
      <c r="H12376" s="325"/>
      <c r="O12376" s="325"/>
    </row>
    <row r="12377" spans="1:15" x14ac:dyDescent="0.25">
      <c r="A12377" s="325"/>
      <c r="B12377" s="325"/>
      <c r="H12377" s="325"/>
      <c r="O12377" s="325"/>
    </row>
    <row r="12378" spans="1:15" x14ac:dyDescent="0.25">
      <c r="A12378" s="325"/>
      <c r="B12378" s="325"/>
      <c r="H12378" s="325"/>
      <c r="O12378" s="325"/>
    </row>
    <row r="12379" spans="1:15" x14ac:dyDescent="0.25">
      <c r="A12379" s="325"/>
      <c r="B12379" s="325"/>
      <c r="H12379" s="325"/>
      <c r="O12379" s="325"/>
    </row>
    <row r="12380" spans="1:15" x14ac:dyDescent="0.25">
      <c r="A12380" s="325"/>
      <c r="B12380" s="325"/>
      <c r="H12380" s="325"/>
      <c r="O12380" s="325"/>
    </row>
    <row r="12381" spans="1:15" x14ac:dyDescent="0.25">
      <c r="A12381" s="325"/>
      <c r="B12381" s="325"/>
      <c r="H12381" s="325"/>
      <c r="O12381" s="325"/>
    </row>
    <row r="12382" spans="1:15" x14ac:dyDescent="0.25">
      <c r="A12382" s="325"/>
      <c r="B12382" s="325"/>
      <c r="H12382" s="325"/>
      <c r="O12382" s="325"/>
    </row>
    <row r="12383" spans="1:15" x14ac:dyDescent="0.25">
      <c r="A12383" s="325"/>
      <c r="B12383" s="325"/>
      <c r="H12383" s="325"/>
      <c r="O12383" s="325"/>
    </row>
    <row r="12384" spans="1:15" x14ac:dyDescent="0.25">
      <c r="A12384" s="325"/>
      <c r="B12384" s="325"/>
      <c r="H12384" s="325"/>
      <c r="O12384" s="325"/>
    </row>
    <row r="12385" spans="1:15" x14ac:dyDescent="0.25">
      <c r="A12385" s="325"/>
      <c r="B12385" s="325"/>
      <c r="H12385" s="325"/>
      <c r="O12385" s="325"/>
    </row>
    <row r="12386" spans="1:15" x14ac:dyDescent="0.25">
      <c r="A12386" s="325"/>
      <c r="B12386" s="325"/>
      <c r="H12386" s="325"/>
      <c r="O12386" s="325"/>
    </row>
    <row r="12387" spans="1:15" x14ac:dyDescent="0.25">
      <c r="A12387" s="325"/>
      <c r="B12387" s="325"/>
      <c r="H12387" s="325"/>
      <c r="O12387" s="325"/>
    </row>
    <row r="12388" spans="1:15" x14ac:dyDescent="0.25">
      <c r="A12388" s="325"/>
      <c r="B12388" s="325"/>
      <c r="H12388" s="325"/>
      <c r="O12388" s="325"/>
    </row>
    <row r="12389" spans="1:15" x14ac:dyDescent="0.25">
      <c r="A12389" s="325"/>
      <c r="B12389" s="325"/>
      <c r="H12389" s="325"/>
      <c r="O12389" s="325"/>
    </row>
    <row r="12390" spans="1:15" x14ac:dyDescent="0.25">
      <c r="A12390" s="325"/>
      <c r="B12390" s="325"/>
      <c r="H12390" s="325"/>
      <c r="O12390" s="325"/>
    </row>
    <row r="12391" spans="1:15" x14ac:dyDescent="0.25">
      <c r="A12391" s="325"/>
      <c r="B12391" s="325"/>
      <c r="H12391" s="325"/>
      <c r="O12391" s="325"/>
    </row>
    <row r="12392" spans="1:15" x14ac:dyDescent="0.25">
      <c r="A12392" s="325"/>
      <c r="B12392" s="325"/>
      <c r="H12392" s="325"/>
      <c r="O12392" s="325"/>
    </row>
    <row r="12393" spans="1:15" x14ac:dyDescent="0.25">
      <c r="A12393" s="325"/>
      <c r="B12393" s="325"/>
      <c r="H12393" s="325"/>
      <c r="O12393" s="325"/>
    </row>
    <row r="12394" spans="1:15" x14ac:dyDescent="0.25">
      <c r="A12394" s="325"/>
      <c r="B12394" s="325"/>
      <c r="H12394" s="325"/>
      <c r="O12394" s="325"/>
    </row>
    <row r="12395" spans="1:15" x14ac:dyDescent="0.25">
      <c r="A12395" s="325"/>
      <c r="B12395" s="325"/>
      <c r="H12395" s="325"/>
      <c r="O12395" s="325"/>
    </row>
    <row r="12396" spans="1:15" x14ac:dyDescent="0.25">
      <c r="A12396" s="325"/>
      <c r="B12396" s="325"/>
      <c r="H12396" s="325"/>
      <c r="O12396" s="325"/>
    </row>
    <row r="12397" spans="1:15" x14ac:dyDescent="0.25">
      <c r="A12397" s="325"/>
      <c r="B12397" s="325"/>
      <c r="H12397" s="325"/>
      <c r="O12397" s="325"/>
    </row>
    <row r="12398" spans="1:15" x14ac:dyDescent="0.25">
      <c r="A12398" s="325"/>
      <c r="B12398" s="325"/>
      <c r="H12398" s="325"/>
      <c r="O12398" s="325"/>
    </row>
    <row r="12399" spans="1:15" x14ac:dyDescent="0.25">
      <c r="A12399" s="325"/>
      <c r="B12399" s="325"/>
      <c r="H12399" s="325"/>
      <c r="O12399" s="325"/>
    </row>
    <row r="12400" spans="1:15" x14ac:dyDescent="0.25">
      <c r="A12400" s="325"/>
      <c r="B12400" s="325"/>
      <c r="H12400" s="325"/>
      <c r="O12400" s="325"/>
    </row>
    <row r="12401" spans="1:15" x14ac:dyDescent="0.25">
      <c r="A12401" s="325"/>
      <c r="B12401" s="325"/>
      <c r="H12401" s="325"/>
      <c r="O12401" s="325"/>
    </row>
    <row r="12402" spans="1:15" x14ac:dyDescent="0.25">
      <c r="A12402" s="325"/>
      <c r="B12402" s="325"/>
      <c r="H12402" s="325"/>
      <c r="O12402" s="325"/>
    </row>
    <row r="12403" spans="1:15" x14ac:dyDescent="0.25">
      <c r="A12403" s="325"/>
      <c r="B12403" s="325"/>
      <c r="H12403" s="325"/>
      <c r="O12403" s="325"/>
    </row>
    <row r="12404" spans="1:15" x14ac:dyDescent="0.25">
      <c r="A12404" s="325"/>
      <c r="B12404" s="325"/>
      <c r="H12404" s="325"/>
      <c r="O12404" s="325"/>
    </row>
    <row r="12405" spans="1:15" x14ac:dyDescent="0.25">
      <c r="A12405" s="325"/>
      <c r="B12405" s="325"/>
      <c r="H12405" s="325"/>
      <c r="O12405" s="325"/>
    </row>
    <row r="12406" spans="1:15" x14ac:dyDescent="0.25">
      <c r="A12406" s="325"/>
      <c r="B12406" s="325"/>
      <c r="H12406" s="325"/>
      <c r="O12406" s="325"/>
    </row>
    <row r="12407" spans="1:15" x14ac:dyDescent="0.25">
      <c r="A12407" s="325"/>
      <c r="B12407" s="325"/>
      <c r="H12407" s="325"/>
      <c r="O12407" s="325"/>
    </row>
    <row r="12408" spans="1:15" x14ac:dyDescent="0.25">
      <c r="A12408" s="325"/>
      <c r="B12408" s="325"/>
      <c r="H12408" s="325"/>
      <c r="O12408" s="325"/>
    </row>
    <row r="12409" spans="1:15" x14ac:dyDescent="0.25">
      <c r="A12409" s="325"/>
      <c r="B12409" s="325"/>
      <c r="H12409" s="325"/>
      <c r="O12409" s="325"/>
    </row>
    <row r="12410" spans="1:15" x14ac:dyDescent="0.25">
      <c r="A12410" s="325"/>
      <c r="B12410" s="325"/>
      <c r="H12410" s="325"/>
      <c r="O12410" s="325"/>
    </row>
    <row r="12411" spans="1:15" x14ac:dyDescent="0.25">
      <c r="A12411" s="325"/>
      <c r="B12411" s="325"/>
      <c r="H12411" s="325"/>
      <c r="O12411" s="325"/>
    </row>
    <row r="12412" spans="1:15" x14ac:dyDescent="0.25">
      <c r="A12412" s="325"/>
      <c r="B12412" s="325"/>
      <c r="H12412" s="325"/>
      <c r="O12412" s="325"/>
    </row>
    <row r="12413" spans="1:15" x14ac:dyDescent="0.25">
      <c r="A12413" s="325"/>
      <c r="B12413" s="325"/>
      <c r="H12413" s="325"/>
      <c r="O12413" s="325"/>
    </row>
    <row r="12414" spans="1:15" x14ac:dyDescent="0.25">
      <c r="A12414" s="325"/>
      <c r="B12414" s="325"/>
      <c r="H12414" s="325"/>
      <c r="O12414" s="325"/>
    </row>
    <row r="12415" spans="1:15" x14ac:dyDescent="0.25">
      <c r="A12415" s="325"/>
      <c r="B12415" s="325"/>
      <c r="H12415" s="325"/>
      <c r="O12415" s="325"/>
    </row>
    <row r="12416" spans="1:15" x14ac:dyDescent="0.25">
      <c r="A12416" s="325"/>
      <c r="B12416" s="325"/>
      <c r="H12416" s="325"/>
      <c r="O12416" s="325"/>
    </row>
    <row r="12417" spans="1:15" x14ac:dyDescent="0.25">
      <c r="A12417" s="325"/>
      <c r="B12417" s="325"/>
      <c r="H12417" s="325"/>
      <c r="O12417" s="325"/>
    </row>
    <row r="12418" spans="1:15" x14ac:dyDescent="0.25">
      <c r="A12418" s="325"/>
      <c r="B12418" s="325"/>
      <c r="H12418" s="325"/>
      <c r="O12418" s="325"/>
    </row>
    <row r="12419" spans="1:15" x14ac:dyDescent="0.25">
      <c r="A12419" s="325"/>
      <c r="B12419" s="325"/>
      <c r="H12419" s="325"/>
      <c r="O12419" s="325"/>
    </row>
    <row r="12420" spans="1:15" x14ac:dyDescent="0.25">
      <c r="A12420" s="325"/>
      <c r="B12420" s="325"/>
      <c r="H12420" s="325"/>
      <c r="O12420" s="325"/>
    </row>
    <row r="12421" spans="1:15" x14ac:dyDescent="0.25">
      <c r="A12421" s="325"/>
      <c r="B12421" s="325"/>
      <c r="H12421" s="325"/>
      <c r="O12421" s="325"/>
    </row>
    <row r="12422" spans="1:15" x14ac:dyDescent="0.25">
      <c r="A12422" s="325"/>
      <c r="B12422" s="325"/>
      <c r="H12422" s="325"/>
      <c r="O12422" s="325"/>
    </row>
    <row r="12423" spans="1:15" x14ac:dyDescent="0.25">
      <c r="A12423" s="325"/>
      <c r="B12423" s="325"/>
      <c r="H12423" s="325"/>
      <c r="O12423" s="325"/>
    </row>
    <row r="12424" spans="1:15" x14ac:dyDescent="0.25">
      <c r="A12424" s="325"/>
      <c r="B12424" s="325"/>
      <c r="H12424" s="325"/>
      <c r="O12424" s="325"/>
    </row>
    <row r="12425" spans="1:15" x14ac:dyDescent="0.25">
      <c r="A12425" s="325"/>
      <c r="B12425" s="325"/>
      <c r="H12425" s="325"/>
      <c r="O12425" s="325"/>
    </row>
    <row r="12426" spans="1:15" x14ac:dyDescent="0.25">
      <c r="A12426" s="325"/>
      <c r="B12426" s="325"/>
      <c r="H12426" s="325"/>
      <c r="O12426" s="325"/>
    </row>
    <row r="12427" spans="1:15" x14ac:dyDescent="0.25">
      <c r="A12427" s="325"/>
      <c r="B12427" s="325"/>
      <c r="H12427" s="325"/>
      <c r="O12427" s="325"/>
    </row>
    <row r="12428" spans="1:15" x14ac:dyDescent="0.25">
      <c r="A12428" s="325"/>
      <c r="B12428" s="325"/>
      <c r="H12428" s="325"/>
      <c r="O12428" s="325"/>
    </row>
    <row r="12429" spans="1:15" x14ac:dyDescent="0.25">
      <c r="A12429" s="325"/>
      <c r="B12429" s="325"/>
      <c r="H12429" s="325"/>
      <c r="O12429" s="325"/>
    </row>
    <row r="12430" spans="1:15" x14ac:dyDescent="0.25">
      <c r="A12430" s="325"/>
      <c r="B12430" s="325"/>
      <c r="H12430" s="325"/>
      <c r="O12430" s="325"/>
    </row>
    <row r="12431" spans="1:15" x14ac:dyDescent="0.25">
      <c r="A12431" s="325"/>
      <c r="B12431" s="325"/>
      <c r="H12431" s="325"/>
      <c r="O12431" s="325"/>
    </row>
    <row r="12432" spans="1:15" x14ac:dyDescent="0.25">
      <c r="A12432" s="325"/>
      <c r="B12432" s="325"/>
      <c r="H12432" s="325"/>
      <c r="O12432" s="325"/>
    </row>
    <row r="12433" spans="1:15" x14ac:dyDescent="0.25">
      <c r="A12433" s="325"/>
      <c r="B12433" s="325"/>
      <c r="H12433" s="325"/>
      <c r="O12433" s="325"/>
    </row>
    <row r="12434" spans="1:15" x14ac:dyDescent="0.25">
      <c r="A12434" s="325"/>
      <c r="B12434" s="325"/>
      <c r="H12434" s="325"/>
      <c r="O12434" s="325"/>
    </row>
    <row r="12435" spans="1:15" x14ac:dyDescent="0.25">
      <c r="A12435" s="325"/>
      <c r="B12435" s="325"/>
      <c r="H12435" s="325"/>
      <c r="O12435" s="325"/>
    </row>
    <row r="12436" spans="1:15" x14ac:dyDescent="0.25">
      <c r="A12436" s="325"/>
      <c r="B12436" s="325"/>
      <c r="H12436" s="325"/>
      <c r="O12436" s="325"/>
    </row>
    <row r="12437" spans="1:15" x14ac:dyDescent="0.25">
      <c r="A12437" s="325"/>
      <c r="B12437" s="325"/>
      <c r="H12437" s="325"/>
      <c r="O12437" s="325"/>
    </row>
    <row r="12438" spans="1:15" x14ac:dyDescent="0.25">
      <c r="A12438" s="325"/>
      <c r="B12438" s="325"/>
      <c r="H12438" s="325"/>
      <c r="O12438" s="325"/>
    </row>
    <row r="12439" spans="1:15" x14ac:dyDescent="0.25">
      <c r="A12439" s="325"/>
      <c r="B12439" s="325"/>
      <c r="H12439" s="325"/>
      <c r="O12439" s="325"/>
    </row>
    <row r="12440" spans="1:15" x14ac:dyDescent="0.25">
      <c r="A12440" s="325"/>
      <c r="B12440" s="325"/>
      <c r="H12440" s="325"/>
      <c r="O12440" s="325"/>
    </row>
    <row r="12441" spans="1:15" x14ac:dyDescent="0.25">
      <c r="A12441" s="325"/>
      <c r="B12441" s="325"/>
      <c r="H12441" s="325"/>
      <c r="O12441" s="325"/>
    </row>
    <row r="12442" spans="1:15" x14ac:dyDescent="0.25">
      <c r="A12442" s="325"/>
      <c r="B12442" s="325"/>
      <c r="H12442" s="325"/>
      <c r="O12442" s="325"/>
    </row>
    <row r="12443" spans="1:15" x14ac:dyDescent="0.25">
      <c r="A12443" s="325"/>
      <c r="B12443" s="325"/>
      <c r="H12443" s="325"/>
      <c r="O12443" s="325"/>
    </row>
    <row r="12444" spans="1:15" x14ac:dyDescent="0.25">
      <c r="A12444" s="325"/>
      <c r="B12444" s="325"/>
      <c r="H12444" s="325"/>
      <c r="O12444" s="325"/>
    </row>
    <row r="12445" spans="1:15" x14ac:dyDescent="0.25">
      <c r="A12445" s="325"/>
      <c r="B12445" s="325"/>
      <c r="H12445" s="325"/>
      <c r="O12445" s="325"/>
    </row>
    <row r="12446" spans="1:15" x14ac:dyDescent="0.25">
      <c r="A12446" s="325"/>
      <c r="B12446" s="325"/>
      <c r="H12446" s="325"/>
      <c r="O12446" s="325"/>
    </row>
    <row r="12447" spans="1:15" x14ac:dyDescent="0.25">
      <c r="A12447" s="325"/>
      <c r="B12447" s="325"/>
      <c r="H12447" s="325"/>
      <c r="O12447" s="325"/>
    </row>
    <row r="12448" spans="1:15" x14ac:dyDescent="0.25">
      <c r="A12448" s="325"/>
      <c r="B12448" s="325"/>
      <c r="H12448" s="325"/>
      <c r="O12448" s="325"/>
    </row>
    <row r="12449" spans="1:15" x14ac:dyDescent="0.25">
      <c r="A12449" s="325"/>
      <c r="B12449" s="325"/>
      <c r="H12449" s="325"/>
      <c r="O12449" s="325"/>
    </row>
    <row r="12450" spans="1:15" x14ac:dyDescent="0.25">
      <c r="A12450" s="325"/>
      <c r="B12450" s="325"/>
      <c r="H12450" s="325"/>
      <c r="O12450" s="325"/>
    </row>
    <row r="12451" spans="1:15" x14ac:dyDescent="0.25">
      <c r="A12451" s="325"/>
      <c r="B12451" s="325"/>
      <c r="H12451" s="325"/>
      <c r="O12451" s="325"/>
    </row>
    <row r="12452" spans="1:15" x14ac:dyDescent="0.25">
      <c r="A12452" s="325"/>
      <c r="B12452" s="325"/>
      <c r="H12452" s="325"/>
      <c r="O12452" s="325"/>
    </row>
    <row r="12453" spans="1:15" x14ac:dyDescent="0.25">
      <c r="A12453" s="325"/>
      <c r="B12453" s="325"/>
      <c r="H12453" s="325"/>
      <c r="O12453" s="325"/>
    </row>
    <row r="12454" spans="1:15" x14ac:dyDescent="0.25">
      <c r="A12454" s="325"/>
      <c r="B12454" s="325"/>
      <c r="H12454" s="325"/>
      <c r="O12454" s="325"/>
    </row>
    <row r="12455" spans="1:15" x14ac:dyDescent="0.25">
      <c r="A12455" s="325"/>
      <c r="B12455" s="325"/>
      <c r="H12455" s="325"/>
      <c r="O12455" s="325"/>
    </row>
    <row r="12456" spans="1:15" x14ac:dyDescent="0.25">
      <c r="A12456" s="325"/>
      <c r="B12456" s="325"/>
      <c r="H12456" s="325"/>
      <c r="O12456" s="325"/>
    </row>
    <row r="12457" spans="1:15" x14ac:dyDescent="0.25">
      <c r="A12457" s="325"/>
      <c r="B12457" s="325"/>
      <c r="H12457" s="325"/>
      <c r="O12457" s="325"/>
    </row>
    <row r="12458" spans="1:15" x14ac:dyDescent="0.25">
      <c r="A12458" s="325"/>
      <c r="B12458" s="325"/>
      <c r="H12458" s="325"/>
      <c r="O12458" s="325"/>
    </row>
    <row r="12459" spans="1:15" x14ac:dyDescent="0.25">
      <c r="A12459" s="325"/>
      <c r="B12459" s="325"/>
      <c r="H12459" s="325"/>
      <c r="O12459" s="325"/>
    </row>
    <row r="12460" spans="1:15" x14ac:dyDescent="0.25">
      <c r="A12460" s="325"/>
      <c r="B12460" s="325"/>
      <c r="H12460" s="325"/>
      <c r="O12460" s="325"/>
    </row>
    <row r="12461" spans="1:15" x14ac:dyDescent="0.25">
      <c r="A12461" s="325"/>
      <c r="B12461" s="325"/>
      <c r="H12461" s="325"/>
      <c r="O12461" s="325"/>
    </row>
    <row r="12462" spans="1:15" x14ac:dyDescent="0.25">
      <c r="A12462" s="325"/>
      <c r="B12462" s="325"/>
      <c r="H12462" s="325"/>
      <c r="O12462" s="325"/>
    </row>
    <row r="12463" spans="1:15" x14ac:dyDescent="0.25">
      <c r="A12463" s="325"/>
      <c r="B12463" s="325"/>
      <c r="H12463" s="325"/>
      <c r="O12463" s="325"/>
    </row>
    <row r="12464" spans="1:15" x14ac:dyDescent="0.25">
      <c r="A12464" s="325"/>
      <c r="B12464" s="325"/>
      <c r="H12464" s="325"/>
      <c r="O12464" s="325"/>
    </row>
    <row r="12465" spans="1:15" x14ac:dyDescent="0.25">
      <c r="A12465" s="325"/>
      <c r="B12465" s="325"/>
      <c r="H12465" s="325"/>
      <c r="O12465" s="325"/>
    </row>
    <row r="12466" spans="1:15" x14ac:dyDescent="0.25">
      <c r="A12466" s="325"/>
      <c r="B12466" s="325"/>
      <c r="H12466" s="325"/>
      <c r="O12466" s="325"/>
    </row>
    <row r="12467" spans="1:15" x14ac:dyDescent="0.25">
      <c r="A12467" s="325"/>
      <c r="B12467" s="325"/>
      <c r="H12467" s="325"/>
      <c r="O12467" s="325"/>
    </row>
    <row r="12468" spans="1:15" x14ac:dyDescent="0.25">
      <c r="A12468" s="325"/>
      <c r="B12468" s="325"/>
      <c r="H12468" s="325"/>
      <c r="O12468" s="325"/>
    </row>
    <row r="12469" spans="1:15" x14ac:dyDescent="0.25">
      <c r="A12469" s="325"/>
      <c r="B12469" s="325"/>
      <c r="H12469" s="325"/>
      <c r="O12469" s="325"/>
    </row>
    <row r="12470" spans="1:15" x14ac:dyDescent="0.25">
      <c r="A12470" s="325"/>
      <c r="B12470" s="325"/>
      <c r="H12470" s="325"/>
      <c r="O12470" s="325"/>
    </row>
    <row r="12471" spans="1:15" x14ac:dyDescent="0.25">
      <c r="A12471" s="325"/>
      <c r="B12471" s="325"/>
      <c r="H12471" s="325"/>
      <c r="O12471" s="325"/>
    </row>
    <row r="12472" spans="1:15" x14ac:dyDescent="0.25">
      <c r="A12472" s="325"/>
      <c r="B12472" s="325"/>
      <c r="H12472" s="325"/>
      <c r="O12472" s="325"/>
    </row>
    <row r="12473" spans="1:15" x14ac:dyDescent="0.25">
      <c r="A12473" s="325"/>
      <c r="B12473" s="325"/>
      <c r="H12473" s="325"/>
      <c r="O12473" s="325"/>
    </row>
    <row r="12474" spans="1:15" x14ac:dyDescent="0.25">
      <c r="A12474" s="325"/>
      <c r="B12474" s="325"/>
      <c r="H12474" s="325"/>
      <c r="O12474" s="325"/>
    </row>
    <row r="12475" spans="1:15" x14ac:dyDescent="0.25">
      <c r="A12475" s="325"/>
      <c r="B12475" s="325"/>
      <c r="H12475" s="325"/>
      <c r="O12475" s="325"/>
    </row>
    <row r="12476" spans="1:15" x14ac:dyDescent="0.25">
      <c r="A12476" s="325"/>
      <c r="B12476" s="325"/>
      <c r="H12476" s="325"/>
      <c r="O12476" s="325"/>
    </row>
    <row r="12477" spans="1:15" x14ac:dyDescent="0.25">
      <c r="A12477" s="325"/>
      <c r="B12477" s="325"/>
      <c r="H12477" s="325"/>
      <c r="O12477" s="325"/>
    </row>
    <row r="12478" spans="1:15" x14ac:dyDescent="0.25">
      <c r="A12478" s="325"/>
      <c r="B12478" s="325"/>
      <c r="H12478" s="325"/>
      <c r="O12478" s="325"/>
    </row>
    <row r="12479" spans="1:15" x14ac:dyDescent="0.25">
      <c r="A12479" s="325"/>
      <c r="B12479" s="325"/>
      <c r="H12479" s="325"/>
      <c r="O12479" s="325"/>
    </row>
    <row r="12480" spans="1:15" x14ac:dyDescent="0.25">
      <c r="A12480" s="325"/>
      <c r="B12480" s="325"/>
      <c r="H12480" s="325"/>
      <c r="O12480" s="325"/>
    </row>
    <row r="12481" spans="1:15" x14ac:dyDescent="0.25">
      <c r="A12481" s="325"/>
      <c r="B12481" s="325"/>
      <c r="H12481" s="325"/>
      <c r="O12481" s="325"/>
    </row>
    <row r="12482" spans="1:15" x14ac:dyDescent="0.25">
      <c r="A12482" s="325"/>
      <c r="B12482" s="325"/>
      <c r="H12482" s="325"/>
      <c r="O12482" s="325"/>
    </row>
    <row r="12483" spans="1:15" x14ac:dyDescent="0.25">
      <c r="A12483" s="325"/>
      <c r="B12483" s="325"/>
      <c r="H12483" s="325"/>
      <c r="O12483" s="325"/>
    </row>
    <row r="12484" spans="1:15" x14ac:dyDescent="0.25">
      <c r="A12484" s="325"/>
      <c r="B12484" s="325"/>
      <c r="H12484" s="325"/>
      <c r="O12484" s="325"/>
    </row>
    <row r="12485" spans="1:15" x14ac:dyDescent="0.25">
      <c r="A12485" s="325"/>
      <c r="B12485" s="325"/>
      <c r="H12485" s="325"/>
      <c r="O12485" s="325"/>
    </row>
    <row r="12486" spans="1:15" x14ac:dyDescent="0.25">
      <c r="A12486" s="325"/>
      <c r="B12486" s="325"/>
      <c r="H12486" s="325"/>
      <c r="O12486" s="325"/>
    </row>
    <row r="12487" spans="1:15" x14ac:dyDescent="0.25">
      <c r="A12487" s="325"/>
      <c r="B12487" s="325"/>
      <c r="H12487" s="325"/>
      <c r="O12487" s="325"/>
    </row>
    <row r="12488" spans="1:15" x14ac:dyDescent="0.25">
      <c r="A12488" s="325"/>
      <c r="B12488" s="325"/>
      <c r="H12488" s="325"/>
      <c r="O12488" s="325"/>
    </row>
    <row r="12489" spans="1:15" x14ac:dyDescent="0.25">
      <c r="A12489" s="325"/>
      <c r="B12489" s="325"/>
      <c r="H12489" s="325"/>
      <c r="O12489" s="325"/>
    </row>
    <row r="12490" spans="1:15" x14ac:dyDescent="0.25">
      <c r="A12490" s="325"/>
      <c r="B12490" s="325"/>
      <c r="H12490" s="325"/>
      <c r="O12490" s="325"/>
    </row>
    <row r="12491" spans="1:15" x14ac:dyDescent="0.25">
      <c r="A12491" s="325"/>
      <c r="B12491" s="325"/>
      <c r="H12491" s="325"/>
      <c r="O12491" s="325"/>
    </row>
    <row r="12492" spans="1:15" x14ac:dyDescent="0.25">
      <c r="A12492" s="325"/>
      <c r="B12492" s="325"/>
      <c r="H12492" s="325"/>
      <c r="O12492" s="325"/>
    </row>
    <row r="12493" spans="1:15" x14ac:dyDescent="0.25">
      <c r="A12493" s="325"/>
      <c r="B12493" s="325"/>
      <c r="H12493" s="325"/>
      <c r="O12493" s="325"/>
    </row>
    <row r="12494" spans="1:15" x14ac:dyDescent="0.25">
      <c r="A12494" s="325"/>
      <c r="B12494" s="325"/>
      <c r="H12494" s="325"/>
      <c r="O12494" s="325"/>
    </row>
    <row r="12495" spans="1:15" x14ac:dyDescent="0.25">
      <c r="A12495" s="325"/>
      <c r="B12495" s="325"/>
      <c r="H12495" s="325"/>
      <c r="O12495" s="325"/>
    </row>
    <row r="12496" spans="1:15" x14ac:dyDescent="0.25">
      <c r="A12496" s="325"/>
      <c r="B12496" s="325"/>
      <c r="H12496" s="325"/>
      <c r="O12496" s="325"/>
    </row>
    <row r="12497" spans="1:15" x14ac:dyDescent="0.25">
      <c r="A12497" s="325"/>
      <c r="B12497" s="325"/>
      <c r="H12497" s="325"/>
      <c r="O12497" s="325"/>
    </row>
    <row r="12498" spans="1:15" x14ac:dyDescent="0.25">
      <c r="A12498" s="325"/>
      <c r="B12498" s="325"/>
      <c r="H12498" s="325"/>
      <c r="O12498" s="325"/>
    </row>
    <row r="12499" spans="1:15" x14ac:dyDescent="0.25">
      <c r="A12499" s="325"/>
      <c r="B12499" s="325"/>
      <c r="H12499" s="325"/>
      <c r="O12499" s="325"/>
    </row>
    <row r="12500" spans="1:15" x14ac:dyDescent="0.25">
      <c r="A12500" s="325"/>
      <c r="B12500" s="325"/>
      <c r="H12500" s="325"/>
      <c r="O12500" s="325"/>
    </row>
    <row r="12501" spans="1:15" x14ac:dyDescent="0.25">
      <c r="A12501" s="325"/>
      <c r="B12501" s="325"/>
      <c r="H12501" s="325"/>
      <c r="O12501" s="325"/>
    </row>
    <row r="12502" spans="1:15" x14ac:dyDescent="0.25">
      <c r="A12502" s="325"/>
      <c r="B12502" s="325"/>
      <c r="H12502" s="325"/>
      <c r="O12502" s="325"/>
    </row>
    <row r="12503" spans="1:15" x14ac:dyDescent="0.25">
      <c r="A12503" s="325"/>
      <c r="B12503" s="325"/>
      <c r="H12503" s="325"/>
      <c r="O12503" s="325"/>
    </row>
    <row r="12504" spans="1:15" x14ac:dyDescent="0.25">
      <c r="A12504" s="325"/>
      <c r="B12504" s="325"/>
      <c r="H12504" s="325"/>
      <c r="O12504" s="325"/>
    </row>
    <row r="12505" spans="1:15" x14ac:dyDescent="0.25">
      <c r="A12505" s="325"/>
      <c r="B12505" s="325"/>
      <c r="H12505" s="325"/>
      <c r="O12505" s="325"/>
    </row>
    <row r="12506" spans="1:15" x14ac:dyDescent="0.25">
      <c r="A12506" s="325"/>
      <c r="B12506" s="325"/>
      <c r="H12506" s="325"/>
      <c r="O12506" s="325"/>
    </row>
    <row r="12507" spans="1:15" x14ac:dyDescent="0.25">
      <c r="A12507" s="325"/>
      <c r="B12507" s="325"/>
      <c r="H12507" s="325"/>
      <c r="O12507" s="325"/>
    </row>
    <row r="12508" spans="1:15" x14ac:dyDescent="0.25">
      <c r="A12508" s="325"/>
      <c r="B12508" s="325"/>
      <c r="H12508" s="325"/>
      <c r="O12508" s="325"/>
    </row>
    <row r="12509" spans="1:15" x14ac:dyDescent="0.25">
      <c r="A12509" s="325"/>
      <c r="B12509" s="325"/>
      <c r="H12509" s="325"/>
      <c r="O12509" s="325"/>
    </row>
    <row r="12510" spans="1:15" x14ac:dyDescent="0.25">
      <c r="A12510" s="325"/>
      <c r="B12510" s="325"/>
      <c r="H12510" s="325"/>
      <c r="O12510" s="325"/>
    </row>
    <row r="12511" spans="1:15" x14ac:dyDescent="0.25">
      <c r="A12511" s="325"/>
      <c r="B12511" s="325"/>
      <c r="H12511" s="325"/>
      <c r="O12511" s="325"/>
    </row>
    <row r="12512" spans="1:15" x14ac:dyDescent="0.25">
      <c r="A12512" s="325"/>
      <c r="B12512" s="325"/>
      <c r="H12512" s="325"/>
      <c r="O12512" s="325"/>
    </row>
    <row r="12513" spans="1:15" x14ac:dyDescent="0.25">
      <c r="A12513" s="325"/>
      <c r="B12513" s="325"/>
      <c r="H12513" s="325"/>
      <c r="O12513" s="325"/>
    </row>
    <row r="12514" spans="1:15" x14ac:dyDescent="0.25">
      <c r="A12514" s="325"/>
      <c r="B12514" s="325"/>
      <c r="H12514" s="325"/>
      <c r="O12514" s="325"/>
    </row>
    <row r="12515" spans="1:15" x14ac:dyDescent="0.25">
      <c r="A12515" s="325"/>
      <c r="B12515" s="325"/>
      <c r="H12515" s="325"/>
      <c r="O12515" s="325"/>
    </row>
    <row r="12516" spans="1:15" x14ac:dyDescent="0.25">
      <c r="A12516" s="325"/>
      <c r="B12516" s="325"/>
      <c r="H12516" s="325"/>
      <c r="O12516" s="325"/>
    </row>
    <row r="12517" spans="1:15" x14ac:dyDescent="0.25">
      <c r="A12517" s="325"/>
      <c r="B12517" s="325"/>
      <c r="H12517" s="325"/>
      <c r="O12517" s="325"/>
    </row>
    <row r="12518" spans="1:15" x14ac:dyDescent="0.25">
      <c r="A12518" s="325"/>
      <c r="B12518" s="325"/>
      <c r="H12518" s="325"/>
      <c r="O12518" s="325"/>
    </row>
    <row r="12519" spans="1:15" x14ac:dyDescent="0.25">
      <c r="A12519" s="325"/>
      <c r="B12519" s="325"/>
      <c r="H12519" s="325"/>
      <c r="O12519" s="325"/>
    </row>
    <row r="12520" spans="1:15" x14ac:dyDescent="0.25">
      <c r="A12520" s="325"/>
      <c r="B12520" s="325"/>
      <c r="H12520" s="325"/>
      <c r="O12520" s="325"/>
    </row>
    <row r="12521" spans="1:15" x14ac:dyDescent="0.25">
      <c r="A12521" s="325"/>
      <c r="B12521" s="325"/>
      <c r="H12521" s="325"/>
      <c r="O12521" s="325"/>
    </row>
    <row r="12522" spans="1:15" x14ac:dyDescent="0.25">
      <c r="A12522" s="325"/>
      <c r="B12522" s="325"/>
      <c r="H12522" s="325"/>
      <c r="O12522" s="325"/>
    </row>
    <row r="12523" spans="1:15" x14ac:dyDescent="0.25">
      <c r="A12523" s="325"/>
      <c r="B12523" s="325"/>
      <c r="H12523" s="325"/>
      <c r="O12523" s="325"/>
    </row>
    <row r="12524" spans="1:15" x14ac:dyDescent="0.25">
      <c r="A12524" s="325"/>
      <c r="B12524" s="325"/>
      <c r="H12524" s="325"/>
      <c r="O12524" s="325"/>
    </row>
    <row r="12525" spans="1:15" x14ac:dyDescent="0.25">
      <c r="A12525" s="325"/>
      <c r="B12525" s="325"/>
      <c r="H12525" s="325"/>
      <c r="O12525" s="325"/>
    </row>
    <row r="12526" spans="1:15" x14ac:dyDescent="0.25">
      <c r="A12526" s="325"/>
      <c r="B12526" s="325"/>
      <c r="H12526" s="325"/>
      <c r="O12526" s="325"/>
    </row>
    <row r="12527" spans="1:15" x14ac:dyDescent="0.25">
      <c r="A12527" s="325"/>
      <c r="B12527" s="325"/>
      <c r="H12527" s="325"/>
      <c r="O12527" s="325"/>
    </row>
    <row r="12528" spans="1:15" x14ac:dyDescent="0.25">
      <c r="A12528" s="325"/>
      <c r="B12528" s="325"/>
      <c r="H12528" s="325"/>
      <c r="O12528" s="325"/>
    </row>
    <row r="12529" spans="1:15" x14ac:dyDescent="0.25">
      <c r="A12529" s="325"/>
      <c r="B12529" s="325"/>
      <c r="H12529" s="325"/>
      <c r="O12529" s="325"/>
    </row>
    <row r="12530" spans="1:15" x14ac:dyDescent="0.25">
      <c r="A12530" s="325"/>
      <c r="B12530" s="325"/>
      <c r="H12530" s="325"/>
      <c r="O12530" s="325"/>
    </row>
    <row r="12531" spans="1:15" x14ac:dyDescent="0.25">
      <c r="A12531" s="325"/>
      <c r="B12531" s="325"/>
      <c r="H12531" s="325"/>
      <c r="O12531" s="325"/>
    </row>
    <row r="12532" spans="1:15" x14ac:dyDescent="0.25">
      <c r="A12532" s="325"/>
      <c r="B12532" s="325"/>
      <c r="H12532" s="325"/>
      <c r="O12532" s="325"/>
    </row>
    <row r="12533" spans="1:15" x14ac:dyDescent="0.25">
      <c r="A12533" s="325"/>
      <c r="B12533" s="325"/>
      <c r="H12533" s="325"/>
      <c r="O12533" s="325"/>
    </row>
    <row r="12534" spans="1:15" x14ac:dyDescent="0.25">
      <c r="A12534" s="325"/>
      <c r="B12534" s="325"/>
      <c r="H12534" s="325"/>
      <c r="O12534" s="325"/>
    </row>
    <row r="12535" spans="1:15" x14ac:dyDescent="0.25">
      <c r="A12535" s="325"/>
      <c r="B12535" s="325"/>
      <c r="H12535" s="325"/>
      <c r="O12535" s="325"/>
    </row>
    <row r="12536" spans="1:15" x14ac:dyDescent="0.25">
      <c r="A12536" s="325"/>
      <c r="B12536" s="325"/>
      <c r="H12536" s="325"/>
      <c r="O12536" s="325"/>
    </row>
    <row r="12537" spans="1:15" x14ac:dyDescent="0.25">
      <c r="A12537" s="325"/>
      <c r="B12537" s="325"/>
      <c r="H12537" s="325"/>
      <c r="O12537" s="325"/>
    </row>
    <row r="12538" spans="1:15" x14ac:dyDescent="0.25">
      <c r="A12538" s="325"/>
      <c r="B12538" s="325"/>
      <c r="H12538" s="325"/>
      <c r="O12538" s="325"/>
    </row>
    <row r="12539" spans="1:15" x14ac:dyDescent="0.25">
      <c r="A12539" s="325"/>
      <c r="B12539" s="325"/>
      <c r="H12539" s="325"/>
      <c r="O12539" s="325"/>
    </row>
    <row r="12540" spans="1:15" x14ac:dyDescent="0.25">
      <c r="A12540" s="325"/>
      <c r="B12540" s="325"/>
      <c r="H12540" s="325"/>
      <c r="O12540" s="325"/>
    </row>
    <row r="12541" spans="1:15" x14ac:dyDescent="0.25">
      <c r="A12541" s="325"/>
      <c r="B12541" s="325"/>
      <c r="H12541" s="325"/>
      <c r="O12541" s="325"/>
    </row>
    <row r="12542" spans="1:15" x14ac:dyDescent="0.25">
      <c r="A12542" s="325"/>
      <c r="B12542" s="325"/>
      <c r="H12542" s="325"/>
      <c r="O12542" s="325"/>
    </row>
    <row r="12543" spans="1:15" x14ac:dyDescent="0.25">
      <c r="A12543" s="325"/>
      <c r="B12543" s="325"/>
      <c r="H12543" s="325"/>
      <c r="O12543" s="325"/>
    </row>
    <row r="12544" spans="1:15" x14ac:dyDescent="0.25">
      <c r="A12544" s="325"/>
      <c r="B12544" s="325"/>
      <c r="H12544" s="325"/>
      <c r="O12544" s="325"/>
    </row>
    <row r="12545" spans="1:15" x14ac:dyDescent="0.25">
      <c r="A12545" s="325"/>
      <c r="B12545" s="325"/>
      <c r="H12545" s="325"/>
      <c r="O12545" s="325"/>
    </row>
    <row r="12546" spans="1:15" x14ac:dyDescent="0.25">
      <c r="A12546" s="325"/>
      <c r="B12546" s="325"/>
      <c r="H12546" s="325"/>
      <c r="O12546" s="325"/>
    </row>
    <row r="12547" spans="1:15" x14ac:dyDescent="0.25">
      <c r="A12547" s="325"/>
      <c r="B12547" s="325"/>
      <c r="H12547" s="325"/>
      <c r="O12547" s="325"/>
    </row>
    <row r="12548" spans="1:15" x14ac:dyDescent="0.25">
      <c r="A12548" s="325"/>
      <c r="B12548" s="325"/>
      <c r="H12548" s="325"/>
      <c r="O12548" s="325"/>
    </row>
    <row r="12549" spans="1:15" x14ac:dyDescent="0.25">
      <c r="A12549" s="325"/>
      <c r="B12549" s="325"/>
      <c r="H12549" s="325"/>
      <c r="O12549" s="325"/>
    </row>
    <row r="12550" spans="1:15" x14ac:dyDescent="0.25">
      <c r="A12550" s="325"/>
      <c r="B12550" s="325"/>
      <c r="H12550" s="325"/>
      <c r="O12550" s="325"/>
    </row>
    <row r="12551" spans="1:15" x14ac:dyDescent="0.25">
      <c r="A12551" s="325"/>
      <c r="B12551" s="325"/>
      <c r="H12551" s="325"/>
      <c r="O12551" s="325"/>
    </row>
    <row r="12552" spans="1:15" x14ac:dyDescent="0.25">
      <c r="A12552" s="325"/>
      <c r="B12552" s="325"/>
      <c r="H12552" s="325"/>
      <c r="O12552" s="325"/>
    </row>
    <row r="12553" spans="1:15" x14ac:dyDescent="0.25">
      <c r="A12553" s="325"/>
      <c r="B12553" s="325"/>
      <c r="H12553" s="325"/>
      <c r="O12553" s="325"/>
    </row>
    <row r="12554" spans="1:15" x14ac:dyDescent="0.25">
      <c r="A12554" s="325"/>
      <c r="B12554" s="325"/>
      <c r="H12554" s="325"/>
      <c r="O12554" s="325"/>
    </row>
    <row r="12555" spans="1:15" x14ac:dyDescent="0.25">
      <c r="A12555" s="325"/>
      <c r="B12555" s="325"/>
      <c r="H12555" s="325"/>
      <c r="O12555" s="325"/>
    </row>
    <row r="12556" spans="1:15" x14ac:dyDescent="0.25">
      <c r="A12556" s="325"/>
      <c r="B12556" s="325"/>
      <c r="H12556" s="325"/>
      <c r="O12556" s="325"/>
    </row>
    <row r="12557" spans="1:15" x14ac:dyDescent="0.25">
      <c r="A12557" s="325"/>
      <c r="B12557" s="325"/>
      <c r="H12557" s="325"/>
      <c r="O12557" s="325"/>
    </row>
    <row r="12558" spans="1:15" x14ac:dyDescent="0.25">
      <c r="A12558" s="325"/>
      <c r="B12558" s="325"/>
      <c r="H12558" s="325"/>
      <c r="O12558" s="325"/>
    </row>
    <row r="12559" spans="1:15" x14ac:dyDescent="0.25">
      <c r="A12559" s="325"/>
      <c r="B12559" s="325"/>
      <c r="H12559" s="325"/>
      <c r="O12559" s="325"/>
    </row>
    <row r="12560" spans="1:15" x14ac:dyDescent="0.25">
      <c r="A12560" s="325"/>
      <c r="B12560" s="325"/>
      <c r="H12560" s="325"/>
      <c r="O12560" s="325"/>
    </row>
    <row r="12561" spans="1:15" x14ac:dyDescent="0.25">
      <c r="A12561" s="325"/>
      <c r="B12561" s="325"/>
      <c r="H12561" s="325"/>
      <c r="O12561" s="325"/>
    </row>
    <row r="12562" spans="1:15" x14ac:dyDescent="0.25">
      <c r="A12562" s="325"/>
      <c r="B12562" s="325"/>
      <c r="H12562" s="325"/>
      <c r="O12562" s="325"/>
    </row>
    <row r="12563" spans="1:15" x14ac:dyDescent="0.25">
      <c r="A12563" s="325"/>
      <c r="B12563" s="325"/>
      <c r="H12563" s="325"/>
      <c r="O12563" s="325"/>
    </row>
    <row r="12564" spans="1:15" x14ac:dyDescent="0.25">
      <c r="A12564" s="325"/>
      <c r="B12564" s="325"/>
      <c r="H12564" s="325"/>
      <c r="O12564" s="325"/>
    </row>
    <row r="12565" spans="1:15" x14ac:dyDescent="0.25">
      <c r="A12565" s="325"/>
      <c r="B12565" s="325"/>
      <c r="H12565" s="325"/>
      <c r="O12565" s="325"/>
    </row>
    <row r="12566" spans="1:15" x14ac:dyDescent="0.25">
      <c r="A12566" s="325"/>
      <c r="B12566" s="325"/>
      <c r="H12566" s="325"/>
      <c r="O12566" s="325"/>
    </row>
    <row r="12567" spans="1:15" x14ac:dyDescent="0.25">
      <c r="A12567" s="325"/>
      <c r="B12567" s="325"/>
      <c r="H12567" s="325"/>
      <c r="O12567" s="325"/>
    </row>
    <row r="12568" spans="1:15" x14ac:dyDescent="0.25">
      <c r="A12568" s="325"/>
      <c r="B12568" s="325"/>
      <c r="H12568" s="325"/>
      <c r="O12568" s="325"/>
    </row>
    <row r="12569" spans="1:15" x14ac:dyDescent="0.25">
      <c r="A12569" s="325"/>
      <c r="B12569" s="325"/>
      <c r="H12569" s="325"/>
      <c r="O12569" s="325"/>
    </row>
    <row r="12570" spans="1:15" x14ac:dyDescent="0.25">
      <c r="A12570" s="325"/>
      <c r="B12570" s="325"/>
      <c r="H12570" s="325"/>
      <c r="O12570" s="325"/>
    </row>
    <row r="12571" spans="1:15" x14ac:dyDescent="0.25">
      <c r="A12571" s="325"/>
      <c r="B12571" s="325"/>
      <c r="H12571" s="325"/>
      <c r="O12571" s="325"/>
    </row>
    <row r="12572" spans="1:15" x14ac:dyDescent="0.25">
      <c r="A12572" s="325"/>
      <c r="B12572" s="325"/>
      <c r="H12572" s="325"/>
      <c r="O12572" s="325"/>
    </row>
    <row r="12573" spans="1:15" x14ac:dyDescent="0.25">
      <c r="A12573" s="325"/>
      <c r="B12573" s="325"/>
      <c r="H12573" s="325"/>
      <c r="O12573" s="325"/>
    </row>
    <row r="12574" spans="1:15" x14ac:dyDescent="0.25">
      <c r="A12574" s="325"/>
      <c r="B12574" s="325"/>
      <c r="H12574" s="325"/>
      <c r="O12574" s="325"/>
    </row>
    <row r="12575" spans="1:15" x14ac:dyDescent="0.25">
      <c r="A12575" s="325"/>
      <c r="B12575" s="325"/>
      <c r="H12575" s="325"/>
      <c r="O12575" s="325"/>
    </row>
    <row r="12576" spans="1:15" x14ac:dyDescent="0.25">
      <c r="A12576" s="325"/>
      <c r="B12576" s="325"/>
      <c r="H12576" s="325"/>
      <c r="O12576" s="325"/>
    </row>
    <row r="12577" spans="1:15" x14ac:dyDescent="0.25">
      <c r="A12577" s="325"/>
      <c r="B12577" s="325"/>
      <c r="H12577" s="325"/>
      <c r="O12577" s="325"/>
    </row>
    <row r="12578" spans="1:15" x14ac:dyDescent="0.25">
      <c r="A12578" s="325"/>
      <c r="B12578" s="325"/>
      <c r="H12578" s="325"/>
      <c r="O12578" s="325"/>
    </row>
    <row r="12579" spans="1:15" x14ac:dyDescent="0.25">
      <c r="A12579" s="325"/>
      <c r="B12579" s="325"/>
      <c r="H12579" s="325"/>
      <c r="O12579" s="325"/>
    </row>
    <row r="12580" spans="1:15" x14ac:dyDescent="0.25">
      <c r="A12580" s="325"/>
      <c r="B12580" s="325"/>
      <c r="H12580" s="325"/>
      <c r="O12580" s="325"/>
    </row>
    <row r="12581" spans="1:15" x14ac:dyDescent="0.25">
      <c r="A12581" s="325"/>
      <c r="B12581" s="325"/>
      <c r="H12581" s="325"/>
      <c r="O12581" s="325"/>
    </row>
    <row r="12582" spans="1:15" x14ac:dyDescent="0.25">
      <c r="A12582" s="325"/>
      <c r="B12582" s="325"/>
      <c r="H12582" s="325"/>
      <c r="O12582" s="325"/>
    </row>
    <row r="12583" spans="1:15" x14ac:dyDescent="0.25">
      <c r="A12583" s="325"/>
      <c r="B12583" s="325"/>
      <c r="H12583" s="325"/>
      <c r="O12583" s="325"/>
    </row>
    <row r="12584" spans="1:15" x14ac:dyDescent="0.25">
      <c r="A12584" s="325"/>
      <c r="B12584" s="325"/>
      <c r="H12584" s="325"/>
      <c r="O12584" s="325"/>
    </row>
    <row r="12585" spans="1:15" x14ac:dyDescent="0.25">
      <c r="A12585" s="325"/>
      <c r="B12585" s="325"/>
      <c r="H12585" s="325"/>
      <c r="O12585" s="325"/>
    </row>
    <row r="12586" spans="1:15" x14ac:dyDescent="0.25">
      <c r="A12586" s="325"/>
      <c r="B12586" s="325"/>
      <c r="H12586" s="325"/>
      <c r="O12586" s="325"/>
    </row>
    <row r="12587" spans="1:15" x14ac:dyDescent="0.25">
      <c r="A12587" s="325"/>
      <c r="B12587" s="325"/>
      <c r="H12587" s="325"/>
      <c r="O12587" s="325"/>
    </row>
    <row r="12588" spans="1:15" x14ac:dyDescent="0.25">
      <c r="A12588" s="325"/>
      <c r="B12588" s="325"/>
      <c r="H12588" s="325"/>
      <c r="O12588" s="325"/>
    </row>
    <row r="12589" spans="1:15" x14ac:dyDescent="0.25">
      <c r="A12589" s="325"/>
      <c r="B12589" s="325"/>
      <c r="H12589" s="325"/>
      <c r="O12589" s="325"/>
    </row>
    <row r="12590" spans="1:15" x14ac:dyDescent="0.25">
      <c r="A12590" s="325"/>
      <c r="B12590" s="325"/>
      <c r="H12590" s="325"/>
      <c r="O12590" s="325"/>
    </row>
    <row r="12591" spans="1:15" x14ac:dyDescent="0.25">
      <c r="A12591" s="325"/>
      <c r="B12591" s="325"/>
      <c r="H12591" s="325"/>
      <c r="O12591" s="325"/>
    </row>
    <row r="12592" spans="1:15" x14ac:dyDescent="0.25">
      <c r="A12592" s="325"/>
      <c r="B12592" s="325"/>
      <c r="H12592" s="325"/>
      <c r="O12592" s="325"/>
    </row>
    <row r="12593" spans="1:15" x14ac:dyDescent="0.25">
      <c r="A12593" s="325"/>
      <c r="B12593" s="325"/>
      <c r="H12593" s="325"/>
      <c r="O12593" s="325"/>
    </row>
    <row r="12594" spans="1:15" x14ac:dyDescent="0.25">
      <c r="A12594" s="325"/>
      <c r="B12594" s="325"/>
      <c r="H12594" s="325"/>
      <c r="O12594" s="325"/>
    </row>
    <row r="12595" spans="1:15" x14ac:dyDescent="0.25">
      <c r="A12595" s="325"/>
      <c r="B12595" s="325"/>
      <c r="H12595" s="325"/>
      <c r="O12595" s="325"/>
    </row>
    <row r="12596" spans="1:15" x14ac:dyDescent="0.25">
      <c r="A12596" s="325"/>
      <c r="B12596" s="325"/>
      <c r="H12596" s="325"/>
      <c r="O12596" s="325"/>
    </row>
    <row r="12597" spans="1:15" x14ac:dyDescent="0.25">
      <c r="A12597" s="325"/>
      <c r="B12597" s="325"/>
      <c r="H12597" s="325"/>
      <c r="O12597" s="325"/>
    </row>
    <row r="12598" spans="1:15" x14ac:dyDescent="0.25">
      <c r="A12598" s="325"/>
      <c r="B12598" s="325"/>
      <c r="H12598" s="325"/>
      <c r="O12598" s="325"/>
    </row>
    <row r="12599" spans="1:15" x14ac:dyDescent="0.25">
      <c r="A12599" s="325"/>
      <c r="B12599" s="325"/>
      <c r="H12599" s="325"/>
      <c r="O12599" s="325"/>
    </row>
    <row r="12600" spans="1:15" x14ac:dyDescent="0.25">
      <c r="A12600" s="325"/>
      <c r="B12600" s="325"/>
      <c r="H12600" s="325"/>
      <c r="O12600" s="325"/>
    </row>
    <row r="12601" spans="1:15" x14ac:dyDescent="0.25">
      <c r="A12601" s="325"/>
      <c r="B12601" s="325"/>
      <c r="H12601" s="325"/>
      <c r="O12601" s="325"/>
    </row>
    <row r="12602" spans="1:15" x14ac:dyDescent="0.25">
      <c r="A12602" s="325"/>
      <c r="B12602" s="325"/>
      <c r="H12602" s="325"/>
      <c r="O12602" s="325"/>
    </row>
    <row r="12603" spans="1:15" x14ac:dyDescent="0.25">
      <c r="A12603" s="325"/>
      <c r="B12603" s="325"/>
      <c r="H12603" s="325"/>
      <c r="O12603" s="325"/>
    </row>
    <row r="12604" spans="1:15" x14ac:dyDescent="0.25">
      <c r="A12604" s="325"/>
      <c r="B12604" s="325"/>
      <c r="H12604" s="325"/>
      <c r="O12604" s="325"/>
    </row>
    <row r="12605" spans="1:15" x14ac:dyDescent="0.25">
      <c r="A12605" s="325"/>
      <c r="B12605" s="325"/>
      <c r="H12605" s="325"/>
      <c r="O12605" s="325"/>
    </row>
    <row r="12606" spans="1:15" x14ac:dyDescent="0.25">
      <c r="A12606" s="325"/>
      <c r="B12606" s="325"/>
      <c r="H12606" s="325"/>
      <c r="O12606" s="325"/>
    </row>
    <row r="12607" spans="1:15" x14ac:dyDescent="0.25">
      <c r="A12607" s="325"/>
      <c r="B12607" s="325"/>
      <c r="H12607" s="325"/>
      <c r="O12607" s="325"/>
    </row>
    <row r="12608" spans="1:15" x14ac:dyDescent="0.25">
      <c r="A12608" s="325"/>
      <c r="B12608" s="325"/>
      <c r="H12608" s="325"/>
      <c r="O12608" s="325"/>
    </row>
    <row r="12609" spans="1:15" x14ac:dyDescent="0.25">
      <c r="A12609" s="325"/>
      <c r="B12609" s="325"/>
      <c r="H12609" s="325"/>
      <c r="O12609" s="325"/>
    </row>
    <row r="12610" spans="1:15" x14ac:dyDescent="0.25">
      <c r="A12610" s="325"/>
      <c r="B12610" s="325"/>
      <c r="H12610" s="325"/>
      <c r="O12610" s="325"/>
    </row>
    <row r="12611" spans="1:15" x14ac:dyDescent="0.25">
      <c r="A12611" s="325"/>
      <c r="B12611" s="325"/>
      <c r="H12611" s="325"/>
      <c r="O12611" s="325"/>
    </row>
    <row r="12612" spans="1:15" x14ac:dyDescent="0.25">
      <c r="A12612" s="325"/>
      <c r="B12612" s="325"/>
      <c r="H12612" s="325"/>
      <c r="O12612" s="325"/>
    </row>
    <row r="12613" spans="1:15" x14ac:dyDescent="0.25">
      <c r="A12613" s="325"/>
      <c r="B12613" s="325"/>
      <c r="H12613" s="325"/>
      <c r="O12613" s="325"/>
    </row>
    <row r="12614" spans="1:15" x14ac:dyDescent="0.25">
      <c r="A12614" s="325"/>
      <c r="B12614" s="325"/>
      <c r="H12614" s="325"/>
      <c r="O12614" s="325"/>
    </row>
    <row r="12615" spans="1:15" x14ac:dyDescent="0.25">
      <c r="A12615" s="325"/>
      <c r="B12615" s="325"/>
      <c r="H12615" s="325"/>
      <c r="O12615" s="325"/>
    </row>
    <row r="12616" spans="1:15" x14ac:dyDescent="0.25">
      <c r="A12616" s="325"/>
      <c r="B12616" s="325"/>
      <c r="H12616" s="325"/>
      <c r="O12616" s="325"/>
    </row>
    <row r="12617" spans="1:15" x14ac:dyDescent="0.25">
      <c r="A12617" s="325"/>
      <c r="B12617" s="325"/>
      <c r="H12617" s="325"/>
      <c r="O12617" s="325"/>
    </row>
    <row r="12618" spans="1:15" x14ac:dyDescent="0.25">
      <c r="A12618" s="325"/>
      <c r="B12618" s="325"/>
      <c r="H12618" s="325"/>
      <c r="O12618" s="325"/>
    </row>
    <row r="12619" spans="1:15" x14ac:dyDescent="0.25">
      <c r="A12619" s="325"/>
      <c r="B12619" s="325"/>
      <c r="H12619" s="325"/>
      <c r="O12619" s="325"/>
    </row>
    <row r="12620" spans="1:15" x14ac:dyDescent="0.25">
      <c r="A12620" s="325"/>
      <c r="B12620" s="325"/>
      <c r="H12620" s="325"/>
      <c r="O12620" s="325"/>
    </row>
    <row r="12621" spans="1:15" x14ac:dyDescent="0.25">
      <c r="A12621" s="325"/>
      <c r="B12621" s="325"/>
      <c r="H12621" s="325"/>
      <c r="O12621" s="325"/>
    </row>
    <row r="12622" spans="1:15" x14ac:dyDescent="0.25">
      <c r="A12622" s="325"/>
      <c r="B12622" s="325"/>
      <c r="H12622" s="325"/>
      <c r="O12622" s="325"/>
    </row>
    <row r="12623" spans="1:15" x14ac:dyDescent="0.25">
      <c r="A12623" s="325"/>
      <c r="B12623" s="325"/>
      <c r="H12623" s="325"/>
      <c r="O12623" s="325"/>
    </row>
    <row r="12624" spans="1:15" x14ac:dyDescent="0.25">
      <c r="A12624" s="325"/>
      <c r="B12624" s="325"/>
      <c r="H12624" s="325"/>
      <c r="O12624" s="325"/>
    </row>
    <row r="12625" spans="1:15" x14ac:dyDescent="0.25">
      <c r="A12625" s="325"/>
      <c r="B12625" s="325"/>
      <c r="H12625" s="325"/>
      <c r="O12625" s="325"/>
    </row>
    <row r="12626" spans="1:15" x14ac:dyDescent="0.25">
      <c r="A12626" s="325"/>
      <c r="B12626" s="325"/>
      <c r="H12626" s="325"/>
      <c r="O12626" s="325"/>
    </row>
    <row r="12627" spans="1:15" x14ac:dyDescent="0.25">
      <c r="A12627" s="325"/>
      <c r="B12627" s="325"/>
      <c r="H12627" s="325"/>
      <c r="O12627" s="325"/>
    </row>
    <row r="12628" spans="1:15" x14ac:dyDescent="0.25">
      <c r="A12628" s="325"/>
      <c r="B12628" s="325"/>
      <c r="H12628" s="325"/>
      <c r="O12628" s="325"/>
    </row>
    <row r="12629" spans="1:15" x14ac:dyDescent="0.25">
      <c r="A12629" s="325"/>
      <c r="B12629" s="325"/>
      <c r="H12629" s="325"/>
      <c r="O12629" s="325"/>
    </row>
    <row r="12630" spans="1:15" x14ac:dyDescent="0.25">
      <c r="A12630" s="325"/>
      <c r="B12630" s="325"/>
      <c r="H12630" s="325"/>
      <c r="O12630" s="325"/>
    </row>
    <row r="12631" spans="1:15" x14ac:dyDescent="0.25">
      <c r="A12631" s="325"/>
      <c r="B12631" s="325"/>
      <c r="H12631" s="325"/>
      <c r="O12631" s="325"/>
    </row>
    <row r="12632" spans="1:15" x14ac:dyDescent="0.25">
      <c r="A12632" s="325"/>
      <c r="B12632" s="325"/>
      <c r="H12632" s="325"/>
      <c r="O12632" s="325"/>
    </row>
    <row r="12633" spans="1:15" x14ac:dyDescent="0.25">
      <c r="A12633" s="325"/>
      <c r="B12633" s="325"/>
      <c r="H12633" s="325"/>
      <c r="O12633" s="325"/>
    </row>
    <row r="12634" spans="1:15" x14ac:dyDescent="0.25">
      <c r="A12634" s="325"/>
      <c r="B12634" s="325"/>
      <c r="H12634" s="325"/>
      <c r="O12634" s="325"/>
    </row>
    <row r="12635" spans="1:15" x14ac:dyDescent="0.25">
      <c r="A12635" s="325"/>
      <c r="B12635" s="325"/>
      <c r="H12635" s="325"/>
      <c r="O12635" s="325"/>
    </row>
    <row r="12636" spans="1:15" x14ac:dyDescent="0.25">
      <c r="A12636" s="325"/>
      <c r="B12636" s="325"/>
      <c r="H12636" s="325"/>
      <c r="O12636" s="325"/>
    </row>
    <row r="12637" spans="1:15" x14ac:dyDescent="0.25">
      <c r="A12637" s="325"/>
      <c r="B12637" s="325"/>
      <c r="H12637" s="325"/>
      <c r="O12637" s="325"/>
    </row>
    <row r="12638" spans="1:15" x14ac:dyDescent="0.25">
      <c r="A12638" s="325"/>
      <c r="B12638" s="325"/>
      <c r="H12638" s="325"/>
      <c r="O12638" s="325"/>
    </row>
    <row r="12639" spans="1:15" x14ac:dyDescent="0.25">
      <c r="A12639" s="325"/>
      <c r="B12639" s="325"/>
      <c r="H12639" s="325"/>
      <c r="O12639" s="325"/>
    </row>
    <row r="12640" spans="1:15" x14ac:dyDescent="0.25">
      <c r="A12640" s="325"/>
      <c r="B12640" s="325"/>
      <c r="H12640" s="325"/>
      <c r="O12640" s="325"/>
    </row>
    <row r="12641" spans="1:15" x14ac:dyDescent="0.25">
      <c r="A12641" s="325"/>
      <c r="B12641" s="325"/>
      <c r="H12641" s="325"/>
      <c r="O12641" s="325"/>
    </row>
    <row r="12642" spans="1:15" x14ac:dyDescent="0.25">
      <c r="A12642" s="325"/>
      <c r="B12642" s="325"/>
      <c r="H12642" s="325"/>
      <c r="O12642" s="325"/>
    </row>
    <row r="12643" spans="1:15" x14ac:dyDescent="0.25">
      <c r="A12643" s="325"/>
      <c r="B12643" s="325"/>
      <c r="H12643" s="325"/>
      <c r="O12643" s="325"/>
    </row>
    <row r="12644" spans="1:15" x14ac:dyDescent="0.25">
      <c r="A12644" s="325"/>
      <c r="B12644" s="325"/>
      <c r="H12644" s="325"/>
      <c r="O12644" s="325"/>
    </row>
    <row r="12645" spans="1:15" x14ac:dyDescent="0.25">
      <c r="A12645" s="325"/>
      <c r="B12645" s="325"/>
      <c r="H12645" s="325"/>
      <c r="O12645" s="325"/>
    </row>
    <row r="12646" spans="1:15" x14ac:dyDescent="0.25">
      <c r="A12646" s="325"/>
      <c r="B12646" s="325"/>
      <c r="H12646" s="325"/>
      <c r="O12646" s="325"/>
    </row>
    <row r="12647" spans="1:15" x14ac:dyDescent="0.25">
      <c r="A12647" s="325"/>
      <c r="B12647" s="325"/>
      <c r="H12647" s="325"/>
      <c r="O12647" s="325"/>
    </row>
    <row r="12648" spans="1:15" x14ac:dyDescent="0.25">
      <c r="A12648" s="325"/>
      <c r="B12648" s="325"/>
      <c r="H12648" s="325"/>
      <c r="O12648" s="325"/>
    </row>
    <row r="12649" spans="1:15" x14ac:dyDescent="0.25">
      <c r="A12649" s="325"/>
      <c r="B12649" s="325"/>
      <c r="H12649" s="325"/>
      <c r="O12649" s="325"/>
    </row>
    <row r="12650" spans="1:15" x14ac:dyDescent="0.25">
      <c r="A12650" s="325"/>
      <c r="B12650" s="325"/>
      <c r="H12650" s="325"/>
      <c r="O12650" s="325"/>
    </row>
    <row r="12651" spans="1:15" x14ac:dyDescent="0.25">
      <c r="A12651" s="325"/>
      <c r="B12651" s="325"/>
      <c r="H12651" s="325"/>
      <c r="O12651" s="325"/>
    </row>
    <row r="12652" spans="1:15" x14ac:dyDescent="0.25">
      <c r="A12652" s="325"/>
      <c r="B12652" s="325"/>
      <c r="H12652" s="325"/>
      <c r="O12652" s="325"/>
    </row>
    <row r="12653" spans="1:15" x14ac:dyDescent="0.25">
      <c r="A12653" s="325"/>
      <c r="B12653" s="325"/>
      <c r="H12653" s="325"/>
      <c r="O12653" s="325"/>
    </row>
    <row r="12654" spans="1:15" x14ac:dyDescent="0.25">
      <c r="A12654" s="325"/>
      <c r="B12654" s="325"/>
      <c r="H12654" s="325"/>
      <c r="O12654" s="325"/>
    </row>
    <row r="12655" spans="1:15" x14ac:dyDescent="0.25">
      <c r="A12655" s="325"/>
      <c r="B12655" s="325"/>
      <c r="H12655" s="325"/>
      <c r="O12655" s="325"/>
    </row>
    <row r="12656" spans="1:15" x14ac:dyDescent="0.25">
      <c r="A12656" s="325"/>
      <c r="B12656" s="325"/>
      <c r="H12656" s="325"/>
      <c r="O12656" s="325"/>
    </row>
    <row r="12657" spans="1:15" x14ac:dyDescent="0.25">
      <c r="A12657" s="325"/>
      <c r="B12657" s="325"/>
      <c r="H12657" s="325"/>
      <c r="O12657" s="325"/>
    </row>
    <row r="12658" spans="1:15" x14ac:dyDescent="0.25">
      <c r="A12658" s="325"/>
      <c r="B12658" s="325"/>
      <c r="H12658" s="325"/>
      <c r="O12658" s="325"/>
    </row>
    <row r="12659" spans="1:15" x14ac:dyDescent="0.25">
      <c r="A12659" s="325"/>
      <c r="B12659" s="325"/>
      <c r="H12659" s="325"/>
      <c r="O12659" s="325"/>
    </row>
    <row r="12660" spans="1:15" x14ac:dyDescent="0.25">
      <c r="A12660" s="325"/>
      <c r="B12660" s="325"/>
      <c r="H12660" s="325"/>
      <c r="O12660" s="325"/>
    </row>
    <row r="12661" spans="1:15" x14ac:dyDescent="0.25">
      <c r="A12661" s="325"/>
      <c r="B12661" s="325"/>
      <c r="H12661" s="325"/>
      <c r="O12661" s="325"/>
    </row>
    <row r="12662" spans="1:15" x14ac:dyDescent="0.25">
      <c r="A12662" s="325"/>
      <c r="B12662" s="325"/>
      <c r="H12662" s="325"/>
      <c r="O12662" s="325"/>
    </row>
    <row r="12663" spans="1:15" x14ac:dyDescent="0.25">
      <c r="A12663" s="325"/>
      <c r="B12663" s="325"/>
      <c r="H12663" s="325"/>
      <c r="O12663" s="325"/>
    </row>
    <row r="12664" spans="1:15" x14ac:dyDescent="0.25">
      <c r="A12664" s="325"/>
      <c r="B12664" s="325"/>
      <c r="H12664" s="325"/>
      <c r="O12664" s="325"/>
    </row>
    <row r="12665" spans="1:15" x14ac:dyDescent="0.25">
      <c r="A12665" s="325"/>
      <c r="B12665" s="325"/>
      <c r="H12665" s="325"/>
      <c r="O12665" s="325"/>
    </row>
    <row r="12666" spans="1:15" x14ac:dyDescent="0.25">
      <c r="A12666" s="325"/>
      <c r="B12666" s="325"/>
      <c r="H12666" s="325"/>
      <c r="O12666" s="325"/>
    </row>
    <row r="12667" spans="1:15" x14ac:dyDescent="0.25">
      <c r="A12667" s="325"/>
      <c r="B12667" s="325"/>
      <c r="H12667" s="325"/>
      <c r="O12667" s="325"/>
    </row>
    <row r="12668" spans="1:15" x14ac:dyDescent="0.25">
      <c r="A12668" s="325"/>
      <c r="B12668" s="325"/>
      <c r="H12668" s="325"/>
      <c r="O12668" s="325"/>
    </row>
    <row r="12669" spans="1:15" x14ac:dyDescent="0.25">
      <c r="A12669" s="325"/>
      <c r="B12669" s="325"/>
      <c r="H12669" s="325"/>
      <c r="O12669" s="325"/>
    </row>
    <row r="12670" spans="1:15" x14ac:dyDescent="0.25">
      <c r="A12670" s="325"/>
      <c r="B12670" s="325"/>
      <c r="H12670" s="325"/>
      <c r="O12670" s="325"/>
    </row>
    <row r="12671" spans="1:15" x14ac:dyDescent="0.25">
      <c r="A12671" s="325"/>
      <c r="B12671" s="325"/>
      <c r="H12671" s="325"/>
      <c r="O12671" s="325"/>
    </row>
    <row r="12672" spans="1:15" x14ac:dyDescent="0.25">
      <c r="A12672" s="325"/>
      <c r="B12672" s="325"/>
      <c r="H12672" s="325"/>
      <c r="O12672" s="325"/>
    </row>
    <row r="12673" spans="1:15" x14ac:dyDescent="0.25">
      <c r="A12673" s="325"/>
      <c r="B12673" s="325"/>
      <c r="H12673" s="325"/>
      <c r="O12673" s="325"/>
    </row>
    <row r="12674" spans="1:15" x14ac:dyDescent="0.25">
      <c r="A12674" s="325"/>
      <c r="B12674" s="325"/>
      <c r="H12674" s="325"/>
      <c r="O12674" s="325"/>
    </row>
    <row r="12675" spans="1:15" x14ac:dyDescent="0.25">
      <c r="A12675" s="325"/>
      <c r="B12675" s="325"/>
      <c r="H12675" s="325"/>
      <c r="O12675" s="325"/>
    </row>
    <row r="12676" spans="1:15" x14ac:dyDescent="0.25">
      <c r="A12676" s="325"/>
      <c r="B12676" s="325"/>
      <c r="H12676" s="325"/>
      <c r="O12676" s="325"/>
    </row>
    <row r="12677" spans="1:15" x14ac:dyDescent="0.25">
      <c r="A12677" s="325"/>
      <c r="B12677" s="325"/>
      <c r="H12677" s="325"/>
      <c r="O12677" s="325"/>
    </row>
    <row r="12678" spans="1:15" x14ac:dyDescent="0.25">
      <c r="A12678" s="325"/>
      <c r="B12678" s="325"/>
      <c r="H12678" s="325"/>
      <c r="O12678" s="325"/>
    </row>
    <row r="12679" spans="1:15" x14ac:dyDescent="0.25">
      <c r="A12679" s="325"/>
      <c r="B12679" s="325"/>
      <c r="H12679" s="325"/>
      <c r="O12679" s="325"/>
    </row>
    <row r="12680" spans="1:15" x14ac:dyDescent="0.25">
      <c r="A12680" s="325"/>
      <c r="B12680" s="325"/>
      <c r="H12680" s="325"/>
      <c r="O12680" s="325"/>
    </row>
    <row r="12681" spans="1:15" x14ac:dyDescent="0.25">
      <c r="A12681" s="325"/>
      <c r="B12681" s="325"/>
      <c r="H12681" s="325"/>
      <c r="O12681" s="325"/>
    </row>
    <row r="12682" spans="1:15" x14ac:dyDescent="0.25">
      <c r="A12682" s="325"/>
      <c r="B12682" s="325"/>
      <c r="H12682" s="325"/>
      <c r="O12682" s="325"/>
    </row>
    <row r="12683" spans="1:15" x14ac:dyDescent="0.25">
      <c r="A12683" s="325"/>
      <c r="B12683" s="325"/>
      <c r="H12683" s="325"/>
      <c r="O12683" s="325"/>
    </row>
    <row r="12684" spans="1:15" x14ac:dyDescent="0.25">
      <c r="A12684" s="325"/>
      <c r="B12684" s="325"/>
      <c r="H12684" s="325"/>
      <c r="O12684" s="325"/>
    </row>
    <row r="12685" spans="1:15" x14ac:dyDescent="0.25">
      <c r="A12685" s="325"/>
      <c r="B12685" s="325"/>
      <c r="H12685" s="325"/>
      <c r="O12685" s="325"/>
    </row>
    <row r="12686" spans="1:15" x14ac:dyDescent="0.25">
      <c r="A12686" s="325"/>
      <c r="B12686" s="325"/>
      <c r="H12686" s="325"/>
      <c r="O12686" s="325"/>
    </row>
    <row r="12687" spans="1:15" x14ac:dyDescent="0.25">
      <c r="A12687" s="325"/>
      <c r="B12687" s="325"/>
      <c r="H12687" s="325"/>
      <c r="O12687" s="325"/>
    </row>
    <row r="12688" spans="1:15" x14ac:dyDescent="0.25">
      <c r="A12688" s="325"/>
      <c r="B12688" s="325"/>
      <c r="H12688" s="325"/>
      <c r="O12688" s="325"/>
    </row>
    <row r="12689" spans="1:15" x14ac:dyDescent="0.25">
      <c r="A12689" s="325"/>
      <c r="B12689" s="325"/>
      <c r="H12689" s="325"/>
      <c r="O12689" s="325"/>
    </row>
    <row r="12690" spans="1:15" x14ac:dyDescent="0.25">
      <c r="A12690" s="325"/>
      <c r="B12690" s="325"/>
      <c r="H12690" s="325"/>
      <c r="O12690" s="325"/>
    </row>
    <row r="12691" spans="1:15" x14ac:dyDescent="0.25">
      <c r="A12691" s="325"/>
      <c r="B12691" s="325"/>
      <c r="H12691" s="325"/>
      <c r="O12691" s="325"/>
    </row>
    <row r="12692" spans="1:15" x14ac:dyDescent="0.25">
      <c r="A12692" s="325"/>
      <c r="B12692" s="325"/>
      <c r="H12692" s="325"/>
      <c r="O12692" s="325"/>
    </row>
    <row r="12693" spans="1:15" x14ac:dyDescent="0.25">
      <c r="A12693" s="325"/>
      <c r="B12693" s="325"/>
      <c r="H12693" s="325"/>
      <c r="O12693" s="325"/>
    </row>
    <row r="12694" spans="1:15" x14ac:dyDescent="0.25">
      <c r="A12694" s="325"/>
      <c r="B12694" s="325"/>
      <c r="H12694" s="325"/>
      <c r="O12694" s="325"/>
    </row>
    <row r="12695" spans="1:15" x14ac:dyDescent="0.25">
      <c r="A12695" s="325"/>
      <c r="B12695" s="325"/>
      <c r="H12695" s="325"/>
      <c r="O12695" s="325"/>
    </row>
    <row r="12696" spans="1:15" x14ac:dyDescent="0.25">
      <c r="A12696" s="325"/>
      <c r="B12696" s="325"/>
      <c r="H12696" s="325"/>
      <c r="O12696" s="325"/>
    </row>
    <row r="12697" spans="1:15" x14ac:dyDescent="0.25">
      <c r="A12697" s="325"/>
      <c r="B12697" s="325"/>
      <c r="H12697" s="325"/>
      <c r="O12697" s="325"/>
    </row>
    <row r="12698" spans="1:15" x14ac:dyDescent="0.25">
      <c r="A12698" s="325"/>
      <c r="B12698" s="325"/>
      <c r="H12698" s="325"/>
      <c r="O12698" s="325"/>
    </row>
    <row r="12699" spans="1:15" x14ac:dyDescent="0.25">
      <c r="A12699" s="325"/>
      <c r="B12699" s="325"/>
      <c r="H12699" s="325"/>
      <c r="O12699" s="325"/>
    </row>
    <row r="12700" spans="1:15" x14ac:dyDescent="0.25">
      <c r="A12700" s="325"/>
      <c r="B12700" s="325"/>
      <c r="H12700" s="325"/>
      <c r="O12700" s="325"/>
    </row>
    <row r="12701" spans="1:15" x14ac:dyDescent="0.25">
      <c r="A12701" s="325"/>
      <c r="B12701" s="325"/>
      <c r="H12701" s="325"/>
      <c r="O12701" s="325"/>
    </row>
    <row r="12702" spans="1:15" x14ac:dyDescent="0.25">
      <c r="A12702" s="325"/>
      <c r="B12702" s="325"/>
      <c r="H12702" s="325"/>
      <c r="O12702" s="325"/>
    </row>
    <row r="12703" spans="1:15" x14ac:dyDescent="0.25">
      <c r="A12703" s="325"/>
      <c r="B12703" s="325"/>
      <c r="H12703" s="325"/>
      <c r="O12703" s="325"/>
    </row>
    <row r="12704" spans="1:15" x14ac:dyDescent="0.25">
      <c r="A12704" s="325"/>
      <c r="B12704" s="325"/>
      <c r="H12704" s="325"/>
      <c r="O12704" s="325"/>
    </row>
    <row r="12705" spans="1:15" x14ac:dyDescent="0.25">
      <c r="A12705" s="325"/>
      <c r="B12705" s="325"/>
      <c r="H12705" s="325"/>
      <c r="O12705" s="325"/>
    </row>
    <row r="12706" spans="1:15" x14ac:dyDescent="0.25">
      <c r="A12706" s="325"/>
      <c r="B12706" s="325"/>
      <c r="H12706" s="325"/>
      <c r="O12706" s="325"/>
    </row>
    <row r="12707" spans="1:15" x14ac:dyDescent="0.25">
      <c r="A12707" s="325"/>
      <c r="B12707" s="325"/>
      <c r="H12707" s="325"/>
      <c r="O12707" s="325"/>
    </row>
    <row r="12708" spans="1:15" x14ac:dyDescent="0.25">
      <c r="A12708" s="325"/>
      <c r="B12708" s="325"/>
      <c r="H12708" s="325"/>
      <c r="O12708" s="325"/>
    </row>
    <row r="12709" spans="1:15" x14ac:dyDescent="0.25">
      <c r="A12709" s="325"/>
      <c r="B12709" s="325"/>
      <c r="H12709" s="325"/>
      <c r="O12709" s="325"/>
    </row>
    <row r="12710" spans="1:15" x14ac:dyDescent="0.25">
      <c r="A12710" s="325"/>
      <c r="B12710" s="325"/>
      <c r="H12710" s="325"/>
      <c r="O12710" s="325"/>
    </row>
    <row r="12711" spans="1:15" x14ac:dyDescent="0.25">
      <c r="A12711" s="325"/>
      <c r="B12711" s="325"/>
      <c r="H12711" s="325"/>
      <c r="O12711" s="325"/>
    </row>
    <row r="12712" spans="1:15" x14ac:dyDescent="0.25">
      <c r="A12712" s="325"/>
      <c r="B12712" s="325"/>
      <c r="H12712" s="325"/>
      <c r="O12712" s="325"/>
    </row>
    <row r="12713" spans="1:15" x14ac:dyDescent="0.25">
      <c r="A12713" s="325"/>
      <c r="B12713" s="325"/>
      <c r="H12713" s="325"/>
      <c r="O12713" s="325"/>
    </row>
    <row r="12714" spans="1:15" x14ac:dyDescent="0.25">
      <c r="A12714" s="325"/>
      <c r="B12714" s="325"/>
      <c r="H12714" s="325"/>
      <c r="O12714" s="325"/>
    </row>
    <row r="12715" spans="1:15" x14ac:dyDescent="0.25">
      <c r="A12715" s="325"/>
      <c r="B12715" s="325"/>
      <c r="H12715" s="325"/>
      <c r="O12715" s="325"/>
    </row>
    <row r="12716" spans="1:15" x14ac:dyDescent="0.25">
      <c r="A12716" s="325"/>
      <c r="B12716" s="325"/>
      <c r="H12716" s="325"/>
      <c r="O12716" s="325"/>
    </row>
    <row r="12717" spans="1:15" x14ac:dyDescent="0.25">
      <c r="A12717" s="325"/>
      <c r="B12717" s="325"/>
      <c r="H12717" s="325"/>
      <c r="O12717" s="325"/>
    </row>
    <row r="12718" spans="1:15" x14ac:dyDescent="0.25">
      <c r="A12718" s="325"/>
      <c r="B12718" s="325"/>
      <c r="H12718" s="325"/>
      <c r="O12718" s="325"/>
    </row>
    <row r="12719" spans="1:15" x14ac:dyDescent="0.25">
      <c r="A12719" s="325"/>
      <c r="B12719" s="325"/>
      <c r="H12719" s="325"/>
      <c r="O12719" s="325"/>
    </row>
    <row r="12720" spans="1:15" x14ac:dyDescent="0.25">
      <c r="A12720" s="325"/>
      <c r="B12720" s="325"/>
      <c r="H12720" s="325"/>
      <c r="O12720" s="325"/>
    </row>
    <row r="12721" spans="1:15" x14ac:dyDescent="0.25">
      <c r="A12721" s="325"/>
      <c r="B12721" s="325"/>
      <c r="H12721" s="325"/>
      <c r="O12721" s="325"/>
    </row>
    <row r="12722" spans="1:15" x14ac:dyDescent="0.25">
      <c r="A12722" s="325"/>
      <c r="B12722" s="325"/>
      <c r="H12722" s="325"/>
      <c r="O12722" s="325"/>
    </row>
    <row r="12723" spans="1:15" x14ac:dyDescent="0.25">
      <c r="A12723" s="325"/>
      <c r="B12723" s="325"/>
      <c r="H12723" s="325"/>
      <c r="O12723" s="325"/>
    </row>
    <row r="12724" spans="1:15" x14ac:dyDescent="0.25">
      <c r="A12724" s="325"/>
      <c r="B12724" s="325"/>
      <c r="H12724" s="325"/>
      <c r="O12724" s="325"/>
    </row>
    <row r="12725" spans="1:15" x14ac:dyDescent="0.25">
      <c r="A12725" s="325"/>
      <c r="B12725" s="325"/>
      <c r="H12725" s="325"/>
      <c r="O12725" s="325"/>
    </row>
    <row r="12726" spans="1:15" x14ac:dyDescent="0.25">
      <c r="A12726" s="325"/>
      <c r="B12726" s="325"/>
      <c r="H12726" s="325"/>
      <c r="O12726" s="325"/>
    </row>
    <row r="12727" spans="1:15" x14ac:dyDescent="0.25">
      <c r="A12727" s="325"/>
      <c r="B12727" s="325"/>
      <c r="H12727" s="325"/>
      <c r="O12727" s="325"/>
    </row>
    <row r="12728" spans="1:15" x14ac:dyDescent="0.25">
      <c r="A12728" s="325"/>
      <c r="B12728" s="325"/>
      <c r="H12728" s="325"/>
      <c r="O12728" s="325"/>
    </row>
    <row r="12729" spans="1:15" x14ac:dyDescent="0.25">
      <c r="A12729" s="325"/>
      <c r="B12729" s="325"/>
      <c r="H12729" s="325"/>
      <c r="O12729" s="325"/>
    </row>
    <row r="12730" spans="1:15" x14ac:dyDescent="0.25">
      <c r="A12730" s="325"/>
      <c r="B12730" s="325"/>
      <c r="H12730" s="325"/>
      <c r="O12730" s="325"/>
    </row>
    <row r="12731" spans="1:15" x14ac:dyDescent="0.25">
      <c r="A12731" s="325"/>
      <c r="B12731" s="325"/>
      <c r="H12731" s="325"/>
      <c r="O12731" s="325"/>
    </row>
    <row r="12732" spans="1:15" x14ac:dyDescent="0.25">
      <c r="A12732" s="325"/>
      <c r="B12732" s="325"/>
      <c r="H12732" s="325"/>
      <c r="O12732" s="325"/>
    </row>
    <row r="12733" spans="1:15" x14ac:dyDescent="0.25">
      <c r="A12733" s="325"/>
      <c r="B12733" s="325"/>
      <c r="H12733" s="325"/>
      <c r="O12733" s="325"/>
    </row>
    <row r="12734" spans="1:15" x14ac:dyDescent="0.25">
      <c r="A12734" s="325"/>
      <c r="B12734" s="325"/>
      <c r="H12734" s="325"/>
      <c r="O12734" s="325"/>
    </row>
    <row r="12735" spans="1:15" x14ac:dyDescent="0.25">
      <c r="A12735" s="325"/>
      <c r="B12735" s="325"/>
      <c r="H12735" s="325"/>
      <c r="O12735" s="325"/>
    </row>
    <row r="12736" spans="1:15" x14ac:dyDescent="0.25">
      <c r="A12736" s="325"/>
      <c r="B12736" s="325"/>
      <c r="H12736" s="325"/>
      <c r="O12736" s="325"/>
    </row>
    <row r="12737" spans="1:15" x14ac:dyDescent="0.25">
      <c r="A12737" s="325"/>
      <c r="B12737" s="325"/>
      <c r="H12737" s="325"/>
      <c r="O12737" s="325"/>
    </row>
    <row r="12738" spans="1:15" x14ac:dyDescent="0.25">
      <c r="A12738" s="325"/>
      <c r="B12738" s="325"/>
      <c r="H12738" s="325"/>
      <c r="O12738" s="325"/>
    </row>
    <row r="12739" spans="1:15" x14ac:dyDescent="0.25">
      <c r="A12739" s="325"/>
      <c r="B12739" s="325"/>
      <c r="H12739" s="325"/>
      <c r="O12739" s="325"/>
    </row>
    <row r="12740" spans="1:15" x14ac:dyDescent="0.25">
      <c r="A12740" s="325"/>
      <c r="B12740" s="325"/>
      <c r="H12740" s="325"/>
      <c r="O12740" s="325"/>
    </row>
    <row r="12741" spans="1:15" x14ac:dyDescent="0.25">
      <c r="A12741" s="325"/>
      <c r="B12741" s="325"/>
      <c r="H12741" s="325"/>
      <c r="O12741" s="325"/>
    </row>
    <row r="12742" spans="1:15" x14ac:dyDescent="0.25">
      <c r="A12742" s="325"/>
      <c r="B12742" s="325"/>
      <c r="H12742" s="325"/>
      <c r="O12742" s="325"/>
    </row>
    <row r="12743" spans="1:15" x14ac:dyDescent="0.25">
      <c r="A12743" s="325"/>
      <c r="B12743" s="325"/>
      <c r="H12743" s="325"/>
      <c r="O12743" s="325"/>
    </row>
    <row r="12744" spans="1:15" x14ac:dyDescent="0.25">
      <c r="A12744" s="325"/>
      <c r="B12744" s="325"/>
      <c r="H12744" s="325"/>
      <c r="O12744" s="325"/>
    </row>
    <row r="12745" spans="1:15" x14ac:dyDescent="0.25">
      <c r="A12745" s="325"/>
      <c r="B12745" s="325"/>
      <c r="H12745" s="325"/>
      <c r="O12745" s="325"/>
    </row>
    <row r="12746" spans="1:15" x14ac:dyDescent="0.25">
      <c r="A12746" s="325"/>
      <c r="B12746" s="325"/>
      <c r="H12746" s="325"/>
      <c r="O12746" s="325"/>
    </row>
    <row r="12747" spans="1:15" x14ac:dyDescent="0.25">
      <c r="A12747" s="325"/>
      <c r="B12747" s="325"/>
      <c r="H12747" s="325"/>
      <c r="O12747" s="325"/>
    </row>
    <row r="12748" spans="1:15" x14ac:dyDescent="0.25">
      <c r="A12748" s="325"/>
      <c r="B12748" s="325"/>
      <c r="H12748" s="325"/>
      <c r="O12748" s="325"/>
    </row>
    <row r="12749" spans="1:15" x14ac:dyDescent="0.25">
      <c r="A12749" s="325"/>
      <c r="B12749" s="325"/>
      <c r="H12749" s="325"/>
      <c r="O12749" s="325"/>
    </row>
    <row r="12750" spans="1:15" x14ac:dyDescent="0.25">
      <c r="A12750" s="325"/>
      <c r="B12750" s="325"/>
      <c r="H12750" s="325"/>
      <c r="O12750" s="325"/>
    </row>
    <row r="12751" spans="1:15" x14ac:dyDescent="0.25">
      <c r="A12751" s="325"/>
      <c r="B12751" s="325"/>
      <c r="H12751" s="325"/>
      <c r="O12751" s="325"/>
    </row>
    <row r="12752" spans="1:15" x14ac:dyDescent="0.25">
      <c r="A12752" s="325"/>
      <c r="B12752" s="325"/>
      <c r="H12752" s="325"/>
      <c r="O12752" s="325"/>
    </row>
    <row r="12753" spans="1:15" x14ac:dyDescent="0.25">
      <c r="A12753" s="325"/>
      <c r="B12753" s="325"/>
      <c r="H12753" s="325"/>
      <c r="O12753" s="325"/>
    </row>
    <row r="12754" spans="1:15" x14ac:dyDescent="0.25">
      <c r="A12754" s="325"/>
      <c r="B12754" s="325"/>
      <c r="H12754" s="325"/>
      <c r="O12754" s="325"/>
    </row>
    <row r="12755" spans="1:15" x14ac:dyDescent="0.25">
      <c r="A12755" s="325"/>
      <c r="B12755" s="325"/>
      <c r="H12755" s="325"/>
      <c r="O12755" s="325"/>
    </row>
    <row r="12756" spans="1:15" x14ac:dyDescent="0.25">
      <c r="A12756" s="325"/>
      <c r="B12756" s="325"/>
      <c r="H12756" s="325"/>
      <c r="O12756" s="325"/>
    </row>
    <row r="12757" spans="1:15" x14ac:dyDescent="0.25">
      <c r="A12757" s="325"/>
      <c r="B12757" s="325"/>
      <c r="H12757" s="325"/>
      <c r="O12757" s="325"/>
    </row>
    <row r="12758" spans="1:15" x14ac:dyDescent="0.25">
      <c r="A12758" s="325"/>
      <c r="B12758" s="325"/>
      <c r="H12758" s="325"/>
      <c r="O12758" s="325"/>
    </row>
    <row r="12759" spans="1:15" x14ac:dyDescent="0.25">
      <c r="A12759" s="325"/>
      <c r="B12759" s="325"/>
      <c r="H12759" s="325"/>
      <c r="O12759" s="325"/>
    </row>
    <row r="12760" spans="1:15" x14ac:dyDescent="0.25">
      <c r="A12760" s="325"/>
      <c r="B12760" s="325"/>
      <c r="H12760" s="325"/>
      <c r="O12760" s="325"/>
    </row>
    <row r="12761" spans="1:15" x14ac:dyDescent="0.25">
      <c r="A12761" s="325"/>
      <c r="B12761" s="325"/>
      <c r="H12761" s="325"/>
      <c r="O12761" s="325"/>
    </row>
    <row r="12762" spans="1:15" x14ac:dyDescent="0.25">
      <c r="A12762" s="325"/>
      <c r="B12762" s="325"/>
      <c r="H12762" s="325"/>
      <c r="O12762" s="325"/>
    </row>
    <row r="12763" spans="1:15" x14ac:dyDescent="0.25">
      <c r="A12763" s="325"/>
      <c r="B12763" s="325"/>
      <c r="H12763" s="325"/>
      <c r="O12763" s="325"/>
    </row>
    <row r="12764" spans="1:15" x14ac:dyDescent="0.25">
      <c r="A12764" s="325"/>
      <c r="B12764" s="325"/>
      <c r="H12764" s="325"/>
      <c r="O12764" s="325"/>
    </row>
    <row r="12765" spans="1:15" x14ac:dyDescent="0.25">
      <c r="A12765" s="325"/>
      <c r="B12765" s="325"/>
      <c r="H12765" s="325"/>
      <c r="O12765" s="325"/>
    </row>
    <row r="12766" spans="1:15" x14ac:dyDescent="0.25">
      <c r="A12766" s="325"/>
      <c r="B12766" s="325"/>
      <c r="H12766" s="325"/>
      <c r="O12766" s="325"/>
    </row>
    <row r="12767" spans="1:15" x14ac:dyDescent="0.25">
      <c r="A12767" s="325"/>
      <c r="B12767" s="325"/>
      <c r="H12767" s="325"/>
      <c r="O12767" s="325"/>
    </row>
    <row r="12768" spans="1:15" x14ac:dyDescent="0.25">
      <c r="A12768" s="325"/>
      <c r="B12768" s="325"/>
      <c r="H12768" s="325"/>
      <c r="O12768" s="325"/>
    </row>
    <row r="12769" spans="1:15" x14ac:dyDescent="0.25">
      <c r="A12769" s="325"/>
      <c r="B12769" s="325"/>
      <c r="H12769" s="325"/>
      <c r="O12769" s="325"/>
    </row>
    <row r="12770" spans="1:15" x14ac:dyDescent="0.25">
      <c r="A12770" s="325"/>
      <c r="B12770" s="325"/>
      <c r="H12770" s="325"/>
      <c r="O12770" s="325"/>
    </row>
    <row r="12771" spans="1:15" x14ac:dyDescent="0.25">
      <c r="A12771" s="325"/>
      <c r="B12771" s="325"/>
      <c r="H12771" s="325"/>
      <c r="O12771" s="325"/>
    </row>
    <row r="12772" spans="1:15" x14ac:dyDescent="0.25">
      <c r="A12772" s="325"/>
      <c r="B12772" s="325"/>
      <c r="H12772" s="325"/>
      <c r="O12772" s="325"/>
    </row>
    <row r="12773" spans="1:15" x14ac:dyDescent="0.25">
      <c r="A12773" s="325"/>
      <c r="B12773" s="325"/>
      <c r="H12773" s="325"/>
      <c r="O12773" s="325"/>
    </row>
    <row r="12774" spans="1:15" x14ac:dyDescent="0.25">
      <c r="A12774" s="325"/>
      <c r="B12774" s="325"/>
      <c r="H12774" s="325"/>
      <c r="O12774" s="325"/>
    </row>
    <row r="12775" spans="1:15" x14ac:dyDescent="0.25">
      <c r="A12775" s="325"/>
      <c r="B12775" s="325"/>
      <c r="H12775" s="325"/>
      <c r="O12775" s="325"/>
    </row>
    <row r="12776" spans="1:15" x14ac:dyDescent="0.25">
      <c r="A12776" s="325"/>
      <c r="B12776" s="325"/>
      <c r="H12776" s="325"/>
      <c r="O12776" s="325"/>
    </row>
    <row r="12777" spans="1:15" x14ac:dyDescent="0.25">
      <c r="A12777" s="325"/>
      <c r="B12777" s="325"/>
      <c r="H12777" s="325"/>
      <c r="O12777" s="325"/>
    </row>
    <row r="12778" spans="1:15" x14ac:dyDescent="0.25">
      <c r="A12778" s="325"/>
      <c r="B12778" s="325"/>
      <c r="H12778" s="325"/>
      <c r="O12778" s="325"/>
    </row>
    <row r="12779" spans="1:15" x14ac:dyDescent="0.25">
      <c r="A12779" s="325"/>
      <c r="B12779" s="325"/>
      <c r="H12779" s="325"/>
      <c r="O12779" s="325"/>
    </row>
    <row r="12780" spans="1:15" x14ac:dyDescent="0.25">
      <c r="A12780" s="325"/>
      <c r="B12780" s="325"/>
      <c r="H12780" s="325"/>
      <c r="O12780" s="325"/>
    </row>
    <row r="12781" spans="1:15" x14ac:dyDescent="0.25">
      <c r="A12781" s="325"/>
      <c r="B12781" s="325"/>
      <c r="H12781" s="325"/>
      <c r="O12781" s="325"/>
    </row>
    <row r="12782" spans="1:15" x14ac:dyDescent="0.25">
      <c r="A12782" s="325"/>
      <c r="B12782" s="325"/>
      <c r="H12782" s="325"/>
      <c r="O12782" s="325"/>
    </row>
    <row r="12783" spans="1:15" x14ac:dyDescent="0.25">
      <c r="A12783" s="325"/>
      <c r="B12783" s="325"/>
      <c r="H12783" s="325"/>
      <c r="O12783" s="325"/>
    </row>
    <row r="12784" spans="1:15" x14ac:dyDescent="0.25">
      <c r="A12784" s="325"/>
      <c r="B12784" s="325"/>
      <c r="H12784" s="325"/>
      <c r="O12784" s="325"/>
    </row>
    <row r="12785" spans="1:15" x14ac:dyDescent="0.25">
      <c r="A12785" s="325"/>
      <c r="B12785" s="325"/>
      <c r="H12785" s="325"/>
      <c r="O12785" s="325"/>
    </row>
    <row r="12786" spans="1:15" x14ac:dyDescent="0.25">
      <c r="A12786" s="325"/>
      <c r="B12786" s="325"/>
      <c r="H12786" s="325"/>
      <c r="O12786" s="325"/>
    </row>
    <row r="12787" spans="1:15" x14ac:dyDescent="0.25">
      <c r="A12787" s="325"/>
      <c r="B12787" s="325"/>
      <c r="H12787" s="325"/>
      <c r="O12787" s="325"/>
    </row>
    <row r="12788" spans="1:15" x14ac:dyDescent="0.25">
      <c r="A12788" s="325"/>
      <c r="B12788" s="325"/>
      <c r="H12788" s="325"/>
      <c r="O12788" s="325"/>
    </row>
    <row r="12789" spans="1:15" x14ac:dyDescent="0.25">
      <c r="A12789" s="325"/>
      <c r="B12789" s="325"/>
      <c r="H12789" s="325"/>
      <c r="O12789" s="325"/>
    </row>
    <row r="12790" spans="1:15" x14ac:dyDescent="0.25">
      <c r="A12790" s="325"/>
      <c r="B12790" s="325"/>
      <c r="H12790" s="325"/>
      <c r="O12790" s="325"/>
    </row>
    <row r="12791" spans="1:15" x14ac:dyDescent="0.25">
      <c r="A12791" s="325"/>
      <c r="B12791" s="325"/>
      <c r="H12791" s="325"/>
      <c r="O12791" s="325"/>
    </row>
    <row r="12792" spans="1:15" x14ac:dyDescent="0.25">
      <c r="A12792" s="325"/>
      <c r="B12792" s="325"/>
      <c r="H12792" s="325"/>
      <c r="O12792" s="325"/>
    </row>
    <row r="12793" spans="1:15" x14ac:dyDescent="0.25">
      <c r="A12793" s="325"/>
      <c r="B12793" s="325"/>
      <c r="H12793" s="325"/>
      <c r="O12793" s="325"/>
    </row>
    <row r="12794" spans="1:15" x14ac:dyDescent="0.25">
      <c r="A12794" s="325"/>
      <c r="B12794" s="325"/>
      <c r="H12794" s="325"/>
      <c r="O12794" s="325"/>
    </row>
    <row r="12795" spans="1:15" x14ac:dyDescent="0.25">
      <c r="A12795" s="325"/>
      <c r="B12795" s="325"/>
      <c r="H12795" s="325"/>
      <c r="O12795" s="325"/>
    </row>
    <row r="12796" spans="1:15" x14ac:dyDescent="0.25">
      <c r="A12796" s="325"/>
      <c r="B12796" s="325"/>
      <c r="H12796" s="325"/>
      <c r="O12796" s="325"/>
    </row>
    <row r="12797" spans="1:15" x14ac:dyDescent="0.25">
      <c r="A12797" s="325"/>
      <c r="B12797" s="325"/>
      <c r="H12797" s="325"/>
      <c r="O12797" s="325"/>
    </row>
    <row r="12798" spans="1:15" x14ac:dyDescent="0.25">
      <c r="A12798" s="325"/>
      <c r="B12798" s="325"/>
      <c r="H12798" s="325"/>
      <c r="O12798" s="325"/>
    </row>
    <row r="12799" spans="1:15" x14ac:dyDescent="0.25">
      <c r="A12799" s="325"/>
      <c r="B12799" s="325"/>
      <c r="H12799" s="325"/>
      <c r="O12799" s="325"/>
    </row>
    <row r="12800" spans="1:15" x14ac:dyDescent="0.25">
      <c r="A12800" s="325"/>
      <c r="B12800" s="325"/>
      <c r="H12800" s="325"/>
      <c r="O12800" s="325"/>
    </row>
    <row r="12801" spans="1:15" x14ac:dyDescent="0.25">
      <c r="A12801" s="325"/>
      <c r="B12801" s="325"/>
      <c r="H12801" s="325"/>
      <c r="O12801" s="325"/>
    </row>
    <row r="12802" spans="1:15" x14ac:dyDescent="0.25">
      <c r="A12802" s="325"/>
      <c r="B12802" s="325"/>
      <c r="H12802" s="325"/>
      <c r="O12802" s="325"/>
    </row>
    <row r="12803" spans="1:15" x14ac:dyDescent="0.25">
      <c r="A12803" s="325"/>
      <c r="B12803" s="325"/>
      <c r="H12803" s="325"/>
      <c r="O12803" s="325"/>
    </row>
    <row r="12804" spans="1:15" x14ac:dyDescent="0.25">
      <c r="A12804" s="325"/>
      <c r="B12804" s="325"/>
      <c r="H12804" s="325"/>
      <c r="O12804" s="325"/>
    </row>
    <row r="12805" spans="1:15" x14ac:dyDescent="0.25">
      <c r="A12805" s="325"/>
      <c r="B12805" s="325"/>
      <c r="H12805" s="325"/>
      <c r="O12805" s="325"/>
    </row>
    <row r="12806" spans="1:15" x14ac:dyDescent="0.25">
      <c r="A12806" s="325"/>
      <c r="B12806" s="325"/>
      <c r="H12806" s="325"/>
      <c r="O12806" s="325"/>
    </row>
    <row r="12807" spans="1:15" x14ac:dyDescent="0.25">
      <c r="A12807" s="325"/>
      <c r="B12807" s="325"/>
      <c r="H12807" s="325"/>
      <c r="O12807" s="325"/>
    </row>
    <row r="12808" spans="1:15" x14ac:dyDescent="0.25">
      <c r="A12808" s="325"/>
      <c r="B12808" s="325"/>
      <c r="H12808" s="325"/>
      <c r="O12808" s="325"/>
    </row>
    <row r="12809" spans="1:15" x14ac:dyDescent="0.25">
      <c r="A12809" s="325"/>
      <c r="B12809" s="325"/>
      <c r="H12809" s="325"/>
      <c r="O12809" s="325"/>
    </row>
    <row r="12810" spans="1:15" x14ac:dyDescent="0.25">
      <c r="A12810" s="325"/>
      <c r="B12810" s="325"/>
      <c r="H12810" s="325"/>
      <c r="O12810" s="325"/>
    </row>
    <row r="12811" spans="1:15" x14ac:dyDescent="0.25">
      <c r="A12811" s="325"/>
      <c r="B12811" s="325"/>
      <c r="H12811" s="325"/>
      <c r="O12811" s="325"/>
    </row>
    <row r="12812" spans="1:15" x14ac:dyDescent="0.25">
      <c r="A12812" s="325"/>
      <c r="B12812" s="325"/>
      <c r="H12812" s="325"/>
      <c r="O12812" s="325"/>
    </row>
    <row r="12813" spans="1:15" x14ac:dyDescent="0.25">
      <c r="A12813" s="325"/>
      <c r="B12813" s="325"/>
      <c r="H12813" s="325"/>
      <c r="O12813" s="325"/>
    </row>
    <row r="12814" spans="1:15" x14ac:dyDescent="0.25">
      <c r="A12814" s="325"/>
      <c r="B12814" s="325"/>
      <c r="H12814" s="325"/>
      <c r="O12814" s="325"/>
    </row>
    <row r="12815" spans="1:15" x14ac:dyDescent="0.25">
      <c r="A12815" s="325"/>
      <c r="B12815" s="325"/>
      <c r="H12815" s="325"/>
      <c r="O12815" s="325"/>
    </row>
    <row r="12816" spans="1:15" x14ac:dyDescent="0.25">
      <c r="A12816" s="325"/>
      <c r="B12816" s="325"/>
      <c r="H12816" s="325"/>
      <c r="O12816" s="325"/>
    </row>
    <row r="12817" spans="1:15" x14ac:dyDescent="0.25">
      <c r="A12817" s="325"/>
      <c r="B12817" s="325"/>
      <c r="H12817" s="325"/>
      <c r="O12817" s="325"/>
    </row>
    <row r="12818" spans="1:15" x14ac:dyDescent="0.25">
      <c r="A12818" s="325"/>
      <c r="B12818" s="325"/>
      <c r="H12818" s="325"/>
      <c r="O12818" s="325"/>
    </row>
    <row r="12819" spans="1:15" x14ac:dyDescent="0.25">
      <c r="A12819" s="325"/>
      <c r="B12819" s="325"/>
      <c r="H12819" s="325"/>
      <c r="O12819" s="325"/>
    </row>
    <row r="12820" spans="1:15" x14ac:dyDescent="0.25">
      <c r="A12820" s="325"/>
      <c r="B12820" s="325"/>
      <c r="H12820" s="325"/>
      <c r="O12820" s="325"/>
    </row>
    <row r="12821" spans="1:15" x14ac:dyDescent="0.25">
      <c r="A12821" s="325"/>
      <c r="B12821" s="325"/>
      <c r="H12821" s="325"/>
      <c r="O12821" s="325"/>
    </row>
    <row r="12822" spans="1:15" x14ac:dyDescent="0.25">
      <c r="A12822" s="325"/>
      <c r="B12822" s="325"/>
      <c r="H12822" s="325"/>
      <c r="O12822" s="325"/>
    </row>
    <row r="12823" spans="1:15" x14ac:dyDescent="0.25">
      <c r="A12823" s="325"/>
      <c r="B12823" s="325"/>
      <c r="H12823" s="325"/>
      <c r="O12823" s="325"/>
    </row>
    <row r="12824" spans="1:15" x14ac:dyDescent="0.25">
      <c r="A12824" s="325"/>
      <c r="B12824" s="325"/>
      <c r="H12824" s="325"/>
      <c r="O12824" s="325"/>
    </row>
    <row r="12825" spans="1:15" x14ac:dyDescent="0.25">
      <c r="A12825" s="325"/>
      <c r="B12825" s="325"/>
      <c r="H12825" s="325"/>
      <c r="O12825" s="325"/>
    </row>
    <row r="12826" spans="1:15" x14ac:dyDescent="0.25">
      <c r="A12826" s="325"/>
      <c r="B12826" s="325"/>
      <c r="H12826" s="325"/>
      <c r="O12826" s="325"/>
    </row>
    <row r="12827" spans="1:15" x14ac:dyDescent="0.25">
      <c r="A12827" s="325"/>
      <c r="B12827" s="325"/>
      <c r="H12827" s="325"/>
      <c r="O12827" s="325"/>
    </row>
    <row r="12828" spans="1:15" x14ac:dyDescent="0.25">
      <c r="A12828" s="325"/>
      <c r="B12828" s="325"/>
      <c r="H12828" s="325"/>
      <c r="O12828" s="325"/>
    </row>
    <row r="12829" spans="1:15" x14ac:dyDescent="0.25">
      <c r="A12829" s="325"/>
      <c r="B12829" s="325"/>
      <c r="H12829" s="325"/>
      <c r="O12829" s="325"/>
    </row>
    <row r="12830" spans="1:15" x14ac:dyDescent="0.25">
      <c r="A12830" s="325"/>
      <c r="B12830" s="325"/>
      <c r="H12830" s="325"/>
      <c r="O12830" s="325"/>
    </row>
    <row r="12831" spans="1:15" x14ac:dyDescent="0.25">
      <c r="A12831" s="325"/>
      <c r="B12831" s="325"/>
      <c r="H12831" s="325"/>
      <c r="O12831" s="325"/>
    </row>
    <row r="12832" spans="1:15" x14ac:dyDescent="0.25">
      <c r="A12832" s="325"/>
      <c r="B12832" s="325"/>
      <c r="H12832" s="325"/>
      <c r="O12832" s="325"/>
    </row>
    <row r="12833" spans="1:15" x14ac:dyDescent="0.25">
      <c r="A12833" s="325"/>
      <c r="B12833" s="325"/>
      <c r="H12833" s="325"/>
      <c r="O12833" s="325"/>
    </row>
    <row r="12834" spans="1:15" x14ac:dyDescent="0.25">
      <c r="A12834" s="325"/>
      <c r="B12834" s="325"/>
      <c r="H12834" s="325"/>
      <c r="O12834" s="325"/>
    </row>
    <row r="12835" spans="1:15" x14ac:dyDescent="0.25">
      <c r="A12835" s="325"/>
      <c r="B12835" s="325"/>
      <c r="H12835" s="325"/>
      <c r="O12835" s="325"/>
    </row>
    <row r="12836" spans="1:15" x14ac:dyDescent="0.25">
      <c r="A12836" s="325"/>
      <c r="B12836" s="325"/>
      <c r="H12836" s="325"/>
      <c r="O12836" s="325"/>
    </row>
    <row r="12837" spans="1:15" x14ac:dyDescent="0.25">
      <c r="A12837" s="325"/>
      <c r="B12837" s="325"/>
      <c r="H12837" s="325"/>
      <c r="O12837" s="325"/>
    </row>
    <row r="12838" spans="1:15" x14ac:dyDescent="0.25">
      <c r="A12838" s="325"/>
      <c r="B12838" s="325"/>
      <c r="H12838" s="325"/>
      <c r="O12838" s="325"/>
    </row>
    <row r="12839" spans="1:15" x14ac:dyDescent="0.25">
      <c r="A12839" s="325"/>
      <c r="B12839" s="325"/>
      <c r="H12839" s="325"/>
      <c r="O12839" s="325"/>
    </row>
    <row r="12840" spans="1:15" x14ac:dyDescent="0.25">
      <c r="A12840" s="325"/>
      <c r="B12840" s="325"/>
      <c r="H12840" s="325"/>
      <c r="O12840" s="325"/>
    </row>
    <row r="12841" spans="1:15" x14ac:dyDescent="0.25">
      <c r="A12841" s="325"/>
      <c r="B12841" s="325"/>
      <c r="H12841" s="325"/>
      <c r="O12841" s="325"/>
    </row>
    <row r="12842" spans="1:15" x14ac:dyDescent="0.25">
      <c r="A12842" s="325"/>
      <c r="B12842" s="325"/>
      <c r="H12842" s="325"/>
      <c r="O12842" s="325"/>
    </row>
    <row r="12843" spans="1:15" x14ac:dyDescent="0.25">
      <c r="A12843" s="325"/>
      <c r="B12843" s="325"/>
      <c r="H12843" s="325"/>
      <c r="O12843" s="325"/>
    </row>
    <row r="12844" spans="1:15" x14ac:dyDescent="0.25">
      <c r="A12844" s="325"/>
      <c r="B12844" s="325"/>
      <c r="H12844" s="325"/>
      <c r="O12844" s="325"/>
    </row>
    <row r="12845" spans="1:15" x14ac:dyDescent="0.25">
      <c r="A12845" s="325"/>
      <c r="B12845" s="325"/>
      <c r="H12845" s="325"/>
      <c r="O12845" s="325"/>
    </row>
    <row r="12846" spans="1:15" x14ac:dyDescent="0.25">
      <c r="A12846" s="325"/>
      <c r="B12846" s="325"/>
      <c r="H12846" s="325"/>
      <c r="O12846" s="325"/>
    </row>
    <row r="12847" spans="1:15" x14ac:dyDescent="0.25">
      <c r="A12847" s="325"/>
      <c r="B12847" s="325"/>
      <c r="H12847" s="325"/>
      <c r="O12847" s="325"/>
    </row>
    <row r="12848" spans="1:15" x14ac:dyDescent="0.25">
      <c r="A12848" s="325"/>
      <c r="B12848" s="325"/>
      <c r="H12848" s="325"/>
      <c r="O12848" s="325"/>
    </row>
    <row r="12849" spans="1:15" x14ac:dyDescent="0.25">
      <c r="A12849" s="325"/>
      <c r="B12849" s="325"/>
      <c r="H12849" s="325"/>
      <c r="O12849" s="325"/>
    </row>
    <row r="12850" spans="1:15" x14ac:dyDescent="0.25">
      <c r="A12850" s="325"/>
      <c r="B12850" s="325"/>
      <c r="H12850" s="325"/>
      <c r="O12850" s="325"/>
    </row>
    <row r="12851" spans="1:15" x14ac:dyDescent="0.25">
      <c r="A12851" s="325"/>
      <c r="B12851" s="325"/>
      <c r="H12851" s="325"/>
      <c r="O12851" s="325"/>
    </row>
    <row r="12852" spans="1:15" x14ac:dyDescent="0.25">
      <c r="A12852" s="325"/>
      <c r="B12852" s="325"/>
      <c r="H12852" s="325"/>
      <c r="O12852" s="325"/>
    </row>
    <row r="12853" spans="1:15" x14ac:dyDescent="0.25">
      <c r="A12853" s="325"/>
      <c r="B12853" s="325"/>
      <c r="H12853" s="325"/>
      <c r="O12853" s="325"/>
    </row>
    <row r="12854" spans="1:15" x14ac:dyDescent="0.25">
      <c r="A12854" s="325"/>
      <c r="B12854" s="325"/>
      <c r="H12854" s="325"/>
      <c r="O12854" s="325"/>
    </row>
    <row r="12855" spans="1:15" x14ac:dyDescent="0.25">
      <c r="A12855" s="325"/>
      <c r="B12855" s="325"/>
      <c r="H12855" s="325"/>
      <c r="O12855" s="325"/>
    </row>
    <row r="12856" spans="1:15" x14ac:dyDescent="0.25">
      <c r="A12856" s="325"/>
      <c r="B12856" s="325"/>
      <c r="H12856" s="325"/>
      <c r="O12856" s="325"/>
    </row>
    <row r="12857" spans="1:15" x14ac:dyDescent="0.25">
      <c r="A12857" s="325"/>
      <c r="B12857" s="325"/>
      <c r="H12857" s="325"/>
      <c r="O12857" s="325"/>
    </row>
    <row r="12858" spans="1:15" x14ac:dyDescent="0.25">
      <c r="A12858" s="325"/>
      <c r="B12858" s="325"/>
      <c r="H12858" s="325"/>
      <c r="O12858" s="325"/>
    </row>
    <row r="12859" spans="1:15" x14ac:dyDescent="0.25">
      <c r="A12859" s="325"/>
      <c r="B12859" s="325"/>
      <c r="H12859" s="325"/>
      <c r="O12859" s="325"/>
    </row>
    <row r="12860" spans="1:15" x14ac:dyDescent="0.25">
      <c r="A12860" s="325"/>
      <c r="B12860" s="325"/>
      <c r="H12860" s="325"/>
      <c r="O12860" s="325"/>
    </row>
    <row r="12861" spans="1:15" x14ac:dyDescent="0.25">
      <c r="A12861" s="325"/>
      <c r="B12861" s="325"/>
      <c r="H12861" s="325"/>
      <c r="O12861" s="325"/>
    </row>
    <row r="12862" spans="1:15" x14ac:dyDescent="0.25">
      <c r="A12862" s="325"/>
      <c r="B12862" s="325"/>
      <c r="H12862" s="325"/>
      <c r="O12862" s="325"/>
    </row>
    <row r="12863" spans="1:15" x14ac:dyDescent="0.25">
      <c r="A12863" s="325"/>
      <c r="B12863" s="325"/>
      <c r="H12863" s="325"/>
      <c r="O12863" s="325"/>
    </row>
    <row r="12864" spans="1:15" x14ac:dyDescent="0.25">
      <c r="A12864" s="325"/>
      <c r="B12864" s="325"/>
      <c r="H12864" s="325"/>
      <c r="O12864" s="325"/>
    </row>
    <row r="12865" spans="1:15" x14ac:dyDescent="0.25">
      <c r="A12865" s="325"/>
      <c r="B12865" s="325"/>
      <c r="H12865" s="325"/>
      <c r="O12865" s="325"/>
    </row>
    <row r="12866" spans="1:15" x14ac:dyDescent="0.25">
      <c r="A12866" s="325"/>
      <c r="B12866" s="325"/>
      <c r="H12866" s="325"/>
      <c r="O12866" s="325"/>
    </row>
    <row r="12867" spans="1:15" x14ac:dyDescent="0.25">
      <c r="A12867" s="325"/>
      <c r="B12867" s="325"/>
      <c r="H12867" s="325"/>
      <c r="O12867" s="325"/>
    </row>
    <row r="12868" spans="1:15" x14ac:dyDescent="0.25">
      <c r="A12868" s="325"/>
      <c r="B12868" s="325"/>
      <c r="H12868" s="325"/>
      <c r="O12868" s="325"/>
    </row>
    <row r="12869" spans="1:15" x14ac:dyDescent="0.25">
      <c r="A12869" s="325"/>
      <c r="B12869" s="325"/>
      <c r="H12869" s="325"/>
      <c r="O12869" s="325"/>
    </row>
    <row r="12870" spans="1:15" x14ac:dyDescent="0.25">
      <c r="A12870" s="325"/>
      <c r="B12870" s="325"/>
      <c r="H12870" s="325"/>
      <c r="O12870" s="325"/>
    </row>
    <row r="12871" spans="1:15" x14ac:dyDescent="0.25">
      <c r="A12871" s="325"/>
      <c r="B12871" s="325"/>
      <c r="H12871" s="325"/>
      <c r="O12871" s="325"/>
    </row>
    <row r="12872" spans="1:15" x14ac:dyDescent="0.25">
      <c r="A12872" s="325"/>
      <c r="B12872" s="325"/>
      <c r="H12872" s="325"/>
      <c r="O12872" s="325"/>
    </row>
    <row r="12873" spans="1:15" x14ac:dyDescent="0.25">
      <c r="A12873" s="325"/>
      <c r="B12873" s="325"/>
      <c r="H12873" s="325"/>
      <c r="O12873" s="325"/>
    </row>
    <row r="12874" spans="1:15" x14ac:dyDescent="0.25">
      <c r="A12874" s="325"/>
      <c r="B12874" s="325"/>
      <c r="H12874" s="325"/>
      <c r="O12874" s="325"/>
    </row>
    <row r="12875" spans="1:15" x14ac:dyDescent="0.25">
      <c r="A12875" s="325"/>
      <c r="B12875" s="325"/>
      <c r="H12875" s="325"/>
      <c r="O12875" s="325"/>
    </row>
    <row r="12876" spans="1:15" x14ac:dyDescent="0.25">
      <c r="A12876" s="325"/>
      <c r="B12876" s="325"/>
      <c r="H12876" s="325"/>
      <c r="O12876" s="325"/>
    </row>
    <row r="12877" spans="1:15" x14ac:dyDescent="0.25">
      <c r="A12877" s="325"/>
      <c r="B12877" s="325"/>
      <c r="H12877" s="325"/>
      <c r="O12877" s="325"/>
    </row>
    <row r="12878" spans="1:15" x14ac:dyDescent="0.25">
      <c r="A12878" s="325"/>
      <c r="B12878" s="325"/>
      <c r="H12878" s="325"/>
      <c r="O12878" s="325"/>
    </row>
    <row r="12879" spans="1:15" x14ac:dyDescent="0.25">
      <c r="A12879" s="325"/>
      <c r="B12879" s="325"/>
      <c r="H12879" s="325"/>
      <c r="O12879" s="325"/>
    </row>
    <row r="12880" spans="1:15" x14ac:dyDescent="0.25">
      <c r="A12880" s="325"/>
      <c r="B12880" s="325"/>
      <c r="H12880" s="325"/>
      <c r="O12880" s="325"/>
    </row>
    <row r="12881" spans="1:15" x14ac:dyDescent="0.25">
      <c r="A12881" s="325"/>
      <c r="B12881" s="325"/>
      <c r="H12881" s="325"/>
      <c r="O12881" s="325"/>
    </row>
    <row r="12882" spans="1:15" x14ac:dyDescent="0.25">
      <c r="A12882" s="325"/>
      <c r="B12882" s="325"/>
      <c r="H12882" s="325"/>
      <c r="O12882" s="325"/>
    </row>
    <row r="12883" spans="1:15" x14ac:dyDescent="0.25">
      <c r="A12883" s="325"/>
      <c r="B12883" s="325"/>
      <c r="H12883" s="325"/>
      <c r="O12883" s="325"/>
    </row>
    <row r="12884" spans="1:15" x14ac:dyDescent="0.25">
      <c r="A12884" s="325"/>
      <c r="B12884" s="325"/>
      <c r="H12884" s="325"/>
      <c r="O12884" s="325"/>
    </row>
    <row r="12885" spans="1:15" x14ac:dyDescent="0.25">
      <c r="A12885" s="325"/>
      <c r="B12885" s="325"/>
      <c r="H12885" s="325"/>
      <c r="O12885" s="325"/>
    </row>
    <row r="12886" spans="1:15" x14ac:dyDescent="0.25">
      <c r="A12886" s="325"/>
      <c r="B12886" s="325"/>
      <c r="H12886" s="325"/>
      <c r="O12886" s="325"/>
    </row>
    <row r="12887" spans="1:15" x14ac:dyDescent="0.25">
      <c r="A12887" s="325"/>
      <c r="B12887" s="325"/>
      <c r="H12887" s="325"/>
      <c r="O12887" s="325"/>
    </row>
    <row r="12888" spans="1:15" x14ac:dyDescent="0.25">
      <c r="A12888" s="325"/>
      <c r="B12888" s="325"/>
      <c r="H12888" s="325"/>
      <c r="O12888" s="325"/>
    </row>
    <row r="12889" spans="1:15" x14ac:dyDescent="0.25">
      <c r="A12889" s="325"/>
      <c r="B12889" s="325"/>
      <c r="H12889" s="325"/>
      <c r="O12889" s="325"/>
    </row>
    <row r="12890" spans="1:15" x14ac:dyDescent="0.25">
      <c r="A12890" s="325"/>
      <c r="B12890" s="325"/>
      <c r="H12890" s="325"/>
      <c r="O12890" s="325"/>
    </row>
    <row r="12891" spans="1:15" x14ac:dyDescent="0.25">
      <c r="A12891" s="325"/>
      <c r="B12891" s="325"/>
      <c r="H12891" s="325"/>
      <c r="O12891" s="325"/>
    </row>
    <row r="12892" spans="1:15" x14ac:dyDescent="0.25">
      <c r="A12892" s="325"/>
      <c r="B12892" s="325"/>
      <c r="H12892" s="325"/>
      <c r="O12892" s="325"/>
    </row>
    <row r="12893" spans="1:15" x14ac:dyDescent="0.25">
      <c r="A12893" s="325"/>
      <c r="B12893" s="325"/>
      <c r="H12893" s="325"/>
      <c r="O12893" s="325"/>
    </row>
    <row r="12894" spans="1:15" x14ac:dyDescent="0.25">
      <c r="A12894" s="325"/>
      <c r="B12894" s="325"/>
      <c r="H12894" s="325"/>
      <c r="O12894" s="325"/>
    </row>
    <row r="12895" spans="1:15" x14ac:dyDescent="0.25">
      <c r="A12895" s="325"/>
      <c r="B12895" s="325"/>
      <c r="H12895" s="325"/>
      <c r="O12895" s="325"/>
    </row>
    <row r="12896" spans="1:15" x14ac:dyDescent="0.25">
      <c r="A12896" s="325"/>
      <c r="B12896" s="325"/>
      <c r="H12896" s="325"/>
      <c r="O12896" s="325"/>
    </row>
    <row r="12897" spans="1:15" x14ac:dyDescent="0.25">
      <c r="A12897" s="325"/>
      <c r="B12897" s="325"/>
      <c r="H12897" s="325"/>
      <c r="O12897" s="325"/>
    </row>
    <row r="12898" spans="1:15" x14ac:dyDescent="0.25">
      <c r="A12898" s="325"/>
      <c r="B12898" s="325"/>
      <c r="H12898" s="325"/>
      <c r="O12898" s="325"/>
    </row>
    <row r="12899" spans="1:15" x14ac:dyDescent="0.25">
      <c r="A12899" s="325"/>
      <c r="B12899" s="325"/>
      <c r="H12899" s="325"/>
      <c r="O12899" s="325"/>
    </row>
    <row r="12900" spans="1:15" x14ac:dyDescent="0.25">
      <c r="A12900" s="325"/>
      <c r="B12900" s="325"/>
      <c r="H12900" s="325"/>
      <c r="O12900" s="325"/>
    </row>
    <row r="12901" spans="1:15" x14ac:dyDescent="0.25">
      <c r="A12901" s="325"/>
      <c r="B12901" s="325"/>
      <c r="H12901" s="325"/>
      <c r="O12901" s="325"/>
    </row>
    <row r="12902" spans="1:15" x14ac:dyDescent="0.25">
      <c r="A12902" s="325"/>
      <c r="B12902" s="325"/>
      <c r="H12902" s="325"/>
      <c r="O12902" s="325"/>
    </row>
    <row r="12903" spans="1:15" x14ac:dyDescent="0.25">
      <c r="A12903" s="325"/>
      <c r="B12903" s="325"/>
      <c r="H12903" s="325"/>
      <c r="O12903" s="325"/>
    </row>
    <row r="12904" spans="1:15" x14ac:dyDescent="0.25">
      <c r="A12904" s="325"/>
      <c r="B12904" s="325"/>
      <c r="H12904" s="325"/>
      <c r="O12904" s="325"/>
    </row>
    <row r="12905" spans="1:15" x14ac:dyDescent="0.25">
      <c r="A12905" s="325"/>
      <c r="B12905" s="325"/>
      <c r="H12905" s="325"/>
      <c r="O12905" s="325"/>
    </row>
    <row r="12906" spans="1:15" x14ac:dyDescent="0.25">
      <c r="A12906" s="325"/>
      <c r="B12906" s="325"/>
      <c r="H12906" s="325"/>
      <c r="O12906" s="325"/>
    </row>
    <row r="12907" spans="1:15" x14ac:dyDescent="0.25">
      <c r="A12907" s="325"/>
      <c r="B12907" s="325"/>
      <c r="H12907" s="325"/>
      <c r="O12907" s="325"/>
    </row>
    <row r="12908" spans="1:15" x14ac:dyDescent="0.25">
      <c r="A12908" s="325"/>
      <c r="B12908" s="325"/>
      <c r="H12908" s="325"/>
      <c r="O12908" s="325"/>
    </row>
    <row r="12909" spans="1:15" x14ac:dyDescent="0.25">
      <c r="A12909" s="325"/>
      <c r="B12909" s="325"/>
      <c r="H12909" s="325"/>
      <c r="O12909" s="325"/>
    </row>
    <row r="12910" spans="1:15" x14ac:dyDescent="0.25">
      <c r="A12910" s="325"/>
      <c r="B12910" s="325"/>
      <c r="H12910" s="325"/>
      <c r="O12910" s="325"/>
    </row>
    <row r="12911" spans="1:15" x14ac:dyDescent="0.25">
      <c r="A12911" s="325"/>
      <c r="B12911" s="325"/>
      <c r="H12911" s="325"/>
      <c r="O12911" s="325"/>
    </row>
    <row r="12912" spans="1:15" x14ac:dyDescent="0.25">
      <c r="A12912" s="325"/>
      <c r="B12912" s="325"/>
      <c r="H12912" s="325"/>
      <c r="O12912" s="325"/>
    </row>
    <row r="12913" spans="1:15" x14ac:dyDescent="0.25">
      <c r="A12913" s="325"/>
      <c r="B12913" s="325"/>
      <c r="H12913" s="325"/>
      <c r="O12913" s="325"/>
    </row>
    <row r="12914" spans="1:15" x14ac:dyDescent="0.25">
      <c r="A12914" s="325"/>
      <c r="B12914" s="325"/>
      <c r="H12914" s="325"/>
      <c r="O12914" s="325"/>
    </row>
    <row r="12915" spans="1:15" x14ac:dyDescent="0.25">
      <c r="A12915" s="325"/>
      <c r="B12915" s="325"/>
      <c r="H12915" s="325"/>
      <c r="O12915" s="325"/>
    </row>
    <row r="12916" spans="1:15" x14ac:dyDescent="0.25">
      <c r="A12916" s="325"/>
      <c r="B12916" s="325"/>
      <c r="H12916" s="325"/>
      <c r="O12916" s="325"/>
    </row>
    <row r="12917" spans="1:15" x14ac:dyDescent="0.25">
      <c r="A12917" s="325"/>
      <c r="B12917" s="325"/>
      <c r="H12917" s="325"/>
      <c r="O12917" s="325"/>
    </row>
    <row r="12918" spans="1:15" x14ac:dyDescent="0.25">
      <c r="A12918" s="325"/>
      <c r="B12918" s="325"/>
      <c r="H12918" s="325"/>
      <c r="O12918" s="325"/>
    </row>
    <row r="12919" spans="1:15" x14ac:dyDescent="0.25">
      <c r="A12919" s="325"/>
      <c r="B12919" s="325"/>
      <c r="H12919" s="325"/>
      <c r="O12919" s="325"/>
    </row>
    <row r="12920" spans="1:15" x14ac:dyDescent="0.25">
      <c r="A12920" s="325"/>
      <c r="B12920" s="325"/>
      <c r="H12920" s="325"/>
      <c r="O12920" s="325"/>
    </row>
    <row r="12921" spans="1:15" x14ac:dyDescent="0.25">
      <c r="A12921" s="325"/>
      <c r="B12921" s="325"/>
      <c r="H12921" s="325"/>
      <c r="O12921" s="325"/>
    </row>
    <row r="12922" spans="1:15" x14ac:dyDescent="0.25">
      <c r="A12922" s="325"/>
      <c r="B12922" s="325"/>
      <c r="H12922" s="325"/>
      <c r="O12922" s="325"/>
    </row>
    <row r="12923" spans="1:15" x14ac:dyDescent="0.25">
      <c r="A12923" s="325"/>
      <c r="B12923" s="325"/>
      <c r="H12923" s="325"/>
      <c r="O12923" s="325"/>
    </row>
    <row r="12924" spans="1:15" x14ac:dyDescent="0.25">
      <c r="A12924" s="325"/>
      <c r="B12924" s="325"/>
      <c r="H12924" s="325"/>
      <c r="O12924" s="325"/>
    </row>
    <row r="12925" spans="1:15" x14ac:dyDescent="0.25">
      <c r="A12925" s="325"/>
      <c r="B12925" s="325"/>
      <c r="H12925" s="325"/>
      <c r="O12925" s="325"/>
    </row>
    <row r="12926" spans="1:15" x14ac:dyDescent="0.25">
      <c r="A12926" s="325"/>
      <c r="B12926" s="325"/>
      <c r="H12926" s="325"/>
      <c r="O12926" s="325"/>
    </row>
    <row r="12927" spans="1:15" x14ac:dyDescent="0.25">
      <c r="A12927" s="325"/>
      <c r="B12927" s="325"/>
      <c r="H12927" s="325"/>
      <c r="O12927" s="325"/>
    </row>
    <row r="12928" spans="1:15" x14ac:dyDescent="0.25">
      <c r="A12928" s="325"/>
      <c r="B12928" s="325"/>
      <c r="H12928" s="325"/>
      <c r="O12928" s="325"/>
    </row>
    <row r="12929" spans="1:15" x14ac:dyDescent="0.25">
      <c r="A12929" s="325"/>
      <c r="B12929" s="325"/>
      <c r="H12929" s="325"/>
      <c r="O12929" s="325"/>
    </row>
    <row r="12930" spans="1:15" x14ac:dyDescent="0.25">
      <c r="A12930" s="325"/>
      <c r="B12930" s="325"/>
      <c r="H12930" s="325"/>
      <c r="O12930" s="325"/>
    </row>
    <row r="12931" spans="1:15" x14ac:dyDescent="0.25">
      <c r="A12931" s="325"/>
      <c r="B12931" s="325"/>
      <c r="H12931" s="325"/>
      <c r="O12931" s="325"/>
    </row>
    <row r="12932" spans="1:15" x14ac:dyDescent="0.25">
      <c r="A12932" s="325"/>
      <c r="B12932" s="325"/>
      <c r="H12932" s="325"/>
      <c r="O12932" s="325"/>
    </row>
    <row r="12933" spans="1:15" x14ac:dyDescent="0.25">
      <c r="A12933" s="325"/>
      <c r="B12933" s="325"/>
      <c r="H12933" s="325"/>
      <c r="O12933" s="325"/>
    </row>
    <row r="12934" spans="1:15" x14ac:dyDescent="0.25">
      <c r="A12934" s="325"/>
      <c r="B12934" s="325"/>
      <c r="H12934" s="325"/>
      <c r="O12934" s="325"/>
    </row>
    <row r="12935" spans="1:15" x14ac:dyDescent="0.25">
      <c r="A12935" s="325"/>
      <c r="B12935" s="325"/>
      <c r="H12935" s="325"/>
      <c r="O12935" s="325"/>
    </row>
    <row r="12936" spans="1:15" x14ac:dyDescent="0.25">
      <c r="A12936" s="325"/>
      <c r="B12936" s="325"/>
      <c r="H12936" s="325"/>
      <c r="O12936" s="325"/>
    </row>
    <row r="12937" spans="1:15" x14ac:dyDescent="0.25">
      <c r="A12937" s="325"/>
      <c r="B12937" s="325"/>
      <c r="H12937" s="325"/>
      <c r="O12937" s="325"/>
    </row>
    <row r="12938" spans="1:15" x14ac:dyDescent="0.25">
      <c r="A12938" s="325"/>
      <c r="B12938" s="325"/>
      <c r="H12938" s="325"/>
      <c r="O12938" s="325"/>
    </row>
    <row r="12939" spans="1:15" x14ac:dyDescent="0.25">
      <c r="A12939" s="325"/>
      <c r="B12939" s="325"/>
      <c r="H12939" s="325"/>
      <c r="O12939" s="325"/>
    </row>
    <row r="12940" spans="1:15" x14ac:dyDescent="0.25">
      <c r="A12940" s="325"/>
      <c r="B12940" s="325"/>
      <c r="H12940" s="325"/>
      <c r="O12940" s="325"/>
    </row>
    <row r="12941" spans="1:15" x14ac:dyDescent="0.25">
      <c r="A12941" s="325"/>
      <c r="B12941" s="325"/>
      <c r="H12941" s="325"/>
      <c r="O12941" s="325"/>
    </row>
    <row r="12942" spans="1:15" x14ac:dyDescent="0.25">
      <c r="A12942" s="325"/>
      <c r="B12942" s="325"/>
      <c r="H12942" s="325"/>
      <c r="O12942" s="325"/>
    </row>
    <row r="12943" spans="1:15" x14ac:dyDescent="0.25">
      <c r="A12943" s="325"/>
      <c r="B12943" s="325"/>
      <c r="H12943" s="325"/>
      <c r="O12943" s="325"/>
    </row>
    <row r="12944" spans="1:15" x14ac:dyDescent="0.25">
      <c r="A12944" s="325"/>
      <c r="B12944" s="325"/>
      <c r="H12944" s="325"/>
      <c r="O12944" s="325"/>
    </row>
    <row r="12945" spans="1:15" x14ac:dyDescent="0.25">
      <c r="A12945" s="325"/>
      <c r="B12945" s="325"/>
      <c r="H12945" s="325"/>
      <c r="O12945" s="325"/>
    </row>
    <row r="12946" spans="1:15" x14ac:dyDescent="0.25">
      <c r="A12946" s="325"/>
      <c r="B12946" s="325"/>
      <c r="H12946" s="325"/>
      <c r="O12946" s="325"/>
    </row>
    <row r="12947" spans="1:15" x14ac:dyDescent="0.25">
      <c r="A12947" s="325"/>
      <c r="B12947" s="325"/>
      <c r="H12947" s="325"/>
      <c r="O12947" s="325"/>
    </row>
    <row r="12948" spans="1:15" x14ac:dyDescent="0.25">
      <c r="A12948" s="325"/>
      <c r="B12948" s="325"/>
      <c r="H12948" s="325"/>
      <c r="O12948" s="325"/>
    </row>
    <row r="12949" spans="1:15" x14ac:dyDescent="0.25">
      <c r="A12949" s="325"/>
      <c r="B12949" s="325"/>
      <c r="H12949" s="325"/>
      <c r="O12949" s="325"/>
    </row>
    <row r="12950" spans="1:15" x14ac:dyDescent="0.25">
      <c r="A12950" s="325"/>
      <c r="B12950" s="325"/>
      <c r="H12950" s="325"/>
      <c r="O12950" s="325"/>
    </row>
    <row r="12951" spans="1:15" x14ac:dyDescent="0.25">
      <c r="A12951" s="325"/>
      <c r="B12951" s="325"/>
      <c r="H12951" s="325"/>
      <c r="O12951" s="325"/>
    </row>
    <row r="12952" spans="1:15" x14ac:dyDescent="0.25">
      <c r="A12952" s="325"/>
      <c r="B12952" s="325"/>
      <c r="H12952" s="325"/>
      <c r="O12952" s="325"/>
    </row>
    <row r="12953" spans="1:15" x14ac:dyDescent="0.25">
      <c r="A12953" s="325"/>
      <c r="B12953" s="325"/>
      <c r="H12953" s="325"/>
      <c r="O12953" s="325"/>
    </row>
    <row r="12954" spans="1:15" x14ac:dyDescent="0.25">
      <c r="A12954" s="325"/>
      <c r="B12954" s="325"/>
      <c r="H12954" s="325"/>
      <c r="O12954" s="325"/>
    </row>
    <row r="12955" spans="1:15" x14ac:dyDescent="0.25">
      <c r="A12955" s="325"/>
      <c r="B12955" s="325"/>
      <c r="H12955" s="325"/>
      <c r="O12955" s="325"/>
    </row>
    <row r="12956" spans="1:15" x14ac:dyDescent="0.25">
      <c r="A12956" s="325"/>
      <c r="B12956" s="325"/>
      <c r="H12956" s="325"/>
      <c r="O12956" s="325"/>
    </row>
    <row r="12957" spans="1:15" x14ac:dyDescent="0.25">
      <c r="A12957" s="325"/>
      <c r="B12957" s="325"/>
      <c r="H12957" s="325"/>
      <c r="O12957" s="325"/>
    </row>
    <row r="12958" spans="1:15" x14ac:dyDescent="0.25">
      <c r="A12958" s="325"/>
      <c r="B12958" s="325"/>
      <c r="H12958" s="325"/>
      <c r="O12958" s="325"/>
    </row>
    <row r="12959" spans="1:15" x14ac:dyDescent="0.25">
      <c r="A12959" s="325"/>
      <c r="B12959" s="325"/>
      <c r="H12959" s="325"/>
      <c r="O12959" s="325"/>
    </row>
    <row r="12960" spans="1:15" x14ac:dyDescent="0.25">
      <c r="A12960" s="325"/>
      <c r="B12960" s="325"/>
      <c r="H12960" s="325"/>
      <c r="O12960" s="325"/>
    </row>
    <row r="12961" spans="1:15" x14ac:dyDescent="0.25">
      <c r="A12961" s="325"/>
      <c r="B12961" s="325"/>
      <c r="H12961" s="325"/>
      <c r="O12961" s="325"/>
    </row>
    <row r="12962" spans="1:15" x14ac:dyDescent="0.25">
      <c r="A12962" s="325"/>
      <c r="B12962" s="325"/>
      <c r="H12962" s="325"/>
      <c r="O12962" s="325"/>
    </row>
    <row r="12963" spans="1:15" x14ac:dyDescent="0.25">
      <c r="A12963" s="325"/>
      <c r="B12963" s="325"/>
      <c r="H12963" s="325"/>
      <c r="O12963" s="325"/>
    </row>
    <row r="12964" spans="1:15" x14ac:dyDescent="0.25">
      <c r="A12964" s="325"/>
      <c r="B12964" s="325"/>
      <c r="H12964" s="325"/>
      <c r="O12964" s="325"/>
    </row>
    <row r="12965" spans="1:15" x14ac:dyDescent="0.25">
      <c r="A12965" s="325"/>
      <c r="B12965" s="325"/>
      <c r="H12965" s="325"/>
      <c r="O12965" s="325"/>
    </row>
    <row r="12966" spans="1:15" x14ac:dyDescent="0.25">
      <c r="A12966" s="325"/>
      <c r="B12966" s="325"/>
      <c r="H12966" s="325"/>
      <c r="O12966" s="325"/>
    </row>
    <row r="12967" spans="1:15" x14ac:dyDescent="0.25">
      <c r="A12967" s="325"/>
      <c r="B12967" s="325"/>
      <c r="H12967" s="325"/>
      <c r="O12967" s="325"/>
    </row>
    <row r="12968" spans="1:15" x14ac:dyDescent="0.25">
      <c r="A12968" s="325"/>
      <c r="B12968" s="325"/>
      <c r="H12968" s="325"/>
      <c r="O12968" s="325"/>
    </row>
    <row r="12969" spans="1:15" x14ac:dyDescent="0.25">
      <c r="A12969" s="325"/>
      <c r="B12969" s="325"/>
      <c r="H12969" s="325"/>
      <c r="O12969" s="325"/>
    </row>
    <row r="12970" spans="1:15" x14ac:dyDescent="0.25">
      <c r="A12970" s="325"/>
      <c r="B12970" s="325"/>
      <c r="H12970" s="325"/>
      <c r="O12970" s="325"/>
    </row>
    <row r="12971" spans="1:15" x14ac:dyDescent="0.25">
      <c r="A12971" s="325"/>
      <c r="B12971" s="325"/>
      <c r="H12971" s="325"/>
      <c r="O12971" s="325"/>
    </row>
    <row r="12972" spans="1:15" x14ac:dyDescent="0.25">
      <c r="A12972" s="325"/>
      <c r="B12972" s="325"/>
      <c r="H12972" s="325"/>
      <c r="O12972" s="325"/>
    </row>
    <row r="12973" spans="1:15" x14ac:dyDescent="0.25">
      <c r="A12973" s="325"/>
      <c r="B12973" s="325"/>
      <c r="H12973" s="325"/>
      <c r="O12973" s="325"/>
    </row>
    <row r="12974" spans="1:15" x14ac:dyDescent="0.25">
      <c r="A12974" s="325"/>
      <c r="B12974" s="325"/>
      <c r="H12974" s="325"/>
      <c r="O12974" s="325"/>
    </row>
    <row r="12975" spans="1:15" x14ac:dyDescent="0.25">
      <c r="A12975" s="325"/>
      <c r="B12975" s="325"/>
      <c r="H12975" s="325"/>
      <c r="O12975" s="325"/>
    </row>
    <row r="12976" spans="1:15" x14ac:dyDescent="0.25">
      <c r="A12976" s="325"/>
      <c r="B12976" s="325"/>
      <c r="H12976" s="325"/>
      <c r="O12976" s="325"/>
    </row>
    <row r="12977" spans="1:15" x14ac:dyDescent="0.25">
      <c r="A12977" s="325"/>
      <c r="B12977" s="325"/>
      <c r="H12977" s="325"/>
      <c r="O12977" s="325"/>
    </row>
    <row r="12978" spans="1:15" x14ac:dyDescent="0.25">
      <c r="A12978" s="325"/>
      <c r="B12978" s="325"/>
      <c r="H12978" s="325"/>
      <c r="O12978" s="325"/>
    </row>
    <row r="12979" spans="1:15" x14ac:dyDescent="0.25">
      <c r="A12979" s="325"/>
      <c r="B12979" s="325"/>
      <c r="H12979" s="325"/>
      <c r="O12979" s="325"/>
    </row>
    <row r="12980" spans="1:15" x14ac:dyDescent="0.25">
      <c r="A12980" s="325"/>
      <c r="B12980" s="325"/>
      <c r="H12980" s="325"/>
      <c r="O12980" s="325"/>
    </row>
    <row r="12981" spans="1:15" x14ac:dyDescent="0.25">
      <c r="A12981" s="325"/>
      <c r="B12981" s="325"/>
      <c r="H12981" s="325"/>
      <c r="O12981" s="325"/>
    </row>
    <row r="12982" spans="1:15" x14ac:dyDescent="0.25">
      <c r="A12982" s="325"/>
      <c r="B12982" s="325"/>
      <c r="H12982" s="325"/>
      <c r="O12982" s="325"/>
    </row>
    <row r="12983" spans="1:15" x14ac:dyDescent="0.25">
      <c r="A12983" s="325"/>
      <c r="B12983" s="325"/>
      <c r="H12983" s="325"/>
      <c r="O12983" s="325"/>
    </row>
    <row r="12984" spans="1:15" x14ac:dyDescent="0.25">
      <c r="A12984" s="325"/>
      <c r="B12984" s="325"/>
      <c r="H12984" s="325"/>
      <c r="O12984" s="325"/>
    </row>
    <row r="12985" spans="1:15" x14ac:dyDescent="0.25">
      <c r="A12985" s="325"/>
      <c r="B12985" s="325"/>
      <c r="H12985" s="325"/>
      <c r="O12985" s="325"/>
    </row>
    <row r="12986" spans="1:15" x14ac:dyDescent="0.25">
      <c r="A12986" s="325"/>
      <c r="B12986" s="325"/>
      <c r="H12986" s="325"/>
      <c r="O12986" s="325"/>
    </row>
    <row r="12987" spans="1:15" x14ac:dyDescent="0.25">
      <c r="A12987" s="325"/>
      <c r="B12987" s="325"/>
      <c r="H12987" s="325"/>
      <c r="O12987" s="325"/>
    </row>
    <row r="12988" spans="1:15" x14ac:dyDescent="0.25">
      <c r="A12988" s="325"/>
      <c r="B12988" s="325"/>
      <c r="H12988" s="325"/>
      <c r="O12988" s="325"/>
    </row>
    <row r="12989" spans="1:15" x14ac:dyDescent="0.25">
      <c r="A12989" s="325"/>
      <c r="B12989" s="325"/>
      <c r="H12989" s="325"/>
      <c r="O12989" s="325"/>
    </row>
    <row r="12990" spans="1:15" x14ac:dyDescent="0.25">
      <c r="A12990" s="325"/>
      <c r="B12990" s="325"/>
      <c r="H12990" s="325"/>
      <c r="O12990" s="325"/>
    </row>
    <row r="12991" spans="1:15" x14ac:dyDescent="0.25">
      <c r="A12991" s="325"/>
      <c r="B12991" s="325"/>
      <c r="H12991" s="325"/>
      <c r="O12991" s="325"/>
    </row>
    <row r="12992" spans="1:15" x14ac:dyDescent="0.25">
      <c r="A12992" s="325"/>
      <c r="B12992" s="325"/>
      <c r="H12992" s="325"/>
      <c r="O12992" s="325"/>
    </row>
    <row r="12993" spans="1:15" x14ac:dyDescent="0.25">
      <c r="A12993" s="325"/>
      <c r="B12993" s="325"/>
      <c r="H12993" s="325"/>
      <c r="O12993" s="325"/>
    </row>
    <row r="12994" spans="1:15" x14ac:dyDescent="0.25">
      <c r="A12994" s="325"/>
      <c r="B12994" s="325"/>
      <c r="H12994" s="325"/>
      <c r="O12994" s="325"/>
    </row>
    <row r="12995" spans="1:15" x14ac:dyDescent="0.25">
      <c r="A12995" s="325"/>
      <c r="B12995" s="325"/>
      <c r="H12995" s="325"/>
      <c r="O12995" s="325"/>
    </row>
    <row r="12996" spans="1:15" x14ac:dyDescent="0.25">
      <c r="A12996" s="325"/>
      <c r="B12996" s="325"/>
      <c r="H12996" s="325"/>
      <c r="O12996" s="325"/>
    </row>
    <row r="12997" spans="1:15" x14ac:dyDescent="0.25">
      <c r="A12997" s="325"/>
      <c r="B12997" s="325"/>
      <c r="H12997" s="325"/>
      <c r="O12997" s="325"/>
    </row>
    <row r="12998" spans="1:15" x14ac:dyDescent="0.25">
      <c r="A12998" s="325"/>
      <c r="B12998" s="325"/>
      <c r="H12998" s="325"/>
      <c r="O12998" s="325"/>
    </row>
    <row r="12999" spans="1:15" x14ac:dyDescent="0.25">
      <c r="A12999" s="325"/>
      <c r="B12999" s="325"/>
      <c r="H12999" s="325"/>
      <c r="O12999" s="325"/>
    </row>
    <row r="13000" spans="1:15" x14ac:dyDescent="0.25">
      <c r="A13000" s="325"/>
      <c r="B13000" s="325"/>
      <c r="H13000" s="325"/>
      <c r="O13000" s="325"/>
    </row>
    <row r="13001" spans="1:15" x14ac:dyDescent="0.25">
      <c r="A13001" s="325"/>
      <c r="B13001" s="325"/>
      <c r="H13001" s="325"/>
      <c r="O13001" s="325"/>
    </row>
    <row r="13002" spans="1:15" x14ac:dyDescent="0.25">
      <c r="A13002" s="325"/>
      <c r="B13002" s="325"/>
      <c r="H13002" s="325"/>
      <c r="O13002" s="325"/>
    </row>
    <row r="13003" spans="1:15" x14ac:dyDescent="0.25">
      <c r="A13003" s="325"/>
      <c r="B13003" s="325"/>
      <c r="H13003" s="325"/>
      <c r="O13003" s="325"/>
    </row>
    <row r="13004" spans="1:15" x14ac:dyDescent="0.25">
      <c r="A13004" s="325"/>
      <c r="B13004" s="325"/>
      <c r="H13004" s="325"/>
      <c r="O13004" s="325"/>
    </row>
    <row r="13005" spans="1:15" x14ac:dyDescent="0.25">
      <c r="A13005" s="325"/>
      <c r="B13005" s="325"/>
      <c r="H13005" s="325"/>
      <c r="O13005" s="325"/>
    </row>
    <row r="13006" spans="1:15" x14ac:dyDescent="0.25">
      <c r="A13006" s="325"/>
      <c r="B13006" s="325"/>
      <c r="H13006" s="325"/>
      <c r="O13006" s="325"/>
    </row>
    <row r="13007" spans="1:15" x14ac:dyDescent="0.25">
      <c r="A13007" s="325"/>
      <c r="B13007" s="325"/>
      <c r="H13007" s="325"/>
      <c r="O13007" s="325"/>
    </row>
    <row r="13008" spans="1:15" x14ac:dyDescent="0.25">
      <c r="A13008" s="325"/>
      <c r="B13008" s="325"/>
      <c r="H13008" s="325"/>
      <c r="O13008" s="325"/>
    </row>
    <row r="13009" spans="1:15" x14ac:dyDescent="0.25">
      <c r="A13009" s="325"/>
      <c r="B13009" s="325"/>
      <c r="H13009" s="325"/>
      <c r="O13009" s="325"/>
    </row>
    <row r="13010" spans="1:15" x14ac:dyDescent="0.25">
      <c r="A13010" s="325"/>
      <c r="B13010" s="325"/>
      <c r="H13010" s="325"/>
      <c r="O13010" s="325"/>
    </row>
    <row r="13011" spans="1:15" x14ac:dyDescent="0.25">
      <c r="A13011" s="325"/>
      <c r="B13011" s="325"/>
      <c r="H13011" s="325"/>
      <c r="O13011" s="325"/>
    </row>
    <row r="13012" spans="1:15" x14ac:dyDescent="0.25">
      <c r="A13012" s="325"/>
      <c r="B13012" s="325"/>
      <c r="H13012" s="325"/>
      <c r="O13012" s="325"/>
    </row>
    <row r="13013" spans="1:15" x14ac:dyDescent="0.25">
      <c r="A13013" s="325"/>
      <c r="B13013" s="325"/>
      <c r="H13013" s="325"/>
      <c r="O13013" s="325"/>
    </row>
    <row r="13014" spans="1:15" x14ac:dyDescent="0.25">
      <c r="A13014" s="325"/>
      <c r="B13014" s="325"/>
      <c r="H13014" s="325"/>
      <c r="O13014" s="325"/>
    </row>
    <row r="13015" spans="1:15" x14ac:dyDescent="0.25">
      <c r="A13015" s="325"/>
      <c r="B13015" s="325"/>
      <c r="H13015" s="325"/>
      <c r="O13015" s="325"/>
    </row>
    <row r="13016" spans="1:15" x14ac:dyDescent="0.25">
      <c r="A13016" s="325"/>
      <c r="B13016" s="325"/>
      <c r="H13016" s="325"/>
      <c r="O13016" s="325"/>
    </row>
    <row r="13017" spans="1:15" x14ac:dyDescent="0.25">
      <c r="A13017" s="325"/>
      <c r="B13017" s="325"/>
      <c r="H13017" s="325"/>
      <c r="O13017" s="325"/>
    </row>
    <row r="13018" spans="1:15" x14ac:dyDescent="0.25">
      <c r="A13018" s="325"/>
      <c r="B13018" s="325"/>
      <c r="H13018" s="325"/>
      <c r="O13018" s="325"/>
    </row>
    <row r="13019" spans="1:15" x14ac:dyDescent="0.25">
      <c r="A13019" s="325"/>
      <c r="B13019" s="325"/>
      <c r="H13019" s="325"/>
      <c r="O13019" s="325"/>
    </row>
    <row r="13020" spans="1:15" x14ac:dyDescent="0.25">
      <c r="A13020" s="325"/>
      <c r="B13020" s="325"/>
      <c r="H13020" s="325"/>
      <c r="O13020" s="325"/>
    </row>
    <row r="13021" spans="1:15" x14ac:dyDescent="0.25">
      <c r="A13021" s="325"/>
      <c r="B13021" s="325"/>
      <c r="H13021" s="325"/>
      <c r="O13021" s="325"/>
    </row>
    <row r="13022" spans="1:15" x14ac:dyDescent="0.25">
      <c r="A13022" s="325"/>
      <c r="B13022" s="325"/>
      <c r="H13022" s="325"/>
      <c r="O13022" s="325"/>
    </row>
    <row r="13023" spans="1:15" x14ac:dyDescent="0.25">
      <c r="A13023" s="325"/>
      <c r="B13023" s="325"/>
      <c r="H13023" s="325"/>
      <c r="O13023" s="325"/>
    </row>
    <row r="13024" spans="1:15" x14ac:dyDescent="0.25">
      <c r="A13024" s="325"/>
      <c r="B13024" s="325"/>
      <c r="H13024" s="325"/>
      <c r="O13024" s="325"/>
    </row>
    <row r="13025" spans="1:15" x14ac:dyDescent="0.25">
      <c r="A13025" s="325"/>
      <c r="B13025" s="325"/>
      <c r="H13025" s="325"/>
      <c r="O13025" s="325"/>
    </row>
    <row r="13026" spans="1:15" x14ac:dyDescent="0.25">
      <c r="A13026" s="325"/>
      <c r="B13026" s="325"/>
      <c r="H13026" s="325"/>
      <c r="O13026" s="325"/>
    </row>
    <row r="13027" spans="1:15" x14ac:dyDescent="0.25">
      <c r="A13027" s="325"/>
      <c r="B13027" s="325"/>
      <c r="H13027" s="325"/>
      <c r="O13027" s="325"/>
    </row>
    <row r="13028" spans="1:15" x14ac:dyDescent="0.25">
      <c r="A13028" s="325"/>
      <c r="B13028" s="325"/>
      <c r="H13028" s="325"/>
      <c r="O13028" s="325"/>
    </row>
    <row r="13029" spans="1:15" x14ac:dyDescent="0.25">
      <c r="A13029" s="325"/>
      <c r="B13029" s="325"/>
      <c r="H13029" s="325"/>
      <c r="O13029" s="325"/>
    </row>
    <row r="13030" spans="1:15" x14ac:dyDescent="0.25">
      <c r="A13030" s="325"/>
      <c r="B13030" s="325"/>
      <c r="H13030" s="325"/>
      <c r="O13030" s="325"/>
    </row>
    <row r="13031" spans="1:15" x14ac:dyDescent="0.25">
      <c r="A13031" s="325"/>
      <c r="B13031" s="325"/>
      <c r="H13031" s="325"/>
      <c r="O13031" s="325"/>
    </row>
    <row r="13032" spans="1:15" x14ac:dyDescent="0.25">
      <c r="A13032" s="325"/>
      <c r="B13032" s="325"/>
      <c r="H13032" s="325"/>
      <c r="O13032" s="325"/>
    </row>
    <row r="13033" spans="1:15" x14ac:dyDescent="0.25">
      <c r="A13033" s="325"/>
      <c r="B13033" s="325"/>
      <c r="H13033" s="325"/>
      <c r="O13033" s="325"/>
    </row>
    <row r="13034" spans="1:15" x14ac:dyDescent="0.25">
      <c r="A13034" s="325"/>
      <c r="B13034" s="325"/>
      <c r="H13034" s="325"/>
      <c r="O13034" s="325"/>
    </row>
    <row r="13035" spans="1:15" x14ac:dyDescent="0.25">
      <c r="A13035" s="325"/>
      <c r="B13035" s="325"/>
      <c r="H13035" s="325"/>
      <c r="O13035" s="325"/>
    </row>
    <row r="13036" spans="1:15" x14ac:dyDescent="0.25">
      <c r="A13036" s="325"/>
      <c r="B13036" s="325"/>
      <c r="H13036" s="325"/>
      <c r="O13036" s="325"/>
    </row>
    <row r="13037" spans="1:15" x14ac:dyDescent="0.25">
      <c r="A13037" s="325"/>
      <c r="B13037" s="325"/>
      <c r="H13037" s="325"/>
      <c r="O13037" s="325"/>
    </row>
    <row r="13038" spans="1:15" x14ac:dyDescent="0.25">
      <c r="A13038" s="325"/>
      <c r="B13038" s="325"/>
      <c r="H13038" s="325"/>
      <c r="O13038" s="325"/>
    </row>
    <row r="13039" spans="1:15" x14ac:dyDescent="0.25">
      <c r="A13039" s="325"/>
      <c r="B13039" s="325"/>
      <c r="H13039" s="325"/>
      <c r="O13039" s="325"/>
    </row>
    <row r="13040" spans="1:15" x14ac:dyDescent="0.25">
      <c r="A13040" s="325"/>
      <c r="B13040" s="325"/>
      <c r="H13040" s="325"/>
      <c r="O13040" s="325"/>
    </row>
    <row r="13041" spans="1:15" x14ac:dyDescent="0.25">
      <c r="A13041" s="325"/>
      <c r="B13041" s="325"/>
      <c r="H13041" s="325"/>
      <c r="O13041" s="325"/>
    </row>
    <row r="13042" spans="1:15" x14ac:dyDescent="0.25">
      <c r="A13042" s="325"/>
      <c r="B13042" s="325"/>
      <c r="H13042" s="325"/>
      <c r="O13042" s="325"/>
    </row>
    <row r="13043" spans="1:15" x14ac:dyDescent="0.25">
      <c r="A13043" s="325"/>
      <c r="B13043" s="325"/>
      <c r="H13043" s="325"/>
      <c r="O13043" s="325"/>
    </row>
    <row r="13044" spans="1:15" x14ac:dyDescent="0.25">
      <c r="A13044" s="325"/>
      <c r="B13044" s="325"/>
      <c r="H13044" s="325"/>
      <c r="O13044" s="325"/>
    </row>
    <row r="13045" spans="1:15" x14ac:dyDescent="0.25">
      <c r="A13045" s="325"/>
      <c r="B13045" s="325"/>
      <c r="H13045" s="325"/>
      <c r="O13045" s="325"/>
    </row>
    <row r="13046" spans="1:15" x14ac:dyDescent="0.25">
      <c r="A13046" s="325"/>
      <c r="B13046" s="325"/>
      <c r="H13046" s="325"/>
      <c r="O13046" s="325"/>
    </row>
    <row r="13047" spans="1:15" x14ac:dyDescent="0.25">
      <c r="A13047" s="325"/>
      <c r="B13047" s="325"/>
      <c r="H13047" s="325"/>
      <c r="O13047" s="325"/>
    </row>
    <row r="13048" spans="1:15" x14ac:dyDescent="0.25">
      <c r="A13048" s="325"/>
      <c r="B13048" s="325"/>
      <c r="H13048" s="325"/>
      <c r="O13048" s="325"/>
    </row>
    <row r="13049" spans="1:15" x14ac:dyDescent="0.25">
      <c r="A13049" s="325"/>
      <c r="B13049" s="325"/>
      <c r="H13049" s="325"/>
      <c r="O13049" s="325"/>
    </row>
    <row r="13050" spans="1:15" x14ac:dyDescent="0.25">
      <c r="A13050" s="325"/>
      <c r="B13050" s="325"/>
      <c r="H13050" s="325"/>
      <c r="O13050" s="325"/>
    </row>
    <row r="13051" spans="1:15" x14ac:dyDescent="0.25">
      <c r="A13051" s="325"/>
      <c r="B13051" s="325"/>
      <c r="H13051" s="325"/>
      <c r="O13051" s="325"/>
    </row>
    <row r="13052" spans="1:15" x14ac:dyDescent="0.25">
      <c r="A13052" s="325"/>
      <c r="B13052" s="325"/>
      <c r="H13052" s="325"/>
      <c r="O13052" s="325"/>
    </row>
    <row r="13053" spans="1:15" x14ac:dyDescent="0.25">
      <c r="A13053" s="325"/>
      <c r="B13053" s="325"/>
      <c r="H13053" s="325"/>
      <c r="O13053" s="325"/>
    </row>
    <row r="13054" spans="1:15" x14ac:dyDescent="0.25">
      <c r="A13054" s="325"/>
      <c r="B13054" s="325"/>
      <c r="H13054" s="325"/>
      <c r="O13054" s="325"/>
    </row>
    <row r="13055" spans="1:15" x14ac:dyDescent="0.25">
      <c r="A13055" s="325"/>
      <c r="B13055" s="325"/>
      <c r="H13055" s="325"/>
      <c r="O13055" s="325"/>
    </row>
    <row r="13056" spans="1:15" x14ac:dyDescent="0.25">
      <c r="A13056" s="325"/>
      <c r="B13056" s="325"/>
      <c r="H13056" s="325"/>
      <c r="O13056" s="325"/>
    </row>
    <row r="13057" spans="1:15" x14ac:dyDescent="0.25">
      <c r="A13057" s="325"/>
      <c r="B13057" s="325"/>
      <c r="H13057" s="325"/>
      <c r="O13057" s="325"/>
    </row>
    <row r="13058" spans="1:15" x14ac:dyDescent="0.25">
      <c r="A13058" s="325"/>
      <c r="B13058" s="325"/>
      <c r="H13058" s="325"/>
      <c r="O13058" s="325"/>
    </row>
    <row r="13059" spans="1:15" x14ac:dyDescent="0.25">
      <c r="A13059" s="325"/>
      <c r="B13059" s="325"/>
      <c r="H13059" s="325"/>
      <c r="O13059" s="325"/>
    </row>
    <row r="13060" spans="1:15" x14ac:dyDescent="0.25">
      <c r="A13060" s="325"/>
      <c r="B13060" s="325"/>
      <c r="H13060" s="325"/>
      <c r="O13060" s="325"/>
    </row>
    <row r="13061" spans="1:15" x14ac:dyDescent="0.25">
      <c r="A13061" s="325"/>
      <c r="B13061" s="325"/>
      <c r="H13061" s="325"/>
      <c r="O13061" s="325"/>
    </row>
    <row r="13062" spans="1:15" x14ac:dyDescent="0.25">
      <c r="A13062" s="325"/>
      <c r="B13062" s="325"/>
      <c r="H13062" s="325"/>
      <c r="O13062" s="325"/>
    </row>
    <row r="13063" spans="1:15" x14ac:dyDescent="0.25">
      <c r="A13063" s="325"/>
      <c r="B13063" s="325"/>
      <c r="H13063" s="325"/>
      <c r="O13063" s="325"/>
    </row>
    <row r="13064" spans="1:15" x14ac:dyDescent="0.25">
      <c r="A13064" s="325"/>
      <c r="B13064" s="325"/>
      <c r="H13064" s="325"/>
      <c r="O13064" s="325"/>
    </row>
    <row r="13065" spans="1:15" x14ac:dyDescent="0.25">
      <c r="A13065" s="325"/>
      <c r="B13065" s="325"/>
      <c r="H13065" s="325"/>
      <c r="O13065" s="325"/>
    </row>
    <row r="13066" spans="1:15" x14ac:dyDescent="0.25">
      <c r="A13066" s="325"/>
      <c r="B13066" s="325"/>
      <c r="H13066" s="325"/>
      <c r="O13066" s="325"/>
    </row>
    <row r="13067" spans="1:15" x14ac:dyDescent="0.25">
      <c r="A13067" s="325"/>
      <c r="B13067" s="325"/>
      <c r="H13067" s="325"/>
      <c r="O13067" s="325"/>
    </row>
    <row r="13068" spans="1:15" x14ac:dyDescent="0.25">
      <c r="A13068" s="325"/>
      <c r="B13068" s="325"/>
      <c r="H13068" s="325"/>
      <c r="O13068" s="325"/>
    </row>
    <row r="13069" spans="1:15" x14ac:dyDescent="0.25">
      <c r="A13069" s="325"/>
      <c r="B13069" s="325"/>
      <c r="H13069" s="325"/>
      <c r="O13069" s="325"/>
    </row>
    <row r="13070" spans="1:15" x14ac:dyDescent="0.25">
      <c r="A13070" s="325"/>
      <c r="B13070" s="325"/>
      <c r="H13070" s="325"/>
      <c r="O13070" s="325"/>
    </row>
    <row r="13071" spans="1:15" x14ac:dyDescent="0.25">
      <c r="A13071" s="325"/>
      <c r="B13071" s="325"/>
      <c r="H13071" s="325"/>
      <c r="O13071" s="325"/>
    </row>
    <row r="13072" spans="1:15" x14ac:dyDescent="0.25">
      <c r="A13072" s="325"/>
      <c r="B13072" s="325"/>
      <c r="H13072" s="325"/>
      <c r="O13072" s="325"/>
    </row>
    <row r="13073" spans="1:15" x14ac:dyDescent="0.25">
      <c r="A13073" s="325"/>
      <c r="B13073" s="325"/>
      <c r="H13073" s="325"/>
      <c r="O13073" s="325"/>
    </row>
    <row r="13074" spans="1:15" x14ac:dyDescent="0.25">
      <c r="A13074" s="325"/>
      <c r="B13074" s="325"/>
      <c r="H13074" s="325"/>
      <c r="O13074" s="325"/>
    </row>
    <row r="13075" spans="1:15" x14ac:dyDescent="0.25">
      <c r="A13075" s="325"/>
      <c r="B13075" s="325"/>
      <c r="H13075" s="325"/>
      <c r="O13075" s="325"/>
    </row>
    <row r="13076" spans="1:15" x14ac:dyDescent="0.25">
      <c r="A13076" s="325"/>
      <c r="B13076" s="325"/>
      <c r="H13076" s="325"/>
      <c r="O13076" s="325"/>
    </row>
    <row r="13077" spans="1:15" x14ac:dyDescent="0.25">
      <c r="A13077" s="325"/>
      <c r="B13077" s="325"/>
      <c r="H13077" s="325"/>
      <c r="O13077" s="325"/>
    </row>
    <row r="13078" spans="1:15" x14ac:dyDescent="0.25">
      <c r="A13078" s="325"/>
      <c r="B13078" s="325"/>
      <c r="H13078" s="325"/>
      <c r="O13078" s="325"/>
    </row>
    <row r="13079" spans="1:15" x14ac:dyDescent="0.25">
      <c r="A13079" s="325"/>
      <c r="B13079" s="325"/>
      <c r="H13079" s="325"/>
      <c r="O13079" s="325"/>
    </row>
    <row r="13080" spans="1:15" x14ac:dyDescent="0.25">
      <c r="A13080" s="325"/>
      <c r="B13080" s="325"/>
      <c r="H13080" s="325"/>
      <c r="O13080" s="325"/>
    </row>
    <row r="13081" spans="1:15" x14ac:dyDescent="0.25">
      <c r="A13081" s="325"/>
      <c r="B13081" s="325"/>
      <c r="H13081" s="325"/>
      <c r="O13081" s="325"/>
    </row>
    <row r="13082" spans="1:15" x14ac:dyDescent="0.25">
      <c r="A13082" s="325"/>
      <c r="B13082" s="325"/>
      <c r="H13082" s="325"/>
      <c r="O13082" s="325"/>
    </row>
    <row r="13083" spans="1:15" x14ac:dyDescent="0.25">
      <c r="A13083" s="325"/>
      <c r="B13083" s="325"/>
      <c r="H13083" s="325"/>
      <c r="O13083" s="325"/>
    </row>
    <row r="13084" spans="1:15" x14ac:dyDescent="0.25">
      <c r="A13084" s="325"/>
      <c r="B13084" s="325"/>
      <c r="H13084" s="325"/>
      <c r="O13084" s="325"/>
    </row>
    <row r="13085" spans="1:15" x14ac:dyDescent="0.25">
      <c r="A13085" s="325"/>
      <c r="B13085" s="325"/>
      <c r="H13085" s="325"/>
      <c r="O13085" s="325"/>
    </row>
    <row r="13086" spans="1:15" x14ac:dyDescent="0.25">
      <c r="A13086" s="325"/>
      <c r="B13086" s="325"/>
      <c r="H13086" s="325"/>
      <c r="O13086" s="325"/>
    </row>
    <row r="13087" spans="1:15" x14ac:dyDescent="0.25">
      <c r="A13087" s="325"/>
      <c r="B13087" s="325"/>
      <c r="H13087" s="325"/>
      <c r="O13087" s="325"/>
    </row>
    <row r="13088" spans="1:15" x14ac:dyDescent="0.25">
      <c r="A13088" s="325"/>
      <c r="B13088" s="325"/>
      <c r="H13088" s="325"/>
      <c r="O13088" s="325"/>
    </row>
    <row r="13089" spans="1:15" x14ac:dyDescent="0.25">
      <c r="A13089" s="325"/>
      <c r="B13089" s="325"/>
      <c r="H13089" s="325"/>
      <c r="O13089" s="325"/>
    </row>
    <row r="13090" spans="1:15" x14ac:dyDescent="0.25">
      <c r="A13090" s="325"/>
      <c r="B13090" s="325"/>
      <c r="H13090" s="325"/>
      <c r="O13090" s="325"/>
    </row>
    <row r="13091" spans="1:15" x14ac:dyDescent="0.25">
      <c r="A13091" s="325"/>
      <c r="B13091" s="325"/>
      <c r="H13091" s="325"/>
      <c r="O13091" s="325"/>
    </row>
    <row r="13092" spans="1:15" x14ac:dyDescent="0.25">
      <c r="A13092" s="325"/>
      <c r="B13092" s="325"/>
      <c r="H13092" s="325"/>
      <c r="O13092" s="325"/>
    </row>
    <row r="13093" spans="1:15" x14ac:dyDescent="0.25">
      <c r="A13093" s="325"/>
      <c r="B13093" s="325"/>
      <c r="H13093" s="325"/>
      <c r="O13093" s="325"/>
    </row>
    <row r="13094" spans="1:15" x14ac:dyDescent="0.25">
      <c r="A13094" s="325"/>
      <c r="B13094" s="325"/>
      <c r="H13094" s="325"/>
      <c r="O13094" s="325"/>
    </row>
    <row r="13095" spans="1:15" x14ac:dyDescent="0.25">
      <c r="A13095" s="325"/>
      <c r="B13095" s="325"/>
      <c r="H13095" s="325"/>
      <c r="O13095" s="325"/>
    </row>
    <row r="13096" spans="1:15" x14ac:dyDescent="0.25">
      <c r="A13096" s="325"/>
      <c r="B13096" s="325"/>
      <c r="H13096" s="325"/>
      <c r="O13096" s="325"/>
    </row>
    <row r="13097" spans="1:15" x14ac:dyDescent="0.25">
      <c r="A13097" s="325"/>
      <c r="B13097" s="325"/>
      <c r="H13097" s="325"/>
      <c r="O13097" s="325"/>
    </row>
    <row r="13098" spans="1:15" x14ac:dyDescent="0.25">
      <c r="A13098" s="325"/>
      <c r="B13098" s="325"/>
      <c r="H13098" s="325"/>
      <c r="O13098" s="325"/>
    </row>
    <row r="13099" spans="1:15" x14ac:dyDescent="0.25">
      <c r="A13099" s="325"/>
      <c r="B13099" s="325"/>
      <c r="H13099" s="325"/>
      <c r="O13099" s="325"/>
    </row>
    <row r="13100" spans="1:15" x14ac:dyDescent="0.25">
      <c r="A13100" s="325"/>
      <c r="B13100" s="325"/>
      <c r="H13100" s="325"/>
      <c r="O13100" s="325"/>
    </row>
    <row r="13101" spans="1:15" x14ac:dyDescent="0.25">
      <c r="A13101" s="325"/>
      <c r="B13101" s="325"/>
      <c r="H13101" s="325"/>
      <c r="O13101" s="325"/>
    </row>
    <row r="13102" spans="1:15" x14ac:dyDescent="0.25">
      <c r="A13102" s="325"/>
      <c r="B13102" s="325"/>
      <c r="H13102" s="325"/>
      <c r="O13102" s="325"/>
    </row>
    <row r="13103" spans="1:15" x14ac:dyDescent="0.25">
      <c r="A13103" s="325"/>
      <c r="B13103" s="325"/>
      <c r="H13103" s="325"/>
      <c r="O13103" s="325"/>
    </row>
    <row r="13104" spans="1:15" x14ac:dyDescent="0.25">
      <c r="A13104" s="325"/>
      <c r="B13104" s="325"/>
      <c r="H13104" s="325"/>
      <c r="O13104" s="325"/>
    </row>
    <row r="13105" spans="1:15" x14ac:dyDescent="0.25">
      <c r="A13105" s="325"/>
      <c r="B13105" s="325"/>
      <c r="H13105" s="325"/>
      <c r="O13105" s="325"/>
    </row>
    <row r="13106" spans="1:15" x14ac:dyDescent="0.25">
      <c r="A13106" s="325"/>
      <c r="B13106" s="325"/>
      <c r="H13106" s="325"/>
      <c r="O13106" s="325"/>
    </row>
    <row r="13107" spans="1:15" x14ac:dyDescent="0.25">
      <c r="A13107" s="325"/>
      <c r="B13107" s="325"/>
      <c r="H13107" s="325"/>
      <c r="O13107" s="325"/>
    </row>
    <row r="13108" spans="1:15" x14ac:dyDescent="0.25">
      <c r="A13108" s="325"/>
      <c r="B13108" s="325"/>
      <c r="H13108" s="325"/>
      <c r="O13108" s="325"/>
    </row>
    <row r="13109" spans="1:15" x14ac:dyDescent="0.25">
      <c r="A13109" s="325"/>
      <c r="B13109" s="325"/>
      <c r="H13109" s="325"/>
      <c r="O13109" s="325"/>
    </row>
    <row r="13110" spans="1:15" x14ac:dyDescent="0.25">
      <c r="A13110" s="325"/>
      <c r="B13110" s="325"/>
      <c r="H13110" s="325"/>
      <c r="O13110" s="325"/>
    </row>
    <row r="13111" spans="1:15" x14ac:dyDescent="0.25">
      <c r="A13111" s="325"/>
      <c r="B13111" s="325"/>
      <c r="H13111" s="325"/>
      <c r="O13111" s="325"/>
    </row>
    <row r="13112" spans="1:15" x14ac:dyDescent="0.25">
      <c r="A13112" s="325"/>
      <c r="B13112" s="325"/>
      <c r="H13112" s="325"/>
      <c r="O13112" s="325"/>
    </row>
    <row r="13113" spans="1:15" x14ac:dyDescent="0.25">
      <c r="A13113" s="325"/>
      <c r="B13113" s="325"/>
      <c r="H13113" s="325"/>
      <c r="O13113" s="325"/>
    </row>
    <row r="13114" spans="1:15" x14ac:dyDescent="0.25">
      <c r="A13114" s="325"/>
      <c r="B13114" s="325"/>
      <c r="H13114" s="325"/>
      <c r="O13114" s="325"/>
    </row>
    <row r="13115" spans="1:15" x14ac:dyDescent="0.25">
      <c r="A13115" s="325"/>
      <c r="B13115" s="325"/>
      <c r="H13115" s="325"/>
      <c r="O13115" s="325"/>
    </row>
    <row r="13116" spans="1:15" x14ac:dyDescent="0.25">
      <c r="A13116" s="325"/>
      <c r="B13116" s="325"/>
      <c r="H13116" s="325"/>
      <c r="O13116" s="325"/>
    </row>
    <row r="13117" spans="1:15" x14ac:dyDescent="0.25">
      <c r="A13117" s="325"/>
      <c r="B13117" s="325"/>
      <c r="H13117" s="325"/>
      <c r="O13117" s="325"/>
    </row>
    <row r="13118" spans="1:15" x14ac:dyDescent="0.25">
      <c r="A13118" s="325"/>
      <c r="B13118" s="325"/>
      <c r="H13118" s="325"/>
      <c r="O13118" s="325"/>
    </row>
    <row r="13119" spans="1:15" x14ac:dyDescent="0.25">
      <c r="A13119" s="325"/>
      <c r="B13119" s="325"/>
      <c r="H13119" s="325"/>
      <c r="O13119" s="325"/>
    </row>
    <row r="13120" spans="1:15" x14ac:dyDescent="0.25">
      <c r="A13120" s="325"/>
      <c r="B13120" s="325"/>
      <c r="H13120" s="325"/>
      <c r="O13120" s="325"/>
    </row>
    <row r="13121" spans="1:15" x14ac:dyDescent="0.25">
      <c r="A13121" s="325"/>
      <c r="B13121" s="325"/>
      <c r="H13121" s="325"/>
      <c r="O13121" s="325"/>
    </row>
    <row r="13122" spans="1:15" x14ac:dyDescent="0.25">
      <c r="A13122" s="325"/>
      <c r="B13122" s="325"/>
      <c r="H13122" s="325"/>
      <c r="O13122" s="325"/>
    </row>
    <row r="13123" spans="1:15" x14ac:dyDescent="0.25">
      <c r="A13123" s="325"/>
      <c r="B13123" s="325"/>
      <c r="H13123" s="325"/>
      <c r="O13123" s="325"/>
    </row>
    <row r="13124" spans="1:15" x14ac:dyDescent="0.25">
      <c r="A13124" s="325"/>
      <c r="B13124" s="325"/>
      <c r="H13124" s="325"/>
      <c r="O13124" s="325"/>
    </row>
    <row r="13125" spans="1:15" x14ac:dyDescent="0.25">
      <c r="A13125" s="325"/>
      <c r="B13125" s="325"/>
      <c r="H13125" s="325"/>
      <c r="O13125" s="325"/>
    </row>
    <row r="13126" spans="1:15" x14ac:dyDescent="0.25">
      <c r="A13126" s="325"/>
      <c r="B13126" s="325"/>
      <c r="H13126" s="325"/>
      <c r="O13126" s="325"/>
    </row>
    <row r="13127" spans="1:15" x14ac:dyDescent="0.25">
      <c r="A13127" s="325"/>
      <c r="B13127" s="325"/>
      <c r="H13127" s="325"/>
      <c r="O13127" s="325"/>
    </row>
    <row r="13128" spans="1:15" x14ac:dyDescent="0.25">
      <c r="A13128" s="325"/>
      <c r="B13128" s="325"/>
      <c r="H13128" s="325"/>
      <c r="O13128" s="325"/>
    </row>
    <row r="13129" spans="1:15" x14ac:dyDescent="0.25">
      <c r="A13129" s="325"/>
      <c r="B13129" s="325"/>
      <c r="H13129" s="325"/>
      <c r="O13129" s="325"/>
    </row>
    <row r="13130" spans="1:15" x14ac:dyDescent="0.25">
      <c r="A13130" s="325"/>
      <c r="B13130" s="325"/>
      <c r="H13130" s="325"/>
      <c r="O13130" s="325"/>
    </row>
    <row r="13131" spans="1:15" x14ac:dyDescent="0.25">
      <c r="A13131" s="325"/>
      <c r="B13131" s="325"/>
      <c r="H13131" s="325"/>
      <c r="O13131" s="325"/>
    </row>
    <row r="13132" spans="1:15" x14ac:dyDescent="0.25">
      <c r="A13132" s="325"/>
      <c r="B13132" s="325"/>
      <c r="H13132" s="325"/>
      <c r="O13132" s="325"/>
    </row>
    <row r="13133" spans="1:15" x14ac:dyDescent="0.25">
      <c r="A13133" s="325"/>
      <c r="B13133" s="325"/>
      <c r="H13133" s="325"/>
      <c r="O13133" s="325"/>
    </row>
    <row r="13134" spans="1:15" x14ac:dyDescent="0.25">
      <c r="A13134" s="325"/>
      <c r="B13134" s="325"/>
      <c r="H13134" s="325"/>
      <c r="O13134" s="325"/>
    </row>
    <row r="13135" spans="1:15" x14ac:dyDescent="0.25">
      <c r="A13135" s="325"/>
      <c r="B13135" s="325"/>
      <c r="H13135" s="325"/>
      <c r="O13135" s="325"/>
    </row>
    <row r="13136" spans="1:15" x14ac:dyDescent="0.25">
      <c r="A13136" s="325"/>
      <c r="B13136" s="325"/>
      <c r="H13136" s="325"/>
      <c r="O13136" s="325"/>
    </row>
    <row r="13137" spans="1:15" x14ac:dyDescent="0.25">
      <c r="A13137" s="325"/>
      <c r="B13137" s="325"/>
      <c r="H13137" s="325"/>
      <c r="O13137" s="325"/>
    </row>
    <row r="13138" spans="1:15" x14ac:dyDescent="0.25">
      <c r="A13138" s="325"/>
      <c r="B13138" s="325"/>
      <c r="H13138" s="325"/>
      <c r="O13138" s="325"/>
    </row>
    <row r="13139" spans="1:15" x14ac:dyDescent="0.25">
      <c r="A13139" s="325"/>
      <c r="B13139" s="325"/>
      <c r="H13139" s="325"/>
      <c r="O13139" s="325"/>
    </row>
    <row r="13140" spans="1:15" x14ac:dyDescent="0.25">
      <c r="A13140" s="325"/>
      <c r="B13140" s="325"/>
      <c r="H13140" s="325"/>
      <c r="O13140" s="325"/>
    </row>
    <row r="13141" spans="1:15" x14ac:dyDescent="0.25">
      <c r="A13141" s="325"/>
      <c r="B13141" s="325"/>
      <c r="H13141" s="325"/>
      <c r="O13141" s="325"/>
    </row>
    <row r="13142" spans="1:15" x14ac:dyDescent="0.25">
      <c r="A13142" s="325"/>
      <c r="B13142" s="325"/>
      <c r="H13142" s="325"/>
      <c r="O13142" s="325"/>
    </row>
    <row r="13143" spans="1:15" x14ac:dyDescent="0.25">
      <c r="A13143" s="325"/>
      <c r="B13143" s="325"/>
      <c r="H13143" s="325"/>
      <c r="O13143" s="325"/>
    </row>
    <row r="13144" spans="1:15" x14ac:dyDescent="0.25">
      <c r="A13144" s="325"/>
      <c r="B13144" s="325"/>
      <c r="H13144" s="325"/>
      <c r="O13144" s="325"/>
    </row>
    <row r="13145" spans="1:15" x14ac:dyDescent="0.25">
      <c r="A13145" s="325"/>
      <c r="B13145" s="325"/>
      <c r="H13145" s="325"/>
      <c r="O13145" s="325"/>
    </row>
    <row r="13146" spans="1:15" x14ac:dyDescent="0.25">
      <c r="A13146" s="325"/>
      <c r="B13146" s="325"/>
      <c r="H13146" s="325"/>
      <c r="O13146" s="325"/>
    </row>
    <row r="13147" spans="1:15" x14ac:dyDescent="0.25">
      <c r="A13147" s="325"/>
      <c r="B13147" s="325"/>
      <c r="H13147" s="325"/>
      <c r="O13147" s="325"/>
    </row>
    <row r="13148" spans="1:15" x14ac:dyDescent="0.25">
      <c r="A13148" s="325"/>
      <c r="B13148" s="325"/>
      <c r="H13148" s="325"/>
      <c r="O13148" s="325"/>
    </row>
    <row r="13149" spans="1:15" x14ac:dyDescent="0.25">
      <c r="A13149" s="325"/>
      <c r="B13149" s="325"/>
      <c r="H13149" s="325"/>
      <c r="O13149" s="325"/>
    </row>
    <row r="13150" spans="1:15" x14ac:dyDescent="0.25">
      <c r="A13150" s="325"/>
      <c r="B13150" s="325"/>
      <c r="H13150" s="325"/>
      <c r="O13150" s="325"/>
    </row>
    <row r="13151" spans="1:15" x14ac:dyDescent="0.25">
      <c r="A13151" s="325"/>
      <c r="B13151" s="325"/>
      <c r="H13151" s="325"/>
      <c r="O13151" s="325"/>
    </row>
    <row r="13152" spans="1:15" x14ac:dyDescent="0.25">
      <c r="A13152" s="325"/>
      <c r="B13152" s="325"/>
      <c r="H13152" s="325"/>
      <c r="O13152" s="325"/>
    </row>
    <row r="13153" spans="1:15" x14ac:dyDescent="0.25">
      <c r="A13153" s="325"/>
      <c r="B13153" s="325"/>
      <c r="H13153" s="325"/>
      <c r="O13153" s="325"/>
    </row>
    <row r="13154" spans="1:15" x14ac:dyDescent="0.25">
      <c r="A13154" s="325"/>
      <c r="B13154" s="325"/>
      <c r="H13154" s="325"/>
      <c r="O13154" s="325"/>
    </row>
    <row r="13155" spans="1:15" x14ac:dyDescent="0.25">
      <c r="A13155" s="325"/>
      <c r="B13155" s="325"/>
      <c r="H13155" s="325"/>
      <c r="O13155" s="325"/>
    </row>
    <row r="13156" spans="1:15" x14ac:dyDescent="0.25">
      <c r="A13156" s="325"/>
      <c r="B13156" s="325"/>
      <c r="H13156" s="325"/>
      <c r="O13156" s="325"/>
    </row>
    <row r="13157" spans="1:15" x14ac:dyDescent="0.25">
      <c r="A13157" s="325"/>
      <c r="B13157" s="325"/>
      <c r="H13157" s="325"/>
      <c r="O13157" s="325"/>
    </row>
    <row r="13158" spans="1:15" x14ac:dyDescent="0.25">
      <c r="A13158" s="325"/>
      <c r="B13158" s="325"/>
      <c r="H13158" s="325"/>
      <c r="O13158" s="325"/>
    </row>
    <row r="13159" spans="1:15" x14ac:dyDescent="0.25">
      <c r="A13159" s="325"/>
      <c r="B13159" s="325"/>
      <c r="H13159" s="325"/>
      <c r="O13159" s="325"/>
    </row>
    <row r="13160" spans="1:15" x14ac:dyDescent="0.25">
      <c r="A13160" s="325"/>
      <c r="B13160" s="325"/>
      <c r="H13160" s="325"/>
      <c r="O13160" s="325"/>
    </row>
    <row r="13161" spans="1:15" x14ac:dyDescent="0.25">
      <c r="A13161" s="325"/>
      <c r="B13161" s="325"/>
      <c r="H13161" s="325"/>
      <c r="O13161" s="325"/>
    </row>
    <row r="13162" spans="1:15" x14ac:dyDescent="0.25">
      <c r="A13162" s="325"/>
      <c r="B13162" s="325"/>
      <c r="H13162" s="325"/>
      <c r="O13162" s="325"/>
    </row>
    <row r="13163" spans="1:15" x14ac:dyDescent="0.25">
      <c r="A13163" s="325"/>
      <c r="B13163" s="325"/>
      <c r="H13163" s="325"/>
      <c r="O13163" s="325"/>
    </row>
    <row r="13164" spans="1:15" x14ac:dyDescent="0.25">
      <c r="A13164" s="325"/>
      <c r="B13164" s="325"/>
      <c r="H13164" s="325"/>
      <c r="O13164" s="325"/>
    </row>
    <row r="13165" spans="1:15" x14ac:dyDescent="0.25">
      <c r="A13165" s="325"/>
      <c r="B13165" s="325"/>
      <c r="H13165" s="325"/>
      <c r="O13165" s="325"/>
    </row>
    <row r="13166" spans="1:15" x14ac:dyDescent="0.25">
      <c r="A13166" s="325"/>
      <c r="B13166" s="325"/>
      <c r="H13166" s="325"/>
      <c r="O13166" s="325"/>
    </row>
    <row r="13167" spans="1:15" x14ac:dyDescent="0.25">
      <c r="A13167" s="325"/>
      <c r="B13167" s="325"/>
      <c r="H13167" s="325"/>
      <c r="O13167" s="325"/>
    </row>
    <row r="13168" spans="1:15" x14ac:dyDescent="0.25">
      <c r="A13168" s="325"/>
      <c r="B13168" s="325"/>
      <c r="H13168" s="325"/>
      <c r="O13168" s="325"/>
    </row>
    <row r="13169" spans="1:15" x14ac:dyDescent="0.25">
      <c r="A13169" s="325"/>
      <c r="B13169" s="325"/>
      <c r="H13169" s="325"/>
      <c r="O13169" s="325"/>
    </row>
    <row r="13170" spans="1:15" x14ac:dyDescent="0.25">
      <c r="A13170" s="325"/>
      <c r="B13170" s="325"/>
      <c r="H13170" s="325"/>
      <c r="O13170" s="325"/>
    </row>
    <row r="13171" spans="1:15" x14ac:dyDescent="0.25">
      <c r="A13171" s="325"/>
      <c r="B13171" s="325"/>
      <c r="H13171" s="325"/>
      <c r="O13171" s="325"/>
    </row>
    <row r="13172" spans="1:15" x14ac:dyDescent="0.25">
      <c r="A13172" s="325"/>
      <c r="B13172" s="325"/>
      <c r="H13172" s="325"/>
      <c r="O13172" s="325"/>
    </row>
    <row r="13173" spans="1:15" x14ac:dyDescent="0.25">
      <c r="A13173" s="325"/>
      <c r="B13173" s="325"/>
      <c r="H13173" s="325"/>
      <c r="O13173" s="325"/>
    </row>
    <row r="13174" spans="1:15" x14ac:dyDescent="0.25">
      <c r="A13174" s="325"/>
      <c r="B13174" s="325"/>
      <c r="H13174" s="325"/>
      <c r="O13174" s="325"/>
    </row>
    <row r="13175" spans="1:15" x14ac:dyDescent="0.25">
      <c r="A13175" s="325"/>
      <c r="B13175" s="325"/>
      <c r="H13175" s="325"/>
      <c r="O13175" s="325"/>
    </row>
    <row r="13176" spans="1:15" x14ac:dyDescent="0.25">
      <c r="A13176" s="325"/>
      <c r="B13176" s="325"/>
      <c r="H13176" s="325"/>
      <c r="O13176" s="325"/>
    </row>
    <row r="13177" spans="1:15" x14ac:dyDescent="0.25">
      <c r="A13177" s="325"/>
      <c r="B13177" s="325"/>
      <c r="H13177" s="325"/>
      <c r="O13177" s="325"/>
    </row>
    <row r="13178" spans="1:15" x14ac:dyDescent="0.25">
      <c r="A13178" s="325"/>
      <c r="B13178" s="325"/>
      <c r="H13178" s="325"/>
      <c r="O13178" s="325"/>
    </row>
    <row r="13179" spans="1:15" x14ac:dyDescent="0.25">
      <c r="A13179" s="325"/>
      <c r="B13179" s="325"/>
      <c r="H13179" s="325"/>
      <c r="O13179" s="325"/>
    </row>
    <row r="13180" spans="1:15" x14ac:dyDescent="0.25">
      <c r="A13180" s="325"/>
      <c r="B13180" s="325"/>
      <c r="H13180" s="325"/>
      <c r="O13180" s="325"/>
    </row>
    <row r="13181" spans="1:15" x14ac:dyDescent="0.25">
      <c r="A13181" s="325"/>
      <c r="B13181" s="325"/>
      <c r="H13181" s="325"/>
      <c r="O13181" s="325"/>
    </row>
    <row r="13182" spans="1:15" x14ac:dyDescent="0.25">
      <c r="A13182" s="325"/>
      <c r="B13182" s="325"/>
      <c r="H13182" s="325"/>
      <c r="O13182" s="325"/>
    </row>
    <row r="13183" spans="1:15" x14ac:dyDescent="0.25">
      <c r="A13183" s="325"/>
      <c r="B13183" s="325"/>
      <c r="H13183" s="325"/>
      <c r="O13183" s="325"/>
    </row>
    <row r="13184" spans="1:15" x14ac:dyDescent="0.25">
      <c r="A13184" s="325"/>
      <c r="B13184" s="325"/>
      <c r="H13184" s="325"/>
      <c r="O13184" s="325"/>
    </row>
    <row r="13185" spans="1:15" x14ac:dyDescent="0.25">
      <c r="A13185" s="325"/>
      <c r="B13185" s="325"/>
      <c r="H13185" s="325"/>
      <c r="O13185" s="325"/>
    </row>
    <row r="13186" spans="1:15" x14ac:dyDescent="0.25">
      <c r="A13186" s="325"/>
      <c r="B13186" s="325"/>
      <c r="H13186" s="325"/>
      <c r="O13186" s="325"/>
    </row>
    <row r="13187" spans="1:15" x14ac:dyDescent="0.25">
      <c r="A13187" s="325"/>
      <c r="B13187" s="325"/>
      <c r="H13187" s="325"/>
      <c r="O13187" s="325"/>
    </row>
    <row r="13188" spans="1:15" x14ac:dyDescent="0.25">
      <c r="A13188" s="325"/>
      <c r="B13188" s="325"/>
      <c r="H13188" s="325"/>
      <c r="O13188" s="325"/>
    </row>
    <row r="13189" spans="1:15" x14ac:dyDescent="0.25">
      <c r="A13189" s="325"/>
      <c r="B13189" s="325"/>
      <c r="H13189" s="325"/>
      <c r="O13189" s="325"/>
    </row>
    <row r="13190" spans="1:15" x14ac:dyDescent="0.25">
      <c r="A13190" s="325"/>
      <c r="B13190" s="325"/>
      <c r="H13190" s="325"/>
      <c r="O13190" s="325"/>
    </row>
    <row r="13191" spans="1:15" x14ac:dyDescent="0.25">
      <c r="A13191" s="325"/>
      <c r="B13191" s="325"/>
      <c r="H13191" s="325"/>
      <c r="O13191" s="325"/>
    </row>
    <row r="13192" spans="1:15" x14ac:dyDescent="0.25">
      <c r="A13192" s="325"/>
      <c r="B13192" s="325"/>
      <c r="H13192" s="325"/>
      <c r="O13192" s="325"/>
    </row>
    <row r="13193" spans="1:15" x14ac:dyDescent="0.25">
      <c r="A13193" s="325"/>
      <c r="B13193" s="325"/>
      <c r="H13193" s="325"/>
      <c r="O13193" s="325"/>
    </row>
    <row r="13194" spans="1:15" x14ac:dyDescent="0.25">
      <c r="A13194" s="325"/>
      <c r="B13194" s="325"/>
      <c r="H13194" s="325"/>
      <c r="O13194" s="325"/>
    </row>
    <row r="13195" spans="1:15" x14ac:dyDescent="0.25">
      <c r="A13195" s="325"/>
      <c r="B13195" s="325"/>
      <c r="H13195" s="325"/>
      <c r="O13195" s="325"/>
    </row>
    <row r="13196" spans="1:15" x14ac:dyDescent="0.25">
      <c r="A13196" s="325"/>
      <c r="B13196" s="325"/>
      <c r="H13196" s="325"/>
      <c r="O13196" s="325"/>
    </row>
    <row r="13197" spans="1:15" x14ac:dyDescent="0.25">
      <c r="A13197" s="325"/>
      <c r="B13197" s="325"/>
      <c r="H13197" s="325"/>
      <c r="O13197" s="325"/>
    </row>
    <row r="13198" spans="1:15" x14ac:dyDescent="0.25">
      <c r="A13198" s="325"/>
      <c r="B13198" s="325"/>
      <c r="H13198" s="325"/>
      <c r="O13198" s="325"/>
    </row>
    <row r="13199" spans="1:15" x14ac:dyDescent="0.25">
      <c r="A13199" s="325"/>
      <c r="B13199" s="325"/>
      <c r="H13199" s="325"/>
      <c r="O13199" s="325"/>
    </row>
    <row r="13200" spans="1:15" x14ac:dyDescent="0.25">
      <c r="A13200" s="325"/>
      <c r="B13200" s="325"/>
      <c r="H13200" s="325"/>
      <c r="O13200" s="325"/>
    </row>
    <row r="13201" spans="1:15" x14ac:dyDescent="0.25">
      <c r="A13201" s="325"/>
      <c r="B13201" s="325"/>
      <c r="H13201" s="325"/>
      <c r="O13201" s="325"/>
    </row>
    <row r="13202" spans="1:15" x14ac:dyDescent="0.25">
      <c r="A13202" s="325"/>
      <c r="B13202" s="325"/>
      <c r="H13202" s="325"/>
      <c r="O13202" s="325"/>
    </row>
    <row r="13203" spans="1:15" x14ac:dyDescent="0.25">
      <c r="A13203" s="325"/>
      <c r="B13203" s="325"/>
      <c r="H13203" s="325"/>
      <c r="O13203" s="325"/>
    </row>
    <row r="13204" spans="1:15" x14ac:dyDescent="0.25">
      <c r="A13204" s="325"/>
      <c r="B13204" s="325"/>
      <c r="H13204" s="325"/>
      <c r="O13204" s="325"/>
    </row>
    <row r="13205" spans="1:15" x14ac:dyDescent="0.25">
      <c r="A13205" s="325"/>
      <c r="B13205" s="325"/>
      <c r="H13205" s="325"/>
      <c r="O13205" s="325"/>
    </row>
    <row r="13206" spans="1:15" x14ac:dyDescent="0.25">
      <c r="A13206" s="325"/>
      <c r="B13206" s="325"/>
      <c r="H13206" s="325"/>
      <c r="O13206" s="325"/>
    </row>
    <row r="13207" spans="1:15" x14ac:dyDescent="0.25">
      <c r="A13207" s="325"/>
      <c r="B13207" s="325"/>
      <c r="H13207" s="325"/>
      <c r="O13207" s="325"/>
    </row>
    <row r="13208" spans="1:15" x14ac:dyDescent="0.25">
      <c r="A13208" s="325"/>
      <c r="B13208" s="325"/>
      <c r="H13208" s="325"/>
      <c r="O13208" s="325"/>
    </row>
    <row r="13209" spans="1:15" x14ac:dyDescent="0.25">
      <c r="A13209" s="325"/>
      <c r="B13209" s="325"/>
      <c r="H13209" s="325"/>
      <c r="O13209" s="325"/>
    </row>
    <row r="13210" spans="1:15" x14ac:dyDescent="0.25">
      <c r="A13210" s="325"/>
      <c r="B13210" s="325"/>
      <c r="H13210" s="325"/>
      <c r="O13210" s="325"/>
    </row>
    <row r="13211" spans="1:15" x14ac:dyDescent="0.25">
      <c r="A13211" s="325"/>
      <c r="B13211" s="325"/>
      <c r="H13211" s="325"/>
      <c r="O13211" s="325"/>
    </row>
    <row r="13212" spans="1:15" x14ac:dyDescent="0.25">
      <c r="A13212" s="325"/>
      <c r="B13212" s="325"/>
      <c r="H13212" s="325"/>
      <c r="O13212" s="325"/>
    </row>
    <row r="13213" spans="1:15" x14ac:dyDescent="0.25">
      <c r="A13213" s="325"/>
      <c r="B13213" s="325"/>
      <c r="H13213" s="325"/>
      <c r="O13213" s="325"/>
    </row>
    <row r="13214" spans="1:15" x14ac:dyDescent="0.25">
      <c r="A13214" s="325"/>
      <c r="B13214" s="325"/>
      <c r="H13214" s="325"/>
      <c r="O13214" s="325"/>
    </row>
    <row r="13215" spans="1:15" x14ac:dyDescent="0.25">
      <c r="A13215" s="325"/>
      <c r="B13215" s="325"/>
      <c r="H13215" s="325"/>
      <c r="O13215" s="325"/>
    </row>
    <row r="13216" spans="1:15" x14ac:dyDescent="0.25">
      <c r="A13216" s="325"/>
      <c r="B13216" s="325"/>
      <c r="H13216" s="325"/>
      <c r="O13216" s="325"/>
    </row>
    <row r="13217" spans="1:15" x14ac:dyDescent="0.25">
      <c r="A13217" s="325"/>
      <c r="B13217" s="325"/>
      <c r="H13217" s="325"/>
      <c r="O13217" s="325"/>
    </row>
    <row r="13218" spans="1:15" x14ac:dyDescent="0.25">
      <c r="A13218" s="325"/>
      <c r="B13218" s="325"/>
      <c r="H13218" s="325"/>
      <c r="O13218" s="325"/>
    </row>
    <row r="13219" spans="1:15" x14ac:dyDescent="0.25">
      <c r="A13219" s="325"/>
      <c r="B13219" s="325"/>
      <c r="H13219" s="325"/>
      <c r="O13219" s="325"/>
    </row>
    <row r="13220" spans="1:15" x14ac:dyDescent="0.25">
      <c r="A13220" s="325"/>
      <c r="B13220" s="325"/>
      <c r="H13220" s="325"/>
      <c r="O13220" s="325"/>
    </row>
    <row r="13221" spans="1:15" x14ac:dyDescent="0.25">
      <c r="A13221" s="325"/>
      <c r="B13221" s="325"/>
      <c r="H13221" s="325"/>
      <c r="O13221" s="325"/>
    </row>
    <row r="13222" spans="1:15" x14ac:dyDescent="0.25">
      <c r="A13222" s="325"/>
      <c r="B13222" s="325"/>
      <c r="H13222" s="325"/>
      <c r="O13222" s="325"/>
    </row>
    <row r="13223" spans="1:15" x14ac:dyDescent="0.25">
      <c r="A13223" s="325"/>
      <c r="B13223" s="325"/>
      <c r="H13223" s="325"/>
      <c r="O13223" s="325"/>
    </row>
    <row r="13224" spans="1:15" x14ac:dyDescent="0.25">
      <c r="A13224" s="325"/>
      <c r="B13224" s="325"/>
      <c r="H13224" s="325"/>
      <c r="O13224" s="325"/>
    </row>
    <row r="13225" spans="1:15" x14ac:dyDescent="0.25">
      <c r="A13225" s="325"/>
      <c r="B13225" s="325"/>
      <c r="H13225" s="325"/>
      <c r="O13225" s="325"/>
    </row>
    <row r="13226" spans="1:15" x14ac:dyDescent="0.25">
      <c r="A13226" s="325"/>
      <c r="B13226" s="325"/>
      <c r="H13226" s="325"/>
      <c r="O13226" s="325"/>
    </row>
    <row r="13227" spans="1:15" x14ac:dyDescent="0.25">
      <c r="A13227" s="325"/>
      <c r="B13227" s="325"/>
      <c r="H13227" s="325"/>
      <c r="O13227" s="325"/>
    </row>
    <row r="13228" spans="1:15" x14ac:dyDescent="0.25">
      <c r="A13228" s="325"/>
      <c r="B13228" s="325"/>
      <c r="H13228" s="325"/>
      <c r="O13228" s="325"/>
    </row>
    <row r="13229" spans="1:15" x14ac:dyDescent="0.25">
      <c r="A13229" s="325"/>
      <c r="B13229" s="325"/>
      <c r="H13229" s="325"/>
      <c r="O13229" s="325"/>
    </row>
    <row r="13230" spans="1:15" x14ac:dyDescent="0.25">
      <c r="A13230" s="325"/>
      <c r="B13230" s="325"/>
      <c r="H13230" s="325"/>
      <c r="O13230" s="325"/>
    </row>
    <row r="13231" spans="1:15" x14ac:dyDescent="0.25">
      <c r="A13231" s="325"/>
      <c r="B13231" s="325"/>
      <c r="H13231" s="325"/>
      <c r="O13231" s="325"/>
    </row>
    <row r="13232" spans="1:15" x14ac:dyDescent="0.25">
      <c r="A13232" s="325"/>
      <c r="B13232" s="325"/>
      <c r="H13232" s="325"/>
      <c r="O13232" s="325"/>
    </row>
    <row r="13233" spans="1:15" x14ac:dyDescent="0.25">
      <c r="A13233" s="325"/>
      <c r="B13233" s="325"/>
      <c r="H13233" s="325"/>
      <c r="O13233" s="325"/>
    </row>
    <row r="13234" spans="1:15" x14ac:dyDescent="0.25">
      <c r="A13234" s="325"/>
      <c r="B13234" s="325"/>
      <c r="H13234" s="325"/>
      <c r="O13234" s="325"/>
    </row>
    <row r="13235" spans="1:15" x14ac:dyDescent="0.25">
      <c r="A13235" s="325"/>
      <c r="B13235" s="325"/>
      <c r="H13235" s="325"/>
      <c r="O13235" s="325"/>
    </row>
    <row r="13236" spans="1:15" x14ac:dyDescent="0.25">
      <c r="A13236" s="325"/>
      <c r="B13236" s="325"/>
      <c r="H13236" s="325"/>
      <c r="O13236" s="325"/>
    </row>
    <row r="13237" spans="1:15" x14ac:dyDescent="0.25">
      <c r="A13237" s="325"/>
      <c r="B13237" s="325"/>
      <c r="H13237" s="325"/>
      <c r="O13237" s="325"/>
    </row>
    <row r="13238" spans="1:15" x14ac:dyDescent="0.25">
      <c r="A13238" s="325"/>
      <c r="B13238" s="325"/>
      <c r="H13238" s="325"/>
      <c r="O13238" s="325"/>
    </row>
    <row r="13239" spans="1:15" x14ac:dyDescent="0.25">
      <c r="A13239" s="325"/>
      <c r="B13239" s="325"/>
      <c r="H13239" s="325"/>
      <c r="O13239" s="325"/>
    </row>
    <row r="13240" spans="1:15" x14ac:dyDescent="0.25">
      <c r="A13240" s="325"/>
      <c r="B13240" s="325"/>
      <c r="H13240" s="325"/>
      <c r="O13240" s="325"/>
    </row>
    <row r="13241" spans="1:15" x14ac:dyDescent="0.25">
      <c r="A13241" s="325"/>
      <c r="B13241" s="325"/>
      <c r="H13241" s="325"/>
      <c r="O13241" s="325"/>
    </row>
    <row r="13242" spans="1:15" x14ac:dyDescent="0.25">
      <c r="A13242" s="325"/>
      <c r="B13242" s="325"/>
      <c r="H13242" s="325"/>
      <c r="O13242" s="325"/>
    </row>
    <row r="13243" spans="1:15" x14ac:dyDescent="0.25">
      <c r="A13243" s="325"/>
      <c r="B13243" s="325"/>
      <c r="H13243" s="325"/>
      <c r="O13243" s="325"/>
    </row>
    <row r="13244" spans="1:15" x14ac:dyDescent="0.25">
      <c r="A13244" s="325"/>
      <c r="B13244" s="325"/>
      <c r="H13244" s="325"/>
      <c r="O13244" s="325"/>
    </row>
    <row r="13245" spans="1:15" x14ac:dyDescent="0.25">
      <c r="A13245" s="325"/>
      <c r="B13245" s="325"/>
      <c r="H13245" s="325"/>
      <c r="O13245" s="325"/>
    </row>
    <row r="13246" spans="1:15" x14ac:dyDescent="0.25">
      <c r="A13246" s="325"/>
      <c r="B13246" s="325"/>
      <c r="H13246" s="325"/>
      <c r="O13246" s="325"/>
    </row>
    <row r="13247" spans="1:15" x14ac:dyDescent="0.25">
      <c r="A13247" s="325"/>
      <c r="B13247" s="325"/>
      <c r="H13247" s="325"/>
      <c r="O13247" s="325"/>
    </row>
    <row r="13248" spans="1:15" x14ac:dyDescent="0.25">
      <c r="A13248" s="325"/>
      <c r="B13248" s="325"/>
      <c r="H13248" s="325"/>
      <c r="O13248" s="325"/>
    </row>
    <row r="13249" spans="1:15" x14ac:dyDescent="0.25">
      <c r="A13249" s="325"/>
      <c r="B13249" s="325"/>
      <c r="H13249" s="325"/>
      <c r="O13249" s="325"/>
    </row>
    <row r="13250" spans="1:15" x14ac:dyDescent="0.25">
      <c r="A13250" s="325"/>
      <c r="B13250" s="325"/>
      <c r="H13250" s="325"/>
      <c r="O13250" s="325"/>
    </row>
    <row r="13251" spans="1:15" x14ac:dyDescent="0.25">
      <c r="A13251" s="325"/>
      <c r="B13251" s="325"/>
      <c r="H13251" s="325"/>
      <c r="O13251" s="325"/>
    </row>
    <row r="13252" spans="1:15" x14ac:dyDescent="0.25">
      <c r="A13252" s="325"/>
      <c r="B13252" s="325"/>
      <c r="H13252" s="325"/>
      <c r="O13252" s="325"/>
    </row>
    <row r="13253" spans="1:15" x14ac:dyDescent="0.25">
      <c r="A13253" s="325"/>
      <c r="B13253" s="325"/>
      <c r="H13253" s="325"/>
      <c r="O13253" s="325"/>
    </row>
    <row r="13254" spans="1:15" x14ac:dyDescent="0.25">
      <c r="A13254" s="325"/>
      <c r="B13254" s="325"/>
      <c r="H13254" s="325"/>
      <c r="O13254" s="325"/>
    </row>
    <row r="13255" spans="1:15" x14ac:dyDescent="0.25">
      <c r="A13255" s="325"/>
      <c r="B13255" s="325"/>
      <c r="H13255" s="325"/>
      <c r="O13255" s="325"/>
    </row>
    <row r="13256" spans="1:15" x14ac:dyDescent="0.25">
      <c r="A13256" s="325"/>
      <c r="B13256" s="325"/>
      <c r="H13256" s="325"/>
      <c r="O13256" s="325"/>
    </row>
    <row r="13257" spans="1:15" x14ac:dyDescent="0.25">
      <c r="A13257" s="325"/>
      <c r="B13257" s="325"/>
      <c r="H13257" s="325"/>
      <c r="O13257" s="325"/>
    </row>
    <row r="13258" spans="1:15" x14ac:dyDescent="0.25">
      <c r="A13258" s="325"/>
      <c r="B13258" s="325"/>
      <c r="H13258" s="325"/>
      <c r="O13258" s="325"/>
    </row>
    <row r="13259" spans="1:15" x14ac:dyDescent="0.25">
      <c r="A13259" s="325"/>
      <c r="B13259" s="325"/>
      <c r="H13259" s="325"/>
      <c r="O13259" s="325"/>
    </row>
    <row r="13260" spans="1:15" x14ac:dyDescent="0.25">
      <c r="A13260" s="325"/>
      <c r="B13260" s="325"/>
      <c r="H13260" s="325"/>
      <c r="O13260" s="325"/>
    </row>
    <row r="13261" spans="1:15" x14ac:dyDescent="0.25">
      <c r="A13261" s="325"/>
      <c r="B13261" s="325"/>
      <c r="H13261" s="325"/>
      <c r="O13261" s="325"/>
    </row>
    <row r="13262" spans="1:15" x14ac:dyDescent="0.25">
      <c r="A13262" s="325"/>
      <c r="B13262" s="325"/>
      <c r="H13262" s="325"/>
      <c r="O13262" s="325"/>
    </row>
    <row r="13263" spans="1:15" x14ac:dyDescent="0.25">
      <c r="A13263" s="325"/>
      <c r="B13263" s="325"/>
      <c r="H13263" s="325"/>
      <c r="O13263" s="325"/>
    </row>
    <row r="13264" spans="1:15" x14ac:dyDescent="0.25">
      <c r="A13264" s="325"/>
      <c r="B13264" s="325"/>
      <c r="H13264" s="325"/>
      <c r="O13264" s="325"/>
    </row>
    <row r="13265" spans="1:15" x14ac:dyDescent="0.25">
      <c r="A13265" s="325"/>
      <c r="B13265" s="325"/>
      <c r="H13265" s="325"/>
      <c r="O13265" s="325"/>
    </row>
    <row r="13266" spans="1:15" x14ac:dyDescent="0.25">
      <c r="A13266" s="325"/>
      <c r="B13266" s="325"/>
      <c r="H13266" s="325"/>
      <c r="O13266" s="325"/>
    </row>
    <row r="13267" spans="1:15" x14ac:dyDescent="0.25">
      <c r="A13267" s="325"/>
      <c r="B13267" s="325"/>
      <c r="H13267" s="325"/>
      <c r="O13267" s="325"/>
    </row>
    <row r="13268" spans="1:15" x14ac:dyDescent="0.25">
      <c r="A13268" s="325"/>
      <c r="B13268" s="325"/>
      <c r="H13268" s="325"/>
      <c r="O13268" s="325"/>
    </row>
    <row r="13269" spans="1:15" x14ac:dyDescent="0.25">
      <c r="A13269" s="325"/>
      <c r="B13269" s="325"/>
      <c r="H13269" s="325"/>
      <c r="O13269" s="325"/>
    </row>
    <row r="13270" spans="1:15" x14ac:dyDescent="0.25">
      <c r="A13270" s="325"/>
      <c r="B13270" s="325"/>
      <c r="H13270" s="325"/>
      <c r="O13270" s="325"/>
    </row>
    <row r="13271" spans="1:15" x14ac:dyDescent="0.25">
      <c r="A13271" s="325"/>
      <c r="B13271" s="325"/>
      <c r="H13271" s="325"/>
      <c r="O13271" s="325"/>
    </row>
    <row r="13272" spans="1:15" x14ac:dyDescent="0.25">
      <c r="A13272" s="325"/>
      <c r="B13272" s="325"/>
      <c r="H13272" s="325"/>
      <c r="O13272" s="325"/>
    </row>
    <row r="13273" spans="1:15" x14ac:dyDescent="0.25">
      <c r="A13273" s="325"/>
      <c r="B13273" s="325"/>
      <c r="H13273" s="325"/>
      <c r="O13273" s="325"/>
    </row>
    <row r="13274" spans="1:15" x14ac:dyDescent="0.25">
      <c r="A13274" s="325"/>
      <c r="B13274" s="325"/>
      <c r="H13274" s="325"/>
      <c r="O13274" s="325"/>
    </row>
    <row r="13275" spans="1:15" x14ac:dyDescent="0.25">
      <c r="A13275" s="325"/>
      <c r="B13275" s="325"/>
      <c r="H13275" s="325"/>
      <c r="O13275" s="325"/>
    </row>
    <row r="13276" spans="1:15" x14ac:dyDescent="0.25">
      <c r="A13276" s="325"/>
      <c r="B13276" s="325"/>
      <c r="H13276" s="325"/>
      <c r="O13276" s="325"/>
    </row>
    <row r="13277" spans="1:15" x14ac:dyDescent="0.25">
      <c r="A13277" s="325"/>
      <c r="B13277" s="325"/>
      <c r="H13277" s="325"/>
      <c r="O13277" s="325"/>
    </row>
    <row r="13278" spans="1:15" x14ac:dyDescent="0.25">
      <c r="A13278" s="325"/>
      <c r="B13278" s="325"/>
      <c r="H13278" s="325"/>
      <c r="O13278" s="325"/>
    </row>
    <row r="13279" spans="1:15" x14ac:dyDescent="0.25">
      <c r="A13279" s="325"/>
      <c r="B13279" s="325"/>
      <c r="H13279" s="325"/>
      <c r="O13279" s="325"/>
    </row>
    <row r="13280" spans="1:15" x14ac:dyDescent="0.25">
      <c r="A13280" s="325"/>
      <c r="B13280" s="325"/>
      <c r="H13280" s="325"/>
      <c r="O13280" s="325"/>
    </row>
    <row r="13281" spans="1:15" x14ac:dyDescent="0.25">
      <c r="A13281" s="325"/>
      <c r="B13281" s="325"/>
      <c r="H13281" s="325"/>
      <c r="O13281" s="325"/>
    </row>
    <row r="13282" spans="1:15" x14ac:dyDescent="0.25">
      <c r="A13282" s="325"/>
      <c r="B13282" s="325"/>
      <c r="H13282" s="325"/>
      <c r="O13282" s="325"/>
    </row>
    <row r="13283" spans="1:15" x14ac:dyDescent="0.25">
      <c r="A13283" s="325"/>
      <c r="B13283" s="325"/>
      <c r="H13283" s="325"/>
      <c r="O13283" s="325"/>
    </row>
    <row r="13284" spans="1:15" x14ac:dyDescent="0.25">
      <c r="A13284" s="325"/>
      <c r="B13284" s="325"/>
      <c r="H13284" s="325"/>
      <c r="O13284" s="325"/>
    </row>
    <row r="13285" spans="1:15" x14ac:dyDescent="0.25">
      <c r="A13285" s="325"/>
      <c r="B13285" s="325"/>
      <c r="H13285" s="325"/>
      <c r="O13285" s="325"/>
    </row>
    <row r="13286" spans="1:15" x14ac:dyDescent="0.25">
      <c r="A13286" s="325"/>
      <c r="B13286" s="325"/>
      <c r="H13286" s="325"/>
      <c r="O13286" s="325"/>
    </row>
    <row r="13287" spans="1:15" x14ac:dyDescent="0.25">
      <c r="A13287" s="325"/>
      <c r="B13287" s="325"/>
      <c r="H13287" s="325"/>
      <c r="O13287" s="325"/>
    </row>
    <row r="13288" spans="1:15" x14ac:dyDescent="0.25">
      <c r="A13288" s="325"/>
      <c r="B13288" s="325"/>
      <c r="H13288" s="325"/>
      <c r="O13288" s="325"/>
    </row>
    <row r="13289" spans="1:15" x14ac:dyDescent="0.25">
      <c r="A13289" s="325"/>
      <c r="B13289" s="325"/>
      <c r="H13289" s="325"/>
      <c r="O13289" s="325"/>
    </row>
    <row r="13290" spans="1:15" x14ac:dyDescent="0.25">
      <c r="A13290" s="325"/>
      <c r="B13290" s="325"/>
      <c r="H13290" s="325"/>
      <c r="O13290" s="325"/>
    </row>
    <row r="13291" spans="1:15" x14ac:dyDescent="0.25">
      <c r="A13291" s="325"/>
      <c r="B13291" s="325"/>
      <c r="H13291" s="325"/>
      <c r="O13291" s="325"/>
    </row>
    <row r="13292" spans="1:15" x14ac:dyDescent="0.25">
      <c r="A13292" s="325"/>
      <c r="B13292" s="325"/>
      <c r="H13292" s="325"/>
      <c r="O13292" s="325"/>
    </row>
    <row r="13293" spans="1:15" x14ac:dyDescent="0.25">
      <c r="A13293" s="325"/>
      <c r="B13293" s="325"/>
      <c r="H13293" s="325"/>
      <c r="O13293" s="325"/>
    </row>
    <row r="13294" spans="1:15" x14ac:dyDescent="0.25">
      <c r="A13294" s="325"/>
      <c r="B13294" s="325"/>
      <c r="H13294" s="325"/>
      <c r="O13294" s="325"/>
    </row>
    <row r="13295" spans="1:15" x14ac:dyDescent="0.25">
      <c r="A13295" s="325"/>
      <c r="B13295" s="325"/>
      <c r="H13295" s="325"/>
      <c r="O13295" s="325"/>
    </row>
    <row r="13296" spans="1:15" x14ac:dyDescent="0.25">
      <c r="A13296" s="325"/>
      <c r="B13296" s="325"/>
      <c r="H13296" s="325"/>
      <c r="O13296" s="325"/>
    </row>
    <row r="13297" spans="1:15" x14ac:dyDescent="0.25">
      <c r="A13297" s="325"/>
      <c r="B13297" s="325"/>
      <c r="H13297" s="325"/>
      <c r="O13297" s="325"/>
    </row>
    <row r="13298" spans="1:15" x14ac:dyDescent="0.25">
      <c r="A13298" s="325"/>
      <c r="B13298" s="325"/>
      <c r="H13298" s="325"/>
      <c r="O13298" s="325"/>
    </row>
    <row r="13299" spans="1:15" x14ac:dyDescent="0.25">
      <c r="A13299" s="325"/>
      <c r="B13299" s="325"/>
      <c r="H13299" s="325"/>
      <c r="O13299" s="325"/>
    </row>
    <row r="13300" spans="1:15" x14ac:dyDescent="0.25">
      <c r="A13300" s="325"/>
      <c r="B13300" s="325"/>
      <c r="H13300" s="325"/>
      <c r="O13300" s="325"/>
    </row>
    <row r="13301" spans="1:15" x14ac:dyDescent="0.25">
      <c r="A13301" s="325"/>
      <c r="B13301" s="325"/>
      <c r="H13301" s="325"/>
      <c r="O13301" s="325"/>
    </row>
    <row r="13302" spans="1:15" x14ac:dyDescent="0.25">
      <c r="A13302" s="325"/>
      <c r="B13302" s="325"/>
      <c r="H13302" s="325"/>
      <c r="O13302" s="325"/>
    </row>
    <row r="13303" spans="1:15" x14ac:dyDescent="0.25">
      <c r="A13303" s="325"/>
      <c r="B13303" s="325"/>
      <c r="H13303" s="325"/>
      <c r="O13303" s="325"/>
    </row>
    <row r="13304" spans="1:15" x14ac:dyDescent="0.25">
      <c r="A13304" s="325"/>
      <c r="B13304" s="325"/>
      <c r="H13304" s="325"/>
      <c r="O13304" s="325"/>
    </row>
    <row r="13305" spans="1:15" x14ac:dyDescent="0.25">
      <c r="A13305" s="325"/>
      <c r="B13305" s="325"/>
      <c r="H13305" s="325"/>
      <c r="O13305" s="325"/>
    </row>
    <row r="13306" spans="1:15" x14ac:dyDescent="0.25">
      <c r="A13306" s="325"/>
      <c r="B13306" s="325"/>
      <c r="H13306" s="325"/>
      <c r="O13306" s="325"/>
    </row>
    <row r="13307" spans="1:15" x14ac:dyDescent="0.25">
      <c r="A13307" s="325"/>
      <c r="B13307" s="325"/>
      <c r="H13307" s="325"/>
      <c r="O13307" s="325"/>
    </row>
    <row r="13308" spans="1:15" x14ac:dyDescent="0.25">
      <c r="A13308" s="325"/>
      <c r="B13308" s="325"/>
      <c r="H13308" s="325"/>
      <c r="O13308" s="325"/>
    </row>
    <row r="13309" spans="1:15" x14ac:dyDescent="0.25">
      <c r="A13309" s="325"/>
      <c r="B13309" s="325"/>
      <c r="H13309" s="325"/>
      <c r="O13309" s="325"/>
    </row>
    <row r="13310" spans="1:15" x14ac:dyDescent="0.25">
      <c r="A13310" s="325"/>
      <c r="B13310" s="325"/>
      <c r="H13310" s="325"/>
      <c r="O13310" s="325"/>
    </row>
    <row r="13311" spans="1:15" x14ac:dyDescent="0.25">
      <c r="A13311" s="325"/>
      <c r="B13311" s="325"/>
      <c r="H13311" s="325"/>
      <c r="O13311" s="325"/>
    </row>
    <row r="13312" spans="1:15" x14ac:dyDescent="0.25">
      <c r="A13312" s="325"/>
      <c r="B13312" s="325"/>
      <c r="H13312" s="325"/>
      <c r="O13312" s="325"/>
    </row>
    <row r="13313" spans="1:15" x14ac:dyDescent="0.25">
      <c r="A13313" s="325"/>
      <c r="B13313" s="325"/>
      <c r="H13313" s="325"/>
      <c r="O13313" s="325"/>
    </row>
    <row r="13314" spans="1:15" x14ac:dyDescent="0.25">
      <c r="A13314" s="325"/>
      <c r="B13314" s="325"/>
      <c r="H13314" s="325"/>
      <c r="O13314" s="325"/>
    </row>
    <row r="13315" spans="1:15" x14ac:dyDescent="0.25">
      <c r="A13315" s="325"/>
      <c r="B13315" s="325"/>
      <c r="H13315" s="325"/>
      <c r="O13315" s="325"/>
    </row>
    <row r="13316" spans="1:15" x14ac:dyDescent="0.25">
      <c r="A13316" s="325"/>
      <c r="B13316" s="325"/>
      <c r="H13316" s="325"/>
      <c r="O13316" s="325"/>
    </row>
    <row r="13317" spans="1:15" x14ac:dyDescent="0.25">
      <c r="A13317" s="325"/>
      <c r="B13317" s="325"/>
      <c r="H13317" s="325"/>
      <c r="O13317" s="325"/>
    </row>
    <row r="13318" spans="1:15" x14ac:dyDescent="0.25">
      <c r="A13318" s="325"/>
      <c r="B13318" s="325"/>
      <c r="H13318" s="325"/>
      <c r="O13318" s="325"/>
    </row>
    <row r="13319" spans="1:15" x14ac:dyDescent="0.25">
      <c r="A13319" s="325"/>
      <c r="B13319" s="325"/>
      <c r="H13319" s="325"/>
      <c r="O13319" s="325"/>
    </row>
    <row r="13320" spans="1:15" x14ac:dyDescent="0.25">
      <c r="A13320" s="325"/>
      <c r="B13320" s="325"/>
      <c r="H13320" s="325"/>
      <c r="O13320" s="325"/>
    </row>
    <row r="13321" spans="1:15" x14ac:dyDescent="0.25">
      <c r="A13321" s="325"/>
      <c r="B13321" s="325"/>
      <c r="H13321" s="325"/>
      <c r="O13321" s="325"/>
    </row>
    <row r="13322" spans="1:15" x14ac:dyDescent="0.25">
      <c r="A13322" s="325"/>
      <c r="B13322" s="325"/>
      <c r="H13322" s="325"/>
      <c r="O13322" s="325"/>
    </row>
    <row r="13323" spans="1:15" x14ac:dyDescent="0.25">
      <c r="A13323" s="325"/>
      <c r="B13323" s="325"/>
      <c r="H13323" s="325"/>
      <c r="O13323" s="325"/>
    </row>
    <row r="13324" spans="1:15" x14ac:dyDescent="0.25">
      <c r="A13324" s="325"/>
      <c r="B13324" s="325"/>
      <c r="H13324" s="325"/>
      <c r="O13324" s="325"/>
    </row>
    <row r="13325" spans="1:15" x14ac:dyDescent="0.25">
      <c r="A13325" s="325"/>
      <c r="B13325" s="325"/>
      <c r="H13325" s="325"/>
      <c r="O13325" s="325"/>
    </row>
    <row r="13326" spans="1:15" x14ac:dyDescent="0.25">
      <c r="A13326" s="325"/>
      <c r="B13326" s="325"/>
      <c r="H13326" s="325"/>
      <c r="O13326" s="325"/>
    </row>
    <row r="13327" spans="1:15" x14ac:dyDescent="0.25">
      <c r="A13327" s="325"/>
      <c r="B13327" s="325"/>
      <c r="H13327" s="325"/>
      <c r="O13327" s="325"/>
    </row>
    <row r="13328" spans="1:15" x14ac:dyDescent="0.25">
      <c r="A13328" s="325"/>
      <c r="B13328" s="325"/>
      <c r="H13328" s="325"/>
      <c r="O13328" s="325"/>
    </row>
    <row r="13329" spans="1:15" x14ac:dyDescent="0.25">
      <c r="A13329" s="325"/>
      <c r="B13329" s="325"/>
      <c r="H13329" s="325"/>
      <c r="O13329" s="325"/>
    </row>
    <row r="13330" spans="1:15" x14ac:dyDescent="0.25">
      <c r="A13330" s="325"/>
      <c r="B13330" s="325"/>
      <c r="H13330" s="325"/>
      <c r="O13330" s="325"/>
    </row>
    <row r="13331" spans="1:15" x14ac:dyDescent="0.25">
      <c r="A13331" s="325"/>
      <c r="B13331" s="325"/>
      <c r="H13331" s="325"/>
      <c r="O13331" s="325"/>
    </row>
    <row r="13332" spans="1:15" x14ac:dyDescent="0.25">
      <c r="A13332" s="325"/>
      <c r="B13332" s="325"/>
      <c r="H13332" s="325"/>
      <c r="O13332" s="325"/>
    </row>
    <row r="13333" spans="1:15" x14ac:dyDescent="0.25">
      <c r="A13333" s="325"/>
      <c r="B13333" s="325"/>
      <c r="H13333" s="325"/>
      <c r="O13333" s="325"/>
    </row>
    <row r="13334" spans="1:15" x14ac:dyDescent="0.25">
      <c r="A13334" s="325"/>
      <c r="B13334" s="325"/>
      <c r="H13334" s="325"/>
      <c r="O13334" s="325"/>
    </row>
    <row r="13335" spans="1:15" x14ac:dyDescent="0.25">
      <c r="A13335" s="325"/>
      <c r="B13335" s="325"/>
      <c r="H13335" s="325"/>
      <c r="O13335" s="325"/>
    </row>
    <row r="13336" spans="1:15" x14ac:dyDescent="0.25">
      <c r="A13336" s="325"/>
      <c r="B13336" s="325"/>
      <c r="H13336" s="325"/>
      <c r="O13336" s="325"/>
    </row>
    <row r="13337" spans="1:15" x14ac:dyDescent="0.25">
      <c r="A13337" s="325"/>
      <c r="B13337" s="325"/>
      <c r="H13337" s="325"/>
      <c r="O13337" s="325"/>
    </row>
    <row r="13338" spans="1:15" x14ac:dyDescent="0.25">
      <c r="A13338" s="325"/>
      <c r="B13338" s="325"/>
      <c r="H13338" s="325"/>
      <c r="O13338" s="325"/>
    </row>
    <row r="13339" spans="1:15" x14ac:dyDescent="0.25">
      <c r="A13339" s="325"/>
      <c r="B13339" s="325"/>
      <c r="H13339" s="325"/>
      <c r="O13339" s="325"/>
    </row>
    <row r="13340" spans="1:15" x14ac:dyDescent="0.25">
      <c r="A13340" s="325"/>
      <c r="B13340" s="325"/>
      <c r="H13340" s="325"/>
      <c r="O13340" s="325"/>
    </row>
    <row r="13341" spans="1:15" x14ac:dyDescent="0.25">
      <c r="A13341" s="325"/>
      <c r="B13341" s="325"/>
      <c r="H13341" s="325"/>
      <c r="O13341" s="325"/>
    </row>
    <row r="13342" spans="1:15" x14ac:dyDescent="0.25">
      <c r="A13342" s="325"/>
      <c r="B13342" s="325"/>
      <c r="H13342" s="325"/>
      <c r="O13342" s="325"/>
    </row>
    <row r="13343" spans="1:15" x14ac:dyDescent="0.25">
      <c r="A13343" s="325"/>
      <c r="B13343" s="325"/>
      <c r="H13343" s="325"/>
      <c r="O13343" s="325"/>
    </row>
    <row r="13344" spans="1:15" x14ac:dyDescent="0.25">
      <c r="A13344" s="325"/>
      <c r="B13344" s="325"/>
      <c r="H13344" s="325"/>
      <c r="O13344" s="325"/>
    </row>
    <row r="13345" spans="1:15" x14ac:dyDescent="0.25">
      <c r="A13345" s="325"/>
      <c r="B13345" s="325"/>
      <c r="H13345" s="325"/>
      <c r="O13345" s="325"/>
    </row>
    <row r="13346" spans="1:15" x14ac:dyDescent="0.25">
      <c r="A13346" s="325"/>
      <c r="B13346" s="325"/>
      <c r="H13346" s="325"/>
      <c r="O13346" s="325"/>
    </row>
    <row r="13347" spans="1:15" x14ac:dyDescent="0.25">
      <c r="A13347" s="325"/>
      <c r="B13347" s="325"/>
      <c r="H13347" s="325"/>
      <c r="O13347" s="325"/>
    </row>
    <row r="13348" spans="1:15" x14ac:dyDescent="0.25">
      <c r="A13348" s="325"/>
      <c r="B13348" s="325"/>
      <c r="H13348" s="325"/>
      <c r="O13348" s="325"/>
    </row>
    <row r="13349" spans="1:15" x14ac:dyDescent="0.25">
      <c r="A13349" s="325"/>
      <c r="B13349" s="325"/>
      <c r="H13349" s="325"/>
      <c r="O13349" s="325"/>
    </row>
    <row r="13350" spans="1:15" x14ac:dyDescent="0.25">
      <c r="A13350" s="325"/>
      <c r="B13350" s="325"/>
      <c r="H13350" s="325"/>
      <c r="O13350" s="325"/>
    </row>
    <row r="13351" spans="1:15" x14ac:dyDescent="0.25">
      <c r="A13351" s="325"/>
      <c r="B13351" s="325"/>
      <c r="H13351" s="325"/>
      <c r="O13351" s="325"/>
    </row>
    <row r="13352" spans="1:15" x14ac:dyDescent="0.25">
      <c r="A13352" s="325"/>
      <c r="B13352" s="325"/>
      <c r="H13352" s="325"/>
      <c r="O13352" s="325"/>
    </row>
    <row r="13353" spans="1:15" x14ac:dyDescent="0.25">
      <c r="A13353" s="325"/>
      <c r="B13353" s="325"/>
      <c r="H13353" s="325"/>
      <c r="O13353" s="325"/>
    </row>
    <row r="13354" spans="1:15" x14ac:dyDescent="0.25">
      <c r="A13354" s="325"/>
      <c r="B13354" s="325"/>
      <c r="H13354" s="325"/>
      <c r="O13354" s="325"/>
    </row>
    <row r="13355" spans="1:15" x14ac:dyDescent="0.25">
      <c r="A13355" s="325"/>
      <c r="B13355" s="325"/>
      <c r="H13355" s="325"/>
      <c r="O13355" s="325"/>
    </row>
    <row r="13356" spans="1:15" x14ac:dyDescent="0.25">
      <c r="A13356" s="325"/>
      <c r="B13356" s="325"/>
      <c r="H13356" s="325"/>
      <c r="O13356" s="325"/>
    </row>
    <row r="13357" spans="1:15" x14ac:dyDescent="0.25">
      <c r="A13357" s="325"/>
      <c r="B13357" s="325"/>
      <c r="H13357" s="325"/>
      <c r="O13357" s="325"/>
    </row>
    <row r="13358" spans="1:15" x14ac:dyDescent="0.25">
      <c r="A13358" s="325"/>
      <c r="B13358" s="325"/>
      <c r="H13358" s="325"/>
      <c r="O13358" s="325"/>
    </row>
    <row r="13359" spans="1:15" x14ac:dyDescent="0.25">
      <c r="A13359" s="325"/>
      <c r="B13359" s="325"/>
      <c r="H13359" s="325"/>
      <c r="O13359" s="325"/>
    </row>
    <row r="13360" spans="1:15" x14ac:dyDescent="0.25">
      <c r="A13360" s="325"/>
      <c r="B13360" s="325"/>
      <c r="H13360" s="325"/>
      <c r="O13360" s="325"/>
    </row>
    <row r="13361" spans="1:15" x14ac:dyDescent="0.25">
      <c r="A13361" s="325"/>
      <c r="B13361" s="325"/>
      <c r="H13361" s="325"/>
      <c r="O13361" s="325"/>
    </row>
    <row r="13362" spans="1:15" x14ac:dyDescent="0.25">
      <c r="A13362" s="325"/>
      <c r="B13362" s="325"/>
      <c r="H13362" s="325"/>
      <c r="O13362" s="325"/>
    </row>
    <row r="13363" spans="1:15" x14ac:dyDescent="0.25">
      <c r="A13363" s="325"/>
      <c r="B13363" s="325"/>
      <c r="H13363" s="325"/>
      <c r="O13363" s="325"/>
    </row>
    <row r="13364" spans="1:15" x14ac:dyDescent="0.25">
      <c r="A13364" s="325"/>
      <c r="B13364" s="325"/>
      <c r="H13364" s="325"/>
      <c r="O13364" s="325"/>
    </row>
    <row r="13365" spans="1:15" x14ac:dyDescent="0.25">
      <c r="A13365" s="325"/>
      <c r="B13365" s="325"/>
      <c r="H13365" s="325"/>
      <c r="O13365" s="325"/>
    </row>
    <row r="13366" spans="1:15" x14ac:dyDescent="0.25">
      <c r="A13366" s="325"/>
      <c r="B13366" s="325"/>
      <c r="H13366" s="325"/>
      <c r="O13366" s="325"/>
    </row>
    <row r="13367" spans="1:15" x14ac:dyDescent="0.25">
      <c r="A13367" s="325"/>
      <c r="B13367" s="325"/>
      <c r="H13367" s="325"/>
      <c r="O13367" s="325"/>
    </row>
    <row r="13368" spans="1:15" x14ac:dyDescent="0.25">
      <c r="A13368" s="325"/>
      <c r="B13368" s="325"/>
      <c r="H13368" s="325"/>
      <c r="O13368" s="325"/>
    </row>
    <row r="13369" spans="1:15" x14ac:dyDescent="0.25">
      <c r="A13369" s="325"/>
      <c r="B13369" s="325"/>
      <c r="H13369" s="325"/>
      <c r="O13369" s="325"/>
    </row>
    <row r="13370" spans="1:15" x14ac:dyDescent="0.25">
      <c r="A13370" s="325"/>
      <c r="B13370" s="325"/>
      <c r="H13370" s="325"/>
      <c r="O13370" s="325"/>
    </row>
    <row r="13371" spans="1:15" x14ac:dyDescent="0.25">
      <c r="A13371" s="325"/>
      <c r="B13371" s="325"/>
      <c r="H13371" s="325"/>
      <c r="O13371" s="325"/>
    </row>
    <row r="13372" spans="1:15" x14ac:dyDescent="0.25">
      <c r="A13372" s="325"/>
      <c r="B13372" s="325"/>
      <c r="H13372" s="325"/>
      <c r="O13372" s="325"/>
    </row>
    <row r="13373" spans="1:15" x14ac:dyDescent="0.25">
      <c r="A13373" s="325"/>
      <c r="B13373" s="325"/>
      <c r="H13373" s="325"/>
      <c r="O13373" s="325"/>
    </row>
    <row r="13374" spans="1:15" x14ac:dyDescent="0.25">
      <c r="A13374" s="325"/>
      <c r="B13374" s="325"/>
      <c r="H13374" s="325"/>
      <c r="O13374" s="325"/>
    </row>
    <row r="13375" spans="1:15" x14ac:dyDescent="0.25">
      <c r="A13375" s="325"/>
      <c r="B13375" s="325"/>
      <c r="H13375" s="325"/>
      <c r="O13375" s="325"/>
    </row>
    <row r="13376" spans="1:15" x14ac:dyDescent="0.25">
      <c r="A13376" s="325"/>
      <c r="B13376" s="325"/>
      <c r="H13376" s="325"/>
      <c r="O13376" s="325"/>
    </row>
    <row r="13377" spans="1:15" x14ac:dyDescent="0.25">
      <c r="A13377" s="325"/>
      <c r="B13377" s="325"/>
      <c r="H13377" s="325"/>
      <c r="O13377" s="325"/>
    </row>
    <row r="13378" spans="1:15" x14ac:dyDescent="0.25">
      <c r="A13378" s="325"/>
      <c r="B13378" s="325"/>
      <c r="H13378" s="325"/>
      <c r="O13378" s="325"/>
    </row>
    <row r="13379" spans="1:15" x14ac:dyDescent="0.25">
      <c r="A13379" s="325"/>
      <c r="B13379" s="325"/>
      <c r="H13379" s="325"/>
      <c r="O13379" s="325"/>
    </row>
    <row r="13380" spans="1:15" x14ac:dyDescent="0.25">
      <c r="A13380" s="325"/>
      <c r="B13380" s="325"/>
      <c r="H13380" s="325"/>
      <c r="O13380" s="325"/>
    </row>
    <row r="13381" spans="1:15" x14ac:dyDescent="0.25">
      <c r="A13381" s="325"/>
      <c r="B13381" s="325"/>
      <c r="H13381" s="325"/>
      <c r="O13381" s="325"/>
    </row>
    <row r="13382" spans="1:15" x14ac:dyDescent="0.25">
      <c r="A13382" s="325"/>
      <c r="B13382" s="325"/>
      <c r="H13382" s="325"/>
      <c r="O13382" s="325"/>
    </row>
    <row r="13383" spans="1:15" x14ac:dyDescent="0.25">
      <c r="A13383" s="325"/>
      <c r="B13383" s="325"/>
      <c r="H13383" s="325"/>
      <c r="O13383" s="325"/>
    </row>
    <row r="13384" spans="1:15" x14ac:dyDescent="0.25">
      <c r="A13384" s="325"/>
      <c r="B13384" s="325"/>
      <c r="H13384" s="325"/>
      <c r="O13384" s="325"/>
    </row>
    <row r="13385" spans="1:15" x14ac:dyDescent="0.25">
      <c r="A13385" s="325"/>
      <c r="B13385" s="325"/>
      <c r="H13385" s="325"/>
      <c r="O13385" s="325"/>
    </row>
    <row r="13386" spans="1:15" x14ac:dyDescent="0.25">
      <c r="A13386" s="325"/>
      <c r="B13386" s="325"/>
      <c r="H13386" s="325"/>
      <c r="O13386" s="325"/>
    </row>
    <row r="13387" spans="1:15" x14ac:dyDescent="0.25">
      <c r="A13387" s="325"/>
      <c r="B13387" s="325"/>
      <c r="H13387" s="325"/>
      <c r="O13387" s="325"/>
    </row>
    <row r="13388" spans="1:15" x14ac:dyDescent="0.25">
      <c r="A13388" s="325"/>
      <c r="B13388" s="325"/>
      <c r="H13388" s="325"/>
      <c r="O13388" s="325"/>
    </row>
    <row r="13389" spans="1:15" x14ac:dyDescent="0.25">
      <c r="A13389" s="325"/>
      <c r="B13389" s="325"/>
      <c r="H13389" s="325"/>
      <c r="O13389" s="325"/>
    </row>
    <row r="13390" spans="1:15" x14ac:dyDescent="0.25">
      <c r="A13390" s="325"/>
      <c r="B13390" s="325"/>
      <c r="H13390" s="325"/>
      <c r="O13390" s="325"/>
    </row>
    <row r="13391" spans="1:15" x14ac:dyDescent="0.25">
      <c r="A13391" s="325"/>
      <c r="B13391" s="325"/>
      <c r="H13391" s="325"/>
      <c r="O13391" s="325"/>
    </row>
    <row r="13392" spans="1:15" x14ac:dyDescent="0.25">
      <c r="A13392" s="325"/>
      <c r="B13392" s="325"/>
      <c r="H13392" s="325"/>
      <c r="O13392" s="325"/>
    </row>
    <row r="13393" spans="1:15" x14ac:dyDescent="0.25">
      <c r="A13393" s="325"/>
      <c r="B13393" s="325"/>
      <c r="H13393" s="325"/>
      <c r="O13393" s="325"/>
    </row>
    <row r="13394" spans="1:15" x14ac:dyDescent="0.25">
      <c r="A13394" s="325"/>
      <c r="B13394" s="325"/>
      <c r="H13394" s="325"/>
      <c r="O13394" s="325"/>
    </row>
    <row r="13395" spans="1:15" x14ac:dyDescent="0.25">
      <c r="A13395" s="325"/>
      <c r="B13395" s="325"/>
      <c r="H13395" s="325"/>
      <c r="O13395" s="325"/>
    </row>
    <row r="13396" spans="1:15" x14ac:dyDescent="0.25">
      <c r="A13396" s="325"/>
      <c r="B13396" s="325"/>
      <c r="H13396" s="325"/>
      <c r="O13396" s="325"/>
    </row>
    <row r="13397" spans="1:15" x14ac:dyDescent="0.25">
      <c r="A13397" s="325"/>
      <c r="B13397" s="325"/>
      <c r="H13397" s="325"/>
      <c r="O13397" s="325"/>
    </row>
    <row r="13398" spans="1:15" x14ac:dyDescent="0.25">
      <c r="A13398" s="325"/>
      <c r="B13398" s="325"/>
      <c r="H13398" s="325"/>
      <c r="O13398" s="325"/>
    </row>
    <row r="13399" spans="1:15" x14ac:dyDescent="0.25">
      <c r="A13399" s="325"/>
      <c r="B13399" s="325"/>
      <c r="H13399" s="325"/>
      <c r="O13399" s="325"/>
    </row>
    <row r="13400" spans="1:15" x14ac:dyDescent="0.25">
      <c r="A13400" s="325"/>
      <c r="B13400" s="325"/>
      <c r="H13400" s="325"/>
      <c r="O13400" s="325"/>
    </row>
    <row r="13401" spans="1:15" x14ac:dyDescent="0.25">
      <c r="A13401" s="325"/>
      <c r="B13401" s="325"/>
      <c r="H13401" s="325"/>
      <c r="O13401" s="325"/>
    </row>
    <row r="13402" spans="1:15" x14ac:dyDescent="0.25">
      <c r="A13402" s="325"/>
      <c r="B13402" s="325"/>
      <c r="H13402" s="325"/>
      <c r="O13402" s="325"/>
    </row>
    <row r="13403" spans="1:15" x14ac:dyDescent="0.25">
      <c r="A13403" s="325"/>
      <c r="B13403" s="325"/>
      <c r="H13403" s="325"/>
      <c r="O13403" s="325"/>
    </row>
    <row r="13404" spans="1:15" x14ac:dyDescent="0.25">
      <c r="A13404" s="325"/>
      <c r="B13404" s="325"/>
      <c r="H13404" s="325"/>
      <c r="O13404" s="325"/>
    </row>
    <row r="13405" spans="1:15" x14ac:dyDescent="0.25">
      <c r="A13405" s="325"/>
      <c r="B13405" s="325"/>
      <c r="H13405" s="325"/>
      <c r="O13405" s="325"/>
    </row>
    <row r="13406" spans="1:15" x14ac:dyDescent="0.25">
      <c r="A13406" s="325"/>
      <c r="B13406" s="325"/>
      <c r="H13406" s="325"/>
      <c r="O13406" s="325"/>
    </row>
    <row r="13407" spans="1:15" x14ac:dyDescent="0.25">
      <c r="A13407" s="325"/>
      <c r="B13407" s="325"/>
      <c r="H13407" s="325"/>
      <c r="O13407" s="325"/>
    </row>
    <row r="13408" spans="1:15" x14ac:dyDescent="0.25">
      <c r="A13408" s="325"/>
      <c r="B13408" s="325"/>
      <c r="H13408" s="325"/>
      <c r="O13408" s="325"/>
    </row>
    <row r="13409" spans="1:15" x14ac:dyDescent="0.25">
      <c r="A13409" s="325"/>
      <c r="B13409" s="325"/>
      <c r="H13409" s="325"/>
      <c r="O13409" s="325"/>
    </row>
    <row r="13410" spans="1:15" x14ac:dyDescent="0.25">
      <c r="A13410" s="325"/>
      <c r="B13410" s="325"/>
      <c r="H13410" s="325"/>
      <c r="O13410" s="325"/>
    </row>
    <row r="13411" spans="1:15" x14ac:dyDescent="0.25">
      <c r="A13411" s="325"/>
      <c r="B13411" s="325"/>
      <c r="H13411" s="325"/>
      <c r="O13411" s="325"/>
    </row>
    <row r="13412" spans="1:15" x14ac:dyDescent="0.25">
      <c r="A13412" s="325"/>
      <c r="B13412" s="325"/>
      <c r="H13412" s="325"/>
      <c r="O13412" s="325"/>
    </row>
    <row r="13413" spans="1:15" x14ac:dyDescent="0.25">
      <c r="A13413" s="325"/>
      <c r="B13413" s="325"/>
      <c r="H13413" s="325"/>
      <c r="O13413" s="325"/>
    </row>
    <row r="13414" spans="1:15" x14ac:dyDescent="0.25">
      <c r="A13414" s="325"/>
      <c r="B13414" s="325"/>
      <c r="H13414" s="325"/>
      <c r="O13414" s="325"/>
    </row>
    <row r="13415" spans="1:15" x14ac:dyDescent="0.25">
      <c r="A13415" s="325"/>
      <c r="B13415" s="325"/>
      <c r="H13415" s="325"/>
      <c r="O13415" s="325"/>
    </row>
    <row r="13416" spans="1:15" x14ac:dyDescent="0.25">
      <c r="A13416" s="325"/>
      <c r="B13416" s="325"/>
      <c r="H13416" s="325"/>
      <c r="O13416" s="325"/>
    </row>
    <row r="13417" spans="1:15" x14ac:dyDescent="0.25">
      <c r="A13417" s="325"/>
      <c r="B13417" s="325"/>
      <c r="H13417" s="325"/>
      <c r="O13417" s="325"/>
    </row>
    <row r="13418" spans="1:15" x14ac:dyDescent="0.25">
      <c r="A13418" s="325"/>
      <c r="B13418" s="325"/>
      <c r="H13418" s="325"/>
      <c r="O13418" s="325"/>
    </row>
    <row r="13419" spans="1:15" x14ac:dyDescent="0.25">
      <c r="A13419" s="325"/>
      <c r="B13419" s="325"/>
      <c r="H13419" s="325"/>
      <c r="O13419" s="325"/>
    </row>
    <row r="13420" spans="1:15" x14ac:dyDescent="0.25">
      <c r="A13420" s="325"/>
      <c r="B13420" s="325"/>
      <c r="H13420" s="325"/>
      <c r="O13420" s="325"/>
    </row>
    <row r="13421" spans="1:15" x14ac:dyDescent="0.25">
      <c r="A13421" s="325"/>
      <c r="B13421" s="325"/>
      <c r="H13421" s="325"/>
      <c r="O13421" s="325"/>
    </row>
    <row r="13422" spans="1:15" x14ac:dyDescent="0.25">
      <c r="A13422" s="325"/>
      <c r="B13422" s="325"/>
      <c r="H13422" s="325"/>
      <c r="O13422" s="325"/>
    </row>
    <row r="13423" spans="1:15" x14ac:dyDescent="0.25">
      <c r="A13423" s="325"/>
      <c r="B13423" s="325"/>
      <c r="H13423" s="325"/>
      <c r="O13423" s="325"/>
    </row>
    <row r="13424" spans="1:15" x14ac:dyDescent="0.25">
      <c r="A13424" s="325"/>
      <c r="B13424" s="325"/>
      <c r="H13424" s="325"/>
      <c r="O13424" s="325"/>
    </row>
    <row r="13425" spans="1:15" x14ac:dyDescent="0.25">
      <c r="A13425" s="325"/>
      <c r="B13425" s="325"/>
      <c r="H13425" s="325"/>
      <c r="O13425" s="325"/>
    </row>
    <row r="13426" spans="1:15" x14ac:dyDescent="0.25">
      <c r="A13426" s="325"/>
      <c r="B13426" s="325"/>
      <c r="H13426" s="325"/>
      <c r="O13426" s="325"/>
    </row>
    <row r="13427" spans="1:15" x14ac:dyDescent="0.25">
      <c r="A13427" s="325"/>
      <c r="B13427" s="325"/>
      <c r="H13427" s="325"/>
      <c r="O13427" s="325"/>
    </row>
    <row r="13428" spans="1:15" x14ac:dyDescent="0.25">
      <c r="A13428" s="325"/>
      <c r="B13428" s="325"/>
      <c r="H13428" s="325"/>
      <c r="O13428" s="325"/>
    </row>
    <row r="13429" spans="1:15" x14ac:dyDescent="0.25">
      <c r="A13429" s="325"/>
      <c r="B13429" s="325"/>
      <c r="H13429" s="325"/>
      <c r="O13429" s="325"/>
    </row>
    <row r="13430" spans="1:15" x14ac:dyDescent="0.25">
      <c r="A13430" s="325"/>
      <c r="B13430" s="325"/>
      <c r="H13430" s="325"/>
      <c r="O13430" s="325"/>
    </row>
    <row r="13431" spans="1:15" x14ac:dyDescent="0.25">
      <c r="A13431" s="325"/>
      <c r="B13431" s="325"/>
      <c r="H13431" s="325"/>
      <c r="O13431" s="325"/>
    </row>
    <row r="13432" spans="1:15" x14ac:dyDescent="0.25">
      <c r="A13432" s="325"/>
      <c r="B13432" s="325"/>
      <c r="H13432" s="325"/>
      <c r="O13432" s="325"/>
    </row>
    <row r="13433" spans="1:15" x14ac:dyDescent="0.25">
      <c r="A13433" s="325"/>
      <c r="B13433" s="325"/>
      <c r="H13433" s="325"/>
      <c r="O13433" s="325"/>
    </row>
    <row r="13434" spans="1:15" x14ac:dyDescent="0.25">
      <c r="A13434" s="325"/>
      <c r="B13434" s="325"/>
      <c r="H13434" s="325"/>
      <c r="O13434" s="325"/>
    </row>
    <row r="13435" spans="1:15" x14ac:dyDescent="0.25">
      <c r="A13435" s="325"/>
      <c r="B13435" s="325"/>
      <c r="H13435" s="325"/>
      <c r="O13435" s="325"/>
    </row>
    <row r="13436" spans="1:15" x14ac:dyDescent="0.25">
      <c r="A13436" s="325"/>
      <c r="B13436" s="325"/>
      <c r="H13436" s="325"/>
      <c r="O13436" s="325"/>
    </row>
    <row r="13437" spans="1:15" x14ac:dyDescent="0.25">
      <c r="A13437" s="325"/>
      <c r="B13437" s="325"/>
      <c r="H13437" s="325"/>
      <c r="O13437" s="325"/>
    </row>
    <row r="13438" spans="1:15" x14ac:dyDescent="0.25">
      <c r="A13438" s="325"/>
      <c r="B13438" s="325"/>
      <c r="H13438" s="325"/>
      <c r="O13438" s="325"/>
    </row>
    <row r="13439" spans="1:15" x14ac:dyDescent="0.25">
      <c r="A13439" s="325"/>
      <c r="B13439" s="325"/>
      <c r="H13439" s="325"/>
      <c r="O13439" s="325"/>
    </row>
    <row r="13440" spans="1:15" x14ac:dyDescent="0.25">
      <c r="A13440" s="325"/>
      <c r="B13440" s="325"/>
      <c r="H13440" s="325"/>
      <c r="O13440" s="325"/>
    </row>
    <row r="13441" spans="1:15" x14ac:dyDescent="0.25">
      <c r="A13441" s="325"/>
      <c r="B13441" s="325"/>
      <c r="H13441" s="325"/>
      <c r="O13441" s="325"/>
    </row>
    <row r="13442" spans="1:15" x14ac:dyDescent="0.25">
      <c r="A13442" s="325"/>
      <c r="B13442" s="325"/>
      <c r="H13442" s="325"/>
      <c r="O13442" s="325"/>
    </row>
    <row r="13443" spans="1:15" x14ac:dyDescent="0.25">
      <c r="A13443" s="325"/>
      <c r="B13443" s="325"/>
      <c r="H13443" s="325"/>
      <c r="O13443" s="325"/>
    </row>
    <row r="13444" spans="1:15" x14ac:dyDescent="0.25">
      <c r="A13444" s="325"/>
      <c r="B13444" s="325"/>
      <c r="H13444" s="325"/>
      <c r="O13444" s="325"/>
    </row>
    <row r="13445" spans="1:15" x14ac:dyDescent="0.25">
      <c r="A13445" s="325"/>
      <c r="B13445" s="325"/>
      <c r="H13445" s="325"/>
      <c r="O13445" s="325"/>
    </row>
    <row r="13446" spans="1:15" x14ac:dyDescent="0.25">
      <c r="A13446" s="325"/>
      <c r="B13446" s="325"/>
      <c r="H13446" s="325"/>
      <c r="O13446" s="325"/>
    </row>
    <row r="13447" spans="1:15" x14ac:dyDescent="0.25">
      <c r="A13447" s="325"/>
      <c r="B13447" s="325"/>
      <c r="H13447" s="325"/>
      <c r="O13447" s="325"/>
    </row>
    <row r="13448" spans="1:15" x14ac:dyDescent="0.25">
      <c r="A13448" s="325"/>
      <c r="B13448" s="325"/>
      <c r="H13448" s="325"/>
      <c r="O13448" s="325"/>
    </row>
    <row r="13449" spans="1:15" x14ac:dyDescent="0.25">
      <c r="A13449" s="325"/>
      <c r="B13449" s="325"/>
      <c r="H13449" s="325"/>
      <c r="O13449" s="325"/>
    </row>
    <row r="13450" spans="1:15" x14ac:dyDescent="0.25">
      <c r="A13450" s="325"/>
      <c r="B13450" s="325"/>
      <c r="H13450" s="325"/>
      <c r="O13450" s="325"/>
    </row>
    <row r="13451" spans="1:15" x14ac:dyDescent="0.25">
      <c r="A13451" s="325"/>
      <c r="B13451" s="325"/>
      <c r="H13451" s="325"/>
      <c r="O13451" s="325"/>
    </row>
    <row r="13452" spans="1:15" x14ac:dyDescent="0.25">
      <c r="A13452" s="325"/>
      <c r="B13452" s="325"/>
      <c r="H13452" s="325"/>
      <c r="O13452" s="325"/>
    </row>
    <row r="13453" spans="1:15" x14ac:dyDescent="0.25">
      <c r="A13453" s="325"/>
      <c r="B13453" s="325"/>
      <c r="H13453" s="325"/>
      <c r="O13453" s="325"/>
    </row>
    <row r="13454" spans="1:15" x14ac:dyDescent="0.25">
      <c r="A13454" s="325"/>
      <c r="B13454" s="325"/>
      <c r="H13454" s="325"/>
      <c r="O13454" s="325"/>
    </row>
    <row r="13455" spans="1:15" x14ac:dyDescent="0.25">
      <c r="A13455" s="325"/>
      <c r="B13455" s="325"/>
      <c r="H13455" s="325"/>
      <c r="O13455" s="325"/>
    </row>
    <row r="13456" spans="1:15" x14ac:dyDescent="0.25">
      <c r="A13456" s="325"/>
      <c r="B13456" s="325"/>
      <c r="H13456" s="325"/>
      <c r="O13456" s="325"/>
    </row>
    <row r="13457" spans="1:15" x14ac:dyDescent="0.25">
      <c r="A13457" s="325"/>
      <c r="B13457" s="325"/>
      <c r="H13457" s="325"/>
      <c r="O13457" s="325"/>
    </row>
    <row r="13458" spans="1:15" x14ac:dyDescent="0.25">
      <c r="A13458" s="325"/>
      <c r="B13458" s="325"/>
      <c r="H13458" s="325"/>
      <c r="O13458" s="325"/>
    </row>
    <row r="13459" spans="1:15" x14ac:dyDescent="0.25">
      <c r="A13459" s="325"/>
      <c r="B13459" s="325"/>
      <c r="H13459" s="325"/>
      <c r="O13459" s="325"/>
    </row>
    <row r="13460" spans="1:15" x14ac:dyDescent="0.25">
      <c r="A13460" s="325"/>
      <c r="B13460" s="325"/>
      <c r="H13460" s="325"/>
      <c r="O13460" s="325"/>
    </row>
    <row r="13461" spans="1:15" x14ac:dyDescent="0.25">
      <c r="A13461" s="325"/>
      <c r="B13461" s="325"/>
      <c r="H13461" s="325"/>
      <c r="O13461" s="325"/>
    </row>
    <row r="13462" spans="1:15" x14ac:dyDescent="0.25">
      <c r="A13462" s="325"/>
      <c r="B13462" s="325"/>
      <c r="H13462" s="325"/>
      <c r="O13462" s="325"/>
    </row>
    <row r="13463" spans="1:15" x14ac:dyDescent="0.25">
      <c r="A13463" s="325"/>
      <c r="B13463" s="325"/>
      <c r="H13463" s="325"/>
      <c r="O13463" s="325"/>
    </row>
    <row r="13464" spans="1:15" x14ac:dyDescent="0.25">
      <c r="A13464" s="325"/>
      <c r="B13464" s="325"/>
      <c r="H13464" s="325"/>
      <c r="O13464" s="325"/>
    </row>
    <row r="13465" spans="1:15" x14ac:dyDescent="0.25">
      <c r="A13465" s="325"/>
      <c r="B13465" s="325"/>
      <c r="H13465" s="325"/>
      <c r="O13465" s="325"/>
    </row>
    <row r="13466" spans="1:15" x14ac:dyDescent="0.25">
      <c r="A13466" s="325"/>
      <c r="B13466" s="325"/>
      <c r="H13466" s="325"/>
      <c r="O13466" s="325"/>
    </row>
    <row r="13467" spans="1:15" x14ac:dyDescent="0.25">
      <c r="A13467" s="325"/>
      <c r="B13467" s="325"/>
      <c r="H13467" s="325"/>
      <c r="O13467" s="325"/>
    </row>
    <row r="13468" spans="1:15" x14ac:dyDescent="0.25">
      <c r="A13468" s="325"/>
      <c r="B13468" s="325"/>
      <c r="H13468" s="325"/>
      <c r="O13468" s="325"/>
    </row>
    <row r="13469" spans="1:15" x14ac:dyDescent="0.25">
      <c r="A13469" s="325"/>
      <c r="B13469" s="325"/>
      <c r="H13469" s="325"/>
      <c r="O13469" s="325"/>
    </row>
    <row r="13470" spans="1:15" x14ac:dyDescent="0.25">
      <c r="A13470" s="325"/>
      <c r="B13470" s="325"/>
      <c r="H13470" s="325"/>
      <c r="O13470" s="325"/>
    </row>
    <row r="13471" spans="1:15" x14ac:dyDescent="0.25">
      <c r="A13471" s="325"/>
      <c r="B13471" s="325"/>
      <c r="H13471" s="325"/>
      <c r="O13471" s="325"/>
    </row>
    <row r="13472" spans="1:15" x14ac:dyDescent="0.25">
      <c r="A13472" s="325"/>
      <c r="B13472" s="325"/>
      <c r="H13472" s="325"/>
      <c r="O13472" s="325"/>
    </row>
    <row r="13473" spans="1:15" x14ac:dyDescent="0.25">
      <c r="A13473" s="325"/>
      <c r="B13473" s="325"/>
      <c r="H13473" s="325"/>
      <c r="O13473" s="325"/>
    </row>
    <row r="13474" spans="1:15" x14ac:dyDescent="0.25">
      <c r="A13474" s="325"/>
      <c r="B13474" s="325"/>
      <c r="H13474" s="325"/>
      <c r="O13474" s="325"/>
    </row>
    <row r="13475" spans="1:15" x14ac:dyDescent="0.25">
      <c r="A13475" s="325"/>
      <c r="B13475" s="325"/>
      <c r="H13475" s="325"/>
      <c r="O13475" s="325"/>
    </row>
    <row r="13476" spans="1:15" x14ac:dyDescent="0.25">
      <c r="A13476" s="325"/>
      <c r="B13476" s="325"/>
      <c r="H13476" s="325"/>
      <c r="O13476" s="325"/>
    </row>
    <row r="13477" spans="1:15" x14ac:dyDescent="0.25">
      <c r="A13477" s="325"/>
      <c r="B13477" s="325"/>
      <c r="H13477" s="325"/>
      <c r="O13477" s="325"/>
    </row>
    <row r="13478" spans="1:15" x14ac:dyDescent="0.25">
      <c r="A13478" s="325"/>
      <c r="B13478" s="325"/>
      <c r="H13478" s="325"/>
      <c r="O13478" s="325"/>
    </row>
    <row r="13479" spans="1:15" x14ac:dyDescent="0.25">
      <c r="A13479" s="325"/>
      <c r="B13479" s="325"/>
      <c r="H13479" s="325"/>
      <c r="O13479" s="325"/>
    </row>
    <row r="13480" spans="1:15" x14ac:dyDescent="0.25">
      <c r="A13480" s="325"/>
      <c r="B13480" s="325"/>
      <c r="H13480" s="325"/>
      <c r="O13480" s="325"/>
    </row>
    <row r="13481" spans="1:15" x14ac:dyDescent="0.25">
      <c r="A13481" s="325"/>
      <c r="B13481" s="325"/>
      <c r="H13481" s="325"/>
      <c r="O13481" s="325"/>
    </row>
    <row r="13482" spans="1:15" x14ac:dyDescent="0.25">
      <c r="A13482" s="325"/>
      <c r="B13482" s="325"/>
      <c r="H13482" s="325"/>
      <c r="O13482" s="325"/>
    </row>
    <row r="13483" spans="1:15" x14ac:dyDescent="0.25">
      <c r="A13483" s="325"/>
      <c r="B13483" s="325"/>
      <c r="H13483" s="325"/>
      <c r="O13483" s="325"/>
    </row>
    <row r="13484" spans="1:15" x14ac:dyDescent="0.25">
      <c r="A13484" s="325"/>
      <c r="B13484" s="325"/>
      <c r="H13484" s="325"/>
      <c r="O13484" s="325"/>
    </row>
    <row r="13485" spans="1:15" x14ac:dyDescent="0.25">
      <c r="A13485" s="325"/>
      <c r="B13485" s="325"/>
      <c r="H13485" s="325"/>
      <c r="O13485" s="325"/>
    </row>
    <row r="13486" spans="1:15" x14ac:dyDescent="0.25">
      <c r="A13486" s="325"/>
      <c r="B13486" s="325"/>
      <c r="H13486" s="325"/>
      <c r="O13486" s="325"/>
    </row>
    <row r="13487" spans="1:15" x14ac:dyDescent="0.25">
      <c r="A13487" s="325"/>
      <c r="B13487" s="325"/>
      <c r="H13487" s="325"/>
      <c r="O13487" s="325"/>
    </row>
    <row r="13488" spans="1:15" x14ac:dyDescent="0.25">
      <c r="A13488" s="325"/>
      <c r="B13488" s="325"/>
      <c r="H13488" s="325"/>
      <c r="O13488" s="325"/>
    </row>
    <row r="13489" spans="1:15" x14ac:dyDescent="0.25">
      <c r="A13489" s="325"/>
      <c r="B13489" s="325"/>
      <c r="H13489" s="325"/>
      <c r="O13489" s="325"/>
    </row>
    <row r="13490" spans="1:15" x14ac:dyDescent="0.25">
      <c r="A13490" s="325"/>
      <c r="B13490" s="325"/>
      <c r="H13490" s="325"/>
      <c r="O13490" s="325"/>
    </row>
    <row r="13491" spans="1:15" x14ac:dyDescent="0.25">
      <c r="A13491" s="325"/>
      <c r="B13491" s="325"/>
      <c r="H13491" s="325"/>
      <c r="O13491" s="325"/>
    </row>
    <row r="13492" spans="1:15" x14ac:dyDescent="0.25">
      <c r="A13492" s="325"/>
      <c r="B13492" s="325"/>
      <c r="H13492" s="325"/>
      <c r="O13492" s="325"/>
    </row>
    <row r="13493" spans="1:15" x14ac:dyDescent="0.25">
      <c r="A13493" s="325"/>
      <c r="B13493" s="325"/>
      <c r="H13493" s="325"/>
      <c r="O13493" s="325"/>
    </row>
    <row r="13494" spans="1:15" x14ac:dyDescent="0.25">
      <c r="A13494" s="325"/>
      <c r="B13494" s="325"/>
      <c r="H13494" s="325"/>
      <c r="O13494" s="325"/>
    </row>
    <row r="13495" spans="1:15" x14ac:dyDescent="0.25">
      <c r="A13495" s="325"/>
      <c r="B13495" s="325"/>
      <c r="H13495" s="325"/>
      <c r="O13495" s="325"/>
    </row>
    <row r="13496" spans="1:15" x14ac:dyDescent="0.25">
      <c r="A13496" s="325"/>
      <c r="B13496" s="325"/>
      <c r="H13496" s="325"/>
      <c r="O13496" s="325"/>
    </row>
    <row r="13497" spans="1:15" x14ac:dyDescent="0.25">
      <c r="A13497" s="325"/>
      <c r="B13497" s="325"/>
      <c r="H13497" s="325"/>
      <c r="O13497" s="325"/>
    </row>
    <row r="13498" spans="1:15" x14ac:dyDescent="0.25">
      <c r="A13498" s="325"/>
      <c r="B13498" s="325"/>
      <c r="H13498" s="325"/>
      <c r="O13498" s="325"/>
    </row>
    <row r="13499" spans="1:15" x14ac:dyDescent="0.25">
      <c r="A13499" s="325"/>
      <c r="B13499" s="325"/>
      <c r="H13499" s="325"/>
      <c r="O13499" s="325"/>
    </row>
    <row r="13500" spans="1:15" x14ac:dyDescent="0.25">
      <c r="A13500" s="325"/>
      <c r="B13500" s="325"/>
      <c r="H13500" s="325"/>
      <c r="O13500" s="325"/>
    </row>
    <row r="13501" spans="1:15" x14ac:dyDescent="0.25">
      <c r="A13501" s="325"/>
      <c r="B13501" s="325"/>
      <c r="H13501" s="325"/>
      <c r="O13501" s="325"/>
    </row>
    <row r="13502" spans="1:15" x14ac:dyDescent="0.25">
      <c r="A13502" s="325"/>
      <c r="B13502" s="325"/>
      <c r="H13502" s="325"/>
      <c r="O13502" s="325"/>
    </row>
    <row r="13503" spans="1:15" x14ac:dyDescent="0.25">
      <c r="A13503" s="325"/>
      <c r="B13503" s="325"/>
      <c r="H13503" s="325"/>
      <c r="O13503" s="325"/>
    </row>
    <row r="13504" spans="1:15" x14ac:dyDescent="0.25">
      <c r="A13504" s="325"/>
      <c r="B13504" s="325"/>
      <c r="H13504" s="325"/>
      <c r="O13504" s="325"/>
    </row>
    <row r="13505" spans="1:15" x14ac:dyDescent="0.25">
      <c r="A13505" s="325"/>
      <c r="B13505" s="325"/>
      <c r="H13505" s="325"/>
      <c r="O13505" s="325"/>
    </row>
    <row r="13506" spans="1:15" x14ac:dyDescent="0.25">
      <c r="A13506" s="325"/>
      <c r="B13506" s="325"/>
      <c r="H13506" s="325"/>
      <c r="O13506" s="325"/>
    </row>
    <row r="13507" spans="1:15" x14ac:dyDescent="0.25">
      <c r="A13507" s="325"/>
      <c r="B13507" s="325"/>
      <c r="H13507" s="325"/>
      <c r="O13507" s="325"/>
    </row>
    <row r="13508" spans="1:15" x14ac:dyDescent="0.25">
      <c r="A13508" s="325"/>
      <c r="B13508" s="325"/>
      <c r="H13508" s="325"/>
      <c r="O13508" s="325"/>
    </row>
    <row r="13509" spans="1:15" x14ac:dyDescent="0.25">
      <c r="A13509" s="325"/>
      <c r="B13509" s="325"/>
      <c r="H13509" s="325"/>
      <c r="O13509" s="325"/>
    </row>
    <row r="13510" spans="1:15" x14ac:dyDescent="0.25">
      <c r="A13510" s="325"/>
      <c r="B13510" s="325"/>
      <c r="H13510" s="325"/>
      <c r="O13510" s="325"/>
    </row>
    <row r="13511" spans="1:15" x14ac:dyDescent="0.25">
      <c r="A13511" s="325"/>
      <c r="B13511" s="325"/>
      <c r="H13511" s="325"/>
      <c r="O13511" s="325"/>
    </row>
    <row r="13512" spans="1:15" x14ac:dyDescent="0.25">
      <c r="A13512" s="325"/>
      <c r="B13512" s="325"/>
      <c r="H13512" s="325"/>
      <c r="O13512" s="325"/>
    </row>
    <row r="13513" spans="1:15" x14ac:dyDescent="0.25">
      <c r="A13513" s="325"/>
      <c r="B13513" s="325"/>
      <c r="H13513" s="325"/>
      <c r="O13513" s="325"/>
    </row>
    <row r="13514" spans="1:15" x14ac:dyDescent="0.25">
      <c r="A13514" s="325"/>
      <c r="B13514" s="325"/>
      <c r="H13514" s="325"/>
      <c r="O13514" s="325"/>
    </row>
    <row r="13515" spans="1:15" x14ac:dyDescent="0.25">
      <c r="A13515" s="325"/>
      <c r="B13515" s="325"/>
      <c r="H13515" s="325"/>
      <c r="O13515" s="325"/>
    </row>
    <row r="13516" spans="1:15" x14ac:dyDescent="0.25">
      <c r="A13516" s="325"/>
      <c r="B13516" s="325"/>
      <c r="H13516" s="325"/>
      <c r="O13516" s="325"/>
    </row>
    <row r="13517" spans="1:15" x14ac:dyDescent="0.25">
      <c r="A13517" s="325"/>
      <c r="B13517" s="325"/>
      <c r="H13517" s="325"/>
      <c r="O13517" s="325"/>
    </row>
    <row r="13518" spans="1:15" x14ac:dyDescent="0.25">
      <c r="A13518" s="325"/>
      <c r="B13518" s="325"/>
      <c r="H13518" s="325"/>
      <c r="O13518" s="325"/>
    </row>
    <row r="13519" spans="1:15" x14ac:dyDescent="0.25">
      <c r="A13519" s="325"/>
      <c r="B13519" s="325"/>
      <c r="H13519" s="325"/>
      <c r="O13519" s="325"/>
    </row>
    <row r="13520" spans="1:15" x14ac:dyDescent="0.25">
      <c r="A13520" s="325"/>
      <c r="B13520" s="325"/>
      <c r="H13520" s="325"/>
      <c r="O13520" s="325"/>
    </row>
    <row r="13521" spans="1:15" x14ac:dyDescent="0.25">
      <c r="A13521" s="325"/>
      <c r="B13521" s="325"/>
      <c r="H13521" s="325"/>
      <c r="O13521" s="325"/>
    </row>
    <row r="13522" spans="1:15" x14ac:dyDescent="0.25">
      <c r="A13522" s="325"/>
      <c r="B13522" s="325"/>
      <c r="H13522" s="325"/>
      <c r="O13522" s="325"/>
    </row>
    <row r="13523" spans="1:15" x14ac:dyDescent="0.25">
      <c r="A13523" s="325"/>
      <c r="B13523" s="325"/>
      <c r="H13523" s="325"/>
      <c r="O13523" s="325"/>
    </row>
    <row r="13524" spans="1:15" x14ac:dyDescent="0.25">
      <c r="A13524" s="325"/>
      <c r="B13524" s="325"/>
      <c r="H13524" s="325"/>
      <c r="O13524" s="325"/>
    </row>
    <row r="13525" spans="1:15" x14ac:dyDescent="0.25">
      <c r="A13525" s="325"/>
      <c r="B13525" s="325"/>
      <c r="H13525" s="325"/>
      <c r="O13525" s="325"/>
    </row>
    <row r="13526" spans="1:15" x14ac:dyDescent="0.25">
      <c r="A13526" s="325"/>
      <c r="B13526" s="325"/>
      <c r="H13526" s="325"/>
      <c r="O13526" s="325"/>
    </row>
    <row r="13527" spans="1:15" x14ac:dyDescent="0.25">
      <c r="A13527" s="325"/>
      <c r="B13527" s="325"/>
      <c r="H13527" s="325"/>
      <c r="O13527" s="325"/>
    </row>
    <row r="13528" spans="1:15" x14ac:dyDescent="0.25">
      <c r="A13528" s="325"/>
      <c r="B13528" s="325"/>
      <c r="H13528" s="325"/>
      <c r="O13528" s="325"/>
    </row>
    <row r="13529" spans="1:15" x14ac:dyDescent="0.25">
      <c r="A13529" s="325"/>
      <c r="B13529" s="325"/>
      <c r="H13529" s="325"/>
      <c r="O13529" s="325"/>
    </row>
    <row r="13530" spans="1:15" x14ac:dyDescent="0.25">
      <c r="A13530" s="325"/>
      <c r="B13530" s="325"/>
      <c r="H13530" s="325"/>
      <c r="O13530" s="325"/>
    </row>
    <row r="13531" spans="1:15" x14ac:dyDescent="0.25">
      <c r="A13531" s="325"/>
      <c r="B13531" s="325"/>
      <c r="H13531" s="325"/>
      <c r="O13531" s="325"/>
    </row>
    <row r="13532" spans="1:15" x14ac:dyDescent="0.25">
      <c r="A13532" s="325"/>
      <c r="B13532" s="325"/>
      <c r="H13532" s="325"/>
      <c r="O13532" s="325"/>
    </row>
    <row r="13533" spans="1:15" x14ac:dyDescent="0.25">
      <c r="A13533" s="325"/>
      <c r="B13533" s="325"/>
      <c r="H13533" s="325"/>
      <c r="O13533" s="325"/>
    </row>
    <row r="13534" spans="1:15" x14ac:dyDescent="0.25">
      <c r="A13534" s="325"/>
      <c r="B13534" s="325"/>
      <c r="H13534" s="325"/>
      <c r="O13534" s="325"/>
    </row>
    <row r="13535" spans="1:15" x14ac:dyDescent="0.25">
      <c r="A13535" s="325"/>
      <c r="B13535" s="325"/>
      <c r="H13535" s="325"/>
      <c r="O13535" s="325"/>
    </row>
    <row r="13536" spans="1:15" x14ac:dyDescent="0.25">
      <c r="A13536" s="325"/>
      <c r="B13536" s="325"/>
      <c r="H13536" s="325"/>
      <c r="O13536" s="325"/>
    </row>
    <row r="13537" spans="1:15" x14ac:dyDescent="0.25">
      <c r="A13537" s="325"/>
      <c r="B13537" s="325"/>
      <c r="H13537" s="325"/>
      <c r="O13537" s="325"/>
    </row>
    <row r="13538" spans="1:15" x14ac:dyDescent="0.25">
      <c r="A13538" s="325"/>
      <c r="B13538" s="325"/>
      <c r="H13538" s="325"/>
      <c r="O13538" s="325"/>
    </row>
    <row r="13539" spans="1:15" x14ac:dyDescent="0.25">
      <c r="A13539" s="325"/>
      <c r="B13539" s="325"/>
      <c r="H13539" s="325"/>
      <c r="O13539" s="325"/>
    </row>
    <row r="13540" spans="1:15" x14ac:dyDescent="0.25">
      <c r="A13540" s="325"/>
      <c r="B13540" s="325"/>
      <c r="H13540" s="325"/>
      <c r="O13540" s="325"/>
    </row>
    <row r="13541" spans="1:15" x14ac:dyDescent="0.25">
      <c r="A13541" s="325"/>
      <c r="B13541" s="325"/>
      <c r="H13541" s="325"/>
      <c r="O13541" s="325"/>
    </row>
    <row r="13542" spans="1:15" x14ac:dyDescent="0.25">
      <c r="A13542" s="325"/>
      <c r="B13542" s="325"/>
      <c r="H13542" s="325"/>
      <c r="O13542" s="325"/>
    </row>
    <row r="13543" spans="1:15" x14ac:dyDescent="0.25">
      <c r="A13543" s="325"/>
      <c r="B13543" s="325"/>
      <c r="H13543" s="325"/>
      <c r="O13543" s="325"/>
    </row>
    <row r="13544" spans="1:15" x14ac:dyDescent="0.25">
      <c r="A13544" s="325"/>
      <c r="B13544" s="325"/>
      <c r="H13544" s="325"/>
      <c r="O13544" s="325"/>
    </row>
    <row r="13545" spans="1:15" x14ac:dyDescent="0.25">
      <c r="A13545" s="325"/>
      <c r="B13545" s="325"/>
      <c r="H13545" s="325"/>
      <c r="O13545" s="325"/>
    </row>
    <row r="13546" spans="1:15" x14ac:dyDescent="0.25">
      <c r="A13546" s="325"/>
      <c r="B13546" s="325"/>
      <c r="H13546" s="325"/>
      <c r="O13546" s="325"/>
    </row>
    <row r="13547" spans="1:15" x14ac:dyDescent="0.25">
      <c r="A13547" s="325"/>
      <c r="B13547" s="325"/>
      <c r="H13547" s="325"/>
      <c r="O13547" s="325"/>
    </row>
    <row r="13548" spans="1:15" x14ac:dyDescent="0.25">
      <c r="A13548" s="325"/>
      <c r="B13548" s="325"/>
      <c r="H13548" s="325"/>
      <c r="O13548" s="325"/>
    </row>
    <row r="13549" spans="1:15" x14ac:dyDescent="0.25">
      <c r="A13549" s="325"/>
      <c r="B13549" s="325"/>
      <c r="H13549" s="325"/>
      <c r="O13549" s="325"/>
    </row>
    <row r="13550" spans="1:15" x14ac:dyDescent="0.25">
      <c r="A13550" s="325"/>
      <c r="B13550" s="325"/>
      <c r="H13550" s="325"/>
      <c r="O13550" s="325"/>
    </row>
    <row r="13551" spans="1:15" x14ac:dyDescent="0.25">
      <c r="A13551" s="325"/>
      <c r="B13551" s="325"/>
      <c r="H13551" s="325"/>
      <c r="O13551" s="325"/>
    </row>
    <row r="13552" spans="1:15" x14ac:dyDescent="0.25">
      <c r="A13552" s="325"/>
      <c r="B13552" s="325"/>
      <c r="H13552" s="325"/>
      <c r="O13552" s="325"/>
    </row>
    <row r="13553" spans="1:15" x14ac:dyDescent="0.25">
      <c r="A13553" s="325"/>
      <c r="B13553" s="325"/>
      <c r="H13553" s="325"/>
      <c r="O13553" s="325"/>
    </row>
    <row r="13554" spans="1:15" x14ac:dyDescent="0.25">
      <c r="A13554" s="325"/>
      <c r="B13554" s="325"/>
      <c r="H13554" s="325"/>
      <c r="O13554" s="325"/>
    </row>
    <row r="13555" spans="1:15" x14ac:dyDescent="0.25">
      <c r="A13555" s="325"/>
      <c r="B13555" s="325"/>
      <c r="H13555" s="325"/>
      <c r="O13555" s="325"/>
    </row>
    <row r="13556" spans="1:15" x14ac:dyDescent="0.25">
      <c r="A13556" s="325"/>
      <c r="B13556" s="325"/>
      <c r="H13556" s="325"/>
      <c r="O13556" s="325"/>
    </row>
    <row r="13557" spans="1:15" x14ac:dyDescent="0.25">
      <c r="A13557" s="325"/>
      <c r="B13557" s="325"/>
      <c r="H13557" s="325"/>
      <c r="O13557" s="325"/>
    </row>
    <row r="13558" spans="1:15" x14ac:dyDescent="0.25">
      <c r="A13558" s="325"/>
      <c r="B13558" s="325"/>
      <c r="H13558" s="325"/>
      <c r="O13558" s="325"/>
    </row>
    <row r="13559" spans="1:15" x14ac:dyDescent="0.25">
      <c r="A13559" s="325"/>
      <c r="B13559" s="325"/>
      <c r="H13559" s="325"/>
      <c r="O13559" s="325"/>
    </row>
    <row r="13560" spans="1:15" x14ac:dyDescent="0.25">
      <c r="A13560" s="325"/>
      <c r="B13560" s="325"/>
      <c r="H13560" s="325"/>
      <c r="O13560" s="325"/>
    </row>
    <row r="13561" spans="1:15" x14ac:dyDescent="0.25">
      <c r="A13561" s="325"/>
      <c r="B13561" s="325"/>
      <c r="H13561" s="325"/>
      <c r="O13561" s="325"/>
    </row>
    <row r="13562" spans="1:15" x14ac:dyDescent="0.25">
      <c r="A13562" s="325"/>
      <c r="B13562" s="325"/>
      <c r="H13562" s="325"/>
      <c r="O13562" s="325"/>
    </row>
    <row r="13563" spans="1:15" x14ac:dyDescent="0.25">
      <c r="A13563" s="325"/>
      <c r="B13563" s="325"/>
      <c r="H13563" s="325"/>
      <c r="O13563" s="325"/>
    </row>
    <row r="13564" spans="1:15" x14ac:dyDescent="0.25">
      <c r="A13564" s="325"/>
      <c r="B13564" s="325"/>
      <c r="H13564" s="325"/>
      <c r="O13564" s="325"/>
    </row>
    <row r="13565" spans="1:15" x14ac:dyDescent="0.25">
      <c r="A13565" s="325"/>
      <c r="B13565" s="325"/>
      <c r="H13565" s="325"/>
      <c r="O13565" s="325"/>
    </row>
    <row r="13566" spans="1:15" x14ac:dyDescent="0.25">
      <c r="A13566" s="325"/>
      <c r="B13566" s="325"/>
      <c r="H13566" s="325"/>
      <c r="O13566" s="325"/>
    </row>
    <row r="13567" spans="1:15" x14ac:dyDescent="0.25">
      <c r="A13567" s="325"/>
      <c r="B13567" s="325"/>
      <c r="H13567" s="325"/>
      <c r="O13567" s="325"/>
    </row>
    <row r="13568" spans="1:15" x14ac:dyDescent="0.25">
      <c r="A13568" s="325"/>
      <c r="B13568" s="325"/>
      <c r="H13568" s="325"/>
      <c r="O13568" s="325"/>
    </row>
    <row r="13569" spans="1:15" x14ac:dyDescent="0.25">
      <c r="A13569" s="325"/>
      <c r="B13569" s="325"/>
      <c r="H13569" s="325"/>
      <c r="O13569" s="325"/>
    </row>
    <row r="13570" spans="1:15" x14ac:dyDescent="0.25">
      <c r="A13570" s="325"/>
      <c r="B13570" s="325"/>
      <c r="H13570" s="325"/>
      <c r="O13570" s="325"/>
    </row>
    <row r="13571" spans="1:15" x14ac:dyDescent="0.25">
      <c r="A13571" s="325"/>
      <c r="B13571" s="325"/>
      <c r="H13571" s="325"/>
      <c r="O13571" s="325"/>
    </row>
    <row r="13572" spans="1:15" x14ac:dyDescent="0.25">
      <c r="A13572" s="325"/>
      <c r="B13572" s="325"/>
      <c r="H13572" s="325"/>
      <c r="O13572" s="325"/>
    </row>
    <row r="13573" spans="1:15" x14ac:dyDescent="0.25">
      <c r="A13573" s="325"/>
      <c r="B13573" s="325"/>
      <c r="H13573" s="325"/>
      <c r="O13573" s="325"/>
    </row>
    <row r="13574" spans="1:15" x14ac:dyDescent="0.25">
      <c r="A13574" s="325"/>
      <c r="B13574" s="325"/>
      <c r="H13574" s="325"/>
      <c r="O13574" s="325"/>
    </row>
    <row r="13575" spans="1:15" x14ac:dyDescent="0.25">
      <c r="A13575" s="325"/>
      <c r="B13575" s="325"/>
      <c r="H13575" s="325"/>
      <c r="O13575" s="325"/>
    </row>
    <row r="13576" spans="1:15" x14ac:dyDescent="0.25">
      <c r="A13576" s="325"/>
      <c r="B13576" s="325"/>
      <c r="H13576" s="325"/>
      <c r="O13576" s="325"/>
    </row>
    <row r="13577" spans="1:15" x14ac:dyDescent="0.25">
      <c r="A13577" s="325"/>
      <c r="B13577" s="325"/>
      <c r="H13577" s="325"/>
      <c r="O13577" s="325"/>
    </row>
    <row r="13578" spans="1:15" x14ac:dyDescent="0.25">
      <c r="A13578" s="325"/>
      <c r="B13578" s="325"/>
      <c r="H13578" s="325"/>
      <c r="O13578" s="325"/>
    </row>
    <row r="13579" spans="1:15" x14ac:dyDescent="0.25">
      <c r="A13579" s="325"/>
      <c r="B13579" s="325"/>
      <c r="H13579" s="325"/>
      <c r="O13579" s="325"/>
    </row>
    <row r="13580" spans="1:15" x14ac:dyDescent="0.25">
      <c r="A13580" s="325"/>
      <c r="B13580" s="325"/>
      <c r="H13580" s="325"/>
      <c r="O13580" s="325"/>
    </row>
    <row r="13581" spans="1:15" x14ac:dyDescent="0.25">
      <c r="A13581" s="325"/>
      <c r="B13581" s="325"/>
      <c r="H13581" s="325"/>
      <c r="O13581" s="325"/>
    </row>
    <row r="13582" spans="1:15" x14ac:dyDescent="0.25">
      <c r="A13582" s="325"/>
      <c r="B13582" s="325"/>
      <c r="H13582" s="325"/>
      <c r="O13582" s="325"/>
    </row>
    <row r="13583" spans="1:15" x14ac:dyDescent="0.25">
      <c r="A13583" s="325"/>
      <c r="B13583" s="325"/>
      <c r="H13583" s="325"/>
      <c r="O13583" s="325"/>
    </row>
    <row r="13584" spans="1:15" x14ac:dyDescent="0.25">
      <c r="A13584" s="325"/>
      <c r="B13584" s="325"/>
      <c r="H13584" s="325"/>
      <c r="O13584" s="325"/>
    </row>
    <row r="13585" spans="1:15" x14ac:dyDescent="0.25">
      <c r="A13585" s="325"/>
      <c r="B13585" s="325"/>
      <c r="H13585" s="325"/>
      <c r="O13585" s="325"/>
    </row>
    <row r="13586" spans="1:15" x14ac:dyDescent="0.25">
      <c r="A13586" s="325"/>
      <c r="B13586" s="325"/>
      <c r="H13586" s="325"/>
      <c r="O13586" s="325"/>
    </row>
    <row r="13587" spans="1:15" x14ac:dyDescent="0.25">
      <c r="A13587" s="325"/>
      <c r="B13587" s="325"/>
      <c r="H13587" s="325"/>
      <c r="O13587" s="325"/>
    </row>
    <row r="13588" spans="1:15" x14ac:dyDescent="0.25">
      <c r="A13588" s="325"/>
      <c r="B13588" s="325"/>
      <c r="H13588" s="325"/>
      <c r="O13588" s="325"/>
    </row>
    <row r="13589" spans="1:15" x14ac:dyDescent="0.25">
      <c r="A13589" s="325"/>
      <c r="B13589" s="325"/>
      <c r="H13589" s="325"/>
      <c r="O13589" s="325"/>
    </row>
    <row r="13590" spans="1:15" x14ac:dyDescent="0.25">
      <c r="A13590" s="325"/>
      <c r="B13590" s="325"/>
      <c r="H13590" s="325"/>
      <c r="O13590" s="325"/>
    </row>
    <row r="13591" spans="1:15" x14ac:dyDescent="0.25">
      <c r="A13591" s="325"/>
      <c r="B13591" s="325"/>
      <c r="H13591" s="325"/>
      <c r="O13591" s="325"/>
    </row>
    <row r="13592" spans="1:15" x14ac:dyDescent="0.25">
      <c r="A13592" s="325"/>
      <c r="B13592" s="325"/>
      <c r="H13592" s="325"/>
      <c r="O13592" s="325"/>
    </row>
    <row r="13593" spans="1:15" x14ac:dyDescent="0.25">
      <c r="A13593" s="325"/>
      <c r="B13593" s="325"/>
      <c r="H13593" s="325"/>
      <c r="O13593" s="325"/>
    </row>
    <row r="13594" spans="1:15" x14ac:dyDescent="0.25">
      <c r="A13594" s="325"/>
      <c r="B13594" s="325"/>
      <c r="H13594" s="325"/>
      <c r="O13594" s="325"/>
    </row>
    <row r="13595" spans="1:15" x14ac:dyDescent="0.25">
      <c r="A13595" s="325"/>
      <c r="B13595" s="325"/>
      <c r="H13595" s="325"/>
      <c r="O13595" s="325"/>
    </row>
    <row r="13596" spans="1:15" x14ac:dyDescent="0.25">
      <c r="A13596" s="325"/>
      <c r="B13596" s="325"/>
      <c r="H13596" s="325"/>
      <c r="O13596" s="325"/>
    </row>
    <row r="13597" spans="1:15" x14ac:dyDescent="0.25">
      <c r="A13597" s="325"/>
      <c r="B13597" s="325"/>
      <c r="H13597" s="325"/>
      <c r="O13597" s="325"/>
    </row>
    <row r="13598" spans="1:15" x14ac:dyDescent="0.25">
      <c r="A13598" s="325"/>
      <c r="B13598" s="325"/>
      <c r="H13598" s="325"/>
      <c r="O13598" s="325"/>
    </row>
    <row r="13599" spans="1:15" x14ac:dyDescent="0.25">
      <c r="A13599" s="325"/>
      <c r="B13599" s="325"/>
      <c r="H13599" s="325"/>
      <c r="O13599" s="325"/>
    </row>
    <row r="13600" spans="1:15" x14ac:dyDescent="0.25">
      <c r="A13600" s="325"/>
      <c r="B13600" s="325"/>
      <c r="H13600" s="325"/>
      <c r="O13600" s="325"/>
    </row>
    <row r="13601" spans="1:15" x14ac:dyDescent="0.25">
      <c r="A13601" s="325"/>
      <c r="B13601" s="325"/>
      <c r="H13601" s="325"/>
      <c r="O13601" s="325"/>
    </row>
    <row r="13602" spans="1:15" x14ac:dyDescent="0.25">
      <c r="A13602" s="325"/>
      <c r="B13602" s="325"/>
      <c r="H13602" s="325"/>
      <c r="O13602" s="325"/>
    </row>
    <row r="13603" spans="1:15" x14ac:dyDescent="0.25">
      <c r="A13603" s="325"/>
      <c r="B13603" s="325"/>
      <c r="H13603" s="325"/>
      <c r="O13603" s="325"/>
    </row>
    <row r="13604" spans="1:15" x14ac:dyDescent="0.25">
      <c r="A13604" s="325"/>
      <c r="B13604" s="325"/>
      <c r="H13604" s="325"/>
      <c r="O13604" s="325"/>
    </row>
    <row r="13605" spans="1:15" x14ac:dyDescent="0.25">
      <c r="A13605" s="325"/>
      <c r="B13605" s="325"/>
      <c r="H13605" s="325"/>
      <c r="O13605" s="325"/>
    </row>
    <row r="13606" spans="1:15" x14ac:dyDescent="0.25">
      <c r="A13606" s="325"/>
      <c r="B13606" s="325"/>
      <c r="H13606" s="325"/>
      <c r="O13606" s="325"/>
    </row>
    <row r="13607" spans="1:15" x14ac:dyDescent="0.25">
      <c r="A13607" s="325"/>
      <c r="B13607" s="325"/>
      <c r="H13607" s="325"/>
      <c r="O13607" s="325"/>
    </row>
    <row r="13608" spans="1:15" x14ac:dyDescent="0.25">
      <c r="A13608" s="325"/>
      <c r="B13608" s="325"/>
      <c r="H13608" s="325"/>
      <c r="O13608" s="325"/>
    </row>
    <row r="13609" spans="1:15" x14ac:dyDescent="0.25">
      <c r="A13609" s="325"/>
      <c r="B13609" s="325"/>
      <c r="H13609" s="325"/>
      <c r="O13609" s="325"/>
    </row>
    <row r="13610" spans="1:15" x14ac:dyDescent="0.25">
      <c r="A13610" s="325"/>
      <c r="B13610" s="325"/>
      <c r="H13610" s="325"/>
      <c r="O13610" s="325"/>
    </row>
    <row r="13611" spans="1:15" x14ac:dyDescent="0.25">
      <c r="A13611" s="325"/>
      <c r="B13611" s="325"/>
      <c r="H13611" s="325"/>
      <c r="O13611" s="325"/>
    </row>
    <row r="13612" spans="1:15" x14ac:dyDescent="0.25">
      <c r="A13612" s="325"/>
      <c r="B13612" s="325"/>
      <c r="H13612" s="325"/>
      <c r="O13612" s="325"/>
    </row>
    <row r="13613" spans="1:15" x14ac:dyDescent="0.25">
      <c r="A13613" s="325"/>
      <c r="B13613" s="325"/>
      <c r="H13613" s="325"/>
      <c r="O13613" s="325"/>
    </row>
    <row r="13614" spans="1:15" x14ac:dyDescent="0.25">
      <c r="A13614" s="325"/>
      <c r="B13614" s="325"/>
      <c r="H13614" s="325"/>
      <c r="O13614" s="325"/>
    </row>
    <row r="13615" spans="1:15" x14ac:dyDescent="0.25">
      <c r="A13615" s="325"/>
      <c r="B13615" s="325"/>
      <c r="H13615" s="325"/>
      <c r="O13615" s="325"/>
    </row>
    <row r="13616" spans="1:15" x14ac:dyDescent="0.25">
      <c r="A13616" s="325"/>
      <c r="B13616" s="325"/>
      <c r="H13616" s="325"/>
      <c r="O13616" s="325"/>
    </row>
    <row r="13617" spans="1:15" x14ac:dyDescent="0.25">
      <c r="A13617" s="325"/>
      <c r="B13617" s="325"/>
      <c r="H13617" s="325"/>
      <c r="O13617" s="325"/>
    </row>
    <row r="13618" spans="1:15" x14ac:dyDescent="0.25">
      <c r="A13618" s="325"/>
      <c r="B13618" s="325"/>
      <c r="H13618" s="325"/>
      <c r="O13618" s="325"/>
    </row>
    <row r="13619" spans="1:15" x14ac:dyDescent="0.25">
      <c r="A13619" s="325"/>
      <c r="B13619" s="325"/>
      <c r="H13619" s="325"/>
      <c r="O13619" s="325"/>
    </row>
    <row r="13620" spans="1:15" x14ac:dyDescent="0.25">
      <c r="A13620" s="325"/>
      <c r="B13620" s="325"/>
      <c r="H13620" s="325"/>
      <c r="O13620" s="325"/>
    </row>
    <row r="13621" spans="1:15" x14ac:dyDescent="0.25">
      <c r="A13621" s="325"/>
      <c r="B13621" s="325"/>
      <c r="H13621" s="325"/>
      <c r="O13621" s="325"/>
    </row>
    <row r="13622" spans="1:15" x14ac:dyDescent="0.25">
      <c r="A13622" s="325"/>
      <c r="B13622" s="325"/>
      <c r="H13622" s="325"/>
      <c r="O13622" s="325"/>
    </row>
    <row r="13623" spans="1:15" x14ac:dyDescent="0.25">
      <c r="A13623" s="325"/>
      <c r="B13623" s="325"/>
      <c r="H13623" s="325"/>
      <c r="O13623" s="325"/>
    </row>
    <row r="13624" spans="1:15" x14ac:dyDescent="0.25">
      <c r="A13624" s="325"/>
      <c r="B13624" s="325"/>
      <c r="H13624" s="325"/>
      <c r="O13624" s="325"/>
    </row>
    <row r="13625" spans="1:15" x14ac:dyDescent="0.25">
      <c r="A13625" s="325"/>
      <c r="B13625" s="325"/>
      <c r="H13625" s="325"/>
      <c r="O13625" s="325"/>
    </row>
    <row r="13626" spans="1:15" x14ac:dyDescent="0.25">
      <c r="A13626" s="325"/>
      <c r="B13626" s="325"/>
      <c r="H13626" s="325"/>
      <c r="O13626" s="325"/>
    </row>
    <row r="13627" spans="1:15" x14ac:dyDescent="0.25">
      <c r="A13627" s="325"/>
      <c r="B13627" s="325"/>
      <c r="H13627" s="325"/>
      <c r="O13627" s="325"/>
    </row>
    <row r="13628" spans="1:15" x14ac:dyDescent="0.25">
      <c r="A13628" s="325"/>
      <c r="B13628" s="325"/>
      <c r="H13628" s="325"/>
      <c r="O13628" s="325"/>
    </row>
    <row r="13629" spans="1:15" x14ac:dyDescent="0.25">
      <c r="A13629" s="325"/>
      <c r="B13629" s="325"/>
      <c r="H13629" s="325"/>
      <c r="O13629" s="325"/>
    </row>
    <row r="13630" spans="1:15" x14ac:dyDescent="0.25">
      <c r="A13630" s="325"/>
      <c r="B13630" s="325"/>
      <c r="H13630" s="325"/>
      <c r="O13630" s="325"/>
    </row>
    <row r="13631" spans="1:15" x14ac:dyDescent="0.25">
      <c r="A13631" s="325"/>
      <c r="B13631" s="325"/>
      <c r="H13631" s="325"/>
      <c r="O13631" s="325"/>
    </row>
    <row r="13632" spans="1:15" x14ac:dyDescent="0.25">
      <c r="A13632" s="325"/>
      <c r="B13632" s="325"/>
      <c r="H13632" s="325"/>
      <c r="O13632" s="325"/>
    </row>
    <row r="13633" spans="1:15" x14ac:dyDescent="0.25">
      <c r="A13633" s="325"/>
      <c r="B13633" s="325"/>
      <c r="H13633" s="325"/>
      <c r="O13633" s="325"/>
    </row>
    <row r="13634" spans="1:15" x14ac:dyDescent="0.25">
      <c r="A13634" s="325"/>
      <c r="B13634" s="325"/>
      <c r="H13634" s="325"/>
      <c r="O13634" s="325"/>
    </row>
    <row r="13635" spans="1:15" x14ac:dyDescent="0.25">
      <c r="A13635" s="325"/>
      <c r="B13635" s="325"/>
      <c r="H13635" s="325"/>
      <c r="O13635" s="325"/>
    </row>
    <row r="13636" spans="1:15" x14ac:dyDescent="0.25">
      <c r="A13636" s="325"/>
      <c r="B13636" s="325"/>
      <c r="H13636" s="325"/>
      <c r="O13636" s="325"/>
    </row>
    <row r="13637" spans="1:15" x14ac:dyDescent="0.25">
      <c r="A13637" s="325"/>
      <c r="B13637" s="325"/>
      <c r="H13637" s="325"/>
      <c r="O13637" s="325"/>
    </row>
    <row r="13638" spans="1:15" x14ac:dyDescent="0.25">
      <c r="A13638" s="325"/>
      <c r="B13638" s="325"/>
      <c r="H13638" s="325"/>
      <c r="O13638" s="325"/>
    </row>
    <row r="13639" spans="1:15" x14ac:dyDescent="0.25">
      <c r="A13639" s="325"/>
      <c r="B13639" s="325"/>
      <c r="H13639" s="325"/>
      <c r="O13639" s="325"/>
    </row>
    <row r="13640" spans="1:15" x14ac:dyDescent="0.25">
      <c r="A13640" s="325"/>
      <c r="B13640" s="325"/>
      <c r="H13640" s="325"/>
      <c r="O13640" s="325"/>
    </row>
    <row r="13641" spans="1:15" x14ac:dyDescent="0.25">
      <c r="A13641" s="325"/>
      <c r="B13641" s="325"/>
      <c r="H13641" s="325"/>
      <c r="O13641" s="325"/>
    </row>
    <row r="13642" spans="1:15" x14ac:dyDescent="0.25">
      <c r="A13642" s="325"/>
      <c r="B13642" s="325"/>
      <c r="H13642" s="325"/>
      <c r="O13642" s="325"/>
    </row>
    <row r="13643" spans="1:15" x14ac:dyDescent="0.25">
      <c r="A13643" s="325"/>
      <c r="B13643" s="325"/>
      <c r="H13643" s="325"/>
      <c r="O13643" s="325"/>
    </row>
    <row r="13644" spans="1:15" x14ac:dyDescent="0.25">
      <c r="A13644" s="325"/>
      <c r="B13644" s="325"/>
      <c r="H13644" s="325"/>
      <c r="O13644" s="325"/>
    </row>
    <row r="13645" spans="1:15" x14ac:dyDescent="0.25">
      <c r="A13645" s="325"/>
      <c r="B13645" s="325"/>
      <c r="H13645" s="325"/>
      <c r="O13645" s="325"/>
    </row>
    <row r="13646" spans="1:15" x14ac:dyDescent="0.25">
      <c r="A13646" s="325"/>
      <c r="B13646" s="325"/>
      <c r="H13646" s="325"/>
      <c r="O13646" s="325"/>
    </row>
    <row r="13647" spans="1:15" x14ac:dyDescent="0.25">
      <c r="A13647" s="325"/>
      <c r="B13647" s="325"/>
      <c r="H13647" s="325"/>
      <c r="O13647" s="325"/>
    </row>
    <row r="13648" spans="1:15" x14ac:dyDescent="0.25">
      <c r="A13648" s="325"/>
      <c r="B13648" s="325"/>
      <c r="H13648" s="325"/>
      <c r="O13648" s="325"/>
    </row>
    <row r="13649" spans="1:15" x14ac:dyDescent="0.25">
      <c r="A13649" s="325"/>
      <c r="B13649" s="325"/>
      <c r="H13649" s="325"/>
      <c r="O13649" s="325"/>
    </row>
    <row r="13650" spans="1:15" x14ac:dyDescent="0.25">
      <c r="A13650" s="325"/>
      <c r="B13650" s="325"/>
      <c r="H13650" s="325"/>
      <c r="O13650" s="325"/>
    </row>
    <row r="13651" spans="1:15" x14ac:dyDescent="0.25">
      <c r="A13651" s="325"/>
      <c r="B13651" s="325"/>
      <c r="H13651" s="325"/>
      <c r="O13651" s="325"/>
    </row>
    <row r="13652" spans="1:15" x14ac:dyDescent="0.25">
      <c r="A13652" s="325"/>
      <c r="B13652" s="325"/>
      <c r="H13652" s="325"/>
      <c r="O13652" s="325"/>
    </row>
    <row r="13653" spans="1:15" x14ac:dyDescent="0.25">
      <c r="A13653" s="325"/>
      <c r="B13653" s="325"/>
      <c r="H13653" s="325"/>
      <c r="O13653" s="325"/>
    </row>
    <row r="13654" spans="1:15" x14ac:dyDescent="0.25">
      <c r="A13654" s="325"/>
      <c r="B13654" s="325"/>
      <c r="H13654" s="325"/>
      <c r="O13654" s="325"/>
    </row>
    <row r="13655" spans="1:15" x14ac:dyDescent="0.25">
      <c r="A13655" s="325"/>
      <c r="B13655" s="325"/>
      <c r="H13655" s="325"/>
      <c r="O13655" s="325"/>
    </row>
    <row r="13656" spans="1:15" x14ac:dyDescent="0.25">
      <c r="A13656" s="325"/>
      <c r="B13656" s="325"/>
      <c r="H13656" s="325"/>
      <c r="O13656" s="325"/>
    </row>
    <row r="13657" spans="1:15" x14ac:dyDescent="0.25">
      <c r="A13657" s="325"/>
      <c r="B13657" s="325"/>
      <c r="H13657" s="325"/>
      <c r="O13657" s="325"/>
    </row>
    <row r="13658" spans="1:15" x14ac:dyDescent="0.25">
      <c r="A13658" s="325"/>
      <c r="B13658" s="325"/>
      <c r="H13658" s="325"/>
      <c r="O13658" s="325"/>
    </row>
    <row r="13659" spans="1:15" x14ac:dyDescent="0.25">
      <c r="A13659" s="325"/>
      <c r="B13659" s="325"/>
      <c r="H13659" s="325"/>
      <c r="O13659" s="325"/>
    </row>
    <row r="13660" spans="1:15" x14ac:dyDescent="0.25">
      <c r="A13660" s="325"/>
      <c r="B13660" s="325"/>
      <c r="H13660" s="325"/>
      <c r="O13660" s="325"/>
    </row>
    <row r="13661" spans="1:15" x14ac:dyDescent="0.25">
      <c r="A13661" s="325"/>
      <c r="B13661" s="325"/>
      <c r="H13661" s="325"/>
      <c r="O13661" s="325"/>
    </row>
    <row r="13662" spans="1:15" x14ac:dyDescent="0.25">
      <c r="A13662" s="325"/>
      <c r="B13662" s="325"/>
      <c r="H13662" s="325"/>
      <c r="O13662" s="325"/>
    </row>
    <row r="13663" spans="1:15" x14ac:dyDescent="0.25">
      <c r="A13663" s="325"/>
      <c r="B13663" s="325"/>
      <c r="H13663" s="325"/>
      <c r="O13663" s="325"/>
    </row>
    <row r="13664" spans="1:15" x14ac:dyDescent="0.25">
      <c r="A13664" s="325"/>
      <c r="B13664" s="325"/>
      <c r="H13664" s="325"/>
      <c r="O13664" s="325"/>
    </row>
    <row r="13665" spans="1:15" x14ac:dyDescent="0.25">
      <c r="A13665" s="325"/>
      <c r="B13665" s="325"/>
      <c r="H13665" s="325"/>
      <c r="O13665" s="325"/>
    </row>
    <row r="13666" spans="1:15" x14ac:dyDescent="0.25">
      <c r="A13666" s="325"/>
      <c r="B13666" s="325"/>
      <c r="H13666" s="325"/>
      <c r="O13666" s="325"/>
    </row>
    <row r="13667" spans="1:15" x14ac:dyDescent="0.25">
      <c r="A13667" s="325"/>
      <c r="B13667" s="325"/>
      <c r="H13667" s="325"/>
      <c r="O13667" s="325"/>
    </row>
    <row r="13668" spans="1:15" x14ac:dyDescent="0.25">
      <c r="A13668" s="325"/>
      <c r="B13668" s="325"/>
      <c r="H13668" s="325"/>
      <c r="O13668" s="325"/>
    </row>
    <row r="13669" spans="1:15" x14ac:dyDescent="0.25">
      <c r="A13669" s="325"/>
      <c r="B13669" s="325"/>
      <c r="H13669" s="325"/>
      <c r="O13669" s="325"/>
    </row>
    <row r="13670" spans="1:15" x14ac:dyDescent="0.25">
      <c r="A13670" s="325"/>
      <c r="B13670" s="325"/>
      <c r="H13670" s="325"/>
      <c r="O13670" s="325"/>
    </row>
    <row r="13671" spans="1:15" x14ac:dyDescent="0.25">
      <c r="A13671" s="325"/>
      <c r="B13671" s="325"/>
      <c r="H13671" s="325"/>
      <c r="O13671" s="325"/>
    </row>
    <row r="13672" spans="1:15" x14ac:dyDescent="0.25">
      <c r="A13672" s="325"/>
      <c r="B13672" s="325"/>
      <c r="H13672" s="325"/>
      <c r="O13672" s="325"/>
    </row>
    <row r="13673" spans="1:15" x14ac:dyDescent="0.25">
      <c r="A13673" s="325"/>
      <c r="B13673" s="325"/>
      <c r="H13673" s="325"/>
      <c r="O13673" s="325"/>
    </row>
    <row r="13674" spans="1:15" x14ac:dyDescent="0.25">
      <c r="A13674" s="325"/>
      <c r="B13674" s="325"/>
      <c r="H13674" s="325"/>
      <c r="O13674" s="325"/>
    </row>
    <row r="13675" spans="1:15" x14ac:dyDescent="0.25">
      <c r="A13675" s="325"/>
      <c r="B13675" s="325"/>
      <c r="H13675" s="325"/>
      <c r="O13675" s="325"/>
    </row>
    <row r="13676" spans="1:15" x14ac:dyDescent="0.25">
      <c r="A13676" s="325"/>
      <c r="B13676" s="325"/>
      <c r="H13676" s="325"/>
      <c r="O13676" s="325"/>
    </row>
    <row r="13677" spans="1:15" x14ac:dyDescent="0.25">
      <c r="A13677" s="325"/>
      <c r="B13677" s="325"/>
      <c r="H13677" s="325"/>
      <c r="O13677" s="325"/>
    </row>
    <row r="13678" spans="1:15" x14ac:dyDescent="0.25">
      <c r="A13678" s="325"/>
      <c r="B13678" s="325"/>
      <c r="H13678" s="325"/>
      <c r="O13678" s="325"/>
    </row>
    <row r="13679" spans="1:15" x14ac:dyDescent="0.25">
      <c r="A13679" s="325"/>
      <c r="B13679" s="325"/>
      <c r="H13679" s="325"/>
      <c r="O13679" s="325"/>
    </row>
    <row r="13680" spans="1:15" x14ac:dyDescent="0.25">
      <c r="A13680" s="325"/>
      <c r="B13680" s="325"/>
      <c r="H13680" s="325"/>
      <c r="O13680" s="325"/>
    </row>
    <row r="13681" spans="1:15" x14ac:dyDescent="0.25">
      <c r="A13681" s="325"/>
      <c r="B13681" s="325"/>
      <c r="H13681" s="325"/>
      <c r="O13681" s="325"/>
    </row>
    <row r="13682" spans="1:15" x14ac:dyDescent="0.25">
      <c r="A13682" s="325"/>
      <c r="B13682" s="325"/>
      <c r="H13682" s="325"/>
      <c r="O13682" s="325"/>
    </row>
    <row r="13683" spans="1:15" x14ac:dyDescent="0.25">
      <c r="A13683" s="325"/>
      <c r="B13683" s="325"/>
      <c r="H13683" s="325"/>
      <c r="O13683" s="325"/>
    </row>
    <row r="13684" spans="1:15" x14ac:dyDescent="0.25">
      <c r="A13684" s="325"/>
      <c r="B13684" s="325"/>
      <c r="H13684" s="325"/>
      <c r="O13684" s="325"/>
    </row>
    <row r="13685" spans="1:15" x14ac:dyDescent="0.25">
      <c r="A13685" s="325"/>
      <c r="B13685" s="325"/>
      <c r="H13685" s="325"/>
      <c r="O13685" s="325"/>
    </row>
    <row r="13686" spans="1:15" x14ac:dyDescent="0.25">
      <c r="A13686" s="325"/>
      <c r="B13686" s="325"/>
      <c r="H13686" s="325"/>
      <c r="O13686" s="325"/>
    </row>
    <row r="13687" spans="1:15" x14ac:dyDescent="0.25">
      <c r="A13687" s="325"/>
      <c r="B13687" s="325"/>
      <c r="H13687" s="325"/>
      <c r="O13687" s="325"/>
    </row>
    <row r="13688" spans="1:15" x14ac:dyDescent="0.25">
      <c r="A13688" s="325"/>
      <c r="B13688" s="325"/>
      <c r="H13688" s="325"/>
      <c r="O13688" s="325"/>
    </row>
    <row r="13689" spans="1:15" x14ac:dyDescent="0.25">
      <c r="A13689" s="325"/>
      <c r="B13689" s="325"/>
      <c r="H13689" s="325"/>
      <c r="O13689" s="325"/>
    </row>
    <row r="13690" spans="1:15" x14ac:dyDescent="0.25">
      <c r="A13690" s="325"/>
      <c r="B13690" s="325"/>
      <c r="H13690" s="325"/>
      <c r="O13690" s="325"/>
    </row>
    <row r="13691" spans="1:15" x14ac:dyDescent="0.25">
      <c r="A13691" s="325"/>
      <c r="B13691" s="325"/>
      <c r="H13691" s="325"/>
      <c r="O13691" s="325"/>
    </row>
    <row r="13692" spans="1:15" x14ac:dyDescent="0.25">
      <c r="A13692" s="325"/>
      <c r="B13692" s="325"/>
      <c r="H13692" s="325"/>
      <c r="O13692" s="325"/>
    </row>
    <row r="13693" spans="1:15" x14ac:dyDescent="0.25">
      <c r="A13693" s="325"/>
      <c r="B13693" s="325"/>
      <c r="H13693" s="325"/>
      <c r="O13693" s="325"/>
    </row>
    <row r="13694" spans="1:15" x14ac:dyDescent="0.25">
      <c r="A13694" s="325"/>
      <c r="B13694" s="325"/>
      <c r="H13694" s="325"/>
      <c r="O13694" s="325"/>
    </row>
    <row r="13695" spans="1:15" x14ac:dyDescent="0.25">
      <c r="A13695" s="325"/>
      <c r="B13695" s="325"/>
      <c r="H13695" s="325"/>
      <c r="O13695" s="325"/>
    </row>
    <row r="13696" spans="1:15" x14ac:dyDescent="0.25">
      <c r="A13696" s="325"/>
      <c r="B13696" s="325"/>
      <c r="H13696" s="325"/>
      <c r="O13696" s="325"/>
    </row>
    <row r="13697" spans="1:15" x14ac:dyDescent="0.25">
      <c r="A13697" s="325"/>
      <c r="B13697" s="325"/>
      <c r="H13697" s="325"/>
      <c r="O13697" s="325"/>
    </row>
    <row r="13698" spans="1:15" x14ac:dyDescent="0.25">
      <c r="A13698" s="325"/>
      <c r="B13698" s="325"/>
      <c r="H13698" s="325"/>
      <c r="O13698" s="325"/>
    </row>
    <row r="13699" spans="1:15" x14ac:dyDescent="0.25">
      <c r="A13699" s="325"/>
      <c r="B13699" s="325"/>
      <c r="H13699" s="325"/>
      <c r="O13699" s="325"/>
    </row>
    <row r="13700" spans="1:15" x14ac:dyDescent="0.25">
      <c r="A13700" s="325"/>
      <c r="B13700" s="325"/>
      <c r="H13700" s="325"/>
      <c r="O13700" s="325"/>
    </row>
    <row r="13701" spans="1:15" x14ac:dyDescent="0.25">
      <c r="A13701" s="325"/>
      <c r="B13701" s="325"/>
      <c r="H13701" s="325"/>
      <c r="O13701" s="325"/>
    </row>
    <row r="13702" spans="1:15" x14ac:dyDescent="0.25">
      <c r="A13702" s="325"/>
      <c r="B13702" s="325"/>
      <c r="H13702" s="325"/>
      <c r="O13702" s="325"/>
    </row>
    <row r="13703" spans="1:15" x14ac:dyDescent="0.25">
      <c r="A13703" s="325"/>
      <c r="B13703" s="325"/>
      <c r="H13703" s="325"/>
      <c r="O13703" s="325"/>
    </row>
    <row r="13704" spans="1:15" x14ac:dyDescent="0.25">
      <c r="A13704" s="325"/>
      <c r="B13704" s="325"/>
      <c r="H13704" s="325"/>
      <c r="O13704" s="325"/>
    </row>
    <row r="13705" spans="1:15" x14ac:dyDescent="0.25">
      <c r="A13705" s="325"/>
      <c r="B13705" s="325"/>
      <c r="H13705" s="325"/>
      <c r="O13705" s="325"/>
    </row>
    <row r="13706" spans="1:15" x14ac:dyDescent="0.25">
      <c r="A13706" s="325"/>
      <c r="B13706" s="325"/>
      <c r="H13706" s="325"/>
      <c r="O13706" s="325"/>
    </row>
    <row r="13707" spans="1:15" x14ac:dyDescent="0.25">
      <c r="A13707" s="325"/>
      <c r="B13707" s="325"/>
      <c r="H13707" s="325"/>
      <c r="O13707" s="325"/>
    </row>
    <row r="13708" spans="1:15" x14ac:dyDescent="0.25">
      <c r="A13708" s="325"/>
      <c r="B13708" s="325"/>
      <c r="H13708" s="325"/>
      <c r="O13708" s="325"/>
    </row>
    <row r="13709" spans="1:15" x14ac:dyDescent="0.25">
      <c r="A13709" s="325"/>
      <c r="B13709" s="325"/>
      <c r="H13709" s="325"/>
      <c r="O13709" s="325"/>
    </row>
    <row r="13710" spans="1:15" x14ac:dyDescent="0.25">
      <c r="A13710" s="325"/>
      <c r="B13710" s="325"/>
      <c r="H13710" s="325"/>
      <c r="O13710" s="325"/>
    </row>
    <row r="13711" spans="1:15" x14ac:dyDescent="0.25">
      <c r="A13711" s="325"/>
      <c r="B13711" s="325"/>
      <c r="H13711" s="325"/>
      <c r="O13711" s="325"/>
    </row>
    <row r="13712" spans="1:15" x14ac:dyDescent="0.25">
      <c r="A13712" s="325"/>
      <c r="B13712" s="325"/>
      <c r="H13712" s="325"/>
      <c r="O13712" s="325"/>
    </row>
    <row r="13713" spans="1:15" x14ac:dyDescent="0.25">
      <c r="A13713" s="325"/>
      <c r="B13713" s="325"/>
      <c r="H13713" s="325"/>
      <c r="O13713" s="325"/>
    </row>
    <row r="13714" spans="1:15" x14ac:dyDescent="0.25">
      <c r="A13714" s="325"/>
      <c r="B13714" s="325"/>
      <c r="H13714" s="325"/>
      <c r="O13714" s="325"/>
    </row>
    <row r="13715" spans="1:15" x14ac:dyDescent="0.25">
      <c r="A13715" s="325"/>
      <c r="B13715" s="325"/>
      <c r="H13715" s="325"/>
      <c r="O13715" s="325"/>
    </row>
    <row r="13716" spans="1:15" x14ac:dyDescent="0.25">
      <c r="A13716" s="325"/>
      <c r="B13716" s="325"/>
      <c r="H13716" s="325"/>
      <c r="O13716" s="325"/>
    </row>
    <row r="13717" spans="1:15" x14ac:dyDescent="0.25">
      <c r="A13717" s="325"/>
      <c r="B13717" s="325"/>
      <c r="H13717" s="325"/>
      <c r="O13717" s="325"/>
    </row>
    <row r="13718" spans="1:15" x14ac:dyDescent="0.25">
      <c r="A13718" s="325"/>
      <c r="B13718" s="325"/>
      <c r="H13718" s="325"/>
      <c r="O13718" s="325"/>
    </row>
    <row r="13719" spans="1:15" x14ac:dyDescent="0.25">
      <c r="A13719" s="325"/>
      <c r="B13719" s="325"/>
      <c r="H13719" s="325"/>
      <c r="O13719" s="325"/>
    </row>
    <row r="13720" spans="1:15" x14ac:dyDescent="0.25">
      <c r="A13720" s="325"/>
      <c r="B13720" s="325"/>
      <c r="H13720" s="325"/>
      <c r="O13720" s="325"/>
    </row>
    <row r="13721" spans="1:15" x14ac:dyDescent="0.25">
      <c r="A13721" s="325"/>
      <c r="B13721" s="325"/>
      <c r="H13721" s="325"/>
      <c r="O13721" s="325"/>
    </row>
    <row r="13722" spans="1:15" x14ac:dyDescent="0.25">
      <c r="A13722" s="325"/>
      <c r="B13722" s="325"/>
      <c r="H13722" s="325"/>
      <c r="O13722" s="325"/>
    </row>
    <row r="13723" spans="1:15" x14ac:dyDescent="0.25">
      <c r="A13723" s="325"/>
      <c r="B13723" s="325"/>
      <c r="H13723" s="325"/>
      <c r="O13723" s="325"/>
    </row>
    <row r="13724" spans="1:15" x14ac:dyDescent="0.25">
      <c r="A13724" s="325"/>
      <c r="B13724" s="325"/>
      <c r="H13724" s="325"/>
      <c r="O13724" s="325"/>
    </row>
    <row r="13725" spans="1:15" x14ac:dyDescent="0.25">
      <c r="A13725" s="325"/>
      <c r="B13725" s="325"/>
      <c r="H13725" s="325"/>
      <c r="O13725" s="325"/>
    </row>
    <row r="13726" spans="1:15" x14ac:dyDescent="0.25">
      <c r="A13726" s="325"/>
      <c r="B13726" s="325"/>
      <c r="H13726" s="325"/>
      <c r="O13726" s="325"/>
    </row>
    <row r="13727" spans="1:15" x14ac:dyDescent="0.25">
      <c r="A13727" s="325"/>
      <c r="B13727" s="325"/>
      <c r="H13727" s="325"/>
      <c r="O13727" s="325"/>
    </row>
    <row r="13728" spans="1:15" x14ac:dyDescent="0.25">
      <c r="A13728" s="325"/>
      <c r="B13728" s="325"/>
      <c r="H13728" s="325"/>
      <c r="O13728" s="325"/>
    </row>
    <row r="13729" spans="1:15" x14ac:dyDescent="0.25">
      <c r="A13729" s="325"/>
      <c r="B13729" s="325"/>
      <c r="H13729" s="325"/>
      <c r="O13729" s="325"/>
    </row>
    <row r="13730" spans="1:15" x14ac:dyDescent="0.25">
      <c r="A13730" s="325"/>
      <c r="B13730" s="325"/>
      <c r="H13730" s="325"/>
      <c r="O13730" s="325"/>
    </row>
    <row r="13731" spans="1:15" x14ac:dyDescent="0.25">
      <c r="A13731" s="325"/>
      <c r="B13731" s="325"/>
      <c r="H13731" s="325"/>
      <c r="O13731" s="325"/>
    </row>
    <row r="13732" spans="1:15" x14ac:dyDescent="0.25">
      <c r="A13732" s="325"/>
      <c r="B13732" s="325"/>
      <c r="H13732" s="325"/>
      <c r="O13732" s="325"/>
    </row>
    <row r="13733" spans="1:15" x14ac:dyDescent="0.25">
      <c r="A13733" s="325"/>
      <c r="B13733" s="325"/>
      <c r="H13733" s="325"/>
      <c r="O13733" s="325"/>
    </row>
    <row r="13734" spans="1:15" x14ac:dyDescent="0.25">
      <c r="A13734" s="325"/>
      <c r="B13734" s="325"/>
      <c r="H13734" s="325"/>
      <c r="O13734" s="325"/>
    </row>
    <row r="13735" spans="1:15" x14ac:dyDescent="0.25">
      <c r="A13735" s="325"/>
      <c r="B13735" s="325"/>
      <c r="H13735" s="325"/>
      <c r="O13735" s="325"/>
    </row>
    <row r="13736" spans="1:15" x14ac:dyDescent="0.25">
      <c r="A13736" s="325"/>
      <c r="B13736" s="325"/>
      <c r="H13736" s="325"/>
      <c r="O13736" s="325"/>
    </row>
    <row r="13737" spans="1:15" x14ac:dyDescent="0.25">
      <c r="A13737" s="325"/>
      <c r="B13737" s="325"/>
      <c r="H13737" s="325"/>
      <c r="O13737" s="325"/>
    </row>
    <row r="13738" spans="1:15" x14ac:dyDescent="0.25">
      <c r="A13738" s="325"/>
      <c r="B13738" s="325"/>
      <c r="H13738" s="325"/>
      <c r="O13738" s="325"/>
    </row>
    <row r="13739" spans="1:15" x14ac:dyDescent="0.25">
      <c r="A13739" s="325"/>
      <c r="B13739" s="325"/>
      <c r="H13739" s="325"/>
      <c r="O13739" s="325"/>
    </row>
    <row r="13740" spans="1:15" x14ac:dyDescent="0.25">
      <c r="A13740" s="325"/>
      <c r="B13740" s="325"/>
      <c r="H13740" s="325"/>
      <c r="O13740" s="325"/>
    </row>
    <row r="13741" spans="1:15" x14ac:dyDescent="0.25">
      <c r="A13741" s="325"/>
      <c r="B13741" s="325"/>
      <c r="H13741" s="325"/>
      <c r="O13741" s="325"/>
    </row>
    <row r="13742" spans="1:15" x14ac:dyDescent="0.25">
      <c r="A13742" s="325"/>
      <c r="B13742" s="325"/>
      <c r="H13742" s="325"/>
      <c r="O13742" s="325"/>
    </row>
    <row r="13743" spans="1:15" x14ac:dyDescent="0.25">
      <c r="A13743" s="325"/>
      <c r="B13743" s="325"/>
      <c r="H13743" s="325"/>
      <c r="O13743" s="325"/>
    </row>
    <row r="13744" spans="1:15" x14ac:dyDescent="0.25">
      <c r="A13744" s="325"/>
      <c r="B13744" s="325"/>
      <c r="H13744" s="325"/>
      <c r="O13744" s="325"/>
    </row>
    <row r="13745" spans="1:15" x14ac:dyDescent="0.25">
      <c r="A13745" s="325"/>
      <c r="B13745" s="325"/>
      <c r="H13745" s="325"/>
      <c r="O13745" s="325"/>
    </row>
    <row r="13746" spans="1:15" x14ac:dyDescent="0.25">
      <c r="A13746" s="325"/>
      <c r="B13746" s="325"/>
      <c r="H13746" s="325"/>
      <c r="O13746" s="325"/>
    </row>
    <row r="13747" spans="1:15" x14ac:dyDescent="0.25">
      <c r="A13747" s="325"/>
      <c r="B13747" s="325"/>
      <c r="H13747" s="325"/>
      <c r="O13747" s="325"/>
    </row>
    <row r="13748" spans="1:15" x14ac:dyDescent="0.25">
      <c r="A13748" s="325"/>
      <c r="B13748" s="325"/>
      <c r="H13748" s="325"/>
      <c r="O13748" s="325"/>
    </row>
    <row r="13749" spans="1:15" x14ac:dyDescent="0.25">
      <c r="A13749" s="325"/>
      <c r="B13749" s="325"/>
      <c r="H13749" s="325"/>
      <c r="O13749" s="325"/>
    </row>
    <row r="13750" spans="1:15" x14ac:dyDescent="0.25">
      <c r="A13750" s="325"/>
      <c r="B13750" s="325"/>
      <c r="H13750" s="325"/>
      <c r="O13750" s="325"/>
    </row>
    <row r="13751" spans="1:15" x14ac:dyDescent="0.25">
      <c r="A13751" s="325"/>
      <c r="B13751" s="325"/>
      <c r="H13751" s="325"/>
      <c r="O13751" s="325"/>
    </row>
    <row r="13752" spans="1:15" x14ac:dyDescent="0.25">
      <c r="A13752" s="325"/>
      <c r="B13752" s="325"/>
      <c r="H13752" s="325"/>
      <c r="O13752" s="325"/>
    </row>
    <row r="13753" spans="1:15" x14ac:dyDescent="0.25">
      <c r="A13753" s="325"/>
      <c r="B13753" s="325"/>
      <c r="H13753" s="325"/>
      <c r="O13753" s="325"/>
    </row>
    <row r="13754" spans="1:15" x14ac:dyDescent="0.25">
      <c r="A13754" s="325"/>
      <c r="B13754" s="325"/>
      <c r="H13754" s="325"/>
      <c r="O13754" s="325"/>
    </row>
    <row r="13755" spans="1:15" x14ac:dyDescent="0.25">
      <c r="A13755" s="325"/>
      <c r="B13755" s="325"/>
      <c r="H13755" s="325"/>
      <c r="O13755" s="325"/>
    </row>
    <row r="13756" spans="1:15" x14ac:dyDescent="0.25">
      <c r="A13756" s="325"/>
      <c r="B13756" s="325"/>
      <c r="H13756" s="325"/>
      <c r="O13756" s="325"/>
    </row>
    <row r="13757" spans="1:15" x14ac:dyDescent="0.25">
      <c r="A13757" s="325"/>
      <c r="B13757" s="325"/>
      <c r="H13757" s="325"/>
      <c r="O13757" s="325"/>
    </row>
    <row r="13758" spans="1:15" x14ac:dyDescent="0.25">
      <c r="A13758" s="325"/>
      <c r="B13758" s="325"/>
      <c r="H13758" s="325"/>
      <c r="O13758" s="325"/>
    </row>
    <row r="13759" spans="1:15" x14ac:dyDescent="0.25">
      <c r="A13759" s="325"/>
      <c r="B13759" s="325"/>
      <c r="H13759" s="325"/>
      <c r="O13759" s="325"/>
    </row>
    <row r="13760" spans="1:15" x14ac:dyDescent="0.25">
      <c r="A13760" s="325"/>
      <c r="B13760" s="325"/>
      <c r="H13760" s="325"/>
      <c r="O13760" s="325"/>
    </row>
    <row r="13761" spans="1:15" x14ac:dyDescent="0.25">
      <c r="A13761" s="325"/>
      <c r="B13761" s="325"/>
      <c r="H13761" s="325"/>
      <c r="O13761" s="325"/>
    </row>
    <row r="13762" spans="1:15" x14ac:dyDescent="0.25">
      <c r="A13762" s="325"/>
      <c r="B13762" s="325"/>
      <c r="H13762" s="325"/>
      <c r="O13762" s="325"/>
    </row>
    <row r="13763" spans="1:15" x14ac:dyDescent="0.25">
      <c r="A13763" s="325"/>
      <c r="B13763" s="325"/>
      <c r="H13763" s="325"/>
      <c r="O13763" s="325"/>
    </row>
    <row r="13764" spans="1:15" x14ac:dyDescent="0.25">
      <c r="A13764" s="325"/>
      <c r="B13764" s="325"/>
      <c r="H13764" s="325"/>
      <c r="O13764" s="325"/>
    </row>
    <row r="13765" spans="1:15" x14ac:dyDescent="0.25">
      <c r="A13765" s="325"/>
      <c r="B13765" s="325"/>
      <c r="H13765" s="325"/>
      <c r="O13765" s="325"/>
    </row>
    <row r="13766" spans="1:15" x14ac:dyDescent="0.25">
      <c r="A13766" s="325"/>
      <c r="B13766" s="325"/>
      <c r="H13766" s="325"/>
      <c r="O13766" s="325"/>
    </row>
    <row r="13767" spans="1:15" x14ac:dyDescent="0.25">
      <c r="A13767" s="325"/>
      <c r="B13767" s="325"/>
      <c r="H13767" s="325"/>
      <c r="O13767" s="325"/>
    </row>
    <row r="13768" spans="1:15" x14ac:dyDescent="0.25">
      <c r="A13768" s="325"/>
      <c r="B13768" s="325"/>
      <c r="H13768" s="325"/>
      <c r="O13768" s="325"/>
    </row>
    <row r="13769" spans="1:15" x14ac:dyDescent="0.25">
      <c r="A13769" s="325"/>
      <c r="B13769" s="325"/>
      <c r="H13769" s="325"/>
      <c r="O13769" s="325"/>
    </row>
    <row r="13770" spans="1:15" x14ac:dyDescent="0.25">
      <c r="A13770" s="325"/>
      <c r="B13770" s="325"/>
      <c r="H13770" s="325"/>
      <c r="O13770" s="325"/>
    </row>
    <row r="13771" spans="1:15" x14ac:dyDescent="0.25">
      <c r="A13771" s="325"/>
      <c r="B13771" s="325"/>
      <c r="H13771" s="325"/>
      <c r="O13771" s="325"/>
    </row>
    <row r="13772" spans="1:15" x14ac:dyDescent="0.25">
      <c r="A13772" s="325"/>
      <c r="B13772" s="325"/>
      <c r="H13772" s="325"/>
      <c r="O13772" s="325"/>
    </row>
    <row r="13773" spans="1:15" x14ac:dyDescent="0.25">
      <c r="A13773" s="325"/>
      <c r="B13773" s="325"/>
      <c r="H13773" s="325"/>
      <c r="O13773" s="325"/>
    </row>
    <row r="13774" spans="1:15" x14ac:dyDescent="0.25">
      <c r="A13774" s="325"/>
      <c r="B13774" s="325"/>
      <c r="H13774" s="325"/>
      <c r="O13774" s="325"/>
    </row>
    <row r="13775" spans="1:15" x14ac:dyDescent="0.25">
      <c r="A13775" s="325"/>
      <c r="B13775" s="325"/>
      <c r="H13775" s="325"/>
      <c r="O13775" s="325"/>
    </row>
    <row r="13776" spans="1:15" x14ac:dyDescent="0.25">
      <c r="A13776" s="325"/>
      <c r="B13776" s="325"/>
      <c r="H13776" s="325"/>
      <c r="O13776" s="325"/>
    </row>
    <row r="13777" spans="1:15" x14ac:dyDescent="0.25">
      <c r="A13777" s="325"/>
      <c r="B13777" s="325"/>
      <c r="H13777" s="325"/>
      <c r="O13777" s="325"/>
    </row>
    <row r="13778" spans="1:15" x14ac:dyDescent="0.25">
      <c r="A13778" s="325"/>
      <c r="B13778" s="325"/>
      <c r="H13778" s="325"/>
      <c r="O13778" s="325"/>
    </row>
    <row r="13779" spans="1:15" x14ac:dyDescent="0.25">
      <c r="A13779" s="325"/>
      <c r="B13779" s="325"/>
      <c r="H13779" s="325"/>
      <c r="O13779" s="325"/>
    </row>
    <row r="13780" spans="1:15" x14ac:dyDescent="0.25">
      <c r="A13780" s="325"/>
      <c r="B13780" s="325"/>
      <c r="H13780" s="325"/>
      <c r="O13780" s="325"/>
    </row>
    <row r="13781" spans="1:15" x14ac:dyDescent="0.25">
      <c r="A13781" s="325"/>
      <c r="B13781" s="325"/>
      <c r="H13781" s="325"/>
      <c r="O13781" s="325"/>
    </row>
    <row r="13782" spans="1:15" x14ac:dyDescent="0.25">
      <c r="A13782" s="325"/>
      <c r="B13782" s="325"/>
      <c r="H13782" s="325"/>
      <c r="O13782" s="325"/>
    </row>
    <row r="13783" spans="1:15" x14ac:dyDescent="0.25">
      <c r="A13783" s="325"/>
      <c r="B13783" s="325"/>
      <c r="H13783" s="325"/>
      <c r="O13783" s="325"/>
    </row>
    <row r="13784" spans="1:15" x14ac:dyDescent="0.25">
      <c r="A13784" s="325"/>
      <c r="B13784" s="325"/>
      <c r="H13784" s="325"/>
      <c r="O13784" s="325"/>
    </row>
    <row r="13785" spans="1:15" x14ac:dyDescent="0.25">
      <c r="A13785" s="325"/>
      <c r="B13785" s="325"/>
      <c r="H13785" s="325"/>
      <c r="O13785" s="325"/>
    </row>
    <row r="13786" spans="1:15" x14ac:dyDescent="0.25">
      <c r="A13786" s="325"/>
      <c r="B13786" s="325"/>
      <c r="H13786" s="325"/>
      <c r="O13786" s="325"/>
    </row>
    <row r="13787" spans="1:15" x14ac:dyDescent="0.25">
      <c r="A13787" s="325"/>
      <c r="B13787" s="325"/>
      <c r="H13787" s="325"/>
      <c r="O13787" s="325"/>
    </row>
    <row r="13788" spans="1:15" x14ac:dyDescent="0.25">
      <c r="A13788" s="325"/>
      <c r="B13788" s="325"/>
      <c r="H13788" s="325"/>
      <c r="O13788" s="325"/>
    </row>
    <row r="13789" spans="1:15" x14ac:dyDescent="0.25">
      <c r="A13789" s="325"/>
      <c r="B13789" s="325"/>
      <c r="H13789" s="325"/>
      <c r="O13789" s="325"/>
    </row>
    <row r="13790" spans="1:15" x14ac:dyDescent="0.25">
      <c r="A13790" s="325"/>
      <c r="B13790" s="325"/>
      <c r="H13790" s="325"/>
      <c r="O13790" s="325"/>
    </row>
    <row r="13791" spans="1:15" x14ac:dyDescent="0.25">
      <c r="A13791" s="325"/>
      <c r="B13791" s="325"/>
      <c r="H13791" s="325"/>
      <c r="O13791" s="325"/>
    </row>
    <row r="13792" spans="1:15" x14ac:dyDescent="0.25">
      <c r="A13792" s="325"/>
      <c r="B13792" s="325"/>
      <c r="H13792" s="325"/>
      <c r="O13792" s="325"/>
    </row>
    <row r="13793" spans="1:15" x14ac:dyDescent="0.25">
      <c r="A13793" s="325"/>
      <c r="B13793" s="325"/>
      <c r="H13793" s="325"/>
      <c r="O13793" s="325"/>
    </row>
    <row r="13794" spans="1:15" x14ac:dyDescent="0.25">
      <c r="A13794" s="325"/>
      <c r="B13794" s="325"/>
      <c r="H13794" s="325"/>
      <c r="O13794" s="325"/>
    </row>
    <row r="13795" spans="1:15" x14ac:dyDescent="0.25">
      <c r="A13795" s="325"/>
      <c r="B13795" s="325"/>
      <c r="H13795" s="325"/>
      <c r="O13795" s="325"/>
    </row>
    <row r="13796" spans="1:15" x14ac:dyDescent="0.25">
      <c r="A13796" s="325"/>
      <c r="B13796" s="325"/>
      <c r="H13796" s="325"/>
      <c r="O13796" s="325"/>
    </row>
    <row r="13797" spans="1:15" x14ac:dyDescent="0.25">
      <c r="A13797" s="325"/>
      <c r="B13797" s="325"/>
      <c r="H13797" s="325"/>
      <c r="O13797" s="325"/>
    </row>
    <row r="13798" spans="1:15" x14ac:dyDescent="0.25">
      <c r="A13798" s="325"/>
      <c r="B13798" s="325"/>
      <c r="H13798" s="325"/>
      <c r="O13798" s="325"/>
    </row>
    <row r="13799" spans="1:15" x14ac:dyDescent="0.25">
      <c r="A13799" s="325"/>
      <c r="B13799" s="325"/>
      <c r="H13799" s="325"/>
      <c r="O13799" s="325"/>
    </row>
    <row r="13800" spans="1:15" x14ac:dyDescent="0.25">
      <c r="A13800" s="325"/>
      <c r="B13800" s="325"/>
      <c r="H13800" s="325"/>
      <c r="O13800" s="325"/>
    </row>
    <row r="13801" spans="1:15" x14ac:dyDescent="0.25">
      <c r="A13801" s="325"/>
      <c r="B13801" s="325"/>
      <c r="H13801" s="325"/>
      <c r="O13801" s="325"/>
    </row>
    <row r="13802" spans="1:15" x14ac:dyDescent="0.25">
      <c r="A13802" s="325"/>
      <c r="B13802" s="325"/>
      <c r="H13802" s="325"/>
      <c r="O13802" s="325"/>
    </row>
    <row r="13803" spans="1:15" x14ac:dyDescent="0.25">
      <c r="A13803" s="325"/>
      <c r="B13803" s="325"/>
      <c r="H13803" s="325"/>
      <c r="O13803" s="325"/>
    </row>
    <row r="13804" spans="1:15" x14ac:dyDescent="0.25">
      <c r="A13804" s="325"/>
      <c r="B13804" s="325"/>
      <c r="H13804" s="325"/>
      <c r="O13804" s="325"/>
    </row>
    <row r="13805" spans="1:15" x14ac:dyDescent="0.25">
      <c r="A13805" s="325"/>
      <c r="B13805" s="325"/>
      <c r="H13805" s="325"/>
      <c r="O13805" s="325"/>
    </row>
    <row r="13806" spans="1:15" x14ac:dyDescent="0.25">
      <c r="A13806" s="325"/>
      <c r="B13806" s="325"/>
      <c r="H13806" s="325"/>
      <c r="O13806" s="325"/>
    </row>
    <row r="13807" spans="1:15" x14ac:dyDescent="0.25">
      <c r="A13807" s="325"/>
      <c r="B13807" s="325"/>
      <c r="H13807" s="325"/>
      <c r="O13807" s="325"/>
    </row>
    <row r="13808" spans="1:15" x14ac:dyDescent="0.25">
      <c r="A13808" s="325"/>
      <c r="B13808" s="325"/>
      <c r="H13808" s="325"/>
      <c r="O13808" s="325"/>
    </row>
    <row r="13809" spans="1:15" x14ac:dyDescent="0.25">
      <c r="A13809" s="325"/>
      <c r="B13809" s="325"/>
      <c r="H13809" s="325"/>
      <c r="O13809" s="325"/>
    </row>
    <row r="13810" spans="1:15" x14ac:dyDescent="0.25">
      <c r="A13810" s="325"/>
      <c r="B13810" s="325"/>
      <c r="H13810" s="325"/>
      <c r="O13810" s="325"/>
    </row>
    <row r="13811" spans="1:15" x14ac:dyDescent="0.25">
      <c r="A13811" s="325"/>
      <c r="B13811" s="325"/>
      <c r="H13811" s="325"/>
      <c r="O13811" s="325"/>
    </row>
    <row r="13812" spans="1:15" x14ac:dyDescent="0.25">
      <c r="A13812" s="325"/>
      <c r="B13812" s="325"/>
      <c r="H13812" s="325"/>
      <c r="O13812" s="325"/>
    </row>
    <row r="13813" spans="1:15" x14ac:dyDescent="0.25">
      <c r="A13813" s="325"/>
      <c r="B13813" s="325"/>
      <c r="H13813" s="325"/>
      <c r="O13813" s="325"/>
    </row>
    <row r="13814" spans="1:15" x14ac:dyDescent="0.25">
      <c r="A13814" s="325"/>
      <c r="B13814" s="325"/>
      <c r="H13814" s="325"/>
      <c r="O13814" s="325"/>
    </row>
    <row r="13815" spans="1:15" x14ac:dyDescent="0.25">
      <c r="A13815" s="325"/>
      <c r="B13815" s="325"/>
      <c r="H13815" s="325"/>
      <c r="O13815" s="325"/>
    </row>
    <row r="13816" spans="1:15" x14ac:dyDescent="0.25">
      <c r="A13816" s="325"/>
      <c r="B13816" s="325"/>
      <c r="H13816" s="325"/>
      <c r="O13816" s="325"/>
    </row>
    <row r="13817" spans="1:15" x14ac:dyDescent="0.25">
      <c r="A13817" s="325"/>
      <c r="B13817" s="325"/>
      <c r="H13817" s="325"/>
      <c r="O13817" s="325"/>
    </row>
    <row r="13818" spans="1:15" x14ac:dyDescent="0.25">
      <c r="A13818" s="325"/>
      <c r="B13818" s="325"/>
      <c r="H13818" s="325"/>
      <c r="O13818" s="325"/>
    </row>
    <row r="13819" spans="1:15" x14ac:dyDescent="0.25">
      <c r="A13819" s="325"/>
      <c r="B13819" s="325"/>
      <c r="H13819" s="325"/>
      <c r="O13819" s="325"/>
    </row>
    <row r="13820" spans="1:15" x14ac:dyDescent="0.25">
      <c r="A13820" s="325"/>
      <c r="B13820" s="325"/>
      <c r="H13820" s="325"/>
      <c r="O13820" s="325"/>
    </row>
    <row r="13821" spans="1:15" x14ac:dyDescent="0.25">
      <c r="A13821" s="325"/>
      <c r="B13821" s="325"/>
      <c r="H13821" s="325"/>
      <c r="O13821" s="325"/>
    </row>
    <row r="13822" spans="1:15" x14ac:dyDescent="0.25">
      <c r="A13822" s="325"/>
      <c r="B13822" s="325"/>
      <c r="H13822" s="325"/>
      <c r="O13822" s="325"/>
    </row>
    <row r="13823" spans="1:15" x14ac:dyDescent="0.25">
      <c r="A13823" s="325"/>
      <c r="B13823" s="325"/>
      <c r="H13823" s="325"/>
      <c r="O13823" s="325"/>
    </row>
    <row r="13824" spans="1:15" x14ac:dyDescent="0.25">
      <c r="A13824" s="325"/>
      <c r="B13824" s="325"/>
      <c r="H13824" s="325"/>
      <c r="O13824" s="325"/>
    </row>
    <row r="13825" spans="1:15" x14ac:dyDescent="0.25">
      <c r="A13825" s="325"/>
      <c r="B13825" s="325"/>
      <c r="H13825" s="325"/>
      <c r="O13825" s="325"/>
    </row>
    <row r="13826" spans="1:15" x14ac:dyDescent="0.25">
      <c r="A13826" s="325"/>
      <c r="B13826" s="325"/>
      <c r="H13826" s="325"/>
      <c r="O13826" s="325"/>
    </row>
    <row r="13827" spans="1:15" x14ac:dyDescent="0.25">
      <c r="A13827" s="325"/>
      <c r="B13827" s="325"/>
      <c r="H13827" s="325"/>
      <c r="O13827" s="325"/>
    </row>
    <row r="13828" spans="1:15" x14ac:dyDescent="0.25">
      <c r="A13828" s="325"/>
      <c r="B13828" s="325"/>
      <c r="H13828" s="325"/>
      <c r="O13828" s="325"/>
    </row>
    <row r="13829" spans="1:15" x14ac:dyDescent="0.25">
      <c r="A13829" s="325"/>
      <c r="B13829" s="325"/>
      <c r="H13829" s="325"/>
      <c r="O13829" s="325"/>
    </row>
    <row r="13830" spans="1:15" x14ac:dyDescent="0.25">
      <c r="A13830" s="325"/>
      <c r="B13830" s="325"/>
      <c r="H13830" s="325"/>
      <c r="O13830" s="325"/>
    </row>
    <row r="13831" spans="1:15" x14ac:dyDescent="0.25">
      <c r="A13831" s="325"/>
      <c r="B13831" s="325"/>
      <c r="H13831" s="325"/>
      <c r="O13831" s="325"/>
    </row>
    <row r="13832" spans="1:15" x14ac:dyDescent="0.25">
      <c r="A13832" s="325"/>
      <c r="B13832" s="325"/>
      <c r="H13832" s="325"/>
      <c r="O13832" s="325"/>
    </row>
    <row r="13833" spans="1:15" x14ac:dyDescent="0.25">
      <c r="A13833" s="325"/>
      <c r="B13833" s="325"/>
      <c r="H13833" s="325"/>
      <c r="O13833" s="325"/>
    </row>
    <row r="13834" spans="1:15" x14ac:dyDescent="0.25">
      <c r="A13834" s="325"/>
      <c r="B13834" s="325"/>
      <c r="H13834" s="325"/>
      <c r="O13834" s="325"/>
    </row>
    <row r="13835" spans="1:15" x14ac:dyDescent="0.25">
      <c r="A13835" s="325"/>
      <c r="B13835" s="325"/>
      <c r="H13835" s="325"/>
      <c r="O13835" s="325"/>
    </row>
    <row r="13836" spans="1:15" x14ac:dyDescent="0.25">
      <c r="A13836" s="325"/>
      <c r="B13836" s="325"/>
      <c r="H13836" s="325"/>
      <c r="O13836" s="325"/>
    </row>
    <row r="13837" spans="1:15" x14ac:dyDescent="0.25">
      <c r="A13837" s="325"/>
      <c r="B13837" s="325"/>
      <c r="H13837" s="325"/>
      <c r="O13837" s="325"/>
    </row>
    <row r="13838" spans="1:15" x14ac:dyDescent="0.25">
      <c r="A13838" s="325"/>
      <c r="B13838" s="325"/>
      <c r="H13838" s="325"/>
      <c r="O13838" s="325"/>
    </row>
    <row r="13839" spans="1:15" x14ac:dyDescent="0.25">
      <c r="A13839" s="325"/>
      <c r="B13839" s="325"/>
      <c r="H13839" s="325"/>
      <c r="O13839" s="325"/>
    </row>
    <row r="13840" spans="1:15" x14ac:dyDescent="0.25">
      <c r="A13840" s="325"/>
      <c r="B13840" s="325"/>
      <c r="H13840" s="325"/>
      <c r="O13840" s="325"/>
    </row>
    <row r="13841" spans="1:15" x14ac:dyDescent="0.25">
      <c r="A13841" s="325"/>
      <c r="B13841" s="325"/>
      <c r="H13841" s="325"/>
      <c r="O13841" s="325"/>
    </row>
    <row r="13842" spans="1:15" x14ac:dyDescent="0.25">
      <c r="A13842" s="325"/>
      <c r="B13842" s="325"/>
      <c r="H13842" s="325"/>
      <c r="O13842" s="325"/>
    </row>
    <row r="13843" spans="1:15" x14ac:dyDescent="0.25">
      <c r="A13843" s="325"/>
      <c r="B13843" s="325"/>
      <c r="H13843" s="325"/>
      <c r="O13843" s="325"/>
    </row>
    <row r="13844" spans="1:15" x14ac:dyDescent="0.25">
      <c r="A13844" s="325"/>
      <c r="B13844" s="325"/>
      <c r="H13844" s="325"/>
      <c r="O13844" s="325"/>
    </row>
    <row r="13845" spans="1:15" x14ac:dyDescent="0.25">
      <c r="A13845" s="325"/>
      <c r="B13845" s="325"/>
      <c r="H13845" s="325"/>
      <c r="O13845" s="325"/>
    </row>
    <row r="13846" spans="1:15" x14ac:dyDescent="0.25">
      <c r="A13846" s="325"/>
      <c r="B13846" s="325"/>
      <c r="H13846" s="325"/>
      <c r="O13846" s="325"/>
    </row>
    <row r="13847" spans="1:15" x14ac:dyDescent="0.25">
      <c r="A13847" s="325"/>
      <c r="B13847" s="325"/>
      <c r="H13847" s="325"/>
      <c r="O13847" s="325"/>
    </row>
    <row r="13848" spans="1:15" x14ac:dyDescent="0.25">
      <c r="A13848" s="325"/>
      <c r="B13848" s="325"/>
      <c r="H13848" s="325"/>
      <c r="O13848" s="325"/>
    </row>
    <row r="13849" spans="1:15" x14ac:dyDescent="0.25">
      <c r="A13849" s="325"/>
      <c r="B13849" s="325"/>
      <c r="H13849" s="325"/>
      <c r="O13849" s="325"/>
    </row>
    <row r="13850" spans="1:15" x14ac:dyDescent="0.25">
      <c r="A13850" s="325"/>
      <c r="B13850" s="325"/>
      <c r="H13850" s="325"/>
      <c r="O13850" s="325"/>
    </row>
    <row r="13851" spans="1:15" x14ac:dyDescent="0.25">
      <c r="A13851" s="325"/>
      <c r="B13851" s="325"/>
      <c r="H13851" s="325"/>
      <c r="O13851" s="325"/>
    </row>
    <row r="13852" spans="1:15" x14ac:dyDescent="0.25">
      <c r="A13852" s="325"/>
      <c r="B13852" s="325"/>
      <c r="H13852" s="325"/>
      <c r="O13852" s="325"/>
    </row>
    <row r="13853" spans="1:15" x14ac:dyDescent="0.25">
      <c r="A13853" s="325"/>
      <c r="B13853" s="325"/>
      <c r="H13853" s="325"/>
      <c r="O13853" s="325"/>
    </row>
    <row r="13854" spans="1:15" x14ac:dyDescent="0.25">
      <c r="A13854" s="325"/>
      <c r="B13854" s="325"/>
      <c r="H13854" s="325"/>
      <c r="O13854" s="325"/>
    </row>
    <row r="13855" spans="1:15" x14ac:dyDescent="0.25">
      <c r="A13855" s="325"/>
      <c r="B13855" s="325"/>
      <c r="H13855" s="325"/>
      <c r="O13855" s="325"/>
    </row>
    <row r="13856" spans="1:15" x14ac:dyDescent="0.25">
      <c r="A13856" s="325"/>
      <c r="B13856" s="325"/>
      <c r="H13856" s="325"/>
      <c r="O13856" s="325"/>
    </row>
    <row r="13857" spans="1:15" x14ac:dyDescent="0.25">
      <c r="A13857" s="325"/>
      <c r="B13857" s="325"/>
      <c r="H13857" s="325"/>
      <c r="O13857" s="325"/>
    </row>
    <row r="13858" spans="1:15" x14ac:dyDescent="0.25">
      <c r="A13858" s="325"/>
      <c r="B13858" s="325"/>
      <c r="H13858" s="325"/>
      <c r="O13858" s="325"/>
    </row>
    <row r="13859" spans="1:15" x14ac:dyDescent="0.25">
      <c r="A13859" s="325"/>
      <c r="B13859" s="325"/>
      <c r="H13859" s="325"/>
      <c r="O13859" s="325"/>
    </row>
    <row r="13860" spans="1:15" x14ac:dyDescent="0.25">
      <c r="A13860" s="325"/>
      <c r="B13860" s="325"/>
      <c r="H13860" s="325"/>
      <c r="O13860" s="325"/>
    </row>
    <row r="13861" spans="1:15" x14ac:dyDescent="0.25">
      <c r="A13861" s="325"/>
      <c r="B13861" s="325"/>
      <c r="H13861" s="325"/>
      <c r="O13861" s="325"/>
    </row>
    <row r="13862" spans="1:15" x14ac:dyDescent="0.25">
      <c r="A13862" s="325"/>
      <c r="B13862" s="325"/>
      <c r="H13862" s="325"/>
      <c r="O13862" s="325"/>
    </row>
    <row r="13863" spans="1:15" x14ac:dyDescent="0.25">
      <c r="A13863" s="325"/>
      <c r="B13863" s="325"/>
      <c r="H13863" s="325"/>
      <c r="O13863" s="325"/>
    </row>
    <row r="13864" spans="1:15" x14ac:dyDescent="0.25">
      <c r="A13864" s="325"/>
      <c r="B13864" s="325"/>
      <c r="H13864" s="325"/>
      <c r="O13864" s="325"/>
    </row>
    <row r="13865" spans="1:15" x14ac:dyDescent="0.25">
      <c r="A13865" s="325"/>
      <c r="B13865" s="325"/>
      <c r="H13865" s="325"/>
      <c r="O13865" s="325"/>
    </row>
    <row r="13866" spans="1:15" x14ac:dyDescent="0.25">
      <c r="A13866" s="325"/>
      <c r="B13866" s="325"/>
      <c r="H13866" s="325"/>
      <c r="O13866" s="325"/>
    </row>
    <row r="13867" spans="1:15" x14ac:dyDescent="0.25">
      <c r="A13867" s="325"/>
      <c r="B13867" s="325"/>
      <c r="H13867" s="325"/>
      <c r="O13867" s="325"/>
    </row>
    <row r="13868" spans="1:15" x14ac:dyDescent="0.25">
      <c r="A13868" s="325"/>
      <c r="B13868" s="325"/>
      <c r="H13868" s="325"/>
      <c r="O13868" s="325"/>
    </row>
    <row r="13869" spans="1:15" x14ac:dyDescent="0.25">
      <c r="A13869" s="325"/>
      <c r="B13869" s="325"/>
      <c r="H13869" s="325"/>
      <c r="O13869" s="325"/>
    </row>
    <row r="13870" spans="1:15" x14ac:dyDescent="0.25">
      <c r="A13870" s="325"/>
      <c r="B13870" s="325"/>
      <c r="H13870" s="325"/>
      <c r="O13870" s="325"/>
    </row>
    <row r="13871" spans="1:15" x14ac:dyDescent="0.25">
      <c r="A13871" s="325"/>
      <c r="B13871" s="325"/>
      <c r="H13871" s="325"/>
      <c r="O13871" s="325"/>
    </row>
    <row r="13872" spans="1:15" x14ac:dyDescent="0.25">
      <c r="A13872" s="325"/>
      <c r="B13872" s="325"/>
      <c r="H13872" s="325"/>
      <c r="O13872" s="325"/>
    </row>
    <row r="13873" spans="1:15" x14ac:dyDescent="0.25">
      <c r="A13873" s="325"/>
      <c r="B13873" s="325"/>
      <c r="H13873" s="325"/>
      <c r="O13873" s="325"/>
    </row>
    <row r="13874" spans="1:15" x14ac:dyDescent="0.25">
      <c r="A13874" s="325"/>
      <c r="B13874" s="325"/>
      <c r="H13874" s="325"/>
      <c r="O13874" s="325"/>
    </row>
    <row r="13875" spans="1:15" x14ac:dyDescent="0.25">
      <c r="A13875" s="325"/>
      <c r="B13875" s="325"/>
      <c r="H13875" s="325"/>
      <c r="O13875" s="325"/>
    </row>
    <row r="13876" spans="1:15" x14ac:dyDescent="0.25">
      <c r="A13876" s="325"/>
      <c r="B13876" s="325"/>
      <c r="H13876" s="325"/>
      <c r="O13876" s="325"/>
    </row>
    <row r="13877" spans="1:15" x14ac:dyDescent="0.25">
      <c r="A13877" s="325"/>
      <c r="B13877" s="325"/>
      <c r="H13877" s="325"/>
      <c r="O13877" s="325"/>
    </row>
    <row r="13878" spans="1:15" x14ac:dyDescent="0.25">
      <c r="A13878" s="325"/>
      <c r="B13878" s="325"/>
      <c r="H13878" s="325"/>
      <c r="O13878" s="325"/>
    </row>
    <row r="13879" spans="1:15" x14ac:dyDescent="0.25">
      <c r="A13879" s="325"/>
      <c r="B13879" s="325"/>
      <c r="H13879" s="325"/>
      <c r="O13879" s="325"/>
    </row>
    <row r="13880" spans="1:15" x14ac:dyDescent="0.25">
      <c r="A13880" s="325"/>
      <c r="B13880" s="325"/>
      <c r="H13880" s="325"/>
      <c r="O13880" s="325"/>
    </row>
    <row r="13881" spans="1:15" x14ac:dyDescent="0.25">
      <c r="A13881" s="325"/>
      <c r="B13881" s="325"/>
      <c r="H13881" s="325"/>
      <c r="O13881" s="325"/>
    </row>
    <row r="13882" spans="1:15" x14ac:dyDescent="0.25">
      <c r="A13882" s="325"/>
      <c r="B13882" s="325"/>
      <c r="H13882" s="325"/>
      <c r="O13882" s="325"/>
    </row>
    <row r="13883" spans="1:15" x14ac:dyDescent="0.25">
      <c r="A13883" s="325"/>
      <c r="B13883" s="325"/>
      <c r="H13883" s="325"/>
      <c r="O13883" s="325"/>
    </row>
    <row r="13884" spans="1:15" x14ac:dyDescent="0.25">
      <c r="A13884" s="325"/>
      <c r="B13884" s="325"/>
      <c r="H13884" s="325"/>
      <c r="O13884" s="325"/>
    </row>
    <row r="13885" spans="1:15" x14ac:dyDescent="0.25">
      <c r="A13885" s="325"/>
      <c r="B13885" s="325"/>
      <c r="H13885" s="325"/>
      <c r="O13885" s="325"/>
    </row>
    <row r="13886" spans="1:15" x14ac:dyDescent="0.25">
      <c r="A13886" s="325"/>
      <c r="B13886" s="325"/>
      <c r="H13886" s="325"/>
      <c r="O13886" s="325"/>
    </row>
    <row r="13887" spans="1:15" x14ac:dyDescent="0.25">
      <c r="A13887" s="325"/>
      <c r="B13887" s="325"/>
      <c r="H13887" s="325"/>
      <c r="O13887" s="325"/>
    </row>
    <row r="13888" spans="1:15" x14ac:dyDescent="0.25">
      <c r="A13888" s="325"/>
      <c r="B13888" s="325"/>
      <c r="H13888" s="325"/>
      <c r="O13888" s="325"/>
    </row>
    <row r="13889" spans="1:15" x14ac:dyDescent="0.25">
      <c r="A13889" s="325"/>
      <c r="B13889" s="325"/>
      <c r="H13889" s="325"/>
      <c r="O13889" s="325"/>
    </row>
    <row r="13890" spans="1:15" x14ac:dyDescent="0.25">
      <c r="A13890" s="325"/>
      <c r="B13890" s="325"/>
      <c r="H13890" s="325"/>
      <c r="O13890" s="325"/>
    </row>
    <row r="13891" spans="1:15" x14ac:dyDescent="0.25">
      <c r="A13891" s="325"/>
      <c r="B13891" s="325"/>
      <c r="H13891" s="325"/>
      <c r="O13891" s="325"/>
    </row>
    <row r="13892" spans="1:15" x14ac:dyDescent="0.25">
      <c r="A13892" s="325"/>
      <c r="B13892" s="325"/>
      <c r="H13892" s="325"/>
      <c r="O13892" s="325"/>
    </row>
    <row r="13893" spans="1:15" x14ac:dyDescent="0.25">
      <c r="A13893" s="325"/>
      <c r="B13893" s="325"/>
      <c r="H13893" s="325"/>
      <c r="O13893" s="325"/>
    </row>
    <row r="13894" spans="1:15" x14ac:dyDescent="0.25">
      <c r="A13894" s="325"/>
      <c r="B13894" s="325"/>
      <c r="H13894" s="325"/>
      <c r="O13894" s="325"/>
    </row>
    <row r="13895" spans="1:15" x14ac:dyDescent="0.25">
      <c r="A13895" s="325"/>
      <c r="B13895" s="325"/>
      <c r="H13895" s="325"/>
      <c r="O13895" s="325"/>
    </row>
    <row r="13896" spans="1:15" x14ac:dyDescent="0.25">
      <c r="A13896" s="325"/>
      <c r="B13896" s="325"/>
      <c r="H13896" s="325"/>
      <c r="O13896" s="325"/>
    </row>
    <row r="13897" spans="1:15" x14ac:dyDescent="0.25">
      <c r="A13897" s="325"/>
      <c r="B13897" s="325"/>
      <c r="H13897" s="325"/>
      <c r="O13897" s="325"/>
    </row>
    <row r="13898" spans="1:15" x14ac:dyDescent="0.25">
      <c r="A13898" s="325"/>
      <c r="B13898" s="325"/>
      <c r="H13898" s="325"/>
      <c r="O13898" s="325"/>
    </row>
    <row r="13899" spans="1:15" x14ac:dyDescent="0.25">
      <c r="A13899" s="325"/>
      <c r="B13899" s="325"/>
      <c r="H13899" s="325"/>
      <c r="O13899" s="325"/>
    </row>
    <row r="13900" spans="1:15" x14ac:dyDescent="0.25">
      <c r="A13900" s="325"/>
      <c r="B13900" s="325"/>
      <c r="H13900" s="325"/>
      <c r="O13900" s="325"/>
    </row>
    <row r="13901" spans="1:15" x14ac:dyDescent="0.25">
      <c r="A13901" s="325"/>
      <c r="B13901" s="325"/>
      <c r="H13901" s="325"/>
      <c r="O13901" s="325"/>
    </row>
    <row r="13902" spans="1:15" x14ac:dyDescent="0.25">
      <c r="A13902" s="325"/>
      <c r="B13902" s="325"/>
      <c r="H13902" s="325"/>
      <c r="O13902" s="325"/>
    </row>
    <row r="13903" spans="1:15" x14ac:dyDescent="0.25">
      <c r="A13903" s="325"/>
      <c r="B13903" s="325"/>
      <c r="H13903" s="325"/>
      <c r="O13903" s="325"/>
    </row>
    <row r="13904" spans="1:15" x14ac:dyDescent="0.25">
      <c r="A13904" s="325"/>
      <c r="B13904" s="325"/>
      <c r="H13904" s="325"/>
      <c r="O13904" s="325"/>
    </row>
    <row r="13905" spans="1:15" x14ac:dyDescent="0.25">
      <c r="A13905" s="325"/>
      <c r="B13905" s="325"/>
      <c r="H13905" s="325"/>
      <c r="O13905" s="325"/>
    </row>
    <row r="13906" spans="1:15" x14ac:dyDescent="0.25">
      <c r="A13906" s="325"/>
      <c r="B13906" s="325"/>
      <c r="H13906" s="325"/>
      <c r="O13906" s="325"/>
    </row>
    <row r="13907" spans="1:15" x14ac:dyDescent="0.25">
      <c r="A13907" s="325"/>
      <c r="B13907" s="325"/>
      <c r="H13907" s="325"/>
      <c r="O13907" s="325"/>
    </row>
    <row r="13908" spans="1:15" x14ac:dyDescent="0.25">
      <c r="A13908" s="325"/>
      <c r="B13908" s="325"/>
      <c r="H13908" s="325"/>
      <c r="O13908" s="325"/>
    </row>
    <row r="13909" spans="1:15" x14ac:dyDescent="0.25">
      <c r="A13909" s="325"/>
      <c r="B13909" s="325"/>
      <c r="H13909" s="325"/>
      <c r="O13909" s="325"/>
    </row>
    <row r="13910" spans="1:15" x14ac:dyDescent="0.25">
      <c r="A13910" s="325"/>
      <c r="B13910" s="325"/>
      <c r="H13910" s="325"/>
      <c r="O13910" s="325"/>
    </row>
    <row r="13911" spans="1:15" x14ac:dyDescent="0.25">
      <c r="A13911" s="325"/>
      <c r="B13911" s="325"/>
      <c r="H13911" s="325"/>
      <c r="O13911" s="325"/>
    </row>
    <row r="13912" spans="1:15" x14ac:dyDescent="0.25">
      <c r="A13912" s="325"/>
      <c r="B13912" s="325"/>
      <c r="H13912" s="325"/>
      <c r="O13912" s="325"/>
    </row>
    <row r="13913" spans="1:15" x14ac:dyDescent="0.25">
      <c r="A13913" s="325"/>
      <c r="B13913" s="325"/>
      <c r="H13913" s="325"/>
      <c r="O13913" s="325"/>
    </row>
    <row r="13914" spans="1:15" x14ac:dyDescent="0.25">
      <c r="A13914" s="325"/>
      <c r="B13914" s="325"/>
      <c r="H13914" s="325"/>
      <c r="O13914" s="325"/>
    </row>
    <row r="13915" spans="1:15" x14ac:dyDescent="0.25">
      <c r="A13915" s="325"/>
      <c r="B13915" s="325"/>
      <c r="H13915" s="325"/>
      <c r="O13915" s="325"/>
    </row>
    <row r="13916" spans="1:15" x14ac:dyDescent="0.25">
      <c r="A13916" s="325"/>
      <c r="B13916" s="325"/>
      <c r="H13916" s="325"/>
      <c r="O13916" s="325"/>
    </row>
    <row r="13917" spans="1:15" x14ac:dyDescent="0.25">
      <c r="A13917" s="325"/>
      <c r="B13917" s="325"/>
      <c r="H13917" s="325"/>
      <c r="O13917" s="325"/>
    </row>
    <row r="13918" spans="1:15" x14ac:dyDescent="0.25">
      <c r="A13918" s="325"/>
      <c r="B13918" s="325"/>
      <c r="H13918" s="325"/>
      <c r="O13918" s="325"/>
    </row>
    <row r="13919" spans="1:15" x14ac:dyDescent="0.25">
      <c r="A13919" s="325"/>
      <c r="B13919" s="325"/>
      <c r="H13919" s="325"/>
      <c r="O13919" s="325"/>
    </row>
    <row r="13920" spans="1:15" x14ac:dyDescent="0.25">
      <c r="A13920" s="325"/>
      <c r="B13920" s="325"/>
      <c r="H13920" s="325"/>
      <c r="O13920" s="325"/>
    </row>
    <row r="13921" spans="1:15" x14ac:dyDescent="0.25">
      <c r="A13921" s="325"/>
      <c r="B13921" s="325"/>
      <c r="H13921" s="325"/>
      <c r="O13921" s="325"/>
    </row>
    <row r="13922" spans="1:15" x14ac:dyDescent="0.25">
      <c r="A13922" s="325"/>
      <c r="B13922" s="325"/>
      <c r="H13922" s="325"/>
      <c r="O13922" s="325"/>
    </row>
    <row r="13923" spans="1:15" x14ac:dyDescent="0.25">
      <c r="A13923" s="325"/>
      <c r="B13923" s="325"/>
      <c r="H13923" s="325"/>
      <c r="O13923" s="325"/>
    </row>
    <row r="13924" spans="1:15" x14ac:dyDescent="0.25">
      <c r="A13924" s="325"/>
      <c r="B13924" s="325"/>
      <c r="H13924" s="325"/>
      <c r="O13924" s="325"/>
    </row>
    <row r="13925" spans="1:15" x14ac:dyDescent="0.25">
      <c r="A13925" s="325"/>
      <c r="B13925" s="325"/>
      <c r="H13925" s="325"/>
      <c r="O13925" s="325"/>
    </row>
    <row r="13926" spans="1:15" x14ac:dyDescent="0.25">
      <c r="A13926" s="325"/>
      <c r="B13926" s="325"/>
      <c r="H13926" s="325"/>
      <c r="O13926" s="325"/>
    </row>
    <row r="13927" spans="1:15" x14ac:dyDescent="0.25">
      <c r="A13927" s="325"/>
      <c r="B13927" s="325"/>
      <c r="H13927" s="325"/>
      <c r="O13927" s="325"/>
    </row>
    <row r="13928" spans="1:15" x14ac:dyDescent="0.25">
      <c r="A13928" s="325"/>
      <c r="B13928" s="325"/>
      <c r="H13928" s="325"/>
      <c r="O13928" s="325"/>
    </row>
    <row r="13929" spans="1:15" x14ac:dyDescent="0.25">
      <c r="A13929" s="325"/>
      <c r="B13929" s="325"/>
      <c r="H13929" s="325"/>
      <c r="O13929" s="325"/>
    </row>
    <row r="13930" spans="1:15" x14ac:dyDescent="0.25">
      <c r="A13930" s="325"/>
      <c r="B13930" s="325"/>
      <c r="H13930" s="325"/>
      <c r="O13930" s="325"/>
    </row>
    <row r="13931" spans="1:15" x14ac:dyDescent="0.25">
      <c r="A13931" s="325"/>
      <c r="B13931" s="325"/>
      <c r="H13931" s="325"/>
      <c r="O13931" s="325"/>
    </row>
    <row r="13932" spans="1:15" x14ac:dyDescent="0.25">
      <c r="A13932" s="325"/>
      <c r="B13932" s="325"/>
      <c r="H13932" s="325"/>
      <c r="O13932" s="325"/>
    </row>
    <row r="13933" spans="1:15" x14ac:dyDescent="0.25">
      <c r="A13933" s="325"/>
      <c r="B13933" s="325"/>
      <c r="H13933" s="325"/>
      <c r="O13933" s="325"/>
    </row>
    <row r="13934" spans="1:15" x14ac:dyDescent="0.25">
      <c r="A13934" s="325"/>
      <c r="B13934" s="325"/>
      <c r="H13934" s="325"/>
      <c r="O13934" s="325"/>
    </row>
    <row r="13935" spans="1:15" x14ac:dyDescent="0.25">
      <c r="A13935" s="325"/>
      <c r="B13935" s="325"/>
      <c r="H13935" s="325"/>
      <c r="O13935" s="325"/>
    </row>
    <row r="13936" spans="1:15" x14ac:dyDescent="0.25">
      <c r="A13936" s="325"/>
      <c r="B13936" s="325"/>
      <c r="H13936" s="325"/>
      <c r="O13936" s="325"/>
    </row>
    <row r="13937" spans="1:15" x14ac:dyDescent="0.25">
      <c r="A13937" s="325"/>
      <c r="B13937" s="325"/>
      <c r="H13937" s="325"/>
      <c r="O13937" s="325"/>
    </row>
    <row r="13938" spans="1:15" x14ac:dyDescent="0.25">
      <c r="A13938" s="325"/>
      <c r="B13938" s="325"/>
      <c r="H13938" s="325"/>
      <c r="O13938" s="325"/>
    </row>
    <row r="13939" spans="1:15" x14ac:dyDescent="0.25">
      <c r="A13939" s="325"/>
      <c r="B13939" s="325"/>
      <c r="H13939" s="325"/>
      <c r="O13939" s="325"/>
    </row>
    <row r="13940" spans="1:15" x14ac:dyDescent="0.25">
      <c r="A13940" s="325"/>
      <c r="B13940" s="325"/>
      <c r="H13940" s="325"/>
      <c r="O13940" s="325"/>
    </row>
    <row r="13941" spans="1:15" x14ac:dyDescent="0.25">
      <c r="A13941" s="325"/>
      <c r="B13941" s="325"/>
      <c r="H13941" s="325"/>
      <c r="O13941" s="325"/>
    </row>
    <row r="13942" spans="1:15" x14ac:dyDescent="0.25">
      <c r="A13942" s="325"/>
      <c r="B13942" s="325"/>
      <c r="H13942" s="325"/>
      <c r="O13942" s="325"/>
    </row>
    <row r="13943" spans="1:15" x14ac:dyDescent="0.25">
      <c r="A13943" s="325"/>
      <c r="B13943" s="325"/>
      <c r="H13943" s="325"/>
      <c r="O13943" s="325"/>
    </row>
    <row r="13944" spans="1:15" x14ac:dyDescent="0.25">
      <c r="A13944" s="325"/>
      <c r="B13944" s="325"/>
      <c r="H13944" s="325"/>
      <c r="O13944" s="325"/>
    </row>
    <row r="13945" spans="1:15" x14ac:dyDescent="0.25">
      <c r="A13945" s="325"/>
      <c r="B13945" s="325"/>
      <c r="H13945" s="325"/>
      <c r="O13945" s="325"/>
    </row>
    <row r="13946" spans="1:15" x14ac:dyDescent="0.25">
      <c r="A13946" s="325"/>
      <c r="B13946" s="325"/>
      <c r="H13946" s="325"/>
      <c r="O13946" s="325"/>
    </row>
    <row r="13947" spans="1:15" x14ac:dyDescent="0.25">
      <c r="A13947" s="325"/>
      <c r="B13947" s="325"/>
      <c r="H13947" s="325"/>
      <c r="O13947" s="325"/>
    </row>
    <row r="13948" spans="1:15" x14ac:dyDescent="0.25">
      <c r="A13948" s="325"/>
      <c r="B13948" s="325"/>
      <c r="H13948" s="325"/>
      <c r="O13948" s="325"/>
    </row>
    <row r="13949" spans="1:15" x14ac:dyDescent="0.25">
      <c r="A13949" s="325"/>
      <c r="B13949" s="325"/>
      <c r="H13949" s="325"/>
      <c r="O13949" s="325"/>
    </row>
    <row r="13950" spans="1:15" x14ac:dyDescent="0.25">
      <c r="A13950" s="325"/>
      <c r="B13950" s="325"/>
      <c r="H13950" s="325"/>
      <c r="O13950" s="325"/>
    </row>
    <row r="13951" spans="1:15" x14ac:dyDescent="0.25">
      <c r="A13951" s="325"/>
      <c r="B13951" s="325"/>
      <c r="H13951" s="325"/>
      <c r="O13951" s="325"/>
    </row>
    <row r="13952" spans="1:15" x14ac:dyDescent="0.25">
      <c r="A13952" s="325"/>
      <c r="B13952" s="325"/>
      <c r="H13952" s="325"/>
      <c r="O13952" s="325"/>
    </row>
    <row r="13953" spans="1:15" x14ac:dyDescent="0.25">
      <c r="A13953" s="325"/>
      <c r="B13953" s="325"/>
      <c r="H13953" s="325"/>
      <c r="O13953" s="325"/>
    </row>
    <row r="13954" spans="1:15" x14ac:dyDescent="0.25">
      <c r="A13954" s="325"/>
      <c r="B13954" s="325"/>
      <c r="H13954" s="325"/>
      <c r="O13954" s="325"/>
    </row>
    <row r="13955" spans="1:15" x14ac:dyDescent="0.25">
      <c r="A13955" s="325"/>
      <c r="B13955" s="325"/>
      <c r="H13955" s="325"/>
      <c r="O13955" s="325"/>
    </row>
    <row r="13956" spans="1:15" x14ac:dyDescent="0.25">
      <c r="A13956" s="325"/>
      <c r="B13956" s="325"/>
      <c r="H13956" s="325"/>
      <c r="O13956" s="325"/>
    </row>
    <row r="13957" spans="1:15" x14ac:dyDescent="0.25">
      <c r="A13957" s="325"/>
      <c r="B13957" s="325"/>
      <c r="H13957" s="325"/>
      <c r="O13957" s="325"/>
    </row>
    <row r="13958" spans="1:15" x14ac:dyDescent="0.25">
      <c r="A13958" s="325"/>
      <c r="B13958" s="325"/>
      <c r="H13958" s="325"/>
      <c r="O13958" s="325"/>
    </row>
    <row r="13959" spans="1:15" x14ac:dyDescent="0.25">
      <c r="A13959" s="325"/>
      <c r="B13959" s="325"/>
      <c r="H13959" s="325"/>
      <c r="O13959" s="325"/>
    </row>
    <row r="13960" spans="1:15" x14ac:dyDescent="0.25">
      <c r="A13960" s="325"/>
      <c r="B13960" s="325"/>
      <c r="H13960" s="325"/>
      <c r="O13960" s="325"/>
    </row>
    <row r="13961" spans="1:15" x14ac:dyDescent="0.25">
      <c r="A13961" s="325"/>
      <c r="B13961" s="325"/>
      <c r="H13961" s="325"/>
      <c r="O13961" s="325"/>
    </row>
    <row r="13962" spans="1:15" x14ac:dyDescent="0.25">
      <c r="A13962" s="325"/>
      <c r="B13962" s="325"/>
      <c r="H13962" s="325"/>
      <c r="O13962" s="325"/>
    </row>
    <row r="13963" spans="1:15" x14ac:dyDescent="0.25">
      <c r="A13963" s="325"/>
      <c r="B13963" s="325"/>
      <c r="H13963" s="325"/>
      <c r="O13963" s="325"/>
    </row>
    <row r="13964" spans="1:15" x14ac:dyDescent="0.25">
      <c r="A13964" s="325"/>
      <c r="B13964" s="325"/>
      <c r="H13964" s="325"/>
      <c r="O13964" s="325"/>
    </row>
    <row r="13965" spans="1:15" x14ac:dyDescent="0.25">
      <c r="A13965" s="325"/>
      <c r="B13965" s="325"/>
      <c r="H13965" s="325"/>
      <c r="O13965" s="325"/>
    </row>
    <row r="13966" spans="1:15" x14ac:dyDescent="0.25">
      <c r="A13966" s="325"/>
      <c r="B13966" s="325"/>
      <c r="H13966" s="325"/>
      <c r="O13966" s="325"/>
    </row>
    <row r="13967" spans="1:15" x14ac:dyDescent="0.25">
      <c r="A13967" s="325"/>
      <c r="B13967" s="325"/>
      <c r="H13967" s="325"/>
      <c r="O13967" s="325"/>
    </row>
    <row r="13968" spans="1:15" x14ac:dyDescent="0.25">
      <c r="A13968" s="325"/>
      <c r="B13968" s="325"/>
      <c r="H13968" s="325"/>
      <c r="O13968" s="325"/>
    </row>
    <row r="13969" spans="1:15" x14ac:dyDescent="0.25">
      <c r="A13969" s="325"/>
      <c r="B13969" s="325"/>
      <c r="H13969" s="325"/>
      <c r="O13969" s="325"/>
    </row>
    <row r="13970" spans="1:15" x14ac:dyDescent="0.25">
      <c r="A13970" s="325"/>
      <c r="B13970" s="325"/>
      <c r="H13970" s="325"/>
      <c r="O13970" s="325"/>
    </row>
    <row r="13971" spans="1:15" x14ac:dyDescent="0.25">
      <c r="A13971" s="325"/>
      <c r="B13971" s="325"/>
      <c r="H13971" s="325"/>
      <c r="O13971" s="325"/>
    </row>
    <row r="13972" spans="1:15" x14ac:dyDescent="0.25">
      <c r="A13972" s="325"/>
      <c r="B13972" s="325"/>
      <c r="H13972" s="325"/>
      <c r="O13972" s="325"/>
    </row>
    <row r="13973" spans="1:15" x14ac:dyDescent="0.25">
      <c r="A13973" s="325"/>
      <c r="B13973" s="325"/>
      <c r="H13973" s="325"/>
      <c r="O13973" s="325"/>
    </row>
    <row r="13974" spans="1:15" x14ac:dyDescent="0.25">
      <c r="A13974" s="325"/>
      <c r="B13974" s="325"/>
      <c r="H13974" s="325"/>
      <c r="O13974" s="325"/>
    </row>
    <row r="13975" spans="1:15" x14ac:dyDescent="0.25">
      <c r="A13975" s="325"/>
      <c r="B13975" s="325"/>
      <c r="H13975" s="325"/>
      <c r="O13975" s="325"/>
    </row>
    <row r="13976" spans="1:15" x14ac:dyDescent="0.25">
      <c r="A13976" s="325"/>
      <c r="B13976" s="325"/>
      <c r="H13976" s="325"/>
      <c r="O13976" s="325"/>
    </row>
    <row r="13977" spans="1:15" x14ac:dyDescent="0.25">
      <c r="A13977" s="325"/>
      <c r="B13977" s="325"/>
      <c r="H13977" s="325"/>
      <c r="O13977" s="325"/>
    </row>
    <row r="13978" spans="1:15" x14ac:dyDescent="0.25">
      <c r="A13978" s="325"/>
      <c r="B13978" s="325"/>
      <c r="H13978" s="325"/>
      <c r="O13978" s="325"/>
    </row>
    <row r="13979" spans="1:15" x14ac:dyDescent="0.25">
      <c r="A13979" s="325"/>
      <c r="B13979" s="325"/>
      <c r="H13979" s="325"/>
      <c r="O13979" s="325"/>
    </row>
    <row r="13980" spans="1:15" x14ac:dyDescent="0.25">
      <c r="A13980" s="325"/>
      <c r="B13980" s="325"/>
      <c r="H13980" s="325"/>
      <c r="O13980" s="325"/>
    </row>
    <row r="13981" spans="1:15" x14ac:dyDescent="0.25">
      <c r="A13981" s="325"/>
      <c r="B13981" s="325"/>
      <c r="H13981" s="325"/>
      <c r="O13981" s="325"/>
    </row>
    <row r="13982" spans="1:15" x14ac:dyDescent="0.25">
      <c r="A13982" s="325"/>
      <c r="B13982" s="325"/>
      <c r="H13982" s="325"/>
      <c r="O13982" s="325"/>
    </row>
    <row r="13983" spans="1:15" x14ac:dyDescent="0.25">
      <c r="A13983" s="325"/>
      <c r="B13983" s="325"/>
      <c r="H13983" s="325"/>
      <c r="O13983" s="325"/>
    </row>
    <row r="13984" spans="1:15" x14ac:dyDescent="0.25">
      <c r="A13984" s="325"/>
      <c r="B13984" s="325"/>
      <c r="H13984" s="325"/>
      <c r="O13984" s="325"/>
    </row>
    <row r="13985" spans="1:15" x14ac:dyDescent="0.25">
      <c r="A13985" s="325"/>
      <c r="B13985" s="325"/>
      <c r="H13985" s="325"/>
      <c r="O13985" s="325"/>
    </row>
    <row r="13986" spans="1:15" x14ac:dyDescent="0.25">
      <c r="A13986" s="325"/>
      <c r="B13986" s="325"/>
      <c r="H13986" s="325"/>
      <c r="O13986" s="325"/>
    </row>
    <row r="13987" spans="1:15" x14ac:dyDescent="0.25">
      <c r="A13987" s="325"/>
      <c r="B13987" s="325"/>
      <c r="H13987" s="325"/>
      <c r="O13987" s="325"/>
    </row>
    <row r="13988" spans="1:15" x14ac:dyDescent="0.25">
      <c r="A13988" s="325"/>
      <c r="B13988" s="325"/>
      <c r="H13988" s="325"/>
      <c r="O13988" s="325"/>
    </row>
    <row r="13989" spans="1:15" x14ac:dyDescent="0.25">
      <c r="A13989" s="325"/>
      <c r="B13989" s="325"/>
      <c r="H13989" s="325"/>
      <c r="O13989" s="325"/>
    </row>
    <row r="13990" spans="1:15" x14ac:dyDescent="0.25">
      <c r="A13990" s="325"/>
      <c r="B13990" s="325"/>
      <c r="H13990" s="325"/>
      <c r="O13990" s="325"/>
    </row>
    <row r="13991" spans="1:15" x14ac:dyDescent="0.25">
      <c r="A13991" s="325"/>
      <c r="B13991" s="325"/>
      <c r="H13991" s="325"/>
      <c r="O13991" s="325"/>
    </row>
    <row r="13992" spans="1:15" x14ac:dyDescent="0.25">
      <c r="A13992" s="325"/>
      <c r="B13992" s="325"/>
      <c r="H13992" s="325"/>
      <c r="O13992" s="325"/>
    </row>
    <row r="13993" spans="1:15" x14ac:dyDescent="0.25">
      <c r="A13993" s="325"/>
      <c r="B13993" s="325"/>
      <c r="H13993" s="325"/>
      <c r="O13993" s="325"/>
    </row>
    <row r="13994" spans="1:15" x14ac:dyDescent="0.25">
      <c r="A13994" s="325"/>
      <c r="B13994" s="325"/>
      <c r="H13994" s="325"/>
      <c r="O13994" s="325"/>
    </row>
    <row r="13995" spans="1:15" x14ac:dyDescent="0.25">
      <c r="A13995" s="325"/>
      <c r="B13995" s="325"/>
      <c r="H13995" s="325"/>
      <c r="O13995" s="325"/>
    </row>
    <row r="13996" spans="1:15" x14ac:dyDescent="0.25">
      <c r="A13996" s="325"/>
      <c r="B13996" s="325"/>
      <c r="H13996" s="325"/>
      <c r="O13996" s="325"/>
    </row>
    <row r="13997" spans="1:15" x14ac:dyDescent="0.25">
      <c r="A13997" s="325"/>
      <c r="B13997" s="325"/>
      <c r="H13997" s="325"/>
      <c r="O13997" s="325"/>
    </row>
    <row r="13998" spans="1:15" x14ac:dyDescent="0.25">
      <c r="A13998" s="325"/>
      <c r="B13998" s="325"/>
      <c r="H13998" s="325"/>
      <c r="O13998" s="325"/>
    </row>
    <row r="13999" spans="1:15" x14ac:dyDescent="0.25">
      <c r="A13999" s="325"/>
      <c r="B13999" s="325"/>
      <c r="H13999" s="325"/>
      <c r="O13999" s="325"/>
    </row>
    <row r="14000" spans="1:15" x14ac:dyDescent="0.25">
      <c r="A14000" s="325"/>
      <c r="B14000" s="325"/>
      <c r="H14000" s="325"/>
      <c r="O14000" s="325"/>
    </row>
    <row r="14001" spans="1:15" x14ac:dyDescent="0.25">
      <c r="A14001" s="325"/>
      <c r="B14001" s="325"/>
      <c r="H14001" s="325"/>
      <c r="O14001" s="325"/>
    </row>
    <row r="14002" spans="1:15" x14ac:dyDescent="0.25">
      <c r="A14002" s="325"/>
      <c r="B14002" s="325"/>
      <c r="H14002" s="325"/>
      <c r="O14002" s="325"/>
    </row>
    <row r="14003" spans="1:15" x14ac:dyDescent="0.25">
      <c r="A14003" s="325"/>
      <c r="B14003" s="325"/>
      <c r="H14003" s="325"/>
      <c r="O14003" s="325"/>
    </row>
    <row r="14004" spans="1:15" x14ac:dyDescent="0.25">
      <c r="A14004" s="325"/>
      <c r="B14004" s="325"/>
      <c r="H14004" s="325"/>
      <c r="O14004" s="325"/>
    </row>
    <row r="14005" spans="1:15" x14ac:dyDescent="0.25">
      <c r="A14005" s="325"/>
      <c r="B14005" s="325"/>
      <c r="H14005" s="325"/>
      <c r="O14005" s="325"/>
    </row>
    <row r="14006" spans="1:15" x14ac:dyDescent="0.25">
      <c r="A14006" s="325"/>
      <c r="B14006" s="325"/>
      <c r="H14006" s="325"/>
      <c r="O14006" s="325"/>
    </row>
    <row r="14007" spans="1:15" x14ac:dyDescent="0.25">
      <c r="A14007" s="325"/>
      <c r="B14007" s="325"/>
      <c r="H14007" s="325"/>
      <c r="O14007" s="325"/>
    </row>
    <row r="14008" spans="1:15" x14ac:dyDescent="0.25">
      <c r="A14008" s="325"/>
      <c r="B14008" s="325"/>
      <c r="H14008" s="325"/>
      <c r="O14008" s="325"/>
    </row>
    <row r="14009" spans="1:15" x14ac:dyDescent="0.25">
      <c r="A14009" s="325"/>
      <c r="B14009" s="325"/>
      <c r="H14009" s="325"/>
      <c r="O14009" s="325"/>
    </row>
    <row r="14010" spans="1:15" x14ac:dyDescent="0.25">
      <c r="A14010" s="325"/>
      <c r="B14010" s="325"/>
      <c r="H14010" s="325"/>
      <c r="O14010" s="325"/>
    </row>
    <row r="14011" spans="1:15" x14ac:dyDescent="0.25">
      <c r="A14011" s="325"/>
      <c r="B14011" s="325"/>
      <c r="H14011" s="325"/>
      <c r="O14011" s="325"/>
    </row>
    <row r="14012" spans="1:15" x14ac:dyDescent="0.25">
      <c r="A14012" s="325"/>
      <c r="B14012" s="325"/>
      <c r="H14012" s="325"/>
      <c r="O14012" s="325"/>
    </row>
    <row r="14013" spans="1:15" x14ac:dyDescent="0.25">
      <c r="A14013" s="325"/>
      <c r="B14013" s="325"/>
      <c r="H14013" s="325"/>
      <c r="O14013" s="325"/>
    </row>
    <row r="14014" spans="1:15" x14ac:dyDescent="0.25">
      <c r="A14014" s="325"/>
      <c r="B14014" s="325"/>
      <c r="H14014" s="325"/>
      <c r="O14014" s="325"/>
    </row>
    <row r="14015" spans="1:15" x14ac:dyDescent="0.25">
      <c r="A14015" s="325"/>
      <c r="B14015" s="325"/>
      <c r="H14015" s="325"/>
      <c r="O14015" s="325"/>
    </row>
    <row r="14016" spans="1:15" x14ac:dyDescent="0.25">
      <c r="A14016" s="325"/>
      <c r="B14016" s="325"/>
      <c r="H14016" s="325"/>
      <c r="O14016" s="325"/>
    </row>
    <row r="14017" spans="1:15" x14ac:dyDescent="0.25">
      <c r="A14017" s="325"/>
      <c r="B14017" s="325"/>
      <c r="H14017" s="325"/>
      <c r="O14017" s="325"/>
    </row>
    <row r="14018" spans="1:15" x14ac:dyDescent="0.25">
      <c r="A14018" s="325"/>
      <c r="B14018" s="325"/>
      <c r="H14018" s="325"/>
      <c r="O14018" s="325"/>
    </row>
    <row r="14019" spans="1:15" x14ac:dyDescent="0.25">
      <c r="A14019" s="325"/>
      <c r="B14019" s="325"/>
      <c r="H14019" s="325"/>
      <c r="O14019" s="325"/>
    </row>
    <row r="14020" spans="1:15" x14ac:dyDescent="0.25">
      <c r="A14020" s="325"/>
      <c r="B14020" s="325"/>
      <c r="H14020" s="325"/>
      <c r="O14020" s="325"/>
    </row>
    <row r="14021" spans="1:15" x14ac:dyDescent="0.25">
      <c r="A14021" s="325"/>
      <c r="B14021" s="325"/>
      <c r="H14021" s="325"/>
      <c r="O14021" s="325"/>
    </row>
    <row r="14022" spans="1:15" x14ac:dyDescent="0.25">
      <c r="A14022" s="325"/>
      <c r="B14022" s="325"/>
      <c r="H14022" s="325"/>
      <c r="O14022" s="325"/>
    </row>
    <row r="14023" spans="1:15" x14ac:dyDescent="0.25">
      <c r="A14023" s="325"/>
      <c r="B14023" s="325"/>
      <c r="H14023" s="325"/>
      <c r="O14023" s="325"/>
    </row>
    <row r="14024" spans="1:15" x14ac:dyDescent="0.25">
      <c r="A14024" s="325"/>
      <c r="B14024" s="325"/>
      <c r="H14024" s="325"/>
      <c r="O14024" s="325"/>
    </row>
    <row r="14025" spans="1:15" x14ac:dyDescent="0.25">
      <c r="A14025" s="325"/>
      <c r="B14025" s="325"/>
      <c r="H14025" s="325"/>
      <c r="O14025" s="325"/>
    </row>
    <row r="14026" spans="1:15" x14ac:dyDescent="0.25">
      <c r="A14026" s="325"/>
      <c r="B14026" s="325"/>
      <c r="H14026" s="325"/>
      <c r="O14026" s="325"/>
    </row>
    <row r="14027" spans="1:15" x14ac:dyDescent="0.25">
      <c r="A14027" s="325"/>
      <c r="B14027" s="325"/>
      <c r="H14027" s="325"/>
      <c r="O14027" s="325"/>
    </row>
    <row r="14028" spans="1:15" x14ac:dyDescent="0.25">
      <c r="A14028" s="325"/>
      <c r="B14028" s="325"/>
      <c r="H14028" s="325"/>
      <c r="O14028" s="325"/>
    </row>
    <row r="14029" spans="1:15" x14ac:dyDescent="0.25">
      <c r="A14029" s="325"/>
      <c r="B14029" s="325"/>
      <c r="H14029" s="325"/>
      <c r="O14029" s="325"/>
    </row>
    <row r="14030" spans="1:15" x14ac:dyDescent="0.25">
      <c r="A14030" s="325"/>
      <c r="B14030" s="325"/>
      <c r="H14030" s="325"/>
      <c r="O14030" s="325"/>
    </row>
    <row r="14031" spans="1:15" x14ac:dyDescent="0.25">
      <c r="A14031" s="325"/>
      <c r="B14031" s="325"/>
      <c r="H14031" s="325"/>
      <c r="O14031" s="325"/>
    </row>
    <row r="14032" spans="1:15" x14ac:dyDescent="0.25">
      <c r="A14032" s="325"/>
      <c r="B14032" s="325"/>
      <c r="H14032" s="325"/>
      <c r="O14032" s="325"/>
    </row>
    <row r="14033" spans="1:15" x14ac:dyDescent="0.25">
      <c r="A14033" s="325"/>
      <c r="B14033" s="325"/>
      <c r="H14033" s="325"/>
      <c r="O14033" s="325"/>
    </row>
    <row r="14034" spans="1:15" x14ac:dyDescent="0.25">
      <c r="A14034" s="325"/>
      <c r="B14034" s="325"/>
      <c r="H14034" s="325"/>
      <c r="O14034" s="325"/>
    </row>
    <row r="14035" spans="1:15" x14ac:dyDescent="0.25">
      <c r="A14035" s="325"/>
      <c r="B14035" s="325"/>
      <c r="H14035" s="325"/>
      <c r="O14035" s="325"/>
    </row>
    <row r="14036" spans="1:15" x14ac:dyDescent="0.25">
      <c r="A14036" s="325"/>
      <c r="B14036" s="325"/>
      <c r="H14036" s="325"/>
      <c r="O14036" s="325"/>
    </row>
    <row r="14037" spans="1:15" x14ac:dyDescent="0.25">
      <c r="A14037" s="325"/>
      <c r="B14037" s="325"/>
      <c r="H14037" s="325"/>
      <c r="O14037" s="325"/>
    </row>
    <row r="14038" spans="1:15" x14ac:dyDescent="0.25">
      <c r="A14038" s="325"/>
      <c r="B14038" s="325"/>
      <c r="H14038" s="325"/>
      <c r="O14038" s="325"/>
    </row>
    <row r="14039" spans="1:15" x14ac:dyDescent="0.25">
      <c r="A14039" s="325"/>
      <c r="B14039" s="325"/>
      <c r="H14039" s="325"/>
      <c r="O14039" s="325"/>
    </row>
    <row r="14040" spans="1:15" x14ac:dyDescent="0.25">
      <c r="A14040" s="325"/>
      <c r="B14040" s="325"/>
      <c r="H14040" s="325"/>
      <c r="O14040" s="325"/>
    </row>
    <row r="14041" spans="1:15" x14ac:dyDescent="0.25">
      <c r="A14041" s="325"/>
      <c r="B14041" s="325"/>
      <c r="H14041" s="325"/>
      <c r="O14041" s="325"/>
    </row>
    <row r="14042" spans="1:15" x14ac:dyDescent="0.25">
      <c r="A14042" s="325"/>
      <c r="B14042" s="325"/>
      <c r="H14042" s="325"/>
      <c r="O14042" s="325"/>
    </row>
    <row r="14043" spans="1:15" x14ac:dyDescent="0.25">
      <c r="A14043" s="325"/>
      <c r="B14043" s="325"/>
      <c r="H14043" s="325"/>
      <c r="O14043" s="325"/>
    </row>
    <row r="14044" spans="1:15" x14ac:dyDescent="0.25">
      <c r="A14044" s="325"/>
      <c r="B14044" s="325"/>
      <c r="H14044" s="325"/>
      <c r="O14044" s="325"/>
    </row>
    <row r="14045" spans="1:15" x14ac:dyDescent="0.25">
      <c r="A14045" s="325"/>
      <c r="B14045" s="325"/>
      <c r="H14045" s="325"/>
      <c r="O14045" s="325"/>
    </row>
    <row r="14046" spans="1:15" x14ac:dyDescent="0.25">
      <c r="A14046" s="325"/>
      <c r="B14046" s="325"/>
      <c r="H14046" s="325"/>
      <c r="O14046" s="325"/>
    </row>
    <row r="14047" spans="1:15" x14ac:dyDescent="0.25">
      <c r="A14047" s="325"/>
      <c r="B14047" s="325"/>
      <c r="H14047" s="325"/>
      <c r="O14047" s="325"/>
    </row>
    <row r="14048" spans="1:15" x14ac:dyDescent="0.25">
      <c r="A14048" s="325"/>
      <c r="B14048" s="325"/>
      <c r="H14048" s="325"/>
      <c r="O14048" s="325"/>
    </row>
    <row r="14049" spans="1:15" x14ac:dyDescent="0.25">
      <c r="A14049" s="325"/>
      <c r="B14049" s="325"/>
      <c r="H14049" s="325"/>
      <c r="O14049" s="325"/>
    </row>
    <row r="14050" spans="1:15" x14ac:dyDescent="0.25">
      <c r="A14050" s="325"/>
      <c r="B14050" s="325"/>
      <c r="H14050" s="325"/>
      <c r="O14050" s="325"/>
    </row>
    <row r="14051" spans="1:15" x14ac:dyDescent="0.25">
      <c r="A14051" s="325"/>
      <c r="B14051" s="325"/>
      <c r="H14051" s="325"/>
      <c r="O14051" s="325"/>
    </row>
    <row r="14052" spans="1:15" x14ac:dyDescent="0.25">
      <c r="A14052" s="325"/>
      <c r="B14052" s="325"/>
      <c r="H14052" s="325"/>
      <c r="O14052" s="325"/>
    </row>
    <row r="14053" spans="1:15" x14ac:dyDescent="0.25">
      <c r="A14053" s="325"/>
      <c r="B14053" s="325"/>
      <c r="H14053" s="325"/>
      <c r="O14053" s="325"/>
    </row>
    <row r="14054" spans="1:15" x14ac:dyDescent="0.25">
      <c r="A14054" s="325"/>
      <c r="B14054" s="325"/>
      <c r="H14054" s="325"/>
      <c r="O14054" s="325"/>
    </row>
    <row r="14055" spans="1:15" x14ac:dyDescent="0.25">
      <c r="A14055" s="325"/>
      <c r="B14055" s="325"/>
      <c r="H14055" s="325"/>
      <c r="O14055" s="325"/>
    </row>
    <row r="14056" spans="1:15" x14ac:dyDescent="0.25">
      <c r="A14056" s="325"/>
      <c r="B14056" s="325"/>
      <c r="H14056" s="325"/>
      <c r="O14056" s="325"/>
    </row>
    <row r="14057" spans="1:15" x14ac:dyDescent="0.25">
      <c r="A14057" s="325"/>
      <c r="B14057" s="325"/>
      <c r="H14057" s="325"/>
      <c r="O14057" s="325"/>
    </row>
    <row r="14058" spans="1:15" x14ac:dyDescent="0.25">
      <c r="A14058" s="325"/>
      <c r="B14058" s="325"/>
      <c r="H14058" s="325"/>
      <c r="O14058" s="325"/>
    </row>
    <row r="14059" spans="1:15" x14ac:dyDescent="0.25">
      <c r="A14059" s="325"/>
      <c r="B14059" s="325"/>
      <c r="H14059" s="325"/>
      <c r="O14059" s="325"/>
    </row>
    <row r="14060" spans="1:15" x14ac:dyDescent="0.25">
      <c r="A14060" s="325"/>
      <c r="B14060" s="325"/>
      <c r="H14060" s="325"/>
      <c r="O14060" s="325"/>
    </row>
    <row r="14061" spans="1:15" x14ac:dyDescent="0.25">
      <c r="A14061" s="325"/>
      <c r="B14061" s="325"/>
      <c r="H14061" s="325"/>
      <c r="O14061" s="325"/>
    </row>
    <row r="14062" spans="1:15" x14ac:dyDescent="0.25">
      <c r="A14062" s="325"/>
      <c r="B14062" s="325"/>
      <c r="H14062" s="325"/>
      <c r="O14062" s="325"/>
    </row>
    <row r="14063" spans="1:15" x14ac:dyDescent="0.25">
      <c r="A14063" s="325"/>
      <c r="B14063" s="325"/>
      <c r="H14063" s="325"/>
      <c r="O14063" s="325"/>
    </row>
    <row r="14064" spans="1:15" x14ac:dyDescent="0.25">
      <c r="A14064" s="325"/>
      <c r="B14064" s="325"/>
      <c r="H14064" s="325"/>
      <c r="O14064" s="325"/>
    </row>
    <row r="14065" spans="1:15" x14ac:dyDescent="0.25">
      <c r="A14065" s="325"/>
      <c r="B14065" s="325"/>
      <c r="H14065" s="325"/>
      <c r="O14065" s="325"/>
    </row>
    <row r="14066" spans="1:15" x14ac:dyDescent="0.25">
      <c r="A14066" s="325"/>
      <c r="B14066" s="325"/>
      <c r="H14066" s="325"/>
      <c r="O14066" s="325"/>
    </row>
    <row r="14067" spans="1:15" x14ac:dyDescent="0.25">
      <c r="A14067" s="325"/>
      <c r="B14067" s="325"/>
      <c r="H14067" s="325"/>
      <c r="O14067" s="325"/>
    </row>
    <row r="14068" spans="1:15" x14ac:dyDescent="0.25">
      <c r="A14068" s="325"/>
      <c r="B14068" s="325"/>
      <c r="H14068" s="325"/>
      <c r="O14068" s="325"/>
    </row>
    <row r="14069" spans="1:15" x14ac:dyDescent="0.25">
      <c r="A14069" s="325"/>
      <c r="B14069" s="325"/>
      <c r="H14069" s="325"/>
      <c r="O14069" s="325"/>
    </row>
    <row r="14070" spans="1:15" x14ac:dyDescent="0.25">
      <c r="A14070" s="325"/>
      <c r="B14070" s="325"/>
      <c r="H14070" s="325"/>
      <c r="O14070" s="325"/>
    </row>
    <row r="14071" spans="1:15" x14ac:dyDescent="0.25">
      <c r="A14071" s="325"/>
      <c r="B14071" s="325"/>
      <c r="H14071" s="325"/>
      <c r="O14071" s="325"/>
    </row>
    <row r="14072" spans="1:15" x14ac:dyDescent="0.25">
      <c r="A14072" s="325"/>
      <c r="B14072" s="325"/>
      <c r="H14072" s="325"/>
      <c r="O14072" s="325"/>
    </row>
    <row r="14073" spans="1:15" x14ac:dyDescent="0.25">
      <c r="A14073" s="325"/>
      <c r="B14073" s="325"/>
      <c r="H14073" s="325"/>
      <c r="O14073" s="325"/>
    </row>
    <row r="14074" spans="1:15" x14ac:dyDescent="0.25">
      <c r="A14074" s="325"/>
      <c r="B14074" s="325"/>
      <c r="H14074" s="325"/>
      <c r="O14074" s="325"/>
    </row>
    <row r="14075" spans="1:15" x14ac:dyDescent="0.25">
      <c r="A14075" s="325"/>
      <c r="B14075" s="325"/>
      <c r="H14075" s="325"/>
      <c r="O14075" s="325"/>
    </row>
    <row r="14076" spans="1:15" x14ac:dyDescent="0.25">
      <c r="A14076" s="325"/>
      <c r="B14076" s="325"/>
      <c r="H14076" s="325"/>
      <c r="O14076" s="325"/>
    </row>
    <row r="14077" spans="1:15" x14ac:dyDescent="0.25">
      <c r="A14077" s="325"/>
      <c r="B14077" s="325"/>
      <c r="H14077" s="325"/>
      <c r="O14077" s="325"/>
    </row>
    <row r="14078" spans="1:15" x14ac:dyDescent="0.25">
      <c r="A14078" s="325"/>
      <c r="B14078" s="325"/>
      <c r="H14078" s="325"/>
      <c r="O14078" s="325"/>
    </row>
    <row r="14079" spans="1:15" x14ac:dyDescent="0.25">
      <c r="A14079" s="325"/>
      <c r="B14079" s="325"/>
      <c r="H14079" s="325"/>
      <c r="O14079" s="325"/>
    </row>
    <row r="14080" spans="1:15" x14ac:dyDescent="0.25">
      <c r="A14080" s="325"/>
      <c r="B14080" s="325"/>
      <c r="H14080" s="325"/>
      <c r="O14080" s="325"/>
    </row>
    <row r="14081" spans="1:15" x14ac:dyDescent="0.25">
      <c r="A14081" s="325"/>
      <c r="B14081" s="325"/>
      <c r="H14081" s="325"/>
      <c r="O14081" s="325"/>
    </row>
    <row r="14082" spans="1:15" x14ac:dyDescent="0.25">
      <c r="A14082" s="325"/>
      <c r="B14082" s="325"/>
      <c r="H14082" s="325"/>
      <c r="O14082" s="325"/>
    </row>
    <row r="14083" spans="1:15" x14ac:dyDescent="0.25">
      <c r="A14083" s="325"/>
      <c r="B14083" s="325"/>
      <c r="H14083" s="325"/>
      <c r="O14083" s="325"/>
    </row>
    <row r="14084" spans="1:15" x14ac:dyDescent="0.25">
      <c r="A14084" s="325"/>
      <c r="B14084" s="325"/>
      <c r="H14084" s="325"/>
      <c r="O14084" s="325"/>
    </row>
    <row r="14085" spans="1:15" x14ac:dyDescent="0.25">
      <c r="A14085" s="325"/>
      <c r="B14085" s="325"/>
      <c r="H14085" s="325"/>
      <c r="O14085" s="325"/>
    </row>
    <row r="14086" spans="1:15" x14ac:dyDescent="0.25">
      <c r="A14086" s="325"/>
      <c r="B14086" s="325"/>
      <c r="H14086" s="325"/>
      <c r="O14086" s="325"/>
    </row>
    <row r="14087" spans="1:15" x14ac:dyDescent="0.25">
      <c r="A14087" s="325"/>
      <c r="B14087" s="325"/>
      <c r="H14087" s="325"/>
      <c r="O14087" s="325"/>
    </row>
    <row r="14088" spans="1:15" x14ac:dyDescent="0.25">
      <c r="A14088" s="325"/>
      <c r="B14088" s="325"/>
      <c r="H14088" s="325"/>
      <c r="O14088" s="325"/>
    </row>
    <row r="14089" spans="1:15" x14ac:dyDescent="0.25">
      <c r="A14089" s="325"/>
      <c r="B14089" s="325"/>
      <c r="H14089" s="325"/>
      <c r="O14089" s="325"/>
    </row>
    <row r="14090" spans="1:15" x14ac:dyDescent="0.25">
      <c r="A14090" s="325"/>
      <c r="B14090" s="325"/>
      <c r="H14090" s="325"/>
      <c r="O14090" s="325"/>
    </row>
    <row r="14091" spans="1:15" x14ac:dyDescent="0.25">
      <c r="A14091" s="325"/>
      <c r="B14091" s="325"/>
      <c r="H14091" s="325"/>
      <c r="O14091" s="325"/>
    </row>
    <row r="14092" spans="1:15" x14ac:dyDescent="0.25">
      <c r="A14092" s="325"/>
      <c r="B14092" s="325"/>
      <c r="H14092" s="325"/>
      <c r="O14092" s="325"/>
    </row>
    <row r="14093" spans="1:15" x14ac:dyDescent="0.25">
      <c r="A14093" s="325"/>
      <c r="B14093" s="325"/>
      <c r="H14093" s="325"/>
      <c r="O14093" s="325"/>
    </row>
    <row r="14094" spans="1:15" x14ac:dyDescent="0.25">
      <c r="A14094" s="325"/>
      <c r="B14094" s="325"/>
      <c r="H14094" s="325"/>
      <c r="O14094" s="325"/>
    </row>
    <row r="14095" spans="1:15" x14ac:dyDescent="0.25">
      <c r="A14095" s="325"/>
      <c r="B14095" s="325"/>
      <c r="H14095" s="325"/>
      <c r="O14095" s="325"/>
    </row>
    <row r="14096" spans="1:15" x14ac:dyDescent="0.25">
      <c r="A14096" s="325"/>
      <c r="B14096" s="325"/>
      <c r="H14096" s="325"/>
      <c r="O14096" s="325"/>
    </row>
    <row r="14097" spans="1:15" x14ac:dyDescent="0.25">
      <c r="A14097" s="325"/>
      <c r="B14097" s="325"/>
      <c r="H14097" s="325"/>
      <c r="O14097" s="325"/>
    </row>
    <row r="14098" spans="1:15" x14ac:dyDescent="0.25">
      <c r="A14098" s="325"/>
      <c r="B14098" s="325"/>
      <c r="H14098" s="325"/>
      <c r="O14098" s="325"/>
    </row>
    <row r="14099" spans="1:15" x14ac:dyDescent="0.25">
      <c r="A14099" s="325"/>
      <c r="B14099" s="325"/>
      <c r="H14099" s="325"/>
      <c r="O14099" s="325"/>
    </row>
    <row r="14100" spans="1:15" x14ac:dyDescent="0.25">
      <c r="A14100" s="325"/>
      <c r="B14100" s="325"/>
      <c r="H14100" s="325"/>
      <c r="O14100" s="325"/>
    </row>
    <row r="14101" spans="1:15" x14ac:dyDescent="0.25">
      <c r="A14101" s="325"/>
      <c r="B14101" s="325"/>
      <c r="H14101" s="325"/>
      <c r="O14101" s="325"/>
    </row>
    <row r="14102" spans="1:15" x14ac:dyDescent="0.25">
      <c r="A14102" s="325"/>
      <c r="B14102" s="325"/>
      <c r="H14102" s="325"/>
      <c r="O14102" s="325"/>
    </row>
    <row r="14103" spans="1:15" x14ac:dyDescent="0.25">
      <c r="A14103" s="325"/>
      <c r="B14103" s="325"/>
      <c r="H14103" s="325"/>
      <c r="O14103" s="325"/>
    </row>
    <row r="14104" spans="1:15" x14ac:dyDescent="0.25">
      <c r="A14104" s="325"/>
      <c r="B14104" s="325"/>
      <c r="H14104" s="325"/>
      <c r="O14104" s="325"/>
    </row>
    <row r="14105" spans="1:15" x14ac:dyDescent="0.25">
      <c r="A14105" s="325"/>
      <c r="B14105" s="325"/>
      <c r="H14105" s="325"/>
      <c r="O14105" s="325"/>
    </row>
    <row r="14106" spans="1:15" x14ac:dyDescent="0.25">
      <c r="A14106" s="325"/>
      <c r="B14106" s="325"/>
      <c r="H14106" s="325"/>
      <c r="O14106" s="325"/>
    </row>
    <row r="14107" spans="1:15" x14ac:dyDescent="0.25">
      <c r="A14107" s="325"/>
      <c r="B14107" s="325"/>
      <c r="H14107" s="325"/>
      <c r="O14107" s="325"/>
    </row>
    <row r="14108" spans="1:15" x14ac:dyDescent="0.25">
      <c r="A14108" s="325"/>
      <c r="B14108" s="325"/>
      <c r="H14108" s="325"/>
      <c r="O14108" s="325"/>
    </row>
    <row r="14109" spans="1:15" x14ac:dyDescent="0.25">
      <c r="A14109" s="325"/>
      <c r="B14109" s="325"/>
      <c r="H14109" s="325"/>
      <c r="O14109" s="325"/>
    </row>
    <row r="14110" spans="1:15" x14ac:dyDescent="0.25">
      <c r="A14110" s="325"/>
      <c r="B14110" s="325"/>
      <c r="H14110" s="325"/>
      <c r="O14110" s="325"/>
    </row>
    <row r="14111" spans="1:15" x14ac:dyDescent="0.25">
      <c r="A14111" s="325"/>
      <c r="B14111" s="325"/>
      <c r="H14111" s="325"/>
      <c r="O14111" s="325"/>
    </row>
    <row r="14112" spans="1:15" x14ac:dyDescent="0.25">
      <c r="A14112" s="325"/>
      <c r="B14112" s="325"/>
      <c r="H14112" s="325"/>
      <c r="O14112" s="325"/>
    </row>
    <row r="14113" spans="1:15" x14ac:dyDescent="0.25">
      <c r="A14113" s="325"/>
      <c r="B14113" s="325"/>
      <c r="H14113" s="325"/>
      <c r="O14113" s="325"/>
    </row>
    <row r="14114" spans="1:15" x14ac:dyDescent="0.25">
      <c r="A14114" s="325"/>
      <c r="B14114" s="325"/>
      <c r="H14114" s="325"/>
      <c r="O14114" s="325"/>
    </row>
    <row r="14115" spans="1:15" x14ac:dyDescent="0.25">
      <c r="A14115" s="325"/>
      <c r="B14115" s="325"/>
      <c r="H14115" s="325"/>
      <c r="O14115" s="325"/>
    </row>
    <row r="14116" spans="1:15" x14ac:dyDescent="0.25">
      <c r="A14116" s="325"/>
      <c r="B14116" s="325"/>
      <c r="H14116" s="325"/>
      <c r="O14116" s="325"/>
    </row>
    <row r="14117" spans="1:15" x14ac:dyDescent="0.25">
      <c r="A14117" s="325"/>
      <c r="B14117" s="325"/>
      <c r="H14117" s="325"/>
      <c r="O14117" s="325"/>
    </row>
    <row r="14118" spans="1:15" x14ac:dyDescent="0.25">
      <c r="A14118" s="325"/>
      <c r="B14118" s="325"/>
      <c r="H14118" s="325"/>
      <c r="O14118" s="325"/>
    </row>
    <row r="14119" spans="1:15" x14ac:dyDescent="0.25">
      <c r="A14119" s="325"/>
      <c r="B14119" s="325"/>
      <c r="H14119" s="325"/>
      <c r="O14119" s="325"/>
    </row>
    <row r="14120" spans="1:15" x14ac:dyDescent="0.25">
      <c r="A14120" s="325"/>
      <c r="B14120" s="325"/>
      <c r="H14120" s="325"/>
      <c r="O14120" s="325"/>
    </row>
    <row r="14121" spans="1:15" x14ac:dyDescent="0.25">
      <c r="A14121" s="325"/>
      <c r="B14121" s="325"/>
      <c r="H14121" s="325"/>
      <c r="O14121" s="325"/>
    </row>
    <row r="14122" spans="1:15" x14ac:dyDescent="0.25">
      <c r="A14122" s="325"/>
      <c r="B14122" s="325"/>
      <c r="H14122" s="325"/>
      <c r="O14122" s="325"/>
    </row>
    <row r="14123" spans="1:15" x14ac:dyDescent="0.25">
      <c r="A14123" s="325"/>
      <c r="B14123" s="325"/>
      <c r="H14123" s="325"/>
      <c r="O14123" s="325"/>
    </row>
    <row r="14124" spans="1:15" x14ac:dyDescent="0.25">
      <c r="A14124" s="325"/>
      <c r="B14124" s="325"/>
      <c r="H14124" s="325"/>
      <c r="O14124" s="325"/>
    </row>
    <row r="14125" spans="1:15" x14ac:dyDescent="0.25">
      <c r="A14125" s="325"/>
      <c r="B14125" s="325"/>
      <c r="H14125" s="325"/>
      <c r="O14125" s="325"/>
    </row>
    <row r="14126" spans="1:15" x14ac:dyDescent="0.25">
      <c r="A14126" s="325"/>
      <c r="B14126" s="325"/>
      <c r="H14126" s="325"/>
      <c r="O14126" s="325"/>
    </row>
    <row r="14127" spans="1:15" x14ac:dyDescent="0.25">
      <c r="A14127" s="325"/>
      <c r="B14127" s="325"/>
      <c r="H14127" s="325"/>
      <c r="O14127" s="325"/>
    </row>
    <row r="14128" spans="1:15" x14ac:dyDescent="0.25">
      <c r="A14128" s="325"/>
      <c r="B14128" s="325"/>
      <c r="H14128" s="325"/>
      <c r="O14128" s="325"/>
    </row>
    <row r="14129" spans="1:15" x14ac:dyDescent="0.25">
      <c r="A14129" s="325"/>
      <c r="B14129" s="325"/>
      <c r="H14129" s="325"/>
      <c r="O14129" s="325"/>
    </row>
    <row r="14130" spans="1:15" x14ac:dyDescent="0.25">
      <c r="A14130" s="325"/>
      <c r="B14130" s="325"/>
      <c r="H14130" s="325"/>
      <c r="O14130" s="325"/>
    </row>
    <row r="14131" spans="1:15" x14ac:dyDescent="0.25">
      <c r="A14131" s="325"/>
      <c r="B14131" s="325"/>
      <c r="H14131" s="325"/>
      <c r="O14131" s="325"/>
    </row>
    <row r="14132" spans="1:15" x14ac:dyDescent="0.25">
      <c r="A14132" s="325"/>
      <c r="B14132" s="325"/>
      <c r="H14132" s="325"/>
      <c r="O14132" s="325"/>
    </row>
    <row r="14133" spans="1:15" x14ac:dyDescent="0.25">
      <c r="A14133" s="325"/>
      <c r="B14133" s="325"/>
      <c r="H14133" s="325"/>
      <c r="O14133" s="325"/>
    </row>
    <row r="14134" spans="1:15" x14ac:dyDescent="0.25">
      <c r="A14134" s="325"/>
      <c r="B14134" s="325"/>
      <c r="H14134" s="325"/>
      <c r="O14134" s="325"/>
    </row>
    <row r="14135" spans="1:15" x14ac:dyDescent="0.25">
      <c r="A14135" s="325"/>
      <c r="B14135" s="325"/>
      <c r="H14135" s="325"/>
      <c r="O14135" s="325"/>
    </row>
    <row r="14136" spans="1:15" x14ac:dyDescent="0.25">
      <c r="A14136" s="325"/>
      <c r="B14136" s="325"/>
      <c r="H14136" s="325"/>
      <c r="O14136" s="325"/>
    </row>
    <row r="14137" spans="1:15" x14ac:dyDescent="0.25">
      <c r="A14137" s="325"/>
      <c r="B14137" s="325"/>
      <c r="H14137" s="325"/>
      <c r="O14137" s="325"/>
    </row>
    <row r="14138" spans="1:15" x14ac:dyDescent="0.25">
      <c r="A14138" s="325"/>
      <c r="B14138" s="325"/>
      <c r="H14138" s="325"/>
      <c r="O14138" s="325"/>
    </row>
    <row r="14139" spans="1:15" x14ac:dyDescent="0.25">
      <c r="A14139" s="325"/>
      <c r="B14139" s="325"/>
      <c r="H14139" s="325"/>
      <c r="O14139" s="325"/>
    </row>
    <row r="14140" spans="1:15" x14ac:dyDescent="0.25">
      <c r="A14140" s="325"/>
      <c r="B14140" s="325"/>
      <c r="H14140" s="325"/>
      <c r="O14140" s="325"/>
    </row>
    <row r="14141" spans="1:15" x14ac:dyDescent="0.25">
      <c r="A14141" s="325"/>
      <c r="B14141" s="325"/>
      <c r="H14141" s="325"/>
      <c r="O14141" s="325"/>
    </row>
    <row r="14142" spans="1:15" x14ac:dyDescent="0.25">
      <c r="A14142" s="325"/>
      <c r="B14142" s="325"/>
      <c r="H14142" s="325"/>
      <c r="O14142" s="325"/>
    </row>
    <row r="14143" spans="1:15" x14ac:dyDescent="0.25">
      <c r="A14143" s="325"/>
      <c r="B14143" s="325"/>
      <c r="H14143" s="325"/>
      <c r="O14143" s="325"/>
    </row>
    <row r="14144" spans="1:15" x14ac:dyDescent="0.25">
      <c r="A14144" s="325"/>
      <c r="B14144" s="325"/>
      <c r="H14144" s="325"/>
      <c r="O14144" s="325"/>
    </row>
    <row r="14145" spans="1:15" x14ac:dyDescent="0.25">
      <c r="A14145" s="325"/>
      <c r="B14145" s="325"/>
      <c r="H14145" s="325"/>
      <c r="O14145" s="325"/>
    </row>
    <row r="14146" spans="1:15" x14ac:dyDescent="0.25">
      <c r="A14146" s="325"/>
      <c r="B14146" s="325"/>
      <c r="H14146" s="325"/>
      <c r="O14146" s="325"/>
    </row>
    <row r="14147" spans="1:15" x14ac:dyDescent="0.25">
      <c r="A14147" s="325"/>
      <c r="B14147" s="325"/>
      <c r="H14147" s="325"/>
      <c r="O14147" s="325"/>
    </row>
    <row r="14148" spans="1:15" x14ac:dyDescent="0.25">
      <c r="A14148" s="325"/>
      <c r="B14148" s="325"/>
      <c r="H14148" s="325"/>
      <c r="O14148" s="325"/>
    </row>
    <row r="14149" spans="1:15" x14ac:dyDescent="0.25">
      <c r="A14149" s="325"/>
      <c r="B14149" s="325"/>
      <c r="H14149" s="325"/>
      <c r="O14149" s="325"/>
    </row>
    <row r="14150" spans="1:15" x14ac:dyDescent="0.25">
      <c r="A14150" s="325"/>
      <c r="B14150" s="325"/>
      <c r="H14150" s="325"/>
      <c r="O14150" s="325"/>
    </row>
    <row r="14151" spans="1:15" x14ac:dyDescent="0.25">
      <c r="A14151" s="325"/>
      <c r="B14151" s="325"/>
      <c r="H14151" s="325"/>
      <c r="O14151" s="325"/>
    </row>
    <row r="14152" spans="1:15" x14ac:dyDescent="0.25">
      <c r="A14152" s="325"/>
      <c r="B14152" s="325"/>
      <c r="H14152" s="325"/>
      <c r="O14152" s="325"/>
    </row>
    <row r="14153" spans="1:15" x14ac:dyDescent="0.25">
      <c r="A14153" s="325"/>
      <c r="B14153" s="325"/>
      <c r="H14153" s="325"/>
      <c r="O14153" s="325"/>
    </row>
    <row r="14154" spans="1:15" x14ac:dyDescent="0.25">
      <c r="A14154" s="325"/>
      <c r="B14154" s="325"/>
      <c r="H14154" s="325"/>
      <c r="O14154" s="325"/>
    </row>
    <row r="14155" spans="1:15" x14ac:dyDescent="0.25">
      <c r="A14155" s="325"/>
      <c r="B14155" s="325"/>
      <c r="H14155" s="325"/>
      <c r="O14155" s="325"/>
    </row>
    <row r="14156" spans="1:15" x14ac:dyDescent="0.25">
      <c r="A14156" s="325"/>
      <c r="B14156" s="325"/>
      <c r="H14156" s="325"/>
      <c r="O14156" s="325"/>
    </row>
    <row r="14157" spans="1:15" x14ac:dyDescent="0.25">
      <c r="A14157" s="325"/>
      <c r="B14157" s="325"/>
      <c r="H14157" s="325"/>
      <c r="O14157" s="325"/>
    </row>
    <row r="14158" spans="1:15" x14ac:dyDescent="0.25">
      <c r="A14158" s="325"/>
      <c r="B14158" s="325"/>
      <c r="H14158" s="325"/>
      <c r="O14158" s="325"/>
    </row>
    <row r="14159" spans="1:15" x14ac:dyDescent="0.25">
      <c r="A14159" s="325"/>
      <c r="B14159" s="325"/>
      <c r="H14159" s="325"/>
      <c r="O14159" s="325"/>
    </row>
    <row r="14160" spans="1:15" x14ac:dyDescent="0.25">
      <c r="A14160" s="325"/>
      <c r="B14160" s="325"/>
      <c r="H14160" s="325"/>
      <c r="O14160" s="325"/>
    </row>
    <row r="14161" spans="1:15" x14ac:dyDescent="0.25">
      <c r="A14161" s="325"/>
      <c r="B14161" s="325"/>
      <c r="H14161" s="325"/>
      <c r="O14161" s="325"/>
    </row>
    <row r="14162" spans="1:15" x14ac:dyDescent="0.25">
      <c r="A14162" s="325"/>
      <c r="B14162" s="325"/>
      <c r="H14162" s="325"/>
      <c r="O14162" s="325"/>
    </row>
    <row r="14163" spans="1:15" x14ac:dyDescent="0.25">
      <c r="A14163" s="325"/>
      <c r="B14163" s="325"/>
      <c r="H14163" s="325"/>
      <c r="O14163" s="325"/>
    </row>
    <row r="14164" spans="1:15" x14ac:dyDescent="0.25">
      <c r="A14164" s="325"/>
      <c r="B14164" s="325"/>
      <c r="H14164" s="325"/>
      <c r="O14164" s="325"/>
    </row>
    <row r="14165" spans="1:15" x14ac:dyDescent="0.25">
      <c r="A14165" s="325"/>
      <c r="B14165" s="325"/>
      <c r="H14165" s="325"/>
      <c r="O14165" s="325"/>
    </row>
    <row r="14166" spans="1:15" x14ac:dyDescent="0.25">
      <c r="A14166" s="325"/>
      <c r="B14166" s="325"/>
      <c r="H14166" s="325"/>
      <c r="O14166" s="325"/>
    </row>
    <row r="14167" spans="1:15" x14ac:dyDescent="0.25">
      <c r="A14167" s="325"/>
      <c r="B14167" s="325"/>
      <c r="H14167" s="325"/>
      <c r="O14167" s="325"/>
    </row>
    <row r="14168" spans="1:15" x14ac:dyDescent="0.25">
      <c r="A14168" s="325"/>
      <c r="B14168" s="325"/>
      <c r="H14168" s="325"/>
      <c r="O14168" s="325"/>
    </row>
    <row r="14169" spans="1:15" x14ac:dyDescent="0.25">
      <c r="A14169" s="325"/>
      <c r="B14169" s="325"/>
      <c r="H14169" s="325"/>
      <c r="O14169" s="325"/>
    </row>
    <row r="14170" spans="1:15" x14ac:dyDescent="0.25">
      <c r="A14170" s="325"/>
      <c r="B14170" s="325"/>
      <c r="H14170" s="325"/>
      <c r="O14170" s="325"/>
    </row>
    <row r="14171" spans="1:15" x14ac:dyDescent="0.25">
      <c r="A14171" s="325"/>
      <c r="B14171" s="325"/>
      <c r="H14171" s="325"/>
      <c r="O14171" s="325"/>
    </row>
    <row r="14172" spans="1:15" x14ac:dyDescent="0.25">
      <c r="A14172" s="325"/>
      <c r="B14172" s="325"/>
      <c r="H14172" s="325"/>
      <c r="O14172" s="325"/>
    </row>
    <row r="14173" spans="1:15" x14ac:dyDescent="0.25">
      <c r="A14173" s="325"/>
      <c r="B14173" s="325"/>
      <c r="H14173" s="325"/>
      <c r="O14173" s="325"/>
    </row>
    <row r="14174" spans="1:15" x14ac:dyDescent="0.25">
      <c r="A14174" s="325"/>
      <c r="B14174" s="325"/>
      <c r="H14174" s="325"/>
      <c r="O14174" s="325"/>
    </row>
    <row r="14175" spans="1:15" x14ac:dyDescent="0.25">
      <c r="A14175" s="325"/>
      <c r="B14175" s="325"/>
      <c r="H14175" s="325"/>
      <c r="O14175" s="325"/>
    </row>
    <row r="14176" spans="1:15" x14ac:dyDescent="0.25">
      <c r="A14176" s="325"/>
      <c r="B14176" s="325"/>
      <c r="H14176" s="325"/>
      <c r="O14176" s="325"/>
    </row>
    <row r="14177" spans="1:15" x14ac:dyDescent="0.25">
      <c r="A14177" s="325"/>
      <c r="B14177" s="325"/>
      <c r="H14177" s="325"/>
      <c r="O14177" s="325"/>
    </row>
    <row r="14178" spans="1:15" x14ac:dyDescent="0.25">
      <c r="A14178" s="325"/>
      <c r="B14178" s="325"/>
      <c r="H14178" s="325"/>
      <c r="O14178" s="325"/>
    </row>
    <row r="14179" spans="1:15" x14ac:dyDescent="0.25">
      <c r="A14179" s="325"/>
      <c r="B14179" s="325"/>
      <c r="H14179" s="325"/>
      <c r="O14179" s="325"/>
    </row>
    <row r="14180" spans="1:15" x14ac:dyDescent="0.25">
      <c r="A14180" s="325"/>
      <c r="B14180" s="325"/>
      <c r="H14180" s="325"/>
      <c r="O14180" s="325"/>
    </row>
    <row r="14181" spans="1:15" x14ac:dyDescent="0.25">
      <c r="A14181" s="325"/>
      <c r="B14181" s="325"/>
      <c r="H14181" s="325"/>
      <c r="O14181" s="325"/>
    </row>
    <row r="14182" spans="1:15" x14ac:dyDescent="0.25">
      <c r="A14182" s="325"/>
      <c r="B14182" s="325"/>
      <c r="H14182" s="325"/>
      <c r="O14182" s="325"/>
    </row>
    <row r="14183" spans="1:15" x14ac:dyDescent="0.25">
      <c r="A14183" s="325"/>
      <c r="B14183" s="325"/>
      <c r="H14183" s="325"/>
      <c r="O14183" s="325"/>
    </row>
    <row r="14184" spans="1:15" x14ac:dyDescent="0.25">
      <c r="A14184" s="325"/>
      <c r="B14184" s="325"/>
      <c r="H14184" s="325"/>
      <c r="O14184" s="325"/>
    </row>
    <row r="14185" spans="1:15" x14ac:dyDescent="0.25">
      <c r="A14185" s="325"/>
      <c r="B14185" s="325"/>
      <c r="H14185" s="325"/>
      <c r="O14185" s="325"/>
    </row>
    <row r="14186" spans="1:15" x14ac:dyDescent="0.25">
      <c r="A14186" s="325"/>
      <c r="B14186" s="325"/>
      <c r="H14186" s="325"/>
      <c r="O14186" s="325"/>
    </row>
    <row r="14187" spans="1:15" x14ac:dyDescent="0.25">
      <c r="A14187" s="325"/>
      <c r="B14187" s="325"/>
      <c r="H14187" s="325"/>
      <c r="O14187" s="325"/>
    </row>
    <row r="14188" spans="1:15" x14ac:dyDescent="0.25">
      <c r="A14188" s="325"/>
      <c r="B14188" s="325"/>
      <c r="H14188" s="325"/>
      <c r="O14188" s="325"/>
    </row>
    <row r="14189" spans="1:15" x14ac:dyDescent="0.25">
      <c r="A14189" s="325"/>
      <c r="B14189" s="325"/>
      <c r="H14189" s="325"/>
      <c r="O14189" s="325"/>
    </row>
    <row r="14190" spans="1:15" x14ac:dyDescent="0.25">
      <c r="A14190" s="325"/>
      <c r="B14190" s="325"/>
      <c r="H14190" s="325"/>
      <c r="O14190" s="325"/>
    </row>
    <row r="14191" spans="1:15" x14ac:dyDescent="0.25">
      <c r="A14191" s="325"/>
      <c r="B14191" s="325"/>
      <c r="H14191" s="325"/>
      <c r="O14191" s="325"/>
    </row>
    <row r="14192" spans="1:15" x14ac:dyDescent="0.25">
      <c r="A14192" s="325"/>
      <c r="B14192" s="325"/>
      <c r="H14192" s="325"/>
      <c r="O14192" s="325"/>
    </row>
    <row r="14193" spans="1:15" x14ac:dyDescent="0.25">
      <c r="A14193" s="325"/>
      <c r="B14193" s="325"/>
      <c r="H14193" s="325"/>
      <c r="O14193" s="325"/>
    </row>
    <row r="14194" spans="1:15" x14ac:dyDescent="0.25">
      <c r="A14194" s="325"/>
      <c r="B14194" s="325"/>
      <c r="H14194" s="325"/>
      <c r="O14194" s="325"/>
    </row>
    <row r="14195" spans="1:15" x14ac:dyDescent="0.25">
      <c r="A14195" s="325"/>
      <c r="B14195" s="325"/>
      <c r="H14195" s="325"/>
      <c r="O14195" s="325"/>
    </row>
    <row r="14196" spans="1:15" x14ac:dyDescent="0.25">
      <c r="A14196" s="325"/>
      <c r="B14196" s="325"/>
      <c r="H14196" s="325"/>
      <c r="O14196" s="325"/>
    </row>
    <row r="14197" spans="1:15" x14ac:dyDescent="0.25">
      <c r="A14197" s="325"/>
      <c r="B14197" s="325"/>
      <c r="H14197" s="325"/>
      <c r="O14197" s="325"/>
    </row>
    <row r="14198" spans="1:15" x14ac:dyDescent="0.25">
      <c r="A14198" s="325"/>
      <c r="B14198" s="325"/>
      <c r="H14198" s="325"/>
      <c r="O14198" s="325"/>
    </row>
    <row r="14199" spans="1:15" x14ac:dyDescent="0.25">
      <c r="A14199" s="325"/>
      <c r="B14199" s="325"/>
      <c r="H14199" s="325"/>
      <c r="O14199" s="325"/>
    </row>
    <row r="14200" spans="1:15" x14ac:dyDescent="0.25">
      <c r="A14200" s="325"/>
      <c r="B14200" s="325"/>
      <c r="H14200" s="325"/>
      <c r="O14200" s="325"/>
    </row>
    <row r="14201" spans="1:15" x14ac:dyDescent="0.25">
      <c r="A14201" s="325"/>
      <c r="B14201" s="325"/>
      <c r="H14201" s="325"/>
      <c r="O14201" s="325"/>
    </row>
    <row r="14202" spans="1:15" x14ac:dyDescent="0.25">
      <c r="A14202" s="325"/>
      <c r="B14202" s="325"/>
      <c r="H14202" s="325"/>
      <c r="O14202" s="325"/>
    </row>
    <row r="14203" spans="1:15" x14ac:dyDescent="0.25">
      <c r="A14203" s="325"/>
      <c r="B14203" s="325"/>
      <c r="H14203" s="325"/>
      <c r="O14203" s="325"/>
    </row>
    <row r="14204" spans="1:15" x14ac:dyDescent="0.25">
      <c r="A14204" s="325"/>
      <c r="B14204" s="325"/>
      <c r="H14204" s="325"/>
      <c r="O14204" s="325"/>
    </row>
    <row r="14205" spans="1:15" x14ac:dyDescent="0.25">
      <c r="A14205" s="325"/>
      <c r="B14205" s="325"/>
      <c r="H14205" s="325"/>
      <c r="O14205" s="325"/>
    </row>
    <row r="14206" spans="1:15" x14ac:dyDescent="0.25">
      <c r="A14206" s="325"/>
      <c r="B14206" s="325"/>
      <c r="H14206" s="325"/>
      <c r="O14206" s="325"/>
    </row>
    <row r="14207" spans="1:15" x14ac:dyDescent="0.25">
      <c r="A14207" s="325"/>
      <c r="B14207" s="325"/>
      <c r="H14207" s="325"/>
      <c r="O14207" s="325"/>
    </row>
    <row r="14208" spans="1:15" x14ac:dyDescent="0.25">
      <c r="A14208" s="325"/>
      <c r="B14208" s="325"/>
      <c r="H14208" s="325"/>
      <c r="O14208" s="325"/>
    </row>
    <row r="14209" spans="1:15" x14ac:dyDescent="0.25">
      <c r="A14209" s="325"/>
      <c r="B14209" s="325"/>
      <c r="H14209" s="325"/>
      <c r="O14209" s="325"/>
    </row>
    <row r="14210" spans="1:15" x14ac:dyDescent="0.25">
      <c r="A14210" s="325"/>
      <c r="B14210" s="325"/>
      <c r="H14210" s="325"/>
      <c r="O14210" s="325"/>
    </row>
    <row r="14211" spans="1:15" x14ac:dyDescent="0.25">
      <c r="A14211" s="325"/>
      <c r="B14211" s="325"/>
      <c r="H14211" s="325"/>
      <c r="O14211" s="325"/>
    </row>
    <row r="14212" spans="1:15" x14ac:dyDescent="0.25">
      <c r="A14212" s="325"/>
      <c r="B14212" s="325"/>
      <c r="H14212" s="325"/>
      <c r="O14212" s="325"/>
    </row>
    <row r="14213" spans="1:15" x14ac:dyDescent="0.25">
      <c r="A14213" s="325"/>
      <c r="B14213" s="325"/>
      <c r="H14213" s="325"/>
      <c r="O14213" s="325"/>
    </row>
    <row r="14214" spans="1:15" x14ac:dyDescent="0.25">
      <c r="A14214" s="325"/>
      <c r="B14214" s="325"/>
      <c r="H14214" s="325"/>
      <c r="O14214" s="325"/>
    </row>
    <row r="14215" spans="1:15" x14ac:dyDescent="0.25">
      <c r="A14215" s="325"/>
      <c r="B14215" s="325"/>
      <c r="H14215" s="325"/>
      <c r="O14215" s="325"/>
    </row>
    <row r="14216" spans="1:15" x14ac:dyDescent="0.25">
      <c r="A14216" s="325"/>
      <c r="B14216" s="325"/>
      <c r="H14216" s="325"/>
      <c r="O14216" s="325"/>
    </row>
    <row r="14217" spans="1:15" x14ac:dyDescent="0.25">
      <c r="A14217" s="325"/>
      <c r="B14217" s="325"/>
      <c r="H14217" s="325"/>
      <c r="O14217" s="325"/>
    </row>
    <row r="14218" spans="1:15" x14ac:dyDescent="0.25">
      <c r="A14218" s="325"/>
      <c r="B14218" s="325"/>
      <c r="H14218" s="325"/>
      <c r="O14218" s="325"/>
    </row>
    <row r="14219" spans="1:15" x14ac:dyDescent="0.25">
      <c r="A14219" s="325"/>
      <c r="B14219" s="325"/>
      <c r="H14219" s="325"/>
      <c r="O14219" s="325"/>
    </row>
    <row r="14220" spans="1:15" x14ac:dyDescent="0.25">
      <c r="A14220" s="325"/>
      <c r="B14220" s="325"/>
      <c r="H14220" s="325"/>
      <c r="O14220" s="325"/>
    </row>
    <row r="14221" spans="1:15" x14ac:dyDescent="0.25">
      <c r="A14221" s="325"/>
      <c r="B14221" s="325"/>
      <c r="H14221" s="325"/>
      <c r="O14221" s="325"/>
    </row>
    <row r="14222" spans="1:15" x14ac:dyDescent="0.25">
      <c r="A14222" s="325"/>
      <c r="B14222" s="325"/>
      <c r="H14222" s="325"/>
      <c r="O14222" s="325"/>
    </row>
    <row r="14223" spans="1:15" x14ac:dyDescent="0.25">
      <c r="A14223" s="325"/>
      <c r="B14223" s="325"/>
      <c r="H14223" s="325"/>
      <c r="O14223" s="325"/>
    </row>
    <row r="14224" spans="1:15" x14ac:dyDescent="0.25">
      <c r="A14224" s="325"/>
      <c r="B14224" s="325"/>
      <c r="H14224" s="325"/>
      <c r="O14224" s="325"/>
    </row>
    <row r="14225" spans="1:15" x14ac:dyDescent="0.25">
      <c r="A14225" s="325"/>
      <c r="B14225" s="325"/>
      <c r="H14225" s="325"/>
      <c r="O14225" s="325"/>
    </row>
    <row r="14226" spans="1:15" x14ac:dyDescent="0.25">
      <c r="A14226" s="325"/>
      <c r="B14226" s="325"/>
      <c r="H14226" s="325"/>
      <c r="O14226" s="325"/>
    </row>
    <row r="14227" spans="1:15" x14ac:dyDescent="0.25">
      <c r="A14227" s="325"/>
      <c r="B14227" s="325"/>
      <c r="H14227" s="325"/>
      <c r="O14227" s="325"/>
    </row>
    <row r="14228" spans="1:15" x14ac:dyDescent="0.25">
      <c r="A14228" s="325"/>
      <c r="B14228" s="325"/>
      <c r="H14228" s="325"/>
      <c r="O14228" s="325"/>
    </row>
    <row r="14229" spans="1:15" x14ac:dyDescent="0.25">
      <c r="A14229" s="325"/>
      <c r="B14229" s="325"/>
      <c r="H14229" s="325"/>
      <c r="O14229" s="325"/>
    </row>
    <row r="14230" spans="1:15" x14ac:dyDescent="0.25">
      <c r="A14230" s="325"/>
      <c r="B14230" s="325"/>
      <c r="H14230" s="325"/>
      <c r="O14230" s="325"/>
    </row>
    <row r="14231" spans="1:15" x14ac:dyDescent="0.25">
      <c r="A14231" s="325"/>
      <c r="B14231" s="325"/>
      <c r="H14231" s="325"/>
      <c r="O14231" s="325"/>
    </row>
    <row r="14232" spans="1:15" x14ac:dyDescent="0.25">
      <c r="A14232" s="325"/>
      <c r="B14232" s="325"/>
      <c r="H14232" s="325"/>
      <c r="O14232" s="325"/>
    </row>
    <row r="14233" spans="1:15" x14ac:dyDescent="0.25">
      <c r="A14233" s="325"/>
      <c r="B14233" s="325"/>
      <c r="H14233" s="325"/>
      <c r="O14233" s="325"/>
    </row>
    <row r="14234" spans="1:15" x14ac:dyDescent="0.25">
      <c r="A14234" s="325"/>
      <c r="B14234" s="325"/>
      <c r="H14234" s="325"/>
      <c r="O14234" s="325"/>
    </row>
    <row r="14235" spans="1:15" x14ac:dyDescent="0.25">
      <c r="A14235" s="325"/>
      <c r="B14235" s="325"/>
      <c r="H14235" s="325"/>
      <c r="O14235" s="325"/>
    </row>
    <row r="14236" spans="1:15" x14ac:dyDescent="0.25">
      <c r="A14236" s="325"/>
      <c r="B14236" s="325"/>
      <c r="H14236" s="325"/>
      <c r="O14236" s="325"/>
    </row>
    <row r="14237" spans="1:15" x14ac:dyDescent="0.25">
      <c r="A14237" s="325"/>
      <c r="B14237" s="325"/>
      <c r="H14237" s="325"/>
      <c r="O14237" s="325"/>
    </row>
    <row r="14238" spans="1:15" x14ac:dyDescent="0.25">
      <c r="A14238" s="325"/>
      <c r="B14238" s="325"/>
      <c r="H14238" s="325"/>
      <c r="O14238" s="325"/>
    </row>
    <row r="14239" spans="1:15" x14ac:dyDescent="0.25">
      <c r="A14239" s="325"/>
      <c r="B14239" s="325"/>
      <c r="H14239" s="325"/>
      <c r="O14239" s="325"/>
    </row>
    <row r="14240" spans="1:15" x14ac:dyDescent="0.25">
      <c r="A14240" s="325"/>
      <c r="B14240" s="325"/>
      <c r="H14240" s="325"/>
      <c r="O14240" s="325"/>
    </row>
    <row r="14241" spans="1:15" x14ac:dyDescent="0.25">
      <c r="A14241" s="325"/>
      <c r="B14241" s="325"/>
      <c r="H14241" s="325"/>
      <c r="O14241" s="325"/>
    </row>
    <row r="14242" spans="1:15" x14ac:dyDescent="0.25">
      <c r="A14242" s="325"/>
      <c r="B14242" s="325"/>
      <c r="H14242" s="325"/>
      <c r="O14242" s="325"/>
    </row>
    <row r="14243" spans="1:15" x14ac:dyDescent="0.25">
      <c r="A14243" s="325"/>
      <c r="B14243" s="325"/>
      <c r="H14243" s="325"/>
      <c r="O14243" s="325"/>
    </row>
    <row r="14244" spans="1:15" x14ac:dyDescent="0.25">
      <c r="A14244" s="325"/>
      <c r="B14244" s="325"/>
      <c r="H14244" s="325"/>
      <c r="O14244" s="325"/>
    </row>
    <row r="14245" spans="1:15" x14ac:dyDescent="0.25">
      <c r="A14245" s="325"/>
      <c r="B14245" s="325"/>
      <c r="H14245" s="325"/>
      <c r="O14245" s="325"/>
    </row>
    <row r="14246" spans="1:15" x14ac:dyDescent="0.25">
      <c r="A14246" s="325"/>
      <c r="B14246" s="325"/>
      <c r="H14246" s="325"/>
      <c r="O14246" s="325"/>
    </row>
    <row r="14247" spans="1:15" x14ac:dyDescent="0.25">
      <c r="A14247" s="325"/>
      <c r="B14247" s="325"/>
      <c r="H14247" s="325"/>
      <c r="O14247" s="325"/>
    </row>
    <row r="14248" spans="1:15" x14ac:dyDescent="0.25">
      <c r="A14248" s="325"/>
      <c r="B14248" s="325"/>
      <c r="H14248" s="325"/>
      <c r="O14248" s="325"/>
    </row>
    <row r="14249" spans="1:15" x14ac:dyDescent="0.25">
      <c r="A14249" s="325"/>
      <c r="B14249" s="325"/>
      <c r="H14249" s="325"/>
      <c r="O14249" s="325"/>
    </row>
    <row r="14250" spans="1:15" x14ac:dyDescent="0.25">
      <c r="A14250" s="325"/>
      <c r="B14250" s="325"/>
      <c r="H14250" s="325"/>
      <c r="O14250" s="325"/>
    </row>
    <row r="14251" spans="1:15" x14ac:dyDescent="0.25">
      <c r="A14251" s="325"/>
      <c r="B14251" s="325"/>
      <c r="H14251" s="325"/>
      <c r="O14251" s="325"/>
    </row>
    <row r="14252" spans="1:15" x14ac:dyDescent="0.25">
      <c r="A14252" s="325"/>
      <c r="B14252" s="325"/>
      <c r="H14252" s="325"/>
      <c r="O14252" s="325"/>
    </row>
    <row r="14253" spans="1:15" x14ac:dyDescent="0.25">
      <c r="A14253" s="325"/>
      <c r="B14253" s="325"/>
      <c r="H14253" s="325"/>
      <c r="O14253" s="325"/>
    </row>
    <row r="14254" spans="1:15" x14ac:dyDescent="0.25">
      <c r="A14254" s="325"/>
      <c r="B14254" s="325"/>
      <c r="H14254" s="325"/>
      <c r="O14254" s="325"/>
    </row>
    <row r="14255" spans="1:15" x14ac:dyDescent="0.25">
      <c r="A14255" s="325"/>
      <c r="B14255" s="325"/>
      <c r="H14255" s="325"/>
      <c r="O14255" s="325"/>
    </row>
    <row r="14256" spans="1:15" x14ac:dyDescent="0.25">
      <c r="A14256" s="325"/>
      <c r="B14256" s="325"/>
      <c r="H14256" s="325"/>
      <c r="O14256" s="325"/>
    </row>
    <row r="14257" spans="1:15" x14ac:dyDescent="0.25">
      <c r="A14257" s="325"/>
      <c r="B14257" s="325"/>
      <c r="H14257" s="325"/>
      <c r="O14257" s="325"/>
    </row>
    <row r="14258" spans="1:15" x14ac:dyDescent="0.25">
      <c r="A14258" s="325"/>
      <c r="B14258" s="325"/>
      <c r="H14258" s="325"/>
      <c r="O14258" s="325"/>
    </row>
    <row r="14259" spans="1:15" x14ac:dyDescent="0.25">
      <c r="A14259" s="325"/>
      <c r="B14259" s="325"/>
      <c r="H14259" s="325"/>
      <c r="O14259" s="325"/>
    </row>
    <row r="14260" spans="1:15" x14ac:dyDescent="0.25">
      <c r="A14260" s="325"/>
      <c r="B14260" s="325"/>
      <c r="H14260" s="325"/>
      <c r="O14260" s="325"/>
    </row>
    <row r="14261" spans="1:15" x14ac:dyDescent="0.25">
      <c r="A14261" s="325"/>
      <c r="B14261" s="325"/>
      <c r="H14261" s="325"/>
      <c r="O14261" s="325"/>
    </row>
    <row r="14262" spans="1:15" x14ac:dyDescent="0.25">
      <c r="A14262" s="325"/>
      <c r="B14262" s="325"/>
      <c r="H14262" s="325"/>
      <c r="O14262" s="325"/>
    </row>
    <row r="14263" spans="1:15" x14ac:dyDescent="0.25">
      <c r="A14263" s="325"/>
      <c r="B14263" s="325"/>
      <c r="H14263" s="325"/>
      <c r="O14263" s="325"/>
    </row>
    <row r="14264" spans="1:15" x14ac:dyDescent="0.25">
      <c r="A14264" s="325"/>
      <c r="B14264" s="325"/>
      <c r="H14264" s="325"/>
      <c r="O14264" s="325"/>
    </row>
    <row r="14265" spans="1:15" x14ac:dyDescent="0.25">
      <c r="A14265" s="325"/>
      <c r="B14265" s="325"/>
      <c r="H14265" s="325"/>
      <c r="O14265" s="325"/>
    </row>
    <row r="14266" spans="1:15" x14ac:dyDescent="0.25">
      <c r="A14266" s="325"/>
      <c r="B14266" s="325"/>
      <c r="H14266" s="325"/>
      <c r="O14266" s="325"/>
    </row>
    <row r="14267" spans="1:15" x14ac:dyDescent="0.25">
      <c r="A14267" s="325"/>
      <c r="B14267" s="325"/>
      <c r="H14267" s="325"/>
      <c r="O14267" s="325"/>
    </row>
    <row r="14268" spans="1:15" x14ac:dyDescent="0.25">
      <c r="A14268" s="325"/>
      <c r="B14268" s="325"/>
      <c r="H14268" s="325"/>
      <c r="O14268" s="325"/>
    </row>
    <row r="14269" spans="1:15" x14ac:dyDescent="0.25">
      <c r="A14269" s="325"/>
      <c r="B14269" s="325"/>
      <c r="H14269" s="325"/>
      <c r="O14269" s="325"/>
    </row>
    <row r="14270" spans="1:15" x14ac:dyDescent="0.25">
      <c r="A14270" s="325"/>
      <c r="B14270" s="325"/>
      <c r="H14270" s="325"/>
      <c r="O14270" s="325"/>
    </row>
    <row r="14271" spans="1:15" x14ac:dyDescent="0.25">
      <c r="A14271" s="325"/>
      <c r="B14271" s="325"/>
      <c r="H14271" s="325"/>
      <c r="O14271" s="325"/>
    </row>
    <row r="14272" spans="1:15" x14ac:dyDescent="0.25">
      <c r="A14272" s="325"/>
      <c r="B14272" s="325"/>
      <c r="H14272" s="325"/>
      <c r="O14272" s="325"/>
    </row>
    <row r="14273" spans="1:15" x14ac:dyDescent="0.25">
      <c r="A14273" s="325"/>
      <c r="B14273" s="325"/>
      <c r="H14273" s="325"/>
      <c r="O14273" s="325"/>
    </row>
    <row r="14274" spans="1:15" x14ac:dyDescent="0.25">
      <c r="A14274" s="325"/>
      <c r="B14274" s="325"/>
      <c r="H14274" s="325"/>
      <c r="O14274" s="325"/>
    </row>
    <row r="14275" spans="1:15" x14ac:dyDescent="0.25">
      <c r="A14275" s="325"/>
      <c r="B14275" s="325"/>
      <c r="H14275" s="325"/>
      <c r="O14275" s="325"/>
    </row>
    <row r="14276" spans="1:15" x14ac:dyDescent="0.25">
      <c r="A14276" s="325"/>
      <c r="B14276" s="325"/>
      <c r="H14276" s="325"/>
      <c r="O14276" s="325"/>
    </row>
    <row r="14277" spans="1:15" x14ac:dyDescent="0.25">
      <c r="A14277" s="325"/>
      <c r="B14277" s="325"/>
      <c r="H14277" s="325"/>
      <c r="O14277" s="325"/>
    </row>
    <row r="14278" spans="1:15" x14ac:dyDescent="0.25">
      <c r="A14278" s="325"/>
      <c r="B14278" s="325"/>
      <c r="H14278" s="325"/>
      <c r="O14278" s="325"/>
    </row>
    <row r="14279" spans="1:15" x14ac:dyDescent="0.25">
      <c r="A14279" s="325"/>
      <c r="B14279" s="325"/>
      <c r="H14279" s="325"/>
      <c r="O14279" s="325"/>
    </row>
    <row r="14280" spans="1:15" x14ac:dyDescent="0.25">
      <c r="A14280" s="325"/>
      <c r="B14280" s="325"/>
      <c r="H14280" s="325"/>
      <c r="O14280" s="325"/>
    </row>
    <row r="14281" spans="1:15" x14ac:dyDescent="0.25">
      <c r="A14281" s="325"/>
      <c r="B14281" s="325"/>
      <c r="H14281" s="325"/>
      <c r="O14281" s="325"/>
    </row>
    <row r="14282" spans="1:15" x14ac:dyDescent="0.25">
      <c r="A14282" s="325"/>
      <c r="B14282" s="325"/>
      <c r="H14282" s="325"/>
      <c r="O14282" s="325"/>
    </row>
    <row r="14283" spans="1:15" x14ac:dyDescent="0.25">
      <c r="A14283" s="325"/>
      <c r="B14283" s="325"/>
      <c r="H14283" s="325"/>
      <c r="O14283" s="325"/>
    </row>
    <row r="14284" spans="1:15" x14ac:dyDescent="0.25">
      <c r="A14284" s="325"/>
      <c r="B14284" s="325"/>
      <c r="H14284" s="325"/>
      <c r="O14284" s="325"/>
    </row>
    <row r="14285" spans="1:15" x14ac:dyDescent="0.25">
      <c r="A14285" s="325"/>
      <c r="B14285" s="325"/>
      <c r="H14285" s="325"/>
      <c r="O14285" s="325"/>
    </row>
    <row r="14286" spans="1:15" x14ac:dyDescent="0.25">
      <c r="A14286" s="325"/>
      <c r="B14286" s="325"/>
      <c r="H14286" s="325"/>
      <c r="O14286" s="325"/>
    </row>
    <row r="14287" spans="1:15" x14ac:dyDescent="0.25">
      <c r="A14287" s="325"/>
      <c r="B14287" s="325"/>
      <c r="H14287" s="325"/>
      <c r="O14287" s="325"/>
    </row>
    <row r="14288" spans="1:15" x14ac:dyDescent="0.25">
      <c r="A14288" s="325"/>
      <c r="B14288" s="325"/>
      <c r="H14288" s="325"/>
      <c r="O14288" s="325"/>
    </row>
    <row r="14289" spans="1:15" x14ac:dyDescent="0.25">
      <c r="A14289" s="325"/>
      <c r="B14289" s="325"/>
      <c r="H14289" s="325"/>
      <c r="O14289" s="325"/>
    </row>
    <row r="14290" spans="1:15" x14ac:dyDescent="0.25">
      <c r="A14290" s="325"/>
      <c r="B14290" s="325"/>
      <c r="H14290" s="325"/>
      <c r="O14290" s="325"/>
    </row>
    <row r="14291" spans="1:15" x14ac:dyDescent="0.25">
      <c r="A14291" s="325"/>
      <c r="B14291" s="325"/>
      <c r="H14291" s="325"/>
      <c r="O14291" s="325"/>
    </row>
    <row r="14292" spans="1:15" x14ac:dyDescent="0.25">
      <c r="A14292" s="325"/>
      <c r="B14292" s="325"/>
      <c r="H14292" s="325"/>
      <c r="O14292" s="325"/>
    </row>
    <row r="14293" spans="1:15" x14ac:dyDescent="0.25">
      <c r="A14293" s="325"/>
      <c r="B14293" s="325"/>
      <c r="H14293" s="325"/>
      <c r="O14293" s="325"/>
    </row>
    <row r="14294" spans="1:15" x14ac:dyDescent="0.25">
      <c r="A14294" s="325"/>
      <c r="B14294" s="325"/>
      <c r="H14294" s="325"/>
      <c r="O14294" s="325"/>
    </row>
    <row r="14295" spans="1:15" x14ac:dyDescent="0.25">
      <c r="A14295" s="325"/>
      <c r="B14295" s="325"/>
      <c r="H14295" s="325"/>
      <c r="O14295" s="325"/>
    </row>
    <row r="14296" spans="1:15" x14ac:dyDescent="0.25">
      <c r="A14296" s="325"/>
      <c r="B14296" s="325"/>
      <c r="H14296" s="325"/>
      <c r="O14296" s="325"/>
    </row>
    <row r="14297" spans="1:15" x14ac:dyDescent="0.25">
      <c r="A14297" s="325"/>
      <c r="B14297" s="325"/>
      <c r="H14297" s="325"/>
      <c r="O14297" s="325"/>
    </row>
    <row r="14298" spans="1:15" x14ac:dyDescent="0.25">
      <c r="A14298" s="325"/>
      <c r="B14298" s="325"/>
      <c r="H14298" s="325"/>
      <c r="O14298" s="325"/>
    </row>
    <row r="14299" spans="1:15" x14ac:dyDescent="0.25">
      <c r="A14299" s="325"/>
      <c r="B14299" s="325"/>
      <c r="H14299" s="325"/>
      <c r="O14299" s="325"/>
    </row>
    <row r="14300" spans="1:15" x14ac:dyDescent="0.25">
      <c r="A14300" s="325"/>
      <c r="B14300" s="325"/>
      <c r="H14300" s="325"/>
      <c r="O14300" s="325"/>
    </row>
    <row r="14301" spans="1:15" x14ac:dyDescent="0.25">
      <c r="A14301" s="325"/>
      <c r="B14301" s="325"/>
      <c r="H14301" s="325"/>
      <c r="O14301" s="325"/>
    </row>
    <row r="14302" spans="1:15" x14ac:dyDescent="0.25">
      <c r="A14302" s="325"/>
      <c r="B14302" s="325"/>
      <c r="H14302" s="325"/>
      <c r="O14302" s="325"/>
    </row>
    <row r="14303" spans="1:15" x14ac:dyDescent="0.25">
      <c r="A14303" s="325"/>
      <c r="B14303" s="325"/>
      <c r="H14303" s="325"/>
      <c r="O14303" s="325"/>
    </row>
    <row r="14304" spans="1:15" x14ac:dyDescent="0.25">
      <c r="A14304" s="325"/>
      <c r="B14304" s="325"/>
      <c r="H14304" s="325"/>
      <c r="O14304" s="325"/>
    </row>
    <row r="14305" spans="1:15" x14ac:dyDescent="0.25">
      <c r="A14305" s="325"/>
      <c r="B14305" s="325"/>
      <c r="H14305" s="325"/>
      <c r="O14305" s="325"/>
    </row>
    <row r="14306" spans="1:15" x14ac:dyDescent="0.25">
      <c r="A14306" s="325"/>
      <c r="B14306" s="325"/>
      <c r="H14306" s="325"/>
      <c r="O14306" s="325"/>
    </row>
    <row r="14307" spans="1:15" x14ac:dyDescent="0.25">
      <c r="A14307" s="325"/>
      <c r="B14307" s="325"/>
      <c r="H14307" s="325"/>
      <c r="O14307" s="325"/>
    </row>
    <row r="14308" spans="1:15" x14ac:dyDescent="0.25">
      <c r="A14308" s="325"/>
      <c r="B14308" s="325"/>
      <c r="H14308" s="325"/>
      <c r="O14308" s="325"/>
    </row>
    <row r="14309" spans="1:15" x14ac:dyDescent="0.25">
      <c r="A14309" s="325"/>
      <c r="B14309" s="325"/>
      <c r="H14309" s="325"/>
      <c r="O14309" s="325"/>
    </row>
    <row r="14310" spans="1:15" x14ac:dyDescent="0.25">
      <c r="A14310" s="325"/>
      <c r="B14310" s="325"/>
      <c r="H14310" s="325"/>
      <c r="O14310" s="325"/>
    </row>
    <row r="14311" spans="1:15" x14ac:dyDescent="0.25">
      <c r="A14311" s="325"/>
      <c r="B14311" s="325"/>
      <c r="H14311" s="325"/>
      <c r="O14311" s="325"/>
    </row>
    <row r="14312" spans="1:15" x14ac:dyDescent="0.25">
      <c r="A14312" s="325"/>
      <c r="B14312" s="325"/>
      <c r="H14312" s="325"/>
      <c r="O14312" s="325"/>
    </row>
    <row r="14313" spans="1:15" x14ac:dyDescent="0.25">
      <c r="A14313" s="325"/>
      <c r="B14313" s="325"/>
      <c r="H14313" s="325"/>
      <c r="O14313" s="325"/>
    </row>
    <row r="14314" spans="1:15" x14ac:dyDescent="0.25">
      <c r="A14314" s="325"/>
      <c r="B14314" s="325"/>
      <c r="H14314" s="325"/>
      <c r="O14314" s="325"/>
    </row>
    <row r="14315" spans="1:15" x14ac:dyDescent="0.25">
      <c r="A14315" s="325"/>
      <c r="B14315" s="325"/>
      <c r="H14315" s="325"/>
      <c r="O14315" s="325"/>
    </row>
    <row r="14316" spans="1:15" x14ac:dyDescent="0.25">
      <c r="A14316" s="325"/>
      <c r="B14316" s="325"/>
      <c r="H14316" s="325"/>
      <c r="O14316" s="325"/>
    </row>
    <row r="14317" spans="1:15" x14ac:dyDescent="0.25">
      <c r="A14317" s="325"/>
      <c r="B14317" s="325"/>
      <c r="H14317" s="325"/>
      <c r="O14317" s="325"/>
    </row>
    <row r="14318" spans="1:15" x14ac:dyDescent="0.25">
      <c r="A14318" s="325"/>
      <c r="B14318" s="325"/>
      <c r="H14318" s="325"/>
      <c r="O14318" s="325"/>
    </row>
    <row r="14319" spans="1:15" x14ac:dyDescent="0.25">
      <c r="A14319" s="325"/>
      <c r="B14319" s="325"/>
      <c r="H14319" s="325"/>
      <c r="O14319" s="325"/>
    </row>
    <row r="14320" spans="1:15" x14ac:dyDescent="0.25">
      <c r="A14320" s="325"/>
      <c r="B14320" s="325"/>
      <c r="H14320" s="325"/>
      <c r="O14320" s="325"/>
    </row>
    <row r="14321" spans="1:15" x14ac:dyDescent="0.25">
      <c r="A14321" s="325"/>
      <c r="B14321" s="325"/>
      <c r="H14321" s="325"/>
      <c r="O14321" s="325"/>
    </row>
    <row r="14322" spans="1:15" x14ac:dyDescent="0.25">
      <c r="A14322" s="325"/>
      <c r="B14322" s="325"/>
      <c r="H14322" s="325"/>
      <c r="O14322" s="325"/>
    </row>
    <row r="14323" spans="1:15" x14ac:dyDescent="0.25">
      <c r="A14323" s="325"/>
      <c r="B14323" s="325"/>
      <c r="H14323" s="325"/>
      <c r="O14323" s="325"/>
    </row>
    <row r="14324" spans="1:15" x14ac:dyDescent="0.25">
      <c r="A14324" s="325"/>
      <c r="B14324" s="325"/>
      <c r="H14324" s="325"/>
      <c r="O14324" s="325"/>
    </row>
    <row r="14325" spans="1:15" x14ac:dyDescent="0.25">
      <c r="A14325" s="325"/>
      <c r="B14325" s="325"/>
      <c r="H14325" s="325"/>
      <c r="O14325" s="325"/>
    </row>
    <row r="14326" spans="1:15" x14ac:dyDescent="0.25">
      <c r="A14326" s="325"/>
      <c r="B14326" s="325"/>
      <c r="H14326" s="325"/>
      <c r="O14326" s="325"/>
    </row>
    <row r="14327" spans="1:15" x14ac:dyDescent="0.25">
      <c r="A14327" s="325"/>
      <c r="B14327" s="325"/>
      <c r="H14327" s="325"/>
      <c r="O14327" s="325"/>
    </row>
    <row r="14328" spans="1:15" x14ac:dyDescent="0.25">
      <c r="A14328" s="325"/>
      <c r="B14328" s="325"/>
      <c r="H14328" s="325"/>
      <c r="O14328" s="325"/>
    </row>
    <row r="14329" spans="1:15" x14ac:dyDescent="0.25">
      <c r="A14329" s="325"/>
      <c r="B14329" s="325"/>
      <c r="H14329" s="325"/>
      <c r="O14329" s="325"/>
    </row>
    <row r="14330" spans="1:15" x14ac:dyDescent="0.25">
      <c r="A14330" s="325"/>
      <c r="B14330" s="325"/>
      <c r="H14330" s="325"/>
      <c r="O14330" s="325"/>
    </row>
    <row r="14331" spans="1:15" x14ac:dyDescent="0.25">
      <c r="A14331" s="325"/>
      <c r="B14331" s="325"/>
      <c r="H14331" s="325"/>
      <c r="O14331" s="325"/>
    </row>
    <row r="14332" spans="1:15" x14ac:dyDescent="0.25">
      <c r="A14332" s="325"/>
      <c r="B14332" s="325"/>
      <c r="H14332" s="325"/>
      <c r="O14332" s="325"/>
    </row>
    <row r="14333" spans="1:15" x14ac:dyDescent="0.25">
      <c r="A14333" s="325"/>
      <c r="B14333" s="325"/>
      <c r="H14333" s="325"/>
      <c r="O14333" s="325"/>
    </row>
    <row r="14334" spans="1:15" x14ac:dyDescent="0.25">
      <c r="A14334" s="325"/>
      <c r="B14334" s="325"/>
      <c r="H14334" s="325"/>
      <c r="O14334" s="325"/>
    </row>
    <row r="14335" spans="1:15" x14ac:dyDescent="0.25">
      <c r="A14335" s="325"/>
      <c r="B14335" s="325"/>
      <c r="H14335" s="325"/>
      <c r="O14335" s="325"/>
    </row>
    <row r="14336" spans="1:15" x14ac:dyDescent="0.25">
      <c r="A14336" s="325"/>
      <c r="B14336" s="325"/>
      <c r="H14336" s="325"/>
      <c r="O14336" s="325"/>
    </row>
    <row r="14337" spans="1:15" x14ac:dyDescent="0.25">
      <c r="A14337" s="325"/>
      <c r="B14337" s="325"/>
      <c r="H14337" s="325"/>
      <c r="O14337" s="325"/>
    </row>
    <row r="14338" spans="1:15" x14ac:dyDescent="0.25">
      <c r="A14338" s="325"/>
      <c r="B14338" s="325"/>
      <c r="H14338" s="325"/>
      <c r="O14338" s="325"/>
    </row>
    <row r="14339" spans="1:15" x14ac:dyDescent="0.25">
      <c r="A14339" s="325"/>
      <c r="B14339" s="325"/>
      <c r="H14339" s="325"/>
      <c r="O14339" s="325"/>
    </row>
    <row r="14340" spans="1:15" x14ac:dyDescent="0.25">
      <c r="A14340" s="325"/>
      <c r="B14340" s="325"/>
      <c r="H14340" s="325"/>
      <c r="O14340" s="325"/>
    </row>
    <row r="14341" spans="1:15" x14ac:dyDescent="0.25">
      <c r="A14341" s="325"/>
      <c r="B14341" s="325"/>
      <c r="H14341" s="325"/>
      <c r="O14341" s="325"/>
    </row>
    <row r="14342" spans="1:15" x14ac:dyDescent="0.25">
      <c r="A14342" s="325"/>
      <c r="B14342" s="325"/>
      <c r="H14342" s="325"/>
      <c r="O14342" s="325"/>
    </row>
    <row r="14343" spans="1:15" x14ac:dyDescent="0.25">
      <c r="A14343" s="325"/>
      <c r="B14343" s="325"/>
      <c r="H14343" s="325"/>
      <c r="O14343" s="325"/>
    </row>
    <row r="14344" spans="1:15" x14ac:dyDescent="0.25">
      <c r="A14344" s="325"/>
      <c r="B14344" s="325"/>
      <c r="H14344" s="325"/>
      <c r="O14344" s="325"/>
    </row>
    <row r="14345" spans="1:15" x14ac:dyDescent="0.25">
      <c r="A14345" s="325"/>
      <c r="B14345" s="325"/>
      <c r="H14345" s="325"/>
      <c r="O14345" s="325"/>
    </row>
    <row r="14346" spans="1:15" x14ac:dyDescent="0.25">
      <c r="A14346" s="325"/>
      <c r="B14346" s="325"/>
      <c r="H14346" s="325"/>
      <c r="O14346" s="325"/>
    </row>
    <row r="14347" spans="1:15" x14ac:dyDescent="0.25">
      <c r="A14347" s="325"/>
      <c r="B14347" s="325"/>
      <c r="H14347" s="325"/>
      <c r="O14347" s="325"/>
    </row>
    <row r="14348" spans="1:15" x14ac:dyDescent="0.25">
      <c r="A14348" s="325"/>
      <c r="B14348" s="325"/>
      <c r="H14348" s="325"/>
      <c r="O14348" s="325"/>
    </row>
    <row r="14349" spans="1:15" x14ac:dyDescent="0.25">
      <c r="A14349" s="325"/>
      <c r="B14349" s="325"/>
      <c r="H14349" s="325"/>
      <c r="O14349" s="325"/>
    </row>
    <row r="14350" spans="1:15" x14ac:dyDescent="0.25">
      <c r="A14350" s="325"/>
      <c r="B14350" s="325"/>
      <c r="H14350" s="325"/>
      <c r="O14350" s="325"/>
    </row>
    <row r="14351" spans="1:15" x14ac:dyDescent="0.25">
      <c r="A14351" s="325"/>
      <c r="B14351" s="325"/>
      <c r="H14351" s="325"/>
      <c r="O14351" s="325"/>
    </row>
    <row r="14352" spans="1:15" x14ac:dyDescent="0.25">
      <c r="A14352" s="325"/>
      <c r="B14352" s="325"/>
      <c r="H14352" s="325"/>
      <c r="O14352" s="325"/>
    </row>
    <row r="14353" spans="1:15" x14ac:dyDescent="0.25">
      <c r="A14353" s="325"/>
      <c r="B14353" s="325"/>
      <c r="H14353" s="325"/>
      <c r="O14353" s="325"/>
    </row>
    <row r="14354" spans="1:15" x14ac:dyDescent="0.25">
      <c r="A14354" s="325"/>
      <c r="B14354" s="325"/>
      <c r="H14354" s="325"/>
      <c r="O14354" s="325"/>
    </row>
    <row r="14355" spans="1:15" x14ac:dyDescent="0.25">
      <c r="A14355" s="325"/>
      <c r="B14355" s="325"/>
      <c r="H14355" s="325"/>
      <c r="O14355" s="325"/>
    </row>
    <row r="14356" spans="1:15" x14ac:dyDescent="0.25">
      <c r="A14356" s="325"/>
      <c r="B14356" s="325"/>
      <c r="H14356" s="325"/>
      <c r="O14356" s="325"/>
    </row>
    <row r="14357" spans="1:15" x14ac:dyDescent="0.25">
      <c r="A14357" s="325"/>
      <c r="B14357" s="325"/>
      <c r="H14357" s="325"/>
      <c r="O14357" s="325"/>
    </row>
    <row r="14358" spans="1:15" x14ac:dyDescent="0.25">
      <c r="A14358" s="325"/>
      <c r="B14358" s="325"/>
      <c r="H14358" s="325"/>
      <c r="O14358" s="325"/>
    </row>
    <row r="14359" spans="1:15" x14ac:dyDescent="0.25">
      <c r="A14359" s="325"/>
      <c r="B14359" s="325"/>
      <c r="H14359" s="325"/>
      <c r="O14359" s="325"/>
    </row>
    <row r="14360" spans="1:15" x14ac:dyDescent="0.25">
      <c r="A14360" s="325"/>
      <c r="B14360" s="325"/>
      <c r="H14360" s="325"/>
      <c r="O14360" s="325"/>
    </row>
    <row r="14361" spans="1:15" x14ac:dyDescent="0.25">
      <c r="A14361" s="325"/>
      <c r="B14361" s="325"/>
      <c r="H14361" s="325"/>
      <c r="O14361" s="325"/>
    </row>
    <row r="14362" spans="1:15" x14ac:dyDescent="0.25">
      <c r="A14362" s="325"/>
      <c r="B14362" s="325"/>
      <c r="H14362" s="325"/>
      <c r="O14362" s="325"/>
    </row>
    <row r="14363" spans="1:15" x14ac:dyDescent="0.25">
      <c r="A14363" s="325"/>
      <c r="B14363" s="325"/>
      <c r="H14363" s="325"/>
      <c r="O14363" s="325"/>
    </row>
    <row r="14364" spans="1:15" x14ac:dyDescent="0.25">
      <c r="A14364" s="325"/>
      <c r="B14364" s="325"/>
      <c r="H14364" s="325"/>
      <c r="O14364" s="325"/>
    </row>
    <row r="14365" spans="1:15" x14ac:dyDescent="0.25">
      <c r="A14365" s="325"/>
      <c r="B14365" s="325"/>
      <c r="H14365" s="325"/>
      <c r="O14365" s="325"/>
    </row>
    <row r="14366" spans="1:15" x14ac:dyDescent="0.25">
      <c r="A14366" s="325"/>
      <c r="B14366" s="325"/>
      <c r="H14366" s="325"/>
      <c r="O14366" s="325"/>
    </row>
    <row r="14367" spans="1:15" x14ac:dyDescent="0.25">
      <c r="A14367" s="325"/>
      <c r="B14367" s="325"/>
      <c r="H14367" s="325"/>
      <c r="O14367" s="325"/>
    </row>
    <row r="14368" spans="1:15" x14ac:dyDescent="0.25">
      <c r="A14368" s="325"/>
      <c r="B14368" s="325"/>
      <c r="H14368" s="325"/>
      <c r="O14368" s="325"/>
    </row>
    <row r="14369" spans="1:15" x14ac:dyDescent="0.25">
      <c r="A14369" s="325"/>
      <c r="B14369" s="325"/>
      <c r="H14369" s="325"/>
      <c r="O14369" s="325"/>
    </row>
    <row r="14370" spans="1:15" x14ac:dyDescent="0.25">
      <c r="A14370" s="325"/>
      <c r="B14370" s="325"/>
      <c r="H14370" s="325"/>
      <c r="O14370" s="325"/>
    </row>
    <row r="14371" spans="1:15" x14ac:dyDescent="0.25">
      <c r="A14371" s="325"/>
      <c r="B14371" s="325"/>
      <c r="H14371" s="325"/>
      <c r="O14371" s="325"/>
    </row>
    <row r="14372" spans="1:15" x14ac:dyDescent="0.25">
      <c r="A14372" s="325"/>
      <c r="B14372" s="325"/>
      <c r="H14372" s="325"/>
      <c r="O14372" s="325"/>
    </row>
    <row r="14373" spans="1:15" x14ac:dyDescent="0.25">
      <c r="A14373" s="325"/>
      <c r="B14373" s="325"/>
      <c r="H14373" s="325"/>
      <c r="O14373" s="325"/>
    </row>
    <row r="14374" spans="1:15" x14ac:dyDescent="0.25">
      <c r="A14374" s="325"/>
      <c r="B14374" s="325"/>
      <c r="H14374" s="325"/>
      <c r="O14374" s="325"/>
    </row>
    <row r="14375" spans="1:15" x14ac:dyDescent="0.25">
      <c r="A14375" s="325"/>
      <c r="B14375" s="325"/>
      <c r="H14375" s="325"/>
      <c r="O14375" s="325"/>
    </row>
    <row r="14376" spans="1:15" x14ac:dyDescent="0.25">
      <c r="A14376" s="325"/>
      <c r="B14376" s="325"/>
      <c r="H14376" s="325"/>
      <c r="O14376" s="325"/>
    </row>
    <row r="14377" spans="1:15" x14ac:dyDescent="0.25">
      <c r="A14377" s="325"/>
      <c r="B14377" s="325"/>
      <c r="H14377" s="325"/>
      <c r="O14377" s="325"/>
    </row>
    <row r="14378" spans="1:15" x14ac:dyDescent="0.25">
      <c r="A14378" s="325"/>
      <c r="B14378" s="325"/>
      <c r="H14378" s="325"/>
      <c r="O14378" s="325"/>
    </row>
    <row r="14379" spans="1:15" x14ac:dyDescent="0.25">
      <c r="A14379" s="325"/>
      <c r="B14379" s="325"/>
      <c r="H14379" s="325"/>
      <c r="O14379" s="325"/>
    </row>
    <row r="14380" spans="1:15" x14ac:dyDescent="0.25">
      <c r="A14380" s="325"/>
      <c r="B14380" s="325"/>
      <c r="H14380" s="325"/>
      <c r="O14380" s="325"/>
    </row>
    <row r="14381" spans="1:15" x14ac:dyDescent="0.25">
      <c r="A14381" s="325"/>
      <c r="B14381" s="325"/>
      <c r="H14381" s="325"/>
      <c r="O14381" s="325"/>
    </row>
    <row r="14382" spans="1:15" x14ac:dyDescent="0.25">
      <c r="A14382" s="325"/>
      <c r="B14382" s="325"/>
      <c r="H14382" s="325"/>
      <c r="O14382" s="325"/>
    </row>
    <row r="14383" spans="1:15" x14ac:dyDescent="0.25">
      <c r="A14383" s="325"/>
      <c r="B14383" s="325"/>
      <c r="H14383" s="325"/>
      <c r="O14383" s="325"/>
    </row>
    <row r="14384" spans="1:15" x14ac:dyDescent="0.25">
      <c r="A14384" s="325"/>
      <c r="B14384" s="325"/>
      <c r="H14384" s="325"/>
      <c r="O14384" s="325"/>
    </row>
    <row r="14385" spans="1:15" x14ac:dyDescent="0.25">
      <c r="A14385" s="325"/>
      <c r="B14385" s="325"/>
      <c r="H14385" s="325"/>
      <c r="O14385" s="325"/>
    </row>
    <row r="14386" spans="1:15" x14ac:dyDescent="0.25">
      <c r="A14386" s="325"/>
      <c r="B14386" s="325"/>
      <c r="H14386" s="325"/>
      <c r="O14386" s="325"/>
    </row>
    <row r="14387" spans="1:15" x14ac:dyDescent="0.25">
      <c r="A14387" s="325"/>
      <c r="B14387" s="325"/>
      <c r="H14387" s="325"/>
      <c r="O14387" s="325"/>
    </row>
    <row r="14388" spans="1:15" x14ac:dyDescent="0.25">
      <c r="A14388" s="325"/>
      <c r="B14388" s="325"/>
      <c r="H14388" s="325"/>
      <c r="O14388" s="325"/>
    </row>
    <row r="14389" spans="1:15" x14ac:dyDescent="0.25">
      <c r="A14389" s="325"/>
      <c r="B14389" s="325"/>
      <c r="H14389" s="325"/>
      <c r="O14389" s="325"/>
    </row>
    <row r="14390" spans="1:15" x14ac:dyDescent="0.25">
      <c r="A14390" s="325"/>
      <c r="B14390" s="325"/>
      <c r="H14390" s="325"/>
      <c r="O14390" s="325"/>
    </row>
    <row r="14391" spans="1:15" x14ac:dyDescent="0.25">
      <c r="A14391" s="325"/>
      <c r="B14391" s="325"/>
      <c r="H14391" s="325"/>
      <c r="O14391" s="325"/>
    </row>
    <row r="14392" spans="1:15" x14ac:dyDescent="0.25">
      <c r="A14392" s="325"/>
      <c r="B14392" s="325"/>
      <c r="H14392" s="325"/>
      <c r="O14392" s="325"/>
    </row>
    <row r="14393" spans="1:15" x14ac:dyDescent="0.25">
      <c r="A14393" s="325"/>
      <c r="B14393" s="325"/>
      <c r="H14393" s="325"/>
      <c r="O14393" s="325"/>
    </row>
    <row r="14394" spans="1:15" x14ac:dyDescent="0.25">
      <c r="A14394" s="325"/>
      <c r="B14394" s="325"/>
      <c r="H14394" s="325"/>
      <c r="O14394" s="325"/>
    </row>
    <row r="14395" spans="1:15" x14ac:dyDescent="0.25">
      <c r="A14395" s="325"/>
      <c r="B14395" s="325"/>
      <c r="H14395" s="325"/>
      <c r="O14395" s="325"/>
    </row>
    <row r="14396" spans="1:15" x14ac:dyDescent="0.25">
      <c r="A14396" s="325"/>
      <c r="B14396" s="325"/>
      <c r="H14396" s="325"/>
      <c r="O14396" s="325"/>
    </row>
    <row r="14397" spans="1:15" x14ac:dyDescent="0.25">
      <c r="A14397" s="325"/>
      <c r="B14397" s="325"/>
      <c r="H14397" s="325"/>
      <c r="O14397" s="325"/>
    </row>
    <row r="14398" spans="1:15" x14ac:dyDescent="0.25">
      <c r="A14398" s="325"/>
      <c r="B14398" s="325"/>
      <c r="H14398" s="325"/>
      <c r="O14398" s="325"/>
    </row>
    <row r="14399" spans="1:15" x14ac:dyDescent="0.25">
      <c r="A14399" s="325"/>
      <c r="B14399" s="325"/>
      <c r="H14399" s="325"/>
      <c r="O14399" s="325"/>
    </row>
    <row r="14400" spans="1:15" x14ac:dyDescent="0.25">
      <c r="A14400" s="325"/>
      <c r="B14400" s="325"/>
      <c r="H14400" s="325"/>
      <c r="O14400" s="325"/>
    </row>
    <row r="14401" spans="1:15" x14ac:dyDescent="0.25">
      <c r="A14401" s="325"/>
      <c r="B14401" s="325"/>
      <c r="H14401" s="325"/>
      <c r="O14401" s="325"/>
    </row>
    <row r="14402" spans="1:15" x14ac:dyDescent="0.25">
      <c r="A14402" s="325"/>
      <c r="B14402" s="325"/>
      <c r="H14402" s="325"/>
      <c r="O14402" s="325"/>
    </row>
    <row r="14403" spans="1:15" x14ac:dyDescent="0.25">
      <c r="A14403" s="325"/>
      <c r="B14403" s="325"/>
      <c r="H14403" s="325"/>
      <c r="O14403" s="325"/>
    </row>
    <row r="14404" spans="1:15" x14ac:dyDescent="0.25">
      <c r="A14404" s="325"/>
      <c r="B14404" s="325"/>
      <c r="H14404" s="325"/>
      <c r="O14404" s="325"/>
    </row>
    <row r="14405" spans="1:15" x14ac:dyDescent="0.25">
      <c r="A14405" s="325"/>
      <c r="B14405" s="325"/>
      <c r="H14405" s="325"/>
      <c r="O14405" s="325"/>
    </row>
    <row r="14406" spans="1:15" x14ac:dyDescent="0.25">
      <c r="A14406" s="325"/>
      <c r="B14406" s="325"/>
      <c r="H14406" s="325"/>
      <c r="O14406" s="325"/>
    </row>
    <row r="14407" spans="1:15" x14ac:dyDescent="0.25">
      <c r="A14407" s="325"/>
      <c r="B14407" s="325"/>
      <c r="H14407" s="325"/>
      <c r="O14407" s="325"/>
    </row>
    <row r="14408" spans="1:15" x14ac:dyDescent="0.25">
      <c r="A14408" s="325"/>
      <c r="B14408" s="325"/>
      <c r="H14408" s="325"/>
      <c r="O14408" s="325"/>
    </row>
    <row r="14409" spans="1:15" x14ac:dyDescent="0.25">
      <c r="A14409" s="325"/>
      <c r="B14409" s="325"/>
      <c r="H14409" s="325"/>
      <c r="O14409" s="325"/>
    </row>
    <row r="14410" spans="1:15" x14ac:dyDescent="0.25">
      <c r="A14410" s="325"/>
      <c r="B14410" s="325"/>
      <c r="H14410" s="325"/>
      <c r="O14410" s="325"/>
    </row>
    <row r="14411" spans="1:15" x14ac:dyDescent="0.25">
      <c r="A14411" s="325"/>
      <c r="B14411" s="325"/>
      <c r="H14411" s="325"/>
      <c r="O14411" s="325"/>
    </row>
    <row r="14412" spans="1:15" x14ac:dyDescent="0.25">
      <c r="A14412" s="325"/>
      <c r="B14412" s="325"/>
      <c r="H14412" s="325"/>
      <c r="O14412" s="325"/>
    </row>
    <row r="14413" spans="1:15" x14ac:dyDescent="0.25">
      <c r="A14413" s="325"/>
      <c r="B14413" s="325"/>
      <c r="H14413" s="325"/>
      <c r="O14413" s="325"/>
    </row>
    <row r="14414" spans="1:15" x14ac:dyDescent="0.25">
      <c r="A14414" s="325"/>
      <c r="B14414" s="325"/>
      <c r="H14414" s="325"/>
      <c r="O14414" s="325"/>
    </row>
    <row r="14415" spans="1:15" x14ac:dyDescent="0.25">
      <c r="A14415" s="325"/>
      <c r="B14415" s="325"/>
      <c r="H14415" s="325"/>
      <c r="O14415" s="325"/>
    </row>
    <row r="14416" spans="1:15" x14ac:dyDescent="0.25">
      <c r="A14416" s="325"/>
      <c r="B14416" s="325"/>
      <c r="H14416" s="325"/>
      <c r="O14416" s="325"/>
    </row>
    <row r="14417" spans="1:15" x14ac:dyDescent="0.25">
      <c r="A14417" s="325"/>
      <c r="B14417" s="325"/>
      <c r="H14417" s="325"/>
      <c r="O14417" s="325"/>
    </row>
    <row r="14418" spans="1:15" x14ac:dyDescent="0.25">
      <c r="A14418" s="325"/>
      <c r="B14418" s="325"/>
      <c r="H14418" s="325"/>
      <c r="O14418" s="325"/>
    </row>
    <row r="14419" spans="1:15" x14ac:dyDescent="0.25">
      <c r="A14419" s="325"/>
      <c r="B14419" s="325"/>
      <c r="H14419" s="325"/>
      <c r="O14419" s="325"/>
    </row>
    <row r="14420" spans="1:15" x14ac:dyDescent="0.25">
      <c r="A14420" s="325"/>
      <c r="B14420" s="325"/>
      <c r="H14420" s="325"/>
      <c r="O14420" s="325"/>
    </row>
    <row r="14421" spans="1:15" x14ac:dyDescent="0.25">
      <c r="A14421" s="325"/>
      <c r="B14421" s="325"/>
      <c r="H14421" s="325"/>
      <c r="O14421" s="325"/>
    </row>
    <row r="14422" spans="1:15" x14ac:dyDescent="0.25">
      <c r="A14422" s="325"/>
      <c r="B14422" s="325"/>
      <c r="H14422" s="325"/>
      <c r="O14422" s="325"/>
    </row>
    <row r="14423" spans="1:15" x14ac:dyDescent="0.25">
      <c r="A14423" s="325"/>
      <c r="B14423" s="325"/>
      <c r="H14423" s="325"/>
      <c r="O14423" s="325"/>
    </row>
    <row r="14424" spans="1:15" x14ac:dyDescent="0.25">
      <c r="A14424" s="325"/>
      <c r="B14424" s="325"/>
      <c r="H14424" s="325"/>
      <c r="O14424" s="325"/>
    </row>
    <row r="14425" spans="1:15" x14ac:dyDescent="0.25">
      <c r="A14425" s="325"/>
      <c r="B14425" s="325"/>
      <c r="H14425" s="325"/>
      <c r="O14425" s="325"/>
    </row>
    <row r="14426" spans="1:15" x14ac:dyDescent="0.25">
      <c r="A14426" s="325"/>
      <c r="B14426" s="325"/>
      <c r="H14426" s="325"/>
      <c r="O14426" s="325"/>
    </row>
    <row r="14427" spans="1:15" x14ac:dyDescent="0.25">
      <c r="A14427" s="325"/>
      <c r="B14427" s="325"/>
      <c r="H14427" s="325"/>
      <c r="O14427" s="325"/>
    </row>
    <row r="14428" spans="1:15" x14ac:dyDescent="0.25">
      <c r="A14428" s="325"/>
      <c r="B14428" s="325"/>
      <c r="H14428" s="325"/>
      <c r="O14428" s="325"/>
    </row>
    <row r="14429" spans="1:15" x14ac:dyDescent="0.25">
      <c r="A14429" s="325"/>
      <c r="B14429" s="325"/>
      <c r="H14429" s="325"/>
      <c r="O14429" s="325"/>
    </row>
    <row r="14430" spans="1:15" x14ac:dyDescent="0.25">
      <c r="A14430" s="325"/>
      <c r="B14430" s="325"/>
      <c r="H14430" s="325"/>
      <c r="O14430" s="325"/>
    </row>
    <row r="14431" spans="1:15" x14ac:dyDescent="0.25">
      <c r="A14431" s="325"/>
      <c r="B14431" s="325"/>
      <c r="H14431" s="325"/>
      <c r="O14431" s="325"/>
    </row>
    <row r="14432" spans="1:15" x14ac:dyDescent="0.25">
      <c r="A14432" s="325"/>
      <c r="B14432" s="325"/>
      <c r="H14432" s="325"/>
      <c r="O14432" s="325"/>
    </row>
    <row r="14433" spans="1:15" x14ac:dyDescent="0.25">
      <c r="A14433" s="325"/>
      <c r="B14433" s="325"/>
      <c r="H14433" s="325"/>
      <c r="O14433" s="325"/>
    </row>
    <row r="14434" spans="1:15" x14ac:dyDescent="0.25">
      <c r="A14434" s="325"/>
      <c r="B14434" s="325"/>
      <c r="H14434" s="325"/>
      <c r="O14434" s="325"/>
    </row>
    <row r="14435" spans="1:15" x14ac:dyDescent="0.25">
      <c r="A14435" s="325"/>
      <c r="B14435" s="325"/>
      <c r="H14435" s="325"/>
      <c r="O14435" s="325"/>
    </row>
    <row r="14436" spans="1:15" x14ac:dyDescent="0.25">
      <c r="A14436" s="325"/>
      <c r="B14436" s="325"/>
      <c r="H14436" s="325"/>
      <c r="O14436" s="325"/>
    </row>
    <row r="14437" spans="1:15" x14ac:dyDescent="0.25">
      <c r="A14437" s="325"/>
      <c r="B14437" s="325"/>
      <c r="H14437" s="325"/>
      <c r="O14437" s="325"/>
    </row>
    <row r="14438" spans="1:15" x14ac:dyDescent="0.25">
      <c r="A14438" s="325"/>
      <c r="B14438" s="325"/>
      <c r="H14438" s="325"/>
      <c r="O14438" s="325"/>
    </row>
    <row r="14439" spans="1:15" x14ac:dyDescent="0.25">
      <c r="A14439" s="325"/>
      <c r="B14439" s="325"/>
      <c r="H14439" s="325"/>
      <c r="O14439" s="325"/>
    </row>
    <row r="14440" spans="1:15" x14ac:dyDescent="0.25">
      <c r="A14440" s="325"/>
      <c r="B14440" s="325"/>
      <c r="H14440" s="325"/>
      <c r="O14440" s="325"/>
    </row>
    <row r="14441" spans="1:15" x14ac:dyDescent="0.25">
      <c r="A14441" s="325"/>
      <c r="B14441" s="325"/>
      <c r="H14441" s="325"/>
      <c r="O14441" s="325"/>
    </row>
    <row r="14442" spans="1:15" x14ac:dyDescent="0.25">
      <c r="A14442" s="325"/>
      <c r="B14442" s="325"/>
      <c r="H14442" s="325"/>
      <c r="O14442" s="325"/>
    </row>
    <row r="14443" spans="1:15" x14ac:dyDescent="0.25">
      <c r="A14443" s="325"/>
      <c r="B14443" s="325"/>
      <c r="H14443" s="325"/>
      <c r="O14443" s="325"/>
    </row>
    <row r="14444" spans="1:15" x14ac:dyDescent="0.25">
      <c r="A14444" s="325"/>
      <c r="B14444" s="325"/>
      <c r="H14444" s="325"/>
      <c r="O14444" s="325"/>
    </row>
    <row r="14445" spans="1:15" x14ac:dyDescent="0.25">
      <c r="A14445" s="325"/>
      <c r="B14445" s="325"/>
      <c r="H14445" s="325"/>
      <c r="O14445" s="325"/>
    </row>
    <row r="14446" spans="1:15" x14ac:dyDescent="0.25">
      <c r="A14446" s="325"/>
      <c r="B14446" s="325"/>
      <c r="H14446" s="325"/>
      <c r="O14446" s="325"/>
    </row>
    <row r="14447" spans="1:15" x14ac:dyDescent="0.25">
      <c r="A14447" s="325"/>
      <c r="B14447" s="325"/>
      <c r="H14447" s="325"/>
      <c r="O14447" s="325"/>
    </row>
    <row r="14448" spans="1:15" x14ac:dyDescent="0.25">
      <c r="A14448" s="325"/>
      <c r="B14448" s="325"/>
      <c r="H14448" s="325"/>
      <c r="O14448" s="325"/>
    </row>
    <row r="14449" spans="1:15" x14ac:dyDescent="0.25">
      <c r="A14449" s="325"/>
      <c r="B14449" s="325"/>
      <c r="H14449" s="325"/>
      <c r="O14449" s="325"/>
    </row>
    <row r="14450" spans="1:15" x14ac:dyDescent="0.25">
      <c r="A14450" s="325"/>
      <c r="B14450" s="325"/>
      <c r="H14450" s="325"/>
      <c r="O14450" s="325"/>
    </row>
    <row r="14451" spans="1:15" x14ac:dyDescent="0.25">
      <c r="A14451" s="325"/>
      <c r="B14451" s="325"/>
      <c r="H14451" s="325"/>
      <c r="O14451" s="325"/>
    </row>
    <row r="14452" spans="1:15" x14ac:dyDescent="0.25">
      <c r="A14452" s="325"/>
      <c r="B14452" s="325"/>
      <c r="H14452" s="325"/>
      <c r="O14452" s="325"/>
    </row>
    <row r="14453" spans="1:15" x14ac:dyDescent="0.25">
      <c r="A14453" s="325"/>
      <c r="B14453" s="325"/>
      <c r="H14453" s="325"/>
      <c r="O14453" s="325"/>
    </row>
    <row r="14454" spans="1:15" x14ac:dyDescent="0.25">
      <c r="A14454" s="325"/>
      <c r="B14454" s="325"/>
      <c r="H14454" s="325"/>
      <c r="O14454" s="325"/>
    </row>
    <row r="14455" spans="1:15" x14ac:dyDescent="0.25">
      <c r="A14455" s="325"/>
      <c r="B14455" s="325"/>
      <c r="H14455" s="325"/>
      <c r="O14455" s="325"/>
    </row>
    <row r="14456" spans="1:15" x14ac:dyDescent="0.25">
      <c r="A14456" s="325"/>
      <c r="B14456" s="325"/>
      <c r="H14456" s="325"/>
      <c r="O14456" s="325"/>
    </row>
    <row r="14457" spans="1:15" x14ac:dyDescent="0.25">
      <c r="A14457" s="325"/>
      <c r="B14457" s="325"/>
      <c r="H14457" s="325"/>
      <c r="O14457" s="325"/>
    </row>
    <row r="14458" spans="1:15" x14ac:dyDescent="0.25">
      <c r="A14458" s="325"/>
      <c r="B14458" s="325"/>
      <c r="H14458" s="325"/>
      <c r="O14458" s="325"/>
    </row>
    <row r="14459" spans="1:15" x14ac:dyDescent="0.25">
      <c r="A14459" s="325"/>
      <c r="B14459" s="325"/>
      <c r="H14459" s="325"/>
      <c r="O14459" s="325"/>
    </row>
    <row r="14460" spans="1:15" x14ac:dyDescent="0.25">
      <c r="A14460" s="325"/>
      <c r="B14460" s="325"/>
      <c r="H14460" s="325"/>
      <c r="O14460" s="325"/>
    </row>
    <row r="14461" spans="1:15" x14ac:dyDescent="0.25">
      <c r="A14461" s="325"/>
      <c r="B14461" s="325"/>
      <c r="H14461" s="325"/>
      <c r="O14461" s="325"/>
    </row>
    <row r="14462" spans="1:15" x14ac:dyDescent="0.25">
      <c r="A14462" s="325"/>
      <c r="B14462" s="325"/>
      <c r="H14462" s="325"/>
      <c r="O14462" s="325"/>
    </row>
    <row r="14463" spans="1:15" x14ac:dyDescent="0.25">
      <c r="A14463" s="325"/>
      <c r="B14463" s="325"/>
      <c r="H14463" s="325"/>
      <c r="O14463" s="325"/>
    </row>
    <row r="14464" spans="1:15" x14ac:dyDescent="0.25">
      <c r="A14464" s="325"/>
      <c r="B14464" s="325"/>
      <c r="H14464" s="325"/>
      <c r="O14464" s="325"/>
    </row>
    <row r="14465" spans="1:15" x14ac:dyDescent="0.25">
      <c r="A14465" s="325"/>
      <c r="B14465" s="325"/>
      <c r="H14465" s="325"/>
      <c r="O14465" s="325"/>
    </row>
    <row r="14466" spans="1:15" x14ac:dyDescent="0.25">
      <c r="A14466" s="325"/>
      <c r="B14466" s="325"/>
      <c r="H14466" s="325"/>
      <c r="O14466" s="325"/>
    </row>
    <row r="14467" spans="1:15" x14ac:dyDescent="0.25">
      <c r="A14467" s="325"/>
      <c r="B14467" s="325"/>
      <c r="H14467" s="325"/>
      <c r="O14467" s="325"/>
    </row>
    <row r="14468" spans="1:15" x14ac:dyDescent="0.25">
      <c r="A14468" s="325"/>
      <c r="B14468" s="325"/>
      <c r="H14468" s="325"/>
      <c r="O14468" s="325"/>
    </row>
    <row r="14469" spans="1:15" x14ac:dyDescent="0.25">
      <c r="A14469" s="325"/>
      <c r="B14469" s="325"/>
      <c r="H14469" s="325"/>
      <c r="O14469" s="325"/>
    </row>
    <row r="14470" spans="1:15" x14ac:dyDescent="0.25">
      <c r="A14470" s="325"/>
      <c r="B14470" s="325"/>
      <c r="H14470" s="325"/>
      <c r="O14470" s="325"/>
    </row>
    <row r="14471" spans="1:15" x14ac:dyDescent="0.25">
      <c r="A14471" s="325"/>
      <c r="B14471" s="325"/>
      <c r="H14471" s="325"/>
      <c r="O14471" s="325"/>
    </row>
    <row r="14472" spans="1:15" x14ac:dyDescent="0.25">
      <c r="A14472" s="325"/>
      <c r="B14472" s="325"/>
      <c r="H14472" s="325"/>
      <c r="O14472" s="325"/>
    </row>
    <row r="14473" spans="1:15" x14ac:dyDescent="0.25">
      <c r="A14473" s="325"/>
      <c r="B14473" s="325"/>
      <c r="H14473" s="325"/>
      <c r="O14473" s="325"/>
    </row>
    <row r="14474" spans="1:15" x14ac:dyDescent="0.25">
      <c r="A14474" s="325"/>
      <c r="B14474" s="325"/>
      <c r="H14474" s="325"/>
      <c r="O14474" s="325"/>
    </row>
    <row r="14475" spans="1:15" x14ac:dyDescent="0.25">
      <c r="A14475" s="325"/>
      <c r="B14475" s="325"/>
      <c r="H14475" s="325"/>
      <c r="O14475" s="325"/>
    </row>
    <row r="14476" spans="1:15" x14ac:dyDescent="0.25">
      <c r="A14476" s="325"/>
      <c r="B14476" s="325"/>
      <c r="H14476" s="325"/>
      <c r="O14476" s="325"/>
    </row>
    <row r="14477" spans="1:15" x14ac:dyDescent="0.25">
      <c r="A14477" s="325"/>
      <c r="B14477" s="325"/>
      <c r="H14477" s="325"/>
      <c r="O14477" s="325"/>
    </row>
    <row r="14478" spans="1:15" x14ac:dyDescent="0.25">
      <c r="A14478" s="325"/>
      <c r="B14478" s="325"/>
      <c r="H14478" s="325"/>
      <c r="O14478" s="325"/>
    </row>
    <row r="14479" spans="1:15" x14ac:dyDescent="0.25">
      <c r="A14479" s="325"/>
      <c r="B14479" s="325"/>
      <c r="H14479" s="325"/>
      <c r="O14479" s="325"/>
    </row>
    <row r="14480" spans="1:15" x14ac:dyDescent="0.25">
      <c r="A14480" s="325"/>
      <c r="B14480" s="325"/>
      <c r="H14480" s="325"/>
      <c r="O14480" s="325"/>
    </row>
    <row r="14481" spans="1:15" x14ac:dyDescent="0.25">
      <c r="A14481" s="325"/>
      <c r="B14481" s="325"/>
      <c r="H14481" s="325"/>
      <c r="O14481" s="325"/>
    </row>
    <row r="14482" spans="1:15" x14ac:dyDescent="0.25">
      <c r="A14482" s="325"/>
      <c r="B14482" s="325"/>
      <c r="H14482" s="325"/>
      <c r="O14482" s="325"/>
    </row>
    <row r="14483" spans="1:15" x14ac:dyDescent="0.25">
      <c r="A14483" s="325"/>
      <c r="B14483" s="325"/>
      <c r="H14483" s="325"/>
      <c r="O14483" s="325"/>
    </row>
    <row r="14484" spans="1:15" x14ac:dyDescent="0.25">
      <c r="A14484" s="325"/>
      <c r="B14484" s="325"/>
      <c r="H14484" s="325"/>
      <c r="O14484" s="325"/>
    </row>
    <row r="14485" spans="1:15" x14ac:dyDescent="0.25">
      <c r="A14485" s="325"/>
      <c r="B14485" s="325"/>
      <c r="H14485" s="325"/>
      <c r="O14485" s="325"/>
    </row>
    <row r="14486" spans="1:15" x14ac:dyDescent="0.25">
      <c r="A14486" s="325"/>
      <c r="B14486" s="325"/>
      <c r="H14486" s="325"/>
      <c r="O14486" s="325"/>
    </row>
    <row r="14487" spans="1:15" x14ac:dyDescent="0.25">
      <c r="A14487" s="325"/>
      <c r="B14487" s="325"/>
      <c r="H14487" s="325"/>
      <c r="O14487" s="325"/>
    </row>
    <row r="14488" spans="1:15" x14ac:dyDescent="0.25">
      <c r="A14488" s="325"/>
      <c r="B14488" s="325"/>
      <c r="H14488" s="325"/>
      <c r="O14488" s="325"/>
    </row>
    <row r="14489" spans="1:15" x14ac:dyDescent="0.25">
      <c r="A14489" s="325"/>
      <c r="B14489" s="325"/>
      <c r="H14489" s="325"/>
      <c r="O14489" s="325"/>
    </row>
    <row r="14490" spans="1:15" x14ac:dyDescent="0.25">
      <c r="A14490" s="325"/>
      <c r="B14490" s="325"/>
      <c r="H14490" s="325"/>
      <c r="O14490" s="325"/>
    </row>
    <row r="14491" spans="1:15" x14ac:dyDescent="0.25">
      <c r="A14491" s="325"/>
      <c r="B14491" s="325"/>
      <c r="H14491" s="325"/>
      <c r="O14491" s="325"/>
    </row>
    <row r="14492" spans="1:15" x14ac:dyDescent="0.25">
      <c r="A14492" s="325"/>
      <c r="B14492" s="325"/>
      <c r="H14492" s="325"/>
      <c r="O14492" s="325"/>
    </row>
    <row r="14493" spans="1:15" x14ac:dyDescent="0.25">
      <c r="A14493" s="325"/>
      <c r="B14493" s="325"/>
      <c r="H14493" s="325"/>
      <c r="O14493" s="325"/>
    </row>
    <row r="14494" spans="1:15" x14ac:dyDescent="0.25">
      <c r="A14494" s="325"/>
      <c r="B14494" s="325"/>
      <c r="H14494" s="325"/>
      <c r="O14494" s="325"/>
    </row>
    <row r="14495" spans="1:15" x14ac:dyDescent="0.25">
      <c r="A14495" s="325"/>
      <c r="B14495" s="325"/>
      <c r="H14495" s="325"/>
      <c r="O14495" s="325"/>
    </row>
    <row r="14496" spans="1:15" x14ac:dyDescent="0.25">
      <c r="A14496" s="325"/>
      <c r="B14496" s="325"/>
      <c r="H14496" s="325"/>
      <c r="O14496" s="325"/>
    </row>
    <row r="14497" spans="1:15" x14ac:dyDescent="0.25">
      <c r="A14497" s="325"/>
      <c r="B14497" s="325"/>
      <c r="H14497" s="325"/>
      <c r="O14497" s="325"/>
    </row>
    <row r="14498" spans="1:15" x14ac:dyDescent="0.25">
      <c r="A14498" s="325"/>
      <c r="B14498" s="325"/>
      <c r="H14498" s="325"/>
      <c r="O14498" s="325"/>
    </row>
    <row r="14499" spans="1:15" x14ac:dyDescent="0.25">
      <c r="A14499" s="325"/>
      <c r="B14499" s="325"/>
      <c r="H14499" s="325"/>
      <c r="O14499" s="325"/>
    </row>
    <row r="14500" spans="1:15" x14ac:dyDescent="0.25">
      <c r="A14500" s="325"/>
      <c r="B14500" s="325"/>
      <c r="H14500" s="325"/>
      <c r="O14500" s="325"/>
    </row>
    <row r="14501" spans="1:15" x14ac:dyDescent="0.25">
      <c r="A14501" s="325"/>
      <c r="B14501" s="325"/>
      <c r="H14501" s="325"/>
      <c r="O14501" s="325"/>
    </row>
    <row r="14502" spans="1:15" x14ac:dyDescent="0.25">
      <c r="A14502" s="325"/>
      <c r="B14502" s="325"/>
      <c r="H14502" s="325"/>
      <c r="O14502" s="325"/>
    </row>
    <row r="14503" spans="1:15" x14ac:dyDescent="0.25">
      <c r="A14503" s="325"/>
      <c r="B14503" s="325"/>
      <c r="H14503" s="325"/>
      <c r="O14503" s="325"/>
    </row>
    <row r="14504" spans="1:15" x14ac:dyDescent="0.25">
      <c r="A14504" s="325"/>
      <c r="B14504" s="325"/>
      <c r="H14504" s="325"/>
      <c r="O14504" s="325"/>
    </row>
    <row r="14505" spans="1:15" x14ac:dyDescent="0.25">
      <c r="A14505" s="325"/>
      <c r="B14505" s="325"/>
      <c r="H14505" s="325"/>
      <c r="O14505" s="325"/>
    </row>
    <row r="14506" spans="1:15" x14ac:dyDescent="0.25">
      <c r="A14506" s="325"/>
      <c r="B14506" s="325"/>
      <c r="H14506" s="325"/>
      <c r="O14506" s="325"/>
    </row>
    <row r="14507" spans="1:15" x14ac:dyDescent="0.25">
      <c r="A14507" s="325"/>
      <c r="B14507" s="325"/>
      <c r="H14507" s="325"/>
      <c r="O14507" s="325"/>
    </row>
    <row r="14508" spans="1:15" x14ac:dyDescent="0.25">
      <c r="A14508" s="325"/>
      <c r="B14508" s="325"/>
      <c r="H14508" s="325"/>
      <c r="O14508" s="325"/>
    </row>
    <row r="14509" spans="1:15" x14ac:dyDescent="0.25">
      <c r="A14509" s="325"/>
      <c r="B14509" s="325"/>
      <c r="H14509" s="325"/>
      <c r="O14509" s="325"/>
    </row>
    <row r="14510" spans="1:15" x14ac:dyDescent="0.25">
      <c r="A14510" s="325"/>
      <c r="B14510" s="325"/>
      <c r="H14510" s="325"/>
      <c r="O14510" s="325"/>
    </row>
    <row r="14511" spans="1:15" x14ac:dyDescent="0.25">
      <c r="A14511" s="325"/>
      <c r="B14511" s="325"/>
      <c r="H14511" s="325"/>
      <c r="O14511" s="325"/>
    </row>
    <row r="14512" spans="1:15" x14ac:dyDescent="0.25">
      <c r="A14512" s="325"/>
      <c r="B14512" s="325"/>
      <c r="H14512" s="325"/>
      <c r="O14512" s="325"/>
    </row>
    <row r="14513" spans="1:15" x14ac:dyDescent="0.25">
      <c r="A14513" s="325"/>
      <c r="B14513" s="325"/>
      <c r="H14513" s="325"/>
      <c r="O14513" s="325"/>
    </row>
    <row r="14514" spans="1:15" x14ac:dyDescent="0.25">
      <c r="A14514" s="325"/>
      <c r="B14514" s="325"/>
      <c r="H14514" s="325"/>
      <c r="O14514" s="325"/>
    </row>
    <row r="14515" spans="1:15" x14ac:dyDescent="0.25">
      <c r="A14515" s="325"/>
      <c r="B14515" s="325"/>
      <c r="H14515" s="325"/>
      <c r="O14515" s="325"/>
    </row>
    <row r="14516" spans="1:15" x14ac:dyDescent="0.25">
      <c r="A14516" s="325"/>
      <c r="B14516" s="325"/>
      <c r="H14516" s="325"/>
      <c r="O14516" s="325"/>
    </row>
    <row r="14517" spans="1:15" x14ac:dyDescent="0.25">
      <c r="A14517" s="325"/>
      <c r="B14517" s="325"/>
      <c r="H14517" s="325"/>
      <c r="O14517" s="325"/>
    </row>
    <row r="14518" spans="1:15" x14ac:dyDescent="0.25">
      <c r="A14518" s="325"/>
      <c r="B14518" s="325"/>
      <c r="H14518" s="325"/>
      <c r="O14518" s="325"/>
    </row>
    <row r="14519" spans="1:15" x14ac:dyDescent="0.25">
      <c r="A14519" s="325"/>
      <c r="B14519" s="325"/>
      <c r="H14519" s="325"/>
      <c r="O14519" s="325"/>
    </row>
    <row r="14520" spans="1:15" x14ac:dyDescent="0.25">
      <c r="A14520" s="325"/>
      <c r="B14520" s="325"/>
      <c r="H14520" s="325"/>
      <c r="O14520" s="325"/>
    </row>
    <row r="14521" spans="1:15" x14ac:dyDescent="0.25">
      <c r="A14521" s="325"/>
      <c r="B14521" s="325"/>
      <c r="H14521" s="325"/>
      <c r="O14521" s="325"/>
    </row>
    <row r="14522" spans="1:15" x14ac:dyDescent="0.25">
      <c r="A14522" s="325"/>
      <c r="B14522" s="325"/>
      <c r="H14522" s="325"/>
      <c r="O14522" s="325"/>
    </row>
    <row r="14523" spans="1:15" x14ac:dyDescent="0.25">
      <c r="A14523" s="325"/>
      <c r="B14523" s="325"/>
      <c r="H14523" s="325"/>
      <c r="O14523" s="325"/>
    </row>
    <row r="14524" spans="1:15" x14ac:dyDescent="0.25">
      <c r="A14524" s="325"/>
      <c r="B14524" s="325"/>
      <c r="H14524" s="325"/>
      <c r="O14524" s="325"/>
    </row>
    <row r="14525" spans="1:15" x14ac:dyDescent="0.25">
      <c r="A14525" s="325"/>
      <c r="B14525" s="325"/>
      <c r="H14525" s="325"/>
      <c r="O14525" s="325"/>
    </row>
    <row r="14526" spans="1:15" x14ac:dyDescent="0.25">
      <c r="A14526" s="325"/>
      <c r="B14526" s="325"/>
      <c r="H14526" s="325"/>
      <c r="O14526" s="325"/>
    </row>
    <row r="14527" spans="1:15" x14ac:dyDescent="0.25">
      <c r="A14527" s="325"/>
      <c r="B14527" s="325"/>
      <c r="H14527" s="325"/>
      <c r="O14527" s="325"/>
    </row>
    <row r="14528" spans="1:15" x14ac:dyDescent="0.25">
      <c r="A14528" s="325"/>
      <c r="B14528" s="325"/>
      <c r="H14528" s="325"/>
      <c r="O14528" s="325"/>
    </row>
    <row r="14529" spans="1:15" x14ac:dyDescent="0.25">
      <c r="A14529" s="325"/>
      <c r="B14529" s="325"/>
      <c r="H14529" s="325"/>
      <c r="O14529" s="325"/>
    </row>
    <row r="14530" spans="1:15" x14ac:dyDescent="0.25">
      <c r="A14530" s="325"/>
      <c r="B14530" s="325"/>
      <c r="H14530" s="325"/>
      <c r="O14530" s="325"/>
    </row>
    <row r="14531" spans="1:15" x14ac:dyDescent="0.25">
      <c r="A14531" s="325"/>
      <c r="B14531" s="325"/>
      <c r="H14531" s="325"/>
      <c r="O14531" s="325"/>
    </row>
    <row r="14532" spans="1:15" x14ac:dyDescent="0.25">
      <c r="A14532" s="325"/>
      <c r="B14532" s="325"/>
      <c r="H14532" s="325"/>
      <c r="O14532" s="325"/>
    </row>
    <row r="14533" spans="1:15" x14ac:dyDescent="0.25">
      <c r="A14533" s="325"/>
      <c r="B14533" s="325"/>
      <c r="H14533" s="325"/>
      <c r="O14533" s="325"/>
    </row>
    <row r="14534" spans="1:15" x14ac:dyDescent="0.25">
      <c r="A14534" s="325"/>
      <c r="B14534" s="325"/>
      <c r="H14534" s="325"/>
      <c r="O14534" s="325"/>
    </row>
    <row r="14535" spans="1:15" x14ac:dyDescent="0.25">
      <c r="A14535" s="325"/>
      <c r="B14535" s="325"/>
      <c r="H14535" s="325"/>
      <c r="O14535" s="325"/>
    </row>
    <row r="14536" spans="1:15" x14ac:dyDescent="0.25">
      <c r="A14536" s="325"/>
      <c r="B14536" s="325"/>
      <c r="H14536" s="325"/>
      <c r="O14536" s="325"/>
    </row>
    <row r="14537" spans="1:15" x14ac:dyDescent="0.25">
      <c r="A14537" s="325"/>
      <c r="B14537" s="325"/>
      <c r="H14537" s="325"/>
      <c r="O14537" s="325"/>
    </row>
    <row r="14538" spans="1:15" x14ac:dyDescent="0.25">
      <c r="A14538" s="325"/>
      <c r="B14538" s="325"/>
      <c r="H14538" s="325"/>
      <c r="O14538" s="325"/>
    </row>
    <row r="14539" spans="1:15" x14ac:dyDescent="0.25">
      <c r="A14539" s="325"/>
      <c r="B14539" s="325"/>
      <c r="H14539" s="325"/>
      <c r="O14539" s="325"/>
    </row>
    <row r="14540" spans="1:15" x14ac:dyDescent="0.25">
      <c r="A14540" s="325"/>
      <c r="B14540" s="325"/>
      <c r="H14540" s="325"/>
      <c r="O14540" s="325"/>
    </row>
    <row r="14541" spans="1:15" x14ac:dyDescent="0.25">
      <c r="A14541" s="325"/>
      <c r="B14541" s="325"/>
      <c r="H14541" s="325"/>
      <c r="O14541" s="325"/>
    </row>
    <row r="14542" spans="1:15" x14ac:dyDescent="0.25">
      <c r="A14542" s="325"/>
      <c r="B14542" s="325"/>
      <c r="H14542" s="325"/>
      <c r="O14542" s="325"/>
    </row>
    <row r="14543" spans="1:15" x14ac:dyDescent="0.25">
      <c r="A14543" s="325"/>
      <c r="B14543" s="325"/>
      <c r="H14543" s="325"/>
      <c r="O14543" s="325"/>
    </row>
    <row r="14544" spans="1:15" x14ac:dyDescent="0.25">
      <c r="A14544" s="325"/>
      <c r="B14544" s="325"/>
      <c r="H14544" s="325"/>
      <c r="O14544" s="325"/>
    </row>
    <row r="14545" spans="1:15" x14ac:dyDescent="0.25">
      <c r="A14545" s="325"/>
      <c r="B14545" s="325"/>
      <c r="H14545" s="325"/>
      <c r="O14545" s="325"/>
    </row>
    <row r="14546" spans="1:15" x14ac:dyDescent="0.25">
      <c r="A14546" s="325"/>
      <c r="B14546" s="325"/>
      <c r="H14546" s="325"/>
      <c r="O14546" s="325"/>
    </row>
    <row r="14547" spans="1:15" x14ac:dyDescent="0.25">
      <c r="A14547" s="325"/>
      <c r="B14547" s="325"/>
      <c r="H14547" s="325"/>
      <c r="O14547" s="325"/>
    </row>
    <row r="14548" spans="1:15" x14ac:dyDescent="0.25">
      <c r="A14548" s="325"/>
      <c r="B14548" s="325"/>
      <c r="H14548" s="325"/>
      <c r="O14548" s="325"/>
    </row>
    <row r="14549" spans="1:15" x14ac:dyDescent="0.25">
      <c r="A14549" s="325"/>
      <c r="B14549" s="325"/>
      <c r="H14549" s="325"/>
      <c r="O14549" s="325"/>
    </row>
    <row r="14550" spans="1:15" x14ac:dyDescent="0.25">
      <c r="A14550" s="325"/>
      <c r="B14550" s="325"/>
      <c r="H14550" s="325"/>
      <c r="O14550" s="325"/>
    </row>
    <row r="14551" spans="1:15" x14ac:dyDescent="0.25">
      <c r="A14551" s="325"/>
      <c r="B14551" s="325"/>
      <c r="H14551" s="325"/>
      <c r="O14551" s="325"/>
    </row>
    <row r="14552" spans="1:15" x14ac:dyDescent="0.25">
      <c r="A14552" s="325"/>
      <c r="B14552" s="325"/>
      <c r="H14552" s="325"/>
      <c r="O14552" s="325"/>
    </row>
    <row r="14553" spans="1:15" x14ac:dyDescent="0.25">
      <c r="A14553" s="325"/>
      <c r="B14553" s="325"/>
      <c r="H14553" s="325"/>
      <c r="O14553" s="325"/>
    </row>
    <row r="14554" spans="1:15" x14ac:dyDescent="0.25">
      <c r="A14554" s="325"/>
      <c r="B14554" s="325"/>
      <c r="H14554" s="325"/>
      <c r="O14554" s="325"/>
    </row>
    <row r="14555" spans="1:15" x14ac:dyDescent="0.25">
      <c r="A14555" s="325"/>
      <c r="B14555" s="325"/>
      <c r="H14555" s="325"/>
      <c r="O14555" s="325"/>
    </row>
    <row r="14556" spans="1:15" x14ac:dyDescent="0.25">
      <c r="A14556" s="325"/>
      <c r="B14556" s="325"/>
      <c r="H14556" s="325"/>
      <c r="O14556" s="325"/>
    </row>
    <row r="14557" spans="1:15" x14ac:dyDescent="0.25">
      <c r="A14557" s="325"/>
      <c r="B14557" s="325"/>
      <c r="H14557" s="325"/>
      <c r="O14557" s="325"/>
    </row>
    <row r="14558" spans="1:15" x14ac:dyDescent="0.25">
      <c r="A14558" s="325"/>
      <c r="B14558" s="325"/>
      <c r="H14558" s="325"/>
      <c r="O14558" s="325"/>
    </row>
    <row r="14559" spans="1:15" x14ac:dyDescent="0.25">
      <c r="A14559" s="325"/>
      <c r="B14559" s="325"/>
      <c r="H14559" s="325"/>
      <c r="O14559" s="325"/>
    </row>
    <row r="14560" spans="1:15" x14ac:dyDescent="0.25">
      <c r="A14560" s="325"/>
      <c r="B14560" s="325"/>
      <c r="H14560" s="325"/>
      <c r="O14560" s="325"/>
    </row>
    <row r="14561" spans="1:15" x14ac:dyDescent="0.25">
      <c r="A14561" s="325"/>
      <c r="B14561" s="325"/>
      <c r="H14561" s="325"/>
      <c r="O14561" s="325"/>
    </row>
    <row r="14562" spans="1:15" x14ac:dyDescent="0.25">
      <c r="A14562" s="325"/>
      <c r="B14562" s="325"/>
      <c r="H14562" s="325"/>
      <c r="O14562" s="325"/>
    </row>
    <row r="14563" spans="1:15" x14ac:dyDescent="0.25">
      <c r="A14563" s="325"/>
      <c r="B14563" s="325"/>
      <c r="H14563" s="325"/>
      <c r="O14563" s="325"/>
    </row>
    <row r="14564" spans="1:15" x14ac:dyDescent="0.25">
      <c r="A14564" s="325"/>
      <c r="B14564" s="325"/>
      <c r="H14564" s="325"/>
      <c r="O14564" s="325"/>
    </row>
    <row r="14565" spans="1:15" x14ac:dyDescent="0.25">
      <c r="A14565" s="325"/>
      <c r="B14565" s="325"/>
      <c r="H14565" s="325"/>
      <c r="O14565" s="325"/>
    </row>
    <row r="14566" spans="1:15" x14ac:dyDescent="0.25">
      <c r="A14566" s="325"/>
      <c r="B14566" s="325"/>
      <c r="H14566" s="325"/>
      <c r="O14566" s="325"/>
    </row>
    <row r="14567" spans="1:15" x14ac:dyDescent="0.25">
      <c r="A14567" s="325"/>
      <c r="B14567" s="325"/>
      <c r="H14567" s="325"/>
      <c r="O14567" s="325"/>
    </row>
    <row r="14568" spans="1:15" x14ac:dyDescent="0.25">
      <c r="A14568" s="325"/>
      <c r="B14568" s="325"/>
      <c r="H14568" s="325"/>
      <c r="O14568" s="325"/>
    </row>
    <row r="14569" spans="1:15" x14ac:dyDescent="0.25">
      <c r="A14569" s="325"/>
      <c r="B14569" s="325"/>
      <c r="H14569" s="325"/>
      <c r="O14569" s="325"/>
    </row>
    <row r="14570" spans="1:15" x14ac:dyDescent="0.25">
      <c r="A14570" s="325"/>
      <c r="B14570" s="325"/>
      <c r="H14570" s="325"/>
      <c r="O14570" s="325"/>
    </row>
    <row r="14571" spans="1:15" x14ac:dyDescent="0.25">
      <c r="A14571" s="325"/>
      <c r="B14571" s="325"/>
      <c r="H14571" s="325"/>
      <c r="O14571" s="325"/>
    </row>
    <row r="14572" spans="1:15" x14ac:dyDescent="0.25">
      <c r="A14572" s="325"/>
      <c r="B14572" s="325"/>
      <c r="H14572" s="325"/>
      <c r="O14572" s="325"/>
    </row>
    <row r="14573" spans="1:15" x14ac:dyDescent="0.25">
      <c r="A14573" s="325"/>
      <c r="B14573" s="325"/>
      <c r="H14573" s="325"/>
      <c r="O14573" s="325"/>
    </row>
    <row r="14574" spans="1:15" x14ac:dyDescent="0.25">
      <c r="A14574" s="325"/>
      <c r="B14574" s="325"/>
      <c r="H14574" s="325"/>
      <c r="O14574" s="325"/>
    </row>
    <row r="14575" spans="1:15" x14ac:dyDescent="0.25">
      <c r="A14575" s="325"/>
      <c r="B14575" s="325"/>
      <c r="H14575" s="325"/>
      <c r="O14575" s="325"/>
    </row>
    <row r="14576" spans="1:15" x14ac:dyDescent="0.25">
      <c r="A14576" s="325"/>
      <c r="B14576" s="325"/>
      <c r="H14576" s="325"/>
      <c r="O14576" s="325"/>
    </row>
    <row r="14577" spans="1:15" x14ac:dyDescent="0.25">
      <c r="A14577" s="325"/>
      <c r="B14577" s="325"/>
      <c r="H14577" s="325"/>
      <c r="O14577" s="325"/>
    </row>
    <row r="14578" spans="1:15" x14ac:dyDescent="0.25">
      <c r="A14578" s="325"/>
      <c r="B14578" s="325"/>
      <c r="H14578" s="325"/>
      <c r="O14578" s="325"/>
    </row>
    <row r="14579" spans="1:15" x14ac:dyDescent="0.25">
      <c r="A14579" s="325"/>
      <c r="B14579" s="325"/>
      <c r="H14579" s="325"/>
      <c r="O14579" s="325"/>
    </row>
    <row r="14580" spans="1:15" x14ac:dyDescent="0.25">
      <c r="A14580" s="325"/>
      <c r="B14580" s="325"/>
      <c r="H14580" s="325"/>
      <c r="O14580" s="325"/>
    </row>
    <row r="14581" spans="1:15" x14ac:dyDescent="0.25">
      <c r="A14581" s="325"/>
      <c r="B14581" s="325"/>
      <c r="H14581" s="325"/>
      <c r="O14581" s="325"/>
    </row>
    <row r="14582" spans="1:15" x14ac:dyDescent="0.25">
      <c r="A14582" s="325"/>
      <c r="B14582" s="325"/>
      <c r="H14582" s="325"/>
      <c r="O14582" s="325"/>
    </row>
    <row r="14583" spans="1:15" x14ac:dyDescent="0.25">
      <c r="A14583" s="325"/>
      <c r="B14583" s="325"/>
      <c r="H14583" s="325"/>
      <c r="O14583" s="325"/>
    </row>
    <row r="14584" spans="1:15" x14ac:dyDescent="0.25">
      <c r="A14584" s="325"/>
      <c r="B14584" s="325"/>
      <c r="H14584" s="325"/>
      <c r="O14584" s="325"/>
    </row>
    <row r="14585" spans="1:15" x14ac:dyDescent="0.25">
      <c r="A14585" s="325"/>
      <c r="B14585" s="325"/>
      <c r="H14585" s="325"/>
      <c r="O14585" s="325"/>
    </row>
    <row r="14586" spans="1:15" x14ac:dyDescent="0.25">
      <c r="A14586" s="325"/>
      <c r="B14586" s="325"/>
      <c r="H14586" s="325"/>
      <c r="O14586" s="325"/>
    </row>
    <row r="14587" spans="1:15" x14ac:dyDescent="0.25">
      <c r="A14587" s="325"/>
      <c r="B14587" s="325"/>
      <c r="H14587" s="325"/>
      <c r="O14587" s="325"/>
    </row>
    <row r="14588" spans="1:15" x14ac:dyDescent="0.25">
      <c r="A14588" s="325"/>
      <c r="B14588" s="325"/>
      <c r="H14588" s="325"/>
      <c r="O14588" s="325"/>
    </row>
    <row r="14589" spans="1:15" x14ac:dyDescent="0.25">
      <c r="A14589" s="325"/>
      <c r="B14589" s="325"/>
      <c r="H14589" s="325"/>
      <c r="O14589" s="325"/>
    </row>
    <row r="14590" spans="1:15" x14ac:dyDescent="0.25">
      <c r="A14590" s="325"/>
      <c r="B14590" s="325"/>
      <c r="H14590" s="325"/>
      <c r="O14590" s="325"/>
    </row>
    <row r="14591" spans="1:15" x14ac:dyDescent="0.25">
      <c r="A14591" s="325"/>
      <c r="B14591" s="325"/>
      <c r="H14591" s="325"/>
      <c r="O14591" s="325"/>
    </row>
    <row r="14592" spans="1:15" x14ac:dyDescent="0.25">
      <c r="A14592" s="325"/>
      <c r="B14592" s="325"/>
      <c r="H14592" s="325"/>
      <c r="O14592" s="325"/>
    </row>
    <row r="14593" spans="1:15" x14ac:dyDescent="0.25">
      <c r="A14593" s="325"/>
      <c r="B14593" s="325"/>
      <c r="H14593" s="325"/>
      <c r="O14593" s="325"/>
    </row>
    <row r="14594" spans="1:15" x14ac:dyDescent="0.25">
      <c r="A14594" s="325"/>
      <c r="B14594" s="325"/>
      <c r="H14594" s="325"/>
      <c r="O14594" s="325"/>
    </row>
    <row r="14595" spans="1:15" x14ac:dyDescent="0.25">
      <c r="A14595" s="325"/>
      <c r="B14595" s="325"/>
      <c r="H14595" s="325"/>
      <c r="O14595" s="325"/>
    </row>
    <row r="14596" spans="1:15" x14ac:dyDescent="0.25">
      <c r="A14596" s="325"/>
      <c r="B14596" s="325"/>
      <c r="H14596" s="325"/>
      <c r="O14596" s="325"/>
    </row>
    <row r="14597" spans="1:15" x14ac:dyDescent="0.25">
      <c r="A14597" s="325"/>
      <c r="B14597" s="325"/>
      <c r="H14597" s="325"/>
      <c r="O14597" s="325"/>
    </row>
    <row r="14598" spans="1:15" x14ac:dyDescent="0.25">
      <c r="A14598" s="325"/>
      <c r="B14598" s="325"/>
      <c r="H14598" s="325"/>
      <c r="O14598" s="325"/>
    </row>
    <row r="14599" spans="1:15" x14ac:dyDescent="0.25">
      <c r="A14599" s="325"/>
      <c r="B14599" s="325"/>
      <c r="H14599" s="325"/>
      <c r="O14599" s="325"/>
    </row>
    <row r="14600" spans="1:15" x14ac:dyDescent="0.25">
      <c r="A14600" s="325"/>
      <c r="B14600" s="325"/>
      <c r="H14600" s="325"/>
      <c r="O14600" s="325"/>
    </row>
    <row r="14601" spans="1:15" x14ac:dyDescent="0.25">
      <c r="A14601" s="325"/>
      <c r="B14601" s="325"/>
      <c r="H14601" s="325"/>
      <c r="O14601" s="325"/>
    </row>
    <row r="14602" spans="1:15" x14ac:dyDescent="0.25">
      <c r="A14602" s="325"/>
      <c r="B14602" s="325"/>
      <c r="H14602" s="325"/>
      <c r="O14602" s="325"/>
    </row>
    <row r="14603" spans="1:15" x14ac:dyDescent="0.25">
      <c r="A14603" s="325"/>
      <c r="B14603" s="325"/>
      <c r="H14603" s="325"/>
      <c r="O14603" s="325"/>
    </row>
    <row r="14604" spans="1:15" x14ac:dyDescent="0.25">
      <c r="A14604" s="325"/>
      <c r="B14604" s="325"/>
      <c r="H14604" s="325"/>
      <c r="O14604" s="325"/>
    </row>
    <row r="14605" spans="1:15" x14ac:dyDescent="0.25">
      <c r="A14605" s="325"/>
      <c r="B14605" s="325"/>
      <c r="H14605" s="325"/>
      <c r="O14605" s="325"/>
    </row>
    <row r="14606" spans="1:15" x14ac:dyDescent="0.25">
      <c r="A14606" s="325"/>
      <c r="B14606" s="325"/>
      <c r="H14606" s="325"/>
      <c r="O14606" s="325"/>
    </row>
    <row r="14607" spans="1:15" x14ac:dyDescent="0.25">
      <c r="A14607" s="325"/>
      <c r="B14607" s="325"/>
      <c r="H14607" s="325"/>
      <c r="O14607" s="325"/>
    </row>
    <row r="14608" spans="1:15" x14ac:dyDescent="0.25">
      <c r="A14608" s="325"/>
      <c r="B14608" s="325"/>
      <c r="H14608" s="325"/>
      <c r="O14608" s="325"/>
    </row>
    <row r="14609" spans="1:15" x14ac:dyDescent="0.25">
      <c r="A14609" s="325"/>
      <c r="B14609" s="325"/>
      <c r="H14609" s="325"/>
      <c r="O14609" s="325"/>
    </row>
    <row r="14610" spans="1:15" x14ac:dyDescent="0.25">
      <c r="A14610" s="325"/>
      <c r="B14610" s="325"/>
      <c r="H14610" s="325"/>
      <c r="O14610" s="325"/>
    </row>
    <row r="14611" spans="1:15" x14ac:dyDescent="0.25">
      <c r="A14611" s="325"/>
      <c r="B14611" s="325"/>
      <c r="H14611" s="325"/>
      <c r="O14611" s="325"/>
    </row>
    <row r="14612" spans="1:15" x14ac:dyDescent="0.25">
      <c r="A14612" s="325"/>
      <c r="B14612" s="325"/>
      <c r="H14612" s="325"/>
      <c r="O14612" s="325"/>
    </row>
    <row r="14613" spans="1:15" x14ac:dyDescent="0.25">
      <c r="A14613" s="325"/>
      <c r="B14613" s="325"/>
      <c r="H14613" s="325"/>
      <c r="O14613" s="325"/>
    </row>
    <row r="14614" spans="1:15" x14ac:dyDescent="0.25">
      <c r="A14614" s="325"/>
      <c r="B14614" s="325"/>
      <c r="H14614" s="325"/>
      <c r="O14614" s="325"/>
    </row>
    <row r="14615" spans="1:15" x14ac:dyDescent="0.25">
      <c r="A14615" s="325"/>
      <c r="B14615" s="325"/>
      <c r="H14615" s="325"/>
      <c r="O14615" s="325"/>
    </row>
    <row r="14616" spans="1:15" x14ac:dyDescent="0.25">
      <c r="A14616" s="325"/>
      <c r="B14616" s="325"/>
      <c r="H14616" s="325"/>
      <c r="O14616" s="325"/>
    </row>
    <row r="14617" spans="1:15" x14ac:dyDescent="0.25">
      <c r="A14617" s="325"/>
      <c r="B14617" s="325"/>
      <c r="H14617" s="325"/>
      <c r="O14617" s="325"/>
    </row>
    <row r="14618" spans="1:15" x14ac:dyDescent="0.25">
      <c r="A14618" s="325"/>
      <c r="B14618" s="325"/>
      <c r="H14618" s="325"/>
      <c r="O14618" s="325"/>
    </row>
    <row r="14619" spans="1:15" x14ac:dyDescent="0.25">
      <c r="A14619" s="325"/>
      <c r="B14619" s="325"/>
      <c r="H14619" s="325"/>
      <c r="O14619" s="325"/>
    </row>
    <row r="14620" spans="1:15" x14ac:dyDescent="0.25">
      <c r="A14620" s="325"/>
      <c r="B14620" s="325"/>
      <c r="H14620" s="325"/>
      <c r="O14620" s="325"/>
    </row>
    <row r="14621" spans="1:15" x14ac:dyDescent="0.25">
      <c r="A14621" s="325"/>
      <c r="B14621" s="325"/>
      <c r="H14621" s="325"/>
      <c r="O14621" s="325"/>
    </row>
    <row r="14622" spans="1:15" x14ac:dyDescent="0.25">
      <c r="A14622" s="325"/>
      <c r="B14622" s="325"/>
      <c r="H14622" s="325"/>
      <c r="O14622" s="325"/>
    </row>
    <row r="14623" spans="1:15" x14ac:dyDescent="0.25">
      <c r="A14623" s="325"/>
      <c r="B14623" s="325"/>
      <c r="H14623" s="325"/>
      <c r="O14623" s="325"/>
    </row>
    <row r="14624" spans="1:15" x14ac:dyDescent="0.25">
      <c r="A14624" s="325"/>
      <c r="B14624" s="325"/>
      <c r="H14624" s="325"/>
      <c r="O14624" s="325"/>
    </row>
    <row r="14625" spans="1:15" x14ac:dyDescent="0.25">
      <c r="A14625" s="325"/>
      <c r="B14625" s="325"/>
      <c r="H14625" s="325"/>
      <c r="O14625" s="325"/>
    </row>
    <row r="14626" spans="1:15" x14ac:dyDescent="0.25">
      <c r="A14626" s="325"/>
      <c r="B14626" s="325"/>
      <c r="H14626" s="325"/>
      <c r="O14626" s="325"/>
    </row>
    <row r="14627" spans="1:15" x14ac:dyDescent="0.25">
      <c r="A14627" s="325"/>
      <c r="B14627" s="325"/>
      <c r="H14627" s="325"/>
      <c r="O14627" s="325"/>
    </row>
    <row r="14628" spans="1:15" x14ac:dyDescent="0.25">
      <c r="A14628" s="325"/>
      <c r="B14628" s="325"/>
      <c r="H14628" s="325"/>
      <c r="O14628" s="325"/>
    </row>
    <row r="14629" spans="1:15" x14ac:dyDescent="0.25">
      <c r="A14629" s="325"/>
      <c r="B14629" s="325"/>
      <c r="H14629" s="325"/>
      <c r="O14629" s="325"/>
    </row>
    <row r="14630" spans="1:15" x14ac:dyDescent="0.25">
      <c r="A14630" s="325"/>
      <c r="B14630" s="325"/>
      <c r="H14630" s="325"/>
      <c r="O14630" s="325"/>
    </row>
    <row r="14631" spans="1:15" x14ac:dyDescent="0.25">
      <c r="A14631" s="325"/>
      <c r="B14631" s="325"/>
      <c r="H14631" s="325"/>
      <c r="O14631" s="325"/>
    </row>
    <row r="14632" spans="1:15" x14ac:dyDescent="0.25">
      <c r="A14632" s="325"/>
      <c r="B14632" s="325"/>
      <c r="H14632" s="325"/>
      <c r="O14632" s="325"/>
    </row>
    <row r="14633" spans="1:15" x14ac:dyDescent="0.25">
      <c r="A14633" s="325"/>
      <c r="B14633" s="325"/>
      <c r="H14633" s="325"/>
      <c r="O14633" s="325"/>
    </row>
    <row r="14634" spans="1:15" x14ac:dyDescent="0.25">
      <c r="A14634" s="325"/>
      <c r="B14634" s="325"/>
      <c r="H14634" s="325"/>
      <c r="O14634" s="325"/>
    </row>
    <row r="14635" spans="1:15" x14ac:dyDescent="0.25">
      <c r="A14635" s="325"/>
      <c r="B14635" s="325"/>
      <c r="H14635" s="325"/>
      <c r="O14635" s="325"/>
    </row>
    <row r="14636" spans="1:15" x14ac:dyDescent="0.25">
      <c r="A14636" s="325"/>
      <c r="B14636" s="325"/>
      <c r="H14636" s="325"/>
      <c r="O14636" s="325"/>
    </row>
    <row r="14637" spans="1:15" x14ac:dyDescent="0.25">
      <c r="A14637" s="325"/>
      <c r="B14637" s="325"/>
      <c r="H14637" s="325"/>
      <c r="O14637" s="325"/>
    </row>
    <row r="14638" spans="1:15" x14ac:dyDescent="0.25">
      <c r="A14638" s="325"/>
      <c r="B14638" s="325"/>
      <c r="H14638" s="325"/>
      <c r="O14638" s="325"/>
    </row>
    <row r="14639" spans="1:15" x14ac:dyDescent="0.25">
      <c r="A14639" s="325"/>
      <c r="B14639" s="325"/>
      <c r="H14639" s="325"/>
      <c r="O14639" s="325"/>
    </row>
    <row r="14640" spans="1:15" x14ac:dyDescent="0.25">
      <c r="A14640" s="325"/>
      <c r="B14640" s="325"/>
      <c r="H14640" s="325"/>
      <c r="O14640" s="325"/>
    </row>
    <row r="14641" spans="1:15" x14ac:dyDescent="0.25">
      <c r="A14641" s="325"/>
      <c r="B14641" s="325"/>
      <c r="H14641" s="325"/>
      <c r="O14641" s="325"/>
    </row>
    <row r="14642" spans="1:15" x14ac:dyDescent="0.25">
      <c r="A14642" s="325"/>
      <c r="B14642" s="325"/>
      <c r="H14642" s="325"/>
      <c r="O14642" s="325"/>
    </row>
    <row r="14643" spans="1:15" x14ac:dyDescent="0.25">
      <c r="A14643" s="325"/>
      <c r="B14643" s="325"/>
      <c r="H14643" s="325"/>
      <c r="O14643" s="325"/>
    </row>
    <row r="14644" spans="1:15" x14ac:dyDescent="0.25">
      <c r="A14644" s="325"/>
      <c r="B14644" s="325"/>
      <c r="H14644" s="325"/>
      <c r="O14644" s="325"/>
    </row>
    <row r="14645" spans="1:15" x14ac:dyDescent="0.25">
      <c r="A14645" s="325"/>
      <c r="B14645" s="325"/>
      <c r="H14645" s="325"/>
      <c r="O14645" s="325"/>
    </row>
    <row r="14646" spans="1:15" x14ac:dyDescent="0.25">
      <c r="A14646" s="325"/>
      <c r="B14646" s="325"/>
      <c r="H14646" s="325"/>
      <c r="O14646" s="325"/>
    </row>
    <row r="14647" spans="1:15" x14ac:dyDescent="0.25">
      <c r="A14647" s="325"/>
      <c r="B14647" s="325"/>
      <c r="H14647" s="325"/>
      <c r="O14647" s="325"/>
    </row>
    <row r="14648" spans="1:15" x14ac:dyDescent="0.25">
      <c r="A14648" s="325"/>
      <c r="B14648" s="325"/>
      <c r="H14648" s="325"/>
      <c r="O14648" s="325"/>
    </row>
    <row r="14649" spans="1:15" x14ac:dyDescent="0.25">
      <c r="A14649" s="325"/>
      <c r="B14649" s="325"/>
      <c r="H14649" s="325"/>
      <c r="O14649" s="325"/>
    </row>
    <row r="14650" spans="1:15" x14ac:dyDescent="0.25">
      <c r="A14650" s="325"/>
      <c r="B14650" s="325"/>
      <c r="H14650" s="325"/>
      <c r="O14650" s="325"/>
    </row>
    <row r="14651" spans="1:15" x14ac:dyDescent="0.25">
      <c r="A14651" s="325"/>
      <c r="B14651" s="325"/>
      <c r="H14651" s="325"/>
      <c r="O14651" s="325"/>
    </row>
    <row r="14652" spans="1:15" x14ac:dyDescent="0.25">
      <c r="A14652" s="325"/>
      <c r="B14652" s="325"/>
      <c r="H14652" s="325"/>
      <c r="O14652" s="325"/>
    </row>
    <row r="14653" spans="1:15" x14ac:dyDescent="0.25">
      <c r="A14653" s="325"/>
      <c r="B14653" s="325"/>
      <c r="H14653" s="325"/>
      <c r="O14653" s="325"/>
    </row>
    <row r="14654" spans="1:15" x14ac:dyDescent="0.25">
      <c r="A14654" s="325"/>
      <c r="B14654" s="325"/>
      <c r="H14654" s="325"/>
      <c r="O14654" s="325"/>
    </row>
    <row r="14655" spans="1:15" x14ac:dyDescent="0.25">
      <c r="A14655" s="325"/>
      <c r="B14655" s="325"/>
      <c r="H14655" s="325"/>
      <c r="O14655" s="325"/>
    </row>
    <row r="14656" spans="1:15" x14ac:dyDescent="0.25">
      <c r="A14656" s="325"/>
      <c r="B14656" s="325"/>
      <c r="H14656" s="325"/>
      <c r="O14656" s="325"/>
    </row>
    <row r="14657" spans="1:15" x14ac:dyDescent="0.25">
      <c r="A14657" s="325"/>
      <c r="B14657" s="325"/>
      <c r="H14657" s="325"/>
      <c r="O14657" s="325"/>
    </row>
    <row r="14658" spans="1:15" x14ac:dyDescent="0.25">
      <c r="A14658" s="325"/>
      <c r="B14658" s="325"/>
      <c r="H14658" s="325"/>
      <c r="O14658" s="325"/>
    </row>
    <row r="14659" spans="1:15" x14ac:dyDescent="0.25">
      <c r="A14659" s="325"/>
      <c r="B14659" s="325"/>
      <c r="H14659" s="325"/>
      <c r="O14659" s="325"/>
    </row>
    <row r="14660" spans="1:15" x14ac:dyDescent="0.25">
      <c r="A14660" s="325"/>
      <c r="B14660" s="325"/>
      <c r="H14660" s="325"/>
      <c r="O14660" s="325"/>
    </row>
    <row r="14661" spans="1:15" x14ac:dyDescent="0.25">
      <c r="A14661" s="325"/>
      <c r="B14661" s="325"/>
      <c r="H14661" s="325"/>
      <c r="O14661" s="325"/>
    </row>
    <row r="14662" spans="1:15" x14ac:dyDescent="0.25">
      <c r="A14662" s="325"/>
      <c r="B14662" s="325"/>
      <c r="H14662" s="325"/>
      <c r="O14662" s="325"/>
    </row>
    <row r="14663" spans="1:15" x14ac:dyDescent="0.25">
      <c r="A14663" s="325"/>
      <c r="B14663" s="325"/>
      <c r="H14663" s="325"/>
      <c r="O14663" s="325"/>
    </row>
    <row r="14664" spans="1:15" x14ac:dyDescent="0.25">
      <c r="A14664" s="325"/>
      <c r="B14664" s="325"/>
      <c r="H14664" s="325"/>
      <c r="O14664" s="325"/>
    </row>
    <row r="14665" spans="1:15" x14ac:dyDescent="0.25">
      <c r="A14665" s="325"/>
      <c r="B14665" s="325"/>
      <c r="H14665" s="325"/>
      <c r="O14665" s="325"/>
    </row>
    <row r="14666" spans="1:15" x14ac:dyDescent="0.25">
      <c r="A14666" s="325"/>
      <c r="B14666" s="325"/>
      <c r="H14666" s="325"/>
      <c r="O14666" s="325"/>
    </row>
    <row r="14667" spans="1:15" x14ac:dyDescent="0.25">
      <c r="A14667" s="325"/>
      <c r="B14667" s="325"/>
      <c r="H14667" s="325"/>
      <c r="O14667" s="325"/>
    </row>
    <row r="14668" spans="1:15" x14ac:dyDescent="0.25">
      <c r="A14668" s="325"/>
      <c r="B14668" s="325"/>
      <c r="H14668" s="325"/>
      <c r="O14668" s="325"/>
    </row>
    <row r="14669" spans="1:15" x14ac:dyDescent="0.25">
      <c r="A14669" s="325"/>
      <c r="B14669" s="325"/>
      <c r="H14669" s="325"/>
      <c r="O14669" s="325"/>
    </row>
    <row r="14670" spans="1:15" x14ac:dyDescent="0.25">
      <c r="A14670" s="325"/>
      <c r="B14670" s="325"/>
      <c r="H14670" s="325"/>
      <c r="O14670" s="325"/>
    </row>
    <row r="14671" spans="1:15" x14ac:dyDescent="0.25">
      <c r="A14671" s="325"/>
      <c r="B14671" s="325"/>
      <c r="H14671" s="325"/>
      <c r="O14671" s="325"/>
    </row>
    <row r="14672" spans="1:15" x14ac:dyDescent="0.25">
      <c r="A14672" s="325"/>
      <c r="B14672" s="325"/>
      <c r="H14672" s="325"/>
      <c r="O14672" s="325"/>
    </row>
    <row r="14673" spans="1:15" x14ac:dyDescent="0.25">
      <c r="A14673" s="325"/>
      <c r="B14673" s="325"/>
      <c r="H14673" s="325"/>
      <c r="O14673" s="325"/>
    </row>
    <row r="14674" spans="1:15" x14ac:dyDescent="0.25">
      <c r="A14674" s="325"/>
      <c r="B14674" s="325"/>
      <c r="H14674" s="325"/>
      <c r="O14674" s="325"/>
    </row>
    <row r="14675" spans="1:15" x14ac:dyDescent="0.25">
      <c r="A14675" s="325"/>
      <c r="B14675" s="325"/>
      <c r="H14675" s="325"/>
      <c r="O14675" s="325"/>
    </row>
    <row r="14676" spans="1:15" x14ac:dyDescent="0.25">
      <c r="A14676" s="325"/>
      <c r="B14676" s="325"/>
      <c r="H14676" s="325"/>
      <c r="O14676" s="325"/>
    </row>
    <row r="14677" spans="1:15" x14ac:dyDescent="0.25">
      <c r="A14677" s="325"/>
      <c r="B14677" s="325"/>
      <c r="H14677" s="325"/>
      <c r="O14677" s="325"/>
    </row>
    <row r="14678" spans="1:15" x14ac:dyDescent="0.25">
      <c r="A14678" s="325"/>
      <c r="B14678" s="325"/>
      <c r="H14678" s="325"/>
      <c r="O14678" s="325"/>
    </row>
    <row r="14679" spans="1:15" x14ac:dyDescent="0.25">
      <c r="A14679" s="325"/>
      <c r="B14679" s="325"/>
      <c r="H14679" s="325"/>
      <c r="O14679" s="325"/>
    </row>
    <row r="14680" spans="1:15" x14ac:dyDescent="0.25">
      <c r="A14680" s="325"/>
      <c r="B14680" s="325"/>
      <c r="H14680" s="325"/>
      <c r="O14680" s="325"/>
    </row>
    <row r="14681" spans="1:15" x14ac:dyDescent="0.25">
      <c r="A14681" s="325"/>
      <c r="B14681" s="325"/>
      <c r="H14681" s="325"/>
      <c r="O14681" s="325"/>
    </row>
    <row r="14682" spans="1:15" x14ac:dyDescent="0.25">
      <c r="A14682" s="325"/>
      <c r="B14682" s="325"/>
      <c r="H14682" s="325"/>
      <c r="O14682" s="325"/>
    </row>
    <row r="14683" spans="1:15" x14ac:dyDescent="0.25">
      <c r="A14683" s="325"/>
      <c r="B14683" s="325"/>
      <c r="H14683" s="325"/>
      <c r="O14683" s="325"/>
    </row>
    <row r="14684" spans="1:15" x14ac:dyDescent="0.25">
      <c r="A14684" s="325"/>
      <c r="B14684" s="325"/>
      <c r="H14684" s="325"/>
      <c r="O14684" s="325"/>
    </row>
    <row r="14685" spans="1:15" x14ac:dyDescent="0.25">
      <c r="A14685" s="325"/>
      <c r="B14685" s="325"/>
      <c r="H14685" s="325"/>
      <c r="O14685" s="325"/>
    </row>
    <row r="14686" spans="1:15" x14ac:dyDescent="0.25">
      <c r="A14686" s="325"/>
      <c r="B14686" s="325"/>
      <c r="H14686" s="325"/>
      <c r="O14686" s="325"/>
    </row>
    <row r="14687" spans="1:15" x14ac:dyDescent="0.25">
      <c r="A14687" s="325"/>
      <c r="B14687" s="325"/>
      <c r="H14687" s="325"/>
      <c r="O14687" s="325"/>
    </row>
    <row r="14688" spans="1:15" x14ac:dyDescent="0.25">
      <c r="A14688" s="325"/>
      <c r="B14688" s="325"/>
      <c r="H14688" s="325"/>
      <c r="O14688" s="325"/>
    </row>
    <row r="14689" spans="1:15" x14ac:dyDescent="0.25">
      <c r="A14689" s="325"/>
      <c r="B14689" s="325"/>
      <c r="H14689" s="325"/>
      <c r="O14689" s="325"/>
    </row>
    <row r="14690" spans="1:15" x14ac:dyDescent="0.25">
      <c r="A14690" s="325"/>
      <c r="B14690" s="325"/>
      <c r="H14690" s="325"/>
      <c r="O14690" s="325"/>
    </row>
    <row r="14691" spans="1:15" x14ac:dyDescent="0.25">
      <c r="A14691" s="325"/>
      <c r="B14691" s="325"/>
      <c r="H14691" s="325"/>
      <c r="O14691" s="325"/>
    </row>
    <row r="14692" spans="1:15" x14ac:dyDescent="0.25">
      <c r="A14692" s="325"/>
      <c r="B14692" s="325"/>
      <c r="H14692" s="325"/>
      <c r="O14692" s="325"/>
    </row>
    <row r="14693" spans="1:15" x14ac:dyDescent="0.25">
      <c r="A14693" s="325"/>
      <c r="B14693" s="325"/>
      <c r="H14693" s="325"/>
      <c r="O14693" s="325"/>
    </row>
    <row r="14694" spans="1:15" x14ac:dyDescent="0.25">
      <c r="A14694" s="325"/>
      <c r="B14694" s="325"/>
      <c r="H14694" s="325"/>
      <c r="O14694" s="325"/>
    </row>
    <row r="14695" spans="1:15" x14ac:dyDescent="0.25">
      <c r="A14695" s="325"/>
      <c r="B14695" s="325"/>
      <c r="H14695" s="325"/>
      <c r="O14695" s="325"/>
    </row>
    <row r="14696" spans="1:15" x14ac:dyDescent="0.25">
      <c r="A14696" s="325"/>
      <c r="B14696" s="325"/>
      <c r="H14696" s="325"/>
      <c r="O14696" s="325"/>
    </row>
    <row r="14697" spans="1:15" x14ac:dyDescent="0.25">
      <c r="A14697" s="325"/>
      <c r="B14697" s="325"/>
      <c r="H14697" s="325"/>
      <c r="O14697" s="325"/>
    </row>
    <row r="14698" spans="1:15" x14ac:dyDescent="0.25">
      <c r="A14698" s="325"/>
      <c r="B14698" s="325"/>
      <c r="H14698" s="325"/>
      <c r="O14698" s="325"/>
    </row>
    <row r="14699" spans="1:15" x14ac:dyDescent="0.25">
      <c r="A14699" s="325"/>
      <c r="B14699" s="325"/>
      <c r="H14699" s="325"/>
      <c r="O14699" s="325"/>
    </row>
    <row r="14700" spans="1:15" x14ac:dyDescent="0.25">
      <c r="A14700" s="325"/>
      <c r="B14700" s="325"/>
      <c r="H14700" s="325"/>
      <c r="O14700" s="325"/>
    </row>
    <row r="14701" spans="1:15" x14ac:dyDescent="0.25">
      <c r="A14701" s="325"/>
      <c r="B14701" s="325"/>
      <c r="H14701" s="325"/>
      <c r="O14701" s="325"/>
    </row>
    <row r="14702" spans="1:15" x14ac:dyDescent="0.25">
      <c r="A14702" s="325"/>
      <c r="B14702" s="325"/>
      <c r="H14702" s="325"/>
      <c r="O14702" s="325"/>
    </row>
    <row r="14703" spans="1:15" x14ac:dyDescent="0.25">
      <c r="A14703" s="325"/>
      <c r="B14703" s="325"/>
      <c r="H14703" s="325"/>
      <c r="O14703" s="325"/>
    </row>
    <row r="14704" spans="1:15" x14ac:dyDescent="0.25">
      <c r="A14704" s="325"/>
      <c r="B14704" s="325"/>
      <c r="H14704" s="325"/>
      <c r="O14704" s="325"/>
    </row>
    <row r="14705" spans="1:15" x14ac:dyDescent="0.25">
      <c r="A14705" s="325"/>
      <c r="B14705" s="325"/>
      <c r="H14705" s="325"/>
      <c r="O14705" s="325"/>
    </row>
    <row r="14706" spans="1:15" x14ac:dyDescent="0.25">
      <c r="A14706" s="325"/>
      <c r="B14706" s="325"/>
      <c r="H14706" s="325"/>
      <c r="O14706" s="325"/>
    </row>
    <row r="14707" spans="1:15" x14ac:dyDescent="0.25">
      <c r="A14707" s="325"/>
      <c r="B14707" s="325"/>
      <c r="H14707" s="325"/>
      <c r="O14707" s="325"/>
    </row>
    <row r="14708" spans="1:15" x14ac:dyDescent="0.25">
      <c r="A14708" s="325"/>
      <c r="B14708" s="325"/>
      <c r="H14708" s="325"/>
      <c r="O14708" s="325"/>
    </row>
    <row r="14709" spans="1:15" x14ac:dyDescent="0.25">
      <c r="A14709" s="325"/>
      <c r="B14709" s="325"/>
      <c r="H14709" s="325"/>
      <c r="O14709" s="325"/>
    </row>
    <row r="14710" spans="1:15" x14ac:dyDescent="0.25">
      <c r="A14710" s="325"/>
      <c r="B14710" s="325"/>
      <c r="H14710" s="325"/>
      <c r="O14710" s="325"/>
    </row>
    <row r="14711" spans="1:15" x14ac:dyDescent="0.25">
      <c r="A14711" s="325"/>
      <c r="B14711" s="325"/>
      <c r="H14711" s="325"/>
      <c r="O14711" s="325"/>
    </row>
    <row r="14712" spans="1:15" x14ac:dyDescent="0.25">
      <c r="A14712" s="325"/>
      <c r="B14712" s="325"/>
      <c r="H14712" s="325"/>
      <c r="O14712" s="325"/>
    </row>
    <row r="14713" spans="1:15" x14ac:dyDescent="0.25">
      <c r="A14713" s="325"/>
      <c r="B14713" s="325"/>
      <c r="H14713" s="325"/>
      <c r="O14713" s="325"/>
    </row>
    <row r="14714" spans="1:15" x14ac:dyDescent="0.25">
      <c r="A14714" s="325"/>
      <c r="B14714" s="325"/>
      <c r="H14714" s="325"/>
      <c r="O14714" s="325"/>
    </row>
    <row r="14715" spans="1:15" x14ac:dyDescent="0.25">
      <c r="A14715" s="325"/>
      <c r="B14715" s="325"/>
      <c r="H14715" s="325"/>
      <c r="O14715" s="325"/>
    </row>
    <row r="14716" spans="1:15" x14ac:dyDescent="0.25">
      <c r="A14716" s="325"/>
      <c r="B14716" s="325"/>
      <c r="H14716" s="325"/>
      <c r="O14716" s="325"/>
    </row>
    <row r="14717" spans="1:15" x14ac:dyDescent="0.25">
      <c r="A14717" s="325"/>
      <c r="B14717" s="325"/>
      <c r="H14717" s="325"/>
      <c r="O14717" s="325"/>
    </row>
    <row r="14718" spans="1:15" x14ac:dyDescent="0.25">
      <c r="A14718" s="325"/>
      <c r="B14718" s="325"/>
      <c r="H14718" s="325"/>
      <c r="O14718" s="325"/>
    </row>
    <row r="14719" spans="1:15" x14ac:dyDescent="0.25">
      <c r="A14719" s="325"/>
      <c r="B14719" s="325"/>
      <c r="H14719" s="325"/>
      <c r="O14719" s="325"/>
    </row>
    <row r="14720" spans="1:15" x14ac:dyDescent="0.25">
      <c r="A14720" s="325"/>
      <c r="B14720" s="325"/>
      <c r="H14720" s="325"/>
      <c r="O14720" s="325"/>
    </row>
    <row r="14721" spans="1:15" x14ac:dyDescent="0.25">
      <c r="A14721" s="325"/>
      <c r="B14721" s="325"/>
      <c r="H14721" s="325"/>
      <c r="O14721" s="325"/>
    </row>
    <row r="14722" spans="1:15" x14ac:dyDescent="0.25">
      <c r="A14722" s="325"/>
      <c r="B14722" s="325"/>
      <c r="H14722" s="325"/>
      <c r="O14722" s="325"/>
    </row>
    <row r="14723" spans="1:15" x14ac:dyDescent="0.25">
      <c r="A14723" s="325"/>
      <c r="B14723" s="325"/>
      <c r="H14723" s="325"/>
      <c r="O14723" s="325"/>
    </row>
    <row r="14724" spans="1:15" x14ac:dyDescent="0.25">
      <c r="A14724" s="325"/>
      <c r="B14724" s="325"/>
      <c r="H14724" s="325"/>
      <c r="O14724" s="325"/>
    </row>
    <row r="14725" spans="1:15" x14ac:dyDescent="0.25">
      <c r="A14725" s="325"/>
      <c r="B14725" s="325"/>
      <c r="H14725" s="325"/>
      <c r="O14725" s="325"/>
    </row>
    <row r="14726" spans="1:15" x14ac:dyDescent="0.25">
      <c r="A14726" s="325"/>
      <c r="B14726" s="325"/>
      <c r="H14726" s="325"/>
      <c r="O14726" s="325"/>
    </row>
    <row r="14727" spans="1:15" x14ac:dyDescent="0.25">
      <c r="A14727" s="325"/>
      <c r="B14727" s="325"/>
      <c r="H14727" s="325"/>
      <c r="O14727" s="325"/>
    </row>
    <row r="14728" spans="1:15" x14ac:dyDescent="0.25">
      <c r="A14728" s="325"/>
      <c r="B14728" s="325"/>
      <c r="H14728" s="325"/>
      <c r="O14728" s="325"/>
    </row>
    <row r="14729" spans="1:15" x14ac:dyDescent="0.25">
      <c r="A14729" s="325"/>
      <c r="B14729" s="325"/>
      <c r="H14729" s="325"/>
      <c r="O14729" s="325"/>
    </row>
    <row r="14730" spans="1:15" x14ac:dyDescent="0.25">
      <c r="A14730" s="325"/>
      <c r="B14730" s="325"/>
      <c r="H14730" s="325"/>
      <c r="O14730" s="325"/>
    </row>
    <row r="14731" spans="1:15" x14ac:dyDescent="0.25">
      <c r="A14731" s="325"/>
      <c r="B14731" s="325"/>
      <c r="H14731" s="325"/>
      <c r="O14731" s="325"/>
    </row>
    <row r="14732" spans="1:15" x14ac:dyDescent="0.25">
      <c r="A14732" s="325"/>
      <c r="B14732" s="325"/>
      <c r="H14732" s="325"/>
      <c r="O14732" s="325"/>
    </row>
    <row r="14733" spans="1:15" x14ac:dyDescent="0.25">
      <c r="A14733" s="325"/>
      <c r="B14733" s="325"/>
      <c r="H14733" s="325"/>
      <c r="O14733" s="325"/>
    </row>
    <row r="14734" spans="1:15" x14ac:dyDescent="0.25">
      <c r="A14734" s="325"/>
      <c r="B14734" s="325"/>
      <c r="H14734" s="325"/>
      <c r="O14734" s="325"/>
    </row>
    <row r="14735" spans="1:15" x14ac:dyDescent="0.25">
      <c r="A14735" s="325"/>
      <c r="B14735" s="325"/>
      <c r="H14735" s="325"/>
      <c r="O14735" s="325"/>
    </row>
    <row r="14736" spans="1:15" x14ac:dyDescent="0.25">
      <c r="A14736" s="325"/>
      <c r="B14736" s="325"/>
      <c r="H14736" s="325"/>
      <c r="O14736" s="325"/>
    </row>
    <row r="14737" spans="1:15" x14ac:dyDescent="0.25">
      <c r="A14737" s="325"/>
      <c r="B14737" s="325"/>
      <c r="H14737" s="325"/>
      <c r="O14737" s="325"/>
    </row>
    <row r="14738" spans="1:15" x14ac:dyDescent="0.25">
      <c r="A14738" s="325"/>
      <c r="B14738" s="325"/>
      <c r="H14738" s="325"/>
      <c r="O14738" s="325"/>
    </row>
    <row r="14739" spans="1:15" x14ac:dyDescent="0.25">
      <c r="A14739" s="325"/>
      <c r="B14739" s="325"/>
      <c r="H14739" s="325"/>
      <c r="O14739" s="325"/>
    </row>
    <row r="14740" spans="1:15" x14ac:dyDescent="0.25">
      <c r="A14740" s="325"/>
      <c r="B14740" s="325"/>
      <c r="H14740" s="325"/>
      <c r="O14740" s="325"/>
    </row>
    <row r="14741" spans="1:15" x14ac:dyDescent="0.25">
      <c r="A14741" s="325"/>
      <c r="B14741" s="325"/>
      <c r="H14741" s="325"/>
      <c r="O14741" s="325"/>
    </row>
    <row r="14742" spans="1:15" x14ac:dyDescent="0.25">
      <c r="A14742" s="325"/>
      <c r="B14742" s="325"/>
      <c r="H14742" s="325"/>
      <c r="O14742" s="325"/>
    </row>
    <row r="14743" spans="1:15" x14ac:dyDescent="0.25">
      <c r="A14743" s="325"/>
      <c r="B14743" s="325"/>
      <c r="H14743" s="325"/>
      <c r="O14743" s="325"/>
    </row>
    <row r="14744" spans="1:15" x14ac:dyDescent="0.25">
      <c r="A14744" s="325"/>
      <c r="B14744" s="325"/>
      <c r="H14744" s="325"/>
      <c r="O14744" s="325"/>
    </row>
    <row r="14745" spans="1:15" x14ac:dyDescent="0.25">
      <c r="A14745" s="325"/>
      <c r="B14745" s="325"/>
      <c r="H14745" s="325"/>
      <c r="O14745" s="325"/>
    </row>
    <row r="14746" spans="1:15" x14ac:dyDescent="0.25">
      <c r="A14746" s="325"/>
      <c r="B14746" s="325"/>
      <c r="H14746" s="325"/>
      <c r="O14746" s="325"/>
    </row>
    <row r="14747" spans="1:15" x14ac:dyDescent="0.25">
      <c r="A14747" s="325"/>
      <c r="B14747" s="325"/>
      <c r="H14747" s="325"/>
      <c r="O14747" s="325"/>
    </row>
    <row r="14748" spans="1:15" x14ac:dyDescent="0.25">
      <c r="A14748" s="325"/>
      <c r="B14748" s="325"/>
      <c r="H14748" s="325"/>
      <c r="O14748" s="325"/>
    </row>
    <row r="14749" spans="1:15" x14ac:dyDescent="0.25">
      <c r="A14749" s="325"/>
      <c r="B14749" s="325"/>
      <c r="H14749" s="325"/>
      <c r="O14749" s="325"/>
    </row>
    <row r="14750" spans="1:15" x14ac:dyDescent="0.25">
      <c r="A14750" s="325"/>
      <c r="B14750" s="325"/>
      <c r="H14750" s="325"/>
      <c r="O14750" s="325"/>
    </row>
    <row r="14751" spans="1:15" x14ac:dyDescent="0.25">
      <c r="A14751" s="325"/>
      <c r="B14751" s="325"/>
      <c r="H14751" s="325"/>
      <c r="O14751" s="325"/>
    </row>
    <row r="14752" spans="1:15" x14ac:dyDescent="0.25">
      <c r="A14752" s="325"/>
      <c r="B14752" s="325"/>
      <c r="H14752" s="325"/>
      <c r="O14752" s="325"/>
    </row>
    <row r="14753" spans="1:15" x14ac:dyDescent="0.25">
      <c r="A14753" s="325"/>
      <c r="B14753" s="325"/>
      <c r="H14753" s="325"/>
      <c r="O14753" s="325"/>
    </row>
    <row r="14754" spans="1:15" x14ac:dyDescent="0.25">
      <c r="A14754" s="325"/>
      <c r="B14754" s="325"/>
      <c r="H14754" s="325"/>
      <c r="O14754" s="325"/>
    </row>
    <row r="14755" spans="1:15" x14ac:dyDescent="0.25">
      <c r="A14755" s="325"/>
      <c r="B14755" s="325"/>
      <c r="H14755" s="325"/>
      <c r="O14755" s="325"/>
    </row>
    <row r="14756" spans="1:15" x14ac:dyDescent="0.25">
      <c r="A14756" s="325"/>
      <c r="B14756" s="325"/>
      <c r="H14756" s="325"/>
      <c r="O14756" s="325"/>
    </row>
    <row r="14757" spans="1:15" x14ac:dyDescent="0.25">
      <c r="A14757" s="325"/>
      <c r="B14757" s="325"/>
      <c r="H14757" s="325"/>
      <c r="O14757" s="325"/>
    </row>
    <row r="14758" spans="1:15" x14ac:dyDescent="0.25">
      <c r="A14758" s="325"/>
      <c r="B14758" s="325"/>
      <c r="H14758" s="325"/>
      <c r="O14758" s="325"/>
    </row>
    <row r="14759" spans="1:15" x14ac:dyDescent="0.25">
      <c r="A14759" s="325"/>
      <c r="B14759" s="325"/>
      <c r="H14759" s="325"/>
      <c r="O14759" s="325"/>
    </row>
    <row r="14760" spans="1:15" x14ac:dyDescent="0.25">
      <c r="A14760" s="325"/>
      <c r="B14760" s="325"/>
      <c r="H14760" s="325"/>
      <c r="O14760" s="325"/>
    </row>
    <row r="14761" spans="1:15" x14ac:dyDescent="0.25">
      <c r="A14761" s="325"/>
      <c r="B14761" s="325"/>
      <c r="H14761" s="325"/>
      <c r="O14761" s="325"/>
    </row>
    <row r="14762" spans="1:15" x14ac:dyDescent="0.25">
      <c r="A14762" s="325"/>
      <c r="B14762" s="325"/>
      <c r="H14762" s="325"/>
      <c r="O14762" s="325"/>
    </row>
    <row r="14763" spans="1:15" x14ac:dyDescent="0.25">
      <c r="A14763" s="325"/>
      <c r="B14763" s="325"/>
      <c r="H14763" s="325"/>
      <c r="O14763" s="325"/>
    </row>
    <row r="14764" spans="1:15" x14ac:dyDescent="0.25">
      <c r="A14764" s="325"/>
      <c r="B14764" s="325"/>
      <c r="H14764" s="325"/>
      <c r="O14764" s="325"/>
    </row>
    <row r="14765" spans="1:15" x14ac:dyDescent="0.25">
      <c r="A14765" s="325"/>
      <c r="B14765" s="325"/>
      <c r="H14765" s="325"/>
      <c r="O14765" s="325"/>
    </row>
    <row r="14766" spans="1:15" x14ac:dyDescent="0.25">
      <c r="A14766" s="325"/>
      <c r="B14766" s="325"/>
      <c r="H14766" s="325"/>
      <c r="O14766" s="325"/>
    </row>
    <row r="14767" spans="1:15" x14ac:dyDescent="0.25">
      <c r="A14767" s="325"/>
      <c r="B14767" s="325"/>
      <c r="H14767" s="325"/>
      <c r="O14767" s="325"/>
    </row>
    <row r="14768" spans="1:15" x14ac:dyDescent="0.25">
      <c r="A14768" s="325"/>
      <c r="B14768" s="325"/>
      <c r="H14768" s="325"/>
      <c r="O14768" s="325"/>
    </row>
    <row r="14769" spans="1:15" x14ac:dyDescent="0.25">
      <c r="A14769" s="325"/>
      <c r="B14769" s="325"/>
      <c r="H14769" s="325"/>
      <c r="O14769" s="325"/>
    </row>
    <row r="14770" spans="1:15" x14ac:dyDescent="0.25">
      <c r="A14770" s="325"/>
      <c r="B14770" s="325"/>
      <c r="H14770" s="325"/>
      <c r="O14770" s="325"/>
    </row>
    <row r="14771" spans="1:15" x14ac:dyDescent="0.25">
      <c r="A14771" s="325"/>
      <c r="B14771" s="325"/>
      <c r="H14771" s="325"/>
      <c r="O14771" s="325"/>
    </row>
    <row r="14772" spans="1:15" x14ac:dyDescent="0.25">
      <c r="A14772" s="325"/>
      <c r="B14772" s="325"/>
      <c r="H14772" s="325"/>
      <c r="O14772" s="325"/>
    </row>
    <row r="14773" spans="1:15" x14ac:dyDescent="0.25">
      <c r="A14773" s="325"/>
      <c r="B14773" s="325"/>
      <c r="H14773" s="325"/>
      <c r="O14773" s="325"/>
    </row>
    <row r="14774" spans="1:15" x14ac:dyDescent="0.25">
      <c r="A14774" s="325"/>
      <c r="B14774" s="325"/>
      <c r="H14774" s="325"/>
      <c r="O14774" s="325"/>
    </row>
    <row r="14775" spans="1:15" x14ac:dyDescent="0.25">
      <c r="A14775" s="325"/>
      <c r="B14775" s="325"/>
      <c r="H14775" s="325"/>
      <c r="O14775" s="325"/>
    </row>
    <row r="14776" spans="1:15" x14ac:dyDescent="0.25">
      <c r="A14776" s="325"/>
      <c r="B14776" s="325"/>
      <c r="H14776" s="325"/>
      <c r="O14776" s="325"/>
    </row>
    <row r="14777" spans="1:15" x14ac:dyDescent="0.25">
      <c r="A14777" s="325"/>
      <c r="B14777" s="325"/>
      <c r="H14777" s="325"/>
      <c r="O14777" s="325"/>
    </row>
    <row r="14778" spans="1:15" x14ac:dyDescent="0.25">
      <c r="A14778" s="325"/>
      <c r="B14778" s="325"/>
      <c r="H14778" s="325"/>
      <c r="O14778" s="325"/>
    </row>
    <row r="14779" spans="1:15" x14ac:dyDescent="0.25">
      <c r="A14779" s="325"/>
      <c r="B14779" s="325"/>
      <c r="H14779" s="325"/>
      <c r="O14779" s="325"/>
    </row>
    <row r="14780" spans="1:15" x14ac:dyDescent="0.25">
      <c r="A14780" s="325"/>
      <c r="B14780" s="325"/>
      <c r="H14780" s="325"/>
      <c r="O14780" s="325"/>
    </row>
    <row r="14781" spans="1:15" x14ac:dyDescent="0.25">
      <c r="A14781" s="325"/>
      <c r="B14781" s="325"/>
      <c r="H14781" s="325"/>
      <c r="O14781" s="325"/>
    </row>
    <row r="14782" spans="1:15" x14ac:dyDescent="0.25">
      <c r="A14782" s="325"/>
      <c r="B14782" s="325"/>
      <c r="H14782" s="325"/>
      <c r="O14782" s="325"/>
    </row>
    <row r="14783" spans="1:15" x14ac:dyDescent="0.25">
      <c r="A14783" s="325"/>
      <c r="B14783" s="325"/>
      <c r="H14783" s="325"/>
      <c r="O14783" s="325"/>
    </row>
    <row r="14784" spans="1:15" x14ac:dyDescent="0.25">
      <c r="A14784" s="325"/>
      <c r="B14784" s="325"/>
      <c r="H14784" s="325"/>
      <c r="O14784" s="325"/>
    </row>
    <row r="14785" spans="1:15" x14ac:dyDescent="0.25">
      <c r="A14785" s="325"/>
      <c r="B14785" s="325"/>
      <c r="H14785" s="325"/>
      <c r="O14785" s="325"/>
    </row>
    <row r="14786" spans="1:15" x14ac:dyDescent="0.25">
      <c r="A14786" s="325"/>
      <c r="B14786" s="325"/>
      <c r="H14786" s="325"/>
      <c r="O14786" s="325"/>
    </row>
    <row r="14787" spans="1:15" x14ac:dyDescent="0.25">
      <c r="A14787" s="325"/>
      <c r="B14787" s="325"/>
      <c r="H14787" s="325"/>
      <c r="O14787" s="325"/>
    </row>
    <row r="14788" spans="1:15" x14ac:dyDescent="0.25">
      <c r="A14788" s="325"/>
      <c r="B14788" s="325"/>
      <c r="H14788" s="325"/>
      <c r="O14788" s="325"/>
    </row>
    <row r="14789" spans="1:15" x14ac:dyDescent="0.25">
      <c r="A14789" s="325"/>
      <c r="B14789" s="325"/>
      <c r="H14789" s="325"/>
      <c r="O14789" s="325"/>
    </row>
    <row r="14790" spans="1:15" x14ac:dyDescent="0.25">
      <c r="A14790" s="325"/>
      <c r="B14790" s="325"/>
      <c r="H14790" s="325"/>
      <c r="O14790" s="325"/>
    </row>
    <row r="14791" spans="1:15" x14ac:dyDescent="0.25">
      <c r="A14791" s="325"/>
      <c r="B14791" s="325"/>
      <c r="H14791" s="325"/>
      <c r="O14791" s="325"/>
    </row>
    <row r="14792" spans="1:15" x14ac:dyDescent="0.25">
      <c r="A14792" s="325"/>
      <c r="B14792" s="325"/>
      <c r="H14792" s="325"/>
      <c r="O14792" s="325"/>
    </row>
    <row r="14793" spans="1:15" x14ac:dyDescent="0.25">
      <c r="A14793" s="325"/>
      <c r="B14793" s="325"/>
      <c r="H14793" s="325"/>
      <c r="O14793" s="325"/>
    </row>
    <row r="14794" spans="1:15" x14ac:dyDescent="0.25">
      <c r="A14794" s="325"/>
      <c r="B14794" s="325"/>
      <c r="H14794" s="325"/>
      <c r="O14794" s="325"/>
    </row>
    <row r="14795" spans="1:15" x14ac:dyDescent="0.25">
      <c r="A14795" s="325"/>
      <c r="B14795" s="325"/>
      <c r="H14795" s="325"/>
      <c r="O14795" s="325"/>
    </row>
    <row r="14796" spans="1:15" x14ac:dyDescent="0.25">
      <c r="A14796" s="325"/>
      <c r="B14796" s="325"/>
      <c r="H14796" s="325"/>
      <c r="O14796" s="325"/>
    </row>
    <row r="14797" spans="1:15" x14ac:dyDescent="0.25">
      <c r="A14797" s="325"/>
      <c r="B14797" s="325"/>
      <c r="H14797" s="325"/>
      <c r="O14797" s="325"/>
    </row>
    <row r="14798" spans="1:15" x14ac:dyDescent="0.25">
      <c r="A14798" s="325"/>
      <c r="B14798" s="325"/>
      <c r="H14798" s="325"/>
      <c r="O14798" s="325"/>
    </row>
    <row r="14799" spans="1:15" x14ac:dyDescent="0.25">
      <c r="A14799" s="325"/>
      <c r="B14799" s="325"/>
      <c r="H14799" s="325"/>
      <c r="O14799" s="325"/>
    </row>
    <row r="14800" spans="1:15" x14ac:dyDescent="0.25">
      <c r="A14800" s="325"/>
      <c r="B14800" s="325"/>
      <c r="H14800" s="325"/>
      <c r="O14800" s="325"/>
    </row>
    <row r="14801" spans="1:15" x14ac:dyDescent="0.25">
      <c r="A14801" s="325"/>
      <c r="B14801" s="325"/>
      <c r="H14801" s="325"/>
      <c r="O14801" s="325"/>
    </row>
    <row r="14802" spans="1:15" x14ac:dyDescent="0.25">
      <c r="A14802" s="325"/>
      <c r="B14802" s="325"/>
      <c r="H14802" s="325"/>
      <c r="O14802" s="325"/>
    </row>
    <row r="14803" spans="1:15" x14ac:dyDescent="0.25">
      <c r="A14803" s="325"/>
      <c r="B14803" s="325"/>
      <c r="H14803" s="325"/>
      <c r="O14803" s="325"/>
    </row>
    <row r="14804" spans="1:15" x14ac:dyDescent="0.25">
      <c r="A14804" s="325"/>
      <c r="B14804" s="325"/>
      <c r="H14804" s="325"/>
      <c r="O14804" s="325"/>
    </row>
    <row r="14805" spans="1:15" x14ac:dyDescent="0.25">
      <c r="A14805" s="325"/>
      <c r="B14805" s="325"/>
      <c r="H14805" s="325"/>
      <c r="O14805" s="325"/>
    </row>
    <row r="14806" spans="1:15" x14ac:dyDescent="0.25">
      <c r="A14806" s="325"/>
      <c r="B14806" s="325"/>
      <c r="H14806" s="325"/>
      <c r="O14806" s="325"/>
    </row>
    <row r="14807" spans="1:15" x14ac:dyDescent="0.25">
      <c r="A14807" s="325"/>
      <c r="B14807" s="325"/>
      <c r="H14807" s="325"/>
      <c r="O14807" s="325"/>
    </row>
    <row r="14808" spans="1:15" x14ac:dyDescent="0.25">
      <c r="A14808" s="325"/>
      <c r="B14808" s="325"/>
      <c r="H14808" s="325"/>
      <c r="O14808" s="325"/>
    </row>
    <row r="14809" spans="1:15" x14ac:dyDescent="0.25">
      <c r="A14809" s="325"/>
      <c r="B14809" s="325"/>
      <c r="H14809" s="325"/>
      <c r="O14809" s="325"/>
    </row>
    <row r="14810" spans="1:15" x14ac:dyDescent="0.25">
      <c r="A14810" s="325"/>
      <c r="B14810" s="325"/>
      <c r="H14810" s="325"/>
      <c r="O14810" s="325"/>
    </row>
    <row r="14811" spans="1:15" x14ac:dyDescent="0.25">
      <c r="A14811" s="325"/>
      <c r="B14811" s="325"/>
      <c r="H14811" s="325"/>
      <c r="O14811" s="325"/>
    </row>
    <row r="14812" spans="1:15" x14ac:dyDescent="0.25">
      <c r="A14812" s="325"/>
      <c r="B14812" s="325"/>
      <c r="H14812" s="325"/>
      <c r="O14812" s="325"/>
    </row>
    <row r="14813" spans="1:15" x14ac:dyDescent="0.25">
      <c r="A14813" s="325"/>
      <c r="B14813" s="325"/>
      <c r="H14813" s="325"/>
      <c r="O14813" s="325"/>
    </row>
    <row r="14814" spans="1:15" x14ac:dyDescent="0.25">
      <c r="A14814" s="325"/>
      <c r="B14814" s="325"/>
      <c r="H14814" s="325"/>
      <c r="O14814" s="325"/>
    </row>
    <row r="14815" spans="1:15" x14ac:dyDescent="0.25">
      <c r="A14815" s="325"/>
      <c r="B14815" s="325"/>
      <c r="H14815" s="325"/>
      <c r="O14815" s="325"/>
    </row>
    <row r="14816" spans="1:15" x14ac:dyDescent="0.25">
      <c r="A14816" s="325"/>
      <c r="B14816" s="325"/>
      <c r="H14816" s="325"/>
      <c r="O14816" s="325"/>
    </row>
    <row r="14817" spans="1:15" x14ac:dyDescent="0.25">
      <c r="A14817" s="325"/>
      <c r="B14817" s="325"/>
      <c r="H14817" s="325"/>
      <c r="O14817" s="325"/>
    </row>
    <row r="14818" spans="1:15" x14ac:dyDescent="0.25">
      <c r="A14818" s="325"/>
      <c r="B14818" s="325"/>
      <c r="H14818" s="325"/>
      <c r="O14818" s="325"/>
    </row>
    <row r="14819" spans="1:15" x14ac:dyDescent="0.25">
      <c r="A14819" s="325"/>
      <c r="B14819" s="325"/>
      <c r="H14819" s="325"/>
      <c r="O14819" s="325"/>
    </row>
    <row r="14820" spans="1:15" x14ac:dyDescent="0.25">
      <c r="A14820" s="325"/>
      <c r="B14820" s="325"/>
      <c r="H14820" s="325"/>
      <c r="O14820" s="325"/>
    </row>
    <row r="14821" spans="1:15" x14ac:dyDescent="0.25">
      <c r="A14821" s="325"/>
      <c r="B14821" s="325"/>
      <c r="H14821" s="325"/>
      <c r="O14821" s="325"/>
    </row>
    <row r="14822" spans="1:15" x14ac:dyDescent="0.25">
      <c r="A14822" s="325"/>
      <c r="B14822" s="325"/>
      <c r="H14822" s="325"/>
      <c r="O14822" s="325"/>
    </row>
    <row r="14823" spans="1:15" x14ac:dyDescent="0.25">
      <c r="A14823" s="325"/>
      <c r="B14823" s="325"/>
      <c r="H14823" s="325"/>
      <c r="O14823" s="325"/>
    </row>
    <row r="14824" spans="1:15" x14ac:dyDescent="0.25">
      <c r="A14824" s="325"/>
      <c r="B14824" s="325"/>
      <c r="H14824" s="325"/>
      <c r="O14824" s="325"/>
    </row>
    <row r="14825" spans="1:15" x14ac:dyDescent="0.25">
      <c r="A14825" s="325"/>
      <c r="B14825" s="325"/>
      <c r="H14825" s="325"/>
      <c r="O14825" s="325"/>
    </row>
    <row r="14826" spans="1:15" x14ac:dyDescent="0.25">
      <c r="A14826" s="325"/>
      <c r="B14826" s="325"/>
      <c r="H14826" s="325"/>
      <c r="O14826" s="325"/>
    </row>
    <row r="14827" spans="1:15" x14ac:dyDescent="0.25">
      <c r="A14827" s="325"/>
      <c r="B14827" s="325"/>
      <c r="H14827" s="325"/>
      <c r="O14827" s="325"/>
    </row>
    <row r="14828" spans="1:15" x14ac:dyDescent="0.25">
      <c r="A14828" s="325"/>
      <c r="B14828" s="325"/>
      <c r="H14828" s="325"/>
      <c r="O14828" s="325"/>
    </row>
    <row r="14829" spans="1:15" x14ac:dyDescent="0.25">
      <c r="A14829" s="325"/>
      <c r="B14829" s="325"/>
      <c r="H14829" s="325"/>
      <c r="O14829" s="325"/>
    </row>
    <row r="14830" spans="1:15" x14ac:dyDescent="0.25">
      <c r="A14830" s="325"/>
      <c r="B14830" s="325"/>
      <c r="H14830" s="325"/>
      <c r="O14830" s="325"/>
    </row>
    <row r="14831" spans="1:15" x14ac:dyDescent="0.25">
      <c r="A14831" s="325"/>
      <c r="B14831" s="325"/>
      <c r="H14831" s="325"/>
      <c r="O14831" s="325"/>
    </row>
    <row r="14832" spans="1:15" x14ac:dyDescent="0.25">
      <c r="A14832" s="325"/>
      <c r="B14832" s="325"/>
      <c r="H14832" s="325"/>
      <c r="O14832" s="325"/>
    </row>
    <row r="14833" spans="1:15" x14ac:dyDescent="0.25">
      <c r="A14833" s="325"/>
      <c r="B14833" s="325"/>
      <c r="H14833" s="325"/>
      <c r="O14833" s="325"/>
    </row>
    <row r="14834" spans="1:15" x14ac:dyDescent="0.25">
      <c r="A14834" s="325"/>
      <c r="B14834" s="325"/>
      <c r="H14834" s="325"/>
      <c r="O14834" s="325"/>
    </row>
    <row r="14835" spans="1:15" x14ac:dyDescent="0.25">
      <c r="A14835" s="325"/>
      <c r="B14835" s="325"/>
      <c r="H14835" s="325"/>
      <c r="O14835" s="325"/>
    </row>
    <row r="14836" spans="1:15" x14ac:dyDescent="0.25">
      <c r="A14836" s="325"/>
      <c r="B14836" s="325"/>
      <c r="H14836" s="325"/>
      <c r="O14836" s="325"/>
    </row>
    <row r="14837" spans="1:15" x14ac:dyDescent="0.25">
      <c r="A14837" s="325"/>
      <c r="B14837" s="325"/>
      <c r="H14837" s="325"/>
      <c r="O14837" s="325"/>
    </row>
    <row r="14838" spans="1:15" x14ac:dyDescent="0.25">
      <c r="A14838" s="325"/>
      <c r="B14838" s="325"/>
      <c r="H14838" s="325"/>
      <c r="O14838" s="325"/>
    </row>
    <row r="14839" spans="1:15" x14ac:dyDescent="0.25">
      <c r="A14839" s="325"/>
      <c r="B14839" s="325"/>
      <c r="H14839" s="325"/>
      <c r="O14839" s="325"/>
    </row>
    <row r="14840" spans="1:15" x14ac:dyDescent="0.25">
      <c r="A14840" s="325"/>
      <c r="B14840" s="325"/>
      <c r="H14840" s="325"/>
      <c r="O14840" s="325"/>
    </row>
    <row r="14841" spans="1:15" x14ac:dyDescent="0.25">
      <c r="A14841" s="325"/>
      <c r="B14841" s="325"/>
      <c r="H14841" s="325"/>
      <c r="O14841" s="325"/>
    </row>
    <row r="14842" spans="1:15" x14ac:dyDescent="0.25">
      <c r="A14842" s="325"/>
      <c r="B14842" s="325"/>
      <c r="H14842" s="325"/>
      <c r="O14842" s="325"/>
    </row>
    <row r="14843" spans="1:15" x14ac:dyDescent="0.25">
      <c r="A14843" s="325"/>
      <c r="B14843" s="325"/>
      <c r="H14843" s="325"/>
      <c r="O14843" s="325"/>
    </row>
    <row r="14844" spans="1:15" x14ac:dyDescent="0.25">
      <c r="A14844" s="325"/>
      <c r="B14844" s="325"/>
      <c r="H14844" s="325"/>
      <c r="O14844" s="325"/>
    </row>
    <row r="14845" spans="1:15" x14ac:dyDescent="0.25">
      <c r="A14845" s="325"/>
      <c r="B14845" s="325"/>
      <c r="H14845" s="325"/>
      <c r="O14845" s="325"/>
    </row>
    <row r="14846" spans="1:15" x14ac:dyDescent="0.25">
      <c r="A14846" s="325"/>
      <c r="B14846" s="325"/>
      <c r="H14846" s="325"/>
      <c r="O14846" s="325"/>
    </row>
    <row r="14847" spans="1:15" x14ac:dyDescent="0.25">
      <c r="A14847" s="325"/>
      <c r="B14847" s="325"/>
      <c r="H14847" s="325"/>
      <c r="O14847" s="325"/>
    </row>
    <row r="14848" spans="1:15" x14ac:dyDescent="0.25">
      <c r="A14848" s="325"/>
      <c r="B14848" s="325"/>
      <c r="H14848" s="325"/>
      <c r="O14848" s="325"/>
    </row>
    <row r="14849" spans="1:15" x14ac:dyDescent="0.25">
      <c r="A14849" s="325"/>
      <c r="B14849" s="325"/>
      <c r="H14849" s="325"/>
      <c r="O14849" s="325"/>
    </row>
    <row r="14850" spans="1:15" x14ac:dyDescent="0.25">
      <c r="A14850" s="325"/>
      <c r="B14850" s="325"/>
      <c r="H14850" s="325"/>
      <c r="O14850" s="325"/>
    </row>
    <row r="14851" spans="1:15" x14ac:dyDescent="0.25">
      <c r="A14851" s="325"/>
      <c r="B14851" s="325"/>
      <c r="H14851" s="325"/>
      <c r="O14851" s="325"/>
    </row>
    <row r="14852" spans="1:15" x14ac:dyDescent="0.25">
      <c r="A14852" s="325"/>
      <c r="B14852" s="325"/>
      <c r="H14852" s="325"/>
      <c r="O14852" s="325"/>
    </row>
    <row r="14853" spans="1:15" x14ac:dyDescent="0.25">
      <c r="A14853" s="325"/>
      <c r="B14853" s="325"/>
      <c r="H14853" s="325"/>
      <c r="O14853" s="325"/>
    </row>
    <row r="14854" spans="1:15" x14ac:dyDescent="0.25">
      <c r="A14854" s="325"/>
      <c r="B14854" s="325"/>
      <c r="H14854" s="325"/>
      <c r="O14854" s="325"/>
    </row>
    <row r="14855" spans="1:15" x14ac:dyDescent="0.25">
      <c r="A14855" s="325"/>
      <c r="B14855" s="325"/>
      <c r="H14855" s="325"/>
      <c r="O14855" s="325"/>
    </row>
    <row r="14856" spans="1:15" x14ac:dyDescent="0.25">
      <c r="A14856" s="325"/>
      <c r="B14856" s="325"/>
      <c r="H14856" s="325"/>
      <c r="O14856" s="325"/>
    </row>
    <row r="14857" spans="1:15" x14ac:dyDescent="0.25">
      <c r="A14857" s="325"/>
      <c r="B14857" s="325"/>
      <c r="H14857" s="325"/>
      <c r="O14857" s="325"/>
    </row>
    <row r="14858" spans="1:15" x14ac:dyDescent="0.25">
      <c r="A14858" s="325"/>
      <c r="B14858" s="325"/>
      <c r="H14858" s="325"/>
      <c r="O14858" s="325"/>
    </row>
    <row r="14859" spans="1:15" x14ac:dyDescent="0.25">
      <c r="A14859" s="325"/>
      <c r="B14859" s="325"/>
      <c r="H14859" s="325"/>
      <c r="O14859" s="325"/>
    </row>
    <row r="14860" spans="1:15" x14ac:dyDescent="0.25">
      <c r="A14860" s="325"/>
      <c r="B14860" s="325"/>
      <c r="H14860" s="325"/>
      <c r="O14860" s="325"/>
    </row>
    <row r="14861" spans="1:15" x14ac:dyDescent="0.25">
      <c r="A14861" s="325"/>
      <c r="B14861" s="325"/>
      <c r="H14861" s="325"/>
      <c r="O14861" s="325"/>
    </row>
    <row r="14862" spans="1:15" x14ac:dyDescent="0.25">
      <c r="A14862" s="325"/>
      <c r="B14862" s="325"/>
      <c r="H14862" s="325"/>
      <c r="O14862" s="325"/>
    </row>
    <row r="14863" spans="1:15" x14ac:dyDescent="0.25">
      <c r="A14863" s="325"/>
      <c r="B14863" s="325"/>
      <c r="H14863" s="325"/>
      <c r="O14863" s="325"/>
    </row>
    <row r="14864" spans="1:15" x14ac:dyDescent="0.25">
      <c r="A14864" s="325"/>
      <c r="B14864" s="325"/>
      <c r="H14864" s="325"/>
      <c r="O14864" s="325"/>
    </row>
    <row r="14865" spans="1:15" x14ac:dyDescent="0.25">
      <c r="A14865" s="325"/>
      <c r="B14865" s="325"/>
      <c r="H14865" s="325"/>
      <c r="O14865" s="325"/>
    </row>
    <row r="14866" spans="1:15" x14ac:dyDescent="0.25">
      <c r="A14866" s="325"/>
      <c r="B14866" s="325"/>
      <c r="H14866" s="325"/>
      <c r="O14866" s="325"/>
    </row>
    <row r="14867" spans="1:15" x14ac:dyDescent="0.25">
      <c r="A14867" s="325"/>
      <c r="B14867" s="325"/>
      <c r="H14867" s="325"/>
      <c r="O14867" s="325"/>
    </row>
    <row r="14868" spans="1:15" x14ac:dyDescent="0.25">
      <c r="A14868" s="325"/>
      <c r="B14868" s="325"/>
      <c r="H14868" s="325"/>
      <c r="O14868" s="325"/>
    </row>
    <row r="14869" spans="1:15" x14ac:dyDescent="0.25">
      <c r="A14869" s="325"/>
      <c r="B14869" s="325"/>
      <c r="H14869" s="325"/>
      <c r="O14869" s="325"/>
    </row>
    <row r="14870" spans="1:15" x14ac:dyDescent="0.25">
      <c r="A14870" s="325"/>
      <c r="B14870" s="325"/>
      <c r="H14870" s="325"/>
      <c r="O14870" s="325"/>
    </row>
    <row r="14871" spans="1:15" x14ac:dyDescent="0.25">
      <c r="A14871" s="325"/>
      <c r="B14871" s="325"/>
      <c r="H14871" s="325"/>
      <c r="O14871" s="325"/>
    </row>
    <row r="14872" spans="1:15" x14ac:dyDescent="0.25">
      <c r="A14872" s="325"/>
      <c r="B14872" s="325"/>
      <c r="H14872" s="325"/>
      <c r="O14872" s="325"/>
    </row>
    <row r="14873" spans="1:15" x14ac:dyDescent="0.25">
      <c r="A14873" s="325"/>
      <c r="B14873" s="325"/>
      <c r="H14873" s="325"/>
      <c r="O14873" s="325"/>
    </row>
    <row r="14874" spans="1:15" x14ac:dyDescent="0.25">
      <c r="A14874" s="325"/>
      <c r="B14874" s="325"/>
      <c r="H14874" s="325"/>
      <c r="O14874" s="325"/>
    </row>
    <row r="14875" spans="1:15" x14ac:dyDescent="0.25">
      <c r="A14875" s="325"/>
      <c r="B14875" s="325"/>
      <c r="H14875" s="325"/>
      <c r="O14875" s="325"/>
    </row>
    <row r="14876" spans="1:15" x14ac:dyDescent="0.25">
      <c r="A14876" s="325"/>
      <c r="B14876" s="325"/>
      <c r="H14876" s="325"/>
      <c r="O14876" s="325"/>
    </row>
    <row r="14877" spans="1:15" x14ac:dyDescent="0.25">
      <c r="A14877" s="325"/>
      <c r="B14877" s="325"/>
      <c r="H14877" s="325"/>
      <c r="O14877" s="325"/>
    </row>
    <row r="14878" spans="1:15" x14ac:dyDescent="0.25">
      <c r="A14878" s="325"/>
      <c r="B14878" s="325"/>
      <c r="H14878" s="325"/>
      <c r="O14878" s="325"/>
    </row>
    <row r="14879" spans="1:15" x14ac:dyDescent="0.25">
      <c r="A14879" s="325"/>
      <c r="B14879" s="325"/>
      <c r="H14879" s="325"/>
      <c r="O14879" s="325"/>
    </row>
    <row r="14880" spans="1:15" x14ac:dyDescent="0.25">
      <c r="A14880" s="325"/>
      <c r="B14880" s="325"/>
      <c r="H14880" s="325"/>
      <c r="O14880" s="325"/>
    </row>
    <row r="14881" spans="1:15" x14ac:dyDescent="0.25">
      <c r="A14881" s="325"/>
      <c r="B14881" s="325"/>
      <c r="H14881" s="325"/>
      <c r="O14881" s="325"/>
    </row>
    <row r="14882" spans="1:15" x14ac:dyDescent="0.25">
      <c r="A14882" s="325"/>
      <c r="B14882" s="325"/>
      <c r="H14882" s="325"/>
      <c r="O14882" s="325"/>
    </row>
    <row r="14883" spans="1:15" x14ac:dyDescent="0.25">
      <c r="A14883" s="325"/>
      <c r="B14883" s="325"/>
      <c r="H14883" s="325"/>
      <c r="O14883" s="325"/>
    </row>
    <row r="14884" spans="1:15" x14ac:dyDescent="0.25">
      <c r="A14884" s="325"/>
      <c r="B14884" s="325"/>
      <c r="H14884" s="325"/>
      <c r="O14884" s="325"/>
    </row>
    <row r="14885" spans="1:15" x14ac:dyDescent="0.25">
      <c r="A14885" s="325"/>
      <c r="B14885" s="325"/>
      <c r="H14885" s="325"/>
      <c r="O14885" s="325"/>
    </row>
    <row r="14886" spans="1:15" x14ac:dyDescent="0.25">
      <c r="A14886" s="325"/>
      <c r="B14886" s="325"/>
      <c r="H14886" s="325"/>
      <c r="O14886" s="325"/>
    </row>
    <row r="14887" spans="1:15" x14ac:dyDescent="0.25">
      <c r="A14887" s="325"/>
      <c r="B14887" s="325"/>
      <c r="H14887" s="325"/>
      <c r="O14887" s="325"/>
    </row>
    <row r="14888" spans="1:15" x14ac:dyDescent="0.25">
      <c r="A14888" s="325"/>
      <c r="B14888" s="325"/>
      <c r="H14888" s="325"/>
      <c r="O14888" s="325"/>
    </row>
    <row r="14889" spans="1:15" x14ac:dyDescent="0.25">
      <c r="A14889" s="325"/>
      <c r="B14889" s="325"/>
      <c r="H14889" s="325"/>
      <c r="O14889" s="325"/>
    </row>
    <row r="14890" spans="1:15" x14ac:dyDescent="0.25">
      <c r="A14890" s="325"/>
      <c r="B14890" s="325"/>
      <c r="H14890" s="325"/>
      <c r="O14890" s="325"/>
    </row>
    <row r="14891" spans="1:15" x14ac:dyDescent="0.25">
      <c r="A14891" s="325"/>
      <c r="B14891" s="325"/>
      <c r="H14891" s="325"/>
      <c r="O14891" s="325"/>
    </row>
    <row r="14892" spans="1:15" x14ac:dyDescent="0.25">
      <c r="A14892" s="325"/>
      <c r="B14892" s="325"/>
      <c r="H14892" s="325"/>
      <c r="O14892" s="325"/>
    </row>
    <row r="14893" spans="1:15" x14ac:dyDescent="0.25">
      <c r="A14893" s="325"/>
      <c r="B14893" s="325"/>
      <c r="H14893" s="325"/>
      <c r="O14893" s="325"/>
    </row>
    <row r="14894" spans="1:15" x14ac:dyDescent="0.25">
      <c r="A14894" s="325"/>
      <c r="B14894" s="325"/>
      <c r="H14894" s="325"/>
      <c r="O14894" s="325"/>
    </row>
    <row r="14895" spans="1:15" x14ac:dyDescent="0.25">
      <c r="A14895" s="325"/>
      <c r="B14895" s="325"/>
      <c r="H14895" s="325"/>
      <c r="O14895" s="325"/>
    </row>
    <row r="14896" spans="1:15" x14ac:dyDescent="0.25">
      <c r="A14896" s="325"/>
      <c r="B14896" s="325"/>
      <c r="H14896" s="325"/>
      <c r="O14896" s="325"/>
    </row>
    <row r="14897" spans="1:15" x14ac:dyDescent="0.25">
      <c r="A14897" s="325"/>
      <c r="B14897" s="325"/>
      <c r="H14897" s="325"/>
      <c r="O14897" s="325"/>
    </row>
    <row r="14898" spans="1:15" x14ac:dyDescent="0.25">
      <c r="A14898" s="325"/>
      <c r="B14898" s="325"/>
      <c r="H14898" s="325"/>
      <c r="O14898" s="325"/>
    </row>
    <row r="14899" spans="1:15" x14ac:dyDescent="0.25">
      <c r="A14899" s="325"/>
      <c r="B14899" s="325"/>
      <c r="H14899" s="325"/>
      <c r="O14899" s="325"/>
    </row>
    <row r="14900" spans="1:15" x14ac:dyDescent="0.25">
      <c r="A14900" s="325"/>
      <c r="B14900" s="325"/>
      <c r="H14900" s="325"/>
      <c r="O14900" s="325"/>
    </row>
    <row r="14901" spans="1:15" x14ac:dyDescent="0.25">
      <c r="A14901" s="325"/>
      <c r="B14901" s="325"/>
      <c r="H14901" s="325"/>
      <c r="O14901" s="325"/>
    </row>
    <row r="14902" spans="1:15" x14ac:dyDescent="0.25">
      <c r="A14902" s="325"/>
      <c r="B14902" s="325"/>
      <c r="H14902" s="325"/>
      <c r="O14902" s="325"/>
    </row>
    <row r="14903" spans="1:15" x14ac:dyDescent="0.25">
      <c r="A14903" s="325"/>
      <c r="B14903" s="325"/>
      <c r="H14903" s="325"/>
      <c r="O14903" s="325"/>
    </row>
    <row r="14904" spans="1:15" x14ac:dyDescent="0.25">
      <c r="A14904" s="325"/>
      <c r="B14904" s="325"/>
      <c r="H14904" s="325"/>
      <c r="O14904" s="325"/>
    </row>
    <row r="14905" spans="1:15" x14ac:dyDescent="0.25">
      <c r="A14905" s="325"/>
      <c r="B14905" s="325"/>
      <c r="H14905" s="325"/>
      <c r="O14905" s="325"/>
    </row>
    <row r="14906" spans="1:15" x14ac:dyDescent="0.25">
      <c r="A14906" s="325"/>
      <c r="B14906" s="325"/>
      <c r="H14906" s="325"/>
      <c r="O14906" s="325"/>
    </row>
    <row r="14907" spans="1:15" x14ac:dyDescent="0.25">
      <c r="A14907" s="325"/>
      <c r="B14907" s="325"/>
      <c r="H14907" s="325"/>
      <c r="O14907" s="325"/>
    </row>
    <row r="14908" spans="1:15" x14ac:dyDescent="0.25">
      <c r="A14908" s="325"/>
      <c r="B14908" s="325"/>
      <c r="H14908" s="325"/>
      <c r="O14908" s="325"/>
    </row>
    <row r="14909" spans="1:15" x14ac:dyDescent="0.25">
      <c r="A14909" s="325"/>
      <c r="B14909" s="325"/>
      <c r="H14909" s="325"/>
      <c r="O14909" s="325"/>
    </row>
    <row r="14910" spans="1:15" x14ac:dyDescent="0.25">
      <c r="A14910" s="325"/>
      <c r="B14910" s="325"/>
      <c r="H14910" s="325"/>
      <c r="O14910" s="325"/>
    </row>
    <row r="14911" spans="1:15" x14ac:dyDescent="0.25">
      <c r="A14911" s="325"/>
      <c r="B14911" s="325"/>
      <c r="H14911" s="325"/>
      <c r="O14911" s="325"/>
    </row>
    <row r="14912" spans="1:15" x14ac:dyDescent="0.25">
      <c r="A14912" s="325"/>
      <c r="B14912" s="325"/>
      <c r="H14912" s="325"/>
      <c r="O14912" s="325"/>
    </row>
    <row r="14913" spans="1:15" x14ac:dyDescent="0.25">
      <c r="A14913" s="325"/>
      <c r="B14913" s="325"/>
      <c r="H14913" s="325"/>
      <c r="O14913" s="325"/>
    </row>
    <row r="14914" spans="1:15" x14ac:dyDescent="0.25">
      <c r="A14914" s="325"/>
      <c r="B14914" s="325"/>
      <c r="H14914" s="325"/>
      <c r="O14914" s="325"/>
    </row>
    <row r="14915" spans="1:15" x14ac:dyDescent="0.25">
      <c r="A14915" s="325"/>
      <c r="B14915" s="325"/>
      <c r="H14915" s="325"/>
      <c r="O14915" s="325"/>
    </row>
    <row r="14916" spans="1:15" x14ac:dyDescent="0.25">
      <c r="A14916" s="325"/>
      <c r="B14916" s="325"/>
      <c r="H14916" s="325"/>
      <c r="O14916" s="325"/>
    </row>
    <row r="14917" spans="1:15" x14ac:dyDescent="0.25">
      <c r="A14917" s="325"/>
      <c r="B14917" s="325"/>
      <c r="H14917" s="325"/>
      <c r="O14917" s="325"/>
    </row>
    <row r="14918" spans="1:15" x14ac:dyDescent="0.25">
      <c r="A14918" s="325"/>
      <c r="B14918" s="325"/>
      <c r="H14918" s="325"/>
      <c r="O14918" s="325"/>
    </row>
    <row r="14919" spans="1:15" x14ac:dyDescent="0.25">
      <c r="A14919" s="325"/>
      <c r="B14919" s="325"/>
      <c r="H14919" s="325"/>
      <c r="O14919" s="325"/>
    </row>
    <row r="14920" spans="1:15" x14ac:dyDescent="0.25">
      <c r="A14920" s="325"/>
      <c r="B14920" s="325"/>
      <c r="H14920" s="325"/>
      <c r="O14920" s="325"/>
    </row>
    <row r="14921" spans="1:15" x14ac:dyDescent="0.25">
      <c r="A14921" s="325"/>
      <c r="B14921" s="325"/>
      <c r="H14921" s="325"/>
      <c r="O14921" s="325"/>
    </row>
    <row r="14922" spans="1:15" x14ac:dyDescent="0.25">
      <c r="A14922" s="325"/>
      <c r="B14922" s="325"/>
      <c r="H14922" s="325"/>
      <c r="O14922" s="325"/>
    </row>
    <row r="14923" spans="1:15" x14ac:dyDescent="0.25">
      <c r="A14923" s="325"/>
      <c r="B14923" s="325"/>
      <c r="H14923" s="325"/>
      <c r="O14923" s="325"/>
    </row>
    <row r="14924" spans="1:15" x14ac:dyDescent="0.25">
      <c r="A14924" s="325"/>
      <c r="B14924" s="325"/>
      <c r="H14924" s="325"/>
      <c r="O14924" s="325"/>
    </row>
    <row r="14925" spans="1:15" x14ac:dyDescent="0.25">
      <c r="A14925" s="325"/>
      <c r="B14925" s="325"/>
      <c r="H14925" s="325"/>
      <c r="O14925" s="325"/>
    </row>
    <row r="14926" spans="1:15" x14ac:dyDescent="0.25">
      <c r="A14926" s="325"/>
      <c r="B14926" s="325"/>
      <c r="H14926" s="325"/>
      <c r="O14926" s="325"/>
    </row>
    <row r="14927" spans="1:15" x14ac:dyDescent="0.25">
      <c r="A14927" s="325"/>
      <c r="B14927" s="325"/>
      <c r="H14927" s="325"/>
      <c r="O14927" s="325"/>
    </row>
    <row r="14928" spans="1:15" x14ac:dyDescent="0.25">
      <c r="A14928" s="325"/>
      <c r="B14928" s="325"/>
      <c r="H14928" s="325"/>
      <c r="O14928" s="325"/>
    </row>
    <row r="14929" spans="1:15" x14ac:dyDescent="0.25">
      <c r="A14929" s="325"/>
      <c r="B14929" s="325"/>
      <c r="H14929" s="325"/>
      <c r="O14929" s="325"/>
    </row>
    <row r="14930" spans="1:15" x14ac:dyDescent="0.25">
      <c r="A14930" s="325"/>
      <c r="B14930" s="325"/>
      <c r="H14930" s="325"/>
      <c r="O14930" s="325"/>
    </row>
    <row r="14931" spans="1:15" x14ac:dyDescent="0.25">
      <c r="A14931" s="325"/>
      <c r="B14931" s="325"/>
      <c r="H14931" s="325"/>
      <c r="O14931" s="325"/>
    </row>
    <row r="14932" spans="1:15" x14ac:dyDescent="0.25">
      <c r="A14932" s="325"/>
      <c r="B14932" s="325"/>
      <c r="H14932" s="325"/>
      <c r="O14932" s="325"/>
    </row>
    <row r="14933" spans="1:15" x14ac:dyDescent="0.25">
      <c r="A14933" s="325"/>
      <c r="B14933" s="325"/>
      <c r="H14933" s="325"/>
      <c r="O14933" s="325"/>
    </row>
    <row r="14934" spans="1:15" x14ac:dyDescent="0.25">
      <c r="A14934" s="325"/>
      <c r="B14934" s="325"/>
      <c r="H14934" s="325"/>
      <c r="O14934" s="325"/>
    </row>
    <row r="14935" spans="1:15" x14ac:dyDescent="0.25">
      <c r="A14935" s="325"/>
      <c r="B14935" s="325"/>
      <c r="H14935" s="325"/>
      <c r="O14935" s="325"/>
    </row>
    <row r="14936" spans="1:15" x14ac:dyDescent="0.25">
      <c r="A14936" s="325"/>
      <c r="B14936" s="325"/>
      <c r="H14936" s="325"/>
      <c r="O14936" s="325"/>
    </row>
    <row r="14937" spans="1:15" x14ac:dyDescent="0.25">
      <c r="A14937" s="325"/>
      <c r="B14937" s="325"/>
      <c r="H14937" s="325"/>
      <c r="O14937" s="325"/>
    </row>
    <row r="14938" spans="1:15" x14ac:dyDescent="0.25">
      <c r="A14938" s="325"/>
      <c r="B14938" s="325"/>
      <c r="H14938" s="325"/>
      <c r="O14938" s="325"/>
    </row>
    <row r="14939" spans="1:15" x14ac:dyDescent="0.25">
      <c r="A14939" s="325"/>
      <c r="B14939" s="325"/>
      <c r="H14939" s="325"/>
      <c r="O14939" s="325"/>
    </row>
    <row r="14940" spans="1:15" x14ac:dyDescent="0.25">
      <c r="A14940" s="325"/>
      <c r="B14940" s="325"/>
      <c r="H14940" s="325"/>
      <c r="O14940" s="325"/>
    </row>
    <row r="14941" spans="1:15" x14ac:dyDescent="0.25">
      <c r="A14941" s="325"/>
      <c r="B14941" s="325"/>
      <c r="H14941" s="325"/>
      <c r="O14941" s="325"/>
    </row>
    <row r="14942" spans="1:15" x14ac:dyDescent="0.25">
      <c r="A14942" s="325"/>
      <c r="B14942" s="325"/>
      <c r="H14942" s="325"/>
      <c r="O14942" s="325"/>
    </row>
    <row r="14943" spans="1:15" x14ac:dyDescent="0.25">
      <c r="A14943" s="325"/>
      <c r="B14943" s="325"/>
      <c r="H14943" s="325"/>
      <c r="O14943" s="325"/>
    </row>
    <row r="14944" spans="1:15" x14ac:dyDescent="0.25">
      <c r="A14944" s="325"/>
      <c r="B14944" s="325"/>
      <c r="H14944" s="325"/>
      <c r="O14944" s="325"/>
    </row>
    <row r="14945" spans="1:15" x14ac:dyDescent="0.25">
      <c r="A14945" s="325"/>
      <c r="B14945" s="325"/>
      <c r="H14945" s="325"/>
      <c r="O14945" s="325"/>
    </row>
    <row r="14946" spans="1:15" x14ac:dyDescent="0.25">
      <c r="A14946" s="325"/>
      <c r="B14946" s="325"/>
      <c r="H14946" s="325"/>
      <c r="O14946" s="325"/>
    </row>
    <row r="14947" spans="1:15" x14ac:dyDescent="0.25">
      <c r="A14947" s="325"/>
      <c r="B14947" s="325"/>
      <c r="H14947" s="325"/>
      <c r="O14947" s="325"/>
    </row>
    <row r="14948" spans="1:15" x14ac:dyDescent="0.25">
      <c r="A14948" s="325"/>
      <c r="B14948" s="325"/>
      <c r="H14948" s="325"/>
      <c r="O14948" s="325"/>
    </row>
    <row r="14949" spans="1:15" x14ac:dyDescent="0.25">
      <c r="A14949" s="325"/>
      <c r="B14949" s="325"/>
      <c r="H14949" s="325"/>
      <c r="O14949" s="325"/>
    </row>
    <row r="14950" spans="1:15" x14ac:dyDescent="0.25">
      <c r="A14950" s="325"/>
      <c r="B14950" s="325"/>
      <c r="H14950" s="325"/>
      <c r="O14950" s="325"/>
    </row>
    <row r="14951" spans="1:15" x14ac:dyDescent="0.25">
      <c r="A14951" s="325"/>
      <c r="B14951" s="325"/>
      <c r="H14951" s="325"/>
      <c r="O14951" s="325"/>
    </row>
    <row r="14952" spans="1:15" x14ac:dyDescent="0.25">
      <c r="A14952" s="325"/>
      <c r="B14952" s="325"/>
      <c r="H14952" s="325"/>
      <c r="O14952" s="325"/>
    </row>
    <row r="14953" spans="1:15" x14ac:dyDescent="0.25">
      <c r="A14953" s="325"/>
      <c r="B14953" s="325"/>
      <c r="H14953" s="325"/>
      <c r="O14953" s="325"/>
    </row>
    <row r="14954" spans="1:15" x14ac:dyDescent="0.25">
      <c r="A14954" s="325"/>
      <c r="B14954" s="325"/>
      <c r="H14954" s="325"/>
      <c r="O14954" s="325"/>
    </row>
    <row r="14955" spans="1:15" x14ac:dyDescent="0.25">
      <c r="A14955" s="325"/>
      <c r="B14955" s="325"/>
      <c r="H14955" s="325"/>
      <c r="O14955" s="325"/>
    </row>
    <row r="14956" spans="1:15" x14ac:dyDescent="0.25">
      <c r="A14956" s="325"/>
      <c r="B14956" s="325"/>
      <c r="H14956" s="325"/>
      <c r="O14956" s="325"/>
    </row>
    <row r="14957" spans="1:15" x14ac:dyDescent="0.25">
      <c r="A14957" s="325"/>
      <c r="B14957" s="325"/>
      <c r="H14957" s="325"/>
      <c r="O14957" s="325"/>
    </row>
    <row r="14958" spans="1:15" x14ac:dyDescent="0.25">
      <c r="A14958" s="325"/>
      <c r="B14958" s="325"/>
      <c r="H14958" s="325"/>
      <c r="O14958" s="325"/>
    </row>
    <row r="14959" spans="1:15" x14ac:dyDescent="0.25">
      <c r="A14959" s="325"/>
      <c r="B14959" s="325"/>
      <c r="H14959" s="325"/>
      <c r="O14959" s="325"/>
    </row>
    <row r="14960" spans="1:15" x14ac:dyDescent="0.25">
      <c r="A14960" s="325"/>
      <c r="B14960" s="325"/>
      <c r="H14960" s="325"/>
      <c r="O14960" s="325"/>
    </row>
    <row r="14961" spans="1:15" x14ac:dyDescent="0.25">
      <c r="A14961" s="325"/>
      <c r="B14961" s="325"/>
      <c r="H14961" s="325"/>
      <c r="O14961" s="325"/>
    </row>
    <row r="14962" spans="1:15" x14ac:dyDescent="0.25">
      <c r="A14962" s="325"/>
      <c r="B14962" s="325"/>
      <c r="H14962" s="325"/>
      <c r="O14962" s="325"/>
    </row>
    <row r="14963" spans="1:15" x14ac:dyDescent="0.25">
      <c r="A14963" s="325"/>
      <c r="B14963" s="325"/>
      <c r="H14963" s="325"/>
      <c r="O14963" s="325"/>
    </row>
    <row r="14964" spans="1:15" x14ac:dyDescent="0.25">
      <c r="A14964" s="325"/>
      <c r="B14964" s="325"/>
      <c r="H14964" s="325"/>
      <c r="O14964" s="325"/>
    </row>
    <row r="14965" spans="1:15" x14ac:dyDescent="0.25">
      <c r="A14965" s="325"/>
      <c r="B14965" s="325"/>
      <c r="H14965" s="325"/>
      <c r="O14965" s="325"/>
    </row>
    <row r="14966" spans="1:15" x14ac:dyDescent="0.25">
      <c r="A14966" s="325"/>
      <c r="B14966" s="325"/>
      <c r="H14966" s="325"/>
      <c r="O14966" s="325"/>
    </row>
    <row r="14967" spans="1:15" x14ac:dyDescent="0.25">
      <c r="A14967" s="325"/>
      <c r="B14967" s="325"/>
      <c r="H14967" s="325"/>
      <c r="O14967" s="325"/>
    </row>
    <row r="14968" spans="1:15" x14ac:dyDescent="0.25">
      <c r="A14968" s="325"/>
      <c r="B14968" s="325"/>
      <c r="H14968" s="325"/>
      <c r="O14968" s="325"/>
    </row>
    <row r="14969" spans="1:15" x14ac:dyDescent="0.25">
      <c r="A14969" s="325"/>
      <c r="B14969" s="325"/>
      <c r="H14969" s="325"/>
      <c r="O14969" s="325"/>
    </row>
    <row r="14970" spans="1:15" x14ac:dyDescent="0.25">
      <c r="A14970" s="325"/>
      <c r="B14970" s="325"/>
      <c r="H14970" s="325"/>
      <c r="O14970" s="325"/>
    </row>
    <row r="14971" spans="1:15" x14ac:dyDescent="0.25">
      <c r="A14971" s="325"/>
      <c r="B14971" s="325"/>
      <c r="H14971" s="325"/>
      <c r="O14971" s="325"/>
    </row>
    <row r="14972" spans="1:15" x14ac:dyDescent="0.25">
      <c r="A14972" s="325"/>
      <c r="B14972" s="325"/>
      <c r="H14972" s="325"/>
      <c r="O14972" s="325"/>
    </row>
    <row r="14973" spans="1:15" x14ac:dyDescent="0.25">
      <c r="A14973" s="325"/>
      <c r="B14973" s="325"/>
      <c r="H14973" s="325"/>
      <c r="O14973" s="325"/>
    </row>
    <row r="14974" spans="1:15" x14ac:dyDescent="0.25">
      <c r="A14974" s="325"/>
      <c r="B14974" s="325"/>
      <c r="H14974" s="325"/>
      <c r="O14974" s="325"/>
    </row>
    <row r="14975" spans="1:15" x14ac:dyDescent="0.25">
      <c r="A14975" s="325"/>
      <c r="B14975" s="325"/>
      <c r="H14975" s="325"/>
      <c r="O14975" s="325"/>
    </row>
    <row r="14976" spans="1:15" x14ac:dyDescent="0.25">
      <c r="A14976" s="325"/>
      <c r="B14976" s="325"/>
      <c r="H14976" s="325"/>
      <c r="O14976" s="325"/>
    </row>
    <row r="14977" spans="1:15" x14ac:dyDescent="0.25">
      <c r="A14977" s="325"/>
      <c r="B14977" s="325"/>
      <c r="H14977" s="325"/>
      <c r="O14977" s="325"/>
    </row>
    <row r="14978" spans="1:15" x14ac:dyDescent="0.25">
      <c r="A14978" s="325"/>
      <c r="B14978" s="325"/>
      <c r="H14978" s="325"/>
      <c r="O14978" s="325"/>
    </row>
    <row r="14979" spans="1:15" x14ac:dyDescent="0.25">
      <c r="A14979" s="325"/>
      <c r="B14979" s="325"/>
      <c r="H14979" s="325"/>
      <c r="O14979" s="325"/>
    </row>
    <row r="14980" spans="1:15" x14ac:dyDescent="0.25">
      <c r="A14980" s="325"/>
      <c r="B14980" s="325"/>
      <c r="H14980" s="325"/>
      <c r="O14980" s="325"/>
    </row>
    <row r="14981" spans="1:15" x14ac:dyDescent="0.25">
      <c r="A14981" s="325"/>
      <c r="B14981" s="325"/>
      <c r="H14981" s="325"/>
      <c r="O14981" s="325"/>
    </row>
    <row r="14982" spans="1:15" x14ac:dyDescent="0.25">
      <c r="A14982" s="325"/>
      <c r="B14982" s="325"/>
      <c r="H14982" s="325"/>
      <c r="O14982" s="325"/>
    </row>
    <row r="14983" spans="1:15" x14ac:dyDescent="0.25">
      <c r="A14983" s="325"/>
      <c r="B14983" s="325"/>
      <c r="H14983" s="325"/>
      <c r="O14983" s="325"/>
    </row>
    <row r="14984" spans="1:15" x14ac:dyDescent="0.25">
      <c r="A14984" s="325"/>
      <c r="B14984" s="325"/>
      <c r="H14984" s="325"/>
      <c r="O14984" s="325"/>
    </row>
    <row r="14985" spans="1:15" x14ac:dyDescent="0.25">
      <c r="A14985" s="325"/>
      <c r="B14985" s="325"/>
      <c r="H14985" s="325"/>
      <c r="O14985" s="325"/>
    </row>
    <row r="14986" spans="1:15" x14ac:dyDescent="0.25">
      <c r="A14986" s="325"/>
      <c r="B14986" s="325"/>
      <c r="H14986" s="325"/>
      <c r="O14986" s="325"/>
    </row>
    <row r="14987" spans="1:15" x14ac:dyDescent="0.25">
      <c r="A14987" s="325"/>
      <c r="B14987" s="325"/>
      <c r="H14987" s="325"/>
      <c r="O14987" s="325"/>
    </row>
    <row r="14988" spans="1:15" x14ac:dyDescent="0.25">
      <c r="A14988" s="325"/>
      <c r="B14988" s="325"/>
      <c r="H14988" s="325"/>
      <c r="O14988" s="325"/>
    </row>
    <row r="14989" spans="1:15" x14ac:dyDescent="0.25">
      <c r="A14989" s="325"/>
      <c r="B14989" s="325"/>
      <c r="H14989" s="325"/>
      <c r="O14989" s="325"/>
    </row>
    <row r="14990" spans="1:15" x14ac:dyDescent="0.25">
      <c r="A14990" s="325"/>
      <c r="B14990" s="325"/>
      <c r="H14990" s="325"/>
      <c r="O14990" s="325"/>
    </row>
    <row r="14991" spans="1:15" x14ac:dyDescent="0.25">
      <c r="A14991" s="325"/>
      <c r="B14991" s="325"/>
      <c r="H14991" s="325"/>
      <c r="O14991" s="325"/>
    </row>
    <row r="14992" spans="1:15" x14ac:dyDescent="0.25">
      <c r="A14992" s="325"/>
      <c r="B14992" s="325"/>
      <c r="H14992" s="325"/>
      <c r="O14992" s="325"/>
    </row>
    <row r="14993" spans="1:15" x14ac:dyDescent="0.25">
      <c r="A14993" s="325"/>
      <c r="B14993" s="325"/>
      <c r="H14993" s="325"/>
      <c r="O14993" s="325"/>
    </row>
    <row r="14994" spans="1:15" x14ac:dyDescent="0.25">
      <c r="A14994" s="325"/>
      <c r="B14994" s="325"/>
      <c r="H14994" s="325"/>
      <c r="O14994" s="325"/>
    </row>
    <row r="14995" spans="1:15" x14ac:dyDescent="0.25">
      <c r="A14995" s="325"/>
      <c r="B14995" s="325"/>
      <c r="H14995" s="325"/>
      <c r="O14995" s="325"/>
    </row>
    <row r="14996" spans="1:15" x14ac:dyDescent="0.25">
      <c r="A14996" s="325"/>
      <c r="B14996" s="325"/>
      <c r="H14996" s="325"/>
      <c r="O14996" s="325"/>
    </row>
    <row r="14997" spans="1:15" x14ac:dyDescent="0.25">
      <c r="A14997" s="325"/>
      <c r="B14997" s="325"/>
      <c r="H14997" s="325"/>
      <c r="O14997" s="325"/>
    </row>
    <row r="14998" spans="1:15" x14ac:dyDescent="0.25">
      <c r="A14998" s="325"/>
      <c r="B14998" s="325"/>
      <c r="H14998" s="325"/>
      <c r="O14998" s="325"/>
    </row>
    <row r="14999" spans="1:15" x14ac:dyDescent="0.25">
      <c r="A14999" s="325"/>
      <c r="B14999" s="325"/>
      <c r="H14999" s="325"/>
      <c r="O14999" s="325"/>
    </row>
    <row r="15000" spans="1:15" x14ac:dyDescent="0.25">
      <c r="A15000" s="325"/>
      <c r="B15000" s="325"/>
      <c r="H15000" s="325"/>
      <c r="O15000" s="325"/>
    </row>
    <row r="15001" spans="1:15" x14ac:dyDescent="0.25">
      <c r="A15001" s="325"/>
      <c r="B15001" s="325"/>
      <c r="H15001" s="325"/>
      <c r="O15001" s="325"/>
    </row>
    <row r="15002" spans="1:15" x14ac:dyDescent="0.25">
      <c r="A15002" s="325"/>
      <c r="B15002" s="325"/>
      <c r="H15002" s="325"/>
      <c r="O15002" s="325"/>
    </row>
    <row r="15003" spans="1:15" x14ac:dyDescent="0.25">
      <c r="A15003" s="325"/>
      <c r="B15003" s="325"/>
      <c r="H15003" s="325"/>
      <c r="O15003" s="325"/>
    </row>
    <row r="15004" spans="1:15" x14ac:dyDescent="0.25">
      <c r="A15004" s="325"/>
      <c r="B15004" s="325"/>
      <c r="H15004" s="325"/>
      <c r="O15004" s="325"/>
    </row>
    <row r="15005" spans="1:15" x14ac:dyDescent="0.25">
      <c r="A15005" s="325"/>
      <c r="B15005" s="325"/>
      <c r="H15005" s="325"/>
      <c r="O15005" s="325"/>
    </row>
    <row r="15006" spans="1:15" x14ac:dyDescent="0.25">
      <c r="A15006" s="325"/>
      <c r="B15006" s="325"/>
      <c r="H15006" s="325"/>
      <c r="O15006" s="325"/>
    </row>
    <row r="15007" spans="1:15" x14ac:dyDescent="0.25">
      <c r="A15007" s="325"/>
      <c r="B15007" s="325"/>
      <c r="H15007" s="325"/>
      <c r="O15007" s="325"/>
    </row>
    <row r="15008" spans="1:15" x14ac:dyDescent="0.25">
      <c r="A15008" s="325"/>
      <c r="B15008" s="325"/>
      <c r="H15008" s="325"/>
      <c r="O15008" s="325"/>
    </row>
    <row r="15009" spans="1:15" x14ac:dyDescent="0.25">
      <c r="A15009" s="325"/>
      <c r="B15009" s="325"/>
      <c r="H15009" s="325"/>
      <c r="O15009" s="325"/>
    </row>
    <row r="15010" spans="1:15" x14ac:dyDescent="0.25">
      <c r="A15010" s="325"/>
      <c r="B15010" s="325"/>
      <c r="H15010" s="325"/>
      <c r="O15010" s="325"/>
    </row>
    <row r="15011" spans="1:15" x14ac:dyDescent="0.25">
      <c r="A15011" s="325"/>
      <c r="B15011" s="325"/>
      <c r="H15011" s="325"/>
      <c r="O15011" s="325"/>
    </row>
    <row r="15012" spans="1:15" x14ac:dyDescent="0.25">
      <c r="A15012" s="325"/>
      <c r="B15012" s="325"/>
      <c r="H15012" s="325"/>
      <c r="O15012" s="325"/>
    </row>
    <row r="15013" spans="1:15" x14ac:dyDescent="0.25">
      <c r="A15013" s="325"/>
      <c r="B15013" s="325"/>
      <c r="H15013" s="325"/>
      <c r="O15013" s="325"/>
    </row>
    <row r="15014" spans="1:15" x14ac:dyDescent="0.25">
      <c r="A15014" s="325"/>
      <c r="B15014" s="325"/>
      <c r="H15014" s="325"/>
      <c r="O15014" s="325"/>
    </row>
    <row r="15015" spans="1:15" x14ac:dyDescent="0.25">
      <c r="A15015" s="325"/>
      <c r="B15015" s="325"/>
      <c r="H15015" s="325"/>
      <c r="O15015" s="325"/>
    </row>
    <row r="15016" spans="1:15" x14ac:dyDescent="0.25">
      <c r="A15016" s="325"/>
      <c r="B15016" s="325"/>
      <c r="H15016" s="325"/>
      <c r="O15016" s="325"/>
    </row>
    <row r="15017" spans="1:15" x14ac:dyDescent="0.25">
      <c r="A15017" s="325"/>
      <c r="B15017" s="325"/>
      <c r="H15017" s="325"/>
      <c r="O15017" s="325"/>
    </row>
    <row r="15018" spans="1:15" x14ac:dyDescent="0.25">
      <c r="A15018" s="325"/>
      <c r="B15018" s="325"/>
      <c r="H15018" s="325"/>
      <c r="O15018" s="325"/>
    </row>
    <row r="15019" spans="1:15" x14ac:dyDescent="0.25">
      <c r="A15019" s="325"/>
      <c r="B15019" s="325"/>
      <c r="H15019" s="325"/>
      <c r="O15019" s="325"/>
    </row>
    <row r="15020" spans="1:15" x14ac:dyDescent="0.25">
      <c r="A15020" s="325"/>
      <c r="B15020" s="325"/>
      <c r="H15020" s="325"/>
      <c r="O15020" s="325"/>
    </row>
    <row r="15021" spans="1:15" x14ac:dyDescent="0.25">
      <c r="A15021" s="325"/>
      <c r="B15021" s="325"/>
      <c r="H15021" s="325"/>
      <c r="O15021" s="325"/>
    </row>
    <row r="15022" spans="1:15" x14ac:dyDescent="0.25">
      <c r="A15022" s="325"/>
      <c r="B15022" s="325"/>
      <c r="H15022" s="325"/>
      <c r="O15022" s="325"/>
    </row>
    <row r="15023" spans="1:15" x14ac:dyDescent="0.25">
      <c r="A15023" s="325"/>
      <c r="B15023" s="325"/>
      <c r="H15023" s="325"/>
      <c r="O15023" s="325"/>
    </row>
    <row r="15024" spans="1:15" x14ac:dyDescent="0.25">
      <c r="A15024" s="325"/>
      <c r="B15024" s="325"/>
      <c r="H15024" s="325"/>
      <c r="O15024" s="325"/>
    </row>
    <row r="15025" spans="1:15" x14ac:dyDescent="0.25">
      <c r="A15025" s="325"/>
      <c r="B15025" s="325"/>
      <c r="H15025" s="325"/>
      <c r="O15025" s="325"/>
    </row>
    <row r="15026" spans="1:15" x14ac:dyDescent="0.25">
      <c r="A15026" s="325"/>
      <c r="B15026" s="325"/>
      <c r="H15026" s="325"/>
      <c r="O15026" s="325"/>
    </row>
    <row r="15027" spans="1:15" x14ac:dyDescent="0.25">
      <c r="A15027" s="325"/>
      <c r="B15027" s="325"/>
      <c r="H15027" s="325"/>
      <c r="O15027" s="325"/>
    </row>
    <row r="15028" spans="1:15" x14ac:dyDescent="0.25">
      <c r="A15028" s="325"/>
      <c r="B15028" s="325"/>
      <c r="H15028" s="325"/>
      <c r="O15028" s="325"/>
    </row>
    <row r="15029" spans="1:15" x14ac:dyDescent="0.25">
      <c r="A15029" s="325"/>
      <c r="B15029" s="325"/>
      <c r="H15029" s="325"/>
      <c r="O15029" s="325"/>
    </row>
    <row r="15030" spans="1:15" x14ac:dyDescent="0.25">
      <c r="A15030" s="325"/>
      <c r="B15030" s="325"/>
      <c r="H15030" s="325"/>
      <c r="O15030" s="325"/>
    </row>
    <row r="15031" spans="1:15" x14ac:dyDescent="0.25">
      <c r="A15031" s="325"/>
      <c r="B15031" s="325"/>
      <c r="H15031" s="325"/>
      <c r="O15031" s="325"/>
    </row>
    <row r="15032" spans="1:15" x14ac:dyDescent="0.25">
      <c r="A15032" s="325"/>
      <c r="B15032" s="325"/>
      <c r="H15032" s="325"/>
      <c r="O15032" s="325"/>
    </row>
    <row r="15033" spans="1:15" x14ac:dyDescent="0.25">
      <c r="A15033" s="325"/>
      <c r="B15033" s="325"/>
      <c r="H15033" s="325"/>
      <c r="O15033" s="325"/>
    </row>
    <row r="15034" spans="1:15" x14ac:dyDescent="0.25">
      <c r="A15034" s="325"/>
      <c r="B15034" s="325"/>
      <c r="H15034" s="325"/>
      <c r="O15034" s="325"/>
    </row>
    <row r="15035" spans="1:15" x14ac:dyDescent="0.25">
      <c r="A15035" s="325"/>
      <c r="B15035" s="325"/>
      <c r="H15035" s="325"/>
      <c r="O15035" s="325"/>
    </row>
    <row r="15036" spans="1:15" x14ac:dyDescent="0.25">
      <c r="A15036" s="325"/>
      <c r="B15036" s="325"/>
      <c r="H15036" s="325"/>
      <c r="O15036" s="325"/>
    </row>
    <row r="15037" spans="1:15" x14ac:dyDescent="0.25">
      <c r="A15037" s="325"/>
      <c r="B15037" s="325"/>
      <c r="H15037" s="325"/>
      <c r="O15037" s="325"/>
    </row>
    <row r="15038" spans="1:15" x14ac:dyDescent="0.25">
      <c r="A15038" s="325"/>
      <c r="B15038" s="325"/>
      <c r="H15038" s="325"/>
      <c r="O15038" s="325"/>
    </row>
    <row r="15039" spans="1:15" x14ac:dyDescent="0.25">
      <c r="A15039" s="325"/>
      <c r="B15039" s="325"/>
      <c r="H15039" s="325"/>
      <c r="O15039" s="325"/>
    </row>
    <row r="15040" spans="1:15" x14ac:dyDescent="0.25">
      <c r="A15040" s="325"/>
      <c r="B15040" s="325"/>
      <c r="H15040" s="325"/>
      <c r="O15040" s="325"/>
    </row>
    <row r="15041" spans="1:15" x14ac:dyDescent="0.25">
      <c r="A15041" s="325"/>
      <c r="B15041" s="325"/>
      <c r="H15041" s="325"/>
      <c r="O15041" s="325"/>
    </row>
    <row r="15042" spans="1:15" x14ac:dyDescent="0.25">
      <c r="A15042" s="325"/>
      <c r="B15042" s="325"/>
      <c r="H15042" s="325"/>
      <c r="O15042" s="325"/>
    </row>
    <row r="15043" spans="1:15" x14ac:dyDescent="0.25">
      <c r="A15043" s="325"/>
      <c r="B15043" s="325"/>
      <c r="H15043" s="325"/>
      <c r="O15043" s="325"/>
    </row>
    <row r="15044" spans="1:15" x14ac:dyDescent="0.25">
      <c r="A15044" s="325"/>
      <c r="B15044" s="325"/>
      <c r="H15044" s="325"/>
      <c r="O15044" s="325"/>
    </row>
    <row r="15045" spans="1:15" x14ac:dyDescent="0.25">
      <c r="A15045" s="325"/>
      <c r="B15045" s="325"/>
      <c r="H15045" s="325"/>
      <c r="O15045" s="325"/>
    </row>
    <row r="15046" spans="1:15" x14ac:dyDescent="0.25">
      <c r="A15046" s="325"/>
      <c r="B15046" s="325"/>
      <c r="H15046" s="325"/>
      <c r="O15046" s="325"/>
    </row>
    <row r="15047" spans="1:15" x14ac:dyDescent="0.25">
      <c r="A15047" s="325"/>
      <c r="B15047" s="325"/>
      <c r="H15047" s="325"/>
      <c r="O15047" s="325"/>
    </row>
    <row r="15048" spans="1:15" x14ac:dyDescent="0.25">
      <c r="A15048" s="325"/>
      <c r="B15048" s="325"/>
      <c r="H15048" s="325"/>
      <c r="O15048" s="325"/>
    </row>
    <row r="15049" spans="1:15" x14ac:dyDescent="0.25">
      <c r="A15049" s="325"/>
      <c r="B15049" s="325"/>
      <c r="H15049" s="325"/>
      <c r="O15049" s="325"/>
    </row>
    <row r="15050" spans="1:15" x14ac:dyDescent="0.25">
      <c r="A15050" s="325"/>
      <c r="B15050" s="325"/>
      <c r="H15050" s="325"/>
      <c r="O15050" s="325"/>
    </row>
    <row r="15051" spans="1:15" x14ac:dyDescent="0.25">
      <c r="A15051" s="325"/>
      <c r="B15051" s="325"/>
      <c r="H15051" s="325"/>
      <c r="O15051" s="325"/>
    </row>
    <row r="15052" spans="1:15" x14ac:dyDescent="0.25">
      <c r="A15052" s="325"/>
      <c r="B15052" s="325"/>
      <c r="H15052" s="325"/>
      <c r="O15052" s="325"/>
    </row>
    <row r="15053" spans="1:15" x14ac:dyDescent="0.25">
      <c r="A15053" s="325"/>
      <c r="B15053" s="325"/>
      <c r="H15053" s="325"/>
      <c r="O15053" s="325"/>
    </row>
    <row r="15054" spans="1:15" x14ac:dyDescent="0.25">
      <c r="A15054" s="325"/>
      <c r="B15054" s="325"/>
      <c r="H15054" s="325"/>
      <c r="O15054" s="325"/>
    </row>
    <row r="15055" spans="1:15" x14ac:dyDescent="0.25">
      <c r="A15055" s="325"/>
      <c r="B15055" s="325"/>
      <c r="H15055" s="325"/>
      <c r="O15055" s="325"/>
    </row>
    <row r="15056" spans="1:15" x14ac:dyDescent="0.25">
      <c r="A15056" s="325"/>
      <c r="B15056" s="325"/>
      <c r="H15056" s="325"/>
      <c r="O15056" s="325"/>
    </row>
    <row r="15057" spans="1:15" x14ac:dyDescent="0.25">
      <c r="A15057" s="325"/>
      <c r="B15057" s="325"/>
      <c r="H15057" s="325"/>
      <c r="O15057" s="325"/>
    </row>
    <row r="15058" spans="1:15" x14ac:dyDescent="0.25">
      <c r="A15058" s="325"/>
      <c r="B15058" s="325"/>
      <c r="H15058" s="325"/>
      <c r="O15058" s="325"/>
    </row>
    <row r="15059" spans="1:15" x14ac:dyDescent="0.25">
      <c r="A15059" s="325"/>
      <c r="B15059" s="325"/>
      <c r="H15059" s="325"/>
      <c r="O15059" s="325"/>
    </row>
    <row r="15060" spans="1:15" x14ac:dyDescent="0.25">
      <c r="A15060" s="325"/>
      <c r="B15060" s="325"/>
      <c r="H15060" s="325"/>
      <c r="O15060" s="325"/>
    </row>
    <row r="15061" spans="1:15" x14ac:dyDescent="0.25">
      <c r="A15061" s="325"/>
      <c r="B15061" s="325"/>
      <c r="H15061" s="325"/>
      <c r="O15061" s="325"/>
    </row>
    <row r="15062" spans="1:15" x14ac:dyDescent="0.25">
      <c r="A15062" s="325"/>
      <c r="B15062" s="325"/>
      <c r="H15062" s="325"/>
      <c r="O15062" s="325"/>
    </row>
    <row r="15063" spans="1:15" x14ac:dyDescent="0.25">
      <c r="A15063" s="325"/>
      <c r="B15063" s="325"/>
      <c r="H15063" s="325"/>
      <c r="O15063" s="325"/>
    </row>
    <row r="15064" spans="1:15" x14ac:dyDescent="0.25">
      <c r="A15064" s="325"/>
      <c r="B15064" s="325"/>
      <c r="H15064" s="325"/>
      <c r="O15064" s="325"/>
    </row>
    <row r="15065" spans="1:15" x14ac:dyDescent="0.25">
      <c r="A15065" s="325"/>
      <c r="B15065" s="325"/>
      <c r="H15065" s="325"/>
      <c r="O15065" s="325"/>
    </row>
    <row r="15066" spans="1:15" x14ac:dyDescent="0.25">
      <c r="A15066" s="325"/>
      <c r="B15066" s="325"/>
      <c r="H15066" s="325"/>
      <c r="O15066" s="325"/>
    </row>
    <row r="15067" spans="1:15" x14ac:dyDescent="0.25">
      <c r="A15067" s="325"/>
      <c r="B15067" s="325"/>
      <c r="H15067" s="325"/>
      <c r="O15067" s="325"/>
    </row>
    <row r="15068" spans="1:15" x14ac:dyDescent="0.25">
      <c r="A15068" s="325"/>
      <c r="B15068" s="325"/>
      <c r="H15068" s="325"/>
      <c r="O15068" s="325"/>
    </row>
    <row r="15069" spans="1:15" x14ac:dyDescent="0.25">
      <c r="A15069" s="325"/>
      <c r="B15069" s="325"/>
      <c r="H15069" s="325"/>
      <c r="O15069" s="325"/>
    </row>
    <row r="15070" spans="1:15" x14ac:dyDescent="0.25">
      <c r="A15070" s="325"/>
      <c r="B15070" s="325"/>
      <c r="H15070" s="325"/>
      <c r="O15070" s="325"/>
    </row>
    <row r="15071" spans="1:15" x14ac:dyDescent="0.25">
      <c r="A15071" s="325"/>
      <c r="B15071" s="325"/>
      <c r="H15071" s="325"/>
      <c r="O15071" s="325"/>
    </row>
    <row r="15072" spans="1:15" x14ac:dyDescent="0.25">
      <c r="A15072" s="325"/>
      <c r="B15072" s="325"/>
      <c r="H15072" s="325"/>
      <c r="O15072" s="325"/>
    </row>
    <row r="15073" spans="1:15" x14ac:dyDescent="0.25">
      <c r="A15073" s="325"/>
      <c r="B15073" s="325"/>
      <c r="H15073" s="325"/>
      <c r="O15073" s="325"/>
    </row>
    <row r="15074" spans="1:15" x14ac:dyDescent="0.25">
      <c r="A15074" s="325"/>
      <c r="B15074" s="325"/>
      <c r="H15074" s="325"/>
      <c r="O15074" s="325"/>
    </row>
    <row r="15075" spans="1:15" x14ac:dyDescent="0.25">
      <c r="A15075" s="325"/>
      <c r="B15075" s="325"/>
      <c r="H15075" s="325"/>
      <c r="O15075" s="325"/>
    </row>
    <row r="15076" spans="1:15" x14ac:dyDescent="0.25">
      <c r="A15076" s="325"/>
      <c r="B15076" s="325"/>
      <c r="H15076" s="325"/>
      <c r="O15076" s="325"/>
    </row>
    <row r="15077" spans="1:15" x14ac:dyDescent="0.25">
      <c r="A15077" s="325"/>
      <c r="B15077" s="325"/>
      <c r="H15077" s="325"/>
      <c r="O15077" s="325"/>
    </row>
    <row r="15078" spans="1:15" x14ac:dyDescent="0.25">
      <c r="A15078" s="325"/>
      <c r="B15078" s="325"/>
      <c r="H15078" s="325"/>
      <c r="O15078" s="325"/>
    </row>
    <row r="15079" spans="1:15" x14ac:dyDescent="0.25">
      <c r="A15079" s="325"/>
      <c r="B15079" s="325"/>
      <c r="H15079" s="325"/>
      <c r="O15079" s="325"/>
    </row>
    <row r="15080" spans="1:15" x14ac:dyDescent="0.25">
      <c r="A15080" s="325"/>
      <c r="B15080" s="325"/>
      <c r="H15080" s="325"/>
      <c r="O15080" s="325"/>
    </row>
    <row r="15081" spans="1:15" x14ac:dyDescent="0.25">
      <c r="A15081" s="325"/>
      <c r="B15081" s="325"/>
      <c r="H15081" s="325"/>
      <c r="O15081" s="325"/>
    </row>
    <row r="15082" spans="1:15" x14ac:dyDescent="0.25">
      <c r="A15082" s="325"/>
      <c r="B15082" s="325"/>
      <c r="H15082" s="325"/>
      <c r="O15082" s="325"/>
    </row>
    <row r="15083" spans="1:15" x14ac:dyDescent="0.25">
      <c r="A15083" s="325"/>
      <c r="B15083" s="325"/>
      <c r="H15083" s="325"/>
      <c r="O15083" s="325"/>
    </row>
    <row r="15084" spans="1:15" x14ac:dyDescent="0.25">
      <c r="A15084" s="325"/>
      <c r="B15084" s="325"/>
      <c r="H15084" s="325"/>
      <c r="O15084" s="325"/>
    </row>
    <row r="15085" spans="1:15" x14ac:dyDescent="0.25">
      <c r="A15085" s="325"/>
      <c r="B15085" s="325"/>
      <c r="H15085" s="325"/>
      <c r="O15085" s="325"/>
    </row>
    <row r="15086" spans="1:15" x14ac:dyDescent="0.25">
      <c r="A15086" s="325"/>
      <c r="B15086" s="325"/>
      <c r="H15086" s="325"/>
      <c r="O15086" s="325"/>
    </row>
    <row r="15087" spans="1:15" x14ac:dyDescent="0.25">
      <c r="A15087" s="325"/>
      <c r="B15087" s="325"/>
      <c r="H15087" s="325"/>
      <c r="O15087" s="325"/>
    </row>
    <row r="15088" spans="1:15" x14ac:dyDescent="0.25">
      <c r="A15088" s="325"/>
      <c r="B15088" s="325"/>
      <c r="H15088" s="325"/>
      <c r="O15088" s="325"/>
    </row>
    <row r="15089" spans="1:15" x14ac:dyDescent="0.25">
      <c r="A15089" s="325"/>
      <c r="B15089" s="325"/>
      <c r="H15089" s="325"/>
      <c r="O15089" s="325"/>
    </row>
    <row r="15090" spans="1:15" x14ac:dyDescent="0.25">
      <c r="A15090" s="325"/>
      <c r="B15090" s="325"/>
      <c r="H15090" s="325"/>
      <c r="O15090" s="325"/>
    </row>
    <row r="15091" spans="1:15" x14ac:dyDescent="0.25">
      <c r="A15091" s="325"/>
      <c r="B15091" s="325"/>
      <c r="H15091" s="325"/>
      <c r="O15091" s="325"/>
    </row>
    <row r="15092" spans="1:15" x14ac:dyDescent="0.25">
      <c r="A15092" s="325"/>
      <c r="B15092" s="325"/>
      <c r="H15092" s="325"/>
      <c r="O15092" s="325"/>
    </row>
    <row r="15093" spans="1:15" x14ac:dyDescent="0.25">
      <c r="A15093" s="325"/>
      <c r="B15093" s="325"/>
      <c r="H15093" s="325"/>
      <c r="O15093" s="325"/>
    </row>
    <row r="15094" spans="1:15" x14ac:dyDescent="0.25">
      <c r="A15094" s="325"/>
      <c r="B15094" s="325"/>
      <c r="H15094" s="325"/>
      <c r="O15094" s="325"/>
    </row>
    <row r="15095" spans="1:15" x14ac:dyDescent="0.25">
      <c r="A15095" s="325"/>
      <c r="B15095" s="325"/>
      <c r="H15095" s="325"/>
      <c r="O15095" s="325"/>
    </row>
    <row r="15096" spans="1:15" x14ac:dyDescent="0.25">
      <c r="A15096" s="325"/>
      <c r="B15096" s="325"/>
      <c r="H15096" s="325"/>
      <c r="O15096" s="325"/>
    </row>
    <row r="15097" spans="1:15" x14ac:dyDescent="0.25">
      <c r="A15097" s="325"/>
      <c r="B15097" s="325"/>
      <c r="H15097" s="325"/>
      <c r="O15097" s="325"/>
    </row>
    <row r="15098" spans="1:15" x14ac:dyDescent="0.25">
      <c r="A15098" s="325"/>
      <c r="B15098" s="325"/>
      <c r="H15098" s="325"/>
      <c r="O15098" s="325"/>
    </row>
    <row r="15099" spans="1:15" x14ac:dyDescent="0.25">
      <c r="A15099" s="325"/>
      <c r="B15099" s="325"/>
      <c r="H15099" s="325"/>
      <c r="O15099" s="325"/>
    </row>
    <row r="15100" spans="1:15" x14ac:dyDescent="0.25">
      <c r="A15100" s="325"/>
      <c r="B15100" s="325"/>
      <c r="H15100" s="325"/>
      <c r="O15100" s="325"/>
    </row>
    <row r="15101" spans="1:15" x14ac:dyDescent="0.25">
      <c r="A15101" s="325"/>
      <c r="B15101" s="325"/>
      <c r="H15101" s="325"/>
      <c r="O15101" s="325"/>
    </row>
    <row r="15102" spans="1:15" x14ac:dyDescent="0.25">
      <c r="A15102" s="325"/>
      <c r="B15102" s="325"/>
      <c r="H15102" s="325"/>
      <c r="O15102" s="325"/>
    </row>
    <row r="15103" spans="1:15" x14ac:dyDescent="0.25">
      <c r="A15103" s="325"/>
      <c r="B15103" s="325"/>
      <c r="H15103" s="325"/>
      <c r="O15103" s="325"/>
    </row>
    <row r="15104" spans="1:15" x14ac:dyDescent="0.25">
      <c r="A15104" s="325"/>
      <c r="B15104" s="325"/>
      <c r="H15104" s="325"/>
      <c r="O15104" s="325"/>
    </row>
    <row r="15105" spans="1:15" x14ac:dyDescent="0.25">
      <c r="A15105" s="325"/>
      <c r="B15105" s="325"/>
      <c r="H15105" s="325"/>
      <c r="O15105" s="325"/>
    </row>
    <row r="15106" spans="1:15" x14ac:dyDescent="0.25">
      <c r="A15106" s="325"/>
      <c r="B15106" s="325"/>
      <c r="H15106" s="325"/>
      <c r="O15106" s="325"/>
    </row>
    <row r="15107" spans="1:15" x14ac:dyDescent="0.25">
      <c r="A15107" s="325"/>
      <c r="B15107" s="325"/>
      <c r="H15107" s="325"/>
      <c r="O15107" s="325"/>
    </row>
    <row r="15108" spans="1:15" x14ac:dyDescent="0.25">
      <c r="A15108" s="325"/>
      <c r="B15108" s="325"/>
      <c r="H15108" s="325"/>
      <c r="O15108" s="325"/>
    </row>
    <row r="15109" spans="1:15" x14ac:dyDescent="0.25">
      <c r="A15109" s="325"/>
      <c r="B15109" s="325"/>
      <c r="H15109" s="325"/>
      <c r="O15109" s="325"/>
    </row>
    <row r="15110" spans="1:15" x14ac:dyDescent="0.25">
      <c r="A15110" s="325"/>
      <c r="B15110" s="325"/>
      <c r="H15110" s="325"/>
      <c r="O15110" s="325"/>
    </row>
    <row r="15111" spans="1:15" x14ac:dyDescent="0.25">
      <c r="A15111" s="325"/>
      <c r="B15111" s="325"/>
      <c r="H15111" s="325"/>
      <c r="O15111" s="325"/>
    </row>
    <row r="15112" spans="1:15" x14ac:dyDescent="0.25">
      <c r="A15112" s="325"/>
      <c r="B15112" s="325"/>
      <c r="H15112" s="325"/>
      <c r="O15112" s="325"/>
    </row>
    <row r="15113" spans="1:15" x14ac:dyDescent="0.25">
      <c r="A15113" s="325"/>
      <c r="B15113" s="325"/>
      <c r="H15113" s="325"/>
      <c r="O15113" s="325"/>
    </row>
    <row r="15114" spans="1:15" x14ac:dyDescent="0.25">
      <c r="A15114" s="325"/>
      <c r="B15114" s="325"/>
      <c r="H15114" s="325"/>
      <c r="O15114" s="325"/>
    </row>
    <row r="15115" spans="1:15" x14ac:dyDescent="0.25">
      <c r="A15115" s="325"/>
      <c r="B15115" s="325"/>
      <c r="H15115" s="325"/>
      <c r="O15115" s="325"/>
    </row>
    <row r="15116" spans="1:15" x14ac:dyDescent="0.25">
      <c r="A15116" s="325"/>
      <c r="B15116" s="325"/>
      <c r="H15116" s="325"/>
      <c r="O15116" s="325"/>
    </row>
    <row r="15117" spans="1:15" x14ac:dyDescent="0.25">
      <c r="A15117" s="325"/>
      <c r="B15117" s="325"/>
      <c r="H15117" s="325"/>
      <c r="O15117" s="325"/>
    </row>
    <row r="15118" spans="1:15" x14ac:dyDescent="0.25">
      <c r="A15118" s="325"/>
      <c r="B15118" s="325"/>
      <c r="H15118" s="325"/>
      <c r="O15118" s="325"/>
    </row>
    <row r="15119" spans="1:15" x14ac:dyDescent="0.25">
      <c r="A15119" s="325"/>
      <c r="B15119" s="325"/>
      <c r="H15119" s="325"/>
      <c r="O15119" s="325"/>
    </row>
    <row r="15120" spans="1:15" x14ac:dyDescent="0.25">
      <c r="A15120" s="325"/>
      <c r="B15120" s="325"/>
      <c r="H15120" s="325"/>
      <c r="O15120" s="325"/>
    </row>
    <row r="15121" spans="1:15" x14ac:dyDescent="0.25">
      <c r="A15121" s="325"/>
      <c r="B15121" s="325"/>
      <c r="H15121" s="325"/>
      <c r="O15121" s="325"/>
    </row>
    <row r="15122" spans="1:15" x14ac:dyDescent="0.25">
      <c r="A15122" s="325"/>
      <c r="B15122" s="325"/>
      <c r="H15122" s="325"/>
      <c r="O15122" s="325"/>
    </row>
    <row r="15123" spans="1:15" x14ac:dyDescent="0.25">
      <c r="A15123" s="325"/>
      <c r="B15123" s="325"/>
      <c r="H15123" s="325"/>
      <c r="O15123" s="325"/>
    </row>
    <row r="15124" spans="1:15" x14ac:dyDescent="0.25">
      <c r="A15124" s="325"/>
      <c r="B15124" s="325"/>
      <c r="H15124" s="325"/>
      <c r="O15124" s="325"/>
    </row>
    <row r="15125" spans="1:15" x14ac:dyDescent="0.25">
      <c r="A15125" s="325"/>
      <c r="B15125" s="325"/>
      <c r="H15125" s="325"/>
      <c r="O15125" s="325"/>
    </row>
    <row r="15126" spans="1:15" x14ac:dyDescent="0.25">
      <c r="A15126" s="325"/>
      <c r="B15126" s="325"/>
      <c r="H15126" s="325"/>
      <c r="O15126" s="325"/>
    </row>
    <row r="15127" spans="1:15" x14ac:dyDescent="0.25">
      <c r="A15127" s="325"/>
      <c r="B15127" s="325"/>
      <c r="H15127" s="325"/>
      <c r="O15127" s="325"/>
    </row>
    <row r="15128" spans="1:15" x14ac:dyDescent="0.25">
      <c r="A15128" s="325"/>
      <c r="B15128" s="325"/>
      <c r="H15128" s="325"/>
      <c r="O15128" s="325"/>
    </row>
    <row r="15129" spans="1:15" x14ac:dyDescent="0.25">
      <c r="A15129" s="325"/>
      <c r="B15129" s="325"/>
      <c r="H15129" s="325"/>
      <c r="O15129" s="325"/>
    </row>
    <row r="15130" spans="1:15" x14ac:dyDescent="0.25">
      <c r="A15130" s="325"/>
      <c r="B15130" s="325"/>
      <c r="H15130" s="325"/>
      <c r="O15130" s="325"/>
    </row>
    <row r="15131" spans="1:15" x14ac:dyDescent="0.25">
      <c r="A15131" s="325"/>
      <c r="B15131" s="325"/>
      <c r="H15131" s="325"/>
      <c r="O15131" s="325"/>
    </row>
    <row r="15132" spans="1:15" x14ac:dyDescent="0.25">
      <c r="A15132" s="325"/>
      <c r="B15132" s="325"/>
      <c r="H15132" s="325"/>
      <c r="O15132" s="325"/>
    </row>
    <row r="15133" spans="1:15" x14ac:dyDescent="0.25">
      <c r="A15133" s="325"/>
      <c r="B15133" s="325"/>
      <c r="H15133" s="325"/>
      <c r="O15133" s="325"/>
    </row>
    <row r="15134" spans="1:15" x14ac:dyDescent="0.25">
      <c r="A15134" s="325"/>
      <c r="B15134" s="325"/>
      <c r="H15134" s="325"/>
      <c r="O15134" s="325"/>
    </row>
    <row r="15135" spans="1:15" x14ac:dyDescent="0.25">
      <c r="A15135" s="325"/>
      <c r="B15135" s="325"/>
      <c r="H15135" s="325"/>
      <c r="O15135" s="325"/>
    </row>
    <row r="15136" spans="1:15" x14ac:dyDescent="0.25">
      <c r="A15136" s="325"/>
      <c r="B15136" s="325"/>
      <c r="H15136" s="325"/>
      <c r="O15136" s="325"/>
    </row>
    <row r="15137" spans="1:15" x14ac:dyDescent="0.25">
      <c r="A15137" s="325"/>
      <c r="B15137" s="325"/>
      <c r="H15137" s="325"/>
      <c r="O15137" s="325"/>
    </row>
    <row r="15138" spans="1:15" x14ac:dyDescent="0.25">
      <c r="A15138" s="325"/>
      <c r="B15138" s="325"/>
      <c r="H15138" s="325"/>
      <c r="O15138" s="325"/>
    </row>
    <row r="15139" spans="1:15" x14ac:dyDescent="0.25">
      <c r="A15139" s="325"/>
      <c r="B15139" s="325"/>
      <c r="H15139" s="325"/>
      <c r="O15139" s="325"/>
    </row>
    <row r="15140" spans="1:15" x14ac:dyDescent="0.25">
      <c r="A15140" s="325"/>
      <c r="B15140" s="325"/>
      <c r="H15140" s="325"/>
      <c r="O15140" s="325"/>
    </row>
    <row r="15141" spans="1:15" x14ac:dyDescent="0.25">
      <c r="A15141" s="325"/>
      <c r="B15141" s="325"/>
      <c r="H15141" s="325"/>
      <c r="O15141" s="325"/>
    </row>
    <row r="15142" spans="1:15" x14ac:dyDescent="0.25">
      <c r="A15142" s="325"/>
      <c r="B15142" s="325"/>
      <c r="H15142" s="325"/>
      <c r="O15142" s="325"/>
    </row>
    <row r="15143" spans="1:15" x14ac:dyDescent="0.25">
      <c r="A15143" s="325"/>
      <c r="B15143" s="325"/>
      <c r="H15143" s="325"/>
      <c r="O15143" s="325"/>
    </row>
    <row r="15144" spans="1:15" x14ac:dyDescent="0.25">
      <c r="A15144" s="325"/>
      <c r="B15144" s="325"/>
      <c r="H15144" s="325"/>
      <c r="O15144" s="325"/>
    </row>
    <row r="15145" spans="1:15" x14ac:dyDescent="0.25">
      <c r="A15145" s="325"/>
      <c r="B15145" s="325"/>
      <c r="H15145" s="325"/>
      <c r="O15145" s="325"/>
    </row>
    <row r="15146" spans="1:15" x14ac:dyDescent="0.25">
      <c r="A15146" s="325"/>
      <c r="B15146" s="325"/>
      <c r="H15146" s="325"/>
      <c r="O15146" s="325"/>
    </row>
    <row r="15147" spans="1:15" x14ac:dyDescent="0.25">
      <c r="A15147" s="325"/>
      <c r="B15147" s="325"/>
      <c r="H15147" s="325"/>
      <c r="O15147" s="325"/>
    </row>
    <row r="15148" spans="1:15" x14ac:dyDescent="0.25">
      <c r="A15148" s="325"/>
      <c r="B15148" s="325"/>
      <c r="H15148" s="325"/>
      <c r="O15148" s="325"/>
    </row>
    <row r="15149" spans="1:15" x14ac:dyDescent="0.25">
      <c r="A15149" s="325"/>
      <c r="B15149" s="325"/>
      <c r="H15149" s="325"/>
      <c r="O15149" s="325"/>
    </row>
    <row r="15150" spans="1:15" x14ac:dyDescent="0.25">
      <c r="A15150" s="325"/>
      <c r="B15150" s="325"/>
      <c r="H15150" s="325"/>
      <c r="O15150" s="325"/>
    </row>
    <row r="15151" spans="1:15" x14ac:dyDescent="0.25">
      <c r="A15151" s="325"/>
      <c r="B15151" s="325"/>
      <c r="H15151" s="325"/>
      <c r="O15151" s="325"/>
    </row>
    <row r="15152" spans="1:15" x14ac:dyDescent="0.25">
      <c r="A15152" s="325"/>
      <c r="B15152" s="325"/>
      <c r="H15152" s="325"/>
      <c r="O15152" s="325"/>
    </row>
    <row r="15153" spans="1:15" x14ac:dyDescent="0.25">
      <c r="A15153" s="325"/>
      <c r="B15153" s="325"/>
      <c r="H15153" s="325"/>
      <c r="O15153" s="325"/>
    </row>
    <row r="15154" spans="1:15" x14ac:dyDescent="0.25">
      <c r="A15154" s="325"/>
      <c r="B15154" s="325"/>
      <c r="H15154" s="325"/>
      <c r="O15154" s="325"/>
    </row>
    <row r="15155" spans="1:15" x14ac:dyDescent="0.25">
      <c r="A15155" s="325"/>
      <c r="B15155" s="325"/>
      <c r="H15155" s="325"/>
      <c r="O15155" s="325"/>
    </row>
    <row r="15156" spans="1:15" x14ac:dyDescent="0.25">
      <c r="A15156" s="325"/>
      <c r="B15156" s="325"/>
      <c r="H15156" s="325"/>
      <c r="O15156" s="325"/>
    </row>
    <row r="15157" spans="1:15" x14ac:dyDescent="0.25">
      <c r="A15157" s="325"/>
      <c r="B15157" s="325"/>
      <c r="H15157" s="325"/>
      <c r="O15157" s="325"/>
    </row>
    <row r="15158" spans="1:15" x14ac:dyDescent="0.25">
      <c r="A15158" s="325"/>
      <c r="B15158" s="325"/>
      <c r="H15158" s="325"/>
      <c r="O15158" s="325"/>
    </row>
    <row r="15159" spans="1:15" x14ac:dyDescent="0.25">
      <c r="A15159" s="325"/>
      <c r="B15159" s="325"/>
      <c r="H15159" s="325"/>
      <c r="O15159" s="325"/>
    </row>
    <row r="15160" spans="1:15" x14ac:dyDescent="0.25">
      <c r="A15160" s="325"/>
      <c r="B15160" s="325"/>
      <c r="H15160" s="325"/>
      <c r="O15160" s="325"/>
    </row>
    <row r="15161" spans="1:15" x14ac:dyDescent="0.25">
      <c r="A15161" s="325"/>
      <c r="B15161" s="325"/>
      <c r="H15161" s="325"/>
      <c r="O15161" s="325"/>
    </row>
    <row r="15162" spans="1:15" x14ac:dyDescent="0.25">
      <c r="A15162" s="325"/>
      <c r="B15162" s="325"/>
      <c r="H15162" s="325"/>
      <c r="O15162" s="325"/>
    </row>
    <row r="15163" spans="1:15" x14ac:dyDescent="0.25">
      <c r="A15163" s="325"/>
      <c r="B15163" s="325"/>
      <c r="H15163" s="325"/>
      <c r="O15163" s="325"/>
    </row>
    <row r="15164" spans="1:15" x14ac:dyDescent="0.25">
      <c r="A15164" s="325"/>
      <c r="B15164" s="325"/>
      <c r="H15164" s="325"/>
      <c r="O15164" s="325"/>
    </row>
    <row r="15165" spans="1:15" x14ac:dyDescent="0.25">
      <c r="A15165" s="325"/>
      <c r="B15165" s="325"/>
      <c r="H15165" s="325"/>
      <c r="O15165" s="325"/>
    </row>
    <row r="15166" spans="1:15" x14ac:dyDescent="0.25">
      <c r="A15166" s="325"/>
      <c r="B15166" s="325"/>
      <c r="H15166" s="325"/>
      <c r="O15166" s="325"/>
    </row>
    <row r="15167" spans="1:15" x14ac:dyDescent="0.25">
      <c r="A15167" s="325"/>
      <c r="B15167" s="325"/>
      <c r="H15167" s="325"/>
      <c r="O15167" s="325"/>
    </row>
    <row r="15168" spans="1:15" x14ac:dyDescent="0.25">
      <c r="A15168" s="325"/>
      <c r="B15168" s="325"/>
      <c r="H15168" s="325"/>
      <c r="O15168" s="325"/>
    </row>
    <row r="15169" spans="1:15" x14ac:dyDescent="0.25">
      <c r="A15169" s="325"/>
      <c r="B15169" s="325"/>
      <c r="H15169" s="325"/>
      <c r="O15169" s="325"/>
    </row>
    <row r="15170" spans="1:15" x14ac:dyDescent="0.25">
      <c r="A15170" s="325"/>
      <c r="B15170" s="325"/>
      <c r="H15170" s="325"/>
      <c r="O15170" s="325"/>
    </row>
    <row r="15171" spans="1:15" x14ac:dyDescent="0.25">
      <c r="A15171" s="325"/>
      <c r="B15171" s="325"/>
      <c r="H15171" s="325"/>
      <c r="O15171" s="325"/>
    </row>
    <row r="15172" spans="1:15" x14ac:dyDescent="0.25">
      <c r="A15172" s="325"/>
      <c r="B15172" s="325"/>
      <c r="H15172" s="325"/>
      <c r="O15172" s="325"/>
    </row>
    <row r="15173" spans="1:15" x14ac:dyDescent="0.25">
      <c r="A15173" s="325"/>
      <c r="B15173" s="325"/>
      <c r="H15173" s="325"/>
      <c r="O15173" s="325"/>
    </row>
    <row r="15174" spans="1:15" x14ac:dyDescent="0.25">
      <c r="A15174" s="325"/>
      <c r="B15174" s="325"/>
      <c r="H15174" s="325"/>
      <c r="O15174" s="325"/>
    </row>
    <row r="15175" spans="1:15" x14ac:dyDescent="0.25">
      <c r="A15175" s="325"/>
      <c r="B15175" s="325"/>
      <c r="H15175" s="325"/>
      <c r="O15175" s="325"/>
    </row>
    <row r="15176" spans="1:15" x14ac:dyDescent="0.25">
      <c r="A15176" s="325"/>
      <c r="B15176" s="325"/>
      <c r="H15176" s="325"/>
      <c r="O15176" s="325"/>
    </row>
    <row r="15177" spans="1:15" x14ac:dyDescent="0.25">
      <c r="A15177" s="325"/>
      <c r="B15177" s="325"/>
      <c r="H15177" s="325"/>
      <c r="O15177" s="325"/>
    </row>
    <row r="15178" spans="1:15" x14ac:dyDescent="0.25">
      <c r="A15178" s="325"/>
      <c r="B15178" s="325"/>
      <c r="H15178" s="325"/>
      <c r="O15178" s="325"/>
    </row>
    <row r="15179" spans="1:15" x14ac:dyDescent="0.25">
      <c r="A15179" s="325"/>
      <c r="B15179" s="325"/>
      <c r="H15179" s="325"/>
      <c r="O15179" s="325"/>
    </row>
    <row r="15180" spans="1:15" x14ac:dyDescent="0.25">
      <c r="A15180" s="325"/>
      <c r="B15180" s="325"/>
      <c r="H15180" s="325"/>
      <c r="O15180" s="325"/>
    </row>
    <row r="15181" spans="1:15" x14ac:dyDescent="0.25">
      <c r="A15181" s="325"/>
      <c r="B15181" s="325"/>
      <c r="H15181" s="325"/>
      <c r="O15181" s="325"/>
    </row>
    <row r="15182" spans="1:15" x14ac:dyDescent="0.25">
      <c r="A15182" s="325"/>
      <c r="B15182" s="325"/>
      <c r="H15182" s="325"/>
      <c r="O15182" s="325"/>
    </row>
    <row r="15183" spans="1:15" x14ac:dyDescent="0.25">
      <c r="A15183" s="325"/>
      <c r="B15183" s="325"/>
      <c r="H15183" s="325"/>
      <c r="O15183" s="325"/>
    </row>
    <row r="15184" spans="1:15" x14ac:dyDescent="0.25">
      <c r="A15184" s="325"/>
      <c r="B15184" s="325"/>
      <c r="H15184" s="325"/>
      <c r="O15184" s="325"/>
    </row>
    <row r="15185" spans="1:15" x14ac:dyDescent="0.25">
      <c r="A15185" s="325"/>
      <c r="B15185" s="325"/>
      <c r="H15185" s="325"/>
      <c r="O15185" s="325"/>
    </row>
    <row r="15186" spans="1:15" x14ac:dyDescent="0.25">
      <c r="A15186" s="325"/>
      <c r="B15186" s="325"/>
      <c r="H15186" s="325"/>
      <c r="O15186" s="325"/>
    </row>
    <row r="15187" spans="1:15" x14ac:dyDescent="0.25">
      <c r="A15187" s="325"/>
      <c r="B15187" s="325"/>
      <c r="H15187" s="325"/>
      <c r="O15187" s="325"/>
    </row>
    <row r="15188" spans="1:15" x14ac:dyDescent="0.25">
      <c r="A15188" s="325"/>
      <c r="B15188" s="325"/>
      <c r="H15188" s="325"/>
      <c r="O15188" s="325"/>
    </row>
    <row r="15189" spans="1:15" x14ac:dyDescent="0.25">
      <c r="A15189" s="325"/>
      <c r="B15189" s="325"/>
      <c r="H15189" s="325"/>
      <c r="O15189" s="325"/>
    </row>
    <row r="15190" spans="1:15" x14ac:dyDescent="0.25">
      <c r="A15190" s="325"/>
      <c r="B15190" s="325"/>
      <c r="H15190" s="325"/>
      <c r="O15190" s="325"/>
    </row>
    <row r="15191" spans="1:15" x14ac:dyDescent="0.25">
      <c r="A15191" s="325"/>
      <c r="B15191" s="325"/>
      <c r="H15191" s="325"/>
      <c r="O15191" s="325"/>
    </row>
    <row r="15192" spans="1:15" x14ac:dyDescent="0.25">
      <c r="A15192" s="325"/>
      <c r="B15192" s="325"/>
      <c r="H15192" s="325"/>
      <c r="O15192" s="325"/>
    </row>
    <row r="15193" spans="1:15" x14ac:dyDescent="0.25">
      <c r="A15193" s="325"/>
      <c r="B15193" s="325"/>
      <c r="H15193" s="325"/>
      <c r="O15193" s="325"/>
    </row>
    <row r="15194" spans="1:15" x14ac:dyDescent="0.25">
      <c r="A15194" s="325"/>
      <c r="B15194" s="325"/>
      <c r="H15194" s="325"/>
      <c r="O15194" s="325"/>
    </row>
    <row r="15195" spans="1:15" x14ac:dyDescent="0.25">
      <c r="A15195" s="325"/>
      <c r="B15195" s="325"/>
      <c r="H15195" s="325"/>
      <c r="O15195" s="325"/>
    </row>
    <row r="15196" spans="1:15" x14ac:dyDescent="0.25">
      <c r="A15196" s="325"/>
      <c r="B15196" s="325"/>
      <c r="H15196" s="325"/>
      <c r="O15196" s="325"/>
    </row>
    <row r="15197" spans="1:15" x14ac:dyDescent="0.25">
      <c r="A15197" s="325"/>
      <c r="B15197" s="325"/>
      <c r="H15197" s="325"/>
      <c r="O15197" s="325"/>
    </row>
    <row r="15198" spans="1:15" x14ac:dyDescent="0.25">
      <c r="A15198" s="325"/>
      <c r="B15198" s="325"/>
      <c r="H15198" s="325"/>
      <c r="O15198" s="325"/>
    </row>
    <row r="15199" spans="1:15" x14ac:dyDescent="0.25">
      <c r="A15199" s="325"/>
      <c r="B15199" s="325"/>
      <c r="H15199" s="325"/>
      <c r="O15199" s="325"/>
    </row>
    <row r="15200" spans="1:15" x14ac:dyDescent="0.25">
      <c r="A15200" s="325"/>
      <c r="B15200" s="325"/>
      <c r="H15200" s="325"/>
      <c r="O15200" s="325"/>
    </row>
    <row r="15201" spans="1:15" x14ac:dyDescent="0.25">
      <c r="A15201" s="325"/>
      <c r="B15201" s="325"/>
      <c r="H15201" s="325"/>
      <c r="O15201" s="325"/>
    </row>
    <row r="15202" spans="1:15" x14ac:dyDescent="0.25">
      <c r="A15202" s="325"/>
      <c r="B15202" s="325"/>
      <c r="H15202" s="325"/>
      <c r="O15202" s="325"/>
    </row>
    <row r="15203" spans="1:15" x14ac:dyDescent="0.25">
      <c r="A15203" s="325"/>
      <c r="B15203" s="325"/>
      <c r="H15203" s="325"/>
      <c r="O15203" s="325"/>
    </row>
    <row r="15204" spans="1:15" x14ac:dyDescent="0.25">
      <c r="A15204" s="325"/>
      <c r="B15204" s="325"/>
      <c r="H15204" s="325"/>
      <c r="O15204" s="325"/>
    </row>
    <row r="15205" spans="1:15" x14ac:dyDescent="0.25">
      <c r="A15205" s="325"/>
      <c r="B15205" s="325"/>
      <c r="H15205" s="325"/>
      <c r="O15205" s="325"/>
    </row>
    <row r="15206" spans="1:15" x14ac:dyDescent="0.25">
      <c r="A15206" s="325"/>
      <c r="B15206" s="325"/>
      <c r="H15206" s="325"/>
      <c r="O15206" s="325"/>
    </row>
    <row r="15207" spans="1:15" x14ac:dyDescent="0.25">
      <c r="A15207" s="325"/>
      <c r="B15207" s="325"/>
      <c r="H15207" s="325"/>
      <c r="O15207" s="325"/>
    </row>
    <row r="15208" spans="1:15" x14ac:dyDescent="0.25">
      <c r="A15208" s="325"/>
      <c r="B15208" s="325"/>
      <c r="H15208" s="325"/>
      <c r="O15208" s="325"/>
    </row>
    <row r="15209" spans="1:15" x14ac:dyDescent="0.25">
      <c r="A15209" s="325"/>
      <c r="B15209" s="325"/>
      <c r="H15209" s="325"/>
      <c r="O15209" s="325"/>
    </row>
    <row r="15210" spans="1:15" x14ac:dyDescent="0.25">
      <c r="A15210" s="325"/>
      <c r="B15210" s="325"/>
      <c r="H15210" s="325"/>
      <c r="O15210" s="325"/>
    </row>
    <row r="15211" spans="1:15" x14ac:dyDescent="0.25">
      <c r="A15211" s="325"/>
      <c r="B15211" s="325"/>
      <c r="H15211" s="325"/>
      <c r="O15211" s="325"/>
    </row>
    <row r="15212" spans="1:15" x14ac:dyDescent="0.25">
      <c r="A15212" s="325"/>
      <c r="B15212" s="325"/>
      <c r="H15212" s="325"/>
      <c r="O15212" s="325"/>
    </row>
    <row r="15213" spans="1:15" x14ac:dyDescent="0.25">
      <c r="A15213" s="325"/>
      <c r="B15213" s="325"/>
      <c r="H15213" s="325"/>
      <c r="O15213" s="325"/>
    </row>
    <row r="15214" spans="1:15" x14ac:dyDescent="0.25">
      <c r="A15214" s="325"/>
      <c r="B15214" s="325"/>
      <c r="H15214" s="325"/>
      <c r="O15214" s="325"/>
    </row>
    <row r="15215" spans="1:15" x14ac:dyDescent="0.25">
      <c r="A15215" s="325"/>
      <c r="B15215" s="325"/>
      <c r="H15215" s="325"/>
      <c r="O15215" s="325"/>
    </row>
    <row r="15216" spans="1:15" x14ac:dyDescent="0.25">
      <c r="A15216" s="325"/>
      <c r="B15216" s="325"/>
      <c r="H15216" s="325"/>
      <c r="O15216" s="325"/>
    </row>
    <row r="15217" spans="1:15" x14ac:dyDescent="0.25">
      <c r="A15217" s="325"/>
      <c r="B15217" s="325"/>
      <c r="H15217" s="325"/>
      <c r="O15217" s="325"/>
    </row>
    <row r="15218" spans="1:15" x14ac:dyDescent="0.25">
      <c r="A15218" s="325"/>
      <c r="B15218" s="325"/>
      <c r="H15218" s="325"/>
      <c r="O15218" s="325"/>
    </row>
    <row r="15219" spans="1:15" x14ac:dyDescent="0.25">
      <c r="A15219" s="325"/>
      <c r="B15219" s="325"/>
      <c r="H15219" s="325"/>
      <c r="O15219" s="325"/>
    </row>
    <row r="15220" spans="1:15" x14ac:dyDescent="0.25">
      <c r="A15220" s="325"/>
      <c r="B15220" s="325"/>
      <c r="H15220" s="325"/>
      <c r="O15220" s="325"/>
    </row>
    <row r="15221" spans="1:15" x14ac:dyDescent="0.25">
      <c r="A15221" s="325"/>
      <c r="B15221" s="325"/>
      <c r="H15221" s="325"/>
      <c r="O15221" s="325"/>
    </row>
    <row r="15222" spans="1:15" x14ac:dyDescent="0.25">
      <c r="A15222" s="325"/>
      <c r="B15222" s="325"/>
      <c r="H15222" s="325"/>
      <c r="O15222" s="325"/>
    </row>
    <row r="15223" spans="1:15" x14ac:dyDescent="0.25">
      <c r="A15223" s="325"/>
      <c r="B15223" s="325"/>
      <c r="H15223" s="325"/>
      <c r="O15223" s="325"/>
    </row>
    <row r="15224" spans="1:15" x14ac:dyDescent="0.25">
      <c r="A15224" s="325"/>
      <c r="B15224" s="325"/>
      <c r="H15224" s="325"/>
      <c r="O15224" s="325"/>
    </row>
    <row r="15225" spans="1:15" x14ac:dyDescent="0.25">
      <c r="A15225" s="325"/>
      <c r="B15225" s="325"/>
      <c r="H15225" s="325"/>
      <c r="O15225" s="325"/>
    </row>
    <row r="15226" spans="1:15" x14ac:dyDescent="0.25">
      <c r="A15226" s="325"/>
      <c r="B15226" s="325"/>
      <c r="H15226" s="325"/>
      <c r="O15226" s="325"/>
    </row>
    <row r="15227" spans="1:15" x14ac:dyDescent="0.25">
      <c r="A15227" s="325"/>
      <c r="B15227" s="325"/>
      <c r="H15227" s="325"/>
      <c r="O15227" s="325"/>
    </row>
    <row r="15228" spans="1:15" x14ac:dyDescent="0.25">
      <c r="A15228" s="325"/>
      <c r="B15228" s="325"/>
      <c r="H15228" s="325"/>
      <c r="O15228" s="325"/>
    </row>
    <row r="15229" spans="1:15" x14ac:dyDescent="0.25">
      <c r="A15229" s="325"/>
      <c r="B15229" s="325"/>
      <c r="H15229" s="325"/>
      <c r="O15229" s="325"/>
    </row>
    <row r="15230" spans="1:15" x14ac:dyDescent="0.25">
      <c r="A15230" s="325"/>
      <c r="B15230" s="325"/>
      <c r="H15230" s="325"/>
      <c r="O15230" s="325"/>
    </row>
    <row r="15231" spans="1:15" x14ac:dyDescent="0.25">
      <c r="A15231" s="325"/>
      <c r="B15231" s="325"/>
      <c r="H15231" s="325"/>
      <c r="O15231" s="325"/>
    </row>
    <row r="15232" spans="1:15" x14ac:dyDescent="0.25">
      <c r="A15232" s="325"/>
      <c r="B15232" s="325"/>
      <c r="H15232" s="325"/>
      <c r="O15232" s="325"/>
    </row>
    <row r="15233" spans="1:15" x14ac:dyDescent="0.25">
      <c r="A15233" s="325"/>
      <c r="B15233" s="325"/>
      <c r="H15233" s="325"/>
      <c r="O15233" s="325"/>
    </row>
    <row r="15234" spans="1:15" x14ac:dyDescent="0.25">
      <c r="A15234" s="325"/>
      <c r="B15234" s="325"/>
      <c r="H15234" s="325"/>
      <c r="O15234" s="325"/>
    </row>
    <row r="15235" spans="1:15" x14ac:dyDescent="0.25">
      <c r="A15235" s="325"/>
      <c r="B15235" s="325"/>
      <c r="H15235" s="325"/>
      <c r="O15235" s="325"/>
    </row>
    <row r="15236" spans="1:15" x14ac:dyDescent="0.25">
      <c r="A15236" s="325"/>
      <c r="B15236" s="325"/>
      <c r="H15236" s="325"/>
      <c r="O15236" s="325"/>
    </row>
    <row r="15237" spans="1:15" x14ac:dyDescent="0.25">
      <c r="A15237" s="325"/>
      <c r="B15237" s="325"/>
      <c r="H15237" s="325"/>
      <c r="O15237" s="325"/>
    </row>
    <row r="15238" spans="1:15" x14ac:dyDescent="0.25">
      <c r="A15238" s="325"/>
      <c r="B15238" s="325"/>
      <c r="H15238" s="325"/>
      <c r="O15238" s="325"/>
    </row>
    <row r="15239" spans="1:15" x14ac:dyDescent="0.25">
      <c r="A15239" s="325"/>
      <c r="B15239" s="325"/>
      <c r="H15239" s="325"/>
      <c r="O15239" s="325"/>
    </row>
    <row r="15240" spans="1:15" x14ac:dyDescent="0.25">
      <c r="A15240" s="325"/>
      <c r="B15240" s="325"/>
      <c r="H15240" s="325"/>
      <c r="O15240" s="325"/>
    </row>
    <row r="15241" spans="1:15" x14ac:dyDescent="0.25">
      <c r="A15241" s="325"/>
      <c r="B15241" s="325"/>
      <c r="H15241" s="325"/>
      <c r="O15241" s="325"/>
    </row>
    <row r="15242" spans="1:15" x14ac:dyDescent="0.25">
      <c r="A15242" s="325"/>
      <c r="B15242" s="325"/>
      <c r="H15242" s="325"/>
      <c r="O15242" s="325"/>
    </row>
    <row r="15243" spans="1:15" x14ac:dyDescent="0.25">
      <c r="A15243" s="325"/>
      <c r="B15243" s="325"/>
      <c r="H15243" s="325"/>
      <c r="O15243" s="325"/>
    </row>
    <row r="15244" spans="1:15" x14ac:dyDescent="0.25">
      <c r="A15244" s="325"/>
      <c r="B15244" s="325"/>
      <c r="H15244" s="325"/>
      <c r="O15244" s="325"/>
    </row>
    <row r="15245" spans="1:15" x14ac:dyDescent="0.25">
      <c r="A15245" s="325"/>
      <c r="B15245" s="325"/>
      <c r="H15245" s="325"/>
      <c r="O15245" s="325"/>
    </row>
    <row r="15246" spans="1:15" x14ac:dyDescent="0.25">
      <c r="A15246" s="325"/>
      <c r="B15246" s="325"/>
      <c r="H15246" s="325"/>
      <c r="O15246" s="325"/>
    </row>
    <row r="15247" spans="1:15" x14ac:dyDescent="0.25">
      <c r="A15247" s="325"/>
      <c r="B15247" s="325"/>
      <c r="H15247" s="325"/>
      <c r="O15247" s="325"/>
    </row>
    <row r="15248" spans="1:15" x14ac:dyDescent="0.25">
      <c r="A15248" s="325"/>
      <c r="B15248" s="325"/>
      <c r="H15248" s="325"/>
      <c r="O15248" s="325"/>
    </row>
    <row r="15249" spans="1:15" x14ac:dyDescent="0.25">
      <c r="A15249" s="325"/>
      <c r="B15249" s="325"/>
      <c r="H15249" s="325"/>
      <c r="O15249" s="325"/>
    </row>
    <row r="15250" spans="1:15" x14ac:dyDescent="0.25">
      <c r="A15250" s="325"/>
      <c r="B15250" s="325"/>
      <c r="H15250" s="325"/>
      <c r="O15250" s="325"/>
    </row>
    <row r="15251" spans="1:15" x14ac:dyDescent="0.25">
      <c r="A15251" s="325"/>
      <c r="B15251" s="325"/>
      <c r="H15251" s="325"/>
      <c r="O15251" s="325"/>
    </row>
    <row r="15252" spans="1:15" x14ac:dyDescent="0.25">
      <c r="A15252" s="325"/>
      <c r="B15252" s="325"/>
      <c r="H15252" s="325"/>
      <c r="O15252" s="325"/>
    </row>
    <row r="15253" spans="1:15" x14ac:dyDescent="0.25">
      <c r="A15253" s="325"/>
      <c r="B15253" s="325"/>
      <c r="H15253" s="325"/>
      <c r="O15253" s="325"/>
    </row>
    <row r="15254" spans="1:15" x14ac:dyDescent="0.25">
      <c r="A15254" s="325"/>
      <c r="B15254" s="325"/>
      <c r="H15254" s="325"/>
      <c r="O15254" s="325"/>
    </row>
    <row r="15255" spans="1:15" x14ac:dyDescent="0.25">
      <c r="A15255" s="325"/>
      <c r="B15255" s="325"/>
      <c r="H15255" s="325"/>
      <c r="O15255" s="325"/>
    </row>
    <row r="15256" spans="1:15" x14ac:dyDescent="0.25">
      <c r="A15256" s="325"/>
      <c r="B15256" s="325"/>
      <c r="H15256" s="325"/>
      <c r="O15256" s="325"/>
    </row>
    <row r="15257" spans="1:15" x14ac:dyDescent="0.25">
      <c r="A15257" s="325"/>
      <c r="B15257" s="325"/>
      <c r="H15257" s="325"/>
      <c r="O15257" s="325"/>
    </row>
    <row r="15258" spans="1:15" x14ac:dyDescent="0.25">
      <c r="A15258" s="325"/>
      <c r="B15258" s="325"/>
      <c r="H15258" s="325"/>
      <c r="O15258" s="325"/>
    </row>
    <row r="15259" spans="1:15" x14ac:dyDescent="0.25">
      <c r="A15259" s="325"/>
      <c r="B15259" s="325"/>
      <c r="H15259" s="325"/>
      <c r="O15259" s="325"/>
    </row>
    <row r="15260" spans="1:15" x14ac:dyDescent="0.25">
      <c r="A15260" s="325"/>
      <c r="B15260" s="325"/>
      <c r="H15260" s="325"/>
      <c r="O15260" s="325"/>
    </row>
    <row r="15261" spans="1:15" x14ac:dyDescent="0.25">
      <c r="A15261" s="325"/>
      <c r="B15261" s="325"/>
      <c r="H15261" s="325"/>
      <c r="O15261" s="325"/>
    </row>
    <row r="15262" spans="1:15" x14ac:dyDescent="0.25">
      <c r="A15262" s="325"/>
      <c r="B15262" s="325"/>
      <c r="H15262" s="325"/>
      <c r="O15262" s="325"/>
    </row>
    <row r="15263" spans="1:15" x14ac:dyDescent="0.25">
      <c r="A15263" s="325"/>
      <c r="B15263" s="325"/>
      <c r="H15263" s="325"/>
      <c r="O15263" s="325"/>
    </row>
    <row r="15264" spans="1:15" x14ac:dyDescent="0.25">
      <c r="A15264" s="325"/>
      <c r="B15264" s="325"/>
      <c r="H15264" s="325"/>
      <c r="O15264" s="325"/>
    </row>
    <row r="15265" spans="1:15" x14ac:dyDescent="0.25">
      <c r="A15265" s="325"/>
      <c r="B15265" s="325"/>
      <c r="H15265" s="325"/>
      <c r="O15265" s="325"/>
    </row>
    <row r="15266" spans="1:15" x14ac:dyDescent="0.25">
      <c r="A15266" s="325"/>
      <c r="B15266" s="325"/>
      <c r="H15266" s="325"/>
      <c r="O15266" s="325"/>
    </row>
    <row r="15267" spans="1:15" x14ac:dyDescent="0.25">
      <c r="A15267" s="325"/>
      <c r="B15267" s="325"/>
      <c r="H15267" s="325"/>
      <c r="O15267" s="325"/>
    </row>
    <row r="15268" spans="1:15" x14ac:dyDescent="0.25">
      <c r="A15268" s="325"/>
      <c r="B15268" s="325"/>
      <c r="H15268" s="325"/>
      <c r="O15268" s="325"/>
    </row>
    <row r="15269" spans="1:15" x14ac:dyDescent="0.25">
      <c r="A15269" s="325"/>
      <c r="B15269" s="325"/>
      <c r="H15269" s="325"/>
      <c r="O15269" s="325"/>
    </row>
    <row r="15270" spans="1:15" x14ac:dyDescent="0.25">
      <c r="A15270" s="325"/>
      <c r="B15270" s="325"/>
      <c r="H15270" s="325"/>
      <c r="O15270" s="325"/>
    </row>
    <row r="15271" spans="1:15" x14ac:dyDescent="0.25">
      <c r="A15271" s="325"/>
      <c r="B15271" s="325"/>
      <c r="H15271" s="325"/>
      <c r="O15271" s="325"/>
    </row>
    <row r="15272" spans="1:15" x14ac:dyDescent="0.25">
      <c r="A15272" s="325"/>
      <c r="B15272" s="325"/>
      <c r="H15272" s="325"/>
      <c r="O15272" s="325"/>
    </row>
    <row r="15273" spans="1:15" x14ac:dyDescent="0.25">
      <c r="A15273" s="325"/>
      <c r="B15273" s="325"/>
      <c r="H15273" s="325"/>
      <c r="O15273" s="325"/>
    </row>
    <row r="15274" spans="1:15" x14ac:dyDescent="0.25">
      <c r="A15274" s="325"/>
      <c r="B15274" s="325"/>
      <c r="H15274" s="325"/>
      <c r="O15274" s="325"/>
    </row>
    <row r="15275" spans="1:15" x14ac:dyDescent="0.25">
      <c r="A15275" s="325"/>
      <c r="B15275" s="325"/>
      <c r="H15275" s="325"/>
      <c r="O15275" s="325"/>
    </row>
    <row r="15276" spans="1:15" x14ac:dyDescent="0.25">
      <c r="A15276" s="325"/>
      <c r="B15276" s="325"/>
      <c r="H15276" s="325"/>
      <c r="O15276" s="325"/>
    </row>
    <row r="15277" spans="1:15" x14ac:dyDescent="0.25">
      <c r="A15277" s="325"/>
      <c r="B15277" s="325"/>
      <c r="H15277" s="325"/>
      <c r="O15277" s="325"/>
    </row>
    <row r="15278" spans="1:15" x14ac:dyDescent="0.25">
      <c r="A15278" s="325"/>
      <c r="B15278" s="325"/>
      <c r="H15278" s="325"/>
      <c r="O15278" s="325"/>
    </row>
    <row r="15279" spans="1:15" x14ac:dyDescent="0.25">
      <c r="A15279" s="325"/>
      <c r="B15279" s="325"/>
      <c r="H15279" s="325"/>
      <c r="O15279" s="325"/>
    </row>
    <row r="15280" spans="1:15" x14ac:dyDescent="0.25">
      <c r="A15280" s="325"/>
      <c r="B15280" s="325"/>
      <c r="H15280" s="325"/>
      <c r="O15280" s="325"/>
    </row>
    <row r="15281" spans="1:15" x14ac:dyDescent="0.25">
      <c r="A15281" s="325"/>
      <c r="B15281" s="325"/>
      <c r="H15281" s="325"/>
      <c r="O15281" s="325"/>
    </row>
    <row r="15282" spans="1:15" x14ac:dyDescent="0.25">
      <c r="A15282" s="325"/>
      <c r="B15282" s="325"/>
      <c r="H15282" s="325"/>
      <c r="O15282" s="325"/>
    </row>
    <row r="15283" spans="1:15" x14ac:dyDescent="0.25">
      <c r="A15283" s="325"/>
      <c r="B15283" s="325"/>
      <c r="H15283" s="325"/>
      <c r="O15283" s="325"/>
    </row>
    <row r="15284" spans="1:15" x14ac:dyDescent="0.25">
      <c r="A15284" s="325"/>
      <c r="B15284" s="325"/>
      <c r="H15284" s="325"/>
      <c r="O15284" s="325"/>
    </row>
    <row r="15285" spans="1:15" x14ac:dyDescent="0.25">
      <c r="A15285" s="325"/>
      <c r="B15285" s="325"/>
      <c r="H15285" s="325"/>
      <c r="O15285" s="325"/>
    </row>
    <row r="15286" spans="1:15" x14ac:dyDescent="0.25">
      <c r="A15286" s="325"/>
      <c r="B15286" s="325"/>
      <c r="H15286" s="325"/>
      <c r="O15286" s="325"/>
    </row>
    <row r="15287" spans="1:15" x14ac:dyDescent="0.25">
      <c r="A15287" s="325"/>
      <c r="B15287" s="325"/>
      <c r="H15287" s="325"/>
      <c r="O15287" s="325"/>
    </row>
    <row r="15288" spans="1:15" x14ac:dyDescent="0.25">
      <c r="A15288" s="325"/>
      <c r="B15288" s="325"/>
      <c r="H15288" s="325"/>
      <c r="O15288" s="325"/>
    </row>
    <row r="15289" spans="1:15" x14ac:dyDescent="0.25">
      <c r="A15289" s="325"/>
      <c r="B15289" s="325"/>
      <c r="H15289" s="325"/>
      <c r="O15289" s="325"/>
    </row>
    <row r="15290" spans="1:15" x14ac:dyDescent="0.25">
      <c r="A15290" s="325"/>
      <c r="B15290" s="325"/>
      <c r="H15290" s="325"/>
      <c r="O15290" s="325"/>
    </row>
    <row r="15291" spans="1:15" x14ac:dyDescent="0.25">
      <c r="A15291" s="325"/>
      <c r="B15291" s="325"/>
      <c r="H15291" s="325"/>
      <c r="O15291" s="325"/>
    </row>
    <row r="15292" spans="1:15" x14ac:dyDescent="0.25">
      <c r="A15292" s="325"/>
      <c r="B15292" s="325"/>
      <c r="H15292" s="325"/>
      <c r="O15292" s="325"/>
    </row>
    <row r="15293" spans="1:15" x14ac:dyDescent="0.25">
      <c r="A15293" s="325"/>
      <c r="B15293" s="325"/>
      <c r="H15293" s="325"/>
      <c r="O15293" s="325"/>
    </row>
    <row r="15294" spans="1:15" x14ac:dyDescent="0.25">
      <c r="A15294" s="325"/>
      <c r="B15294" s="325"/>
      <c r="H15294" s="325"/>
      <c r="O15294" s="325"/>
    </row>
    <row r="15295" spans="1:15" x14ac:dyDescent="0.25">
      <c r="A15295" s="325"/>
      <c r="B15295" s="325"/>
      <c r="H15295" s="325"/>
      <c r="O15295" s="325"/>
    </row>
    <row r="15296" spans="1:15" x14ac:dyDescent="0.25">
      <c r="A15296" s="325"/>
      <c r="B15296" s="325"/>
      <c r="H15296" s="325"/>
      <c r="O15296" s="325"/>
    </row>
    <row r="15297" spans="1:15" x14ac:dyDescent="0.25">
      <c r="A15297" s="325"/>
      <c r="B15297" s="325"/>
      <c r="H15297" s="325"/>
      <c r="O15297" s="325"/>
    </row>
    <row r="15298" spans="1:15" x14ac:dyDescent="0.25">
      <c r="A15298" s="325"/>
      <c r="B15298" s="325"/>
      <c r="H15298" s="325"/>
      <c r="O15298" s="325"/>
    </row>
    <row r="15299" spans="1:15" x14ac:dyDescent="0.25">
      <c r="A15299" s="325"/>
      <c r="B15299" s="325"/>
      <c r="H15299" s="325"/>
      <c r="O15299" s="325"/>
    </row>
    <row r="15300" spans="1:15" x14ac:dyDescent="0.25">
      <c r="A15300" s="325"/>
      <c r="B15300" s="325"/>
      <c r="H15300" s="325"/>
      <c r="O15300" s="325"/>
    </row>
    <row r="15301" spans="1:15" x14ac:dyDescent="0.25">
      <c r="A15301" s="325"/>
      <c r="B15301" s="325"/>
      <c r="H15301" s="325"/>
      <c r="O15301" s="325"/>
    </row>
    <row r="15302" spans="1:15" x14ac:dyDescent="0.25">
      <c r="A15302" s="325"/>
      <c r="B15302" s="325"/>
      <c r="H15302" s="325"/>
      <c r="O15302" s="325"/>
    </row>
    <row r="15303" spans="1:15" x14ac:dyDescent="0.25">
      <c r="A15303" s="325"/>
      <c r="B15303" s="325"/>
      <c r="H15303" s="325"/>
      <c r="O15303" s="325"/>
    </row>
    <row r="15304" spans="1:15" x14ac:dyDescent="0.25">
      <c r="A15304" s="325"/>
      <c r="B15304" s="325"/>
      <c r="H15304" s="325"/>
      <c r="O15304" s="325"/>
    </row>
    <row r="15305" spans="1:15" x14ac:dyDescent="0.25">
      <c r="A15305" s="325"/>
      <c r="B15305" s="325"/>
      <c r="H15305" s="325"/>
      <c r="O15305" s="325"/>
    </row>
    <row r="15306" spans="1:15" x14ac:dyDescent="0.25">
      <c r="A15306" s="325"/>
      <c r="B15306" s="325"/>
      <c r="H15306" s="325"/>
      <c r="O15306" s="325"/>
    </row>
    <row r="15307" spans="1:15" x14ac:dyDescent="0.25">
      <c r="A15307" s="325"/>
      <c r="B15307" s="325"/>
      <c r="H15307" s="325"/>
      <c r="O15307" s="325"/>
    </row>
    <row r="15308" spans="1:15" x14ac:dyDescent="0.25">
      <c r="A15308" s="325"/>
      <c r="B15308" s="325"/>
      <c r="H15308" s="325"/>
      <c r="O15308" s="325"/>
    </row>
    <row r="15309" spans="1:15" x14ac:dyDescent="0.25">
      <c r="A15309" s="325"/>
      <c r="B15309" s="325"/>
      <c r="H15309" s="325"/>
      <c r="O15309" s="325"/>
    </row>
    <row r="15310" spans="1:15" x14ac:dyDescent="0.25">
      <c r="A15310" s="325"/>
      <c r="B15310" s="325"/>
      <c r="H15310" s="325"/>
      <c r="O15310" s="325"/>
    </row>
    <row r="15311" spans="1:15" x14ac:dyDescent="0.25">
      <c r="A15311" s="325"/>
      <c r="B15311" s="325"/>
      <c r="H15311" s="325"/>
      <c r="O15311" s="325"/>
    </row>
    <row r="15312" spans="1:15" x14ac:dyDescent="0.25">
      <c r="A15312" s="325"/>
      <c r="B15312" s="325"/>
      <c r="H15312" s="325"/>
      <c r="O15312" s="325"/>
    </row>
    <row r="15313" spans="1:15" x14ac:dyDescent="0.25">
      <c r="A15313" s="325"/>
      <c r="B15313" s="325"/>
      <c r="H15313" s="325"/>
      <c r="O15313" s="325"/>
    </row>
    <row r="15314" spans="1:15" x14ac:dyDescent="0.25">
      <c r="A15314" s="325"/>
      <c r="B15314" s="325"/>
      <c r="H15314" s="325"/>
      <c r="O15314" s="325"/>
    </row>
    <row r="15315" spans="1:15" x14ac:dyDescent="0.25">
      <c r="A15315" s="325"/>
      <c r="B15315" s="325"/>
      <c r="H15315" s="325"/>
      <c r="O15315" s="325"/>
    </row>
    <row r="15316" spans="1:15" x14ac:dyDescent="0.25">
      <c r="A15316" s="325"/>
      <c r="B15316" s="325"/>
      <c r="H15316" s="325"/>
      <c r="O15316" s="325"/>
    </row>
    <row r="15317" spans="1:15" x14ac:dyDescent="0.25">
      <c r="A15317" s="325"/>
      <c r="B15317" s="325"/>
      <c r="H15317" s="325"/>
      <c r="O15317" s="325"/>
    </row>
    <row r="15318" spans="1:15" x14ac:dyDescent="0.25">
      <c r="A15318" s="325"/>
      <c r="B15318" s="325"/>
      <c r="H15318" s="325"/>
      <c r="O15318" s="325"/>
    </row>
    <row r="15319" spans="1:15" x14ac:dyDescent="0.25">
      <c r="A15319" s="325"/>
      <c r="B15319" s="325"/>
      <c r="H15319" s="325"/>
      <c r="O15319" s="325"/>
    </row>
    <row r="15320" spans="1:15" x14ac:dyDescent="0.25">
      <c r="A15320" s="325"/>
      <c r="B15320" s="325"/>
      <c r="H15320" s="325"/>
      <c r="O15320" s="325"/>
    </row>
    <row r="15321" spans="1:15" x14ac:dyDescent="0.25">
      <c r="A15321" s="325"/>
      <c r="B15321" s="325"/>
      <c r="H15321" s="325"/>
      <c r="O15321" s="325"/>
    </row>
    <row r="15322" spans="1:15" x14ac:dyDescent="0.25">
      <c r="A15322" s="325"/>
      <c r="B15322" s="325"/>
      <c r="H15322" s="325"/>
      <c r="O15322" s="325"/>
    </row>
    <row r="15323" spans="1:15" x14ac:dyDescent="0.25">
      <c r="A15323" s="325"/>
      <c r="B15323" s="325"/>
      <c r="H15323" s="325"/>
      <c r="O15323" s="325"/>
    </row>
    <row r="15324" spans="1:15" x14ac:dyDescent="0.25">
      <c r="A15324" s="325"/>
      <c r="B15324" s="325"/>
      <c r="H15324" s="325"/>
      <c r="O15324" s="325"/>
    </row>
    <row r="15325" spans="1:15" x14ac:dyDescent="0.25">
      <c r="A15325" s="325"/>
      <c r="B15325" s="325"/>
      <c r="H15325" s="325"/>
      <c r="O15325" s="325"/>
    </row>
    <row r="15326" spans="1:15" x14ac:dyDescent="0.25">
      <c r="A15326" s="325"/>
      <c r="B15326" s="325"/>
      <c r="H15326" s="325"/>
      <c r="O15326" s="325"/>
    </row>
    <row r="15327" spans="1:15" x14ac:dyDescent="0.25">
      <c r="A15327" s="325"/>
      <c r="B15327" s="325"/>
      <c r="H15327" s="325"/>
      <c r="O15327" s="325"/>
    </row>
    <row r="15328" spans="1:15" x14ac:dyDescent="0.25">
      <c r="A15328" s="325"/>
      <c r="B15328" s="325"/>
      <c r="H15328" s="325"/>
      <c r="O15328" s="325"/>
    </row>
    <row r="15329" spans="1:15" x14ac:dyDescent="0.25">
      <c r="A15329" s="325"/>
      <c r="B15329" s="325"/>
      <c r="H15329" s="325"/>
      <c r="O15329" s="325"/>
    </row>
    <row r="15330" spans="1:15" x14ac:dyDescent="0.25">
      <c r="A15330" s="325"/>
      <c r="B15330" s="325"/>
      <c r="H15330" s="325"/>
      <c r="O15330" s="325"/>
    </row>
    <row r="15331" spans="1:15" x14ac:dyDescent="0.25">
      <c r="A15331" s="325"/>
      <c r="B15331" s="325"/>
      <c r="H15331" s="325"/>
      <c r="O15331" s="325"/>
    </row>
    <row r="15332" spans="1:15" x14ac:dyDescent="0.25">
      <c r="A15332" s="325"/>
      <c r="B15332" s="325"/>
      <c r="H15332" s="325"/>
      <c r="O15332" s="325"/>
    </row>
    <row r="15333" spans="1:15" x14ac:dyDescent="0.25">
      <c r="A15333" s="325"/>
      <c r="B15333" s="325"/>
      <c r="H15333" s="325"/>
      <c r="O15333" s="325"/>
    </row>
    <row r="15334" spans="1:15" x14ac:dyDescent="0.25">
      <c r="A15334" s="325"/>
      <c r="B15334" s="325"/>
      <c r="H15334" s="325"/>
      <c r="O15334" s="325"/>
    </row>
    <row r="15335" spans="1:15" x14ac:dyDescent="0.25">
      <c r="A15335" s="325"/>
      <c r="B15335" s="325"/>
      <c r="H15335" s="325"/>
      <c r="O15335" s="325"/>
    </row>
    <row r="15336" spans="1:15" x14ac:dyDescent="0.25">
      <c r="A15336" s="325"/>
      <c r="B15336" s="325"/>
      <c r="H15336" s="325"/>
      <c r="O15336" s="325"/>
    </row>
    <row r="15337" spans="1:15" x14ac:dyDescent="0.25">
      <c r="A15337" s="325"/>
      <c r="B15337" s="325"/>
      <c r="H15337" s="325"/>
      <c r="O15337" s="325"/>
    </row>
    <row r="15338" spans="1:15" x14ac:dyDescent="0.25">
      <c r="A15338" s="325"/>
      <c r="B15338" s="325"/>
      <c r="H15338" s="325"/>
      <c r="O15338" s="325"/>
    </row>
    <row r="15339" spans="1:15" x14ac:dyDescent="0.25">
      <c r="A15339" s="325"/>
      <c r="B15339" s="325"/>
      <c r="H15339" s="325"/>
      <c r="O15339" s="325"/>
    </row>
    <row r="15340" spans="1:15" x14ac:dyDescent="0.25">
      <c r="A15340" s="325"/>
      <c r="B15340" s="325"/>
      <c r="H15340" s="325"/>
      <c r="O15340" s="325"/>
    </row>
    <row r="15341" spans="1:15" x14ac:dyDescent="0.25">
      <c r="A15341" s="325"/>
      <c r="B15341" s="325"/>
      <c r="H15341" s="325"/>
      <c r="O15341" s="325"/>
    </row>
    <row r="15342" spans="1:15" x14ac:dyDescent="0.25">
      <c r="A15342" s="325"/>
      <c r="B15342" s="325"/>
      <c r="H15342" s="325"/>
      <c r="O15342" s="325"/>
    </row>
    <row r="15343" spans="1:15" x14ac:dyDescent="0.25">
      <c r="A15343" s="325"/>
      <c r="B15343" s="325"/>
      <c r="H15343" s="325"/>
      <c r="O15343" s="325"/>
    </row>
    <row r="15344" spans="1:15" x14ac:dyDescent="0.25">
      <c r="A15344" s="325"/>
      <c r="B15344" s="325"/>
      <c r="H15344" s="325"/>
      <c r="O15344" s="325"/>
    </row>
    <row r="15345" spans="1:15" x14ac:dyDescent="0.25">
      <c r="A15345" s="325"/>
      <c r="B15345" s="325"/>
      <c r="H15345" s="325"/>
      <c r="O15345" s="325"/>
    </row>
    <row r="15346" spans="1:15" x14ac:dyDescent="0.25">
      <c r="A15346" s="325"/>
      <c r="B15346" s="325"/>
      <c r="H15346" s="325"/>
      <c r="O15346" s="325"/>
    </row>
    <row r="15347" spans="1:15" x14ac:dyDescent="0.25">
      <c r="A15347" s="325"/>
      <c r="B15347" s="325"/>
      <c r="H15347" s="325"/>
      <c r="O15347" s="325"/>
    </row>
    <row r="15348" spans="1:15" x14ac:dyDescent="0.25">
      <c r="A15348" s="325"/>
      <c r="B15348" s="325"/>
      <c r="H15348" s="325"/>
      <c r="O15348" s="325"/>
    </row>
    <row r="15349" spans="1:15" x14ac:dyDescent="0.25">
      <c r="A15349" s="325"/>
      <c r="B15349" s="325"/>
      <c r="H15349" s="325"/>
      <c r="O15349" s="325"/>
    </row>
    <row r="15350" spans="1:15" x14ac:dyDescent="0.25">
      <c r="A15350" s="325"/>
      <c r="B15350" s="325"/>
      <c r="H15350" s="325"/>
      <c r="O15350" s="325"/>
    </row>
    <row r="15351" spans="1:15" x14ac:dyDescent="0.25">
      <c r="A15351" s="325"/>
      <c r="B15351" s="325"/>
      <c r="H15351" s="325"/>
      <c r="O15351" s="325"/>
    </row>
    <row r="15352" spans="1:15" x14ac:dyDescent="0.25">
      <c r="A15352" s="325"/>
      <c r="B15352" s="325"/>
      <c r="H15352" s="325"/>
      <c r="O15352" s="325"/>
    </row>
    <row r="15353" spans="1:15" x14ac:dyDescent="0.25">
      <c r="A15353" s="325"/>
      <c r="B15353" s="325"/>
      <c r="H15353" s="325"/>
      <c r="O15353" s="325"/>
    </row>
    <row r="15354" spans="1:15" x14ac:dyDescent="0.25">
      <c r="A15354" s="325"/>
      <c r="B15354" s="325"/>
      <c r="H15354" s="325"/>
      <c r="O15354" s="325"/>
    </row>
    <row r="15355" spans="1:15" x14ac:dyDescent="0.25">
      <c r="A15355" s="325"/>
      <c r="B15355" s="325"/>
      <c r="H15355" s="325"/>
      <c r="O15355" s="325"/>
    </row>
    <row r="15356" spans="1:15" x14ac:dyDescent="0.25">
      <c r="A15356" s="325"/>
      <c r="B15356" s="325"/>
      <c r="H15356" s="325"/>
      <c r="O15356" s="325"/>
    </row>
    <row r="15357" spans="1:15" x14ac:dyDescent="0.25">
      <c r="A15357" s="325"/>
      <c r="B15357" s="325"/>
      <c r="H15357" s="325"/>
      <c r="O15357" s="325"/>
    </row>
    <row r="15358" spans="1:15" x14ac:dyDescent="0.25">
      <c r="A15358" s="325"/>
      <c r="B15358" s="325"/>
      <c r="H15358" s="325"/>
      <c r="O15358" s="325"/>
    </row>
    <row r="15359" spans="1:15" x14ac:dyDescent="0.25">
      <c r="A15359" s="325"/>
      <c r="B15359" s="325"/>
      <c r="H15359" s="325"/>
      <c r="O15359" s="325"/>
    </row>
    <row r="15360" spans="1:15" x14ac:dyDescent="0.25">
      <c r="A15360" s="325"/>
      <c r="B15360" s="325"/>
      <c r="H15360" s="325"/>
      <c r="O15360" s="325"/>
    </row>
    <row r="15361" spans="1:15" x14ac:dyDescent="0.25">
      <c r="A15361" s="325"/>
      <c r="B15361" s="325"/>
      <c r="H15361" s="325"/>
      <c r="O15361" s="325"/>
    </row>
    <row r="15362" spans="1:15" x14ac:dyDescent="0.25">
      <c r="A15362" s="325"/>
      <c r="B15362" s="325"/>
      <c r="H15362" s="325"/>
      <c r="O15362" s="325"/>
    </row>
    <row r="15363" spans="1:15" x14ac:dyDescent="0.25">
      <c r="A15363" s="325"/>
      <c r="B15363" s="325"/>
      <c r="H15363" s="325"/>
      <c r="O15363" s="325"/>
    </row>
    <row r="15364" spans="1:15" x14ac:dyDescent="0.25">
      <c r="A15364" s="325"/>
      <c r="B15364" s="325"/>
      <c r="H15364" s="325"/>
      <c r="O15364" s="325"/>
    </row>
    <row r="15365" spans="1:15" x14ac:dyDescent="0.25">
      <c r="A15365" s="325"/>
      <c r="B15365" s="325"/>
      <c r="H15365" s="325"/>
      <c r="O15365" s="325"/>
    </row>
    <row r="15366" spans="1:15" x14ac:dyDescent="0.25">
      <c r="A15366" s="325"/>
      <c r="B15366" s="325"/>
      <c r="H15366" s="325"/>
      <c r="O15366" s="325"/>
    </row>
    <row r="15367" spans="1:15" x14ac:dyDescent="0.25">
      <c r="A15367" s="325"/>
      <c r="B15367" s="325"/>
      <c r="H15367" s="325"/>
      <c r="O15367" s="325"/>
    </row>
    <row r="15368" spans="1:15" x14ac:dyDescent="0.25">
      <c r="A15368" s="325"/>
      <c r="B15368" s="325"/>
      <c r="H15368" s="325"/>
      <c r="O15368" s="325"/>
    </row>
    <row r="15369" spans="1:15" x14ac:dyDescent="0.25">
      <c r="A15369" s="325"/>
      <c r="B15369" s="325"/>
      <c r="H15369" s="325"/>
      <c r="O15369" s="325"/>
    </row>
    <row r="15370" spans="1:15" x14ac:dyDescent="0.25">
      <c r="A15370" s="325"/>
      <c r="B15370" s="325"/>
      <c r="H15370" s="325"/>
      <c r="O15370" s="325"/>
    </row>
    <row r="15371" spans="1:15" x14ac:dyDescent="0.25">
      <c r="A15371" s="325"/>
      <c r="B15371" s="325"/>
      <c r="H15371" s="325"/>
      <c r="O15371" s="325"/>
    </row>
    <row r="15372" spans="1:15" x14ac:dyDescent="0.25">
      <c r="A15372" s="325"/>
      <c r="B15372" s="325"/>
      <c r="H15372" s="325"/>
      <c r="O15372" s="325"/>
    </row>
    <row r="15373" spans="1:15" x14ac:dyDescent="0.25">
      <c r="A15373" s="325"/>
      <c r="B15373" s="325"/>
      <c r="H15373" s="325"/>
      <c r="O15373" s="325"/>
    </row>
    <row r="15374" spans="1:15" x14ac:dyDescent="0.25">
      <c r="A15374" s="325"/>
      <c r="B15374" s="325"/>
      <c r="H15374" s="325"/>
      <c r="O15374" s="325"/>
    </row>
    <row r="15375" spans="1:15" x14ac:dyDescent="0.25">
      <c r="A15375" s="325"/>
      <c r="B15375" s="325"/>
      <c r="H15375" s="325"/>
      <c r="O15375" s="325"/>
    </row>
    <row r="15376" spans="1:15" x14ac:dyDescent="0.25">
      <c r="A15376" s="325"/>
      <c r="B15376" s="325"/>
      <c r="H15376" s="325"/>
      <c r="O15376" s="325"/>
    </row>
    <row r="15377" spans="1:15" x14ac:dyDescent="0.25">
      <c r="A15377" s="325"/>
      <c r="B15377" s="325"/>
      <c r="H15377" s="325"/>
      <c r="O15377" s="325"/>
    </row>
    <row r="15378" spans="1:15" x14ac:dyDescent="0.25">
      <c r="A15378" s="325"/>
      <c r="B15378" s="325"/>
      <c r="H15378" s="325"/>
      <c r="O15378" s="325"/>
    </row>
    <row r="15379" spans="1:15" x14ac:dyDescent="0.25">
      <c r="A15379" s="325"/>
      <c r="B15379" s="325"/>
      <c r="H15379" s="325"/>
      <c r="O15379" s="325"/>
    </row>
    <row r="15380" spans="1:15" x14ac:dyDescent="0.25">
      <c r="A15380" s="325"/>
      <c r="B15380" s="325"/>
      <c r="H15380" s="325"/>
      <c r="O15380" s="325"/>
    </row>
    <row r="15381" spans="1:15" x14ac:dyDescent="0.25">
      <c r="A15381" s="325"/>
      <c r="B15381" s="325"/>
      <c r="H15381" s="325"/>
      <c r="O15381" s="325"/>
    </row>
    <row r="15382" spans="1:15" x14ac:dyDescent="0.25">
      <c r="A15382" s="325"/>
      <c r="B15382" s="325"/>
      <c r="H15382" s="325"/>
      <c r="O15382" s="325"/>
    </row>
    <row r="15383" spans="1:15" x14ac:dyDescent="0.25">
      <c r="A15383" s="325"/>
      <c r="B15383" s="325"/>
      <c r="H15383" s="325"/>
      <c r="O15383" s="325"/>
    </row>
    <row r="15384" spans="1:15" x14ac:dyDescent="0.25">
      <c r="A15384" s="325"/>
      <c r="B15384" s="325"/>
      <c r="H15384" s="325"/>
      <c r="O15384" s="325"/>
    </row>
    <row r="15385" spans="1:15" x14ac:dyDescent="0.25">
      <c r="A15385" s="325"/>
      <c r="B15385" s="325"/>
      <c r="H15385" s="325"/>
      <c r="O15385" s="325"/>
    </row>
    <row r="15386" spans="1:15" x14ac:dyDescent="0.25">
      <c r="A15386" s="325"/>
      <c r="B15386" s="325"/>
      <c r="H15386" s="325"/>
      <c r="O15386" s="325"/>
    </row>
    <row r="15387" spans="1:15" x14ac:dyDescent="0.25">
      <c r="A15387" s="325"/>
      <c r="B15387" s="325"/>
      <c r="H15387" s="325"/>
      <c r="O15387" s="325"/>
    </row>
    <row r="15388" spans="1:15" x14ac:dyDescent="0.25">
      <c r="A15388" s="325"/>
      <c r="B15388" s="325"/>
      <c r="H15388" s="325"/>
      <c r="O15388" s="325"/>
    </row>
    <row r="15389" spans="1:15" x14ac:dyDescent="0.25">
      <c r="A15389" s="325"/>
      <c r="B15389" s="325"/>
      <c r="H15389" s="325"/>
      <c r="O15389" s="325"/>
    </row>
    <row r="15390" spans="1:15" x14ac:dyDescent="0.25">
      <c r="A15390" s="325"/>
      <c r="B15390" s="325"/>
      <c r="H15390" s="325"/>
      <c r="O15390" s="325"/>
    </row>
    <row r="15391" spans="1:15" x14ac:dyDescent="0.25">
      <c r="A15391" s="325"/>
      <c r="B15391" s="325"/>
      <c r="H15391" s="325"/>
      <c r="O15391" s="325"/>
    </row>
    <row r="15392" spans="1:15" x14ac:dyDescent="0.25">
      <c r="A15392" s="325"/>
      <c r="B15392" s="325"/>
      <c r="H15392" s="325"/>
      <c r="O15392" s="325"/>
    </row>
    <row r="15393" spans="1:15" x14ac:dyDescent="0.25">
      <c r="A15393" s="325"/>
      <c r="B15393" s="325"/>
      <c r="H15393" s="325"/>
      <c r="O15393" s="325"/>
    </row>
    <row r="15394" spans="1:15" x14ac:dyDescent="0.25">
      <c r="A15394" s="325"/>
      <c r="B15394" s="325"/>
      <c r="H15394" s="325"/>
      <c r="O15394" s="325"/>
    </row>
    <row r="15395" spans="1:15" x14ac:dyDescent="0.25">
      <c r="A15395" s="325"/>
      <c r="B15395" s="325"/>
      <c r="H15395" s="325"/>
      <c r="O15395" s="325"/>
    </row>
    <row r="15396" spans="1:15" x14ac:dyDescent="0.25">
      <c r="A15396" s="325"/>
      <c r="B15396" s="325"/>
      <c r="H15396" s="325"/>
      <c r="O15396" s="325"/>
    </row>
    <row r="15397" spans="1:15" x14ac:dyDescent="0.25">
      <c r="A15397" s="325"/>
      <c r="B15397" s="325"/>
      <c r="H15397" s="325"/>
      <c r="O15397" s="325"/>
    </row>
    <row r="15398" spans="1:15" x14ac:dyDescent="0.25">
      <c r="A15398" s="325"/>
      <c r="B15398" s="325"/>
      <c r="H15398" s="325"/>
      <c r="O15398" s="325"/>
    </row>
    <row r="15399" spans="1:15" x14ac:dyDescent="0.25">
      <c r="A15399" s="325"/>
      <c r="B15399" s="325"/>
      <c r="H15399" s="325"/>
      <c r="O15399" s="325"/>
    </row>
    <row r="15400" spans="1:15" x14ac:dyDescent="0.25">
      <c r="A15400" s="325"/>
      <c r="B15400" s="325"/>
      <c r="H15400" s="325"/>
      <c r="O15400" s="325"/>
    </row>
    <row r="15401" spans="1:15" x14ac:dyDescent="0.25">
      <c r="A15401" s="325"/>
      <c r="B15401" s="325"/>
      <c r="H15401" s="325"/>
      <c r="O15401" s="325"/>
    </row>
    <row r="15402" spans="1:15" x14ac:dyDescent="0.25">
      <c r="A15402" s="325"/>
      <c r="B15402" s="325"/>
      <c r="H15402" s="325"/>
      <c r="O15402" s="325"/>
    </row>
    <row r="15403" spans="1:15" x14ac:dyDescent="0.25">
      <c r="A15403" s="325"/>
      <c r="B15403" s="325"/>
      <c r="H15403" s="325"/>
      <c r="O15403" s="325"/>
    </row>
    <row r="15404" spans="1:15" x14ac:dyDescent="0.25">
      <c r="A15404" s="325"/>
      <c r="B15404" s="325"/>
      <c r="H15404" s="325"/>
      <c r="O15404" s="325"/>
    </row>
    <row r="15405" spans="1:15" x14ac:dyDescent="0.25">
      <c r="A15405" s="325"/>
      <c r="B15405" s="325"/>
      <c r="H15405" s="325"/>
      <c r="O15405" s="325"/>
    </row>
    <row r="15406" spans="1:15" x14ac:dyDescent="0.25">
      <c r="A15406" s="325"/>
      <c r="B15406" s="325"/>
      <c r="H15406" s="325"/>
      <c r="O15406" s="325"/>
    </row>
    <row r="15407" spans="1:15" x14ac:dyDescent="0.25">
      <c r="A15407" s="325"/>
      <c r="B15407" s="325"/>
      <c r="H15407" s="325"/>
      <c r="O15407" s="325"/>
    </row>
    <row r="15408" spans="1:15" x14ac:dyDescent="0.25">
      <c r="A15408" s="325"/>
      <c r="B15408" s="325"/>
      <c r="H15408" s="325"/>
      <c r="O15408" s="325"/>
    </row>
    <row r="15409" spans="1:15" x14ac:dyDescent="0.25">
      <c r="A15409" s="325"/>
      <c r="B15409" s="325"/>
      <c r="H15409" s="325"/>
      <c r="O15409" s="325"/>
    </row>
    <row r="15410" spans="1:15" x14ac:dyDescent="0.25">
      <c r="A15410" s="325"/>
      <c r="B15410" s="325"/>
      <c r="H15410" s="325"/>
      <c r="O15410" s="325"/>
    </row>
    <row r="15411" spans="1:15" x14ac:dyDescent="0.25">
      <c r="A15411" s="325"/>
      <c r="B15411" s="325"/>
      <c r="H15411" s="325"/>
      <c r="O15411" s="325"/>
    </row>
    <row r="15412" spans="1:15" x14ac:dyDescent="0.25">
      <c r="A15412" s="325"/>
      <c r="B15412" s="325"/>
      <c r="H15412" s="325"/>
      <c r="O15412" s="325"/>
    </row>
    <row r="15413" spans="1:15" x14ac:dyDescent="0.25">
      <c r="A15413" s="325"/>
      <c r="B15413" s="325"/>
      <c r="H15413" s="325"/>
      <c r="O15413" s="325"/>
    </row>
    <row r="15414" spans="1:15" x14ac:dyDescent="0.25">
      <c r="A15414" s="325"/>
      <c r="B15414" s="325"/>
      <c r="H15414" s="325"/>
      <c r="O15414" s="325"/>
    </row>
    <row r="15415" spans="1:15" x14ac:dyDescent="0.25">
      <c r="A15415" s="325"/>
      <c r="B15415" s="325"/>
      <c r="H15415" s="325"/>
      <c r="O15415" s="325"/>
    </row>
    <row r="15416" spans="1:15" x14ac:dyDescent="0.25">
      <c r="A15416" s="325"/>
      <c r="B15416" s="325"/>
      <c r="H15416" s="325"/>
      <c r="O15416" s="325"/>
    </row>
    <row r="15417" spans="1:15" x14ac:dyDescent="0.25">
      <c r="A15417" s="325"/>
      <c r="B15417" s="325"/>
      <c r="H15417" s="325"/>
      <c r="O15417" s="325"/>
    </row>
    <row r="15418" spans="1:15" x14ac:dyDescent="0.25">
      <c r="A15418" s="325"/>
      <c r="B15418" s="325"/>
      <c r="H15418" s="325"/>
      <c r="O15418" s="325"/>
    </row>
    <row r="15419" spans="1:15" x14ac:dyDescent="0.25">
      <c r="A15419" s="325"/>
      <c r="B15419" s="325"/>
      <c r="H15419" s="325"/>
      <c r="O15419" s="325"/>
    </row>
    <row r="15420" spans="1:15" x14ac:dyDescent="0.25">
      <c r="A15420" s="325"/>
      <c r="B15420" s="325"/>
      <c r="H15420" s="325"/>
      <c r="O15420" s="325"/>
    </row>
    <row r="15421" spans="1:15" x14ac:dyDescent="0.25">
      <c r="A15421" s="325"/>
      <c r="B15421" s="325"/>
      <c r="H15421" s="325"/>
      <c r="O15421" s="325"/>
    </row>
    <row r="15422" spans="1:15" x14ac:dyDescent="0.25">
      <c r="A15422" s="325"/>
      <c r="B15422" s="325"/>
      <c r="H15422" s="325"/>
      <c r="O15422" s="325"/>
    </row>
    <row r="15423" spans="1:15" x14ac:dyDescent="0.25">
      <c r="A15423" s="325"/>
      <c r="B15423" s="325"/>
      <c r="H15423" s="325"/>
      <c r="O15423" s="325"/>
    </row>
    <row r="15424" spans="1:15" x14ac:dyDescent="0.25">
      <c r="A15424" s="325"/>
      <c r="B15424" s="325"/>
      <c r="H15424" s="325"/>
      <c r="O15424" s="325"/>
    </row>
    <row r="15425" spans="1:15" x14ac:dyDescent="0.25">
      <c r="A15425" s="325"/>
      <c r="B15425" s="325"/>
      <c r="H15425" s="325"/>
      <c r="O15425" s="325"/>
    </row>
    <row r="15426" spans="1:15" x14ac:dyDescent="0.25">
      <c r="A15426" s="325"/>
      <c r="B15426" s="325"/>
      <c r="H15426" s="325"/>
      <c r="O15426" s="325"/>
    </row>
    <row r="15427" spans="1:15" x14ac:dyDescent="0.25">
      <c r="A15427" s="325"/>
      <c r="B15427" s="325"/>
      <c r="H15427" s="325"/>
      <c r="O15427" s="325"/>
    </row>
    <row r="15428" spans="1:15" x14ac:dyDescent="0.25">
      <c r="A15428" s="325"/>
      <c r="B15428" s="325"/>
      <c r="H15428" s="325"/>
      <c r="O15428" s="325"/>
    </row>
    <row r="15429" spans="1:15" x14ac:dyDescent="0.25">
      <c r="A15429" s="325"/>
      <c r="B15429" s="325"/>
      <c r="H15429" s="325"/>
      <c r="O15429" s="325"/>
    </row>
    <row r="15430" spans="1:15" x14ac:dyDescent="0.25">
      <c r="A15430" s="325"/>
      <c r="B15430" s="325"/>
      <c r="H15430" s="325"/>
      <c r="O15430" s="325"/>
    </row>
    <row r="15431" spans="1:15" x14ac:dyDescent="0.25">
      <c r="A15431" s="325"/>
      <c r="B15431" s="325"/>
      <c r="H15431" s="325"/>
      <c r="O15431" s="325"/>
    </row>
    <row r="15432" spans="1:15" x14ac:dyDescent="0.25">
      <c r="A15432" s="325"/>
      <c r="B15432" s="325"/>
      <c r="H15432" s="325"/>
      <c r="O15432" s="325"/>
    </row>
    <row r="15433" spans="1:15" x14ac:dyDescent="0.25">
      <c r="A15433" s="325"/>
      <c r="B15433" s="325"/>
      <c r="H15433" s="325"/>
      <c r="O15433" s="325"/>
    </row>
    <row r="15434" spans="1:15" x14ac:dyDescent="0.25">
      <c r="A15434" s="325"/>
      <c r="B15434" s="325"/>
      <c r="H15434" s="325"/>
      <c r="O15434" s="325"/>
    </row>
    <row r="15435" spans="1:15" x14ac:dyDescent="0.25">
      <c r="A15435" s="325"/>
      <c r="B15435" s="325"/>
      <c r="H15435" s="325"/>
      <c r="O15435" s="325"/>
    </row>
    <row r="15436" spans="1:15" x14ac:dyDescent="0.25">
      <c r="A15436" s="325"/>
      <c r="B15436" s="325"/>
      <c r="H15436" s="325"/>
      <c r="O15436" s="325"/>
    </row>
    <row r="15437" spans="1:15" x14ac:dyDescent="0.25">
      <c r="A15437" s="325"/>
      <c r="B15437" s="325"/>
      <c r="H15437" s="325"/>
      <c r="O15437" s="325"/>
    </row>
    <row r="15438" spans="1:15" x14ac:dyDescent="0.25">
      <c r="A15438" s="325"/>
      <c r="B15438" s="325"/>
      <c r="H15438" s="325"/>
      <c r="O15438" s="325"/>
    </row>
    <row r="15439" spans="1:15" x14ac:dyDescent="0.25">
      <c r="A15439" s="325"/>
      <c r="B15439" s="325"/>
      <c r="H15439" s="325"/>
      <c r="O15439" s="325"/>
    </row>
    <row r="15440" spans="1:15" x14ac:dyDescent="0.25">
      <c r="A15440" s="325"/>
      <c r="B15440" s="325"/>
      <c r="H15440" s="325"/>
      <c r="O15440" s="325"/>
    </row>
    <row r="15441" spans="1:15" x14ac:dyDescent="0.25">
      <c r="A15441" s="325"/>
      <c r="B15441" s="325"/>
      <c r="H15441" s="325"/>
      <c r="O15441" s="325"/>
    </row>
    <row r="15442" spans="1:15" x14ac:dyDescent="0.25">
      <c r="A15442" s="325"/>
      <c r="B15442" s="325"/>
      <c r="H15442" s="325"/>
      <c r="O15442" s="325"/>
    </row>
    <row r="15443" spans="1:15" x14ac:dyDescent="0.25">
      <c r="A15443" s="325"/>
      <c r="B15443" s="325"/>
      <c r="H15443" s="325"/>
      <c r="O15443" s="325"/>
    </row>
    <row r="15444" spans="1:15" x14ac:dyDescent="0.25">
      <c r="A15444" s="325"/>
      <c r="B15444" s="325"/>
      <c r="H15444" s="325"/>
      <c r="O15444" s="325"/>
    </row>
    <row r="15445" spans="1:15" x14ac:dyDescent="0.25">
      <c r="A15445" s="325"/>
      <c r="B15445" s="325"/>
      <c r="H15445" s="325"/>
      <c r="O15445" s="325"/>
    </row>
    <row r="15446" spans="1:15" x14ac:dyDescent="0.25">
      <c r="A15446" s="325"/>
      <c r="B15446" s="325"/>
      <c r="H15446" s="325"/>
      <c r="O15446" s="325"/>
    </row>
    <row r="15447" spans="1:15" x14ac:dyDescent="0.25">
      <c r="A15447" s="325"/>
      <c r="B15447" s="325"/>
      <c r="H15447" s="325"/>
      <c r="O15447" s="325"/>
    </row>
    <row r="15448" spans="1:15" x14ac:dyDescent="0.25">
      <c r="A15448" s="325"/>
      <c r="B15448" s="325"/>
      <c r="H15448" s="325"/>
      <c r="O15448" s="325"/>
    </row>
    <row r="15449" spans="1:15" x14ac:dyDescent="0.25">
      <c r="A15449" s="325"/>
      <c r="B15449" s="325"/>
      <c r="H15449" s="325"/>
      <c r="O15449" s="325"/>
    </row>
    <row r="15450" spans="1:15" x14ac:dyDescent="0.25">
      <c r="A15450" s="325"/>
      <c r="B15450" s="325"/>
      <c r="H15450" s="325"/>
      <c r="O15450" s="325"/>
    </row>
    <row r="15451" spans="1:15" x14ac:dyDescent="0.25">
      <c r="A15451" s="325"/>
      <c r="B15451" s="325"/>
      <c r="H15451" s="325"/>
      <c r="O15451" s="325"/>
    </row>
    <row r="15452" spans="1:15" x14ac:dyDescent="0.25">
      <c r="A15452" s="325"/>
      <c r="B15452" s="325"/>
      <c r="H15452" s="325"/>
      <c r="O15452" s="325"/>
    </row>
    <row r="15453" spans="1:15" x14ac:dyDescent="0.25">
      <c r="A15453" s="325"/>
      <c r="B15453" s="325"/>
      <c r="H15453" s="325"/>
      <c r="O15453" s="325"/>
    </row>
    <row r="15454" spans="1:15" x14ac:dyDescent="0.25">
      <c r="A15454" s="325"/>
      <c r="B15454" s="325"/>
      <c r="H15454" s="325"/>
      <c r="O15454" s="325"/>
    </row>
    <row r="15455" spans="1:15" x14ac:dyDescent="0.25">
      <c r="A15455" s="325"/>
      <c r="B15455" s="325"/>
      <c r="H15455" s="325"/>
      <c r="O15455" s="325"/>
    </row>
    <row r="15456" spans="1:15" x14ac:dyDescent="0.25">
      <c r="A15456" s="325"/>
      <c r="B15456" s="325"/>
      <c r="H15456" s="325"/>
      <c r="O15456" s="325"/>
    </row>
    <row r="15457" spans="1:15" x14ac:dyDescent="0.25">
      <c r="A15457" s="325"/>
      <c r="B15457" s="325"/>
      <c r="H15457" s="325"/>
      <c r="O15457" s="325"/>
    </row>
    <row r="15458" spans="1:15" x14ac:dyDescent="0.25">
      <c r="A15458" s="325"/>
      <c r="B15458" s="325"/>
      <c r="H15458" s="325"/>
      <c r="O15458" s="325"/>
    </row>
    <row r="15459" spans="1:15" x14ac:dyDescent="0.25">
      <c r="A15459" s="325"/>
      <c r="B15459" s="325"/>
      <c r="H15459" s="325"/>
      <c r="O15459" s="325"/>
    </row>
    <row r="15460" spans="1:15" x14ac:dyDescent="0.25">
      <c r="A15460" s="325"/>
      <c r="B15460" s="325"/>
      <c r="H15460" s="325"/>
      <c r="O15460" s="325"/>
    </row>
    <row r="15461" spans="1:15" x14ac:dyDescent="0.25">
      <c r="A15461" s="325"/>
      <c r="B15461" s="325"/>
      <c r="H15461" s="325"/>
      <c r="O15461" s="325"/>
    </row>
    <row r="15462" spans="1:15" x14ac:dyDescent="0.25">
      <c r="A15462" s="325"/>
      <c r="B15462" s="325"/>
      <c r="H15462" s="325"/>
      <c r="O15462" s="325"/>
    </row>
    <row r="15463" spans="1:15" x14ac:dyDescent="0.25">
      <c r="A15463" s="325"/>
      <c r="B15463" s="325"/>
      <c r="H15463" s="325"/>
      <c r="O15463" s="325"/>
    </row>
    <row r="15464" spans="1:15" x14ac:dyDescent="0.25">
      <c r="A15464" s="325"/>
      <c r="B15464" s="325"/>
      <c r="H15464" s="325"/>
      <c r="O15464" s="325"/>
    </row>
    <row r="15465" spans="1:15" x14ac:dyDescent="0.25">
      <c r="A15465" s="325"/>
      <c r="B15465" s="325"/>
      <c r="H15465" s="325"/>
      <c r="O15465" s="325"/>
    </row>
    <row r="15466" spans="1:15" x14ac:dyDescent="0.25">
      <c r="A15466" s="325"/>
      <c r="B15466" s="325"/>
      <c r="H15466" s="325"/>
      <c r="O15466" s="325"/>
    </row>
    <row r="15467" spans="1:15" x14ac:dyDescent="0.25">
      <c r="A15467" s="325"/>
      <c r="B15467" s="325"/>
      <c r="H15467" s="325"/>
      <c r="O15467" s="325"/>
    </row>
    <row r="15468" spans="1:15" x14ac:dyDescent="0.25">
      <c r="A15468" s="325"/>
      <c r="B15468" s="325"/>
      <c r="H15468" s="325"/>
      <c r="O15468" s="325"/>
    </row>
    <row r="15469" spans="1:15" x14ac:dyDescent="0.25">
      <c r="A15469" s="325"/>
      <c r="B15469" s="325"/>
      <c r="H15469" s="325"/>
      <c r="O15469" s="325"/>
    </row>
    <row r="15470" spans="1:15" x14ac:dyDescent="0.25">
      <c r="A15470" s="325"/>
      <c r="B15470" s="325"/>
      <c r="H15470" s="325"/>
      <c r="O15470" s="325"/>
    </row>
    <row r="15471" spans="1:15" x14ac:dyDescent="0.25">
      <c r="A15471" s="325"/>
      <c r="B15471" s="325"/>
      <c r="H15471" s="325"/>
      <c r="O15471" s="325"/>
    </row>
    <row r="15472" spans="1:15" x14ac:dyDescent="0.25">
      <c r="A15472" s="325"/>
      <c r="B15472" s="325"/>
      <c r="H15472" s="325"/>
      <c r="O15472" s="325"/>
    </row>
    <row r="15473" spans="1:15" x14ac:dyDescent="0.25">
      <c r="A15473" s="325"/>
      <c r="B15473" s="325"/>
      <c r="H15473" s="325"/>
      <c r="O15473" s="325"/>
    </row>
    <row r="15474" spans="1:15" x14ac:dyDescent="0.25">
      <c r="A15474" s="325"/>
      <c r="B15474" s="325"/>
      <c r="H15474" s="325"/>
      <c r="O15474" s="325"/>
    </row>
    <row r="15475" spans="1:15" x14ac:dyDescent="0.25">
      <c r="A15475" s="325"/>
      <c r="B15475" s="325"/>
      <c r="H15475" s="325"/>
      <c r="O15475" s="325"/>
    </row>
    <row r="15476" spans="1:15" x14ac:dyDescent="0.25">
      <c r="A15476" s="325"/>
      <c r="B15476" s="325"/>
      <c r="H15476" s="325"/>
      <c r="O15476" s="325"/>
    </row>
    <row r="15477" spans="1:15" x14ac:dyDescent="0.25">
      <c r="A15477" s="325"/>
      <c r="B15477" s="325"/>
      <c r="H15477" s="325"/>
      <c r="O15477" s="325"/>
    </row>
    <row r="15478" spans="1:15" x14ac:dyDescent="0.25">
      <c r="A15478" s="325"/>
      <c r="B15478" s="325"/>
      <c r="H15478" s="325"/>
      <c r="O15478" s="325"/>
    </row>
    <row r="15479" spans="1:15" x14ac:dyDescent="0.25">
      <c r="A15479" s="325"/>
      <c r="B15479" s="325"/>
      <c r="H15479" s="325"/>
      <c r="O15479" s="325"/>
    </row>
    <row r="15480" spans="1:15" x14ac:dyDescent="0.25">
      <c r="A15480" s="325"/>
      <c r="B15480" s="325"/>
      <c r="H15480" s="325"/>
      <c r="O15480" s="325"/>
    </row>
    <row r="15481" spans="1:15" x14ac:dyDescent="0.25">
      <c r="A15481" s="325"/>
      <c r="B15481" s="325"/>
      <c r="H15481" s="325"/>
      <c r="O15481" s="325"/>
    </row>
    <row r="15482" spans="1:15" x14ac:dyDescent="0.25">
      <c r="A15482" s="325"/>
      <c r="B15482" s="325"/>
      <c r="H15482" s="325"/>
      <c r="O15482" s="325"/>
    </row>
    <row r="15483" spans="1:15" x14ac:dyDescent="0.25">
      <c r="A15483" s="325"/>
      <c r="B15483" s="325"/>
      <c r="H15483" s="325"/>
      <c r="O15483" s="325"/>
    </row>
    <row r="15484" spans="1:15" x14ac:dyDescent="0.25">
      <c r="A15484" s="325"/>
      <c r="B15484" s="325"/>
      <c r="H15484" s="325"/>
      <c r="O15484" s="325"/>
    </row>
    <row r="15485" spans="1:15" x14ac:dyDescent="0.25">
      <c r="A15485" s="325"/>
      <c r="B15485" s="325"/>
      <c r="H15485" s="325"/>
      <c r="O15485" s="325"/>
    </row>
    <row r="15486" spans="1:15" x14ac:dyDescent="0.25">
      <c r="A15486" s="325"/>
      <c r="B15486" s="325"/>
      <c r="H15486" s="325"/>
      <c r="O15486" s="325"/>
    </row>
    <row r="15487" spans="1:15" x14ac:dyDescent="0.25">
      <c r="A15487" s="325"/>
      <c r="B15487" s="325"/>
      <c r="H15487" s="325"/>
      <c r="O15487" s="325"/>
    </row>
    <row r="15488" spans="1:15" x14ac:dyDescent="0.25">
      <c r="A15488" s="325"/>
      <c r="B15488" s="325"/>
      <c r="H15488" s="325"/>
      <c r="O15488" s="325"/>
    </row>
    <row r="15489" spans="1:15" x14ac:dyDescent="0.25">
      <c r="A15489" s="325"/>
      <c r="B15489" s="325"/>
      <c r="H15489" s="325"/>
      <c r="O15489" s="325"/>
    </row>
    <row r="15490" spans="1:15" x14ac:dyDescent="0.25">
      <c r="A15490" s="325"/>
      <c r="B15490" s="325"/>
      <c r="H15490" s="325"/>
      <c r="O15490" s="325"/>
    </row>
    <row r="15491" spans="1:15" x14ac:dyDescent="0.25">
      <c r="A15491" s="325"/>
      <c r="B15491" s="325"/>
      <c r="H15491" s="325"/>
      <c r="O15491" s="325"/>
    </row>
    <row r="15492" spans="1:15" x14ac:dyDescent="0.25">
      <c r="A15492" s="325"/>
      <c r="B15492" s="325"/>
      <c r="H15492" s="325"/>
      <c r="O15492" s="325"/>
    </row>
    <row r="15493" spans="1:15" x14ac:dyDescent="0.25">
      <c r="A15493" s="325"/>
      <c r="B15493" s="325"/>
      <c r="H15493" s="325"/>
      <c r="O15493" s="325"/>
    </row>
    <row r="15494" spans="1:15" x14ac:dyDescent="0.25">
      <c r="A15494" s="325"/>
      <c r="B15494" s="325"/>
      <c r="H15494" s="325"/>
      <c r="O15494" s="325"/>
    </row>
    <row r="15495" spans="1:15" x14ac:dyDescent="0.25">
      <c r="A15495" s="325"/>
      <c r="B15495" s="325"/>
      <c r="H15495" s="325"/>
      <c r="O15495" s="325"/>
    </row>
    <row r="15496" spans="1:15" x14ac:dyDescent="0.25">
      <c r="A15496" s="325"/>
      <c r="B15496" s="325"/>
      <c r="H15496" s="325"/>
      <c r="O15496" s="325"/>
    </row>
    <row r="15497" spans="1:15" x14ac:dyDescent="0.25">
      <c r="A15497" s="325"/>
      <c r="B15497" s="325"/>
      <c r="H15497" s="325"/>
      <c r="O15497" s="325"/>
    </row>
    <row r="15498" spans="1:15" x14ac:dyDescent="0.25">
      <c r="A15498" s="325"/>
      <c r="B15498" s="325"/>
      <c r="H15498" s="325"/>
      <c r="O15498" s="325"/>
    </row>
    <row r="15499" spans="1:15" x14ac:dyDescent="0.25">
      <c r="A15499" s="325"/>
      <c r="B15499" s="325"/>
      <c r="H15499" s="325"/>
      <c r="O15499" s="325"/>
    </row>
    <row r="15500" spans="1:15" x14ac:dyDescent="0.25">
      <c r="A15500" s="325"/>
      <c r="B15500" s="325"/>
      <c r="H15500" s="325"/>
      <c r="O15500" s="325"/>
    </row>
    <row r="15501" spans="1:15" x14ac:dyDescent="0.25">
      <c r="A15501" s="325"/>
      <c r="B15501" s="325"/>
      <c r="H15501" s="325"/>
      <c r="O15501" s="325"/>
    </row>
    <row r="15502" spans="1:15" x14ac:dyDescent="0.25">
      <c r="A15502" s="325"/>
      <c r="B15502" s="325"/>
      <c r="H15502" s="325"/>
      <c r="O15502" s="325"/>
    </row>
    <row r="15503" spans="1:15" x14ac:dyDescent="0.25">
      <c r="A15503" s="325"/>
      <c r="B15503" s="325"/>
      <c r="H15503" s="325"/>
      <c r="O15503" s="325"/>
    </row>
    <row r="15504" spans="1:15" x14ac:dyDescent="0.25">
      <c r="A15504" s="325"/>
      <c r="B15504" s="325"/>
      <c r="H15504" s="325"/>
      <c r="O15504" s="325"/>
    </row>
    <row r="15505" spans="1:15" x14ac:dyDescent="0.25">
      <c r="A15505" s="325"/>
      <c r="B15505" s="325"/>
      <c r="H15505" s="325"/>
      <c r="O15505" s="325"/>
    </row>
    <row r="15506" spans="1:15" x14ac:dyDescent="0.25">
      <c r="A15506" s="325"/>
      <c r="B15506" s="325"/>
      <c r="H15506" s="325"/>
      <c r="O15506" s="325"/>
    </row>
    <row r="15507" spans="1:15" x14ac:dyDescent="0.25">
      <c r="A15507" s="325"/>
      <c r="B15507" s="325"/>
      <c r="H15507" s="325"/>
      <c r="O15507" s="325"/>
    </row>
    <row r="15508" spans="1:15" x14ac:dyDescent="0.25">
      <c r="A15508" s="325"/>
      <c r="B15508" s="325"/>
      <c r="H15508" s="325"/>
      <c r="O15508" s="325"/>
    </row>
    <row r="15509" spans="1:15" x14ac:dyDescent="0.25">
      <c r="A15509" s="325"/>
      <c r="B15509" s="325"/>
      <c r="H15509" s="325"/>
      <c r="O15509" s="325"/>
    </row>
    <row r="15510" spans="1:15" x14ac:dyDescent="0.25">
      <c r="A15510" s="325"/>
      <c r="B15510" s="325"/>
      <c r="H15510" s="325"/>
      <c r="O15510" s="325"/>
    </row>
    <row r="15511" spans="1:15" x14ac:dyDescent="0.25">
      <c r="A15511" s="325"/>
      <c r="B15511" s="325"/>
      <c r="H15511" s="325"/>
      <c r="O15511" s="325"/>
    </row>
    <row r="15512" spans="1:15" x14ac:dyDescent="0.25">
      <c r="A15512" s="325"/>
      <c r="B15512" s="325"/>
      <c r="H15512" s="325"/>
      <c r="O15512" s="325"/>
    </row>
    <row r="15513" spans="1:15" x14ac:dyDescent="0.25">
      <c r="A15513" s="325"/>
      <c r="B15513" s="325"/>
      <c r="H15513" s="325"/>
      <c r="O15513" s="325"/>
    </row>
    <row r="15514" spans="1:15" x14ac:dyDescent="0.25">
      <c r="A15514" s="325"/>
      <c r="B15514" s="325"/>
      <c r="H15514" s="325"/>
      <c r="O15514" s="325"/>
    </row>
    <row r="15515" spans="1:15" x14ac:dyDescent="0.25">
      <c r="A15515" s="325"/>
      <c r="B15515" s="325"/>
      <c r="H15515" s="325"/>
      <c r="O15515" s="325"/>
    </row>
    <row r="15516" spans="1:15" x14ac:dyDescent="0.25">
      <c r="A15516" s="325"/>
      <c r="B15516" s="325"/>
      <c r="H15516" s="325"/>
      <c r="O15516" s="325"/>
    </row>
    <row r="15517" spans="1:15" x14ac:dyDescent="0.25">
      <c r="A15517" s="325"/>
      <c r="B15517" s="325"/>
      <c r="H15517" s="325"/>
      <c r="O15517" s="325"/>
    </row>
    <row r="15518" spans="1:15" x14ac:dyDescent="0.25">
      <c r="A15518" s="325"/>
      <c r="B15518" s="325"/>
      <c r="H15518" s="325"/>
      <c r="O15518" s="325"/>
    </row>
    <row r="15519" spans="1:15" x14ac:dyDescent="0.25">
      <c r="A15519" s="325"/>
      <c r="B15519" s="325"/>
      <c r="H15519" s="325"/>
      <c r="O15519" s="325"/>
    </row>
    <row r="15520" spans="1:15" x14ac:dyDescent="0.25">
      <c r="A15520" s="325"/>
      <c r="B15520" s="325"/>
      <c r="H15520" s="325"/>
      <c r="O15520" s="325"/>
    </row>
    <row r="15521" spans="1:15" x14ac:dyDescent="0.25">
      <c r="A15521" s="325"/>
      <c r="B15521" s="325"/>
      <c r="H15521" s="325"/>
      <c r="O15521" s="325"/>
    </row>
    <row r="15522" spans="1:15" x14ac:dyDescent="0.25">
      <c r="A15522" s="325"/>
      <c r="B15522" s="325"/>
      <c r="H15522" s="325"/>
      <c r="O15522" s="325"/>
    </row>
    <row r="15523" spans="1:15" x14ac:dyDescent="0.25">
      <c r="A15523" s="325"/>
      <c r="B15523" s="325"/>
      <c r="H15523" s="325"/>
      <c r="O15523" s="325"/>
    </row>
    <row r="15524" spans="1:15" x14ac:dyDescent="0.25">
      <c r="A15524" s="325"/>
      <c r="B15524" s="325"/>
      <c r="H15524" s="325"/>
      <c r="O15524" s="325"/>
    </row>
    <row r="15525" spans="1:15" x14ac:dyDescent="0.25">
      <c r="A15525" s="325"/>
      <c r="B15525" s="325"/>
      <c r="H15525" s="325"/>
      <c r="O15525" s="325"/>
    </row>
    <row r="15526" spans="1:15" x14ac:dyDescent="0.25">
      <c r="A15526" s="325"/>
      <c r="B15526" s="325"/>
      <c r="H15526" s="325"/>
      <c r="O15526" s="325"/>
    </row>
    <row r="15527" spans="1:15" x14ac:dyDescent="0.25">
      <c r="A15527" s="325"/>
      <c r="B15527" s="325"/>
      <c r="H15527" s="325"/>
      <c r="O15527" s="325"/>
    </row>
    <row r="15528" spans="1:15" x14ac:dyDescent="0.25">
      <c r="A15528" s="325"/>
      <c r="B15528" s="325"/>
      <c r="H15528" s="325"/>
      <c r="O15528" s="325"/>
    </row>
    <row r="15529" spans="1:15" x14ac:dyDescent="0.25">
      <c r="A15529" s="325"/>
      <c r="B15529" s="325"/>
      <c r="H15529" s="325"/>
      <c r="O15529" s="325"/>
    </row>
    <row r="15530" spans="1:15" x14ac:dyDescent="0.25">
      <c r="A15530" s="325"/>
      <c r="B15530" s="325"/>
      <c r="H15530" s="325"/>
      <c r="O15530" s="325"/>
    </row>
    <row r="15531" spans="1:15" x14ac:dyDescent="0.25">
      <c r="A15531" s="325"/>
      <c r="B15531" s="325"/>
      <c r="H15531" s="325"/>
      <c r="O15531" s="325"/>
    </row>
    <row r="15532" spans="1:15" x14ac:dyDescent="0.25">
      <c r="A15532" s="325"/>
      <c r="B15532" s="325"/>
      <c r="H15532" s="325"/>
      <c r="O15532" s="325"/>
    </row>
    <row r="15533" spans="1:15" x14ac:dyDescent="0.25">
      <c r="A15533" s="325"/>
      <c r="B15533" s="325"/>
      <c r="H15533" s="325"/>
      <c r="O15533" s="325"/>
    </row>
    <row r="15534" spans="1:15" x14ac:dyDescent="0.25">
      <c r="A15534" s="325"/>
      <c r="B15534" s="325"/>
      <c r="H15534" s="325"/>
      <c r="O15534" s="325"/>
    </row>
    <row r="15535" spans="1:15" x14ac:dyDescent="0.25">
      <c r="A15535" s="325"/>
      <c r="B15535" s="325"/>
      <c r="H15535" s="325"/>
      <c r="O15535" s="325"/>
    </row>
    <row r="15536" spans="1:15" x14ac:dyDescent="0.25">
      <c r="A15536" s="325"/>
      <c r="B15536" s="325"/>
      <c r="H15536" s="325"/>
      <c r="O15536" s="325"/>
    </row>
    <row r="15537" spans="1:15" x14ac:dyDescent="0.25">
      <c r="A15537" s="325"/>
      <c r="B15537" s="325"/>
      <c r="H15537" s="325"/>
      <c r="O15537" s="325"/>
    </row>
    <row r="15538" spans="1:15" x14ac:dyDescent="0.25">
      <c r="A15538" s="325"/>
      <c r="B15538" s="325"/>
      <c r="H15538" s="325"/>
      <c r="O15538" s="325"/>
    </row>
    <row r="15539" spans="1:15" x14ac:dyDescent="0.25">
      <c r="A15539" s="325"/>
      <c r="B15539" s="325"/>
      <c r="H15539" s="325"/>
      <c r="O15539" s="325"/>
    </row>
    <row r="15540" spans="1:15" x14ac:dyDescent="0.25">
      <c r="A15540" s="325"/>
      <c r="B15540" s="325"/>
      <c r="H15540" s="325"/>
      <c r="O15540" s="325"/>
    </row>
    <row r="15541" spans="1:15" x14ac:dyDescent="0.25">
      <c r="A15541" s="325"/>
      <c r="B15541" s="325"/>
      <c r="H15541" s="325"/>
      <c r="O15541" s="325"/>
    </row>
    <row r="15542" spans="1:15" x14ac:dyDescent="0.25">
      <c r="A15542" s="325"/>
      <c r="B15542" s="325"/>
      <c r="H15542" s="325"/>
      <c r="O15542" s="325"/>
    </row>
    <row r="15543" spans="1:15" x14ac:dyDescent="0.25">
      <c r="A15543" s="325"/>
      <c r="B15543" s="325"/>
      <c r="H15543" s="325"/>
      <c r="O15543" s="325"/>
    </row>
    <row r="15544" spans="1:15" x14ac:dyDescent="0.25">
      <c r="A15544" s="325"/>
      <c r="B15544" s="325"/>
      <c r="H15544" s="325"/>
      <c r="O15544" s="325"/>
    </row>
    <row r="15545" spans="1:15" x14ac:dyDescent="0.25">
      <c r="A15545" s="325"/>
      <c r="B15545" s="325"/>
      <c r="H15545" s="325"/>
      <c r="O15545" s="325"/>
    </row>
    <row r="15546" spans="1:15" x14ac:dyDescent="0.25">
      <c r="A15546" s="325"/>
      <c r="B15546" s="325"/>
      <c r="H15546" s="325"/>
      <c r="O15546" s="325"/>
    </row>
    <row r="15547" spans="1:15" x14ac:dyDescent="0.25">
      <c r="A15547" s="325"/>
      <c r="B15547" s="325"/>
      <c r="H15547" s="325"/>
      <c r="O15547" s="325"/>
    </row>
    <row r="15548" spans="1:15" x14ac:dyDescent="0.25">
      <c r="A15548" s="325"/>
      <c r="B15548" s="325"/>
      <c r="H15548" s="325"/>
      <c r="O15548" s="325"/>
    </row>
    <row r="15549" spans="1:15" x14ac:dyDescent="0.25">
      <c r="A15549" s="325"/>
      <c r="B15549" s="325"/>
      <c r="H15549" s="325"/>
      <c r="O15549" s="325"/>
    </row>
    <row r="15550" spans="1:15" x14ac:dyDescent="0.25">
      <c r="A15550" s="325"/>
      <c r="B15550" s="325"/>
      <c r="H15550" s="325"/>
      <c r="O15550" s="325"/>
    </row>
    <row r="15551" spans="1:15" x14ac:dyDescent="0.25">
      <c r="A15551" s="325"/>
      <c r="B15551" s="325"/>
      <c r="H15551" s="325"/>
      <c r="O15551" s="325"/>
    </row>
    <row r="15552" spans="1:15" x14ac:dyDescent="0.25">
      <c r="A15552" s="325"/>
      <c r="B15552" s="325"/>
      <c r="H15552" s="325"/>
      <c r="O15552" s="325"/>
    </row>
    <row r="15553" spans="1:15" x14ac:dyDescent="0.25">
      <c r="A15553" s="325"/>
      <c r="B15553" s="325"/>
      <c r="H15553" s="325"/>
      <c r="O15553" s="325"/>
    </row>
    <row r="15554" spans="1:15" x14ac:dyDescent="0.25">
      <c r="A15554" s="325"/>
      <c r="B15554" s="325"/>
      <c r="H15554" s="325"/>
      <c r="O15554" s="325"/>
    </row>
    <row r="15555" spans="1:15" x14ac:dyDescent="0.25">
      <c r="A15555" s="325"/>
      <c r="B15555" s="325"/>
      <c r="H15555" s="325"/>
      <c r="O15555" s="325"/>
    </row>
    <row r="15556" spans="1:15" x14ac:dyDescent="0.25">
      <c r="A15556" s="325"/>
      <c r="B15556" s="325"/>
      <c r="H15556" s="325"/>
      <c r="O15556" s="325"/>
    </row>
    <row r="15557" spans="1:15" x14ac:dyDescent="0.25">
      <c r="A15557" s="325"/>
      <c r="B15557" s="325"/>
      <c r="H15557" s="325"/>
      <c r="O15557" s="325"/>
    </row>
    <row r="15558" spans="1:15" x14ac:dyDescent="0.25">
      <c r="A15558" s="325"/>
      <c r="B15558" s="325"/>
      <c r="H15558" s="325"/>
      <c r="O15558" s="325"/>
    </row>
    <row r="15559" spans="1:15" x14ac:dyDescent="0.25">
      <c r="A15559" s="325"/>
      <c r="B15559" s="325"/>
      <c r="H15559" s="325"/>
      <c r="O15559" s="325"/>
    </row>
    <row r="15560" spans="1:15" x14ac:dyDescent="0.25">
      <c r="A15560" s="325"/>
      <c r="B15560" s="325"/>
      <c r="H15560" s="325"/>
      <c r="O15560" s="325"/>
    </row>
    <row r="15561" spans="1:15" x14ac:dyDescent="0.25">
      <c r="A15561" s="325"/>
      <c r="B15561" s="325"/>
      <c r="H15561" s="325"/>
      <c r="O15561" s="325"/>
    </row>
    <row r="15562" spans="1:15" x14ac:dyDescent="0.25">
      <c r="A15562" s="325"/>
      <c r="B15562" s="325"/>
      <c r="H15562" s="325"/>
      <c r="O15562" s="325"/>
    </row>
    <row r="15563" spans="1:15" x14ac:dyDescent="0.25">
      <c r="A15563" s="325"/>
      <c r="B15563" s="325"/>
      <c r="H15563" s="325"/>
      <c r="O15563" s="325"/>
    </row>
    <row r="15564" spans="1:15" x14ac:dyDescent="0.25">
      <c r="A15564" s="325"/>
      <c r="B15564" s="325"/>
      <c r="H15564" s="325"/>
      <c r="O15564" s="325"/>
    </row>
    <row r="15565" spans="1:15" x14ac:dyDescent="0.25">
      <c r="A15565" s="325"/>
      <c r="B15565" s="325"/>
      <c r="H15565" s="325"/>
      <c r="O15565" s="325"/>
    </row>
    <row r="15566" spans="1:15" x14ac:dyDescent="0.25">
      <c r="A15566" s="325"/>
      <c r="B15566" s="325"/>
      <c r="H15566" s="325"/>
      <c r="O15566" s="325"/>
    </row>
    <row r="15567" spans="1:15" x14ac:dyDescent="0.25">
      <c r="A15567" s="325"/>
      <c r="B15567" s="325"/>
      <c r="H15567" s="325"/>
      <c r="O15567" s="325"/>
    </row>
    <row r="15568" spans="1:15" x14ac:dyDescent="0.25">
      <c r="A15568" s="325"/>
      <c r="B15568" s="325"/>
      <c r="H15568" s="325"/>
      <c r="O15568" s="325"/>
    </row>
    <row r="15569" spans="1:15" x14ac:dyDescent="0.25">
      <c r="A15569" s="325"/>
      <c r="B15569" s="325"/>
      <c r="H15569" s="325"/>
      <c r="O15569" s="325"/>
    </row>
    <row r="15570" spans="1:15" x14ac:dyDescent="0.25">
      <c r="A15570" s="325"/>
      <c r="B15570" s="325"/>
      <c r="H15570" s="325"/>
      <c r="O15570" s="325"/>
    </row>
    <row r="15571" spans="1:15" x14ac:dyDescent="0.25">
      <c r="A15571" s="325"/>
      <c r="B15571" s="325"/>
      <c r="H15571" s="325"/>
      <c r="O15571" s="325"/>
    </row>
    <row r="15572" spans="1:15" x14ac:dyDescent="0.25">
      <c r="A15572" s="325"/>
      <c r="B15572" s="325"/>
      <c r="H15572" s="325"/>
      <c r="O15572" s="325"/>
    </row>
    <row r="15573" spans="1:15" x14ac:dyDescent="0.25">
      <c r="A15573" s="325"/>
      <c r="B15573" s="325"/>
      <c r="H15573" s="325"/>
      <c r="O15573" s="325"/>
    </row>
    <row r="15574" spans="1:15" x14ac:dyDescent="0.25">
      <c r="A15574" s="325"/>
      <c r="B15574" s="325"/>
      <c r="H15574" s="325"/>
      <c r="O15574" s="325"/>
    </row>
    <row r="15575" spans="1:15" x14ac:dyDescent="0.25">
      <c r="A15575" s="325"/>
      <c r="B15575" s="325"/>
      <c r="H15575" s="325"/>
      <c r="O15575" s="325"/>
    </row>
    <row r="15576" spans="1:15" x14ac:dyDescent="0.25">
      <c r="A15576" s="325"/>
      <c r="B15576" s="325"/>
      <c r="H15576" s="325"/>
      <c r="O15576" s="325"/>
    </row>
    <row r="15577" spans="1:15" x14ac:dyDescent="0.25">
      <c r="A15577" s="325"/>
      <c r="B15577" s="325"/>
      <c r="H15577" s="325"/>
      <c r="O15577" s="325"/>
    </row>
    <row r="15578" spans="1:15" x14ac:dyDescent="0.25">
      <c r="A15578" s="325"/>
      <c r="B15578" s="325"/>
      <c r="H15578" s="325"/>
      <c r="O15578" s="325"/>
    </row>
    <row r="15579" spans="1:15" x14ac:dyDescent="0.25">
      <c r="A15579" s="325"/>
      <c r="B15579" s="325"/>
      <c r="H15579" s="325"/>
      <c r="O15579" s="325"/>
    </row>
    <row r="15580" spans="1:15" x14ac:dyDescent="0.25">
      <c r="A15580" s="325"/>
      <c r="B15580" s="325"/>
      <c r="H15580" s="325"/>
      <c r="O15580" s="325"/>
    </row>
    <row r="15581" spans="1:15" x14ac:dyDescent="0.25">
      <c r="A15581" s="325"/>
      <c r="B15581" s="325"/>
      <c r="H15581" s="325"/>
      <c r="O15581" s="325"/>
    </row>
    <row r="15582" spans="1:15" x14ac:dyDescent="0.25">
      <c r="A15582" s="325"/>
      <c r="B15582" s="325"/>
      <c r="H15582" s="325"/>
      <c r="O15582" s="325"/>
    </row>
    <row r="15583" spans="1:15" x14ac:dyDescent="0.25">
      <c r="A15583" s="325"/>
      <c r="B15583" s="325"/>
      <c r="H15583" s="325"/>
      <c r="O15583" s="325"/>
    </row>
    <row r="15584" spans="1:15" x14ac:dyDescent="0.25">
      <c r="A15584" s="325"/>
      <c r="B15584" s="325"/>
      <c r="H15584" s="325"/>
      <c r="O15584" s="325"/>
    </row>
    <row r="15585" spans="1:15" x14ac:dyDescent="0.25">
      <c r="A15585" s="325"/>
      <c r="B15585" s="325"/>
      <c r="H15585" s="325"/>
      <c r="O15585" s="325"/>
    </row>
    <row r="15586" spans="1:15" x14ac:dyDescent="0.25">
      <c r="A15586" s="325"/>
      <c r="B15586" s="325"/>
      <c r="H15586" s="325"/>
      <c r="O15586" s="325"/>
    </row>
    <row r="15587" spans="1:15" x14ac:dyDescent="0.25">
      <c r="A15587" s="325"/>
      <c r="B15587" s="325"/>
      <c r="H15587" s="325"/>
      <c r="O15587" s="325"/>
    </row>
    <row r="15588" spans="1:15" x14ac:dyDescent="0.25">
      <c r="A15588" s="325"/>
      <c r="B15588" s="325"/>
      <c r="H15588" s="325"/>
      <c r="O15588" s="325"/>
    </row>
    <row r="15589" spans="1:15" x14ac:dyDescent="0.25">
      <c r="A15589" s="325"/>
      <c r="B15589" s="325"/>
      <c r="H15589" s="325"/>
      <c r="O15589" s="325"/>
    </row>
    <row r="15590" spans="1:15" x14ac:dyDescent="0.25">
      <c r="A15590" s="325"/>
      <c r="B15590" s="325"/>
      <c r="H15590" s="325"/>
      <c r="O15590" s="325"/>
    </row>
    <row r="15591" spans="1:15" x14ac:dyDescent="0.25">
      <c r="A15591" s="325"/>
      <c r="B15591" s="325"/>
      <c r="H15591" s="325"/>
      <c r="O15591" s="325"/>
    </row>
    <row r="15592" spans="1:15" x14ac:dyDescent="0.25">
      <c r="A15592" s="325"/>
      <c r="B15592" s="325"/>
      <c r="H15592" s="325"/>
      <c r="O15592" s="325"/>
    </row>
    <row r="15593" spans="1:15" x14ac:dyDescent="0.25">
      <c r="A15593" s="325"/>
      <c r="B15593" s="325"/>
      <c r="H15593" s="325"/>
      <c r="O15593" s="325"/>
    </row>
    <row r="15594" spans="1:15" x14ac:dyDescent="0.25">
      <c r="A15594" s="325"/>
      <c r="B15594" s="325"/>
      <c r="H15594" s="325"/>
      <c r="O15594" s="325"/>
    </row>
    <row r="15595" spans="1:15" x14ac:dyDescent="0.25">
      <c r="A15595" s="325"/>
      <c r="B15595" s="325"/>
      <c r="H15595" s="325"/>
      <c r="O15595" s="325"/>
    </row>
    <row r="15596" spans="1:15" x14ac:dyDescent="0.25">
      <c r="A15596" s="325"/>
      <c r="B15596" s="325"/>
      <c r="H15596" s="325"/>
      <c r="O15596" s="325"/>
    </row>
    <row r="15597" spans="1:15" x14ac:dyDescent="0.25">
      <c r="A15597" s="325"/>
      <c r="B15597" s="325"/>
      <c r="H15597" s="325"/>
      <c r="O15597" s="325"/>
    </row>
    <row r="15598" spans="1:15" x14ac:dyDescent="0.25">
      <c r="A15598" s="325"/>
      <c r="B15598" s="325"/>
      <c r="H15598" s="325"/>
      <c r="O15598" s="325"/>
    </row>
    <row r="15599" spans="1:15" x14ac:dyDescent="0.25">
      <c r="A15599" s="325"/>
      <c r="B15599" s="325"/>
      <c r="H15599" s="325"/>
      <c r="O15599" s="325"/>
    </row>
    <row r="15600" spans="1:15" x14ac:dyDescent="0.25">
      <c r="A15600" s="325"/>
      <c r="B15600" s="325"/>
      <c r="H15600" s="325"/>
      <c r="O15600" s="325"/>
    </row>
    <row r="15601" spans="1:15" x14ac:dyDescent="0.25">
      <c r="A15601" s="325"/>
      <c r="B15601" s="325"/>
      <c r="H15601" s="325"/>
      <c r="O15601" s="325"/>
    </row>
    <row r="15602" spans="1:15" x14ac:dyDescent="0.25">
      <c r="A15602" s="325"/>
      <c r="B15602" s="325"/>
      <c r="H15602" s="325"/>
      <c r="O15602" s="325"/>
    </row>
    <row r="15603" spans="1:15" x14ac:dyDescent="0.25">
      <c r="A15603" s="325"/>
      <c r="B15603" s="325"/>
      <c r="H15603" s="325"/>
      <c r="O15603" s="325"/>
    </row>
    <row r="15604" spans="1:15" x14ac:dyDescent="0.25">
      <c r="A15604" s="325"/>
      <c r="B15604" s="325"/>
      <c r="H15604" s="325"/>
      <c r="O15604" s="325"/>
    </row>
    <row r="15605" spans="1:15" x14ac:dyDescent="0.25">
      <c r="A15605" s="325"/>
      <c r="B15605" s="325"/>
      <c r="H15605" s="325"/>
      <c r="O15605" s="325"/>
    </row>
    <row r="15606" spans="1:15" x14ac:dyDescent="0.25">
      <c r="A15606" s="325"/>
      <c r="B15606" s="325"/>
      <c r="H15606" s="325"/>
      <c r="O15606" s="325"/>
    </row>
    <row r="15607" spans="1:15" x14ac:dyDescent="0.25">
      <c r="A15607" s="325"/>
      <c r="B15607" s="325"/>
      <c r="H15607" s="325"/>
      <c r="O15607" s="325"/>
    </row>
    <row r="15608" spans="1:15" x14ac:dyDescent="0.25">
      <c r="A15608" s="325"/>
      <c r="B15608" s="325"/>
      <c r="H15608" s="325"/>
      <c r="O15608" s="325"/>
    </row>
    <row r="15609" spans="1:15" x14ac:dyDescent="0.25">
      <c r="A15609" s="325"/>
      <c r="B15609" s="325"/>
      <c r="H15609" s="325"/>
      <c r="O15609" s="325"/>
    </row>
    <row r="15610" spans="1:15" x14ac:dyDescent="0.25">
      <c r="A15610" s="325"/>
      <c r="B15610" s="325"/>
      <c r="H15610" s="325"/>
      <c r="O15610" s="325"/>
    </row>
    <row r="15611" spans="1:15" x14ac:dyDescent="0.25">
      <c r="A15611" s="325"/>
      <c r="B15611" s="325"/>
      <c r="H15611" s="325"/>
      <c r="O15611" s="325"/>
    </row>
    <row r="15612" spans="1:15" x14ac:dyDescent="0.25">
      <c r="A15612" s="325"/>
      <c r="B15612" s="325"/>
      <c r="H15612" s="325"/>
      <c r="O15612" s="325"/>
    </row>
    <row r="15613" spans="1:15" x14ac:dyDescent="0.25">
      <c r="A15613" s="325"/>
      <c r="B15613" s="325"/>
      <c r="H15613" s="325"/>
      <c r="O15613" s="325"/>
    </row>
    <row r="15614" spans="1:15" x14ac:dyDescent="0.25">
      <c r="A15614" s="325"/>
      <c r="B15614" s="325"/>
      <c r="H15614" s="325"/>
      <c r="O15614" s="325"/>
    </row>
    <row r="15615" spans="1:15" x14ac:dyDescent="0.25">
      <c r="A15615" s="325"/>
      <c r="B15615" s="325"/>
      <c r="H15615" s="325"/>
      <c r="O15615" s="325"/>
    </row>
    <row r="15616" spans="1:15" x14ac:dyDescent="0.25">
      <c r="A15616" s="325"/>
      <c r="B15616" s="325"/>
      <c r="H15616" s="325"/>
      <c r="O15616" s="325"/>
    </row>
    <row r="15617" spans="1:15" x14ac:dyDescent="0.25">
      <c r="A15617" s="325"/>
      <c r="B15617" s="325"/>
      <c r="H15617" s="325"/>
      <c r="O15617" s="325"/>
    </row>
    <row r="15618" spans="1:15" x14ac:dyDescent="0.25">
      <c r="A15618" s="325"/>
      <c r="B15618" s="325"/>
      <c r="H15618" s="325"/>
      <c r="O15618" s="325"/>
    </row>
    <row r="15619" spans="1:15" x14ac:dyDescent="0.25">
      <c r="A15619" s="325"/>
      <c r="B15619" s="325"/>
      <c r="H15619" s="325"/>
      <c r="O15619" s="325"/>
    </row>
    <row r="15620" spans="1:15" x14ac:dyDescent="0.25">
      <c r="A15620" s="325"/>
      <c r="B15620" s="325"/>
      <c r="H15620" s="325"/>
      <c r="O15620" s="325"/>
    </row>
    <row r="15621" spans="1:15" x14ac:dyDescent="0.25">
      <c r="A15621" s="325"/>
      <c r="B15621" s="325"/>
      <c r="H15621" s="325"/>
      <c r="O15621" s="325"/>
    </row>
    <row r="15622" spans="1:15" x14ac:dyDescent="0.25">
      <c r="A15622" s="325"/>
      <c r="B15622" s="325"/>
      <c r="H15622" s="325"/>
      <c r="O15622" s="325"/>
    </row>
    <row r="15623" spans="1:15" x14ac:dyDescent="0.25">
      <c r="A15623" s="325"/>
      <c r="B15623" s="325"/>
      <c r="H15623" s="325"/>
      <c r="O15623" s="325"/>
    </row>
    <row r="15624" spans="1:15" x14ac:dyDescent="0.25">
      <c r="A15624" s="325"/>
      <c r="B15624" s="325"/>
      <c r="H15624" s="325"/>
      <c r="O15624" s="325"/>
    </row>
    <row r="15625" spans="1:15" x14ac:dyDescent="0.25">
      <c r="A15625" s="325"/>
      <c r="B15625" s="325"/>
      <c r="H15625" s="325"/>
      <c r="O15625" s="325"/>
    </row>
    <row r="15626" spans="1:15" x14ac:dyDescent="0.25">
      <c r="A15626" s="325"/>
      <c r="B15626" s="325"/>
      <c r="H15626" s="325"/>
      <c r="O15626" s="325"/>
    </row>
    <row r="15627" spans="1:15" x14ac:dyDescent="0.25">
      <c r="A15627" s="325"/>
      <c r="B15627" s="325"/>
      <c r="H15627" s="325"/>
      <c r="O15627" s="325"/>
    </row>
    <row r="15628" spans="1:15" x14ac:dyDescent="0.25">
      <c r="A15628" s="325"/>
      <c r="B15628" s="325"/>
      <c r="H15628" s="325"/>
      <c r="O15628" s="325"/>
    </row>
    <row r="15629" spans="1:15" x14ac:dyDescent="0.25">
      <c r="A15629" s="325"/>
      <c r="B15629" s="325"/>
      <c r="H15629" s="325"/>
      <c r="O15629" s="325"/>
    </row>
    <row r="15630" spans="1:15" x14ac:dyDescent="0.25">
      <c r="A15630" s="325"/>
      <c r="B15630" s="325"/>
      <c r="H15630" s="325"/>
      <c r="O15630" s="325"/>
    </row>
    <row r="15631" spans="1:15" x14ac:dyDescent="0.25">
      <c r="A15631" s="325"/>
      <c r="B15631" s="325"/>
      <c r="H15631" s="325"/>
      <c r="O15631" s="325"/>
    </row>
    <row r="15632" spans="1:15" x14ac:dyDescent="0.25">
      <c r="A15632" s="325"/>
      <c r="B15632" s="325"/>
      <c r="H15632" s="325"/>
      <c r="O15632" s="325"/>
    </row>
    <row r="15633" spans="1:15" x14ac:dyDescent="0.25">
      <c r="A15633" s="325"/>
      <c r="B15633" s="325"/>
      <c r="H15633" s="325"/>
      <c r="O15633" s="325"/>
    </row>
    <row r="15634" spans="1:15" x14ac:dyDescent="0.25">
      <c r="A15634" s="325"/>
      <c r="B15634" s="325"/>
      <c r="H15634" s="325"/>
      <c r="O15634" s="325"/>
    </row>
    <row r="15635" spans="1:15" x14ac:dyDescent="0.25">
      <c r="A15635" s="325"/>
      <c r="B15635" s="325"/>
      <c r="H15635" s="325"/>
      <c r="O15635" s="325"/>
    </row>
    <row r="15636" spans="1:15" x14ac:dyDescent="0.25">
      <c r="A15636" s="325"/>
      <c r="B15636" s="325"/>
      <c r="H15636" s="325"/>
      <c r="O15636" s="325"/>
    </row>
    <row r="15637" spans="1:15" x14ac:dyDescent="0.25">
      <c r="A15637" s="325"/>
      <c r="B15637" s="325"/>
      <c r="H15637" s="325"/>
      <c r="O15637" s="325"/>
    </row>
    <row r="15638" spans="1:15" x14ac:dyDescent="0.25">
      <c r="A15638" s="325"/>
      <c r="B15638" s="325"/>
      <c r="H15638" s="325"/>
      <c r="O15638" s="325"/>
    </row>
    <row r="15639" spans="1:15" x14ac:dyDescent="0.25">
      <c r="A15639" s="325"/>
      <c r="B15639" s="325"/>
      <c r="H15639" s="325"/>
      <c r="O15639" s="325"/>
    </row>
    <row r="15640" spans="1:15" x14ac:dyDescent="0.25">
      <c r="A15640" s="325"/>
      <c r="B15640" s="325"/>
      <c r="H15640" s="325"/>
      <c r="O15640" s="325"/>
    </row>
    <row r="15641" spans="1:15" x14ac:dyDescent="0.25">
      <c r="A15641" s="325"/>
      <c r="B15641" s="325"/>
      <c r="H15641" s="325"/>
      <c r="O15641" s="325"/>
    </row>
    <row r="15642" spans="1:15" x14ac:dyDescent="0.25">
      <c r="A15642" s="325"/>
      <c r="B15642" s="325"/>
      <c r="H15642" s="325"/>
      <c r="O15642" s="325"/>
    </row>
    <row r="15643" spans="1:15" x14ac:dyDescent="0.25">
      <c r="A15643" s="325"/>
      <c r="B15643" s="325"/>
      <c r="H15643" s="325"/>
      <c r="O15643" s="325"/>
    </row>
    <row r="15644" spans="1:15" x14ac:dyDescent="0.25">
      <c r="A15644" s="325"/>
      <c r="B15644" s="325"/>
      <c r="H15644" s="325"/>
      <c r="O15644" s="325"/>
    </row>
    <row r="15645" spans="1:15" x14ac:dyDescent="0.25">
      <c r="A15645" s="325"/>
      <c r="B15645" s="325"/>
      <c r="H15645" s="325"/>
      <c r="O15645" s="325"/>
    </row>
    <row r="15646" spans="1:15" x14ac:dyDescent="0.25">
      <c r="A15646" s="325"/>
      <c r="B15646" s="325"/>
      <c r="H15646" s="325"/>
      <c r="O15646" s="325"/>
    </row>
    <row r="15647" spans="1:15" x14ac:dyDescent="0.25">
      <c r="A15647" s="325"/>
      <c r="B15647" s="325"/>
      <c r="H15647" s="325"/>
      <c r="O15647" s="325"/>
    </row>
    <row r="15648" spans="1:15" x14ac:dyDescent="0.25">
      <c r="A15648" s="325"/>
      <c r="B15648" s="325"/>
      <c r="H15648" s="325"/>
      <c r="O15648" s="325"/>
    </row>
    <row r="15649" spans="1:15" x14ac:dyDescent="0.25">
      <c r="A15649" s="325"/>
      <c r="B15649" s="325"/>
      <c r="H15649" s="325"/>
      <c r="O15649" s="325"/>
    </row>
    <row r="15650" spans="1:15" x14ac:dyDescent="0.25">
      <c r="A15650" s="325"/>
      <c r="B15650" s="325"/>
      <c r="H15650" s="325"/>
      <c r="O15650" s="325"/>
    </row>
    <row r="15651" spans="1:15" x14ac:dyDescent="0.25">
      <c r="A15651" s="325"/>
      <c r="B15651" s="325"/>
      <c r="H15651" s="325"/>
      <c r="O15651" s="325"/>
    </row>
    <row r="15652" spans="1:15" x14ac:dyDescent="0.25">
      <c r="A15652" s="325"/>
      <c r="B15652" s="325"/>
      <c r="H15652" s="325"/>
      <c r="O15652" s="325"/>
    </row>
    <row r="15653" spans="1:15" x14ac:dyDescent="0.25">
      <c r="A15653" s="325"/>
      <c r="B15653" s="325"/>
      <c r="H15653" s="325"/>
      <c r="O15653" s="325"/>
    </row>
    <row r="15654" spans="1:15" x14ac:dyDescent="0.25">
      <c r="A15654" s="325"/>
      <c r="B15654" s="325"/>
      <c r="H15654" s="325"/>
      <c r="O15654" s="325"/>
    </row>
    <row r="15655" spans="1:15" x14ac:dyDescent="0.25">
      <c r="A15655" s="325"/>
      <c r="B15655" s="325"/>
      <c r="H15655" s="325"/>
      <c r="O15655" s="325"/>
    </row>
    <row r="15656" spans="1:15" x14ac:dyDescent="0.25">
      <c r="A15656" s="325"/>
      <c r="B15656" s="325"/>
      <c r="H15656" s="325"/>
      <c r="O15656" s="325"/>
    </row>
    <row r="15657" spans="1:15" x14ac:dyDescent="0.25">
      <c r="A15657" s="325"/>
      <c r="B15657" s="325"/>
      <c r="H15657" s="325"/>
      <c r="O15657" s="325"/>
    </row>
    <row r="15658" spans="1:15" x14ac:dyDescent="0.25">
      <c r="A15658" s="325"/>
      <c r="B15658" s="325"/>
      <c r="H15658" s="325"/>
      <c r="O15658" s="325"/>
    </row>
    <row r="15659" spans="1:15" x14ac:dyDescent="0.25">
      <c r="A15659" s="325"/>
      <c r="B15659" s="325"/>
      <c r="H15659" s="325"/>
      <c r="O15659" s="325"/>
    </row>
    <row r="15660" spans="1:15" x14ac:dyDescent="0.25">
      <c r="A15660" s="325"/>
      <c r="B15660" s="325"/>
      <c r="H15660" s="325"/>
      <c r="O15660" s="325"/>
    </row>
    <row r="15661" spans="1:15" x14ac:dyDescent="0.25">
      <c r="A15661" s="325"/>
      <c r="B15661" s="325"/>
      <c r="H15661" s="325"/>
      <c r="O15661" s="325"/>
    </row>
    <row r="15662" spans="1:15" x14ac:dyDescent="0.25">
      <c r="A15662" s="325"/>
      <c r="B15662" s="325"/>
      <c r="H15662" s="325"/>
      <c r="O15662" s="325"/>
    </row>
    <row r="15663" spans="1:15" x14ac:dyDescent="0.25">
      <c r="A15663" s="325"/>
      <c r="B15663" s="325"/>
      <c r="H15663" s="325"/>
      <c r="O15663" s="325"/>
    </row>
    <row r="15664" spans="1:15" x14ac:dyDescent="0.25">
      <c r="A15664" s="325"/>
      <c r="B15664" s="325"/>
      <c r="H15664" s="325"/>
      <c r="O15664" s="325"/>
    </row>
    <row r="15665" spans="1:15" x14ac:dyDescent="0.25">
      <c r="A15665" s="325"/>
      <c r="B15665" s="325"/>
      <c r="H15665" s="325"/>
      <c r="O15665" s="325"/>
    </row>
    <row r="15666" spans="1:15" x14ac:dyDescent="0.25">
      <c r="A15666" s="325"/>
      <c r="B15666" s="325"/>
      <c r="H15666" s="325"/>
      <c r="O15666" s="325"/>
    </row>
    <row r="15667" spans="1:15" x14ac:dyDescent="0.25">
      <c r="A15667" s="325"/>
      <c r="B15667" s="325"/>
      <c r="H15667" s="325"/>
      <c r="O15667" s="325"/>
    </row>
    <row r="15668" spans="1:15" x14ac:dyDescent="0.25">
      <c r="A15668" s="325"/>
      <c r="B15668" s="325"/>
      <c r="H15668" s="325"/>
      <c r="O15668" s="325"/>
    </row>
    <row r="15669" spans="1:15" x14ac:dyDescent="0.25">
      <c r="A15669" s="325"/>
      <c r="B15669" s="325"/>
      <c r="H15669" s="325"/>
      <c r="O15669" s="325"/>
    </row>
    <row r="15670" spans="1:15" x14ac:dyDescent="0.25">
      <c r="A15670" s="325"/>
      <c r="B15670" s="325"/>
      <c r="H15670" s="325"/>
      <c r="O15670" s="325"/>
    </row>
    <row r="15671" spans="1:15" x14ac:dyDescent="0.25">
      <c r="A15671" s="325"/>
      <c r="B15671" s="325"/>
      <c r="H15671" s="325"/>
      <c r="O15671" s="325"/>
    </row>
    <row r="15672" spans="1:15" x14ac:dyDescent="0.25">
      <c r="A15672" s="325"/>
      <c r="B15672" s="325"/>
      <c r="H15672" s="325"/>
      <c r="O15672" s="325"/>
    </row>
    <row r="15673" spans="1:15" x14ac:dyDescent="0.25">
      <c r="A15673" s="325"/>
      <c r="B15673" s="325"/>
      <c r="H15673" s="325"/>
      <c r="O15673" s="325"/>
    </row>
    <row r="15674" spans="1:15" x14ac:dyDescent="0.25">
      <c r="A15674" s="325"/>
      <c r="B15674" s="325"/>
      <c r="H15674" s="325"/>
      <c r="O15674" s="325"/>
    </row>
    <row r="15675" spans="1:15" x14ac:dyDescent="0.25">
      <c r="A15675" s="325"/>
      <c r="B15675" s="325"/>
      <c r="H15675" s="325"/>
      <c r="O15675" s="325"/>
    </row>
    <row r="15676" spans="1:15" x14ac:dyDescent="0.25">
      <c r="A15676" s="325"/>
      <c r="B15676" s="325"/>
      <c r="H15676" s="325"/>
      <c r="O15676" s="325"/>
    </row>
    <row r="15677" spans="1:15" x14ac:dyDescent="0.25">
      <c r="A15677" s="325"/>
      <c r="B15677" s="325"/>
      <c r="H15677" s="325"/>
      <c r="O15677" s="325"/>
    </row>
    <row r="15678" spans="1:15" x14ac:dyDescent="0.25">
      <c r="A15678" s="325"/>
      <c r="B15678" s="325"/>
      <c r="H15678" s="325"/>
      <c r="O15678" s="325"/>
    </row>
    <row r="15679" spans="1:15" x14ac:dyDescent="0.25">
      <c r="A15679" s="325"/>
      <c r="B15679" s="325"/>
      <c r="H15679" s="325"/>
      <c r="O15679" s="325"/>
    </row>
    <row r="15680" spans="1:15" x14ac:dyDescent="0.25">
      <c r="A15680" s="325"/>
      <c r="B15680" s="325"/>
      <c r="H15680" s="325"/>
      <c r="O15680" s="325"/>
    </row>
    <row r="15681" spans="1:15" x14ac:dyDescent="0.25">
      <c r="A15681" s="325"/>
      <c r="B15681" s="325"/>
      <c r="H15681" s="325"/>
      <c r="O15681" s="325"/>
    </row>
    <row r="15682" spans="1:15" x14ac:dyDescent="0.25">
      <c r="A15682" s="325"/>
      <c r="B15682" s="325"/>
      <c r="H15682" s="325"/>
      <c r="O15682" s="325"/>
    </row>
    <row r="15683" spans="1:15" x14ac:dyDescent="0.25">
      <c r="A15683" s="325"/>
      <c r="B15683" s="325"/>
      <c r="H15683" s="325"/>
      <c r="O15683" s="325"/>
    </row>
    <row r="15684" spans="1:15" x14ac:dyDescent="0.25">
      <c r="A15684" s="325"/>
      <c r="B15684" s="325"/>
      <c r="H15684" s="325"/>
      <c r="O15684" s="325"/>
    </row>
    <row r="15685" spans="1:15" x14ac:dyDescent="0.25">
      <c r="A15685" s="325"/>
      <c r="B15685" s="325"/>
      <c r="H15685" s="325"/>
      <c r="O15685" s="325"/>
    </row>
    <row r="15686" spans="1:15" x14ac:dyDescent="0.25">
      <c r="A15686" s="325"/>
      <c r="B15686" s="325"/>
      <c r="H15686" s="325"/>
      <c r="O15686" s="325"/>
    </row>
    <row r="15687" spans="1:15" x14ac:dyDescent="0.25">
      <c r="A15687" s="325"/>
      <c r="B15687" s="325"/>
      <c r="H15687" s="325"/>
      <c r="O15687" s="325"/>
    </row>
    <row r="15688" spans="1:15" x14ac:dyDescent="0.25">
      <c r="A15688" s="325"/>
      <c r="B15688" s="325"/>
      <c r="H15688" s="325"/>
      <c r="O15688" s="325"/>
    </row>
    <row r="15689" spans="1:15" x14ac:dyDescent="0.25">
      <c r="A15689" s="325"/>
      <c r="B15689" s="325"/>
      <c r="H15689" s="325"/>
      <c r="O15689" s="325"/>
    </row>
    <row r="15690" spans="1:15" x14ac:dyDescent="0.25">
      <c r="A15690" s="325"/>
      <c r="B15690" s="325"/>
      <c r="H15690" s="325"/>
      <c r="O15690" s="325"/>
    </row>
    <row r="15691" spans="1:15" x14ac:dyDescent="0.25">
      <c r="A15691" s="325"/>
      <c r="B15691" s="325"/>
      <c r="H15691" s="325"/>
      <c r="O15691" s="325"/>
    </row>
    <row r="15692" spans="1:15" x14ac:dyDescent="0.25">
      <c r="A15692" s="325"/>
      <c r="B15692" s="325"/>
      <c r="H15692" s="325"/>
      <c r="O15692" s="325"/>
    </row>
    <row r="15693" spans="1:15" x14ac:dyDescent="0.25">
      <c r="A15693" s="325"/>
      <c r="B15693" s="325"/>
      <c r="H15693" s="325"/>
      <c r="O15693" s="325"/>
    </row>
    <row r="15694" spans="1:15" x14ac:dyDescent="0.25">
      <c r="A15694" s="325"/>
      <c r="B15694" s="325"/>
      <c r="H15694" s="325"/>
      <c r="O15694" s="325"/>
    </row>
    <row r="15695" spans="1:15" x14ac:dyDescent="0.25">
      <c r="A15695" s="325"/>
      <c r="B15695" s="325"/>
      <c r="H15695" s="325"/>
      <c r="O15695" s="325"/>
    </row>
    <row r="15696" spans="1:15" x14ac:dyDescent="0.25">
      <c r="A15696" s="325"/>
      <c r="B15696" s="325"/>
      <c r="H15696" s="325"/>
      <c r="O15696" s="325"/>
    </row>
    <row r="15697" spans="1:15" x14ac:dyDescent="0.25">
      <c r="A15697" s="325"/>
      <c r="B15697" s="325"/>
      <c r="H15697" s="325"/>
      <c r="O15697" s="325"/>
    </row>
    <row r="15698" spans="1:15" x14ac:dyDescent="0.25">
      <c r="A15698" s="325"/>
      <c r="B15698" s="325"/>
      <c r="H15698" s="325"/>
      <c r="O15698" s="325"/>
    </row>
    <row r="15699" spans="1:15" x14ac:dyDescent="0.25">
      <c r="A15699" s="325"/>
      <c r="B15699" s="325"/>
      <c r="H15699" s="325"/>
      <c r="O15699" s="325"/>
    </row>
    <row r="15700" spans="1:15" x14ac:dyDescent="0.25">
      <c r="A15700" s="325"/>
      <c r="B15700" s="325"/>
      <c r="H15700" s="325"/>
      <c r="O15700" s="325"/>
    </row>
    <row r="15701" spans="1:15" x14ac:dyDescent="0.25">
      <c r="A15701" s="325"/>
      <c r="B15701" s="325"/>
      <c r="H15701" s="325"/>
      <c r="O15701" s="325"/>
    </row>
    <row r="15702" spans="1:15" x14ac:dyDescent="0.25">
      <c r="A15702" s="325"/>
      <c r="B15702" s="325"/>
      <c r="H15702" s="325"/>
      <c r="O15702" s="325"/>
    </row>
    <row r="15703" spans="1:15" x14ac:dyDescent="0.25">
      <c r="A15703" s="325"/>
      <c r="B15703" s="325"/>
      <c r="H15703" s="325"/>
      <c r="O15703" s="325"/>
    </row>
    <row r="15704" spans="1:15" x14ac:dyDescent="0.25">
      <c r="A15704" s="325"/>
      <c r="B15704" s="325"/>
      <c r="H15704" s="325"/>
      <c r="O15704" s="325"/>
    </row>
    <row r="15705" spans="1:15" x14ac:dyDescent="0.25">
      <c r="A15705" s="325"/>
      <c r="B15705" s="325"/>
      <c r="H15705" s="325"/>
      <c r="O15705" s="325"/>
    </row>
    <row r="15706" spans="1:15" x14ac:dyDescent="0.25">
      <c r="A15706" s="325"/>
      <c r="B15706" s="325"/>
      <c r="H15706" s="325"/>
      <c r="O15706" s="325"/>
    </row>
    <row r="15707" spans="1:15" x14ac:dyDescent="0.25">
      <c r="A15707" s="325"/>
      <c r="B15707" s="325"/>
      <c r="H15707" s="325"/>
      <c r="O15707" s="325"/>
    </row>
    <row r="15708" spans="1:15" x14ac:dyDescent="0.25">
      <c r="A15708" s="325"/>
      <c r="B15708" s="325"/>
      <c r="H15708" s="325"/>
      <c r="O15708" s="325"/>
    </row>
    <row r="15709" spans="1:15" x14ac:dyDescent="0.25">
      <c r="A15709" s="325"/>
      <c r="B15709" s="325"/>
      <c r="H15709" s="325"/>
      <c r="O15709" s="325"/>
    </row>
    <row r="15710" spans="1:15" x14ac:dyDescent="0.25">
      <c r="A15710" s="325"/>
      <c r="B15710" s="325"/>
      <c r="H15710" s="325"/>
      <c r="O15710" s="325"/>
    </row>
    <row r="15711" spans="1:15" x14ac:dyDescent="0.25">
      <c r="A15711" s="325"/>
      <c r="B15711" s="325"/>
      <c r="H15711" s="325"/>
      <c r="O15711" s="325"/>
    </row>
    <row r="15712" spans="1:15" x14ac:dyDescent="0.25">
      <c r="A15712" s="325"/>
      <c r="B15712" s="325"/>
      <c r="H15712" s="325"/>
      <c r="O15712" s="325"/>
    </row>
    <row r="15713" spans="1:15" x14ac:dyDescent="0.25">
      <c r="A15713" s="325"/>
      <c r="B15713" s="325"/>
      <c r="H15713" s="325"/>
      <c r="O15713" s="325"/>
    </row>
    <row r="15714" spans="1:15" x14ac:dyDescent="0.25">
      <c r="A15714" s="325"/>
      <c r="B15714" s="325"/>
      <c r="H15714" s="325"/>
      <c r="O15714" s="325"/>
    </row>
    <row r="15715" spans="1:15" x14ac:dyDescent="0.25">
      <c r="A15715" s="325"/>
      <c r="B15715" s="325"/>
      <c r="H15715" s="325"/>
      <c r="O15715" s="325"/>
    </row>
    <row r="15716" spans="1:15" x14ac:dyDescent="0.25">
      <c r="A15716" s="325"/>
      <c r="B15716" s="325"/>
      <c r="H15716" s="325"/>
      <c r="O15716" s="325"/>
    </row>
    <row r="15717" spans="1:15" x14ac:dyDescent="0.25">
      <c r="A15717" s="325"/>
      <c r="B15717" s="325"/>
      <c r="H15717" s="325"/>
      <c r="O15717" s="325"/>
    </row>
    <row r="15718" spans="1:15" x14ac:dyDescent="0.25">
      <c r="A15718" s="325"/>
      <c r="B15718" s="325"/>
      <c r="H15718" s="325"/>
      <c r="O15718" s="325"/>
    </row>
    <row r="15719" spans="1:15" x14ac:dyDescent="0.25">
      <c r="A15719" s="325"/>
      <c r="B15719" s="325"/>
      <c r="H15719" s="325"/>
      <c r="O15719" s="325"/>
    </row>
    <row r="15720" spans="1:15" x14ac:dyDescent="0.25">
      <c r="A15720" s="325"/>
      <c r="B15720" s="325"/>
      <c r="H15720" s="325"/>
      <c r="O15720" s="325"/>
    </row>
    <row r="15721" spans="1:15" x14ac:dyDescent="0.25">
      <c r="A15721" s="325"/>
      <c r="B15721" s="325"/>
      <c r="H15721" s="325"/>
      <c r="O15721" s="325"/>
    </row>
    <row r="15722" spans="1:15" x14ac:dyDescent="0.25">
      <c r="A15722" s="325"/>
      <c r="B15722" s="325"/>
      <c r="H15722" s="325"/>
      <c r="O15722" s="325"/>
    </row>
    <row r="15723" spans="1:15" x14ac:dyDescent="0.25">
      <c r="A15723" s="325"/>
      <c r="B15723" s="325"/>
      <c r="H15723" s="325"/>
      <c r="O15723" s="325"/>
    </row>
    <row r="15724" spans="1:15" x14ac:dyDescent="0.25">
      <c r="A15724" s="325"/>
      <c r="B15724" s="325"/>
      <c r="H15724" s="325"/>
      <c r="O15724" s="325"/>
    </row>
    <row r="15725" spans="1:15" x14ac:dyDescent="0.25">
      <c r="A15725" s="325"/>
      <c r="B15725" s="325"/>
      <c r="H15725" s="325"/>
      <c r="O15725" s="325"/>
    </row>
    <row r="15726" spans="1:15" x14ac:dyDescent="0.25">
      <c r="A15726" s="325"/>
      <c r="B15726" s="325"/>
      <c r="H15726" s="325"/>
      <c r="O15726" s="325"/>
    </row>
    <row r="15727" spans="1:15" x14ac:dyDescent="0.25">
      <c r="A15727" s="325"/>
      <c r="B15727" s="325"/>
      <c r="H15727" s="325"/>
      <c r="O15727" s="325"/>
    </row>
    <row r="15728" spans="1:15" x14ac:dyDescent="0.25">
      <c r="A15728" s="325"/>
      <c r="B15728" s="325"/>
      <c r="H15728" s="325"/>
      <c r="O15728" s="325"/>
    </row>
    <row r="15729" spans="1:15" x14ac:dyDescent="0.25">
      <c r="A15729" s="325"/>
      <c r="B15729" s="325"/>
      <c r="H15729" s="325"/>
      <c r="O15729" s="325"/>
    </row>
    <row r="15730" spans="1:15" x14ac:dyDescent="0.25">
      <c r="A15730" s="325"/>
      <c r="B15730" s="325"/>
      <c r="H15730" s="325"/>
      <c r="O15730" s="325"/>
    </row>
    <row r="15731" spans="1:15" x14ac:dyDescent="0.25">
      <c r="A15731" s="325"/>
      <c r="B15731" s="325"/>
      <c r="H15731" s="325"/>
      <c r="O15731" s="325"/>
    </row>
    <row r="15732" spans="1:15" x14ac:dyDescent="0.25">
      <c r="A15732" s="325"/>
      <c r="B15732" s="325"/>
      <c r="H15732" s="325"/>
      <c r="O15732" s="325"/>
    </row>
    <row r="15733" spans="1:15" x14ac:dyDescent="0.25">
      <c r="A15733" s="325"/>
      <c r="B15733" s="325"/>
      <c r="H15733" s="325"/>
      <c r="O15733" s="325"/>
    </row>
    <row r="15734" spans="1:15" x14ac:dyDescent="0.25">
      <c r="A15734" s="325"/>
      <c r="B15734" s="325"/>
      <c r="H15734" s="325"/>
      <c r="O15734" s="325"/>
    </row>
    <row r="15735" spans="1:15" x14ac:dyDescent="0.25">
      <c r="A15735" s="325"/>
      <c r="B15735" s="325"/>
      <c r="H15735" s="325"/>
      <c r="O15735" s="325"/>
    </row>
    <row r="15736" spans="1:15" x14ac:dyDescent="0.25">
      <c r="A15736" s="325"/>
      <c r="B15736" s="325"/>
      <c r="H15736" s="325"/>
      <c r="O15736" s="325"/>
    </row>
    <row r="15737" spans="1:15" x14ac:dyDescent="0.25">
      <c r="A15737" s="325"/>
      <c r="B15737" s="325"/>
      <c r="H15737" s="325"/>
      <c r="O15737" s="325"/>
    </row>
    <row r="15738" spans="1:15" x14ac:dyDescent="0.25">
      <c r="A15738" s="325"/>
      <c r="B15738" s="325"/>
      <c r="H15738" s="325"/>
      <c r="O15738" s="325"/>
    </row>
    <row r="15739" spans="1:15" x14ac:dyDescent="0.25">
      <c r="A15739" s="325"/>
      <c r="B15739" s="325"/>
      <c r="H15739" s="325"/>
      <c r="O15739" s="325"/>
    </row>
    <row r="15740" spans="1:15" x14ac:dyDescent="0.25">
      <c r="A15740" s="325"/>
      <c r="B15740" s="325"/>
      <c r="H15740" s="325"/>
      <c r="O15740" s="325"/>
    </row>
    <row r="15741" spans="1:15" x14ac:dyDescent="0.25">
      <c r="A15741" s="325"/>
      <c r="B15741" s="325"/>
      <c r="H15741" s="325"/>
      <c r="O15741" s="325"/>
    </row>
    <row r="15742" spans="1:15" x14ac:dyDescent="0.25">
      <c r="A15742" s="325"/>
      <c r="B15742" s="325"/>
      <c r="H15742" s="325"/>
      <c r="O15742" s="325"/>
    </row>
    <row r="15743" spans="1:15" x14ac:dyDescent="0.25">
      <c r="A15743" s="325"/>
      <c r="B15743" s="325"/>
      <c r="H15743" s="325"/>
      <c r="O15743" s="325"/>
    </row>
    <row r="15744" spans="1:15" x14ac:dyDescent="0.25">
      <c r="A15744" s="325"/>
      <c r="B15744" s="325"/>
      <c r="H15744" s="325"/>
      <c r="O15744" s="325"/>
    </row>
    <row r="15745" spans="1:15" x14ac:dyDescent="0.25">
      <c r="A15745" s="325"/>
      <c r="B15745" s="325"/>
      <c r="H15745" s="325"/>
      <c r="O15745" s="325"/>
    </row>
    <row r="15746" spans="1:15" x14ac:dyDescent="0.25">
      <c r="A15746" s="325"/>
      <c r="B15746" s="325"/>
      <c r="H15746" s="325"/>
      <c r="O15746" s="325"/>
    </row>
    <row r="15747" spans="1:15" x14ac:dyDescent="0.25">
      <c r="A15747" s="325"/>
      <c r="B15747" s="325"/>
      <c r="H15747" s="325"/>
      <c r="O15747" s="325"/>
    </row>
    <row r="15748" spans="1:15" x14ac:dyDescent="0.25">
      <c r="A15748" s="325"/>
      <c r="B15748" s="325"/>
      <c r="H15748" s="325"/>
      <c r="O15748" s="325"/>
    </row>
    <row r="15749" spans="1:15" x14ac:dyDescent="0.25">
      <c r="A15749" s="325"/>
      <c r="B15749" s="325"/>
      <c r="H15749" s="325"/>
      <c r="O15749" s="325"/>
    </row>
    <row r="15750" spans="1:15" x14ac:dyDescent="0.25">
      <c r="A15750" s="325"/>
      <c r="B15750" s="325"/>
      <c r="H15750" s="325"/>
      <c r="O15750" s="325"/>
    </row>
    <row r="15751" spans="1:15" x14ac:dyDescent="0.25">
      <c r="A15751" s="325"/>
      <c r="B15751" s="325"/>
      <c r="H15751" s="325"/>
      <c r="O15751" s="325"/>
    </row>
    <row r="15752" spans="1:15" x14ac:dyDescent="0.25">
      <c r="A15752" s="325"/>
      <c r="B15752" s="325"/>
      <c r="H15752" s="325"/>
      <c r="O15752" s="325"/>
    </row>
    <row r="15753" spans="1:15" x14ac:dyDescent="0.25">
      <c r="A15753" s="325"/>
      <c r="B15753" s="325"/>
      <c r="H15753" s="325"/>
      <c r="O15753" s="325"/>
    </row>
    <row r="15754" spans="1:15" x14ac:dyDescent="0.25">
      <c r="A15754" s="325"/>
      <c r="B15754" s="325"/>
      <c r="H15754" s="325"/>
      <c r="O15754" s="325"/>
    </row>
    <row r="15755" spans="1:15" x14ac:dyDescent="0.25">
      <c r="A15755" s="325"/>
      <c r="B15755" s="325"/>
      <c r="H15755" s="325"/>
      <c r="O15755" s="325"/>
    </row>
    <row r="15756" spans="1:15" x14ac:dyDescent="0.25">
      <c r="A15756" s="325"/>
      <c r="B15756" s="325"/>
      <c r="H15756" s="325"/>
      <c r="O15756" s="325"/>
    </row>
    <row r="15757" spans="1:15" x14ac:dyDescent="0.25">
      <c r="A15757" s="325"/>
      <c r="B15757" s="325"/>
      <c r="H15757" s="325"/>
      <c r="O15757" s="325"/>
    </row>
    <row r="15758" spans="1:15" x14ac:dyDescent="0.25">
      <c r="A15758" s="325"/>
      <c r="B15758" s="325"/>
      <c r="H15758" s="325"/>
      <c r="O15758" s="325"/>
    </row>
    <row r="15759" spans="1:15" x14ac:dyDescent="0.25">
      <c r="A15759" s="325"/>
      <c r="B15759" s="325"/>
      <c r="H15759" s="325"/>
      <c r="O15759" s="325"/>
    </row>
    <row r="15760" spans="1:15" x14ac:dyDescent="0.25">
      <c r="A15760" s="325"/>
      <c r="B15760" s="325"/>
      <c r="H15760" s="325"/>
      <c r="O15760" s="325"/>
    </row>
    <row r="15761" spans="1:15" x14ac:dyDescent="0.25">
      <c r="A15761" s="325"/>
      <c r="B15761" s="325"/>
      <c r="H15761" s="325"/>
      <c r="O15761" s="325"/>
    </row>
    <row r="15762" spans="1:15" x14ac:dyDescent="0.25">
      <c r="A15762" s="325"/>
      <c r="B15762" s="325"/>
      <c r="H15762" s="325"/>
      <c r="O15762" s="325"/>
    </row>
    <row r="15763" spans="1:15" x14ac:dyDescent="0.25">
      <c r="A15763" s="325"/>
      <c r="B15763" s="325"/>
      <c r="H15763" s="325"/>
      <c r="O15763" s="325"/>
    </row>
    <row r="15764" spans="1:15" x14ac:dyDescent="0.25">
      <c r="A15764" s="325"/>
      <c r="B15764" s="325"/>
      <c r="H15764" s="325"/>
      <c r="O15764" s="325"/>
    </row>
    <row r="15765" spans="1:15" x14ac:dyDescent="0.25">
      <c r="A15765" s="325"/>
      <c r="B15765" s="325"/>
      <c r="H15765" s="325"/>
      <c r="O15765" s="325"/>
    </row>
    <row r="15766" spans="1:15" x14ac:dyDescent="0.25">
      <c r="A15766" s="325"/>
      <c r="B15766" s="325"/>
      <c r="H15766" s="325"/>
      <c r="O15766" s="325"/>
    </row>
    <row r="15767" spans="1:15" x14ac:dyDescent="0.25">
      <c r="A15767" s="325"/>
      <c r="B15767" s="325"/>
      <c r="H15767" s="325"/>
      <c r="O15767" s="325"/>
    </row>
    <row r="15768" spans="1:15" x14ac:dyDescent="0.25">
      <c r="A15768" s="325"/>
      <c r="B15768" s="325"/>
      <c r="H15768" s="325"/>
      <c r="O15768" s="325"/>
    </row>
    <row r="15769" spans="1:15" x14ac:dyDescent="0.25">
      <c r="A15769" s="325"/>
      <c r="B15769" s="325"/>
      <c r="H15769" s="325"/>
      <c r="O15769" s="325"/>
    </row>
    <row r="15770" spans="1:15" x14ac:dyDescent="0.25">
      <c r="A15770" s="325"/>
      <c r="B15770" s="325"/>
      <c r="H15770" s="325"/>
      <c r="O15770" s="325"/>
    </row>
    <row r="15771" spans="1:15" x14ac:dyDescent="0.25">
      <c r="A15771" s="325"/>
      <c r="B15771" s="325"/>
      <c r="H15771" s="325"/>
      <c r="O15771" s="325"/>
    </row>
    <row r="15772" spans="1:15" x14ac:dyDescent="0.25">
      <c r="A15772" s="325"/>
      <c r="B15772" s="325"/>
      <c r="H15772" s="325"/>
      <c r="O15772" s="325"/>
    </row>
    <row r="15773" spans="1:15" x14ac:dyDescent="0.25">
      <c r="A15773" s="325"/>
      <c r="B15773" s="325"/>
      <c r="H15773" s="325"/>
      <c r="O15773" s="325"/>
    </row>
    <row r="15774" spans="1:15" x14ac:dyDescent="0.25">
      <c r="A15774" s="325"/>
      <c r="B15774" s="325"/>
      <c r="H15774" s="325"/>
      <c r="O15774" s="325"/>
    </row>
    <row r="15775" spans="1:15" x14ac:dyDescent="0.25">
      <c r="A15775" s="325"/>
      <c r="B15775" s="325"/>
      <c r="H15775" s="325"/>
      <c r="O15775" s="325"/>
    </row>
    <row r="15776" spans="1:15" x14ac:dyDescent="0.25">
      <c r="A15776" s="325"/>
      <c r="B15776" s="325"/>
      <c r="H15776" s="325"/>
      <c r="O15776" s="325"/>
    </row>
    <row r="15777" spans="1:15" x14ac:dyDescent="0.25">
      <c r="A15777" s="325"/>
      <c r="B15777" s="325"/>
      <c r="H15777" s="325"/>
      <c r="O15777" s="325"/>
    </row>
    <row r="15778" spans="1:15" x14ac:dyDescent="0.25">
      <c r="A15778" s="325"/>
      <c r="B15778" s="325"/>
      <c r="H15778" s="325"/>
      <c r="O15778" s="325"/>
    </row>
    <row r="15779" spans="1:15" x14ac:dyDescent="0.25">
      <c r="A15779" s="325"/>
      <c r="B15779" s="325"/>
      <c r="H15779" s="325"/>
      <c r="O15779" s="325"/>
    </row>
    <row r="15780" spans="1:15" x14ac:dyDescent="0.25">
      <c r="A15780" s="325"/>
      <c r="B15780" s="325"/>
      <c r="H15780" s="325"/>
      <c r="O15780" s="325"/>
    </row>
    <row r="15781" spans="1:15" x14ac:dyDescent="0.25">
      <c r="A15781" s="325"/>
      <c r="B15781" s="325"/>
      <c r="H15781" s="325"/>
      <c r="O15781" s="325"/>
    </row>
    <row r="15782" spans="1:15" x14ac:dyDescent="0.25">
      <c r="A15782" s="325"/>
      <c r="B15782" s="325"/>
      <c r="H15782" s="325"/>
      <c r="O15782" s="325"/>
    </row>
    <row r="15783" spans="1:15" x14ac:dyDescent="0.25">
      <c r="A15783" s="325"/>
      <c r="B15783" s="325"/>
      <c r="H15783" s="325"/>
      <c r="O15783" s="325"/>
    </row>
    <row r="15784" spans="1:15" x14ac:dyDescent="0.25">
      <c r="A15784" s="325"/>
      <c r="B15784" s="325"/>
      <c r="H15784" s="325"/>
      <c r="O15784" s="325"/>
    </row>
    <row r="15785" spans="1:15" x14ac:dyDescent="0.25">
      <c r="A15785" s="325"/>
      <c r="B15785" s="325"/>
      <c r="H15785" s="325"/>
      <c r="O15785" s="325"/>
    </row>
    <row r="15786" spans="1:15" x14ac:dyDescent="0.25">
      <c r="A15786" s="325"/>
      <c r="B15786" s="325"/>
      <c r="H15786" s="325"/>
      <c r="O15786" s="325"/>
    </row>
    <row r="15787" spans="1:15" x14ac:dyDescent="0.25">
      <c r="A15787" s="325"/>
      <c r="B15787" s="325"/>
      <c r="H15787" s="325"/>
      <c r="O15787" s="325"/>
    </row>
    <row r="15788" spans="1:15" x14ac:dyDescent="0.25">
      <c r="A15788" s="325"/>
      <c r="B15788" s="325"/>
      <c r="H15788" s="325"/>
      <c r="O15788" s="325"/>
    </row>
    <row r="15789" spans="1:15" x14ac:dyDescent="0.25">
      <c r="A15789" s="325"/>
      <c r="B15789" s="325"/>
      <c r="H15789" s="325"/>
      <c r="O15789" s="325"/>
    </row>
    <row r="15790" spans="1:15" x14ac:dyDescent="0.25">
      <c r="A15790" s="325"/>
      <c r="B15790" s="325"/>
      <c r="H15790" s="325"/>
      <c r="O15790" s="325"/>
    </row>
    <row r="15791" spans="1:15" x14ac:dyDescent="0.25">
      <c r="A15791" s="325"/>
      <c r="B15791" s="325"/>
      <c r="H15791" s="325"/>
      <c r="O15791" s="325"/>
    </row>
    <row r="15792" spans="1:15" x14ac:dyDescent="0.25">
      <c r="A15792" s="325"/>
      <c r="B15792" s="325"/>
      <c r="H15792" s="325"/>
      <c r="O15792" s="325"/>
    </row>
    <row r="15793" spans="1:15" x14ac:dyDescent="0.25">
      <c r="A15793" s="325"/>
      <c r="B15793" s="325"/>
      <c r="H15793" s="325"/>
      <c r="O15793" s="325"/>
    </row>
    <row r="15794" spans="1:15" x14ac:dyDescent="0.25">
      <c r="A15794" s="325"/>
      <c r="B15794" s="325"/>
      <c r="H15794" s="325"/>
      <c r="O15794" s="325"/>
    </row>
    <row r="15795" spans="1:15" x14ac:dyDescent="0.25">
      <c r="A15795" s="325"/>
      <c r="B15795" s="325"/>
      <c r="H15795" s="325"/>
      <c r="O15795" s="325"/>
    </row>
    <row r="15796" spans="1:15" x14ac:dyDescent="0.25">
      <c r="A15796" s="325"/>
      <c r="B15796" s="325"/>
      <c r="H15796" s="325"/>
      <c r="O15796" s="325"/>
    </row>
    <row r="15797" spans="1:15" x14ac:dyDescent="0.25">
      <c r="A15797" s="325"/>
      <c r="B15797" s="325"/>
      <c r="H15797" s="325"/>
      <c r="O15797" s="325"/>
    </row>
    <row r="15798" spans="1:15" x14ac:dyDescent="0.25">
      <c r="A15798" s="325"/>
      <c r="B15798" s="325"/>
      <c r="H15798" s="325"/>
      <c r="O15798" s="325"/>
    </row>
    <row r="15799" spans="1:15" x14ac:dyDescent="0.25">
      <c r="A15799" s="325"/>
      <c r="B15799" s="325"/>
      <c r="H15799" s="325"/>
      <c r="O15799" s="325"/>
    </row>
    <row r="15800" spans="1:15" x14ac:dyDescent="0.25">
      <c r="A15800" s="325"/>
      <c r="B15800" s="325"/>
      <c r="H15800" s="325"/>
      <c r="O15800" s="325"/>
    </row>
    <row r="15801" spans="1:15" x14ac:dyDescent="0.25">
      <c r="A15801" s="325"/>
      <c r="B15801" s="325"/>
      <c r="H15801" s="325"/>
      <c r="O15801" s="325"/>
    </row>
    <row r="15802" spans="1:15" x14ac:dyDescent="0.25">
      <c r="A15802" s="325"/>
      <c r="B15802" s="325"/>
      <c r="H15802" s="325"/>
      <c r="O15802" s="325"/>
    </row>
    <row r="15803" spans="1:15" x14ac:dyDescent="0.25">
      <c r="A15803" s="325"/>
      <c r="B15803" s="325"/>
      <c r="H15803" s="325"/>
      <c r="O15803" s="325"/>
    </row>
    <row r="15804" spans="1:15" x14ac:dyDescent="0.25">
      <c r="A15804" s="325"/>
      <c r="B15804" s="325"/>
      <c r="H15804" s="325"/>
      <c r="O15804" s="325"/>
    </row>
    <row r="15805" spans="1:15" x14ac:dyDescent="0.25">
      <c r="A15805" s="325"/>
      <c r="B15805" s="325"/>
      <c r="H15805" s="325"/>
      <c r="O15805" s="325"/>
    </row>
    <row r="15806" spans="1:15" x14ac:dyDescent="0.25">
      <c r="A15806" s="325"/>
      <c r="B15806" s="325"/>
      <c r="H15806" s="325"/>
      <c r="O15806" s="325"/>
    </row>
    <row r="15807" spans="1:15" x14ac:dyDescent="0.25">
      <c r="A15807" s="325"/>
      <c r="B15807" s="325"/>
      <c r="H15807" s="325"/>
      <c r="O15807" s="325"/>
    </row>
    <row r="15808" spans="1:15" x14ac:dyDescent="0.25">
      <c r="A15808" s="325"/>
      <c r="B15808" s="325"/>
      <c r="H15808" s="325"/>
      <c r="O15808" s="325"/>
    </row>
    <row r="15809" spans="1:15" x14ac:dyDescent="0.25">
      <c r="A15809" s="325"/>
      <c r="B15809" s="325"/>
      <c r="H15809" s="325"/>
      <c r="O15809" s="325"/>
    </row>
    <row r="15810" spans="1:15" x14ac:dyDescent="0.25">
      <c r="A15810" s="325"/>
      <c r="B15810" s="325"/>
      <c r="H15810" s="325"/>
      <c r="O15810" s="325"/>
    </row>
    <row r="15811" spans="1:15" x14ac:dyDescent="0.25">
      <c r="A15811" s="325"/>
      <c r="B15811" s="325"/>
      <c r="H15811" s="325"/>
      <c r="O15811" s="325"/>
    </row>
    <row r="15812" spans="1:15" x14ac:dyDescent="0.25">
      <c r="A15812" s="325"/>
      <c r="B15812" s="325"/>
      <c r="H15812" s="325"/>
      <c r="O15812" s="325"/>
    </row>
    <row r="15813" spans="1:15" x14ac:dyDescent="0.25">
      <c r="A15813" s="325"/>
      <c r="B15813" s="325"/>
      <c r="H15813" s="325"/>
      <c r="O15813" s="325"/>
    </row>
    <row r="15814" spans="1:15" x14ac:dyDescent="0.25">
      <c r="A15814" s="325"/>
      <c r="B15814" s="325"/>
      <c r="H15814" s="325"/>
      <c r="O15814" s="325"/>
    </row>
    <row r="15815" spans="1:15" x14ac:dyDescent="0.25">
      <c r="A15815" s="325"/>
      <c r="B15815" s="325"/>
      <c r="H15815" s="325"/>
      <c r="O15815" s="325"/>
    </row>
    <row r="15816" spans="1:15" x14ac:dyDescent="0.25">
      <c r="A15816" s="325"/>
      <c r="B15816" s="325"/>
      <c r="H15816" s="325"/>
      <c r="O15816" s="325"/>
    </row>
    <row r="15817" spans="1:15" x14ac:dyDescent="0.25">
      <c r="A15817" s="325"/>
      <c r="B15817" s="325"/>
      <c r="H15817" s="325"/>
      <c r="O15817" s="325"/>
    </row>
    <row r="15818" spans="1:15" x14ac:dyDescent="0.25">
      <c r="A15818" s="325"/>
      <c r="B15818" s="325"/>
      <c r="H15818" s="325"/>
      <c r="O15818" s="325"/>
    </row>
    <row r="15819" spans="1:15" x14ac:dyDescent="0.25">
      <c r="A15819" s="325"/>
      <c r="B15819" s="325"/>
      <c r="H15819" s="325"/>
      <c r="O15819" s="325"/>
    </row>
    <row r="15820" spans="1:15" x14ac:dyDescent="0.25">
      <c r="A15820" s="325"/>
      <c r="B15820" s="325"/>
      <c r="H15820" s="325"/>
      <c r="O15820" s="325"/>
    </row>
    <row r="15821" spans="1:15" x14ac:dyDescent="0.25">
      <c r="A15821" s="325"/>
      <c r="B15821" s="325"/>
      <c r="H15821" s="325"/>
      <c r="O15821" s="325"/>
    </row>
    <row r="15822" spans="1:15" x14ac:dyDescent="0.25">
      <c r="A15822" s="325"/>
      <c r="B15822" s="325"/>
      <c r="H15822" s="325"/>
      <c r="O15822" s="325"/>
    </row>
    <row r="15823" spans="1:15" x14ac:dyDescent="0.25">
      <c r="A15823" s="325"/>
      <c r="B15823" s="325"/>
      <c r="H15823" s="325"/>
      <c r="O15823" s="325"/>
    </row>
    <row r="15824" spans="1:15" x14ac:dyDescent="0.25">
      <c r="A15824" s="325"/>
      <c r="B15824" s="325"/>
      <c r="H15824" s="325"/>
      <c r="O15824" s="325"/>
    </row>
    <row r="15825" spans="1:15" x14ac:dyDescent="0.25">
      <c r="A15825" s="325"/>
      <c r="B15825" s="325"/>
      <c r="H15825" s="325"/>
      <c r="O15825" s="325"/>
    </row>
    <row r="15826" spans="1:15" x14ac:dyDescent="0.25">
      <c r="A15826" s="325"/>
      <c r="B15826" s="325"/>
      <c r="H15826" s="325"/>
      <c r="O15826" s="325"/>
    </row>
    <row r="15827" spans="1:15" x14ac:dyDescent="0.25">
      <c r="A15827" s="325"/>
      <c r="B15827" s="325"/>
      <c r="H15827" s="325"/>
      <c r="O15827" s="325"/>
    </row>
    <row r="15828" spans="1:15" x14ac:dyDescent="0.25">
      <c r="A15828" s="325"/>
      <c r="B15828" s="325"/>
      <c r="H15828" s="325"/>
      <c r="O15828" s="325"/>
    </row>
    <row r="15829" spans="1:15" x14ac:dyDescent="0.25">
      <c r="A15829" s="325"/>
      <c r="B15829" s="325"/>
      <c r="H15829" s="325"/>
      <c r="O15829" s="325"/>
    </row>
    <row r="15830" spans="1:15" x14ac:dyDescent="0.25">
      <c r="A15830" s="325"/>
      <c r="B15830" s="325"/>
      <c r="H15830" s="325"/>
      <c r="O15830" s="325"/>
    </row>
    <row r="15831" spans="1:15" x14ac:dyDescent="0.25">
      <c r="A15831" s="325"/>
      <c r="B15831" s="325"/>
      <c r="H15831" s="325"/>
      <c r="O15831" s="325"/>
    </row>
    <row r="15832" spans="1:15" x14ac:dyDescent="0.25">
      <c r="A15832" s="325"/>
      <c r="B15832" s="325"/>
      <c r="H15832" s="325"/>
      <c r="O15832" s="325"/>
    </row>
    <row r="15833" spans="1:15" x14ac:dyDescent="0.25">
      <c r="A15833" s="325"/>
      <c r="B15833" s="325"/>
      <c r="H15833" s="325"/>
      <c r="O15833" s="325"/>
    </row>
    <row r="15834" spans="1:15" x14ac:dyDescent="0.25">
      <c r="A15834" s="325"/>
      <c r="B15834" s="325"/>
      <c r="H15834" s="325"/>
      <c r="O15834" s="325"/>
    </row>
    <row r="15835" spans="1:15" x14ac:dyDescent="0.25">
      <c r="A15835" s="325"/>
      <c r="B15835" s="325"/>
      <c r="H15835" s="325"/>
      <c r="O15835" s="325"/>
    </row>
    <row r="15836" spans="1:15" x14ac:dyDescent="0.25">
      <c r="A15836" s="325"/>
      <c r="B15836" s="325"/>
      <c r="H15836" s="325"/>
      <c r="O15836" s="325"/>
    </row>
    <row r="15837" spans="1:15" x14ac:dyDescent="0.25">
      <c r="A15837" s="325"/>
      <c r="B15837" s="325"/>
      <c r="H15837" s="325"/>
      <c r="O15837" s="325"/>
    </row>
    <row r="15838" spans="1:15" x14ac:dyDescent="0.25">
      <c r="A15838" s="325"/>
      <c r="B15838" s="325"/>
      <c r="H15838" s="325"/>
      <c r="O15838" s="325"/>
    </row>
    <row r="15839" spans="1:15" x14ac:dyDescent="0.25">
      <c r="A15839" s="325"/>
      <c r="B15839" s="325"/>
      <c r="H15839" s="325"/>
      <c r="O15839" s="325"/>
    </row>
    <row r="15840" spans="1:15" x14ac:dyDescent="0.25">
      <c r="A15840" s="325"/>
      <c r="B15840" s="325"/>
      <c r="H15840" s="325"/>
      <c r="O15840" s="325"/>
    </row>
    <row r="15841" spans="1:15" x14ac:dyDescent="0.25">
      <c r="A15841" s="325"/>
      <c r="B15841" s="325"/>
      <c r="H15841" s="325"/>
      <c r="O15841" s="325"/>
    </row>
    <row r="15842" spans="1:15" x14ac:dyDescent="0.25">
      <c r="A15842" s="325"/>
      <c r="B15842" s="325"/>
      <c r="H15842" s="325"/>
      <c r="O15842" s="325"/>
    </row>
    <row r="15843" spans="1:15" x14ac:dyDescent="0.25">
      <c r="A15843" s="325"/>
      <c r="B15843" s="325"/>
      <c r="H15843" s="325"/>
      <c r="O15843" s="325"/>
    </row>
    <row r="15844" spans="1:15" x14ac:dyDescent="0.25">
      <c r="A15844" s="325"/>
      <c r="B15844" s="325"/>
      <c r="H15844" s="325"/>
      <c r="O15844" s="325"/>
    </row>
    <row r="15845" spans="1:15" x14ac:dyDescent="0.25">
      <c r="A15845" s="325"/>
      <c r="B15845" s="325"/>
      <c r="H15845" s="325"/>
      <c r="O15845" s="325"/>
    </row>
    <row r="15846" spans="1:15" x14ac:dyDescent="0.25">
      <c r="A15846" s="325"/>
      <c r="B15846" s="325"/>
      <c r="H15846" s="325"/>
      <c r="O15846" s="325"/>
    </row>
    <row r="15847" spans="1:15" x14ac:dyDescent="0.25">
      <c r="A15847" s="325"/>
      <c r="B15847" s="325"/>
      <c r="H15847" s="325"/>
      <c r="O15847" s="325"/>
    </row>
    <row r="15848" spans="1:15" x14ac:dyDescent="0.25">
      <c r="A15848" s="325"/>
      <c r="B15848" s="325"/>
      <c r="H15848" s="325"/>
      <c r="O15848" s="325"/>
    </row>
    <row r="15849" spans="1:15" x14ac:dyDescent="0.25">
      <c r="A15849" s="325"/>
      <c r="B15849" s="325"/>
      <c r="H15849" s="325"/>
      <c r="O15849" s="325"/>
    </row>
    <row r="15850" spans="1:15" x14ac:dyDescent="0.25">
      <c r="A15850" s="325"/>
      <c r="B15850" s="325"/>
      <c r="H15850" s="325"/>
      <c r="O15850" s="325"/>
    </row>
    <row r="15851" spans="1:15" x14ac:dyDescent="0.25">
      <c r="A15851" s="325"/>
      <c r="B15851" s="325"/>
      <c r="H15851" s="325"/>
      <c r="O15851" s="325"/>
    </row>
    <row r="15852" spans="1:15" x14ac:dyDescent="0.25">
      <c r="A15852" s="325"/>
      <c r="B15852" s="325"/>
      <c r="H15852" s="325"/>
      <c r="O15852" s="325"/>
    </row>
    <row r="15853" spans="1:15" x14ac:dyDescent="0.25">
      <c r="A15853" s="325"/>
      <c r="B15853" s="325"/>
      <c r="H15853" s="325"/>
      <c r="O15853" s="325"/>
    </row>
    <row r="15854" spans="1:15" x14ac:dyDescent="0.25">
      <c r="A15854" s="325"/>
      <c r="B15854" s="325"/>
      <c r="H15854" s="325"/>
      <c r="O15854" s="325"/>
    </row>
    <row r="15855" spans="1:15" x14ac:dyDescent="0.25">
      <c r="A15855" s="325"/>
      <c r="B15855" s="325"/>
      <c r="H15855" s="325"/>
      <c r="O15855" s="325"/>
    </row>
    <row r="15856" spans="1:15" x14ac:dyDescent="0.25">
      <c r="A15856" s="325"/>
      <c r="B15856" s="325"/>
      <c r="H15856" s="325"/>
      <c r="O15856" s="325"/>
    </row>
    <row r="15857" spans="1:15" x14ac:dyDescent="0.25">
      <c r="A15857" s="325"/>
      <c r="B15857" s="325"/>
      <c r="H15857" s="325"/>
      <c r="O15857" s="325"/>
    </row>
    <row r="15858" spans="1:15" x14ac:dyDescent="0.25">
      <c r="A15858" s="325"/>
      <c r="B15858" s="325"/>
      <c r="H15858" s="325"/>
      <c r="O15858" s="325"/>
    </row>
    <row r="15859" spans="1:15" x14ac:dyDescent="0.25">
      <c r="A15859" s="325"/>
      <c r="B15859" s="325"/>
      <c r="H15859" s="325"/>
      <c r="O15859" s="325"/>
    </row>
    <row r="15860" spans="1:15" x14ac:dyDescent="0.25">
      <c r="A15860" s="325"/>
      <c r="B15860" s="325"/>
      <c r="H15860" s="325"/>
      <c r="O15860" s="325"/>
    </row>
    <row r="15861" spans="1:15" x14ac:dyDescent="0.25">
      <c r="A15861" s="325"/>
      <c r="B15861" s="325"/>
      <c r="H15861" s="325"/>
      <c r="O15861" s="325"/>
    </row>
    <row r="15862" spans="1:15" x14ac:dyDescent="0.25">
      <c r="A15862" s="325"/>
      <c r="B15862" s="325"/>
      <c r="H15862" s="325"/>
      <c r="O15862" s="325"/>
    </row>
    <row r="15863" spans="1:15" x14ac:dyDescent="0.25">
      <c r="A15863" s="325"/>
      <c r="B15863" s="325"/>
      <c r="H15863" s="325"/>
      <c r="O15863" s="325"/>
    </row>
    <row r="15864" spans="1:15" x14ac:dyDescent="0.25">
      <c r="A15864" s="325"/>
      <c r="B15864" s="325"/>
      <c r="H15864" s="325"/>
      <c r="O15864" s="325"/>
    </row>
    <row r="15865" spans="1:15" x14ac:dyDescent="0.25">
      <c r="A15865" s="325"/>
      <c r="B15865" s="325"/>
      <c r="H15865" s="325"/>
      <c r="O15865" s="325"/>
    </row>
    <row r="15866" spans="1:15" x14ac:dyDescent="0.25">
      <c r="A15866" s="325"/>
      <c r="B15866" s="325"/>
      <c r="H15866" s="325"/>
      <c r="O15866" s="325"/>
    </row>
    <row r="15867" spans="1:15" x14ac:dyDescent="0.25">
      <c r="A15867" s="325"/>
      <c r="B15867" s="325"/>
      <c r="H15867" s="325"/>
      <c r="O15867" s="325"/>
    </row>
    <row r="15868" spans="1:15" x14ac:dyDescent="0.25">
      <c r="A15868" s="325"/>
      <c r="B15868" s="325"/>
      <c r="H15868" s="325"/>
      <c r="O15868" s="325"/>
    </row>
    <row r="15869" spans="1:15" x14ac:dyDescent="0.25">
      <c r="A15869" s="325"/>
      <c r="B15869" s="325"/>
      <c r="H15869" s="325"/>
      <c r="O15869" s="325"/>
    </row>
    <row r="15870" spans="1:15" x14ac:dyDescent="0.25">
      <c r="A15870" s="325"/>
      <c r="B15870" s="325"/>
      <c r="H15870" s="325"/>
      <c r="O15870" s="325"/>
    </row>
    <row r="15871" spans="1:15" x14ac:dyDescent="0.25">
      <c r="A15871" s="325"/>
      <c r="B15871" s="325"/>
      <c r="H15871" s="325"/>
      <c r="O15871" s="325"/>
    </row>
    <row r="15872" spans="1:15" x14ac:dyDescent="0.25">
      <c r="A15872" s="325"/>
      <c r="B15872" s="325"/>
      <c r="H15872" s="325"/>
      <c r="O15872" s="325"/>
    </row>
    <row r="15873" spans="1:15" x14ac:dyDescent="0.25">
      <c r="A15873" s="325"/>
      <c r="B15873" s="325"/>
      <c r="H15873" s="325"/>
      <c r="O15873" s="325"/>
    </row>
    <row r="15874" spans="1:15" x14ac:dyDescent="0.25">
      <c r="A15874" s="325"/>
      <c r="B15874" s="325"/>
      <c r="H15874" s="325"/>
      <c r="O15874" s="325"/>
    </row>
    <row r="15875" spans="1:15" x14ac:dyDescent="0.25">
      <c r="A15875" s="325"/>
      <c r="B15875" s="325"/>
      <c r="H15875" s="325"/>
      <c r="O15875" s="325"/>
    </row>
    <row r="15876" spans="1:15" x14ac:dyDescent="0.25">
      <c r="A15876" s="325"/>
      <c r="B15876" s="325"/>
      <c r="H15876" s="325"/>
      <c r="O15876" s="325"/>
    </row>
    <row r="15877" spans="1:15" x14ac:dyDescent="0.25">
      <c r="A15877" s="325"/>
      <c r="B15877" s="325"/>
      <c r="H15877" s="325"/>
      <c r="O15877" s="325"/>
    </row>
    <row r="15878" spans="1:15" x14ac:dyDescent="0.25">
      <c r="A15878" s="325"/>
      <c r="B15878" s="325"/>
      <c r="H15878" s="325"/>
      <c r="O15878" s="325"/>
    </row>
    <row r="15879" spans="1:15" x14ac:dyDescent="0.25">
      <c r="A15879" s="325"/>
      <c r="B15879" s="325"/>
      <c r="H15879" s="325"/>
      <c r="O15879" s="325"/>
    </row>
    <row r="15880" spans="1:15" x14ac:dyDescent="0.25">
      <c r="A15880" s="325"/>
      <c r="B15880" s="325"/>
      <c r="H15880" s="325"/>
      <c r="O15880" s="325"/>
    </row>
    <row r="15881" spans="1:15" x14ac:dyDescent="0.25">
      <c r="A15881" s="325"/>
      <c r="B15881" s="325"/>
      <c r="H15881" s="325"/>
      <c r="O15881" s="325"/>
    </row>
    <row r="15882" spans="1:15" x14ac:dyDescent="0.25">
      <c r="A15882" s="325"/>
      <c r="B15882" s="325"/>
      <c r="H15882" s="325"/>
      <c r="O15882" s="325"/>
    </row>
    <row r="15883" spans="1:15" x14ac:dyDescent="0.25">
      <c r="A15883" s="325"/>
      <c r="B15883" s="325"/>
      <c r="H15883" s="325"/>
      <c r="O15883" s="325"/>
    </row>
    <row r="15884" spans="1:15" x14ac:dyDescent="0.25">
      <c r="A15884" s="325"/>
      <c r="B15884" s="325"/>
      <c r="H15884" s="325"/>
      <c r="O15884" s="325"/>
    </row>
    <row r="15885" spans="1:15" x14ac:dyDescent="0.25">
      <c r="A15885" s="325"/>
      <c r="B15885" s="325"/>
      <c r="H15885" s="325"/>
      <c r="O15885" s="325"/>
    </row>
    <row r="15886" spans="1:15" x14ac:dyDescent="0.25">
      <c r="A15886" s="325"/>
      <c r="B15886" s="325"/>
      <c r="H15886" s="325"/>
      <c r="O15886" s="325"/>
    </row>
    <row r="15887" spans="1:15" x14ac:dyDescent="0.25">
      <c r="A15887" s="325"/>
      <c r="B15887" s="325"/>
      <c r="H15887" s="325"/>
      <c r="O15887" s="325"/>
    </row>
    <row r="15888" spans="1:15" x14ac:dyDescent="0.25">
      <c r="A15888" s="325"/>
      <c r="B15888" s="325"/>
      <c r="H15888" s="325"/>
      <c r="O15888" s="325"/>
    </row>
    <row r="15889" spans="1:15" x14ac:dyDescent="0.25">
      <c r="A15889" s="325"/>
      <c r="B15889" s="325"/>
      <c r="H15889" s="325"/>
      <c r="O15889" s="325"/>
    </row>
    <row r="15890" spans="1:15" x14ac:dyDescent="0.25">
      <c r="A15890" s="325"/>
      <c r="B15890" s="325"/>
      <c r="H15890" s="325"/>
      <c r="O15890" s="325"/>
    </row>
    <row r="15891" spans="1:15" x14ac:dyDescent="0.25">
      <c r="A15891" s="325"/>
      <c r="B15891" s="325"/>
      <c r="H15891" s="325"/>
      <c r="O15891" s="325"/>
    </row>
    <row r="15892" spans="1:15" x14ac:dyDescent="0.25">
      <c r="A15892" s="325"/>
      <c r="B15892" s="325"/>
      <c r="H15892" s="325"/>
      <c r="O15892" s="325"/>
    </row>
    <row r="15893" spans="1:15" x14ac:dyDescent="0.25">
      <c r="A15893" s="325"/>
      <c r="B15893" s="325"/>
      <c r="H15893" s="325"/>
      <c r="O15893" s="325"/>
    </row>
    <row r="15894" spans="1:15" x14ac:dyDescent="0.25">
      <c r="A15894" s="325"/>
      <c r="B15894" s="325"/>
      <c r="H15894" s="325"/>
      <c r="O15894" s="325"/>
    </row>
    <row r="15895" spans="1:15" x14ac:dyDescent="0.25">
      <c r="A15895" s="325"/>
      <c r="B15895" s="325"/>
      <c r="H15895" s="325"/>
      <c r="O15895" s="325"/>
    </row>
    <row r="15896" spans="1:15" x14ac:dyDescent="0.25">
      <c r="A15896" s="325"/>
      <c r="B15896" s="325"/>
      <c r="H15896" s="325"/>
      <c r="O15896" s="325"/>
    </row>
    <row r="15897" spans="1:15" x14ac:dyDescent="0.25">
      <c r="A15897" s="325"/>
      <c r="B15897" s="325"/>
      <c r="H15897" s="325"/>
      <c r="O15897" s="325"/>
    </row>
    <row r="15898" spans="1:15" x14ac:dyDescent="0.25">
      <c r="A15898" s="325"/>
      <c r="B15898" s="325"/>
      <c r="H15898" s="325"/>
      <c r="O15898" s="325"/>
    </row>
    <row r="15899" spans="1:15" x14ac:dyDescent="0.25">
      <c r="A15899" s="325"/>
      <c r="B15899" s="325"/>
      <c r="H15899" s="325"/>
      <c r="O15899" s="325"/>
    </row>
    <row r="15900" spans="1:15" x14ac:dyDescent="0.25">
      <c r="A15900" s="325"/>
      <c r="B15900" s="325"/>
      <c r="H15900" s="325"/>
      <c r="O15900" s="325"/>
    </row>
    <row r="15901" spans="1:15" x14ac:dyDescent="0.25">
      <c r="A15901" s="325"/>
      <c r="B15901" s="325"/>
      <c r="H15901" s="325"/>
      <c r="O15901" s="325"/>
    </row>
    <row r="15902" spans="1:15" x14ac:dyDescent="0.25">
      <c r="A15902" s="325"/>
      <c r="B15902" s="325"/>
      <c r="H15902" s="325"/>
      <c r="O15902" s="325"/>
    </row>
    <row r="15903" spans="1:15" x14ac:dyDescent="0.25">
      <c r="A15903" s="325"/>
      <c r="B15903" s="325"/>
      <c r="H15903" s="325"/>
      <c r="O15903" s="325"/>
    </row>
    <row r="15904" spans="1:15" x14ac:dyDescent="0.25">
      <c r="A15904" s="325"/>
      <c r="B15904" s="325"/>
      <c r="H15904" s="325"/>
      <c r="O15904" s="325"/>
    </row>
    <row r="15905" spans="1:15" x14ac:dyDescent="0.25">
      <c r="A15905" s="325"/>
      <c r="B15905" s="325"/>
      <c r="H15905" s="325"/>
      <c r="O15905" s="325"/>
    </row>
    <row r="15906" spans="1:15" x14ac:dyDescent="0.25">
      <c r="A15906" s="325"/>
      <c r="B15906" s="325"/>
      <c r="H15906" s="325"/>
      <c r="O15906" s="325"/>
    </row>
    <row r="15907" spans="1:15" x14ac:dyDescent="0.25">
      <c r="A15907" s="325"/>
      <c r="B15907" s="325"/>
      <c r="H15907" s="325"/>
      <c r="O15907" s="325"/>
    </row>
    <row r="15908" spans="1:15" x14ac:dyDescent="0.25">
      <c r="A15908" s="325"/>
      <c r="B15908" s="325"/>
      <c r="H15908" s="325"/>
      <c r="O15908" s="325"/>
    </row>
    <row r="15909" spans="1:15" x14ac:dyDescent="0.25">
      <c r="A15909" s="325"/>
      <c r="B15909" s="325"/>
      <c r="H15909" s="325"/>
      <c r="O15909" s="325"/>
    </row>
    <row r="15910" spans="1:15" x14ac:dyDescent="0.25">
      <c r="A15910" s="325"/>
      <c r="B15910" s="325"/>
      <c r="H15910" s="325"/>
      <c r="O15910" s="325"/>
    </row>
    <row r="15911" spans="1:15" x14ac:dyDescent="0.25">
      <c r="A15911" s="325"/>
      <c r="B15911" s="325"/>
      <c r="H15911" s="325"/>
      <c r="O15911" s="325"/>
    </row>
    <row r="15912" spans="1:15" x14ac:dyDescent="0.25">
      <c r="A15912" s="325"/>
      <c r="B15912" s="325"/>
      <c r="H15912" s="325"/>
      <c r="O15912" s="325"/>
    </row>
    <row r="15913" spans="1:15" x14ac:dyDescent="0.25">
      <c r="A15913" s="325"/>
      <c r="B15913" s="325"/>
      <c r="H15913" s="325"/>
      <c r="O15913" s="325"/>
    </row>
    <row r="15914" spans="1:15" x14ac:dyDescent="0.25">
      <c r="A15914" s="325"/>
      <c r="B15914" s="325"/>
      <c r="H15914" s="325"/>
      <c r="O15914" s="325"/>
    </row>
    <row r="15915" spans="1:15" x14ac:dyDescent="0.25">
      <c r="A15915" s="325"/>
      <c r="B15915" s="325"/>
      <c r="H15915" s="325"/>
      <c r="O15915" s="325"/>
    </row>
    <row r="15916" spans="1:15" x14ac:dyDescent="0.25">
      <c r="A15916" s="325"/>
      <c r="B15916" s="325"/>
      <c r="H15916" s="325"/>
      <c r="O15916" s="325"/>
    </row>
    <row r="15917" spans="1:15" x14ac:dyDescent="0.25">
      <c r="A15917" s="325"/>
      <c r="B15917" s="325"/>
      <c r="H15917" s="325"/>
      <c r="O15917" s="325"/>
    </row>
    <row r="15918" spans="1:15" x14ac:dyDescent="0.25">
      <c r="A15918" s="325"/>
      <c r="B15918" s="325"/>
      <c r="H15918" s="325"/>
      <c r="O15918" s="325"/>
    </row>
    <row r="15919" spans="1:15" x14ac:dyDescent="0.25">
      <c r="A15919" s="325"/>
      <c r="B15919" s="325"/>
      <c r="H15919" s="325"/>
      <c r="O15919" s="325"/>
    </row>
    <row r="15920" spans="1:15" x14ac:dyDescent="0.25">
      <c r="A15920" s="325"/>
      <c r="B15920" s="325"/>
      <c r="H15920" s="325"/>
      <c r="O15920" s="325"/>
    </row>
    <row r="15921" spans="1:15" x14ac:dyDescent="0.25">
      <c r="A15921" s="325"/>
      <c r="B15921" s="325"/>
      <c r="H15921" s="325"/>
      <c r="O15921" s="325"/>
    </row>
    <row r="15922" spans="1:15" x14ac:dyDescent="0.25">
      <c r="A15922" s="325"/>
      <c r="B15922" s="325"/>
      <c r="H15922" s="325"/>
      <c r="O15922" s="325"/>
    </row>
    <row r="15923" spans="1:15" x14ac:dyDescent="0.25">
      <c r="A15923" s="325"/>
      <c r="B15923" s="325"/>
      <c r="H15923" s="325"/>
      <c r="O15923" s="325"/>
    </row>
    <row r="15924" spans="1:15" x14ac:dyDescent="0.25">
      <c r="A15924" s="325"/>
      <c r="B15924" s="325"/>
      <c r="H15924" s="325"/>
      <c r="O15924" s="325"/>
    </row>
    <row r="15925" spans="1:15" x14ac:dyDescent="0.25">
      <c r="A15925" s="325"/>
      <c r="B15925" s="325"/>
      <c r="H15925" s="325"/>
      <c r="O15925" s="325"/>
    </row>
    <row r="15926" spans="1:15" x14ac:dyDescent="0.25">
      <c r="A15926" s="325"/>
      <c r="B15926" s="325"/>
      <c r="H15926" s="325"/>
      <c r="O15926" s="325"/>
    </row>
    <row r="15927" spans="1:15" x14ac:dyDescent="0.25">
      <c r="A15927" s="325"/>
      <c r="B15927" s="325"/>
      <c r="H15927" s="325"/>
      <c r="O15927" s="325"/>
    </row>
    <row r="15928" spans="1:15" x14ac:dyDescent="0.25">
      <c r="A15928" s="325"/>
      <c r="B15928" s="325"/>
      <c r="H15928" s="325"/>
      <c r="O15928" s="325"/>
    </row>
    <row r="15929" spans="1:15" x14ac:dyDescent="0.25">
      <c r="A15929" s="325"/>
      <c r="B15929" s="325"/>
      <c r="H15929" s="325"/>
      <c r="O15929" s="325"/>
    </row>
    <row r="15930" spans="1:15" x14ac:dyDescent="0.25">
      <c r="A15930" s="325"/>
      <c r="B15930" s="325"/>
      <c r="H15930" s="325"/>
      <c r="O15930" s="325"/>
    </row>
    <row r="15931" spans="1:15" x14ac:dyDescent="0.25">
      <c r="A15931" s="325"/>
      <c r="B15931" s="325"/>
      <c r="H15931" s="325"/>
      <c r="O15931" s="325"/>
    </row>
    <row r="15932" spans="1:15" x14ac:dyDescent="0.25">
      <c r="A15932" s="325"/>
      <c r="B15932" s="325"/>
      <c r="H15932" s="325"/>
      <c r="O15932" s="325"/>
    </row>
    <row r="15933" spans="1:15" x14ac:dyDescent="0.25">
      <c r="A15933" s="325"/>
      <c r="B15933" s="325"/>
      <c r="H15933" s="325"/>
      <c r="O15933" s="325"/>
    </row>
    <row r="15934" spans="1:15" x14ac:dyDescent="0.25">
      <c r="A15934" s="325"/>
      <c r="B15934" s="325"/>
      <c r="H15934" s="325"/>
      <c r="O15934" s="325"/>
    </row>
    <row r="15935" spans="1:15" x14ac:dyDescent="0.25">
      <c r="A15935" s="325"/>
      <c r="B15935" s="325"/>
      <c r="H15935" s="325"/>
      <c r="O15935" s="325"/>
    </row>
    <row r="15936" spans="1:15" x14ac:dyDescent="0.25">
      <c r="A15936" s="325"/>
      <c r="B15936" s="325"/>
      <c r="H15936" s="325"/>
      <c r="O15936" s="325"/>
    </row>
    <row r="15937" spans="1:15" x14ac:dyDescent="0.25">
      <c r="A15937" s="325"/>
      <c r="B15937" s="325"/>
      <c r="H15937" s="325"/>
      <c r="O15937" s="325"/>
    </row>
    <row r="15938" spans="1:15" x14ac:dyDescent="0.25">
      <c r="A15938" s="325"/>
      <c r="B15938" s="325"/>
      <c r="H15938" s="325"/>
      <c r="O15938" s="325"/>
    </row>
    <row r="15939" spans="1:15" x14ac:dyDescent="0.25">
      <c r="A15939" s="325"/>
      <c r="B15939" s="325"/>
      <c r="H15939" s="325"/>
      <c r="O15939" s="325"/>
    </row>
    <row r="15940" spans="1:15" x14ac:dyDescent="0.25">
      <c r="A15940" s="325"/>
      <c r="B15940" s="325"/>
      <c r="H15940" s="325"/>
      <c r="O15940" s="325"/>
    </row>
    <row r="15941" spans="1:15" x14ac:dyDescent="0.25">
      <c r="A15941" s="325"/>
      <c r="B15941" s="325"/>
      <c r="H15941" s="325"/>
      <c r="O15941" s="325"/>
    </row>
    <row r="15942" spans="1:15" x14ac:dyDescent="0.25">
      <c r="A15942" s="325"/>
      <c r="B15942" s="325"/>
      <c r="H15942" s="325"/>
      <c r="O15942" s="325"/>
    </row>
    <row r="15943" spans="1:15" x14ac:dyDescent="0.25">
      <c r="A15943" s="325"/>
      <c r="B15943" s="325"/>
      <c r="H15943" s="325"/>
      <c r="O15943" s="325"/>
    </row>
    <row r="15944" spans="1:15" x14ac:dyDescent="0.25">
      <c r="A15944" s="325"/>
      <c r="B15944" s="325"/>
      <c r="H15944" s="325"/>
      <c r="O15944" s="325"/>
    </row>
    <row r="15945" spans="1:15" x14ac:dyDescent="0.25">
      <c r="A15945" s="325"/>
      <c r="B15945" s="325"/>
      <c r="H15945" s="325"/>
      <c r="O15945" s="325"/>
    </row>
    <row r="15946" spans="1:15" x14ac:dyDescent="0.25">
      <c r="A15946" s="325"/>
      <c r="B15946" s="325"/>
      <c r="H15946" s="325"/>
      <c r="O15946" s="325"/>
    </row>
    <row r="15947" spans="1:15" x14ac:dyDescent="0.25">
      <c r="A15947" s="325"/>
      <c r="B15947" s="325"/>
      <c r="H15947" s="325"/>
      <c r="O15947" s="325"/>
    </row>
    <row r="15948" spans="1:15" x14ac:dyDescent="0.25">
      <c r="A15948" s="325"/>
      <c r="B15948" s="325"/>
      <c r="H15948" s="325"/>
      <c r="O15948" s="325"/>
    </row>
    <row r="15949" spans="1:15" x14ac:dyDescent="0.25">
      <c r="A15949" s="325"/>
      <c r="B15949" s="325"/>
      <c r="H15949" s="325"/>
      <c r="O15949" s="325"/>
    </row>
    <row r="15950" spans="1:15" x14ac:dyDescent="0.25">
      <c r="A15950" s="325"/>
      <c r="B15950" s="325"/>
      <c r="H15950" s="325"/>
      <c r="O15950" s="325"/>
    </row>
    <row r="15951" spans="1:15" x14ac:dyDescent="0.25">
      <c r="A15951" s="325"/>
      <c r="B15951" s="325"/>
      <c r="H15951" s="325"/>
      <c r="O15951" s="325"/>
    </row>
    <row r="15952" spans="1:15" x14ac:dyDescent="0.25">
      <c r="A15952" s="325"/>
      <c r="B15952" s="325"/>
      <c r="H15952" s="325"/>
      <c r="O15952" s="325"/>
    </row>
    <row r="15953" spans="1:15" x14ac:dyDescent="0.25">
      <c r="A15953" s="325"/>
      <c r="B15953" s="325"/>
      <c r="H15953" s="325"/>
      <c r="O15953" s="325"/>
    </row>
    <row r="15954" spans="1:15" x14ac:dyDescent="0.25">
      <c r="A15954" s="325"/>
      <c r="B15954" s="325"/>
      <c r="H15954" s="325"/>
      <c r="O15954" s="325"/>
    </row>
    <row r="15955" spans="1:15" x14ac:dyDescent="0.25">
      <c r="A15955" s="325"/>
      <c r="B15955" s="325"/>
      <c r="H15955" s="325"/>
      <c r="O15955" s="325"/>
    </row>
    <row r="15956" spans="1:15" x14ac:dyDescent="0.25">
      <c r="A15956" s="325"/>
      <c r="B15956" s="325"/>
      <c r="H15956" s="325"/>
      <c r="O15956" s="325"/>
    </row>
    <row r="15957" spans="1:15" x14ac:dyDescent="0.25">
      <c r="A15957" s="325"/>
      <c r="B15957" s="325"/>
      <c r="H15957" s="325"/>
      <c r="O15957" s="325"/>
    </row>
    <row r="15958" spans="1:15" x14ac:dyDescent="0.25">
      <c r="A15958" s="325"/>
      <c r="B15958" s="325"/>
      <c r="H15958" s="325"/>
      <c r="O15958" s="325"/>
    </row>
    <row r="15959" spans="1:15" x14ac:dyDescent="0.25">
      <c r="A15959" s="325"/>
      <c r="B15959" s="325"/>
      <c r="H15959" s="325"/>
      <c r="O15959" s="325"/>
    </row>
    <row r="15960" spans="1:15" x14ac:dyDescent="0.25">
      <c r="A15960" s="325"/>
      <c r="B15960" s="325"/>
      <c r="H15960" s="325"/>
      <c r="O15960" s="325"/>
    </row>
    <row r="15961" spans="1:15" x14ac:dyDescent="0.25">
      <c r="A15961" s="325"/>
      <c r="B15961" s="325"/>
      <c r="H15961" s="325"/>
      <c r="O15961" s="325"/>
    </row>
    <row r="15962" spans="1:15" x14ac:dyDescent="0.25">
      <c r="A15962" s="325"/>
      <c r="B15962" s="325"/>
      <c r="H15962" s="325"/>
      <c r="O15962" s="325"/>
    </row>
    <row r="15963" spans="1:15" x14ac:dyDescent="0.25">
      <c r="A15963" s="325"/>
      <c r="B15963" s="325"/>
      <c r="H15963" s="325"/>
      <c r="O15963" s="325"/>
    </row>
    <row r="15964" spans="1:15" x14ac:dyDescent="0.25">
      <c r="A15964" s="325"/>
      <c r="B15964" s="325"/>
      <c r="H15964" s="325"/>
      <c r="O15964" s="325"/>
    </row>
    <row r="15965" spans="1:15" x14ac:dyDescent="0.25">
      <c r="A15965" s="325"/>
      <c r="B15965" s="325"/>
      <c r="H15965" s="325"/>
      <c r="O15965" s="325"/>
    </row>
    <row r="15966" spans="1:15" x14ac:dyDescent="0.25">
      <c r="A15966" s="325"/>
      <c r="B15966" s="325"/>
      <c r="H15966" s="325"/>
      <c r="O15966" s="325"/>
    </row>
    <row r="15967" spans="1:15" x14ac:dyDescent="0.25">
      <c r="A15967" s="325"/>
      <c r="B15967" s="325"/>
      <c r="H15967" s="325"/>
      <c r="O15967" s="325"/>
    </row>
    <row r="15968" spans="1:15" x14ac:dyDescent="0.25">
      <c r="A15968" s="325"/>
      <c r="B15968" s="325"/>
      <c r="H15968" s="325"/>
      <c r="O15968" s="325"/>
    </row>
    <row r="15969" spans="1:15" x14ac:dyDescent="0.25">
      <c r="A15969" s="325"/>
      <c r="B15969" s="325"/>
      <c r="H15969" s="325"/>
      <c r="O15969" s="325"/>
    </row>
    <row r="15970" spans="1:15" x14ac:dyDescent="0.25">
      <c r="A15970" s="325"/>
      <c r="B15970" s="325"/>
      <c r="H15970" s="325"/>
      <c r="O15970" s="325"/>
    </row>
    <row r="15971" spans="1:15" x14ac:dyDescent="0.25">
      <c r="A15971" s="325"/>
      <c r="B15971" s="325"/>
      <c r="H15971" s="325"/>
      <c r="O15971" s="325"/>
    </row>
    <row r="15972" spans="1:15" x14ac:dyDescent="0.25">
      <c r="A15972" s="325"/>
      <c r="B15972" s="325"/>
      <c r="H15972" s="325"/>
      <c r="O15972" s="325"/>
    </row>
    <row r="15973" spans="1:15" x14ac:dyDescent="0.25">
      <c r="A15973" s="325"/>
      <c r="B15973" s="325"/>
      <c r="H15973" s="325"/>
      <c r="O15973" s="325"/>
    </row>
    <row r="15974" spans="1:15" x14ac:dyDescent="0.25">
      <c r="A15974" s="325"/>
      <c r="B15974" s="325"/>
      <c r="H15974" s="325"/>
      <c r="O15974" s="325"/>
    </row>
    <row r="15975" spans="1:15" x14ac:dyDescent="0.25">
      <c r="A15975" s="325"/>
      <c r="B15975" s="325"/>
      <c r="H15975" s="325"/>
      <c r="O15975" s="325"/>
    </row>
    <row r="15976" spans="1:15" x14ac:dyDescent="0.25">
      <c r="A15976" s="325"/>
      <c r="B15976" s="325"/>
      <c r="H15976" s="325"/>
      <c r="O15976" s="325"/>
    </row>
    <row r="15977" spans="1:15" x14ac:dyDescent="0.25">
      <c r="A15977" s="325"/>
      <c r="B15977" s="325"/>
      <c r="H15977" s="325"/>
      <c r="O15977" s="325"/>
    </row>
    <row r="15978" spans="1:15" x14ac:dyDescent="0.25">
      <c r="A15978" s="325"/>
      <c r="B15978" s="325"/>
      <c r="H15978" s="325"/>
      <c r="O15978" s="325"/>
    </row>
    <row r="15979" spans="1:15" x14ac:dyDescent="0.25">
      <c r="A15979" s="325"/>
      <c r="B15979" s="325"/>
      <c r="H15979" s="325"/>
      <c r="O15979" s="325"/>
    </row>
    <row r="15980" spans="1:15" x14ac:dyDescent="0.25">
      <c r="A15980" s="325"/>
      <c r="B15980" s="325"/>
      <c r="H15980" s="325"/>
      <c r="O15980" s="325"/>
    </row>
    <row r="15981" spans="1:15" x14ac:dyDescent="0.25">
      <c r="A15981" s="325"/>
      <c r="B15981" s="325"/>
      <c r="H15981" s="325"/>
      <c r="O15981" s="325"/>
    </row>
    <row r="15982" spans="1:15" x14ac:dyDescent="0.25">
      <c r="A15982" s="325"/>
      <c r="B15982" s="325"/>
      <c r="H15982" s="325"/>
      <c r="O15982" s="325"/>
    </row>
    <row r="15983" spans="1:15" x14ac:dyDescent="0.25">
      <c r="A15983" s="325"/>
      <c r="B15983" s="325"/>
      <c r="H15983" s="325"/>
      <c r="O15983" s="325"/>
    </row>
    <row r="15984" spans="1:15" x14ac:dyDescent="0.25">
      <c r="A15984" s="325"/>
      <c r="B15984" s="325"/>
      <c r="H15984" s="325"/>
      <c r="O15984" s="325"/>
    </row>
    <row r="15985" spans="1:15" x14ac:dyDescent="0.25">
      <c r="A15985" s="325"/>
      <c r="B15985" s="325"/>
      <c r="H15985" s="325"/>
      <c r="O15985" s="325"/>
    </row>
    <row r="15986" spans="1:15" x14ac:dyDescent="0.25">
      <c r="A15986" s="325"/>
      <c r="B15986" s="325"/>
      <c r="H15986" s="325"/>
      <c r="O15986" s="325"/>
    </row>
    <row r="15987" spans="1:15" x14ac:dyDescent="0.25">
      <c r="A15987" s="325"/>
      <c r="B15987" s="325"/>
      <c r="H15987" s="325"/>
      <c r="O15987" s="325"/>
    </row>
    <row r="15988" spans="1:15" x14ac:dyDescent="0.25">
      <c r="A15988" s="325"/>
      <c r="B15988" s="325"/>
      <c r="H15988" s="325"/>
      <c r="O15988" s="325"/>
    </row>
    <row r="15989" spans="1:15" x14ac:dyDescent="0.25">
      <c r="A15989" s="325"/>
      <c r="B15989" s="325"/>
      <c r="H15989" s="325"/>
      <c r="O15989" s="325"/>
    </row>
    <row r="15990" spans="1:15" x14ac:dyDescent="0.25">
      <c r="A15990" s="325"/>
      <c r="B15990" s="325"/>
      <c r="H15990" s="325"/>
      <c r="O15990" s="325"/>
    </row>
    <row r="15991" spans="1:15" x14ac:dyDescent="0.25">
      <c r="A15991" s="325"/>
      <c r="B15991" s="325"/>
      <c r="H15991" s="325"/>
      <c r="O15991" s="325"/>
    </row>
    <row r="15992" spans="1:15" x14ac:dyDescent="0.25">
      <c r="A15992" s="325"/>
      <c r="B15992" s="325"/>
      <c r="H15992" s="325"/>
      <c r="O15992" s="325"/>
    </row>
    <row r="15993" spans="1:15" x14ac:dyDescent="0.25">
      <c r="A15993" s="325"/>
      <c r="B15993" s="325"/>
      <c r="H15993" s="325"/>
      <c r="O15993" s="325"/>
    </row>
    <row r="15994" spans="1:15" x14ac:dyDescent="0.25">
      <c r="A15994" s="325"/>
      <c r="B15994" s="325"/>
      <c r="H15994" s="325"/>
      <c r="O15994" s="325"/>
    </row>
    <row r="15995" spans="1:15" x14ac:dyDescent="0.25">
      <c r="A15995" s="325"/>
      <c r="B15995" s="325"/>
      <c r="H15995" s="325"/>
      <c r="O15995" s="325"/>
    </row>
    <row r="15996" spans="1:15" x14ac:dyDescent="0.25">
      <c r="A15996" s="325"/>
      <c r="B15996" s="325"/>
      <c r="H15996" s="325"/>
      <c r="O15996" s="325"/>
    </row>
    <row r="15997" spans="1:15" x14ac:dyDescent="0.25">
      <c r="A15997" s="325"/>
      <c r="B15997" s="325"/>
      <c r="H15997" s="325"/>
      <c r="O15997" s="325"/>
    </row>
    <row r="15998" spans="1:15" x14ac:dyDescent="0.25">
      <c r="A15998" s="325"/>
      <c r="B15998" s="325"/>
      <c r="H15998" s="325"/>
      <c r="O15998" s="325"/>
    </row>
    <row r="15999" spans="1:15" x14ac:dyDescent="0.25">
      <c r="A15999" s="325"/>
      <c r="B15999" s="325"/>
      <c r="H15999" s="325"/>
      <c r="O15999" s="325"/>
    </row>
    <row r="16000" spans="1:15" x14ac:dyDescent="0.25">
      <c r="A16000" s="325"/>
      <c r="B16000" s="325"/>
      <c r="H16000" s="325"/>
      <c r="O16000" s="325"/>
    </row>
    <row r="16001" spans="1:15" x14ac:dyDescent="0.25">
      <c r="A16001" s="325"/>
      <c r="B16001" s="325"/>
      <c r="H16001" s="325"/>
      <c r="O16001" s="325"/>
    </row>
    <row r="16002" spans="1:15" x14ac:dyDescent="0.25">
      <c r="A16002" s="325"/>
      <c r="B16002" s="325"/>
      <c r="H16002" s="325"/>
      <c r="O16002" s="325"/>
    </row>
    <row r="16003" spans="1:15" x14ac:dyDescent="0.25">
      <c r="A16003" s="325"/>
      <c r="B16003" s="325"/>
      <c r="H16003" s="325"/>
      <c r="O16003" s="325"/>
    </row>
    <row r="16004" spans="1:15" x14ac:dyDescent="0.25">
      <c r="A16004" s="325"/>
      <c r="B16004" s="325"/>
      <c r="H16004" s="325"/>
      <c r="O16004" s="325"/>
    </row>
    <row r="16005" spans="1:15" x14ac:dyDescent="0.25">
      <c r="A16005" s="325"/>
      <c r="B16005" s="325"/>
      <c r="H16005" s="325"/>
      <c r="O16005" s="325"/>
    </row>
    <row r="16006" spans="1:15" x14ac:dyDescent="0.25">
      <c r="A16006" s="325"/>
      <c r="B16006" s="325"/>
      <c r="H16006" s="325"/>
      <c r="O16006" s="325"/>
    </row>
    <row r="16007" spans="1:15" x14ac:dyDescent="0.25">
      <c r="A16007" s="325"/>
      <c r="B16007" s="325"/>
      <c r="H16007" s="325"/>
      <c r="O16007" s="325"/>
    </row>
    <row r="16008" spans="1:15" x14ac:dyDescent="0.25">
      <c r="A16008" s="325"/>
      <c r="B16008" s="325"/>
      <c r="H16008" s="325"/>
      <c r="O16008" s="325"/>
    </row>
    <row r="16009" spans="1:15" x14ac:dyDescent="0.25">
      <c r="A16009" s="325"/>
      <c r="B16009" s="325"/>
      <c r="H16009" s="325"/>
      <c r="O16009" s="325"/>
    </row>
    <row r="16010" spans="1:15" x14ac:dyDescent="0.25">
      <c r="A16010" s="325"/>
      <c r="B16010" s="325"/>
      <c r="H16010" s="325"/>
      <c r="O16010" s="325"/>
    </row>
    <row r="16011" spans="1:15" x14ac:dyDescent="0.25">
      <c r="A16011" s="325"/>
      <c r="B16011" s="325"/>
      <c r="H16011" s="325"/>
      <c r="O16011" s="325"/>
    </row>
    <row r="16012" spans="1:15" x14ac:dyDescent="0.25">
      <c r="A16012" s="325"/>
      <c r="B16012" s="325"/>
      <c r="H16012" s="325"/>
      <c r="O16012" s="325"/>
    </row>
    <row r="16013" spans="1:15" x14ac:dyDescent="0.25">
      <c r="A16013" s="325"/>
      <c r="B16013" s="325"/>
      <c r="H16013" s="325"/>
      <c r="O16013" s="325"/>
    </row>
    <row r="16014" spans="1:15" x14ac:dyDescent="0.25">
      <c r="A16014" s="325"/>
      <c r="B16014" s="325"/>
      <c r="H16014" s="325"/>
      <c r="O16014" s="325"/>
    </row>
    <row r="16015" spans="1:15" x14ac:dyDescent="0.25">
      <c r="A16015" s="325"/>
      <c r="B16015" s="325"/>
      <c r="H16015" s="325"/>
      <c r="O16015" s="325"/>
    </row>
    <row r="16016" spans="1:15" x14ac:dyDescent="0.25">
      <c r="A16016" s="325"/>
      <c r="B16016" s="325"/>
      <c r="H16016" s="325"/>
      <c r="O16016" s="325"/>
    </row>
    <row r="16017" spans="1:15" x14ac:dyDescent="0.25">
      <c r="A16017" s="325"/>
      <c r="B16017" s="325"/>
      <c r="H16017" s="325"/>
      <c r="O16017" s="325"/>
    </row>
    <row r="16018" spans="1:15" x14ac:dyDescent="0.25">
      <c r="A16018" s="325"/>
      <c r="B16018" s="325"/>
      <c r="H16018" s="325"/>
      <c r="O16018" s="325"/>
    </row>
    <row r="16019" spans="1:15" x14ac:dyDescent="0.25">
      <c r="A16019" s="325"/>
      <c r="B16019" s="325"/>
      <c r="H16019" s="325"/>
      <c r="O16019" s="325"/>
    </row>
    <row r="16020" spans="1:15" x14ac:dyDescent="0.25">
      <c r="A16020" s="325"/>
      <c r="B16020" s="325"/>
      <c r="H16020" s="325"/>
      <c r="O16020" s="325"/>
    </row>
    <row r="16021" spans="1:15" x14ac:dyDescent="0.25">
      <c r="A16021" s="325"/>
      <c r="B16021" s="325"/>
      <c r="H16021" s="325"/>
      <c r="O16021" s="325"/>
    </row>
    <row r="16022" spans="1:15" x14ac:dyDescent="0.25">
      <c r="A16022" s="325"/>
      <c r="B16022" s="325"/>
      <c r="H16022" s="325"/>
      <c r="O16022" s="325"/>
    </row>
    <row r="16023" spans="1:15" x14ac:dyDescent="0.25">
      <c r="A16023" s="325"/>
      <c r="B16023" s="325"/>
      <c r="H16023" s="325"/>
      <c r="O16023" s="325"/>
    </row>
    <row r="16024" spans="1:15" x14ac:dyDescent="0.25">
      <c r="A16024" s="325"/>
      <c r="B16024" s="325"/>
      <c r="H16024" s="325"/>
      <c r="O16024" s="325"/>
    </row>
    <row r="16025" spans="1:15" x14ac:dyDescent="0.25">
      <c r="A16025" s="325"/>
      <c r="B16025" s="325"/>
      <c r="H16025" s="325"/>
      <c r="O16025" s="325"/>
    </row>
    <row r="16026" spans="1:15" x14ac:dyDescent="0.25">
      <c r="A16026" s="325"/>
      <c r="B16026" s="325"/>
      <c r="H16026" s="325"/>
      <c r="O16026" s="325"/>
    </row>
    <row r="16027" spans="1:15" x14ac:dyDescent="0.25">
      <c r="A16027" s="325"/>
      <c r="B16027" s="325"/>
      <c r="H16027" s="325"/>
      <c r="O16027" s="325"/>
    </row>
    <row r="16028" spans="1:15" x14ac:dyDescent="0.25">
      <c r="A16028" s="325"/>
      <c r="B16028" s="325"/>
      <c r="H16028" s="325"/>
      <c r="O16028" s="325"/>
    </row>
    <row r="16029" spans="1:15" x14ac:dyDescent="0.25">
      <c r="A16029" s="325"/>
      <c r="B16029" s="325"/>
      <c r="H16029" s="325"/>
      <c r="O16029" s="325"/>
    </row>
    <row r="16030" spans="1:15" x14ac:dyDescent="0.25">
      <c r="A16030" s="325"/>
      <c r="B16030" s="325"/>
      <c r="H16030" s="325"/>
      <c r="O16030" s="325"/>
    </row>
    <row r="16031" spans="1:15" x14ac:dyDescent="0.25">
      <c r="A16031" s="325"/>
      <c r="B16031" s="325"/>
      <c r="H16031" s="325"/>
      <c r="O16031" s="325"/>
    </row>
    <row r="16032" spans="1:15" x14ac:dyDescent="0.25">
      <c r="A16032" s="325"/>
      <c r="B16032" s="325"/>
      <c r="H16032" s="325"/>
      <c r="O16032" s="325"/>
    </row>
    <row r="16033" spans="1:15" x14ac:dyDescent="0.25">
      <c r="A16033" s="325"/>
      <c r="B16033" s="325"/>
      <c r="H16033" s="325"/>
      <c r="O16033" s="325"/>
    </row>
    <row r="16034" spans="1:15" x14ac:dyDescent="0.25">
      <c r="A16034" s="325"/>
      <c r="B16034" s="325"/>
      <c r="H16034" s="325"/>
      <c r="O16034" s="325"/>
    </row>
    <row r="16035" spans="1:15" x14ac:dyDescent="0.25">
      <c r="A16035" s="325"/>
      <c r="B16035" s="325"/>
      <c r="H16035" s="325"/>
      <c r="O16035" s="325"/>
    </row>
    <row r="16036" spans="1:15" x14ac:dyDescent="0.25">
      <c r="A16036" s="325"/>
      <c r="B16036" s="325"/>
      <c r="H16036" s="325"/>
      <c r="O16036" s="325"/>
    </row>
    <row r="16037" spans="1:15" x14ac:dyDescent="0.25">
      <c r="A16037" s="325"/>
      <c r="B16037" s="325"/>
      <c r="H16037" s="325"/>
      <c r="O16037" s="325"/>
    </row>
    <row r="16038" spans="1:15" x14ac:dyDescent="0.25">
      <c r="A16038" s="325"/>
      <c r="B16038" s="325"/>
      <c r="H16038" s="325"/>
      <c r="O16038" s="325"/>
    </row>
    <row r="16039" spans="1:15" x14ac:dyDescent="0.25">
      <c r="A16039" s="325"/>
      <c r="B16039" s="325"/>
      <c r="H16039" s="325"/>
      <c r="O16039" s="325"/>
    </row>
    <row r="16040" spans="1:15" x14ac:dyDescent="0.25">
      <c r="A16040" s="325"/>
      <c r="B16040" s="325"/>
      <c r="H16040" s="325"/>
      <c r="O16040" s="325"/>
    </row>
    <row r="16041" spans="1:15" x14ac:dyDescent="0.25">
      <c r="A16041" s="325"/>
      <c r="B16041" s="325"/>
      <c r="H16041" s="325"/>
      <c r="O16041" s="325"/>
    </row>
    <row r="16042" spans="1:15" x14ac:dyDescent="0.25">
      <c r="A16042" s="325"/>
      <c r="B16042" s="325"/>
      <c r="H16042" s="325"/>
      <c r="O16042" s="325"/>
    </row>
    <row r="16043" spans="1:15" x14ac:dyDescent="0.25">
      <c r="A16043" s="325"/>
      <c r="B16043" s="325"/>
      <c r="H16043" s="325"/>
      <c r="O16043" s="325"/>
    </row>
    <row r="16044" spans="1:15" x14ac:dyDescent="0.25">
      <c r="A16044" s="325"/>
      <c r="B16044" s="325"/>
      <c r="H16044" s="325"/>
      <c r="O16044" s="325"/>
    </row>
    <row r="16045" spans="1:15" x14ac:dyDescent="0.25">
      <c r="A16045" s="325"/>
      <c r="B16045" s="325"/>
      <c r="H16045" s="325"/>
      <c r="O16045" s="325"/>
    </row>
    <row r="16046" spans="1:15" x14ac:dyDescent="0.25">
      <c r="A16046" s="325"/>
      <c r="B16046" s="325"/>
      <c r="H16046" s="325"/>
      <c r="O16046" s="325"/>
    </row>
    <row r="16047" spans="1:15" x14ac:dyDescent="0.25">
      <c r="A16047" s="325"/>
      <c r="B16047" s="325"/>
      <c r="H16047" s="325"/>
      <c r="O16047" s="325"/>
    </row>
    <row r="16048" spans="1:15" x14ac:dyDescent="0.25">
      <c r="A16048" s="325"/>
      <c r="B16048" s="325"/>
      <c r="H16048" s="325"/>
      <c r="O16048" s="325"/>
    </row>
    <row r="16049" spans="1:15" x14ac:dyDescent="0.25">
      <c r="A16049" s="325"/>
      <c r="B16049" s="325"/>
      <c r="H16049" s="325"/>
      <c r="O16049" s="325"/>
    </row>
    <row r="16050" spans="1:15" x14ac:dyDescent="0.25">
      <c r="A16050" s="325"/>
      <c r="B16050" s="325"/>
      <c r="H16050" s="325"/>
      <c r="O16050" s="325"/>
    </row>
    <row r="16051" spans="1:15" x14ac:dyDescent="0.25">
      <c r="A16051" s="325"/>
      <c r="B16051" s="325"/>
      <c r="H16051" s="325"/>
      <c r="O16051" s="325"/>
    </row>
    <row r="16052" spans="1:15" x14ac:dyDescent="0.25">
      <c r="A16052" s="325"/>
      <c r="B16052" s="325"/>
      <c r="H16052" s="325"/>
      <c r="O16052" s="325"/>
    </row>
    <row r="16053" spans="1:15" x14ac:dyDescent="0.25">
      <c r="A16053" s="325"/>
      <c r="B16053" s="325"/>
      <c r="H16053" s="325"/>
      <c r="O16053" s="325"/>
    </row>
    <row r="16054" spans="1:15" x14ac:dyDescent="0.25">
      <c r="A16054" s="325"/>
      <c r="B16054" s="325"/>
      <c r="H16054" s="325"/>
      <c r="O16054" s="325"/>
    </row>
    <row r="16055" spans="1:15" x14ac:dyDescent="0.25">
      <c r="A16055" s="325"/>
      <c r="B16055" s="325"/>
      <c r="H16055" s="325"/>
      <c r="O16055" s="325"/>
    </row>
    <row r="16056" spans="1:15" x14ac:dyDescent="0.25">
      <c r="A16056" s="325"/>
      <c r="B16056" s="325"/>
      <c r="H16056" s="325"/>
      <c r="O16056" s="325"/>
    </row>
    <row r="16057" spans="1:15" x14ac:dyDescent="0.25">
      <c r="A16057" s="325"/>
      <c r="B16057" s="325"/>
      <c r="H16057" s="325"/>
      <c r="O16057" s="325"/>
    </row>
    <row r="16058" spans="1:15" x14ac:dyDescent="0.25">
      <c r="A16058" s="325"/>
      <c r="B16058" s="325"/>
      <c r="H16058" s="325"/>
      <c r="O16058" s="325"/>
    </row>
    <row r="16059" spans="1:15" x14ac:dyDescent="0.25">
      <c r="A16059" s="325"/>
      <c r="B16059" s="325"/>
      <c r="H16059" s="325"/>
      <c r="O16059" s="325"/>
    </row>
    <row r="16060" spans="1:15" x14ac:dyDescent="0.25">
      <c r="A16060" s="325"/>
      <c r="B16060" s="325"/>
      <c r="H16060" s="325"/>
      <c r="O16060" s="325"/>
    </row>
    <row r="16061" spans="1:15" x14ac:dyDescent="0.25">
      <c r="A16061" s="325"/>
      <c r="B16061" s="325"/>
      <c r="H16061" s="325"/>
      <c r="O16061" s="325"/>
    </row>
    <row r="16062" spans="1:15" x14ac:dyDescent="0.25">
      <c r="A16062" s="325"/>
      <c r="B16062" s="325"/>
      <c r="H16062" s="325"/>
      <c r="O16062" s="325"/>
    </row>
    <row r="16063" spans="1:15" x14ac:dyDescent="0.25">
      <c r="A16063" s="325"/>
      <c r="B16063" s="325"/>
      <c r="H16063" s="325"/>
      <c r="O16063" s="325"/>
    </row>
    <row r="16064" spans="1:15" x14ac:dyDescent="0.25">
      <c r="A16064" s="325"/>
      <c r="B16064" s="325"/>
      <c r="H16064" s="325"/>
      <c r="O16064" s="325"/>
    </row>
    <row r="16065" spans="1:15" x14ac:dyDescent="0.25">
      <c r="A16065" s="325"/>
      <c r="B16065" s="325"/>
      <c r="H16065" s="325"/>
      <c r="O16065" s="325"/>
    </row>
    <row r="16066" spans="1:15" x14ac:dyDescent="0.25">
      <c r="A16066" s="325"/>
      <c r="B16066" s="325"/>
      <c r="H16066" s="325"/>
      <c r="O16066" s="325"/>
    </row>
    <row r="16067" spans="1:15" x14ac:dyDescent="0.25">
      <c r="A16067" s="325"/>
      <c r="B16067" s="325"/>
      <c r="H16067" s="325"/>
      <c r="O16067" s="325"/>
    </row>
    <row r="16068" spans="1:15" x14ac:dyDescent="0.25">
      <c r="A16068" s="325"/>
      <c r="B16068" s="325"/>
      <c r="H16068" s="325"/>
      <c r="O16068" s="325"/>
    </row>
    <row r="16069" spans="1:15" x14ac:dyDescent="0.25">
      <c r="A16069" s="325"/>
      <c r="B16069" s="325"/>
      <c r="H16069" s="325"/>
      <c r="O16069" s="325"/>
    </row>
    <row r="16070" spans="1:15" x14ac:dyDescent="0.25">
      <c r="A16070" s="325"/>
      <c r="B16070" s="325"/>
      <c r="H16070" s="325"/>
      <c r="O16070" s="325"/>
    </row>
    <row r="16071" spans="1:15" x14ac:dyDescent="0.25">
      <c r="A16071" s="325"/>
      <c r="B16071" s="325"/>
      <c r="H16071" s="325"/>
      <c r="O16071" s="325"/>
    </row>
    <row r="16072" spans="1:15" x14ac:dyDescent="0.25">
      <c r="A16072" s="325"/>
      <c r="B16072" s="325"/>
      <c r="H16072" s="325"/>
      <c r="O16072" s="325"/>
    </row>
    <row r="16073" spans="1:15" x14ac:dyDescent="0.25">
      <c r="A16073" s="325"/>
      <c r="B16073" s="325"/>
      <c r="H16073" s="325"/>
      <c r="O16073" s="325"/>
    </row>
    <row r="16074" spans="1:15" x14ac:dyDescent="0.25">
      <c r="A16074" s="325"/>
      <c r="B16074" s="325"/>
      <c r="H16074" s="325"/>
      <c r="O16074" s="325"/>
    </row>
    <row r="16075" spans="1:15" x14ac:dyDescent="0.25">
      <c r="A16075" s="325"/>
      <c r="B16075" s="325"/>
      <c r="H16075" s="325"/>
      <c r="O16075" s="325"/>
    </row>
    <row r="16076" spans="1:15" x14ac:dyDescent="0.25">
      <c r="A16076" s="325"/>
      <c r="B16076" s="325"/>
      <c r="H16076" s="325"/>
      <c r="O16076" s="325"/>
    </row>
    <row r="16077" spans="1:15" x14ac:dyDescent="0.25">
      <c r="A16077" s="325"/>
      <c r="B16077" s="325"/>
      <c r="H16077" s="325"/>
      <c r="O16077" s="325"/>
    </row>
    <row r="16078" spans="1:15" x14ac:dyDescent="0.25">
      <c r="A16078" s="325"/>
      <c r="B16078" s="325"/>
      <c r="H16078" s="325"/>
      <c r="O16078" s="325"/>
    </row>
    <row r="16079" spans="1:15" x14ac:dyDescent="0.25">
      <c r="A16079" s="325"/>
      <c r="B16079" s="325"/>
      <c r="H16079" s="325"/>
      <c r="O16079" s="325"/>
    </row>
    <row r="16080" spans="1:15" x14ac:dyDescent="0.25">
      <c r="A16080" s="325"/>
      <c r="B16080" s="325"/>
      <c r="H16080" s="325"/>
      <c r="O16080" s="325"/>
    </row>
    <row r="16081" spans="1:15" x14ac:dyDescent="0.25">
      <c r="A16081" s="325"/>
      <c r="B16081" s="325"/>
      <c r="H16081" s="325"/>
      <c r="O16081" s="325"/>
    </row>
    <row r="16082" spans="1:15" x14ac:dyDescent="0.25">
      <c r="A16082" s="325"/>
      <c r="B16082" s="325"/>
      <c r="H16082" s="325"/>
      <c r="O16082" s="325"/>
    </row>
    <row r="16083" spans="1:15" x14ac:dyDescent="0.25">
      <c r="A16083" s="325"/>
      <c r="B16083" s="325"/>
      <c r="H16083" s="325"/>
      <c r="O16083" s="325"/>
    </row>
    <row r="16084" spans="1:15" x14ac:dyDescent="0.25">
      <c r="A16084" s="325"/>
      <c r="B16084" s="325"/>
      <c r="H16084" s="325"/>
      <c r="O16084" s="325"/>
    </row>
    <row r="16085" spans="1:15" x14ac:dyDescent="0.25">
      <c r="A16085" s="325"/>
      <c r="B16085" s="325"/>
      <c r="H16085" s="325"/>
      <c r="O16085" s="325"/>
    </row>
    <row r="16086" spans="1:15" x14ac:dyDescent="0.25">
      <c r="A16086" s="325"/>
      <c r="B16086" s="325"/>
      <c r="H16086" s="325"/>
      <c r="O16086" s="325"/>
    </row>
    <row r="16087" spans="1:15" x14ac:dyDescent="0.25">
      <c r="A16087" s="325"/>
      <c r="B16087" s="325"/>
      <c r="H16087" s="325"/>
      <c r="O16087" s="325"/>
    </row>
    <row r="16088" spans="1:15" x14ac:dyDescent="0.25">
      <c r="A16088" s="325"/>
      <c r="B16088" s="325"/>
      <c r="H16088" s="325"/>
      <c r="O16088" s="325"/>
    </row>
    <row r="16089" spans="1:15" x14ac:dyDescent="0.25">
      <c r="A16089" s="325"/>
      <c r="B16089" s="325"/>
      <c r="H16089" s="325"/>
      <c r="O16089" s="325"/>
    </row>
    <row r="16090" spans="1:15" x14ac:dyDescent="0.25">
      <c r="A16090" s="325"/>
      <c r="B16090" s="325"/>
      <c r="H16090" s="325"/>
      <c r="O16090" s="325"/>
    </row>
    <row r="16091" spans="1:15" x14ac:dyDescent="0.25">
      <c r="A16091" s="325"/>
      <c r="B16091" s="325"/>
      <c r="H16091" s="325"/>
      <c r="O16091" s="325"/>
    </row>
    <row r="16092" spans="1:15" x14ac:dyDescent="0.25">
      <c r="A16092" s="325"/>
      <c r="B16092" s="325"/>
      <c r="H16092" s="325"/>
      <c r="O16092" s="325"/>
    </row>
    <row r="16093" spans="1:15" x14ac:dyDescent="0.25">
      <c r="A16093" s="325"/>
      <c r="B16093" s="325"/>
      <c r="H16093" s="325"/>
      <c r="O16093" s="325"/>
    </row>
    <row r="16094" spans="1:15" x14ac:dyDescent="0.25">
      <c r="A16094" s="325"/>
      <c r="B16094" s="325"/>
      <c r="H16094" s="325"/>
      <c r="O16094" s="325"/>
    </row>
    <row r="16095" spans="1:15" x14ac:dyDescent="0.25">
      <c r="A16095" s="325"/>
      <c r="B16095" s="325"/>
      <c r="H16095" s="325"/>
      <c r="O16095" s="325"/>
    </row>
    <row r="16096" spans="1:15" x14ac:dyDescent="0.25">
      <c r="A16096" s="325"/>
      <c r="B16096" s="325"/>
      <c r="H16096" s="325"/>
      <c r="O16096" s="325"/>
    </row>
    <row r="16097" spans="1:15" x14ac:dyDescent="0.25">
      <c r="A16097" s="325"/>
      <c r="B16097" s="325"/>
      <c r="H16097" s="325"/>
      <c r="O16097" s="325"/>
    </row>
    <row r="16098" spans="1:15" x14ac:dyDescent="0.25">
      <c r="A16098" s="325"/>
      <c r="B16098" s="325"/>
      <c r="H16098" s="325"/>
      <c r="O16098" s="325"/>
    </row>
    <row r="16099" spans="1:15" x14ac:dyDescent="0.25">
      <c r="A16099" s="325"/>
      <c r="B16099" s="325"/>
      <c r="H16099" s="325"/>
      <c r="O16099" s="325"/>
    </row>
    <row r="16100" spans="1:15" x14ac:dyDescent="0.25">
      <c r="A16100" s="325"/>
      <c r="B16100" s="325"/>
      <c r="H16100" s="325"/>
      <c r="O16100" s="325"/>
    </row>
    <row r="16101" spans="1:15" x14ac:dyDescent="0.25">
      <c r="A16101" s="325"/>
      <c r="B16101" s="325"/>
      <c r="H16101" s="325"/>
      <c r="O16101" s="325"/>
    </row>
    <row r="16102" spans="1:15" x14ac:dyDescent="0.25">
      <c r="A16102" s="325"/>
      <c r="B16102" s="325"/>
      <c r="H16102" s="325"/>
      <c r="O16102" s="325"/>
    </row>
    <row r="16103" spans="1:15" x14ac:dyDescent="0.25">
      <c r="A16103" s="325"/>
      <c r="B16103" s="325"/>
      <c r="H16103" s="325"/>
      <c r="O16103" s="325"/>
    </row>
    <row r="16104" spans="1:15" x14ac:dyDescent="0.25">
      <c r="A16104" s="325"/>
      <c r="B16104" s="325"/>
      <c r="H16104" s="325"/>
      <c r="O16104" s="325"/>
    </row>
    <row r="16105" spans="1:15" x14ac:dyDescent="0.25">
      <c r="A16105" s="325"/>
      <c r="B16105" s="325"/>
      <c r="H16105" s="325"/>
      <c r="O16105" s="325"/>
    </row>
    <row r="16106" spans="1:15" x14ac:dyDescent="0.25">
      <c r="A16106" s="325"/>
      <c r="B16106" s="325"/>
      <c r="H16106" s="325"/>
      <c r="O16106" s="325"/>
    </row>
    <row r="16107" spans="1:15" x14ac:dyDescent="0.25">
      <c r="A16107" s="325"/>
      <c r="B16107" s="325"/>
      <c r="H16107" s="325"/>
      <c r="O16107" s="325"/>
    </row>
    <row r="16108" spans="1:15" x14ac:dyDescent="0.25">
      <c r="A16108" s="325"/>
      <c r="B16108" s="325"/>
      <c r="H16108" s="325"/>
      <c r="O16108" s="325"/>
    </row>
    <row r="16109" spans="1:15" x14ac:dyDescent="0.25">
      <c r="A16109" s="325"/>
      <c r="B16109" s="325"/>
      <c r="H16109" s="325"/>
      <c r="O16109" s="325"/>
    </row>
    <row r="16110" spans="1:15" x14ac:dyDescent="0.25">
      <c r="A16110" s="325"/>
      <c r="B16110" s="325"/>
      <c r="H16110" s="325"/>
      <c r="O16110" s="325"/>
    </row>
    <row r="16111" spans="1:15" x14ac:dyDescent="0.25">
      <c r="A16111" s="325"/>
      <c r="B16111" s="325"/>
      <c r="H16111" s="325"/>
      <c r="O16111" s="325"/>
    </row>
    <row r="16112" spans="1:15" x14ac:dyDescent="0.25">
      <c r="A16112" s="325"/>
      <c r="B16112" s="325"/>
      <c r="H16112" s="325"/>
      <c r="O16112" s="325"/>
    </row>
    <row r="16113" spans="1:15" x14ac:dyDescent="0.25">
      <c r="A16113" s="325"/>
      <c r="B16113" s="325"/>
      <c r="H16113" s="325"/>
      <c r="O16113" s="325"/>
    </row>
    <row r="16114" spans="1:15" x14ac:dyDescent="0.25">
      <c r="A16114" s="325"/>
      <c r="B16114" s="325"/>
      <c r="H16114" s="325"/>
      <c r="O16114" s="325"/>
    </row>
    <row r="16115" spans="1:15" x14ac:dyDescent="0.25">
      <c r="A16115" s="325"/>
      <c r="B16115" s="325"/>
      <c r="H16115" s="325"/>
      <c r="O16115" s="325"/>
    </row>
    <row r="16116" spans="1:15" x14ac:dyDescent="0.25">
      <c r="A16116" s="325"/>
      <c r="B16116" s="325"/>
      <c r="H16116" s="325"/>
      <c r="O16116" s="325"/>
    </row>
    <row r="16117" spans="1:15" x14ac:dyDescent="0.25">
      <c r="A16117" s="325"/>
      <c r="B16117" s="325"/>
      <c r="H16117" s="325"/>
      <c r="O16117" s="325"/>
    </row>
    <row r="16118" spans="1:15" x14ac:dyDescent="0.25">
      <c r="A16118" s="325"/>
      <c r="B16118" s="325"/>
      <c r="H16118" s="325"/>
      <c r="O16118" s="325"/>
    </row>
    <row r="16119" spans="1:15" x14ac:dyDescent="0.25">
      <c r="A16119" s="325"/>
      <c r="B16119" s="325"/>
      <c r="H16119" s="325"/>
      <c r="O16119" s="325"/>
    </row>
    <row r="16120" spans="1:15" x14ac:dyDescent="0.25">
      <c r="A16120" s="325"/>
      <c r="B16120" s="325"/>
      <c r="H16120" s="325"/>
      <c r="O16120" s="325"/>
    </row>
    <row r="16121" spans="1:15" x14ac:dyDescent="0.25">
      <c r="A16121" s="325"/>
      <c r="B16121" s="325"/>
      <c r="H16121" s="325"/>
      <c r="O16121" s="325"/>
    </row>
    <row r="16122" spans="1:15" x14ac:dyDescent="0.25">
      <c r="A16122" s="325"/>
      <c r="B16122" s="325"/>
      <c r="H16122" s="325"/>
      <c r="O16122" s="325"/>
    </row>
    <row r="16123" spans="1:15" x14ac:dyDescent="0.25">
      <c r="A16123" s="325"/>
      <c r="B16123" s="325"/>
      <c r="H16123" s="325"/>
      <c r="O16123" s="325"/>
    </row>
    <row r="16124" spans="1:15" x14ac:dyDescent="0.25">
      <c r="A16124" s="325"/>
      <c r="B16124" s="325"/>
      <c r="H16124" s="325"/>
      <c r="O16124" s="325"/>
    </row>
    <row r="16125" spans="1:15" x14ac:dyDescent="0.25">
      <c r="A16125" s="325"/>
      <c r="B16125" s="325"/>
      <c r="H16125" s="325"/>
      <c r="O16125" s="325"/>
    </row>
    <row r="16126" spans="1:15" x14ac:dyDescent="0.25">
      <c r="A16126" s="325"/>
      <c r="B16126" s="325"/>
      <c r="H16126" s="325"/>
      <c r="O16126" s="325"/>
    </row>
    <row r="16127" spans="1:15" x14ac:dyDescent="0.25">
      <c r="A16127" s="325"/>
      <c r="B16127" s="325"/>
      <c r="H16127" s="325"/>
      <c r="O16127" s="325"/>
    </row>
    <row r="16128" spans="1:15" x14ac:dyDescent="0.25">
      <c r="A16128" s="325"/>
      <c r="B16128" s="325"/>
      <c r="H16128" s="325"/>
      <c r="O16128" s="325"/>
    </row>
    <row r="16129" spans="1:15" x14ac:dyDescent="0.25">
      <c r="A16129" s="325"/>
      <c r="B16129" s="325"/>
      <c r="H16129" s="325"/>
      <c r="O16129" s="325"/>
    </row>
    <row r="16130" spans="1:15" x14ac:dyDescent="0.25">
      <c r="A16130" s="325"/>
      <c r="B16130" s="325"/>
      <c r="H16130" s="325"/>
      <c r="O16130" s="325"/>
    </row>
    <row r="16131" spans="1:15" x14ac:dyDescent="0.25">
      <c r="A16131" s="325"/>
      <c r="B16131" s="325"/>
      <c r="H16131" s="325"/>
      <c r="O16131" s="325"/>
    </row>
    <row r="16132" spans="1:15" x14ac:dyDescent="0.25">
      <c r="A16132" s="325"/>
      <c r="B16132" s="325"/>
      <c r="H16132" s="325"/>
      <c r="O16132" s="325"/>
    </row>
    <row r="16133" spans="1:15" x14ac:dyDescent="0.25">
      <c r="A16133" s="325"/>
      <c r="B16133" s="325"/>
      <c r="H16133" s="325"/>
      <c r="O16133" s="325"/>
    </row>
    <row r="16134" spans="1:15" x14ac:dyDescent="0.25">
      <c r="A16134" s="325"/>
      <c r="B16134" s="325"/>
      <c r="H16134" s="325"/>
      <c r="O16134" s="325"/>
    </row>
    <row r="16135" spans="1:15" x14ac:dyDescent="0.25">
      <c r="A16135" s="325"/>
      <c r="B16135" s="325"/>
      <c r="H16135" s="325"/>
      <c r="O16135" s="325"/>
    </row>
    <row r="16136" spans="1:15" x14ac:dyDescent="0.25">
      <c r="A16136" s="325"/>
      <c r="B16136" s="325"/>
      <c r="H16136" s="325"/>
      <c r="O16136" s="325"/>
    </row>
    <row r="16137" spans="1:15" x14ac:dyDescent="0.25">
      <c r="A16137" s="325"/>
      <c r="B16137" s="325"/>
      <c r="H16137" s="325"/>
      <c r="O16137" s="325"/>
    </row>
    <row r="16138" spans="1:15" x14ac:dyDescent="0.25">
      <c r="A16138" s="325"/>
      <c r="B16138" s="325"/>
      <c r="H16138" s="325"/>
      <c r="O16138" s="325"/>
    </row>
    <row r="16139" spans="1:15" x14ac:dyDescent="0.25">
      <c r="A16139" s="325"/>
      <c r="B16139" s="325"/>
      <c r="H16139" s="325"/>
      <c r="O16139" s="325"/>
    </row>
    <row r="16140" spans="1:15" x14ac:dyDescent="0.25">
      <c r="A16140" s="325"/>
      <c r="B16140" s="325"/>
      <c r="H16140" s="325"/>
      <c r="O16140" s="325"/>
    </row>
    <row r="16141" spans="1:15" x14ac:dyDescent="0.25">
      <c r="A16141" s="325"/>
      <c r="B16141" s="325"/>
      <c r="H16141" s="325"/>
      <c r="O16141" s="325"/>
    </row>
    <row r="16142" spans="1:15" x14ac:dyDescent="0.25">
      <c r="A16142" s="325"/>
      <c r="B16142" s="325"/>
      <c r="H16142" s="325"/>
      <c r="O16142" s="325"/>
    </row>
    <row r="16143" spans="1:15" x14ac:dyDescent="0.25">
      <c r="A16143" s="325"/>
      <c r="B16143" s="325"/>
      <c r="H16143" s="325"/>
      <c r="O16143" s="325"/>
    </row>
    <row r="16144" spans="1:15" x14ac:dyDescent="0.25">
      <c r="A16144" s="325"/>
      <c r="B16144" s="325"/>
      <c r="H16144" s="325"/>
      <c r="O16144" s="325"/>
    </row>
    <row r="16145" spans="1:15" x14ac:dyDescent="0.25">
      <c r="A16145" s="325"/>
      <c r="B16145" s="325"/>
      <c r="H16145" s="325"/>
      <c r="O16145" s="325"/>
    </row>
    <row r="16146" spans="1:15" x14ac:dyDescent="0.25">
      <c r="A16146" s="325"/>
      <c r="B16146" s="325"/>
      <c r="H16146" s="325"/>
      <c r="O16146" s="325"/>
    </row>
    <row r="16147" spans="1:15" x14ac:dyDescent="0.25">
      <c r="A16147" s="325"/>
      <c r="B16147" s="325"/>
      <c r="H16147" s="325"/>
      <c r="O16147" s="325"/>
    </row>
    <row r="16148" spans="1:15" x14ac:dyDescent="0.25">
      <c r="A16148" s="325"/>
      <c r="B16148" s="325"/>
      <c r="H16148" s="325"/>
      <c r="O16148" s="325"/>
    </row>
    <row r="16149" spans="1:15" x14ac:dyDescent="0.25">
      <c r="A16149" s="325"/>
      <c r="B16149" s="325"/>
      <c r="H16149" s="325"/>
      <c r="O16149" s="325"/>
    </row>
    <row r="16150" spans="1:15" x14ac:dyDescent="0.25">
      <c r="A16150" s="325"/>
      <c r="B16150" s="325"/>
      <c r="H16150" s="325"/>
      <c r="O16150" s="325"/>
    </row>
    <row r="16151" spans="1:15" x14ac:dyDescent="0.25">
      <c r="A16151" s="325"/>
      <c r="B16151" s="325"/>
      <c r="H16151" s="325"/>
      <c r="O16151" s="325"/>
    </row>
    <row r="16152" spans="1:15" x14ac:dyDescent="0.25">
      <c r="A16152" s="325"/>
      <c r="B16152" s="325"/>
      <c r="H16152" s="325"/>
      <c r="O16152" s="325"/>
    </row>
    <row r="16153" spans="1:15" x14ac:dyDescent="0.25">
      <c r="A16153" s="325"/>
      <c r="B16153" s="325"/>
      <c r="H16153" s="325"/>
      <c r="O16153" s="325"/>
    </row>
    <row r="16154" spans="1:15" x14ac:dyDescent="0.25">
      <c r="A16154" s="325"/>
      <c r="B16154" s="325"/>
      <c r="H16154" s="325"/>
      <c r="O16154" s="325"/>
    </row>
    <row r="16155" spans="1:15" x14ac:dyDescent="0.25">
      <c r="A16155" s="325"/>
      <c r="B16155" s="325"/>
      <c r="H16155" s="325"/>
      <c r="O16155" s="325"/>
    </row>
    <row r="16156" spans="1:15" x14ac:dyDescent="0.25">
      <c r="A16156" s="325"/>
      <c r="B16156" s="325"/>
      <c r="H16156" s="325"/>
      <c r="O16156" s="325"/>
    </row>
    <row r="16157" spans="1:15" x14ac:dyDescent="0.25">
      <c r="A16157" s="325"/>
      <c r="B16157" s="325"/>
      <c r="H16157" s="325"/>
      <c r="O16157" s="325"/>
    </row>
    <row r="16158" spans="1:15" x14ac:dyDescent="0.25">
      <c r="A16158" s="325"/>
      <c r="B16158" s="325"/>
      <c r="H16158" s="325"/>
      <c r="O16158" s="325"/>
    </row>
    <row r="16159" spans="1:15" x14ac:dyDescent="0.25">
      <c r="A16159" s="325"/>
      <c r="B16159" s="325"/>
      <c r="H16159" s="325"/>
      <c r="O16159" s="325"/>
    </row>
    <row r="16160" spans="1:15" x14ac:dyDescent="0.25">
      <c r="A16160" s="325"/>
      <c r="B16160" s="325"/>
      <c r="H16160" s="325"/>
      <c r="O16160" s="325"/>
    </row>
    <row r="16161" spans="1:15" x14ac:dyDescent="0.25">
      <c r="A16161" s="325"/>
      <c r="B16161" s="325"/>
      <c r="H16161" s="325"/>
      <c r="O16161" s="325"/>
    </row>
    <row r="16162" spans="1:15" x14ac:dyDescent="0.25">
      <c r="A16162" s="325"/>
      <c r="B16162" s="325"/>
      <c r="H16162" s="325"/>
      <c r="O16162" s="325"/>
    </row>
    <row r="16163" spans="1:15" x14ac:dyDescent="0.25">
      <c r="A16163" s="325"/>
      <c r="B16163" s="325"/>
      <c r="H16163" s="325"/>
      <c r="O16163" s="325"/>
    </row>
    <row r="16164" spans="1:15" x14ac:dyDescent="0.25">
      <c r="A16164" s="325"/>
      <c r="B16164" s="325"/>
      <c r="H16164" s="325"/>
      <c r="O16164" s="325"/>
    </row>
    <row r="16165" spans="1:15" x14ac:dyDescent="0.25">
      <c r="A16165" s="325"/>
      <c r="B16165" s="325"/>
      <c r="H16165" s="325"/>
      <c r="O16165" s="325"/>
    </row>
    <row r="16166" spans="1:15" x14ac:dyDescent="0.25">
      <c r="A16166" s="325"/>
      <c r="B16166" s="325"/>
      <c r="H16166" s="325"/>
      <c r="O16166" s="325"/>
    </row>
    <row r="16167" spans="1:15" x14ac:dyDescent="0.25">
      <c r="A16167" s="325"/>
      <c r="B16167" s="325"/>
      <c r="H16167" s="325"/>
      <c r="O16167" s="325"/>
    </row>
    <row r="16168" spans="1:15" x14ac:dyDescent="0.25">
      <c r="A16168" s="325"/>
      <c r="B16168" s="325"/>
      <c r="H16168" s="325"/>
      <c r="O16168" s="325"/>
    </row>
    <row r="16169" spans="1:15" x14ac:dyDescent="0.25">
      <c r="A16169" s="325"/>
      <c r="B16169" s="325"/>
      <c r="H16169" s="325"/>
      <c r="O16169" s="325"/>
    </row>
    <row r="16170" spans="1:15" x14ac:dyDescent="0.25">
      <c r="A16170" s="325"/>
      <c r="B16170" s="325"/>
      <c r="H16170" s="325"/>
      <c r="O16170" s="325"/>
    </row>
    <row r="16171" spans="1:15" x14ac:dyDescent="0.25">
      <c r="A16171" s="325"/>
      <c r="B16171" s="325"/>
      <c r="H16171" s="325"/>
      <c r="O16171" s="325"/>
    </row>
    <row r="16172" spans="1:15" x14ac:dyDescent="0.25">
      <c r="A16172" s="325"/>
      <c r="B16172" s="325"/>
      <c r="H16172" s="325"/>
      <c r="O16172" s="325"/>
    </row>
    <row r="16173" spans="1:15" x14ac:dyDescent="0.25">
      <c r="A16173" s="325"/>
      <c r="B16173" s="325"/>
      <c r="H16173" s="325"/>
      <c r="O16173" s="325"/>
    </row>
    <row r="16174" spans="1:15" x14ac:dyDescent="0.25">
      <c r="A16174" s="325"/>
      <c r="B16174" s="325"/>
      <c r="H16174" s="325"/>
      <c r="O16174" s="325"/>
    </row>
    <row r="16175" spans="1:15" x14ac:dyDescent="0.25">
      <c r="A16175" s="325"/>
      <c r="B16175" s="325"/>
      <c r="H16175" s="325"/>
      <c r="O16175" s="325"/>
    </row>
    <row r="16176" spans="1:15" x14ac:dyDescent="0.25">
      <c r="A16176" s="325"/>
      <c r="B16176" s="325"/>
      <c r="H16176" s="325"/>
      <c r="O16176" s="325"/>
    </row>
    <row r="16177" spans="1:15" x14ac:dyDescent="0.25">
      <c r="A16177" s="325"/>
      <c r="B16177" s="325"/>
      <c r="H16177" s="325"/>
      <c r="O16177" s="325"/>
    </row>
    <row r="16178" spans="1:15" x14ac:dyDescent="0.25">
      <c r="A16178" s="325"/>
      <c r="B16178" s="325"/>
      <c r="H16178" s="325"/>
      <c r="O16178" s="325"/>
    </row>
    <row r="16179" spans="1:15" x14ac:dyDescent="0.25">
      <c r="A16179" s="325"/>
      <c r="B16179" s="325"/>
      <c r="H16179" s="325"/>
      <c r="O16179" s="325"/>
    </row>
    <row r="16180" spans="1:15" x14ac:dyDescent="0.25">
      <c r="A16180" s="325"/>
      <c r="B16180" s="325"/>
      <c r="H16180" s="325"/>
      <c r="O16180" s="325"/>
    </row>
    <row r="16181" spans="1:15" x14ac:dyDescent="0.25">
      <c r="A16181" s="325"/>
      <c r="B16181" s="325"/>
      <c r="H16181" s="325"/>
      <c r="O16181" s="325"/>
    </row>
    <row r="16182" spans="1:15" x14ac:dyDescent="0.25">
      <c r="A16182" s="325"/>
      <c r="B16182" s="325"/>
      <c r="H16182" s="325"/>
      <c r="O16182" s="325"/>
    </row>
    <row r="16183" spans="1:15" x14ac:dyDescent="0.25">
      <c r="A16183" s="325"/>
      <c r="B16183" s="325"/>
      <c r="H16183" s="325"/>
      <c r="O16183" s="325"/>
    </row>
    <row r="16184" spans="1:15" x14ac:dyDescent="0.25">
      <c r="A16184" s="325"/>
      <c r="B16184" s="325"/>
      <c r="H16184" s="325"/>
      <c r="O16184" s="325"/>
    </row>
    <row r="16185" spans="1:15" x14ac:dyDescent="0.25">
      <c r="A16185" s="325"/>
      <c r="B16185" s="325"/>
      <c r="H16185" s="325"/>
      <c r="O16185" s="325"/>
    </row>
    <row r="16186" spans="1:15" x14ac:dyDescent="0.25">
      <c r="A16186" s="325"/>
      <c r="B16186" s="325"/>
      <c r="H16186" s="325"/>
      <c r="O16186" s="325"/>
    </row>
    <row r="16187" spans="1:15" x14ac:dyDescent="0.25">
      <c r="A16187" s="325"/>
      <c r="B16187" s="325"/>
      <c r="H16187" s="325"/>
      <c r="O16187" s="325"/>
    </row>
    <row r="16188" spans="1:15" x14ac:dyDescent="0.25">
      <c r="A16188" s="325"/>
      <c r="B16188" s="325"/>
      <c r="H16188" s="325"/>
      <c r="O16188" s="325"/>
    </row>
    <row r="16189" spans="1:15" x14ac:dyDescent="0.25">
      <c r="A16189" s="325"/>
      <c r="B16189" s="325"/>
      <c r="H16189" s="325"/>
      <c r="O16189" s="325"/>
    </row>
    <row r="16190" spans="1:15" x14ac:dyDescent="0.25">
      <c r="A16190" s="325"/>
      <c r="B16190" s="325"/>
      <c r="H16190" s="325"/>
      <c r="O16190" s="325"/>
    </row>
    <row r="16191" spans="1:15" x14ac:dyDescent="0.25">
      <c r="A16191" s="325"/>
      <c r="B16191" s="325"/>
      <c r="H16191" s="325"/>
      <c r="O16191" s="325"/>
    </row>
    <row r="16192" spans="1:15" x14ac:dyDescent="0.25">
      <c r="A16192" s="325"/>
      <c r="B16192" s="325"/>
      <c r="H16192" s="325"/>
      <c r="O16192" s="325"/>
    </row>
    <row r="16193" spans="1:15" x14ac:dyDescent="0.25">
      <c r="A16193" s="325"/>
      <c r="B16193" s="325"/>
      <c r="H16193" s="325"/>
      <c r="O16193" s="325"/>
    </row>
    <row r="16194" spans="1:15" x14ac:dyDescent="0.25">
      <c r="A16194" s="325"/>
      <c r="B16194" s="325"/>
      <c r="H16194" s="325"/>
      <c r="O16194" s="325"/>
    </row>
    <row r="16195" spans="1:15" x14ac:dyDescent="0.25">
      <c r="A16195" s="325"/>
      <c r="B16195" s="325"/>
      <c r="H16195" s="325"/>
      <c r="O16195" s="325"/>
    </row>
    <row r="16196" spans="1:15" x14ac:dyDescent="0.25">
      <c r="A16196" s="325"/>
      <c r="B16196" s="325"/>
      <c r="H16196" s="325"/>
      <c r="O16196" s="325"/>
    </row>
    <row r="16197" spans="1:15" x14ac:dyDescent="0.25">
      <c r="A16197" s="325"/>
      <c r="B16197" s="325"/>
      <c r="H16197" s="325"/>
      <c r="O16197" s="325"/>
    </row>
    <row r="16198" spans="1:15" x14ac:dyDescent="0.25">
      <c r="A16198" s="325"/>
      <c r="B16198" s="325"/>
      <c r="H16198" s="325"/>
      <c r="O16198" s="325"/>
    </row>
    <row r="16199" spans="1:15" x14ac:dyDescent="0.25">
      <c r="A16199" s="325"/>
      <c r="B16199" s="325"/>
      <c r="H16199" s="325"/>
      <c r="O16199" s="325"/>
    </row>
    <row r="16200" spans="1:15" x14ac:dyDescent="0.25">
      <c r="A16200" s="325"/>
      <c r="B16200" s="325"/>
      <c r="H16200" s="325"/>
      <c r="O16200" s="325"/>
    </row>
    <row r="16201" spans="1:15" x14ac:dyDescent="0.25">
      <c r="A16201" s="325"/>
      <c r="B16201" s="325"/>
      <c r="H16201" s="325"/>
      <c r="O16201" s="325"/>
    </row>
    <row r="16202" spans="1:15" x14ac:dyDescent="0.25">
      <c r="A16202" s="325"/>
      <c r="B16202" s="325"/>
      <c r="H16202" s="325"/>
      <c r="O16202" s="325"/>
    </row>
    <row r="16203" spans="1:15" x14ac:dyDescent="0.25">
      <c r="A16203" s="325"/>
      <c r="B16203" s="325"/>
      <c r="H16203" s="325"/>
      <c r="O16203" s="325"/>
    </row>
    <row r="16204" spans="1:15" x14ac:dyDescent="0.25">
      <c r="A16204" s="325"/>
      <c r="B16204" s="325"/>
      <c r="H16204" s="325"/>
      <c r="O16204" s="325"/>
    </row>
    <row r="16205" spans="1:15" x14ac:dyDescent="0.25">
      <c r="A16205" s="325"/>
      <c r="B16205" s="325"/>
      <c r="H16205" s="325"/>
      <c r="O16205" s="325"/>
    </row>
    <row r="16206" spans="1:15" x14ac:dyDescent="0.25">
      <c r="A16206" s="325"/>
      <c r="B16206" s="325"/>
      <c r="H16206" s="325"/>
      <c r="O16206" s="325"/>
    </row>
    <row r="16207" spans="1:15" x14ac:dyDescent="0.25">
      <c r="A16207" s="325"/>
      <c r="B16207" s="325"/>
      <c r="H16207" s="325"/>
      <c r="O16207" s="325"/>
    </row>
    <row r="16208" spans="1:15" x14ac:dyDescent="0.25">
      <c r="A16208" s="325"/>
      <c r="B16208" s="325"/>
      <c r="H16208" s="325"/>
      <c r="O16208" s="325"/>
    </row>
    <row r="16209" spans="1:15" x14ac:dyDescent="0.25">
      <c r="A16209" s="325"/>
      <c r="B16209" s="325"/>
      <c r="H16209" s="325"/>
      <c r="O16209" s="325"/>
    </row>
    <row r="16210" spans="1:15" x14ac:dyDescent="0.25">
      <c r="A16210" s="325"/>
      <c r="B16210" s="325"/>
      <c r="H16210" s="325"/>
      <c r="O16210" s="325"/>
    </row>
    <row r="16211" spans="1:15" x14ac:dyDescent="0.25">
      <c r="A16211" s="325"/>
      <c r="B16211" s="325"/>
      <c r="H16211" s="325"/>
      <c r="O16211" s="325"/>
    </row>
    <row r="16212" spans="1:15" x14ac:dyDescent="0.25">
      <c r="A16212" s="325"/>
      <c r="B16212" s="325"/>
      <c r="H16212" s="325"/>
      <c r="O16212" s="325"/>
    </row>
    <row r="16213" spans="1:15" x14ac:dyDescent="0.25">
      <c r="A16213" s="325"/>
      <c r="B16213" s="325"/>
      <c r="H16213" s="325"/>
      <c r="O16213" s="325"/>
    </row>
    <row r="16214" spans="1:15" x14ac:dyDescent="0.25">
      <c r="A16214" s="325"/>
      <c r="B16214" s="325"/>
      <c r="H16214" s="325"/>
      <c r="O16214" s="325"/>
    </row>
    <row r="16215" spans="1:15" x14ac:dyDescent="0.25">
      <c r="A16215" s="325"/>
      <c r="B16215" s="325"/>
      <c r="H16215" s="325"/>
      <c r="O16215" s="325"/>
    </row>
    <row r="16216" spans="1:15" x14ac:dyDescent="0.25">
      <c r="A16216" s="325"/>
      <c r="B16216" s="325"/>
      <c r="H16216" s="325"/>
      <c r="O16216" s="325"/>
    </row>
    <row r="16217" spans="1:15" x14ac:dyDescent="0.25">
      <c r="A16217" s="325"/>
      <c r="B16217" s="325"/>
      <c r="H16217" s="325"/>
      <c r="O16217" s="325"/>
    </row>
    <row r="16218" spans="1:15" x14ac:dyDescent="0.25">
      <c r="A16218" s="325"/>
      <c r="B16218" s="325"/>
      <c r="H16218" s="325"/>
      <c r="O16218" s="325"/>
    </row>
    <row r="16219" spans="1:15" x14ac:dyDescent="0.25">
      <c r="A16219" s="325"/>
      <c r="B16219" s="325"/>
      <c r="H16219" s="325"/>
      <c r="O16219" s="325"/>
    </row>
    <row r="16220" spans="1:15" x14ac:dyDescent="0.25">
      <c r="A16220" s="325"/>
      <c r="B16220" s="325"/>
      <c r="H16220" s="325"/>
      <c r="O16220" s="325"/>
    </row>
    <row r="16221" spans="1:15" x14ac:dyDescent="0.25">
      <c r="A16221" s="325"/>
      <c r="B16221" s="325"/>
      <c r="H16221" s="325"/>
      <c r="O16221" s="325"/>
    </row>
    <row r="16222" spans="1:15" x14ac:dyDescent="0.25">
      <c r="A16222" s="325"/>
      <c r="B16222" s="325"/>
      <c r="H16222" s="325"/>
      <c r="O16222" s="325"/>
    </row>
    <row r="16223" spans="1:15" x14ac:dyDescent="0.25">
      <c r="A16223" s="325"/>
      <c r="B16223" s="325"/>
      <c r="H16223" s="325"/>
      <c r="O16223" s="325"/>
    </row>
    <row r="16224" spans="1:15" x14ac:dyDescent="0.25">
      <c r="A16224" s="325"/>
      <c r="B16224" s="325"/>
      <c r="H16224" s="325"/>
      <c r="O16224" s="325"/>
    </row>
    <row r="16225" spans="1:15" x14ac:dyDescent="0.25">
      <c r="A16225" s="325"/>
      <c r="B16225" s="325"/>
      <c r="H16225" s="325"/>
      <c r="O16225" s="325"/>
    </row>
    <row r="16226" spans="1:15" x14ac:dyDescent="0.25">
      <c r="A16226" s="325"/>
      <c r="B16226" s="325"/>
      <c r="H16226" s="325"/>
      <c r="O16226" s="325"/>
    </row>
    <row r="16227" spans="1:15" x14ac:dyDescent="0.25">
      <c r="A16227" s="325"/>
      <c r="B16227" s="325"/>
      <c r="H16227" s="325"/>
      <c r="O16227" s="325"/>
    </row>
    <row r="16228" spans="1:15" x14ac:dyDescent="0.25">
      <c r="A16228" s="325"/>
      <c r="B16228" s="325"/>
      <c r="H16228" s="325"/>
      <c r="O16228" s="325"/>
    </row>
    <row r="16229" spans="1:15" x14ac:dyDescent="0.25">
      <c r="A16229" s="325"/>
      <c r="B16229" s="325"/>
      <c r="H16229" s="325"/>
      <c r="O16229" s="325"/>
    </row>
    <row r="16230" spans="1:15" x14ac:dyDescent="0.25">
      <c r="A16230" s="325"/>
      <c r="B16230" s="325"/>
      <c r="H16230" s="325"/>
      <c r="O16230" s="325"/>
    </row>
    <row r="16231" spans="1:15" x14ac:dyDescent="0.25">
      <c r="A16231" s="325"/>
      <c r="B16231" s="325"/>
      <c r="H16231" s="325"/>
      <c r="O16231" s="325"/>
    </row>
    <row r="16232" spans="1:15" x14ac:dyDescent="0.25">
      <c r="A16232" s="325"/>
      <c r="B16232" s="325"/>
      <c r="H16232" s="325"/>
      <c r="O16232" s="325"/>
    </row>
    <row r="16233" spans="1:15" x14ac:dyDescent="0.25">
      <c r="A16233" s="325"/>
      <c r="B16233" s="325"/>
      <c r="H16233" s="325"/>
      <c r="O16233" s="325"/>
    </row>
    <row r="16234" spans="1:15" x14ac:dyDescent="0.25">
      <c r="A16234" s="325"/>
      <c r="B16234" s="325"/>
      <c r="H16234" s="325"/>
      <c r="O16234" s="325"/>
    </row>
    <row r="16235" spans="1:15" x14ac:dyDescent="0.25">
      <c r="A16235" s="325"/>
      <c r="B16235" s="325"/>
      <c r="H16235" s="325"/>
      <c r="O16235" s="325"/>
    </row>
    <row r="16236" spans="1:15" x14ac:dyDescent="0.25">
      <c r="A16236" s="325"/>
      <c r="B16236" s="325"/>
      <c r="H16236" s="325"/>
      <c r="O16236" s="325"/>
    </row>
    <row r="16237" spans="1:15" x14ac:dyDescent="0.25">
      <c r="A16237" s="325"/>
      <c r="B16237" s="325"/>
      <c r="H16237" s="325"/>
      <c r="O16237" s="325"/>
    </row>
    <row r="16238" spans="1:15" x14ac:dyDescent="0.25">
      <c r="A16238" s="325"/>
      <c r="B16238" s="325"/>
      <c r="H16238" s="325"/>
      <c r="O16238" s="325"/>
    </row>
    <row r="16239" spans="1:15" x14ac:dyDescent="0.25">
      <c r="A16239" s="325"/>
      <c r="B16239" s="325"/>
      <c r="H16239" s="325"/>
      <c r="O16239" s="325"/>
    </row>
    <row r="16240" spans="1:15" x14ac:dyDescent="0.25">
      <c r="A16240" s="325"/>
      <c r="B16240" s="325"/>
      <c r="H16240" s="325"/>
      <c r="O16240" s="325"/>
    </row>
    <row r="16241" spans="1:15" x14ac:dyDescent="0.25">
      <c r="A16241" s="325"/>
      <c r="B16241" s="325"/>
      <c r="H16241" s="325"/>
      <c r="O16241" s="325"/>
    </row>
    <row r="16242" spans="1:15" x14ac:dyDescent="0.25">
      <c r="A16242" s="325"/>
      <c r="B16242" s="325"/>
      <c r="H16242" s="325"/>
      <c r="O16242" s="325"/>
    </row>
    <row r="16243" spans="1:15" x14ac:dyDescent="0.25">
      <c r="A16243" s="325"/>
      <c r="B16243" s="325"/>
      <c r="H16243" s="325"/>
      <c r="O16243" s="325"/>
    </row>
    <row r="16244" spans="1:15" x14ac:dyDescent="0.25">
      <c r="A16244" s="325"/>
      <c r="B16244" s="325"/>
      <c r="H16244" s="325"/>
      <c r="O16244" s="325"/>
    </row>
    <row r="16245" spans="1:15" x14ac:dyDescent="0.25">
      <c r="A16245" s="325"/>
      <c r="B16245" s="325"/>
      <c r="H16245" s="325"/>
      <c r="O16245" s="325"/>
    </row>
    <row r="16246" spans="1:15" x14ac:dyDescent="0.25">
      <c r="A16246" s="325"/>
      <c r="B16246" s="325"/>
      <c r="H16246" s="325"/>
      <c r="O16246" s="325"/>
    </row>
    <row r="16247" spans="1:15" x14ac:dyDescent="0.25">
      <c r="A16247" s="325"/>
      <c r="B16247" s="325"/>
      <c r="H16247" s="325"/>
      <c r="O16247" s="325"/>
    </row>
    <row r="16248" spans="1:15" x14ac:dyDescent="0.25">
      <c r="A16248" s="325"/>
      <c r="B16248" s="325"/>
      <c r="H16248" s="325"/>
      <c r="O16248" s="325"/>
    </row>
    <row r="16249" spans="1:15" x14ac:dyDescent="0.25">
      <c r="A16249" s="325"/>
      <c r="B16249" s="325"/>
      <c r="H16249" s="325"/>
      <c r="O16249" s="325"/>
    </row>
    <row r="16250" spans="1:15" x14ac:dyDescent="0.25">
      <c r="A16250" s="325"/>
      <c r="B16250" s="325"/>
      <c r="H16250" s="325"/>
      <c r="O16250" s="325"/>
    </row>
    <row r="16251" spans="1:15" x14ac:dyDescent="0.25">
      <c r="A16251" s="325"/>
      <c r="B16251" s="325"/>
      <c r="H16251" s="325"/>
      <c r="O16251" s="325"/>
    </row>
    <row r="16252" spans="1:15" x14ac:dyDescent="0.25">
      <c r="A16252" s="325"/>
      <c r="B16252" s="325"/>
      <c r="H16252" s="325"/>
      <c r="O16252" s="325"/>
    </row>
    <row r="16253" spans="1:15" x14ac:dyDescent="0.25">
      <c r="A16253" s="325"/>
      <c r="B16253" s="325"/>
      <c r="H16253" s="325"/>
      <c r="O16253" s="325"/>
    </row>
    <row r="16254" spans="1:15" x14ac:dyDescent="0.25">
      <c r="A16254" s="325"/>
      <c r="B16254" s="325"/>
      <c r="H16254" s="325"/>
      <c r="O16254" s="325"/>
    </row>
    <row r="16255" spans="1:15" x14ac:dyDescent="0.25">
      <c r="A16255" s="325"/>
      <c r="B16255" s="325"/>
      <c r="H16255" s="325"/>
      <c r="O16255" s="325"/>
    </row>
    <row r="16256" spans="1:15" x14ac:dyDescent="0.25">
      <c r="A16256" s="325"/>
      <c r="B16256" s="325"/>
      <c r="H16256" s="325"/>
      <c r="O16256" s="325"/>
    </row>
    <row r="16257" spans="1:15" x14ac:dyDescent="0.25">
      <c r="A16257" s="325"/>
      <c r="B16257" s="325"/>
      <c r="H16257" s="325"/>
      <c r="O16257" s="325"/>
    </row>
    <row r="16258" spans="1:15" x14ac:dyDescent="0.25">
      <c r="A16258" s="325"/>
      <c r="B16258" s="325"/>
      <c r="H16258" s="325"/>
      <c r="O16258" s="325"/>
    </row>
    <row r="16259" spans="1:15" x14ac:dyDescent="0.25">
      <c r="A16259" s="325"/>
      <c r="B16259" s="325"/>
      <c r="H16259" s="325"/>
      <c r="O16259" s="325"/>
    </row>
    <row r="16260" spans="1:15" x14ac:dyDescent="0.25">
      <c r="A16260" s="325"/>
      <c r="B16260" s="325"/>
      <c r="H16260" s="325"/>
      <c r="O16260" s="325"/>
    </row>
    <row r="16261" spans="1:15" x14ac:dyDescent="0.25">
      <c r="A16261" s="325"/>
      <c r="B16261" s="325"/>
      <c r="H16261" s="325"/>
      <c r="O16261" s="325"/>
    </row>
    <row r="16262" spans="1:15" x14ac:dyDescent="0.25">
      <c r="A16262" s="325"/>
      <c r="B16262" s="325"/>
      <c r="H16262" s="325"/>
      <c r="O16262" s="325"/>
    </row>
    <row r="16263" spans="1:15" x14ac:dyDescent="0.25">
      <c r="A16263" s="325"/>
      <c r="B16263" s="325"/>
      <c r="H16263" s="325"/>
      <c r="O16263" s="325"/>
    </row>
    <row r="16264" spans="1:15" x14ac:dyDescent="0.25">
      <c r="A16264" s="325"/>
      <c r="B16264" s="325"/>
      <c r="H16264" s="325"/>
      <c r="O16264" s="325"/>
    </row>
    <row r="16265" spans="1:15" x14ac:dyDescent="0.25">
      <c r="A16265" s="325"/>
      <c r="B16265" s="325"/>
      <c r="H16265" s="325"/>
      <c r="O16265" s="325"/>
    </row>
    <row r="16266" spans="1:15" x14ac:dyDescent="0.25">
      <c r="A16266" s="325"/>
      <c r="B16266" s="325"/>
      <c r="H16266" s="325"/>
      <c r="O16266" s="325"/>
    </row>
    <row r="16267" spans="1:15" x14ac:dyDescent="0.25">
      <c r="A16267" s="325"/>
      <c r="B16267" s="325"/>
      <c r="H16267" s="325"/>
      <c r="O16267" s="325"/>
    </row>
    <row r="16268" spans="1:15" x14ac:dyDescent="0.25">
      <c r="A16268" s="325"/>
      <c r="B16268" s="325"/>
      <c r="H16268" s="325"/>
      <c r="O16268" s="325"/>
    </row>
    <row r="16269" spans="1:15" x14ac:dyDescent="0.25">
      <c r="A16269" s="325"/>
      <c r="B16269" s="325"/>
      <c r="H16269" s="325"/>
      <c r="O16269" s="325"/>
    </row>
    <row r="16270" spans="1:15" x14ac:dyDescent="0.25">
      <c r="A16270" s="325"/>
      <c r="B16270" s="325"/>
      <c r="H16270" s="325"/>
      <c r="O16270" s="325"/>
    </row>
    <row r="16271" spans="1:15" x14ac:dyDescent="0.25">
      <c r="A16271" s="325"/>
      <c r="B16271" s="325"/>
      <c r="H16271" s="325"/>
      <c r="O16271" s="325"/>
    </row>
    <row r="16272" spans="1:15" x14ac:dyDescent="0.25">
      <c r="A16272" s="325"/>
      <c r="B16272" s="325"/>
      <c r="H16272" s="325"/>
      <c r="O16272" s="325"/>
    </row>
    <row r="16273" spans="1:15" x14ac:dyDescent="0.25">
      <c r="A16273" s="325"/>
      <c r="B16273" s="325"/>
      <c r="H16273" s="325"/>
      <c r="O16273" s="325"/>
    </row>
    <row r="16274" spans="1:15" x14ac:dyDescent="0.25">
      <c r="A16274" s="325"/>
      <c r="B16274" s="325"/>
      <c r="H16274" s="325"/>
      <c r="O16274" s="325"/>
    </row>
    <row r="16275" spans="1:15" x14ac:dyDescent="0.25">
      <c r="A16275" s="325"/>
      <c r="B16275" s="325"/>
      <c r="H16275" s="325"/>
      <c r="O16275" s="325"/>
    </row>
    <row r="16276" spans="1:15" x14ac:dyDescent="0.25">
      <c r="A16276" s="325"/>
      <c r="B16276" s="325"/>
      <c r="H16276" s="325"/>
      <c r="O16276" s="325"/>
    </row>
    <row r="16277" spans="1:15" x14ac:dyDescent="0.25">
      <c r="A16277" s="325"/>
      <c r="B16277" s="325"/>
      <c r="H16277" s="325"/>
      <c r="O16277" s="325"/>
    </row>
    <row r="16278" spans="1:15" x14ac:dyDescent="0.25">
      <c r="A16278" s="325"/>
      <c r="B16278" s="325"/>
      <c r="H16278" s="325"/>
      <c r="O16278" s="325"/>
    </row>
    <row r="16279" spans="1:15" x14ac:dyDescent="0.25">
      <c r="A16279" s="325"/>
      <c r="B16279" s="325"/>
      <c r="H16279" s="325"/>
      <c r="O16279" s="325"/>
    </row>
    <row r="16280" spans="1:15" x14ac:dyDescent="0.25">
      <c r="A16280" s="325"/>
      <c r="B16280" s="325"/>
      <c r="H16280" s="325"/>
      <c r="O16280" s="325"/>
    </row>
    <row r="16281" spans="1:15" x14ac:dyDescent="0.25">
      <c r="A16281" s="325"/>
      <c r="B16281" s="325"/>
      <c r="H16281" s="325"/>
      <c r="O16281" s="325"/>
    </row>
    <row r="16282" spans="1:15" x14ac:dyDescent="0.25">
      <c r="A16282" s="325"/>
      <c r="B16282" s="325"/>
      <c r="H16282" s="325"/>
      <c r="O16282" s="325"/>
    </row>
    <row r="16283" spans="1:15" x14ac:dyDescent="0.25">
      <c r="A16283" s="325"/>
      <c r="B16283" s="325"/>
      <c r="H16283" s="325"/>
      <c r="O16283" s="325"/>
    </row>
    <row r="16284" spans="1:15" x14ac:dyDescent="0.25">
      <c r="A16284" s="325"/>
      <c r="B16284" s="325"/>
      <c r="H16284" s="325"/>
      <c r="O16284" s="325"/>
    </row>
    <row r="16285" spans="1:15" x14ac:dyDescent="0.25">
      <c r="A16285" s="325"/>
      <c r="B16285" s="325"/>
      <c r="H16285" s="325"/>
      <c r="O16285" s="325"/>
    </row>
    <row r="16286" spans="1:15" x14ac:dyDescent="0.25">
      <c r="A16286" s="325"/>
      <c r="B16286" s="325"/>
      <c r="H16286" s="325"/>
      <c r="O16286" s="325"/>
    </row>
    <row r="16287" spans="1:15" x14ac:dyDescent="0.25">
      <c r="A16287" s="325"/>
      <c r="B16287" s="325"/>
      <c r="H16287" s="325"/>
      <c r="O16287" s="325"/>
    </row>
    <row r="16288" spans="1:15" x14ac:dyDescent="0.25">
      <c r="A16288" s="325"/>
      <c r="B16288" s="325"/>
      <c r="H16288" s="325"/>
      <c r="O16288" s="325"/>
    </row>
    <row r="16289" spans="1:15" x14ac:dyDescent="0.25">
      <c r="A16289" s="325"/>
      <c r="B16289" s="325"/>
      <c r="H16289" s="325"/>
      <c r="O16289" s="325"/>
    </row>
    <row r="16290" spans="1:15" x14ac:dyDescent="0.25">
      <c r="A16290" s="325"/>
      <c r="B16290" s="325"/>
      <c r="H16290" s="325"/>
      <c r="O16290" s="325"/>
    </row>
    <row r="16291" spans="1:15" x14ac:dyDescent="0.25">
      <c r="A16291" s="325"/>
      <c r="B16291" s="325"/>
      <c r="H16291" s="325"/>
      <c r="O16291" s="325"/>
    </row>
    <row r="16292" spans="1:15" x14ac:dyDescent="0.25">
      <c r="A16292" s="325"/>
      <c r="B16292" s="325"/>
      <c r="H16292" s="325"/>
      <c r="O16292" s="325"/>
    </row>
    <row r="16293" spans="1:15" x14ac:dyDescent="0.25">
      <c r="A16293" s="325"/>
      <c r="B16293" s="325"/>
      <c r="H16293" s="325"/>
      <c r="O16293" s="325"/>
    </row>
    <row r="16294" spans="1:15" x14ac:dyDescent="0.25">
      <c r="A16294" s="325"/>
      <c r="B16294" s="325"/>
      <c r="H16294" s="325"/>
      <c r="O16294" s="325"/>
    </row>
    <row r="16295" spans="1:15" x14ac:dyDescent="0.25">
      <c r="A16295" s="325"/>
      <c r="B16295" s="325"/>
      <c r="H16295" s="325"/>
      <c r="O16295" s="325"/>
    </row>
    <row r="16296" spans="1:15" x14ac:dyDescent="0.25">
      <c r="A16296" s="325"/>
      <c r="B16296" s="325"/>
      <c r="H16296" s="325"/>
      <c r="O16296" s="325"/>
    </row>
    <row r="16297" spans="1:15" x14ac:dyDescent="0.25">
      <c r="A16297" s="325"/>
      <c r="B16297" s="325"/>
      <c r="H16297" s="325"/>
      <c r="O16297" s="325"/>
    </row>
    <row r="16298" spans="1:15" x14ac:dyDescent="0.25">
      <c r="A16298" s="325"/>
      <c r="B16298" s="325"/>
      <c r="H16298" s="325"/>
      <c r="O16298" s="325"/>
    </row>
    <row r="16299" spans="1:15" x14ac:dyDescent="0.25">
      <c r="A16299" s="325"/>
      <c r="B16299" s="325"/>
      <c r="H16299" s="325"/>
      <c r="O16299" s="325"/>
    </row>
    <row r="16300" spans="1:15" x14ac:dyDescent="0.25">
      <c r="A16300" s="325"/>
      <c r="B16300" s="325"/>
      <c r="H16300" s="325"/>
      <c r="O16300" s="325"/>
    </row>
    <row r="16301" spans="1:15" x14ac:dyDescent="0.25">
      <c r="A16301" s="325"/>
      <c r="B16301" s="325"/>
      <c r="H16301" s="325"/>
      <c r="O16301" s="325"/>
    </row>
    <row r="16302" spans="1:15" x14ac:dyDescent="0.25">
      <c r="A16302" s="325"/>
      <c r="B16302" s="325"/>
      <c r="H16302" s="325"/>
      <c r="O16302" s="325"/>
    </row>
    <row r="16303" spans="1:15" x14ac:dyDescent="0.25">
      <c r="A16303" s="325"/>
      <c r="B16303" s="325"/>
      <c r="H16303" s="325"/>
      <c r="O16303" s="325"/>
    </row>
    <row r="16304" spans="1:15" x14ac:dyDescent="0.25">
      <c r="A16304" s="325"/>
      <c r="B16304" s="325"/>
      <c r="H16304" s="325"/>
      <c r="O16304" s="325"/>
    </row>
    <row r="16305" spans="1:15" x14ac:dyDescent="0.25">
      <c r="A16305" s="325"/>
      <c r="B16305" s="325"/>
      <c r="H16305" s="325"/>
      <c r="O16305" s="325"/>
    </row>
    <row r="16306" spans="1:15" x14ac:dyDescent="0.25">
      <c r="A16306" s="325"/>
      <c r="B16306" s="325"/>
      <c r="H16306" s="325"/>
      <c r="O16306" s="325"/>
    </row>
    <row r="16307" spans="1:15" x14ac:dyDescent="0.25">
      <c r="A16307" s="325"/>
      <c r="B16307" s="325"/>
      <c r="H16307" s="325"/>
      <c r="O16307" s="325"/>
    </row>
    <row r="16308" spans="1:15" x14ac:dyDescent="0.25">
      <c r="A16308" s="325"/>
      <c r="B16308" s="325"/>
      <c r="H16308" s="325"/>
      <c r="O16308" s="325"/>
    </row>
    <row r="16309" spans="1:15" x14ac:dyDescent="0.25">
      <c r="A16309" s="325"/>
      <c r="B16309" s="325"/>
      <c r="H16309" s="325"/>
      <c r="O16309" s="325"/>
    </row>
    <row r="16310" spans="1:15" x14ac:dyDescent="0.25">
      <c r="A16310" s="325"/>
      <c r="B16310" s="325"/>
      <c r="H16310" s="325"/>
      <c r="O16310" s="325"/>
    </row>
    <row r="16311" spans="1:15" x14ac:dyDescent="0.25">
      <c r="A16311" s="325"/>
      <c r="B16311" s="325"/>
      <c r="H16311" s="325"/>
      <c r="O16311" s="325"/>
    </row>
    <row r="16312" spans="1:15" x14ac:dyDescent="0.25">
      <c r="A16312" s="325"/>
      <c r="B16312" s="325"/>
      <c r="H16312" s="325"/>
      <c r="O16312" s="325"/>
    </row>
    <row r="16313" spans="1:15" x14ac:dyDescent="0.25">
      <c r="A16313" s="325"/>
      <c r="B16313" s="325"/>
      <c r="H16313" s="325"/>
      <c r="O16313" s="325"/>
    </row>
    <row r="16314" spans="1:15" x14ac:dyDescent="0.25">
      <c r="A16314" s="325"/>
      <c r="B16314" s="325"/>
      <c r="H16314" s="325"/>
      <c r="O16314" s="325"/>
    </row>
    <row r="16315" spans="1:15" x14ac:dyDescent="0.25">
      <c r="A16315" s="325"/>
      <c r="B16315" s="325"/>
      <c r="H16315" s="325"/>
      <c r="O16315" s="325"/>
    </row>
    <row r="16316" spans="1:15" x14ac:dyDescent="0.25">
      <c r="A16316" s="325"/>
      <c r="B16316" s="325"/>
      <c r="H16316" s="325"/>
      <c r="O16316" s="325"/>
    </row>
    <row r="16317" spans="1:15" x14ac:dyDescent="0.25">
      <c r="A16317" s="325"/>
      <c r="B16317" s="325"/>
      <c r="H16317" s="325"/>
      <c r="O16317" s="325"/>
    </row>
    <row r="16318" spans="1:15" x14ac:dyDescent="0.25">
      <c r="A16318" s="325"/>
      <c r="B16318" s="325"/>
      <c r="H16318" s="325"/>
      <c r="O16318" s="325"/>
    </row>
    <row r="16319" spans="1:15" x14ac:dyDescent="0.25">
      <c r="A16319" s="325"/>
      <c r="B16319" s="325"/>
      <c r="H16319" s="325"/>
      <c r="O16319" s="325"/>
    </row>
    <row r="16320" spans="1:15" x14ac:dyDescent="0.25">
      <c r="A16320" s="325"/>
      <c r="B16320" s="325"/>
      <c r="H16320" s="325"/>
      <c r="O16320" s="325"/>
    </row>
    <row r="16321" spans="1:15" x14ac:dyDescent="0.25">
      <c r="A16321" s="325"/>
      <c r="B16321" s="325"/>
      <c r="H16321" s="325"/>
      <c r="O16321" s="325"/>
    </row>
    <row r="16322" spans="1:15" x14ac:dyDescent="0.25">
      <c r="A16322" s="325"/>
      <c r="B16322" s="325"/>
      <c r="H16322" s="325"/>
      <c r="O16322" s="325"/>
    </row>
    <row r="16323" spans="1:15" x14ac:dyDescent="0.25">
      <c r="A16323" s="325"/>
      <c r="B16323" s="325"/>
      <c r="H16323" s="325"/>
      <c r="O16323" s="325"/>
    </row>
    <row r="16324" spans="1:15" x14ac:dyDescent="0.25">
      <c r="A16324" s="325"/>
      <c r="B16324" s="325"/>
      <c r="H16324" s="325"/>
      <c r="O16324" s="325"/>
    </row>
    <row r="16325" spans="1:15" x14ac:dyDescent="0.25">
      <c r="A16325" s="325"/>
      <c r="B16325" s="325"/>
      <c r="H16325" s="325"/>
      <c r="O16325" s="325"/>
    </row>
    <row r="16326" spans="1:15" x14ac:dyDescent="0.25">
      <c r="A16326" s="325"/>
      <c r="B16326" s="325"/>
      <c r="H16326" s="325"/>
      <c r="O16326" s="325"/>
    </row>
    <row r="16327" spans="1:15" x14ac:dyDescent="0.25">
      <c r="A16327" s="325"/>
      <c r="B16327" s="325"/>
      <c r="H16327" s="325"/>
      <c r="O16327" s="325"/>
    </row>
    <row r="16328" spans="1:15" x14ac:dyDescent="0.25">
      <c r="A16328" s="325"/>
      <c r="B16328" s="325"/>
      <c r="H16328" s="325"/>
      <c r="O16328" s="325"/>
    </row>
    <row r="16329" spans="1:15" x14ac:dyDescent="0.25">
      <c r="A16329" s="325"/>
      <c r="B16329" s="325"/>
      <c r="H16329" s="325"/>
      <c r="O16329" s="325"/>
    </row>
    <row r="16330" spans="1:15" x14ac:dyDescent="0.25">
      <c r="A16330" s="325"/>
      <c r="B16330" s="325"/>
      <c r="H16330" s="325"/>
      <c r="O16330" s="325"/>
    </row>
    <row r="16331" spans="1:15" x14ac:dyDescent="0.25">
      <c r="A16331" s="325"/>
      <c r="B16331" s="325"/>
      <c r="H16331" s="325"/>
      <c r="O16331" s="325"/>
    </row>
    <row r="16332" spans="1:15" x14ac:dyDescent="0.25">
      <c r="A16332" s="325"/>
      <c r="B16332" s="325"/>
      <c r="H16332" s="325"/>
      <c r="O16332" s="325"/>
    </row>
    <row r="16333" spans="1:15" x14ac:dyDescent="0.25">
      <c r="A16333" s="325"/>
      <c r="B16333" s="325"/>
      <c r="H16333" s="325"/>
      <c r="O16333" s="325"/>
    </row>
    <row r="16334" spans="1:15" x14ac:dyDescent="0.25">
      <c r="A16334" s="325"/>
      <c r="B16334" s="325"/>
      <c r="H16334" s="325"/>
      <c r="O16334" s="325"/>
    </row>
    <row r="16335" spans="1:15" x14ac:dyDescent="0.25">
      <c r="A16335" s="325"/>
      <c r="B16335" s="325"/>
      <c r="H16335" s="325"/>
      <c r="O16335" s="325"/>
    </row>
    <row r="16336" spans="1:15" x14ac:dyDescent="0.25">
      <c r="A16336" s="325"/>
      <c r="B16336" s="325"/>
      <c r="H16336" s="325"/>
      <c r="O16336" s="325"/>
    </row>
    <row r="16337" spans="1:15" x14ac:dyDescent="0.25">
      <c r="A16337" s="325"/>
      <c r="B16337" s="325"/>
      <c r="H16337" s="325"/>
      <c r="O16337" s="325"/>
    </row>
    <row r="16338" spans="1:15" x14ac:dyDescent="0.25">
      <c r="A16338" s="325"/>
      <c r="B16338" s="325"/>
      <c r="H16338" s="325"/>
      <c r="O16338" s="325"/>
    </row>
    <row r="16339" spans="1:15" x14ac:dyDescent="0.25">
      <c r="A16339" s="325"/>
      <c r="B16339" s="325"/>
      <c r="H16339" s="325"/>
      <c r="O16339" s="325"/>
    </row>
    <row r="16340" spans="1:15" x14ac:dyDescent="0.25">
      <c r="A16340" s="325"/>
      <c r="B16340" s="325"/>
      <c r="H16340" s="325"/>
      <c r="O16340" s="325"/>
    </row>
    <row r="16341" spans="1:15" x14ac:dyDescent="0.25">
      <c r="A16341" s="325"/>
      <c r="B16341" s="325"/>
      <c r="H16341" s="325"/>
      <c r="O16341" s="325"/>
    </row>
    <row r="16342" spans="1:15" x14ac:dyDescent="0.25">
      <c r="A16342" s="325"/>
      <c r="B16342" s="325"/>
      <c r="H16342" s="325"/>
      <c r="O16342" s="325"/>
    </row>
    <row r="16343" spans="1:15" x14ac:dyDescent="0.25">
      <c r="A16343" s="325"/>
      <c r="B16343" s="325"/>
      <c r="H16343" s="325"/>
      <c r="O16343" s="325"/>
    </row>
    <row r="16344" spans="1:15" x14ac:dyDescent="0.25">
      <c r="A16344" s="325"/>
      <c r="B16344" s="325"/>
      <c r="H16344" s="325"/>
      <c r="O16344" s="325"/>
    </row>
    <row r="16345" spans="1:15" x14ac:dyDescent="0.25">
      <c r="A16345" s="325"/>
      <c r="B16345" s="325"/>
      <c r="H16345" s="325"/>
      <c r="O16345" s="325"/>
    </row>
    <row r="16346" spans="1:15" x14ac:dyDescent="0.25">
      <c r="A16346" s="325"/>
      <c r="B16346" s="325"/>
      <c r="H16346" s="325"/>
      <c r="O16346" s="325"/>
    </row>
    <row r="16347" spans="1:15" x14ac:dyDescent="0.25">
      <c r="A16347" s="325"/>
      <c r="B16347" s="325"/>
      <c r="H16347" s="325"/>
      <c r="O16347" s="325"/>
    </row>
    <row r="16348" spans="1:15" x14ac:dyDescent="0.25">
      <c r="A16348" s="325"/>
      <c r="B16348" s="325"/>
      <c r="H16348" s="325"/>
      <c r="O16348" s="325"/>
    </row>
    <row r="16349" spans="1:15" x14ac:dyDescent="0.25">
      <c r="A16349" s="325"/>
      <c r="B16349" s="325"/>
      <c r="H16349" s="325"/>
      <c r="O16349" s="325"/>
    </row>
    <row r="16350" spans="1:15" x14ac:dyDescent="0.25">
      <c r="A16350" s="325"/>
      <c r="B16350" s="325"/>
      <c r="H16350" s="325"/>
      <c r="O16350" s="325"/>
    </row>
    <row r="16351" spans="1:15" x14ac:dyDescent="0.25">
      <c r="A16351" s="325"/>
      <c r="B16351" s="325"/>
      <c r="H16351" s="325"/>
      <c r="O16351" s="325"/>
    </row>
    <row r="16352" spans="1:15" x14ac:dyDescent="0.25">
      <c r="A16352" s="325"/>
      <c r="B16352" s="325"/>
      <c r="H16352" s="325"/>
      <c r="O16352" s="325"/>
    </row>
    <row r="16353" spans="1:15" x14ac:dyDescent="0.25">
      <c r="A16353" s="325"/>
      <c r="B16353" s="325"/>
      <c r="H16353" s="325"/>
      <c r="O16353" s="325"/>
    </row>
    <row r="16354" spans="1:15" x14ac:dyDescent="0.25">
      <c r="A16354" s="325"/>
      <c r="B16354" s="325"/>
      <c r="H16354" s="325"/>
      <c r="O16354" s="325"/>
    </row>
    <row r="16355" spans="1:15" x14ac:dyDescent="0.25">
      <c r="A16355" s="325"/>
      <c r="B16355" s="325"/>
      <c r="H16355" s="325"/>
      <c r="O16355" s="325"/>
    </row>
    <row r="16356" spans="1:15" x14ac:dyDescent="0.25">
      <c r="A16356" s="325"/>
      <c r="B16356" s="325"/>
      <c r="H16356" s="325"/>
      <c r="O16356" s="325"/>
    </row>
    <row r="16357" spans="1:15" x14ac:dyDescent="0.25">
      <c r="A16357" s="325"/>
      <c r="B16357" s="325"/>
      <c r="H16357" s="325"/>
      <c r="O16357" s="325"/>
    </row>
    <row r="16358" spans="1:15" x14ac:dyDescent="0.25">
      <c r="A16358" s="325"/>
      <c r="B16358" s="325"/>
      <c r="H16358" s="325"/>
      <c r="O16358" s="325"/>
    </row>
    <row r="16359" spans="1:15" x14ac:dyDescent="0.25">
      <c r="A16359" s="325"/>
      <c r="B16359" s="325"/>
      <c r="H16359" s="325"/>
      <c r="O16359" s="325"/>
    </row>
    <row r="16360" spans="1:15" x14ac:dyDescent="0.25">
      <c r="A16360" s="325"/>
      <c r="B16360" s="325"/>
      <c r="H16360" s="325"/>
      <c r="O16360" s="325"/>
    </row>
    <row r="16361" spans="1:15" x14ac:dyDescent="0.25">
      <c r="A16361" s="325"/>
      <c r="B16361" s="325"/>
      <c r="H16361" s="325"/>
      <c r="O16361" s="325"/>
    </row>
    <row r="16362" spans="1:15" x14ac:dyDescent="0.25">
      <c r="A16362" s="325"/>
      <c r="B16362" s="325"/>
      <c r="H16362" s="325"/>
      <c r="O16362" s="325"/>
    </row>
    <row r="16363" spans="1:15" x14ac:dyDescent="0.25">
      <c r="A16363" s="325"/>
      <c r="B16363" s="325"/>
      <c r="H16363" s="325"/>
      <c r="O16363" s="325"/>
    </row>
    <row r="16364" spans="1:15" x14ac:dyDescent="0.25">
      <c r="A16364" s="325"/>
      <c r="B16364" s="325"/>
      <c r="H16364" s="325"/>
      <c r="O16364" s="325"/>
    </row>
    <row r="16365" spans="1:15" x14ac:dyDescent="0.25">
      <c r="A16365" s="325"/>
      <c r="B16365" s="325"/>
      <c r="H16365" s="325"/>
      <c r="O16365" s="325"/>
    </row>
    <row r="16366" spans="1:15" x14ac:dyDescent="0.25">
      <c r="A16366" s="325"/>
      <c r="B16366" s="325"/>
      <c r="H16366" s="325"/>
      <c r="O16366" s="325"/>
    </row>
    <row r="16367" spans="1:15" x14ac:dyDescent="0.25">
      <c r="A16367" s="325"/>
      <c r="B16367" s="325"/>
      <c r="H16367" s="325"/>
      <c r="O16367" s="325"/>
    </row>
    <row r="16368" spans="1:15" x14ac:dyDescent="0.25">
      <c r="A16368" s="325"/>
      <c r="B16368" s="325"/>
      <c r="H16368" s="325"/>
      <c r="O16368" s="325"/>
    </row>
    <row r="16369" spans="1:15" x14ac:dyDescent="0.25">
      <c r="A16369" s="325"/>
      <c r="B16369" s="325"/>
      <c r="H16369" s="325"/>
      <c r="O16369" s="325"/>
    </row>
    <row r="16370" spans="1:15" x14ac:dyDescent="0.25">
      <c r="A16370" s="325"/>
      <c r="B16370" s="325"/>
      <c r="H16370" s="325"/>
      <c r="O16370" s="325"/>
    </row>
    <row r="16371" spans="1:15" x14ac:dyDescent="0.25">
      <c r="A16371" s="325"/>
      <c r="B16371" s="325"/>
      <c r="H16371" s="325"/>
      <c r="O16371" s="325"/>
    </row>
    <row r="16372" spans="1:15" x14ac:dyDescent="0.25">
      <c r="A16372" s="325"/>
      <c r="B16372" s="325"/>
      <c r="H16372" s="325"/>
      <c r="O16372" s="325"/>
    </row>
    <row r="16373" spans="1:15" x14ac:dyDescent="0.25">
      <c r="A16373" s="325"/>
      <c r="B16373" s="325"/>
      <c r="H16373" s="325"/>
      <c r="O16373" s="325"/>
    </row>
    <row r="16374" spans="1:15" x14ac:dyDescent="0.25">
      <c r="A16374" s="325"/>
      <c r="B16374" s="325"/>
      <c r="H16374" s="325"/>
      <c r="O16374" s="325"/>
    </row>
    <row r="16375" spans="1:15" x14ac:dyDescent="0.25">
      <c r="A16375" s="325"/>
      <c r="B16375" s="325"/>
      <c r="H16375" s="325"/>
      <c r="O16375" s="325"/>
    </row>
    <row r="16376" spans="1:15" x14ac:dyDescent="0.25">
      <c r="A16376" s="325"/>
      <c r="B16376" s="325"/>
      <c r="H16376" s="325"/>
      <c r="O16376" s="325"/>
    </row>
    <row r="16377" spans="1:15" x14ac:dyDescent="0.25">
      <c r="A16377" s="325"/>
      <c r="B16377" s="325"/>
      <c r="H16377" s="325"/>
      <c r="O16377" s="325"/>
    </row>
    <row r="16378" spans="1:15" x14ac:dyDescent="0.25">
      <c r="A16378" s="325"/>
      <c r="B16378" s="325"/>
      <c r="H16378" s="325"/>
      <c r="O16378" s="325"/>
    </row>
    <row r="16379" spans="1:15" x14ac:dyDescent="0.25">
      <c r="A16379" s="325"/>
      <c r="B16379" s="325"/>
      <c r="H16379" s="325"/>
      <c r="O16379" s="325"/>
    </row>
    <row r="16380" spans="1:15" x14ac:dyDescent="0.25">
      <c r="A16380" s="325"/>
      <c r="B16380" s="325"/>
      <c r="H16380" s="325"/>
    </row>
    <row r="16381" spans="1:15" x14ac:dyDescent="0.25">
      <c r="A16381" s="325"/>
      <c r="B16381" s="325"/>
    </row>
    <row r="16382" spans="1:15" x14ac:dyDescent="0.25">
      <c r="A16382" s="325"/>
      <c r="B16382" s="325"/>
    </row>
    <row r="16383" spans="1:15" x14ac:dyDescent="0.25">
      <c r="A16383" s="325"/>
      <c r="B16383" s="325"/>
    </row>
    <row r="16384" spans="1:15" x14ac:dyDescent="0.25">
      <c r="A16384" s="325"/>
      <c r="B16384" s="325"/>
    </row>
  </sheetData>
  <sortState ref="O2:Q31">
    <sortCondition descending="1" ref="P31"/>
  </sortState>
  <mergeCells count="2">
    <mergeCell ref="I1:J1"/>
    <mergeCell ref="P1: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65"/>
  <sheetViews>
    <sheetView workbookViewId="0">
      <selection activeCell="S22" sqref="S22"/>
    </sheetView>
  </sheetViews>
  <sheetFormatPr baseColWidth="10" defaultColWidth="10.75" defaultRowHeight="14.3" x14ac:dyDescent="0.25"/>
  <cols>
    <col min="1" max="1" width="11.375" style="289"/>
    <col min="2" max="6" width="11.375" style="311"/>
  </cols>
  <sheetData>
    <row r="1" spans="1:6" s="311" customFormat="1" ht="14.95" x14ac:dyDescent="0.25">
      <c r="A1" s="340"/>
      <c r="B1" s="376" t="s">
        <v>189</v>
      </c>
      <c r="C1" s="376"/>
      <c r="D1" s="376"/>
      <c r="E1" s="376"/>
      <c r="F1" s="376"/>
    </row>
    <row r="2" spans="1:6" x14ac:dyDescent="0.25">
      <c r="A2" s="287"/>
      <c r="B2" s="285" t="s">
        <v>6</v>
      </c>
      <c r="C2" s="285" t="s">
        <v>8</v>
      </c>
      <c r="D2" s="285" t="s">
        <v>7</v>
      </c>
      <c r="E2" s="285" t="s">
        <v>105</v>
      </c>
      <c r="F2" s="285" t="s">
        <v>5</v>
      </c>
    </row>
    <row r="3" spans="1:6" ht="14.95" x14ac:dyDescent="0.25">
      <c r="A3" s="288">
        <v>1955</v>
      </c>
      <c r="B3" s="297">
        <v>1141.9685759647064</v>
      </c>
      <c r="C3" s="297"/>
      <c r="D3" s="297"/>
      <c r="E3" s="297"/>
      <c r="F3" s="297"/>
    </row>
    <row r="4" spans="1:6" ht="14.95" x14ac:dyDescent="0.25">
      <c r="A4" s="288">
        <v>1956</v>
      </c>
      <c r="B4" s="297">
        <v>1220.9490411741176</v>
      </c>
      <c r="C4" s="297"/>
      <c r="D4" s="297"/>
      <c r="E4" s="297"/>
      <c r="F4" s="297"/>
    </row>
    <row r="5" spans="1:6" ht="14.95" x14ac:dyDescent="0.25">
      <c r="A5" s="288">
        <v>1957</v>
      </c>
      <c r="B5" s="297">
        <v>1176.8847520941358</v>
      </c>
      <c r="C5" s="297"/>
      <c r="D5" s="297"/>
      <c r="E5" s="297"/>
      <c r="F5" s="297"/>
    </row>
    <row r="6" spans="1:6" ht="14.95" x14ac:dyDescent="0.25">
      <c r="A6" s="288">
        <v>1958</v>
      </c>
      <c r="B6" s="297">
        <v>1283.6758699118709</v>
      </c>
      <c r="C6" s="297"/>
      <c r="D6" s="297"/>
      <c r="E6" s="297"/>
      <c r="F6" s="297"/>
    </row>
    <row r="7" spans="1:6" ht="14.95" x14ac:dyDescent="0.25">
      <c r="A7" s="288">
        <v>1959</v>
      </c>
      <c r="B7" s="297">
        <v>987.0246469888815</v>
      </c>
      <c r="C7" s="297"/>
      <c r="D7" s="297"/>
      <c r="E7" s="297"/>
      <c r="F7" s="297"/>
    </row>
    <row r="8" spans="1:6" ht="14.95" x14ac:dyDescent="0.25">
      <c r="A8" s="288">
        <v>1960</v>
      </c>
      <c r="B8" s="297">
        <v>1003.2794051536549</v>
      </c>
      <c r="C8" s="297"/>
      <c r="D8" s="297"/>
      <c r="E8" s="297"/>
      <c r="F8" s="297"/>
    </row>
    <row r="9" spans="1:6" ht="14.95" x14ac:dyDescent="0.25">
      <c r="A9" s="288">
        <v>1961</v>
      </c>
      <c r="B9" s="297">
        <v>1111.8047463953951</v>
      </c>
      <c r="C9" s="297"/>
      <c r="D9" s="297"/>
      <c r="E9" s="297"/>
      <c r="F9" s="297"/>
    </row>
    <row r="10" spans="1:6" ht="14.95" x14ac:dyDescent="0.25">
      <c r="A10" s="288">
        <v>1962</v>
      </c>
      <c r="B10" s="297">
        <v>1115.9142425785731</v>
      </c>
      <c r="C10" s="297"/>
      <c r="D10" s="297"/>
      <c r="E10" s="297"/>
      <c r="F10" s="297"/>
    </row>
    <row r="11" spans="1:6" ht="14.95" x14ac:dyDescent="0.25">
      <c r="A11" s="288">
        <v>1963</v>
      </c>
      <c r="B11" s="297">
        <v>1106.6948770221711</v>
      </c>
      <c r="C11" s="297"/>
      <c r="D11" s="297"/>
      <c r="E11" s="297"/>
      <c r="F11" s="297"/>
    </row>
    <row r="12" spans="1:6" ht="14.95" x14ac:dyDescent="0.25">
      <c r="A12" s="288">
        <v>1964</v>
      </c>
      <c r="B12" s="297">
        <v>1227.6837149774685</v>
      </c>
      <c r="C12" s="297"/>
      <c r="D12" s="297"/>
      <c r="E12" s="297"/>
      <c r="F12" s="297"/>
    </row>
    <row r="13" spans="1:6" ht="14.95" x14ac:dyDescent="0.25">
      <c r="A13" s="288">
        <v>1965</v>
      </c>
      <c r="B13" s="297">
        <v>1353.0827297618061</v>
      </c>
      <c r="C13" s="297"/>
      <c r="D13" s="297"/>
      <c r="E13" s="297"/>
      <c r="F13" s="297"/>
    </row>
    <row r="14" spans="1:6" ht="14.95" x14ac:dyDescent="0.25">
      <c r="A14" s="288">
        <v>1966</v>
      </c>
      <c r="B14" s="297">
        <v>1367.586493719808</v>
      </c>
      <c r="C14" s="297"/>
      <c r="D14" s="297"/>
      <c r="E14" s="297"/>
      <c r="F14" s="297"/>
    </row>
    <row r="15" spans="1:6" ht="14.95" x14ac:dyDescent="0.25">
      <c r="A15" s="288">
        <v>1967</v>
      </c>
      <c r="B15" s="297">
        <v>1361.9438071843633</v>
      </c>
      <c r="C15" s="297"/>
      <c r="D15" s="297"/>
      <c r="E15" s="297"/>
      <c r="F15" s="297"/>
    </row>
    <row r="16" spans="1:6" ht="14.95" x14ac:dyDescent="0.25">
      <c r="A16" s="288">
        <v>1968</v>
      </c>
      <c r="B16" s="297">
        <v>1309.0487030652139</v>
      </c>
      <c r="C16" s="297"/>
      <c r="D16" s="297"/>
      <c r="E16" s="297"/>
      <c r="F16" s="297"/>
    </row>
    <row r="17" spans="1:6" ht="14.95" x14ac:dyDescent="0.25">
      <c r="A17" s="288">
        <v>1969</v>
      </c>
      <c r="B17" s="297">
        <v>1374.1213360620686</v>
      </c>
      <c r="C17" s="297"/>
      <c r="D17" s="297"/>
      <c r="E17" s="297"/>
    </row>
    <row r="18" spans="1:6" ht="14.95" customHeight="1" x14ac:dyDescent="0.25">
      <c r="A18" s="288">
        <v>1970</v>
      </c>
      <c r="B18" s="297">
        <v>1429.2141040250588</v>
      </c>
      <c r="C18" s="297"/>
      <c r="D18" s="297"/>
      <c r="E18" s="297"/>
      <c r="F18" s="297">
        <v>1487.3129947961909</v>
      </c>
    </row>
    <row r="19" spans="1:6" ht="14.95" x14ac:dyDescent="0.25">
      <c r="A19" s="288">
        <v>1971</v>
      </c>
      <c r="B19" s="297">
        <v>1516.0787781564679</v>
      </c>
      <c r="C19" s="297"/>
      <c r="D19" s="297"/>
      <c r="E19" s="297"/>
      <c r="F19" s="297">
        <v>1502.1273147683078</v>
      </c>
    </row>
    <row r="20" spans="1:6" ht="14.95" x14ac:dyDescent="0.25">
      <c r="A20" s="288">
        <v>1972</v>
      </c>
      <c r="B20" s="297">
        <v>1432.0299886055977</v>
      </c>
      <c r="C20" s="297"/>
      <c r="D20" s="297"/>
      <c r="E20" s="297"/>
      <c r="F20" s="297">
        <v>1585.4633103786728</v>
      </c>
    </row>
    <row r="21" spans="1:6" ht="14.95" x14ac:dyDescent="0.25">
      <c r="A21" s="288">
        <v>1973</v>
      </c>
      <c r="B21" s="297">
        <v>1575.3277266739353</v>
      </c>
      <c r="C21" s="297"/>
      <c r="D21" s="297"/>
      <c r="E21" s="297"/>
      <c r="F21" s="297">
        <v>1546.4335276193804</v>
      </c>
    </row>
    <row r="22" spans="1:6" ht="14.95" x14ac:dyDescent="0.25">
      <c r="A22" s="288">
        <v>1974</v>
      </c>
      <c r="B22" s="297">
        <v>1836.2772233896967</v>
      </c>
      <c r="C22" s="297"/>
      <c r="D22" s="297">
        <v>459.41490636678043</v>
      </c>
      <c r="E22" s="297"/>
      <c r="F22" s="297">
        <v>1548.5097556224162</v>
      </c>
    </row>
    <row r="23" spans="1:6" ht="14.95" x14ac:dyDescent="0.25">
      <c r="A23" s="288">
        <v>1975</v>
      </c>
      <c r="B23" s="297">
        <v>1856.1404408338942</v>
      </c>
      <c r="C23" s="297"/>
      <c r="D23" s="297">
        <v>433.37300739771911</v>
      </c>
      <c r="E23" s="297"/>
      <c r="F23" s="297">
        <v>1602.1353619010704</v>
      </c>
    </row>
    <row r="24" spans="1:6" ht="14.95" x14ac:dyDescent="0.25">
      <c r="A24" s="288">
        <v>1976</v>
      </c>
      <c r="B24" s="297">
        <v>1210.1614060709603</v>
      </c>
      <c r="C24" s="297"/>
      <c r="D24" s="297">
        <v>590.0638994478353</v>
      </c>
      <c r="E24" s="297"/>
      <c r="F24" s="297">
        <v>1734.706796565378</v>
      </c>
    </row>
    <row r="25" spans="1:6" ht="14.95" x14ac:dyDescent="0.25">
      <c r="A25" s="288">
        <v>1977</v>
      </c>
      <c r="B25" s="297">
        <v>1043.9035278907775</v>
      </c>
      <c r="C25" s="297"/>
      <c r="D25" s="297">
        <v>624.3557555547178</v>
      </c>
      <c r="E25" s="297"/>
      <c r="F25" s="297">
        <v>1759.2337220868824</v>
      </c>
    </row>
    <row r="26" spans="1:6" ht="14.95" x14ac:dyDescent="0.25">
      <c r="A26" s="288">
        <v>1978</v>
      </c>
      <c r="B26" s="297">
        <v>1150.9988958660347</v>
      </c>
      <c r="C26" s="297"/>
      <c r="D26" s="297">
        <v>720.50035246224672</v>
      </c>
      <c r="E26" s="297"/>
      <c r="F26" s="297">
        <v>1725.5981366322114</v>
      </c>
    </row>
    <row r="27" spans="1:6" ht="14.95" x14ac:dyDescent="0.25">
      <c r="A27" s="288">
        <v>1979</v>
      </c>
      <c r="B27" s="297">
        <v>1250.0616673129966</v>
      </c>
      <c r="C27" s="297"/>
      <c r="D27" s="297">
        <v>763.10755317596193</v>
      </c>
      <c r="E27" s="297"/>
      <c r="F27" s="297">
        <v>1700.1488666828991</v>
      </c>
    </row>
    <row r="28" spans="1:6" ht="14.95" x14ac:dyDescent="0.25">
      <c r="A28" s="288">
        <v>1980</v>
      </c>
      <c r="B28" s="297">
        <v>1488.9843692812753</v>
      </c>
      <c r="C28" s="297"/>
      <c r="D28" s="297">
        <v>816.67039132895673</v>
      </c>
      <c r="E28" s="297"/>
      <c r="F28" s="297">
        <v>1650.5891997009455</v>
      </c>
    </row>
    <row r="29" spans="1:6" ht="14.95" x14ac:dyDescent="0.25">
      <c r="A29" s="288">
        <v>1981</v>
      </c>
      <c r="B29" s="297">
        <v>1421.2623084662087</v>
      </c>
      <c r="C29" s="297"/>
      <c r="D29" s="297">
        <v>793.22507164975468</v>
      </c>
      <c r="E29" s="297"/>
      <c r="F29" s="297">
        <v>1709.5884660817323</v>
      </c>
    </row>
    <row r="30" spans="1:6" ht="14.95" x14ac:dyDescent="0.25">
      <c r="A30" s="288">
        <v>1982</v>
      </c>
      <c r="B30" s="297">
        <v>1191.0216366213967</v>
      </c>
      <c r="C30" s="297"/>
      <c r="D30" s="297">
        <v>817.92354465097299</v>
      </c>
      <c r="E30" s="297"/>
      <c r="F30" s="297">
        <v>1723.064499237423</v>
      </c>
    </row>
    <row r="31" spans="1:6" ht="14.95" x14ac:dyDescent="0.25">
      <c r="A31" s="288">
        <v>1983</v>
      </c>
      <c r="B31" s="297">
        <v>1530.133033066116</v>
      </c>
      <c r="C31" s="297"/>
      <c r="D31" s="297">
        <v>695.24098323565261</v>
      </c>
      <c r="E31" s="297"/>
      <c r="F31" s="297">
        <v>1332.2981704783253</v>
      </c>
    </row>
    <row r="32" spans="1:6" ht="14.95" x14ac:dyDescent="0.25">
      <c r="A32" s="288">
        <v>1984</v>
      </c>
      <c r="B32" s="297">
        <v>1682.4595989972995</v>
      </c>
      <c r="C32" s="297"/>
      <c r="D32" s="297">
        <v>642.82689267633884</v>
      </c>
      <c r="E32" s="297"/>
      <c r="F32" s="297">
        <v>1238.1942213945858</v>
      </c>
    </row>
    <row r="33" spans="1:6" x14ac:dyDescent="0.25">
      <c r="A33" s="288">
        <v>1985</v>
      </c>
      <c r="B33" s="297">
        <v>1465.9632415739384</v>
      </c>
      <c r="C33" s="297"/>
      <c r="D33" s="297">
        <v>605.7888851522672</v>
      </c>
      <c r="E33" s="297"/>
      <c r="F33" s="297">
        <v>1203.6131913030354</v>
      </c>
    </row>
    <row r="34" spans="1:6" x14ac:dyDescent="0.25">
      <c r="A34" s="288">
        <v>1986</v>
      </c>
      <c r="B34" s="297">
        <v>1442.5709387539355</v>
      </c>
      <c r="C34" s="297"/>
      <c r="D34" s="297">
        <v>593.87059675769331</v>
      </c>
      <c r="E34" s="297"/>
      <c r="F34" s="297">
        <v>1132.4045380408345</v>
      </c>
    </row>
    <row r="35" spans="1:6" x14ac:dyDescent="0.25">
      <c r="A35" s="288">
        <v>1987</v>
      </c>
      <c r="B35" s="297">
        <v>1416.2126709377399</v>
      </c>
      <c r="C35" s="297"/>
      <c r="D35" s="297">
        <v>601.92943712535828</v>
      </c>
      <c r="E35" s="297"/>
      <c r="F35" s="297">
        <v>1110.6719262133056</v>
      </c>
    </row>
    <row r="36" spans="1:6" x14ac:dyDescent="0.25">
      <c r="A36" s="288">
        <v>1988</v>
      </c>
      <c r="B36" s="297">
        <v>1396.0400770619513</v>
      </c>
      <c r="C36" s="297"/>
      <c r="D36" s="297">
        <v>634.46149976825404</v>
      </c>
      <c r="E36" s="297"/>
      <c r="F36" s="297">
        <v>1096.2060281356617</v>
      </c>
    </row>
    <row r="37" spans="1:6" x14ac:dyDescent="0.25">
      <c r="A37" s="288">
        <v>1989</v>
      </c>
      <c r="B37" s="297">
        <v>1094.2938799993626</v>
      </c>
      <c r="C37" s="297"/>
      <c r="D37" s="297">
        <v>663.77675502788554</v>
      </c>
      <c r="E37" s="297"/>
      <c r="F37" s="297">
        <v>1194.7958734681335</v>
      </c>
    </row>
    <row r="38" spans="1:6" x14ac:dyDescent="0.25">
      <c r="A38" s="288">
        <v>1990</v>
      </c>
      <c r="B38" s="297">
        <v>1174.2520654228556</v>
      </c>
      <c r="C38" s="297"/>
      <c r="D38" s="297">
        <v>676.31513521162492</v>
      </c>
      <c r="E38" s="297"/>
      <c r="F38" s="297">
        <v>1229.3564154939568</v>
      </c>
    </row>
    <row r="39" spans="1:6" x14ac:dyDescent="0.25">
      <c r="A39" s="288">
        <v>1991</v>
      </c>
      <c r="B39" s="297">
        <v>1132.9001521468276</v>
      </c>
      <c r="C39" s="297"/>
      <c r="D39" s="297">
        <v>717.01984559766925</v>
      </c>
      <c r="E39" s="297">
        <v>1014.0006204341286</v>
      </c>
      <c r="F39" s="297">
        <v>1311.9068280431238</v>
      </c>
    </row>
    <row r="40" spans="1:6" x14ac:dyDescent="0.25">
      <c r="A40" s="288">
        <v>1992</v>
      </c>
      <c r="B40" s="297">
        <v>1171.7736333979278</v>
      </c>
      <c r="C40" s="297"/>
      <c r="D40" s="297">
        <v>767.58260621860052</v>
      </c>
      <c r="E40" s="297">
        <v>1040.0066143579659</v>
      </c>
      <c r="F40" s="297">
        <v>1381.2265649722669</v>
      </c>
    </row>
    <row r="41" spans="1:6" x14ac:dyDescent="0.25">
      <c r="A41" s="288">
        <v>1993</v>
      </c>
      <c r="B41" s="297">
        <v>1201.4782057664343</v>
      </c>
      <c r="C41" s="297"/>
      <c r="D41" s="297">
        <v>784.86690814279928</v>
      </c>
      <c r="E41" s="297">
        <v>1061.4101790440445</v>
      </c>
      <c r="F41" s="297">
        <v>1441.4962644293098</v>
      </c>
    </row>
    <row r="42" spans="1:6" x14ac:dyDescent="0.25">
      <c r="A42" s="288">
        <v>1994</v>
      </c>
      <c r="B42" s="297">
        <v>1170.6569416922391</v>
      </c>
      <c r="C42" s="297"/>
      <c r="D42" s="297">
        <v>826.64747365761559</v>
      </c>
      <c r="E42" s="297">
        <v>1087.5928641641606</v>
      </c>
      <c r="F42" s="297">
        <v>1482.1560922760887</v>
      </c>
    </row>
    <row r="43" spans="1:6" x14ac:dyDescent="0.25">
      <c r="A43" s="288">
        <v>1995</v>
      </c>
      <c r="B43" s="297">
        <v>1127.0089986873202</v>
      </c>
      <c r="C43" s="297"/>
      <c r="D43" s="297">
        <v>880.07490243895586</v>
      </c>
      <c r="E43" s="297">
        <v>1075.7830034038407</v>
      </c>
      <c r="F43" s="297">
        <v>1202.730831608455</v>
      </c>
    </row>
    <row r="44" spans="1:6" x14ac:dyDescent="0.25">
      <c r="A44" s="288">
        <v>1996</v>
      </c>
      <c r="B44" s="297">
        <v>1083.9223022590186</v>
      </c>
      <c r="C44" s="297"/>
      <c r="D44" s="297">
        <v>916.8973537812692</v>
      </c>
      <c r="E44" s="297">
        <v>1115.9319863141111</v>
      </c>
      <c r="F44" s="297">
        <v>1102.0996257198774</v>
      </c>
    </row>
    <row r="45" spans="1:6" x14ac:dyDescent="0.25">
      <c r="A45" s="288">
        <v>1997</v>
      </c>
      <c r="B45" s="297">
        <v>1067.9288971907774</v>
      </c>
      <c r="C45" s="297"/>
      <c r="D45" s="297">
        <v>956.42338524548416</v>
      </c>
      <c r="E45" s="297">
        <v>1094.0626212224001</v>
      </c>
      <c r="F45" s="297">
        <v>1133.6007487520919</v>
      </c>
    </row>
    <row r="46" spans="1:6" x14ac:dyDescent="0.25">
      <c r="A46" s="288">
        <v>1998</v>
      </c>
      <c r="B46" s="297">
        <v>1066.7618739944392</v>
      </c>
      <c r="C46" s="297"/>
      <c r="D46" s="297">
        <v>993.9281953226955</v>
      </c>
      <c r="E46" s="297">
        <v>1047.8137482926331</v>
      </c>
      <c r="F46" s="297">
        <v>1149.9639066275054</v>
      </c>
    </row>
    <row r="47" spans="1:6" x14ac:dyDescent="0.25">
      <c r="A47" s="288">
        <v>1999</v>
      </c>
      <c r="B47" s="297">
        <v>1076.7178950689138</v>
      </c>
      <c r="C47" s="297"/>
      <c r="D47" s="297">
        <v>1041.0286137888997</v>
      </c>
      <c r="E47" s="297">
        <v>1053.6369749449329</v>
      </c>
      <c r="F47" s="297">
        <v>1174.2162633191692</v>
      </c>
    </row>
    <row r="48" spans="1:6" x14ac:dyDescent="0.25">
      <c r="A48" s="288">
        <v>2000</v>
      </c>
      <c r="B48" s="297">
        <v>1083.1428772145155</v>
      </c>
      <c r="C48" s="297">
        <v>874.00154449361844</v>
      </c>
      <c r="D48" s="297">
        <v>1045.0586244335038</v>
      </c>
      <c r="E48" s="297">
        <v>1041.1548382404249</v>
      </c>
      <c r="F48" s="297">
        <v>1215.2973963456675</v>
      </c>
    </row>
    <row r="49" spans="1:6" x14ac:dyDescent="0.25">
      <c r="A49" s="288">
        <v>2001</v>
      </c>
      <c r="B49" s="297">
        <v>1101.0248913267744</v>
      </c>
      <c r="C49" s="297">
        <v>975.06754481344626</v>
      </c>
      <c r="D49" s="297">
        <v>1084.2319798946662</v>
      </c>
      <c r="E49" s="297">
        <v>953.97104891826825</v>
      </c>
      <c r="F49" s="297">
        <v>1258.300550178782</v>
      </c>
    </row>
    <row r="50" spans="1:6" x14ac:dyDescent="0.25">
      <c r="A50" s="288">
        <v>2002</v>
      </c>
      <c r="B50" s="297">
        <v>892.36924867921346</v>
      </c>
      <c r="C50" s="297">
        <v>966.31914938539398</v>
      </c>
      <c r="D50" s="297">
        <v>1109.2092316049946</v>
      </c>
      <c r="E50" s="297">
        <v>980.02319280016513</v>
      </c>
      <c r="F50" s="297">
        <v>1260.2143224129861</v>
      </c>
    </row>
    <row r="51" spans="1:6" x14ac:dyDescent="0.25">
      <c r="A51" s="288">
        <v>2003</v>
      </c>
      <c r="B51" s="297">
        <v>866.2780270847968</v>
      </c>
      <c r="C51" s="297">
        <v>947.0892759405823</v>
      </c>
      <c r="D51" s="297">
        <v>1145.722529872696</v>
      </c>
      <c r="E51" s="297">
        <v>954.65074018077803</v>
      </c>
      <c r="F51" s="297">
        <v>1264.9858891540573</v>
      </c>
    </row>
    <row r="52" spans="1:6" x14ac:dyDescent="0.25">
      <c r="A52" s="288">
        <v>2004</v>
      </c>
      <c r="B52" s="297">
        <v>938.03974979597365</v>
      </c>
      <c r="C52" s="297">
        <v>956.01877635596225</v>
      </c>
      <c r="D52" s="297">
        <v>1185.5334529267743</v>
      </c>
      <c r="E52" s="297">
        <v>1008.0338599828956</v>
      </c>
      <c r="F52" s="297">
        <v>1255.6085899930454</v>
      </c>
    </row>
    <row r="53" spans="1:6" x14ac:dyDescent="0.25">
      <c r="A53" s="288">
        <v>2005</v>
      </c>
      <c r="B53" s="297">
        <v>1022.9891693055052</v>
      </c>
      <c r="C53" s="297">
        <v>952.93565414100601</v>
      </c>
      <c r="D53" s="297">
        <v>1203.3948187076992</v>
      </c>
      <c r="E53" s="297">
        <v>996.69529761638887</v>
      </c>
      <c r="F53" s="297">
        <v>1218.9783644815036</v>
      </c>
    </row>
    <row r="54" spans="1:6" x14ac:dyDescent="0.25">
      <c r="A54" s="288">
        <v>2006</v>
      </c>
      <c r="B54" s="297">
        <v>1141.5740899543882</v>
      </c>
      <c r="C54" s="297">
        <v>987.52041010791731</v>
      </c>
      <c r="D54" s="297">
        <v>1244.0140518257651</v>
      </c>
      <c r="E54" s="297">
        <v>1044.2701803631101</v>
      </c>
      <c r="F54" s="297">
        <v>1226.8117938255866</v>
      </c>
    </row>
    <row r="55" spans="1:6" x14ac:dyDescent="0.25">
      <c r="A55" s="288">
        <v>2007</v>
      </c>
      <c r="B55" s="297">
        <v>1181.3122988999476</v>
      </c>
      <c r="C55" s="297">
        <v>1050.8344979927463</v>
      </c>
      <c r="D55" s="297">
        <v>1269.4346315553112</v>
      </c>
      <c r="E55" s="297">
        <v>1076.1084969634285</v>
      </c>
      <c r="F55" s="297">
        <v>1234.1463864062537</v>
      </c>
    </row>
    <row r="56" spans="1:6" x14ac:dyDescent="0.25">
      <c r="A56" s="288">
        <v>2008</v>
      </c>
      <c r="B56" s="297">
        <v>1233.9207455619628</v>
      </c>
      <c r="C56" s="297">
        <v>1100.8896041068281</v>
      </c>
      <c r="D56" s="297">
        <v>1279.6220143883584</v>
      </c>
      <c r="E56" s="297">
        <v>1183.5227672180417</v>
      </c>
      <c r="F56" s="297">
        <v>1233.5364981902846</v>
      </c>
    </row>
    <row r="57" spans="1:6" x14ac:dyDescent="0.25">
      <c r="A57" s="288">
        <v>2009</v>
      </c>
      <c r="B57" s="297">
        <v>1314.2517830079234</v>
      </c>
      <c r="C57" s="297">
        <v>1157.9343300363792</v>
      </c>
      <c r="D57" s="297">
        <v>1386.0126891926998</v>
      </c>
      <c r="E57" s="297">
        <v>1224.5492779367871</v>
      </c>
      <c r="F57" s="297">
        <v>1201.1788359998341</v>
      </c>
    </row>
    <row r="58" spans="1:6" x14ac:dyDescent="0.25">
      <c r="A58" s="288">
        <v>2010</v>
      </c>
      <c r="B58" s="297">
        <v>1332.9075755666881</v>
      </c>
      <c r="C58" s="297">
        <v>1226.2625981803571</v>
      </c>
      <c r="D58" s="297">
        <v>1510.0132419592096</v>
      </c>
      <c r="E58" s="297">
        <v>1258.9702725222862</v>
      </c>
      <c r="F58" s="297">
        <v>1187.3466263833263</v>
      </c>
    </row>
    <row r="59" spans="1:6" x14ac:dyDescent="0.25">
      <c r="A59" s="288">
        <v>2011</v>
      </c>
      <c r="B59" s="297">
        <v>1433.913139161104</v>
      </c>
      <c r="C59" s="297">
        <v>1301.4998040860403</v>
      </c>
      <c r="D59" s="297">
        <v>1557.6587732192388</v>
      </c>
      <c r="E59" s="297">
        <v>1276.8843309404647</v>
      </c>
      <c r="F59" s="297">
        <v>1212.9878274106336</v>
      </c>
    </row>
    <row r="60" spans="1:6" x14ac:dyDescent="0.25">
      <c r="A60" s="288">
        <v>2012</v>
      </c>
      <c r="B60" s="297">
        <v>1478.3322400980053</v>
      </c>
      <c r="C60" s="297">
        <v>1385.5916870860242</v>
      </c>
      <c r="D60" s="297">
        <v>1621.2244151886641</v>
      </c>
      <c r="E60" s="297">
        <v>1301.6225248291207</v>
      </c>
      <c r="F60" s="297">
        <v>1204.5125859804821</v>
      </c>
    </row>
    <row r="61" spans="1:6" x14ac:dyDescent="0.25">
      <c r="A61" s="288">
        <v>2013</v>
      </c>
      <c r="B61" s="297">
        <v>1519.3091418555443</v>
      </c>
      <c r="C61" s="297">
        <v>1443.7199141236763</v>
      </c>
      <c r="D61" s="297">
        <v>1698.245190800963</v>
      </c>
      <c r="E61" s="297">
        <v>1333.1091121630548</v>
      </c>
      <c r="F61" s="297">
        <v>1206.4271067788522</v>
      </c>
    </row>
    <row r="62" spans="1:6" x14ac:dyDescent="0.25">
      <c r="A62" s="288">
        <v>2014</v>
      </c>
      <c r="B62" s="297">
        <v>1461.1435984477469</v>
      </c>
      <c r="C62" s="297">
        <v>1458.2108110431716</v>
      </c>
      <c r="D62" s="297">
        <v>1732.1062249338665</v>
      </c>
      <c r="E62" s="297">
        <v>1347.660738207933</v>
      </c>
      <c r="F62" s="297">
        <v>1204.5602726248915</v>
      </c>
    </row>
    <row r="63" spans="1:6" x14ac:dyDescent="0.25">
      <c r="A63" s="288">
        <v>2015</v>
      </c>
      <c r="B63" s="297">
        <v>1554.429833467542</v>
      </c>
      <c r="C63" s="297">
        <v>1451.0661693291293</v>
      </c>
      <c r="D63" s="297">
        <v>1747.9977036293635</v>
      </c>
      <c r="E63" s="297">
        <v>1357.1121116431675</v>
      </c>
      <c r="F63" s="297">
        <v>1210.3361820447578</v>
      </c>
    </row>
    <row r="64" spans="1:6" x14ac:dyDescent="0.25">
      <c r="A64" s="288">
        <v>2016</v>
      </c>
      <c r="B64" s="297">
        <v>1555.0294552031862</v>
      </c>
      <c r="C64" s="297">
        <v>1446.3136789337832</v>
      </c>
      <c r="D64" s="297">
        <v>1798.0502587423962</v>
      </c>
      <c r="E64" s="297">
        <v>1333.7362335928508</v>
      </c>
      <c r="F64" s="297">
        <v>1209.6724873315525</v>
      </c>
    </row>
    <row r="65" spans="1:6" x14ac:dyDescent="0.25">
      <c r="A65" s="288">
        <v>2017</v>
      </c>
      <c r="B65" s="297">
        <v>1587.6065229109472</v>
      </c>
      <c r="C65" s="297">
        <v>1470.8630635877478</v>
      </c>
      <c r="D65" s="297">
        <v>1885.650972254756</v>
      </c>
      <c r="E65" s="297">
        <v>1360.315007869179</v>
      </c>
      <c r="F65" s="297">
        <v>1196.0298038982801</v>
      </c>
    </row>
    <row r="66" spans="1:6" x14ac:dyDescent="0.25">
      <c r="A66" s="288">
        <v>2018</v>
      </c>
      <c r="B66" s="297">
        <v>1357.3825311372968</v>
      </c>
      <c r="C66" s="297"/>
      <c r="D66" s="297">
        <v>1953.9087303704264</v>
      </c>
      <c r="E66" s="297">
        <v>1417.744326137165</v>
      </c>
      <c r="F66" s="297">
        <v>1203.2647417449725</v>
      </c>
    </row>
    <row r="67" spans="1:6" x14ac:dyDescent="0.25">
      <c r="A67" s="290"/>
    </row>
    <row r="68" spans="1:6" x14ac:dyDescent="0.25">
      <c r="A68" s="290"/>
    </row>
    <row r="69" spans="1:6" x14ac:dyDescent="0.25">
      <c r="A69" s="290"/>
    </row>
    <row r="70" spans="1:6" x14ac:dyDescent="0.25">
      <c r="A70" s="290"/>
    </row>
    <row r="71" spans="1:6" x14ac:dyDescent="0.25">
      <c r="A71" s="290"/>
    </row>
    <row r="72" spans="1:6" x14ac:dyDescent="0.25">
      <c r="A72" s="290"/>
    </row>
    <row r="73" spans="1:6" x14ac:dyDescent="0.25">
      <c r="A73" s="290"/>
    </row>
    <row r="74" spans="1:6" x14ac:dyDescent="0.25">
      <c r="A74" s="290"/>
    </row>
    <row r="75" spans="1:6" x14ac:dyDescent="0.25">
      <c r="A75" s="290"/>
    </row>
    <row r="76" spans="1:6" x14ac:dyDescent="0.25">
      <c r="A76" s="290"/>
    </row>
    <row r="77" spans="1:6" x14ac:dyDescent="0.25">
      <c r="A77" s="290"/>
    </row>
    <row r="78" spans="1:6" x14ac:dyDescent="0.25">
      <c r="A78" s="290"/>
    </row>
    <row r="79" spans="1:6" x14ac:dyDescent="0.25">
      <c r="A79" s="290"/>
    </row>
    <row r="80" spans="1:6" x14ac:dyDescent="0.25">
      <c r="A80" s="290"/>
    </row>
    <row r="81" spans="1:1" x14ac:dyDescent="0.25">
      <c r="A81" s="290"/>
    </row>
    <row r="82" spans="1:1" x14ac:dyDescent="0.25">
      <c r="A82" s="290"/>
    </row>
    <row r="83" spans="1:1" x14ac:dyDescent="0.25">
      <c r="A83" s="290"/>
    </row>
    <row r="84" spans="1:1" x14ac:dyDescent="0.25">
      <c r="A84" s="290"/>
    </row>
    <row r="85" spans="1:1" x14ac:dyDescent="0.25">
      <c r="A85" s="290"/>
    </row>
    <row r="86" spans="1:1" x14ac:dyDescent="0.25">
      <c r="A86" s="290"/>
    </row>
    <row r="87" spans="1:1" x14ac:dyDescent="0.25">
      <c r="A87" s="290"/>
    </row>
    <row r="88" spans="1:1" x14ac:dyDescent="0.25">
      <c r="A88" s="290"/>
    </row>
    <row r="89" spans="1:1" x14ac:dyDescent="0.25">
      <c r="A89" s="290"/>
    </row>
    <row r="90" spans="1:1" x14ac:dyDescent="0.25">
      <c r="A90" s="290"/>
    </row>
    <row r="91" spans="1:1" x14ac:dyDescent="0.25">
      <c r="A91" s="290"/>
    </row>
    <row r="92" spans="1:1" x14ac:dyDescent="0.25">
      <c r="A92" s="290"/>
    </row>
    <row r="93" spans="1:1" x14ac:dyDescent="0.25">
      <c r="A93" s="290"/>
    </row>
    <row r="94" spans="1:1" x14ac:dyDescent="0.25">
      <c r="A94" s="290"/>
    </row>
    <row r="95" spans="1:1" x14ac:dyDescent="0.25">
      <c r="A95" s="290"/>
    </row>
    <row r="96" spans="1:1" x14ac:dyDescent="0.25">
      <c r="A96" s="290"/>
    </row>
    <row r="97" spans="1:1" x14ac:dyDescent="0.25">
      <c r="A97" s="290"/>
    </row>
    <row r="98" spans="1:1" x14ac:dyDescent="0.25">
      <c r="A98" s="290"/>
    </row>
    <row r="99" spans="1:1" x14ac:dyDescent="0.25">
      <c r="A99" s="290"/>
    </row>
    <row r="100" spans="1:1" x14ac:dyDescent="0.25">
      <c r="A100" s="290"/>
    </row>
    <row r="101" spans="1:1" x14ac:dyDescent="0.25">
      <c r="A101" s="290"/>
    </row>
    <row r="102" spans="1:1" x14ac:dyDescent="0.25">
      <c r="A102" s="290"/>
    </row>
    <row r="103" spans="1:1" x14ac:dyDescent="0.25">
      <c r="A103" s="290"/>
    </row>
    <row r="104" spans="1:1" x14ac:dyDescent="0.25">
      <c r="A104" s="290"/>
    </row>
    <row r="105" spans="1:1" x14ac:dyDescent="0.25">
      <c r="A105" s="290"/>
    </row>
    <row r="106" spans="1:1" x14ac:dyDescent="0.25">
      <c r="A106" s="290"/>
    </row>
    <row r="107" spans="1:1" x14ac:dyDescent="0.25">
      <c r="A107" s="290"/>
    </row>
    <row r="108" spans="1:1" x14ac:dyDescent="0.25">
      <c r="A108" s="290"/>
    </row>
    <row r="109" spans="1:1" x14ac:dyDescent="0.25">
      <c r="A109" s="290"/>
    </row>
    <row r="110" spans="1:1" x14ac:dyDescent="0.25">
      <c r="A110" s="290"/>
    </row>
    <row r="111" spans="1:1" x14ac:dyDescent="0.25">
      <c r="A111" s="290"/>
    </row>
    <row r="112" spans="1:1" x14ac:dyDescent="0.25">
      <c r="A112" s="290"/>
    </row>
    <row r="113" spans="1:1" x14ac:dyDescent="0.25">
      <c r="A113" s="290"/>
    </row>
    <row r="114" spans="1:1" x14ac:dyDescent="0.25">
      <c r="A114" s="290"/>
    </row>
    <row r="115" spans="1:1" x14ac:dyDescent="0.25">
      <c r="A115" s="290"/>
    </row>
    <row r="116" spans="1:1" x14ac:dyDescent="0.25">
      <c r="A116" s="290"/>
    </row>
    <row r="117" spans="1:1" x14ac:dyDescent="0.25">
      <c r="A117" s="290"/>
    </row>
    <row r="118" spans="1:1" x14ac:dyDescent="0.25">
      <c r="A118" s="290"/>
    </row>
    <row r="119" spans="1:1" x14ac:dyDescent="0.25">
      <c r="A119" s="290"/>
    </row>
    <row r="120" spans="1:1" x14ac:dyDescent="0.25">
      <c r="A120" s="290"/>
    </row>
    <row r="121" spans="1:1" x14ac:dyDescent="0.25">
      <c r="A121" s="290"/>
    </row>
    <row r="122" spans="1:1" x14ac:dyDescent="0.25">
      <c r="A122" s="290"/>
    </row>
    <row r="123" spans="1:1" x14ac:dyDescent="0.25">
      <c r="A123" s="290"/>
    </row>
    <row r="124" spans="1:1" x14ac:dyDescent="0.25">
      <c r="A124" s="290"/>
    </row>
    <row r="125" spans="1:1" x14ac:dyDescent="0.25">
      <c r="A125" s="290"/>
    </row>
    <row r="126" spans="1:1" x14ac:dyDescent="0.25">
      <c r="A126" s="290"/>
    </row>
    <row r="127" spans="1:1" x14ac:dyDescent="0.25">
      <c r="A127" s="290"/>
    </row>
    <row r="128" spans="1:1" x14ac:dyDescent="0.25">
      <c r="A128" s="290"/>
    </row>
    <row r="129" spans="1:1" x14ac:dyDescent="0.25">
      <c r="A129" s="290"/>
    </row>
    <row r="130" spans="1:1" x14ac:dyDescent="0.25">
      <c r="A130" s="290"/>
    </row>
    <row r="131" spans="1:1" x14ac:dyDescent="0.25">
      <c r="A131" s="290"/>
    </row>
    <row r="132" spans="1:1" x14ac:dyDescent="0.25">
      <c r="A132" s="290"/>
    </row>
    <row r="133" spans="1:1" x14ac:dyDescent="0.25">
      <c r="A133" s="290"/>
    </row>
    <row r="134" spans="1:1" x14ac:dyDescent="0.25">
      <c r="A134" s="290"/>
    </row>
    <row r="135" spans="1:1" x14ac:dyDescent="0.25">
      <c r="A135" s="290"/>
    </row>
    <row r="136" spans="1:1" x14ac:dyDescent="0.25">
      <c r="A136" s="290"/>
    </row>
    <row r="137" spans="1:1" x14ac:dyDescent="0.25">
      <c r="A137" s="290"/>
    </row>
    <row r="138" spans="1:1" x14ac:dyDescent="0.25">
      <c r="A138" s="290"/>
    </row>
    <row r="139" spans="1:1" x14ac:dyDescent="0.25">
      <c r="A139" s="290"/>
    </row>
    <row r="140" spans="1:1" x14ac:dyDescent="0.25">
      <c r="A140" s="290"/>
    </row>
    <row r="141" spans="1:1" x14ac:dyDescent="0.25">
      <c r="A141" s="290"/>
    </row>
    <row r="142" spans="1:1" x14ac:dyDescent="0.25">
      <c r="A142" s="290"/>
    </row>
    <row r="143" spans="1:1" x14ac:dyDescent="0.25">
      <c r="A143" s="290"/>
    </row>
    <row r="144" spans="1:1" x14ac:dyDescent="0.25">
      <c r="A144" s="290"/>
    </row>
    <row r="145" spans="1:1" x14ac:dyDescent="0.25">
      <c r="A145" s="290"/>
    </row>
    <row r="146" spans="1:1" x14ac:dyDescent="0.25">
      <c r="A146" s="290"/>
    </row>
    <row r="147" spans="1:1" x14ac:dyDescent="0.25">
      <c r="A147" s="290"/>
    </row>
    <row r="148" spans="1:1" x14ac:dyDescent="0.25">
      <c r="A148" s="290"/>
    </row>
    <row r="149" spans="1:1" x14ac:dyDescent="0.25">
      <c r="A149" s="290"/>
    </row>
    <row r="150" spans="1:1" x14ac:dyDescent="0.25">
      <c r="A150" s="290"/>
    </row>
    <row r="151" spans="1:1" x14ac:dyDescent="0.25">
      <c r="A151" s="290"/>
    </row>
    <row r="152" spans="1:1" x14ac:dyDescent="0.25">
      <c r="A152" s="290"/>
    </row>
    <row r="153" spans="1:1" x14ac:dyDescent="0.25">
      <c r="A153" s="290"/>
    </row>
    <row r="154" spans="1:1" x14ac:dyDescent="0.25">
      <c r="A154" s="290"/>
    </row>
    <row r="155" spans="1:1" x14ac:dyDescent="0.25">
      <c r="A155" s="290"/>
    </row>
    <row r="156" spans="1:1" x14ac:dyDescent="0.25">
      <c r="A156" s="290"/>
    </row>
    <row r="157" spans="1:1" x14ac:dyDescent="0.25">
      <c r="A157" s="290"/>
    </row>
    <row r="158" spans="1:1" x14ac:dyDescent="0.25">
      <c r="A158" s="290"/>
    </row>
    <row r="159" spans="1:1" x14ac:dyDescent="0.25">
      <c r="A159" s="290"/>
    </row>
    <row r="160" spans="1:1" x14ac:dyDescent="0.25">
      <c r="A160" s="290"/>
    </row>
    <row r="161" spans="1:1" x14ac:dyDescent="0.25">
      <c r="A161" s="290"/>
    </row>
    <row r="162" spans="1:1" x14ac:dyDescent="0.25">
      <c r="A162" s="290"/>
    </row>
    <row r="163" spans="1:1" x14ac:dyDescent="0.25">
      <c r="A163" s="290"/>
    </row>
    <row r="164" spans="1:1" x14ac:dyDescent="0.25">
      <c r="A164" s="290"/>
    </row>
    <row r="165" spans="1:1" x14ac:dyDescent="0.25">
      <c r="A165" s="290"/>
    </row>
    <row r="166" spans="1:1" x14ac:dyDescent="0.25">
      <c r="A166" s="290"/>
    </row>
    <row r="167" spans="1:1" x14ac:dyDescent="0.25">
      <c r="A167" s="290"/>
    </row>
    <row r="168" spans="1:1" x14ac:dyDescent="0.25">
      <c r="A168" s="290"/>
    </row>
    <row r="169" spans="1:1" x14ac:dyDescent="0.25">
      <c r="A169" s="290"/>
    </row>
    <row r="170" spans="1:1" x14ac:dyDescent="0.25">
      <c r="A170" s="290"/>
    </row>
    <row r="171" spans="1:1" x14ac:dyDescent="0.25">
      <c r="A171" s="290"/>
    </row>
    <row r="172" spans="1:1" x14ac:dyDescent="0.25">
      <c r="A172" s="290"/>
    </row>
    <row r="173" spans="1:1" x14ac:dyDescent="0.25">
      <c r="A173" s="290"/>
    </row>
    <row r="174" spans="1:1" x14ac:dyDescent="0.25">
      <c r="A174" s="290"/>
    </row>
    <row r="175" spans="1:1" x14ac:dyDescent="0.25">
      <c r="A175" s="290"/>
    </row>
    <row r="176" spans="1:1" x14ac:dyDescent="0.25">
      <c r="A176" s="290"/>
    </row>
    <row r="177" spans="1:1" x14ac:dyDescent="0.25">
      <c r="A177" s="290"/>
    </row>
    <row r="178" spans="1:1" x14ac:dyDescent="0.25">
      <c r="A178" s="290"/>
    </row>
    <row r="179" spans="1:1" x14ac:dyDescent="0.25">
      <c r="A179" s="290"/>
    </row>
    <row r="180" spans="1:1" x14ac:dyDescent="0.25">
      <c r="A180" s="290"/>
    </row>
    <row r="181" spans="1:1" x14ac:dyDescent="0.25">
      <c r="A181" s="290"/>
    </row>
    <row r="182" spans="1:1" x14ac:dyDescent="0.25">
      <c r="A182" s="290"/>
    </row>
    <row r="183" spans="1:1" x14ac:dyDescent="0.25">
      <c r="A183" s="290"/>
    </row>
    <row r="184" spans="1:1" x14ac:dyDescent="0.25">
      <c r="A184" s="290"/>
    </row>
    <row r="185" spans="1:1" x14ac:dyDescent="0.25">
      <c r="A185" s="290"/>
    </row>
    <row r="186" spans="1:1" x14ac:dyDescent="0.25">
      <c r="A186" s="290"/>
    </row>
    <row r="187" spans="1:1" x14ac:dyDescent="0.25">
      <c r="A187" s="290"/>
    </row>
    <row r="188" spans="1:1" x14ac:dyDescent="0.25">
      <c r="A188" s="290"/>
    </row>
    <row r="189" spans="1:1" x14ac:dyDescent="0.25">
      <c r="A189" s="290"/>
    </row>
    <row r="190" spans="1:1" x14ac:dyDescent="0.25">
      <c r="A190" s="290"/>
    </row>
    <row r="191" spans="1:1" x14ac:dyDescent="0.25">
      <c r="A191" s="290"/>
    </row>
    <row r="192" spans="1:1" x14ac:dyDescent="0.25">
      <c r="A192" s="290"/>
    </row>
    <row r="193" spans="1:1" x14ac:dyDescent="0.25">
      <c r="A193" s="290"/>
    </row>
    <row r="194" spans="1:1" x14ac:dyDescent="0.25">
      <c r="A194" s="290"/>
    </row>
    <row r="195" spans="1:1" x14ac:dyDescent="0.25">
      <c r="A195" s="290"/>
    </row>
    <row r="196" spans="1:1" x14ac:dyDescent="0.25">
      <c r="A196" s="290"/>
    </row>
    <row r="197" spans="1:1" x14ac:dyDescent="0.25">
      <c r="A197" s="290"/>
    </row>
    <row r="198" spans="1:1" x14ac:dyDescent="0.25">
      <c r="A198" s="290"/>
    </row>
    <row r="199" spans="1:1" x14ac:dyDescent="0.25">
      <c r="A199" s="290"/>
    </row>
    <row r="200" spans="1:1" x14ac:dyDescent="0.25">
      <c r="A200" s="290"/>
    </row>
    <row r="201" spans="1:1" x14ac:dyDescent="0.25">
      <c r="A201" s="290"/>
    </row>
    <row r="202" spans="1:1" x14ac:dyDescent="0.25">
      <c r="A202" s="290"/>
    </row>
    <row r="203" spans="1:1" x14ac:dyDescent="0.25">
      <c r="A203" s="290"/>
    </row>
    <row r="204" spans="1:1" x14ac:dyDescent="0.25">
      <c r="A204" s="290"/>
    </row>
    <row r="205" spans="1:1" x14ac:dyDescent="0.25">
      <c r="A205" s="290"/>
    </row>
    <row r="206" spans="1:1" x14ac:dyDescent="0.25">
      <c r="A206" s="290"/>
    </row>
    <row r="207" spans="1:1" x14ac:dyDescent="0.25">
      <c r="A207" s="290"/>
    </row>
    <row r="208" spans="1:1" x14ac:dyDescent="0.25">
      <c r="A208" s="290"/>
    </row>
    <row r="209" spans="1:1" x14ac:dyDescent="0.25">
      <c r="A209" s="290"/>
    </row>
    <row r="210" spans="1:1" x14ac:dyDescent="0.25">
      <c r="A210" s="290"/>
    </row>
    <row r="211" spans="1:1" x14ac:dyDescent="0.25">
      <c r="A211" s="290"/>
    </row>
    <row r="212" spans="1:1" x14ac:dyDescent="0.25">
      <c r="A212" s="290"/>
    </row>
    <row r="213" spans="1:1" x14ac:dyDescent="0.25">
      <c r="A213" s="290"/>
    </row>
    <row r="214" spans="1:1" x14ac:dyDescent="0.25">
      <c r="A214" s="290"/>
    </row>
    <row r="215" spans="1:1" x14ac:dyDescent="0.25">
      <c r="A215" s="290"/>
    </row>
    <row r="216" spans="1:1" x14ac:dyDescent="0.25">
      <c r="A216" s="290"/>
    </row>
    <row r="217" spans="1:1" x14ac:dyDescent="0.25">
      <c r="A217" s="290"/>
    </row>
    <row r="218" spans="1:1" x14ac:dyDescent="0.25">
      <c r="A218" s="290"/>
    </row>
    <row r="219" spans="1:1" x14ac:dyDescent="0.25">
      <c r="A219" s="290"/>
    </row>
    <row r="220" spans="1:1" x14ac:dyDescent="0.25">
      <c r="A220" s="290"/>
    </row>
    <row r="221" spans="1:1" x14ac:dyDescent="0.25">
      <c r="A221" s="290"/>
    </row>
    <row r="222" spans="1:1" x14ac:dyDescent="0.25">
      <c r="A222" s="290"/>
    </row>
    <row r="223" spans="1:1" x14ac:dyDescent="0.25">
      <c r="A223" s="290"/>
    </row>
    <row r="224" spans="1:1" x14ac:dyDescent="0.25">
      <c r="A224" s="290"/>
    </row>
    <row r="225" spans="1:1" x14ac:dyDescent="0.25">
      <c r="A225" s="290"/>
    </row>
    <row r="226" spans="1:1" x14ac:dyDescent="0.25">
      <c r="A226" s="290"/>
    </row>
    <row r="227" spans="1:1" x14ac:dyDescent="0.25">
      <c r="A227" s="290"/>
    </row>
    <row r="228" spans="1:1" x14ac:dyDescent="0.25">
      <c r="A228" s="290"/>
    </row>
    <row r="229" spans="1:1" x14ac:dyDescent="0.25">
      <c r="A229" s="290"/>
    </row>
    <row r="230" spans="1:1" x14ac:dyDescent="0.25">
      <c r="A230" s="290"/>
    </row>
    <row r="231" spans="1:1" x14ac:dyDescent="0.25">
      <c r="A231" s="290"/>
    </row>
    <row r="232" spans="1:1" x14ac:dyDescent="0.25">
      <c r="A232" s="290"/>
    </row>
    <row r="233" spans="1:1" x14ac:dyDescent="0.25">
      <c r="A233" s="290"/>
    </row>
    <row r="234" spans="1:1" x14ac:dyDescent="0.25">
      <c r="A234" s="290"/>
    </row>
    <row r="235" spans="1:1" x14ac:dyDescent="0.25">
      <c r="A235" s="290"/>
    </row>
    <row r="236" spans="1:1" x14ac:dyDescent="0.25">
      <c r="A236" s="290"/>
    </row>
    <row r="237" spans="1:1" x14ac:dyDescent="0.25">
      <c r="A237" s="290"/>
    </row>
    <row r="238" spans="1:1" x14ac:dyDescent="0.25">
      <c r="A238" s="290"/>
    </row>
    <row r="239" spans="1:1" x14ac:dyDescent="0.25">
      <c r="A239" s="290"/>
    </row>
    <row r="240" spans="1:1" x14ac:dyDescent="0.25">
      <c r="A240" s="290"/>
    </row>
    <row r="241" spans="1:1" x14ac:dyDescent="0.25">
      <c r="A241" s="290"/>
    </row>
    <row r="242" spans="1:1" x14ac:dyDescent="0.25">
      <c r="A242" s="290"/>
    </row>
    <row r="243" spans="1:1" x14ac:dyDescent="0.25">
      <c r="A243" s="290"/>
    </row>
    <row r="244" spans="1:1" x14ac:dyDescent="0.25">
      <c r="A244" s="290"/>
    </row>
    <row r="245" spans="1:1" x14ac:dyDescent="0.25">
      <c r="A245" s="290"/>
    </row>
    <row r="246" spans="1:1" x14ac:dyDescent="0.25">
      <c r="A246" s="290"/>
    </row>
    <row r="247" spans="1:1" x14ac:dyDescent="0.25">
      <c r="A247" s="290"/>
    </row>
    <row r="248" spans="1:1" x14ac:dyDescent="0.25">
      <c r="A248" s="290"/>
    </row>
    <row r="249" spans="1:1" x14ac:dyDescent="0.25">
      <c r="A249" s="290"/>
    </row>
    <row r="250" spans="1:1" x14ac:dyDescent="0.25">
      <c r="A250" s="290"/>
    </row>
    <row r="251" spans="1:1" x14ac:dyDescent="0.25">
      <c r="A251" s="290"/>
    </row>
    <row r="252" spans="1:1" x14ac:dyDescent="0.25">
      <c r="A252" s="290"/>
    </row>
    <row r="253" spans="1:1" x14ac:dyDescent="0.25">
      <c r="A253" s="290"/>
    </row>
    <row r="254" spans="1:1" x14ac:dyDescent="0.25">
      <c r="A254" s="290"/>
    </row>
    <row r="255" spans="1:1" x14ac:dyDescent="0.25">
      <c r="A255" s="290"/>
    </row>
    <row r="256" spans="1:1" x14ac:dyDescent="0.25">
      <c r="A256" s="290"/>
    </row>
    <row r="257" spans="1:1" x14ac:dyDescent="0.25">
      <c r="A257" s="290"/>
    </row>
    <row r="258" spans="1:1" x14ac:dyDescent="0.25">
      <c r="A258" s="290"/>
    </row>
    <row r="259" spans="1:1" x14ac:dyDescent="0.25">
      <c r="A259" s="290"/>
    </row>
    <row r="260" spans="1:1" x14ac:dyDescent="0.25">
      <c r="A260" s="290"/>
    </row>
    <row r="261" spans="1:1" x14ac:dyDescent="0.25">
      <c r="A261" s="290"/>
    </row>
    <row r="262" spans="1:1" x14ac:dyDescent="0.25">
      <c r="A262" s="290"/>
    </row>
    <row r="263" spans="1:1" x14ac:dyDescent="0.25">
      <c r="A263" s="290"/>
    </row>
    <row r="264" spans="1:1" x14ac:dyDescent="0.25">
      <c r="A264" s="290"/>
    </row>
    <row r="265" spans="1:1" x14ac:dyDescent="0.25">
      <c r="A265" s="290"/>
    </row>
    <row r="266" spans="1:1" x14ac:dyDescent="0.25">
      <c r="A266" s="290"/>
    </row>
    <row r="267" spans="1:1" x14ac:dyDescent="0.25">
      <c r="A267" s="290"/>
    </row>
    <row r="268" spans="1:1" x14ac:dyDescent="0.25">
      <c r="A268" s="290"/>
    </row>
    <row r="269" spans="1:1" x14ac:dyDescent="0.25">
      <c r="A269" s="290"/>
    </row>
    <row r="270" spans="1:1" x14ac:dyDescent="0.25">
      <c r="A270" s="290"/>
    </row>
    <row r="271" spans="1:1" x14ac:dyDescent="0.25">
      <c r="A271" s="290"/>
    </row>
    <row r="272" spans="1:1" x14ac:dyDescent="0.25">
      <c r="A272" s="290"/>
    </row>
    <row r="273" spans="1:1" x14ac:dyDescent="0.25">
      <c r="A273" s="290"/>
    </row>
    <row r="274" spans="1:1" x14ac:dyDescent="0.25">
      <c r="A274" s="290"/>
    </row>
    <row r="275" spans="1:1" x14ac:dyDescent="0.25">
      <c r="A275" s="290"/>
    </row>
    <row r="276" spans="1:1" x14ac:dyDescent="0.25">
      <c r="A276" s="290"/>
    </row>
    <row r="277" spans="1:1" x14ac:dyDescent="0.25">
      <c r="A277" s="290"/>
    </row>
    <row r="278" spans="1:1" x14ac:dyDescent="0.25">
      <c r="A278" s="290"/>
    </row>
    <row r="279" spans="1:1" x14ac:dyDescent="0.25">
      <c r="A279" s="290"/>
    </row>
    <row r="280" spans="1:1" x14ac:dyDescent="0.25">
      <c r="A280" s="290"/>
    </row>
    <row r="281" spans="1:1" x14ac:dyDescent="0.25">
      <c r="A281" s="290"/>
    </row>
    <row r="282" spans="1:1" x14ac:dyDescent="0.25">
      <c r="A282" s="290"/>
    </row>
    <row r="283" spans="1:1" x14ac:dyDescent="0.25">
      <c r="A283" s="290"/>
    </row>
    <row r="284" spans="1:1" x14ac:dyDescent="0.25">
      <c r="A284" s="290"/>
    </row>
    <row r="285" spans="1:1" x14ac:dyDescent="0.25">
      <c r="A285" s="290"/>
    </row>
    <row r="286" spans="1:1" x14ac:dyDescent="0.25">
      <c r="A286" s="290"/>
    </row>
    <row r="287" spans="1:1" x14ac:dyDescent="0.25">
      <c r="A287" s="290"/>
    </row>
    <row r="288" spans="1:1" x14ac:dyDescent="0.25">
      <c r="A288" s="290"/>
    </row>
    <row r="289" spans="1:1" x14ac:dyDescent="0.25">
      <c r="A289" s="290"/>
    </row>
    <row r="290" spans="1:1" x14ac:dyDescent="0.25">
      <c r="A290" s="290"/>
    </row>
    <row r="291" spans="1:1" x14ac:dyDescent="0.25">
      <c r="A291" s="290"/>
    </row>
    <row r="292" spans="1:1" x14ac:dyDescent="0.25">
      <c r="A292" s="290"/>
    </row>
    <row r="293" spans="1:1" x14ac:dyDescent="0.25">
      <c r="A293" s="290"/>
    </row>
    <row r="294" spans="1:1" x14ac:dyDescent="0.25">
      <c r="A294" s="290"/>
    </row>
    <row r="295" spans="1:1" x14ac:dyDescent="0.25">
      <c r="A295" s="290"/>
    </row>
    <row r="296" spans="1:1" x14ac:dyDescent="0.25">
      <c r="A296" s="290"/>
    </row>
    <row r="297" spans="1:1" x14ac:dyDescent="0.25">
      <c r="A297" s="290"/>
    </row>
    <row r="298" spans="1:1" x14ac:dyDescent="0.25">
      <c r="A298" s="290"/>
    </row>
    <row r="299" spans="1:1" x14ac:dyDescent="0.25">
      <c r="A299" s="290"/>
    </row>
    <row r="300" spans="1:1" x14ac:dyDescent="0.25">
      <c r="A300" s="290"/>
    </row>
    <row r="301" spans="1:1" x14ac:dyDescent="0.25">
      <c r="A301" s="290"/>
    </row>
    <row r="302" spans="1:1" x14ac:dyDescent="0.25">
      <c r="A302" s="290"/>
    </row>
    <row r="303" spans="1:1" x14ac:dyDescent="0.25">
      <c r="A303" s="290"/>
    </row>
    <row r="304" spans="1:1" x14ac:dyDescent="0.25">
      <c r="A304" s="290"/>
    </row>
    <row r="305" spans="1:1" x14ac:dyDescent="0.25">
      <c r="A305" s="290"/>
    </row>
    <row r="306" spans="1:1" x14ac:dyDescent="0.25">
      <c r="A306" s="290"/>
    </row>
    <row r="307" spans="1:1" x14ac:dyDescent="0.25">
      <c r="A307" s="290"/>
    </row>
    <row r="308" spans="1:1" x14ac:dyDescent="0.25">
      <c r="A308" s="290"/>
    </row>
    <row r="309" spans="1:1" x14ac:dyDescent="0.25">
      <c r="A309" s="290"/>
    </row>
    <row r="310" spans="1:1" x14ac:dyDescent="0.25">
      <c r="A310" s="290"/>
    </row>
    <row r="311" spans="1:1" x14ac:dyDescent="0.25">
      <c r="A311" s="290"/>
    </row>
    <row r="312" spans="1:1" x14ac:dyDescent="0.25">
      <c r="A312" s="290"/>
    </row>
    <row r="313" spans="1:1" x14ac:dyDescent="0.25">
      <c r="A313" s="290"/>
    </row>
    <row r="314" spans="1:1" x14ac:dyDescent="0.25">
      <c r="A314" s="290"/>
    </row>
    <row r="315" spans="1:1" x14ac:dyDescent="0.25">
      <c r="A315" s="290"/>
    </row>
    <row r="316" spans="1:1" x14ac:dyDescent="0.25">
      <c r="A316" s="290"/>
    </row>
    <row r="317" spans="1:1" x14ac:dyDescent="0.25">
      <c r="A317" s="290"/>
    </row>
    <row r="318" spans="1:1" x14ac:dyDescent="0.25">
      <c r="A318" s="290"/>
    </row>
    <row r="319" spans="1:1" x14ac:dyDescent="0.25">
      <c r="A319" s="290"/>
    </row>
    <row r="320" spans="1:1" x14ac:dyDescent="0.25">
      <c r="A320" s="290"/>
    </row>
    <row r="321" spans="1:1" x14ac:dyDescent="0.25">
      <c r="A321" s="290"/>
    </row>
    <row r="322" spans="1:1" x14ac:dyDescent="0.25">
      <c r="A322" s="290"/>
    </row>
    <row r="323" spans="1:1" x14ac:dyDescent="0.25">
      <c r="A323" s="290"/>
    </row>
    <row r="324" spans="1:1" x14ac:dyDescent="0.25">
      <c r="A324" s="290"/>
    </row>
    <row r="325" spans="1:1" x14ac:dyDescent="0.25">
      <c r="A325" s="290"/>
    </row>
    <row r="326" spans="1:1" x14ac:dyDescent="0.25">
      <c r="A326" s="290"/>
    </row>
    <row r="327" spans="1:1" x14ac:dyDescent="0.25">
      <c r="A327" s="290"/>
    </row>
    <row r="328" spans="1:1" x14ac:dyDescent="0.25">
      <c r="A328" s="290"/>
    </row>
    <row r="329" spans="1:1" x14ac:dyDescent="0.25">
      <c r="A329" s="290"/>
    </row>
    <row r="330" spans="1:1" x14ac:dyDescent="0.25">
      <c r="A330" s="290"/>
    </row>
    <row r="331" spans="1:1" x14ac:dyDescent="0.25">
      <c r="A331" s="290"/>
    </row>
    <row r="332" spans="1:1" x14ac:dyDescent="0.25">
      <c r="A332" s="290"/>
    </row>
    <row r="333" spans="1:1" x14ac:dyDescent="0.25">
      <c r="A333" s="290"/>
    </row>
    <row r="334" spans="1:1" x14ac:dyDescent="0.25">
      <c r="A334" s="290"/>
    </row>
    <row r="335" spans="1:1" x14ac:dyDescent="0.25">
      <c r="A335" s="290"/>
    </row>
    <row r="336" spans="1:1" x14ac:dyDescent="0.25">
      <c r="A336" s="290"/>
    </row>
    <row r="337" spans="1:1" x14ac:dyDescent="0.25">
      <c r="A337" s="290"/>
    </row>
    <row r="338" spans="1:1" x14ac:dyDescent="0.25">
      <c r="A338" s="290"/>
    </row>
    <row r="339" spans="1:1" x14ac:dyDescent="0.25">
      <c r="A339" s="290"/>
    </row>
    <row r="340" spans="1:1" x14ac:dyDescent="0.25">
      <c r="A340" s="290"/>
    </row>
    <row r="341" spans="1:1" x14ac:dyDescent="0.25">
      <c r="A341" s="290"/>
    </row>
    <row r="342" spans="1:1" x14ac:dyDescent="0.25">
      <c r="A342" s="290"/>
    </row>
    <row r="343" spans="1:1" x14ac:dyDescent="0.25">
      <c r="A343" s="290"/>
    </row>
    <row r="344" spans="1:1" x14ac:dyDescent="0.25">
      <c r="A344" s="290"/>
    </row>
    <row r="345" spans="1:1" x14ac:dyDescent="0.25">
      <c r="A345" s="290"/>
    </row>
    <row r="346" spans="1:1" x14ac:dyDescent="0.25">
      <c r="A346" s="290"/>
    </row>
    <row r="347" spans="1:1" x14ac:dyDescent="0.25">
      <c r="A347" s="290"/>
    </row>
    <row r="348" spans="1:1" x14ac:dyDescent="0.25">
      <c r="A348" s="290"/>
    </row>
    <row r="349" spans="1:1" x14ac:dyDescent="0.25">
      <c r="A349" s="290"/>
    </row>
    <row r="350" spans="1:1" x14ac:dyDescent="0.25">
      <c r="A350" s="290"/>
    </row>
    <row r="351" spans="1:1" x14ac:dyDescent="0.25">
      <c r="A351" s="290"/>
    </row>
    <row r="352" spans="1:1" x14ac:dyDescent="0.25">
      <c r="A352" s="290"/>
    </row>
    <row r="353" spans="1:1" x14ac:dyDescent="0.25">
      <c r="A353" s="290"/>
    </row>
    <row r="354" spans="1:1" x14ac:dyDescent="0.25">
      <c r="A354" s="290"/>
    </row>
    <row r="355" spans="1:1" x14ac:dyDescent="0.25">
      <c r="A355" s="290"/>
    </row>
    <row r="356" spans="1:1" x14ac:dyDescent="0.25">
      <c r="A356" s="290"/>
    </row>
    <row r="357" spans="1:1" x14ac:dyDescent="0.25">
      <c r="A357" s="290"/>
    </row>
    <row r="358" spans="1:1" x14ac:dyDescent="0.25">
      <c r="A358" s="290"/>
    </row>
    <row r="359" spans="1:1" x14ac:dyDescent="0.25">
      <c r="A359" s="290"/>
    </row>
    <row r="360" spans="1:1" x14ac:dyDescent="0.25">
      <c r="A360" s="290"/>
    </row>
    <row r="361" spans="1:1" x14ac:dyDescent="0.25">
      <c r="A361" s="290"/>
    </row>
    <row r="362" spans="1:1" x14ac:dyDescent="0.25">
      <c r="A362" s="290"/>
    </row>
    <row r="363" spans="1:1" x14ac:dyDescent="0.25">
      <c r="A363" s="290"/>
    </row>
    <row r="364" spans="1:1" x14ac:dyDescent="0.25">
      <c r="A364" s="290"/>
    </row>
    <row r="365" spans="1:1" x14ac:dyDescent="0.25">
      <c r="A365" s="290"/>
    </row>
    <row r="366" spans="1:1" x14ac:dyDescent="0.25">
      <c r="A366" s="290"/>
    </row>
    <row r="367" spans="1:1" x14ac:dyDescent="0.25">
      <c r="A367" s="290"/>
    </row>
    <row r="368" spans="1:1" x14ac:dyDescent="0.25">
      <c r="A368" s="290"/>
    </row>
    <row r="369" spans="1:1" x14ac:dyDescent="0.25">
      <c r="A369" s="290"/>
    </row>
    <row r="370" spans="1:1" x14ac:dyDescent="0.25">
      <c r="A370" s="290"/>
    </row>
    <row r="371" spans="1:1" x14ac:dyDescent="0.25">
      <c r="A371" s="290"/>
    </row>
    <row r="372" spans="1:1" x14ac:dyDescent="0.25">
      <c r="A372" s="290"/>
    </row>
    <row r="373" spans="1:1" x14ac:dyDescent="0.25">
      <c r="A373" s="290"/>
    </row>
    <row r="374" spans="1:1" x14ac:dyDescent="0.25">
      <c r="A374" s="290"/>
    </row>
    <row r="375" spans="1:1" x14ac:dyDescent="0.25">
      <c r="A375" s="290"/>
    </row>
    <row r="376" spans="1:1" x14ac:dyDescent="0.25">
      <c r="A376" s="290"/>
    </row>
    <row r="377" spans="1:1" x14ac:dyDescent="0.25">
      <c r="A377" s="290"/>
    </row>
    <row r="378" spans="1:1" x14ac:dyDescent="0.25">
      <c r="A378" s="290"/>
    </row>
    <row r="379" spans="1:1" x14ac:dyDescent="0.25">
      <c r="A379" s="290"/>
    </row>
    <row r="380" spans="1:1" x14ac:dyDescent="0.25">
      <c r="A380" s="290"/>
    </row>
    <row r="381" spans="1:1" x14ac:dyDescent="0.25">
      <c r="A381" s="290"/>
    </row>
    <row r="382" spans="1:1" x14ac:dyDescent="0.25">
      <c r="A382" s="290"/>
    </row>
    <row r="383" spans="1:1" x14ac:dyDescent="0.25">
      <c r="A383" s="290"/>
    </row>
    <row r="384" spans="1:1" x14ac:dyDescent="0.25">
      <c r="A384" s="290"/>
    </row>
    <row r="385" spans="1:1" x14ac:dyDescent="0.25">
      <c r="A385" s="290"/>
    </row>
    <row r="386" spans="1:1" x14ac:dyDescent="0.25">
      <c r="A386" s="290"/>
    </row>
    <row r="387" spans="1:1" x14ac:dyDescent="0.25">
      <c r="A387" s="290"/>
    </row>
    <row r="388" spans="1:1" x14ac:dyDescent="0.25">
      <c r="A388" s="290"/>
    </row>
    <row r="389" spans="1:1" x14ac:dyDescent="0.25">
      <c r="A389" s="290"/>
    </row>
    <row r="390" spans="1:1" x14ac:dyDescent="0.25">
      <c r="A390" s="290"/>
    </row>
    <row r="391" spans="1:1" x14ac:dyDescent="0.25">
      <c r="A391" s="290"/>
    </row>
    <row r="392" spans="1:1" x14ac:dyDescent="0.25">
      <c r="A392" s="290"/>
    </row>
    <row r="393" spans="1:1" x14ac:dyDescent="0.25">
      <c r="A393" s="290"/>
    </row>
    <row r="394" spans="1:1" x14ac:dyDescent="0.25">
      <c r="A394" s="290"/>
    </row>
    <row r="395" spans="1:1" x14ac:dyDescent="0.25">
      <c r="A395" s="290"/>
    </row>
    <row r="396" spans="1:1" x14ac:dyDescent="0.25">
      <c r="A396" s="290"/>
    </row>
    <row r="397" spans="1:1" x14ac:dyDescent="0.25">
      <c r="A397" s="290"/>
    </row>
    <row r="398" spans="1:1" x14ac:dyDescent="0.25">
      <c r="A398" s="290"/>
    </row>
    <row r="399" spans="1:1" x14ac:dyDescent="0.25">
      <c r="A399" s="290"/>
    </row>
    <row r="400" spans="1:1" x14ac:dyDescent="0.25">
      <c r="A400" s="290"/>
    </row>
    <row r="401" spans="1:1" x14ac:dyDescent="0.25">
      <c r="A401" s="290"/>
    </row>
    <row r="402" spans="1:1" x14ac:dyDescent="0.25">
      <c r="A402" s="290"/>
    </row>
    <row r="403" spans="1:1" x14ac:dyDescent="0.25">
      <c r="A403" s="290"/>
    </row>
    <row r="404" spans="1:1" x14ac:dyDescent="0.25">
      <c r="A404" s="290"/>
    </row>
    <row r="405" spans="1:1" x14ac:dyDescent="0.25">
      <c r="A405" s="290"/>
    </row>
    <row r="406" spans="1:1" x14ac:dyDescent="0.25">
      <c r="A406" s="290"/>
    </row>
    <row r="407" spans="1:1" x14ac:dyDescent="0.25">
      <c r="A407" s="290"/>
    </row>
    <row r="408" spans="1:1" x14ac:dyDescent="0.25">
      <c r="A408" s="290"/>
    </row>
    <row r="409" spans="1:1" x14ac:dyDescent="0.25">
      <c r="A409" s="290"/>
    </row>
    <row r="410" spans="1:1" x14ac:dyDescent="0.25">
      <c r="A410" s="290"/>
    </row>
    <row r="411" spans="1:1" x14ac:dyDescent="0.25">
      <c r="A411" s="290"/>
    </row>
    <row r="412" spans="1:1" x14ac:dyDescent="0.25">
      <c r="A412" s="290"/>
    </row>
    <row r="413" spans="1:1" x14ac:dyDescent="0.25">
      <c r="A413" s="290"/>
    </row>
    <row r="414" spans="1:1" x14ac:dyDescent="0.25">
      <c r="A414" s="290"/>
    </row>
    <row r="415" spans="1:1" x14ac:dyDescent="0.25">
      <c r="A415" s="290"/>
    </row>
    <row r="416" spans="1:1" x14ac:dyDescent="0.25">
      <c r="A416" s="290"/>
    </row>
    <row r="417" spans="1:1" x14ac:dyDescent="0.25">
      <c r="A417" s="290"/>
    </row>
    <row r="418" spans="1:1" x14ac:dyDescent="0.25">
      <c r="A418" s="290"/>
    </row>
    <row r="419" spans="1:1" x14ac:dyDescent="0.25">
      <c r="A419" s="290"/>
    </row>
    <row r="420" spans="1:1" x14ac:dyDescent="0.25">
      <c r="A420" s="290"/>
    </row>
    <row r="421" spans="1:1" x14ac:dyDescent="0.25">
      <c r="A421" s="290"/>
    </row>
    <row r="422" spans="1:1" x14ac:dyDescent="0.25">
      <c r="A422" s="290"/>
    </row>
    <row r="423" spans="1:1" x14ac:dyDescent="0.25">
      <c r="A423" s="290"/>
    </row>
    <row r="424" spans="1:1" x14ac:dyDescent="0.25">
      <c r="A424" s="290"/>
    </row>
    <row r="425" spans="1:1" x14ac:dyDescent="0.25">
      <c r="A425" s="290"/>
    </row>
    <row r="426" spans="1:1" x14ac:dyDescent="0.25">
      <c r="A426" s="290"/>
    </row>
    <row r="427" spans="1:1" x14ac:dyDescent="0.25">
      <c r="A427" s="290"/>
    </row>
    <row r="428" spans="1:1" x14ac:dyDescent="0.25">
      <c r="A428" s="290"/>
    </row>
    <row r="429" spans="1:1" x14ac:dyDescent="0.25">
      <c r="A429" s="290"/>
    </row>
    <row r="430" spans="1:1" x14ac:dyDescent="0.25">
      <c r="A430" s="290"/>
    </row>
    <row r="431" spans="1:1" x14ac:dyDescent="0.25">
      <c r="A431" s="290"/>
    </row>
    <row r="432" spans="1:1" x14ac:dyDescent="0.25">
      <c r="A432" s="290"/>
    </row>
    <row r="433" spans="1:1" x14ac:dyDescent="0.25">
      <c r="A433" s="290"/>
    </row>
    <row r="434" spans="1:1" x14ac:dyDescent="0.25">
      <c r="A434" s="290"/>
    </row>
    <row r="435" spans="1:1" x14ac:dyDescent="0.25">
      <c r="A435" s="290"/>
    </row>
    <row r="436" spans="1:1" x14ac:dyDescent="0.25">
      <c r="A436" s="290"/>
    </row>
    <row r="437" spans="1:1" x14ac:dyDescent="0.25">
      <c r="A437" s="290"/>
    </row>
    <row r="438" spans="1:1" x14ac:dyDescent="0.25">
      <c r="A438" s="290"/>
    </row>
    <row r="439" spans="1:1" x14ac:dyDescent="0.25">
      <c r="A439" s="290"/>
    </row>
    <row r="440" spans="1:1" x14ac:dyDescent="0.25">
      <c r="A440" s="290"/>
    </row>
    <row r="441" spans="1:1" x14ac:dyDescent="0.25">
      <c r="A441" s="290"/>
    </row>
    <row r="442" spans="1:1" x14ac:dyDescent="0.25">
      <c r="A442" s="290"/>
    </row>
    <row r="443" spans="1:1" x14ac:dyDescent="0.25">
      <c r="A443" s="290"/>
    </row>
    <row r="444" spans="1:1" x14ac:dyDescent="0.25">
      <c r="A444" s="290"/>
    </row>
    <row r="445" spans="1:1" x14ac:dyDescent="0.25">
      <c r="A445" s="290"/>
    </row>
    <row r="446" spans="1:1" x14ac:dyDescent="0.25">
      <c r="A446" s="290"/>
    </row>
    <row r="447" spans="1:1" x14ac:dyDescent="0.25">
      <c r="A447" s="290"/>
    </row>
    <row r="448" spans="1:1" x14ac:dyDescent="0.25">
      <c r="A448" s="290"/>
    </row>
    <row r="449" spans="1:1" x14ac:dyDescent="0.25">
      <c r="A449" s="290"/>
    </row>
    <row r="450" spans="1:1" x14ac:dyDescent="0.25">
      <c r="A450" s="290"/>
    </row>
    <row r="451" spans="1:1" x14ac:dyDescent="0.25">
      <c r="A451" s="290"/>
    </row>
    <row r="452" spans="1:1" x14ac:dyDescent="0.25">
      <c r="A452" s="290"/>
    </row>
    <row r="453" spans="1:1" x14ac:dyDescent="0.25">
      <c r="A453" s="290"/>
    </row>
    <row r="454" spans="1:1" x14ac:dyDescent="0.25">
      <c r="A454" s="290"/>
    </row>
    <row r="455" spans="1:1" x14ac:dyDescent="0.25">
      <c r="A455" s="290"/>
    </row>
    <row r="456" spans="1:1" x14ac:dyDescent="0.25">
      <c r="A456" s="290"/>
    </row>
    <row r="457" spans="1:1" x14ac:dyDescent="0.25">
      <c r="A457" s="290"/>
    </row>
    <row r="458" spans="1:1" x14ac:dyDescent="0.25">
      <c r="A458" s="290"/>
    </row>
    <row r="459" spans="1:1" x14ac:dyDescent="0.25">
      <c r="A459" s="290"/>
    </row>
    <row r="460" spans="1:1" x14ac:dyDescent="0.25">
      <c r="A460" s="290"/>
    </row>
    <row r="461" spans="1:1" x14ac:dyDescent="0.25">
      <c r="A461" s="290"/>
    </row>
    <row r="462" spans="1:1" x14ac:dyDescent="0.25">
      <c r="A462" s="290"/>
    </row>
    <row r="463" spans="1:1" x14ac:dyDescent="0.25">
      <c r="A463" s="290"/>
    </row>
    <row r="464" spans="1:1" x14ac:dyDescent="0.25">
      <c r="A464" s="290"/>
    </row>
    <row r="465" spans="1:1" x14ac:dyDescent="0.25">
      <c r="A465" s="290"/>
    </row>
    <row r="466" spans="1:1" x14ac:dyDescent="0.25">
      <c r="A466" s="290"/>
    </row>
    <row r="467" spans="1:1" x14ac:dyDescent="0.25">
      <c r="A467" s="290"/>
    </row>
    <row r="468" spans="1:1" x14ac:dyDescent="0.25">
      <c r="A468" s="290"/>
    </row>
    <row r="469" spans="1:1" x14ac:dyDescent="0.25">
      <c r="A469" s="290"/>
    </row>
    <row r="470" spans="1:1" x14ac:dyDescent="0.25">
      <c r="A470" s="290"/>
    </row>
    <row r="471" spans="1:1" x14ac:dyDescent="0.25">
      <c r="A471" s="290"/>
    </row>
    <row r="472" spans="1:1" x14ac:dyDescent="0.25">
      <c r="A472" s="290"/>
    </row>
    <row r="473" spans="1:1" x14ac:dyDescent="0.25">
      <c r="A473" s="290"/>
    </row>
    <row r="474" spans="1:1" x14ac:dyDescent="0.25">
      <c r="A474" s="290"/>
    </row>
    <row r="475" spans="1:1" x14ac:dyDescent="0.25">
      <c r="A475" s="290"/>
    </row>
    <row r="476" spans="1:1" x14ac:dyDescent="0.25">
      <c r="A476" s="290"/>
    </row>
    <row r="477" spans="1:1" x14ac:dyDescent="0.25">
      <c r="A477" s="290"/>
    </row>
    <row r="478" spans="1:1" x14ac:dyDescent="0.25">
      <c r="A478" s="290"/>
    </row>
    <row r="479" spans="1:1" x14ac:dyDescent="0.25">
      <c r="A479" s="290"/>
    </row>
    <row r="480" spans="1:1" x14ac:dyDescent="0.25">
      <c r="A480" s="290"/>
    </row>
    <row r="481" spans="1:1" x14ac:dyDescent="0.25">
      <c r="A481" s="290"/>
    </row>
    <row r="482" spans="1:1" x14ac:dyDescent="0.25">
      <c r="A482" s="290"/>
    </row>
    <row r="483" spans="1:1" x14ac:dyDescent="0.25">
      <c r="A483" s="290"/>
    </row>
    <row r="484" spans="1:1" x14ac:dyDescent="0.25">
      <c r="A484" s="290"/>
    </row>
    <row r="485" spans="1:1" x14ac:dyDescent="0.25">
      <c r="A485" s="290"/>
    </row>
    <row r="486" spans="1:1" x14ac:dyDescent="0.25">
      <c r="A486" s="290"/>
    </row>
    <row r="487" spans="1:1" x14ac:dyDescent="0.25">
      <c r="A487" s="290"/>
    </row>
    <row r="488" spans="1:1" x14ac:dyDescent="0.25">
      <c r="A488" s="290"/>
    </row>
    <row r="489" spans="1:1" x14ac:dyDescent="0.25">
      <c r="A489" s="290"/>
    </row>
    <row r="490" spans="1:1" x14ac:dyDescent="0.25">
      <c r="A490" s="290"/>
    </row>
    <row r="491" spans="1:1" x14ac:dyDescent="0.25">
      <c r="A491" s="290"/>
    </row>
    <row r="492" spans="1:1" x14ac:dyDescent="0.25">
      <c r="A492" s="290"/>
    </row>
    <row r="493" spans="1:1" x14ac:dyDescent="0.25">
      <c r="A493" s="290"/>
    </row>
    <row r="494" spans="1:1" x14ac:dyDescent="0.25">
      <c r="A494" s="290"/>
    </row>
    <row r="495" spans="1:1" x14ac:dyDescent="0.25">
      <c r="A495" s="290"/>
    </row>
    <row r="496" spans="1:1" x14ac:dyDescent="0.25">
      <c r="A496" s="290"/>
    </row>
    <row r="497" spans="1:1" x14ac:dyDescent="0.25">
      <c r="A497" s="290"/>
    </row>
    <row r="498" spans="1:1" x14ac:dyDescent="0.25">
      <c r="A498" s="290"/>
    </row>
    <row r="499" spans="1:1" x14ac:dyDescent="0.25">
      <c r="A499" s="290"/>
    </row>
    <row r="500" spans="1:1" x14ac:dyDescent="0.25">
      <c r="A500" s="290"/>
    </row>
    <row r="501" spans="1:1" x14ac:dyDescent="0.25">
      <c r="A501" s="290"/>
    </row>
    <row r="502" spans="1:1" x14ac:dyDescent="0.25">
      <c r="A502" s="290"/>
    </row>
    <row r="503" spans="1:1" x14ac:dyDescent="0.25">
      <c r="A503" s="290"/>
    </row>
    <row r="504" spans="1:1" x14ac:dyDescent="0.25">
      <c r="A504" s="290"/>
    </row>
    <row r="505" spans="1:1" x14ac:dyDescent="0.25">
      <c r="A505" s="290"/>
    </row>
    <row r="506" spans="1:1" x14ac:dyDescent="0.25">
      <c r="A506" s="290"/>
    </row>
    <row r="507" spans="1:1" x14ac:dyDescent="0.25">
      <c r="A507" s="290"/>
    </row>
    <row r="508" spans="1:1" x14ac:dyDescent="0.25">
      <c r="A508" s="290"/>
    </row>
    <row r="509" spans="1:1" x14ac:dyDescent="0.25">
      <c r="A509" s="290"/>
    </row>
    <row r="510" spans="1:1" x14ac:dyDescent="0.25">
      <c r="A510" s="290"/>
    </row>
    <row r="511" spans="1:1" x14ac:dyDescent="0.25">
      <c r="A511" s="290"/>
    </row>
    <row r="512" spans="1:1" x14ac:dyDescent="0.25">
      <c r="A512" s="290"/>
    </row>
    <row r="513" spans="1:1" x14ac:dyDescent="0.25">
      <c r="A513" s="290"/>
    </row>
    <row r="514" spans="1:1" x14ac:dyDescent="0.25">
      <c r="A514" s="290"/>
    </row>
    <row r="515" spans="1:1" x14ac:dyDescent="0.25">
      <c r="A515" s="290"/>
    </row>
    <row r="516" spans="1:1" x14ac:dyDescent="0.25">
      <c r="A516" s="290"/>
    </row>
    <row r="517" spans="1:1" x14ac:dyDescent="0.25">
      <c r="A517" s="290"/>
    </row>
    <row r="518" spans="1:1" x14ac:dyDescent="0.25">
      <c r="A518" s="290"/>
    </row>
    <row r="519" spans="1:1" x14ac:dyDescent="0.25">
      <c r="A519" s="290"/>
    </row>
    <row r="520" spans="1:1" x14ac:dyDescent="0.25">
      <c r="A520" s="290"/>
    </row>
    <row r="521" spans="1:1" x14ac:dyDescent="0.25">
      <c r="A521" s="290"/>
    </row>
    <row r="522" spans="1:1" x14ac:dyDescent="0.25">
      <c r="A522" s="290"/>
    </row>
    <row r="523" spans="1:1" x14ac:dyDescent="0.25">
      <c r="A523" s="290"/>
    </row>
    <row r="524" spans="1:1" x14ac:dyDescent="0.25">
      <c r="A524" s="290"/>
    </row>
    <row r="525" spans="1:1" x14ac:dyDescent="0.25">
      <c r="A525" s="290"/>
    </row>
    <row r="526" spans="1:1" x14ac:dyDescent="0.25">
      <c r="A526" s="290"/>
    </row>
    <row r="527" spans="1:1" x14ac:dyDescent="0.25">
      <c r="A527" s="290"/>
    </row>
    <row r="528" spans="1:1" x14ac:dyDescent="0.25">
      <c r="A528" s="290"/>
    </row>
    <row r="529" spans="1:1" x14ac:dyDescent="0.25">
      <c r="A529" s="290"/>
    </row>
    <row r="530" spans="1:1" x14ac:dyDescent="0.25">
      <c r="A530" s="290"/>
    </row>
    <row r="531" spans="1:1" x14ac:dyDescent="0.25">
      <c r="A531" s="290"/>
    </row>
    <row r="532" spans="1:1" x14ac:dyDescent="0.25">
      <c r="A532" s="290"/>
    </row>
    <row r="533" spans="1:1" x14ac:dyDescent="0.25">
      <c r="A533" s="290"/>
    </row>
    <row r="534" spans="1:1" x14ac:dyDescent="0.25">
      <c r="A534" s="290"/>
    </row>
    <row r="535" spans="1:1" x14ac:dyDescent="0.25">
      <c r="A535" s="290"/>
    </row>
    <row r="536" spans="1:1" x14ac:dyDescent="0.25">
      <c r="A536" s="290"/>
    </row>
    <row r="537" spans="1:1" x14ac:dyDescent="0.25">
      <c r="A537" s="290"/>
    </row>
    <row r="538" spans="1:1" x14ac:dyDescent="0.25">
      <c r="A538" s="290"/>
    </row>
    <row r="539" spans="1:1" x14ac:dyDescent="0.25">
      <c r="A539" s="290"/>
    </row>
    <row r="540" spans="1:1" x14ac:dyDescent="0.25">
      <c r="A540" s="290"/>
    </row>
    <row r="541" spans="1:1" x14ac:dyDescent="0.25">
      <c r="A541" s="290"/>
    </row>
    <row r="542" spans="1:1" x14ac:dyDescent="0.25">
      <c r="A542" s="290"/>
    </row>
    <row r="543" spans="1:1" x14ac:dyDescent="0.25">
      <c r="A543" s="290"/>
    </row>
    <row r="544" spans="1:1" x14ac:dyDescent="0.25">
      <c r="A544" s="290"/>
    </row>
    <row r="545" spans="1:1" x14ac:dyDescent="0.25">
      <c r="A545" s="290"/>
    </row>
    <row r="546" spans="1:1" x14ac:dyDescent="0.25">
      <c r="A546" s="290"/>
    </row>
    <row r="547" spans="1:1" x14ac:dyDescent="0.25">
      <c r="A547" s="290"/>
    </row>
    <row r="548" spans="1:1" x14ac:dyDescent="0.25">
      <c r="A548" s="290"/>
    </row>
    <row r="549" spans="1:1" x14ac:dyDescent="0.25">
      <c r="A549" s="290"/>
    </row>
    <row r="550" spans="1:1" x14ac:dyDescent="0.25">
      <c r="A550" s="290"/>
    </row>
    <row r="551" spans="1:1" x14ac:dyDescent="0.25">
      <c r="A551" s="290"/>
    </row>
    <row r="552" spans="1:1" x14ac:dyDescent="0.25">
      <c r="A552" s="290"/>
    </row>
    <row r="553" spans="1:1" x14ac:dyDescent="0.25">
      <c r="A553" s="290"/>
    </row>
    <row r="554" spans="1:1" x14ac:dyDescent="0.25">
      <c r="A554" s="290"/>
    </row>
    <row r="555" spans="1:1" x14ac:dyDescent="0.25">
      <c r="A555" s="290"/>
    </row>
    <row r="556" spans="1:1" x14ac:dyDescent="0.25">
      <c r="A556" s="290"/>
    </row>
    <row r="557" spans="1:1" x14ac:dyDescent="0.25">
      <c r="A557" s="290"/>
    </row>
    <row r="558" spans="1:1" x14ac:dyDescent="0.25">
      <c r="A558" s="290"/>
    </row>
    <row r="559" spans="1:1" x14ac:dyDescent="0.25">
      <c r="A559" s="290"/>
    </row>
    <row r="560" spans="1:1" x14ac:dyDescent="0.25">
      <c r="A560" s="290"/>
    </row>
    <row r="561" spans="1:1" x14ac:dyDescent="0.25">
      <c r="A561" s="290"/>
    </row>
    <row r="562" spans="1:1" x14ac:dyDescent="0.25">
      <c r="A562" s="290"/>
    </row>
    <row r="563" spans="1:1" x14ac:dyDescent="0.25">
      <c r="A563" s="290"/>
    </row>
    <row r="564" spans="1:1" x14ac:dyDescent="0.25">
      <c r="A564" s="290"/>
    </row>
    <row r="565" spans="1:1" x14ac:dyDescent="0.25">
      <c r="A565" s="290"/>
    </row>
    <row r="566" spans="1:1" x14ac:dyDescent="0.25">
      <c r="A566" s="290"/>
    </row>
    <row r="567" spans="1:1" x14ac:dyDescent="0.25">
      <c r="A567" s="290"/>
    </row>
    <row r="568" spans="1:1" x14ac:dyDescent="0.25">
      <c r="A568" s="290"/>
    </row>
    <row r="569" spans="1:1" x14ac:dyDescent="0.25">
      <c r="A569" s="290"/>
    </row>
    <row r="570" spans="1:1" x14ac:dyDescent="0.25">
      <c r="A570" s="290"/>
    </row>
    <row r="571" spans="1:1" x14ac:dyDescent="0.25">
      <c r="A571" s="290"/>
    </row>
    <row r="572" spans="1:1" x14ac:dyDescent="0.25">
      <c r="A572" s="290"/>
    </row>
    <row r="573" spans="1:1" x14ac:dyDescent="0.25">
      <c r="A573" s="290"/>
    </row>
    <row r="574" spans="1:1" x14ac:dyDescent="0.25">
      <c r="A574" s="290"/>
    </row>
    <row r="575" spans="1:1" x14ac:dyDescent="0.25">
      <c r="A575" s="290"/>
    </row>
    <row r="576" spans="1:1" x14ac:dyDescent="0.25">
      <c r="A576" s="290"/>
    </row>
    <row r="577" spans="1:1" x14ac:dyDescent="0.25">
      <c r="A577" s="290"/>
    </row>
    <row r="578" spans="1:1" x14ac:dyDescent="0.25">
      <c r="A578" s="290"/>
    </row>
    <row r="579" spans="1:1" x14ac:dyDescent="0.25">
      <c r="A579" s="290"/>
    </row>
    <row r="580" spans="1:1" x14ac:dyDescent="0.25">
      <c r="A580" s="290"/>
    </row>
    <row r="581" spans="1:1" x14ac:dyDescent="0.25">
      <c r="A581" s="290"/>
    </row>
    <row r="582" spans="1:1" x14ac:dyDescent="0.25">
      <c r="A582" s="290"/>
    </row>
    <row r="583" spans="1:1" x14ac:dyDescent="0.25">
      <c r="A583" s="290"/>
    </row>
    <row r="584" spans="1:1" x14ac:dyDescent="0.25">
      <c r="A584" s="290"/>
    </row>
    <row r="585" spans="1:1" x14ac:dyDescent="0.25">
      <c r="A585" s="290"/>
    </row>
    <row r="586" spans="1:1" x14ac:dyDescent="0.25">
      <c r="A586" s="290"/>
    </row>
    <row r="587" spans="1:1" x14ac:dyDescent="0.25">
      <c r="A587" s="290"/>
    </row>
    <row r="588" spans="1:1" x14ac:dyDescent="0.25">
      <c r="A588" s="290"/>
    </row>
    <row r="589" spans="1:1" x14ac:dyDescent="0.25">
      <c r="A589" s="290"/>
    </row>
    <row r="590" spans="1:1" x14ac:dyDescent="0.25">
      <c r="A590" s="290"/>
    </row>
    <row r="591" spans="1:1" x14ac:dyDescent="0.25">
      <c r="A591" s="290"/>
    </row>
    <row r="592" spans="1:1" x14ac:dyDescent="0.25">
      <c r="A592" s="290"/>
    </row>
    <row r="593" spans="1:1" x14ac:dyDescent="0.25">
      <c r="A593" s="290"/>
    </row>
    <row r="594" spans="1:1" x14ac:dyDescent="0.25">
      <c r="A594" s="290"/>
    </row>
    <row r="595" spans="1:1" x14ac:dyDescent="0.25">
      <c r="A595" s="290"/>
    </row>
    <row r="596" spans="1:1" x14ac:dyDescent="0.25">
      <c r="A596" s="290"/>
    </row>
    <row r="597" spans="1:1" x14ac:dyDescent="0.25">
      <c r="A597" s="290"/>
    </row>
    <row r="598" spans="1:1" x14ac:dyDescent="0.25">
      <c r="A598" s="290"/>
    </row>
    <row r="599" spans="1:1" x14ac:dyDescent="0.25">
      <c r="A599" s="290"/>
    </row>
    <row r="600" spans="1:1" x14ac:dyDescent="0.25">
      <c r="A600" s="290"/>
    </row>
    <row r="601" spans="1:1" x14ac:dyDescent="0.25">
      <c r="A601" s="290"/>
    </row>
    <row r="602" spans="1:1" x14ac:dyDescent="0.25">
      <c r="A602" s="290"/>
    </row>
    <row r="603" spans="1:1" x14ac:dyDescent="0.25">
      <c r="A603" s="290"/>
    </row>
    <row r="604" spans="1:1" x14ac:dyDescent="0.25">
      <c r="A604" s="290"/>
    </row>
    <row r="605" spans="1:1" x14ac:dyDescent="0.25">
      <c r="A605" s="290"/>
    </row>
    <row r="606" spans="1:1" x14ac:dyDescent="0.25">
      <c r="A606" s="290"/>
    </row>
    <row r="607" spans="1:1" x14ac:dyDescent="0.25">
      <c r="A607" s="290"/>
    </row>
    <row r="608" spans="1:1" x14ac:dyDescent="0.25">
      <c r="A608" s="290"/>
    </row>
    <row r="609" spans="1:1" x14ac:dyDescent="0.25">
      <c r="A609" s="290"/>
    </row>
    <row r="610" spans="1:1" x14ac:dyDescent="0.25">
      <c r="A610" s="290"/>
    </row>
    <row r="611" spans="1:1" x14ac:dyDescent="0.25">
      <c r="A611" s="290"/>
    </row>
    <row r="612" spans="1:1" x14ac:dyDescent="0.25">
      <c r="A612" s="290"/>
    </row>
    <row r="613" spans="1:1" x14ac:dyDescent="0.25">
      <c r="A613" s="290"/>
    </row>
    <row r="614" spans="1:1" x14ac:dyDescent="0.25">
      <c r="A614" s="290"/>
    </row>
    <row r="615" spans="1:1" x14ac:dyDescent="0.25">
      <c r="A615" s="290"/>
    </row>
    <row r="616" spans="1:1" x14ac:dyDescent="0.25">
      <c r="A616" s="290"/>
    </row>
    <row r="617" spans="1:1" x14ac:dyDescent="0.25">
      <c r="A617" s="290"/>
    </row>
    <row r="618" spans="1:1" x14ac:dyDescent="0.25">
      <c r="A618" s="290"/>
    </row>
    <row r="619" spans="1:1" x14ac:dyDescent="0.25">
      <c r="A619" s="290"/>
    </row>
    <row r="620" spans="1:1" x14ac:dyDescent="0.25">
      <c r="A620" s="290"/>
    </row>
    <row r="621" spans="1:1" x14ac:dyDescent="0.25">
      <c r="A621" s="290"/>
    </row>
    <row r="622" spans="1:1" x14ac:dyDescent="0.25">
      <c r="A622" s="290"/>
    </row>
    <row r="623" spans="1:1" x14ac:dyDescent="0.25">
      <c r="A623" s="290"/>
    </row>
    <row r="624" spans="1:1" x14ac:dyDescent="0.25">
      <c r="A624" s="290"/>
    </row>
    <row r="625" spans="1:1" x14ac:dyDescent="0.25">
      <c r="A625" s="290"/>
    </row>
    <row r="626" spans="1:1" x14ac:dyDescent="0.25">
      <c r="A626" s="290"/>
    </row>
    <row r="627" spans="1:1" x14ac:dyDescent="0.25">
      <c r="A627" s="290"/>
    </row>
    <row r="628" spans="1:1" x14ac:dyDescent="0.25">
      <c r="A628" s="290"/>
    </row>
    <row r="629" spans="1:1" x14ac:dyDescent="0.25">
      <c r="A629" s="290"/>
    </row>
    <row r="630" spans="1:1" x14ac:dyDescent="0.25">
      <c r="A630" s="290"/>
    </row>
    <row r="631" spans="1:1" x14ac:dyDescent="0.25">
      <c r="A631" s="290"/>
    </row>
    <row r="632" spans="1:1" x14ac:dyDescent="0.25">
      <c r="A632" s="290"/>
    </row>
    <row r="633" spans="1:1" x14ac:dyDescent="0.25">
      <c r="A633" s="290"/>
    </row>
    <row r="634" spans="1:1" x14ac:dyDescent="0.25">
      <c r="A634" s="290"/>
    </row>
    <row r="635" spans="1:1" x14ac:dyDescent="0.25">
      <c r="A635" s="290"/>
    </row>
    <row r="636" spans="1:1" x14ac:dyDescent="0.25">
      <c r="A636" s="290"/>
    </row>
    <row r="637" spans="1:1" x14ac:dyDescent="0.25">
      <c r="A637" s="290"/>
    </row>
    <row r="638" spans="1:1" x14ac:dyDescent="0.25">
      <c r="A638" s="290"/>
    </row>
    <row r="639" spans="1:1" x14ac:dyDescent="0.25">
      <c r="A639" s="290"/>
    </row>
    <row r="640" spans="1:1" x14ac:dyDescent="0.25">
      <c r="A640" s="290"/>
    </row>
    <row r="641" spans="1:1" x14ac:dyDescent="0.25">
      <c r="A641" s="290"/>
    </row>
    <row r="642" spans="1:1" x14ac:dyDescent="0.25">
      <c r="A642" s="290"/>
    </row>
    <row r="643" spans="1:1" x14ac:dyDescent="0.25">
      <c r="A643" s="290"/>
    </row>
    <row r="644" spans="1:1" x14ac:dyDescent="0.25">
      <c r="A644" s="290"/>
    </row>
    <row r="645" spans="1:1" x14ac:dyDescent="0.25">
      <c r="A645" s="290"/>
    </row>
    <row r="646" spans="1:1" x14ac:dyDescent="0.25">
      <c r="A646" s="290"/>
    </row>
    <row r="647" spans="1:1" x14ac:dyDescent="0.25">
      <c r="A647" s="290"/>
    </row>
    <row r="648" spans="1:1" x14ac:dyDescent="0.25">
      <c r="A648" s="290"/>
    </row>
    <row r="649" spans="1:1" x14ac:dyDescent="0.25">
      <c r="A649" s="290"/>
    </row>
    <row r="650" spans="1:1" x14ac:dyDescent="0.25">
      <c r="A650" s="290"/>
    </row>
    <row r="651" spans="1:1" x14ac:dyDescent="0.25">
      <c r="A651" s="290"/>
    </row>
    <row r="652" spans="1:1" x14ac:dyDescent="0.25">
      <c r="A652" s="290"/>
    </row>
    <row r="653" spans="1:1" x14ac:dyDescent="0.25">
      <c r="A653" s="290"/>
    </row>
    <row r="654" spans="1:1" x14ac:dyDescent="0.25">
      <c r="A654" s="290"/>
    </row>
    <row r="655" spans="1:1" x14ac:dyDescent="0.25">
      <c r="A655" s="290"/>
    </row>
    <row r="656" spans="1:1" x14ac:dyDescent="0.25">
      <c r="A656" s="290"/>
    </row>
    <row r="657" spans="1:1" x14ac:dyDescent="0.25">
      <c r="A657" s="290"/>
    </row>
    <row r="658" spans="1:1" x14ac:dyDescent="0.25">
      <c r="A658" s="290"/>
    </row>
    <row r="659" spans="1:1" x14ac:dyDescent="0.25">
      <c r="A659" s="290"/>
    </row>
    <row r="660" spans="1:1" x14ac:dyDescent="0.25">
      <c r="A660" s="290"/>
    </row>
    <row r="661" spans="1:1" x14ac:dyDescent="0.25">
      <c r="A661" s="290"/>
    </row>
    <row r="662" spans="1:1" x14ac:dyDescent="0.25">
      <c r="A662" s="290"/>
    </row>
    <row r="663" spans="1:1" x14ac:dyDescent="0.25">
      <c r="A663" s="290"/>
    </row>
    <row r="664" spans="1:1" x14ac:dyDescent="0.25">
      <c r="A664" s="290"/>
    </row>
    <row r="665" spans="1:1" x14ac:dyDescent="0.25">
      <c r="A665" s="290"/>
    </row>
    <row r="666" spans="1:1" x14ac:dyDescent="0.25">
      <c r="A666" s="290"/>
    </row>
    <row r="667" spans="1:1" x14ac:dyDescent="0.25">
      <c r="A667" s="290"/>
    </row>
    <row r="668" spans="1:1" x14ac:dyDescent="0.25">
      <c r="A668" s="290"/>
    </row>
    <row r="669" spans="1:1" x14ac:dyDescent="0.25">
      <c r="A669" s="290"/>
    </row>
    <row r="670" spans="1:1" x14ac:dyDescent="0.25">
      <c r="A670" s="290"/>
    </row>
    <row r="671" spans="1:1" x14ac:dyDescent="0.25">
      <c r="A671" s="290"/>
    </row>
    <row r="672" spans="1:1" x14ac:dyDescent="0.25">
      <c r="A672" s="290"/>
    </row>
    <row r="673" spans="1:1" x14ac:dyDescent="0.25">
      <c r="A673" s="290"/>
    </row>
    <row r="674" spans="1:1" x14ac:dyDescent="0.25">
      <c r="A674" s="290"/>
    </row>
    <row r="675" spans="1:1" x14ac:dyDescent="0.25">
      <c r="A675" s="290"/>
    </row>
    <row r="676" spans="1:1" x14ac:dyDescent="0.25">
      <c r="A676" s="290"/>
    </row>
    <row r="677" spans="1:1" x14ac:dyDescent="0.25">
      <c r="A677" s="290"/>
    </row>
    <row r="678" spans="1:1" x14ac:dyDescent="0.25">
      <c r="A678" s="290"/>
    </row>
    <row r="679" spans="1:1" x14ac:dyDescent="0.25">
      <c r="A679" s="290"/>
    </row>
    <row r="680" spans="1:1" x14ac:dyDescent="0.25">
      <c r="A680" s="290"/>
    </row>
    <row r="681" spans="1:1" x14ac:dyDescent="0.25">
      <c r="A681" s="290"/>
    </row>
    <row r="682" spans="1:1" x14ac:dyDescent="0.25">
      <c r="A682" s="290"/>
    </row>
    <row r="683" spans="1:1" x14ac:dyDescent="0.25">
      <c r="A683" s="290"/>
    </row>
    <row r="684" spans="1:1" x14ac:dyDescent="0.25">
      <c r="A684" s="290"/>
    </row>
    <row r="685" spans="1:1" x14ac:dyDescent="0.25">
      <c r="A685" s="290"/>
    </row>
    <row r="686" spans="1:1" x14ac:dyDescent="0.25">
      <c r="A686" s="290"/>
    </row>
    <row r="687" spans="1:1" x14ac:dyDescent="0.25">
      <c r="A687" s="290"/>
    </row>
    <row r="688" spans="1:1" x14ac:dyDescent="0.25">
      <c r="A688" s="290"/>
    </row>
    <row r="689" spans="1:1" x14ac:dyDescent="0.25">
      <c r="A689" s="290"/>
    </row>
    <row r="690" spans="1:1" x14ac:dyDescent="0.25">
      <c r="A690" s="290"/>
    </row>
    <row r="691" spans="1:1" x14ac:dyDescent="0.25">
      <c r="A691" s="290"/>
    </row>
    <row r="692" spans="1:1" x14ac:dyDescent="0.25">
      <c r="A692" s="290"/>
    </row>
    <row r="693" spans="1:1" x14ac:dyDescent="0.25">
      <c r="A693" s="290"/>
    </row>
    <row r="694" spans="1:1" x14ac:dyDescent="0.25">
      <c r="A694" s="290"/>
    </row>
    <row r="695" spans="1:1" x14ac:dyDescent="0.25">
      <c r="A695" s="290"/>
    </row>
    <row r="696" spans="1:1" x14ac:dyDescent="0.25">
      <c r="A696" s="290"/>
    </row>
    <row r="697" spans="1:1" x14ac:dyDescent="0.25">
      <c r="A697" s="290"/>
    </row>
    <row r="698" spans="1:1" x14ac:dyDescent="0.25">
      <c r="A698" s="290"/>
    </row>
    <row r="699" spans="1:1" x14ac:dyDescent="0.25">
      <c r="A699" s="290"/>
    </row>
    <row r="700" spans="1:1" x14ac:dyDescent="0.25">
      <c r="A700" s="290"/>
    </row>
    <row r="701" spans="1:1" x14ac:dyDescent="0.25">
      <c r="A701" s="290"/>
    </row>
    <row r="702" spans="1:1" x14ac:dyDescent="0.25">
      <c r="A702" s="290"/>
    </row>
    <row r="703" spans="1:1" x14ac:dyDescent="0.25">
      <c r="A703" s="290"/>
    </row>
    <row r="704" spans="1:1" x14ac:dyDescent="0.25">
      <c r="A704" s="290"/>
    </row>
    <row r="705" spans="1:1" x14ac:dyDescent="0.25">
      <c r="A705" s="290"/>
    </row>
    <row r="706" spans="1:1" x14ac:dyDescent="0.25">
      <c r="A706" s="290"/>
    </row>
    <row r="707" spans="1:1" x14ac:dyDescent="0.25">
      <c r="A707" s="290"/>
    </row>
    <row r="708" spans="1:1" x14ac:dyDescent="0.25">
      <c r="A708" s="290"/>
    </row>
    <row r="709" spans="1:1" x14ac:dyDescent="0.25">
      <c r="A709" s="290"/>
    </row>
    <row r="710" spans="1:1" x14ac:dyDescent="0.25">
      <c r="A710" s="290"/>
    </row>
    <row r="711" spans="1:1" x14ac:dyDescent="0.25">
      <c r="A711" s="290"/>
    </row>
    <row r="712" spans="1:1" x14ac:dyDescent="0.25">
      <c r="A712" s="290"/>
    </row>
    <row r="713" spans="1:1" x14ac:dyDescent="0.25">
      <c r="A713" s="290"/>
    </row>
    <row r="714" spans="1:1" x14ac:dyDescent="0.25">
      <c r="A714" s="290"/>
    </row>
    <row r="715" spans="1:1" x14ac:dyDescent="0.25">
      <c r="A715" s="290"/>
    </row>
    <row r="716" spans="1:1" x14ac:dyDescent="0.25">
      <c r="A716" s="290"/>
    </row>
    <row r="717" spans="1:1" x14ac:dyDescent="0.25">
      <c r="A717" s="290"/>
    </row>
    <row r="718" spans="1:1" x14ac:dyDescent="0.25">
      <c r="A718" s="290"/>
    </row>
    <row r="719" spans="1:1" x14ac:dyDescent="0.25">
      <c r="A719" s="290"/>
    </row>
    <row r="720" spans="1:1" x14ac:dyDescent="0.25">
      <c r="A720" s="290"/>
    </row>
    <row r="721" spans="1:1" x14ac:dyDescent="0.25">
      <c r="A721" s="290"/>
    </row>
    <row r="722" spans="1:1" x14ac:dyDescent="0.25">
      <c r="A722" s="290"/>
    </row>
    <row r="723" spans="1:1" x14ac:dyDescent="0.25">
      <c r="A723" s="290"/>
    </row>
    <row r="724" spans="1:1" x14ac:dyDescent="0.25">
      <c r="A724" s="290"/>
    </row>
    <row r="725" spans="1:1" x14ac:dyDescent="0.25">
      <c r="A725" s="290"/>
    </row>
    <row r="726" spans="1:1" x14ac:dyDescent="0.25">
      <c r="A726" s="290"/>
    </row>
    <row r="727" spans="1:1" x14ac:dyDescent="0.25">
      <c r="A727" s="290"/>
    </row>
    <row r="728" spans="1:1" x14ac:dyDescent="0.25">
      <c r="A728" s="290"/>
    </row>
    <row r="729" spans="1:1" x14ac:dyDescent="0.25">
      <c r="A729" s="290"/>
    </row>
    <row r="730" spans="1:1" x14ac:dyDescent="0.25">
      <c r="A730" s="290"/>
    </row>
    <row r="731" spans="1:1" x14ac:dyDescent="0.25">
      <c r="A731" s="290"/>
    </row>
    <row r="732" spans="1:1" x14ac:dyDescent="0.25">
      <c r="A732" s="290"/>
    </row>
    <row r="733" spans="1:1" x14ac:dyDescent="0.25">
      <c r="A733" s="290"/>
    </row>
    <row r="734" spans="1:1" x14ac:dyDescent="0.25">
      <c r="A734" s="290"/>
    </row>
    <row r="735" spans="1:1" x14ac:dyDescent="0.25">
      <c r="A735" s="290"/>
    </row>
    <row r="736" spans="1:1" x14ac:dyDescent="0.25">
      <c r="A736" s="290"/>
    </row>
    <row r="737" spans="1:1" x14ac:dyDescent="0.25">
      <c r="A737" s="290"/>
    </row>
    <row r="738" spans="1:1" x14ac:dyDescent="0.25">
      <c r="A738" s="290"/>
    </row>
    <row r="739" spans="1:1" x14ac:dyDescent="0.25">
      <c r="A739" s="290"/>
    </row>
    <row r="740" spans="1:1" x14ac:dyDescent="0.25">
      <c r="A740" s="290"/>
    </row>
    <row r="741" spans="1:1" x14ac:dyDescent="0.25">
      <c r="A741" s="290"/>
    </row>
    <row r="742" spans="1:1" x14ac:dyDescent="0.25">
      <c r="A742" s="290"/>
    </row>
    <row r="743" spans="1:1" x14ac:dyDescent="0.25">
      <c r="A743" s="290"/>
    </row>
    <row r="744" spans="1:1" x14ac:dyDescent="0.25">
      <c r="A744" s="290"/>
    </row>
    <row r="745" spans="1:1" x14ac:dyDescent="0.25">
      <c r="A745" s="290"/>
    </row>
    <row r="746" spans="1:1" x14ac:dyDescent="0.25">
      <c r="A746" s="290"/>
    </row>
    <row r="747" spans="1:1" x14ac:dyDescent="0.25">
      <c r="A747" s="290"/>
    </row>
    <row r="748" spans="1:1" x14ac:dyDescent="0.25">
      <c r="A748" s="290"/>
    </row>
    <row r="749" spans="1:1" x14ac:dyDescent="0.25">
      <c r="A749" s="290"/>
    </row>
    <row r="750" spans="1:1" x14ac:dyDescent="0.25">
      <c r="A750" s="290"/>
    </row>
    <row r="751" spans="1:1" x14ac:dyDescent="0.25">
      <c r="A751" s="290"/>
    </row>
    <row r="752" spans="1:1" x14ac:dyDescent="0.25">
      <c r="A752" s="290"/>
    </row>
    <row r="753" spans="1:1" x14ac:dyDescent="0.25">
      <c r="A753" s="290"/>
    </row>
    <row r="754" spans="1:1" x14ac:dyDescent="0.25">
      <c r="A754" s="290"/>
    </row>
    <row r="755" spans="1:1" x14ac:dyDescent="0.25">
      <c r="A755" s="290"/>
    </row>
    <row r="756" spans="1:1" x14ac:dyDescent="0.25">
      <c r="A756" s="290"/>
    </row>
    <row r="757" spans="1:1" x14ac:dyDescent="0.25">
      <c r="A757" s="290"/>
    </row>
    <row r="758" spans="1:1" x14ac:dyDescent="0.25">
      <c r="A758" s="290"/>
    </row>
    <row r="759" spans="1:1" x14ac:dyDescent="0.25">
      <c r="A759" s="290"/>
    </row>
    <row r="760" spans="1:1" x14ac:dyDescent="0.25">
      <c r="A760" s="290"/>
    </row>
    <row r="761" spans="1:1" x14ac:dyDescent="0.25">
      <c r="A761" s="290"/>
    </row>
    <row r="762" spans="1:1" x14ac:dyDescent="0.25">
      <c r="A762" s="290"/>
    </row>
    <row r="763" spans="1:1" x14ac:dyDescent="0.25">
      <c r="A763" s="290"/>
    </row>
    <row r="764" spans="1:1" x14ac:dyDescent="0.25">
      <c r="A764" s="290"/>
    </row>
    <row r="765" spans="1:1" x14ac:dyDescent="0.25">
      <c r="A765" s="290"/>
    </row>
    <row r="766" spans="1:1" x14ac:dyDescent="0.25">
      <c r="A766" s="290"/>
    </row>
    <row r="767" spans="1:1" x14ac:dyDescent="0.25">
      <c r="A767" s="290"/>
    </row>
    <row r="768" spans="1:1" x14ac:dyDescent="0.25">
      <c r="A768" s="290"/>
    </row>
    <row r="769" spans="1:1" x14ac:dyDescent="0.25">
      <c r="A769" s="290"/>
    </row>
    <row r="770" spans="1:1" x14ac:dyDescent="0.25">
      <c r="A770" s="290"/>
    </row>
    <row r="771" spans="1:1" x14ac:dyDescent="0.25">
      <c r="A771" s="290"/>
    </row>
    <row r="772" spans="1:1" x14ac:dyDescent="0.25">
      <c r="A772" s="290"/>
    </row>
    <row r="773" spans="1:1" x14ac:dyDescent="0.25">
      <c r="A773" s="290"/>
    </row>
    <row r="774" spans="1:1" x14ac:dyDescent="0.25">
      <c r="A774" s="290"/>
    </row>
    <row r="775" spans="1:1" x14ac:dyDescent="0.25">
      <c r="A775" s="290"/>
    </row>
    <row r="776" spans="1:1" x14ac:dyDescent="0.25">
      <c r="A776" s="290"/>
    </row>
    <row r="777" spans="1:1" x14ac:dyDescent="0.25">
      <c r="A777" s="290"/>
    </row>
    <row r="778" spans="1:1" x14ac:dyDescent="0.25">
      <c r="A778" s="290"/>
    </row>
    <row r="779" spans="1:1" x14ac:dyDescent="0.25">
      <c r="A779" s="290"/>
    </row>
    <row r="780" spans="1:1" x14ac:dyDescent="0.25">
      <c r="A780" s="290"/>
    </row>
    <row r="781" spans="1:1" x14ac:dyDescent="0.25">
      <c r="A781" s="290"/>
    </row>
    <row r="782" spans="1:1" x14ac:dyDescent="0.25">
      <c r="A782" s="290"/>
    </row>
    <row r="783" spans="1:1" x14ac:dyDescent="0.25">
      <c r="A783" s="290"/>
    </row>
    <row r="784" spans="1:1" x14ac:dyDescent="0.25">
      <c r="A784" s="290"/>
    </row>
    <row r="785" spans="1:1" x14ac:dyDescent="0.25">
      <c r="A785" s="290"/>
    </row>
    <row r="786" spans="1:1" x14ac:dyDescent="0.25">
      <c r="A786" s="290"/>
    </row>
    <row r="787" spans="1:1" x14ac:dyDescent="0.25">
      <c r="A787" s="290"/>
    </row>
    <row r="788" spans="1:1" x14ac:dyDescent="0.25">
      <c r="A788" s="290"/>
    </row>
    <row r="789" spans="1:1" x14ac:dyDescent="0.25">
      <c r="A789" s="290"/>
    </row>
    <row r="790" spans="1:1" x14ac:dyDescent="0.25">
      <c r="A790" s="290"/>
    </row>
    <row r="791" spans="1:1" x14ac:dyDescent="0.25">
      <c r="A791" s="290"/>
    </row>
    <row r="792" spans="1:1" x14ac:dyDescent="0.25">
      <c r="A792" s="290"/>
    </row>
    <row r="793" spans="1:1" x14ac:dyDescent="0.25">
      <c r="A793" s="290"/>
    </row>
    <row r="794" spans="1:1" x14ac:dyDescent="0.25">
      <c r="A794" s="290"/>
    </row>
    <row r="795" spans="1:1" x14ac:dyDescent="0.25">
      <c r="A795" s="290"/>
    </row>
    <row r="796" spans="1:1" x14ac:dyDescent="0.25">
      <c r="A796" s="290"/>
    </row>
    <row r="797" spans="1:1" x14ac:dyDescent="0.25">
      <c r="A797" s="290"/>
    </row>
    <row r="798" spans="1:1" x14ac:dyDescent="0.25">
      <c r="A798" s="290"/>
    </row>
    <row r="799" spans="1:1" x14ac:dyDescent="0.25">
      <c r="A799" s="290"/>
    </row>
    <row r="800" spans="1:1" x14ac:dyDescent="0.25">
      <c r="A800" s="290"/>
    </row>
    <row r="801" spans="1:1" x14ac:dyDescent="0.25">
      <c r="A801" s="290"/>
    </row>
    <row r="802" spans="1:1" x14ac:dyDescent="0.25">
      <c r="A802" s="290"/>
    </row>
    <row r="803" spans="1:1" x14ac:dyDescent="0.25">
      <c r="A803" s="290"/>
    </row>
    <row r="804" spans="1:1" x14ac:dyDescent="0.25">
      <c r="A804" s="290"/>
    </row>
    <row r="805" spans="1:1" x14ac:dyDescent="0.25">
      <c r="A805" s="290"/>
    </row>
    <row r="806" spans="1:1" x14ac:dyDescent="0.25">
      <c r="A806" s="290"/>
    </row>
    <row r="807" spans="1:1" x14ac:dyDescent="0.25">
      <c r="A807" s="290"/>
    </row>
    <row r="808" spans="1:1" x14ac:dyDescent="0.25">
      <c r="A808" s="290"/>
    </row>
    <row r="809" spans="1:1" x14ac:dyDescent="0.25">
      <c r="A809" s="290"/>
    </row>
    <row r="810" spans="1:1" x14ac:dyDescent="0.25">
      <c r="A810" s="290"/>
    </row>
    <row r="811" spans="1:1" x14ac:dyDescent="0.25">
      <c r="A811" s="290"/>
    </row>
    <row r="812" spans="1:1" x14ac:dyDescent="0.25">
      <c r="A812" s="290"/>
    </row>
    <row r="813" spans="1:1" x14ac:dyDescent="0.25">
      <c r="A813" s="290"/>
    </row>
    <row r="814" spans="1:1" x14ac:dyDescent="0.25">
      <c r="A814" s="290"/>
    </row>
    <row r="815" spans="1:1" x14ac:dyDescent="0.25">
      <c r="A815" s="290"/>
    </row>
    <row r="816" spans="1:1" x14ac:dyDescent="0.25">
      <c r="A816" s="290"/>
    </row>
    <row r="817" spans="1:1" x14ac:dyDescent="0.25">
      <c r="A817" s="290"/>
    </row>
    <row r="818" spans="1:1" x14ac:dyDescent="0.25">
      <c r="A818" s="290"/>
    </row>
    <row r="819" spans="1:1" x14ac:dyDescent="0.25">
      <c r="A819" s="290"/>
    </row>
    <row r="820" spans="1:1" x14ac:dyDescent="0.25">
      <c r="A820" s="290"/>
    </row>
    <row r="821" spans="1:1" x14ac:dyDescent="0.25">
      <c r="A821" s="290"/>
    </row>
    <row r="822" spans="1:1" x14ac:dyDescent="0.25">
      <c r="A822" s="290"/>
    </row>
    <row r="823" spans="1:1" x14ac:dyDescent="0.25">
      <c r="A823" s="290"/>
    </row>
    <row r="824" spans="1:1" x14ac:dyDescent="0.25">
      <c r="A824" s="290"/>
    </row>
    <row r="825" spans="1:1" x14ac:dyDescent="0.25">
      <c r="A825" s="290"/>
    </row>
    <row r="826" spans="1:1" x14ac:dyDescent="0.25">
      <c r="A826" s="290"/>
    </row>
    <row r="827" spans="1:1" x14ac:dyDescent="0.25">
      <c r="A827" s="290"/>
    </row>
    <row r="828" spans="1:1" x14ac:dyDescent="0.25">
      <c r="A828" s="290"/>
    </row>
    <row r="829" spans="1:1" x14ac:dyDescent="0.25">
      <c r="A829" s="290"/>
    </row>
    <row r="830" spans="1:1" x14ac:dyDescent="0.25">
      <c r="A830" s="290"/>
    </row>
    <row r="831" spans="1:1" x14ac:dyDescent="0.25">
      <c r="A831" s="290"/>
    </row>
    <row r="832" spans="1:1" x14ac:dyDescent="0.25">
      <c r="A832" s="290"/>
    </row>
    <row r="833" spans="1:1" x14ac:dyDescent="0.25">
      <c r="A833" s="290"/>
    </row>
    <row r="834" spans="1:1" x14ac:dyDescent="0.25">
      <c r="A834" s="290"/>
    </row>
    <row r="835" spans="1:1" x14ac:dyDescent="0.25">
      <c r="A835" s="290"/>
    </row>
    <row r="836" spans="1:1" x14ac:dyDescent="0.25">
      <c r="A836" s="290"/>
    </row>
    <row r="837" spans="1:1" x14ac:dyDescent="0.25">
      <c r="A837" s="290"/>
    </row>
    <row r="838" spans="1:1" x14ac:dyDescent="0.25">
      <c r="A838" s="290"/>
    </row>
    <row r="839" spans="1:1" x14ac:dyDescent="0.25">
      <c r="A839" s="290"/>
    </row>
    <row r="840" spans="1:1" x14ac:dyDescent="0.25">
      <c r="A840" s="290"/>
    </row>
    <row r="841" spans="1:1" x14ac:dyDescent="0.25">
      <c r="A841" s="290"/>
    </row>
    <row r="842" spans="1:1" x14ac:dyDescent="0.25">
      <c r="A842" s="290"/>
    </row>
    <row r="843" spans="1:1" x14ac:dyDescent="0.25">
      <c r="A843" s="290"/>
    </row>
    <row r="844" spans="1:1" x14ac:dyDescent="0.25">
      <c r="A844" s="290"/>
    </row>
    <row r="845" spans="1:1" x14ac:dyDescent="0.25">
      <c r="A845" s="290"/>
    </row>
    <row r="846" spans="1:1" x14ac:dyDescent="0.25">
      <c r="A846" s="290"/>
    </row>
    <row r="847" spans="1:1" x14ac:dyDescent="0.25">
      <c r="A847" s="290"/>
    </row>
    <row r="848" spans="1:1" x14ac:dyDescent="0.25">
      <c r="A848" s="290"/>
    </row>
    <row r="849" spans="1:1" x14ac:dyDescent="0.25">
      <c r="A849" s="290"/>
    </row>
    <row r="850" spans="1:1" x14ac:dyDescent="0.25">
      <c r="A850" s="290"/>
    </row>
    <row r="851" spans="1:1" x14ac:dyDescent="0.25">
      <c r="A851" s="290"/>
    </row>
    <row r="852" spans="1:1" x14ac:dyDescent="0.25">
      <c r="A852" s="290"/>
    </row>
    <row r="853" spans="1:1" x14ac:dyDescent="0.25">
      <c r="A853" s="290"/>
    </row>
    <row r="854" spans="1:1" x14ac:dyDescent="0.25">
      <c r="A854" s="290"/>
    </row>
    <row r="855" spans="1:1" x14ac:dyDescent="0.25">
      <c r="A855" s="290"/>
    </row>
    <row r="856" spans="1:1" x14ac:dyDescent="0.25">
      <c r="A856" s="290"/>
    </row>
    <row r="857" spans="1:1" x14ac:dyDescent="0.25">
      <c r="A857" s="290"/>
    </row>
    <row r="858" spans="1:1" x14ac:dyDescent="0.25">
      <c r="A858" s="290"/>
    </row>
    <row r="859" spans="1:1" x14ac:dyDescent="0.25">
      <c r="A859" s="290"/>
    </row>
    <row r="860" spans="1:1" x14ac:dyDescent="0.25">
      <c r="A860" s="290"/>
    </row>
    <row r="861" spans="1:1" x14ac:dyDescent="0.25">
      <c r="A861" s="290"/>
    </row>
    <row r="862" spans="1:1" x14ac:dyDescent="0.25">
      <c r="A862" s="290"/>
    </row>
    <row r="863" spans="1:1" x14ac:dyDescent="0.25">
      <c r="A863" s="290"/>
    </row>
    <row r="864" spans="1:1" x14ac:dyDescent="0.25">
      <c r="A864" s="290"/>
    </row>
    <row r="865" spans="1:1" x14ac:dyDescent="0.25">
      <c r="A865" s="290"/>
    </row>
    <row r="866" spans="1:1" x14ac:dyDescent="0.25">
      <c r="A866" s="290"/>
    </row>
    <row r="867" spans="1:1" x14ac:dyDescent="0.25">
      <c r="A867" s="290"/>
    </row>
    <row r="868" spans="1:1" x14ac:dyDescent="0.25">
      <c r="A868" s="290"/>
    </row>
    <row r="869" spans="1:1" x14ac:dyDescent="0.25">
      <c r="A869" s="290"/>
    </row>
    <row r="870" spans="1:1" x14ac:dyDescent="0.25">
      <c r="A870" s="290"/>
    </row>
    <row r="871" spans="1:1" x14ac:dyDescent="0.25">
      <c r="A871" s="290"/>
    </row>
    <row r="872" spans="1:1" x14ac:dyDescent="0.25">
      <c r="A872" s="290"/>
    </row>
    <row r="873" spans="1:1" x14ac:dyDescent="0.25">
      <c r="A873" s="290"/>
    </row>
    <row r="874" spans="1:1" x14ac:dyDescent="0.25">
      <c r="A874" s="290"/>
    </row>
    <row r="875" spans="1:1" x14ac:dyDescent="0.25">
      <c r="A875" s="290"/>
    </row>
    <row r="876" spans="1:1" x14ac:dyDescent="0.25">
      <c r="A876" s="290"/>
    </row>
    <row r="877" spans="1:1" x14ac:dyDescent="0.25">
      <c r="A877" s="290"/>
    </row>
    <row r="878" spans="1:1" x14ac:dyDescent="0.25">
      <c r="A878" s="290"/>
    </row>
    <row r="879" spans="1:1" x14ac:dyDescent="0.25">
      <c r="A879" s="290"/>
    </row>
    <row r="880" spans="1:1" x14ac:dyDescent="0.25">
      <c r="A880" s="290"/>
    </row>
    <row r="881" spans="1:1" x14ac:dyDescent="0.25">
      <c r="A881" s="290"/>
    </row>
    <row r="882" spans="1:1" x14ac:dyDescent="0.25">
      <c r="A882" s="290"/>
    </row>
    <row r="883" spans="1:1" x14ac:dyDescent="0.25">
      <c r="A883" s="290"/>
    </row>
    <row r="884" spans="1:1" x14ac:dyDescent="0.25">
      <c r="A884" s="290"/>
    </row>
    <row r="885" spans="1:1" x14ac:dyDescent="0.25">
      <c r="A885" s="290"/>
    </row>
    <row r="886" spans="1:1" x14ac:dyDescent="0.25">
      <c r="A886" s="290"/>
    </row>
    <row r="887" spans="1:1" x14ac:dyDescent="0.25">
      <c r="A887" s="290"/>
    </row>
    <row r="888" spans="1:1" x14ac:dyDescent="0.25">
      <c r="A888" s="290"/>
    </row>
    <row r="889" spans="1:1" x14ac:dyDescent="0.25">
      <c r="A889" s="290"/>
    </row>
    <row r="890" spans="1:1" x14ac:dyDescent="0.25">
      <c r="A890" s="290"/>
    </row>
    <row r="891" spans="1:1" x14ac:dyDescent="0.25">
      <c r="A891" s="290"/>
    </row>
    <row r="892" spans="1:1" x14ac:dyDescent="0.25">
      <c r="A892" s="290"/>
    </row>
    <row r="893" spans="1:1" x14ac:dyDescent="0.25">
      <c r="A893" s="290"/>
    </row>
    <row r="894" spans="1:1" x14ac:dyDescent="0.25">
      <c r="A894" s="290"/>
    </row>
    <row r="895" spans="1:1" x14ac:dyDescent="0.25">
      <c r="A895" s="290"/>
    </row>
    <row r="896" spans="1:1" x14ac:dyDescent="0.25">
      <c r="A896" s="290"/>
    </row>
    <row r="897" spans="1:1" x14ac:dyDescent="0.25">
      <c r="A897" s="290"/>
    </row>
    <row r="898" spans="1:1" x14ac:dyDescent="0.25">
      <c r="A898" s="290"/>
    </row>
    <row r="899" spans="1:1" x14ac:dyDescent="0.25">
      <c r="A899" s="290"/>
    </row>
    <row r="900" spans="1:1" x14ac:dyDescent="0.25">
      <c r="A900" s="290"/>
    </row>
    <row r="901" spans="1:1" x14ac:dyDescent="0.25">
      <c r="A901" s="290"/>
    </row>
    <row r="902" spans="1:1" x14ac:dyDescent="0.25">
      <c r="A902" s="290"/>
    </row>
    <row r="903" spans="1:1" x14ac:dyDescent="0.25">
      <c r="A903" s="290"/>
    </row>
    <row r="904" spans="1:1" x14ac:dyDescent="0.25">
      <c r="A904" s="290"/>
    </row>
    <row r="905" spans="1:1" x14ac:dyDescent="0.25">
      <c r="A905" s="290"/>
    </row>
    <row r="906" spans="1:1" x14ac:dyDescent="0.25">
      <c r="A906" s="290"/>
    </row>
    <row r="907" spans="1:1" x14ac:dyDescent="0.25">
      <c r="A907" s="290"/>
    </row>
    <row r="908" spans="1:1" x14ac:dyDescent="0.25">
      <c r="A908" s="290"/>
    </row>
    <row r="909" spans="1:1" x14ac:dyDescent="0.25">
      <c r="A909" s="290"/>
    </row>
    <row r="910" spans="1:1" x14ac:dyDescent="0.25">
      <c r="A910" s="290"/>
    </row>
    <row r="911" spans="1:1" x14ac:dyDescent="0.25">
      <c r="A911" s="290"/>
    </row>
    <row r="912" spans="1:1" x14ac:dyDescent="0.25">
      <c r="A912" s="290"/>
    </row>
    <row r="913" spans="1:1" x14ac:dyDescent="0.25">
      <c r="A913" s="290"/>
    </row>
    <row r="914" spans="1:1" x14ac:dyDescent="0.25">
      <c r="A914" s="290"/>
    </row>
    <row r="915" spans="1:1" x14ac:dyDescent="0.25">
      <c r="A915" s="290"/>
    </row>
    <row r="916" spans="1:1" x14ac:dyDescent="0.25">
      <c r="A916" s="290"/>
    </row>
    <row r="917" spans="1:1" x14ac:dyDescent="0.25">
      <c r="A917" s="290"/>
    </row>
    <row r="918" spans="1:1" x14ac:dyDescent="0.25">
      <c r="A918" s="290"/>
    </row>
    <row r="919" spans="1:1" x14ac:dyDescent="0.25">
      <c r="A919" s="290"/>
    </row>
    <row r="920" spans="1:1" x14ac:dyDescent="0.25">
      <c r="A920" s="290"/>
    </row>
    <row r="921" spans="1:1" x14ac:dyDescent="0.25">
      <c r="A921" s="290"/>
    </row>
    <row r="922" spans="1:1" x14ac:dyDescent="0.25">
      <c r="A922" s="290"/>
    </row>
    <row r="923" spans="1:1" x14ac:dyDescent="0.25">
      <c r="A923" s="290"/>
    </row>
    <row r="924" spans="1:1" x14ac:dyDescent="0.25">
      <c r="A924" s="290"/>
    </row>
    <row r="925" spans="1:1" x14ac:dyDescent="0.25">
      <c r="A925" s="290"/>
    </row>
    <row r="926" spans="1:1" x14ac:dyDescent="0.25">
      <c r="A926" s="290"/>
    </row>
    <row r="927" spans="1:1" x14ac:dyDescent="0.25">
      <c r="A927" s="290"/>
    </row>
    <row r="928" spans="1:1" x14ac:dyDescent="0.25">
      <c r="A928" s="290"/>
    </row>
    <row r="929" spans="1:1" x14ac:dyDescent="0.25">
      <c r="A929" s="290"/>
    </row>
    <row r="930" spans="1:1" x14ac:dyDescent="0.25">
      <c r="A930" s="290"/>
    </row>
    <row r="931" spans="1:1" x14ac:dyDescent="0.25">
      <c r="A931" s="290"/>
    </row>
    <row r="932" spans="1:1" x14ac:dyDescent="0.25">
      <c r="A932" s="290"/>
    </row>
    <row r="933" spans="1:1" x14ac:dyDescent="0.25">
      <c r="A933" s="290"/>
    </row>
    <row r="934" spans="1:1" x14ac:dyDescent="0.25">
      <c r="A934" s="290"/>
    </row>
    <row r="935" spans="1:1" x14ac:dyDescent="0.25">
      <c r="A935" s="290"/>
    </row>
    <row r="936" spans="1:1" x14ac:dyDescent="0.25">
      <c r="A936" s="290"/>
    </row>
    <row r="937" spans="1:1" x14ac:dyDescent="0.25">
      <c r="A937" s="290"/>
    </row>
    <row r="938" spans="1:1" x14ac:dyDescent="0.25">
      <c r="A938" s="290"/>
    </row>
    <row r="939" spans="1:1" x14ac:dyDescent="0.25">
      <c r="A939" s="290"/>
    </row>
    <row r="940" spans="1:1" x14ac:dyDescent="0.25">
      <c r="A940" s="290"/>
    </row>
    <row r="941" spans="1:1" x14ac:dyDescent="0.25">
      <c r="A941" s="290"/>
    </row>
    <row r="942" spans="1:1" x14ac:dyDescent="0.25">
      <c r="A942" s="290"/>
    </row>
    <row r="943" spans="1:1" x14ac:dyDescent="0.25">
      <c r="A943" s="290"/>
    </row>
    <row r="944" spans="1:1" x14ac:dyDescent="0.25">
      <c r="A944" s="290"/>
    </row>
    <row r="945" spans="1:1" x14ac:dyDescent="0.25">
      <c r="A945" s="290"/>
    </row>
    <row r="946" spans="1:1" x14ac:dyDescent="0.25">
      <c r="A946" s="290"/>
    </row>
    <row r="947" spans="1:1" x14ac:dyDescent="0.25">
      <c r="A947" s="290"/>
    </row>
    <row r="948" spans="1:1" x14ac:dyDescent="0.25">
      <c r="A948" s="290"/>
    </row>
    <row r="949" spans="1:1" x14ac:dyDescent="0.25">
      <c r="A949" s="290"/>
    </row>
    <row r="950" spans="1:1" x14ac:dyDescent="0.25">
      <c r="A950" s="290"/>
    </row>
    <row r="951" spans="1:1" x14ac:dyDescent="0.25">
      <c r="A951" s="290"/>
    </row>
    <row r="952" spans="1:1" x14ac:dyDescent="0.25">
      <c r="A952" s="290"/>
    </row>
    <row r="953" spans="1:1" x14ac:dyDescent="0.25">
      <c r="A953" s="290"/>
    </row>
    <row r="954" spans="1:1" x14ac:dyDescent="0.25">
      <c r="A954" s="290"/>
    </row>
    <row r="955" spans="1:1" x14ac:dyDescent="0.25">
      <c r="A955" s="290"/>
    </row>
    <row r="956" spans="1:1" x14ac:dyDescent="0.25">
      <c r="A956" s="290"/>
    </row>
    <row r="957" spans="1:1" x14ac:dyDescent="0.25">
      <c r="A957" s="290"/>
    </row>
    <row r="958" spans="1:1" x14ac:dyDescent="0.25">
      <c r="A958" s="290"/>
    </row>
    <row r="959" spans="1:1" x14ac:dyDescent="0.25">
      <c r="A959" s="290"/>
    </row>
    <row r="960" spans="1:1" x14ac:dyDescent="0.25">
      <c r="A960" s="290"/>
    </row>
    <row r="961" spans="1:1" x14ac:dyDescent="0.25">
      <c r="A961" s="290"/>
    </row>
    <row r="962" spans="1:1" x14ac:dyDescent="0.25">
      <c r="A962" s="290"/>
    </row>
    <row r="963" spans="1:1" x14ac:dyDescent="0.25">
      <c r="A963" s="290"/>
    </row>
    <row r="964" spans="1:1" x14ac:dyDescent="0.25">
      <c r="A964" s="290"/>
    </row>
    <row r="965" spans="1:1" x14ac:dyDescent="0.25">
      <c r="A965" s="290"/>
    </row>
    <row r="966" spans="1:1" x14ac:dyDescent="0.25">
      <c r="A966" s="290"/>
    </row>
    <row r="967" spans="1:1" x14ac:dyDescent="0.25">
      <c r="A967" s="290"/>
    </row>
    <row r="968" spans="1:1" x14ac:dyDescent="0.25">
      <c r="A968" s="290"/>
    </row>
    <row r="969" spans="1:1" x14ac:dyDescent="0.25">
      <c r="A969" s="290"/>
    </row>
    <row r="970" spans="1:1" x14ac:dyDescent="0.25">
      <c r="A970" s="290"/>
    </row>
    <row r="971" spans="1:1" x14ac:dyDescent="0.25">
      <c r="A971" s="290"/>
    </row>
    <row r="972" spans="1:1" x14ac:dyDescent="0.25">
      <c r="A972" s="290"/>
    </row>
    <row r="973" spans="1:1" x14ac:dyDescent="0.25">
      <c r="A973" s="290"/>
    </row>
    <row r="974" spans="1:1" x14ac:dyDescent="0.25">
      <c r="A974" s="290"/>
    </row>
    <row r="975" spans="1:1" x14ac:dyDescent="0.25">
      <c r="A975" s="290"/>
    </row>
    <row r="976" spans="1:1" x14ac:dyDescent="0.25">
      <c r="A976" s="290"/>
    </row>
    <row r="977" spans="1:1" x14ac:dyDescent="0.25">
      <c r="A977" s="290"/>
    </row>
    <row r="978" spans="1:1" x14ac:dyDescent="0.25">
      <c r="A978" s="290"/>
    </row>
    <row r="979" spans="1:1" x14ac:dyDescent="0.25">
      <c r="A979" s="290"/>
    </row>
    <row r="980" spans="1:1" x14ac:dyDescent="0.25">
      <c r="A980" s="290"/>
    </row>
    <row r="981" spans="1:1" x14ac:dyDescent="0.25">
      <c r="A981" s="290"/>
    </row>
    <row r="982" spans="1:1" x14ac:dyDescent="0.25">
      <c r="A982" s="290"/>
    </row>
    <row r="983" spans="1:1" x14ac:dyDescent="0.25">
      <c r="A983" s="290"/>
    </row>
    <row r="984" spans="1:1" x14ac:dyDescent="0.25">
      <c r="A984" s="290"/>
    </row>
    <row r="985" spans="1:1" x14ac:dyDescent="0.25">
      <c r="A985" s="290"/>
    </row>
    <row r="986" spans="1:1" x14ac:dyDescent="0.25">
      <c r="A986" s="290"/>
    </row>
    <row r="987" spans="1:1" x14ac:dyDescent="0.25">
      <c r="A987" s="290"/>
    </row>
    <row r="988" spans="1:1" x14ac:dyDescent="0.25">
      <c r="A988" s="290"/>
    </row>
    <row r="989" spans="1:1" x14ac:dyDescent="0.25">
      <c r="A989" s="290"/>
    </row>
    <row r="990" spans="1:1" x14ac:dyDescent="0.25">
      <c r="A990" s="290"/>
    </row>
    <row r="991" spans="1:1" x14ac:dyDescent="0.25">
      <c r="A991" s="290"/>
    </row>
    <row r="992" spans="1:1" x14ac:dyDescent="0.25">
      <c r="A992" s="290"/>
    </row>
    <row r="993" spans="1:1" x14ac:dyDescent="0.25">
      <c r="A993" s="290"/>
    </row>
    <row r="994" spans="1:1" x14ac:dyDescent="0.25">
      <c r="A994" s="290"/>
    </row>
    <row r="995" spans="1:1" x14ac:dyDescent="0.25">
      <c r="A995" s="290"/>
    </row>
    <row r="996" spans="1:1" x14ac:dyDescent="0.25">
      <c r="A996" s="290"/>
    </row>
    <row r="997" spans="1:1" x14ac:dyDescent="0.25">
      <c r="A997" s="290"/>
    </row>
    <row r="998" spans="1:1" x14ac:dyDescent="0.25">
      <c r="A998" s="290"/>
    </row>
    <row r="999" spans="1:1" x14ac:dyDescent="0.25">
      <c r="A999" s="290"/>
    </row>
    <row r="1000" spans="1:1" x14ac:dyDescent="0.25">
      <c r="A1000" s="290"/>
    </row>
    <row r="1001" spans="1:1" x14ac:dyDescent="0.25">
      <c r="A1001" s="290"/>
    </row>
    <row r="1002" spans="1:1" x14ac:dyDescent="0.25">
      <c r="A1002" s="290"/>
    </row>
    <row r="1003" spans="1:1" x14ac:dyDescent="0.25">
      <c r="A1003" s="290"/>
    </row>
    <row r="1004" spans="1:1" x14ac:dyDescent="0.25">
      <c r="A1004" s="290"/>
    </row>
    <row r="1005" spans="1:1" x14ac:dyDescent="0.25">
      <c r="A1005" s="290"/>
    </row>
    <row r="1006" spans="1:1" x14ac:dyDescent="0.25">
      <c r="A1006" s="290"/>
    </row>
    <row r="1007" spans="1:1" x14ac:dyDescent="0.25">
      <c r="A1007" s="290"/>
    </row>
    <row r="1008" spans="1:1" x14ac:dyDescent="0.25">
      <c r="A1008" s="290"/>
    </row>
    <row r="1009" spans="1:1" x14ac:dyDescent="0.25">
      <c r="A1009" s="290"/>
    </row>
    <row r="1010" spans="1:1" x14ac:dyDescent="0.25">
      <c r="A1010" s="290"/>
    </row>
    <row r="1011" spans="1:1" x14ac:dyDescent="0.25">
      <c r="A1011" s="290"/>
    </row>
    <row r="1012" spans="1:1" x14ac:dyDescent="0.25">
      <c r="A1012" s="290"/>
    </row>
    <row r="1013" spans="1:1" x14ac:dyDescent="0.25">
      <c r="A1013" s="290"/>
    </row>
    <row r="1014" spans="1:1" x14ac:dyDescent="0.25">
      <c r="A1014" s="290"/>
    </row>
    <row r="1015" spans="1:1" x14ac:dyDescent="0.25">
      <c r="A1015" s="290"/>
    </row>
    <row r="1016" spans="1:1" x14ac:dyDescent="0.25">
      <c r="A1016" s="290"/>
    </row>
    <row r="1017" spans="1:1" x14ac:dyDescent="0.25">
      <c r="A1017" s="290"/>
    </row>
    <row r="1018" spans="1:1" x14ac:dyDescent="0.25">
      <c r="A1018" s="290"/>
    </row>
    <row r="1019" spans="1:1" x14ac:dyDescent="0.25">
      <c r="A1019" s="290"/>
    </row>
    <row r="1020" spans="1:1" x14ac:dyDescent="0.25">
      <c r="A1020" s="290"/>
    </row>
    <row r="1021" spans="1:1" x14ac:dyDescent="0.25">
      <c r="A1021" s="290"/>
    </row>
    <row r="1022" spans="1:1" x14ac:dyDescent="0.25">
      <c r="A1022" s="290"/>
    </row>
    <row r="1023" spans="1:1" x14ac:dyDescent="0.25">
      <c r="A1023" s="290"/>
    </row>
    <row r="1024" spans="1:1" x14ac:dyDescent="0.25">
      <c r="A1024" s="290"/>
    </row>
    <row r="1025" spans="1:1" x14ac:dyDescent="0.25">
      <c r="A1025" s="290"/>
    </row>
    <row r="1026" spans="1:1" x14ac:dyDescent="0.25">
      <c r="A1026" s="290"/>
    </row>
    <row r="1027" spans="1:1" x14ac:dyDescent="0.25">
      <c r="A1027" s="290"/>
    </row>
    <row r="1028" spans="1:1" x14ac:dyDescent="0.25">
      <c r="A1028" s="290"/>
    </row>
    <row r="1029" spans="1:1" x14ac:dyDescent="0.25">
      <c r="A1029" s="290"/>
    </row>
    <row r="1030" spans="1:1" x14ac:dyDescent="0.25">
      <c r="A1030" s="290"/>
    </row>
    <row r="1031" spans="1:1" x14ac:dyDescent="0.25">
      <c r="A1031" s="290"/>
    </row>
    <row r="1032" spans="1:1" x14ac:dyDescent="0.25">
      <c r="A1032" s="290"/>
    </row>
    <row r="1033" spans="1:1" x14ac:dyDescent="0.25">
      <c r="A1033" s="290"/>
    </row>
    <row r="1034" spans="1:1" x14ac:dyDescent="0.25">
      <c r="A1034" s="290"/>
    </row>
    <row r="1035" spans="1:1" x14ac:dyDescent="0.25">
      <c r="A1035" s="290"/>
    </row>
    <row r="1036" spans="1:1" x14ac:dyDescent="0.25">
      <c r="A1036" s="290"/>
    </row>
    <row r="1037" spans="1:1" x14ac:dyDescent="0.25">
      <c r="A1037" s="290"/>
    </row>
    <row r="1038" spans="1:1" x14ac:dyDescent="0.25">
      <c r="A1038" s="290"/>
    </row>
    <row r="1039" spans="1:1" x14ac:dyDescent="0.25">
      <c r="A1039" s="290"/>
    </row>
    <row r="1040" spans="1:1" x14ac:dyDescent="0.25">
      <c r="A1040" s="290"/>
    </row>
    <row r="1041" spans="1:1" x14ac:dyDescent="0.25">
      <c r="A1041" s="290"/>
    </row>
    <row r="1042" spans="1:1" x14ac:dyDescent="0.25">
      <c r="A1042" s="290"/>
    </row>
    <row r="1043" spans="1:1" x14ac:dyDescent="0.25">
      <c r="A1043" s="290"/>
    </row>
    <row r="1044" spans="1:1" x14ac:dyDescent="0.25">
      <c r="A1044" s="290"/>
    </row>
    <row r="1045" spans="1:1" x14ac:dyDescent="0.25">
      <c r="A1045" s="290"/>
    </row>
    <row r="1046" spans="1:1" x14ac:dyDescent="0.25">
      <c r="A1046" s="290"/>
    </row>
    <row r="1047" spans="1:1" x14ac:dyDescent="0.25">
      <c r="A1047" s="290"/>
    </row>
    <row r="1048" spans="1:1" x14ac:dyDescent="0.25">
      <c r="A1048" s="290"/>
    </row>
    <row r="1049" spans="1:1" x14ac:dyDescent="0.25">
      <c r="A1049" s="290"/>
    </row>
    <row r="1050" spans="1:1" x14ac:dyDescent="0.25">
      <c r="A1050" s="290"/>
    </row>
    <row r="1051" spans="1:1" x14ac:dyDescent="0.25">
      <c r="A1051" s="290"/>
    </row>
    <row r="1052" spans="1:1" x14ac:dyDescent="0.25">
      <c r="A1052" s="290"/>
    </row>
    <row r="1053" spans="1:1" x14ac:dyDescent="0.25">
      <c r="A1053" s="290"/>
    </row>
    <row r="1054" spans="1:1" x14ac:dyDescent="0.25">
      <c r="A1054" s="290"/>
    </row>
    <row r="1055" spans="1:1" x14ac:dyDescent="0.25">
      <c r="A1055" s="290"/>
    </row>
    <row r="1056" spans="1:1" x14ac:dyDescent="0.25">
      <c r="A1056" s="290"/>
    </row>
    <row r="1057" spans="1:1" x14ac:dyDescent="0.25">
      <c r="A1057" s="290"/>
    </row>
    <row r="1058" spans="1:1" x14ac:dyDescent="0.25">
      <c r="A1058" s="290"/>
    </row>
    <row r="1059" spans="1:1" x14ac:dyDescent="0.25">
      <c r="A1059" s="290"/>
    </row>
    <row r="1060" spans="1:1" x14ac:dyDescent="0.25">
      <c r="A1060" s="290"/>
    </row>
    <row r="1061" spans="1:1" x14ac:dyDescent="0.25">
      <c r="A1061" s="290"/>
    </row>
    <row r="1062" spans="1:1" x14ac:dyDescent="0.25">
      <c r="A1062" s="290"/>
    </row>
    <row r="1063" spans="1:1" x14ac:dyDescent="0.25">
      <c r="A1063" s="290"/>
    </row>
    <row r="1064" spans="1:1" x14ac:dyDescent="0.25">
      <c r="A1064" s="290"/>
    </row>
    <row r="1065" spans="1:1" x14ac:dyDescent="0.25">
      <c r="A1065" s="290"/>
    </row>
    <row r="1066" spans="1:1" x14ac:dyDescent="0.25">
      <c r="A1066" s="290"/>
    </row>
    <row r="1067" spans="1:1" x14ac:dyDescent="0.25">
      <c r="A1067" s="290"/>
    </row>
    <row r="1068" spans="1:1" x14ac:dyDescent="0.25">
      <c r="A1068" s="290"/>
    </row>
    <row r="1069" spans="1:1" x14ac:dyDescent="0.25">
      <c r="A1069" s="290"/>
    </row>
    <row r="1070" spans="1:1" x14ac:dyDescent="0.25">
      <c r="A1070" s="290"/>
    </row>
    <row r="1071" spans="1:1" x14ac:dyDescent="0.25">
      <c r="A1071" s="290"/>
    </row>
    <row r="1072" spans="1:1" x14ac:dyDescent="0.25">
      <c r="A1072" s="290"/>
    </row>
    <row r="1073" spans="1:1" x14ac:dyDescent="0.25">
      <c r="A1073" s="290"/>
    </row>
    <row r="1074" spans="1:1" x14ac:dyDescent="0.25">
      <c r="A1074" s="290"/>
    </row>
    <row r="1075" spans="1:1" x14ac:dyDescent="0.25">
      <c r="A1075" s="290"/>
    </row>
    <row r="1076" spans="1:1" x14ac:dyDescent="0.25">
      <c r="A1076" s="290"/>
    </row>
    <row r="1077" spans="1:1" x14ac:dyDescent="0.25">
      <c r="A1077" s="290"/>
    </row>
    <row r="1078" spans="1:1" x14ac:dyDescent="0.25">
      <c r="A1078" s="290"/>
    </row>
    <row r="1079" spans="1:1" x14ac:dyDescent="0.25">
      <c r="A1079" s="290"/>
    </row>
    <row r="1080" spans="1:1" x14ac:dyDescent="0.25">
      <c r="A1080" s="290"/>
    </row>
    <row r="1081" spans="1:1" x14ac:dyDescent="0.25">
      <c r="A1081" s="290"/>
    </row>
    <row r="1082" spans="1:1" x14ac:dyDescent="0.25">
      <c r="A1082" s="290"/>
    </row>
    <row r="1083" spans="1:1" x14ac:dyDescent="0.25">
      <c r="A1083" s="290"/>
    </row>
    <row r="1084" spans="1:1" x14ac:dyDescent="0.25">
      <c r="A1084" s="290"/>
    </row>
    <row r="1085" spans="1:1" x14ac:dyDescent="0.25">
      <c r="A1085" s="290"/>
    </row>
    <row r="1086" spans="1:1" x14ac:dyDescent="0.25">
      <c r="A1086" s="290"/>
    </row>
    <row r="1087" spans="1:1" x14ac:dyDescent="0.25">
      <c r="A1087" s="290"/>
    </row>
    <row r="1088" spans="1:1" x14ac:dyDescent="0.25">
      <c r="A1088" s="290"/>
    </row>
    <row r="1089" spans="1:1" x14ac:dyDescent="0.25">
      <c r="A1089" s="290"/>
    </row>
    <row r="1090" spans="1:1" x14ac:dyDescent="0.25">
      <c r="A1090" s="290"/>
    </row>
    <row r="1091" spans="1:1" x14ac:dyDescent="0.25">
      <c r="A1091" s="290"/>
    </row>
    <row r="1092" spans="1:1" x14ac:dyDescent="0.25">
      <c r="A1092" s="290"/>
    </row>
    <row r="1093" spans="1:1" x14ac:dyDescent="0.25">
      <c r="A1093" s="290"/>
    </row>
    <row r="1094" spans="1:1" x14ac:dyDescent="0.25">
      <c r="A1094" s="290"/>
    </row>
    <row r="1095" spans="1:1" x14ac:dyDescent="0.25">
      <c r="A1095" s="290"/>
    </row>
    <row r="1096" spans="1:1" x14ac:dyDescent="0.25">
      <c r="A1096" s="290"/>
    </row>
    <row r="1097" spans="1:1" x14ac:dyDescent="0.25">
      <c r="A1097" s="290"/>
    </row>
    <row r="1098" spans="1:1" x14ac:dyDescent="0.25">
      <c r="A1098" s="290"/>
    </row>
    <row r="1099" spans="1:1" x14ac:dyDescent="0.25">
      <c r="A1099" s="290"/>
    </row>
    <row r="1100" spans="1:1" x14ac:dyDescent="0.25">
      <c r="A1100" s="290"/>
    </row>
    <row r="1101" spans="1:1" x14ac:dyDescent="0.25">
      <c r="A1101" s="290"/>
    </row>
    <row r="1102" spans="1:1" x14ac:dyDescent="0.25">
      <c r="A1102" s="290"/>
    </row>
    <row r="1103" spans="1:1" x14ac:dyDescent="0.25">
      <c r="A1103" s="290"/>
    </row>
    <row r="1104" spans="1:1" x14ac:dyDescent="0.25">
      <c r="A1104" s="290"/>
    </row>
    <row r="1105" spans="1:1" x14ac:dyDescent="0.25">
      <c r="A1105" s="290"/>
    </row>
    <row r="1106" spans="1:1" x14ac:dyDescent="0.25">
      <c r="A1106" s="290"/>
    </row>
    <row r="1107" spans="1:1" x14ac:dyDescent="0.25">
      <c r="A1107" s="290"/>
    </row>
    <row r="1108" spans="1:1" x14ac:dyDescent="0.25">
      <c r="A1108" s="290"/>
    </row>
    <row r="1109" spans="1:1" x14ac:dyDescent="0.25">
      <c r="A1109" s="290"/>
    </row>
    <row r="1110" spans="1:1" x14ac:dyDescent="0.25">
      <c r="A1110" s="290"/>
    </row>
    <row r="1111" spans="1:1" x14ac:dyDescent="0.25">
      <c r="A1111" s="290"/>
    </row>
    <row r="1112" spans="1:1" x14ac:dyDescent="0.25">
      <c r="A1112" s="290"/>
    </row>
    <row r="1113" spans="1:1" x14ac:dyDescent="0.25">
      <c r="A1113" s="290"/>
    </row>
    <row r="1114" spans="1:1" x14ac:dyDescent="0.25">
      <c r="A1114" s="290"/>
    </row>
    <row r="1115" spans="1:1" x14ac:dyDescent="0.25">
      <c r="A1115" s="290"/>
    </row>
    <row r="1116" spans="1:1" x14ac:dyDescent="0.25">
      <c r="A1116" s="290"/>
    </row>
    <row r="1117" spans="1:1" x14ac:dyDescent="0.25">
      <c r="A1117" s="290"/>
    </row>
    <row r="1118" spans="1:1" x14ac:dyDescent="0.25">
      <c r="A1118" s="290"/>
    </row>
    <row r="1119" spans="1:1" x14ac:dyDescent="0.25">
      <c r="A1119" s="290"/>
    </row>
    <row r="1120" spans="1:1" x14ac:dyDescent="0.25">
      <c r="A1120" s="290"/>
    </row>
    <row r="1121" spans="1:1" x14ac:dyDescent="0.25">
      <c r="A1121" s="290"/>
    </row>
    <row r="1122" spans="1:1" x14ac:dyDescent="0.25">
      <c r="A1122" s="290"/>
    </row>
    <row r="1123" spans="1:1" x14ac:dyDescent="0.25">
      <c r="A1123" s="290"/>
    </row>
    <row r="1124" spans="1:1" x14ac:dyDescent="0.25">
      <c r="A1124" s="290"/>
    </row>
    <row r="1125" spans="1:1" x14ac:dyDescent="0.25">
      <c r="A1125" s="290"/>
    </row>
    <row r="1126" spans="1:1" x14ac:dyDescent="0.25">
      <c r="A1126" s="290"/>
    </row>
    <row r="1127" spans="1:1" x14ac:dyDescent="0.25">
      <c r="A1127" s="290"/>
    </row>
    <row r="1128" spans="1:1" x14ac:dyDescent="0.25">
      <c r="A1128" s="290"/>
    </row>
    <row r="1129" spans="1:1" x14ac:dyDescent="0.25">
      <c r="A1129" s="290"/>
    </row>
    <row r="1130" spans="1:1" x14ac:dyDescent="0.25">
      <c r="A1130" s="290"/>
    </row>
    <row r="1131" spans="1:1" x14ac:dyDescent="0.25">
      <c r="A1131" s="290"/>
    </row>
    <row r="1132" spans="1:1" x14ac:dyDescent="0.25">
      <c r="A1132" s="290"/>
    </row>
    <row r="1133" spans="1:1" x14ac:dyDescent="0.25">
      <c r="A1133" s="290"/>
    </row>
    <row r="1134" spans="1:1" x14ac:dyDescent="0.25">
      <c r="A1134" s="290"/>
    </row>
    <row r="1135" spans="1:1" x14ac:dyDescent="0.25">
      <c r="A1135" s="290"/>
    </row>
    <row r="1136" spans="1:1" x14ac:dyDescent="0.25">
      <c r="A1136" s="290"/>
    </row>
    <row r="1137" spans="1:1" x14ac:dyDescent="0.25">
      <c r="A1137" s="290"/>
    </row>
    <row r="1138" spans="1:1" x14ac:dyDescent="0.25">
      <c r="A1138" s="290"/>
    </row>
    <row r="1139" spans="1:1" x14ac:dyDescent="0.25">
      <c r="A1139" s="290"/>
    </row>
    <row r="1140" spans="1:1" x14ac:dyDescent="0.25">
      <c r="A1140" s="290"/>
    </row>
    <row r="1141" spans="1:1" x14ac:dyDescent="0.25">
      <c r="A1141" s="290"/>
    </row>
    <row r="1142" spans="1:1" x14ac:dyDescent="0.25">
      <c r="A1142" s="290"/>
    </row>
    <row r="1143" spans="1:1" x14ac:dyDescent="0.25">
      <c r="A1143" s="290"/>
    </row>
    <row r="1144" spans="1:1" x14ac:dyDescent="0.25">
      <c r="A1144" s="290"/>
    </row>
    <row r="1145" spans="1:1" x14ac:dyDescent="0.25">
      <c r="A1145" s="290"/>
    </row>
    <row r="1146" spans="1:1" x14ac:dyDescent="0.25">
      <c r="A1146" s="290"/>
    </row>
    <row r="1147" spans="1:1" x14ac:dyDescent="0.25">
      <c r="A1147" s="290"/>
    </row>
    <row r="1148" spans="1:1" x14ac:dyDescent="0.25">
      <c r="A1148" s="290"/>
    </row>
    <row r="1149" spans="1:1" x14ac:dyDescent="0.25">
      <c r="A1149" s="290"/>
    </row>
    <row r="1150" spans="1:1" x14ac:dyDescent="0.25">
      <c r="A1150" s="290"/>
    </row>
    <row r="1151" spans="1:1" x14ac:dyDescent="0.25">
      <c r="A1151" s="290"/>
    </row>
    <row r="1152" spans="1:1" x14ac:dyDescent="0.25">
      <c r="A1152" s="290"/>
    </row>
    <row r="1153" spans="1:1" x14ac:dyDescent="0.25">
      <c r="A1153" s="290"/>
    </row>
    <row r="1154" spans="1:1" x14ac:dyDescent="0.25">
      <c r="A1154" s="290"/>
    </row>
    <row r="1155" spans="1:1" x14ac:dyDescent="0.25">
      <c r="A1155" s="290"/>
    </row>
    <row r="1156" spans="1:1" x14ac:dyDescent="0.25">
      <c r="A1156" s="290"/>
    </row>
    <row r="1157" spans="1:1" x14ac:dyDescent="0.25">
      <c r="A1157" s="290"/>
    </row>
    <row r="1158" spans="1:1" x14ac:dyDescent="0.25">
      <c r="A1158" s="290"/>
    </row>
    <row r="1159" spans="1:1" x14ac:dyDescent="0.25">
      <c r="A1159" s="290"/>
    </row>
    <row r="1160" spans="1:1" x14ac:dyDescent="0.25">
      <c r="A1160" s="290"/>
    </row>
    <row r="1161" spans="1:1" x14ac:dyDescent="0.25">
      <c r="A1161" s="290"/>
    </row>
    <row r="1162" spans="1:1" x14ac:dyDescent="0.25">
      <c r="A1162" s="290"/>
    </row>
    <row r="1163" spans="1:1" x14ac:dyDescent="0.25">
      <c r="A1163" s="290"/>
    </row>
    <row r="1164" spans="1:1" x14ac:dyDescent="0.25">
      <c r="A1164" s="290"/>
    </row>
    <row r="1165" spans="1:1" x14ac:dyDescent="0.25">
      <c r="A1165" s="290"/>
    </row>
    <row r="1166" spans="1:1" x14ac:dyDescent="0.25">
      <c r="A1166" s="290"/>
    </row>
    <row r="1167" spans="1:1" x14ac:dyDescent="0.25">
      <c r="A1167" s="290"/>
    </row>
    <row r="1168" spans="1:1" x14ac:dyDescent="0.25">
      <c r="A1168" s="290"/>
    </row>
    <row r="1169" spans="1:1" x14ac:dyDescent="0.25">
      <c r="A1169" s="290"/>
    </row>
    <row r="1170" spans="1:1" x14ac:dyDescent="0.25">
      <c r="A1170" s="290"/>
    </row>
    <row r="1171" spans="1:1" x14ac:dyDescent="0.25">
      <c r="A1171" s="290"/>
    </row>
    <row r="1172" spans="1:1" x14ac:dyDescent="0.25">
      <c r="A1172" s="290"/>
    </row>
    <row r="1173" spans="1:1" x14ac:dyDescent="0.25">
      <c r="A1173" s="290"/>
    </row>
    <row r="1174" spans="1:1" x14ac:dyDescent="0.25">
      <c r="A1174" s="290"/>
    </row>
    <row r="1175" spans="1:1" x14ac:dyDescent="0.25">
      <c r="A1175" s="290"/>
    </row>
    <row r="1176" spans="1:1" x14ac:dyDescent="0.25">
      <c r="A1176" s="290"/>
    </row>
    <row r="1177" spans="1:1" x14ac:dyDescent="0.25">
      <c r="A1177" s="290"/>
    </row>
    <row r="1178" spans="1:1" x14ac:dyDescent="0.25">
      <c r="A1178" s="290"/>
    </row>
    <row r="1179" spans="1:1" x14ac:dyDescent="0.25">
      <c r="A1179" s="290"/>
    </row>
    <row r="1180" spans="1:1" x14ac:dyDescent="0.25">
      <c r="A1180" s="290"/>
    </row>
    <row r="1181" spans="1:1" x14ac:dyDescent="0.25">
      <c r="A1181" s="290"/>
    </row>
    <row r="1182" spans="1:1" x14ac:dyDescent="0.25">
      <c r="A1182" s="290"/>
    </row>
    <row r="1183" spans="1:1" x14ac:dyDescent="0.25">
      <c r="A1183" s="290"/>
    </row>
    <row r="1184" spans="1:1" x14ac:dyDescent="0.25">
      <c r="A1184" s="290"/>
    </row>
    <row r="1185" spans="1:1" x14ac:dyDescent="0.25">
      <c r="A1185" s="290"/>
    </row>
    <row r="1186" spans="1:1" x14ac:dyDescent="0.25">
      <c r="A1186" s="290"/>
    </row>
    <row r="1187" spans="1:1" x14ac:dyDescent="0.25">
      <c r="A1187" s="290"/>
    </row>
    <row r="1188" spans="1:1" x14ac:dyDescent="0.25">
      <c r="A1188" s="290"/>
    </row>
    <row r="1189" spans="1:1" x14ac:dyDescent="0.25">
      <c r="A1189" s="290"/>
    </row>
    <row r="1190" spans="1:1" x14ac:dyDescent="0.25">
      <c r="A1190" s="290"/>
    </row>
    <row r="1191" spans="1:1" x14ac:dyDescent="0.25">
      <c r="A1191" s="290"/>
    </row>
    <row r="1192" spans="1:1" x14ac:dyDescent="0.25">
      <c r="A1192" s="290"/>
    </row>
    <row r="1193" spans="1:1" x14ac:dyDescent="0.25">
      <c r="A1193" s="290"/>
    </row>
    <row r="1194" spans="1:1" x14ac:dyDescent="0.25">
      <c r="A1194" s="290"/>
    </row>
    <row r="1195" spans="1:1" x14ac:dyDescent="0.25">
      <c r="A1195" s="290"/>
    </row>
    <row r="1196" spans="1:1" x14ac:dyDescent="0.25">
      <c r="A1196" s="290"/>
    </row>
    <row r="1197" spans="1:1" x14ac:dyDescent="0.25">
      <c r="A1197" s="290"/>
    </row>
    <row r="1198" spans="1:1" x14ac:dyDescent="0.25">
      <c r="A1198" s="290"/>
    </row>
    <row r="1199" spans="1:1" x14ac:dyDescent="0.25">
      <c r="A1199" s="290"/>
    </row>
    <row r="1200" spans="1:1" x14ac:dyDescent="0.25">
      <c r="A1200" s="290"/>
    </row>
    <row r="1201" spans="1:1" x14ac:dyDescent="0.25">
      <c r="A1201" s="290"/>
    </row>
    <row r="1202" spans="1:1" x14ac:dyDescent="0.25">
      <c r="A1202" s="290"/>
    </row>
    <row r="1203" spans="1:1" x14ac:dyDescent="0.25">
      <c r="A1203" s="290"/>
    </row>
    <row r="1204" spans="1:1" x14ac:dyDescent="0.25">
      <c r="A1204" s="290"/>
    </row>
    <row r="1205" spans="1:1" x14ac:dyDescent="0.25">
      <c r="A1205" s="290"/>
    </row>
    <row r="1206" spans="1:1" x14ac:dyDescent="0.25">
      <c r="A1206" s="290"/>
    </row>
    <row r="1207" spans="1:1" x14ac:dyDescent="0.25">
      <c r="A1207" s="290"/>
    </row>
    <row r="1208" spans="1:1" x14ac:dyDescent="0.25">
      <c r="A1208" s="290"/>
    </row>
    <row r="1209" spans="1:1" x14ac:dyDescent="0.25">
      <c r="A1209" s="290"/>
    </row>
    <row r="1210" spans="1:1" x14ac:dyDescent="0.25">
      <c r="A1210" s="290"/>
    </row>
    <row r="1211" spans="1:1" x14ac:dyDescent="0.25">
      <c r="A1211" s="290"/>
    </row>
    <row r="1212" spans="1:1" x14ac:dyDescent="0.25">
      <c r="A1212" s="290"/>
    </row>
    <row r="1213" spans="1:1" x14ac:dyDescent="0.25">
      <c r="A1213" s="290"/>
    </row>
    <row r="1214" spans="1:1" x14ac:dyDescent="0.25">
      <c r="A1214" s="290"/>
    </row>
    <row r="1215" spans="1:1" x14ac:dyDescent="0.25">
      <c r="A1215" s="290"/>
    </row>
    <row r="1216" spans="1:1" x14ac:dyDescent="0.25">
      <c r="A1216" s="290"/>
    </row>
    <row r="1217" spans="1:1" x14ac:dyDescent="0.25">
      <c r="A1217" s="290"/>
    </row>
    <row r="1218" spans="1:1" x14ac:dyDescent="0.25">
      <c r="A1218" s="290"/>
    </row>
    <row r="1219" spans="1:1" x14ac:dyDescent="0.25">
      <c r="A1219" s="290"/>
    </row>
    <row r="1220" spans="1:1" x14ac:dyDescent="0.25">
      <c r="A1220" s="290"/>
    </row>
    <row r="1221" spans="1:1" x14ac:dyDescent="0.25">
      <c r="A1221" s="290"/>
    </row>
    <row r="1222" spans="1:1" x14ac:dyDescent="0.25">
      <c r="A1222" s="290"/>
    </row>
    <row r="1223" spans="1:1" x14ac:dyDescent="0.25">
      <c r="A1223" s="290"/>
    </row>
    <row r="1224" spans="1:1" x14ac:dyDescent="0.25">
      <c r="A1224" s="290"/>
    </row>
    <row r="1225" spans="1:1" x14ac:dyDescent="0.25">
      <c r="A1225" s="290"/>
    </row>
    <row r="1226" spans="1:1" x14ac:dyDescent="0.25">
      <c r="A1226" s="290"/>
    </row>
    <row r="1227" spans="1:1" x14ac:dyDescent="0.25">
      <c r="A1227" s="290"/>
    </row>
    <row r="1228" spans="1:1" x14ac:dyDescent="0.25">
      <c r="A1228" s="290"/>
    </row>
    <row r="1229" spans="1:1" x14ac:dyDescent="0.25">
      <c r="A1229" s="290"/>
    </row>
    <row r="1230" spans="1:1" x14ac:dyDescent="0.25">
      <c r="A1230" s="290"/>
    </row>
    <row r="1231" spans="1:1" x14ac:dyDescent="0.25">
      <c r="A1231" s="290"/>
    </row>
    <row r="1232" spans="1:1" x14ac:dyDescent="0.25">
      <c r="A1232" s="290"/>
    </row>
    <row r="1233" spans="1:1" x14ac:dyDescent="0.25">
      <c r="A1233" s="290"/>
    </row>
    <row r="1234" spans="1:1" x14ac:dyDescent="0.25">
      <c r="A1234" s="290"/>
    </row>
    <row r="1235" spans="1:1" x14ac:dyDescent="0.25">
      <c r="A1235" s="290"/>
    </row>
    <row r="1236" spans="1:1" x14ac:dyDescent="0.25">
      <c r="A1236" s="290"/>
    </row>
    <row r="1237" spans="1:1" x14ac:dyDescent="0.25">
      <c r="A1237" s="290"/>
    </row>
    <row r="1238" spans="1:1" x14ac:dyDescent="0.25">
      <c r="A1238" s="290"/>
    </row>
    <row r="1239" spans="1:1" x14ac:dyDescent="0.25">
      <c r="A1239" s="290"/>
    </row>
    <row r="1240" spans="1:1" x14ac:dyDescent="0.25">
      <c r="A1240" s="290"/>
    </row>
    <row r="1241" spans="1:1" x14ac:dyDescent="0.25">
      <c r="A1241" s="290"/>
    </row>
    <row r="1242" spans="1:1" x14ac:dyDescent="0.25">
      <c r="A1242" s="290"/>
    </row>
    <row r="1243" spans="1:1" x14ac:dyDescent="0.25">
      <c r="A1243" s="290"/>
    </row>
    <row r="1244" spans="1:1" x14ac:dyDescent="0.25">
      <c r="A1244" s="290"/>
    </row>
    <row r="1245" spans="1:1" x14ac:dyDescent="0.25">
      <c r="A1245" s="290"/>
    </row>
    <row r="1246" spans="1:1" x14ac:dyDescent="0.25">
      <c r="A1246" s="290"/>
    </row>
    <row r="1247" spans="1:1" x14ac:dyDescent="0.25">
      <c r="A1247" s="290"/>
    </row>
    <row r="1248" spans="1:1" x14ac:dyDescent="0.25">
      <c r="A1248" s="290"/>
    </row>
    <row r="1249" spans="1:1" x14ac:dyDescent="0.25">
      <c r="A1249" s="290"/>
    </row>
    <row r="1250" spans="1:1" x14ac:dyDescent="0.25">
      <c r="A1250" s="290"/>
    </row>
    <row r="1251" spans="1:1" x14ac:dyDescent="0.25">
      <c r="A1251" s="290"/>
    </row>
    <row r="1252" spans="1:1" x14ac:dyDescent="0.25">
      <c r="A1252" s="290"/>
    </row>
    <row r="1253" spans="1:1" x14ac:dyDescent="0.25">
      <c r="A1253" s="290"/>
    </row>
    <row r="1254" spans="1:1" x14ac:dyDescent="0.25">
      <c r="A1254" s="290"/>
    </row>
    <row r="1255" spans="1:1" x14ac:dyDescent="0.25">
      <c r="A1255" s="290"/>
    </row>
    <row r="1256" spans="1:1" x14ac:dyDescent="0.25">
      <c r="A1256" s="290"/>
    </row>
    <row r="1257" spans="1:1" x14ac:dyDescent="0.25">
      <c r="A1257" s="290"/>
    </row>
    <row r="1258" spans="1:1" x14ac:dyDescent="0.25">
      <c r="A1258" s="290"/>
    </row>
    <row r="1259" spans="1:1" x14ac:dyDescent="0.25">
      <c r="A1259" s="290"/>
    </row>
    <row r="1260" spans="1:1" x14ac:dyDescent="0.25">
      <c r="A1260" s="290"/>
    </row>
    <row r="1261" spans="1:1" x14ac:dyDescent="0.25">
      <c r="A1261" s="290"/>
    </row>
    <row r="1262" spans="1:1" x14ac:dyDescent="0.25">
      <c r="A1262" s="290"/>
    </row>
    <row r="1263" spans="1:1" x14ac:dyDescent="0.25">
      <c r="A1263" s="290"/>
    </row>
    <row r="1264" spans="1:1" x14ac:dyDescent="0.25">
      <c r="A1264" s="290"/>
    </row>
    <row r="1265" spans="1:1" x14ac:dyDescent="0.25">
      <c r="A1265" s="290"/>
    </row>
    <row r="1266" spans="1:1" x14ac:dyDescent="0.25">
      <c r="A1266" s="290"/>
    </row>
    <row r="1267" spans="1:1" x14ac:dyDescent="0.25">
      <c r="A1267" s="290"/>
    </row>
    <row r="1268" spans="1:1" x14ac:dyDescent="0.25">
      <c r="A1268" s="290"/>
    </row>
    <row r="1269" spans="1:1" x14ac:dyDescent="0.25">
      <c r="A1269" s="290"/>
    </row>
    <row r="1270" spans="1:1" x14ac:dyDescent="0.25">
      <c r="A1270" s="290"/>
    </row>
    <row r="1271" spans="1:1" x14ac:dyDescent="0.25">
      <c r="A1271" s="290"/>
    </row>
    <row r="1272" spans="1:1" x14ac:dyDescent="0.25">
      <c r="A1272" s="290"/>
    </row>
    <row r="1273" spans="1:1" x14ac:dyDescent="0.25">
      <c r="A1273" s="290"/>
    </row>
    <row r="1274" spans="1:1" x14ac:dyDescent="0.25">
      <c r="A1274" s="290"/>
    </row>
    <row r="1275" spans="1:1" x14ac:dyDescent="0.25">
      <c r="A1275" s="290"/>
    </row>
    <row r="1276" spans="1:1" x14ac:dyDescent="0.25">
      <c r="A1276" s="290"/>
    </row>
    <row r="1277" spans="1:1" x14ac:dyDescent="0.25">
      <c r="A1277" s="290"/>
    </row>
    <row r="1278" spans="1:1" x14ac:dyDescent="0.25">
      <c r="A1278" s="290"/>
    </row>
    <row r="1279" spans="1:1" x14ac:dyDescent="0.25">
      <c r="A1279" s="290"/>
    </row>
    <row r="1280" spans="1:1" x14ac:dyDescent="0.25">
      <c r="A1280" s="290"/>
    </row>
    <row r="1281" spans="1:1" x14ac:dyDescent="0.25">
      <c r="A1281" s="290"/>
    </row>
    <row r="1282" spans="1:1" x14ac:dyDescent="0.25">
      <c r="A1282" s="290"/>
    </row>
    <row r="1283" spans="1:1" x14ac:dyDescent="0.25">
      <c r="A1283" s="290"/>
    </row>
    <row r="1284" spans="1:1" x14ac:dyDescent="0.25">
      <c r="A1284" s="290"/>
    </row>
    <row r="1285" spans="1:1" x14ac:dyDescent="0.25">
      <c r="A1285" s="290"/>
    </row>
    <row r="1286" spans="1:1" x14ac:dyDescent="0.25">
      <c r="A1286" s="290"/>
    </row>
    <row r="1287" spans="1:1" x14ac:dyDescent="0.25">
      <c r="A1287" s="290"/>
    </row>
    <row r="1288" spans="1:1" x14ac:dyDescent="0.25">
      <c r="A1288" s="290"/>
    </row>
    <row r="1289" spans="1:1" x14ac:dyDescent="0.25">
      <c r="A1289" s="290"/>
    </row>
    <row r="1290" spans="1:1" x14ac:dyDescent="0.25">
      <c r="A1290" s="290"/>
    </row>
    <row r="1291" spans="1:1" x14ac:dyDescent="0.25">
      <c r="A1291" s="290"/>
    </row>
    <row r="1292" spans="1:1" x14ac:dyDescent="0.25">
      <c r="A1292" s="290"/>
    </row>
    <row r="1293" spans="1:1" x14ac:dyDescent="0.25">
      <c r="A1293" s="290"/>
    </row>
    <row r="1294" spans="1:1" x14ac:dyDescent="0.25">
      <c r="A1294" s="290"/>
    </row>
    <row r="1295" spans="1:1" x14ac:dyDescent="0.25">
      <c r="A1295" s="290"/>
    </row>
    <row r="1296" spans="1:1" x14ac:dyDescent="0.25">
      <c r="A1296" s="290"/>
    </row>
    <row r="1297" spans="1:1" x14ac:dyDescent="0.25">
      <c r="A1297" s="290"/>
    </row>
    <row r="1298" spans="1:1" x14ac:dyDescent="0.25">
      <c r="A1298" s="290"/>
    </row>
    <row r="1299" spans="1:1" x14ac:dyDescent="0.25">
      <c r="A1299" s="290"/>
    </row>
    <row r="1300" spans="1:1" x14ac:dyDescent="0.25">
      <c r="A1300" s="290"/>
    </row>
    <row r="1301" spans="1:1" x14ac:dyDescent="0.25">
      <c r="A1301" s="290"/>
    </row>
    <row r="1302" spans="1:1" x14ac:dyDescent="0.25">
      <c r="A1302" s="290"/>
    </row>
    <row r="1303" spans="1:1" x14ac:dyDescent="0.25">
      <c r="A1303" s="290"/>
    </row>
    <row r="1304" spans="1:1" x14ac:dyDescent="0.25">
      <c r="A1304" s="290"/>
    </row>
    <row r="1305" spans="1:1" x14ac:dyDescent="0.25">
      <c r="A1305" s="290"/>
    </row>
    <row r="1306" spans="1:1" x14ac:dyDescent="0.25">
      <c r="A1306" s="290"/>
    </row>
    <row r="1307" spans="1:1" x14ac:dyDescent="0.25">
      <c r="A1307" s="290"/>
    </row>
    <row r="1308" spans="1:1" x14ac:dyDescent="0.25">
      <c r="A1308" s="290"/>
    </row>
    <row r="1309" spans="1:1" x14ac:dyDescent="0.25">
      <c r="A1309" s="290"/>
    </row>
    <row r="1310" spans="1:1" x14ac:dyDescent="0.25">
      <c r="A1310" s="290"/>
    </row>
    <row r="1311" spans="1:1" x14ac:dyDescent="0.25">
      <c r="A1311" s="290"/>
    </row>
    <row r="1312" spans="1:1" x14ac:dyDescent="0.25">
      <c r="A1312" s="290"/>
    </row>
    <row r="1313" spans="1:1" x14ac:dyDescent="0.25">
      <c r="A1313" s="290"/>
    </row>
    <row r="1314" spans="1:1" x14ac:dyDescent="0.25">
      <c r="A1314" s="290"/>
    </row>
    <row r="1315" spans="1:1" x14ac:dyDescent="0.25">
      <c r="A1315" s="290"/>
    </row>
    <row r="1316" spans="1:1" x14ac:dyDescent="0.25">
      <c r="A1316" s="290"/>
    </row>
    <row r="1317" spans="1:1" x14ac:dyDescent="0.25">
      <c r="A1317" s="290"/>
    </row>
    <row r="1318" spans="1:1" x14ac:dyDescent="0.25">
      <c r="A1318" s="290"/>
    </row>
    <row r="1319" spans="1:1" x14ac:dyDescent="0.25">
      <c r="A1319" s="290"/>
    </row>
    <row r="1320" spans="1:1" x14ac:dyDescent="0.25">
      <c r="A1320" s="290"/>
    </row>
    <row r="1321" spans="1:1" x14ac:dyDescent="0.25">
      <c r="A1321" s="290"/>
    </row>
    <row r="1322" spans="1:1" x14ac:dyDescent="0.25">
      <c r="A1322" s="290"/>
    </row>
    <row r="1323" spans="1:1" x14ac:dyDescent="0.25">
      <c r="A1323" s="290"/>
    </row>
    <row r="1324" spans="1:1" x14ac:dyDescent="0.25">
      <c r="A1324" s="290"/>
    </row>
    <row r="1325" spans="1:1" x14ac:dyDescent="0.25">
      <c r="A1325" s="290"/>
    </row>
    <row r="1326" spans="1:1" x14ac:dyDescent="0.25">
      <c r="A1326" s="290"/>
    </row>
    <row r="1327" spans="1:1" x14ac:dyDescent="0.25">
      <c r="A1327" s="290"/>
    </row>
    <row r="1328" spans="1:1" x14ac:dyDescent="0.25">
      <c r="A1328" s="290"/>
    </row>
    <row r="1329" spans="1:1" x14ac:dyDescent="0.25">
      <c r="A1329" s="290"/>
    </row>
    <row r="1330" spans="1:1" x14ac:dyDescent="0.25">
      <c r="A1330" s="290"/>
    </row>
    <row r="1331" spans="1:1" x14ac:dyDescent="0.25">
      <c r="A1331" s="290"/>
    </row>
    <row r="1332" spans="1:1" x14ac:dyDescent="0.25">
      <c r="A1332" s="290"/>
    </row>
    <row r="1333" spans="1:1" x14ac:dyDescent="0.25">
      <c r="A1333" s="290"/>
    </row>
    <row r="1334" spans="1:1" x14ac:dyDescent="0.25">
      <c r="A1334" s="290"/>
    </row>
    <row r="1335" spans="1:1" x14ac:dyDescent="0.25">
      <c r="A1335" s="290"/>
    </row>
    <row r="1336" spans="1:1" x14ac:dyDescent="0.25">
      <c r="A1336" s="290"/>
    </row>
    <row r="1337" spans="1:1" x14ac:dyDescent="0.25">
      <c r="A1337" s="290"/>
    </row>
    <row r="1338" spans="1:1" x14ac:dyDescent="0.25">
      <c r="A1338" s="290"/>
    </row>
    <row r="1339" spans="1:1" x14ac:dyDescent="0.25">
      <c r="A1339" s="290"/>
    </row>
    <row r="1340" spans="1:1" x14ac:dyDescent="0.25">
      <c r="A1340" s="290"/>
    </row>
    <row r="1341" spans="1:1" x14ac:dyDescent="0.25">
      <c r="A1341" s="290"/>
    </row>
    <row r="1342" spans="1:1" x14ac:dyDescent="0.25">
      <c r="A1342" s="290"/>
    </row>
    <row r="1343" spans="1:1" x14ac:dyDescent="0.25">
      <c r="A1343" s="290"/>
    </row>
    <row r="1344" spans="1:1" x14ac:dyDescent="0.25">
      <c r="A1344" s="290"/>
    </row>
    <row r="1345" spans="1:1" x14ac:dyDescent="0.25">
      <c r="A1345" s="290"/>
    </row>
    <row r="1346" spans="1:1" x14ac:dyDescent="0.25">
      <c r="A1346" s="290"/>
    </row>
    <row r="1347" spans="1:1" x14ac:dyDescent="0.25">
      <c r="A1347" s="290"/>
    </row>
    <row r="1348" spans="1:1" x14ac:dyDescent="0.25">
      <c r="A1348" s="290"/>
    </row>
    <row r="1349" spans="1:1" x14ac:dyDescent="0.25">
      <c r="A1349" s="290"/>
    </row>
    <row r="1350" spans="1:1" x14ac:dyDescent="0.25">
      <c r="A1350" s="290"/>
    </row>
    <row r="1351" spans="1:1" x14ac:dyDescent="0.25">
      <c r="A1351" s="290"/>
    </row>
    <row r="1352" spans="1:1" x14ac:dyDescent="0.25">
      <c r="A1352" s="290"/>
    </row>
    <row r="1353" spans="1:1" x14ac:dyDescent="0.25">
      <c r="A1353" s="290"/>
    </row>
    <row r="1354" spans="1:1" x14ac:dyDescent="0.25">
      <c r="A1354" s="290"/>
    </row>
    <row r="1355" spans="1:1" x14ac:dyDescent="0.25">
      <c r="A1355" s="290"/>
    </row>
    <row r="1356" spans="1:1" x14ac:dyDescent="0.25">
      <c r="A1356" s="290"/>
    </row>
    <row r="1357" spans="1:1" x14ac:dyDescent="0.25">
      <c r="A1357" s="290"/>
    </row>
    <row r="1358" spans="1:1" x14ac:dyDescent="0.25">
      <c r="A1358" s="290"/>
    </row>
    <row r="1359" spans="1:1" x14ac:dyDescent="0.25">
      <c r="A1359" s="290"/>
    </row>
    <row r="1360" spans="1:1" x14ac:dyDescent="0.25">
      <c r="A1360" s="290"/>
    </row>
    <row r="1361" spans="1:1" x14ac:dyDescent="0.25">
      <c r="A1361" s="290"/>
    </row>
    <row r="1362" spans="1:1" x14ac:dyDescent="0.25">
      <c r="A1362" s="290"/>
    </row>
    <row r="1363" spans="1:1" x14ac:dyDescent="0.25">
      <c r="A1363" s="290"/>
    </row>
    <row r="1364" spans="1:1" x14ac:dyDescent="0.25">
      <c r="A1364" s="290"/>
    </row>
    <row r="1365" spans="1:1" x14ac:dyDescent="0.25">
      <c r="A1365" s="290"/>
    </row>
    <row r="1366" spans="1:1" x14ac:dyDescent="0.25">
      <c r="A1366" s="290"/>
    </row>
    <row r="1367" spans="1:1" x14ac:dyDescent="0.25">
      <c r="A1367" s="290"/>
    </row>
    <row r="1368" spans="1:1" x14ac:dyDescent="0.25">
      <c r="A1368" s="290"/>
    </row>
    <row r="1369" spans="1:1" x14ac:dyDescent="0.25">
      <c r="A1369" s="290"/>
    </row>
    <row r="1370" spans="1:1" x14ac:dyDescent="0.25">
      <c r="A1370" s="290"/>
    </row>
    <row r="1371" spans="1:1" x14ac:dyDescent="0.25">
      <c r="A1371" s="290"/>
    </row>
    <row r="1372" spans="1:1" x14ac:dyDescent="0.25">
      <c r="A1372" s="290"/>
    </row>
    <row r="1373" spans="1:1" x14ac:dyDescent="0.25">
      <c r="A1373" s="290"/>
    </row>
    <row r="1374" spans="1:1" x14ac:dyDescent="0.25">
      <c r="A1374" s="290"/>
    </row>
    <row r="1375" spans="1:1" x14ac:dyDescent="0.25">
      <c r="A1375" s="290"/>
    </row>
    <row r="1376" spans="1:1" x14ac:dyDescent="0.25">
      <c r="A1376" s="290"/>
    </row>
    <row r="1377" spans="1:1" x14ac:dyDescent="0.25">
      <c r="A1377" s="290"/>
    </row>
    <row r="1378" spans="1:1" x14ac:dyDescent="0.25">
      <c r="A1378" s="290"/>
    </row>
    <row r="1379" spans="1:1" x14ac:dyDescent="0.25">
      <c r="A1379" s="290"/>
    </row>
    <row r="1380" spans="1:1" x14ac:dyDescent="0.25">
      <c r="A1380" s="290"/>
    </row>
    <row r="1381" spans="1:1" x14ac:dyDescent="0.25">
      <c r="A1381" s="290"/>
    </row>
    <row r="1382" spans="1:1" x14ac:dyDescent="0.25">
      <c r="A1382" s="290"/>
    </row>
    <row r="1383" spans="1:1" x14ac:dyDescent="0.25">
      <c r="A1383" s="290"/>
    </row>
    <row r="1384" spans="1:1" x14ac:dyDescent="0.25">
      <c r="A1384" s="290"/>
    </row>
    <row r="1385" spans="1:1" x14ac:dyDescent="0.25">
      <c r="A1385" s="290"/>
    </row>
    <row r="1386" spans="1:1" x14ac:dyDescent="0.25">
      <c r="A1386" s="290"/>
    </row>
    <row r="1387" spans="1:1" x14ac:dyDescent="0.25">
      <c r="A1387" s="290"/>
    </row>
    <row r="1388" spans="1:1" x14ac:dyDescent="0.25">
      <c r="A1388" s="290"/>
    </row>
    <row r="1389" spans="1:1" x14ac:dyDescent="0.25">
      <c r="A1389" s="290"/>
    </row>
    <row r="1390" spans="1:1" x14ac:dyDescent="0.25">
      <c r="A1390" s="290"/>
    </row>
    <row r="1391" spans="1:1" x14ac:dyDescent="0.25">
      <c r="A1391" s="290"/>
    </row>
    <row r="1392" spans="1:1" x14ac:dyDescent="0.25">
      <c r="A1392" s="290"/>
    </row>
    <row r="1393" spans="1:1" x14ac:dyDescent="0.25">
      <c r="A1393" s="290"/>
    </row>
    <row r="1394" spans="1:1" x14ac:dyDescent="0.25">
      <c r="A1394" s="290"/>
    </row>
    <row r="1395" spans="1:1" x14ac:dyDescent="0.25">
      <c r="A1395" s="290"/>
    </row>
    <row r="1396" spans="1:1" x14ac:dyDescent="0.25">
      <c r="A1396" s="290"/>
    </row>
    <row r="1397" spans="1:1" x14ac:dyDescent="0.25">
      <c r="A1397" s="290"/>
    </row>
    <row r="1398" spans="1:1" x14ac:dyDescent="0.25">
      <c r="A1398" s="290"/>
    </row>
    <row r="1399" spans="1:1" x14ac:dyDescent="0.25">
      <c r="A1399" s="290"/>
    </row>
    <row r="1400" spans="1:1" x14ac:dyDescent="0.25">
      <c r="A1400" s="290"/>
    </row>
    <row r="1401" spans="1:1" x14ac:dyDescent="0.25">
      <c r="A1401" s="290"/>
    </row>
    <row r="1402" spans="1:1" x14ac:dyDescent="0.25">
      <c r="A1402" s="290"/>
    </row>
    <row r="1403" spans="1:1" x14ac:dyDescent="0.25">
      <c r="A1403" s="290"/>
    </row>
    <row r="1404" spans="1:1" x14ac:dyDescent="0.25">
      <c r="A1404" s="290"/>
    </row>
    <row r="1405" spans="1:1" x14ac:dyDescent="0.25">
      <c r="A1405" s="290"/>
    </row>
    <row r="1406" spans="1:1" x14ac:dyDescent="0.25">
      <c r="A1406" s="290"/>
    </row>
    <row r="1407" spans="1:1" x14ac:dyDescent="0.25">
      <c r="A1407" s="290"/>
    </row>
    <row r="1408" spans="1:1" x14ac:dyDescent="0.25">
      <c r="A1408" s="290"/>
    </row>
    <row r="1409" spans="1:1" x14ac:dyDescent="0.25">
      <c r="A1409" s="290"/>
    </row>
    <row r="1410" spans="1:1" x14ac:dyDescent="0.25">
      <c r="A1410" s="290"/>
    </row>
    <row r="1411" spans="1:1" x14ac:dyDescent="0.25">
      <c r="A1411" s="290"/>
    </row>
    <row r="1412" spans="1:1" x14ac:dyDescent="0.25">
      <c r="A1412" s="290"/>
    </row>
    <row r="1413" spans="1:1" x14ac:dyDescent="0.25">
      <c r="A1413" s="290"/>
    </row>
    <row r="1414" spans="1:1" x14ac:dyDescent="0.25">
      <c r="A1414" s="290"/>
    </row>
    <row r="1415" spans="1:1" x14ac:dyDescent="0.25">
      <c r="A1415" s="290"/>
    </row>
    <row r="1416" spans="1:1" x14ac:dyDescent="0.25">
      <c r="A1416" s="290"/>
    </row>
    <row r="1417" spans="1:1" x14ac:dyDescent="0.25">
      <c r="A1417" s="290"/>
    </row>
    <row r="1418" spans="1:1" x14ac:dyDescent="0.25">
      <c r="A1418" s="290"/>
    </row>
    <row r="1419" spans="1:1" x14ac:dyDescent="0.25">
      <c r="A1419" s="290"/>
    </row>
    <row r="1420" spans="1:1" x14ac:dyDescent="0.25">
      <c r="A1420" s="290"/>
    </row>
    <row r="1421" spans="1:1" x14ac:dyDescent="0.25">
      <c r="A1421" s="290"/>
    </row>
    <row r="1422" spans="1:1" x14ac:dyDescent="0.25">
      <c r="A1422" s="290"/>
    </row>
    <row r="1423" spans="1:1" x14ac:dyDescent="0.25">
      <c r="A1423" s="290"/>
    </row>
    <row r="1424" spans="1:1" x14ac:dyDescent="0.25">
      <c r="A1424" s="290"/>
    </row>
    <row r="1425" spans="1:1" x14ac:dyDescent="0.25">
      <c r="A1425" s="290"/>
    </row>
    <row r="1426" spans="1:1" x14ac:dyDescent="0.25">
      <c r="A1426" s="290"/>
    </row>
    <row r="1427" spans="1:1" x14ac:dyDescent="0.25">
      <c r="A1427" s="290"/>
    </row>
    <row r="1428" spans="1:1" x14ac:dyDescent="0.25">
      <c r="A1428" s="290"/>
    </row>
    <row r="1429" spans="1:1" x14ac:dyDescent="0.25">
      <c r="A1429" s="290"/>
    </row>
    <row r="1430" spans="1:1" x14ac:dyDescent="0.25">
      <c r="A1430" s="290"/>
    </row>
    <row r="1431" spans="1:1" x14ac:dyDescent="0.25">
      <c r="A1431" s="290"/>
    </row>
    <row r="1432" spans="1:1" x14ac:dyDescent="0.25">
      <c r="A1432" s="290"/>
    </row>
    <row r="1433" spans="1:1" x14ac:dyDescent="0.25">
      <c r="A1433" s="290"/>
    </row>
    <row r="1434" spans="1:1" x14ac:dyDescent="0.25">
      <c r="A1434" s="290"/>
    </row>
    <row r="1435" spans="1:1" x14ac:dyDescent="0.25">
      <c r="A1435" s="290"/>
    </row>
    <row r="1436" spans="1:1" x14ac:dyDescent="0.25">
      <c r="A1436" s="290"/>
    </row>
    <row r="1437" spans="1:1" x14ac:dyDescent="0.25">
      <c r="A1437" s="290"/>
    </row>
    <row r="1438" spans="1:1" x14ac:dyDescent="0.25">
      <c r="A1438" s="290"/>
    </row>
    <row r="1439" spans="1:1" x14ac:dyDescent="0.25">
      <c r="A1439" s="290"/>
    </row>
    <row r="1440" spans="1:1" x14ac:dyDescent="0.25">
      <c r="A1440" s="290"/>
    </row>
    <row r="1441" spans="1:1" x14ac:dyDescent="0.25">
      <c r="A1441" s="290"/>
    </row>
    <row r="1442" spans="1:1" x14ac:dyDescent="0.25">
      <c r="A1442" s="290"/>
    </row>
    <row r="1443" spans="1:1" x14ac:dyDescent="0.25">
      <c r="A1443" s="290"/>
    </row>
    <row r="1444" spans="1:1" x14ac:dyDescent="0.25">
      <c r="A1444" s="290"/>
    </row>
    <row r="1445" spans="1:1" x14ac:dyDescent="0.25">
      <c r="A1445" s="290"/>
    </row>
    <row r="1446" spans="1:1" x14ac:dyDescent="0.25">
      <c r="A1446" s="290"/>
    </row>
    <row r="1447" spans="1:1" x14ac:dyDescent="0.25">
      <c r="A1447" s="290"/>
    </row>
    <row r="1448" spans="1:1" x14ac:dyDescent="0.25">
      <c r="A1448" s="290"/>
    </row>
    <row r="1449" spans="1:1" x14ac:dyDescent="0.25">
      <c r="A1449" s="290"/>
    </row>
    <row r="1450" spans="1:1" x14ac:dyDescent="0.25">
      <c r="A1450" s="290"/>
    </row>
    <row r="1451" spans="1:1" x14ac:dyDescent="0.25">
      <c r="A1451" s="290"/>
    </row>
    <row r="1452" spans="1:1" x14ac:dyDescent="0.25">
      <c r="A1452" s="290"/>
    </row>
    <row r="1453" spans="1:1" x14ac:dyDescent="0.25">
      <c r="A1453" s="290"/>
    </row>
    <row r="1454" spans="1:1" x14ac:dyDescent="0.25">
      <c r="A1454" s="290"/>
    </row>
    <row r="1455" spans="1:1" x14ac:dyDescent="0.25">
      <c r="A1455" s="290"/>
    </row>
    <row r="1456" spans="1:1" x14ac:dyDescent="0.25">
      <c r="A1456" s="290"/>
    </row>
    <row r="1457" spans="1:1" x14ac:dyDescent="0.25">
      <c r="A1457" s="290"/>
    </row>
    <row r="1458" spans="1:1" x14ac:dyDescent="0.25">
      <c r="A1458" s="290"/>
    </row>
    <row r="1459" spans="1:1" x14ac:dyDescent="0.25">
      <c r="A1459" s="290"/>
    </row>
    <row r="1460" spans="1:1" x14ac:dyDescent="0.25">
      <c r="A1460" s="290"/>
    </row>
    <row r="1461" spans="1:1" x14ac:dyDescent="0.25">
      <c r="A1461" s="290"/>
    </row>
    <row r="1462" spans="1:1" x14ac:dyDescent="0.25">
      <c r="A1462" s="290"/>
    </row>
    <row r="1463" spans="1:1" x14ac:dyDescent="0.25">
      <c r="A1463" s="290"/>
    </row>
    <row r="1464" spans="1:1" x14ac:dyDescent="0.25">
      <c r="A1464" s="290"/>
    </row>
    <row r="1465" spans="1:1" x14ac:dyDescent="0.25">
      <c r="A1465" s="290"/>
    </row>
    <row r="1466" spans="1:1" x14ac:dyDescent="0.25">
      <c r="A1466" s="290"/>
    </row>
    <row r="1467" spans="1:1" x14ac:dyDescent="0.25">
      <c r="A1467" s="290"/>
    </row>
    <row r="1468" spans="1:1" x14ac:dyDescent="0.25">
      <c r="A1468" s="290"/>
    </row>
    <row r="1469" spans="1:1" x14ac:dyDescent="0.25">
      <c r="A1469" s="290"/>
    </row>
    <row r="1470" spans="1:1" x14ac:dyDescent="0.25">
      <c r="A1470" s="290"/>
    </row>
    <row r="1471" spans="1:1" x14ac:dyDescent="0.25">
      <c r="A1471" s="290"/>
    </row>
    <row r="1472" spans="1:1" x14ac:dyDescent="0.25">
      <c r="A1472" s="290"/>
    </row>
    <row r="1473" spans="1:1" x14ac:dyDescent="0.25">
      <c r="A1473" s="290"/>
    </row>
    <row r="1474" spans="1:1" x14ac:dyDescent="0.25">
      <c r="A1474" s="290"/>
    </row>
    <row r="1475" spans="1:1" x14ac:dyDescent="0.25">
      <c r="A1475" s="290"/>
    </row>
    <row r="1476" spans="1:1" x14ac:dyDescent="0.25">
      <c r="A1476" s="290"/>
    </row>
    <row r="1477" spans="1:1" x14ac:dyDescent="0.25">
      <c r="A1477" s="290"/>
    </row>
    <row r="1478" spans="1:1" x14ac:dyDescent="0.25">
      <c r="A1478" s="290"/>
    </row>
    <row r="1479" spans="1:1" x14ac:dyDescent="0.25">
      <c r="A1479" s="290"/>
    </row>
    <row r="1480" spans="1:1" x14ac:dyDescent="0.25">
      <c r="A1480" s="290"/>
    </row>
    <row r="1481" spans="1:1" x14ac:dyDescent="0.25">
      <c r="A1481" s="290"/>
    </row>
    <row r="1482" spans="1:1" x14ac:dyDescent="0.25">
      <c r="A1482" s="290"/>
    </row>
    <row r="1483" spans="1:1" x14ac:dyDescent="0.25">
      <c r="A1483" s="290"/>
    </row>
    <row r="1484" spans="1:1" x14ac:dyDescent="0.25">
      <c r="A1484" s="290"/>
    </row>
    <row r="1485" spans="1:1" x14ac:dyDescent="0.25">
      <c r="A1485" s="290"/>
    </row>
    <row r="1486" spans="1:1" x14ac:dyDescent="0.25">
      <c r="A1486" s="290"/>
    </row>
    <row r="1487" spans="1:1" x14ac:dyDescent="0.25">
      <c r="A1487" s="290"/>
    </row>
    <row r="1488" spans="1:1" x14ac:dyDescent="0.25">
      <c r="A1488" s="290"/>
    </row>
    <row r="1489" spans="1:1" x14ac:dyDescent="0.25">
      <c r="A1489" s="290"/>
    </row>
    <row r="1490" spans="1:1" x14ac:dyDescent="0.25">
      <c r="A1490" s="290"/>
    </row>
    <row r="1491" spans="1:1" x14ac:dyDescent="0.25">
      <c r="A1491" s="290"/>
    </row>
    <row r="1492" spans="1:1" x14ac:dyDescent="0.25">
      <c r="A1492" s="290"/>
    </row>
    <row r="1493" spans="1:1" x14ac:dyDescent="0.25">
      <c r="A1493" s="290"/>
    </row>
    <row r="1494" spans="1:1" x14ac:dyDescent="0.25">
      <c r="A1494" s="290"/>
    </row>
    <row r="1495" spans="1:1" x14ac:dyDescent="0.25">
      <c r="A1495" s="290"/>
    </row>
    <row r="1496" spans="1:1" x14ac:dyDescent="0.25">
      <c r="A1496" s="290"/>
    </row>
    <row r="1497" spans="1:1" x14ac:dyDescent="0.25">
      <c r="A1497" s="290"/>
    </row>
    <row r="1498" spans="1:1" x14ac:dyDescent="0.25">
      <c r="A1498" s="290"/>
    </row>
    <row r="1499" spans="1:1" x14ac:dyDescent="0.25">
      <c r="A1499" s="290"/>
    </row>
    <row r="1500" spans="1:1" x14ac:dyDescent="0.25">
      <c r="A1500" s="290"/>
    </row>
    <row r="1501" spans="1:1" x14ac:dyDescent="0.25">
      <c r="A1501" s="290"/>
    </row>
    <row r="1502" spans="1:1" x14ac:dyDescent="0.25">
      <c r="A1502" s="290"/>
    </row>
    <row r="1503" spans="1:1" x14ac:dyDescent="0.25">
      <c r="A1503" s="290"/>
    </row>
    <row r="1504" spans="1:1" x14ac:dyDescent="0.25">
      <c r="A1504" s="290"/>
    </row>
    <row r="1505" spans="1:1" x14ac:dyDescent="0.25">
      <c r="A1505" s="290"/>
    </row>
    <row r="1506" spans="1:1" x14ac:dyDescent="0.25">
      <c r="A1506" s="290"/>
    </row>
    <row r="1507" spans="1:1" x14ac:dyDescent="0.25">
      <c r="A1507" s="290"/>
    </row>
    <row r="1508" spans="1:1" x14ac:dyDescent="0.25">
      <c r="A1508" s="290"/>
    </row>
    <row r="1509" spans="1:1" x14ac:dyDescent="0.25">
      <c r="A1509" s="290"/>
    </row>
    <row r="1510" spans="1:1" x14ac:dyDescent="0.25">
      <c r="A1510" s="290"/>
    </row>
    <row r="1511" spans="1:1" x14ac:dyDescent="0.25">
      <c r="A1511" s="290"/>
    </row>
    <row r="1512" spans="1:1" x14ac:dyDescent="0.25">
      <c r="A1512" s="290"/>
    </row>
    <row r="1513" spans="1:1" x14ac:dyDescent="0.25">
      <c r="A1513" s="290"/>
    </row>
    <row r="1514" spans="1:1" x14ac:dyDescent="0.25">
      <c r="A1514" s="290"/>
    </row>
    <row r="1515" spans="1:1" x14ac:dyDescent="0.25">
      <c r="A1515" s="290"/>
    </row>
    <row r="1516" spans="1:1" x14ac:dyDescent="0.25">
      <c r="A1516" s="290"/>
    </row>
    <row r="1517" spans="1:1" x14ac:dyDescent="0.25">
      <c r="A1517" s="290"/>
    </row>
    <row r="1518" spans="1:1" x14ac:dyDescent="0.25">
      <c r="A1518" s="290"/>
    </row>
    <row r="1519" spans="1:1" x14ac:dyDescent="0.25">
      <c r="A1519" s="290"/>
    </row>
    <row r="1520" spans="1:1" x14ac:dyDescent="0.25">
      <c r="A1520" s="290"/>
    </row>
    <row r="1521" spans="1:1" x14ac:dyDescent="0.25">
      <c r="A1521" s="290"/>
    </row>
    <row r="1522" spans="1:1" x14ac:dyDescent="0.25">
      <c r="A1522" s="290"/>
    </row>
    <row r="1523" spans="1:1" x14ac:dyDescent="0.25">
      <c r="A1523" s="290"/>
    </row>
    <row r="1524" spans="1:1" x14ac:dyDescent="0.25">
      <c r="A1524" s="290"/>
    </row>
    <row r="1525" spans="1:1" x14ac:dyDescent="0.25">
      <c r="A1525" s="290"/>
    </row>
    <row r="1526" spans="1:1" x14ac:dyDescent="0.25">
      <c r="A1526" s="290"/>
    </row>
    <row r="1527" spans="1:1" x14ac:dyDescent="0.25">
      <c r="A1527" s="290"/>
    </row>
    <row r="1528" spans="1:1" x14ac:dyDescent="0.25">
      <c r="A1528" s="290"/>
    </row>
    <row r="1529" spans="1:1" x14ac:dyDescent="0.25">
      <c r="A1529" s="290"/>
    </row>
    <row r="1530" spans="1:1" x14ac:dyDescent="0.25">
      <c r="A1530" s="290"/>
    </row>
    <row r="1531" spans="1:1" x14ac:dyDescent="0.25">
      <c r="A1531" s="290"/>
    </row>
    <row r="1532" spans="1:1" x14ac:dyDescent="0.25">
      <c r="A1532" s="290"/>
    </row>
    <row r="1533" spans="1:1" x14ac:dyDescent="0.25">
      <c r="A1533" s="290"/>
    </row>
    <row r="1534" spans="1:1" x14ac:dyDescent="0.25">
      <c r="A1534" s="290"/>
    </row>
    <row r="1535" spans="1:1" x14ac:dyDescent="0.25">
      <c r="A1535" s="290"/>
    </row>
    <row r="1536" spans="1:1" x14ac:dyDescent="0.25">
      <c r="A1536" s="290"/>
    </row>
    <row r="1537" spans="1:1" x14ac:dyDescent="0.25">
      <c r="A1537" s="290"/>
    </row>
    <row r="1538" spans="1:1" x14ac:dyDescent="0.25">
      <c r="A1538" s="290"/>
    </row>
    <row r="1539" spans="1:1" x14ac:dyDescent="0.25">
      <c r="A1539" s="290"/>
    </row>
    <row r="1540" spans="1:1" x14ac:dyDescent="0.25">
      <c r="A1540" s="290"/>
    </row>
    <row r="1541" spans="1:1" x14ac:dyDescent="0.25">
      <c r="A1541" s="290"/>
    </row>
    <row r="1542" spans="1:1" x14ac:dyDescent="0.25">
      <c r="A1542" s="290"/>
    </row>
    <row r="1543" spans="1:1" x14ac:dyDescent="0.25">
      <c r="A1543" s="290"/>
    </row>
    <row r="1544" spans="1:1" x14ac:dyDescent="0.25">
      <c r="A1544" s="290"/>
    </row>
    <row r="1545" spans="1:1" x14ac:dyDescent="0.25">
      <c r="A1545" s="290"/>
    </row>
    <row r="1546" spans="1:1" x14ac:dyDescent="0.25">
      <c r="A1546" s="290"/>
    </row>
    <row r="1547" spans="1:1" x14ac:dyDescent="0.25">
      <c r="A1547" s="290"/>
    </row>
    <row r="1548" spans="1:1" x14ac:dyDescent="0.25">
      <c r="A1548" s="290"/>
    </row>
    <row r="1549" spans="1:1" x14ac:dyDescent="0.25">
      <c r="A1549" s="290"/>
    </row>
    <row r="1550" spans="1:1" x14ac:dyDescent="0.25">
      <c r="A1550" s="290"/>
    </row>
    <row r="1551" spans="1:1" x14ac:dyDescent="0.25">
      <c r="A1551" s="290"/>
    </row>
    <row r="1552" spans="1:1" x14ac:dyDescent="0.25">
      <c r="A1552" s="290"/>
    </row>
    <row r="1553" spans="1:1" x14ac:dyDescent="0.25">
      <c r="A1553" s="290"/>
    </row>
    <row r="1554" spans="1:1" x14ac:dyDescent="0.25">
      <c r="A1554" s="290"/>
    </row>
    <row r="1555" spans="1:1" x14ac:dyDescent="0.25">
      <c r="A1555" s="290"/>
    </row>
    <row r="1556" spans="1:1" x14ac:dyDescent="0.25">
      <c r="A1556" s="290"/>
    </row>
    <row r="1557" spans="1:1" x14ac:dyDescent="0.25">
      <c r="A1557" s="290"/>
    </row>
    <row r="1558" spans="1:1" x14ac:dyDescent="0.25">
      <c r="A1558" s="290"/>
    </row>
    <row r="1559" spans="1:1" x14ac:dyDescent="0.25">
      <c r="A1559" s="290"/>
    </row>
    <row r="1560" spans="1:1" x14ac:dyDescent="0.25">
      <c r="A1560" s="290"/>
    </row>
    <row r="1561" spans="1:1" x14ac:dyDescent="0.25">
      <c r="A1561" s="290"/>
    </row>
    <row r="1562" spans="1:1" x14ac:dyDescent="0.25">
      <c r="A1562" s="290"/>
    </row>
    <row r="1563" spans="1:1" x14ac:dyDescent="0.25">
      <c r="A1563" s="290"/>
    </row>
    <row r="1564" spans="1:1" x14ac:dyDescent="0.25">
      <c r="A1564" s="290"/>
    </row>
    <row r="1565" spans="1:1" x14ac:dyDescent="0.25">
      <c r="A1565" s="290"/>
    </row>
    <row r="1566" spans="1:1" x14ac:dyDescent="0.25">
      <c r="A1566" s="290"/>
    </row>
    <row r="1567" spans="1:1" x14ac:dyDescent="0.25">
      <c r="A1567" s="290"/>
    </row>
    <row r="1568" spans="1:1" x14ac:dyDescent="0.25">
      <c r="A1568" s="290"/>
    </row>
    <row r="1569" spans="1:1" x14ac:dyDescent="0.25">
      <c r="A1569" s="290"/>
    </row>
    <row r="1570" spans="1:1" x14ac:dyDescent="0.25">
      <c r="A1570" s="290"/>
    </row>
    <row r="1571" spans="1:1" x14ac:dyDescent="0.25">
      <c r="A1571" s="290"/>
    </row>
    <row r="1572" spans="1:1" x14ac:dyDescent="0.25">
      <c r="A1572" s="290"/>
    </row>
    <row r="1573" spans="1:1" x14ac:dyDescent="0.25">
      <c r="A1573" s="290"/>
    </row>
    <row r="1574" spans="1:1" x14ac:dyDescent="0.25">
      <c r="A1574" s="290"/>
    </row>
    <row r="1575" spans="1:1" x14ac:dyDescent="0.25">
      <c r="A1575" s="290"/>
    </row>
    <row r="1576" spans="1:1" x14ac:dyDescent="0.25">
      <c r="A1576" s="290"/>
    </row>
    <row r="1577" spans="1:1" x14ac:dyDescent="0.25">
      <c r="A1577" s="290"/>
    </row>
    <row r="1578" spans="1:1" x14ac:dyDescent="0.25">
      <c r="A1578" s="290"/>
    </row>
    <row r="1579" spans="1:1" x14ac:dyDescent="0.25">
      <c r="A1579" s="290"/>
    </row>
    <row r="1580" spans="1:1" x14ac:dyDescent="0.25">
      <c r="A1580" s="290"/>
    </row>
    <row r="1581" spans="1:1" x14ac:dyDescent="0.25">
      <c r="A1581" s="290"/>
    </row>
    <row r="1582" spans="1:1" x14ac:dyDescent="0.25">
      <c r="A1582" s="290"/>
    </row>
    <row r="1583" spans="1:1" x14ac:dyDescent="0.25">
      <c r="A1583" s="290"/>
    </row>
    <row r="1584" spans="1:1" x14ac:dyDescent="0.25">
      <c r="A1584" s="290"/>
    </row>
    <row r="1585" spans="1:1" x14ac:dyDescent="0.25">
      <c r="A1585" s="290"/>
    </row>
    <row r="1586" spans="1:1" x14ac:dyDescent="0.25">
      <c r="A1586" s="290"/>
    </row>
    <row r="1587" spans="1:1" x14ac:dyDescent="0.25">
      <c r="A1587" s="290"/>
    </row>
    <row r="1588" spans="1:1" x14ac:dyDescent="0.25">
      <c r="A1588" s="290"/>
    </row>
    <row r="1589" spans="1:1" x14ac:dyDescent="0.25">
      <c r="A1589" s="290"/>
    </row>
    <row r="1590" spans="1:1" x14ac:dyDescent="0.25">
      <c r="A1590" s="290"/>
    </row>
    <row r="1591" spans="1:1" x14ac:dyDescent="0.25">
      <c r="A1591" s="290"/>
    </row>
    <row r="1592" spans="1:1" x14ac:dyDescent="0.25">
      <c r="A1592" s="290"/>
    </row>
    <row r="1593" spans="1:1" x14ac:dyDescent="0.25">
      <c r="A1593" s="290"/>
    </row>
    <row r="1594" spans="1:1" x14ac:dyDescent="0.25">
      <c r="A1594" s="290"/>
    </row>
    <row r="1595" spans="1:1" x14ac:dyDescent="0.25">
      <c r="A1595" s="290"/>
    </row>
    <row r="1596" spans="1:1" x14ac:dyDescent="0.25">
      <c r="A1596" s="290"/>
    </row>
    <row r="1597" spans="1:1" x14ac:dyDescent="0.25">
      <c r="A1597" s="290"/>
    </row>
    <row r="1598" spans="1:1" x14ac:dyDescent="0.25">
      <c r="A1598" s="290"/>
    </row>
    <row r="1599" spans="1:1" x14ac:dyDescent="0.25">
      <c r="A1599" s="290"/>
    </row>
    <row r="1600" spans="1:1" x14ac:dyDescent="0.25">
      <c r="A1600" s="290"/>
    </row>
    <row r="1601" spans="1:1" x14ac:dyDescent="0.25">
      <c r="A1601" s="290"/>
    </row>
    <row r="1602" spans="1:1" x14ac:dyDescent="0.25">
      <c r="A1602" s="290"/>
    </row>
    <row r="1603" spans="1:1" x14ac:dyDescent="0.25">
      <c r="A1603" s="290"/>
    </row>
    <row r="1604" spans="1:1" x14ac:dyDescent="0.25">
      <c r="A1604" s="290"/>
    </row>
    <row r="1605" spans="1:1" x14ac:dyDescent="0.25">
      <c r="A1605" s="290"/>
    </row>
    <row r="1606" spans="1:1" x14ac:dyDescent="0.25">
      <c r="A1606" s="290"/>
    </row>
    <row r="1607" spans="1:1" x14ac:dyDescent="0.25">
      <c r="A1607" s="290"/>
    </row>
    <row r="1608" spans="1:1" x14ac:dyDescent="0.25">
      <c r="A1608" s="290"/>
    </row>
    <row r="1609" spans="1:1" x14ac:dyDescent="0.25">
      <c r="A1609" s="290"/>
    </row>
    <row r="1610" spans="1:1" x14ac:dyDescent="0.25">
      <c r="A1610" s="290"/>
    </row>
    <row r="1611" spans="1:1" x14ac:dyDescent="0.25">
      <c r="A1611" s="290"/>
    </row>
    <row r="1612" spans="1:1" x14ac:dyDescent="0.25">
      <c r="A1612" s="290"/>
    </row>
    <row r="1613" spans="1:1" x14ac:dyDescent="0.25">
      <c r="A1613" s="290"/>
    </row>
    <row r="1614" spans="1:1" x14ac:dyDescent="0.25">
      <c r="A1614" s="290"/>
    </row>
    <row r="1615" spans="1:1" x14ac:dyDescent="0.25">
      <c r="A1615" s="290"/>
    </row>
    <row r="1616" spans="1:1" x14ac:dyDescent="0.25">
      <c r="A1616" s="290"/>
    </row>
    <row r="1617" spans="1:1" x14ac:dyDescent="0.25">
      <c r="A1617" s="290"/>
    </row>
    <row r="1618" spans="1:1" x14ac:dyDescent="0.25">
      <c r="A1618" s="290"/>
    </row>
    <row r="1619" spans="1:1" x14ac:dyDescent="0.25">
      <c r="A1619" s="290"/>
    </row>
    <row r="1620" spans="1:1" x14ac:dyDescent="0.25">
      <c r="A1620" s="290"/>
    </row>
    <row r="1621" spans="1:1" x14ac:dyDescent="0.25">
      <c r="A1621" s="290"/>
    </row>
    <row r="1622" spans="1:1" x14ac:dyDescent="0.25">
      <c r="A1622" s="290"/>
    </row>
    <row r="1623" spans="1:1" x14ac:dyDescent="0.25">
      <c r="A1623" s="290"/>
    </row>
    <row r="1624" spans="1:1" x14ac:dyDescent="0.25">
      <c r="A1624" s="290"/>
    </row>
    <row r="1625" spans="1:1" x14ac:dyDescent="0.25">
      <c r="A1625" s="290"/>
    </row>
    <row r="1626" spans="1:1" x14ac:dyDescent="0.25">
      <c r="A1626" s="290"/>
    </row>
    <row r="1627" spans="1:1" x14ac:dyDescent="0.25">
      <c r="A1627" s="290"/>
    </row>
    <row r="1628" spans="1:1" x14ac:dyDescent="0.25">
      <c r="A1628" s="290"/>
    </row>
    <row r="1629" spans="1:1" x14ac:dyDescent="0.25">
      <c r="A1629" s="290"/>
    </row>
    <row r="1630" spans="1:1" x14ac:dyDescent="0.25">
      <c r="A1630" s="290"/>
    </row>
    <row r="1631" spans="1:1" x14ac:dyDescent="0.25">
      <c r="A1631" s="290"/>
    </row>
    <row r="1632" spans="1:1" x14ac:dyDescent="0.25">
      <c r="A1632" s="290"/>
    </row>
    <row r="1633" spans="1:1" x14ac:dyDescent="0.25">
      <c r="A1633" s="290"/>
    </row>
    <row r="1634" spans="1:1" x14ac:dyDescent="0.25">
      <c r="A1634" s="290"/>
    </row>
    <row r="1635" spans="1:1" x14ac:dyDescent="0.25">
      <c r="A1635" s="290"/>
    </row>
    <row r="1636" spans="1:1" x14ac:dyDescent="0.25">
      <c r="A1636" s="290"/>
    </row>
    <row r="1637" spans="1:1" x14ac:dyDescent="0.25">
      <c r="A1637" s="290"/>
    </row>
    <row r="1638" spans="1:1" x14ac:dyDescent="0.25">
      <c r="A1638" s="290"/>
    </row>
    <row r="1639" spans="1:1" x14ac:dyDescent="0.25">
      <c r="A1639" s="290"/>
    </row>
    <row r="1640" spans="1:1" x14ac:dyDescent="0.25">
      <c r="A1640" s="290"/>
    </row>
    <row r="1641" spans="1:1" x14ac:dyDescent="0.25">
      <c r="A1641" s="290"/>
    </row>
    <row r="1642" spans="1:1" x14ac:dyDescent="0.25">
      <c r="A1642" s="290"/>
    </row>
    <row r="1643" spans="1:1" x14ac:dyDescent="0.25">
      <c r="A1643" s="290"/>
    </row>
    <row r="1644" spans="1:1" x14ac:dyDescent="0.25">
      <c r="A1644" s="290"/>
    </row>
    <row r="1645" spans="1:1" x14ac:dyDescent="0.25">
      <c r="A1645" s="290"/>
    </row>
    <row r="1646" spans="1:1" x14ac:dyDescent="0.25">
      <c r="A1646" s="290"/>
    </row>
    <row r="1647" spans="1:1" x14ac:dyDescent="0.25">
      <c r="A1647" s="290"/>
    </row>
    <row r="1648" spans="1:1" x14ac:dyDescent="0.25">
      <c r="A1648" s="290"/>
    </row>
    <row r="1649" spans="1:1" x14ac:dyDescent="0.25">
      <c r="A1649" s="290"/>
    </row>
    <row r="1650" spans="1:1" x14ac:dyDescent="0.25">
      <c r="A1650" s="290"/>
    </row>
    <row r="1651" spans="1:1" x14ac:dyDescent="0.25">
      <c r="A1651" s="290"/>
    </row>
    <row r="1652" spans="1:1" x14ac:dyDescent="0.25">
      <c r="A1652" s="290"/>
    </row>
    <row r="1653" spans="1:1" x14ac:dyDescent="0.25">
      <c r="A1653" s="290"/>
    </row>
    <row r="1654" spans="1:1" x14ac:dyDescent="0.25">
      <c r="A1654" s="290"/>
    </row>
    <row r="1655" spans="1:1" x14ac:dyDescent="0.25">
      <c r="A1655" s="290"/>
    </row>
    <row r="1656" spans="1:1" x14ac:dyDescent="0.25">
      <c r="A1656" s="290"/>
    </row>
    <row r="1657" spans="1:1" x14ac:dyDescent="0.25">
      <c r="A1657" s="290"/>
    </row>
    <row r="1658" spans="1:1" x14ac:dyDescent="0.25">
      <c r="A1658" s="290"/>
    </row>
    <row r="1659" spans="1:1" x14ac:dyDescent="0.25">
      <c r="A1659" s="290"/>
    </row>
    <row r="1660" spans="1:1" x14ac:dyDescent="0.25">
      <c r="A1660" s="290"/>
    </row>
    <row r="1661" spans="1:1" x14ac:dyDescent="0.25">
      <c r="A1661" s="290"/>
    </row>
    <row r="1662" spans="1:1" x14ac:dyDescent="0.25">
      <c r="A1662" s="290"/>
    </row>
    <row r="1663" spans="1:1" x14ac:dyDescent="0.25">
      <c r="A1663" s="290"/>
    </row>
    <row r="1664" spans="1:1" x14ac:dyDescent="0.25">
      <c r="A1664" s="290"/>
    </row>
    <row r="1665" spans="1:1" x14ac:dyDescent="0.25">
      <c r="A1665" s="290"/>
    </row>
    <row r="1666" spans="1:1" x14ac:dyDescent="0.25">
      <c r="A1666" s="290"/>
    </row>
    <row r="1667" spans="1:1" x14ac:dyDescent="0.25">
      <c r="A1667" s="290"/>
    </row>
    <row r="1668" spans="1:1" x14ac:dyDescent="0.25">
      <c r="A1668" s="290"/>
    </row>
    <row r="1669" spans="1:1" x14ac:dyDescent="0.25">
      <c r="A1669" s="290"/>
    </row>
    <row r="1670" spans="1:1" x14ac:dyDescent="0.25">
      <c r="A1670" s="290"/>
    </row>
    <row r="1671" spans="1:1" x14ac:dyDescent="0.25">
      <c r="A1671" s="290"/>
    </row>
    <row r="1672" spans="1:1" x14ac:dyDescent="0.25">
      <c r="A1672" s="290"/>
    </row>
    <row r="1673" spans="1:1" x14ac:dyDescent="0.25">
      <c r="A1673" s="290"/>
    </row>
    <row r="1674" spans="1:1" x14ac:dyDescent="0.25">
      <c r="A1674" s="290"/>
    </row>
    <row r="1675" spans="1:1" x14ac:dyDescent="0.25">
      <c r="A1675" s="290"/>
    </row>
    <row r="1676" spans="1:1" x14ac:dyDescent="0.25">
      <c r="A1676" s="290"/>
    </row>
    <row r="1677" spans="1:1" x14ac:dyDescent="0.25">
      <c r="A1677" s="290"/>
    </row>
    <row r="1678" spans="1:1" x14ac:dyDescent="0.25">
      <c r="A1678" s="290"/>
    </row>
    <row r="1679" spans="1:1" x14ac:dyDescent="0.25">
      <c r="A1679" s="290"/>
    </row>
    <row r="1680" spans="1:1" x14ac:dyDescent="0.25">
      <c r="A1680" s="290"/>
    </row>
    <row r="1681" spans="1:1" x14ac:dyDescent="0.25">
      <c r="A1681" s="290"/>
    </row>
    <row r="1682" spans="1:1" x14ac:dyDescent="0.25">
      <c r="A1682" s="290"/>
    </row>
    <row r="1683" spans="1:1" x14ac:dyDescent="0.25">
      <c r="A1683" s="290"/>
    </row>
    <row r="1684" spans="1:1" x14ac:dyDescent="0.25">
      <c r="A1684" s="290"/>
    </row>
    <row r="1685" spans="1:1" x14ac:dyDescent="0.25">
      <c r="A1685" s="290"/>
    </row>
    <row r="1686" spans="1:1" x14ac:dyDescent="0.25">
      <c r="A1686" s="290"/>
    </row>
    <row r="1687" spans="1:1" x14ac:dyDescent="0.25">
      <c r="A1687" s="290"/>
    </row>
    <row r="1688" spans="1:1" x14ac:dyDescent="0.25">
      <c r="A1688" s="290"/>
    </row>
    <row r="1689" spans="1:1" x14ac:dyDescent="0.25">
      <c r="A1689" s="290"/>
    </row>
    <row r="1690" spans="1:1" x14ac:dyDescent="0.25">
      <c r="A1690" s="290"/>
    </row>
    <row r="1691" spans="1:1" x14ac:dyDescent="0.25">
      <c r="A1691" s="290"/>
    </row>
    <row r="1692" spans="1:1" x14ac:dyDescent="0.25">
      <c r="A1692" s="290"/>
    </row>
    <row r="1693" spans="1:1" x14ac:dyDescent="0.25">
      <c r="A1693" s="290"/>
    </row>
    <row r="1694" spans="1:1" x14ac:dyDescent="0.25">
      <c r="A1694" s="290"/>
    </row>
    <row r="1695" spans="1:1" x14ac:dyDescent="0.25">
      <c r="A1695" s="290"/>
    </row>
    <row r="1696" spans="1:1" x14ac:dyDescent="0.25">
      <c r="A1696" s="290"/>
    </row>
    <row r="1697" spans="1:1" x14ac:dyDescent="0.25">
      <c r="A1697" s="290"/>
    </row>
    <row r="1698" spans="1:1" x14ac:dyDescent="0.25">
      <c r="A1698" s="290"/>
    </row>
    <row r="1699" spans="1:1" x14ac:dyDescent="0.25">
      <c r="A1699" s="290"/>
    </row>
    <row r="1700" spans="1:1" x14ac:dyDescent="0.25">
      <c r="A1700" s="290"/>
    </row>
    <row r="1701" spans="1:1" x14ac:dyDescent="0.25">
      <c r="A1701" s="290"/>
    </row>
    <row r="1702" spans="1:1" x14ac:dyDescent="0.25">
      <c r="A1702" s="290"/>
    </row>
    <row r="1703" spans="1:1" x14ac:dyDescent="0.25">
      <c r="A1703" s="290"/>
    </row>
    <row r="1704" spans="1:1" x14ac:dyDescent="0.25">
      <c r="A1704" s="290"/>
    </row>
    <row r="1705" spans="1:1" x14ac:dyDescent="0.25">
      <c r="A1705" s="290"/>
    </row>
    <row r="1706" spans="1:1" x14ac:dyDescent="0.25">
      <c r="A1706" s="290"/>
    </row>
    <row r="1707" spans="1:1" x14ac:dyDescent="0.25">
      <c r="A1707" s="290"/>
    </row>
    <row r="1708" spans="1:1" x14ac:dyDescent="0.25">
      <c r="A1708" s="290"/>
    </row>
    <row r="1709" spans="1:1" x14ac:dyDescent="0.25">
      <c r="A1709" s="290"/>
    </row>
    <row r="1710" spans="1:1" x14ac:dyDescent="0.25">
      <c r="A1710" s="290"/>
    </row>
    <row r="1711" spans="1:1" x14ac:dyDescent="0.25">
      <c r="A1711" s="290"/>
    </row>
    <row r="1712" spans="1:1" x14ac:dyDescent="0.25">
      <c r="A1712" s="290"/>
    </row>
    <row r="1713" spans="1:1" x14ac:dyDescent="0.25">
      <c r="A1713" s="290"/>
    </row>
    <row r="1714" spans="1:1" x14ac:dyDescent="0.25">
      <c r="A1714" s="290"/>
    </row>
    <row r="1715" spans="1:1" x14ac:dyDescent="0.25">
      <c r="A1715" s="290"/>
    </row>
    <row r="1716" spans="1:1" x14ac:dyDescent="0.25">
      <c r="A1716" s="290"/>
    </row>
    <row r="1717" spans="1:1" x14ac:dyDescent="0.25">
      <c r="A1717" s="290"/>
    </row>
    <row r="1718" spans="1:1" x14ac:dyDescent="0.25">
      <c r="A1718" s="290"/>
    </row>
    <row r="1719" spans="1:1" x14ac:dyDescent="0.25">
      <c r="A1719" s="290"/>
    </row>
    <row r="1720" spans="1:1" x14ac:dyDescent="0.25">
      <c r="A1720" s="290"/>
    </row>
    <row r="1721" spans="1:1" x14ac:dyDescent="0.25">
      <c r="A1721" s="290"/>
    </row>
    <row r="1722" spans="1:1" x14ac:dyDescent="0.25">
      <c r="A1722" s="290"/>
    </row>
    <row r="1723" spans="1:1" x14ac:dyDescent="0.25">
      <c r="A1723" s="290"/>
    </row>
    <row r="1724" spans="1:1" x14ac:dyDescent="0.25">
      <c r="A1724" s="290"/>
    </row>
    <row r="1725" spans="1:1" x14ac:dyDescent="0.25">
      <c r="A1725" s="290"/>
    </row>
    <row r="1726" spans="1:1" x14ac:dyDescent="0.25">
      <c r="A1726" s="290"/>
    </row>
    <row r="1727" spans="1:1" x14ac:dyDescent="0.25">
      <c r="A1727" s="290"/>
    </row>
    <row r="1728" spans="1:1" x14ac:dyDescent="0.25">
      <c r="A1728" s="290"/>
    </row>
    <row r="1729" spans="1:1" x14ac:dyDescent="0.25">
      <c r="A1729" s="290"/>
    </row>
    <row r="1730" spans="1:1" x14ac:dyDescent="0.25">
      <c r="A1730" s="290"/>
    </row>
    <row r="1731" spans="1:1" x14ac:dyDescent="0.25">
      <c r="A1731" s="290"/>
    </row>
    <row r="1732" spans="1:1" x14ac:dyDescent="0.25">
      <c r="A1732" s="290"/>
    </row>
    <row r="1733" spans="1:1" x14ac:dyDescent="0.25">
      <c r="A1733" s="290"/>
    </row>
    <row r="1734" spans="1:1" x14ac:dyDescent="0.25">
      <c r="A1734" s="290"/>
    </row>
    <row r="1735" spans="1:1" x14ac:dyDescent="0.25">
      <c r="A1735" s="290"/>
    </row>
    <row r="1736" spans="1:1" x14ac:dyDescent="0.25">
      <c r="A1736" s="290"/>
    </row>
    <row r="1737" spans="1:1" x14ac:dyDescent="0.25">
      <c r="A1737" s="290"/>
    </row>
    <row r="1738" spans="1:1" x14ac:dyDescent="0.25">
      <c r="A1738" s="290"/>
    </row>
    <row r="1739" spans="1:1" x14ac:dyDescent="0.25">
      <c r="A1739" s="290"/>
    </row>
    <row r="1740" spans="1:1" x14ac:dyDescent="0.25">
      <c r="A1740" s="290"/>
    </row>
    <row r="1741" spans="1:1" x14ac:dyDescent="0.25">
      <c r="A1741" s="290"/>
    </row>
    <row r="1742" spans="1:1" x14ac:dyDescent="0.25">
      <c r="A1742" s="290"/>
    </row>
    <row r="1743" spans="1:1" x14ac:dyDescent="0.25">
      <c r="A1743" s="290"/>
    </row>
    <row r="1744" spans="1:1" x14ac:dyDescent="0.25">
      <c r="A1744" s="290"/>
    </row>
    <row r="1745" spans="1:1" x14ac:dyDescent="0.25">
      <c r="A1745" s="290"/>
    </row>
    <row r="1746" spans="1:1" x14ac:dyDescent="0.25">
      <c r="A1746" s="290"/>
    </row>
    <row r="1747" spans="1:1" x14ac:dyDescent="0.25">
      <c r="A1747" s="290"/>
    </row>
    <row r="1748" spans="1:1" x14ac:dyDescent="0.25">
      <c r="A1748" s="290"/>
    </row>
    <row r="1749" spans="1:1" x14ac:dyDescent="0.25">
      <c r="A1749" s="290"/>
    </row>
    <row r="1750" spans="1:1" x14ac:dyDescent="0.25">
      <c r="A1750" s="290"/>
    </row>
    <row r="1751" spans="1:1" x14ac:dyDescent="0.25">
      <c r="A1751" s="290"/>
    </row>
    <row r="1752" spans="1:1" x14ac:dyDescent="0.25">
      <c r="A1752" s="290"/>
    </row>
    <row r="1753" spans="1:1" x14ac:dyDescent="0.25">
      <c r="A1753" s="290"/>
    </row>
    <row r="1754" spans="1:1" x14ac:dyDescent="0.25">
      <c r="A1754" s="290"/>
    </row>
    <row r="1755" spans="1:1" x14ac:dyDescent="0.25">
      <c r="A1755" s="290"/>
    </row>
    <row r="1756" spans="1:1" x14ac:dyDescent="0.25">
      <c r="A1756" s="290"/>
    </row>
    <row r="1757" spans="1:1" x14ac:dyDescent="0.25">
      <c r="A1757" s="290"/>
    </row>
    <row r="1758" spans="1:1" x14ac:dyDescent="0.25">
      <c r="A1758" s="290"/>
    </row>
    <row r="1759" spans="1:1" x14ac:dyDescent="0.25">
      <c r="A1759" s="290"/>
    </row>
    <row r="1760" spans="1:1" x14ac:dyDescent="0.25">
      <c r="A1760" s="290"/>
    </row>
    <row r="1761" spans="1:1" x14ac:dyDescent="0.25">
      <c r="A1761" s="290"/>
    </row>
    <row r="1762" spans="1:1" x14ac:dyDescent="0.25">
      <c r="A1762" s="290"/>
    </row>
    <row r="1763" spans="1:1" x14ac:dyDescent="0.25">
      <c r="A1763" s="290"/>
    </row>
    <row r="1764" spans="1:1" x14ac:dyDescent="0.25">
      <c r="A1764" s="290"/>
    </row>
    <row r="1765" spans="1:1" x14ac:dyDescent="0.25">
      <c r="A1765" s="290"/>
    </row>
    <row r="1766" spans="1:1" x14ac:dyDescent="0.25">
      <c r="A1766" s="290"/>
    </row>
    <row r="1767" spans="1:1" x14ac:dyDescent="0.25">
      <c r="A1767" s="290"/>
    </row>
    <row r="1768" spans="1:1" x14ac:dyDescent="0.25">
      <c r="A1768" s="290"/>
    </row>
    <row r="1769" spans="1:1" x14ac:dyDescent="0.25">
      <c r="A1769" s="290"/>
    </row>
    <row r="1770" spans="1:1" x14ac:dyDescent="0.25">
      <c r="A1770" s="290"/>
    </row>
    <row r="1771" spans="1:1" x14ac:dyDescent="0.25">
      <c r="A1771" s="290"/>
    </row>
    <row r="1772" spans="1:1" x14ac:dyDescent="0.25">
      <c r="A1772" s="290"/>
    </row>
    <row r="1773" spans="1:1" x14ac:dyDescent="0.25">
      <c r="A1773" s="290"/>
    </row>
    <row r="1774" spans="1:1" x14ac:dyDescent="0.25">
      <c r="A1774" s="290"/>
    </row>
    <row r="1775" spans="1:1" x14ac:dyDescent="0.25">
      <c r="A1775" s="290"/>
    </row>
    <row r="1776" spans="1:1" x14ac:dyDescent="0.25">
      <c r="A1776" s="290"/>
    </row>
    <row r="1777" spans="1:1" x14ac:dyDescent="0.25">
      <c r="A1777" s="290"/>
    </row>
    <row r="1778" spans="1:1" x14ac:dyDescent="0.25">
      <c r="A1778" s="290"/>
    </row>
    <row r="1779" spans="1:1" x14ac:dyDescent="0.25">
      <c r="A1779" s="290"/>
    </row>
    <row r="1780" spans="1:1" x14ac:dyDescent="0.25">
      <c r="A1780" s="290"/>
    </row>
    <row r="1781" spans="1:1" x14ac:dyDescent="0.25">
      <c r="A1781" s="290"/>
    </row>
    <row r="1782" spans="1:1" x14ac:dyDescent="0.25">
      <c r="A1782" s="290"/>
    </row>
    <row r="1783" spans="1:1" x14ac:dyDescent="0.25">
      <c r="A1783" s="290"/>
    </row>
    <row r="1784" spans="1:1" x14ac:dyDescent="0.25">
      <c r="A1784" s="290"/>
    </row>
    <row r="1785" spans="1:1" x14ac:dyDescent="0.25">
      <c r="A1785" s="290"/>
    </row>
    <row r="1786" spans="1:1" x14ac:dyDescent="0.25">
      <c r="A1786" s="290"/>
    </row>
    <row r="1787" spans="1:1" x14ac:dyDescent="0.25">
      <c r="A1787" s="290"/>
    </row>
    <row r="1788" spans="1:1" x14ac:dyDescent="0.25">
      <c r="A1788" s="290"/>
    </row>
    <row r="1789" spans="1:1" x14ac:dyDescent="0.25">
      <c r="A1789" s="290"/>
    </row>
    <row r="1790" spans="1:1" x14ac:dyDescent="0.25">
      <c r="A1790" s="290"/>
    </row>
    <row r="1791" spans="1:1" x14ac:dyDescent="0.25">
      <c r="A1791" s="290"/>
    </row>
    <row r="1792" spans="1:1" x14ac:dyDescent="0.25">
      <c r="A1792" s="290"/>
    </row>
    <row r="1793" spans="1:1" x14ac:dyDescent="0.25">
      <c r="A1793" s="290"/>
    </row>
    <row r="1794" spans="1:1" x14ac:dyDescent="0.25">
      <c r="A1794" s="290"/>
    </row>
    <row r="1795" spans="1:1" x14ac:dyDescent="0.25">
      <c r="A1795" s="290"/>
    </row>
    <row r="1796" spans="1:1" x14ac:dyDescent="0.25">
      <c r="A1796" s="290"/>
    </row>
    <row r="1797" spans="1:1" x14ac:dyDescent="0.25">
      <c r="A1797" s="290"/>
    </row>
    <row r="1798" spans="1:1" x14ac:dyDescent="0.25">
      <c r="A1798" s="290"/>
    </row>
    <row r="1799" spans="1:1" x14ac:dyDescent="0.25">
      <c r="A1799" s="290"/>
    </row>
    <row r="1800" spans="1:1" x14ac:dyDescent="0.25">
      <c r="A1800" s="290"/>
    </row>
    <row r="1801" spans="1:1" x14ac:dyDescent="0.25">
      <c r="A1801" s="290"/>
    </row>
    <row r="1802" spans="1:1" x14ac:dyDescent="0.25">
      <c r="A1802" s="290"/>
    </row>
    <row r="1803" spans="1:1" x14ac:dyDescent="0.25">
      <c r="A1803" s="290"/>
    </row>
    <row r="1804" spans="1:1" x14ac:dyDescent="0.25">
      <c r="A1804" s="290"/>
    </row>
    <row r="1805" spans="1:1" x14ac:dyDescent="0.25">
      <c r="A1805" s="290"/>
    </row>
    <row r="1806" spans="1:1" x14ac:dyDescent="0.25">
      <c r="A1806" s="290"/>
    </row>
    <row r="1807" spans="1:1" x14ac:dyDescent="0.25">
      <c r="A1807" s="290"/>
    </row>
    <row r="1808" spans="1:1" x14ac:dyDescent="0.25">
      <c r="A1808" s="290"/>
    </row>
    <row r="1809" spans="1:1" x14ac:dyDescent="0.25">
      <c r="A1809" s="290"/>
    </row>
    <row r="1810" spans="1:1" x14ac:dyDescent="0.25">
      <c r="A1810" s="290"/>
    </row>
    <row r="1811" spans="1:1" x14ac:dyDescent="0.25">
      <c r="A1811" s="290"/>
    </row>
    <row r="1812" spans="1:1" x14ac:dyDescent="0.25">
      <c r="A1812" s="290"/>
    </row>
    <row r="1813" spans="1:1" x14ac:dyDescent="0.25">
      <c r="A1813" s="290"/>
    </row>
    <row r="1814" spans="1:1" x14ac:dyDescent="0.25">
      <c r="A1814" s="290"/>
    </row>
    <row r="1815" spans="1:1" x14ac:dyDescent="0.25">
      <c r="A1815" s="290"/>
    </row>
    <row r="1816" spans="1:1" x14ac:dyDescent="0.25">
      <c r="A1816" s="290"/>
    </row>
    <row r="1817" spans="1:1" x14ac:dyDescent="0.25">
      <c r="A1817" s="290"/>
    </row>
    <row r="1818" spans="1:1" x14ac:dyDescent="0.25">
      <c r="A1818" s="290"/>
    </row>
    <row r="1819" spans="1:1" x14ac:dyDescent="0.25">
      <c r="A1819" s="290"/>
    </row>
    <row r="1820" spans="1:1" x14ac:dyDescent="0.25">
      <c r="A1820" s="290"/>
    </row>
    <row r="1821" spans="1:1" x14ac:dyDescent="0.25">
      <c r="A1821" s="290"/>
    </row>
    <row r="1822" spans="1:1" x14ac:dyDescent="0.25">
      <c r="A1822" s="290"/>
    </row>
    <row r="1823" spans="1:1" x14ac:dyDescent="0.25">
      <c r="A1823" s="290"/>
    </row>
    <row r="1824" spans="1:1" x14ac:dyDescent="0.25">
      <c r="A1824" s="290"/>
    </row>
    <row r="1825" spans="1:1" x14ac:dyDescent="0.25">
      <c r="A1825" s="290"/>
    </row>
    <row r="1826" spans="1:1" x14ac:dyDescent="0.25">
      <c r="A1826" s="290"/>
    </row>
    <row r="1827" spans="1:1" x14ac:dyDescent="0.25">
      <c r="A1827" s="290"/>
    </row>
    <row r="1828" spans="1:1" x14ac:dyDescent="0.25">
      <c r="A1828" s="290"/>
    </row>
    <row r="1829" spans="1:1" x14ac:dyDescent="0.25">
      <c r="A1829" s="290"/>
    </row>
    <row r="1830" spans="1:1" x14ac:dyDescent="0.25">
      <c r="A1830" s="290"/>
    </row>
    <row r="1831" spans="1:1" x14ac:dyDescent="0.25">
      <c r="A1831" s="290"/>
    </row>
    <row r="1832" spans="1:1" x14ac:dyDescent="0.25">
      <c r="A1832" s="290"/>
    </row>
    <row r="1833" spans="1:1" x14ac:dyDescent="0.25">
      <c r="A1833" s="290"/>
    </row>
    <row r="1834" spans="1:1" x14ac:dyDescent="0.25">
      <c r="A1834" s="290"/>
    </row>
    <row r="1835" spans="1:1" x14ac:dyDescent="0.25">
      <c r="A1835" s="290"/>
    </row>
    <row r="1836" spans="1:1" x14ac:dyDescent="0.25">
      <c r="A1836" s="290"/>
    </row>
    <row r="1837" spans="1:1" x14ac:dyDescent="0.25">
      <c r="A1837" s="290"/>
    </row>
    <row r="1838" spans="1:1" x14ac:dyDescent="0.25">
      <c r="A1838" s="290"/>
    </row>
    <row r="1839" spans="1:1" x14ac:dyDescent="0.25">
      <c r="A1839" s="290"/>
    </row>
    <row r="1840" spans="1:1" x14ac:dyDescent="0.25">
      <c r="A1840" s="290"/>
    </row>
    <row r="1841" spans="1:1" x14ac:dyDescent="0.25">
      <c r="A1841" s="290"/>
    </row>
    <row r="1842" spans="1:1" x14ac:dyDescent="0.25">
      <c r="A1842" s="290"/>
    </row>
    <row r="1843" spans="1:1" x14ac:dyDescent="0.25">
      <c r="A1843" s="290"/>
    </row>
    <row r="1844" spans="1:1" x14ac:dyDescent="0.25">
      <c r="A1844" s="290"/>
    </row>
    <row r="1845" spans="1:1" x14ac:dyDescent="0.25">
      <c r="A1845" s="290"/>
    </row>
    <row r="1846" spans="1:1" x14ac:dyDescent="0.25">
      <c r="A1846" s="290"/>
    </row>
    <row r="1847" spans="1:1" x14ac:dyDescent="0.25">
      <c r="A1847" s="290"/>
    </row>
    <row r="1848" spans="1:1" x14ac:dyDescent="0.25">
      <c r="A1848" s="290"/>
    </row>
    <row r="1849" spans="1:1" x14ac:dyDescent="0.25">
      <c r="A1849" s="290"/>
    </row>
    <row r="1850" spans="1:1" x14ac:dyDescent="0.25">
      <c r="A1850" s="290"/>
    </row>
    <row r="1851" spans="1:1" x14ac:dyDescent="0.25">
      <c r="A1851" s="290"/>
    </row>
    <row r="1852" spans="1:1" x14ac:dyDescent="0.25">
      <c r="A1852" s="290"/>
    </row>
    <row r="1853" spans="1:1" x14ac:dyDescent="0.25">
      <c r="A1853" s="290"/>
    </row>
    <row r="1854" spans="1:1" x14ac:dyDescent="0.25">
      <c r="A1854" s="290"/>
    </row>
    <row r="1855" spans="1:1" x14ac:dyDescent="0.25">
      <c r="A1855" s="290"/>
    </row>
    <row r="1856" spans="1:1" x14ac:dyDescent="0.25">
      <c r="A1856" s="290"/>
    </row>
    <row r="1857" spans="1:1" x14ac:dyDescent="0.25">
      <c r="A1857" s="290"/>
    </row>
    <row r="1858" spans="1:1" x14ac:dyDescent="0.25">
      <c r="A1858" s="290"/>
    </row>
    <row r="1859" spans="1:1" x14ac:dyDescent="0.25">
      <c r="A1859" s="290"/>
    </row>
    <row r="1860" spans="1:1" x14ac:dyDescent="0.25">
      <c r="A1860" s="290"/>
    </row>
    <row r="1861" spans="1:1" x14ac:dyDescent="0.25">
      <c r="A1861" s="290"/>
    </row>
    <row r="1862" spans="1:1" x14ac:dyDescent="0.25">
      <c r="A1862" s="290"/>
    </row>
    <row r="1863" spans="1:1" x14ac:dyDescent="0.25">
      <c r="A1863" s="290"/>
    </row>
    <row r="1864" spans="1:1" x14ac:dyDescent="0.25">
      <c r="A1864" s="290"/>
    </row>
    <row r="1865" spans="1:1" x14ac:dyDescent="0.25">
      <c r="A1865" s="290"/>
    </row>
    <row r="1866" spans="1:1" x14ac:dyDescent="0.25">
      <c r="A1866" s="290"/>
    </row>
    <row r="1867" spans="1:1" x14ac:dyDescent="0.25">
      <c r="A1867" s="290"/>
    </row>
    <row r="1868" spans="1:1" x14ac:dyDescent="0.25">
      <c r="A1868" s="290"/>
    </row>
    <row r="1869" spans="1:1" x14ac:dyDescent="0.25">
      <c r="A1869" s="290"/>
    </row>
    <row r="1870" spans="1:1" x14ac:dyDescent="0.25">
      <c r="A1870" s="290"/>
    </row>
    <row r="1871" spans="1:1" x14ac:dyDescent="0.25">
      <c r="A1871" s="290"/>
    </row>
    <row r="1872" spans="1:1" x14ac:dyDescent="0.25">
      <c r="A1872" s="290"/>
    </row>
    <row r="1873" spans="1:1" x14ac:dyDescent="0.25">
      <c r="A1873" s="290"/>
    </row>
    <row r="1874" spans="1:1" x14ac:dyDescent="0.25">
      <c r="A1874" s="290"/>
    </row>
    <row r="1875" spans="1:1" x14ac:dyDescent="0.25">
      <c r="A1875" s="290"/>
    </row>
    <row r="1876" spans="1:1" x14ac:dyDescent="0.25">
      <c r="A1876" s="290"/>
    </row>
    <row r="1877" spans="1:1" x14ac:dyDescent="0.25">
      <c r="A1877" s="290"/>
    </row>
    <row r="1878" spans="1:1" x14ac:dyDescent="0.25">
      <c r="A1878" s="290"/>
    </row>
    <row r="1879" spans="1:1" x14ac:dyDescent="0.25">
      <c r="A1879" s="290"/>
    </row>
    <row r="1880" spans="1:1" x14ac:dyDescent="0.25">
      <c r="A1880" s="290"/>
    </row>
    <row r="1881" spans="1:1" x14ac:dyDescent="0.25">
      <c r="A1881" s="290"/>
    </row>
    <row r="1882" spans="1:1" x14ac:dyDescent="0.25">
      <c r="A1882" s="290"/>
    </row>
    <row r="1883" spans="1:1" x14ac:dyDescent="0.25">
      <c r="A1883" s="290"/>
    </row>
    <row r="1884" spans="1:1" x14ac:dyDescent="0.25">
      <c r="A1884" s="290"/>
    </row>
    <row r="1885" spans="1:1" x14ac:dyDescent="0.25">
      <c r="A1885" s="290"/>
    </row>
    <row r="1886" spans="1:1" x14ac:dyDescent="0.25">
      <c r="A1886" s="290"/>
    </row>
    <row r="1887" spans="1:1" x14ac:dyDescent="0.25">
      <c r="A1887" s="290"/>
    </row>
    <row r="1888" spans="1:1" x14ac:dyDescent="0.25">
      <c r="A1888" s="290"/>
    </row>
    <row r="1889" spans="1:1" x14ac:dyDescent="0.25">
      <c r="A1889" s="290"/>
    </row>
    <row r="1890" spans="1:1" x14ac:dyDescent="0.25">
      <c r="A1890" s="290"/>
    </row>
    <row r="1891" spans="1:1" x14ac:dyDescent="0.25">
      <c r="A1891" s="290"/>
    </row>
    <row r="1892" spans="1:1" x14ac:dyDescent="0.25">
      <c r="A1892" s="290"/>
    </row>
    <row r="1893" spans="1:1" x14ac:dyDescent="0.25">
      <c r="A1893" s="290"/>
    </row>
    <row r="1894" spans="1:1" x14ac:dyDescent="0.25">
      <c r="A1894" s="290"/>
    </row>
    <row r="1895" spans="1:1" x14ac:dyDescent="0.25">
      <c r="A1895" s="290"/>
    </row>
    <row r="1896" spans="1:1" x14ac:dyDescent="0.25">
      <c r="A1896" s="290"/>
    </row>
    <row r="1897" spans="1:1" x14ac:dyDescent="0.25">
      <c r="A1897" s="290"/>
    </row>
    <row r="1898" spans="1:1" x14ac:dyDescent="0.25">
      <c r="A1898" s="290"/>
    </row>
    <row r="1899" spans="1:1" x14ac:dyDescent="0.25">
      <c r="A1899" s="290"/>
    </row>
    <row r="1900" spans="1:1" x14ac:dyDescent="0.25">
      <c r="A1900" s="290"/>
    </row>
    <row r="1901" spans="1:1" x14ac:dyDescent="0.25">
      <c r="A1901" s="290"/>
    </row>
    <row r="1902" spans="1:1" x14ac:dyDescent="0.25">
      <c r="A1902" s="290"/>
    </row>
    <row r="1903" spans="1:1" x14ac:dyDescent="0.25">
      <c r="A1903" s="290"/>
    </row>
    <row r="1904" spans="1:1" x14ac:dyDescent="0.25">
      <c r="A1904" s="290"/>
    </row>
    <row r="1905" spans="1:1" x14ac:dyDescent="0.25">
      <c r="A1905" s="290"/>
    </row>
    <row r="1906" spans="1:1" x14ac:dyDescent="0.25">
      <c r="A1906" s="290"/>
    </row>
    <row r="1907" spans="1:1" x14ac:dyDescent="0.25">
      <c r="A1907" s="290"/>
    </row>
    <row r="1908" spans="1:1" x14ac:dyDescent="0.25">
      <c r="A1908" s="290"/>
    </row>
    <row r="1909" spans="1:1" x14ac:dyDescent="0.25">
      <c r="A1909" s="290"/>
    </row>
    <row r="1910" spans="1:1" x14ac:dyDescent="0.25">
      <c r="A1910" s="290"/>
    </row>
    <row r="1911" spans="1:1" x14ac:dyDescent="0.25">
      <c r="A1911" s="290"/>
    </row>
    <row r="1912" spans="1:1" x14ac:dyDescent="0.25">
      <c r="A1912" s="290"/>
    </row>
    <row r="1913" spans="1:1" x14ac:dyDescent="0.25">
      <c r="A1913" s="290"/>
    </row>
    <row r="1914" spans="1:1" x14ac:dyDescent="0.25">
      <c r="A1914" s="290"/>
    </row>
    <row r="1915" spans="1:1" x14ac:dyDescent="0.25">
      <c r="A1915" s="290"/>
    </row>
    <row r="1916" spans="1:1" x14ac:dyDescent="0.25">
      <c r="A1916" s="290"/>
    </row>
    <row r="1917" spans="1:1" x14ac:dyDescent="0.25">
      <c r="A1917" s="290"/>
    </row>
    <row r="1918" spans="1:1" x14ac:dyDescent="0.25">
      <c r="A1918" s="290"/>
    </row>
    <row r="1919" spans="1:1" x14ac:dyDescent="0.25">
      <c r="A1919" s="290"/>
    </row>
    <row r="1920" spans="1:1" x14ac:dyDescent="0.25">
      <c r="A1920" s="290"/>
    </row>
    <row r="1921" spans="1:1" x14ac:dyDescent="0.25">
      <c r="A1921" s="290"/>
    </row>
    <row r="1922" spans="1:1" x14ac:dyDescent="0.25">
      <c r="A1922" s="290"/>
    </row>
    <row r="1923" spans="1:1" x14ac:dyDescent="0.25">
      <c r="A1923" s="290"/>
    </row>
    <row r="1924" spans="1:1" x14ac:dyDescent="0.25">
      <c r="A1924" s="290"/>
    </row>
    <row r="1925" spans="1:1" x14ac:dyDescent="0.25">
      <c r="A1925" s="290"/>
    </row>
    <row r="1926" spans="1:1" x14ac:dyDescent="0.25">
      <c r="A1926" s="290"/>
    </row>
    <row r="1927" spans="1:1" x14ac:dyDescent="0.25">
      <c r="A1927" s="290"/>
    </row>
    <row r="1928" spans="1:1" x14ac:dyDescent="0.25">
      <c r="A1928" s="290"/>
    </row>
    <row r="1929" spans="1:1" x14ac:dyDescent="0.25">
      <c r="A1929" s="290"/>
    </row>
    <row r="1930" spans="1:1" x14ac:dyDescent="0.25">
      <c r="A1930" s="290"/>
    </row>
    <row r="1931" spans="1:1" x14ac:dyDescent="0.25">
      <c r="A1931" s="290"/>
    </row>
    <row r="1932" spans="1:1" x14ac:dyDescent="0.25">
      <c r="A1932" s="290"/>
    </row>
    <row r="1933" spans="1:1" x14ac:dyDescent="0.25">
      <c r="A1933" s="290"/>
    </row>
    <row r="1934" spans="1:1" x14ac:dyDescent="0.25">
      <c r="A1934" s="290"/>
    </row>
    <row r="1935" spans="1:1" x14ac:dyDescent="0.25">
      <c r="A1935" s="290"/>
    </row>
    <row r="1936" spans="1:1" x14ac:dyDescent="0.25">
      <c r="A1936" s="290"/>
    </row>
    <row r="1937" spans="1:1" x14ac:dyDescent="0.25">
      <c r="A1937" s="290"/>
    </row>
    <row r="1938" spans="1:1" x14ac:dyDescent="0.25">
      <c r="A1938" s="290"/>
    </row>
    <row r="1939" spans="1:1" x14ac:dyDescent="0.25">
      <c r="A1939" s="290"/>
    </row>
    <row r="1940" spans="1:1" x14ac:dyDescent="0.25">
      <c r="A1940" s="290"/>
    </row>
    <row r="1941" spans="1:1" x14ac:dyDescent="0.25">
      <c r="A1941" s="290"/>
    </row>
    <row r="1942" spans="1:1" x14ac:dyDescent="0.25">
      <c r="A1942" s="290"/>
    </row>
    <row r="1943" spans="1:1" x14ac:dyDescent="0.25">
      <c r="A1943" s="290"/>
    </row>
    <row r="1944" spans="1:1" x14ac:dyDescent="0.25">
      <c r="A1944" s="290"/>
    </row>
    <row r="1945" spans="1:1" x14ac:dyDescent="0.25">
      <c r="A1945" s="290"/>
    </row>
    <row r="1946" spans="1:1" x14ac:dyDescent="0.25">
      <c r="A1946" s="290"/>
    </row>
    <row r="1947" spans="1:1" x14ac:dyDescent="0.25">
      <c r="A1947" s="290"/>
    </row>
    <row r="1948" spans="1:1" x14ac:dyDescent="0.25">
      <c r="A1948" s="290"/>
    </row>
    <row r="1949" spans="1:1" x14ac:dyDescent="0.25">
      <c r="A1949" s="290"/>
    </row>
    <row r="1950" spans="1:1" x14ac:dyDescent="0.25">
      <c r="A1950" s="290"/>
    </row>
    <row r="1951" spans="1:1" x14ac:dyDescent="0.25">
      <c r="A1951" s="290"/>
    </row>
    <row r="1952" spans="1:1" x14ac:dyDescent="0.25">
      <c r="A1952" s="290"/>
    </row>
    <row r="1953" spans="1:1" x14ac:dyDescent="0.25">
      <c r="A1953" s="290"/>
    </row>
    <row r="1954" spans="1:1" x14ac:dyDescent="0.25">
      <c r="A1954" s="290"/>
    </row>
    <row r="1955" spans="1:1" x14ac:dyDescent="0.25">
      <c r="A1955" s="290"/>
    </row>
    <row r="1956" spans="1:1" x14ac:dyDescent="0.25">
      <c r="A1956" s="290"/>
    </row>
    <row r="1957" spans="1:1" x14ac:dyDescent="0.25">
      <c r="A1957" s="290"/>
    </row>
    <row r="1958" spans="1:1" x14ac:dyDescent="0.25">
      <c r="A1958" s="290"/>
    </row>
    <row r="1959" spans="1:1" x14ac:dyDescent="0.25">
      <c r="A1959" s="290"/>
    </row>
    <row r="1960" spans="1:1" x14ac:dyDescent="0.25">
      <c r="A1960" s="290"/>
    </row>
    <row r="1961" spans="1:1" x14ac:dyDescent="0.25">
      <c r="A1961" s="290"/>
    </row>
    <row r="1962" spans="1:1" x14ac:dyDescent="0.25">
      <c r="A1962" s="290"/>
    </row>
    <row r="1963" spans="1:1" x14ac:dyDescent="0.25">
      <c r="A1963" s="290"/>
    </row>
    <row r="1964" spans="1:1" x14ac:dyDescent="0.25">
      <c r="A1964" s="290"/>
    </row>
    <row r="1965" spans="1:1" x14ac:dyDescent="0.25">
      <c r="A1965" s="290"/>
    </row>
    <row r="1966" spans="1:1" x14ac:dyDescent="0.25">
      <c r="A1966" s="290"/>
    </row>
    <row r="1967" spans="1:1" x14ac:dyDescent="0.25">
      <c r="A1967" s="290"/>
    </row>
    <row r="1968" spans="1:1" x14ac:dyDescent="0.25">
      <c r="A1968" s="290"/>
    </row>
    <row r="1969" spans="1:1" x14ac:dyDescent="0.25">
      <c r="A1969" s="290"/>
    </row>
    <row r="1970" spans="1:1" x14ac:dyDescent="0.25">
      <c r="A1970" s="290"/>
    </row>
    <row r="1971" spans="1:1" x14ac:dyDescent="0.25">
      <c r="A1971" s="290"/>
    </row>
    <row r="1972" spans="1:1" x14ac:dyDescent="0.25">
      <c r="A1972" s="290"/>
    </row>
    <row r="1973" spans="1:1" x14ac:dyDescent="0.25">
      <c r="A1973" s="290"/>
    </row>
    <row r="1974" spans="1:1" x14ac:dyDescent="0.25">
      <c r="A1974" s="290"/>
    </row>
    <row r="1975" spans="1:1" x14ac:dyDescent="0.25">
      <c r="A1975" s="290"/>
    </row>
    <row r="1976" spans="1:1" x14ac:dyDescent="0.25">
      <c r="A1976" s="290"/>
    </row>
    <row r="1977" spans="1:1" x14ac:dyDescent="0.25">
      <c r="A1977" s="290"/>
    </row>
    <row r="1978" spans="1:1" x14ac:dyDescent="0.25">
      <c r="A1978" s="290"/>
    </row>
    <row r="1979" spans="1:1" x14ac:dyDescent="0.25">
      <c r="A1979" s="290"/>
    </row>
    <row r="1980" spans="1:1" x14ac:dyDescent="0.25">
      <c r="A1980" s="290"/>
    </row>
    <row r="1981" spans="1:1" x14ac:dyDescent="0.25">
      <c r="A1981" s="290"/>
    </row>
    <row r="1982" spans="1:1" x14ac:dyDescent="0.25">
      <c r="A1982" s="290"/>
    </row>
    <row r="1983" spans="1:1" x14ac:dyDescent="0.25">
      <c r="A1983" s="290"/>
    </row>
    <row r="1984" spans="1:1" x14ac:dyDescent="0.25">
      <c r="A1984" s="290"/>
    </row>
    <row r="1985" spans="1:1" x14ac:dyDescent="0.25">
      <c r="A1985" s="290"/>
    </row>
    <row r="1986" spans="1:1" x14ac:dyDescent="0.25">
      <c r="A1986" s="290"/>
    </row>
    <row r="1987" spans="1:1" x14ac:dyDescent="0.25">
      <c r="A1987" s="290"/>
    </row>
    <row r="1988" spans="1:1" x14ac:dyDescent="0.25">
      <c r="A1988" s="290"/>
    </row>
    <row r="1989" spans="1:1" x14ac:dyDescent="0.25">
      <c r="A1989" s="290"/>
    </row>
    <row r="1990" spans="1:1" x14ac:dyDescent="0.25">
      <c r="A1990" s="290"/>
    </row>
    <row r="1991" spans="1:1" x14ac:dyDescent="0.25">
      <c r="A1991" s="290"/>
    </row>
    <row r="1992" spans="1:1" x14ac:dyDescent="0.25">
      <c r="A1992" s="290"/>
    </row>
    <row r="1993" spans="1:1" x14ac:dyDescent="0.25">
      <c r="A1993" s="290"/>
    </row>
    <row r="1994" spans="1:1" x14ac:dyDescent="0.25">
      <c r="A1994" s="290"/>
    </row>
    <row r="1995" spans="1:1" x14ac:dyDescent="0.25">
      <c r="A1995" s="290"/>
    </row>
    <row r="1996" spans="1:1" x14ac:dyDescent="0.25">
      <c r="A1996" s="290"/>
    </row>
    <row r="1997" spans="1:1" x14ac:dyDescent="0.25">
      <c r="A1997" s="290"/>
    </row>
    <row r="1998" spans="1:1" x14ac:dyDescent="0.25">
      <c r="A1998" s="290"/>
    </row>
    <row r="1999" spans="1:1" x14ac:dyDescent="0.25">
      <c r="A1999" s="290"/>
    </row>
    <row r="2000" spans="1:1" x14ac:dyDescent="0.25">
      <c r="A2000" s="290"/>
    </row>
    <row r="2001" spans="1:1" x14ac:dyDescent="0.25">
      <c r="A2001" s="290"/>
    </row>
    <row r="2002" spans="1:1" x14ac:dyDescent="0.25">
      <c r="A2002" s="290"/>
    </row>
    <row r="2003" spans="1:1" x14ac:dyDescent="0.25">
      <c r="A2003" s="290"/>
    </row>
    <row r="2004" spans="1:1" x14ac:dyDescent="0.25">
      <c r="A2004" s="290"/>
    </row>
    <row r="2005" spans="1:1" x14ac:dyDescent="0.25">
      <c r="A2005" s="290"/>
    </row>
    <row r="2006" spans="1:1" x14ac:dyDescent="0.25">
      <c r="A2006" s="290"/>
    </row>
    <row r="2007" spans="1:1" x14ac:dyDescent="0.25">
      <c r="A2007" s="290"/>
    </row>
    <row r="2008" spans="1:1" x14ac:dyDescent="0.25">
      <c r="A2008" s="290"/>
    </row>
    <row r="2009" spans="1:1" x14ac:dyDescent="0.25">
      <c r="A2009" s="290"/>
    </row>
    <row r="2010" spans="1:1" x14ac:dyDescent="0.25">
      <c r="A2010" s="290"/>
    </row>
    <row r="2011" spans="1:1" x14ac:dyDescent="0.25">
      <c r="A2011" s="290"/>
    </row>
    <row r="2012" spans="1:1" x14ac:dyDescent="0.25">
      <c r="A2012" s="290"/>
    </row>
    <row r="2013" spans="1:1" x14ac:dyDescent="0.25">
      <c r="A2013" s="290"/>
    </row>
    <row r="2014" spans="1:1" x14ac:dyDescent="0.25">
      <c r="A2014" s="290"/>
    </row>
    <row r="2015" spans="1:1" x14ac:dyDescent="0.25">
      <c r="A2015" s="290"/>
    </row>
    <row r="2016" spans="1:1" x14ac:dyDescent="0.25">
      <c r="A2016" s="290"/>
    </row>
    <row r="2017" spans="1:1" x14ac:dyDescent="0.25">
      <c r="A2017" s="290"/>
    </row>
    <row r="2018" spans="1:1" x14ac:dyDescent="0.25">
      <c r="A2018" s="290"/>
    </row>
    <row r="2019" spans="1:1" x14ac:dyDescent="0.25">
      <c r="A2019" s="290"/>
    </row>
    <row r="2020" spans="1:1" x14ac:dyDescent="0.25">
      <c r="A2020" s="290"/>
    </row>
    <row r="2021" spans="1:1" x14ac:dyDescent="0.25">
      <c r="A2021" s="290"/>
    </row>
    <row r="2022" spans="1:1" x14ac:dyDescent="0.25">
      <c r="A2022" s="290"/>
    </row>
    <row r="2023" spans="1:1" x14ac:dyDescent="0.25">
      <c r="A2023" s="290"/>
    </row>
    <row r="2024" spans="1:1" x14ac:dyDescent="0.25">
      <c r="A2024" s="290"/>
    </row>
    <row r="2025" spans="1:1" x14ac:dyDescent="0.25">
      <c r="A2025" s="290"/>
    </row>
    <row r="2026" spans="1:1" x14ac:dyDescent="0.25">
      <c r="A2026" s="290"/>
    </row>
    <row r="2027" spans="1:1" x14ac:dyDescent="0.25">
      <c r="A2027" s="290"/>
    </row>
    <row r="2028" spans="1:1" x14ac:dyDescent="0.25">
      <c r="A2028" s="290"/>
    </row>
    <row r="2029" spans="1:1" x14ac:dyDescent="0.25">
      <c r="A2029" s="290"/>
    </row>
    <row r="2030" spans="1:1" x14ac:dyDescent="0.25">
      <c r="A2030" s="290"/>
    </row>
    <row r="2031" spans="1:1" x14ac:dyDescent="0.25">
      <c r="A2031" s="290"/>
    </row>
    <row r="2032" spans="1:1" x14ac:dyDescent="0.25">
      <c r="A2032" s="290"/>
    </row>
    <row r="2033" spans="1:1" x14ac:dyDescent="0.25">
      <c r="A2033" s="290"/>
    </row>
    <row r="2034" spans="1:1" x14ac:dyDescent="0.25">
      <c r="A2034" s="290"/>
    </row>
    <row r="2035" spans="1:1" x14ac:dyDescent="0.25">
      <c r="A2035" s="290"/>
    </row>
    <row r="2036" spans="1:1" x14ac:dyDescent="0.25">
      <c r="A2036" s="290"/>
    </row>
    <row r="2037" spans="1:1" x14ac:dyDescent="0.25">
      <c r="A2037" s="290"/>
    </row>
    <row r="2038" spans="1:1" x14ac:dyDescent="0.25">
      <c r="A2038" s="290"/>
    </row>
    <row r="2039" spans="1:1" x14ac:dyDescent="0.25">
      <c r="A2039" s="290"/>
    </row>
    <row r="2040" spans="1:1" x14ac:dyDescent="0.25">
      <c r="A2040" s="290"/>
    </row>
    <row r="2041" spans="1:1" x14ac:dyDescent="0.25">
      <c r="A2041" s="290"/>
    </row>
    <row r="2042" spans="1:1" x14ac:dyDescent="0.25">
      <c r="A2042" s="290"/>
    </row>
    <row r="2043" spans="1:1" x14ac:dyDescent="0.25">
      <c r="A2043" s="290"/>
    </row>
    <row r="2044" spans="1:1" x14ac:dyDescent="0.25">
      <c r="A2044" s="290"/>
    </row>
    <row r="2045" spans="1:1" x14ac:dyDescent="0.25">
      <c r="A2045" s="290"/>
    </row>
    <row r="2046" spans="1:1" x14ac:dyDescent="0.25">
      <c r="A2046" s="290"/>
    </row>
    <row r="2047" spans="1:1" x14ac:dyDescent="0.25">
      <c r="A2047" s="290"/>
    </row>
    <row r="2048" spans="1:1" x14ac:dyDescent="0.25">
      <c r="A2048" s="290"/>
    </row>
    <row r="2049" spans="1:1" x14ac:dyDescent="0.25">
      <c r="A2049" s="290"/>
    </row>
    <row r="2050" spans="1:1" x14ac:dyDescent="0.25">
      <c r="A2050" s="290"/>
    </row>
    <row r="2051" spans="1:1" x14ac:dyDescent="0.25">
      <c r="A2051" s="290"/>
    </row>
    <row r="2052" spans="1:1" x14ac:dyDescent="0.25">
      <c r="A2052" s="290"/>
    </row>
    <row r="2053" spans="1:1" x14ac:dyDescent="0.25">
      <c r="A2053" s="290"/>
    </row>
    <row r="2054" spans="1:1" x14ac:dyDescent="0.25">
      <c r="A2054" s="290"/>
    </row>
    <row r="2055" spans="1:1" x14ac:dyDescent="0.25">
      <c r="A2055" s="290"/>
    </row>
    <row r="2056" spans="1:1" x14ac:dyDescent="0.25">
      <c r="A2056" s="290"/>
    </row>
    <row r="2057" spans="1:1" x14ac:dyDescent="0.25">
      <c r="A2057" s="290"/>
    </row>
    <row r="2058" spans="1:1" x14ac:dyDescent="0.25">
      <c r="A2058" s="290"/>
    </row>
    <row r="2059" spans="1:1" x14ac:dyDescent="0.25">
      <c r="A2059" s="290"/>
    </row>
    <row r="2060" spans="1:1" x14ac:dyDescent="0.25">
      <c r="A2060" s="290"/>
    </row>
    <row r="2061" spans="1:1" x14ac:dyDescent="0.25">
      <c r="A2061" s="290"/>
    </row>
    <row r="2062" spans="1:1" x14ac:dyDescent="0.25">
      <c r="A2062" s="290"/>
    </row>
    <row r="2063" spans="1:1" x14ac:dyDescent="0.25">
      <c r="A2063" s="290"/>
    </row>
    <row r="2064" spans="1:1" x14ac:dyDescent="0.25">
      <c r="A2064" s="290"/>
    </row>
    <row r="2065" spans="1:1" x14ac:dyDescent="0.25">
      <c r="A2065" s="290"/>
    </row>
    <row r="2066" spans="1:1" x14ac:dyDescent="0.25">
      <c r="A2066" s="290"/>
    </row>
    <row r="2067" spans="1:1" x14ac:dyDescent="0.25">
      <c r="A2067" s="290"/>
    </row>
    <row r="2068" spans="1:1" x14ac:dyDescent="0.25">
      <c r="A2068" s="290"/>
    </row>
    <row r="2069" spans="1:1" x14ac:dyDescent="0.25">
      <c r="A2069" s="290"/>
    </row>
    <row r="2070" spans="1:1" x14ac:dyDescent="0.25">
      <c r="A2070" s="290"/>
    </row>
    <row r="2071" spans="1:1" x14ac:dyDescent="0.25">
      <c r="A2071" s="290"/>
    </row>
    <row r="2072" spans="1:1" x14ac:dyDescent="0.25">
      <c r="A2072" s="290"/>
    </row>
    <row r="2073" spans="1:1" x14ac:dyDescent="0.25">
      <c r="A2073" s="290"/>
    </row>
    <row r="2074" spans="1:1" x14ac:dyDescent="0.25">
      <c r="A2074" s="290"/>
    </row>
    <row r="2075" spans="1:1" x14ac:dyDescent="0.25">
      <c r="A2075" s="290"/>
    </row>
    <row r="2076" spans="1:1" x14ac:dyDescent="0.25">
      <c r="A2076" s="290"/>
    </row>
    <row r="2077" spans="1:1" x14ac:dyDescent="0.25">
      <c r="A2077" s="290"/>
    </row>
    <row r="2078" spans="1:1" x14ac:dyDescent="0.25">
      <c r="A2078" s="290"/>
    </row>
    <row r="2079" spans="1:1" x14ac:dyDescent="0.25">
      <c r="A2079" s="290"/>
    </row>
    <row r="2080" spans="1:1" x14ac:dyDescent="0.25">
      <c r="A2080" s="290"/>
    </row>
    <row r="2081" spans="1:1" x14ac:dyDescent="0.25">
      <c r="A2081" s="290"/>
    </row>
    <row r="2082" spans="1:1" x14ac:dyDescent="0.25">
      <c r="A2082" s="290"/>
    </row>
    <row r="2083" spans="1:1" x14ac:dyDescent="0.25">
      <c r="A2083" s="290"/>
    </row>
    <row r="2084" spans="1:1" x14ac:dyDescent="0.25">
      <c r="A2084" s="290"/>
    </row>
    <row r="2085" spans="1:1" x14ac:dyDescent="0.25">
      <c r="A2085" s="290"/>
    </row>
    <row r="2086" spans="1:1" x14ac:dyDescent="0.25">
      <c r="A2086" s="290"/>
    </row>
    <row r="2087" spans="1:1" x14ac:dyDescent="0.25">
      <c r="A2087" s="290"/>
    </row>
    <row r="2088" spans="1:1" x14ac:dyDescent="0.25">
      <c r="A2088" s="290"/>
    </row>
    <row r="2089" spans="1:1" x14ac:dyDescent="0.25">
      <c r="A2089" s="290"/>
    </row>
    <row r="2090" spans="1:1" x14ac:dyDescent="0.25">
      <c r="A2090" s="290"/>
    </row>
    <row r="2091" spans="1:1" x14ac:dyDescent="0.25">
      <c r="A2091" s="290"/>
    </row>
    <row r="2092" spans="1:1" x14ac:dyDescent="0.25">
      <c r="A2092" s="290"/>
    </row>
    <row r="2093" spans="1:1" x14ac:dyDescent="0.25">
      <c r="A2093" s="290"/>
    </row>
    <row r="2094" spans="1:1" x14ac:dyDescent="0.25">
      <c r="A2094" s="290"/>
    </row>
    <row r="2095" spans="1:1" x14ac:dyDescent="0.25">
      <c r="A2095" s="290"/>
    </row>
    <row r="2096" spans="1:1" x14ac:dyDescent="0.25">
      <c r="A2096" s="290"/>
    </row>
    <row r="2097" spans="1:1" x14ac:dyDescent="0.25">
      <c r="A2097" s="290"/>
    </row>
    <row r="2098" spans="1:1" x14ac:dyDescent="0.25">
      <c r="A2098" s="290"/>
    </row>
    <row r="2099" spans="1:1" x14ac:dyDescent="0.25">
      <c r="A2099" s="290"/>
    </row>
    <row r="2100" spans="1:1" x14ac:dyDescent="0.25">
      <c r="A2100" s="290"/>
    </row>
    <row r="2101" spans="1:1" x14ac:dyDescent="0.25">
      <c r="A2101" s="290"/>
    </row>
    <row r="2102" spans="1:1" x14ac:dyDescent="0.25">
      <c r="A2102" s="290"/>
    </row>
    <row r="2103" spans="1:1" x14ac:dyDescent="0.25">
      <c r="A2103" s="290"/>
    </row>
    <row r="2104" spans="1:1" x14ac:dyDescent="0.25">
      <c r="A2104" s="290"/>
    </row>
    <row r="2105" spans="1:1" x14ac:dyDescent="0.25">
      <c r="A2105" s="290"/>
    </row>
    <row r="2106" spans="1:1" x14ac:dyDescent="0.25">
      <c r="A2106" s="290"/>
    </row>
    <row r="2107" spans="1:1" x14ac:dyDescent="0.25">
      <c r="A2107" s="290"/>
    </row>
    <row r="2108" spans="1:1" x14ac:dyDescent="0.25">
      <c r="A2108" s="290"/>
    </row>
    <row r="2109" spans="1:1" x14ac:dyDescent="0.25">
      <c r="A2109" s="290"/>
    </row>
    <row r="2110" spans="1:1" x14ac:dyDescent="0.25">
      <c r="A2110" s="290"/>
    </row>
    <row r="2111" spans="1:1" x14ac:dyDescent="0.25">
      <c r="A2111" s="290"/>
    </row>
    <row r="2112" spans="1:1" x14ac:dyDescent="0.25">
      <c r="A2112" s="290"/>
    </row>
    <row r="2113" spans="1:1" x14ac:dyDescent="0.25">
      <c r="A2113" s="290"/>
    </row>
    <row r="2114" spans="1:1" x14ac:dyDescent="0.25">
      <c r="A2114" s="290"/>
    </row>
    <row r="2115" spans="1:1" x14ac:dyDescent="0.25">
      <c r="A2115" s="290"/>
    </row>
    <row r="2116" spans="1:1" x14ac:dyDescent="0.25">
      <c r="A2116" s="290"/>
    </row>
    <row r="2117" spans="1:1" x14ac:dyDescent="0.25">
      <c r="A2117" s="290"/>
    </row>
    <row r="2118" spans="1:1" x14ac:dyDescent="0.25">
      <c r="A2118" s="290"/>
    </row>
    <row r="2119" spans="1:1" x14ac:dyDescent="0.25">
      <c r="A2119" s="290"/>
    </row>
    <row r="2120" spans="1:1" x14ac:dyDescent="0.25">
      <c r="A2120" s="290"/>
    </row>
    <row r="2121" spans="1:1" x14ac:dyDescent="0.25">
      <c r="A2121" s="290"/>
    </row>
    <row r="2122" spans="1:1" x14ac:dyDescent="0.25">
      <c r="A2122" s="290"/>
    </row>
    <row r="2123" spans="1:1" x14ac:dyDescent="0.25">
      <c r="A2123" s="290"/>
    </row>
    <row r="2124" spans="1:1" x14ac:dyDescent="0.25">
      <c r="A2124" s="290"/>
    </row>
    <row r="2125" spans="1:1" x14ac:dyDescent="0.25">
      <c r="A2125" s="290"/>
    </row>
    <row r="2126" spans="1:1" x14ac:dyDescent="0.25">
      <c r="A2126" s="290"/>
    </row>
    <row r="2127" spans="1:1" x14ac:dyDescent="0.25">
      <c r="A2127" s="290"/>
    </row>
    <row r="2128" spans="1:1" x14ac:dyDescent="0.25">
      <c r="A2128" s="290"/>
    </row>
    <row r="2129" spans="1:1" x14ac:dyDescent="0.25">
      <c r="A2129" s="290"/>
    </row>
    <row r="2130" spans="1:1" x14ac:dyDescent="0.25">
      <c r="A2130" s="290"/>
    </row>
    <row r="2131" spans="1:1" x14ac:dyDescent="0.25">
      <c r="A2131" s="290"/>
    </row>
    <row r="2132" spans="1:1" x14ac:dyDescent="0.25">
      <c r="A2132" s="290"/>
    </row>
    <row r="2133" spans="1:1" x14ac:dyDescent="0.25">
      <c r="A2133" s="290"/>
    </row>
    <row r="2134" spans="1:1" x14ac:dyDescent="0.25">
      <c r="A2134" s="290"/>
    </row>
    <row r="2135" spans="1:1" x14ac:dyDescent="0.25">
      <c r="A2135" s="290"/>
    </row>
    <row r="2136" spans="1:1" x14ac:dyDescent="0.25">
      <c r="A2136" s="290"/>
    </row>
    <row r="2137" spans="1:1" x14ac:dyDescent="0.25">
      <c r="A2137" s="290"/>
    </row>
    <row r="2138" spans="1:1" x14ac:dyDescent="0.25">
      <c r="A2138" s="290"/>
    </row>
    <row r="2139" spans="1:1" x14ac:dyDescent="0.25">
      <c r="A2139" s="290"/>
    </row>
    <row r="2140" spans="1:1" x14ac:dyDescent="0.25">
      <c r="A2140" s="290"/>
    </row>
    <row r="2141" spans="1:1" x14ac:dyDescent="0.25">
      <c r="A2141" s="290"/>
    </row>
    <row r="2142" spans="1:1" x14ac:dyDescent="0.25">
      <c r="A2142" s="290"/>
    </row>
    <row r="2143" spans="1:1" x14ac:dyDescent="0.25">
      <c r="A2143" s="290"/>
    </row>
    <row r="2144" spans="1:1" x14ac:dyDescent="0.25">
      <c r="A2144" s="290"/>
    </row>
    <row r="2145" spans="1:1" x14ac:dyDescent="0.25">
      <c r="A2145" s="290"/>
    </row>
    <row r="2146" spans="1:1" x14ac:dyDescent="0.25">
      <c r="A2146" s="290"/>
    </row>
    <row r="2147" spans="1:1" x14ac:dyDescent="0.25">
      <c r="A2147" s="290"/>
    </row>
    <row r="2148" spans="1:1" x14ac:dyDescent="0.25">
      <c r="A2148" s="290"/>
    </row>
    <row r="2149" spans="1:1" x14ac:dyDescent="0.25">
      <c r="A2149" s="290"/>
    </row>
    <row r="2150" spans="1:1" x14ac:dyDescent="0.25">
      <c r="A2150" s="290"/>
    </row>
    <row r="2151" spans="1:1" x14ac:dyDescent="0.25">
      <c r="A2151" s="290"/>
    </row>
    <row r="2152" spans="1:1" x14ac:dyDescent="0.25">
      <c r="A2152" s="290"/>
    </row>
    <row r="2153" spans="1:1" x14ac:dyDescent="0.25">
      <c r="A2153" s="290"/>
    </row>
    <row r="2154" spans="1:1" x14ac:dyDescent="0.25">
      <c r="A2154" s="290"/>
    </row>
    <row r="2155" spans="1:1" x14ac:dyDescent="0.25">
      <c r="A2155" s="290"/>
    </row>
    <row r="2156" spans="1:1" x14ac:dyDescent="0.25">
      <c r="A2156" s="290"/>
    </row>
    <row r="2157" spans="1:1" x14ac:dyDescent="0.25">
      <c r="A2157" s="290"/>
    </row>
    <row r="2158" spans="1:1" x14ac:dyDescent="0.25">
      <c r="A2158" s="290"/>
    </row>
    <row r="2159" spans="1:1" x14ac:dyDescent="0.25">
      <c r="A2159" s="290"/>
    </row>
    <row r="2160" spans="1:1" x14ac:dyDescent="0.25">
      <c r="A2160" s="290"/>
    </row>
    <row r="2161" spans="1:1" x14ac:dyDescent="0.25">
      <c r="A2161" s="290"/>
    </row>
    <row r="2162" spans="1:1" x14ac:dyDescent="0.25">
      <c r="A2162" s="290"/>
    </row>
    <row r="2163" spans="1:1" x14ac:dyDescent="0.25">
      <c r="A2163" s="290"/>
    </row>
    <row r="2164" spans="1:1" x14ac:dyDescent="0.25">
      <c r="A2164" s="290"/>
    </row>
    <row r="2165" spans="1:1" x14ac:dyDescent="0.25">
      <c r="A2165" s="290"/>
    </row>
    <row r="2166" spans="1:1" x14ac:dyDescent="0.25">
      <c r="A2166" s="290"/>
    </row>
    <row r="2167" spans="1:1" x14ac:dyDescent="0.25">
      <c r="A2167" s="290"/>
    </row>
    <row r="2168" spans="1:1" x14ac:dyDescent="0.25">
      <c r="A2168" s="290"/>
    </row>
    <row r="2169" spans="1:1" x14ac:dyDescent="0.25">
      <c r="A2169" s="290"/>
    </row>
    <row r="2170" spans="1:1" x14ac:dyDescent="0.25">
      <c r="A2170" s="290"/>
    </row>
    <row r="2171" spans="1:1" x14ac:dyDescent="0.25">
      <c r="A2171" s="290"/>
    </row>
    <row r="2172" spans="1:1" x14ac:dyDescent="0.25">
      <c r="A2172" s="290"/>
    </row>
    <row r="2173" spans="1:1" x14ac:dyDescent="0.25">
      <c r="A2173" s="290"/>
    </row>
    <row r="2174" spans="1:1" x14ac:dyDescent="0.25">
      <c r="A2174" s="290"/>
    </row>
    <row r="2175" spans="1:1" x14ac:dyDescent="0.25">
      <c r="A2175" s="290"/>
    </row>
    <row r="2176" spans="1:1" x14ac:dyDescent="0.25">
      <c r="A2176" s="290"/>
    </row>
    <row r="2177" spans="1:1" x14ac:dyDescent="0.25">
      <c r="A2177" s="290"/>
    </row>
    <row r="2178" spans="1:1" x14ac:dyDescent="0.25">
      <c r="A2178" s="290"/>
    </row>
    <row r="2179" spans="1:1" x14ac:dyDescent="0.25">
      <c r="A2179" s="290"/>
    </row>
    <row r="2180" spans="1:1" x14ac:dyDescent="0.25">
      <c r="A2180" s="290"/>
    </row>
    <row r="2181" spans="1:1" x14ac:dyDescent="0.25">
      <c r="A2181" s="290"/>
    </row>
    <row r="2182" spans="1:1" x14ac:dyDescent="0.25">
      <c r="A2182" s="290"/>
    </row>
    <row r="2183" spans="1:1" x14ac:dyDescent="0.25">
      <c r="A2183" s="290"/>
    </row>
    <row r="2184" spans="1:1" x14ac:dyDescent="0.25">
      <c r="A2184" s="290"/>
    </row>
    <row r="2185" spans="1:1" x14ac:dyDescent="0.25">
      <c r="A2185" s="290"/>
    </row>
    <row r="2186" spans="1:1" x14ac:dyDescent="0.25">
      <c r="A2186" s="290"/>
    </row>
    <row r="2187" spans="1:1" x14ac:dyDescent="0.25">
      <c r="A2187" s="290"/>
    </row>
    <row r="2188" spans="1:1" x14ac:dyDescent="0.25">
      <c r="A2188" s="290"/>
    </row>
    <row r="2189" spans="1:1" x14ac:dyDescent="0.25">
      <c r="A2189" s="290"/>
    </row>
    <row r="2190" spans="1:1" x14ac:dyDescent="0.25">
      <c r="A2190" s="290"/>
    </row>
    <row r="2191" spans="1:1" x14ac:dyDescent="0.25">
      <c r="A2191" s="290"/>
    </row>
    <row r="2192" spans="1:1" x14ac:dyDescent="0.25">
      <c r="A2192" s="290"/>
    </row>
    <row r="2193" spans="1:1" x14ac:dyDescent="0.25">
      <c r="A2193" s="290"/>
    </row>
    <row r="2194" spans="1:1" x14ac:dyDescent="0.25">
      <c r="A2194" s="290"/>
    </row>
    <row r="2195" spans="1:1" x14ac:dyDescent="0.25">
      <c r="A2195" s="290"/>
    </row>
    <row r="2196" spans="1:1" x14ac:dyDescent="0.25">
      <c r="A2196" s="290"/>
    </row>
    <row r="2197" spans="1:1" x14ac:dyDescent="0.25">
      <c r="A2197" s="290"/>
    </row>
    <row r="2198" spans="1:1" x14ac:dyDescent="0.25">
      <c r="A2198" s="290"/>
    </row>
    <row r="2199" spans="1:1" x14ac:dyDescent="0.25">
      <c r="A2199" s="290"/>
    </row>
    <row r="2200" spans="1:1" x14ac:dyDescent="0.25">
      <c r="A2200" s="290"/>
    </row>
    <row r="2201" spans="1:1" x14ac:dyDescent="0.25">
      <c r="A2201" s="290"/>
    </row>
    <row r="2202" spans="1:1" x14ac:dyDescent="0.25">
      <c r="A2202" s="290"/>
    </row>
    <row r="2203" spans="1:1" x14ac:dyDescent="0.25">
      <c r="A2203" s="290"/>
    </row>
    <row r="2204" spans="1:1" x14ac:dyDescent="0.25">
      <c r="A2204" s="290"/>
    </row>
    <row r="2205" spans="1:1" x14ac:dyDescent="0.25">
      <c r="A2205" s="290"/>
    </row>
    <row r="2206" spans="1:1" x14ac:dyDescent="0.25">
      <c r="A2206" s="290"/>
    </row>
    <row r="2207" spans="1:1" x14ac:dyDescent="0.25">
      <c r="A2207" s="290"/>
    </row>
    <row r="2208" spans="1:1" x14ac:dyDescent="0.25">
      <c r="A2208" s="290"/>
    </row>
    <row r="2209" spans="1:1" x14ac:dyDescent="0.25">
      <c r="A2209" s="290"/>
    </row>
    <row r="2210" spans="1:1" x14ac:dyDescent="0.25">
      <c r="A2210" s="290"/>
    </row>
    <row r="2211" spans="1:1" x14ac:dyDescent="0.25">
      <c r="A2211" s="290"/>
    </row>
    <row r="2212" spans="1:1" x14ac:dyDescent="0.25">
      <c r="A2212" s="290"/>
    </row>
    <row r="2213" spans="1:1" x14ac:dyDescent="0.25">
      <c r="A2213" s="290"/>
    </row>
    <row r="2214" spans="1:1" x14ac:dyDescent="0.25">
      <c r="A2214" s="290"/>
    </row>
    <row r="2215" spans="1:1" x14ac:dyDescent="0.25">
      <c r="A2215" s="290"/>
    </row>
    <row r="2216" spans="1:1" x14ac:dyDescent="0.25">
      <c r="A2216" s="290"/>
    </row>
    <row r="2217" spans="1:1" x14ac:dyDescent="0.25">
      <c r="A2217" s="290"/>
    </row>
    <row r="2218" spans="1:1" x14ac:dyDescent="0.25">
      <c r="A2218" s="290"/>
    </row>
    <row r="2219" spans="1:1" x14ac:dyDescent="0.25">
      <c r="A2219" s="290"/>
    </row>
    <row r="2220" spans="1:1" x14ac:dyDescent="0.25">
      <c r="A2220" s="290"/>
    </row>
    <row r="2221" spans="1:1" x14ac:dyDescent="0.25">
      <c r="A2221" s="290"/>
    </row>
    <row r="2222" spans="1:1" x14ac:dyDescent="0.25">
      <c r="A2222" s="290"/>
    </row>
    <row r="2223" spans="1:1" x14ac:dyDescent="0.25">
      <c r="A2223" s="290"/>
    </row>
    <row r="2224" spans="1:1" x14ac:dyDescent="0.25">
      <c r="A2224" s="290"/>
    </row>
    <row r="2225" spans="1:1" x14ac:dyDescent="0.25">
      <c r="A2225" s="290"/>
    </row>
    <row r="2226" spans="1:1" x14ac:dyDescent="0.25">
      <c r="A2226" s="290"/>
    </row>
    <row r="2227" spans="1:1" x14ac:dyDescent="0.25">
      <c r="A2227" s="290"/>
    </row>
    <row r="2228" spans="1:1" x14ac:dyDescent="0.25">
      <c r="A2228" s="290"/>
    </row>
    <row r="2229" spans="1:1" x14ac:dyDescent="0.25">
      <c r="A2229" s="290"/>
    </row>
    <row r="2230" spans="1:1" x14ac:dyDescent="0.25">
      <c r="A2230" s="290"/>
    </row>
    <row r="2231" spans="1:1" x14ac:dyDescent="0.25">
      <c r="A2231" s="290"/>
    </row>
    <row r="2232" spans="1:1" x14ac:dyDescent="0.25">
      <c r="A2232" s="290"/>
    </row>
    <row r="2233" spans="1:1" x14ac:dyDescent="0.25">
      <c r="A2233" s="290"/>
    </row>
    <row r="2234" spans="1:1" x14ac:dyDescent="0.25">
      <c r="A2234" s="290"/>
    </row>
    <row r="2235" spans="1:1" x14ac:dyDescent="0.25">
      <c r="A2235" s="290"/>
    </row>
    <row r="2236" spans="1:1" x14ac:dyDescent="0.25">
      <c r="A2236" s="290"/>
    </row>
    <row r="2237" spans="1:1" x14ac:dyDescent="0.25">
      <c r="A2237" s="290"/>
    </row>
    <row r="2238" spans="1:1" x14ac:dyDescent="0.25">
      <c r="A2238" s="290"/>
    </row>
    <row r="2239" spans="1:1" x14ac:dyDescent="0.25">
      <c r="A2239" s="290"/>
    </row>
    <row r="2240" spans="1:1" x14ac:dyDescent="0.25">
      <c r="A2240" s="290"/>
    </row>
    <row r="2241" spans="1:1" x14ac:dyDescent="0.25">
      <c r="A2241" s="290"/>
    </row>
    <row r="2242" spans="1:1" x14ac:dyDescent="0.25">
      <c r="A2242" s="290"/>
    </row>
    <row r="2243" spans="1:1" x14ac:dyDescent="0.25">
      <c r="A2243" s="290"/>
    </row>
    <row r="2244" spans="1:1" x14ac:dyDescent="0.25">
      <c r="A2244" s="290"/>
    </row>
    <row r="2245" spans="1:1" x14ac:dyDescent="0.25">
      <c r="A2245" s="290"/>
    </row>
    <row r="2246" spans="1:1" x14ac:dyDescent="0.25">
      <c r="A2246" s="290"/>
    </row>
    <row r="2247" spans="1:1" x14ac:dyDescent="0.25">
      <c r="A2247" s="290"/>
    </row>
    <row r="2248" spans="1:1" x14ac:dyDescent="0.25">
      <c r="A2248" s="290"/>
    </row>
    <row r="2249" spans="1:1" x14ac:dyDescent="0.25">
      <c r="A2249" s="290"/>
    </row>
    <row r="2250" spans="1:1" x14ac:dyDescent="0.25">
      <c r="A2250" s="290"/>
    </row>
    <row r="2251" spans="1:1" x14ac:dyDescent="0.25">
      <c r="A2251" s="290"/>
    </row>
    <row r="2252" spans="1:1" x14ac:dyDescent="0.25">
      <c r="A2252" s="290"/>
    </row>
    <row r="2253" spans="1:1" x14ac:dyDescent="0.25">
      <c r="A2253" s="290"/>
    </row>
    <row r="2254" spans="1:1" x14ac:dyDescent="0.25">
      <c r="A2254" s="290"/>
    </row>
    <row r="2255" spans="1:1" x14ac:dyDescent="0.25">
      <c r="A2255" s="290"/>
    </row>
    <row r="2256" spans="1:1" x14ac:dyDescent="0.25">
      <c r="A2256" s="290"/>
    </row>
    <row r="2257" spans="1:1" x14ac:dyDescent="0.25">
      <c r="A2257" s="290"/>
    </row>
    <row r="2258" spans="1:1" x14ac:dyDescent="0.25">
      <c r="A2258" s="290"/>
    </row>
    <row r="2259" spans="1:1" x14ac:dyDescent="0.25">
      <c r="A2259" s="290"/>
    </row>
    <row r="2260" spans="1:1" x14ac:dyDescent="0.25">
      <c r="A2260" s="290"/>
    </row>
    <row r="2261" spans="1:1" x14ac:dyDescent="0.25">
      <c r="A2261" s="290"/>
    </row>
    <row r="2262" spans="1:1" x14ac:dyDescent="0.25">
      <c r="A2262" s="290"/>
    </row>
    <row r="2263" spans="1:1" x14ac:dyDescent="0.25">
      <c r="A2263" s="290"/>
    </row>
    <row r="2264" spans="1:1" x14ac:dyDescent="0.25">
      <c r="A2264" s="290"/>
    </row>
    <row r="2265" spans="1:1" x14ac:dyDescent="0.25">
      <c r="A2265" s="290"/>
    </row>
    <row r="2266" spans="1:1" x14ac:dyDescent="0.25">
      <c r="A2266" s="290"/>
    </row>
    <row r="2267" spans="1:1" x14ac:dyDescent="0.25">
      <c r="A2267" s="290"/>
    </row>
    <row r="2268" spans="1:1" x14ac:dyDescent="0.25">
      <c r="A2268" s="290"/>
    </row>
    <row r="2269" spans="1:1" x14ac:dyDescent="0.25">
      <c r="A2269" s="290"/>
    </row>
    <row r="2270" spans="1:1" x14ac:dyDescent="0.25">
      <c r="A2270" s="290"/>
    </row>
    <row r="2271" spans="1:1" x14ac:dyDescent="0.25">
      <c r="A2271" s="290"/>
    </row>
    <row r="2272" spans="1:1" x14ac:dyDescent="0.25">
      <c r="A2272" s="290"/>
    </row>
    <row r="2273" spans="1:1" x14ac:dyDescent="0.25">
      <c r="A2273" s="290"/>
    </row>
    <row r="2274" spans="1:1" x14ac:dyDescent="0.25">
      <c r="A2274" s="290"/>
    </row>
    <row r="2275" spans="1:1" x14ac:dyDescent="0.25">
      <c r="A2275" s="290"/>
    </row>
    <row r="2276" spans="1:1" x14ac:dyDescent="0.25">
      <c r="A2276" s="290"/>
    </row>
    <row r="2277" spans="1:1" x14ac:dyDescent="0.25">
      <c r="A2277" s="290"/>
    </row>
    <row r="2278" spans="1:1" x14ac:dyDescent="0.25">
      <c r="A2278" s="290"/>
    </row>
    <row r="2279" spans="1:1" x14ac:dyDescent="0.25">
      <c r="A2279" s="290"/>
    </row>
    <row r="2280" spans="1:1" x14ac:dyDescent="0.25">
      <c r="A2280" s="290"/>
    </row>
    <row r="2281" spans="1:1" x14ac:dyDescent="0.25">
      <c r="A2281" s="290"/>
    </row>
    <row r="2282" spans="1:1" x14ac:dyDescent="0.25">
      <c r="A2282" s="290"/>
    </row>
    <row r="2283" spans="1:1" x14ac:dyDescent="0.25">
      <c r="A2283" s="290"/>
    </row>
    <row r="2284" spans="1:1" x14ac:dyDescent="0.25">
      <c r="A2284" s="290"/>
    </row>
    <row r="2285" spans="1:1" x14ac:dyDescent="0.25">
      <c r="A2285" s="290"/>
    </row>
    <row r="2286" spans="1:1" x14ac:dyDescent="0.25">
      <c r="A2286" s="290"/>
    </row>
    <row r="2287" spans="1:1" x14ac:dyDescent="0.25">
      <c r="A2287" s="290"/>
    </row>
    <row r="2288" spans="1:1" x14ac:dyDescent="0.25">
      <c r="A2288" s="290"/>
    </row>
    <row r="2289" spans="1:1" x14ac:dyDescent="0.25">
      <c r="A2289" s="290"/>
    </row>
    <row r="2290" spans="1:1" x14ac:dyDescent="0.25">
      <c r="A2290" s="290"/>
    </row>
    <row r="2291" spans="1:1" x14ac:dyDescent="0.25">
      <c r="A2291" s="290"/>
    </row>
    <row r="2292" spans="1:1" x14ac:dyDescent="0.25">
      <c r="A2292" s="290"/>
    </row>
    <row r="2293" spans="1:1" x14ac:dyDescent="0.25">
      <c r="A2293" s="290"/>
    </row>
    <row r="2294" spans="1:1" x14ac:dyDescent="0.25">
      <c r="A2294" s="290"/>
    </row>
    <row r="2295" spans="1:1" x14ac:dyDescent="0.25">
      <c r="A2295" s="290"/>
    </row>
    <row r="2296" spans="1:1" x14ac:dyDescent="0.25">
      <c r="A2296" s="290"/>
    </row>
    <row r="2297" spans="1:1" x14ac:dyDescent="0.25">
      <c r="A2297" s="290"/>
    </row>
    <row r="2298" spans="1:1" x14ac:dyDescent="0.25">
      <c r="A2298" s="290"/>
    </row>
    <row r="2299" spans="1:1" x14ac:dyDescent="0.25">
      <c r="A2299" s="290"/>
    </row>
    <row r="2300" spans="1:1" x14ac:dyDescent="0.25">
      <c r="A2300" s="290"/>
    </row>
    <row r="2301" spans="1:1" x14ac:dyDescent="0.25">
      <c r="A2301" s="290"/>
    </row>
    <row r="2302" spans="1:1" x14ac:dyDescent="0.25">
      <c r="A2302" s="290"/>
    </row>
    <row r="2303" spans="1:1" x14ac:dyDescent="0.25">
      <c r="A2303" s="290"/>
    </row>
    <row r="2304" spans="1:1" x14ac:dyDescent="0.25">
      <c r="A2304" s="290"/>
    </row>
    <row r="2305" spans="1:1" x14ac:dyDescent="0.25">
      <c r="A2305" s="290"/>
    </row>
    <row r="2306" spans="1:1" x14ac:dyDescent="0.25">
      <c r="A2306" s="290"/>
    </row>
    <row r="2307" spans="1:1" x14ac:dyDescent="0.25">
      <c r="A2307" s="290"/>
    </row>
    <row r="2308" spans="1:1" x14ac:dyDescent="0.25">
      <c r="A2308" s="290"/>
    </row>
    <row r="2309" spans="1:1" x14ac:dyDescent="0.25">
      <c r="A2309" s="290"/>
    </row>
    <row r="2310" spans="1:1" x14ac:dyDescent="0.25">
      <c r="A2310" s="290"/>
    </row>
    <row r="2311" spans="1:1" x14ac:dyDescent="0.25">
      <c r="A2311" s="290"/>
    </row>
    <row r="2312" spans="1:1" x14ac:dyDescent="0.25">
      <c r="A2312" s="290"/>
    </row>
    <row r="2313" spans="1:1" x14ac:dyDescent="0.25">
      <c r="A2313" s="290"/>
    </row>
    <row r="2314" spans="1:1" x14ac:dyDescent="0.25">
      <c r="A2314" s="290"/>
    </row>
    <row r="2315" spans="1:1" x14ac:dyDescent="0.25">
      <c r="A2315" s="290"/>
    </row>
    <row r="2316" spans="1:1" x14ac:dyDescent="0.25">
      <c r="A2316" s="290"/>
    </row>
    <row r="2317" spans="1:1" x14ac:dyDescent="0.25">
      <c r="A2317" s="290"/>
    </row>
    <row r="2318" spans="1:1" x14ac:dyDescent="0.25">
      <c r="A2318" s="290"/>
    </row>
    <row r="2319" spans="1:1" x14ac:dyDescent="0.25">
      <c r="A2319" s="290"/>
    </row>
    <row r="2320" spans="1:1" x14ac:dyDescent="0.25">
      <c r="A2320" s="290"/>
    </row>
    <row r="2321" spans="1:1" x14ac:dyDescent="0.25">
      <c r="A2321" s="290"/>
    </row>
    <row r="2322" spans="1:1" x14ac:dyDescent="0.25">
      <c r="A2322" s="290"/>
    </row>
    <row r="2323" spans="1:1" x14ac:dyDescent="0.25">
      <c r="A2323" s="290"/>
    </row>
    <row r="2324" spans="1:1" x14ac:dyDescent="0.25">
      <c r="A2324" s="290"/>
    </row>
    <row r="2325" spans="1:1" x14ac:dyDescent="0.25">
      <c r="A2325" s="290"/>
    </row>
    <row r="2326" spans="1:1" x14ac:dyDescent="0.25">
      <c r="A2326" s="290"/>
    </row>
    <row r="2327" spans="1:1" x14ac:dyDescent="0.25">
      <c r="A2327" s="290"/>
    </row>
    <row r="2328" spans="1:1" x14ac:dyDescent="0.25">
      <c r="A2328" s="290"/>
    </row>
    <row r="2329" spans="1:1" x14ac:dyDescent="0.25">
      <c r="A2329" s="290"/>
    </row>
    <row r="2330" spans="1:1" x14ac:dyDescent="0.25">
      <c r="A2330" s="290"/>
    </row>
    <row r="2331" spans="1:1" x14ac:dyDescent="0.25">
      <c r="A2331" s="290"/>
    </row>
    <row r="2332" spans="1:1" x14ac:dyDescent="0.25">
      <c r="A2332" s="290"/>
    </row>
    <row r="2333" spans="1:1" x14ac:dyDescent="0.25">
      <c r="A2333" s="290"/>
    </row>
    <row r="2334" spans="1:1" x14ac:dyDescent="0.25">
      <c r="A2334" s="290"/>
    </row>
    <row r="2335" spans="1:1" x14ac:dyDescent="0.25">
      <c r="A2335" s="290"/>
    </row>
    <row r="2336" spans="1:1" x14ac:dyDescent="0.25">
      <c r="A2336" s="290"/>
    </row>
    <row r="2337" spans="1:1" x14ac:dyDescent="0.25">
      <c r="A2337" s="290"/>
    </row>
    <row r="2338" spans="1:1" x14ac:dyDescent="0.25">
      <c r="A2338" s="290"/>
    </row>
    <row r="2339" spans="1:1" x14ac:dyDescent="0.25">
      <c r="A2339" s="290"/>
    </row>
    <row r="2340" spans="1:1" x14ac:dyDescent="0.25">
      <c r="A2340" s="290"/>
    </row>
    <row r="2341" spans="1:1" x14ac:dyDescent="0.25">
      <c r="A2341" s="290"/>
    </row>
    <row r="2342" spans="1:1" x14ac:dyDescent="0.25">
      <c r="A2342" s="290"/>
    </row>
    <row r="2343" spans="1:1" x14ac:dyDescent="0.25">
      <c r="A2343" s="290"/>
    </row>
    <row r="2344" spans="1:1" x14ac:dyDescent="0.25">
      <c r="A2344" s="290"/>
    </row>
    <row r="2345" spans="1:1" x14ac:dyDescent="0.25">
      <c r="A2345" s="290"/>
    </row>
    <row r="2346" spans="1:1" x14ac:dyDescent="0.25">
      <c r="A2346" s="290"/>
    </row>
    <row r="2347" spans="1:1" x14ac:dyDescent="0.25">
      <c r="A2347" s="290"/>
    </row>
    <row r="2348" spans="1:1" x14ac:dyDescent="0.25">
      <c r="A2348" s="290"/>
    </row>
    <row r="2349" spans="1:1" x14ac:dyDescent="0.25">
      <c r="A2349" s="290"/>
    </row>
    <row r="2350" spans="1:1" x14ac:dyDescent="0.25">
      <c r="A2350" s="290"/>
    </row>
    <row r="2351" spans="1:1" x14ac:dyDescent="0.25">
      <c r="A2351" s="290"/>
    </row>
    <row r="2352" spans="1:1" x14ac:dyDescent="0.25">
      <c r="A2352" s="290"/>
    </row>
    <row r="2353" spans="1:1" x14ac:dyDescent="0.25">
      <c r="A2353" s="290"/>
    </row>
    <row r="2354" spans="1:1" x14ac:dyDescent="0.25">
      <c r="A2354" s="290"/>
    </row>
    <row r="2355" spans="1:1" x14ac:dyDescent="0.25">
      <c r="A2355" s="290"/>
    </row>
    <row r="2356" spans="1:1" x14ac:dyDescent="0.25">
      <c r="A2356" s="290"/>
    </row>
    <row r="2357" spans="1:1" x14ac:dyDescent="0.25">
      <c r="A2357" s="290"/>
    </row>
    <row r="2358" spans="1:1" x14ac:dyDescent="0.25">
      <c r="A2358" s="290"/>
    </row>
    <row r="2359" spans="1:1" x14ac:dyDescent="0.25">
      <c r="A2359" s="290"/>
    </row>
    <row r="2360" spans="1:1" x14ac:dyDescent="0.25">
      <c r="A2360" s="290"/>
    </row>
    <row r="2361" spans="1:1" x14ac:dyDescent="0.25">
      <c r="A2361" s="290"/>
    </row>
    <row r="2362" spans="1:1" x14ac:dyDescent="0.25">
      <c r="A2362" s="290"/>
    </row>
    <row r="2363" spans="1:1" x14ac:dyDescent="0.25">
      <c r="A2363" s="290"/>
    </row>
    <row r="2364" spans="1:1" x14ac:dyDescent="0.25">
      <c r="A2364" s="290"/>
    </row>
    <row r="2365" spans="1:1" x14ac:dyDescent="0.25">
      <c r="A2365" s="290"/>
    </row>
    <row r="2366" spans="1:1" x14ac:dyDescent="0.25">
      <c r="A2366" s="290"/>
    </row>
    <row r="2367" spans="1:1" x14ac:dyDescent="0.25">
      <c r="A2367" s="290"/>
    </row>
    <row r="2368" spans="1:1" x14ac:dyDescent="0.25">
      <c r="A2368" s="290"/>
    </row>
    <row r="2369" spans="1:1" x14ac:dyDescent="0.25">
      <c r="A2369" s="290"/>
    </row>
    <row r="2370" spans="1:1" x14ac:dyDescent="0.25">
      <c r="A2370" s="290"/>
    </row>
    <row r="2371" spans="1:1" x14ac:dyDescent="0.25">
      <c r="A2371" s="290"/>
    </row>
    <row r="2372" spans="1:1" x14ac:dyDescent="0.25">
      <c r="A2372" s="290"/>
    </row>
    <row r="2373" spans="1:1" x14ac:dyDescent="0.25">
      <c r="A2373" s="290"/>
    </row>
    <row r="2374" spans="1:1" x14ac:dyDescent="0.25">
      <c r="A2374" s="290"/>
    </row>
    <row r="2375" spans="1:1" x14ac:dyDescent="0.25">
      <c r="A2375" s="290"/>
    </row>
    <row r="2376" spans="1:1" x14ac:dyDescent="0.25">
      <c r="A2376" s="290"/>
    </row>
    <row r="2377" spans="1:1" x14ac:dyDescent="0.25">
      <c r="A2377" s="290"/>
    </row>
    <row r="2378" spans="1:1" x14ac:dyDescent="0.25">
      <c r="A2378" s="290"/>
    </row>
    <row r="2379" spans="1:1" x14ac:dyDescent="0.25">
      <c r="A2379" s="290"/>
    </row>
    <row r="2380" spans="1:1" x14ac:dyDescent="0.25">
      <c r="A2380" s="290"/>
    </row>
    <row r="2381" spans="1:1" x14ac:dyDescent="0.25">
      <c r="A2381" s="290"/>
    </row>
    <row r="2382" spans="1:1" x14ac:dyDescent="0.25">
      <c r="A2382" s="290"/>
    </row>
    <row r="2383" spans="1:1" x14ac:dyDescent="0.25">
      <c r="A2383" s="290"/>
    </row>
    <row r="2384" spans="1:1" x14ac:dyDescent="0.25">
      <c r="A2384" s="290"/>
    </row>
    <row r="2385" spans="1:1" x14ac:dyDescent="0.25">
      <c r="A2385" s="290"/>
    </row>
    <row r="2386" spans="1:1" x14ac:dyDescent="0.25">
      <c r="A2386" s="290"/>
    </row>
    <row r="2387" spans="1:1" x14ac:dyDescent="0.25">
      <c r="A2387" s="290"/>
    </row>
    <row r="2388" spans="1:1" x14ac:dyDescent="0.25">
      <c r="A2388" s="290"/>
    </row>
    <row r="2389" spans="1:1" x14ac:dyDescent="0.25">
      <c r="A2389" s="290"/>
    </row>
    <row r="2390" spans="1:1" x14ac:dyDescent="0.25">
      <c r="A2390" s="290"/>
    </row>
    <row r="2391" spans="1:1" x14ac:dyDescent="0.25">
      <c r="A2391" s="290"/>
    </row>
    <row r="2392" spans="1:1" x14ac:dyDescent="0.25">
      <c r="A2392" s="290"/>
    </row>
    <row r="2393" spans="1:1" x14ac:dyDescent="0.25">
      <c r="A2393" s="290"/>
    </row>
    <row r="2394" spans="1:1" x14ac:dyDescent="0.25">
      <c r="A2394" s="290"/>
    </row>
    <row r="2395" spans="1:1" x14ac:dyDescent="0.25">
      <c r="A2395" s="290"/>
    </row>
    <row r="2396" spans="1:1" x14ac:dyDescent="0.25">
      <c r="A2396" s="290"/>
    </row>
    <row r="2397" spans="1:1" x14ac:dyDescent="0.25">
      <c r="A2397" s="290"/>
    </row>
    <row r="2398" spans="1:1" x14ac:dyDescent="0.25">
      <c r="A2398" s="290"/>
    </row>
    <row r="2399" spans="1:1" x14ac:dyDescent="0.25">
      <c r="A2399" s="290"/>
    </row>
    <row r="2400" spans="1:1" x14ac:dyDescent="0.25">
      <c r="A2400" s="290"/>
    </row>
    <row r="2401" spans="1:1" x14ac:dyDescent="0.25">
      <c r="A2401" s="290"/>
    </row>
    <row r="2402" spans="1:1" x14ac:dyDescent="0.25">
      <c r="A2402" s="290"/>
    </row>
    <row r="2403" spans="1:1" x14ac:dyDescent="0.25">
      <c r="A2403" s="290"/>
    </row>
    <row r="2404" spans="1:1" x14ac:dyDescent="0.25">
      <c r="A2404" s="290"/>
    </row>
    <row r="2405" spans="1:1" x14ac:dyDescent="0.25">
      <c r="A2405" s="290"/>
    </row>
    <row r="2406" spans="1:1" x14ac:dyDescent="0.25">
      <c r="A2406" s="290"/>
    </row>
    <row r="2407" spans="1:1" x14ac:dyDescent="0.25">
      <c r="A2407" s="290"/>
    </row>
    <row r="2408" spans="1:1" x14ac:dyDescent="0.25">
      <c r="A2408" s="290"/>
    </row>
    <row r="2409" spans="1:1" x14ac:dyDescent="0.25">
      <c r="A2409" s="290"/>
    </row>
    <row r="2410" spans="1:1" x14ac:dyDescent="0.25">
      <c r="A2410" s="290"/>
    </row>
    <row r="2411" spans="1:1" x14ac:dyDescent="0.25">
      <c r="A2411" s="290"/>
    </row>
    <row r="2412" spans="1:1" x14ac:dyDescent="0.25">
      <c r="A2412" s="290"/>
    </row>
    <row r="2413" spans="1:1" x14ac:dyDescent="0.25">
      <c r="A2413" s="290"/>
    </row>
    <row r="2414" spans="1:1" x14ac:dyDescent="0.25">
      <c r="A2414" s="290"/>
    </row>
    <row r="2415" spans="1:1" x14ac:dyDescent="0.25">
      <c r="A2415" s="290"/>
    </row>
    <row r="2416" spans="1:1" x14ac:dyDescent="0.25">
      <c r="A2416" s="290"/>
    </row>
    <row r="2417" spans="1:1" x14ac:dyDescent="0.25">
      <c r="A2417" s="290"/>
    </row>
    <row r="2418" spans="1:1" x14ac:dyDescent="0.25">
      <c r="A2418" s="290"/>
    </row>
    <row r="2419" spans="1:1" x14ac:dyDescent="0.25">
      <c r="A2419" s="290"/>
    </row>
    <row r="2420" spans="1:1" x14ac:dyDescent="0.25">
      <c r="A2420" s="290"/>
    </row>
    <row r="2421" spans="1:1" x14ac:dyDescent="0.25">
      <c r="A2421" s="290"/>
    </row>
    <row r="2422" spans="1:1" x14ac:dyDescent="0.25">
      <c r="A2422" s="290"/>
    </row>
    <row r="2423" spans="1:1" x14ac:dyDescent="0.25">
      <c r="A2423" s="290"/>
    </row>
    <row r="2424" spans="1:1" x14ac:dyDescent="0.25">
      <c r="A2424" s="290"/>
    </row>
    <row r="2425" spans="1:1" x14ac:dyDescent="0.25">
      <c r="A2425" s="290"/>
    </row>
    <row r="2426" spans="1:1" x14ac:dyDescent="0.25">
      <c r="A2426" s="290"/>
    </row>
    <row r="2427" spans="1:1" x14ac:dyDescent="0.25">
      <c r="A2427" s="290"/>
    </row>
    <row r="2428" spans="1:1" x14ac:dyDescent="0.25">
      <c r="A2428" s="290"/>
    </row>
    <row r="2429" spans="1:1" x14ac:dyDescent="0.25">
      <c r="A2429" s="290"/>
    </row>
    <row r="2430" spans="1:1" x14ac:dyDescent="0.25">
      <c r="A2430" s="290"/>
    </row>
    <row r="2431" spans="1:1" x14ac:dyDescent="0.25">
      <c r="A2431" s="290"/>
    </row>
    <row r="2432" spans="1:1" x14ac:dyDescent="0.25">
      <c r="A2432" s="290"/>
    </row>
    <row r="2433" spans="1:1" x14ac:dyDescent="0.25">
      <c r="A2433" s="290"/>
    </row>
    <row r="2434" spans="1:1" x14ac:dyDescent="0.25">
      <c r="A2434" s="290"/>
    </row>
    <row r="2435" spans="1:1" x14ac:dyDescent="0.25">
      <c r="A2435" s="290"/>
    </row>
    <row r="2436" spans="1:1" x14ac:dyDescent="0.25">
      <c r="A2436" s="290"/>
    </row>
    <row r="2437" spans="1:1" x14ac:dyDescent="0.25">
      <c r="A2437" s="290"/>
    </row>
    <row r="2438" spans="1:1" x14ac:dyDescent="0.25">
      <c r="A2438" s="290"/>
    </row>
    <row r="2439" spans="1:1" x14ac:dyDescent="0.25">
      <c r="A2439" s="290"/>
    </row>
    <row r="2440" spans="1:1" x14ac:dyDescent="0.25">
      <c r="A2440" s="290"/>
    </row>
    <row r="2441" spans="1:1" x14ac:dyDescent="0.25">
      <c r="A2441" s="290"/>
    </row>
    <row r="2442" spans="1:1" x14ac:dyDescent="0.25">
      <c r="A2442" s="290"/>
    </row>
    <row r="2443" spans="1:1" x14ac:dyDescent="0.25">
      <c r="A2443" s="290"/>
    </row>
    <row r="2444" spans="1:1" x14ac:dyDescent="0.25">
      <c r="A2444" s="290"/>
    </row>
    <row r="2445" spans="1:1" x14ac:dyDescent="0.25">
      <c r="A2445" s="290"/>
    </row>
    <row r="2446" spans="1:1" x14ac:dyDescent="0.25">
      <c r="A2446" s="290"/>
    </row>
    <row r="2447" spans="1:1" x14ac:dyDescent="0.25">
      <c r="A2447" s="290"/>
    </row>
    <row r="2448" spans="1:1" x14ac:dyDescent="0.25">
      <c r="A2448" s="290"/>
    </row>
    <row r="2449" spans="1:1" x14ac:dyDescent="0.25">
      <c r="A2449" s="290"/>
    </row>
    <row r="2450" spans="1:1" x14ac:dyDescent="0.25">
      <c r="A2450" s="290"/>
    </row>
    <row r="2451" spans="1:1" x14ac:dyDescent="0.25">
      <c r="A2451" s="290"/>
    </row>
    <row r="2452" spans="1:1" x14ac:dyDescent="0.25">
      <c r="A2452" s="290"/>
    </row>
    <row r="2453" spans="1:1" x14ac:dyDescent="0.25">
      <c r="A2453" s="290"/>
    </row>
    <row r="2454" spans="1:1" x14ac:dyDescent="0.25">
      <c r="A2454" s="290"/>
    </row>
    <row r="2455" spans="1:1" x14ac:dyDescent="0.25">
      <c r="A2455" s="290"/>
    </row>
    <row r="2456" spans="1:1" x14ac:dyDescent="0.25">
      <c r="A2456" s="290"/>
    </row>
    <row r="2457" spans="1:1" x14ac:dyDescent="0.25">
      <c r="A2457" s="290"/>
    </row>
    <row r="2458" spans="1:1" x14ac:dyDescent="0.25">
      <c r="A2458" s="290"/>
    </row>
    <row r="2459" spans="1:1" x14ac:dyDescent="0.25">
      <c r="A2459" s="290"/>
    </row>
    <row r="2460" spans="1:1" x14ac:dyDescent="0.25">
      <c r="A2460" s="290"/>
    </row>
    <row r="2461" spans="1:1" x14ac:dyDescent="0.25">
      <c r="A2461" s="290"/>
    </row>
    <row r="2462" spans="1:1" x14ac:dyDescent="0.25">
      <c r="A2462" s="290"/>
    </row>
    <row r="2463" spans="1:1" x14ac:dyDescent="0.25">
      <c r="A2463" s="290"/>
    </row>
    <row r="2464" spans="1:1" x14ac:dyDescent="0.25">
      <c r="A2464" s="290"/>
    </row>
    <row r="2465" spans="1:1" x14ac:dyDescent="0.25">
      <c r="A2465" s="290"/>
    </row>
    <row r="2466" spans="1:1" x14ac:dyDescent="0.25">
      <c r="A2466" s="290"/>
    </row>
    <row r="2467" spans="1:1" x14ac:dyDescent="0.25">
      <c r="A2467" s="290"/>
    </row>
    <row r="2468" spans="1:1" x14ac:dyDescent="0.25">
      <c r="A2468" s="290"/>
    </row>
    <row r="2469" spans="1:1" x14ac:dyDescent="0.25">
      <c r="A2469" s="290"/>
    </row>
    <row r="2470" spans="1:1" x14ac:dyDescent="0.25">
      <c r="A2470" s="290"/>
    </row>
    <row r="2471" spans="1:1" x14ac:dyDescent="0.25">
      <c r="A2471" s="290"/>
    </row>
    <row r="2472" spans="1:1" x14ac:dyDescent="0.25">
      <c r="A2472" s="290"/>
    </row>
    <row r="2473" spans="1:1" x14ac:dyDescent="0.25">
      <c r="A2473" s="290"/>
    </row>
    <row r="2474" spans="1:1" x14ac:dyDescent="0.25">
      <c r="A2474" s="290"/>
    </row>
    <row r="2475" spans="1:1" x14ac:dyDescent="0.25">
      <c r="A2475" s="290"/>
    </row>
    <row r="2476" spans="1:1" x14ac:dyDescent="0.25">
      <c r="A2476" s="290"/>
    </row>
    <row r="2477" spans="1:1" x14ac:dyDescent="0.25">
      <c r="A2477" s="290"/>
    </row>
    <row r="2478" spans="1:1" x14ac:dyDescent="0.25">
      <c r="A2478" s="290"/>
    </row>
    <row r="2479" spans="1:1" x14ac:dyDescent="0.25">
      <c r="A2479" s="290"/>
    </row>
    <row r="2480" spans="1:1" x14ac:dyDescent="0.25">
      <c r="A2480" s="290"/>
    </row>
    <row r="2481" spans="1:1" x14ac:dyDescent="0.25">
      <c r="A2481" s="290"/>
    </row>
    <row r="2482" spans="1:1" x14ac:dyDescent="0.25">
      <c r="A2482" s="290"/>
    </row>
    <row r="2483" spans="1:1" x14ac:dyDescent="0.25">
      <c r="A2483" s="290"/>
    </row>
    <row r="2484" spans="1:1" x14ac:dyDescent="0.25">
      <c r="A2484" s="290"/>
    </row>
    <row r="2485" spans="1:1" x14ac:dyDescent="0.25">
      <c r="A2485" s="290"/>
    </row>
    <row r="2486" spans="1:1" x14ac:dyDescent="0.25">
      <c r="A2486" s="290"/>
    </row>
    <row r="2487" spans="1:1" x14ac:dyDescent="0.25">
      <c r="A2487" s="290"/>
    </row>
    <row r="2488" spans="1:1" x14ac:dyDescent="0.25">
      <c r="A2488" s="290"/>
    </row>
    <row r="2489" spans="1:1" x14ac:dyDescent="0.25">
      <c r="A2489" s="290"/>
    </row>
    <row r="2490" spans="1:1" x14ac:dyDescent="0.25">
      <c r="A2490" s="290"/>
    </row>
    <row r="2491" spans="1:1" x14ac:dyDescent="0.25">
      <c r="A2491" s="290"/>
    </row>
    <row r="2492" spans="1:1" x14ac:dyDescent="0.25">
      <c r="A2492" s="290"/>
    </row>
    <row r="2493" spans="1:1" x14ac:dyDescent="0.25">
      <c r="A2493" s="290"/>
    </row>
    <row r="2494" spans="1:1" x14ac:dyDescent="0.25">
      <c r="A2494" s="290"/>
    </row>
    <row r="2495" spans="1:1" x14ac:dyDescent="0.25">
      <c r="A2495" s="290"/>
    </row>
    <row r="2496" spans="1:1" x14ac:dyDescent="0.25">
      <c r="A2496" s="290"/>
    </row>
    <row r="2497" spans="1:1" x14ac:dyDescent="0.25">
      <c r="A2497" s="290"/>
    </row>
    <row r="2498" spans="1:1" x14ac:dyDescent="0.25">
      <c r="A2498" s="290"/>
    </row>
    <row r="2499" spans="1:1" x14ac:dyDescent="0.25">
      <c r="A2499" s="290"/>
    </row>
    <row r="2500" spans="1:1" x14ac:dyDescent="0.25">
      <c r="A2500" s="290"/>
    </row>
    <row r="2501" spans="1:1" x14ac:dyDescent="0.25">
      <c r="A2501" s="290"/>
    </row>
    <row r="2502" spans="1:1" x14ac:dyDescent="0.25">
      <c r="A2502" s="290"/>
    </row>
    <row r="2503" spans="1:1" x14ac:dyDescent="0.25">
      <c r="A2503" s="290"/>
    </row>
    <row r="2504" spans="1:1" x14ac:dyDescent="0.25">
      <c r="A2504" s="290"/>
    </row>
    <row r="2505" spans="1:1" x14ac:dyDescent="0.25">
      <c r="A2505" s="290"/>
    </row>
    <row r="2506" spans="1:1" x14ac:dyDescent="0.25">
      <c r="A2506" s="290"/>
    </row>
    <row r="2507" spans="1:1" x14ac:dyDescent="0.25">
      <c r="A2507" s="290"/>
    </row>
    <row r="2508" spans="1:1" x14ac:dyDescent="0.25">
      <c r="A2508" s="290"/>
    </row>
    <row r="2509" spans="1:1" x14ac:dyDescent="0.25">
      <c r="A2509" s="290"/>
    </row>
    <row r="2510" spans="1:1" x14ac:dyDescent="0.25">
      <c r="A2510" s="290"/>
    </row>
    <row r="2511" spans="1:1" x14ac:dyDescent="0.25">
      <c r="A2511" s="290"/>
    </row>
    <row r="2512" spans="1:1" x14ac:dyDescent="0.25">
      <c r="A2512" s="290"/>
    </row>
    <row r="2513" spans="1:1" x14ac:dyDescent="0.25">
      <c r="A2513" s="290"/>
    </row>
    <row r="2514" spans="1:1" x14ac:dyDescent="0.25">
      <c r="A2514" s="290"/>
    </row>
    <row r="2515" spans="1:1" x14ac:dyDescent="0.25">
      <c r="A2515" s="290"/>
    </row>
    <row r="2516" spans="1:1" x14ac:dyDescent="0.25">
      <c r="A2516" s="290"/>
    </row>
    <row r="2517" spans="1:1" x14ac:dyDescent="0.25">
      <c r="A2517" s="290"/>
    </row>
    <row r="2518" spans="1:1" x14ac:dyDescent="0.25">
      <c r="A2518" s="290"/>
    </row>
    <row r="2519" spans="1:1" x14ac:dyDescent="0.25">
      <c r="A2519" s="290"/>
    </row>
    <row r="2520" spans="1:1" x14ac:dyDescent="0.25">
      <c r="A2520" s="290"/>
    </row>
    <row r="2521" spans="1:1" x14ac:dyDescent="0.25">
      <c r="A2521" s="290"/>
    </row>
    <row r="2522" spans="1:1" x14ac:dyDescent="0.25">
      <c r="A2522" s="290"/>
    </row>
    <row r="2523" spans="1:1" x14ac:dyDescent="0.25">
      <c r="A2523" s="290"/>
    </row>
    <row r="2524" spans="1:1" x14ac:dyDescent="0.25">
      <c r="A2524" s="290"/>
    </row>
    <row r="2525" spans="1:1" x14ac:dyDescent="0.25">
      <c r="A2525" s="290"/>
    </row>
    <row r="2526" spans="1:1" x14ac:dyDescent="0.25">
      <c r="A2526" s="290"/>
    </row>
    <row r="2527" spans="1:1" x14ac:dyDescent="0.25">
      <c r="A2527" s="290"/>
    </row>
    <row r="2528" spans="1:1" x14ac:dyDescent="0.25">
      <c r="A2528" s="290"/>
    </row>
    <row r="2529" spans="1:1" x14ac:dyDescent="0.25">
      <c r="A2529" s="290"/>
    </row>
    <row r="2530" spans="1:1" x14ac:dyDescent="0.25">
      <c r="A2530" s="290"/>
    </row>
    <row r="2531" spans="1:1" x14ac:dyDescent="0.25">
      <c r="A2531" s="290"/>
    </row>
    <row r="2532" spans="1:1" x14ac:dyDescent="0.25">
      <c r="A2532" s="290"/>
    </row>
    <row r="2533" spans="1:1" x14ac:dyDescent="0.25">
      <c r="A2533" s="290"/>
    </row>
    <row r="2534" spans="1:1" x14ac:dyDescent="0.25">
      <c r="A2534" s="290"/>
    </row>
    <row r="2535" spans="1:1" x14ac:dyDescent="0.25">
      <c r="A2535" s="290"/>
    </row>
    <row r="2536" spans="1:1" x14ac:dyDescent="0.25">
      <c r="A2536" s="290"/>
    </row>
    <row r="2537" spans="1:1" x14ac:dyDescent="0.25">
      <c r="A2537" s="290"/>
    </row>
    <row r="2538" spans="1:1" x14ac:dyDescent="0.25">
      <c r="A2538" s="290"/>
    </row>
    <row r="2539" spans="1:1" x14ac:dyDescent="0.25">
      <c r="A2539" s="290"/>
    </row>
    <row r="2540" spans="1:1" x14ac:dyDescent="0.25">
      <c r="A2540" s="290"/>
    </row>
    <row r="2541" spans="1:1" x14ac:dyDescent="0.25">
      <c r="A2541" s="290"/>
    </row>
    <row r="2542" spans="1:1" x14ac:dyDescent="0.25">
      <c r="A2542" s="290"/>
    </row>
    <row r="2543" spans="1:1" x14ac:dyDescent="0.25">
      <c r="A2543" s="290"/>
    </row>
    <row r="2544" spans="1:1" x14ac:dyDescent="0.25">
      <c r="A2544" s="290"/>
    </row>
    <row r="2545" spans="1:1" x14ac:dyDescent="0.25">
      <c r="A2545" s="290"/>
    </row>
    <row r="2546" spans="1:1" x14ac:dyDescent="0.25">
      <c r="A2546" s="290"/>
    </row>
    <row r="2547" spans="1:1" x14ac:dyDescent="0.25">
      <c r="A2547" s="290"/>
    </row>
    <row r="2548" spans="1:1" x14ac:dyDescent="0.25">
      <c r="A2548" s="290"/>
    </row>
    <row r="2549" spans="1:1" x14ac:dyDescent="0.25">
      <c r="A2549" s="290"/>
    </row>
    <row r="2550" spans="1:1" x14ac:dyDescent="0.25">
      <c r="A2550" s="290"/>
    </row>
    <row r="2551" spans="1:1" x14ac:dyDescent="0.25">
      <c r="A2551" s="290"/>
    </row>
    <row r="2552" spans="1:1" x14ac:dyDescent="0.25">
      <c r="A2552" s="290"/>
    </row>
    <row r="2553" spans="1:1" x14ac:dyDescent="0.25">
      <c r="A2553" s="290"/>
    </row>
    <row r="2554" spans="1:1" x14ac:dyDescent="0.25">
      <c r="A2554" s="290"/>
    </row>
    <row r="2555" spans="1:1" x14ac:dyDescent="0.25">
      <c r="A2555" s="290"/>
    </row>
    <row r="2556" spans="1:1" x14ac:dyDescent="0.25">
      <c r="A2556" s="290"/>
    </row>
    <row r="2557" spans="1:1" x14ac:dyDescent="0.25">
      <c r="A2557" s="290"/>
    </row>
    <row r="2558" spans="1:1" x14ac:dyDescent="0.25">
      <c r="A2558" s="290"/>
    </row>
    <row r="2559" spans="1:1" x14ac:dyDescent="0.25">
      <c r="A2559" s="290"/>
    </row>
    <row r="2560" spans="1:1" x14ac:dyDescent="0.25">
      <c r="A2560" s="290"/>
    </row>
    <row r="2561" spans="1:1" x14ac:dyDescent="0.25">
      <c r="A2561" s="290"/>
    </row>
    <row r="2562" spans="1:1" x14ac:dyDescent="0.25">
      <c r="A2562" s="290"/>
    </row>
    <row r="2563" spans="1:1" x14ac:dyDescent="0.25">
      <c r="A2563" s="290"/>
    </row>
    <row r="2564" spans="1:1" x14ac:dyDescent="0.25">
      <c r="A2564" s="290"/>
    </row>
    <row r="2565" spans="1:1" x14ac:dyDescent="0.25">
      <c r="A2565" s="290"/>
    </row>
    <row r="2566" spans="1:1" x14ac:dyDescent="0.25">
      <c r="A2566" s="290"/>
    </row>
    <row r="2567" spans="1:1" x14ac:dyDescent="0.25">
      <c r="A2567" s="290"/>
    </row>
    <row r="2568" spans="1:1" x14ac:dyDescent="0.25">
      <c r="A2568" s="290"/>
    </row>
    <row r="2569" spans="1:1" x14ac:dyDescent="0.25">
      <c r="A2569" s="290"/>
    </row>
    <row r="2570" spans="1:1" x14ac:dyDescent="0.25">
      <c r="A2570" s="290"/>
    </row>
    <row r="2571" spans="1:1" x14ac:dyDescent="0.25">
      <c r="A2571" s="290"/>
    </row>
    <row r="2572" spans="1:1" x14ac:dyDescent="0.25">
      <c r="A2572" s="290"/>
    </row>
    <row r="2573" spans="1:1" x14ac:dyDescent="0.25">
      <c r="A2573" s="290"/>
    </row>
    <row r="2574" spans="1:1" x14ac:dyDescent="0.25">
      <c r="A2574" s="290"/>
    </row>
    <row r="2575" spans="1:1" x14ac:dyDescent="0.25">
      <c r="A2575" s="290"/>
    </row>
    <row r="2576" spans="1:1" x14ac:dyDescent="0.25">
      <c r="A2576" s="290"/>
    </row>
    <row r="2577" spans="1:1" x14ac:dyDescent="0.25">
      <c r="A2577" s="290"/>
    </row>
    <row r="2578" spans="1:1" x14ac:dyDescent="0.25">
      <c r="A2578" s="290"/>
    </row>
    <row r="2579" spans="1:1" x14ac:dyDescent="0.25">
      <c r="A2579" s="290"/>
    </row>
    <row r="2580" spans="1:1" x14ac:dyDescent="0.25">
      <c r="A2580" s="290"/>
    </row>
    <row r="2581" spans="1:1" x14ac:dyDescent="0.25">
      <c r="A2581" s="290"/>
    </row>
    <row r="2582" spans="1:1" x14ac:dyDescent="0.25">
      <c r="A2582" s="290"/>
    </row>
    <row r="2583" spans="1:1" x14ac:dyDescent="0.25">
      <c r="A2583" s="290"/>
    </row>
    <row r="2584" spans="1:1" x14ac:dyDescent="0.25">
      <c r="A2584" s="290"/>
    </row>
    <row r="2585" spans="1:1" x14ac:dyDescent="0.25">
      <c r="A2585" s="290"/>
    </row>
    <row r="2586" spans="1:1" x14ac:dyDescent="0.25">
      <c r="A2586" s="290"/>
    </row>
    <row r="2587" spans="1:1" x14ac:dyDescent="0.25">
      <c r="A2587" s="290"/>
    </row>
    <row r="2588" spans="1:1" x14ac:dyDescent="0.25">
      <c r="A2588" s="290"/>
    </row>
    <row r="2589" spans="1:1" x14ac:dyDescent="0.25">
      <c r="A2589" s="290"/>
    </row>
    <row r="2590" spans="1:1" x14ac:dyDescent="0.25">
      <c r="A2590" s="290"/>
    </row>
    <row r="2591" spans="1:1" x14ac:dyDescent="0.25">
      <c r="A2591" s="290"/>
    </row>
    <row r="2592" spans="1:1" x14ac:dyDescent="0.25">
      <c r="A2592" s="290"/>
    </row>
    <row r="2593" spans="1:1" x14ac:dyDescent="0.25">
      <c r="A2593" s="290"/>
    </row>
    <row r="2594" spans="1:1" x14ac:dyDescent="0.25">
      <c r="A2594" s="290"/>
    </row>
    <row r="2595" spans="1:1" x14ac:dyDescent="0.25">
      <c r="A2595" s="290"/>
    </row>
    <row r="2596" spans="1:1" x14ac:dyDescent="0.25">
      <c r="A2596" s="290"/>
    </row>
    <row r="2597" spans="1:1" x14ac:dyDescent="0.25">
      <c r="A2597" s="290"/>
    </row>
    <row r="2598" spans="1:1" x14ac:dyDescent="0.25">
      <c r="A2598" s="290"/>
    </row>
    <row r="2599" spans="1:1" x14ac:dyDescent="0.25">
      <c r="A2599" s="290"/>
    </row>
    <row r="2600" spans="1:1" x14ac:dyDescent="0.25">
      <c r="A2600" s="290"/>
    </row>
    <row r="2601" spans="1:1" x14ac:dyDescent="0.25">
      <c r="A2601" s="290"/>
    </row>
    <row r="2602" spans="1:1" x14ac:dyDescent="0.25">
      <c r="A2602" s="290"/>
    </row>
    <row r="2603" spans="1:1" x14ac:dyDescent="0.25">
      <c r="A2603" s="290"/>
    </row>
    <row r="2604" spans="1:1" x14ac:dyDescent="0.25">
      <c r="A2604" s="290"/>
    </row>
    <row r="2605" spans="1:1" x14ac:dyDescent="0.25">
      <c r="A2605" s="290"/>
    </row>
    <row r="2606" spans="1:1" x14ac:dyDescent="0.25">
      <c r="A2606" s="290"/>
    </row>
    <row r="2607" spans="1:1" x14ac:dyDescent="0.25">
      <c r="A2607" s="290"/>
    </row>
    <row r="2608" spans="1:1" x14ac:dyDescent="0.25">
      <c r="A2608" s="290"/>
    </row>
    <row r="2609" spans="1:1" x14ac:dyDescent="0.25">
      <c r="A2609" s="290"/>
    </row>
    <row r="2610" spans="1:1" x14ac:dyDescent="0.25">
      <c r="A2610" s="290"/>
    </row>
    <row r="2611" spans="1:1" x14ac:dyDescent="0.25">
      <c r="A2611" s="290"/>
    </row>
    <row r="2612" spans="1:1" x14ac:dyDescent="0.25">
      <c r="A2612" s="290"/>
    </row>
    <row r="2613" spans="1:1" x14ac:dyDescent="0.25">
      <c r="A2613" s="290"/>
    </row>
    <row r="2614" spans="1:1" x14ac:dyDescent="0.25">
      <c r="A2614" s="290"/>
    </row>
    <row r="2615" spans="1:1" x14ac:dyDescent="0.25">
      <c r="A2615" s="290"/>
    </row>
    <row r="2616" spans="1:1" x14ac:dyDescent="0.25">
      <c r="A2616" s="290"/>
    </row>
    <row r="2617" spans="1:1" x14ac:dyDescent="0.25">
      <c r="A2617" s="290"/>
    </row>
    <row r="2618" spans="1:1" x14ac:dyDescent="0.25">
      <c r="A2618" s="290"/>
    </row>
    <row r="2619" spans="1:1" x14ac:dyDescent="0.25">
      <c r="A2619" s="290"/>
    </row>
    <row r="2620" spans="1:1" x14ac:dyDescent="0.25">
      <c r="A2620" s="290"/>
    </row>
    <row r="2621" spans="1:1" x14ac:dyDescent="0.25">
      <c r="A2621" s="290"/>
    </row>
    <row r="2622" spans="1:1" x14ac:dyDescent="0.25">
      <c r="A2622" s="290"/>
    </row>
    <row r="2623" spans="1:1" x14ac:dyDescent="0.25">
      <c r="A2623" s="290"/>
    </row>
    <row r="2624" spans="1:1" x14ac:dyDescent="0.25">
      <c r="A2624" s="290"/>
    </row>
    <row r="2625" spans="1:1" x14ac:dyDescent="0.25">
      <c r="A2625" s="290"/>
    </row>
    <row r="2626" spans="1:1" x14ac:dyDescent="0.25">
      <c r="A2626" s="290"/>
    </row>
    <row r="2627" spans="1:1" x14ac:dyDescent="0.25">
      <c r="A2627" s="290"/>
    </row>
    <row r="2628" spans="1:1" x14ac:dyDescent="0.25">
      <c r="A2628" s="290"/>
    </row>
    <row r="2629" spans="1:1" x14ac:dyDescent="0.25">
      <c r="A2629" s="290"/>
    </row>
    <row r="2630" spans="1:1" x14ac:dyDescent="0.25">
      <c r="A2630" s="290"/>
    </row>
    <row r="2631" spans="1:1" x14ac:dyDescent="0.25">
      <c r="A2631" s="290"/>
    </row>
    <row r="2632" spans="1:1" x14ac:dyDescent="0.25">
      <c r="A2632" s="290"/>
    </row>
    <row r="2633" spans="1:1" x14ac:dyDescent="0.25">
      <c r="A2633" s="290"/>
    </row>
    <row r="2634" spans="1:1" x14ac:dyDescent="0.25">
      <c r="A2634" s="290"/>
    </row>
    <row r="2635" spans="1:1" x14ac:dyDescent="0.25">
      <c r="A2635" s="290"/>
    </row>
    <row r="2636" spans="1:1" x14ac:dyDescent="0.25">
      <c r="A2636" s="290"/>
    </row>
    <row r="2637" spans="1:1" x14ac:dyDescent="0.25">
      <c r="A2637" s="290"/>
    </row>
    <row r="2638" spans="1:1" x14ac:dyDescent="0.25">
      <c r="A2638" s="290"/>
    </row>
    <row r="2639" spans="1:1" x14ac:dyDescent="0.25">
      <c r="A2639" s="290"/>
    </row>
    <row r="2640" spans="1:1" x14ac:dyDescent="0.25">
      <c r="A2640" s="290"/>
    </row>
    <row r="2641" spans="1:1" x14ac:dyDescent="0.25">
      <c r="A2641" s="290"/>
    </row>
    <row r="2642" spans="1:1" x14ac:dyDescent="0.25">
      <c r="A2642" s="290"/>
    </row>
    <row r="2643" spans="1:1" x14ac:dyDescent="0.25">
      <c r="A2643" s="290"/>
    </row>
    <row r="2644" spans="1:1" x14ac:dyDescent="0.25">
      <c r="A2644" s="290"/>
    </row>
    <row r="2645" spans="1:1" x14ac:dyDescent="0.25">
      <c r="A2645" s="290"/>
    </row>
    <row r="2646" spans="1:1" x14ac:dyDescent="0.25">
      <c r="A2646" s="290"/>
    </row>
    <row r="2647" spans="1:1" x14ac:dyDescent="0.25">
      <c r="A2647" s="290"/>
    </row>
    <row r="2648" spans="1:1" x14ac:dyDescent="0.25">
      <c r="A2648" s="290"/>
    </row>
    <row r="2649" spans="1:1" x14ac:dyDescent="0.25">
      <c r="A2649" s="290"/>
    </row>
    <row r="2650" spans="1:1" x14ac:dyDescent="0.25">
      <c r="A2650" s="290"/>
    </row>
    <row r="2651" spans="1:1" x14ac:dyDescent="0.25">
      <c r="A2651" s="290"/>
    </row>
    <row r="2652" spans="1:1" x14ac:dyDescent="0.25">
      <c r="A2652" s="290"/>
    </row>
    <row r="2653" spans="1:1" x14ac:dyDescent="0.25">
      <c r="A2653" s="290"/>
    </row>
    <row r="2654" spans="1:1" x14ac:dyDescent="0.25">
      <c r="A2654" s="290"/>
    </row>
    <row r="2655" spans="1:1" x14ac:dyDescent="0.25">
      <c r="A2655" s="290"/>
    </row>
    <row r="2656" spans="1:1" x14ac:dyDescent="0.25">
      <c r="A2656" s="290"/>
    </row>
    <row r="2657" spans="1:1" x14ac:dyDescent="0.25">
      <c r="A2657" s="290"/>
    </row>
    <row r="2658" spans="1:1" x14ac:dyDescent="0.25">
      <c r="A2658" s="290"/>
    </row>
    <row r="2659" spans="1:1" x14ac:dyDescent="0.25">
      <c r="A2659" s="290"/>
    </row>
    <row r="2660" spans="1:1" x14ac:dyDescent="0.25">
      <c r="A2660" s="290"/>
    </row>
    <row r="2661" spans="1:1" x14ac:dyDescent="0.25">
      <c r="A2661" s="290"/>
    </row>
    <row r="2662" spans="1:1" x14ac:dyDescent="0.25">
      <c r="A2662" s="290"/>
    </row>
    <row r="2663" spans="1:1" x14ac:dyDescent="0.25">
      <c r="A2663" s="290"/>
    </row>
    <row r="2664" spans="1:1" x14ac:dyDescent="0.25">
      <c r="A2664" s="290"/>
    </row>
    <row r="2665" spans="1:1" x14ac:dyDescent="0.25">
      <c r="A2665" s="290"/>
    </row>
    <row r="2666" spans="1:1" x14ac:dyDescent="0.25">
      <c r="A2666" s="290"/>
    </row>
    <row r="2667" spans="1:1" x14ac:dyDescent="0.25">
      <c r="A2667" s="290"/>
    </row>
    <row r="2668" spans="1:1" x14ac:dyDescent="0.25">
      <c r="A2668" s="290"/>
    </row>
    <row r="2669" spans="1:1" x14ac:dyDescent="0.25">
      <c r="A2669" s="290"/>
    </row>
    <row r="2670" spans="1:1" x14ac:dyDescent="0.25">
      <c r="A2670" s="290"/>
    </row>
    <row r="2671" spans="1:1" x14ac:dyDescent="0.25">
      <c r="A2671" s="290"/>
    </row>
    <row r="2672" spans="1:1" x14ac:dyDescent="0.25">
      <c r="A2672" s="290"/>
    </row>
    <row r="2673" spans="1:1" x14ac:dyDescent="0.25">
      <c r="A2673" s="290"/>
    </row>
    <row r="2674" spans="1:1" x14ac:dyDescent="0.25">
      <c r="A2674" s="290"/>
    </row>
    <row r="2675" spans="1:1" x14ac:dyDescent="0.25">
      <c r="A2675" s="290"/>
    </row>
    <row r="2676" spans="1:1" x14ac:dyDescent="0.25">
      <c r="A2676" s="290"/>
    </row>
    <row r="2677" spans="1:1" x14ac:dyDescent="0.25">
      <c r="A2677" s="290"/>
    </row>
    <row r="2678" spans="1:1" x14ac:dyDescent="0.25">
      <c r="A2678" s="290"/>
    </row>
    <row r="2679" spans="1:1" x14ac:dyDescent="0.25">
      <c r="A2679" s="290"/>
    </row>
    <row r="2680" spans="1:1" x14ac:dyDescent="0.25">
      <c r="A2680" s="290"/>
    </row>
    <row r="2681" spans="1:1" x14ac:dyDescent="0.25">
      <c r="A2681" s="290"/>
    </row>
    <row r="2682" spans="1:1" x14ac:dyDescent="0.25">
      <c r="A2682" s="290"/>
    </row>
    <row r="2683" spans="1:1" x14ac:dyDescent="0.25">
      <c r="A2683" s="290"/>
    </row>
    <row r="2684" spans="1:1" x14ac:dyDescent="0.25">
      <c r="A2684" s="290"/>
    </row>
    <row r="2685" spans="1:1" x14ac:dyDescent="0.25">
      <c r="A2685" s="290"/>
    </row>
    <row r="2686" spans="1:1" x14ac:dyDescent="0.25">
      <c r="A2686" s="290"/>
    </row>
    <row r="2687" spans="1:1" x14ac:dyDescent="0.25">
      <c r="A2687" s="290"/>
    </row>
    <row r="2688" spans="1:1" x14ac:dyDescent="0.25">
      <c r="A2688" s="290"/>
    </row>
    <row r="2689" spans="1:1" x14ac:dyDescent="0.25">
      <c r="A2689" s="290"/>
    </row>
    <row r="2690" spans="1:1" x14ac:dyDescent="0.25">
      <c r="A2690" s="290"/>
    </row>
    <row r="2691" spans="1:1" x14ac:dyDescent="0.25">
      <c r="A2691" s="290"/>
    </row>
    <row r="2692" spans="1:1" x14ac:dyDescent="0.25">
      <c r="A2692" s="290"/>
    </row>
    <row r="2693" spans="1:1" x14ac:dyDescent="0.25">
      <c r="A2693" s="290"/>
    </row>
    <row r="2694" spans="1:1" x14ac:dyDescent="0.25">
      <c r="A2694" s="290"/>
    </row>
    <row r="2695" spans="1:1" x14ac:dyDescent="0.25">
      <c r="A2695" s="290"/>
    </row>
    <row r="2696" spans="1:1" x14ac:dyDescent="0.25">
      <c r="A2696" s="290"/>
    </row>
    <row r="2697" spans="1:1" x14ac:dyDescent="0.25">
      <c r="A2697" s="290"/>
    </row>
    <row r="2698" spans="1:1" x14ac:dyDescent="0.25">
      <c r="A2698" s="290"/>
    </row>
    <row r="2699" spans="1:1" x14ac:dyDescent="0.25">
      <c r="A2699" s="290"/>
    </row>
    <row r="2700" spans="1:1" x14ac:dyDescent="0.25">
      <c r="A2700" s="290"/>
    </row>
    <row r="2701" spans="1:1" x14ac:dyDescent="0.25">
      <c r="A2701" s="290"/>
    </row>
    <row r="2702" spans="1:1" x14ac:dyDescent="0.25">
      <c r="A2702" s="290"/>
    </row>
    <row r="2703" spans="1:1" x14ac:dyDescent="0.25">
      <c r="A2703" s="290"/>
    </row>
    <row r="2704" spans="1:1" x14ac:dyDescent="0.25">
      <c r="A2704" s="290"/>
    </row>
    <row r="2705" spans="1:1" x14ac:dyDescent="0.25">
      <c r="A2705" s="290"/>
    </row>
    <row r="2706" spans="1:1" x14ac:dyDescent="0.25">
      <c r="A2706" s="290"/>
    </row>
    <row r="2707" spans="1:1" x14ac:dyDescent="0.25">
      <c r="A2707" s="290"/>
    </row>
    <row r="2708" spans="1:1" x14ac:dyDescent="0.25">
      <c r="A2708" s="290"/>
    </row>
    <row r="2709" spans="1:1" x14ac:dyDescent="0.25">
      <c r="A2709" s="290"/>
    </row>
    <row r="2710" spans="1:1" x14ac:dyDescent="0.25">
      <c r="A2710" s="290"/>
    </row>
    <row r="2711" spans="1:1" x14ac:dyDescent="0.25">
      <c r="A2711" s="290"/>
    </row>
    <row r="2712" spans="1:1" x14ac:dyDescent="0.25">
      <c r="A2712" s="290"/>
    </row>
    <row r="2713" spans="1:1" x14ac:dyDescent="0.25">
      <c r="A2713" s="290"/>
    </row>
    <row r="2714" spans="1:1" x14ac:dyDescent="0.25">
      <c r="A2714" s="290"/>
    </row>
    <row r="2715" spans="1:1" x14ac:dyDescent="0.25">
      <c r="A2715" s="290"/>
    </row>
    <row r="2716" spans="1:1" x14ac:dyDescent="0.25">
      <c r="A2716" s="290"/>
    </row>
    <row r="2717" spans="1:1" x14ac:dyDescent="0.25">
      <c r="A2717" s="290"/>
    </row>
    <row r="2718" spans="1:1" x14ac:dyDescent="0.25">
      <c r="A2718" s="290"/>
    </row>
    <row r="2719" spans="1:1" x14ac:dyDescent="0.25">
      <c r="A2719" s="290"/>
    </row>
    <row r="2720" spans="1:1" x14ac:dyDescent="0.25">
      <c r="A2720" s="290"/>
    </row>
    <row r="2721" spans="1:1" x14ac:dyDescent="0.25">
      <c r="A2721" s="290"/>
    </row>
    <row r="2722" spans="1:1" x14ac:dyDescent="0.25">
      <c r="A2722" s="290"/>
    </row>
    <row r="2723" spans="1:1" x14ac:dyDescent="0.25">
      <c r="A2723" s="290"/>
    </row>
    <row r="2724" spans="1:1" x14ac:dyDescent="0.25">
      <c r="A2724" s="290"/>
    </row>
    <row r="2725" spans="1:1" x14ac:dyDescent="0.25">
      <c r="A2725" s="290"/>
    </row>
    <row r="2726" spans="1:1" x14ac:dyDescent="0.25">
      <c r="A2726" s="290"/>
    </row>
    <row r="2727" spans="1:1" x14ac:dyDescent="0.25">
      <c r="A2727" s="290"/>
    </row>
    <row r="2728" spans="1:1" x14ac:dyDescent="0.25">
      <c r="A2728" s="290"/>
    </row>
    <row r="2729" spans="1:1" x14ac:dyDescent="0.25">
      <c r="A2729" s="290"/>
    </row>
    <row r="2730" spans="1:1" x14ac:dyDescent="0.25">
      <c r="A2730" s="290"/>
    </row>
    <row r="2731" spans="1:1" x14ac:dyDescent="0.25">
      <c r="A2731" s="290"/>
    </row>
    <row r="2732" spans="1:1" x14ac:dyDescent="0.25">
      <c r="A2732" s="290"/>
    </row>
    <row r="2733" spans="1:1" x14ac:dyDescent="0.25">
      <c r="A2733" s="290"/>
    </row>
    <row r="2734" spans="1:1" x14ac:dyDescent="0.25">
      <c r="A2734" s="290"/>
    </row>
    <row r="2735" spans="1:1" x14ac:dyDescent="0.25">
      <c r="A2735" s="290"/>
    </row>
    <row r="2736" spans="1:1" x14ac:dyDescent="0.25">
      <c r="A2736" s="290"/>
    </row>
    <row r="2737" spans="1:1" x14ac:dyDescent="0.25">
      <c r="A2737" s="290"/>
    </row>
    <row r="2738" spans="1:1" x14ac:dyDescent="0.25">
      <c r="A2738" s="290"/>
    </row>
    <row r="2739" spans="1:1" x14ac:dyDescent="0.25">
      <c r="A2739" s="290"/>
    </row>
    <row r="2740" spans="1:1" x14ac:dyDescent="0.25">
      <c r="A2740" s="290"/>
    </row>
    <row r="2741" spans="1:1" x14ac:dyDescent="0.25">
      <c r="A2741" s="290"/>
    </row>
    <row r="2742" spans="1:1" x14ac:dyDescent="0.25">
      <c r="A2742" s="290"/>
    </row>
    <row r="2743" spans="1:1" x14ac:dyDescent="0.25">
      <c r="A2743" s="290"/>
    </row>
    <row r="2744" spans="1:1" x14ac:dyDescent="0.25">
      <c r="A2744" s="290"/>
    </row>
    <row r="2745" spans="1:1" x14ac:dyDescent="0.25">
      <c r="A2745" s="290"/>
    </row>
    <row r="2746" spans="1:1" x14ac:dyDescent="0.25">
      <c r="A2746" s="290"/>
    </row>
    <row r="2747" spans="1:1" x14ac:dyDescent="0.25">
      <c r="A2747" s="290"/>
    </row>
    <row r="2748" spans="1:1" x14ac:dyDescent="0.25">
      <c r="A2748" s="290"/>
    </row>
    <row r="2749" spans="1:1" x14ac:dyDescent="0.25">
      <c r="A2749" s="290"/>
    </row>
    <row r="2750" spans="1:1" x14ac:dyDescent="0.25">
      <c r="A2750" s="290"/>
    </row>
    <row r="2751" spans="1:1" x14ac:dyDescent="0.25">
      <c r="A2751" s="290"/>
    </row>
    <row r="2752" spans="1:1" x14ac:dyDescent="0.25">
      <c r="A2752" s="290"/>
    </row>
    <row r="2753" spans="1:1" x14ac:dyDescent="0.25">
      <c r="A2753" s="290"/>
    </row>
    <row r="2754" spans="1:1" x14ac:dyDescent="0.25">
      <c r="A2754" s="290"/>
    </row>
    <row r="2755" spans="1:1" x14ac:dyDescent="0.25">
      <c r="A2755" s="290"/>
    </row>
    <row r="2756" spans="1:1" x14ac:dyDescent="0.25">
      <c r="A2756" s="290"/>
    </row>
    <row r="2757" spans="1:1" x14ac:dyDescent="0.25">
      <c r="A2757" s="290"/>
    </row>
    <row r="2758" spans="1:1" x14ac:dyDescent="0.25">
      <c r="A2758" s="290"/>
    </row>
    <row r="2759" spans="1:1" x14ac:dyDescent="0.25">
      <c r="A2759" s="290"/>
    </row>
    <row r="2760" spans="1:1" x14ac:dyDescent="0.25">
      <c r="A2760" s="290"/>
    </row>
    <row r="2761" spans="1:1" x14ac:dyDescent="0.25">
      <c r="A2761" s="290"/>
    </row>
    <row r="2762" spans="1:1" x14ac:dyDescent="0.25">
      <c r="A2762" s="290"/>
    </row>
    <row r="2763" spans="1:1" x14ac:dyDescent="0.25">
      <c r="A2763" s="290"/>
    </row>
    <row r="2764" spans="1:1" x14ac:dyDescent="0.25">
      <c r="A2764" s="290"/>
    </row>
    <row r="2765" spans="1:1" x14ac:dyDescent="0.25">
      <c r="A2765" s="290"/>
    </row>
    <row r="2766" spans="1:1" x14ac:dyDescent="0.25">
      <c r="A2766" s="290"/>
    </row>
    <row r="2767" spans="1:1" x14ac:dyDescent="0.25">
      <c r="A2767" s="290"/>
    </row>
    <row r="2768" spans="1:1" x14ac:dyDescent="0.25">
      <c r="A2768" s="290"/>
    </row>
    <row r="2769" spans="1:1" x14ac:dyDescent="0.25">
      <c r="A2769" s="290"/>
    </row>
    <row r="2770" spans="1:1" x14ac:dyDescent="0.25">
      <c r="A2770" s="290"/>
    </row>
    <row r="2771" spans="1:1" x14ac:dyDescent="0.25">
      <c r="A2771" s="290"/>
    </row>
    <row r="2772" spans="1:1" x14ac:dyDescent="0.25">
      <c r="A2772" s="290"/>
    </row>
    <row r="2773" spans="1:1" x14ac:dyDescent="0.25">
      <c r="A2773" s="290"/>
    </row>
    <row r="2774" spans="1:1" x14ac:dyDescent="0.25">
      <c r="A2774" s="290"/>
    </row>
    <row r="2775" spans="1:1" x14ac:dyDescent="0.25">
      <c r="A2775" s="290"/>
    </row>
    <row r="2776" spans="1:1" x14ac:dyDescent="0.25">
      <c r="A2776" s="290"/>
    </row>
    <row r="2777" spans="1:1" x14ac:dyDescent="0.25">
      <c r="A2777" s="290"/>
    </row>
    <row r="2778" spans="1:1" x14ac:dyDescent="0.25">
      <c r="A2778" s="290"/>
    </row>
    <row r="2779" spans="1:1" x14ac:dyDescent="0.25">
      <c r="A2779" s="290"/>
    </row>
    <row r="2780" spans="1:1" x14ac:dyDescent="0.25">
      <c r="A2780" s="290"/>
    </row>
    <row r="2781" spans="1:1" x14ac:dyDescent="0.25">
      <c r="A2781" s="290"/>
    </row>
    <row r="2782" spans="1:1" x14ac:dyDescent="0.25">
      <c r="A2782" s="290"/>
    </row>
    <row r="2783" spans="1:1" x14ac:dyDescent="0.25">
      <c r="A2783" s="290"/>
    </row>
    <row r="2784" spans="1:1" x14ac:dyDescent="0.25">
      <c r="A2784" s="290"/>
    </row>
    <row r="2785" spans="1:1" x14ac:dyDescent="0.25">
      <c r="A2785" s="290"/>
    </row>
    <row r="2786" spans="1:1" x14ac:dyDescent="0.25">
      <c r="A2786" s="290"/>
    </row>
    <row r="2787" spans="1:1" x14ac:dyDescent="0.25">
      <c r="A2787" s="290"/>
    </row>
    <row r="2788" spans="1:1" x14ac:dyDescent="0.25">
      <c r="A2788" s="290"/>
    </row>
    <row r="2789" spans="1:1" x14ac:dyDescent="0.25">
      <c r="A2789" s="290"/>
    </row>
    <row r="2790" spans="1:1" x14ac:dyDescent="0.25">
      <c r="A2790" s="290"/>
    </row>
    <row r="2791" spans="1:1" x14ac:dyDescent="0.25">
      <c r="A2791" s="290"/>
    </row>
    <row r="2792" spans="1:1" x14ac:dyDescent="0.25">
      <c r="A2792" s="290"/>
    </row>
    <row r="2793" spans="1:1" x14ac:dyDescent="0.25">
      <c r="A2793" s="290"/>
    </row>
    <row r="2794" spans="1:1" x14ac:dyDescent="0.25">
      <c r="A2794" s="290"/>
    </row>
    <row r="2795" spans="1:1" x14ac:dyDescent="0.25">
      <c r="A2795" s="290"/>
    </row>
    <row r="2796" spans="1:1" x14ac:dyDescent="0.25">
      <c r="A2796" s="290"/>
    </row>
    <row r="2797" spans="1:1" x14ac:dyDescent="0.25">
      <c r="A2797" s="290"/>
    </row>
    <row r="2798" spans="1:1" x14ac:dyDescent="0.25">
      <c r="A2798" s="290"/>
    </row>
    <row r="2799" spans="1:1" x14ac:dyDescent="0.25">
      <c r="A2799" s="290"/>
    </row>
    <row r="2800" spans="1:1" x14ac:dyDescent="0.25">
      <c r="A2800" s="290"/>
    </row>
    <row r="2801" spans="1:1" x14ac:dyDescent="0.25">
      <c r="A2801" s="290"/>
    </row>
    <row r="2802" spans="1:1" x14ac:dyDescent="0.25">
      <c r="A2802" s="290"/>
    </row>
    <row r="2803" spans="1:1" x14ac:dyDescent="0.25">
      <c r="A2803" s="290"/>
    </row>
    <row r="2804" spans="1:1" x14ac:dyDescent="0.25">
      <c r="A2804" s="290"/>
    </row>
    <row r="2805" spans="1:1" x14ac:dyDescent="0.25">
      <c r="A2805" s="290"/>
    </row>
    <row r="2806" spans="1:1" x14ac:dyDescent="0.25">
      <c r="A2806" s="290"/>
    </row>
    <row r="2807" spans="1:1" x14ac:dyDescent="0.25">
      <c r="A2807" s="290"/>
    </row>
    <row r="2808" spans="1:1" x14ac:dyDescent="0.25">
      <c r="A2808" s="290"/>
    </row>
    <row r="2809" spans="1:1" x14ac:dyDescent="0.25">
      <c r="A2809" s="290"/>
    </row>
    <row r="2810" spans="1:1" x14ac:dyDescent="0.25">
      <c r="A2810" s="290"/>
    </row>
    <row r="2811" spans="1:1" x14ac:dyDescent="0.25">
      <c r="A2811" s="290"/>
    </row>
    <row r="2812" spans="1:1" x14ac:dyDescent="0.25">
      <c r="A2812" s="290"/>
    </row>
    <row r="2813" spans="1:1" x14ac:dyDescent="0.25">
      <c r="A2813" s="290"/>
    </row>
    <row r="2814" spans="1:1" x14ac:dyDescent="0.25">
      <c r="A2814" s="290"/>
    </row>
    <row r="2815" spans="1:1" x14ac:dyDescent="0.25">
      <c r="A2815" s="290"/>
    </row>
    <row r="2816" spans="1:1" x14ac:dyDescent="0.25">
      <c r="A2816" s="290"/>
    </row>
    <row r="2817" spans="1:1" x14ac:dyDescent="0.25">
      <c r="A2817" s="290"/>
    </row>
    <row r="2818" spans="1:1" x14ac:dyDescent="0.25">
      <c r="A2818" s="290"/>
    </row>
    <row r="2819" spans="1:1" x14ac:dyDescent="0.25">
      <c r="A2819" s="290"/>
    </row>
    <row r="2820" spans="1:1" x14ac:dyDescent="0.25">
      <c r="A2820" s="290"/>
    </row>
    <row r="2821" spans="1:1" x14ac:dyDescent="0.25">
      <c r="A2821" s="290"/>
    </row>
    <row r="2822" spans="1:1" x14ac:dyDescent="0.25">
      <c r="A2822" s="290"/>
    </row>
    <row r="2823" spans="1:1" x14ac:dyDescent="0.25">
      <c r="A2823" s="290"/>
    </row>
    <row r="2824" spans="1:1" x14ac:dyDescent="0.25">
      <c r="A2824" s="290"/>
    </row>
    <row r="2825" spans="1:1" x14ac:dyDescent="0.25">
      <c r="A2825" s="290"/>
    </row>
    <row r="2826" spans="1:1" x14ac:dyDescent="0.25">
      <c r="A2826" s="290"/>
    </row>
    <row r="2827" spans="1:1" x14ac:dyDescent="0.25">
      <c r="A2827" s="290"/>
    </row>
    <row r="2828" spans="1:1" x14ac:dyDescent="0.25">
      <c r="A2828" s="290"/>
    </row>
    <row r="2829" spans="1:1" x14ac:dyDescent="0.25">
      <c r="A2829" s="290"/>
    </row>
    <row r="2830" spans="1:1" x14ac:dyDescent="0.25">
      <c r="A2830" s="290"/>
    </row>
    <row r="2831" spans="1:1" x14ac:dyDescent="0.25">
      <c r="A2831" s="290"/>
    </row>
    <row r="2832" spans="1:1" x14ac:dyDescent="0.25">
      <c r="A2832" s="290"/>
    </row>
    <row r="2833" spans="1:1" x14ac:dyDescent="0.25">
      <c r="A2833" s="290"/>
    </row>
    <row r="2834" spans="1:1" x14ac:dyDescent="0.25">
      <c r="A2834" s="290"/>
    </row>
    <row r="2835" spans="1:1" x14ac:dyDescent="0.25">
      <c r="A2835" s="290"/>
    </row>
    <row r="2836" spans="1:1" x14ac:dyDescent="0.25">
      <c r="A2836" s="290"/>
    </row>
    <row r="2837" spans="1:1" x14ac:dyDescent="0.25">
      <c r="A2837" s="290"/>
    </row>
    <row r="2838" spans="1:1" x14ac:dyDescent="0.25">
      <c r="A2838" s="290"/>
    </row>
    <row r="2839" spans="1:1" x14ac:dyDescent="0.25">
      <c r="A2839" s="290"/>
    </row>
    <row r="2840" spans="1:1" x14ac:dyDescent="0.25">
      <c r="A2840" s="290"/>
    </row>
    <row r="2841" spans="1:1" x14ac:dyDescent="0.25">
      <c r="A2841" s="290"/>
    </row>
    <row r="2842" spans="1:1" x14ac:dyDescent="0.25">
      <c r="A2842" s="290"/>
    </row>
    <row r="2843" spans="1:1" x14ac:dyDescent="0.25">
      <c r="A2843" s="290"/>
    </row>
    <row r="2844" spans="1:1" x14ac:dyDescent="0.25">
      <c r="A2844" s="290"/>
    </row>
    <row r="2845" spans="1:1" x14ac:dyDescent="0.25">
      <c r="A2845" s="290"/>
    </row>
    <row r="2846" spans="1:1" x14ac:dyDescent="0.25">
      <c r="A2846" s="290"/>
    </row>
    <row r="2847" spans="1:1" x14ac:dyDescent="0.25">
      <c r="A2847" s="290"/>
    </row>
    <row r="2848" spans="1:1" x14ac:dyDescent="0.25">
      <c r="A2848" s="290"/>
    </row>
    <row r="2849" spans="1:1" x14ac:dyDescent="0.25">
      <c r="A2849" s="290"/>
    </row>
    <row r="2850" spans="1:1" x14ac:dyDescent="0.25">
      <c r="A2850" s="290"/>
    </row>
    <row r="2851" spans="1:1" x14ac:dyDescent="0.25">
      <c r="A2851" s="290"/>
    </row>
    <row r="2852" spans="1:1" x14ac:dyDescent="0.25">
      <c r="A2852" s="290"/>
    </row>
    <row r="2853" spans="1:1" x14ac:dyDescent="0.25">
      <c r="A2853" s="290"/>
    </row>
    <row r="2854" spans="1:1" x14ac:dyDescent="0.25">
      <c r="A2854" s="290"/>
    </row>
    <row r="2855" spans="1:1" x14ac:dyDescent="0.25">
      <c r="A2855" s="290"/>
    </row>
    <row r="2856" spans="1:1" x14ac:dyDescent="0.25">
      <c r="A2856" s="290"/>
    </row>
    <row r="2857" spans="1:1" x14ac:dyDescent="0.25">
      <c r="A2857" s="290"/>
    </row>
    <row r="2858" spans="1:1" x14ac:dyDescent="0.25">
      <c r="A2858" s="290"/>
    </row>
    <row r="2859" spans="1:1" x14ac:dyDescent="0.25">
      <c r="A2859" s="290"/>
    </row>
    <row r="2860" spans="1:1" x14ac:dyDescent="0.25">
      <c r="A2860" s="290"/>
    </row>
    <row r="2861" spans="1:1" x14ac:dyDescent="0.25">
      <c r="A2861" s="290"/>
    </row>
    <row r="2862" spans="1:1" x14ac:dyDescent="0.25">
      <c r="A2862" s="290"/>
    </row>
    <row r="2863" spans="1:1" x14ac:dyDescent="0.25">
      <c r="A2863" s="290"/>
    </row>
    <row r="2864" spans="1:1" x14ac:dyDescent="0.25">
      <c r="A2864" s="290"/>
    </row>
    <row r="2865" spans="1:1" x14ac:dyDescent="0.25">
      <c r="A2865" s="290"/>
    </row>
    <row r="2866" spans="1:1" x14ac:dyDescent="0.25">
      <c r="A2866" s="290"/>
    </row>
    <row r="2867" spans="1:1" x14ac:dyDescent="0.25">
      <c r="A2867" s="290"/>
    </row>
    <row r="2868" spans="1:1" x14ac:dyDescent="0.25">
      <c r="A2868" s="290"/>
    </row>
    <row r="2869" spans="1:1" x14ac:dyDescent="0.25">
      <c r="A2869" s="290"/>
    </row>
    <row r="2870" spans="1:1" x14ac:dyDescent="0.25">
      <c r="A2870" s="290"/>
    </row>
    <row r="2871" spans="1:1" x14ac:dyDescent="0.25">
      <c r="A2871" s="290"/>
    </row>
    <row r="2872" spans="1:1" x14ac:dyDescent="0.25">
      <c r="A2872" s="290"/>
    </row>
    <row r="2873" spans="1:1" x14ac:dyDescent="0.25">
      <c r="A2873" s="290"/>
    </row>
    <row r="2874" spans="1:1" x14ac:dyDescent="0.25">
      <c r="A2874" s="290"/>
    </row>
    <row r="2875" spans="1:1" x14ac:dyDescent="0.25">
      <c r="A2875" s="290"/>
    </row>
    <row r="2876" spans="1:1" x14ac:dyDescent="0.25">
      <c r="A2876" s="290"/>
    </row>
    <row r="2877" spans="1:1" x14ac:dyDescent="0.25">
      <c r="A2877" s="290"/>
    </row>
    <row r="2878" spans="1:1" x14ac:dyDescent="0.25">
      <c r="A2878" s="290"/>
    </row>
    <row r="2879" spans="1:1" x14ac:dyDescent="0.25">
      <c r="A2879" s="290"/>
    </row>
    <row r="2880" spans="1:1" x14ac:dyDescent="0.25">
      <c r="A2880" s="290"/>
    </row>
    <row r="2881" spans="1:1" x14ac:dyDescent="0.25">
      <c r="A2881" s="290"/>
    </row>
    <row r="2882" spans="1:1" x14ac:dyDescent="0.25">
      <c r="A2882" s="290"/>
    </row>
    <row r="2883" spans="1:1" x14ac:dyDescent="0.25">
      <c r="A2883" s="290"/>
    </row>
    <row r="2884" spans="1:1" x14ac:dyDescent="0.25">
      <c r="A2884" s="290"/>
    </row>
    <row r="2885" spans="1:1" x14ac:dyDescent="0.25">
      <c r="A2885" s="290"/>
    </row>
    <row r="2886" spans="1:1" x14ac:dyDescent="0.25">
      <c r="A2886" s="290"/>
    </row>
    <row r="2887" spans="1:1" x14ac:dyDescent="0.25">
      <c r="A2887" s="290"/>
    </row>
    <row r="2888" spans="1:1" x14ac:dyDescent="0.25">
      <c r="A2888" s="290"/>
    </row>
    <row r="2889" spans="1:1" x14ac:dyDescent="0.25">
      <c r="A2889" s="290"/>
    </row>
    <row r="2890" spans="1:1" x14ac:dyDescent="0.25">
      <c r="A2890" s="290"/>
    </row>
    <row r="2891" spans="1:1" x14ac:dyDescent="0.25">
      <c r="A2891" s="290"/>
    </row>
    <row r="2892" spans="1:1" x14ac:dyDescent="0.25">
      <c r="A2892" s="290"/>
    </row>
    <row r="2893" spans="1:1" x14ac:dyDescent="0.25">
      <c r="A2893" s="290"/>
    </row>
    <row r="2894" spans="1:1" x14ac:dyDescent="0.25">
      <c r="A2894" s="290"/>
    </row>
    <row r="2895" spans="1:1" x14ac:dyDescent="0.25">
      <c r="A2895" s="290"/>
    </row>
    <row r="2896" spans="1:1" x14ac:dyDescent="0.25">
      <c r="A2896" s="290"/>
    </row>
    <row r="2897" spans="1:1" x14ac:dyDescent="0.25">
      <c r="A2897" s="290"/>
    </row>
    <row r="2898" spans="1:1" x14ac:dyDescent="0.25">
      <c r="A2898" s="290"/>
    </row>
    <row r="2899" spans="1:1" x14ac:dyDescent="0.25">
      <c r="A2899" s="290"/>
    </row>
    <row r="2900" spans="1:1" x14ac:dyDescent="0.25">
      <c r="A2900" s="290"/>
    </row>
    <row r="2901" spans="1:1" x14ac:dyDescent="0.25">
      <c r="A2901" s="290"/>
    </row>
    <row r="2902" spans="1:1" x14ac:dyDescent="0.25">
      <c r="A2902" s="290"/>
    </row>
    <row r="2903" spans="1:1" x14ac:dyDescent="0.25">
      <c r="A2903" s="290"/>
    </row>
    <row r="2904" spans="1:1" x14ac:dyDescent="0.25">
      <c r="A2904" s="290"/>
    </row>
    <row r="2905" spans="1:1" x14ac:dyDescent="0.25">
      <c r="A2905" s="290"/>
    </row>
    <row r="2906" spans="1:1" x14ac:dyDescent="0.25">
      <c r="A2906" s="290"/>
    </row>
    <row r="2907" spans="1:1" x14ac:dyDescent="0.25">
      <c r="A2907" s="290"/>
    </row>
    <row r="2908" spans="1:1" x14ac:dyDescent="0.25">
      <c r="A2908" s="290"/>
    </row>
    <row r="2909" spans="1:1" x14ac:dyDescent="0.25">
      <c r="A2909" s="290"/>
    </row>
    <row r="2910" spans="1:1" x14ac:dyDescent="0.25">
      <c r="A2910" s="290"/>
    </row>
    <row r="2911" spans="1:1" x14ac:dyDescent="0.25">
      <c r="A2911" s="290"/>
    </row>
    <row r="2912" spans="1:1" x14ac:dyDescent="0.25">
      <c r="A2912" s="290"/>
    </row>
    <row r="2913" spans="1:1" x14ac:dyDescent="0.25">
      <c r="A2913" s="290"/>
    </row>
    <row r="2914" spans="1:1" x14ac:dyDescent="0.25">
      <c r="A2914" s="290"/>
    </row>
    <row r="2915" spans="1:1" x14ac:dyDescent="0.25">
      <c r="A2915" s="290"/>
    </row>
    <row r="2916" spans="1:1" x14ac:dyDescent="0.25">
      <c r="A2916" s="290"/>
    </row>
    <row r="2917" spans="1:1" x14ac:dyDescent="0.25">
      <c r="A2917" s="290"/>
    </row>
    <row r="2918" spans="1:1" x14ac:dyDescent="0.25">
      <c r="A2918" s="290"/>
    </row>
    <row r="2919" spans="1:1" x14ac:dyDescent="0.25">
      <c r="A2919" s="290"/>
    </row>
    <row r="2920" spans="1:1" x14ac:dyDescent="0.25">
      <c r="A2920" s="290"/>
    </row>
    <row r="2921" spans="1:1" x14ac:dyDescent="0.25">
      <c r="A2921" s="290"/>
    </row>
    <row r="2922" spans="1:1" x14ac:dyDescent="0.25">
      <c r="A2922" s="290"/>
    </row>
    <row r="2923" spans="1:1" x14ac:dyDescent="0.25">
      <c r="A2923" s="290"/>
    </row>
    <row r="2924" spans="1:1" x14ac:dyDescent="0.25">
      <c r="A2924" s="290"/>
    </row>
    <row r="2925" spans="1:1" x14ac:dyDescent="0.25">
      <c r="A2925" s="290"/>
    </row>
    <row r="2926" spans="1:1" x14ac:dyDescent="0.25">
      <c r="A2926" s="290"/>
    </row>
    <row r="2927" spans="1:1" x14ac:dyDescent="0.25">
      <c r="A2927" s="290"/>
    </row>
    <row r="2928" spans="1:1" x14ac:dyDescent="0.25">
      <c r="A2928" s="290"/>
    </row>
    <row r="2929" spans="1:1" x14ac:dyDescent="0.25">
      <c r="A2929" s="290"/>
    </row>
    <row r="2930" spans="1:1" x14ac:dyDescent="0.25">
      <c r="A2930" s="290"/>
    </row>
    <row r="2931" spans="1:1" x14ac:dyDescent="0.25">
      <c r="A2931" s="290"/>
    </row>
    <row r="2932" spans="1:1" x14ac:dyDescent="0.25">
      <c r="A2932" s="290"/>
    </row>
    <row r="2933" spans="1:1" x14ac:dyDescent="0.25">
      <c r="A2933" s="290"/>
    </row>
    <row r="2934" spans="1:1" x14ac:dyDescent="0.25">
      <c r="A2934" s="290"/>
    </row>
    <row r="2935" spans="1:1" x14ac:dyDescent="0.25">
      <c r="A2935" s="290"/>
    </row>
    <row r="2936" spans="1:1" x14ac:dyDescent="0.25">
      <c r="A2936" s="290"/>
    </row>
    <row r="2937" spans="1:1" x14ac:dyDescent="0.25">
      <c r="A2937" s="290"/>
    </row>
    <row r="2938" spans="1:1" x14ac:dyDescent="0.25">
      <c r="A2938" s="290"/>
    </row>
    <row r="2939" spans="1:1" x14ac:dyDescent="0.25">
      <c r="A2939" s="290"/>
    </row>
    <row r="2940" spans="1:1" x14ac:dyDescent="0.25">
      <c r="A2940" s="290"/>
    </row>
    <row r="2941" spans="1:1" x14ac:dyDescent="0.25">
      <c r="A2941" s="290"/>
    </row>
    <row r="2942" spans="1:1" x14ac:dyDescent="0.25">
      <c r="A2942" s="290"/>
    </row>
    <row r="2943" spans="1:1" x14ac:dyDescent="0.25">
      <c r="A2943" s="290"/>
    </row>
    <row r="2944" spans="1:1" x14ac:dyDescent="0.25">
      <c r="A2944" s="290"/>
    </row>
    <row r="2945" spans="1:1" x14ac:dyDescent="0.25">
      <c r="A2945" s="290"/>
    </row>
    <row r="2946" spans="1:1" x14ac:dyDescent="0.25">
      <c r="A2946" s="290"/>
    </row>
    <row r="2947" spans="1:1" x14ac:dyDescent="0.25">
      <c r="A2947" s="290"/>
    </row>
    <row r="2948" spans="1:1" x14ac:dyDescent="0.25">
      <c r="A2948" s="290"/>
    </row>
    <row r="2949" spans="1:1" x14ac:dyDescent="0.25">
      <c r="A2949" s="290"/>
    </row>
    <row r="2950" spans="1:1" x14ac:dyDescent="0.25">
      <c r="A2950" s="290"/>
    </row>
    <row r="2951" spans="1:1" x14ac:dyDescent="0.25">
      <c r="A2951" s="290"/>
    </row>
    <row r="2952" spans="1:1" x14ac:dyDescent="0.25">
      <c r="A2952" s="290"/>
    </row>
    <row r="2953" spans="1:1" x14ac:dyDescent="0.25">
      <c r="A2953" s="290"/>
    </row>
    <row r="2954" spans="1:1" x14ac:dyDescent="0.25">
      <c r="A2954" s="290"/>
    </row>
    <row r="2955" spans="1:1" x14ac:dyDescent="0.25">
      <c r="A2955" s="290"/>
    </row>
    <row r="2956" spans="1:1" x14ac:dyDescent="0.25">
      <c r="A2956" s="290"/>
    </row>
    <row r="2957" spans="1:1" x14ac:dyDescent="0.25">
      <c r="A2957" s="290"/>
    </row>
    <row r="2958" spans="1:1" x14ac:dyDescent="0.25">
      <c r="A2958" s="290"/>
    </row>
    <row r="2959" spans="1:1" x14ac:dyDescent="0.25">
      <c r="A2959" s="290"/>
    </row>
    <row r="2960" spans="1:1" x14ac:dyDescent="0.25">
      <c r="A2960" s="290"/>
    </row>
    <row r="2961" spans="1:1" x14ac:dyDescent="0.25">
      <c r="A2961" s="290"/>
    </row>
    <row r="2962" spans="1:1" x14ac:dyDescent="0.25">
      <c r="A2962" s="290"/>
    </row>
    <row r="2963" spans="1:1" x14ac:dyDescent="0.25">
      <c r="A2963" s="290"/>
    </row>
    <row r="2964" spans="1:1" x14ac:dyDescent="0.25">
      <c r="A2964" s="290"/>
    </row>
    <row r="2965" spans="1:1" x14ac:dyDescent="0.25">
      <c r="A2965" s="290"/>
    </row>
    <row r="2966" spans="1:1" x14ac:dyDescent="0.25">
      <c r="A2966" s="290"/>
    </row>
    <row r="2967" spans="1:1" x14ac:dyDescent="0.25">
      <c r="A2967" s="290"/>
    </row>
    <row r="2968" spans="1:1" x14ac:dyDescent="0.25">
      <c r="A2968" s="290"/>
    </row>
    <row r="2969" spans="1:1" x14ac:dyDescent="0.25">
      <c r="A2969" s="290"/>
    </row>
    <row r="2970" spans="1:1" x14ac:dyDescent="0.25">
      <c r="A2970" s="290"/>
    </row>
    <row r="2971" spans="1:1" x14ac:dyDescent="0.25">
      <c r="A2971" s="290"/>
    </row>
    <row r="2972" spans="1:1" x14ac:dyDescent="0.25">
      <c r="A2972" s="290"/>
    </row>
    <row r="2973" spans="1:1" x14ac:dyDescent="0.25">
      <c r="A2973" s="290"/>
    </row>
    <row r="2974" spans="1:1" x14ac:dyDescent="0.25">
      <c r="A2974" s="290"/>
    </row>
    <row r="2975" spans="1:1" x14ac:dyDescent="0.25">
      <c r="A2975" s="290"/>
    </row>
    <row r="2976" spans="1:1" x14ac:dyDescent="0.25">
      <c r="A2976" s="290"/>
    </row>
    <row r="2977" spans="1:1" x14ac:dyDescent="0.25">
      <c r="A2977" s="290"/>
    </row>
    <row r="2978" spans="1:1" x14ac:dyDescent="0.25">
      <c r="A2978" s="290"/>
    </row>
    <row r="2979" spans="1:1" x14ac:dyDescent="0.25">
      <c r="A2979" s="290"/>
    </row>
    <row r="2980" spans="1:1" x14ac:dyDescent="0.25">
      <c r="A2980" s="290"/>
    </row>
    <row r="2981" spans="1:1" x14ac:dyDescent="0.25">
      <c r="A2981" s="290"/>
    </row>
    <row r="2982" spans="1:1" x14ac:dyDescent="0.25">
      <c r="A2982" s="290"/>
    </row>
    <row r="2983" spans="1:1" x14ac:dyDescent="0.25">
      <c r="A2983" s="290"/>
    </row>
    <row r="2984" spans="1:1" x14ac:dyDescent="0.25">
      <c r="A2984" s="290"/>
    </row>
    <row r="2985" spans="1:1" x14ac:dyDescent="0.25">
      <c r="A2985" s="290"/>
    </row>
    <row r="2986" spans="1:1" x14ac:dyDescent="0.25">
      <c r="A2986" s="290"/>
    </row>
    <row r="2987" spans="1:1" x14ac:dyDescent="0.25">
      <c r="A2987" s="290"/>
    </row>
    <row r="2988" spans="1:1" x14ac:dyDescent="0.25">
      <c r="A2988" s="290"/>
    </row>
    <row r="2989" spans="1:1" x14ac:dyDescent="0.25">
      <c r="A2989" s="290"/>
    </row>
    <row r="2990" spans="1:1" x14ac:dyDescent="0.25">
      <c r="A2990" s="290"/>
    </row>
    <row r="2991" spans="1:1" x14ac:dyDescent="0.25">
      <c r="A2991" s="290"/>
    </row>
    <row r="2992" spans="1:1" x14ac:dyDescent="0.25">
      <c r="A2992" s="290"/>
    </row>
    <row r="2993" spans="1:1" x14ac:dyDescent="0.25">
      <c r="A2993" s="290"/>
    </row>
    <row r="2994" spans="1:1" x14ac:dyDescent="0.25">
      <c r="A2994" s="290"/>
    </row>
    <row r="2995" spans="1:1" x14ac:dyDescent="0.25">
      <c r="A2995" s="290"/>
    </row>
    <row r="2996" spans="1:1" x14ac:dyDescent="0.25">
      <c r="A2996" s="290"/>
    </row>
    <row r="2997" spans="1:1" x14ac:dyDescent="0.25">
      <c r="A2997" s="290"/>
    </row>
    <row r="2998" spans="1:1" x14ac:dyDescent="0.25">
      <c r="A2998" s="290"/>
    </row>
    <row r="2999" spans="1:1" x14ac:dyDescent="0.25">
      <c r="A2999" s="290"/>
    </row>
    <row r="3000" spans="1:1" x14ac:dyDescent="0.25">
      <c r="A3000" s="290"/>
    </row>
    <row r="3001" spans="1:1" x14ac:dyDescent="0.25">
      <c r="A3001" s="290"/>
    </row>
    <row r="3002" spans="1:1" x14ac:dyDescent="0.25">
      <c r="A3002" s="290"/>
    </row>
    <row r="3003" spans="1:1" x14ac:dyDescent="0.25">
      <c r="A3003" s="290"/>
    </row>
    <row r="3004" spans="1:1" x14ac:dyDescent="0.25">
      <c r="A3004" s="290"/>
    </row>
    <row r="3005" spans="1:1" x14ac:dyDescent="0.25">
      <c r="A3005" s="290"/>
    </row>
    <row r="3006" spans="1:1" x14ac:dyDescent="0.25">
      <c r="A3006" s="290"/>
    </row>
    <row r="3007" spans="1:1" x14ac:dyDescent="0.25">
      <c r="A3007" s="290"/>
    </row>
    <row r="3008" spans="1:1" x14ac:dyDescent="0.25">
      <c r="A3008" s="290"/>
    </row>
    <row r="3009" spans="1:1" x14ac:dyDescent="0.25">
      <c r="A3009" s="290"/>
    </row>
    <row r="3010" spans="1:1" x14ac:dyDescent="0.25">
      <c r="A3010" s="290"/>
    </row>
    <row r="3011" spans="1:1" x14ac:dyDescent="0.25">
      <c r="A3011" s="290"/>
    </row>
    <row r="3012" spans="1:1" x14ac:dyDescent="0.25">
      <c r="A3012" s="290"/>
    </row>
    <row r="3013" spans="1:1" x14ac:dyDescent="0.25">
      <c r="A3013" s="290"/>
    </row>
    <row r="3014" spans="1:1" x14ac:dyDescent="0.25">
      <c r="A3014" s="290"/>
    </row>
    <row r="3015" spans="1:1" x14ac:dyDescent="0.25">
      <c r="A3015" s="290"/>
    </row>
    <row r="3016" spans="1:1" x14ac:dyDescent="0.25">
      <c r="A3016" s="290"/>
    </row>
    <row r="3017" spans="1:1" x14ac:dyDescent="0.25">
      <c r="A3017" s="290"/>
    </row>
    <row r="3018" spans="1:1" x14ac:dyDescent="0.25">
      <c r="A3018" s="290"/>
    </row>
    <row r="3019" spans="1:1" x14ac:dyDescent="0.25">
      <c r="A3019" s="290"/>
    </row>
    <row r="3020" spans="1:1" x14ac:dyDescent="0.25">
      <c r="A3020" s="290"/>
    </row>
    <row r="3021" spans="1:1" x14ac:dyDescent="0.25">
      <c r="A3021" s="290"/>
    </row>
    <row r="3022" spans="1:1" x14ac:dyDescent="0.25">
      <c r="A3022" s="290"/>
    </row>
    <row r="3023" spans="1:1" x14ac:dyDescent="0.25">
      <c r="A3023" s="290"/>
    </row>
    <row r="3024" spans="1:1" x14ac:dyDescent="0.25">
      <c r="A3024" s="290"/>
    </row>
    <row r="3025" spans="1:1" x14ac:dyDescent="0.25">
      <c r="A3025" s="290"/>
    </row>
    <row r="3026" spans="1:1" x14ac:dyDescent="0.25">
      <c r="A3026" s="290"/>
    </row>
    <row r="3027" spans="1:1" x14ac:dyDescent="0.25">
      <c r="A3027" s="290"/>
    </row>
    <row r="3028" spans="1:1" x14ac:dyDescent="0.25">
      <c r="A3028" s="290"/>
    </row>
    <row r="3029" spans="1:1" x14ac:dyDescent="0.25">
      <c r="A3029" s="290"/>
    </row>
    <row r="3030" spans="1:1" x14ac:dyDescent="0.25">
      <c r="A3030" s="290"/>
    </row>
    <row r="3031" spans="1:1" x14ac:dyDescent="0.25">
      <c r="A3031" s="290"/>
    </row>
    <row r="3032" spans="1:1" x14ac:dyDescent="0.25">
      <c r="A3032" s="290"/>
    </row>
    <row r="3033" spans="1:1" x14ac:dyDescent="0.25">
      <c r="A3033" s="290"/>
    </row>
    <row r="3034" spans="1:1" x14ac:dyDescent="0.25">
      <c r="A3034" s="290"/>
    </row>
    <row r="3035" spans="1:1" x14ac:dyDescent="0.25">
      <c r="A3035" s="290"/>
    </row>
    <row r="3036" spans="1:1" x14ac:dyDescent="0.25">
      <c r="A3036" s="290"/>
    </row>
    <row r="3037" spans="1:1" x14ac:dyDescent="0.25">
      <c r="A3037" s="290"/>
    </row>
    <row r="3038" spans="1:1" x14ac:dyDescent="0.25">
      <c r="A3038" s="290"/>
    </row>
    <row r="3039" spans="1:1" x14ac:dyDescent="0.25">
      <c r="A3039" s="290"/>
    </row>
    <row r="3040" spans="1:1" x14ac:dyDescent="0.25">
      <c r="A3040" s="290"/>
    </row>
    <row r="3041" spans="1:1" x14ac:dyDescent="0.25">
      <c r="A3041" s="290"/>
    </row>
    <row r="3042" spans="1:1" x14ac:dyDescent="0.25">
      <c r="A3042" s="290"/>
    </row>
    <row r="3043" spans="1:1" x14ac:dyDescent="0.25">
      <c r="A3043" s="290"/>
    </row>
    <row r="3044" spans="1:1" x14ac:dyDescent="0.25">
      <c r="A3044" s="290"/>
    </row>
    <row r="3045" spans="1:1" x14ac:dyDescent="0.25">
      <c r="A3045" s="290"/>
    </row>
    <row r="3046" spans="1:1" x14ac:dyDescent="0.25">
      <c r="A3046" s="290"/>
    </row>
    <row r="3047" spans="1:1" x14ac:dyDescent="0.25">
      <c r="A3047" s="290"/>
    </row>
    <row r="3048" spans="1:1" x14ac:dyDescent="0.25">
      <c r="A3048" s="290"/>
    </row>
    <row r="3049" spans="1:1" x14ac:dyDescent="0.25">
      <c r="A3049" s="290"/>
    </row>
    <row r="3050" spans="1:1" x14ac:dyDescent="0.25">
      <c r="A3050" s="290"/>
    </row>
    <row r="3051" spans="1:1" x14ac:dyDescent="0.25">
      <c r="A3051" s="290"/>
    </row>
    <row r="3052" spans="1:1" x14ac:dyDescent="0.25">
      <c r="A3052" s="290"/>
    </row>
    <row r="3053" spans="1:1" x14ac:dyDescent="0.25">
      <c r="A3053" s="290"/>
    </row>
    <row r="3054" spans="1:1" x14ac:dyDescent="0.25">
      <c r="A3054" s="290"/>
    </row>
    <row r="3055" spans="1:1" x14ac:dyDescent="0.25">
      <c r="A3055" s="290"/>
    </row>
    <row r="3056" spans="1:1" x14ac:dyDescent="0.25">
      <c r="A3056" s="290"/>
    </row>
    <row r="3057" spans="1:1" x14ac:dyDescent="0.25">
      <c r="A3057" s="290"/>
    </row>
    <row r="3058" spans="1:1" x14ac:dyDescent="0.25">
      <c r="A3058" s="290"/>
    </row>
    <row r="3059" spans="1:1" x14ac:dyDescent="0.25">
      <c r="A3059" s="290"/>
    </row>
    <row r="3060" spans="1:1" x14ac:dyDescent="0.25">
      <c r="A3060" s="290"/>
    </row>
    <row r="3061" spans="1:1" x14ac:dyDescent="0.25">
      <c r="A3061" s="290"/>
    </row>
    <row r="3062" spans="1:1" x14ac:dyDescent="0.25">
      <c r="A3062" s="290"/>
    </row>
    <row r="3063" spans="1:1" x14ac:dyDescent="0.25">
      <c r="A3063" s="290"/>
    </row>
    <row r="3064" spans="1:1" x14ac:dyDescent="0.25">
      <c r="A3064" s="290"/>
    </row>
    <row r="3065" spans="1:1" x14ac:dyDescent="0.25">
      <c r="A3065" s="290"/>
    </row>
    <row r="3066" spans="1:1" x14ac:dyDescent="0.25">
      <c r="A3066" s="290"/>
    </row>
    <row r="3067" spans="1:1" x14ac:dyDescent="0.25">
      <c r="A3067" s="290"/>
    </row>
    <row r="3068" spans="1:1" x14ac:dyDescent="0.25">
      <c r="A3068" s="290"/>
    </row>
    <row r="3069" spans="1:1" x14ac:dyDescent="0.25">
      <c r="A3069" s="290"/>
    </row>
    <row r="3070" spans="1:1" x14ac:dyDescent="0.25">
      <c r="A3070" s="290"/>
    </row>
    <row r="3071" spans="1:1" x14ac:dyDescent="0.25">
      <c r="A3071" s="290"/>
    </row>
    <row r="3072" spans="1:1" x14ac:dyDescent="0.25">
      <c r="A3072" s="290"/>
    </row>
    <row r="3073" spans="1:1" x14ac:dyDescent="0.25">
      <c r="A3073" s="290"/>
    </row>
    <row r="3074" spans="1:1" x14ac:dyDescent="0.25">
      <c r="A3074" s="290"/>
    </row>
    <row r="3075" spans="1:1" x14ac:dyDescent="0.25">
      <c r="A3075" s="290"/>
    </row>
    <row r="3076" spans="1:1" x14ac:dyDescent="0.25">
      <c r="A3076" s="290"/>
    </row>
    <row r="3077" spans="1:1" x14ac:dyDescent="0.25">
      <c r="A3077" s="290"/>
    </row>
    <row r="3078" spans="1:1" x14ac:dyDescent="0.25">
      <c r="A3078" s="290"/>
    </row>
    <row r="3079" spans="1:1" x14ac:dyDescent="0.25">
      <c r="A3079" s="290"/>
    </row>
    <row r="3080" spans="1:1" x14ac:dyDescent="0.25">
      <c r="A3080" s="290"/>
    </row>
    <row r="3081" spans="1:1" x14ac:dyDescent="0.25">
      <c r="A3081" s="290"/>
    </row>
    <row r="3082" spans="1:1" x14ac:dyDescent="0.25">
      <c r="A3082" s="290"/>
    </row>
    <row r="3083" spans="1:1" x14ac:dyDescent="0.25">
      <c r="A3083" s="290"/>
    </row>
    <row r="3084" spans="1:1" x14ac:dyDescent="0.25">
      <c r="A3084" s="290"/>
    </row>
    <row r="3085" spans="1:1" x14ac:dyDescent="0.25">
      <c r="A3085" s="290"/>
    </row>
    <row r="3086" spans="1:1" x14ac:dyDescent="0.25">
      <c r="A3086" s="290"/>
    </row>
    <row r="3087" spans="1:1" x14ac:dyDescent="0.25">
      <c r="A3087" s="290"/>
    </row>
    <row r="3088" spans="1:1" x14ac:dyDescent="0.25">
      <c r="A3088" s="290"/>
    </row>
    <row r="3089" spans="1:1" x14ac:dyDescent="0.25">
      <c r="A3089" s="290"/>
    </row>
    <row r="3090" spans="1:1" x14ac:dyDescent="0.25">
      <c r="A3090" s="290"/>
    </row>
    <row r="3091" spans="1:1" x14ac:dyDescent="0.25">
      <c r="A3091" s="290"/>
    </row>
    <row r="3092" spans="1:1" x14ac:dyDescent="0.25">
      <c r="A3092" s="290"/>
    </row>
    <row r="3093" spans="1:1" x14ac:dyDescent="0.25">
      <c r="A3093" s="290"/>
    </row>
    <row r="3094" spans="1:1" x14ac:dyDescent="0.25">
      <c r="A3094" s="290"/>
    </row>
    <row r="3095" spans="1:1" x14ac:dyDescent="0.25">
      <c r="A3095" s="290"/>
    </row>
    <row r="3096" spans="1:1" x14ac:dyDescent="0.25">
      <c r="A3096" s="290"/>
    </row>
    <row r="3097" spans="1:1" x14ac:dyDescent="0.25">
      <c r="A3097" s="290"/>
    </row>
    <row r="3098" spans="1:1" x14ac:dyDescent="0.25">
      <c r="A3098" s="290"/>
    </row>
    <row r="3099" spans="1:1" x14ac:dyDescent="0.25">
      <c r="A3099" s="290"/>
    </row>
    <row r="3100" spans="1:1" x14ac:dyDescent="0.25">
      <c r="A3100" s="290"/>
    </row>
    <row r="3101" spans="1:1" x14ac:dyDescent="0.25">
      <c r="A3101" s="290"/>
    </row>
    <row r="3102" spans="1:1" x14ac:dyDescent="0.25">
      <c r="A3102" s="290"/>
    </row>
    <row r="3103" spans="1:1" x14ac:dyDescent="0.25">
      <c r="A3103" s="290"/>
    </row>
    <row r="3104" spans="1:1" x14ac:dyDescent="0.25">
      <c r="A3104" s="290"/>
    </row>
    <row r="3105" spans="1:1" x14ac:dyDescent="0.25">
      <c r="A3105" s="290"/>
    </row>
    <row r="3106" spans="1:1" x14ac:dyDescent="0.25">
      <c r="A3106" s="290"/>
    </row>
    <row r="3107" spans="1:1" x14ac:dyDescent="0.25">
      <c r="A3107" s="290"/>
    </row>
    <row r="3108" spans="1:1" x14ac:dyDescent="0.25">
      <c r="A3108" s="290"/>
    </row>
    <row r="3109" spans="1:1" x14ac:dyDescent="0.25">
      <c r="A3109" s="290"/>
    </row>
    <row r="3110" spans="1:1" x14ac:dyDescent="0.25">
      <c r="A3110" s="290"/>
    </row>
    <row r="3111" spans="1:1" x14ac:dyDescent="0.25">
      <c r="A3111" s="290"/>
    </row>
    <row r="3112" spans="1:1" x14ac:dyDescent="0.25">
      <c r="A3112" s="290"/>
    </row>
    <row r="3113" spans="1:1" x14ac:dyDescent="0.25">
      <c r="A3113" s="290"/>
    </row>
    <row r="3114" spans="1:1" x14ac:dyDescent="0.25">
      <c r="A3114" s="290"/>
    </row>
    <row r="3115" spans="1:1" x14ac:dyDescent="0.25">
      <c r="A3115" s="290"/>
    </row>
    <row r="3116" spans="1:1" x14ac:dyDescent="0.25">
      <c r="A3116" s="290"/>
    </row>
    <row r="3117" spans="1:1" x14ac:dyDescent="0.25">
      <c r="A3117" s="290"/>
    </row>
    <row r="3118" spans="1:1" x14ac:dyDescent="0.25">
      <c r="A3118" s="290"/>
    </row>
    <row r="3119" spans="1:1" x14ac:dyDescent="0.25">
      <c r="A3119" s="290"/>
    </row>
    <row r="3120" spans="1:1" x14ac:dyDescent="0.25">
      <c r="A3120" s="290"/>
    </row>
    <row r="3121" spans="1:1" x14ac:dyDescent="0.25">
      <c r="A3121" s="290"/>
    </row>
    <row r="3122" spans="1:1" x14ac:dyDescent="0.25">
      <c r="A3122" s="290"/>
    </row>
    <row r="3123" spans="1:1" x14ac:dyDescent="0.25">
      <c r="A3123" s="290"/>
    </row>
    <row r="3124" spans="1:1" x14ac:dyDescent="0.25">
      <c r="A3124" s="290"/>
    </row>
    <row r="3125" spans="1:1" x14ac:dyDescent="0.25">
      <c r="A3125" s="290"/>
    </row>
    <row r="3126" spans="1:1" x14ac:dyDescent="0.25">
      <c r="A3126" s="290"/>
    </row>
    <row r="3127" spans="1:1" x14ac:dyDescent="0.25">
      <c r="A3127" s="290"/>
    </row>
    <row r="3128" spans="1:1" x14ac:dyDescent="0.25">
      <c r="A3128" s="290"/>
    </row>
    <row r="3129" spans="1:1" x14ac:dyDescent="0.25">
      <c r="A3129" s="290"/>
    </row>
    <row r="3130" spans="1:1" x14ac:dyDescent="0.25">
      <c r="A3130" s="290"/>
    </row>
    <row r="3131" spans="1:1" x14ac:dyDescent="0.25">
      <c r="A3131" s="290"/>
    </row>
    <row r="3132" spans="1:1" x14ac:dyDescent="0.25">
      <c r="A3132" s="290"/>
    </row>
    <row r="3133" spans="1:1" x14ac:dyDescent="0.25">
      <c r="A3133" s="290"/>
    </row>
    <row r="3134" spans="1:1" x14ac:dyDescent="0.25">
      <c r="A3134" s="290"/>
    </row>
    <row r="3135" spans="1:1" x14ac:dyDescent="0.25">
      <c r="A3135" s="290"/>
    </row>
    <row r="3136" spans="1:1" x14ac:dyDescent="0.25">
      <c r="A3136" s="290"/>
    </row>
    <row r="3137" spans="1:1" x14ac:dyDescent="0.25">
      <c r="A3137" s="290"/>
    </row>
    <row r="3138" spans="1:1" x14ac:dyDescent="0.25">
      <c r="A3138" s="290"/>
    </row>
    <row r="3139" spans="1:1" x14ac:dyDescent="0.25">
      <c r="A3139" s="290"/>
    </row>
    <row r="3140" spans="1:1" x14ac:dyDescent="0.25">
      <c r="A3140" s="290"/>
    </row>
    <row r="3141" spans="1:1" x14ac:dyDescent="0.25">
      <c r="A3141" s="290"/>
    </row>
    <row r="3142" spans="1:1" x14ac:dyDescent="0.25">
      <c r="A3142" s="290"/>
    </row>
    <row r="3143" spans="1:1" x14ac:dyDescent="0.25">
      <c r="A3143" s="290"/>
    </row>
    <row r="3144" spans="1:1" x14ac:dyDescent="0.25">
      <c r="A3144" s="290"/>
    </row>
    <row r="3145" spans="1:1" x14ac:dyDescent="0.25">
      <c r="A3145" s="290"/>
    </row>
    <row r="3146" spans="1:1" x14ac:dyDescent="0.25">
      <c r="A3146" s="290"/>
    </row>
    <row r="3147" spans="1:1" x14ac:dyDescent="0.25">
      <c r="A3147" s="290"/>
    </row>
    <row r="3148" spans="1:1" x14ac:dyDescent="0.25">
      <c r="A3148" s="290"/>
    </row>
    <row r="3149" spans="1:1" x14ac:dyDescent="0.25">
      <c r="A3149" s="290"/>
    </row>
    <row r="3150" spans="1:1" x14ac:dyDescent="0.25">
      <c r="A3150" s="290"/>
    </row>
    <row r="3151" spans="1:1" x14ac:dyDescent="0.25">
      <c r="A3151" s="290"/>
    </row>
    <row r="3152" spans="1:1" x14ac:dyDescent="0.25">
      <c r="A3152" s="290"/>
    </row>
    <row r="3153" spans="1:1" x14ac:dyDescent="0.25">
      <c r="A3153" s="290"/>
    </row>
    <row r="3154" spans="1:1" x14ac:dyDescent="0.25">
      <c r="A3154" s="290"/>
    </row>
    <row r="3155" spans="1:1" x14ac:dyDescent="0.25">
      <c r="A3155" s="290"/>
    </row>
    <row r="3156" spans="1:1" x14ac:dyDescent="0.25">
      <c r="A3156" s="290"/>
    </row>
    <row r="3157" spans="1:1" x14ac:dyDescent="0.25">
      <c r="A3157" s="290"/>
    </row>
    <row r="3158" spans="1:1" x14ac:dyDescent="0.25">
      <c r="A3158" s="290"/>
    </row>
    <row r="3159" spans="1:1" x14ac:dyDescent="0.25">
      <c r="A3159" s="290"/>
    </row>
    <row r="3160" spans="1:1" x14ac:dyDescent="0.25">
      <c r="A3160" s="290"/>
    </row>
    <row r="3161" spans="1:1" x14ac:dyDescent="0.25">
      <c r="A3161" s="290"/>
    </row>
    <row r="3162" spans="1:1" x14ac:dyDescent="0.25">
      <c r="A3162" s="290"/>
    </row>
    <row r="3163" spans="1:1" x14ac:dyDescent="0.25">
      <c r="A3163" s="290"/>
    </row>
    <row r="3164" spans="1:1" x14ac:dyDescent="0.25">
      <c r="A3164" s="290"/>
    </row>
    <row r="3165" spans="1:1" x14ac:dyDescent="0.25">
      <c r="A3165" s="290"/>
    </row>
    <row r="3166" spans="1:1" x14ac:dyDescent="0.25">
      <c r="A3166" s="290"/>
    </row>
    <row r="3167" spans="1:1" x14ac:dyDescent="0.25">
      <c r="A3167" s="290"/>
    </row>
    <row r="3168" spans="1:1" x14ac:dyDescent="0.25">
      <c r="A3168" s="290"/>
    </row>
    <row r="3169" spans="1:1" x14ac:dyDescent="0.25">
      <c r="A3169" s="290"/>
    </row>
    <row r="3170" spans="1:1" x14ac:dyDescent="0.25">
      <c r="A3170" s="290"/>
    </row>
    <row r="3171" spans="1:1" x14ac:dyDescent="0.25">
      <c r="A3171" s="290"/>
    </row>
    <row r="3172" spans="1:1" x14ac:dyDescent="0.25">
      <c r="A3172" s="290"/>
    </row>
    <row r="3173" spans="1:1" x14ac:dyDescent="0.25">
      <c r="A3173" s="290"/>
    </row>
    <row r="3174" spans="1:1" x14ac:dyDescent="0.25">
      <c r="A3174" s="290"/>
    </row>
    <row r="3175" spans="1:1" x14ac:dyDescent="0.25">
      <c r="A3175" s="290"/>
    </row>
    <row r="3176" spans="1:1" x14ac:dyDescent="0.25">
      <c r="A3176" s="290"/>
    </row>
    <row r="3177" spans="1:1" x14ac:dyDescent="0.25">
      <c r="A3177" s="290"/>
    </row>
    <row r="3178" spans="1:1" x14ac:dyDescent="0.25">
      <c r="A3178" s="290"/>
    </row>
    <row r="3179" spans="1:1" x14ac:dyDescent="0.25">
      <c r="A3179" s="290"/>
    </row>
    <row r="3180" spans="1:1" x14ac:dyDescent="0.25">
      <c r="A3180" s="290"/>
    </row>
    <row r="3181" spans="1:1" x14ac:dyDescent="0.25">
      <c r="A3181" s="290"/>
    </row>
    <row r="3182" spans="1:1" x14ac:dyDescent="0.25">
      <c r="A3182" s="290"/>
    </row>
    <row r="3183" spans="1:1" x14ac:dyDescent="0.25">
      <c r="A3183" s="290"/>
    </row>
    <row r="3184" spans="1:1" x14ac:dyDescent="0.25">
      <c r="A3184" s="290"/>
    </row>
    <row r="3185" spans="1:1" x14ac:dyDescent="0.25">
      <c r="A3185" s="290"/>
    </row>
    <row r="3186" spans="1:1" x14ac:dyDescent="0.25">
      <c r="A3186" s="290"/>
    </row>
    <row r="3187" spans="1:1" x14ac:dyDescent="0.25">
      <c r="A3187" s="290"/>
    </row>
    <row r="3188" spans="1:1" x14ac:dyDescent="0.25">
      <c r="A3188" s="290"/>
    </row>
    <row r="3189" spans="1:1" x14ac:dyDescent="0.25">
      <c r="A3189" s="290"/>
    </row>
    <row r="3190" spans="1:1" x14ac:dyDescent="0.25">
      <c r="A3190" s="290"/>
    </row>
    <row r="3191" spans="1:1" x14ac:dyDescent="0.25">
      <c r="A3191" s="290"/>
    </row>
    <row r="3192" spans="1:1" x14ac:dyDescent="0.25">
      <c r="A3192" s="290"/>
    </row>
    <row r="3193" spans="1:1" x14ac:dyDescent="0.25">
      <c r="A3193" s="290"/>
    </row>
    <row r="3194" spans="1:1" x14ac:dyDescent="0.25">
      <c r="A3194" s="290"/>
    </row>
    <row r="3195" spans="1:1" x14ac:dyDescent="0.25">
      <c r="A3195" s="290"/>
    </row>
    <row r="3196" spans="1:1" x14ac:dyDescent="0.25">
      <c r="A3196" s="290"/>
    </row>
    <row r="3197" spans="1:1" x14ac:dyDescent="0.25">
      <c r="A3197" s="290"/>
    </row>
    <row r="3198" spans="1:1" x14ac:dyDescent="0.25">
      <c r="A3198" s="290"/>
    </row>
    <row r="3199" spans="1:1" x14ac:dyDescent="0.25">
      <c r="A3199" s="290"/>
    </row>
    <row r="3200" spans="1:1" x14ac:dyDescent="0.25">
      <c r="A3200" s="290"/>
    </row>
    <row r="3201" spans="1:1" x14ac:dyDescent="0.25">
      <c r="A3201" s="290"/>
    </row>
    <row r="3202" spans="1:1" x14ac:dyDescent="0.25">
      <c r="A3202" s="290"/>
    </row>
    <row r="3203" spans="1:1" x14ac:dyDescent="0.25">
      <c r="A3203" s="290"/>
    </row>
    <row r="3204" spans="1:1" x14ac:dyDescent="0.25">
      <c r="A3204" s="290"/>
    </row>
    <row r="3205" spans="1:1" x14ac:dyDescent="0.25">
      <c r="A3205" s="290"/>
    </row>
    <row r="3206" spans="1:1" x14ac:dyDescent="0.25">
      <c r="A3206" s="290"/>
    </row>
    <row r="3207" spans="1:1" x14ac:dyDescent="0.25">
      <c r="A3207" s="290"/>
    </row>
    <row r="3208" spans="1:1" x14ac:dyDescent="0.25">
      <c r="A3208" s="290"/>
    </row>
    <row r="3209" spans="1:1" x14ac:dyDescent="0.25">
      <c r="A3209" s="290"/>
    </row>
    <row r="3210" spans="1:1" x14ac:dyDescent="0.25">
      <c r="A3210" s="290"/>
    </row>
    <row r="3211" spans="1:1" x14ac:dyDescent="0.25">
      <c r="A3211" s="290"/>
    </row>
    <row r="3212" spans="1:1" x14ac:dyDescent="0.25">
      <c r="A3212" s="290"/>
    </row>
    <row r="3213" spans="1:1" x14ac:dyDescent="0.25">
      <c r="A3213" s="290"/>
    </row>
    <row r="3214" spans="1:1" x14ac:dyDescent="0.25">
      <c r="A3214" s="290"/>
    </row>
    <row r="3215" spans="1:1" x14ac:dyDescent="0.25">
      <c r="A3215" s="290"/>
    </row>
    <row r="3216" spans="1:1" x14ac:dyDescent="0.25">
      <c r="A3216" s="290"/>
    </row>
    <row r="3217" spans="1:1" x14ac:dyDescent="0.25">
      <c r="A3217" s="290"/>
    </row>
    <row r="3218" spans="1:1" x14ac:dyDescent="0.25">
      <c r="A3218" s="290"/>
    </row>
    <row r="3219" spans="1:1" x14ac:dyDescent="0.25">
      <c r="A3219" s="290"/>
    </row>
    <row r="3220" spans="1:1" x14ac:dyDescent="0.25">
      <c r="A3220" s="290"/>
    </row>
    <row r="3221" spans="1:1" x14ac:dyDescent="0.25">
      <c r="A3221" s="290"/>
    </row>
    <row r="3222" spans="1:1" x14ac:dyDescent="0.25">
      <c r="A3222" s="290"/>
    </row>
    <row r="3223" spans="1:1" x14ac:dyDescent="0.25">
      <c r="A3223" s="290"/>
    </row>
    <row r="3224" spans="1:1" x14ac:dyDescent="0.25">
      <c r="A3224" s="290"/>
    </row>
    <row r="3225" spans="1:1" x14ac:dyDescent="0.25">
      <c r="A3225" s="290"/>
    </row>
    <row r="3226" spans="1:1" x14ac:dyDescent="0.25">
      <c r="A3226" s="290"/>
    </row>
    <row r="3227" spans="1:1" x14ac:dyDescent="0.25">
      <c r="A3227" s="290"/>
    </row>
    <row r="3228" spans="1:1" x14ac:dyDescent="0.25">
      <c r="A3228" s="290"/>
    </row>
    <row r="3229" spans="1:1" x14ac:dyDescent="0.25">
      <c r="A3229" s="290"/>
    </row>
    <row r="3230" spans="1:1" x14ac:dyDescent="0.25">
      <c r="A3230" s="290"/>
    </row>
    <row r="3231" spans="1:1" x14ac:dyDescent="0.25">
      <c r="A3231" s="290"/>
    </row>
    <row r="3232" spans="1:1" x14ac:dyDescent="0.25">
      <c r="A3232" s="290"/>
    </row>
    <row r="3233" spans="1:1" x14ac:dyDescent="0.25">
      <c r="A3233" s="290"/>
    </row>
    <row r="3234" spans="1:1" x14ac:dyDescent="0.25">
      <c r="A3234" s="290"/>
    </row>
    <row r="3235" spans="1:1" x14ac:dyDescent="0.25">
      <c r="A3235" s="290"/>
    </row>
    <row r="3236" spans="1:1" x14ac:dyDescent="0.25">
      <c r="A3236" s="290"/>
    </row>
    <row r="3237" spans="1:1" x14ac:dyDescent="0.25">
      <c r="A3237" s="290"/>
    </row>
    <row r="3238" spans="1:1" x14ac:dyDescent="0.25">
      <c r="A3238" s="290"/>
    </row>
    <row r="3239" spans="1:1" x14ac:dyDescent="0.25">
      <c r="A3239" s="290"/>
    </row>
    <row r="3240" spans="1:1" x14ac:dyDescent="0.25">
      <c r="A3240" s="290"/>
    </row>
    <row r="3241" spans="1:1" x14ac:dyDescent="0.25">
      <c r="A3241" s="290"/>
    </row>
    <row r="3242" spans="1:1" x14ac:dyDescent="0.25">
      <c r="A3242" s="290"/>
    </row>
    <row r="3243" spans="1:1" x14ac:dyDescent="0.25">
      <c r="A3243" s="290"/>
    </row>
    <row r="3244" spans="1:1" x14ac:dyDescent="0.25">
      <c r="A3244" s="290"/>
    </row>
    <row r="3245" spans="1:1" x14ac:dyDescent="0.25">
      <c r="A3245" s="290"/>
    </row>
    <row r="3246" spans="1:1" x14ac:dyDescent="0.25">
      <c r="A3246" s="290"/>
    </row>
    <row r="3247" spans="1:1" x14ac:dyDescent="0.25">
      <c r="A3247" s="290"/>
    </row>
    <row r="3248" spans="1:1" x14ac:dyDescent="0.25">
      <c r="A3248" s="290"/>
    </row>
    <row r="3249" spans="1:1" x14ac:dyDescent="0.25">
      <c r="A3249" s="290"/>
    </row>
    <row r="3250" spans="1:1" x14ac:dyDescent="0.25">
      <c r="A3250" s="290"/>
    </row>
    <row r="3251" spans="1:1" x14ac:dyDescent="0.25">
      <c r="A3251" s="290"/>
    </row>
    <row r="3252" spans="1:1" x14ac:dyDescent="0.25">
      <c r="A3252" s="290"/>
    </row>
    <row r="3253" spans="1:1" x14ac:dyDescent="0.25">
      <c r="A3253" s="290"/>
    </row>
    <row r="3254" spans="1:1" x14ac:dyDescent="0.25">
      <c r="A3254" s="290"/>
    </row>
    <row r="3255" spans="1:1" x14ac:dyDescent="0.25">
      <c r="A3255" s="290"/>
    </row>
    <row r="3256" spans="1:1" x14ac:dyDescent="0.25">
      <c r="A3256" s="290"/>
    </row>
    <row r="3257" spans="1:1" x14ac:dyDescent="0.25">
      <c r="A3257" s="290"/>
    </row>
    <row r="3258" spans="1:1" x14ac:dyDescent="0.25">
      <c r="A3258" s="290"/>
    </row>
    <row r="3259" spans="1:1" x14ac:dyDescent="0.25">
      <c r="A3259" s="290"/>
    </row>
    <row r="3260" spans="1:1" x14ac:dyDescent="0.25">
      <c r="A3260" s="290"/>
    </row>
    <row r="3261" spans="1:1" x14ac:dyDescent="0.25">
      <c r="A3261" s="290"/>
    </row>
    <row r="3262" spans="1:1" x14ac:dyDescent="0.25">
      <c r="A3262" s="290"/>
    </row>
    <row r="3263" spans="1:1" x14ac:dyDescent="0.25">
      <c r="A3263" s="290"/>
    </row>
    <row r="3264" spans="1:1" x14ac:dyDescent="0.25">
      <c r="A3264" s="290"/>
    </row>
    <row r="3265" spans="1:1" x14ac:dyDescent="0.25">
      <c r="A3265" s="290"/>
    </row>
    <row r="3266" spans="1:1" x14ac:dyDescent="0.25">
      <c r="A3266" s="290"/>
    </row>
    <row r="3267" spans="1:1" x14ac:dyDescent="0.25">
      <c r="A3267" s="290"/>
    </row>
    <row r="3268" spans="1:1" x14ac:dyDescent="0.25">
      <c r="A3268" s="290"/>
    </row>
    <row r="3269" spans="1:1" x14ac:dyDescent="0.25">
      <c r="A3269" s="290"/>
    </row>
    <row r="3270" spans="1:1" x14ac:dyDescent="0.25">
      <c r="A3270" s="290"/>
    </row>
    <row r="3271" spans="1:1" x14ac:dyDescent="0.25">
      <c r="A3271" s="290"/>
    </row>
    <row r="3272" spans="1:1" x14ac:dyDescent="0.25">
      <c r="A3272" s="290"/>
    </row>
    <row r="3273" spans="1:1" x14ac:dyDescent="0.25">
      <c r="A3273" s="290"/>
    </row>
    <row r="3274" spans="1:1" x14ac:dyDescent="0.25">
      <c r="A3274" s="290"/>
    </row>
    <row r="3275" spans="1:1" x14ac:dyDescent="0.25">
      <c r="A3275" s="290"/>
    </row>
    <row r="3276" spans="1:1" x14ac:dyDescent="0.25">
      <c r="A3276" s="290"/>
    </row>
    <row r="3277" spans="1:1" x14ac:dyDescent="0.25">
      <c r="A3277" s="290"/>
    </row>
    <row r="3278" spans="1:1" x14ac:dyDescent="0.25">
      <c r="A3278" s="290"/>
    </row>
    <row r="3279" spans="1:1" x14ac:dyDescent="0.25">
      <c r="A3279" s="290"/>
    </row>
    <row r="3280" spans="1:1" x14ac:dyDescent="0.25">
      <c r="A3280" s="290"/>
    </row>
    <row r="3281" spans="1:1" x14ac:dyDescent="0.25">
      <c r="A3281" s="290"/>
    </row>
    <row r="3282" spans="1:1" x14ac:dyDescent="0.25">
      <c r="A3282" s="290"/>
    </row>
    <row r="3283" spans="1:1" x14ac:dyDescent="0.25">
      <c r="A3283" s="290"/>
    </row>
    <row r="3284" spans="1:1" x14ac:dyDescent="0.25">
      <c r="A3284" s="290"/>
    </row>
    <row r="3285" spans="1:1" x14ac:dyDescent="0.25">
      <c r="A3285" s="290"/>
    </row>
    <row r="3286" spans="1:1" x14ac:dyDescent="0.25">
      <c r="A3286" s="290"/>
    </row>
    <row r="3287" spans="1:1" x14ac:dyDescent="0.25">
      <c r="A3287" s="290"/>
    </row>
    <row r="3288" spans="1:1" x14ac:dyDescent="0.25">
      <c r="A3288" s="290"/>
    </row>
    <row r="3289" spans="1:1" x14ac:dyDescent="0.25">
      <c r="A3289" s="290"/>
    </row>
    <row r="3290" spans="1:1" x14ac:dyDescent="0.25">
      <c r="A3290" s="290"/>
    </row>
    <row r="3291" spans="1:1" x14ac:dyDescent="0.25">
      <c r="A3291" s="290"/>
    </row>
    <row r="3292" spans="1:1" x14ac:dyDescent="0.25">
      <c r="A3292" s="290"/>
    </row>
    <row r="3293" spans="1:1" x14ac:dyDescent="0.25">
      <c r="A3293" s="290"/>
    </row>
    <row r="3294" spans="1:1" x14ac:dyDescent="0.25">
      <c r="A3294" s="290"/>
    </row>
    <row r="3295" spans="1:1" x14ac:dyDescent="0.25">
      <c r="A3295" s="290"/>
    </row>
    <row r="3296" spans="1:1" x14ac:dyDescent="0.25">
      <c r="A3296" s="290"/>
    </row>
    <row r="3297" spans="1:1" x14ac:dyDescent="0.25">
      <c r="A3297" s="290"/>
    </row>
    <row r="3298" spans="1:1" x14ac:dyDescent="0.25">
      <c r="A3298" s="290"/>
    </row>
    <row r="3299" spans="1:1" x14ac:dyDescent="0.25">
      <c r="A3299" s="290"/>
    </row>
    <row r="3300" spans="1:1" x14ac:dyDescent="0.25">
      <c r="A3300" s="290"/>
    </row>
    <row r="3301" spans="1:1" x14ac:dyDescent="0.25">
      <c r="A3301" s="290"/>
    </row>
    <row r="3302" spans="1:1" x14ac:dyDescent="0.25">
      <c r="A3302" s="290"/>
    </row>
    <row r="3303" spans="1:1" x14ac:dyDescent="0.25">
      <c r="A3303" s="290"/>
    </row>
    <row r="3304" spans="1:1" x14ac:dyDescent="0.25">
      <c r="A3304" s="290"/>
    </row>
    <row r="3305" spans="1:1" x14ac:dyDescent="0.25">
      <c r="A3305" s="290"/>
    </row>
    <row r="3306" spans="1:1" x14ac:dyDescent="0.25">
      <c r="A3306" s="290"/>
    </row>
    <row r="3307" spans="1:1" x14ac:dyDescent="0.25">
      <c r="A3307" s="290"/>
    </row>
    <row r="3308" spans="1:1" x14ac:dyDescent="0.25">
      <c r="A3308" s="290"/>
    </row>
    <row r="3309" spans="1:1" x14ac:dyDescent="0.25">
      <c r="A3309" s="290"/>
    </row>
    <row r="3310" spans="1:1" x14ac:dyDescent="0.25">
      <c r="A3310" s="290"/>
    </row>
    <row r="3311" spans="1:1" x14ac:dyDescent="0.25">
      <c r="A3311" s="290"/>
    </row>
    <row r="3312" spans="1:1" x14ac:dyDescent="0.25">
      <c r="A3312" s="290"/>
    </row>
    <row r="3313" spans="1:1" x14ac:dyDescent="0.25">
      <c r="A3313" s="290"/>
    </row>
    <row r="3314" spans="1:1" x14ac:dyDescent="0.25">
      <c r="A3314" s="290"/>
    </row>
    <row r="3315" spans="1:1" x14ac:dyDescent="0.25">
      <c r="A3315" s="290"/>
    </row>
    <row r="3316" spans="1:1" x14ac:dyDescent="0.25">
      <c r="A3316" s="290"/>
    </row>
    <row r="3317" spans="1:1" x14ac:dyDescent="0.25">
      <c r="A3317" s="290"/>
    </row>
    <row r="3318" spans="1:1" x14ac:dyDescent="0.25">
      <c r="A3318" s="290"/>
    </row>
    <row r="3319" spans="1:1" x14ac:dyDescent="0.25">
      <c r="A3319" s="290"/>
    </row>
    <row r="3320" spans="1:1" x14ac:dyDescent="0.25">
      <c r="A3320" s="290"/>
    </row>
    <row r="3321" spans="1:1" x14ac:dyDescent="0.25">
      <c r="A3321" s="290"/>
    </row>
    <row r="3322" spans="1:1" x14ac:dyDescent="0.25">
      <c r="A3322" s="290"/>
    </row>
    <row r="3323" spans="1:1" x14ac:dyDescent="0.25">
      <c r="A3323" s="290"/>
    </row>
    <row r="3324" spans="1:1" x14ac:dyDescent="0.25">
      <c r="A3324" s="290"/>
    </row>
    <row r="3325" spans="1:1" x14ac:dyDescent="0.25">
      <c r="A3325" s="290"/>
    </row>
    <row r="3326" spans="1:1" x14ac:dyDescent="0.25">
      <c r="A3326" s="290"/>
    </row>
    <row r="3327" spans="1:1" x14ac:dyDescent="0.25">
      <c r="A3327" s="290"/>
    </row>
    <row r="3328" spans="1:1" x14ac:dyDescent="0.25">
      <c r="A3328" s="290"/>
    </row>
    <row r="3329" spans="1:1" x14ac:dyDescent="0.25">
      <c r="A3329" s="290"/>
    </row>
    <row r="3330" spans="1:1" x14ac:dyDescent="0.25">
      <c r="A3330" s="290"/>
    </row>
    <row r="3331" spans="1:1" x14ac:dyDescent="0.25">
      <c r="A3331" s="290"/>
    </row>
    <row r="3332" spans="1:1" x14ac:dyDescent="0.25">
      <c r="A3332" s="290"/>
    </row>
    <row r="3333" spans="1:1" x14ac:dyDescent="0.25">
      <c r="A3333" s="290"/>
    </row>
    <row r="3334" spans="1:1" x14ac:dyDescent="0.25">
      <c r="A3334" s="290"/>
    </row>
    <row r="3335" spans="1:1" x14ac:dyDescent="0.25">
      <c r="A3335" s="290"/>
    </row>
    <row r="3336" spans="1:1" x14ac:dyDescent="0.25">
      <c r="A3336" s="290"/>
    </row>
    <row r="3337" spans="1:1" x14ac:dyDescent="0.25">
      <c r="A3337" s="290"/>
    </row>
    <row r="3338" spans="1:1" x14ac:dyDescent="0.25">
      <c r="A3338" s="290"/>
    </row>
    <row r="3339" spans="1:1" x14ac:dyDescent="0.25">
      <c r="A3339" s="290"/>
    </row>
    <row r="3340" spans="1:1" x14ac:dyDescent="0.25">
      <c r="A3340" s="290"/>
    </row>
    <row r="3341" spans="1:1" x14ac:dyDescent="0.25">
      <c r="A3341" s="290"/>
    </row>
    <row r="3342" spans="1:1" x14ac:dyDescent="0.25">
      <c r="A3342" s="290"/>
    </row>
    <row r="3343" spans="1:1" x14ac:dyDescent="0.25">
      <c r="A3343" s="290"/>
    </row>
    <row r="3344" spans="1:1" x14ac:dyDescent="0.25">
      <c r="A3344" s="290"/>
    </row>
    <row r="3345" spans="1:1" x14ac:dyDescent="0.25">
      <c r="A3345" s="290"/>
    </row>
    <row r="3346" spans="1:1" x14ac:dyDescent="0.25">
      <c r="A3346" s="290"/>
    </row>
    <row r="3347" spans="1:1" x14ac:dyDescent="0.25">
      <c r="A3347" s="290"/>
    </row>
    <row r="3348" spans="1:1" x14ac:dyDescent="0.25">
      <c r="A3348" s="290"/>
    </row>
    <row r="3349" spans="1:1" x14ac:dyDescent="0.25">
      <c r="A3349" s="290"/>
    </row>
    <row r="3350" spans="1:1" x14ac:dyDescent="0.25">
      <c r="A3350" s="290"/>
    </row>
    <row r="3351" spans="1:1" x14ac:dyDescent="0.25">
      <c r="A3351" s="290"/>
    </row>
    <row r="3352" spans="1:1" x14ac:dyDescent="0.25">
      <c r="A3352" s="290"/>
    </row>
    <row r="3353" spans="1:1" x14ac:dyDescent="0.25">
      <c r="A3353" s="290"/>
    </row>
    <row r="3354" spans="1:1" x14ac:dyDescent="0.25">
      <c r="A3354" s="290"/>
    </row>
    <row r="3355" spans="1:1" x14ac:dyDescent="0.25">
      <c r="A3355" s="290"/>
    </row>
    <row r="3356" spans="1:1" x14ac:dyDescent="0.25">
      <c r="A3356" s="290"/>
    </row>
    <row r="3357" spans="1:1" x14ac:dyDescent="0.25">
      <c r="A3357" s="290"/>
    </row>
    <row r="3358" spans="1:1" x14ac:dyDescent="0.25">
      <c r="A3358" s="290"/>
    </row>
    <row r="3359" spans="1:1" x14ac:dyDescent="0.25">
      <c r="A3359" s="290"/>
    </row>
    <row r="3360" spans="1:1" x14ac:dyDescent="0.25">
      <c r="A3360" s="290"/>
    </row>
    <row r="3361" spans="1:1" x14ac:dyDescent="0.25">
      <c r="A3361" s="290"/>
    </row>
    <row r="3362" spans="1:1" x14ac:dyDescent="0.25">
      <c r="A3362" s="290"/>
    </row>
    <row r="3363" spans="1:1" x14ac:dyDescent="0.25">
      <c r="A3363" s="290"/>
    </row>
    <row r="3364" spans="1:1" x14ac:dyDescent="0.25">
      <c r="A3364" s="290"/>
    </row>
    <row r="3365" spans="1:1" x14ac:dyDescent="0.25">
      <c r="A3365" s="290"/>
    </row>
    <row r="3366" spans="1:1" x14ac:dyDescent="0.25">
      <c r="A3366" s="290"/>
    </row>
    <row r="3367" spans="1:1" x14ac:dyDescent="0.25">
      <c r="A3367" s="290"/>
    </row>
    <row r="3368" spans="1:1" x14ac:dyDescent="0.25">
      <c r="A3368" s="290"/>
    </row>
    <row r="3369" spans="1:1" x14ac:dyDescent="0.25">
      <c r="A3369" s="290"/>
    </row>
    <row r="3370" spans="1:1" x14ac:dyDescent="0.25">
      <c r="A3370" s="290"/>
    </row>
    <row r="3371" spans="1:1" x14ac:dyDescent="0.25">
      <c r="A3371" s="290"/>
    </row>
    <row r="3372" spans="1:1" x14ac:dyDescent="0.25">
      <c r="A3372" s="290"/>
    </row>
    <row r="3373" spans="1:1" x14ac:dyDescent="0.25">
      <c r="A3373" s="290"/>
    </row>
    <row r="3374" spans="1:1" x14ac:dyDescent="0.25">
      <c r="A3374" s="290"/>
    </row>
    <row r="3375" spans="1:1" x14ac:dyDescent="0.25">
      <c r="A3375" s="290"/>
    </row>
    <row r="3376" spans="1:1" x14ac:dyDescent="0.25">
      <c r="A3376" s="290"/>
    </row>
    <row r="3377" spans="1:1" x14ac:dyDescent="0.25">
      <c r="A3377" s="290"/>
    </row>
    <row r="3378" spans="1:1" x14ac:dyDescent="0.25">
      <c r="A3378" s="290"/>
    </row>
    <row r="3379" spans="1:1" x14ac:dyDescent="0.25">
      <c r="A3379" s="290"/>
    </row>
    <row r="3380" spans="1:1" x14ac:dyDescent="0.25">
      <c r="A3380" s="290"/>
    </row>
    <row r="3381" spans="1:1" x14ac:dyDescent="0.25">
      <c r="A3381" s="290"/>
    </row>
    <row r="3382" spans="1:1" x14ac:dyDescent="0.25">
      <c r="A3382" s="290"/>
    </row>
    <row r="3383" spans="1:1" x14ac:dyDescent="0.25">
      <c r="A3383" s="290"/>
    </row>
    <row r="3384" spans="1:1" x14ac:dyDescent="0.25">
      <c r="A3384" s="290"/>
    </row>
    <row r="3385" spans="1:1" x14ac:dyDescent="0.25">
      <c r="A3385" s="290"/>
    </row>
    <row r="3386" spans="1:1" x14ac:dyDescent="0.25">
      <c r="A3386" s="290"/>
    </row>
    <row r="3387" spans="1:1" x14ac:dyDescent="0.25">
      <c r="A3387" s="290"/>
    </row>
    <row r="3388" spans="1:1" x14ac:dyDescent="0.25">
      <c r="A3388" s="290"/>
    </row>
    <row r="3389" spans="1:1" x14ac:dyDescent="0.25">
      <c r="A3389" s="290"/>
    </row>
    <row r="3390" spans="1:1" x14ac:dyDescent="0.25">
      <c r="A3390" s="290"/>
    </row>
    <row r="3391" spans="1:1" x14ac:dyDescent="0.25">
      <c r="A3391" s="290"/>
    </row>
    <row r="3392" spans="1:1" x14ac:dyDescent="0.25">
      <c r="A3392" s="290"/>
    </row>
    <row r="3393" spans="1:1" x14ac:dyDescent="0.25">
      <c r="A3393" s="290"/>
    </row>
    <row r="3394" spans="1:1" x14ac:dyDescent="0.25">
      <c r="A3394" s="290"/>
    </row>
    <row r="3395" spans="1:1" x14ac:dyDescent="0.25">
      <c r="A3395" s="290"/>
    </row>
    <row r="3396" spans="1:1" x14ac:dyDescent="0.25">
      <c r="A3396" s="290"/>
    </row>
    <row r="3397" spans="1:1" x14ac:dyDescent="0.25">
      <c r="A3397" s="290"/>
    </row>
    <row r="3398" spans="1:1" x14ac:dyDescent="0.25">
      <c r="A3398" s="290"/>
    </row>
    <row r="3399" spans="1:1" x14ac:dyDescent="0.25">
      <c r="A3399" s="290"/>
    </row>
    <row r="3400" spans="1:1" x14ac:dyDescent="0.25">
      <c r="A3400" s="290"/>
    </row>
    <row r="3401" spans="1:1" x14ac:dyDescent="0.25">
      <c r="A3401" s="290"/>
    </row>
    <row r="3402" spans="1:1" x14ac:dyDescent="0.25">
      <c r="A3402" s="290"/>
    </row>
    <row r="3403" spans="1:1" x14ac:dyDescent="0.25">
      <c r="A3403" s="290"/>
    </row>
    <row r="3404" spans="1:1" x14ac:dyDescent="0.25">
      <c r="A3404" s="290"/>
    </row>
    <row r="3405" spans="1:1" x14ac:dyDescent="0.25">
      <c r="A3405" s="290"/>
    </row>
    <row r="3406" spans="1:1" x14ac:dyDescent="0.25">
      <c r="A3406" s="290"/>
    </row>
    <row r="3407" spans="1:1" x14ac:dyDescent="0.25">
      <c r="A3407" s="290"/>
    </row>
    <row r="3408" spans="1:1" x14ac:dyDescent="0.25">
      <c r="A3408" s="290"/>
    </row>
    <row r="3409" spans="1:1" x14ac:dyDescent="0.25">
      <c r="A3409" s="290"/>
    </row>
    <row r="3410" spans="1:1" x14ac:dyDescent="0.25">
      <c r="A3410" s="290"/>
    </row>
    <row r="3411" spans="1:1" x14ac:dyDescent="0.25">
      <c r="A3411" s="290"/>
    </row>
    <row r="3412" spans="1:1" x14ac:dyDescent="0.25">
      <c r="A3412" s="290"/>
    </row>
    <row r="3413" spans="1:1" x14ac:dyDescent="0.25">
      <c r="A3413" s="290"/>
    </row>
    <row r="3414" spans="1:1" x14ac:dyDescent="0.25">
      <c r="A3414" s="290"/>
    </row>
    <row r="3415" spans="1:1" x14ac:dyDescent="0.25">
      <c r="A3415" s="290"/>
    </row>
    <row r="3416" spans="1:1" x14ac:dyDescent="0.25">
      <c r="A3416" s="290"/>
    </row>
    <row r="3417" spans="1:1" x14ac:dyDescent="0.25">
      <c r="A3417" s="290"/>
    </row>
    <row r="3418" spans="1:1" x14ac:dyDescent="0.25">
      <c r="A3418" s="290"/>
    </row>
    <row r="3419" spans="1:1" x14ac:dyDescent="0.25">
      <c r="A3419" s="290"/>
    </row>
    <row r="3420" spans="1:1" x14ac:dyDescent="0.25">
      <c r="A3420" s="290"/>
    </row>
    <row r="3421" spans="1:1" x14ac:dyDescent="0.25">
      <c r="A3421" s="290"/>
    </row>
    <row r="3422" spans="1:1" x14ac:dyDescent="0.25">
      <c r="A3422" s="290"/>
    </row>
    <row r="3423" spans="1:1" x14ac:dyDescent="0.25">
      <c r="A3423" s="290"/>
    </row>
    <row r="3424" spans="1:1" x14ac:dyDescent="0.25">
      <c r="A3424" s="290"/>
    </row>
    <row r="3425" spans="1:1" x14ac:dyDescent="0.25">
      <c r="A3425" s="290"/>
    </row>
    <row r="3426" spans="1:1" x14ac:dyDescent="0.25">
      <c r="A3426" s="290"/>
    </row>
    <row r="3427" spans="1:1" x14ac:dyDescent="0.25">
      <c r="A3427" s="290"/>
    </row>
    <row r="3428" spans="1:1" x14ac:dyDescent="0.25">
      <c r="A3428" s="290"/>
    </row>
    <row r="3429" spans="1:1" x14ac:dyDescent="0.25">
      <c r="A3429" s="290"/>
    </row>
    <row r="3430" spans="1:1" x14ac:dyDescent="0.25">
      <c r="A3430" s="290"/>
    </row>
    <row r="3431" spans="1:1" x14ac:dyDescent="0.25">
      <c r="A3431" s="290"/>
    </row>
    <row r="3432" spans="1:1" x14ac:dyDescent="0.25">
      <c r="A3432" s="290"/>
    </row>
    <row r="3433" spans="1:1" x14ac:dyDescent="0.25">
      <c r="A3433" s="290"/>
    </row>
    <row r="3434" spans="1:1" x14ac:dyDescent="0.25">
      <c r="A3434" s="290"/>
    </row>
    <row r="3435" spans="1:1" x14ac:dyDescent="0.25">
      <c r="A3435" s="290"/>
    </row>
    <row r="3436" spans="1:1" x14ac:dyDescent="0.25">
      <c r="A3436" s="290"/>
    </row>
    <row r="3437" spans="1:1" x14ac:dyDescent="0.25">
      <c r="A3437" s="290"/>
    </row>
    <row r="3438" spans="1:1" x14ac:dyDescent="0.25">
      <c r="A3438" s="290"/>
    </row>
    <row r="3439" spans="1:1" x14ac:dyDescent="0.25">
      <c r="A3439" s="290"/>
    </row>
    <row r="3440" spans="1:1" x14ac:dyDescent="0.25">
      <c r="A3440" s="290"/>
    </row>
    <row r="3441" spans="1:1" x14ac:dyDescent="0.25">
      <c r="A3441" s="290"/>
    </row>
    <row r="3442" spans="1:1" x14ac:dyDescent="0.25">
      <c r="A3442" s="290"/>
    </row>
    <row r="3443" spans="1:1" x14ac:dyDescent="0.25">
      <c r="A3443" s="290"/>
    </row>
    <row r="3444" spans="1:1" x14ac:dyDescent="0.25">
      <c r="A3444" s="290"/>
    </row>
    <row r="3445" spans="1:1" x14ac:dyDescent="0.25">
      <c r="A3445" s="290"/>
    </row>
    <row r="3446" spans="1:1" x14ac:dyDescent="0.25">
      <c r="A3446" s="290"/>
    </row>
    <row r="3447" spans="1:1" x14ac:dyDescent="0.25">
      <c r="A3447" s="290"/>
    </row>
    <row r="3448" spans="1:1" x14ac:dyDescent="0.25">
      <c r="A3448" s="290"/>
    </row>
    <row r="3449" spans="1:1" x14ac:dyDescent="0.25">
      <c r="A3449" s="290"/>
    </row>
    <row r="3450" spans="1:1" x14ac:dyDescent="0.25">
      <c r="A3450" s="290"/>
    </row>
    <row r="3451" spans="1:1" x14ac:dyDescent="0.25">
      <c r="A3451" s="290"/>
    </row>
    <row r="3452" spans="1:1" x14ac:dyDescent="0.25">
      <c r="A3452" s="290"/>
    </row>
    <row r="3453" spans="1:1" x14ac:dyDescent="0.25">
      <c r="A3453" s="290"/>
    </row>
    <row r="3454" spans="1:1" x14ac:dyDescent="0.25">
      <c r="A3454" s="290"/>
    </row>
    <row r="3455" spans="1:1" x14ac:dyDescent="0.25">
      <c r="A3455" s="290"/>
    </row>
    <row r="3456" spans="1:1" x14ac:dyDescent="0.25">
      <c r="A3456" s="290"/>
    </row>
    <row r="3457" spans="1:1" x14ac:dyDescent="0.25">
      <c r="A3457" s="290"/>
    </row>
    <row r="3458" spans="1:1" x14ac:dyDescent="0.25">
      <c r="A3458" s="290"/>
    </row>
    <row r="3459" spans="1:1" x14ac:dyDescent="0.25">
      <c r="A3459" s="290"/>
    </row>
    <row r="3460" spans="1:1" x14ac:dyDescent="0.25">
      <c r="A3460" s="290"/>
    </row>
    <row r="3461" spans="1:1" x14ac:dyDescent="0.25">
      <c r="A3461" s="290"/>
    </row>
    <row r="3462" spans="1:1" x14ac:dyDescent="0.25">
      <c r="A3462" s="290"/>
    </row>
    <row r="3463" spans="1:1" x14ac:dyDescent="0.25">
      <c r="A3463" s="290"/>
    </row>
    <row r="3464" spans="1:1" x14ac:dyDescent="0.25">
      <c r="A3464" s="290"/>
    </row>
    <row r="3465" spans="1:1" x14ac:dyDescent="0.25">
      <c r="A3465" s="290"/>
    </row>
    <row r="3466" spans="1:1" x14ac:dyDescent="0.25">
      <c r="A3466" s="290"/>
    </row>
    <row r="3467" spans="1:1" x14ac:dyDescent="0.25">
      <c r="A3467" s="290"/>
    </row>
    <row r="3468" spans="1:1" x14ac:dyDescent="0.25">
      <c r="A3468" s="290"/>
    </row>
    <row r="3469" spans="1:1" x14ac:dyDescent="0.25">
      <c r="A3469" s="290"/>
    </row>
    <row r="3470" spans="1:1" x14ac:dyDescent="0.25">
      <c r="A3470" s="290"/>
    </row>
    <row r="3471" spans="1:1" x14ac:dyDescent="0.25">
      <c r="A3471" s="290"/>
    </row>
    <row r="3472" spans="1:1" x14ac:dyDescent="0.25">
      <c r="A3472" s="290"/>
    </row>
    <row r="3473" spans="1:1" x14ac:dyDescent="0.25">
      <c r="A3473" s="290"/>
    </row>
    <row r="3474" spans="1:1" x14ac:dyDescent="0.25">
      <c r="A3474" s="290"/>
    </row>
    <row r="3475" spans="1:1" x14ac:dyDescent="0.25">
      <c r="A3475" s="290"/>
    </row>
    <row r="3476" spans="1:1" x14ac:dyDescent="0.25">
      <c r="A3476" s="290"/>
    </row>
    <row r="3477" spans="1:1" x14ac:dyDescent="0.25">
      <c r="A3477" s="290"/>
    </row>
    <row r="3478" spans="1:1" x14ac:dyDescent="0.25">
      <c r="A3478" s="290"/>
    </row>
    <row r="3479" spans="1:1" x14ac:dyDescent="0.25">
      <c r="A3479" s="290"/>
    </row>
    <row r="3480" spans="1:1" x14ac:dyDescent="0.25">
      <c r="A3480" s="290"/>
    </row>
    <row r="3481" spans="1:1" x14ac:dyDescent="0.25">
      <c r="A3481" s="290"/>
    </row>
    <row r="3482" spans="1:1" x14ac:dyDescent="0.25">
      <c r="A3482" s="290"/>
    </row>
    <row r="3483" spans="1:1" x14ac:dyDescent="0.25">
      <c r="A3483" s="290"/>
    </row>
    <row r="3484" spans="1:1" x14ac:dyDescent="0.25">
      <c r="A3484" s="290"/>
    </row>
    <row r="3485" spans="1:1" x14ac:dyDescent="0.25">
      <c r="A3485" s="290"/>
    </row>
    <row r="3486" spans="1:1" x14ac:dyDescent="0.25">
      <c r="A3486" s="290"/>
    </row>
    <row r="3487" spans="1:1" x14ac:dyDescent="0.25">
      <c r="A3487" s="290"/>
    </row>
    <row r="3488" spans="1:1" x14ac:dyDescent="0.25">
      <c r="A3488" s="290"/>
    </row>
    <row r="3489" spans="1:1" x14ac:dyDescent="0.25">
      <c r="A3489" s="290"/>
    </row>
    <row r="3490" spans="1:1" x14ac:dyDescent="0.25">
      <c r="A3490" s="290"/>
    </row>
    <row r="3491" spans="1:1" x14ac:dyDescent="0.25">
      <c r="A3491" s="290"/>
    </row>
    <row r="3492" spans="1:1" x14ac:dyDescent="0.25">
      <c r="A3492" s="290"/>
    </row>
    <row r="3493" spans="1:1" x14ac:dyDescent="0.25">
      <c r="A3493" s="290"/>
    </row>
    <row r="3494" spans="1:1" x14ac:dyDescent="0.25">
      <c r="A3494" s="290"/>
    </row>
    <row r="3495" spans="1:1" x14ac:dyDescent="0.25">
      <c r="A3495" s="290"/>
    </row>
    <row r="3496" spans="1:1" x14ac:dyDescent="0.25">
      <c r="A3496" s="290"/>
    </row>
    <row r="3497" spans="1:1" x14ac:dyDescent="0.25">
      <c r="A3497" s="290"/>
    </row>
    <row r="3498" spans="1:1" x14ac:dyDescent="0.25">
      <c r="A3498" s="290"/>
    </row>
    <row r="3499" spans="1:1" x14ac:dyDescent="0.25">
      <c r="A3499" s="290"/>
    </row>
    <row r="3500" spans="1:1" x14ac:dyDescent="0.25">
      <c r="A3500" s="290"/>
    </row>
    <row r="3501" spans="1:1" x14ac:dyDescent="0.25">
      <c r="A3501" s="290"/>
    </row>
    <row r="3502" spans="1:1" x14ac:dyDescent="0.25">
      <c r="A3502" s="290"/>
    </row>
    <row r="3503" spans="1:1" x14ac:dyDescent="0.25">
      <c r="A3503" s="290"/>
    </row>
    <row r="3504" spans="1:1" x14ac:dyDescent="0.25">
      <c r="A3504" s="290"/>
    </row>
    <row r="3505" spans="1:1" x14ac:dyDescent="0.25">
      <c r="A3505" s="290"/>
    </row>
    <row r="3506" spans="1:1" x14ac:dyDescent="0.25">
      <c r="A3506" s="290"/>
    </row>
    <row r="3507" spans="1:1" x14ac:dyDescent="0.25">
      <c r="A3507" s="290"/>
    </row>
    <row r="3508" spans="1:1" x14ac:dyDescent="0.25">
      <c r="A3508" s="290"/>
    </row>
    <row r="3509" spans="1:1" x14ac:dyDescent="0.25">
      <c r="A3509" s="290"/>
    </row>
    <row r="3510" spans="1:1" x14ac:dyDescent="0.25">
      <c r="A3510" s="290"/>
    </row>
    <row r="3511" spans="1:1" x14ac:dyDescent="0.25">
      <c r="A3511" s="290"/>
    </row>
    <row r="3512" spans="1:1" x14ac:dyDescent="0.25">
      <c r="A3512" s="290"/>
    </row>
    <row r="3513" spans="1:1" x14ac:dyDescent="0.25">
      <c r="A3513" s="290"/>
    </row>
    <row r="3514" spans="1:1" x14ac:dyDescent="0.25">
      <c r="A3514" s="290"/>
    </row>
    <row r="3515" spans="1:1" x14ac:dyDescent="0.25">
      <c r="A3515" s="290"/>
    </row>
    <row r="3516" spans="1:1" x14ac:dyDescent="0.25">
      <c r="A3516" s="290"/>
    </row>
    <row r="3517" spans="1:1" x14ac:dyDescent="0.25">
      <c r="A3517" s="290"/>
    </row>
    <row r="3518" spans="1:1" x14ac:dyDescent="0.25">
      <c r="A3518" s="290"/>
    </row>
    <row r="3519" spans="1:1" x14ac:dyDescent="0.25">
      <c r="A3519" s="290"/>
    </row>
    <row r="3520" spans="1:1" x14ac:dyDescent="0.25">
      <c r="A3520" s="290"/>
    </row>
    <row r="3521" spans="1:1" x14ac:dyDescent="0.25">
      <c r="A3521" s="290"/>
    </row>
    <row r="3522" spans="1:1" x14ac:dyDescent="0.25">
      <c r="A3522" s="290"/>
    </row>
    <row r="3523" spans="1:1" x14ac:dyDescent="0.25">
      <c r="A3523" s="290"/>
    </row>
    <row r="3524" spans="1:1" x14ac:dyDescent="0.25">
      <c r="A3524" s="290"/>
    </row>
    <row r="3525" spans="1:1" x14ac:dyDescent="0.25">
      <c r="A3525" s="290"/>
    </row>
    <row r="3526" spans="1:1" x14ac:dyDescent="0.25">
      <c r="A3526" s="290"/>
    </row>
    <row r="3527" spans="1:1" x14ac:dyDescent="0.25">
      <c r="A3527" s="290"/>
    </row>
    <row r="3528" spans="1:1" x14ac:dyDescent="0.25">
      <c r="A3528" s="290"/>
    </row>
    <row r="3529" spans="1:1" x14ac:dyDescent="0.25">
      <c r="A3529" s="290"/>
    </row>
    <row r="3530" spans="1:1" x14ac:dyDescent="0.25">
      <c r="A3530" s="290"/>
    </row>
    <row r="3531" spans="1:1" x14ac:dyDescent="0.25">
      <c r="A3531" s="290"/>
    </row>
    <row r="3532" spans="1:1" x14ac:dyDescent="0.25">
      <c r="A3532" s="290"/>
    </row>
    <row r="3533" spans="1:1" x14ac:dyDescent="0.25">
      <c r="A3533" s="290"/>
    </row>
    <row r="3534" spans="1:1" x14ac:dyDescent="0.25">
      <c r="A3534" s="290"/>
    </row>
    <row r="3535" spans="1:1" x14ac:dyDescent="0.25">
      <c r="A3535" s="290"/>
    </row>
    <row r="3536" spans="1:1" x14ac:dyDescent="0.25">
      <c r="A3536" s="290"/>
    </row>
    <row r="3537" spans="1:1" x14ac:dyDescent="0.25">
      <c r="A3537" s="290"/>
    </row>
    <row r="3538" spans="1:1" x14ac:dyDescent="0.25">
      <c r="A3538" s="290"/>
    </row>
    <row r="3539" spans="1:1" x14ac:dyDescent="0.25">
      <c r="A3539" s="290"/>
    </row>
    <row r="3540" spans="1:1" x14ac:dyDescent="0.25">
      <c r="A3540" s="290"/>
    </row>
    <row r="3541" spans="1:1" x14ac:dyDescent="0.25">
      <c r="A3541" s="290"/>
    </row>
    <row r="3542" spans="1:1" x14ac:dyDescent="0.25">
      <c r="A3542" s="290"/>
    </row>
    <row r="3543" spans="1:1" x14ac:dyDescent="0.25">
      <c r="A3543" s="290"/>
    </row>
    <row r="3544" spans="1:1" x14ac:dyDescent="0.25">
      <c r="A3544" s="290"/>
    </row>
    <row r="3545" spans="1:1" x14ac:dyDescent="0.25">
      <c r="A3545" s="290"/>
    </row>
    <row r="3546" spans="1:1" x14ac:dyDescent="0.25">
      <c r="A3546" s="290"/>
    </row>
    <row r="3547" spans="1:1" x14ac:dyDescent="0.25">
      <c r="A3547" s="290"/>
    </row>
    <row r="3548" spans="1:1" x14ac:dyDescent="0.25">
      <c r="A3548" s="290"/>
    </row>
    <row r="3549" spans="1:1" x14ac:dyDescent="0.25">
      <c r="A3549" s="290"/>
    </row>
    <row r="3550" spans="1:1" x14ac:dyDescent="0.25">
      <c r="A3550" s="290"/>
    </row>
    <row r="3551" spans="1:1" x14ac:dyDescent="0.25">
      <c r="A3551" s="290"/>
    </row>
    <row r="3552" spans="1:1" x14ac:dyDescent="0.25">
      <c r="A3552" s="290"/>
    </row>
    <row r="3553" spans="1:1" x14ac:dyDescent="0.25">
      <c r="A3553" s="290"/>
    </row>
    <row r="3554" spans="1:1" x14ac:dyDescent="0.25">
      <c r="A3554" s="290"/>
    </row>
    <row r="3555" spans="1:1" x14ac:dyDescent="0.25">
      <c r="A3555" s="290"/>
    </row>
    <row r="3556" spans="1:1" x14ac:dyDescent="0.25">
      <c r="A3556" s="290"/>
    </row>
    <row r="3557" spans="1:1" x14ac:dyDescent="0.25">
      <c r="A3557" s="290"/>
    </row>
    <row r="3558" spans="1:1" x14ac:dyDescent="0.25">
      <c r="A3558" s="290"/>
    </row>
    <row r="3559" spans="1:1" x14ac:dyDescent="0.25">
      <c r="A3559" s="290"/>
    </row>
    <row r="3560" spans="1:1" x14ac:dyDescent="0.25">
      <c r="A3560" s="290"/>
    </row>
    <row r="3561" spans="1:1" x14ac:dyDescent="0.25">
      <c r="A3561" s="290"/>
    </row>
    <row r="3562" spans="1:1" x14ac:dyDescent="0.25">
      <c r="A3562" s="290"/>
    </row>
    <row r="3563" spans="1:1" x14ac:dyDescent="0.25">
      <c r="A3563" s="290"/>
    </row>
    <row r="3564" spans="1:1" x14ac:dyDescent="0.25">
      <c r="A3564" s="290"/>
    </row>
    <row r="3565" spans="1:1" x14ac:dyDescent="0.25">
      <c r="A3565" s="290"/>
    </row>
    <row r="3566" spans="1:1" x14ac:dyDescent="0.25">
      <c r="A3566" s="290"/>
    </row>
    <row r="3567" spans="1:1" x14ac:dyDescent="0.25">
      <c r="A3567" s="290"/>
    </row>
    <row r="3568" spans="1:1" x14ac:dyDescent="0.25">
      <c r="A3568" s="290"/>
    </row>
    <row r="3569" spans="1:1" x14ac:dyDescent="0.25">
      <c r="A3569" s="290"/>
    </row>
    <row r="3570" spans="1:1" x14ac:dyDescent="0.25">
      <c r="A3570" s="290"/>
    </row>
    <row r="3571" spans="1:1" x14ac:dyDescent="0.25">
      <c r="A3571" s="290"/>
    </row>
    <row r="3572" spans="1:1" x14ac:dyDescent="0.25">
      <c r="A3572" s="290"/>
    </row>
    <row r="3573" spans="1:1" x14ac:dyDescent="0.25">
      <c r="A3573" s="290"/>
    </row>
    <row r="3574" spans="1:1" x14ac:dyDescent="0.25">
      <c r="A3574" s="290"/>
    </row>
    <row r="3575" spans="1:1" x14ac:dyDescent="0.25">
      <c r="A3575" s="290"/>
    </row>
    <row r="3576" spans="1:1" x14ac:dyDescent="0.25">
      <c r="A3576" s="290"/>
    </row>
    <row r="3577" spans="1:1" x14ac:dyDescent="0.25">
      <c r="A3577" s="290"/>
    </row>
    <row r="3578" spans="1:1" x14ac:dyDescent="0.25">
      <c r="A3578" s="290"/>
    </row>
    <row r="3579" spans="1:1" x14ac:dyDescent="0.25">
      <c r="A3579" s="290"/>
    </row>
    <row r="3580" spans="1:1" x14ac:dyDescent="0.25">
      <c r="A3580" s="290"/>
    </row>
    <row r="3581" spans="1:1" x14ac:dyDescent="0.25">
      <c r="A3581" s="290"/>
    </row>
    <row r="3582" spans="1:1" x14ac:dyDescent="0.25">
      <c r="A3582" s="290"/>
    </row>
    <row r="3583" spans="1:1" x14ac:dyDescent="0.25">
      <c r="A3583" s="290"/>
    </row>
    <row r="3584" spans="1:1" x14ac:dyDescent="0.25">
      <c r="A3584" s="290"/>
    </row>
    <row r="3585" spans="1:1" x14ac:dyDescent="0.25">
      <c r="A3585" s="290"/>
    </row>
    <row r="3586" spans="1:1" x14ac:dyDescent="0.25">
      <c r="A3586" s="290"/>
    </row>
    <row r="3587" spans="1:1" x14ac:dyDescent="0.25">
      <c r="A3587" s="290"/>
    </row>
    <row r="3588" spans="1:1" x14ac:dyDescent="0.25">
      <c r="A3588" s="290"/>
    </row>
    <row r="3589" spans="1:1" x14ac:dyDescent="0.25">
      <c r="A3589" s="290"/>
    </row>
    <row r="3590" spans="1:1" x14ac:dyDescent="0.25">
      <c r="A3590" s="290"/>
    </row>
    <row r="3591" spans="1:1" x14ac:dyDescent="0.25">
      <c r="A3591" s="290"/>
    </row>
    <row r="3592" spans="1:1" x14ac:dyDescent="0.25">
      <c r="A3592" s="290"/>
    </row>
    <row r="3593" spans="1:1" x14ac:dyDescent="0.25">
      <c r="A3593" s="290"/>
    </row>
    <row r="3594" spans="1:1" x14ac:dyDescent="0.25">
      <c r="A3594" s="290"/>
    </row>
    <row r="3595" spans="1:1" x14ac:dyDescent="0.25">
      <c r="A3595" s="290"/>
    </row>
    <row r="3596" spans="1:1" x14ac:dyDescent="0.25">
      <c r="A3596" s="290"/>
    </row>
    <row r="3597" spans="1:1" x14ac:dyDescent="0.25">
      <c r="A3597" s="290"/>
    </row>
    <row r="3598" spans="1:1" x14ac:dyDescent="0.25">
      <c r="A3598" s="290"/>
    </row>
    <row r="3599" spans="1:1" x14ac:dyDescent="0.25">
      <c r="A3599" s="290"/>
    </row>
    <row r="3600" spans="1:1" x14ac:dyDescent="0.25">
      <c r="A3600" s="290"/>
    </row>
    <row r="3601" spans="1:1" x14ac:dyDescent="0.25">
      <c r="A3601" s="290"/>
    </row>
    <row r="3602" spans="1:1" x14ac:dyDescent="0.25">
      <c r="A3602" s="290"/>
    </row>
    <row r="3603" spans="1:1" x14ac:dyDescent="0.25">
      <c r="A3603" s="290"/>
    </row>
    <row r="3604" spans="1:1" x14ac:dyDescent="0.25">
      <c r="A3604" s="290"/>
    </row>
    <row r="3605" spans="1:1" x14ac:dyDescent="0.25">
      <c r="A3605" s="290"/>
    </row>
    <row r="3606" spans="1:1" x14ac:dyDescent="0.25">
      <c r="A3606" s="290"/>
    </row>
    <row r="3607" spans="1:1" x14ac:dyDescent="0.25">
      <c r="A3607" s="290"/>
    </row>
    <row r="3608" spans="1:1" x14ac:dyDescent="0.25">
      <c r="A3608" s="290"/>
    </row>
    <row r="3609" spans="1:1" x14ac:dyDescent="0.25">
      <c r="A3609" s="290"/>
    </row>
    <row r="3610" spans="1:1" x14ac:dyDescent="0.25">
      <c r="A3610" s="290"/>
    </row>
    <row r="3611" spans="1:1" x14ac:dyDescent="0.25">
      <c r="A3611" s="290"/>
    </row>
    <row r="3612" spans="1:1" x14ac:dyDescent="0.25">
      <c r="A3612" s="290"/>
    </row>
    <row r="3613" spans="1:1" x14ac:dyDescent="0.25">
      <c r="A3613" s="290"/>
    </row>
    <row r="3614" spans="1:1" x14ac:dyDescent="0.25">
      <c r="A3614" s="290"/>
    </row>
    <row r="3615" spans="1:1" x14ac:dyDescent="0.25">
      <c r="A3615" s="290"/>
    </row>
    <row r="3616" spans="1:1" x14ac:dyDescent="0.25">
      <c r="A3616" s="290"/>
    </row>
    <row r="3617" spans="1:1" x14ac:dyDescent="0.25">
      <c r="A3617" s="290"/>
    </row>
    <row r="3618" spans="1:1" x14ac:dyDescent="0.25">
      <c r="A3618" s="290"/>
    </row>
    <row r="3619" spans="1:1" x14ac:dyDescent="0.25">
      <c r="A3619" s="290"/>
    </row>
    <row r="3620" spans="1:1" x14ac:dyDescent="0.25">
      <c r="A3620" s="290"/>
    </row>
    <row r="3621" spans="1:1" x14ac:dyDescent="0.25">
      <c r="A3621" s="290"/>
    </row>
    <row r="3622" spans="1:1" x14ac:dyDescent="0.25">
      <c r="A3622" s="290"/>
    </row>
    <row r="3623" spans="1:1" x14ac:dyDescent="0.25">
      <c r="A3623" s="290"/>
    </row>
    <row r="3624" spans="1:1" x14ac:dyDescent="0.25">
      <c r="A3624" s="290"/>
    </row>
    <row r="3625" spans="1:1" x14ac:dyDescent="0.25">
      <c r="A3625" s="290"/>
    </row>
    <row r="3626" spans="1:1" x14ac:dyDescent="0.25">
      <c r="A3626" s="290"/>
    </row>
    <row r="3627" spans="1:1" x14ac:dyDescent="0.25">
      <c r="A3627" s="290"/>
    </row>
    <row r="3628" spans="1:1" x14ac:dyDescent="0.25">
      <c r="A3628" s="290"/>
    </row>
    <row r="3629" spans="1:1" x14ac:dyDescent="0.25">
      <c r="A3629" s="290"/>
    </row>
    <row r="3630" spans="1:1" x14ac:dyDescent="0.25">
      <c r="A3630" s="290"/>
    </row>
    <row r="3631" spans="1:1" x14ac:dyDescent="0.25">
      <c r="A3631" s="290"/>
    </row>
    <row r="3632" spans="1:1" x14ac:dyDescent="0.25">
      <c r="A3632" s="290"/>
    </row>
    <row r="3633" spans="1:1" x14ac:dyDescent="0.25">
      <c r="A3633" s="290"/>
    </row>
    <row r="3634" spans="1:1" x14ac:dyDescent="0.25">
      <c r="A3634" s="290"/>
    </row>
    <row r="3635" spans="1:1" x14ac:dyDescent="0.25">
      <c r="A3635" s="290"/>
    </row>
    <row r="3636" spans="1:1" x14ac:dyDescent="0.25">
      <c r="A3636" s="290"/>
    </row>
    <row r="3637" spans="1:1" x14ac:dyDescent="0.25">
      <c r="A3637" s="290"/>
    </row>
    <row r="3638" spans="1:1" x14ac:dyDescent="0.25">
      <c r="A3638" s="290"/>
    </row>
    <row r="3639" spans="1:1" x14ac:dyDescent="0.25">
      <c r="A3639" s="290"/>
    </row>
    <row r="3640" spans="1:1" x14ac:dyDescent="0.25">
      <c r="A3640" s="290"/>
    </row>
    <row r="3641" spans="1:1" x14ac:dyDescent="0.25">
      <c r="A3641" s="290"/>
    </row>
    <row r="3642" spans="1:1" x14ac:dyDescent="0.25">
      <c r="A3642" s="290"/>
    </row>
    <row r="3643" spans="1:1" x14ac:dyDescent="0.25">
      <c r="A3643" s="290"/>
    </row>
    <row r="3644" spans="1:1" x14ac:dyDescent="0.25">
      <c r="A3644" s="290"/>
    </row>
    <row r="3645" spans="1:1" x14ac:dyDescent="0.25">
      <c r="A3645" s="290"/>
    </row>
    <row r="3646" spans="1:1" x14ac:dyDescent="0.25">
      <c r="A3646" s="290"/>
    </row>
    <row r="3647" spans="1:1" x14ac:dyDescent="0.25">
      <c r="A3647" s="290"/>
    </row>
    <row r="3648" spans="1:1" x14ac:dyDescent="0.25">
      <c r="A3648" s="290"/>
    </row>
    <row r="3649" spans="1:1" x14ac:dyDescent="0.25">
      <c r="A3649" s="290"/>
    </row>
    <row r="3650" spans="1:1" x14ac:dyDescent="0.25">
      <c r="A3650" s="290"/>
    </row>
    <row r="3651" spans="1:1" x14ac:dyDescent="0.25">
      <c r="A3651" s="290"/>
    </row>
    <row r="3652" spans="1:1" x14ac:dyDescent="0.25">
      <c r="A3652" s="290"/>
    </row>
    <row r="3653" spans="1:1" x14ac:dyDescent="0.25">
      <c r="A3653" s="290"/>
    </row>
    <row r="3654" spans="1:1" x14ac:dyDescent="0.25">
      <c r="A3654" s="290"/>
    </row>
    <row r="3655" spans="1:1" x14ac:dyDescent="0.25">
      <c r="A3655" s="290"/>
    </row>
    <row r="3656" spans="1:1" x14ac:dyDescent="0.25">
      <c r="A3656" s="290"/>
    </row>
    <row r="3657" spans="1:1" x14ac:dyDescent="0.25">
      <c r="A3657" s="290"/>
    </row>
    <row r="3658" spans="1:1" x14ac:dyDescent="0.25">
      <c r="A3658" s="290"/>
    </row>
    <row r="3659" spans="1:1" x14ac:dyDescent="0.25">
      <c r="A3659" s="290"/>
    </row>
    <row r="3660" spans="1:1" x14ac:dyDescent="0.25">
      <c r="A3660" s="290"/>
    </row>
    <row r="3661" spans="1:1" x14ac:dyDescent="0.25">
      <c r="A3661" s="290"/>
    </row>
    <row r="3662" spans="1:1" x14ac:dyDescent="0.25">
      <c r="A3662" s="290"/>
    </row>
    <row r="3663" spans="1:1" x14ac:dyDescent="0.25">
      <c r="A3663" s="290"/>
    </row>
    <row r="3664" spans="1:1" x14ac:dyDescent="0.25">
      <c r="A3664" s="290"/>
    </row>
    <row r="3665" spans="1:1" x14ac:dyDescent="0.25">
      <c r="A3665" s="290"/>
    </row>
    <row r="3666" spans="1:1" x14ac:dyDescent="0.25">
      <c r="A3666" s="290"/>
    </row>
    <row r="3667" spans="1:1" x14ac:dyDescent="0.25">
      <c r="A3667" s="290"/>
    </row>
    <row r="3668" spans="1:1" x14ac:dyDescent="0.25">
      <c r="A3668" s="290"/>
    </row>
    <row r="3669" spans="1:1" x14ac:dyDescent="0.25">
      <c r="A3669" s="290"/>
    </row>
    <row r="3670" spans="1:1" x14ac:dyDescent="0.25">
      <c r="A3670" s="290"/>
    </row>
    <row r="3671" spans="1:1" x14ac:dyDescent="0.25">
      <c r="A3671" s="290"/>
    </row>
    <row r="3672" spans="1:1" x14ac:dyDescent="0.25">
      <c r="A3672" s="290"/>
    </row>
    <row r="3673" spans="1:1" x14ac:dyDescent="0.25">
      <c r="A3673" s="290"/>
    </row>
    <row r="3674" spans="1:1" x14ac:dyDescent="0.25">
      <c r="A3674" s="290"/>
    </row>
    <row r="3675" spans="1:1" x14ac:dyDescent="0.25">
      <c r="A3675" s="290"/>
    </row>
    <row r="3676" spans="1:1" x14ac:dyDescent="0.25">
      <c r="A3676" s="290"/>
    </row>
    <row r="3677" spans="1:1" x14ac:dyDescent="0.25">
      <c r="A3677" s="290"/>
    </row>
    <row r="3678" spans="1:1" x14ac:dyDescent="0.25">
      <c r="A3678" s="290"/>
    </row>
    <row r="3679" spans="1:1" x14ac:dyDescent="0.25">
      <c r="A3679" s="290"/>
    </row>
    <row r="3680" spans="1:1" x14ac:dyDescent="0.25">
      <c r="A3680" s="290"/>
    </row>
    <row r="3681" spans="1:1" x14ac:dyDescent="0.25">
      <c r="A3681" s="290"/>
    </row>
    <row r="3682" spans="1:1" x14ac:dyDescent="0.25">
      <c r="A3682" s="290"/>
    </row>
    <row r="3683" spans="1:1" x14ac:dyDescent="0.25">
      <c r="A3683" s="290"/>
    </row>
    <row r="3684" spans="1:1" x14ac:dyDescent="0.25">
      <c r="A3684" s="290"/>
    </row>
    <row r="3685" spans="1:1" x14ac:dyDescent="0.25">
      <c r="A3685" s="290"/>
    </row>
    <row r="3686" spans="1:1" x14ac:dyDescent="0.25">
      <c r="A3686" s="290"/>
    </row>
    <row r="3687" spans="1:1" x14ac:dyDescent="0.25">
      <c r="A3687" s="290"/>
    </row>
    <row r="3688" spans="1:1" x14ac:dyDescent="0.25">
      <c r="A3688" s="290"/>
    </row>
    <row r="3689" spans="1:1" x14ac:dyDescent="0.25">
      <c r="A3689" s="290"/>
    </row>
    <row r="3690" spans="1:1" x14ac:dyDescent="0.25">
      <c r="A3690" s="290"/>
    </row>
    <row r="3691" spans="1:1" x14ac:dyDescent="0.25">
      <c r="A3691" s="290"/>
    </row>
    <row r="3692" spans="1:1" x14ac:dyDescent="0.25">
      <c r="A3692" s="290"/>
    </row>
    <row r="3693" spans="1:1" x14ac:dyDescent="0.25">
      <c r="A3693" s="290"/>
    </row>
    <row r="3694" spans="1:1" x14ac:dyDescent="0.25">
      <c r="A3694" s="290"/>
    </row>
    <row r="3695" spans="1:1" x14ac:dyDescent="0.25">
      <c r="A3695" s="290"/>
    </row>
    <row r="3696" spans="1:1" x14ac:dyDescent="0.25">
      <c r="A3696" s="290"/>
    </row>
    <row r="3697" spans="1:1" x14ac:dyDescent="0.25">
      <c r="A3697" s="290"/>
    </row>
    <row r="3698" spans="1:1" x14ac:dyDescent="0.25">
      <c r="A3698" s="290"/>
    </row>
    <row r="3699" spans="1:1" x14ac:dyDescent="0.25">
      <c r="A3699" s="290"/>
    </row>
    <row r="3700" spans="1:1" x14ac:dyDescent="0.25">
      <c r="A3700" s="290"/>
    </row>
    <row r="3701" spans="1:1" x14ac:dyDescent="0.25">
      <c r="A3701" s="290"/>
    </row>
    <row r="3702" spans="1:1" x14ac:dyDescent="0.25">
      <c r="A3702" s="290"/>
    </row>
    <row r="3703" spans="1:1" x14ac:dyDescent="0.25">
      <c r="A3703" s="290"/>
    </row>
    <row r="3704" spans="1:1" x14ac:dyDescent="0.25">
      <c r="A3704" s="290"/>
    </row>
    <row r="3705" spans="1:1" x14ac:dyDescent="0.25">
      <c r="A3705" s="290"/>
    </row>
    <row r="3706" spans="1:1" x14ac:dyDescent="0.25">
      <c r="A3706" s="290"/>
    </row>
    <row r="3707" spans="1:1" x14ac:dyDescent="0.25">
      <c r="A3707" s="290"/>
    </row>
    <row r="3708" spans="1:1" x14ac:dyDescent="0.25">
      <c r="A3708" s="290"/>
    </row>
    <row r="3709" spans="1:1" x14ac:dyDescent="0.25">
      <c r="A3709" s="290"/>
    </row>
    <row r="3710" spans="1:1" x14ac:dyDescent="0.25">
      <c r="A3710" s="290"/>
    </row>
    <row r="3711" spans="1:1" x14ac:dyDescent="0.25">
      <c r="A3711" s="290"/>
    </row>
    <row r="3712" spans="1:1" x14ac:dyDescent="0.25">
      <c r="A3712" s="290"/>
    </row>
    <row r="3713" spans="1:1" x14ac:dyDescent="0.25">
      <c r="A3713" s="290"/>
    </row>
    <row r="3714" spans="1:1" x14ac:dyDescent="0.25">
      <c r="A3714" s="290"/>
    </row>
    <row r="3715" spans="1:1" x14ac:dyDescent="0.25">
      <c r="A3715" s="290"/>
    </row>
    <row r="3716" spans="1:1" x14ac:dyDescent="0.25">
      <c r="A3716" s="290"/>
    </row>
    <row r="3717" spans="1:1" x14ac:dyDescent="0.25">
      <c r="A3717" s="290"/>
    </row>
    <row r="3718" spans="1:1" x14ac:dyDescent="0.25">
      <c r="A3718" s="290"/>
    </row>
    <row r="3719" spans="1:1" x14ac:dyDescent="0.25">
      <c r="A3719" s="290"/>
    </row>
    <row r="3720" spans="1:1" x14ac:dyDescent="0.25">
      <c r="A3720" s="290"/>
    </row>
    <row r="3721" spans="1:1" x14ac:dyDescent="0.25">
      <c r="A3721" s="290"/>
    </row>
    <row r="3722" spans="1:1" x14ac:dyDescent="0.25">
      <c r="A3722" s="290"/>
    </row>
    <row r="3723" spans="1:1" x14ac:dyDescent="0.25">
      <c r="A3723" s="290"/>
    </row>
    <row r="3724" spans="1:1" x14ac:dyDescent="0.25">
      <c r="A3724" s="290"/>
    </row>
    <row r="3725" spans="1:1" x14ac:dyDescent="0.25">
      <c r="A3725" s="290"/>
    </row>
    <row r="3726" spans="1:1" x14ac:dyDescent="0.25">
      <c r="A3726" s="290"/>
    </row>
    <row r="3727" spans="1:1" x14ac:dyDescent="0.25">
      <c r="A3727" s="290"/>
    </row>
    <row r="3728" spans="1:1" x14ac:dyDescent="0.25">
      <c r="A3728" s="290"/>
    </row>
    <row r="3729" spans="1:1" x14ac:dyDescent="0.25">
      <c r="A3729" s="290"/>
    </row>
    <row r="3730" spans="1:1" x14ac:dyDescent="0.25">
      <c r="A3730" s="290"/>
    </row>
    <row r="3731" spans="1:1" x14ac:dyDescent="0.25">
      <c r="A3731" s="290"/>
    </row>
    <row r="3732" spans="1:1" x14ac:dyDescent="0.25">
      <c r="A3732" s="290"/>
    </row>
    <row r="3733" spans="1:1" x14ac:dyDescent="0.25">
      <c r="A3733" s="290"/>
    </row>
    <row r="3734" spans="1:1" x14ac:dyDescent="0.25">
      <c r="A3734" s="290"/>
    </row>
    <row r="3735" spans="1:1" x14ac:dyDescent="0.25">
      <c r="A3735" s="290"/>
    </row>
    <row r="3736" spans="1:1" x14ac:dyDescent="0.25">
      <c r="A3736" s="290"/>
    </row>
    <row r="3737" spans="1:1" x14ac:dyDescent="0.25">
      <c r="A3737" s="290"/>
    </row>
    <row r="3738" spans="1:1" x14ac:dyDescent="0.25">
      <c r="A3738" s="290"/>
    </row>
    <row r="3739" spans="1:1" x14ac:dyDescent="0.25">
      <c r="A3739" s="290"/>
    </row>
    <row r="3740" spans="1:1" x14ac:dyDescent="0.25">
      <c r="A3740" s="290"/>
    </row>
    <row r="3741" spans="1:1" x14ac:dyDescent="0.25">
      <c r="A3741" s="290"/>
    </row>
    <row r="3742" spans="1:1" x14ac:dyDescent="0.25">
      <c r="A3742" s="290"/>
    </row>
    <row r="3743" spans="1:1" x14ac:dyDescent="0.25">
      <c r="A3743" s="290"/>
    </row>
    <row r="3744" spans="1:1" x14ac:dyDescent="0.25">
      <c r="A3744" s="290"/>
    </row>
    <row r="3745" spans="1:1" x14ac:dyDescent="0.25">
      <c r="A3745" s="290"/>
    </row>
    <row r="3746" spans="1:1" x14ac:dyDescent="0.25">
      <c r="A3746" s="290"/>
    </row>
    <row r="3747" spans="1:1" x14ac:dyDescent="0.25">
      <c r="A3747" s="290"/>
    </row>
    <row r="3748" spans="1:1" x14ac:dyDescent="0.25">
      <c r="A3748" s="290"/>
    </row>
    <row r="3749" spans="1:1" x14ac:dyDescent="0.25">
      <c r="A3749" s="290"/>
    </row>
    <row r="3750" spans="1:1" x14ac:dyDescent="0.25">
      <c r="A3750" s="290"/>
    </row>
    <row r="3751" spans="1:1" x14ac:dyDescent="0.25">
      <c r="A3751" s="290"/>
    </row>
    <row r="3752" spans="1:1" x14ac:dyDescent="0.25">
      <c r="A3752" s="290"/>
    </row>
    <row r="3753" spans="1:1" x14ac:dyDescent="0.25">
      <c r="A3753" s="290"/>
    </row>
    <row r="3754" spans="1:1" x14ac:dyDescent="0.25">
      <c r="A3754" s="290"/>
    </row>
    <row r="3755" spans="1:1" x14ac:dyDescent="0.25">
      <c r="A3755" s="290"/>
    </row>
    <row r="3756" spans="1:1" x14ac:dyDescent="0.25">
      <c r="A3756" s="290"/>
    </row>
    <row r="3757" spans="1:1" x14ac:dyDescent="0.25">
      <c r="A3757" s="290"/>
    </row>
    <row r="3758" spans="1:1" x14ac:dyDescent="0.25">
      <c r="A3758" s="290"/>
    </row>
    <row r="3759" spans="1:1" x14ac:dyDescent="0.25">
      <c r="A3759" s="290"/>
    </row>
    <row r="3760" spans="1:1" x14ac:dyDescent="0.25">
      <c r="A3760" s="290"/>
    </row>
    <row r="3761" spans="1:1" x14ac:dyDescent="0.25">
      <c r="A3761" s="290"/>
    </row>
    <row r="3762" spans="1:1" x14ac:dyDescent="0.25">
      <c r="A3762" s="290"/>
    </row>
    <row r="3763" spans="1:1" x14ac:dyDescent="0.25">
      <c r="A3763" s="290"/>
    </row>
    <row r="3764" spans="1:1" x14ac:dyDescent="0.25">
      <c r="A3764" s="290"/>
    </row>
    <row r="3765" spans="1:1" x14ac:dyDescent="0.25">
      <c r="A3765" s="290"/>
    </row>
    <row r="3766" spans="1:1" x14ac:dyDescent="0.25">
      <c r="A3766" s="290"/>
    </row>
    <row r="3767" spans="1:1" x14ac:dyDescent="0.25">
      <c r="A3767" s="290"/>
    </row>
    <row r="3768" spans="1:1" x14ac:dyDescent="0.25">
      <c r="A3768" s="290"/>
    </row>
    <row r="3769" spans="1:1" x14ac:dyDescent="0.25">
      <c r="A3769" s="290"/>
    </row>
    <row r="3770" spans="1:1" x14ac:dyDescent="0.25">
      <c r="A3770" s="290"/>
    </row>
    <row r="3771" spans="1:1" x14ac:dyDescent="0.25">
      <c r="A3771" s="290"/>
    </row>
    <row r="3772" spans="1:1" x14ac:dyDescent="0.25">
      <c r="A3772" s="290"/>
    </row>
    <row r="3773" spans="1:1" x14ac:dyDescent="0.25">
      <c r="A3773" s="290"/>
    </row>
    <row r="3774" spans="1:1" x14ac:dyDescent="0.25">
      <c r="A3774" s="290"/>
    </row>
    <row r="3775" spans="1:1" x14ac:dyDescent="0.25">
      <c r="A3775" s="290"/>
    </row>
    <row r="3776" spans="1:1" x14ac:dyDescent="0.25">
      <c r="A3776" s="290"/>
    </row>
    <row r="3777" spans="1:1" x14ac:dyDescent="0.25">
      <c r="A3777" s="290"/>
    </row>
    <row r="3778" spans="1:1" x14ac:dyDescent="0.25">
      <c r="A3778" s="290"/>
    </row>
    <row r="3779" spans="1:1" x14ac:dyDescent="0.25">
      <c r="A3779" s="290"/>
    </row>
    <row r="3780" spans="1:1" x14ac:dyDescent="0.25">
      <c r="A3780" s="290"/>
    </row>
    <row r="3781" spans="1:1" x14ac:dyDescent="0.25">
      <c r="A3781" s="290"/>
    </row>
    <row r="3782" spans="1:1" x14ac:dyDescent="0.25">
      <c r="A3782" s="290"/>
    </row>
    <row r="3783" spans="1:1" x14ac:dyDescent="0.25">
      <c r="A3783" s="290"/>
    </row>
    <row r="3784" spans="1:1" x14ac:dyDescent="0.25">
      <c r="A3784" s="290"/>
    </row>
    <row r="3785" spans="1:1" x14ac:dyDescent="0.25">
      <c r="A3785" s="290"/>
    </row>
    <row r="3786" spans="1:1" x14ac:dyDescent="0.25">
      <c r="A3786" s="290"/>
    </row>
    <row r="3787" spans="1:1" x14ac:dyDescent="0.25">
      <c r="A3787" s="290"/>
    </row>
    <row r="3788" spans="1:1" x14ac:dyDescent="0.25">
      <c r="A3788" s="290"/>
    </row>
    <row r="3789" spans="1:1" x14ac:dyDescent="0.25">
      <c r="A3789" s="290"/>
    </row>
    <row r="3790" spans="1:1" x14ac:dyDescent="0.25">
      <c r="A3790" s="290"/>
    </row>
    <row r="3791" spans="1:1" x14ac:dyDescent="0.25">
      <c r="A3791" s="290"/>
    </row>
    <row r="3792" spans="1:1" x14ac:dyDescent="0.25">
      <c r="A3792" s="290"/>
    </row>
    <row r="3793" spans="1:1" x14ac:dyDescent="0.25">
      <c r="A3793" s="290"/>
    </row>
    <row r="3794" spans="1:1" x14ac:dyDescent="0.25">
      <c r="A3794" s="290"/>
    </row>
    <row r="3795" spans="1:1" x14ac:dyDescent="0.25">
      <c r="A3795" s="290"/>
    </row>
    <row r="3796" spans="1:1" x14ac:dyDescent="0.25">
      <c r="A3796" s="290"/>
    </row>
    <row r="3797" spans="1:1" x14ac:dyDescent="0.25">
      <c r="A3797" s="290"/>
    </row>
    <row r="3798" spans="1:1" x14ac:dyDescent="0.25">
      <c r="A3798" s="290"/>
    </row>
    <row r="3799" spans="1:1" x14ac:dyDescent="0.25">
      <c r="A3799" s="290"/>
    </row>
    <row r="3800" spans="1:1" x14ac:dyDescent="0.25">
      <c r="A3800" s="290"/>
    </row>
    <row r="3801" spans="1:1" x14ac:dyDescent="0.25">
      <c r="A3801" s="290"/>
    </row>
    <row r="3802" spans="1:1" x14ac:dyDescent="0.25">
      <c r="A3802" s="290"/>
    </row>
    <row r="3803" spans="1:1" x14ac:dyDescent="0.25">
      <c r="A3803" s="290"/>
    </row>
    <row r="3804" spans="1:1" x14ac:dyDescent="0.25">
      <c r="A3804" s="290"/>
    </row>
    <row r="3805" spans="1:1" x14ac:dyDescent="0.25">
      <c r="A3805" s="290"/>
    </row>
    <row r="3806" spans="1:1" x14ac:dyDescent="0.25">
      <c r="A3806" s="290"/>
    </row>
    <row r="3807" spans="1:1" x14ac:dyDescent="0.25">
      <c r="A3807" s="290"/>
    </row>
    <row r="3808" spans="1:1" x14ac:dyDescent="0.25">
      <c r="A3808" s="290"/>
    </row>
    <row r="3809" spans="1:1" x14ac:dyDescent="0.25">
      <c r="A3809" s="290"/>
    </row>
    <row r="3810" spans="1:1" x14ac:dyDescent="0.25">
      <c r="A3810" s="290"/>
    </row>
    <row r="3811" spans="1:1" x14ac:dyDescent="0.25">
      <c r="A3811" s="290"/>
    </row>
    <row r="3812" spans="1:1" x14ac:dyDescent="0.25">
      <c r="A3812" s="290"/>
    </row>
    <row r="3813" spans="1:1" x14ac:dyDescent="0.25">
      <c r="A3813" s="290"/>
    </row>
    <row r="3814" spans="1:1" x14ac:dyDescent="0.25">
      <c r="A3814" s="290"/>
    </row>
    <row r="3815" spans="1:1" x14ac:dyDescent="0.25">
      <c r="A3815" s="290"/>
    </row>
    <row r="3816" spans="1:1" x14ac:dyDescent="0.25">
      <c r="A3816" s="290"/>
    </row>
    <row r="3817" spans="1:1" x14ac:dyDescent="0.25">
      <c r="A3817" s="290"/>
    </row>
    <row r="3818" spans="1:1" x14ac:dyDescent="0.25">
      <c r="A3818" s="290"/>
    </row>
    <row r="3819" spans="1:1" x14ac:dyDescent="0.25">
      <c r="A3819" s="290"/>
    </row>
    <row r="3820" spans="1:1" x14ac:dyDescent="0.25">
      <c r="A3820" s="290"/>
    </row>
    <row r="3821" spans="1:1" x14ac:dyDescent="0.25">
      <c r="A3821" s="290"/>
    </row>
    <row r="3822" spans="1:1" x14ac:dyDescent="0.25">
      <c r="A3822" s="290"/>
    </row>
    <row r="3823" spans="1:1" x14ac:dyDescent="0.25">
      <c r="A3823" s="290"/>
    </row>
    <row r="3824" spans="1:1" x14ac:dyDescent="0.25">
      <c r="A3824" s="290"/>
    </row>
    <row r="3825" spans="1:1" x14ac:dyDescent="0.25">
      <c r="A3825" s="290"/>
    </row>
    <row r="3826" spans="1:1" x14ac:dyDescent="0.25">
      <c r="A3826" s="290"/>
    </row>
    <row r="3827" spans="1:1" x14ac:dyDescent="0.25">
      <c r="A3827" s="290"/>
    </row>
    <row r="3828" spans="1:1" x14ac:dyDescent="0.25">
      <c r="A3828" s="290"/>
    </row>
    <row r="3829" spans="1:1" x14ac:dyDescent="0.25">
      <c r="A3829" s="290"/>
    </row>
    <row r="3830" spans="1:1" x14ac:dyDescent="0.25">
      <c r="A3830" s="290"/>
    </row>
    <row r="3831" spans="1:1" x14ac:dyDescent="0.25">
      <c r="A3831" s="290"/>
    </row>
    <row r="3832" spans="1:1" x14ac:dyDescent="0.25">
      <c r="A3832" s="290"/>
    </row>
    <row r="3833" spans="1:1" x14ac:dyDescent="0.25">
      <c r="A3833" s="290"/>
    </row>
    <row r="3834" spans="1:1" x14ac:dyDescent="0.25">
      <c r="A3834" s="290"/>
    </row>
    <row r="3835" spans="1:1" x14ac:dyDescent="0.25">
      <c r="A3835" s="290"/>
    </row>
    <row r="3836" spans="1:1" x14ac:dyDescent="0.25">
      <c r="A3836" s="290"/>
    </row>
    <row r="3837" spans="1:1" x14ac:dyDescent="0.25">
      <c r="A3837" s="290"/>
    </row>
    <row r="3838" spans="1:1" x14ac:dyDescent="0.25">
      <c r="A3838" s="290"/>
    </row>
    <row r="3839" spans="1:1" x14ac:dyDescent="0.25">
      <c r="A3839" s="290"/>
    </row>
    <row r="3840" spans="1:1" x14ac:dyDescent="0.25">
      <c r="A3840" s="290"/>
    </row>
    <row r="3841" spans="1:1" x14ac:dyDescent="0.25">
      <c r="A3841" s="290"/>
    </row>
    <row r="3842" spans="1:1" x14ac:dyDescent="0.25">
      <c r="A3842" s="290"/>
    </row>
    <row r="3843" spans="1:1" x14ac:dyDescent="0.25">
      <c r="A3843" s="290"/>
    </row>
    <row r="3844" spans="1:1" x14ac:dyDescent="0.25">
      <c r="A3844" s="290"/>
    </row>
    <row r="3845" spans="1:1" x14ac:dyDescent="0.25">
      <c r="A3845" s="290"/>
    </row>
    <row r="3846" spans="1:1" x14ac:dyDescent="0.25">
      <c r="A3846" s="290"/>
    </row>
    <row r="3847" spans="1:1" x14ac:dyDescent="0.25">
      <c r="A3847" s="290"/>
    </row>
    <row r="3848" spans="1:1" x14ac:dyDescent="0.25">
      <c r="A3848" s="290"/>
    </row>
    <row r="3849" spans="1:1" x14ac:dyDescent="0.25">
      <c r="A3849" s="290"/>
    </row>
    <row r="3850" spans="1:1" x14ac:dyDescent="0.25">
      <c r="A3850" s="290"/>
    </row>
    <row r="3851" spans="1:1" x14ac:dyDescent="0.25">
      <c r="A3851" s="290"/>
    </row>
    <row r="3852" spans="1:1" x14ac:dyDescent="0.25">
      <c r="A3852" s="290"/>
    </row>
    <row r="3853" spans="1:1" x14ac:dyDescent="0.25">
      <c r="A3853" s="290"/>
    </row>
    <row r="3854" spans="1:1" x14ac:dyDescent="0.25">
      <c r="A3854" s="290"/>
    </row>
    <row r="3855" spans="1:1" x14ac:dyDescent="0.25">
      <c r="A3855" s="290"/>
    </row>
    <row r="3856" spans="1:1" x14ac:dyDescent="0.25">
      <c r="A3856" s="290"/>
    </row>
    <row r="3857" spans="1:1" x14ac:dyDescent="0.25">
      <c r="A3857" s="290"/>
    </row>
    <row r="3858" spans="1:1" x14ac:dyDescent="0.25">
      <c r="A3858" s="290"/>
    </row>
    <row r="3859" spans="1:1" x14ac:dyDescent="0.25">
      <c r="A3859" s="290"/>
    </row>
    <row r="3860" spans="1:1" x14ac:dyDescent="0.25">
      <c r="A3860" s="290"/>
    </row>
    <row r="3861" spans="1:1" x14ac:dyDescent="0.25">
      <c r="A3861" s="290"/>
    </row>
    <row r="3862" spans="1:1" x14ac:dyDescent="0.25">
      <c r="A3862" s="290"/>
    </row>
    <row r="3863" spans="1:1" x14ac:dyDescent="0.25">
      <c r="A3863" s="290"/>
    </row>
    <row r="3864" spans="1:1" x14ac:dyDescent="0.25">
      <c r="A3864" s="290"/>
    </row>
    <row r="3865" spans="1:1" x14ac:dyDescent="0.25">
      <c r="A3865" s="290"/>
    </row>
    <row r="3866" spans="1:1" x14ac:dyDescent="0.25">
      <c r="A3866" s="290"/>
    </row>
    <row r="3867" spans="1:1" x14ac:dyDescent="0.25">
      <c r="A3867" s="290"/>
    </row>
    <row r="3868" spans="1:1" x14ac:dyDescent="0.25">
      <c r="A3868" s="290"/>
    </row>
    <row r="3869" spans="1:1" x14ac:dyDescent="0.25">
      <c r="A3869" s="290"/>
    </row>
    <row r="3870" spans="1:1" x14ac:dyDescent="0.25">
      <c r="A3870" s="290"/>
    </row>
    <row r="3871" spans="1:1" x14ac:dyDescent="0.25">
      <c r="A3871" s="290"/>
    </row>
    <row r="3872" spans="1:1" x14ac:dyDescent="0.25">
      <c r="A3872" s="290"/>
    </row>
    <row r="3873" spans="1:1" x14ac:dyDescent="0.25">
      <c r="A3873" s="290"/>
    </row>
    <row r="3874" spans="1:1" x14ac:dyDescent="0.25">
      <c r="A3874" s="290"/>
    </row>
    <row r="3875" spans="1:1" x14ac:dyDescent="0.25">
      <c r="A3875" s="290"/>
    </row>
    <row r="3876" spans="1:1" x14ac:dyDescent="0.25">
      <c r="A3876" s="290"/>
    </row>
    <row r="3877" spans="1:1" x14ac:dyDescent="0.25">
      <c r="A3877" s="290"/>
    </row>
    <row r="3878" spans="1:1" x14ac:dyDescent="0.25">
      <c r="A3878" s="290"/>
    </row>
    <row r="3879" spans="1:1" x14ac:dyDescent="0.25">
      <c r="A3879" s="290"/>
    </row>
    <row r="3880" spans="1:1" x14ac:dyDescent="0.25">
      <c r="A3880" s="290"/>
    </row>
    <row r="3881" spans="1:1" x14ac:dyDescent="0.25">
      <c r="A3881" s="290"/>
    </row>
    <row r="3882" spans="1:1" x14ac:dyDescent="0.25">
      <c r="A3882" s="290"/>
    </row>
    <row r="3883" spans="1:1" x14ac:dyDescent="0.25">
      <c r="A3883" s="290"/>
    </row>
    <row r="3884" spans="1:1" x14ac:dyDescent="0.25">
      <c r="A3884" s="290"/>
    </row>
    <row r="3885" spans="1:1" x14ac:dyDescent="0.25">
      <c r="A3885" s="290"/>
    </row>
    <row r="3886" spans="1:1" x14ac:dyDescent="0.25">
      <c r="A3886" s="290"/>
    </row>
    <row r="3887" spans="1:1" x14ac:dyDescent="0.25">
      <c r="A3887" s="290"/>
    </row>
    <row r="3888" spans="1:1" x14ac:dyDescent="0.25">
      <c r="A3888" s="290"/>
    </row>
    <row r="3889" spans="1:1" x14ac:dyDescent="0.25">
      <c r="A3889" s="290"/>
    </row>
    <row r="3890" spans="1:1" x14ac:dyDescent="0.25">
      <c r="A3890" s="290"/>
    </row>
    <row r="3891" spans="1:1" x14ac:dyDescent="0.25">
      <c r="A3891" s="290"/>
    </row>
    <row r="3892" spans="1:1" x14ac:dyDescent="0.25">
      <c r="A3892" s="290"/>
    </row>
    <row r="3893" spans="1:1" x14ac:dyDescent="0.25">
      <c r="A3893" s="290"/>
    </row>
    <row r="3894" spans="1:1" x14ac:dyDescent="0.25">
      <c r="A3894" s="290"/>
    </row>
    <row r="3895" spans="1:1" x14ac:dyDescent="0.25">
      <c r="A3895" s="290"/>
    </row>
    <row r="3896" spans="1:1" x14ac:dyDescent="0.25">
      <c r="A3896" s="290"/>
    </row>
    <row r="3897" spans="1:1" x14ac:dyDescent="0.25">
      <c r="A3897" s="290"/>
    </row>
    <row r="3898" spans="1:1" x14ac:dyDescent="0.25">
      <c r="A3898" s="290"/>
    </row>
    <row r="3899" spans="1:1" x14ac:dyDescent="0.25">
      <c r="A3899" s="290"/>
    </row>
    <row r="3900" spans="1:1" x14ac:dyDescent="0.25">
      <c r="A3900" s="290"/>
    </row>
    <row r="3901" spans="1:1" x14ac:dyDescent="0.25">
      <c r="A3901" s="290"/>
    </row>
    <row r="3902" spans="1:1" x14ac:dyDescent="0.25">
      <c r="A3902" s="290"/>
    </row>
    <row r="3903" spans="1:1" x14ac:dyDescent="0.25">
      <c r="A3903" s="290"/>
    </row>
    <row r="3904" spans="1:1" x14ac:dyDescent="0.25">
      <c r="A3904" s="290"/>
    </row>
    <row r="3905" spans="1:1" x14ac:dyDescent="0.25">
      <c r="A3905" s="290"/>
    </row>
    <row r="3906" spans="1:1" x14ac:dyDescent="0.25">
      <c r="A3906" s="290"/>
    </row>
    <row r="3907" spans="1:1" x14ac:dyDescent="0.25">
      <c r="A3907" s="290"/>
    </row>
    <row r="3908" spans="1:1" x14ac:dyDescent="0.25">
      <c r="A3908" s="290"/>
    </row>
    <row r="3909" spans="1:1" x14ac:dyDescent="0.25">
      <c r="A3909" s="290"/>
    </row>
    <row r="3910" spans="1:1" x14ac:dyDescent="0.25">
      <c r="A3910" s="290"/>
    </row>
    <row r="3911" spans="1:1" x14ac:dyDescent="0.25">
      <c r="A3911" s="290"/>
    </row>
    <row r="3912" spans="1:1" x14ac:dyDescent="0.25">
      <c r="A3912" s="290"/>
    </row>
    <row r="3913" spans="1:1" x14ac:dyDescent="0.25">
      <c r="A3913" s="290"/>
    </row>
    <row r="3914" spans="1:1" x14ac:dyDescent="0.25">
      <c r="A3914" s="290"/>
    </row>
    <row r="3915" spans="1:1" x14ac:dyDescent="0.25">
      <c r="A3915" s="290"/>
    </row>
    <row r="3916" spans="1:1" x14ac:dyDescent="0.25">
      <c r="A3916" s="290"/>
    </row>
    <row r="3917" spans="1:1" x14ac:dyDescent="0.25">
      <c r="A3917" s="290"/>
    </row>
    <row r="3918" spans="1:1" x14ac:dyDescent="0.25">
      <c r="A3918" s="290"/>
    </row>
    <row r="3919" spans="1:1" x14ac:dyDescent="0.25">
      <c r="A3919" s="290"/>
    </row>
    <row r="3920" spans="1:1" x14ac:dyDescent="0.25">
      <c r="A3920" s="290"/>
    </row>
    <row r="3921" spans="1:1" x14ac:dyDescent="0.25">
      <c r="A3921" s="290"/>
    </row>
    <row r="3922" spans="1:1" x14ac:dyDescent="0.25">
      <c r="A3922" s="290"/>
    </row>
    <row r="3923" spans="1:1" x14ac:dyDescent="0.25">
      <c r="A3923" s="290"/>
    </row>
    <row r="3924" spans="1:1" x14ac:dyDescent="0.25">
      <c r="A3924" s="290"/>
    </row>
    <row r="3925" spans="1:1" x14ac:dyDescent="0.25">
      <c r="A3925" s="290"/>
    </row>
    <row r="3926" spans="1:1" x14ac:dyDescent="0.25">
      <c r="A3926" s="290"/>
    </row>
    <row r="3927" spans="1:1" x14ac:dyDescent="0.25">
      <c r="A3927" s="290"/>
    </row>
    <row r="3928" spans="1:1" x14ac:dyDescent="0.25">
      <c r="A3928" s="290"/>
    </row>
    <row r="3929" spans="1:1" x14ac:dyDescent="0.25">
      <c r="A3929" s="290"/>
    </row>
    <row r="3930" spans="1:1" x14ac:dyDescent="0.25">
      <c r="A3930" s="290"/>
    </row>
    <row r="3931" spans="1:1" x14ac:dyDescent="0.25">
      <c r="A3931" s="290"/>
    </row>
    <row r="3932" spans="1:1" x14ac:dyDescent="0.25">
      <c r="A3932" s="290"/>
    </row>
    <row r="3933" spans="1:1" x14ac:dyDescent="0.25">
      <c r="A3933" s="290"/>
    </row>
    <row r="3934" spans="1:1" x14ac:dyDescent="0.25">
      <c r="A3934" s="290"/>
    </row>
    <row r="3935" spans="1:1" x14ac:dyDescent="0.25">
      <c r="A3935" s="290"/>
    </row>
    <row r="3936" spans="1:1" x14ac:dyDescent="0.25">
      <c r="A3936" s="290"/>
    </row>
    <row r="3937" spans="1:1" x14ac:dyDescent="0.25">
      <c r="A3937" s="290"/>
    </row>
    <row r="3938" spans="1:1" x14ac:dyDescent="0.25">
      <c r="A3938" s="290"/>
    </row>
    <row r="3939" spans="1:1" x14ac:dyDescent="0.25">
      <c r="A3939" s="290"/>
    </row>
    <row r="3940" spans="1:1" x14ac:dyDescent="0.25">
      <c r="A3940" s="290"/>
    </row>
    <row r="3941" spans="1:1" x14ac:dyDescent="0.25">
      <c r="A3941" s="290"/>
    </row>
    <row r="3942" spans="1:1" x14ac:dyDescent="0.25">
      <c r="A3942" s="290"/>
    </row>
    <row r="3943" spans="1:1" x14ac:dyDescent="0.25">
      <c r="A3943" s="290"/>
    </row>
    <row r="3944" spans="1:1" x14ac:dyDescent="0.25">
      <c r="A3944" s="290"/>
    </row>
    <row r="3945" spans="1:1" x14ac:dyDescent="0.25">
      <c r="A3945" s="290"/>
    </row>
    <row r="3946" spans="1:1" x14ac:dyDescent="0.25">
      <c r="A3946" s="290"/>
    </row>
    <row r="3947" spans="1:1" x14ac:dyDescent="0.25">
      <c r="A3947" s="290"/>
    </row>
    <row r="3948" spans="1:1" x14ac:dyDescent="0.25">
      <c r="A3948" s="290"/>
    </row>
    <row r="3949" spans="1:1" x14ac:dyDescent="0.25">
      <c r="A3949" s="290"/>
    </row>
    <row r="3950" spans="1:1" x14ac:dyDescent="0.25">
      <c r="A3950" s="290"/>
    </row>
    <row r="3951" spans="1:1" x14ac:dyDescent="0.25">
      <c r="A3951" s="290"/>
    </row>
    <row r="3952" spans="1:1" x14ac:dyDescent="0.25">
      <c r="A3952" s="290"/>
    </row>
    <row r="3953" spans="1:1" x14ac:dyDescent="0.25">
      <c r="A3953" s="290"/>
    </row>
    <row r="3954" spans="1:1" x14ac:dyDescent="0.25">
      <c r="A3954" s="290"/>
    </row>
    <row r="3955" spans="1:1" x14ac:dyDescent="0.25">
      <c r="A3955" s="290"/>
    </row>
    <row r="3956" spans="1:1" x14ac:dyDescent="0.25">
      <c r="A3956" s="290"/>
    </row>
    <row r="3957" spans="1:1" x14ac:dyDescent="0.25">
      <c r="A3957" s="290"/>
    </row>
    <row r="3958" spans="1:1" x14ac:dyDescent="0.25">
      <c r="A3958" s="290"/>
    </row>
    <row r="3959" spans="1:1" x14ac:dyDescent="0.25">
      <c r="A3959" s="290"/>
    </row>
    <row r="3960" spans="1:1" x14ac:dyDescent="0.25">
      <c r="A3960" s="290"/>
    </row>
    <row r="3961" spans="1:1" x14ac:dyDescent="0.25">
      <c r="A3961" s="290"/>
    </row>
    <row r="3962" spans="1:1" x14ac:dyDescent="0.25">
      <c r="A3962" s="290"/>
    </row>
    <row r="3963" spans="1:1" x14ac:dyDescent="0.25">
      <c r="A3963" s="290"/>
    </row>
    <row r="3964" spans="1:1" x14ac:dyDescent="0.25">
      <c r="A3964" s="290"/>
    </row>
    <row r="3965" spans="1:1" x14ac:dyDescent="0.25">
      <c r="A3965" s="290"/>
    </row>
    <row r="3966" spans="1:1" x14ac:dyDescent="0.25">
      <c r="A3966" s="290"/>
    </row>
    <row r="3967" spans="1:1" x14ac:dyDescent="0.25">
      <c r="A3967" s="290"/>
    </row>
    <row r="3968" spans="1:1" x14ac:dyDescent="0.25">
      <c r="A3968" s="290"/>
    </row>
    <row r="3969" spans="1:1" x14ac:dyDescent="0.25">
      <c r="A3969" s="290"/>
    </row>
    <row r="3970" spans="1:1" x14ac:dyDescent="0.25">
      <c r="A3970" s="290"/>
    </row>
    <row r="3971" spans="1:1" x14ac:dyDescent="0.25">
      <c r="A3971" s="290"/>
    </row>
    <row r="3972" spans="1:1" x14ac:dyDescent="0.25">
      <c r="A3972" s="290"/>
    </row>
    <row r="3973" spans="1:1" x14ac:dyDescent="0.25">
      <c r="A3973" s="290"/>
    </row>
    <row r="3974" spans="1:1" x14ac:dyDescent="0.25">
      <c r="A3974" s="290"/>
    </row>
    <row r="3975" spans="1:1" x14ac:dyDescent="0.25">
      <c r="A3975" s="290"/>
    </row>
    <row r="3976" spans="1:1" x14ac:dyDescent="0.25">
      <c r="A3976" s="290"/>
    </row>
    <row r="3977" spans="1:1" x14ac:dyDescent="0.25">
      <c r="A3977" s="290"/>
    </row>
    <row r="3978" spans="1:1" x14ac:dyDescent="0.25">
      <c r="A3978" s="290"/>
    </row>
    <row r="3979" spans="1:1" x14ac:dyDescent="0.25">
      <c r="A3979" s="290"/>
    </row>
    <row r="3980" spans="1:1" x14ac:dyDescent="0.25">
      <c r="A3980" s="290"/>
    </row>
    <row r="3981" spans="1:1" x14ac:dyDescent="0.25">
      <c r="A3981" s="290"/>
    </row>
    <row r="3982" spans="1:1" x14ac:dyDescent="0.25">
      <c r="A3982" s="290"/>
    </row>
    <row r="3983" spans="1:1" x14ac:dyDescent="0.25">
      <c r="A3983" s="290"/>
    </row>
    <row r="3984" spans="1:1" x14ac:dyDescent="0.25">
      <c r="A3984" s="290"/>
    </row>
    <row r="3985" spans="1:1" x14ac:dyDescent="0.25">
      <c r="A3985" s="290"/>
    </row>
    <row r="3986" spans="1:1" x14ac:dyDescent="0.25">
      <c r="A3986" s="290"/>
    </row>
    <row r="3987" spans="1:1" x14ac:dyDescent="0.25">
      <c r="A3987" s="290"/>
    </row>
    <row r="3988" spans="1:1" x14ac:dyDescent="0.25">
      <c r="A3988" s="290"/>
    </row>
    <row r="3989" spans="1:1" x14ac:dyDescent="0.25">
      <c r="A3989" s="290"/>
    </row>
    <row r="3990" spans="1:1" x14ac:dyDescent="0.25">
      <c r="A3990" s="290"/>
    </row>
    <row r="3991" spans="1:1" x14ac:dyDescent="0.25">
      <c r="A3991" s="290"/>
    </row>
    <row r="3992" spans="1:1" x14ac:dyDescent="0.25">
      <c r="A3992" s="290"/>
    </row>
    <row r="3993" spans="1:1" x14ac:dyDescent="0.25">
      <c r="A3993" s="290"/>
    </row>
    <row r="3994" spans="1:1" x14ac:dyDescent="0.25">
      <c r="A3994" s="290"/>
    </row>
    <row r="3995" spans="1:1" x14ac:dyDescent="0.25">
      <c r="A3995" s="290"/>
    </row>
    <row r="3996" spans="1:1" x14ac:dyDescent="0.25">
      <c r="A3996" s="290"/>
    </row>
    <row r="3997" spans="1:1" x14ac:dyDescent="0.25">
      <c r="A3997" s="290"/>
    </row>
    <row r="3998" spans="1:1" x14ac:dyDescent="0.25">
      <c r="A3998" s="290"/>
    </row>
    <row r="3999" spans="1:1" x14ac:dyDescent="0.25">
      <c r="A3999" s="290"/>
    </row>
    <row r="4000" spans="1:1" x14ac:dyDescent="0.25">
      <c r="A4000" s="290"/>
    </row>
    <row r="4001" spans="1:1" x14ac:dyDescent="0.25">
      <c r="A4001" s="290"/>
    </row>
    <row r="4002" spans="1:1" x14ac:dyDescent="0.25">
      <c r="A4002" s="290"/>
    </row>
    <row r="4003" spans="1:1" x14ac:dyDescent="0.25">
      <c r="A4003" s="290"/>
    </row>
    <row r="4004" spans="1:1" x14ac:dyDescent="0.25">
      <c r="A4004" s="290"/>
    </row>
    <row r="4005" spans="1:1" x14ac:dyDescent="0.25">
      <c r="A4005" s="290"/>
    </row>
    <row r="4006" spans="1:1" x14ac:dyDescent="0.25">
      <c r="A4006" s="290"/>
    </row>
    <row r="4007" spans="1:1" x14ac:dyDescent="0.25">
      <c r="A4007" s="290"/>
    </row>
    <row r="4008" spans="1:1" x14ac:dyDescent="0.25">
      <c r="A4008" s="290"/>
    </row>
    <row r="4009" spans="1:1" x14ac:dyDescent="0.25">
      <c r="A4009" s="290"/>
    </row>
    <row r="4010" spans="1:1" x14ac:dyDescent="0.25">
      <c r="A4010" s="290"/>
    </row>
    <row r="4011" spans="1:1" x14ac:dyDescent="0.25">
      <c r="A4011" s="290"/>
    </row>
    <row r="4012" spans="1:1" x14ac:dyDescent="0.25">
      <c r="A4012" s="290"/>
    </row>
    <row r="4013" spans="1:1" x14ac:dyDescent="0.25">
      <c r="A4013" s="290"/>
    </row>
    <row r="4014" spans="1:1" x14ac:dyDescent="0.25">
      <c r="A4014" s="290"/>
    </row>
    <row r="4015" spans="1:1" x14ac:dyDescent="0.25">
      <c r="A4015" s="290"/>
    </row>
    <row r="4016" spans="1:1" x14ac:dyDescent="0.25">
      <c r="A4016" s="290"/>
    </row>
    <row r="4017" spans="1:1" x14ac:dyDescent="0.25">
      <c r="A4017" s="290"/>
    </row>
    <row r="4018" spans="1:1" x14ac:dyDescent="0.25">
      <c r="A4018" s="290"/>
    </row>
    <row r="4019" spans="1:1" x14ac:dyDescent="0.25">
      <c r="A4019" s="290"/>
    </row>
    <row r="4020" spans="1:1" x14ac:dyDescent="0.25">
      <c r="A4020" s="290"/>
    </row>
    <row r="4021" spans="1:1" x14ac:dyDescent="0.25">
      <c r="A4021" s="290"/>
    </row>
    <row r="4022" spans="1:1" x14ac:dyDescent="0.25">
      <c r="A4022" s="290"/>
    </row>
    <row r="4023" spans="1:1" x14ac:dyDescent="0.25">
      <c r="A4023" s="290"/>
    </row>
    <row r="4024" spans="1:1" x14ac:dyDescent="0.25">
      <c r="A4024" s="290"/>
    </row>
    <row r="4025" spans="1:1" x14ac:dyDescent="0.25">
      <c r="A4025" s="290"/>
    </row>
    <row r="4026" spans="1:1" x14ac:dyDescent="0.25">
      <c r="A4026" s="290"/>
    </row>
    <row r="4027" spans="1:1" x14ac:dyDescent="0.25">
      <c r="A4027" s="290"/>
    </row>
    <row r="4028" spans="1:1" x14ac:dyDescent="0.25">
      <c r="A4028" s="290"/>
    </row>
    <row r="4029" spans="1:1" x14ac:dyDescent="0.25">
      <c r="A4029" s="290"/>
    </row>
    <row r="4030" spans="1:1" x14ac:dyDescent="0.25">
      <c r="A4030" s="290"/>
    </row>
    <row r="4031" spans="1:1" x14ac:dyDescent="0.25">
      <c r="A4031" s="290"/>
    </row>
    <row r="4032" spans="1:1" x14ac:dyDescent="0.25">
      <c r="A4032" s="290"/>
    </row>
    <row r="4033" spans="1:1" x14ac:dyDescent="0.25">
      <c r="A4033" s="290"/>
    </row>
    <row r="4034" spans="1:1" x14ac:dyDescent="0.25">
      <c r="A4034" s="290"/>
    </row>
    <row r="4035" spans="1:1" x14ac:dyDescent="0.25">
      <c r="A4035" s="290"/>
    </row>
    <row r="4036" spans="1:1" x14ac:dyDescent="0.25">
      <c r="A4036" s="290"/>
    </row>
    <row r="4037" spans="1:1" x14ac:dyDescent="0.25">
      <c r="A4037" s="290"/>
    </row>
    <row r="4038" spans="1:1" x14ac:dyDescent="0.25">
      <c r="A4038" s="290"/>
    </row>
    <row r="4039" spans="1:1" x14ac:dyDescent="0.25">
      <c r="A4039" s="290"/>
    </row>
    <row r="4040" spans="1:1" x14ac:dyDescent="0.25">
      <c r="A4040" s="290"/>
    </row>
    <row r="4041" spans="1:1" x14ac:dyDescent="0.25">
      <c r="A4041" s="290"/>
    </row>
    <row r="4042" spans="1:1" x14ac:dyDescent="0.25">
      <c r="A4042" s="290"/>
    </row>
    <row r="4043" spans="1:1" x14ac:dyDescent="0.25">
      <c r="A4043" s="290"/>
    </row>
    <row r="4044" spans="1:1" x14ac:dyDescent="0.25">
      <c r="A4044" s="290"/>
    </row>
    <row r="4045" spans="1:1" x14ac:dyDescent="0.25">
      <c r="A4045" s="290"/>
    </row>
    <row r="4046" spans="1:1" x14ac:dyDescent="0.25">
      <c r="A4046" s="290"/>
    </row>
    <row r="4047" spans="1:1" x14ac:dyDescent="0.25">
      <c r="A4047" s="290"/>
    </row>
    <row r="4048" spans="1:1" x14ac:dyDescent="0.25">
      <c r="A4048" s="290"/>
    </row>
    <row r="4049" spans="1:1" x14ac:dyDescent="0.25">
      <c r="A4049" s="290"/>
    </row>
    <row r="4050" spans="1:1" x14ac:dyDescent="0.25">
      <c r="A4050" s="290"/>
    </row>
    <row r="4051" spans="1:1" x14ac:dyDescent="0.25">
      <c r="A4051" s="290"/>
    </row>
    <row r="4052" spans="1:1" x14ac:dyDescent="0.25">
      <c r="A4052" s="290"/>
    </row>
    <row r="4053" spans="1:1" x14ac:dyDescent="0.25">
      <c r="A4053" s="290"/>
    </row>
    <row r="4054" spans="1:1" x14ac:dyDescent="0.25">
      <c r="A4054" s="290"/>
    </row>
    <row r="4055" spans="1:1" x14ac:dyDescent="0.25">
      <c r="A4055" s="290"/>
    </row>
    <row r="4056" spans="1:1" x14ac:dyDescent="0.25">
      <c r="A4056" s="290"/>
    </row>
    <row r="4057" spans="1:1" x14ac:dyDescent="0.25">
      <c r="A4057" s="290"/>
    </row>
    <row r="4058" spans="1:1" x14ac:dyDescent="0.25">
      <c r="A4058" s="290"/>
    </row>
    <row r="4059" spans="1:1" x14ac:dyDescent="0.25">
      <c r="A4059" s="290"/>
    </row>
    <row r="4060" spans="1:1" x14ac:dyDescent="0.25">
      <c r="A4060" s="290"/>
    </row>
    <row r="4061" spans="1:1" x14ac:dyDescent="0.25">
      <c r="A4061" s="290"/>
    </row>
    <row r="4062" spans="1:1" x14ac:dyDescent="0.25">
      <c r="A4062" s="290"/>
    </row>
    <row r="4063" spans="1:1" x14ac:dyDescent="0.25">
      <c r="A4063" s="290"/>
    </row>
    <row r="4064" spans="1:1" x14ac:dyDescent="0.25">
      <c r="A4064" s="290"/>
    </row>
    <row r="4065" spans="1:1" x14ac:dyDescent="0.25">
      <c r="A4065" s="290"/>
    </row>
    <row r="4066" spans="1:1" x14ac:dyDescent="0.25">
      <c r="A4066" s="290"/>
    </row>
    <row r="4067" spans="1:1" x14ac:dyDescent="0.25">
      <c r="A4067" s="290"/>
    </row>
    <row r="4068" spans="1:1" x14ac:dyDescent="0.25">
      <c r="A4068" s="290"/>
    </row>
    <row r="4069" spans="1:1" x14ac:dyDescent="0.25">
      <c r="A4069" s="290"/>
    </row>
    <row r="4070" spans="1:1" x14ac:dyDescent="0.25">
      <c r="A4070" s="290"/>
    </row>
    <row r="4071" spans="1:1" x14ac:dyDescent="0.25">
      <c r="A4071" s="290"/>
    </row>
    <row r="4072" spans="1:1" x14ac:dyDescent="0.25">
      <c r="A4072" s="290"/>
    </row>
    <row r="4073" spans="1:1" x14ac:dyDescent="0.25">
      <c r="A4073" s="290"/>
    </row>
    <row r="4074" spans="1:1" x14ac:dyDescent="0.25">
      <c r="A4074" s="290"/>
    </row>
    <row r="4075" spans="1:1" x14ac:dyDescent="0.25">
      <c r="A4075" s="290"/>
    </row>
    <row r="4076" spans="1:1" x14ac:dyDescent="0.25">
      <c r="A4076" s="290"/>
    </row>
    <row r="4077" spans="1:1" x14ac:dyDescent="0.25">
      <c r="A4077" s="290"/>
    </row>
    <row r="4078" spans="1:1" x14ac:dyDescent="0.25">
      <c r="A4078" s="290"/>
    </row>
    <row r="4079" spans="1:1" x14ac:dyDescent="0.25">
      <c r="A4079" s="290"/>
    </row>
    <row r="4080" spans="1:1" x14ac:dyDescent="0.25">
      <c r="A4080" s="290"/>
    </row>
    <row r="4081" spans="1:1" x14ac:dyDescent="0.25">
      <c r="A4081" s="290"/>
    </row>
    <row r="4082" spans="1:1" x14ac:dyDescent="0.25">
      <c r="A4082" s="290"/>
    </row>
    <row r="4083" spans="1:1" x14ac:dyDescent="0.25">
      <c r="A4083" s="290"/>
    </row>
    <row r="4084" spans="1:1" x14ac:dyDescent="0.25">
      <c r="A4084" s="290"/>
    </row>
    <row r="4085" spans="1:1" x14ac:dyDescent="0.25">
      <c r="A4085" s="290"/>
    </row>
    <row r="4086" spans="1:1" x14ac:dyDescent="0.25">
      <c r="A4086" s="290"/>
    </row>
    <row r="4087" spans="1:1" x14ac:dyDescent="0.25">
      <c r="A4087" s="290"/>
    </row>
    <row r="4088" spans="1:1" x14ac:dyDescent="0.25">
      <c r="A4088" s="290"/>
    </row>
    <row r="4089" spans="1:1" x14ac:dyDescent="0.25">
      <c r="A4089" s="290"/>
    </row>
    <row r="4090" spans="1:1" x14ac:dyDescent="0.25">
      <c r="A4090" s="290"/>
    </row>
    <row r="4091" spans="1:1" x14ac:dyDescent="0.25">
      <c r="A4091" s="290"/>
    </row>
    <row r="4092" spans="1:1" x14ac:dyDescent="0.25">
      <c r="A4092" s="290"/>
    </row>
    <row r="4093" spans="1:1" x14ac:dyDescent="0.25">
      <c r="A4093" s="290"/>
    </row>
    <row r="4094" spans="1:1" x14ac:dyDescent="0.25">
      <c r="A4094" s="290"/>
    </row>
    <row r="4095" spans="1:1" x14ac:dyDescent="0.25">
      <c r="A4095" s="290"/>
    </row>
    <row r="4096" spans="1:1" x14ac:dyDescent="0.25">
      <c r="A4096" s="290"/>
    </row>
    <row r="4097" spans="1:1" x14ac:dyDescent="0.25">
      <c r="A4097" s="290"/>
    </row>
    <row r="4098" spans="1:1" x14ac:dyDescent="0.25">
      <c r="A4098" s="290"/>
    </row>
    <row r="4099" spans="1:1" x14ac:dyDescent="0.25">
      <c r="A4099" s="290"/>
    </row>
    <row r="4100" spans="1:1" x14ac:dyDescent="0.25">
      <c r="A4100" s="290"/>
    </row>
    <row r="4101" spans="1:1" x14ac:dyDescent="0.25">
      <c r="A4101" s="290"/>
    </row>
    <row r="4102" spans="1:1" x14ac:dyDescent="0.25">
      <c r="A4102" s="290"/>
    </row>
    <row r="4103" spans="1:1" x14ac:dyDescent="0.25">
      <c r="A4103" s="290"/>
    </row>
    <row r="4104" spans="1:1" x14ac:dyDescent="0.25">
      <c r="A4104" s="290"/>
    </row>
    <row r="4105" spans="1:1" x14ac:dyDescent="0.25">
      <c r="A4105" s="290"/>
    </row>
    <row r="4106" spans="1:1" x14ac:dyDescent="0.25">
      <c r="A4106" s="290"/>
    </row>
    <row r="4107" spans="1:1" x14ac:dyDescent="0.25">
      <c r="A4107" s="290"/>
    </row>
    <row r="4108" spans="1:1" x14ac:dyDescent="0.25">
      <c r="A4108" s="290"/>
    </row>
    <row r="4109" spans="1:1" x14ac:dyDescent="0.25">
      <c r="A4109" s="290"/>
    </row>
    <row r="4110" spans="1:1" x14ac:dyDescent="0.25">
      <c r="A4110" s="290"/>
    </row>
    <row r="4111" spans="1:1" x14ac:dyDescent="0.25">
      <c r="A4111" s="290"/>
    </row>
    <row r="4112" spans="1:1" x14ac:dyDescent="0.25">
      <c r="A4112" s="290"/>
    </row>
    <row r="4113" spans="1:1" x14ac:dyDescent="0.25">
      <c r="A4113" s="290"/>
    </row>
    <row r="4114" spans="1:1" x14ac:dyDescent="0.25">
      <c r="A4114" s="290"/>
    </row>
    <row r="4115" spans="1:1" x14ac:dyDescent="0.25">
      <c r="A4115" s="290"/>
    </row>
    <row r="4116" spans="1:1" x14ac:dyDescent="0.25">
      <c r="A4116" s="290"/>
    </row>
    <row r="4117" spans="1:1" x14ac:dyDescent="0.25">
      <c r="A4117" s="290"/>
    </row>
    <row r="4118" spans="1:1" x14ac:dyDescent="0.25">
      <c r="A4118" s="290"/>
    </row>
    <row r="4119" spans="1:1" x14ac:dyDescent="0.25">
      <c r="A4119" s="290"/>
    </row>
    <row r="4120" spans="1:1" x14ac:dyDescent="0.25">
      <c r="A4120" s="290"/>
    </row>
    <row r="4121" spans="1:1" x14ac:dyDescent="0.25">
      <c r="A4121" s="290"/>
    </row>
    <row r="4122" spans="1:1" x14ac:dyDescent="0.25">
      <c r="A4122" s="290"/>
    </row>
    <row r="4123" spans="1:1" x14ac:dyDescent="0.25">
      <c r="A4123" s="290"/>
    </row>
    <row r="4124" spans="1:1" x14ac:dyDescent="0.25">
      <c r="A4124" s="290"/>
    </row>
    <row r="4125" spans="1:1" x14ac:dyDescent="0.25">
      <c r="A4125" s="290"/>
    </row>
    <row r="4126" spans="1:1" x14ac:dyDescent="0.25">
      <c r="A4126" s="290"/>
    </row>
    <row r="4127" spans="1:1" x14ac:dyDescent="0.25">
      <c r="A4127" s="290"/>
    </row>
    <row r="4128" spans="1:1" x14ac:dyDescent="0.25">
      <c r="A4128" s="290"/>
    </row>
    <row r="4129" spans="1:1" x14ac:dyDescent="0.25">
      <c r="A4129" s="290"/>
    </row>
    <row r="4130" spans="1:1" x14ac:dyDescent="0.25">
      <c r="A4130" s="290"/>
    </row>
    <row r="4131" spans="1:1" x14ac:dyDescent="0.25">
      <c r="A4131" s="290"/>
    </row>
    <row r="4132" spans="1:1" x14ac:dyDescent="0.25">
      <c r="A4132" s="290"/>
    </row>
    <row r="4133" spans="1:1" x14ac:dyDescent="0.25">
      <c r="A4133" s="290"/>
    </row>
    <row r="4134" spans="1:1" x14ac:dyDescent="0.25">
      <c r="A4134" s="290"/>
    </row>
    <row r="4135" spans="1:1" x14ac:dyDescent="0.25">
      <c r="A4135" s="290"/>
    </row>
    <row r="4136" spans="1:1" x14ac:dyDescent="0.25">
      <c r="A4136" s="290"/>
    </row>
    <row r="4137" spans="1:1" x14ac:dyDescent="0.25">
      <c r="A4137" s="290"/>
    </row>
    <row r="4138" spans="1:1" x14ac:dyDescent="0.25">
      <c r="A4138" s="290"/>
    </row>
    <row r="4139" spans="1:1" x14ac:dyDescent="0.25">
      <c r="A4139" s="290"/>
    </row>
    <row r="4140" spans="1:1" x14ac:dyDescent="0.25">
      <c r="A4140" s="290"/>
    </row>
    <row r="4141" spans="1:1" x14ac:dyDescent="0.25">
      <c r="A4141" s="290"/>
    </row>
    <row r="4142" spans="1:1" x14ac:dyDescent="0.25">
      <c r="A4142" s="290"/>
    </row>
    <row r="4143" spans="1:1" x14ac:dyDescent="0.25">
      <c r="A4143" s="290"/>
    </row>
    <row r="4144" spans="1:1" x14ac:dyDescent="0.25">
      <c r="A4144" s="290"/>
    </row>
    <row r="4145" spans="1:1" x14ac:dyDescent="0.25">
      <c r="A4145" s="290"/>
    </row>
    <row r="4146" spans="1:1" x14ac:dyDescent="0.25">
      <c r="A4146" s="290"/>
    </row>
    <row r="4147" spans="1:1" x14ac:dyDescent="0.25">
      <c r="A4147" s="290"/>
    </row>
    <row r="4148" spans="1:1" x14ac:dyDescent="0.25">
      <c r="A4148" s="290"/>
    </row>
    <row r="4149" spans="1:1" x14ac:dyDescent="0.25">
      <c r="A4149" s="290"/>
    </row>
    <row r="4150" spans="1:1" x14ac:dyDescent="0.25">
      <c r="A4150" s="290"/>
    </row>
    <row r="4151" spans="1:1" x14ac:dyDescent="0.25">
      <c r="A4151" s="290"/>
    </row>
    <row r="4152" spans="1:1" x14ac:dyDescent="0.25">
      <c r="A4152" s="290"/>
    </row>
    <row r="4153" spans="1:1" x14ac:dyDescent="0.25">
      <c r="A4153" s="290"/>
    </row>
    <row r="4154" spans="1:1" x14ac:dyDescent="0.25">
      <c r="A4154" s="290"/>
    </row>
    <row r="4155" spans="1:1" x14ac:dyDescent="0.25">
      <c r="A4155" s="290"/>
    </row>
    <row r="4156" spans="1:1" x14ac:dyDescent="0.25">
      <c r="A4156" s="290"/>
    </row>
    <row r="4157" spans="1:1" x14ac:dyDescent="0.25">
      <c r="A4157" s="290"/>
    </row>
    <row r="4158" spans="1:1" x14ac:dyDescent="0.25">
      <c r="A4158" s="290"/>
    </row>
    <row r="4159" spans="1:1" x14ac:dyDescent="0.25">
      <c r="A4159" s="290"/>
    </row>
    <row r="4160" spans="1:1" x14ac:dyDescent="0.25">
      <c r="A4160" s="290"/>
    </row>
    <row r="4161" spans="1:1" x14ac:dyDescent="0.25">
      <c r="A4161" s="290"/>
    </row>
    <row r="4162" spans="1:1" x14ac:dyDescent="0.25">
      <c r="A4162" s="290"/>
    </row>
    <row r="4163" spans="1:1" x14ac:dyDescent="0.25">
      <c r="A4163" s="290"/>
    </row>
    <row r="4164" spans="1:1" x14ac:dyDescent="0.25">
      <c r="A4164" s="290"/>
    </row>
    <row r="4165" spans="1:1" x14ac:dyDescent="0.25">
      <c r="A4165" s="290"/>
    </row>
    <row r="4166" spans="1:1" x14ac:dyDescent="0.25">
      <c r="A4166" s="290"/>
    </row>
    <row r="4167" spans="1:1" x14ac:dyDescent="0.25">
      <c r="A4167" s="290"/>
    </row>
    <row r="4168" spans="1:1" x14ac:dyDescent="0.25">
      <c r="A4168" s="290"/>
    </row>
    <row r="4169" spans="1:1" x14ac:dyDescent="0.25">
      <c r="A4169" s="290"/>
    </row>
    <row r="4170" spans="1:1" x14ac:dyDescent="0.25">
      <c r="A4170" s="290"/>
    </row>
    <row r="4171" spans="1:1" x14ac:dyDescent="0.25">
      <c r="A4171" s="290"/>
    </row>
    <row r="4172" spans="1:1" x14ac:dyDescent="0.25">
      <c r="A4172" s="290"/>
    </row>
    <row r="4173" spans="1:1" x14ac:dyDescent="0.25">
      <c r="A4173" s="290"/>
    </row>
    <row r="4174" spans="1:1" x14ac:dyDescent="0.25">
      <c r="A4174" s="290"/>
    </row>
    <row r="4175" spans="1:1" x14ac:dyDescent="0.25">
      <c r="A4175" s="290"/>
    </row>
    <row r="4176" spans="1:1" x14ac:dyDescent="0.25">
      <c r="A4176" s="290"/>
    </row>
    <row r="4177" spans="1:1" x14ac:dyDescent="0.25">
      <c r="A4177" s="290"/>
    </row>
    <row r="4178" spans="1:1" x14ac:dyDescent="0.25">
      <c r="A4178" s="290"/>
    </row>
    <row r="4179" spans="1:1" x14ac:dyDescent="0.25">
      <c r="A4179" s="290"/>
    </row>
    <row r="4180" spans="1:1" x14ac:dyDescent="0.25">
      <c r="A4180" s="290"/>
    </row>
    <row r="4181" spans="1:1" x14ac:dyDescent="0.25">
      <c r="A4181" s="290"/>
    </row>
    <row r="4182" spans="1:1" x14ac:dyDescent="0.25">
      <c r="A4182" s="290"/>
    </row>
    <row r="4183" spans="1:1" x14ac:dyDescent="0.25">
      <c r="A4183" s="290"/>
    </row>
    <row r="4184" spans="1:1" x14ac:dyDescent="0.25">
      <c r="A4184" s="290"/>
    </row>
    <row r="4185" spans="1:1" x14ac:dyDescent="0.25">
      <c r="A4185" s="290"/>
    </row>
    <row r="4186" spans="1:1" x14ac:dyDescent="0.25">
      <c r="A4186" s="290"/>
    </row>
    <row r="4187" spans="1:1" x14ac:dyDescent="0.25">
      <c r="A4187" s="290"/>
    </row>
    <row r="4188" spans="1:1" x14ac:dyDescent="0.25">
      <c r="A4188" s="290"/>
    </row>
    <row r="4189" spans="1:1" x14ac:dyDescent="0.25">
      <c r="A4189" s="290"/>
    </row>
    <row r="4190" spans="1:1" x14ac:dyDescent="0.25">
      <c r="A4190" s="290"/>
    </row>
    <row r="4191" spans="1:1" x14ac:dyDescent="0.25">
      <c r="A4191" s="290"/>
    </row>
    <row r="4192" spans="1:1" x14ac:dyDescent="0.25">
      <c r="A4192" s="290"/>
    </row>
    <row r="4193" spans="1:1" x14ac:dyDescent="0.25">
      <c r="A4193" s="290"/>
    </row>
    <row r="4194" spans="1:1" x14ac:dyDescent="0.25">
      <c r="A4194" s="290"/>
    </row>
    <row r="4195" spans="1:1" x14ac:dyDescent="0.25">
      <c r="A4195" s="290"/>
    </row>
    <row r="4196" spans="1:1" x14ac:dyDescent="0.25">
      <c r="A4196" s="290"/>
    </row>
    <row r="4197" spans="1:1" x14ac:dyDescent="0.25">
      <c r="A4197" s="290"/>
    </row>
    <row r="4198" spans="1:1" x14ac:dyDescent="0.25">
      <c r="A4198" s="290"/>
    </row>
    <row r="4199" spans="1:1" x14ac:dyDescent="0.25">
      <c r="A4199" s="290"/>
    </row>
    <row r="4200" spans="1:1" x14ac:dyDescent="0.25">
      <c r="A4200" s="290"/>
    </row>
    <row r="4201" spans="1:1" x14ac:dyDescent="0.25">
      <c r="A4201" s="290"/>
    </row>
    <row r="4202" spans="1:1" x14ac:dyDescent="0.25">
      <c r="A4202" s="290"/>
    </row>
    <row r="4203" spans="1:1" x14ac:dyDescent="0.25">
      <c r="A4203" s="290"/>
    </row>
    <row r="4204" spans="1:1" x14ac:dyDescent="0.25">
      <c r="A4204" s="290"/>
    </row>
    <row r="4205" spans="1:1" x14ac:dyDescent="0.25">
      <c r="A4205" s="290"/>
    </row>
    <row r="4206" spans="1:1" x14ac:dyDescent="0.25">
      <c r="A4206" s="290"/>
    </row>
    <row r="4207" spans="1:1" x14ac:dyDescent="0.25">
      <c r="A4207" s="290"/>
    </row>
    <row r="4208" spans="1:1" x14ac:dyDescent="0.25">
      <c r="A4208" s="290"/>
    </row>
    <row r="4209" spans="1:1" x14ac:dyDescent="0.25">
      <c r="A4209" s="290"/>
    </row>
    <row r="4210" spans="1:1" x14ac:dyDescent="0.25">
      <c r="A4210" s="290"/>
    </row>
    <row r="4211" spans="1:1" x14ac:dyDescent="0.25">
      <c r="A4211" s="290"/>
    </row>
    <row r="4212" spans="1:1" x14ac:dyDescent="0.25">
      <c r="A4212" s="290"/>
    </row>
    <row r="4213" spans="1:1" x14ac:dyDescent="0.25">
      <c r="A4213" s="290"/>
    </row>
    <row r="4214" spans="1:1" x14ac:dyDescent="0.25">
      <c r="A4214" s="290"/>
    </row>
    <row r="4215" spans="1:1" x14ac:dyDescent="0.25">
      <c r="A4215" s="290"/>
    </row>
    <row r="4216" spans="1:1" x14ac:dyDescent="0.25">
      <c r="A4216" s="290"/>
    </row>
    <row r="4217" spans="1:1" x14ac:dyDescent="0.25">
      <c r="A4217" s="290"/>
    </row>
    <row r="4218" spans="1:1" x14ac:dyDescent="0.25">
      <c r="A4218" s="290"/>
    </row>
    <row r="4219" spans="1:1" x14ac:dyDescent="0.25">
      <c r="A4219" s="290"/>
    </row>
    <row r="4220" spans="1:1" x14ac:dyDescent="0.25">
      <c r="A4220" s="290"/>
    </row>
    <row r="4221" spans="1:1" x14ac:dyDescent="0.25">
      <c r="A4221" s="290"/>
    </row>
    <row r="4222" spans="1:1" x14ac:dyDescent="0.25">
      <c r="A4222" s="290"/>
    </row>
    <row r="4223" spans="1:1" x14ac:dyDescent="0.25">
      <c r="A4223" s="290"/>
    </row>
    <row r="4224" spans="1:1" x14ac:dyDescent="0.25">
      <c r="A4224" s="290"/>
    </row>
    <row r="4225" spans="1:1" x14ac:dyDescent="0.25">
      <c r="A4225" s="290"/>
    </row>
    <row r="4226" spans="1:1" x14ac:dyDescent="0.25">
      <c r="A4226" s="290"/>
    </row>
    <row r="4227" spans="1:1" x14ac:dyDescent="0.25">
      <c r="A4227" s="290"/>
    </row>
    <row r="4228" spans="1:1" x14ac:dyDescent="0.25">
      <c r="A4228" s="290"/>
    </row>
    <row r="4229" spans="1:1" x14ac:dyDescent="0.25">
      <c r="A4229" s="290"/>
    </row>
    <row r="4230" spans="1:1" x14ac:dyDescent="0.25">
      <c r="A4230" s="290"/>
    </row>
    <row r="4231" spans="1:1" x14ac:dyDescent="0.25">
      <c r="A4231" s="290"/>
    </row>
    <row r="4232" spans="1:1" x14ac:dyDescent="0.25">
      <c r="A4232" s="290"/>
    </row>
    <row r="4233" spans="1:1" x14ac:dyDescent="0.25">
      <c r="A4233" s="290"/>
    </row>
    <row r="4234" spans="1:1" x14ac:dyDescent="0.25">
      <c r="A4234" s="290"/>
    </row>
    <row r="4235" spans="1:1" x14ac:dyDescent="0.25">
      <c r="A4235" s="290"/>
    </row>
    <row r="4236" spans="1:1" x14ac:dyDescent="0.25">
      <c r="A4236" s="290"/>
    </row>
    <row r="4237" spans="1:1" x14ac:dyDescent="0.25">
      <c r="A4237" s="290"/>
    </row>
    <row r="4238" spans="1:1" x14ac:dyDescent="0.25">
      <c r="A4238" s="290"/>
    </row>
    <row r="4239" spans="1:1" x14ac:dyDescent="0.25">
      <c r="A4239" s="290"/>
    </row>
    <row r="4240" spans="1:1" x14ac:dyDescent="0.25">
      <c r="A4240" s="290"/>
    </row>
    <row r="4241" spans="1:1" x14ac:dyDescent="0.25">
      <c r="A4241" s="290"/>
    </row>
    <row r="4242" spans="1:1" x14ac:dyDescent="0.25">
      <c r="A4242" s="290"/>
    </row>
    <row r="4243" spans="1:1" x14ac:dyDescent="0.25">
      <c r="A4243" s="290"/>
    </row>
    <row r="4244" spans="1:1" x14ac:dyDescent="0.25">
      <c r="A4244" s="290"/>
    </row>
    <row r="4245" spans="1:1" x14ac:dyDescent="0.25">
      <c r="A4245" s="290"/>
    </row>
    <row r="4246" spans="1:1" x14ac:dyDescent="0.25">
      <c r="A4246" s="290"/>
    </row>
    <row r="4247" spans="1:1" x14ac:dyDescent="0.25">
      <c r="A4247" s="290"/>
    </row>
    <row r="4248" spans="1:1" x14ac:dyDescent="0.25">
      <c r="A4248" s="290"/>
    </row>
    <row r="4249" spans="1:1" x14ac:dyDescent="0.25">
      <c r="A4249" s="290"/>
    </row>
    <row r="4250" spans="1:1" x14ac:dyDescent="0.25">
      <c r="A4250" s="290"/>
    </row>
    <row r="4251" spans="1:1" x14ac:dyDescent="0.25">
      <c r="A4251" s="290"/>
    </row>
    <row r="4252" spans="1:1" x14ac:dyDescent="0.25">
      <c r="A4252" s="290"/>
    </row>
    <row r="4253" spans="1:1" x14ac:dyDescent="0.25">
      <c r="A4253" s="290"/>
    </row>
    <row r="4254" spans="1:1" x14ac:dyDescent="0.25">
      <c r="A4254" s="290"/>
    </row>
    <row r="4255" spans="1:1" x14ac:dyDescent="0.25">
      <c r="A4255" s="290"/>
    </row>
    <row r="4256" spans="1:1" x14ac:dyDescent="0.25">
      <c r="A4256" s="290"/>
    </row>
    <row r="4257" spans="1:1" x14ac:dyDescent="0.25">
      <c r="A4257" s="290"/>
    </row>
    <row r="4258" spans="1:1" x14ac:dyDescent="0.25">
      <c r="A4258" s="290"/>
    </row>
    <row r="4259" spans="1:1" x14ac:dyDescent="0.25">
      <c r="A4259" s="290"/>
    </row>
    <row r="4260" spans="1:1" x14ac:dyDescent="0.25">
      <c r="A4260" s="290"/>
    </row>
    <row r="4261" spans="1:1" x14ac:dyDescent="0.25">
      <c r="A4261" s="290"/>
    </row>
    <row r="4262" spans="1:1" x14ac:dyDescent="0.25">
      <c r="A4262" s="290"/>
    </row>
    <row r="4263" spans="1:1" x14ac:dyDescent="0.25">
      <c r="A4263" s="290"/>
    </row>
    <row r="4264" spans="1:1" x14ac:dyDescent="0.25">
      <c r="A4264" s="290"/>
    </row>
    <row r="4265" spans="1:1" x14ac:dyDescent="0.25">
      <c r="A4265" s="290"/>
    </row>
    <row r="4266" spans="1:1" x14ac:dyDescent="0.25">
      <c r="A4266" s="290"/>
    </row>
    <row r="4267" spans="1:1" x14ac:dyDescent="0.25">
      <c r="A4267" s="290"/>
    </row>
    <row r="4268" spans="1:1" x14ac:dyDescent="0.25">
      <c r="A4268" s="290"/>
    </row>
    <row r="4269" spans="1:1" x14ac:dyDescent="0.25">
      <c r="A4269" s="290"/>
    </row>
    <row r="4270" spans="1:1" x14ac:dyDescent="0.25">
      <c r="A4270" s="290"/>
    </row>
    <row r="4271" spans="1:1" x14ac:dyDescent="0.25">
      <c r="A4271" s="290"/>
    </row>
    <row r="4272" spans="1:1" x14ac:dyDescent="0.25">
      <c r="A4272" s="290"/>
    </row>
    <row r="4273" spans="1:1" x14ac:dyDescent="0.25">
      <c r="A4273" s="290"/>
    </row>
    <row r="4274" spans="1:1" x14ac:dyDescent="0.25">
      <c r="A4274" s="290"/>
    </row>
    <row r="4275" spans="1:1" x14ac:dyDescent="0.25">
      <c r="A4275" s="290"/>
    </row>
    <row r="4276" spans="1:1" x14ac:dyDescent="0.25">
      <c r="A4276" s="290"/>
    </row>
    <row r="4277" spans="1:1" x14ac:dyDescent="0.25">
      <c r="A4277" s="290"/>
    </row>
    <row r="4278" spans="1:1" x14ac:dyDescent="0.25">
      <c r="A4278" s="290"/>
    </row>
    <row r="4279" spans="1:1" x14ac:dyDescent="0.25">
      <c r="A4279" s="290"/>
    </row>
    <row r="4280" spans="1:1" x14ac:dyDescent="0.25">
      <c r="A4280" s="290"/>
    </row>
    <row r="4281" spans="1:1" x14ac:dyDescent="0.25">
      <c r="A4281" s="290"/>
    </row>
    <row r="4282" spans="1:1" x14ac:dyDescent="0.25">
      <c r="A4282" s="290"/>
    </row>
    <row r="4283" spans="1:1" x14ac:dyDescent="0.25">
      <c r="A4283" s="290"/>
    </row>
    <row r="4284" spans="1:1" x14ac:dyDescent="0.25">
      <c r="A4284" s="290"/>
    </row>
    <row r="4285" spans="1:1" x14ac:dyDescent="0.25">
      <c r="A4285" s="290"/>
    </row>
    <row r="4286" spans="1:1" x14ac:dyDescent="0.25">
      <c r="A4286" s="290"/>
    </row>
    <row r="4287" spans="1:1" x14ac:dyDescent="0.25">
      <c r="A4287" s="290"/>
    </row>
    <row r="4288" spans="1:1" x14ac:dyDescent="0.25">
      <c r="A4288" s="290"/>
    </row>
    <row r="4289" spans="1:1" x14ac:dyDescent="0.25">
      <c r="A4289" s="290"/>
    </row>
    <row r="4290" spans="1:1" x14ac:dyDescent="0.25">
      <c r="A4290" s="290"/>
    </row>
    <row r="4291" spans="1:1" x14ac:dyDescent="0.25">
      <c r="A4291" s="290"/>
    </row>
    <row r="4292" spans="1:1" x14ac:dyDescent="0.25">
      <c r="A4292" s="290"/>
    </row>
    <row r="4293" spans="1:1" x14ac:dyDescent="0.25">
      <c r="A4293" s="290"/>
    </row>
    <row r="4294" spans="1:1" x14ac:dyDescent="0.25">
      <c r="A4294" s="290"/>
    </row>
    <row r="4295" spans="1:1" x14ac:dyDescent="0.25">
      <c r="A4295" s="290"/>
    </row>
    <row r="4296" spans="1:1" x14ac:dyDescent="0.25">
      <c r="A4296" s="290"/>
    </row>
    <row r="4297" spans="1:1" x14ac:dyDescent="0.25">
      <c r="A4297" s="290"/>
    </row>
    <row r="4298" spans="1:1" x14ac:dyDescent="0.25">
      <c r="A4298" s="290"/>
    </row>
    <row r="4299" spans="1:1" x14ac:dyDescent="0.25">
      <c r="A4299" s="290"/>
    </row>
    <row r="4300" spans="1:1" x14ac:dyDescent="0.25">
      <c r="A4300" s="290"/>
    </row>
    <row r="4301" spans="1:1" x14ac:dyDescent="0.25">
      <c r="A4301" s="290"/>
    </row>
    <row r="4302" spans="1:1" x14ac:dyDescent="0.25">
      <c r="A4302" s="290"/>
    </row>
    <row r="4303" spans="1:1" x14ac:dyDescent="0.25">
      <c r="A4303" s="290"/>
    </row>
    <row r="4304" spans="1:1" x14ac:dyDescent="0.25">
      <c r="A4304" s="290"/>
    </row>
    <row r="4305" spans="1:1" x14ac:dyDescent="0.25">
      <c r="A4305" s="290"/>
    </row>
    <row r="4306" spans="1:1" x14ac:dyDescent="0.25">
      <c r="A4306" s="290"/>
    </row>
    <row r="4307" spans="1:1" x14ac:dyDescent="0.25">
      <c r="A4307" s="290"/>
    </row>
    <row r="4308" spans="1:1" x14ac:dyDescent="0.25">
      <c r="A4308" s="290"/>
    </row>
    <row r="4309" spans="1:1" x14ac:dyDescent="0.25">
      <c r="A4309" s="290"/>
    </row>
    <row r="4310" spans="1:1" x14ac:dyDescent="0.25">
      <c r="A4310" s="290"/>
    </row>
    <row r="4311" spans="1:1" x14ac:dyDescent="0.25">
      <c r="A4311" s="290"/>
    </row>
    <row r="4312" spans="1:1" x14ac:dyDescent="0.25">
      <c r="A4312" s="290"/>
    </row>
    <row r="4313" spans="1:1" x14ac:dyDescent="0.25">
      <c r="A4313" s="290"/>
    </row>
    <row r="4314" spans="1:1" x14ac:dyDescent="0.25">
      <c r="A4314" s="290"/>
    </row>
    <row r="4315" spans="1:1" x14ac:dyDescent="0.25">
      <c r="A4315" s="290"/>
    </row>
    <row r="4316" spans="1:1" x14ac:dyDescent="0.25">
      <c r="A4316" s="290"/>
    </row>
    <row r="4317" spans="1:1" x14ac:dyDescent="0.25">
      <c r="A4317" s="290"/>
    </row>
    <row r="4318" spans="1:1" x14ac:dyDescent="0.25">
      <c r="A4318" s="290"/>
    </row>
    <row r="4319" spans="1:1" x14ac:dyDescent="0.25">
      <c r="A4319" s="290"/>
    </row>
    <row r="4320" spans="1:1" x14ac:dyDescent="0.25">
      <c r="A4320" s="290"/>
    </row>
    <row r="4321" spans="1:1" x14ac:dyDescent="0.25">
      <c r="A4321" s="290"/>
    </row>
    <row r="4322" spans="1:1" x14ac:dyDescent="0.25">
      <c r="A4322" s="290"/>
    </row>
    <row r="4323" spans="1:1" x14ac:dyDescent="0.25">
      <c r="A4323" s="290"/>
    </row>
    <row r="4324" spans="1:1" x14ac:dyDescent="0.25">
      <c r="A4324" s="290"/>
    </row>
    <row r="4325" spans="1:1" x14ac:dyDescent="0.25">
      <c r="A4325" s="290"/>
    </row>
    <row r="4326" spans="1:1" x14ac:dyDescent="0.25">
      <c r="A4326" s="290"/>
    </row>
    <row r="4327" spans="1:1" x14ac:dyDescent="0.25">
      <c r="A4327" s="290"/>
    </row>
    <row r="4328" spans="1:1" x14ac:dyDescent="0.25">
      <c r="A4328" s="290"/>
    </row>
    <row r="4329" spans="1:1" x14ac:dyDescent="0.25">
      <c r="A4329" s="290"/>
    </row>
    <row r="4330" spans="1:1" x14ac:dyDescent="0.25">
      <c r="A4330" s="290"/>
    </row>
    <row r="4331" spans="1:1" x14ac:dyDescent="0.25">
      <c r="A4331" s="290"/>
    </row>
    <row r="4332" spans="1:1" x14ac:dyDescent="0.25">
      <c r="A4332" s="290"/>
    </row>
    <row r="4333" spans="1:1" x14ac:dyDescent="0.25">
      <c r="A4333" s="290"/>
    </row>
    <row r="4334" spans="1:1" x14ac:dyDescent="0.25">
      <c r="A4334" s="290"/>
    </row>
    <row r="4335" spans="1:1" x14ac:dyDescent="0.25">
      <c r="A4335" s="290"/>
    </row>
    <row r="4336" spans="1:1" x14ac:dyDescent="0.25">
      <c r="A4336" s="290"/>
    </row>
    <row r="4337" spans="1:1" x14ac:dyDescent="0.25">
      <c r="A4337" s="290"/>
    </row>
    <row r="4338" spans="1:1" x14ac:dyDescent="0.25">
      <c r="A4338" s="290"/>
    </row>
    <row r="4339" spans="1:1" x14ac:dyDescent="0.25">
      <c r="A4339" s="290"/>
    </row>
    <row r="4340" spans="1:1" x14ac:dyDescent="0.25">
      <c r="A4340" s="290"/>
    </row>
    <row r="4341" spans="1:1" x14ac:dyDescent="0.25">
      <c r="A4341" s="290"/>
    </row>
    <row r="4342" spans="1:1" x14ac:dyDescent="0.25">
      <c r="A4342" s="290"/>
    </row>
    <row r="4343" spans="1:1" x14ac:dyDescent="0.25">
      <c r="A4343" s="290"/>
    </row>
    <row r="4344" spans="1:1" x14ac:dyDescent="0.25">
      <c r="A4344" s="290"/>
    </row>
    <row r="4345" spans="1:1" x14ac:dyDescent="0.25">
      <c r="A4345" s="290"/>
    </row>
    <row r="4346" spans="1:1" x14ac:dyDescent="0.25">
      <c r="A4346" s="290"/>
    </row>
    <row r="4347" spans="1:1" x14ac:dyDescent="0.25">
      <c r="A4347" s="290"/>
    </row>
    <row r="4348" spans="1:1" x14ac:dyDescent="0.25">
      <c r="A4348" s="290"/>
    </row>
    <row r="4349" spans="1:1" x14ac:dyDescent="0.25">
      <c r="A4349" s="290"/>
    </row>
    <row r="4350" spans="1:1" x14ac:dyDescent="0.25">
      <c r="A4350" s="290"/>
    </row>
    <row r="4351" spans="1:1" x14ac:dyDescent="0.25">
      <c r="A4351" s="290"/>
    </row>
    <row r="4352" spans="1:1" x14ac:dyDescent="0.25">
      <c r="A4352" s="290"/>
    </row>
    <row r="4353" spans="1:1" x14ac:dyDescent="0.25">
      <c r="A4353" s="290"/>
    </row>
    <row r="4354" spans="1:1" x14ac:dyDescent="0.25">
      <c r="A4354" s="290"/>
    </row>
    <row r="4355" spans="1:1" x14ac:dyDescent="0.25">
      <c r="A4355" s="290"/>
    </row>
    <row r="4356" spans="1:1" x14ac:dyDescent="0.25">
      <c r="A4356" s="290"/>
    </row>
    <row r="4357" spans="1:1" x14ac:dyDescent="0.25">
      <c r="A4357" s="290"/>
    </row>
    <row r="4358" spans="1:1" x14ac:dyDescent="0.25">
      <c r="A4358" s="290"/>
    </row>
    <row r="4359" spans="1:1" x14ac:dyDescent="0.25">
      <c r="A4359" s="290"/>
    </row>
    <row r="4360" spans="1:1" x14ac:dyDescent="0.25">
      <c r="A4360" s="290"/>
    </row>
    <row r="4361" spans="1:1" x14ac:dyDescent="0.25">
      <c r="A4361" s="290"/>
    </row>
    <row r="4362" spans="1:1" x14ac:dyDescent="0.25">
      <c r="A4362" s="290"/>
    </row>
    <row r="4363" spans="1:1" x14ac:dyDescent="0.25">
      <c r="A4363" s="290"/>
    </row>
    <row r="4364" spans="1:1" x14ac:dyDescent="0.25">
      <c r="A4364" s="290"/>
    </row>
    <row r="4365" spans="1:1" x14ac:dyDescent="0.25">
      <c r="A4365" s="290"/>
    </row>
    <row r="4366" spans="1:1" x14ac:dyDescent="0.25">
      <c r="A4366" s="290"/>
    </row>
    <row r="4367" spans="1:1" x14ac:dyDescent="0.25">
      <c r="A4367" s="290"/>
    </row>
    <row r="4368" spans="1:1" x14ac:dyDescent="0.25">
      <c r="A4368" s="290"/>
    </row>
    <row r="4369" spans="1:1" x14ac:dyDescent="0.25">
      <c r="A4369" s="290"/>
    </row>
    <row r="4370" spans="1:1" x14ac:dyDescent="0.25">
      <c r="A4370" s="290"/>
    </row>
    <row r="4371" spans="1:1" x14ac:dyDescent="0.25">
      <c r="A4371" s="290"/>
    </row>
    <row r="4372" spans="1:1" x14ac:dyDescent="0.25">
      <c r="A4372" s="290"/>
    </row>
    <row r="4373" spans="1:1" x14ac:dyDescent="0.25">
      <c r="A4373" s="290"/>
    </row>
    <row r="4374" spans="1:1" x14ac:dyDescent="0.25">
      <c r="A4374" s="290"/>
    </row>
    <row r="4375" spans="1:1" x14ac:dyDescent="0.25">
      <c r="A4375" s="290"/>
    </row>
    <row r="4376" spans="1:1" x14ac:dyDescent="0.25">
      <c r="A4376" s="290"/>
    </row>
    <row r="4377" spans="1:1" x14ac:dyDescent="0.25">
      <c r="A4377" s="290"/>
    </row>
    <row r="4378" spans="1:1" x14ac:dyDescent="0.25">
      <c r="A4378" s="290"/>
    </row>
    <row r="4379" spans="1:1" x14ac:dyDescent="0.25">
      <c r="A4379" s="290"/>
    </row>
    <row r="4380" spans="1:1" x14ac:dyDescent="0.25">
      <c r="A4380" s="290"/>
    </row>
    <row r="4381" spans="1:1" x14ac:dyDescent="0.25">
      <c r="A4381" s="290"/>
    </row>
    <row r="4382" spans="1:1" x14ac:dyDescent="0.25">
      <c r="A4382" s="290"/>
    </row>
    <row r="4383" spans="1:1" x14ac:dyDescent="0.25">
      <c r="A4383" s="290"/>
    </row>
    <row r="4384" spans="1:1" x14ac:dyDescent="0.25">
      <c r="A4384" s="290"/>
    </row>
    <row r="4385" spans="1:1" x14ac:dyDescent="0.25">
      <c r="A4385" s="290"/>
    </row>
    <row r="4386" spans="1:1" x14ac:dyDescent="0.25">
      <c r="A4386" s="290"/>
    </row>
    <row r="4387" spans="1:1" x14ac:dyDescent="0.25">
      <c r="A4387" s="290"/>
    </row>
    <row r="4388" spans="1:1" x14ac:dyDescent="0.25">
      <c r="A4388" s="290"/>
    </row>
    <row r="4389" spans="1:1" x14ac:dyDescent="0.25">
      <c r="A4389" s="290"/>
    </row>
    <row r="4390" spans="1:1" x14ac:dyDescent="0.25">
      <c r="A4390" s="290"/>
    </row>
    <row r="4391" spans="1:1" x14ac:dyDescent="0.25">
      <c r="A4391" s="290"/>
    </row>
    <row r="4392" spans="1:1" x14ac:dyDescent="0.25">
      <c r="A4392" s="290"/>
    </row>
    <row r="4393" spans="1:1" x14ac:dyDescent="0.25">
      <c r="A4393" s="290"/>
    </row>
    <row r="4394" spans="1:1" x14ac:dyDescent="0.25">
      <c r="A4394" s="290"/>
    </row>
    <row r="4395" spans="1:1" x14ac:dyDescent="0.25">
      <c r="A4395" s="290"/>
    </row>
    <row r="4396" spans="1:1" x14ac:dyDescent="0.25">
      <c r="A4396" s="290"/>
    </row>
    <row r="4397" spans="1:1" x14ac:dyDescent="0.25">
      <c r="A4397" s="290"/>
    </row>
    <row r="4398" spans="1:1" x14ac:dyDescent="0.25">
      <c r="A4398" s="290"/>
    </row>
    <row r="4399" spans="1:1" x14ac:dyDescent="0.25">
      <c r="A4399" s="290"/>
    </row>
    <row r="4400" spans="1:1" x14ac:dyDescent="0.25">
      <c r="A4400" s="290"/>
    </row>
    <row r="4401" spans="1:1" x14ac:dyDescent="0.25">
      <c r="A4401" s="290"/>
    </row>
    <row r="4402" spans="1:1" x14ac:dyDescent="0.25">
      <c r="A4402" s="290"/>
    </row>
    <row r="4403" spans="1:1" x14ac:dyDescent="0.25">
      <c r="A4403" s="290"/>
    </row>
    <row r="4404" spans="1:1" x14ac:dyDescent="0.25">
      <c r="A4404" s="290"/>
    </row>
    <row r="4405" spans="1:1" x14ac:dyDescent="0.25">
      <c r="A4405" s="290"/>
    </row>
    <row r="4406" spans="1:1" x14ac:dyDescent="0.25">
      <c r="A4406" s="290"/>
    </row>
    <row r="4407" spans="1:1" x14ac:dyDescent="0.25">
      <c r="A4407" s="290"/>
    </row>
    <row r="4408" spans="1:1" x14ac:dyDescent="0.25">
      <c r="A4408" s="290"/>
    </row>
    <row r="4409" spans="1:1" x14ac:dyDescent="0.25">
      <c r="A4409" s="290"/>
    </row>
    <row r="4410" spans="1:1" x14ac:dyDescent="0.25">
      <c r="A4410" s="290"/>
    </row>
    <row r="4411" spans="1:1" x14ac:dyDescent="0.25">
      <c r="A4411" s="290"/>
    </row>
    <row r="4412" spans="1:1" x14ac:dyDescent="0.25">
      <c r="A4412" s="290"/>
    </row>
    <row r="4413" spans="1:1" x14ac:dyDescent="0.25">
      <c r="A4413" s="290"/>
    </row>
    <row r="4414" spans="1:1" x14ac:dyDescent="0.25">
      <c r="A4414" s="290"/>
    </row>
    <row r="4415" spans="1:1" x14ac:dyDescent="0.25">
      <c r="A4415" s="290"/>
    </row>
    <row r="4416" spans="1:1" x14ac:dyDescent="0.25">
      <c r="A4416" s="290"/>
    </row>
    <row r="4417" spans="1:1" x14ac:dyDescent="0.25">
      <c r="A4417" s="290"/>
    </row>
    <row r="4418" spans="1:1" x14ac:dyDescent="0.25">
      <c r="A4418" s="290"/>
    </row>
    <row r="4419" spans="1:1" x14ac:dyDescent="0.25">
      <c r="A4419" s="290"/>
    </row>
    <row r="4420" spans="1:1" x14ac:dyDescent="0.25">
      <c r="A4420" s="290"/>
    </row>
    <row r="4421" spans="1:1" x14ac:dyDescent="0.25">
      <c r="A4421" s="290"/>
    </row>
    <row r="4422" spans="1:1" x14ac:dyDescent="0.25">
      <c r="A4422" s="290"/>
    </row>
    <row r="4423" spans="1:1" x14ac:dyDescent="0.25">
      <c r="A4423" s="290"/>
    </row>
    <row r="4424" spans="1:1" x14ac:dyDescent="0.25">
      <c r="A4424" s="290"/>
    </row>
    <row r="4425" spans="1:1" x14ac:dyDescent="0.25">
      <c r="A4425" s="290"/>
    </row>
    <row r="4426" spans="1:1" x14ac:dyDescent="0.25">
      <c r="A4426" s="290"/>
    </row>
    <row r="4427" spans="1:1" x14ac:dyDescent="0.25">
      <c r="A4427" s="290"/>
    </row>
    <row r="4428" spans="1:1" x14ac:dyDescent="0.25">
      <c r="A4428" s="290"/>
    </row>
    <row r="4429" spans="1:1" x14ac:dyDescent="0.25">
      <c r="A4429" s="290"/>
    </row>
    <row r="4430" spans="1:1" x14ac:dyDescent="0.25">
      <c r="A4430" s="290"/>
    </row>
    <row r="4431" spans="1:1" x14ac:dyDescent="0.25">
      <c r="A4431" s="290"/>
    </row>
    <row r="4432" spans="1:1" x14ac:dyDescent="0.25">
      <c r="A4432" s="290"/>
    </row>
    <row r="4433" spans="1:1" x14ac:dyDescent="0.25">
      <c r="A4433" s="290"/>
    </row>
    <row r="4434" spans="1:1" x14ac:dyDescent="0.25">
      <c r="A4434" s="290"/>
    </row>
    <row r="4435" spans="1:1" x14ac:dyDescent="0.25">
      <c r="A4435" s="290"/>
    </row>
    <row r="4436" spans="1:1" x14ac:dyDescent="0.25">
      <c r="A4436" s="290"/>
    </row>
    <row r="4437" spans="1:1" x14ac:dyDescent="0.25">
      <c r="A4437" s="290"/>
    </row>
    <row r="4438" spans="1:1" x14ac:dyDescent="0.25">
      <c r="A4438" s="290"/>
    </row>
    <row r="4439" spans="1:1" x14ac:dyDescent="0.25">
      <c r="A4439" s="290"/>
    </row>
    <row r="4440" spans="1:1" x14ac:dyDescent="0.25">
      <c r="A4440" s="290"/>
    </row>
    <row r="4441" spans="1:1" x14ac:dyDescent="0.25">
      <c r="A4441" s="290"/>
    </row>
    <row r="4442" spans="1:1" x14ac:dyDescent="0.25">
      <c r="A4442" s="290"/>
    </row>
    <row r="4443" spans="1:1" x14ac:dyDescent="0.25">
      <c r="A4443" s="290"/>
    </row>
    <row r="4444" spans="1:1" x14ac:dyDescent="0.25">
      <c r="A4444" s="290"/>
    </row>
    <row r="4445" spans="1:1" x14ac:dyDescent="0.25">
      <c r="A4445" s="290"/>
    </row>
    <row r="4446" spans="1:1" x14ac:dyDescent="0.25">
      <c r="A4446" s="290"/>
    </row>
    <row r="4447" spans="1:1" x14ac:dyDescent="0.25">
      <c r="A4447" s="290"/>
    </row>
    <row r="4448" spans="1:1" x14ac:dyDescent="0.25">
      <c r="A4448" s="290"/>
    </row>
    <row r="4449" spans="1:1" x14ac:dyDescent="0.25">
      <c r="A4449" s="290"/>
    </row>
    <row r="4450" spans="1:1" x14ac:dyDescent="0.25">
      <c r="A4450" s="290"/>
    </row>
    <row r="4451" spans="1:1" x14ac:dyDescent="0.25">
      <c r="A4451" s="290"/>
    </row>
    <row r="4452" spans="1:1" x14ac:dyDescent="0.25">
      <c r="A4452" s="290"/>
    </row>
    <row r="4453" spans="1:1" x14ac:dyDescent="0.25">
      <c r="A4453" s="290"/>
    </row>
    <row r="4454" spans="1:1" x14ac:dyDescent="0.25">
      <c r="A4454" s="290"/>
    </row>
    <row r="4455" spans="1:1" x14ac:dyDescent="0.25">
      <c r="A4455" s="290"/>
    </row>
    <row r="4456" spans="1:1" x14ac:dyDescent="0.25">
      <c r="A4456" s="290"/>
    </row>
    <row r="4457" spans="1:1" x14ac:dyDescent="0.25">
      <c r="A4457" s="290"/>
    </row>
    <row r="4458" spans="1:1" x14ac:dyDescent="0.25">
      <c r="A4458" s="290"/>
    </row>
    <row r="4459" spans="1:1" x14ac:dyDescent="0.25">
      <c r="A4459" s="290"/>
    </row>
    <row r="4460" spans="1:1" x14ac:dyDescent="0.25">
      <c r="A4460" s="290"/>
    </row>
    <row r="4461" spans="1:1" x14ac:dyDescent="0.25">
      <c r="A4461" s="290"/>
    </row>
    <row r="4462" spans="1:1" x14ac:dyDescent="0.25">
      <c r="A4462" s="290"/>
    </row>
    <row r="4463" spans="1:1" x14ac:dyDescent="0.25">
      <c r="A4463" s="290"/>
    </row>
    <row r="4464" spans="1:1" x14ac:dyDescent="0.25">
      <c r="A4464" s="290"/>
    </row>
    <row r="4465" spans="1:1" x14ac:dyDescent="0.25">
      <c r="A4465" s="290"/>
    </row>
    <row r="4466" spans="1:1" x14ac:dyDescent="0.25">
      <c r="A4466" s="290"/>
    </row>
    <row r="4467" spans="1:1" x14ac:dyDescent="0.25">
      <c r="A4467" s="290"/>
    </row>
    <row r="4468" spans="1:1" x14ac:dyDescent="0.25">
      <c r="A4468" s="290"/>
    </row>
    <row r="4469" spans="1:1" x14ac:dyDescent="0.25">
      <c r="A4469" s="290"/>
    </row>
    <row r="4470" spans="1:1" x14ac:dyDescent="0.25">
      <c r="A4470" s="290"/>
    </row>
    <row r="4471" spans="1:1" x14ac:dyDescent="0.25">
      <c r="A4471" s="290"/>
    </row>
    <row r="4472" spans="1:1" x14ac:dyDescent="0.25">
      <c r="A4472" s="290"/>
    </row>
    <row r="4473" spans="1:1" x14ac:dyDescent="0.25">
      <c r="A4473" s="290"/>
    </row>
    <row r="4474" spans="1:1" x14ac:dyDescent="0.25">
      <c r="A4474" s="290"/>
    </row>
    <row r="4475" spans="1:1" x14ac:dyDescent="0.25">
      <c r="A4475" s="290"/>
    </row>
    <row r="4476" spans="1:1" x14ac:dyDescent="0.25">
      <c r="A4476" s="290"/>
    </row>
    <row r="4477" spans="1:1" x14ac:dyDescent="0.25">
      <c r="A4477" s="290"/>
    </row>
    <row r="4478" spans="1:1" x14ac:dyDescent="0.25">
      <c r="A4478" s="290"/>
    </row>
    <row r="4479" spans="1:1" x14ac:dyDescent="0.25">
      <c r="A4479" s="290"/>
    </row>
    <row r="4480" spans="1:1" x14ac:dyDescent="0.25">
      <c r="A4480" s="290"/>
    </row>
    <row r="4481" spans="1:1" x14ac:dyDescent="0.25">
      <c r="A4481" s="290"/>
    </row>
    <row r="4482" spans="1:1" x14ac:dyDescent="0.25">
      <c r="A4482" s="290"/>
    </row>
    <row r="4483" spans="1:1" x14ac:dyDescent="0.25">
      <c r="A4483" s="290"/>
    </row>
    <row r="4484" spans="1:1" x14ac:dyDescent="0.25">
      <c r="A4484" s="290"/>
    </row>
    <row r="4485" spans="1:1" x14ac:dyDescent="0.25">
      <c r="A4485" s="290"/>
    </row>
    <row r="4486" spans="1:1" x14ac:dyDescent="0.25">
      <c r="A4486" s="290"/>
    </row>
    <row r="4487" spans="1:1" x14ac:dyDescent="0.25">
      <c r="A4487" s="290"/>
    </row>
    <row r="4488" spans="1:1" x14ac:dyDescent="0.25">
      <c r="A4488" s="290"/>
    </row>
    <row r="4489" spans="1:1" x14ac:dyDescent="0.25">
      <c r="A4489" s="290"/>
    </row>
    <row r="4490" spans="1:1" x14ac:dyDescent="0.25">
      <c r="A4490" s="290"/>
    </row>
    <row r="4491" spans="1:1" x14ac:dyDescent="0.25">
      <c r="A4491" s="290"/>
    </row>
    <row r="4492" spans="1:1" x14ac:dyDescent="0.25">
      <c r="A4492" s="290"/>
    </row>
    <row r="4493" spans="1:1" x14ac:dyDescent="0.25">
      <c r="A4493" s="290"/>
    </row>
    <row r="4494" spans="1:1" x14ac:dyDescent="0.25">
      <c r="A4494" s="290"/>
    </row>
    <row r="4495" spans="1:1" x14ac:dyDescent="0.25">
      <c r="A4495" s="290"/>
    </row>
    <row r="4496" spans="1:1" x14ac:dyDescent="0.25">
      <c r="A4496" s="290"/>
    </row>
    <row r="4497" spans="1:1" x14ac:dyDescent="0.25">
      <c r="A4497" s="290"/>
    </row>
    <row r="4498" spans="1:1" x14ac:dyDescent="0.25">
      <c r="A4498" s="290"/>
    </row>
    <row r="4499" spans="1:1" x14ac:dyDescent="0.25">
      <c r="A4499" s="290"/>
    </row>
    <row r="4500" spans="1:1" x14ac:dyDescent="0.25">
      <c r="A4500" s="290"/>
    </row>
    <row r="4501" spans="1:1" x14ac:dyDescent="0.25">
      <c r="A4501" s="290"/>
    </row>
    <row r="4502" spans="1:1" x14ac:dyDescent="0.25">
      <c r="A4502" s="290"/>
    </row>
    <row r="4503" spans="1:1" x14ac:dyDescent="0.25">
      <c r="A4503" s="290"/>
    </row>
    <row r="4504" spans="1:1" x14ac:dyDescent="0.25">
      <c r="A4504" s="290"/>
    </row>
    <row r="4505" spans="1:1" x14ac:dyDescent="0.25">
      <c r="A4505" s="290"/>
    </row>
    <row r="4506" spans="1:1" x14ac:dyDescent="0.25">
      <c r="A4506" s="290"/>
    </row>
    <row r="4507" spans="1:1" x14ac:dyDescent="0.25">
      <c r="A4507" s="290"/>
    </row>
    <row r="4508" spans="1:1" x14ac:dyDescent="0.25">
      <c r="A4508" s="290"/>
    </row>
    <row r="4509" spans="1:1" x14ac:dyDescent="0.25">
      <c r="A4509" s="290"/>
    </row>
    <row r="4510" spans="1:1" x14ac:dyDescent="0.25">
      <c r="A4510" s="290"/>
    </row>
    <row r="4511" spans="1:1" x14ac:dyDescent="0.25">
      <c r="A4511" s="290"/>
    </row>
    <row r="4512" spans="1:1" x14ac:dyDescent="0.25">
      <c r="A4512" s="290"/>
    </row>
    <row r="4513" spans="1:1" x14ac:dyDescent="0.25">
      <c r="A4513" s="290"/>
    </row>
    <row r="4514" spans="1:1" x14ac:dyDescent="0.25">
      <c r="A4514" s="290"/>
    </row>
    <row r="4515" spans="1:1" x14ac:dyDescent="0.25">
      <c r="A4515" s="290"/>
    </row>
    <row r="4516" spans="1:1" x14ac:dyDescent="0.25">
      <c r="A4516" s="290"/>
    </row>
    <row r="4517" spans="1:1" x14ac:dyDescent="0.25">
      <c r="A4517" s="290"/>
    </row>
    <row r="4518" spans="1:1" x14ac:dyDescent="0.25">
      <c r="A4518" s="290"/>
    </row>
    <row r="4519" spans="1:1" x14ac:dyDescent="0.25">
      <c r="A4519" s="290"/>
    </row>
    <row r="4520" spans="1:1" x14ac:dyDescent="0.25">
      <c r="A4520" s="290"/>
    </row>
    <row r="4521" spans="1:1" x14ac:dyDescent="0.25">
      <c r="A4521" s="290"/>
    </row>
    <row r="4522" spans="1:1" x14ac:dyDescent="0.25">
      <c r="A4522" s="290"/>
    </row>
    <row r="4523" spans="1:1" x14ac:dyDescent="0.25">
      <c r="A4523" s="290"/>
    </row>
    <row r="4524" spans="1:1" x14ac:dyDescent="0.25">
      <c r="A4524" s="290"/>
    </row>
    <row r="4525" spans="1:1" x14ac:dyDescent="0.25">
      <c r="A4525" s="290"/>
    </row>
    <row r="4526" spans="1:1" x14ac:dyDescent="0.25">
      <c r="A4526" s="290"/>
    </row>
    <row r="4527" spans="1:1" x14ac:dyDescent="0.25">
      <c r="A4527" s="290"/>
    </row>
    <row r="4528" spans="1:1" x14ac:dyDescent="0.25">
      <c r="A4528" s="290"/>
    </row>
    <row r="4529" spans="1:1" x14ac:dyDescent="0.25">
      <c r="A4529" s="290"/>
    </row>
    <row r="4530" spans="1:1" x14ac:dyDescent="0.25">
      <c r="A4530" s="290"/>
    </row>
    <row r="4531" spans="1:1" x14ac:dyDescent="0.25">
      <c r="A4531" s="290"/>
    </row>
    <row r="4532" spans="1:1" x14ac:dyDescent="0.25">
      <c r="A4532" s="290"/>
    </row>
    <row r="4533" spans="1:1" x14ac:dyDescent="0.25">
      <c r="A4533" s="290"/>
    </row>
    <row r="4534" spans="1:1" x14ac:dyDescent="0.25">
      <c r="A4534" s="290"/>
    </row>
    <row r="4535" spans="1:1" x14ac:dyDescent="0.25">
      <c r="A4535" s="290"/>
    </row>
    <row r="4536" spans="1:1" x14ac:dyDescent="0.25">
      <c r="A4536" s="290"/>
    </row>
    <row r="4537" spans="1:1" x14ac:dyDescent="0.25">
      <c r="A4537" s="290"/>
    </row>
    <row r="4538" spans="1:1" x14ac:dyDescent="0.25">
      <c r="A4538" s="290"/>
    </row>
    <row r="4539" spans="1:1" x14ac:dyDescent="0.25">
      <c r="A4539" s="290"/>
    </row>
    <row r="4540" spans="1:1" x14ac:dyDescent="0.25">
      <c r="A4540" s="290"/>
    </row>
    <row r="4541" spans="1:1" x14ac:dyDescent="0.25">
      <c r="A4541" s="290"/>
    </row>
    <row r="4542" spans="1:1" x14ac:dyDescent="0.25">
      <c r="A4542" s="290"/>
    </row>
    <row r="4543" spans="1:1" x14ac:dyDescent="0.25">
      <c r="A4543" s="290"/>
    </row>
    <row r="4544" spans="1:1" x14ac:dyDescent="0.25">
      <c r="A4544" s="290"/>
    </row>
    <row r="4545" spans="1:1" x14ac:dyDescent="0.25">
      <c r="A4545" s="290"/>
    </row>
    <row r="4546" spans="1:1" x14ac:dyDescent="0.25">
      <c r="A4546" s="290"/>
    </row>
    <row r="4547" spans="1:1" x14ac:dyDescent="0.25">
      <c r="A4547" s="290"/>
    </row>
    <row r="4548" spans="1:1" x14ac:dyDescent="0.25">
      <c r="A4548" s="290"/>
    </row>
    <row r="4549" spans="1:1" x14ac:dyDescent="0.25">
      <c r="A4549" s="290"/>
    </row>
    <row r="4550" spans="1:1" x14ac:dyDescent="0.25">
      <c r="A4550" s="290"/>
    </row>
    <row r="4551" spans="1:1" x14ac:dyDescent="0.25">
      <c r="A4551" s="290"/>
    </row>
    <row r="4552" spans="1:1" x14ac:dyDescent="0.25">
      <c r="A4552" s="290"/>
    </row>
    <row r="4553" spans="1:1" x14ac:dyDescent="0.25">
      <c r="A4553" s="290"/>
    </row>
    <row r="4554" spans="1:1" x14ac:dyDescent="0.25">
      <c r="A4554" s="290"/>
    </row>
    <row r="4555" spans="1:1" x14ac:dyDescent="0.25">
      <c r="A4555" s="290"/>
    </row>
    <row r="4556" spans="1:1" x14ac:dyDescent="0.25">
      <c r="A4556" s="290"/>
    </row>
    <row r="4557" spans="1:1" x14ac:dyDescent="0.25">
      <c r="A4557" s="290"/>
    </row>
    <row r="4558" spans="1:1" x14ac:dyDescent="0.25">
      <c r="A4558" s="290"/>
    </row>
    <row r="4559" spans="1:1" x14ac:dyDescent="0.25">
      <c r="A4559" s="290"/>
    </row>
    <row r="4560" spans="1:1" x14ac:dyDescent="0.25">
      <c r="A4560" s="290"/>
    </row>
    <row r="4561" spans="1:1" x14ac:dyDescent="0.25">
      <c r="A4561" s="290"/>
    </row>
    <row r="4562" spans="1:1" x14ac:dyDescent="0.25">
      <c r="A4562" s="290"/>
    </row>
    <row r="4563" spans="1:1" x14ac:dyDescent="0.25">
      <c r="A4563" s="290"/>
    </row>
    <row r="4564" spans="1:1" x14ac:dyDescent="0.25">
      <c r="A4564" s="290"/>
    </row>
    <row r="4565" spans="1:1" x14ac:dyDescent="0.25">
      <c r="A4565" s="290"/>
    </row>
    <row r="4566" spans="1:1" x14ac:dyDescent="0.25">
      <c r="A4566" s="290"/>
    </row>
    <row r="4567" spans="1:1" x14ac:dyDescent="0.25">
      <c r="A4567" s="290"/>
    </row>
    <row r="4568" spans="1:1" x14ac:dyDescent="0.25">
      <c r="A4568" s="290"/>
    </row>
    <row r="4569" spans="1:1" x14ac:dyDescent="0.25">
      <c r="A4569" s="290"/>
    </row>
    <row r="4570" spans="1:1" x14ac:dyDescent="0.25">
      <c r="A4570" s="290"/>
    </row>
    <row r="4571" spans="1:1" x14ac:dyDescent="0.25">
      <c r="A4571" s="290"/>
    </row>
    <row r="4572" spans="1:1" x14ac:dyDescent="0.25">
      <c r="A4572" s="290"/>
    </row>
    <row r="4573" spans="1:1" x14ac:dyDescent="0.25">
      <c r="A4573" s="290"/>
    </row>
    <row r="4574" spans="1:1" x14ac:dyDescent="0.25">
      <c r="A4574" s="290"/>
    </row>
    <row r="4575" spans="1:1" x14ac:dyDescent="0.25">
      <c r="A4575" s="290"/>
    </row>
    <row r="4576" spans="1:1" x14ac:dyDescent="0.25">
      <c r="A4576" s="290"/>
    </row>
    <row r="4577" spans="1:1" x14ac:dyDescent="0.25">
      <c r="A4577" s="290"/>
    </row>
    <row r="4578" spans="1:1" x14ac:dyDescent="0.25">
      <c r="A4578" s="290"/>
    </row>
    <row r="4579" spans="1:1" x14ac:dyDescent="0.25">
      <c r="A4579" s="290"/>
    </row>
    <row r="4580" spans="1:1" x14ac:dyDescent="0.25">
      <c r="A4580" s="290"/>
    </row>
    <row r="4581" spans="1:1" x14ac:dyDescent="0.25">
      <c r="A4581" s="290"/>
    </row>
    <row r="4582" spans="1:1" x14ac:dyDescent="0.25">
      <c r="A4582" s="290"/>
    </row>
    <row r="4583" spans="1:1" x14ac:dyDescent="0.25">
      <c r="A4583" s="290"/>
    </row>
    <row r="4584" spans="1:1" x14ac:dyDescent="0.25">
      <c r="A4584" s="290"/>
    </row>
    <row r="4585" spans="1:1" x14ac:dyDescent="0.25">
      <c r="A4585" s="290"/>
    </row>
    <row r="4586" spans="1:1" x14ac:dyDescent="0.25">
      <c r="A4586" s="290"/>
    </row>
    <row r="4587" spans="1:1" x14ac:dyDescent="0.25">
      <c r="A4587" s="290"/>
    </row>
    <row r="4588" spans="1:1" x14ac:dyDescent="0.25">
      <c r="A4588" s="290"/>
    </row>
    <row r="4589" spans="1:1" x14ac:dyDescent="0.25">
      <c r="A4589" s="290"/>
    </row>
    <row r="4590" spans="1:1" x14ac:dyDescent="0.25">
      <c r="A4590" s="290"/>
    </row>
    <row r="4591" spans="1:1" x14ac:dyDescent="0.25">
      <c r="A4591" s="290"/>
    </row>
    <row r="4592" spans="1:1" x14ac:dyDescent="0.25">
      <c r="A4592" s="290"/>
    </row>
    <row r="4593" spans="1:1" x14ac:dyDescent="0.25">
      <c r="A4593" s="290"/>
    </row>
    <row r="4594" spans="1:1" x14ac:dyDescent="0.25">
      <c r="A4594" s="290"/>
    </row>
    <row r="4595" spans="1:1" x14ac:dyDescent="0.25">
      <c r="A4595" s="290"/>
    </row>
    <row r="4596" spans="1:1" x14ac:dyDescent="0.25">
      <c r="A4596" s="290"/>
    </row>
    <row r="4597" spans="1:1" x14ac:dyDescent="0.25">
      <c r="A4597" s="290"/>
    </row>
    <row r="4598" spans="1:1" x14ac:dyDescent="0.25">
      <c r="A4598" s="290"/>
    </row>
    <row r="4599" spans="1:1" x14ac:dyDescent="0.25">
      <c r="A4599" s="290"/>
    </row>
    <row r="4600" spans="1:1" x14ac:dyDescent="0.25">
      <c r="A4600" s="290"/>
    </row>
    <row r="4601" spans="1:1" x14ac:dyDescent="0.25">
      <c r="A4601" s="290"/>
    </row>
    <row r="4602" spans="1:1" x14ac:dyDescent="0.25">
      <c r="A4602" s="290"/>
    </row>
    <row r="4603" spans="1:1" x14ac:dyDescent="0.25">
      <c r="A4603" s="290"/>
    </row>
    <row r="4604" spans="1:1" x14ac:dyDescent="0.25">
      <c r="A4604" s="290"/>
    </row>
    <row r="4605" spans="1:1" x14ac:dyDescent="0.25">
      <c r="A4605" s="290"/>
    </row>
    <row r="4606" spans="1:1" x14ac:dyDescent="0.25">
      <c r="A4606" s="290"/>
    </row>
    <row r="4607" spans="1:1" x14ac:dyDescent="0.25">
      <c r="A4607" s="290"/>
    </row>
    <row r="4608" spans="1:1" x14ac:dyDescent="0.25">
      <c r="A4608" s="290"/>
    </row>
    <row r="4609" spans="1:1" x14ac:dyDescent="0.25">
      <c r="A4609" s="290"/>
    </row>
    <row r="4610" spans="1:1" x14ac:dyDescent="0.25">
      <c r="A4610" s="290"/>
    </row>
    <row r="4611" spans="1:1" x14ac:dyDescent="0.25">
      <c r="A4611" s="290"/>
    </row>
    <row r="4612" spans="1:1" x14ac:dyDescent="0.25">
      <c r="A4612" s="290"/>
    </row>
    <row r="4613" spans="1:1" x14ac:dyDescent="0.25">
      <c r="A4613" s="290"/>
    </row>
    <row r="4614" spans="1:1" x14ac:dyDescent="0.25">
      <c r="A4614" s="290"/>
    </row>
    <row r="4615" spans="1:1" x14ac:dyDescent="0.25">
      <c r="A4615" s="290"/>
    </row>
    <row r="4616" spans="1:1" x14ac:dyDescent="0.25">
      <c r="A4616" s="290"/>
    </row>
    <row r="4617" spans="1:1" x14ac:dyDescent="0.25">
      <c r="A4617" s="290"/>
    </row>
    <row r="4618" spans="1:1" x14ac:dyDescent="0.25">
      <c r="A4618" s="290"/>
    </row>
    <row r="4619" spans="1:1" x14ac:dyDescent="0.25">
      <c r="A4619" s="290"/>
    </row>
    <row r="4620" spans="1:1" x14ac:dyDescent="0.25">
      <c r="A4620" s="290"/>
    </row>
    <row r="4621" spans="1:1" x14ac:dyDescent="0.25">
      <c r="A4621" s="290"/>
    </row>
    <row r="4622" spans="1:1" x14ac:dyDescent="0.25">
      <c r="A4622" s="290"/>
    </row>
    <row r="4623" spans="1:1" x14ac:dyDescent="0.25">
      <c r="A4623" s="290"/>
    </row>
    <row r="4624" spans="1:1" x14ac:dyDescent="0.25">
      <c r="A4624" s="290"/>
    </row>
    <row r="4625" spans="1:1" x14ac:dyDescent="0.25">
      <c r="A4625" s="290"/>
    </row>
    <row r="4626" spans="1:1" x14ac:dyDescent="0.25">
      <c r="A4626" s="290"/>
    </row>
    <row r="4627" spans="1:1" x14ac:dyDescent="0.25">
      <c r="A4627" s="290"/>
    </row>
    <row r="4628" spans="1:1" x14ac:dyDescent="0.25">
      <c r="A4628" s="290"/>
    </row>
    <row r="4629" spans="1:1" x14ac:dyDescent="0.25">
      <c r="A4629" s="290"/>
    </row>
    <row r="4630" spans="1:1" x14ac:dyDescent="0.25">
      <c r="A4630" s="290"/>
    </row>
    <row r="4631" spans="1:1" x14ac:dyDescent="0.25">
      <c r="A4631" s="290"/>
    </row>
    <row r="4632" spans="1:1" x14ac:dyDescent="0.25">
      <c r="A4632" s="290"/>
    </row>
    <row r="4633" spans="1:1" x14ac:dyDescent="0.25">
      <c r="A4633" s="290"/>
    </row>
    <row r="4634" spans="1:1" x14ac:dyDescent="0.25">
      <c r="A4634" s="290"/>
    </row>
    <row r="4635" spans="1:1" x14ac:dyDescent="0.25">
      <c r="A4635" s="290"/>
    </row>
    <row r="4636" spans="1:1" x14ac:dyDescent="0.25">
      <c r="A4636" s="290"/>
    </row>
    <row r="4637" spans="1:1" x14ac:dyDescent="0.25">
      <c r="A4637" s="290"/>
    </row>
    <row r="4638" spans="1:1" x14ac:dyDescent="0.25">
      <c r="A4638" s="290"/>
    </row>
    <row r="4639" spans="1:1" x14ac:dyDescent="0.25">
      <c r="A4639" s="290"/>
    </row>
    <row r="4640" spans="1:1" x14ac:dyDescent="0.25">
      <c r="A4640" s="290"/>
    </row>
    <row r="4641" spans="1:1" x14ac:dyDescent="0.25">
      <c r="A4641" s="290"/>
    </row>
    <row r="4642" spans="1:1" x14ac:dyDescent="0.25">
      <c r="A4642" s="290"/>
    </row>
    <row r="4643" spans="1:1" x14ac:dyDescent="0.25">
      <c r="A4643" s="290"/>
    </row>
    <row r="4644" spans="1:1" x14ac:dyDescent="0.25">
      <c r="A4644" s="290"/>
    </row>
    <row r="4645" spans="1:1" x14ac:dyDescent="0.25">
      <c r="A4645" s="290"/>
    </row>
    <row r="4646" spans="1:1" x14ac:dyDescent="0.25">
      <c r="A4646" s="290"/>
    </row>
    <row r="4647" spans="1:1" x14ac:dyDescent="0.25">
      <c r="A4647" s="290"/>
    </row>
    <row r="4648" spans="1:1" x14ac:dyDescent="0.25">
      <c r="A4648" s="290"/>
    </row>
    <row r="4649" spans="1:1" x14ac:dyDescent="0.25">
      <c r="A4649" s="290"/>
    </row>
    <row r="4650" spans="1:1" x14ac:dyDescent="0.25">
      <c r="A4650" s="290"/>
    </row>
    <row r="4651" spans="1:1" x14ac:dyDescent="0.25">
      <c r="A4651" s="290"/>
    </row>
    <row r="4652" spans="1:1" x14ac:dyDescent="0.25">
      <c r="A4652" s="290"/>
    </row>
    <row r="4653" spans="1:1" x14ac:dyDescent="0.25">
      <c r="A4653" s="290"/>
    </row>
    <row r="4654" spans="1:1" x14ac:dyDescent="0.25">
      <c r="A4654" s="290"/>
    </row>
    <row r="4655" spans="1:1" x14ac:dyDescent="0.25">
      <c r="A4655" s="290"/>
    </row>
    <row r="4656" spans="1:1" x14ac:dyDescent="0.25">
      <c r="A4656" s="290"/>
    </row>
    <row r="4657" spans="1:1" x14ac:dyDescent="0.25">
      <c r="A4657" s="290"/>
    </row>
    <row r="4658" spans="1:1" x14ac:dyDescent="0.25">
      <c r="A4658" s="290"/>
    </row>
    <row r="4659" spans="1:1" x14ac:dyDescent="0.25">
      <c r="A4659" s="290"/>
    </row>
    <row r="4660" spans="1:1" x14ac:dyDescent="0.25">
      <c r="A4660" s="290"/>
    </row>
    <row r="4661" spans="1:1" x14ac:dyDescent="0.25">
      <c r="A4661" s="290"/>
    </row>
    <row r="4662" spans="1:1" x14ac:dyDescent="0.25">
      <c r="A4662" s="290"/>
    </row>
    <row r="4663" spans="1:1" x14ac:dyDescent="0.25">
      <c r="A4663" s="290"/>
    </row>
    <row r="4664" spans="1:1" x14ac:dyDescent="0.25">
      <c r="A4664" s="290"/>
    </row>
    <row r="4665" spans="1:1" x14ac:dyDescent="0.25">
      <c r="A4665" s="290"/>
    </row>
    <row r="4666" spans="1:1" x14ac:dyDescent="0.25">
      <c r="A4666" s="290"/>
    </row>
    <row r="4667" spans="1:1" x14ac:dyDescent="0.25">
      <c r="A4667" s="290"/>
    </row>
    <row r="4668" spans="1:1" x14ac:dyDescent="0.25">
      <c r="A4668" s="290"/>
    </row>
    <row r="4669" spans="1:1" x14ac:dyDescent="0.25">
      <c r="A4669" s="290"/>
    </row>
    <row r="4670" spans="1:1" x14ac:dyDescent="0.25">
      <c r="A4670" s="290"/>
    </row>
    <row r="4671" spans="1:1" x14ac:dyDescent="0.25">
      <c r="A4671" s="290"/>
    </row>
    <row r="4672" spans="1:1" x14ac:dyDescent="0.25">
      <c r="A4672" s="290"/>
    </row>
    <row r="4673" spans="1:1" x14ac:dyDescent="0.25">
      <c r="A4673" s="290"/>
    </row>
    <row r="4674" spans="1:1" x14ac:dyDescent="0.25">
      <c r="A4674" s="290"/>
    </row>
    <row r="4675" spans="1:1" x14ac:dyDescent="0.25">
      <c r="A4675" s="290"/>
    </row>
    <row r="4676" spans="1:1" x14ac:dyDescent="0.25">
      <c r="A4676" s="290"/>
    </row>
    <row r="4677" spans="1:1" x14ac:dyDescent="0.25">
      <c r="A4677" s="290"/>
    </row>
    <row r="4678" spans="1:1" x14ac:dyDescent="0.25">
      <c r="A4678" s="290"/>
    </row>
    <row r="4679" spans="1:1" x14ac:dyDescent="0.25">
      <c r="A4679" s="290"/>
    </row>
    <row r="4680" spans="1:1" x14ac:dyDescent="0.25">
      <c r="A4680" s="290"/>
    </row>
    <row r="4681" spans="1:1" x14ac:dyDescent="0.25">
      <c r="A4681" s="290"/>
    </row>
    <row r="4682" spans="1:1" x14ac:dyDescent="0.25">
      <c r="A4682" s="290"/>
    </row>
    <row r="4683" spans="1:1" x14ac:dyDescent="0.25">
      <c r="A4683" s="290"/>
    </row>
    <row r="4684" spans="1:1" x14ac:dyDescent="0.25">
      <c r="A4684" s="290"/>
    </row>
    <row r="4685" spans="1:1" x14ac:dyDescent="0.25">
      <c r="A4685" s="290"/>
    </row>
    <row r="4686" spans="1:1" x14ac:dyDescent="0.25">
      <c r="A4686" s="290"/>
    </row>
    <row r="4687" spans="1:1" x14ac:dyDescent="0.25">
      <c r="A4687" s="290"/>
    </row>
    <row r="4688" spans="1:1" x14ac:dyDescent="0.25">
      <c r="A4688" s="290"/>
    </row>
    <row r="4689" spans="1:1" x14ac:dyDescent="0.25">
      <c r="A4689" s="290"/>
    </row>
    <row r="4690" spans="1:1" x14ac:dyDescent="0.25">
      <c r="A4690" s="290"/>
    </row>
    <row r="4691" spans="1:1" x14ac:dyDescent="0.25">
      <c r="A4691" s="290"/>
    </row>
    <row r="4692" spans="1:1" x14ac:dyDescent="0.25">
      <c r="A4692" s="290"/>
    </row>
    <row r="4693" spans="1:1" x14ac:dyDescent="0.25">
      <c r="A4693" s="290"/>
    </row>
    <row r="4694" spans="1:1" x14ac:dyDescent="0.25">
      <c r="A4694" s="290"/>
    </row>
    <row r="4695" spans="1:1" x14ac:dyDescent="0.25">
      <c r="A4695" s="290"/>
    </row>
    <row r="4696" spans="1:1" x14ac:dyDescent="0.25">
      <c r="A4696" s="290"/>
    </row>
    <row r="4697" spans="1:1" x14ac:dyDescent="0.25">
      <c r="A4697" s="290"/>
    </row>
    <row r="4698" spans="1:1" x14ac:dyDescent="0.25">
      <c r="A4698" s="290"/>
    </row>
    <row r="4699" spans="1:1" x14ac:dyDescent="0.25">
      <c r="A4699" s="290"/>
    </row>
    <row r="4700" spans="1:1" x14ac:dyDescent="0.25">
      <c r="A4700" s="290"/>
    </row>
    <row r="4701" spans="1:1" x14ac:dyDescent="0.25">
      <c r="A4701" s="290"/>
    </row>
    <row r="4702" spans="1:1" x14ac:dyDescent="0.25">
      <c r="A4702" s="290"/>
    </row>
    <row r="4703" spans="1:1" x14ac:dyDescent="0.25">
      <c r="A4703" s="290"/>
    </row>
    <row r="4704" spans="1:1" x14ac:dyDescent="0.25">
      <c r="A4704" s="290"/>
    </row>
    <row r="4705" spans="1:1" x14ac:dyDescent="0.25">
      <c r="A4705" s="290"/>
    </row>
    <row r="4706" spans="1:1" x14ac:dyDescent="0.25">
      <c r="A4706" s="290"/>
    </row>
    <row r="4707" spans="1:1" x14ac:dyDescent="0.25">
      <c r="A4707" s="290"/>
    </row>
    <row r="4708" spans="1:1" x14ac:dyDescent="0.25">
      <c r="A4708" s="290"/>
    </row>
    <row r="4709" spans="1:1" x14ac:dyDescent="0.25">
      <c r="A4709" s="290"/>
    </row>
    <row r="4710" spans="1:1" x14ac:dyDescent="0.25">
      <c r="A4710" s="290"/>
    </row>
    <row r="4711" spans="1:1" x14ac:dyDescent="0.25">
      <c r="A4711" s="290"/>
    </row>
    <row r="4712" spans="1:1" x14ac:dyDescent="0.25">
      <c r="A4712" s="290"/>
    </row>
    <row r="4713" spans="1:1" x14ac:dyDescent="0.25">
      <c r="A4713" s="290"/>
    </row>
    <row r="4714" spans="1:1" x14ac:dyDescent="0.25">
      <c r="A4714" s="290"/>
    </row>
    <row r="4715" spans="1:1" x14ac:dyDescent="0.25">
      <c r="A4715" s="290"/>
    </row>
    <row r="4716" spans="1:1" x14ac:dyDescent="0.25">
      <c r="A4716" s="290"/>
    </row>
    <row r="4717" spans="1:1" x14ac:dyDescent="0.25">
      <c r="A4717" s="290"/>
    </row>
    <row r="4718" spans="1:1" x14ac:dyDescent="0.25">
      <c r="A4718" s="290"/>
    </row>
    <row r="4719" spans="1:1" x14ac:dyDescent="0.25">
      <c r="A4719" s="290"/>
    </row>
    <row r="4720" spans="1:1" x14ac:dyDescent="0.25">
      <c r="A4720" s="290"/>
    </row>
    <row r="4721" spans="1:1" x14ac:dyDescent="0.25">
      <c r="A4721" s="290"/>
    </row>
    <row r="4722" spans="1:1" x14ac:dyDescent="0.25">
      <c r="A4722" s="290"/>
    </row>
    <row r="4723" spans="1:1" x14ac:dyDescent="0.25">
      <c r="A4723" s="290"/>
    </row>
    <row r="4724" spans="1:1" x14ac:dyDescent="0.25">
      <c r="A4724" s="290"/>
    </row>
    <row r="4725" spans="1:1" x14ac:dyDescent="0.25">
      <c r="A4725" s="290"/>
    </row>
    <row r="4726" spans="1:1" x14ac:dyDescent="0.25">
      <c r="A4726" s="290"/>
    </row>
    <row r="4727" spans="1:1" x14ac:dyDescent="0.25">
      <c r="A4727" s="290"/>
    </row>
    <row r="4728" spans="1:1" x14ac:dyDescent="0.25">
      <c r="A4728" s="290"/>
    </row>
    <row r="4729" spans="1:1" x14ac:dyDescent="0.25">
      <c r="A4729" s="290"/>
    </row>
    <row r="4730" spans="1:1" x14ac:dyDescent="0.25">
      <c r="A4730" s="290"/>
    </row>
    <row r="4731" spans="1:1" x14ac:dyDescent="0.25">
      <c r="A4731" s="290"/>
    </row>
    <row r="4732" spans="1:1" x14ac:dyDescent="0.25">
      <c r="A4732" s="290"/>
    </row>
    <row r="4733" spans="1:1" x14ac:dyDescent="0.25">
      <c r="A4733" s="290"/>
    </row>
    <row r="4734" spans="1:1" x14ac:dyDescent="0.25">
      <c r="A4734" s="290"/>
    </row>
    <row r="4735" spans="1:1" x14ac:dyDescent="0.25">
      <c r="A4735" s="290"/>
    </row>
    <row r="4736" spans="1:1" x14ac:dyDescent="0.25">
      <c r="A4736" s="290"/>
    </row>
    <row r="4737" spans="1:1" x14ac:dyDescent="0.25">
      <c r="A4737" s="290"/>
    </row>
    <row r="4738" spans="1:1" x14ac:dyDescent="0.25">
      <c r="A4738" s="290"/>
    </row>
    <row r="4739" spans="1:1" x14ac:dyDescent="0.25">
      <c r="A4739" s="290"/>
    </row>
    <row r="4740" spans="1:1" x14ac:dyDescent="0.25">
      <c r="A4740" s="290"/>
    </row>
    <row r="4741" spans="1:1" x14ac:dyDescent="0.25">
      <c r="A4741" s="290"/>
    </row>
    <row r="4742" spans="1:1" x14ac:dyDescent="0.25">
      <c r="A4742" s="290"/>
    </row>
    <row r="4743" spans="1:1" x14ac:dyDescent="0.25">
      <c r="A4743" s="290"/>
    </row>
    <row r="4744" spans="1:1" x14ac:dyDescent="0.25">
      <c r="A4744" s="290"/>
    </row>
    <row r="4745" spans="1:1" x14ac:dyDescent="0.25">
      <c r="A4745" s="290"/>
    </row>
    <row r="4746" spans="1:1" x14ac:dyDescent="0.25">
      <c r="A4746" s="290"/>
    </row>
    <row r="4747" spans="1:1" x14ac:dyDescent="0.25">
      <c r="A4747" s="290"/>
    </row>
    <row r="4748" spans="1:1" x14ac:dyDescent="0.25">
      <c r="A4748" s="290"/>
    </row>
    <row r="4749" spans="1:1" x14ac:dyDescent="0.25">
      <c r="A4749" s="290"/>
    </row>
    <row r="4750" spans="1:1" x14ac:dyDescent="0.25">
      <c r="A4750" s="290"/>
    </row>
    <row r="4751" spans="1:1" x14ac:dyDescent="0.25">
      <c r="A4751" s="290"/>
    </row>
    <row r="4752" spans="1:1" x14ac:dyDescent="0.25">
      <c r="A4752" s="290"/>
    </row>
    <row r="4753" spans="1:1" x14ac:dyDescent="0.25">
      <c r="A4753" s="290"/>
    </row>
    <row r="4754" spans="1:1" x14ac:dyDescent="0.25">
      <c r="A4754" s="290"/>
    </row>
    <row r="4755" spans="1:1" x14ac:dyDescent="0.25">
      <c r="A4755" s="290"/>
    </row>
    <row r="4756" spans="1:1" x14ac:dyDescent="0.25">
      <c r="A4756" s="290"/>
    </row>
    <row r="4757" spans="1:1" x14ac:dyDescent="0.25">
      <c r="A4757" s="290"/>
    </row>
    <row r="4758" spans="1:1" x14ac:dyDescent="0.25">
      <c r="A4758" s="290"/>
    </row>
    <row r="4759" spans="1:1" x14ac:dyDescent="0.25">
      <c r="A4759" s="290"/>
    </row>
    <row r="4760" spans="1:1" x14ac:dyDescent="0.25">
      <c r="A4760" s="290"/>
    </row>
    <row r="4761" spans="1:1" x14ac:dyDescent="0.25">
      <c r="A4761" s="290"/>
    </row>
    <row r="4762" spans="1:1" x14ac:dyDescent="0.25">
      <c r="A4762" s="290"/>
    </row>
    <row r="4763" spans="1:1" x14ac:dyDescent="0.25">
      <c r="A4763" s="290"/>
    </row>
    <row r="4764" spans="1:1" x14ac:dyDescent="0.25">
      <c r="A4764" s="290"/>
    </row>
    <row r="4765" spans="1:1" x14ac:dyDescent="0.25">
      <c r="A4765" s="290"/>
    </row>
    <row r="4766" spans="1:1" x14ac:dyDescent="0.25">
      <c r="A4766" s="290"/>
    </row>
    <row r="4767" spans="1:1" x14ac:dyDescent="0.25">
      <c r="A4767" s="290"/>
    </row>
    <row r="4768" spans="1:1" x14ac:dyDescent="0.25">
      <c r="A4768" s="290"/>
    </row>
    <row r="4769" spans="1:1" x14ac:dyDescent="0.25">
      <c r="A4769" s="290"/>
    </row>
    <row r="4770" spans="1:1" x14ac:dyDescent="0.25">
      <c r="A4770" s="290"/>
    </row>
    <row r="4771" spans="1:1" x14ac:dyDescent="0.25">
      <c r="A4771" s="290"/>
    </row>
    <row r="4772" spans="1:1" x14ac:dyDescent="0.25">
      <c r="A4772" s="290"/>
    </row>
    <row r="4773" spans="1:1" x14ac:dyDescent="0.25">
      <c r="A4773" s="290"/>
    </row>
    <row r="4774" spans="1:1" x14ac:dyDescent="0.25">
      <c r="A4774" s="290"/>
    </row>
    <row r="4775" spans="1:1" x14ac:dyDescent="0.25">
      <c r="A4775" s="290"/>
    </row>
    <row r="4776" spans="1:1" x14ac:dyDescent="0.25">
      <c r="A4776" s="290"/>
    </row>
    <row r="4777" spans="1:1" x14ac:dyDescent="0.25">
      <c r="A4777" s="290"/>
    </row>
    <row r="4778" spans="1:1" x14ac:dyDescent="0.25">
      <c r="A4778" s="290"/>
    </row>
    <row r="4779" spans="1:1" x14ac:dyDescent="0.25">
      <c r="A4779" s="290"/>
    </row>
    <row r="4780" spans="1:1" x14ac:dyDescent="0.25">
      <c r="A4780" s="290"/>
    </row>
    <row r="4781" spans="1:1" x14ac:dyDescent="0.25">
      <c r="A4781" s="290"/>
    </row>
    <row r="4782" spans="1:1" x14ac:dyDescent="0.25">
      <c r="A4782" s="290"/>
    </row>
    <row r="4783" spans="1:1" x14ac:dyDescent="0.25">
      <c r="A4783" s="290"/>
    </row>
    <row r="4784" spans="1:1" x14ac:dyDescent="0.25">
      <c r="A4784" s="290"/>
    </row>
    <row r="4785" spans="1:1" x14ac:dyDescent="0.25">
      <c r="A4785" s="290"/>
    </row>
    <row r="4786" spans="1:1" x14ac:dyDescent="0.25">
      <c r="A4786" s="290"/>
    </row>
    <row r="4787" spans="1:1" x14ac:dyDescent="0.25">
      <c r="A4787" s="290"/>
    </row>
    <row r="4788" spans="1:1" x14ac:dyDescent="0.25">
      <c r="A4788" s="290"/>
    </row>
    <row r="4789" spans="1:1" x14ac:dyDescent="0.25">
      <c r="A4789" s="290"/>
    </row>
    <row r="4790" spans="1:1" x14ac:dyDescent="0.25">
      <c r="A4790" s="290"/>
    </row>
    <row r="4791" spans="1:1" x14ac:dyDescent="0.25">
      <c r="A4791" s="290"/>
    </row>
    <row r="4792" spans="1:1" x14ac:dyDescent="0.25">
      <c r="A4792" s="290"/>
    </row>
    <row r="4793" spans="1:1" x14ac:dyDescent="0.25">
      <c r="A4793" s="290"/>
    </row>
    <row r="4794" spans="1:1" x14ac:dyDescent="0.25">
      <c r="A4794" s="290"/>
    </row>
    <row r="4795" spans="1:1" x14ac:dyDescent="0.25">
      <c r="A4795" s="290"/>
    </row>
    <row r="4796" spans="1:1" x14ac:dyDescent="0.25">
      <c r="A4796" s="290"/>
    </row>
    <row r="4797" spans="1:1" x14ac:dyDescent="0.25">
      <c r="A4797" s="290"/>
    </row>
    <row r="4798" spans="1:1" x14ac:dyDescent="0.25">
      <c r="A4798" s="290"/>
    </row>
    <row r="4799" spans="1:1" x14ac:dyDescent="0.25">
      <c r="A4799" s="290"/>
    </row>
    <row r="4800" spans="1:1" x14ac:dyDescent="0.25">
      <c r="A4800" s="290"/>
    </row>
    <row r="4801" spans="1:1" x14ac:dyDescent="0.25">
      <c r="A4801" s="290"/>
    </row>
    <row r="4802" spans="1:1" x14ac:dyDescent="0.25">
      <c r="A4802" s="290"/>
    </row>
    <row r="4803" spans="1:1" x14ac:dyDescent="0.25">
      <c r="A4803" s="290"/>
    </row>
    <row r="4804" spans="1:1" x14ac:dyDescent="0.25">
      <c r="A4804" s="290"/>
    </row>
    <row r="4805" spans="1:1" x14ac:dyDescent="0.25">
      <c r="A4805" s="290"/>
    </row>
    <row r="4806" spans="1:1" x14ac:dyDescent="0.25">
      <c r="A4806" s="290"/>
    </row>
    <row r="4807" spans="1:1" x14ac:dyDescent="0.25">
      <c r="A4807" s="290"/>
    </row>
    <row r="4808" spans="1:1" x14ac:dyDescent="0.25">
      <c r="A4808" s="290"/>
    </row>
    <row r="4809" spans="1:1" x14ac:dyDescent="0.25">
      <c r="A4809" s="290"/>
    </row>
    <row r="4810" spans="1:1" x14ac:dyDescent="0.25">
      <c r="A4810" s="290"/>
    </row>
    <row r="4811" spans="1:1" x14ac:dyDescent="0.25">
      <c r="A4811" s="290"/>
    </row>
    <row r="4812" spans="1:1" x14ac:dyDescent="0.25">
      <c r="A4812" s="290"/>
    </row>
    <row r="4813" spans="1:1" x14ac:dyDescent="0.25">
      <c r="A4813" s="290"/>
    </row>
    <row r="4814" spans="1:1" x14ac:dyDescent="0.25">
      <c r="A4814" s="290"/>
    </row>
    <row r="4815" spans="1:1" x14ac:dyDescent="0.25">
      <c r="A4815" s="290"/>
    </row>
    <row r="4816" spans="1:1" x14ac:dyDescent="0.25">
      <c r="A4816" s="290"/>
    </row>
    <row r="4817" spans="1:1" x14ac:dyDescent="0.25">
      <c r="A4817" s="290"/>
    </row>
    <row r="4818" spans="1:1" x14ac:dyDescent="0.25">
      <c r="A4818" s="290"/>
    </row>
    <row r="4819" spans="1:1" x14ac:dyDescent="0.25">
      <c r="A4819" s="290"/>
    </row>
    <row r="4820" spans="1:1" x14ac:dyDescent="0.25">
      <c r="A4820" s="290"/>
    </row>
    <row r="4821" spans="1:1" x14ac:dyDescent="0.25">
      <c r="A4821" s="290"/>
    </row>
    <row r="4822" spans="1:1" x14ac:dyDescent="0.25">
      <c r="A4822" s="290"/>
    </row>
    <row r="4823" spans="1:1" x14ac:dyDescent="0.25">
      <c r="A4823" s="290"/>
    </row>
    <row r="4824" spans="1:1" x14ac:dyDescent="0.25">
      <c r="A4824" s="290"/>
    </row>
    <row r="4825" spans="1:1" x14ac:dyDescent="0.25">
      <c r="A4825" s="290"/>
    </row>
    <row r="4826" spans="1:1" x14ac:dyDescent="0.25">
      <c r="A4826" s="290"/>
    </row>
    <row r="4827" spans="1:1" x14ac:dyDescent="0.25">
      <c r="A4827" s="290"/>
    </row>
    <row r="4828" spans="1:1" x14ac:dyDescent="0.25">
      <c r="A4828" s="290"/>
    </row>
    <row r="4829" spans="1:1" x14ac:dyDescent="0.25">
      <c r="A4829" s="290"/>
    </row>
    <row r="4830" spans="1:1" x14ac:dyDescent="0.25">
      <c r="A4830" s="290"/>
    </row>
    <row r="4831" spans="1:1" x14ac:dyDescent="0.25">
      <c r="A4831" s="290"/>
    </row>
    <row r="4832" spans="1:1" x14ac:dyDescent="0.25">
      <c r="A4832" s="290"/>
    </row>
    <row r="4833" spans="1:1" x14ac:dyDescent="0.25">
      <c r="A4833" s="290"/>
    </row>
    <row r="4834" spans="1:1" x14ac:dyDescent="0.25">
      <c r="A4834" s="290"/>
    </row>
    <row r="4835" spans="1:1" x14ac:dyDescent="0.25">
      <c r="A4835" s="290"/>
    </row>
    <row r="4836" spans="1:1" x14ac:dyDescent="0.25">
      <c r="A4836" s="290"/>
    </row>
    <row r="4837" spans="1:1" x14ac:dyDescent="0.25">
      <c r="A4837" s="290"/>
    </row>
    <row r="4838" spans="1:1" x14ac:dyDescent="0.25">
      <c r="A4838" s="290"/>
    </row>
    <row r="4839" spans="1:1" x14ac:dyDescent="0.25">
      <c r="A4839" s="290"/>
    </row>
    <row r="4840" spans="1:1" x14ac:dyDescent="0.25">
      <c r="A4840" s="290"/>
    </row>
    <row r="4841" spans="1:1" x14ac:dyDescent="0.25">
      <c r="A4841" s="290"/>
    </row>
    <row r="4842" spans="1:1" x14ac:dyDescent="0.25">
      <c r="A4842" s="290"/>
    </row>
    <row r="4843" spans="1:1" x14ac:dyDescent="0.25">
      <c r="A4843" s="290"/>
    </row>
    <row r="4844" spans="1:1" x14ac:dyDescent="0.25">
      <c r="A4844" s="290"/>
    </row>
    <row r="4845" spans="1:1" x14ac:dyDescent="0.25">
      <c r="A4845" s="290"/>
    </row>
    <row r="4846" spans="1:1" x14ac:dyDescent="0.25">
      <c r="A4846" s="290"/>
    </row>
    <row r="4847" spans="1:1" x14ac:dyDescent="0.25">
      <c r="A4847" s="290"/>
    </row>
    <row r="4848" spans="1:1" x14ac:dyDescent="0.25">
      <c r="A4848" s="290"/>
    </row>
    <row r="4849" spans="1:1" x14ac:dyDescent="0.25">
      <c r="A4849" s="290"/>
    </row>
    <row r="4850" spans="1:1" x14ac:dyDescent="0.25">
      <c r="A4850" s="290"/>
    </row>
    <row r="4851" spans="1:1" x14ac:dyDescent="0.25">
      <c r="A4851" s="290"/>
    </row>
    <row r="4852" spans="1:1" x14ac:dyDescent="0.25">
      <c r="A4852" s="290"/>
    </row>
    <row r="4853" spans="1:1" x14ac:dyDescent="0.25">
      <c r="A4853" s="290"/>
    </row>
    <row r="4854" spans="1:1" x14ac:dyDescent="0.25">
      <c r="A4854" s="290"/>
    </row>
    <row r="4855" spans="1:1" x14ac:dyDescent="0.25">
      <c r="A4855" s="290"/>
    </row>
    <row r="4856" spans="1:1" x14ac:dyDescent="0.25">
      <c r="A4856" s="290"/>
    </row>
    <row r="4857" spans="1:1" x14ac:dyDescent="0.25">
      <c r="A4857" s="290"/>
    </row>
    <row r="4858" spans="1:1" x14ac:dyDescent="0.25">
      <c r="A4858" s="290"/>
    </row>
    <row r="4859" spans="1:1" x14ac:dyDescent="0.25">
      <c r="A4859" s="290"/>
    </row>
    <row r="4860" spans="1:1" x14ac:dyDescent="0.25">
      <c r="A4860" s="290"/>
    </row>
    <row r="4861" spans="1:1" x14ac:dyDescent="0.25">
      <c r="A4861" s="290"/>
    </row>
    <row r="4862" spans="1:1" x14ac:dyDescent="0.25">
      <c r="A4862" s="290"/>
    </row>
    <row r="4863" spans="1:1" x14ac:dyDescent="0.25">
      <c r="A4863" s="290"/>
    </row>
    <row r="4864" spans="1:1" x14ac:dyDescent="0.25">
      <c r="A4864" s="290"/>
    </row>
    <row r="4865" spans="1:1" x14ac:dyDescent="0.25">
      <c r="A4865" s="290"/>
    </row>
    <row r="4866" spans="1:1" x14ac:dyDescent="0.25">
      <c r="A4866" s="290"/>
    </row>
    <row r="4867" spans="1:1" x14ac:dyDescent="0.25">
      <c r="A4867" s="290"/>
    </row>
    <row r="4868" spans="1:1" x14ac:dyDescent="0.25">
      <c r="A4868" s="290"/>
    </row>
    <row r="4869" spans="1:1" x14ac:dyDescent="0.25">
      <c r="A4869" s="290"/>
    </row>
    <row r="4870" spans="1:1" x14ac:dyDescent="0.25">
      <c r="A4870" s="290"/>
    </row>
    <row r="4871" spans="1:1" x14ac:dyDescent="0.25">
      <c r="A4871" s="290"/>
    </row>
    <row r="4872" spans="1:1" x14ac:dyDescent="0.25">
      <c r="A4872" s="290"/>
    </row>
    <row r="4873" spans="1:1" x14ac:dyDescent="0.25">
      <c r="A4873" s="290"/>
    </row>
    <row r="4874" spans="1:1" x14ac:dyDescent="0.25">
      <c r="A4874" s="290"/>
    </row>
    <row r="4875" spans="1:1" x14ac:dyDescent="0.25">
      <c r="A4875" s="290"/>
    </row>
    <row r="4876" spans="1:1" x14ac:dyDescent="0.25">
      <c r="A4876" s="290"/>
    </row>
    <row r="4877" spans="1:1" x14ac:dyDescent="0.25">
      <c r="A4877" s="290"/>
    </row>
    <row r="4878" spans="1:1" x14ac:dyDescent="0.25">
      <c r="A4878" s="290"/>
    </row>
    <row r="4879" spans="1:1" x14ac:dyDescent="0.25">
      <c r="A4879" s="290"/>
    </row>
    <row r="4880" spans="1:1" x14ac:dyDescent="0.25">
      <c r="A4880" s="290"/>
    </row>
    <row r="4881" spans="1:1" x14ac:dyDescent="0.25">
      <c r="A4881" s="290"/>
    </row>
    <row r="4882" spans="1:1" x14ac:dyDescent="0.25">
      <c r="A4882" s="290"/>
    </row>
    <row r="4883" spans="1:1" x14ac:dyDescent="0.25">
      <c r="A4883" s="290"/>
    </row>
    <row r="4884" spans="1:1" x14ac:dyDescent="0.25">
      <c r="A4884" s="290"/>
    </row>
    <row r="4885" spans="1:1" x14ac:dyDescent="0.25">
      <c r="A4885" s="290"/>
    </row>
    <row r="4886" spans="1:1" x14ac:dyDescent="0.25">
      <c r="A4886" s="290"/>
    </row>
    <row r="4887" spans="1:1" x14ac:dyDescent="0.25">
      <c r="A4887" s="290"/>
    </row>
    <row r="4888" spans="1:1" x14ac:dyDescent="0.25">
      <c r="A4888" s="290"/>
    </row>
    <row r="4889" spans="1:1" x14ac:dyDescent="0.25">
      <c r="A4889" s="290"/>
    </row>
    <row r="4890" spans="1:1" x14ac:dyDescent="0.25">
      <c r="A4890" s="290"/>
    </row>
    <row r="4891" spans="1:1" x14ac:dyDescent="0.25">
      <c r="A4891" s="290"/>
    </row>
    <row r="4892" spans="1:1" x14ac:dyDescent="0.25">
      <c r="A4892" s="290"/>
    </row>
    <row r="4893" spans="1:1" x14ac:dyDescent="0.25">
      <c r="A4893" s="290"/>
    </row>
    <row r="4894" spans="1:1" x14ac:dyDescent="0.25">
      <c r="A4894" s="290"/>
    </row>
    <row r="4895" spans="1:1" x14ac:dyDescent="0.25">
      <c r="A4895" s="290"/>
    </row>
    <row r="4896" spans="1:1" x14ac:dyDescent="0.25">
      <c r="A4896" s="290"/>
    </row>
    <row r="4897" spans="1:1" x14ac:dyDescent="0.25">
      <c r="A4897" s="290"/>
    </row>
    <row r="4898" spans="1:1" x14ac:dyDescent="0.25">
      <c r="A4898" s="290"/>
    </row>
    <row r="4899" spans="1:1" x14ac:dyDescent="0.25">
      <c r="A4899" s="290"/>
    </row>
    <row r="4900" spans="1:1" x14ac:dyDescent="0.25">
      <c r="A4900" s="290"/>
    </row>
    <row r="4901" spans="1:1" x14ac:dyDescent="0.25">
      <c r="A4901" s="290"/>
    </row>
    <row r="4902" spans="1:1" x14ac:dyDescent="0.25">
      <c r="A4902" s="290"/>
    </row>
    <row r="4903" spans="1:1" x14ac:dyDescent="0.25">
      <c r="A4903" s="290"/>
    </row>
    <row r="4904" spans="1:1" x14ac:dyDescent="0.25">
      <c r="A4904" s="290"/>
    </row>
    <row r="4905" spans="1:1" x14ac:dyDescent="0.25">
      <c r="A4905" s="290"/>
    </row>
    <row r="4906" spans="1:1" x14ac:dyDescent="0.25">
      <c r="A4906" s="290"/>
    </row>
    <row r="4907" spans="1:1" x14ac:dyDescent="0.25">
      <c r="A4907" s="290"/>
    </row>
    <row r="4908" spans="1:1" x14ac:dyDescent="0.25">
      <c r="A4908" s="290"/>
    </row>
    <row r="4909" spans="1:1" x14ac:dyDescent="0.25">
      <c r="A4909" s="290"/>
    </row>
    <row r="4910" spans="1:1" x14ac:dyDescent="0.25">
      <c r="A4910" s="290"/>
    </row>
    <row r="4911" spans="1:1" x14ac:dyDescent="0.25">
      <c r="A4911" s="290"/>
    </row>
    <row r="4912" spans="1:1" x14ac:dyDescent="0.25">
      <c r="A4912" s="290"/>
    </row>
    <row r="4913" spans="1:1" x14ac:dyDescent="0.25">
      <c r="A4913" s="290"/>
    </row>
    <row r="4914" spans="1:1" x14ac:dyDescent="0.25">
      <c r="A4914" s="290"/>
    </row>
    <row r="4915" spans="1:1" x14ac:dyDescent="0.25">
      <c r="A4915" s="290"/>
    </row>
    <row r="4916" spans="1:1" x14ac:dyDescent="0.25">
      <c r="A4916" s="290"/>
    </row>
    <row r="4917" spans="1:1" x14ac:dyDescent="0.25">
      <c r="A4917" s="290"/>
    </row>
    <row r="4918" spans="1:1" x14ac:dyDescent="0.25">
      <c r="A4918" s="290"/>
    </row>
    <row r="4919" spans="1:1" x14ac:dyDescent="0.25">
      <c r="A4919" s="290"/>
    </row>
    <row r="4920" spans="1:1" x14ac:dyDescent="0.25">
      <c r="A4920" s="290"/>
    </row>
    <row r="4921" spans="1:1" x14ac:dyDescent="0.25">
      <c r="A4921" s="290"/>
    </row>
    <row r="4922" spans="1:1" x14ac:dyDescent="0.25">
      <c r="A4922" s="290"/>
    </row>
    <row r="4923" spans="1:1" x14ac:dyDescent="0.25">
      <c r="A4923" s="290"/>
    </row>
    <row r="4924" spans="1:1" x14ac:dyDescent="0.25">
      <c r="A4924" s="290"/>
    </row>
    <row r="4925" spans="1:1" x14ac:dyDescent="0.25">
      <c r="A4925" s="290"/>
    </row>
    <row r="4926" spans="1:1" x14ac:dyDescent="0.25">
      <c r="A4926" s="290"/>
    </row>
    <row r="4927" spans="1:1" x14ac:dyDescent="0.25">
      <c r="A4927" s="290"/>
    </row>
    <row r="4928" spans="1:1" x14ac:dyDescent="0.25">
      <c r="A4928" s="290"/>
    </row>
    <row r="4929" spans="1:1" x14ac:dyDescent="0.25">
      <c r="A4929" s="290"/>
    </row>
    <row r="4930" spans="1:1" x14ac:dyDescent="0.25">
      <c r="A4930" s="290"/>
    </row>
    <row r="4931" spans="1:1" x14ac:dyDescent="0.25">
      <c r="A4931" s="290"/>
    </row>
    <row r="4932" spans="1:1" x14ac:dyDescent="0.25">
      <c r="A4932" s="290"/>
    </row>
    <row r="4933" spans="1:1" x14ac:dyDescent="0.25">
      <c r="A4933" s="290"/>
    </row>
    <row r="4934" spans="1:1" x14ac:dyDescent="0.25">
      <c r="A4934" s="290"/>
    </row>
    <row r="4935" spans="1:1" x14ac:dyDescent="0.25">
      <c r="A4935" s="290"/>
    </row>
    <row r="4936" spans="1:1" x14ac:dyDescent="0.25">
      <c r="A4936" s="290"/>
    </row>
    <row r="4937" spans="1:1" x14ac:dyDescent="0.25">
      <c r="A4937" s="290"/>
    </row>
    <row r="4938" spans="1:1" x14ac:dyDescent="0.25">
      <c r="A4938" s="290"/>
    </row>
    <row r="4939" spans="1:1" x14ac:dyDescent="0.25">
      <c r="A4939" s="290"/>
    </row>
    <row r="4940" spans="1:1" x14ac:dyDescent="0.25">
      <c r="A4940" s="290"/>
    </row>
    <row r="4941" spans="1:1" x14ac:dyDescent="0.25">
      <c r="A4941" s="290"/>
    </row>
    <row r="4942" spans="1:1" x14ac:dyDescent="0.25">
      <c r="A4942" s="290"/>
    </row>
    <row r="4943" spans="1:1" x14ac:dyDescent="0.25">
      <c r="A4943" s="290"/>
    </row>
    <row r="4944" spans="1:1" x14ac:dyDescent="0.25">
      <c r="A4944" s="290"/>
    </row>
    <row r="4945" spans="1:1" x14ac:dyDescent="0.25">
      <c r="A4945" s="290"/>
    </row>
    <row r="4946" spans="1:1" x14ac:dyDescent="0.25">
      <c r="A4946" s="290"/>
    </row>
    <row r="4947" spans="1:1" x14ac:dyDescent="0.25">
      <c r="A4947" s="290"/>
    </row>
    <row r="4948" spans="1:1" x14ac:dyDescent="0.25">
      <c r="A4948" s="290"/>
    </row>
    <row r="4949" spans="1:1" x14ac:dyDescent="0.25">
      <c r="A4949" s="290"/>
    </row>
    <row r="4950" spans="1:1" x14ac:dyDescent="0.25">
      <c r="A4950" s="290"/>
    </row>
    <row r="4951" spans="1:1" x14ac:dyDescent="0.25">
      <c r="A4951" s="290"/>
    </row>
    <row r="4952" spans="1:1" x14ac:dyDescent="0.25">
      <c r="A4952" s="290"/>
    </row>
    <row r="4953" spans="1:1" x14ac:dyDescent="0.25">
      <c r="A4953" s="290"/>
    </row>
    <row r="4954" spans="1:1" x14ac:dyDescent="0.25">
      <c r="A4954" s="290"/>
    </row>
    <row r="4955" spans="1:1" x14ac:dyDescent="0.25">
      <c r="A4955" s="290"/>
    </row>
    <row r="4956" spans="1:1" x14ac:dyDescent="0.25">
      <c r="A4956" s="290"/>
    </row>
    <row r="4957" spans="1:1" x14ac:dyDescent="0.25">
      <c r="A4957" s="290"/>
    </row>
    <row r="4958" spans="1:1" x14ac:dyDescent="0.25">
      <c r="A4958" s="290"/>
    </row>
    <row r="4959" spans="1:1" x14ac:dyDescent="0.25">
      <c r="A4959" s="290"/>
    </row>
    <row r="4960" spans="1:1" x14ac:dyDescent="0.25">
      <c r="A4960" s="290"/>
    </row>
    <row r="4961" spans="1:1" x14ac:dyDescent="0.25">
      <c r="A4961" s="290"/>
    </row>
    <row r="4962" spans="1:1" x14ac:dyDescent="0.25">
      <c r="A4962" s="290"/>
    </row>
    <row r="4963" spans="1:1" x14ac:dyDescent="0.25">
      <c r="A4963" s="290"/>
    </row>
    <row r="4964" spans="1:1" x14ac:dyDescent="0.25">
      <c r="A4964" s="290"/>
    </row>
    <row r="4965" spans="1:1" x14ac:dyDescent="0.25">
      <c r="A4965" s="290"/>
    </row>
    <row r="4966" spans="1:1" x14ac:dyDescent="0.25">
      <c r="A4966" s="290"/>
    </row>
    <row r="4967" spans="1:1" x14ac:dyDescent="0.25">
      <c r="A4967" s="290"/>
    </row>
    <row r="4968" spans="1:1" x14ac:dyDescent="0.25">
      <c r="A4968" s="290"/>
    </row>
    <row r="4969" spans="1:1" x14ac:dyDescent="0.25">
      <c r="A4969" s="290"/>
    </row>
    <row r="4970" spans="1:1" x14ac:dyDescent="0.25">
      <c r="A4970" s="290"/>
    </row>
    <row r="4971" spans="1:1" x14ac:dyDescent="0.25">
      <c r="A4971" s="290"/>
    </row>
    <row r="4972" spans="1:1" x14ac:dyDescent="0.25">
      <c r="A4972" s="290"/>
    </row>
    <row r="4973" spans="1:1" x14ac:dyDescent="0.25">
      <c r="A4973" s="290"/>
    </row>
    <row r="4974" spans="1:1" x14ac:dyDescent="0.25">
      <c r="A4974" s="290"/>
    </row>
    <row r="4975" spans="1:1" x14ac:dyDescent="0.25">
      <c r="A4975" s="290"/>
    </row>
    <row r="4976" spans="1:1" x14ac:dyDescent="0.25">
      <c r="A4976" s="290"/>
    </row>
    <row r="4977" spans="1:1" x14ac:dyDescent="0.25">
      <c r="A4977" s="290"/>
    </row>
    <row r="4978" spans="1:1" x14ac:dyDescent="0.25">
      <c r="A4978" s="290"/>
    </row>
    <row r="4979" spans="1:1" x14ac:dyDescent="0.25">
      <c r="A4979" s="290"/>
    </row>
    <row r="4980" spans="1:1" x14ac:dyDescent="0.25">
      <c r="A4980" s="290"/>
    </row>
    <row r="4981" spans="1:1" x14ac:dyDescent="0.25">
      <c r="A4981" s="290"/>
    </row>
    <row r="4982" spans="1:1" x14ac:dyDescent="0.25">
      <c r="A4982" s="290"/>
    </row>
    <row r="4983" spans="1:1" x14ac:dyDescent="0.25">
      <c r="A4983" s="290"/>
    </row>
    <row r="4984" spans="1:1" x14ac:dyDescent="0.25">
      <c r="A4984" s="290"/>
    </row>
    <row r="4985" spans="1:1" x14ac:dyDescent="0.25">
      <c r="A4985" s="290"/>
    </row>
    <row r="4986" spans="1:1" x14ac:dyDescent="0.25">
      <c r="A4986" s="290"/>
    </row>
    <row r="4987" spans="1:1" x14ac:dyDescent="0.25">
      <c r="A4987" s="290"/>
    </row>
    <row r="4988" spans="1:1" x14ac:dyDescent="0.25">
      <c r="A4988" s="290"/>
    </row>
    <row r="4989" spans="1:1" x14ac:dyDescent="0.25">
      <c r="A4989" s="290"/>
    </row>
    <row r="4990" spans="1:1" x14ac:dyDescent="0.25">
      <c r="A4990" s="290"/>
    </row>
    <row r="4991" spans="1:1" x14ac:dyDescent="0.25">
      <c r="A4991" s="290"/>
    </row>
    <row r="4992" spans="1:1" x14ac:dyDescent="0.25">
      <c r="A4992" s="290"/>
    </row>
    <row r="4993" spans="1:1" x14ac:dyDescent="0.25">
      <c r="A4993" s="290"/>
    </row>
    <row r="4994" spans="1:1" x14ac:dyDescent="0.25">
      <c r="A4994" s="290"/>
    </row>
    <row r="4995" spans="1:1" x14ac:dyDescent="0.25">
      <c r="A4995" s="290"/>
    </row>
    <row r="4996" spans="1:1" x14ac:dyDescent="0.25">
      <c r="A4996" s="290"/>
    </row>
    <row r="4997" spans="1:1" x14ac:dyDescent="0.25">
      <c r="A4997" s="290"/>
    </row>
    <row r="4998" spans="1:1" x14ac:dyDescent="0.25">
      <c r="A4998" s="290"/>
    </row>
    <row r="4999" spans="1:1" x14ac:dyDescent="0.25">
      <c r="A4999" s="290"/>
    </row>
    <row r="5000" spans="1:1" x14ac:dyDescent="0.25">
      <c r="A5000" s="290"/>
    </row>
    <row r="5001" spans="1:1" x14ac:dyDescent="0.25">
      <c r="A5001" s="290"/>
    </row>
    <row r="5002" spans="1:1" x14ac:dyDescent="0.25">
      <c r="A5002" s="290"/>
    </row>
    <row r="5003" spans="1:1" x14ac:dyDescent="0.25">
      <c r="A5003" s="290"/>
    </row>
    <row r="5004" spans="1:1" x14ac:dyDescent="0.25">
      <c r="A5004" s="290"/>
    </row>
    <row r="5005" spans="1:1" x14ac:dyDescent="0.25">
      <c r="A5005" s="290"/>
    </row>
    <row r="5006" spans="1:1" x14ac:dyDescent="0.25">
      <c r="A5006" s="290"/>
    </row>
    <row r="5007" spans="1:1" x14ac:dyDescent="0.25">
      <c r="A5007" s="290"/>
    </row>
    <row r="5008" spans="1:1" x14ac:dyDescent="0.25">
      <c r="A5008" s="290"/>
    </row>
    <row r="5009" spans="1:1" x14ac:dyDescent="0.25">
      <c r="A5009" s="290"/>
    </row>
    <row r="5010" spans="1:1" x14ac:dyDescent="0.25">
      <c r="A5010" s="290"/>
    </row>
    <row r="5011" spans="1:1" x14ac:dyDescent="0.25">
      <c r="A5011" s="290"/>
    </row>
    <row r="5012" spans="1:1" x14ac:dyDescent="0.25">
      <c r="A5012" s="290"/>
    </row>
    <row r="5013" spans="1:1" x14ac:dyDescent="0.25">
      <c r="A5013" s="290"/>
    </row>
    <row r="5014" spans="1:1" x14ac:dyDescent="0.25">
      <c r="A5014" s="290"/>
    </row>
    <row r="5015" spans="1:1" x14ac:dyDescent="0.25">
      <c r="A5015" s="290"/>
    </row>
    <row r="5016" spans="1:1" x14ac:dyDescent="0.25">
      <c r="A5016" s="290"/>
    </row>
    <row r="5017" spans="1:1" x14ac:dyDescent="0.25">
      <c r="A5017" s="290"/>
    </row>
    <row r="5018" spans="1:1" x14ac:dyDescent="0.25">
      <c r="A5018" s="290"/>
    </row>
    <row r="5019" spans="1:1" x14ac:dyDescent="0.25">
      <c r="A5019" s="290"/>
    </row>
    <row r="5020" spans="1:1" x14ac:dyDescent="0.25">
      <c r="A5020" s="290"/>
    </row>
    <row r="5021" spans="1:1" x14ac:dyDescent="0.25">
      <c r="A5021" s="290"/>
    </row>
    <row r="5022" spans="1:1" x14ac:dyDescent="0.25">
      <c r="A5022" s="290"/>
    </row>
    <row r="5023" spans="1:1" x14ac:dyDescent="0.25">
      <c r="A5023" s="290"/>
    </row>
    <row r="5024" spans="1:1" x14ac:dyDescent="0.25">
      <c r="A5024" s="290"/>
    </row>
    <row r="5025" spans="1:1" x14ac:dyDescent="0.25">
      <c r="A5025" s="290"/>
    </row>
    <row r="5026" spans="1:1" x14ac:dyDescent="0.25">
      <c r="A5026" s="290"/>
    </row>
    <row r="5027" spans="1:1" x14ac:dyDescent="0.25">
      <c r="A5027" s="290"/>
    </row>
    <row r="5028" spans="1:1" x14ac:dyDescent="0.25">
      <c r="A5028" s="290"/>
    </row>
    <row r="5029" spans="1:1" x14ac:dyDescent="0.25">
      <c r="A5029" s="290"/>
    </row>
    <row r="5030" spans="1:1" x14ac:dyDescent="0.25">
      <c r="A5030" s="290"/>
    </row>
    <row r="5031" spans="1:1" x14ac:dyDescent="0.25">
      <c r="A5031" s="290"/>
    </row>
    <row r="5032" spans="1:1" x14ac:dyDescent="0.25">
      <c r="A5032" s="290"/>
    </row>
    <row r="5033" spans="1:1" x14ac:dyDescent="0.25">
      <c r="A5033" s="290"/>
    </row>
    <row r="5034" spans="1:1" x14ac:dyDescent="0.25">
      <c r="A5034" s="290"/>
    </row>
    <row r="5035" spans="1:1" x14ac:dyDescent="0.25">
      <c r="A5035" s="290"/>
    </row>
    <row r="5036" spans="1:1" x14ac:dyDescent="0.25">
      <c r="A5036" s="290"/>
    </row>
    <row r="5037" spans="1:1" x14ac:dyDescent="0.25">
      <c r="A5037" s="290"/>
    </row>
    <row r="5038" spans="1:1" x14ac:dyDescent="0.25">
      <c r="A5038" s="290"/>
    </row>
    <row r="5039" spans="1:1" x14ac:dyDescent="0.25">
      <c r="A5039" s="290"/>
    </row>
    <row r="5040" spans="1:1" x14ac:dyDescent="0.25">
      <c r="A5040" s="290"/>
    </row>
    <row r="5041" spans="1:1" x14ac:dyDescent="0.25">
      <c r="A5041" s="290"/>
    </row>
    <row r="5042" spans="1:1" x14ac:dyDescent="0.25">
      <c r="A5042" s="290"/>
    </row>
    <row r="5043" spans="1:1" x14ac:dyDescent="0.25">
      <c r="A5043" s="290"/>
    </row>
    <row r="5044" spans="1:1" x14ac:dyDescent="0.25">
      <c r="A5044" s="290"/>
    </row>
    <row r="5045" spans="1:1" x14ac:dyDescent="0.25">
      <c r="A5045" s="290"/>
    </row>
    <row r="5046" spans="1:1" x14ac:dyDescent="0.25">
      <c r="A5046" s="290"/>
    </row>
    <row r="5047" spans="1:1" x14ac:dyDescent="0.25">
      <c r="A5047" s="290"/>
    </row>
    <row r="5048" spans="1:1" x14ac:dyDescent="0.25">
      <c r="A5048" s="290"/>
    </row>
    <row r="5049" spans="1:1" x14ac:dyDescent="0.25">
      <c r="A5049" s="290"/>
    </row>
    <row r="5050" spans="1:1" x14ac:dyDescent="0.25">
      <c r="A5050" s="290"/>
    </row>
    <row r="5051" spans="1:1" x14ac:dyDescent="0.25">
      <c r="A5051" s="290"/>
    </row>
    <row r="5052" spans="1:1" x14ac:dyDescent="0.25">
      <c r="A5052" s="290"/>
    </row>
    <row r="5053" spans="1:1" x14ac:dyDescent="0.25">
      <c r="A5053" s="290"/>
    </row>
    <row r="5054" spans="1:1" x14ac:dyDescent="0.25">
      <c r="A5054" s="290"/>
    </row>
    <row r="5055" spans="1:1" x14ac:dyDescent="0.25">
      <c r="A5055" s="290"/>
    </row>
    <row r="5056" spans="1:1" x14ac:dyDescent="0.25">
      <c r="A5056" s="290"/>
    </row>
    <row r="5057" spans="1:1" x14ac:dyDescent="0.25">
      <c r="A5057" s="290"/>
    </row>
    <row r="5058" spans="1:1" x14ac:dyDescent="0.25">
      <c r="A5058" s="290"/>
    </row>
    <row r="5059" spans="1:1" x14ac:dyDescent="0.25">
      <c r="A5059" s="290"/>
    </row>
    <row r="5060" spans="1:1" x14ac:dyDescent="0.25">
      <c r="A5060" s="290"/>
    </row>
    <row r="5061" spans="1:1" x14ac:dyDescent="0.25">
      <c r="A5061" s="290"/>
    </row>
    <row r="5062" spans="1:1" x14ac:dyDescent="0.25">
      <c r="A5062" s="290"/>
    </row>
    <row r="5063" spans="1:1" x14ac:dyDescent="0.25">
      <c r="A5063" s="290"/>
    </row>
    <row r="5064" spans="1:1" x14ac:dyDescent="0.25">
      <c r="A5064" s="290"/>
    </row>
    <row r="5065" spans="1:1" x14ac:dyDescent="0.25">
      <c r="A5065" s="290"/>
    </row>
    <row r="5066" spans="1:1" x14ac:dyDescent="0.25">
      <c r="A5066" s="290"/>
    </row>
    <row r="5067" spans="1:1" x14ac:dyDescent="0.25">
      <c r="A5067" s="290"/>
    </row>
    <row r="5068" spans="1:1" x14ac:dyDescent="0.25">
      <c r="A5068" s="290"/>
    </row>
    <row r="5069" spans="1:1" x14ac:dyDescent="0.25">
      <c r="A5069" s="290"/>
    </row>
    <row r="5070" spans="1:1" x14ac:dyDescent="0.25">
      <c r="A5070" s="290"/>
    </row>
    <row r="5071" spans="1:1" x14ac:dyDescent="0.25">
      <c r="A5071" s="290"/>
    </row>
    <row r="5072" spans="1:1" x14ac:dyDescent="0.25">
      <c r="A5072" s="290"/>
    </row>
    <row r="5073" spans="1:1" x14ac:dyDescent="0.25">
      <c r="A5073" s="290"/>
    </row>
    <row r="5074" spans="1:1" x14ac:dyDescent="0.25">
      <c r="A5074" s="290"/>
    </row>
    <row r="5075" spans="1:1" x14ac:dyDescent="0.25">
      <c r="A5075" s="290"/>
    </row>
    <row r="5076" spans="1:1" x14ac:dyDescent="0.25">
      <c r="A5076" s="290"/>
    </row>
    <row r="5077" spans="1:1" x14ac:dyDescent="0.25">
      <c r="A5077" s="290"/>
    </row>
    <row r="5078" spans="1:1" x14ac:dyDescent="0.25">
      <c r="A5078" s="290"/>
    </row>
    <row r="5079" spans="1:1" x14ac:dyDescent="0.25">
      <c r="A5079" s="290"/>
    </row>
    <row r="5080" spans="1:1" x14ac:dyDescent="0.25">
      <c r="A5080" s="290"/>
    </row>
    <row r="5081" spans="1:1" x14ac:dyDescent="0.25">
      <c r="A5081" s="290"/>
    </row>
    <row r="5082" spans="1:1" x14ac:dyDescent="0.25">
      <c r="A5082" s="290"/>
    </row>
    <row r="5083" spans="1:1" x14ac:dyDescent="0.25">
      <c r="A5083" s="290"/>
    </row>
    <row r="5084" spans="1:1" x14ac:dyDescent="0.25">
      <c r="A5084" s="290"/>
    </row>
    <row r="5085" spans="1:1" x14ac:dyDescent="0.25">
      <c r="A5085" s="290"/>
    </row>
    <row r="5086" spans="1:1" x14ac:dyDescent="0.25">
      <c r="A5086" s="290"/>
    </row>
    <row r="5087" spans="1:1" x14ac:dyDescent="0.25">
      <c r="A5087" s="290"/>
    </row>
    <row r="5088" spans="1:1" x14ac:dyDescent="0.25">
      <c r="A5088" s="290"/>
    </row>
    <row r="5089" spans="1:1" x14ac:dyDescent="0.25">
      <c r="A5089" s="290"/>
    </row>
    <row r="5090" spans="1:1" x14ac:dyDescent="0.25">
      <c r="A5090" s="290"/>
    </row>
    <row r="5091" spans="1:1" x14ac:dyDescent="0.25">
      <c r="A5091" s="290"/>
    </row>
    <row r="5092" spans="1:1" x14ac:dyDescent="0.25">
      <c r="A5092" s="290"/>
    </row>
    <row r="5093" spans="1:1" x14ac:dyDescent="0.25">
      <c r="A5093" s="290"/>
    </row>
    <row r="5094" spans="1:1" x14ac:dyDescent="0.25">
      <c r="A5094" s="290"/>
    </row>
    <row r="5095" spans="1:1" x14ac:dyDescent="0.25">
      <c r="A5095" s="290"/>
    </row>
    <row r="5096" spans="1:1" x14ac:dyDescent="0.25">
      <c r="A5096" s="290"/>
    </row>
    <row r="5097" spans="1:1" x14ac:dyDescent="0.25">
      <c r="A5097" s="290"/>
    </row>
    <row r="5098" spans="1:1" x14ac:dyDescent="0.25">
      <c r="A5098" s="290"/>
    </row>
    <row r="5099" spans="1:1" x14ac:dyDescent="0.25">
      <c r="A5099" s="290"/>
    </row>
    <row r="5100" spans="1:1" x14ac:dyDescent="0.25">
      <c r="A5100" s="290"/>
    </row>
    <row r="5101" spans="1:1" x14ac:dyDescent="0.25">
      <c r="A5101" s="290"/>
    </row>
    <row r="5102" spans="1:1" x14ac:dyDescent="0.25">
      <c r="A5102" s="290"/>
    </row>
    <row r="5103" spans="1:1" x14ac:dyDescent="0.25">
      <c r="A5103" s="290"/>
    </row>
    <row r="5104" spans="1:1" x14ac:dyDescent="0.25">
      <c r="A5104" s="290"/>
    </row>
    <row r="5105" spans="1:1" x14ac:dyDescent="0.25">
      <c r="A5105" s="290"/>
    </row>
    <row r="5106" spans="1:1" x14ac:dyDescent="0.25">
      <c r="A5106" s="290"/>
    </row>
    <row r="5107" spans="1:1" x14ac:dyDescent="0.25">
      <c r="A5107" s="290"/>
    </row>
    <row r="5108" spans="1:1" x14ac:dyDescent="0.25">
      <c r="A5108" s="290"/>
    </row>
    <row r="5109" spans="1:1" x14ac:dyDescent="0.25">
      <c r="A5109" s="290"/>
    </row>
    <row r="5110" spans="1:1" x14ac:dyDescent="0.25">
      <c r="A5110" s="290"/>
    </row>
    <row r="5111" spans="1:1" x14ac:dyDescent="0.25">
      <c r="A5111" s="290"/>
    </row>
    <row r="5112" spans="1:1" x14ac:dyDescent="0.25">
      <c r="A5112" s="290"/>
    </row>
    <row r="5113" spans="1:1" x14ac:dyDescent="0.25">
      <c r="A5113" s="290"/>
    </row>
    <row r="5114" spans="1:1" x14ac:dyDescent="0.25">
      <c r="A5114" s="290"/>
    </row>
    <row r="5115" spans="1:1" x14ac:dyDescent="0.25">
      <c r="A5115" s="290"/>
    </row>
    <row r="5116" spans="1:1" x14ac:dyDescent="0.25">
      <c r="A5116" s="290"/>
    </row>
    <row r="5117" spans="1:1" x14ac:dyDescent="0.25">
      <c r="A5117" s="290"/>
    </row>
    <row r="5118" spans="1:1" x14ac:dyDescent="0.25">
      <c r="A5118" s="290"/>
    </row>
    <row r="5119" spans="1:1" x14ac:dyDescent="0.25">
      <c r="A5119" s="290"/>
    </row>
    <row r="5120" spans="1:1" x14ac:dyDescent="0.25">
      <c r="A5120" s="290"/>
    </row>
    <row r="5121" spans="1:1" x14ac:dyDescent="0.25">
      <c r="A5121" s="290"/>
    </row>
    <row r="5122" spans="1:1" x14ac:dyDescent="0.25">
      <c r="A5122" s="290"/>
    </row>
    <row r="5123" spans="1:1" x14ac:dyDescent="0.25">
      <c r="A5123" s="290"/>
    </row>
    <row r="5124" spans="1:1" x14ac:dyDescent="0.25">
      <c r="A5124" s="290"/>
    </row>
    <row r="5125" spans="1:1" x14ac:dyDescent="0.25">
      <c r="A5125" s="290"/>
    </row>
    <row r="5126" spans="1:1" x14ac:dyDescent="0.25">
      <c r="A5126" s="290"/>
    </row>
    <row r="5127" spans="1:1" x14ac:dyDescent="0.25">
      <c r="A5127" s="290"/>
    </row>
    <row r="5128" spans="1:1" x14ac:dyDescent="0.25">
      <c r="A5128" s="290"/>
    </row>
    <row r="5129" spans="1:1" x14ac:dyDescent="0.25">
      <c r="A5129" s="290"/>
    </row>
    <row r="5130" spans="1:1" x14ac:dyDescent="0.25">
      <c r="A5130" s="290"/>
    </row>
    <row r="5131" spans="1:1" x14ac:dyDescent="0.25">
      <c r="A5131" s="290"/>
    </row>
    <row r="5132" spans="1:1" x14ac:dyDescent="0.25">
      <c r="A5132" s="290"/>
    </row>
    <row r="5133" spans="1:1" x14ac:dyDescent="0.25">
      <c r="A5133" s="290"/>
    </row>
    <row r="5134" spans="1:1" x14ac:dyDescent="0.25">
      <c r="A5134" s="290"/>
    </row>
    <row r="5135" spans="1:1" x14ac:dyDescent="0.25">
      <c r="A5135" s="290"/>
    </row>
    <row r="5136" spans="1:1" x14ac:dyDescent="0.25">
      <c r="A5136" s="290"/>
    </row>
    <row r="5137" spans="1:1" x14ac:dyDescent="0.25">
      <c r="A5137" s="290"/>
    </row>
    <row r="5138" spans="1:1" x14ac:dyDescent="0.25">
      <c r="A5138" s="290"/>
    </row>
    <row r="5139" spans="1:1" x14ac:dyDescent="0.25">
      <c r="A5139" s="290"/>
    </row>
    <row r="5140" spans="1:1" x14ac:dyDescent="0.25">
      <c r="A5140" s="290"/>
    </row>
    <row r="5141" spans="1:1" x14ac:dyDescent="0.25">
      <c r="A5141" s="290"/>
    </row>
    <row r="5142" spans="1:1" x14ac:dyDescent="0.25">
      <c r="A5142" s="290"/>
    </row>
    <row r="5143" spans="1:1" x14ac:dyDescent="0.25">
      <c r="A5143" s="290"/>
    </row>
    <row r="5144" spans="1:1" x14ac:dyDescent="0.25">
      <c r="A5144" s="290"/>
    </row>
    <row r="5145" spans="1:1" x14ac:dyDescent="0.25">
      <c r="A5145" s="290"/>
    </row>
    <row r="5146" spans="1:1" x14ac:dyDescent="0.25">
      <c r="A5146" s="290"/>
    </row>
    <row r="5147" spans="1:1" x14ac:dyDescent="0.25">
      <c r="A5147" s="290"/>
    </row>
    <row r="5148" spans="1:1" x14ac:dyDescent="0.25">
      <c r="A5148" s="290"/>
    </row>
    <row r="5149" spans="1:1" x14ac:dyDescent="0.25">
      <c r="A5149" s="290"/>
    </row>
    <row r="5150" spans="1:1" x14ac:dyDescent="0.25">
      <c r="A5150" s="290"/>
    </row>
    <row r="5151" spans="1:1" x14ac:dyDescent="0.25">
      <c r="A5151" s="290"/>
    </row>
    <row r="5152" spans="1:1" x14ac:dyDescent="0.25">
      <c r="A5152" s="290"/>
    </row>
    <row r="5153" spans="1:1" x14ac:dyDescent="0.25">
      <c r="A5153" s="290"/>
    </row>
    <row r="5154" spans="1:1" x14ac:dyDescent="0.25">
      <c r="A5154" s="290"/>
    </row>
    <row r="5155" spans="1:1" x14ac:dyDescent="0.25">
      <c r="A5155" s="290"/>
    </row>
    <row r="5156" spans="1:1" x14ac:dyDescent="0.25">
      <c r="A5156" s="290"/>
    </row>
    <row r="5157" spans="1:1" x14ac:dyDescent="0.25">
      <c r="A5157" s="290"/>
    </row>
    <row r="5158" spans="1:1" x14ac:dyDescent="0.25">
      <c r="A5158" s="290"/>
    </row>
    <row r="5159" spans="1:1" x14ac:dyDescent="0.25">
      <c r="A5159" s="290"/>
    </row>
    <row r="5160" spans="1:1" x14ac:dyDescent="0.25">
      <c r="A5160" s="290"/>
    </row>
    <row r="5161" spans="1:1" x14ac:dyDescent="0.25">
      <c r="A5161" s="290"/>
    </row>
    <row r="5162" spans="1:1" x14ac:dyDescent="0.25">
      <c r="A5162" s="290"/>
    </row>
    <row r="5163" spans="1:1" x14ac:dyDescent="0.25">
      <c r="A5163" s="290"/>
    </row>
    <row r="5164" spans="1:1" x14ac:dyDescent="0.25">
      <c r="A5164" s="290"/>
    </row>
    <row r="5165" spans="1:1" x14ac:dyDescent="0.25">
      <c r="A5165" s="290"/>
    </row>
    <row r="5166" spans="1:1" x14ac:dyDescent="0.25">
      <c r="A5166" s="290"/>
    </row>
    <row r="5167" spans="1:1" x14ac:dyDescent="0.25">
      <c r="A5167" s="290"/>
    </row>
    <row r="5168" spans="1:1" x14ac:dyDescent="0.25">
      <c r="A5168" s="290"/>
    </row>
    <row r="5169" spans="1:1" x14ac:dyDescent="0.25">
      <c r="A5169" s="290"/>
    </row>
    <row r="5170" spans="1:1" x14ac:dyDescent="0.25">
      <c r="A5170" s="290"/>
    </row>
    <row r="5171" spans="1:1" x14ac:dyDescent="0.25">
      <c r="A5171" s="290"/>
    </row>
    <row r="5172" spans="1:1" x14ac:dyDescent="0.25">
      <c r="A5172" s="290"/>
    </row>
    <row r="5173" spans="1:1" x14ac:dyDescent="0.25">
      <c r="A5173" s="290"/>
    </row>
    <row r="5174" spans="1:1" x14ac:dyDescent="0.25">
      <c r="A5174" s="290"/>
    </row>
    <row r="5175" spans="1:1" x14ac:dyDescent="0.25">
      <c r="A5175" s="290"/>
    </row>
    <row r="5176" spans="1:1" x14ac:dyDescent="0.25">
      <c r="A5176" s="290"/>
    </row>
    <row r="5177" spans="1:1" x14ac:dyDescent="0.25">
      <c r="A5177" s="290"/>
    </row>
    <row r="5178" spans="1:1" x14ac:dyDescent="0.25">
      <c r="A5178" s="290"/>
    </row>
    <row r="5179" spans="1:1" x14ac:dyDescent="0.25">
      <c r="A5179" s="290"/>
    </row>
    <row r="5180" spans="1:1" x14ac:dyDescent="0.25">
      <c r="A5180" s="290"/>
    </row>
    <row r="5181" spans="1:1" x14ac:dyDescent="0.25">
      <c r="A5181" s="290"/>
    </row>
    <row r="5182" spans="1:1" x14ac:dyDescent="0.25">
      <c r="A5182" s="290"/>
    </row>
    <row r="5183" spans="1:1" x14ac:dyDescent="0.25">
      <c r="A5183" s="290"/>
    </row>
    <row r="5184" spans="1:1" x14ac:dyDescent="0.25">
      <c r="A5184" s="290"/>
    </row>
    <row r="5185" spans="1:1" x14ac:dyDescent="0.25">
      <c r="A5185" s="290"/>
    </row>
    <row r="5186" spans="1:1" x14ac:dyDescent="0.25">
      <c r="A5186" s="290"/>
    </row>
    <row r="5187" spans="1:1" x14ac:dyDescent="0.25">
      <c r="A5187" s="290"/>
    </row>
    <row r="5188" spans="1:1" x14ac:dyDescent="0.25">
      <c r="A5188" s="290"/>
    </row>
    <row r="5189" spans="1:1" x14ac:dyDescent="0.25">
      <c r="A5189" s="290"/>
    </row>
    <row r="5190" spans="1:1" x14ac:dyDescent="0.25">
      <c r="A5190" s="290"/>
    </row>
    <row r="5191" spans="1:1" x14ac:dyDescent="0.25">
      <c r="A5191" s="290"/>
    </row>
    <row r="5192" spans="1:1" x14ac:dyDescent="0.25">
      <c r="A5192" s="290"/>
    </row>
    <row r="5193" spans="1:1" x14ac:dyDescent="0.25">
      <c r="A5193" s="290"/>
    </row>
    <row r="5194" spans="1:1" x14ac:dyDescent="0.25">
      <c r="A5194" s="290"/>
    </row>
    <row r="5195" spans="1:1" x14ac:dyDescent="0.25">
      <c r="A5195" s="290"/>
    </row>
    <row r="5196" spans="1:1" x14ac:dyDescent="0.25">
      <c r="A5196" s="290"/>
    </row>
    <row r="5197" spans="1:1" x14ac:dyDescent="0.25">
      <c r="A5197" s="290"/>
    </row>
    <row r="5198" spans="1:1" x14ac:dyDescent="0.25">
      <c r="A5198" s="290"/>
    </row>
    <row r="5199" spans="1:1" x14ac:dyDescent="0.25">
      <c r="A5199" s="290"/>
    </row>
    <row r="5200" spans="1:1" x14ac:dyDescent="0.25">
      <c r="A5200" s="290"/>
    </row>
    <row r="5201" spans="1:1" x14ac:dyDescent="0.25">
      <c r="A5201" s="290"/>
    </row>
    <row r="5202" spans="1:1" x14ac:dyDescent="0.25">
      <c r="A5202" s="290"/>
    </row>
    <row r="5203" spans="1:1" x14ac:dyDescent="0.25">
      <c r="A5203" s="290"/>
    </row>
    <row r="5204" spans="1:1" x14ac:dyDescent="0.25">
      <c r="A5204" s="290"/>
    </row>
    <row r="5205" spans="1:1" x14ac:dyDescent="0.25">
      <c r="A5205" s="290"/>
    </row>
    <row r="5206" spans="1:1" x14ac:dyDescent="0.25">
      <c r="A5206" s="290"/>
    </row>
    <row r="5207" spans="1:1" x14ac:dyDescent="0.25">
      <c r="A5207" s="290"/>
    </row>
    <row r="5208" spans="1:1" x14ac:dyDescent="0.25">
      <c r="A5208" s="290"/>
    </row>
    <row r="5209" spans="1:1" x14ac:dyDescent="0.25">
      <c r="A5209" s="290"/>
    </row>
    <row r="5210" spans="1:1" x14ac:dyDescent="0.25">
      <c r="A5210" s="290"/>
    </row>
    <row r="5211" spans="1:1" x14ac:dyDescent="0.25">
      <c r="A5211" s="290"/>
    </row>
    <row r="5212" spans="1:1" x14ac:dyDescent="0.25">
      <c r="A5212" s="290"/>
    </row>
    <row r="5213" spans="1:1" x14ac:dyDescent="0.25">
      <c r="A5213" s="290"/>
    </row>
    <row r="5214" spans="1:1" x14ac:dyDescent="0.25">
      <c r="A5214" s="290"/>
    </row>
    <row r="5215" spans="1:1" x14ac:dyDescent="0.25">
      <c r="A5215" s="290"/>
    </row>
    <row r="5216" spans="1:1" x14ac:dyDescent="0.25">
      <c r="A5216" s="290"/>
    </row>
    <row r="5217" spans="1:1" x14ac:dyDescent="0.25">
      <c r="A5217" s="290"/>
    </row>
    <row r="5218" spans="1:1" x14ac:dyDescent="0.25">
      <c r="A5218" s="290"/>
    </row>
    <row r="5219" spans="1:1" x14ac:dyDescent="0.25">
      <c r="A5219" s="290"/>
    </row>
    <row r="5220" spans="1:1" x14ac:dyDescent="0.25">
      <c r="A5220" s="290"/>
    </row>
    <row r="5221" spans="1:1" x14ac:dyDescent="0.25">
      <c r="A5221" s="290"/>
    </row>
    <row r="5222" spans="1:1" x14ac:dyDescent="0.25">
      <c r="A5222" s="290"/>
    </row>
    <row r="5223" spans="1:1" x14ac:dyDescent="0.25">
      <c r="A5223" s="290"/>
    </row>
    <row r="5224" spans="1:1" x14ac:dyDescent="0.25">
      <c r="A5224" s="290"/>
    </row>
    <row r="5225" spans="1:1" x14ac:dyDescent="0.25">
      <c r="A5225" s="290"/>
    </row>
    <row r="5226" spans="1:1" x14ac:dyDescent="0.25">
      <c r="A5226" s="290"/>
    </row>
    <row r="5227" spans="1:1" x14ac:dyDescent="0.25">
      <c r="A5227" s="290"/>
    </row>
    <row r="5228" spans="1:1" x14ac:dyDescent="0.25">
      <c r="A5228" s="290"/>
    </row>
    <row r="5229" spans="1:1" x14ac:dyDescent="0.25">
      <c r="A5229" s="290"/>
    </row>
    <row r="5230" spans="1:1" x14ac:dyDescent="0.25">
      <c r="A5230" s="290"/>
    </row>
    <row r="5231" spans="1:1" x14ac:dyDescent="0.25">
      <c r="A5231" s="290"/>
    </row>
    <row r="5232" spans="1:1" x14ac:dyDescent="0.25">
      <c r="A5232" s="290"/>
    </row>
    <row r="5233" spans="1:1" x14ac:dyDescent="0.25">
      <c r="A5233" s="290"/>
    </row>
    <row r="5234" spans="1:1" x14ac:dyDescent="0.25">
      <c r="A5234" s="290"/>
    </row>
    <row r="5235" spans="1:1" x14ac:dyDescent="0.25">
      <c r="A5235" s="290"/>
    </row>
    <row r="5236" spans="1:1" x14ac:dyDescent="0.25">
      <c r="A5236" s="290"/>
    </row>
    <row r="5237" spans="1:1" x14ac:dyDescent="0.25">
      <c r="A5237" s="290"/>
    </row>
    <row r="5238" spans="1:1" x14ac:dyDescent="0.25">
      <c r="A5238" s="290"/>
    </row>
    <row r="5239" spans="1:1" x14ac:dyDescent="0.25">
      <c r="A5239" s="290"/>
    </row>
    <row r="5240" spans="1:1" x14ac:dyDescent="0.25">
      <c r="A5240" s="290"/>
    </row>
    <row r="5241" spans="1:1" x14ac:dyDescent="0.25">
      <c r="A5241" s="290"/>
    </row>
    <row r="5242" spans="1:1" x14ac:dyDescent="0.25">
      <c r="A5242" s="290"/>
    </row>
    <row r="5243" spans="1:1" x14ac:dyDescent="0.25">
      <c r="A5243" s="290"/>
    </row>
    <row r="5244" spans="1:1" x14ac:dyDescent="0.25">
      <c r="A5244" s="290"/>
    </row>
    <row r="5245" spans="1:1" x14ac:dyDescent="0.25">
      <c r="A5245" s="290"/>
    </row>
    <row r="5246" spans="1:1" x14ac:dyDescent="0.25">
      <c r="A5246" s="290"/>
    </row>
    <row r="5247" spans="1:1" x14ac:dyDescent="0.25">
      <c r="A5247" s="290"/>
    </row>
    <row r="5248" spans="1:1" x14ac:dyDescent="0.25">
      <c r="A5248" s="290"/>
    </row>
    <row r="5249" spans="1:1" x14ac:dyDescent="0.25">
      <c r="A5249" s="290"/>
    </row>
    <row r="5250" spans="1:1" x14ac:dyDescent="0.25">
      <c r="A5250" s="290"/>
    </row>
    <row r="5251" spans="1:1" x14ac:dyDescent="0.25">
      <c r="A5251" s="290"/>
    </row>
    <row r="5252" spans="1:1" x14ac:dyDescent="0.25">
      <c r="A5252" s="290"/>
    </row>
    <row r="5253" spans="1:1" x14ac:dyDescent="0.25">
      <c r="A5253" s="290"/>
    </row>
    <row r="5254" spans="1:1" x14ac:dyDescent="0.25">
      <c r="A5254" s="290"/>
    </row>
    <row r="5255" spans="1:1" x14ac:dyDescent="0.25">
      <c r="A5255" s="290"/>
    </row>
    <row r="5256" spans="1:1" x14ac:dyDescent="0.25">
      <c r="A5256" s="290"/>
    </row>
    <row r="5257" spans="1:1" x14ac:dyDescent="0.25">
      <c r="A5257" s="290"/>
    </row>
    <row r="5258" spans="1:1" x14ac:dyDescent="0.25">
      <c r="A5258" s="290"/>
    </row>
    <row r="5259" spans="1:1" x14ac:dyDescent="0.25">
      <c r="A5259" s="290"/>
    </row>
    <row r="5260" spans="1:1" x14ac:dyDescent="0.25">
      <c r="A5260" s="290"/>
    </row>
    <row r="5261" spans="1:1" x14ac:dyDescent="0.25">
      <c r="A5261" s="290"/>
    </row>
    <row r="5262" spans="1:1" x14ac:dyDescent="0.25">
      <c r="A5262" s="290"/>
    </row>
    <row r="5263" spans="1:1" x14ac:dyDescent="0.25">
      <c r="A5263" s="290"/>
    </row>
    <row r="5264" spans="1:1" x14ac:dyDescent="0.25">
      <c r="A5264" s="290"/>
    </row>
    <row r="5265" spans="1:1" x14ac:dyDescent="0.25">
      <c r="A5265" s="290"/>
    </row>
    <row r="5266" spans="1:1" x14ac:dyDescent="0.25">
      <c r="A5266" s="290"/>
    </row>
    <row r="5267" spans="1:1" x14ac:dyDescent="0.25">
      <c r="A5267" s="290"/>
    </row>
    <row r="5268" spans="1:1" x14ac:dyDescent="0.25">
      <c r="A5268" s="290"/>
    </row>
    <row r="5269" spans="1:1" x14ac:dyDescent="0.25">
      <c r="A5269" s="290"/>
    </row>
    <row r="5270" spans="1:1" x14ac:dyDescent="0.25">
      <c r="A5270" s="290"/>
    </row>
    <row r="5271" spans="1:1" x14ac:dyDescent="0.25">
      <c r="A5271" s="290"/>
    </row>
    <row r="5272" spans="1:1" x14ac:dyDescent="0.25">
      <c r="A5272" s="290"/>
    </row>
    <row r="5273" spans="1:1" x14ac:dyDescent="0.25">
      <c r="A5273" s="290"/>
    </row>
    <row r="5274" spans="1:1" x14ac:dyDescent="0.25">
      <c r="A5274" s="290"/>
    </row>
    <row r="5275" spans="1:1" x14ac:dyDescent="0.25">
      <c r="A5275" s="290"/>
    </row>
    <row r="5276" spans="1:1" x14ac:dyDescent="0.25">
      <c r="A5276" s="290"/>
    </row>
    <row r="5277" spans="1:1" x14ac:dyDescent="0.25">
      <c r="A5277" s="290"/>
    </row>
    <row r="5278" spans="1:1" x14ac:dyDescent="0.25">
      <c r="A5278" s="290"/>
    </row>
    <row r="5279" spans="1:1" x14ac:dyDescent="0.25">
      <c r="A5279" s="290"/>
    </row>
    <row r="5280" spans="1:1" x14ac:dyDescent="0.25">
      <c r="A5280" s="290"/>
    </row>
    <row r="5281" spans="1:1" x14ac:dyDescent="0.25">
      <c r="A5281" s="290"/>
    </row>
    <row r="5282" spans="1:1" x14ac:dyDescent="0.25">
      <c r="A5282" s="290"/>
    </row>
    <row r="5283" spans="1:1" x14ac:dyDescent="0.25">
      <c r="A5283" s="290"/>
    </row>
    <row r="5284" spans="1:1" x14ac:dyDescent="0.25">
      <c r="A5284" s="290"/>
    </row>
    <row r="5285" spans="1:1" x14ac:dyDescent="0.25">
      <c r="A5285" s="290"/>
    </row>
    <row r="5286" spans="1:1" x14ac:dyDescent="0.25">
      <c r="A5286" s="290"/>
    </row>
    <row r="5287" spans="1:1" x14ac:dyDescent="0.25">
      <c r="A5287" s="290"/>
    </row>
    <row r="5288" spans="1:1" x14ac:dyDescent="0.25">
      <c r="A5288" s="290"/>
    </row>
    <row r="5289" spans="1:1" x14ac:dyDescent="0.25">
      <c r="A5289" s="290"/>
    </row>
    <row r="5290" spans="1:1" x14ac:dyDescent="0.25">
      <c r="A5290" s="290"/>
    </row>
    <row r="5291" spans="1:1" x14ac:dyDescent="0.25">
      <c r="A5291" s="290"/>
    </row>
    <row r="5292" spans="1:1" x14ac:dyDescent="0.25">
      <c r="A5292" s="290"/>
    </row>
    <row r="5293" spans="1:1" x14ac:dyDescent="0.25">
      <c r="A5293" s="290"/>
    </row>
    <row r="5294" spans="1:1" x14ac:dyDescent="0.25">
      <c r="A5294" s="290"/>
    </row>
    <row r="5295" spans="1:1" x14ac:dyDescent="0.25">
      <c r="A5295" s="290"/>
    </row>
    <row r="5296" spans="1:1" x14ac:dyDescent="0.25">
      <c r="A5296" s="290"/>
    </row>
    <row r="5297" spans="1:1" x14ac:dyDescent="0.25">
      <c r="A5297" s="290"/>
    </row>
    <row r="5298" spans="1:1" x14ac:dyDescent="0.25">
      <c r="A5298" s="290"/>
    </row>
    <row r="5299" spans="1:1" x14ac:dyDescent="0.25">
      <c r="A5299" s="290"/>
    </row>
    <row r="5300" spans="1:1" x14ac:dyDescent="0.25">
      <c r="A5300" s="290"/>
    </row>
    <row r="5301" spans="1:1" x14ac:dyDescent="0.25">
      <c r="A5301" s="290"/>
    </row>
    <row r="5302" spans="1:1" x14ac:dyDescent="0.25">
      <c r="A5302" s="290"/>
    </row>
    <row r="5303" spans="1:1" x14ac:dyDescent="0.25">
      <c r="A5303" s="290"/>
    </row>
    <row r="5304" spans="1:1" x14ac:dyDescent="0.25">
      <c r="A5304" s="290"/>
    </row>
    <row r="5305" spans="1:1" x14ac:dyDescent="0.25">
      <c r="A5305" s="290"/>
    </row>
    <row r="5306" spans="1:1" x14ac:dyDescent="0.25">
      <c r="A5306" s="290"/>
    </row>
    <row r="5307" spans="1:1" x14ac:dyDescent="0.25">
      <c r="A5307" s="290"/>
    </row>
    <row r="5308" spans="1:1" x14ac:dyDescent="0.25">
      <c r="A5308" s="290"/>
    </row>
    <row r="5309" spans="1:1" x14ac:dyDescent="0.25">
      <c r="A5309" s="290"/>
    </row>
    <row r="5310" spans="1:1" x14ac:dyDescent="0.25">
      <c r="A5310" s="290"/>
    </row>
    <row r="5311" spans="1:1" x14ac:dyDescent="0.25">
      <c r="A5311" s="290"/>
    </row>
    <row r="5312" spans="1:1" x14ac:dyDescent="0.25">
      <c r="A5312" s="290"/>
    </row>
    <row r="5313" spans="1:1" x14ac:dyDescent="0.25">
      <c r="A5313" s="290"/>
    </row>
    <row r="5314" spans="1:1" x14ac:dyDescent="0.25">
      <c r="A5314" s="290"/>
    </row>
    <row r="5315" spans="1:1" x14ac:dyDescent="0.25">
      <c r="A5315" s="290"/>
    </row>
    <row r="5316" spans="1:1" x14ac:dyDescent="0.25">
      <c r="A5316" s="290"/>
    </row>
    <row r="5317" spans="1:1" x14ac:dyDescent="0.25">
      <c r="A5317" s="290"/>
    </row>
    <row r="5318" spans="1:1" x14ac:dyDescent="0.25">
      <c r="A5318" s="290"/>
    </row>
    <row r="5319" spans="1:1" x14ac:dyDescent="0.25">
      <c r="A5319" s="290"/>
    </row>
    <row r="5320" spans="1:1" x14ac:dyDescent="0.25">
      <c r="A5320" s="290"/>
    </row>
    <row r="5321" spans="1:1" x14ac:dyDescent="0.25">
      <c r="A5321" s="290"/>
    </row>
    <row r="5322" spans="1:1" x14ac:dyDescent="0.25">
      <c r="A5322" s="290"/>
    </row>
    <row r="5323" spans="1:1" x14ac:dyDescent="0.25">
      <c r="A5323" s="290"/>
    </row>
    <row r="5324" spans="1:1" x14ac:dyDescent="0.25">
      <c r="A5324" s="290"/>
    </row>
    <row r="5325" spans="1:1" x14ac:dyDescent="0.25">
      <c r="A5325" s="290"/>
    </row>
    <row r="5326" spans="1:1" x14ac:dyDescent="0.25">
      <c r="A5326" s="290"/>
    </row>
    <row r="5327" spans="1:1" x14ac:dyDescent="0.25">
      <c r="A5327" s="290"/>
    </row>
    <row r="5328" spans="1:1" x14ac:dyDescent="0.25">
      <c r="A5328" s="290"/>
    </row>
    <row r="5329" spans="1:1" x14ac:dyDescent="0.25">
      <c r="A5329" s="290"/>
    </row>
    <row r="5330" spans="1:1" x14ac:dyDescent="0.25">
      <c r="A5330" s="290"/>
    </row>
    <row r="5331" spans="1:1" x14ac:dyDescent="0.25">
      <c r="A5331" s="290"/>
    </row>
    <row r="5332" spans="1:1" x14ac:dyDescent="0.25">
      <c r="A5332" s="290"/>
    </row>
    <row r="5333" spans="1:1" x14ac:dyDescent="0.25">
      <c r="A5333" s="290"/>
    </row>
    <row r="5334" spans="1:1" x14ac:dyDescent="0.25">
      <c r="A5334" s="290"/>
    </row>
    <row r="5335" spans="1:1" x14ac:dyDescent="0.25">
      <c r="A5335" s="290"/>
    </row>
    <row r="5336" spans="1:1" x14ac:dyDescent="0.25">
      <c r="A5336" s="290"/>
    </row>
    <row r="5337" spans="1:1" x14ac:dyDescent="0.25">
      <c r="A5337" s="290"/>
    </row>
    <row r="5338" spans="1:1" x14ac:dyDescent="0.25">
      <c r="A5338" s="290"/>
    </row>
    <row r="5339" spans="1:1" x14ac:dyDescent="0.25">
      <c r="A5339" s="290"/>
    </row>
    <row r="5340" spans="1:1" x14ac:dyDescent="0.25">
      <c r="A5340" s="290"/>
    </row>
    <row r="5341" spans="1:1" x14ac:dyDescent="0.25">
      <c r="A5341" s="290"/>
    </row>
    <row r="5342" spans="1:1" x14ac:dyDescent="0.25">
      <c r="A5342" s="290"/>
    </row>
    <row r="5343" spans="1:1" x14ac:dyDescent="0.25">
      <c r="A5343" s="290"/>
    </row>
    <row r="5344" spans="1:1" x14ac:dyDescent="0.25">
      <c r="A5344" s="290"/>
    </row>
    <row r="5345" spans="1:1" x14ac:dyDescent="0.25">
      <c r="A5345" s="290"/>
    </row>
    <row r="5346" spans="1:1" x14ac:dyDescent="0.25">
      <c r="A5346" s="290"/>
    </row>
    <row r="5347" spans="1:1" x14ac:dyDescent="0.25">
      <c r="A5347" s="290"/>
    </row>
    <row r="5348" spans="1:1" x14ac:dyDescent="0.25">
      <c r="A5348" s="290"/>
    </row>
    <row r="5349" spans="1:1" x14ac:dyDescent="0.25">
      <c r="A5349" s="290"/>
    </row>
    <row r="5350" spans="1:1" x14ac:dyDescent="0.25">
      <c r="A5350" s="290"/>
    </row>
    <row r="5351" spans="1:1" x14ac:dyDescent="0.25">
      <c r="A5351" s="290"/>
    </row>
    <row r="5352" spans="1:1" x14ac:dyDescent="0.25">
      <c r="A5352" s="290"/>
    </row>
    <row r="5353" spans="1:1" x14ac:dyDescent="0.25">
      <c r="A5353" s="290"/>
    </row>
    <row r="5354" spans="1:1" x14ac:dyDescent="0.25">
      <c r="A5354" s="290"/>
    </row>
    <row r="5355" spans="1:1" x14ac:dyDescent="0.25">
      <c r="A5355" s="290"/>
    </row>
    <row r="5356" spans="1:1" x14ac:dyDescent="0.25">
      <c r="A5356" s="290"/>
    </row>
    <row r="5357" spans="1:1" x14ac:dyDescent="0.25">
      <c r="A5357" s="290"/>
    </row>
    <row r="5358" spans="1:1" x14ac:dyDescent="0.25">
      <c r="A5358" s="290"/>
    </row>
    <row r="5359" spans="1:1" x14ac:dyDescent="0.25">
      <c r="A5359" s="290"/>
    </row>
    <row r="5360" spans="1:1" x14ac:dyDescent="0.25">
      <c r="A5360" s="290"/>
    </row>
    <row r="5361" spans="1:1" x14ac:dyDescent="0.25">
      <c r="A5361" s="290"/>
    </row>
    <row r="5362" spans="1:1" x14ac:dyDescent="0.25">
      <c r="A5362" s="290"/>
    </row>
    <row r="5363" spans="1:1" x14ac:dyDescent="0.25">
      <c r="A5363" s="290"/>
    </row>
    <row r="5364" spans="1:1" x14ac:dyDescent="0.25">
      <c r="A5364" s="290"/>
    </row>
    <row r="5365" spans="1:1" x14ac:dyDescent="0.25">
      <c r="A5365" s="290"/>
    </row>
    <row r="5366" spans="1:1" x14ac:dyDescent="0.25">
      <c r="A5366" s="290"/>
    </row>
    <row r="5367" spans="1:1" x14ac:dyDescent="0.25">
      <c r="A5367" s="290"/>
    </row>
    <row r="5368" spans="1:1" x14ac:dyDescent="0.25">
      <c r="A5368" s="290"/>
    </row>
    <row r="5369" spans="1:1" x14ac:dyDescent="0.25">
      <c r="A5369" s="290"/>
    </row>
    <row r="5370" spans="1:1" x14ac:dyDescent="0.25">
      <c r="A5370" s="290"/>
    </row>
    <row r="5371" spans="1:1" x14ac:dyDescent="0.25">
      <c r="A5371" s="290"/>
    </row>
    <row r="5372" spans="1:1" x14ac:dyDescent="0.25">
      <c r="A5372" s="290"/>
    </row>
    <row r="5373" spans="1:1" x14ac:dyDescent="0.25">
      <c r="A5373" s="290"/>
    </row>
    <row r="5374" spans="1:1" x14ac:dyDescent="0.25">
      <c r="A5374" s="290"/>
    </row>
    <row r="5375" spans="1:1" x14ac:dyDescent="0.25">
      <c r="A5375" s="290"/>
    </row>
    <row r="5376" spans="1:1" x14ac:dyDescent="0.25">
      <c r="A5376" s="290"/>
    </row>
    <row r="5377" spans="1:1" x14ac:dyDescent="0.25">
      <c r="A5377" s="290"/>
    </row>
    <row r="5378" spans="1:1" x14ac:dyDescent="0.25">
      <c r="A5378" s="290"/>
    </row>
    <row r="5379" spans="1:1" x14ac:dyDescent="0.25">
      <c r="A5379" s="290"/>
    </row>
    <row r="5380" spans="1:1" x14ac:dyDescent="0.25">
      <c r="A5380" s="290"/>
    </row>
    <row r="5381" spans="1:1" x14ac:dyDescent="0.25">
      <c r="A5381" s="290"/>
    </row>
    <row r="5382" spans="1:1" x14ac:dyDescent="0.25">
      <c r="A5382" s="290"/>
    </row>
    <row r="5383" spans="1:1" x14ac:dyDescent="0.25">
      <c r="A5383" s="290"/>
    </row>
    <row r="5384" spans="1:1" x14ac:dyDescent="0.25">
      <c r="A5384" s="290"/>
    </row>
    <row r="5385" spans="1:1" x14ac:dyDescent="0.25">
      <c r="A5385" s="290"/>
    </row>
    <row r="5386" spans="1:1" x14ac:dyDescent="0.25">
      <c r="A5386" s="290"/>
    </row>
    <row r="5387" spans="1:1" x14ac:dyDescent="0.25">
      <c r="A5387" s="290"/>
    </row>
    <row r="5388" spans="1:1" x14ac:dyDescent="0.25">
      <c r="A5388" s="290"/>
    </row>
    <row r="5389" spans="1:1" x14ac:dyDescent="0.25">
      <c r="A5389" s="290"/>
    </row>
    <row r="5390" spans="1:1" x14ac:dyDescent="0.25">
      <c r="A5390" s="290"/>
    </row>
    <row r="5391" spans="1:1" x14ac:dyDescent="0.25">
      <c r="A5391" s="290"/>
    </row>
    <row r="5392" spans="1:1" x14ac:dyDescent="0.25">
      <c r="A5392" s="290"/>
    </row>
    <row r="5393" spans="1:1" x14ac:dyDescent="0.25">
      <c r="A5393" s="290"/>
    </row>
    <row r="5394" spans="1:1" x14ac:dyDescent="0.25">
      <c r="A5394" s="290"/>
    </row>
    <row r="5395" spans="1:1" x14ac:dyDescent="0.25">
      <c r="A5395" s="290"/>
    </row>
    <row r="5396" spans="1:1" x14ac:dyDescent="0.25">
      <c r="A5396" s="290"/>
    </row>
    <row r="5397" spans="1:1" x14ac:dyDescent="0.25">
      <c r="A5397" s="290"/>
    </row>
    <row r="5398" spans="1:1" x14ac:dyDescent="0.25">
      <c r="A5398" s="290"/>
    </row>
    <row r="5399" spans="1:1" x14ac:dyDescent="0.25">
      <c r="A5399" s="290"/>
    </row>
    <row r="5400" spans="1:1" x14ac:dyDescent="0.25">
      <c r="A5400" s="290"/>
    </row>
    <row r="5401" spans="1:1" x14ac:dyDescent="0.25">
      <c r="A5401" s="290"/>
    </row>
    <row r="5402" spans="1:1" x14ac:dyDescent="0.25">
      <c r="A5402" s="290"/>
    </row>
    <row r="5403" spans="1:1" x14ac:dyDescent="0.25">
      <c r="A5403" s="290"/>
    </row>
    <row r="5404" spans="1:1" x14ac:dyDescent="0.25">
      <c r="A5404" s="290"/>
    </row>
    <row r="5405" spans="1:1" x14ac:dyDescent="0.25">
      <c r="A5405" s="290"/>
    </row>
    <row r="5406" spans="1:1" x14ac:dyDescent="0.25">
      <c r="A5406" s="290"/>
    </row>
    <row r="5407" spans="1:1" x14ac:dyDescent="0.25">
      <c r="A5407" s="290"/>
    </row>
    <row r="5408" spans="1:1" x14ac:dyDescent="0.25">
      <c r="A5408" s="290"/>
    </row>
    <row r="5409" spans="1:1" x14ac:dyDescent="0.25">
      <c r="A5409" s="290"/>
    </row>
    <row r="5410" spans="1:1" x14ac:dyDescent="0.25">
      <c r="A5410" s="290"/>
    </row>
    <row r="5411" spans="1:1" x14ac:dyDescent="0.25">
      <c r="A5411" s="290"/>
    </row>
    <row r="5412" spans="1:1" x14ac:dyDescent="0.25">
      <c r="A5412" s="290"/>
    </row>
    <row r="5413" spans="1:1" x14ac:dyDescent="0.25">
      <c r="A5413" s="290"/>
    </row>
    <row r="5414" spans="1:1" x14ac:dyDescent="0.25">
      <c r="A5414" s="290"/>
    </row>
    <row r="5415" spans="1:1" x14ac:dyDescent="0.25">
      <c r="A5415" s="290"/>
    </row>
    <row r="5416" spans="1:1" x14ac:dyDescent="0.25">
      <c r="A5416" s="290"/>
    </row>
    <row r="5417" spans="1:1" x14ac:dyDescent="0.25">
      <c r="A5417" s="290"/>
    </row>
    <row r="5418" spans="1:1" x14ac:dyDescent="0.25">
      <c r="A5418" s="290"/>
    </row>
    <row r="5419" spans="1:1" x14ac:dyDescent="0.25">
      <c r="A5419" s="290"/>
    </row>
    <row r="5420" spans="1:1" x14ac:dyDescent="0.25">
      <c r="A5420" s="290"/>
    </row>
    <row r="5421" spans="1:1" x14ac:dyDescent="0.25">
      <c r="A5421" s="290"/>
    </row>
    <row r="5422" spans="1:1" x14ac:dyDescent="0.25">
      <c r="A5422" s="290"/>
    </row>
    <row r="5423" spans="1:1" x14ac:dyDescent="0.25">
      <c r="A5423" s="290"/>
    </row>
    <row r="5424" spans="1:1" x14ac:dyDescent="0.25">
      <c r="A5424" s="290"/>
    </row>
    <row r="5425" spans="1:1" x14ac:dyDescent="0.25">
      <c r="A5425" s="290"/>
    </row>
    <row r="5426" spans="1:1" x14ac:dyDescent="0.25">
      <c r="A5426" s="290"/>
    </row>
    <row r="5427" spans="1:1" x14ac:dyDescent="0.25">
      <c r="A5427" s="290"/>
    </row>
    <row r="5428" spans="1:1" x14ac:dyDescent="0.25">
      <c r="A5428" s="290"/>
    </row>
    <row r="5429" spans="1:1" x14ac:dyDescent="0.25">
      <c r="A5429" s="290"/>
    </row>
    <row r="5430" spans="1:1" x14ac:dyDescent="0.25">
      <c r="A5430" s="290"/>
    </row>
    <row r="5431" spans="1:1" x14ac:dyDescent="0.25">
      <c r="A5431" s="290"/>
    </row>
    <row r="5432" spans="1:1" x14ac:dyDescent="0.25">
      <c r="A5432" s="290"/>
    </row>
    <row r="5433" spans="1:1" x14ac:dyDescent="0.25">
      <c r="A5433" s="290"/>
    </row>
    <row r="5434" spans="1:1" x14ac:dyDescent="0.25">
      <c r="A5434" s="290"/>
    </row>
    <row r="5435" spans="1:1" x14ac:dyDescent="0.25">
      <c r="A5435" s="290"/>
    </row>
    <row r="5436" spans="1:1" x14ac:dyDescent="0.25">
      <c r="A5436" s="290"/>
    </row>
    <row r="5437" spans="1:1" x14ac:dyDescent="0.25">
      <c r="A5437" s="290"/>
    </row>
    <row r="5438" spans="1:1" x14ac:dyDescent="0.25">
      <c r="A5438" s="290"/>
    </row>
    <row r="5439" spans="1:1" x14ac:dyDescent="0.25">
      <c r="A5439" s="290"/>
    </row>
    <row r="5440" spans="1:1" x14ac:dyDescent="0.25">
      <c r="A5440" s="290"/>
    </row>
    <row r="5441" spans="1:1" x14ac:dyDescent="0.25">
      <c r="A5441" s="290"/>
    </row>
    <row r="5442" spans="1:1" x14ac:dyDescent="0.25">
      <c r="A5442" s="290"/>
    </row>
    <row r="5443" spans="1:1" x14ac:dyDescent="0.25">
      <c r="A5443" s="290"/>
    </row>
    <row r="5444" spans="1:1" x14ac:dyDescent="0.25">
      <c r="A5444" s="290"/>
    </row>
    <row r="5445" spans="1:1" x14ac:dyDescent="0.25">
      <c r="A5445" s="290"/>
    </row>
    <row r="5446" spans="1:1" x14ac:dyDescent="0.25">
      <c r="A5446" s="290"/>
    </row>
    <row r="5447" spans="1:1" x14ac:dyDescent="0.25">
      <c r="A5447" s="290"/>
    </row>
    <row r="5448" spans="1:1" x14ac:dyDescent="0.25">
      <c r="A5448" s="290"/>
    </row>
    <row r="5449" spans="1:1" x14ac:dyDescent="0.25">
      <c r="A5449" s="290"/>
    </row>
    <row r="5450" spans="1:1" x14ac:dyDescent="0.25">
      <c r="A5450" s="290"/>
    </row>
    <row r="5451" spans="1:1" x14ac:dyDescent="0.25">
      <c r="A5451" s="290"/>
    </row>
    <row r="5452" spans="1:1" x14ac:dyDescent="0.25">
      <c r="A5452" s="290"/>
    </row>
    <row r="5453" spans="1:1" x14ac:dyDescent="0.25">
      <c r="A5453" s="290"/>
    </row>
    <row r="5454" spans="1:1" x14ac:dyDescent="0.25">
      <c r="A5454" s="290"/>
    </row>
    <row r="5455" spans="1:1" x14ac:dyDescent="0.25">
      <c r="A5455" s="290"/>
    </row>
    <row r="5456" spans="1:1" x14ac:dyDescent="0.25">
      <c r="A5456" s="290"/>
    </row>
    <row r="5457" spans="1:1" x14ac:dyDescent="0.25">
      <c r="A5457" s="290"/>
    </row>
    <row r="5458" spans="1:1" x14ac:dyDescent="0.25">
      <c r="A5458" s="290"/>
    </row>
    <row r="5459" spans="1:1" x14ac:dyDescent="0.25">
      <c r="A5459" s="290"/>
    </row>
    <row r="5460" spans="1:1" x14ac:dyDescent="0.25">
      <c r="A5460" s="290"/>
    </row>
    <row r="5461" spans="1:1" x14ac:dyDescent="0.25">
      <c r="A5461" s="290"/>
    </row>
    <row r="5462" spans="1:1" x14ac:dyDescent="0.25">
      <c r="A5462" s="290"/>
    </row>
    <row r="5463" spans="1:1" x14ac:dyDescent="0.25">
      <c r="A5463" s="290"/>
    </row>
    <row r="5464" spans="1:1" x14ac:dyDescent="0.25">
      <c r="A5464" s="290"/>
    </row>
    <row r="5465" spans="1:1" x14ac:dyDescent="0.25">
      <c r="A5465" s="290"/>
    </row>
    <row r="5466" spans="1:1" x14ac:dyDescent="0.25">
      <c r="A5466" s="290"/>
    </row>
    <row r="5467" spans="1:1" x14ac:dyDescent="0.25">
      <c r="A5467" s="290"/>
    </row>
    <row r="5468" spans="1:1" x14ac:dyDescent="0.25">
      <c r="A5468" s="290"/>
    </row>
    <row r="5469" spans="1:1" x14ac:dyDescent="0.25">
      <c r="A5469" s="290"/>
    </row>
    <row r="5470" spans="1:1" x14ac:dyDescent="0.25">
      <c r="A5470" s="290"/>
    </row>
    <row r="5471" spans="1:1" x14ac:dyDescent="0.25">
      <c r="A5471" s="290"/>
    </row>
    <row r="5472" spans="1:1" x14ac:dyDescent="0.25">
      <c r="A5472" s="290"/>
    </row>
    <row r="5473" spans="1:1" x14ac:dyDescent="0.25">
      <c r="A5473" s="290"/>
    </row>
    <row r="5474" spans="1:1" x14ac:dyDescent="0.25">
      <c r="A5474" s="290"/>
    </row>
    <row r="5475" spans="1:1" x14ac:dyDescent="0.25">
      <c r="A5475" s="290"/>
    </row>
    <row r="5476" spans="1:1" x14ac:dyDescent="0.25">
      <c r="A5476" s="290"/>
    </row>
    <row r="5477" spans="1:1" x14ac:dyDescent="0.25">
      <c r="A5477" s="290"/>
    </row>
    <row r="5478" spans="1:1" x14ac:dyDescent="0.25">
      <c r="A5478" s="290"/>
    </row>
    <row r="5479" spans="1:1" x14ac:dyDescent="0.25">
      <c r="A5479" s="290"/>
    </row>
    <row r="5480" spans="1:1" x14ac:dyDescent="0.25">
      <c r="A5480" s="290"/>
    </row>
    <row r="5481" spans="1:1" x14ac:dyDescent="0.25">
      <c r="A5481" s="290"/>
    </row>
    <row r="5482" spans="1:1" x14ac:dyDescent="0.25">
      <c r="A5482" s="290"/>
    </row>
    <row r="5483" spans="1:1" x14ac:dyDescent="0.25">
      <c r="A5483" s="290"/>
    </row>
    <row r="5484" spans="1:1" x14ac:dyDescent="0.25">
      <c r="A5484" s="290"/>
    </row>
    <row r="5485" spans="1:1" x14ac:dyDescent="0.25">
      <c r="A5485" s="290"/>
    </row>
    <row r="5486" spans="1:1" x14ac:dyDescent="0.25">
      <c r="A5486" s="290"/>
    </row>
    <row r="5487" spans="1:1" x14ac:dyDescent="0.25">
      <c r="A5487" s="290"/>
    </row>
    <row r="5488" spans="1:1" x14ac:dyDescent="0.25">
      <c r="A5488" s="290"/>
    </row>
    <row r="5489" spans="1:1" x14ac:dyDescent="0.25">
      <c r="A5489" s="290"/>
    </row>
    <row r="5490" spans="1:1" x14ac:dyDescent="0.25">
      <c r="A5490" s="290"/>
    </row>
    <row r="5491" spans="1:1" x14ac:dyDescent="0.25">
      <c r="A5491" s="290"/>
    </row>
    <row r="5492" spans="1:1" x14ac:dyDescent="0.25">
      <c r="A5492" s="290"/>
    </row>
    <row r="5493" spans="1:1" x14ac:dyDescent="0.25">
      <c r="A5493" s="290"/>
    </row>
    <row r="5494" spans="1:1" x14ac:dyDescent="0.25">
      <c r="A5494" s="290"/>
    </row>
    <row r="5495" spans="1:1" x14ac:dyDescent="0.25">
      <c r="A5495" s="290"/>
    </row>
    <row r="5496" spans="1:1" x14ac:dyDescent="0.25">
      <c r="A5496" s="290"/>
    </row>
    <row r="5497" spans="1:1" x14ac:dyDescent="0.25">
      <c r="A5497" s="290"/>
    </row>
    <row r="5498" spans="1:1" x14ac:dyDescent="0.25">
      <c r="A5498" s="290"/>
    </row>
    <row r="5499" spans="1:1" x14ac:dyDescent="0.25">
      <c r="A5499" s="290"/>
    </row>
    <row r="5500" spans="1:1" x14ac:dyDescent="0.25">
      <c r="A5500" s="290"/>
    </row>
    <row r="5501" spans="1:1" x14ac:dyDescent="0.25">
      <c r="A5501" s="290"/>
    </row>
    <row r="5502" spans="1:1" x14ac:dyDescent="0.25">
      <c r="A5502" s="290"/>
    </row>
    <row r="5503" spans="1:1" x14ac:dyDescent="0.25">
      <c r="A5503" s="290"/>
    </row>
    <row r="5504" spans="1:1" x14ac:dyDescent="0.25">
      <c r="A5504" s="290"/>
    </row>
    <row r="5505" spans="1:1" x14ac:dyDescent="0.25">
      <c r="A5505" s="290"/>
    </row>
    <row r="5506" spans="1:1" x14ac:dyDescent="0.25">
      <c r="A5506" s="290"/>
    </row>
    <row r="5507" spans="1:1" x14ac:dyDescent="0.25">
      <c r="A5507" s="290"/>
    </row>
    <row r="5508" spans="1:1" x14ac:dyDescent="0.25">
      <c r="A5508" s="290"/>
    </row>
    <row r="5509" spans="1:1" x14ac:dyDescent="0.25">
      <c r="A5509" s="290"/>
    </row>
    <row r="5510" spans="1:1" x14ac:dyDescent="0.25">
      <c r="A5510" s="290"/>
    </row>
    <row r="5511" spans="1:1" x14ac:dyDescent="0.25">
      <c r="A5511" s="290"/>
    </row>
    <row r="5512" spans="1:1" x14ac:dyDescent="0.25">
      <c r="A5512" s="290"/>
    </row>
    <row r="5513" spans="1:1" x14ac:dyDescent="0.25">
      <c r="A5513" s="290"/>
    </row>
    <row r="5514" spans="1:1" x14ac:dyDescent="0.25">
      <c r="A5514" s="290"/>
    </row>
    <row r="5515" spans="1:1" x14ac:dyDescent="0.25">
      <c r="A5515" s="290"/>
    </row>
    <row r="5516" spans="1:1" x14ac:dyDescent="0.25">
      <c r="A5516" s="290"/>
    </row>
    <row r="5517" spans="1:1" x14ac:dyDescent="0.25">
      <c r="A5517" s="290"/>
    </row>
    <row r="5518" spans="1:1" x14ac:dyDescent="0.25">
      <c r="A5518" s="290"/>
    </row>
    <row r="5519" spans="1:1" x14ac:dyDescent="0.25">
      <c r="A5519" s="290"/>
    </row>
    <row r="5520" spans="1:1" x14ac:dyDescent="0.25">
      <c r="A5520" s="290"/>
    </row>
    <row r="5521" spans="1:1" x14ac:dyDescent="0.25">
      <c r="A5521" s="290"/>
    </row>
    <row r="5522" spans="1:1" x14ac:dyDescent="0.25">
      <c r="A5522" s="290"/>
    </row>
    <row r="5523" spans="1:1" x14ac:dyDescent="0.25">
      <c r="A5523" s="290"/>
    </row>
    <row r="5524" spans="1:1" x14ac:dyDescent="0.25">
      <c r="A5524" s="290"/>
    </row>
    <row r="5525" spans="1:1" x14ac:dyDescent="0.25">
      <c r="A5525" s="290"/>
    </row>
    <row r="5526" spans="1:1" x14ac:dyDescent="0.25">
      <c r="A5526" s="290"/>
    </row>
    <row r="5527" spans="1:1" x14ac:dyDescent="0.25">
      <c r="A5527" s="290"/>
    </row>
    <row r="5528" spans="1:1" x14ac:dyDescent="0.25">
      <c r="A5528" s="290"/>
    </row>
    <row r="5529" spans="1:1" x14ac:dyDescent="0.25">
      <c r="A5529" s="290"/>
    </row>
    <row r="5530" spans="1:1" x14ac:dyDescent="0.25">
      <c r="A5530" s="290"/>
    </row>
    <row r="5531" spans="1:1" x14ac:dyDescent="0.25">
      <c r="A5531" s="290"/>
    </row>
    <row r="5532" spans="1:1" x14ac:dyDescent="0.25">
      <c r="A5532" s="290"/>
    </row>
    <row r="5533" spans="1:1" x14ac:dyDescent="0.25">
      <c r="A5533" s="290"/>
    </row>
    <row r="5534" spans="1:1" x14ac:dyDescent="0.25">
      <c r="A5534" s="290"/>
    </row>
    <row r="5535" spans="1:1" x14ac:dyDescent="0.25">
      <c r="A5535" s="290"/>
    </row>
    <row r="5536" spans="1:1" x14ac:dyDescent="0.25">
      <c r="A5536" s="290"/>
    </row>
    <row r="5537" spans="1:1" x14ac:dyDescent="0.25">
      <c r="A5537" s="290"/>
    </row>
    <row r="5538" spans="1:1" x14ac:dyDescent="0.25">
      <c r="A5538" s="290"/>
    </row>
    <row r="5539" spans="1:1" x14ac:dyDescent="0.25">
      <c r="A5539" s="290"/>
    </row>
    <row r="5540" spans="1:1" x14ac:dyDescent="0.25">
      <c r="A5540" s="290"/>
    </row>
    <row r="5541" spans="1:1" x14ac:dyDescent="0.25">
      <c r="A5541" s="290"/>
    </row>
    <row r="5542" spans="1:1" x14ac:dyDescent="0.25">
      <c r="A5542" s="290"/>
    </row>
    <row r="5543" spans="1:1" x14ac:dyDescent="0.25">
      <c r="A5543" s="290"/>
    </row>
    <row r="5544" spans="1:1" x14ac:dyDescent="0.25">
      <c r="A5544" s="290"/>
    </row>
    <row r="5545" spans="1:1" x14ac:dyDescent="0.25">
      <c r="A5545" s="290"/>
    </row>
    <row r="5546" spans="1:1" x14ac:dyDescent="0.25">
      <c r="A5546" s="290"/>
    </row>
    <row r="5547" spans="1:1" x14ac:dyDescent="0.25">
      <c r="A5547" s="290"/>
    </row>
    <row r="5548" spans="1:1" x14ac:dyDescent="0.25">
      <c r="A5548" s="290"/>
    </row>
    <row r="5549" spans="1:1" x14ac:dyDescent="0.25">
      <c r="A5549" s="290"/>
    </row>
    <row r="5550" spans="1:1" x14ac:dyDescent="0.25">
      <c r="A5550" s="290"/>
    </row>
    <row r="5551" spans="1:1" x14ac:dyDescent="0.25">
      <c r="A5551" s="290"/>
    </row>
    <row r="5552" spans="1:1" x14ac:dyDescent="0.25">
      <c r="A5552" s="290"/>
    </row>
    <row r="5553" spans="1:1" x14ac:dyDescent="0.25">
      <c r="A5553" s="290"/>
    </row>
    <row r="5554" spans="1:1" x14ac:dyDescent="0.25">
      <c r="A5554" s="290"/>
    </row>
    <row r="5555" spans="1:1" x14ac:dyDescent="0.25">
      <c r="A5555" s="290"/>
    </row>
    <row r="5556" spans="1:1" x14ac:dyDescent="0.25">
      <c r="A5556" s="290"/>
    </row>
    <row r="5557" spans="1:1" x14ac:dyDescent="0.25">
      <c r="A5557" s="290"/>
    </row>
    <row r="5558" spans="1:1" x14ac:dyDescent="0.25">
      <c r="A5558" s="290"/>
    </row>
    <row r="5559" spans="1:1" x14ac:dyDescent="0.25">
      <c r="A5559" s="290"/>
    </row>
    <row r="5560" spans="1:1" x14ac:dyDescent="0.25">
      <c r="A5560" s="290"/>
    </row>
    <row r="5561" spans="1:1" x14ac:dyDescent="0.25">
      <c r="A5561" s="290"/>
    </row>
    <row r="5562" spans="1:1" x14ac:dyDescent="0.25">
      <c r="A5562" s="290"/>
    </row>
    <row r="5563" spans="1:1" x14ac:dyDescent="0.25">
      <c r="A5563" s="290"/>
    </row>
    <row r="5564" spans="1:1" x14ac:dyDescent="0.25">
      <c r="A5564" s="290"/>
    </row>
    <row r="5565" spans="1:1" x14ac:dyDescent="0.25">
      <c r="A5565" s="290"/>
    </row>
    <row r="5566" spans="1:1" x14ac:dyDescent="0.25">
      <c r="A5566" s="290"/>
    </row>
    <row r="5567" spans="1:1" x14ac:dyDescent="0.25">
      <c r="A5567" s="290"/>
    </row>
    <row r="5568" spans="1:1" x14ac:dyDescent="0.25">
      <c r="A5568" s="290"/>
    </row>
    <row r="5569" spans="1:1" x14ac:dyDescent="0.25">
      <c r="A5569" s="290"/>
    </row>
    <row r="5570" spans="1:1" x14ac:dyDescent="0.25">
      <c r="A5570" s="290"/>
    </row>
    <row r="5571" spans="1:1" x14ac:dyDescent="0.25">
      <c r="A5571" s="290"/>
    </row>
    <row r="5572" spans="1:1" x14ac:dyDescent="0.25">
      <c r="A5572" s="290"/>
    </row>
    <row r="5573" spans="1:1" x14ac:dyDescent="0.25">
      <c r="A5573" s="290"/>
    </row>
    <row r="5574" spans="1:1" x14ac:dyDescent="0.25">
      <c r="A5574" s="290"/>
    </row>
    <row r="5575" spans="1:1" x14ac:dyDescent="0.25">
      <c r="A5575" s="290"/>
    </row>
    <row r="5576" spans="1:1" x14ac:dyDescent="0.25">
      <c r="A5576" s="290"/>
    </row>
    <row r="5577" spans="1:1" x14ac:dyDescent="0.25">
      <c r="A5577" s="290"/>
    </row>
    <row r="5578" spans="1:1" x14ac:dyDescent="0.25">
      <c r="A5578" s="290"/>
    </row>
    <row r="5579" spans="1:1" x14ac:dyDescent="0.25">
      <c r="A5579" s="290"/>
    </row>
    <row r="5580" spans="1:1" x14ac:dyDescent="0.25">
      <c r="A5580" s="290"/>
    </row>
    <row r="5581" spans="1:1" x14ac:dyDescent="0.25">
      <c r="A5581" s="290"/>
    </row>
    <row r="5582" spans="1:1" x14ac:dyDescent="0.25">
      <c r="A5582" s="290"/>
    </row>
    <row r="5583" spans="1:1" x14ac:dyDescent="0.25">
      <c r="A5583" s="290"/>
    </row>
    <row r="5584" spans="1:1" x14ac:dyDescent="0.25">
      <c r="A5584" s="290"/>
    </row>
    <row r="5585" spans="1:1" x14ac:dyDescent="0.25">
      <c r="A5585" s="290"/>
    </row>
    <row r="5586" spans="1:1" x14ac:dyDescent="0.25">
      <c r="A5586" s="290"/>
    </row>
    <row r="5587" spans="1:1" x14ac:dyDescent="0.25">
      <c r="A5587" s="290"/>
    </row>
    <row r="5588" spans="1:1" x14ac:dyDescent="0.25">
      <c r="A5588" s="290"/>
    </row>
    <row r="5589" spans="1:1" x14ac:dyDescent="0.25">
      <c r="A5589" s="290"/>
    </row>
    <row r="5590" spans="1:1" x14ac:dyDescent="0.25">
      <c r="A5590" s="290"/>
    </row>
    <row r="5591" spans="1:1" x14ac:dyDescent="0.25">
      <c r="A5591" s="290"/>
    </row>
    <row r="5592" spans="1:1" x14ac:dyDescent="0.25">
      <c r="A5592" s="290"/>
    </row>
    <row r="5593" spans="1:1" x14ac:dyDescent="0.25">
      <c r="A5593" s="290"/>
    </row>
    <row r="5594" spans="1:1" x14ac:dyDescent="0.25">
      <c r="A5594" s="290"/>
    </row>
    <row r="5595" spans="1:1" x14ac:dyDescent="0.25">
      <c r="A5595" s="290"/>
    </row>
    <row r="5596" spans="1:1" x14ac:dyDescent="0.25">
      <c r="A5596" s="290"/>
    </row>
    <row r="5597" spans="1:1" x14ac:dyDescent="0.25">
      <c r="A5597" s="290"/>
    </row>
    <row r="5598" spans="1:1" x14ac:dyDescent="0.25">
      <c r="A5598" s="290"/>
    </row>
    <row r="5599" spans="1:1" x14ac:dyDescent="0.25">
      <c r="A5599" s="290"/>
    </row>
    <row r="5600" spans="1:1" x14ac:dyDescent="0.25">
      <c r="A5600" s="290"/>
    </row>
    <row r="5601" spans="1:1" x14ac:dyDescent="0.25">
      <c r="A5601" s="290"/>
    </row>
    <row r="5602" spans="1:1" x14ac:dyDescent="0.25">
      <c r="A5602" s="290"/>
    </row>
    <row r="5603" spans="1:1" x14ac:dyDescent="0.25">
      <c r="A5603" s="290"/>
    </row>
    <row r="5604" spans="1:1" x14ac:dyDescent="0.25">
      <c r="A5604" s="290"/>
    </row>
    <row r="5605" spans="1:1" x14ac:dyDescent="0.25">
      <c r="A5605" s="290"/>
    </row>
    <row r="5606" spans="1:1" x14ac:dyDescent="0.25">
      <c r="A5606" s="290"/>
    </row>
    <row r="5607" spans="1:1" x14ac:dyDescent="0.25">
      <c r="A5607" s="290"/>
    </row>
    <row r="5608" spans="1:1" x14ac:dyDescent="0.25">
      <c r="A5608" s="290"/>
    </row>
    <row r="5609" spans="1:1" x14ac:dyDescent="0.25">
      <c r="A5609" s="290"/>
    </row>
    <row r="5610" spans="1:1" x14ac:dyDescent="0.25">
      <c r="A5610" s="290"/>
    </row>
    <row r="5611" spans="1:1" x14ac:dyDescent="0.25">
      <c r="A5611" s="290"/>
    </row>
    <row r="5612" spans="1:1" x14ac:dyDescent="0.25">
      <c r="A5612" s="290"/>
    </row>
    <row r="5613" spans="1:1" x14ac:dyDescent="0.25">
      <c r="A5613" s="290"/>
    </row>
    <row r="5614" spans="1:1" x14ac:dyDescent="0.25">
      <c r="A5614" s="290"/>
    </row>
    <row r="5615" spans="1:1" x14ac:dyDescent="0.25">
      <c r="A5615" s="290"/>
    </row>
    <row r="5616" spans="1:1" x14ac:dyDescent="0.25">
      <c r="A5616" s="290"/>
    </row>
    <row r="5617" spans="1:1" x14ac:dyDescent="0.25">
      <c r="A5617" s="290"/>
    </row>
    <row r="5618" spans="1:1" x14ac:dyDescent="0.25">
      <c r="A5618" s="290"/>
    </row>
    <row r="5619" spans="1:1" x14ac:dyDescent="0.25">
      <c r="A5619" s="290"/>
    </row>
    <row r="5620" spans="1:1" x14ac:dyDescent="0.25">
      <c r="A5620" s="290"/>
    </row>
    <row r="5621" spans="1:1" x14ac:dyDescent="0.25">
      <c r="A5621" s="290"/>
    </row>
    <row r="5622" spans="1:1" x14ac:dyDescent="0.25">
      <c r="A5622" s="290"/>
    </row>
    <row r="5623" spans="1:1" x14ac:dyDescent="0.25">
      <c r="A5623" s="290"/>
    </row>
    <row r="5624" spans="1:1" x14ac:dyDescent="0.25">
      <c r="A5624" s="290"/>
    </row>
    <row r="5625" spans="1:1" x14ac:dyDescent="0.25">
      <c r="A5625" s="290"/>
    </row>
    <row r="5626" spans="1:1" x14ac:dyDescent="0.25">
      <c r="A5626" s="290"/>
    </row>
    <row r="5627" spans="1:1" x14ac:dyDescent="0.25">
      <c r="A5627" s="290"/>
    </row>
    <row r="5628" spans="1:1" x14ac:dyDescent="0.25">
      <c r="A5628" s="290"/>
    </row>
    <row r="5629" spans="1:1" x14ac:dyDescent="0.25">
      <c r="A5629" s="290"/>
    </row>
    <row r="5630" spans="1:1" x14ac:dyDescent="0.25">
      <c r="A5630" s="290"/>
    </row>
    <row r="5631" spans="1:1" x14ac:dyDescent="0.25">
      <c r="A5631" s="290"/>
    </row>
    <row r="5632" spans="1:1" x14ac:dyDescent="0.25">
      <c r="A5632" s="290"/>
    </row>
    <row r="5633" spans="1:1" x14ac:dyDescent="0.25">
      <c r="A5633" s="290"/>
    </row>
    <row r="5634" spans="1:1" x14ac:dyDescent="0.25">
      <c r="A5634" s="290"/>
    </row>
    <row r="5635" spans="1:1" x14ac:dyDescent="0.25">
      <c r="A5635" s="290"/>
    </row>
    <row r="5636" spans="1:1" x14ac:dyDescent="0.25">
      <c r="A5636" s="290"/>
    </row>
    <row r="5637" spans="1:1" x14ac:dyDescent="0.25">
      <c r="A5637" s="290"/>
    </row>
    <row r="5638" spans="1:1" x14ac:dyDescent="0.25">
      <c r="A5638" s="290"/>
    </row>
    <row r="5639" spans="1:1" x14ac:dyDescent="0.25">
      <c r="A5639" s="290"/>
    </row>
    <row r="5640" spans="1:1" x14ac:dyDescent="0.25">
      <c r="A5640" s="290"/>
    </row>
    <row r="5641" spans="1:1" x14ac:dyDescent="0.25">
      <c r="A5641" s="290"/>
    </row>
    <row r="5642" spans="1:1" x14ac:dyDescent="0.25">
      <c r="A5642" s="290"/>
    </row>
    <row r="5643" spans="1:1" x14ac:dyDescent="0.25">
      <c r="A5643" s="290"/>
    </row>
    <row r="5644" spans="1:1" x14ac:dyDescent="0.25">
      <c r="A5644" s="290"/>
    </row>
    <row r="5645" spans="1:1" x14ac:dyDescent="0.25">
      <c r="A5645" s="290"/>
    </row>
    <row r="5646" spans="1:1" x14ac:dyDescent="0.25">
      <c r="A5646" s="290"/>
    </row>
    <row r="5647" spans="1:1" x14ac:dyDescent="0.25">
      <c r="A5647" s="290"/>
    </row>
    <row r="5648" spans="1:1" x14ac:dyDescent="0.25">
      <c r="A5648" s="290"/>
    </row>
    <row r="5649" spans="1:1" x14ac:dyDescent="0.25">
      <c r="A5649" s="290"/>
    </row>
    <row r="5650" spans="1:1" x14ac:dyDescent="0.25">
      <c r="A5650" s="290"/>
    </row>
    <row r="5651" spans="1:1" x14ac:dyDescent="0.25">
      <c r="A5651" s="290"/>
    </row>
    <row r="5652" spans="1:1" x14ac:dyDescent="0.25">
      <c r="A5652" s="290"/>
    </row>
    <row r="5653" spans="1:1" x14ac:dyDescent="0.25">
      <c r="A5653" s="290"/>
    </row>
    <row r="5654" spans="1:1" x14ac:dyDescent="0.25">
      <c r="A5654" s="290"/>
    </row>
    <row r="5655" spans="1:1" x14ac:dyDescent="0.25">
      <c r="A5655" s="290"/>
    </row>
    <row r="5656" spans="1:1" x14ac:dyDescent="0.25">
      <c r="A5656" s="290"/>
    </row>
    <row r="5657" spans="1:1" x14ac:dyDescent="0.25">
      <c r="A5657" s="290"/>
    </row>
    <row r="5658" spans="1:1" x14ac:dyDescent="0.25">
      <c r="A5658" s="290"/>
    </row>
    <row r="5659" spans="1:1" x14ac:dyDescent="0.25">
      <c r="A5659" s="290"/>
    </row>
    <row r="5660" spans="1:1" x14ac:dyDescent="0.25">
      <c r="A5660" s="290"/>
    </row>
    <row r="5661" spans="1:1" x14ac:dyDescent="0.25">
      <c r="A5661" s="290"/>
    </row>
    <row r="5662" spans="1:1" x14ac:dyDescent="0.25">
      <c r="A5662" s="290"/>
    </row>
    <row r="5663" spans="1:1" x14ac:dyDescent="0.25">
      <c r="A5663" s="290"/>
    </row>
    <row r="5664" spans="1:1" x14ac:dyDescent="0.25">
      <c r="A5664" s="290"/>
    </row>
    <row r="5665" spans="1:1" x14ac:dyDescent="0.25">
      <c r="A5665" s="290"/>
    </row>
    <row r="5666" spans="1:1" x14ac:dyDescent="0.25">
      <c r="A5666" s="290"/>
    </row>
    <row r="5667" spans="1:1" x14ac:dyDescent="0.25">
      <c r="A5667" s="290"/>
    </row>
    <row r="5668" spans="1:1" x14ac:dyDescent="0.25">
      <c r="A5668" s="290"/>
    </row>
    <row r="5669" spans="1:1" x14ac:dyDescent="0.25">
      <c r="A5669" s="290"/>
    </row>
    <row r="5670" spans="1:1" x14ac:dyDescent="0.25">
      <c r="A5670" s="290"/>
    </row>
    <row r="5671" spans="1:1" x14ac:dyDescent="0.25">
      <c r="A5671" s="290"/>
    </row>
    <row r="5672" spans="1:1" x14ac:dyDescent="0.25">
      <c r="A5672" s="290"/>
    </row>
    <row r="5673" spans="1:1" x14ac:dyDescent="0.25">
      <c r="A5673" s="290"/>
    </row>
    <row r="5674" spans="1:1" x14ac:dyDescent="0.25">
      <c r="A5674" s="290"/>
    </row>
    <row r="5675" spans="1:1" x14ac:dyDescent="0.25">
      <c r="A5675" s="290"/>
    </row>
    <row r="5676" spans="1:1" x14ac:dyDescent="0.25">
      <c r="A5676" s="290"/>
    </row>
    <row r="5677" spans="1:1" x14ac:dyDescent="0.25">
      <c r="A5677" s="290"/>
    </row>
    <row r="5678" spans="1:1" x14ac:dyDescent="0.25">
      <c r="A5678" s="290"/>
    </row>
    <row r="5679" spans="1:1" x14ac:dyDescent="0.25">
      <c r="A5679" s="290"/>
    </row>
    <row r="5680" spans="1:1" x14ac:dyDescent="0.25">
      <c r="A5680" s="290"/>
    </row>
    <row r="5681" spans="1:1" x14ac:dyDescent="0.25">
      <c r="A5681" s="290"/>
    </row>
    <row r="5682" spans="1:1" x14ac:dyDescent="0.25">
      <c r="A5682" s="290"/>
    </row>
    <row r="5683" spans="1:1" x14ac:dyDescent="0.25">
      <c r="A5683" s="290"/>
    </row>
    <row r="5684" spans="1:1" x14ac:dyDescent="0.25">
      <c r="A5684" s="290"/>
    </row>
    <row r="5685" spans="1:1" x14ac:dyDescent="0.25">
      <c r="A5685" s="290"/>
    </row>
    <row r="5686" spans="1:1" x14ac:dyDescent="0.25">
      <c r="A5686" s="290"/>
    </row>
    <row r="5687" spans="1:1" x14ac:dyDescent="0.25">
      <c r="A5687" s="290"/>
    </row>
    <row r="5688" spans="1:1" x14ac:dyDescent="0.25">
      <c r="A5688" s="290"/>
    </row>
    <row r="5689" spans="1:1" x14ac:dyDescent="0.25">
      <c r="A5689" s="290"/>
    </row>
    <row r="5690" spans="1:1" x14ac:dyDescent="0.25">
      <c r="A5690" s="290"/>
    </row>
    <row r="5691" spans="1:1" x14ac:dyDescent="0.25">
      <c r="A5691" s="290"/>
    </row>
    <row r="5692" spans="1:1" x14ac:dyDescent="0.25">
      <c r="A5692" s="290"/>
    </row>
    <row r="5693" spans="1:1" x14ac:dyDescent="0.25">
      <c r="A5693" s="290"/>
    </row>
    <row r="5694" spans="1:1" x14ac:dyDescent="0.25">
      <c r="A5694" s="290"/>
    </row>
    <row r="5695" spans="1:1" x14ac:dyDescent="0.25">
      <c r="A5695" s="290"/>
    </row>
    <row r="5696" spans="1:1" x14ac:dyDescent="0.25">
      <c r="A5696" s="290"/>
    </row>
    <row r="5697" spans="1:1" x14ac:dyDescent="0.25">
      <c r="A5697" s="290"/>
    </row>
    <row r="5698" spans="1:1" x14ac:dyDescent="0.25">
      <c r="A5698" s="290"/>
    </row>
    <row r="5699" spans="1:1" x14ac:dyDescent="0.25">
      <c r="A5699" s="290"/>
    </row>
    <row r="5700" spans="1:1" x14ac:dyDescent="0.25">
      <c r="A5700" s="290"/>
    </row>
    <row r="5701" spans="1:1" x14ac:dyDescent="0.25">
      <c r="A5701" s="290"/>
    </row>
    <row r="5702" spans="1:1" x14ac:dyDescent="0.25">
      <c r="A5702" s="290"/>
    </row>
    <row r="5703" spans="1:1" x14ac:dyDescent="0.25">
      <c r="A5703" s="290"/>
    </row>
    <row r="5704" spans="1:1" x14ac:dyDescent="0.25">
      <c r="A5704" s="290"/>
    </row>
    <row r="5705" spans="1:1" x14ac:dyDescent="0.25">
      <c r="A5705" s="290"/>
    </row>
    <row r="5706" spans="1:1" x14ac:dyDescent="0.25">
      <c r="A5706" s="290"/>
    </row>
    <row r="5707" spans="1:1" x14ac:dyDescent="0.25">
      <c r="A5707" s="290"/>
    </row>
    <row r="5708" spans="1:1" x14ac:dyDescent="0.25">
      <c r="A5708" s="290"/>
    </row>
    <row r="5709" spans="1:1" x14ac:dyDescent="0.25">
      <c r="A5709" s="290"/>
    </row>
    <row r="5710" spans="1:1" x14ac:dyDescent="0.25">
      <c r="A5710" s="290"/>
    </row>
    <row r="5711" spans="1:1" x14ac:dyDescent="0.25">
      <c r="A5711" s="290"/>
    </row>
    <row r="5712" spans="1:1" x14ac:dyDescent="0.25">
      <c r="A5712" s="290"/>
    </row>
    <row r="5713" spans="1:1" x14ac:dyDescent="0.25">
      <c r="A5713" s="290"/>
    </row>
    <row r="5714" spans="1:1" x14ac:dyDescent="0.25">
      <c r="A5714" s="290"/>
    </row>
    <row r="5715" spans="1:1" x14ac:dyDescent="0.25">
      <c r="A5715" s="290"/>
    </row>
    <row r="5716" spans="1:1" x14ac:dyDescent="0.25">
      <c r="A5716" s="290"/>
    </row>
    <row r="5717" spans="1:1" x14ac:dyDescent="0.25">
      <c r="A5717" s="290"/>
    </row>
    <row r="5718" spans="1:1" x14ac:dyDescent="0.25">
      <c r="A5718" s="290"/>
    </row>
    <row r="5719" spans="1:1" x14ac:dyDescent="0.25">
      <c r="A5719" s="290"/>
    </row>
    <row r="5720" spans="1:1" x14ac:dyDescent="0.25">
      <c r="A5720" s="290"/>
    </row>
    <row r="5721" spans="1:1" x14ac:dyDescent="0.25">
      <c r="A5721" s="290"/>
    </row>
    <row r="5722" spans="1:1" x14ac:dyDescent="0.25">
      <c r="A5722" s="290"/>
    </row>
    <row r="5723" spans="1:1" x14ac:dyDescent="0.25">
      <c r="A5723" s="290"/>
    </row>
    <row r="5724" spans="1:1" x14ac:dyDescent="0.25">
      <c r="A5724" s="290"/>
    </row>
    <row r="5725" spans="1:1" x14ac:dyDescent="0.25">
      <c r="A5725" s="290"/>
    </row>
    <row r="5726" spans="1:1" x14ac:dyDescent="0.25">
      <c r="A5726" s="290"/>
    </row>
    <row r="5727" spans="1:1" x14ac:dyDescent="0.25">
      <c r="A5727" s="290"/>
    </row>
    <row r="5728" spans="1:1" x14ac:dyDescent="0.25">
      <c r="A5728" s="290"/>
    </row>
    <row r="5729" spans="1:1" x14ac:dyDescent="0.25">
      <c r="A5729" s="290"/>
    </row>
    <row r="5730" spans="1:1" x14ac:dyDescent="0.25">
      <c r="A5730" s="290"/>
    </row>
    <row r="5731" spans="1:1" x14ac:dyDescent="0.25">
      <c r="A5731" s="290"/>
    </row>
    <row r="5732" spans="1:1" x14ac:dyDescent="0.25">
      <c r="A5732" s="290"/>
    </row>
    <row r="5733" spans="1:1" x14ac:dyDescent="0.25">
      <c r="A5733" s="290"/>
    </row>
    <row r="5734" spans="1:1" x14ac:dyDescent="0.25">
      <c r="A5734" s="290"/>
    </row>
    <row r="5735" spans="1:1" x14ac:dyDescent="0.25">
      <c r="A5735" s="290"/>
    </row>
    <row r="5736" spans="1:1" x14ac:dyDescent="0.25">
      <c r="A5736" s="290"/>
    </row>
    <row r="5737" spans="1:1" x14ac:dyDescent="0.25">
      <c r="A5737" s="290"/>
    </row>
    <row r="5738" spans="1:1" x14ac:dyDescent="0.25">
      <c r="A5738" s="290"/>
    </row>
    <row r="5739" spans="1:1" x14ac:dyDescent="0.25">
      <c r="A5739" s="290"/>
    </row>
    <row r="5740" spans="1:1" x14ac:dyDescent="0.25">
      <c r="A5740" s="290"/>
    </row>
    <row r="5741" spans="1:1" x14ac:dyDescent="0.25">
      <c r="A5741" s="290"/>
    </row>
    <row r="5742" spans="1:1" x14ac:dyDescent="0.25">
      <c r="A5742" s="290"/>
    </row>
    <row r="5743" spans="1:1" x14ac:dyDescent="0.25">
      <c r="A5743" s="290"/>
    </row>
    <row r="5744" spans="1:1" x14ac:dyDescent="0.25">
      <c r="A5744" s="290"/>
    </row>
    <row r="5745" spans="1:1" x14ac:dyDescent="0.25">
      <c r="A5745" s="290"/>
    </row>
    <row r="5746" spans="1:1" x14ac:dyDescent="0.25">
      <c r="A5746" s="290"/>
    </row>
    <row r="5747" spans="1:1" x14ac:dyDescent="0.25">
      <c r="A5747" s="290"/>
    </row>
    <row r="5748" spans="1:1" x14ac:dyDescent="0.25">
      <c r="A5748" s="290"/>
    </row>
    <row r="5749" spans="1:1" x14ac:dyDescent="0.25">
      <c r="A5749" s="290"/>
    </row>
    <row r="5750" spans="1:1" x14ac:dyDescent="0.25">
      <c r="A5750" s="290"/>
    </row>
    <row r="5751" spans="1:1" x14ac:dyDescent="0.25">
      <c r="A5751" s="290"/>
    </row>
    <row r="5752" spans="1:1" x14ac:dyDescent="0.25">
      <c r="A5752" s="290"/>
    </row>
    <row r="5753" spans="1:1" x14ac:dyDescent="0.25">
      <c r="A5753" s="290"/>
    </row>
    <row r="5754" spans="1:1" x14ac:dyDescent="0.25">
      <c r="A5754" s="290"/>
    </row>
    <row r="5755" spans="1:1" x14ac:dyDescent="0.25">
      <c r="A5755" s="290"/>
    </row>
    <row r="5756" spans="1:1" x14ac:dyDescent="0.25">
      <c r="A5756" s="290"/>
    </row>
    <row r="5757" spans="1:1" x14ac:dyDescent="0.25">
      <c r="A5757" s="290"/>
    </row>
    <row r="5758" spans="1:1" x14ac:dyDescent="0.25">
      <c r="A5758" s="290"/>
    </row>
    <row r="5759" spans="1:1" x14ac:dyDescent="0.25">
      <c r="A5759" s="290"/>
    </row>
    <row r="5760" spans="1:1" x14ac:dyDescent="0.25">
      <c r="A5760" s="290"/>
    </row>
    <row r="5761" spans="1:1" x14ac:dyDescent="0.25">
      <c r="A5761" s="290"/>
    </row>
    <row r="5762" spans="1:1" x14ac:dyDescent="0.25">
      <c r="A5762" s="290"/>
    </row>
    <row r="5763" spans="1:1" x14ac:dyDescent="0.25">
      <c r="A5763" s="290"/>
    </row>
    <row r="5764" spans="1:1" x14ac:dyDescent="0.25">
      <c r="A5764" s="290"/>
    </row>
    <row r="5765" spans="1:1" x14ac:dyDescent="0.25">
      <c r="A5765" s="290"/>
    </row>
    <row r="5766" spans="1:1" x14ac:dyDescent="0.25">
      <c r="A5766" s="290"/>
    </row>
    <row r="5767" spans="1:1" x14ac:dyDescent="0.25">
      <c r="A5767" s="290"/>
    </row>
    <row r="5768" spans="1:1" x14ac:dyDescent="0.25">
      <c r="A5768" s="290"/>
    </row>
    <row r="5769" spans="1:1" x14ac:dyDescent="0.25">
      <c r="A5769" s="290"/>
    </row>
    <row r="5770" spans="1:1" x14ac:dyDescent="0.25">
      <c r="A5770" s="290"/>
    </row>
    <row r="5771" spans="1:1" x14ac:dyDescent="0.25">
      <c r="A5771" s="290"/>
    </row>
    <row r="5772" spans="1:1" x14ac:dyDescent="0.25">
      <c r="A5772" s="290"/>
    </row>
    <row r="5773" spans="1:1" x14ac:dyDescent="0.25">
      <c r="A5773" s="290"/>
    </row>
    <row r="5774" spans="1:1" x14ac:dyDescent="0.25">
      <c r="A5774" s="290"/>
    </row>
    <row r="5775" spans="1:1" x14ac:dyDescent="0.25">
      <c r="A5775" s="290"/>
    </row>
    <row r="5776" spans="1:1" x14ac:dyDescent="0.25">
      <c r="A5776" s="290"/>
    </row>
    <row r="5777" spans="1:1" x14ac:dyDescent="0.25">
      <c r="A5777" s="290"/>
    </row>
    <row r="5778" spans="1:1" x14ac:dyDescent="0.25">
      <c r="A5778" s="290"/>
    </row>
    <row r="5779" spans="1:1" x14ac:dyDescent="0.25">
      <c r="A5779" s="290"/>
    </row>
    <row r="5780" spans="1:1" x14ac:dyDescent="0.25">
      <c r="A5780" s="290"/>
    </row>
    <row r="5781" spans="1:1" x14ac:dyDescent="0.25">
      <c r="A5781" s="290"/>
    </row>
    <row r="5782" spans="1:1" x14ac:dyDescent="0.25">
      <c r="A5782" s="290"/>
    </row>
    <row r="5783" spans="1:1" x14ac:dyDescent="0.25">
      <c r="A5783" s="290"/>
    </row>
    <row r="5784" spans="1:1" x14ac:dyDescent="0.25">
      <c r="A5784" s="290"/>
    </row>
    <row r="5785" spans="1:1" x14ac:dyDescent="0.25">
      <c r="A5785" s="290"/>
    </row>
    <row r="5786" spans="1:1" x14ac:dyDescent="0.25">
      <c r="A5786" s="290"/>
    </row>
    <row r="5787" spans="1:1" x14ac:dyDescent="0.25">
      <c r="A5787" s="290"/>
    </row>
    <row r="5788" spans="1:1" x14ac:dyDescent="0.25">
      <c r="A5788" s="290"/>
    </row>
    <row r="5789" spans="1:1" x14ac:dyDescent="0.25">
      <c r="A5789" s="290"/>
    </row>
    <row r="5790" spans="1:1" x14ac:dyDescent="0.25">
      <c r="A5790" s="290"/>
    </row>
    <row r="5791" spans="1:1" x14ac:dyDescent="0.25">
      <c r="A5791" s="290"/>
    </row>
    <row r="5792" spans="1:1" x14ac:dyDescent="0.25">
      <c r="A5792" s="290"/>
    </row>
    <row r="5793" spans="1:1" x14ac:dyDescent="0.25">
      <c r="A5793" s="290"/>
    </row>
    <row r="5794" spans="1:1" x14ac:dyDescent="0.25">
      <c r="A5794" s="290"/>
    </row>
    <row r="5795" spans="1:1" x14ac:dyDescent="0.25">
      <c r="A5795" s="290"/>
    </row>
    <row r="5796" spans="1:1" x14ac:dyDescent="0.25">
      <c r="A5796" s="290"/>
    </row>
    <row r="5797" spans="1:1" x14ac:dyDescent="0.25">
      <c r="A5797" s="290"/>
    </row>
    <row r="5798" spans="1:1" x14ac:dyDescent="0.25">
      <c r="A5798" s="290"/>
    </row>
    <row r="5799" spans="1:1" x14ac:dyDescent="0.25">
      <c r="A5799" s="290"/>
    </row>
    <row r="5800" spans="1:1" x14ac:dyDescent="0.25">
      <c r="A5800" s="290"/>
    </row>
    <row r="5801" spans="1:1" x14ac:dyDescent="0.25">
      <c r="A5801" s="290"/>
    </row>
    <row r="5802" spans="1:1" x14ac:dyDescent="0.25">
      <c r="A5802" s="290"/>
    </row>
    <row r="5803" spans="1:1" x14ac:dyDescent="0.25">
      <c r="A5803" s="290"/>
    </row>
    <row r="5804" spans="1:1" x14ac:dyDescent="0.25">
      <c r="A5804" s="290"/>
    </row>
    <row r="5805" spans="1:1" x14ac:dyDescent="0.25">
      <c r="A5805" s="290"/>
    </row>
    <row r="5806" spans="1:1" x14ac:dyDescent="0.25">
      <c r="A5806" s="290"/>
    </row>
    <row r="5807" spans="1:1" x14ac:dyDescent="0.25">
      <c r="A5807" s="290"/>
    </row>
    <row r="5808" spans="1:1" x14ac:dyDescent="0.25">
      <c r="A5808" s="290"/>
    </row>
    <row r="5809" spans="1:1" x14ac:dyDescent="0.25">
      <c r="A5809" s="290"/>
    </row>
    <row r="5810" spans="1:1" x14ac:dyDescent="0.25">
      <c r="A5810" s="290"/>
    </row>
    <row r="5811" spans="1:1" x14ac:dyDescent="0.25">
      <c r="A5811" s="290"/>
    </row>
    <row r="5812" spans="1:1" x14ac:dyDescent="0.25">
      <c r="A5812" s="290"/>
    </row>
    <row r="5813" spans="1:1" x14ac:dyDescent="0.25">
      <c r="A5813" s="290"/>
    </row>
    <row r="5814" spans="1:1" x14ac:dyDescent="0.25">
      <c r="A5814" s="290"/>
    </row>
    <row r="5815" spans="1:1" x14ac:dyDescent="0.25">
      <c r="A5815" s="290"/>
    </row>
    <row r="5816" spans="1:1" x14ac:dyDescent="0.25">
      <c r="A5816" s="290"/>
    </row>
    <row r="5817" spans="1:1" x14ac:dyDescent="0.25">
      <c r="A5817" s="290"/>
    </row>
    <row r="5818" spans="1:1" x14ac:dyDescent="0.25">
      <c r="A5818" s="290"/>
    </row>
    <row r="5819" spans="1:1" x14ac:dyDescent="0.25">
      <c r="A5819" s="290"/>
    </row>
    <row r="5820" spans="1:1" x14ac:dyDescent="0.25">
      <c r="A5820" s="290"/>
    </row>
    <row r="5821" spans="1:1" x14ac:dyDescent="0.25">
      <c r="A5821" s="290"/>
    </row>
    <row r="5822" spans="1:1" x14ac:dyDescent="0.25">
      <c r="A5822" s="290"/>
    </row>
    <row r="5823" spans="1:1" x14ac:dyDescent="0.25">
      <c r="A5823" s="290"/>
    </row>
    <row r="5824" spans="1:1" x14ac:dyDescent="0.25">
      <c r="A5824" s="290"/>
    </row>
    <row r="5825" spans="1:1" x14ac:dyDescent="0.25">
      <c r="A5825" s="290"/>
    </row>
    <row r="5826" spans="1:1" x14ac:dyDescent="0.25">
      <c r="A5826" s="290"/>
    </row>
    <row r="5827" spans="1:1" x14ac:dyDescent="0.25">
      <c r="A5827" s="290"/>
    </row>
    <row r="5828" spans="1:1" x14ac:dyDescent="0.25">
      <c r="A5828" s="290"/>
    </row>
    <row r="5829" spans="1:1" x14ac:dyDescent="0.25">
      <c r="A5829" s="290"/>
    </row>
    <row r="5830" spans="1:1" x14ac:dyDescent="0.25">
      <c r="A5830" s="290"/>
    </row>
    <row r="5831" spans="1:1" x14ac:dyDescent="0.25">
      <c r="A5831" s="290"/>
    </row>
    <row r="5832" spans="1:1" x14ac:dyDescent="0.25">
      <c r="A5832" s="290"/>
    </row>
    <row r="5833" spans="1:1" x14ac:dyDescent="0.25">
      <c r="A5833" s="290"/>
    </row>
    <row r="5834" spans="1:1" x14ac:dyDescent="0.25">
      <c r="A5834" s="290"/>
    </row>
    <row r="5835" spans="1:1" x14ac:dyDescent="0.25">
      <c r="A5835" s="290"/>
    </row>
    <row r="5836" spans="1:1" x14ac:dyDescent="0.25">
      <c r="A5836" s="290"/>
    </row>
    <row r="5837" spans="1:1" x14ac:dyDescent="0.25">
      <c r="A5837" s="290"/>
    </row>
    <row r="5838" spans="1:1" x14ac:dyDescent="0.25">
      <c r="A5838" s="290"/>
    </row>
    <row r="5839" spans="1:1" x14ac:dyDescent="0.25">
      <c r="A5839" s="290"/>
    </row>
    <row r="5840" spans="1:1" x14ac:dyDescent="0.25">
      <c r="A5840" s="290"/>
    </row>
    <row r="5841" spans="1:1" x14ac:dyDescent="0.25">
      <c r="A5841" s="290"/>
    </row>
    <row r="5842" spans="1:1" x14ac:dyDescent="0.25">
      <c r="A5842" s="290"/>
    </row>
    <row r="5843" spans="1:1" x14ac:dyDescent="0.25">
      <c r="A5843" s="290"/>
    </row>
    <row r="5844" spans="1:1" x14ac:dyDescent="0.25">
      <c r="A5844" s="290"/>
    </row>
    <row r="5845" spans="1:1" x14ac:dyDescent="0.25">
      <c r="A5845" s="290"/>
    </row>
    <row r="5846" spans="1:1" x14ac:dyDescent="0.25">
      <c r="A5846" s="290"/>
    </row>
    <row r="5847" spans="1:1" x14ac:dyDescent="0.25">
      <c r="A5847" s="290"/>
    </row>
    <row r="5848" spans="1:1" x14ac:dyDescent="0.25">
      <c r="A5848" s="290"/>
    </row>
    <row r="5849" spans="1:1" x14ac:dyDescent="0.25">
      <c r="A5849" s="290"/>
    </row>
    <row r="5850" spans="1:1" x14ac:dyDescent="0.25">
      <c r="A5850" s="290"/>
    </row>
    <row r="5851" spans="1:1" x14ac:dyDescent="0.25">
      <c r="A5851" s="290"/>
    </row>
    <row r="5852" spans="1:1" x14ac:dyDescent="0.25">
      <c r="A5852" s="290"/>
    </row>
    <row r="5853" spans="1:1" x14ac:dyDescent="0.25">
      <c r="A5853" s="290"/>
    </row>
    <row r="5854" spans="1:1" x14ac:dyDescent="0.25">
      <c r="A5854" s="290"/>
    </row>
    <row r="5855" spans="1:1" x14ac:dyDescent="0.25">
      <c r="A5855" s="290"/>
    </row>
    <row r="5856" spans="1:1" x14ac:dyDescent="0.25">
      <c r="A5856" s="290"/>
    </row>
    <row r="5857" spans="1:1" x14ac:dyDescent="0.25">
      <c r="A5857" s="290"/>
    </row>
    <row r="5858" spans="1:1" x14ac:dyDescent="0.25">
      <c r="A5858" s="290"/>
    </row>
    <row r="5859" spans="1:1" x14ac:dyDescent="0.25">
      <c r="A5859" s="290"/>
    </row>
    <row r="5860" spans="1:1" x14ac:dyDescent="0.25">
      <c r="A5860" s="290"/>
    </row>
    <row r="5861" spans="1:1" x14ac:dyDescent="0.25">
      <c r="A5861" s="290"/>
    </row>
    <row r="5862" spans="1:1" x14ac:dyDescent="0.25">
      <c r="A5862" s="290"/>
    </row>
    <row r="5863" spans="1:1" x14ac:dyDescent="0.25">
      <c r="A5863" s="290"/>
    </row>
    <row r="5864" spans="1:1" x14ac:dyDescent="0.25">
      <c r="A5864" s="290"/>
    </row>
    <row r="5865" spans="1:1" x14ac:dyDescent="0.25">
      <c r="A5865" s="290"/>
    </row>
    <row r="5866" spans="1:1" x14ac:dyDescent="0.25">
      <c r="A5866" s="290"/>
    </row>
    <row r="5867" spans="1:1" x14ac:dyDescent="0.25">
      <c r="A5867" s="290"/>
    </row>
    <row r="5868" spans="1:1" x14ac:dyDescent="0.25">
      <c r="A5868" s="290"/>
    </row>
    <row r="5869" spans="1:1" x14ac:dyDescent="0.25">
      <c r="A5869" s="290"/>
    </row>
    <row r="5870" spans="1:1" x14ac:dyDescent="0.25">
      <c r="A5870" s="290"/>
    </row>
    <row r="5871" spans="1:1" x14ac:dyDescent="0.25">
      <c r="A5871" s="290"/>
    </row>
    <row r="5872" spans="1:1" x14ac:dyDescent="0.25">
      <c r="A5872" s="290"/>
    </row>
    <row r="5873" spans="1:1" x14ac:dyDescent="0.25">
      <c r="A5873" s="290"/>
    </row>
    <row r="5874" spans="1:1" x14ac:dyDescent="0.25">
      <c r="A5874" s="290"/>
    </row>
    <row r="5875" spans="1:1" x14ac:dyDescent="0.25">
      <c r="A5875" s="290"/>
    </row>
    <row r="5876" spans="1:1" x14ac:dyDescent="0.25">
      <c r="A5876" s="290"/>
    </row>
    <row r="5877" spans="1:1" x14ac:dyDescent="0.25">
      <c r="A5877" s="290"/>
    </row>
    <row r="5878" spans="1:1" x14ac:dyDescent="0.25">
      <c r="A5878" s="290"/>
    </row>
    <row r="5879" spans="1:1" x14ac:dyDescent="0.25">
      <c r="A5879" s="290"/>
    </row>
    <row r="5880" spans="1:1" x14ac:dyDescent="0.25">
      <c r="A5880" s="290"/>
    </row>
    <row r="5881" spans="1:1" x14ac:dyDescent="0.25">
      <c r="A5881" s="290"/>
    </row>
    <row r="5882" spans="1:1" x14ac:dyDescent="0.25">
      <c r="A5882" s="290"/>
    </row>
    <row r="5883" spans="1:1" x14ac:dyDescent="0.25">
      <c r="A5883" s="290"/>
    </row>
    <row r="5884" spans="1:1" x14ac:dyDescent="0.25">
      <c r="A5884" s="290"/>
    </row>
    <row r="5885" spans="1:1" x14ac:dyDescent="0.25">
      <c r="A5885" s="290"/>
    </row>
    <row r="5886" spans="1:1" x14ac:dyDescent="0.25">
      <c r="A5886" s="290"/>
    </row>
    <row r="5887" spans="1:1" x14ac:dyDescent="0.25">
      <c r="A5887" s="290"/>
    </row>
    <row r="5888" spans="1:1" x14ac:dyDescent="0.25">
      <c r="A5888" s="290"/>
    </row>
    <row r="5889" spans="1:1" x14ac:dyDescent="0.25">
      <c r="A5889" s="290"/>
    </row>
    <row r="5890" spans="1:1" x14ac:dyDescent="0.25">
      <c r="A5890" s="290"/>
    </row>
    <row r="5891" spans="1:1" x14ac:dyDescent="0.25">
      <c r="A5891" s="290"/>
    </row>
    <row r="5892" spans="1:1" x14ac:dyDescent="0.25">
      <c r="A5892" s="290"/>
    </row>
    <row r="5893" spans="1:1" x14ac:dyDescent="0.25">
      <c r="A5893" s="290"/>
    </row>
    <row r="5894" spans="1:1" x14ac:dyDescent="0.25">
      <c r="A5894" s="290"/>
    </row>
    <row r="5895" spans="1:1" x14ac:dyDescent="0.25">
      <c r="A5895" s="290"/>
    </row>
    <row r="5896" spans="1:1" x14ac:dyDescent="0.25">
      <c r="A5896" s="290"/>
    </row>
    <row r="5897" spans="1:1" x14ac:dyDescent="0.25">
      <c r="A5897" s="290"/>
    </row>
    <row r="5898" spans="1:1" x14ac:dyDescent="0.25">
      <c r="A5898" s="290"/>
    </row>
    <row r="5899" spans="1:1" x14ac:dyDescent="0.25">
      <c r="A5899" s="290"/>
    </row>
    <row r="5900" spans="1:1" x14ac:dyDescent="0.25">
      <c r="A5900" s="290"/>
    </row>
    <row r="5901" spans="1:1" x14ac:dyDescent="0.25">
      <c r="A5901" s="290"/>
    </row>
    <row r="5902" spans="1:1" x14ac:dyDescent="0.25">
      <c r="A5902" s="290"/>
    </row>
    <row r="5903" spans="1:1" x14ac:dyDescent="0.25">
      <c r="A5903" s="290"/>
    </row>
    <row r="5904" spans="1:1" x14ac:dyDescent="0.25">
      <c r="A5904" s="290"/>
    </row>
    <row r="5905" spans="1:1" x14ac:dyDescent="0.25">
      <c r="A5905" s="290"/>
    </row>
    <row r="5906" spans="1:1" x14ac:dyDescent="0.25">
      <c r="A5906" s="290"/>
    </row>
    <row r="5907" spans="1:1" x14ac:dyDescent="0.25">
      <c r="A5907" s="290"/>
    </row>
    <row r="5908" spans="1:1" x14ac:dyDescent="0.25">
      <c r="A5908" s="290"/>
    </row>
    <row r="5909" spans="1:1" x14ac:dyDescent="0.25">
      <c r="A5909" s="290"/>
    </row>
    <row r="5910" spans="1:1" x14ac:dyDescent="0.25">
      <c r="A5910" s="290"/>
    </row>
    <row r="5911" spans="1:1" x14ac:dyDescent="0.25">
      <c r="A5911" s="290"/>
    </row>
    <row r="5912" spans="1:1" x14ac:dyDescent="0.25">
      <c r="A5912" s="290"/>
    </row>
    <row r="5913" spans="1:1" x14ac:dyDescent="0.25">
      <c r="A5913" s="290"/>
    </row>
    <row r="5914" spans="1:1" x14ac:dyDescent="0.25">
      <c r="A5914" s="290"/>
    </row>
    <row r="5915" spans="1:1" x14ac:dyDescent="0.25">
      <c r="A5915" s="290"/>
    </row>
    <row r="5916" spans="1:1" x14ac:dyDescent="0.25">
      <c r="A5916" s="290"/>
    </row>
    <row r="5917" spans="1:1" x14ac:dyDescent="0.25">
      <c r="A5917" s="290"/>
    </row>
    <row r="5918" spans="1:1" x14ac:dyDescent="0.25">
      <c r="A5918" s="290"/>
    </row>
    <row r="5919" spans="1:1" x14ac:dyDescent="0.25">
      <c r="A5919" s="290"/>
    </row>
    <row r="5920" spans="1:1" x14ac:dyDescent="0.25">
      <c r="A5920" s="290"/>
    </row>
    <row r="5921" spans="1:1" x14ac:dyDescent="0.25">
      <c r="A5921" s="290"/>
    </row>
    <row r="5922" spans="1:1" x14ac:dyDescent="0.25">
      <c r="A5922" s="290"/>
    </row>
    <row r="5923" spans="1:1" x14ac:dyDescent="0.25">
      <c r="A5923" s="290"/>
    </row>
    <row r="5924" spans="1:1" x14ac:dyDescent="0.25">
      <c r="A5924" s="290"/>
    </row>
    <row r="5925" spans="1:1" x14ac:dyDescent="0.25">
      <c r="A5925" s="290"/>
    </row>
    <row r="5926" spans="1:1" x14ac:dyDescent="0.25">
      <c r="A5926" s="290"/>
    </row>
    <row r="5927" spans="1:1" x14ac:dyDescent="0.25">
      <c r="A5927" s="290"/>
    </row>
    <row r="5928" spans="1:1" x14ac:dyDescent="0.25">
      <c r="A5928" s="290"/>
    </row>
    <row r="5929" spans="1:1" x14ac:dyDescent="0.25">
      <c r="A5929" s="290"/>
    </row>
    <row r="5930" spans="1:1" x14ac:dyDescent="0.25">
      <c r="A5930" s="290"/>
    </row>
    <row r="5931" spans="1:1" x14ac:dyDescent="0.25">
      <c r="A5931" s="290"/>
    </row>
    <row r="5932" spans="1:1" x14ac:dyDescent="0.25">
      <c r="A5932" s="290"/>
    </row>
    <row r="5933" spans="1:1" x14ac:dyDescent="0.25">
      <c r="A5933" s="290"/>
    </row>
    <row r="5934" spans="1:1" x14ac:dyDescent="0.25">
      <c r="A5934" s="290"/>
    </row>
    <row r="5935" spans="1:1" x14ac:dyDescent="0.25">
      <c r="A5935" s="290"/>
    </row>
    <row r="5936" spans="1:1" x14ac:dyDescent="0.25">
      <c r="A5936" s="290"/>
    </row>
    <row r="5937" spans="1:1" x14ac:dyDescent="0.25">
      <c r="A5937" s="290"/>
    </row>
    <row r="5938" spans="1:1" x14ac:dyDescent="0.25">
      <c r="A5938" s="290"/>
    </row>
    <row r="5939" spans="1:1" x14ac:dyDescent="0.25">
      <c r="A5939" s="290"/>
    </row>
    <row r="5940" spans="1:1" x14ac:dyDescent="0.25">
      <c r="A5940" s="290"/>
    </row>
    <row r="5941" spans="1:1" x14ac:dyDescent="0.25">
      <c r="A5941" s="290"/>
    </row>
    <row r="5942" spans="1:1" x14ac:dyDescent="0.25">
      <c r="A5942" s="290"/>
    </row>
    <row r="5943" spans="1:1" x14ac:dyDescent="0.25">
      <c r="A5943" s="290"/>
    </row>
    <row r="5944" spans="1:1" x14ac:dyDescent="0.25">
      <c r="A5944" s="290"/>
    </row>
    <row r="5945" spans="1:1" x14ac:dyDescent="0.25">
      <c r="A5945" s="290"/>
    </row>
    <row r="5946" spans="1:1" x14ac:dyDescent="0.25">
      <c r="A5946" s="290"/>
    </row>
    <row r="5947" spans="1:1" x14ac:dyDescent="0.25">
      <c r="A5947" s="290"/>
    </row>
    <row r="5948" spans="1:1" x14ac:dyDescent="0.25">
      <c r="A5948" s="290"/>
    </row>
    <row r="5949" spans="1:1" x14ac:dyDescent="0.25">
      <c r="A5949" s="290"/>
    </row>
    <row r="5950" spans="1:1" x14ac:dyDescent="0.25">
      <c r="A5950" s="290"/>
    </row>
    <row r="5951" spans="1:1" x14ac:dyDescent="0.25">
      <c r="A5951" s="290"/>
    </row>
    <row r="5952" spans="1:1" x14ac:dyDescent="0.25">
      <c r="A5952" s="290"/>
    </row>
    <row r="5953" spans="1:1" x14ac:dyDescent="0.25">
      <c r="A5953" s="290"/>
    </row>
    <row r="5954" spans="1:1" x14ac:dyDescent="0.25">
      <c r="A5954" s="290"/>
    </row>
    <row r="5955" spans="1:1" x14ac:dyDescent="0.25">
      <c r="A5955" s="290"/>
    </row>
    <row r="5956" spans="1:1" x14ac:dyDescent="0.25">
      <c r="A5956" s="290"/>
    </row>
    <row r="5957" spans="1:1" x14ac:dyDescent="0.25">
      <c r="A5957" s="290"/>
    </row>
    <row r="5958" spans="1:1" x14ac:dyDescent="0.25">
      <c r="A5958" s="290"/>
    </row>
    <row r="5959" spans="1:1" x14ac:dyDescent="0.25">
      <c r="A5959" s="290"/>
    </row>
    <row r="5960" spans="1:1" x14ac:dyDescent="0.25">
      <c r="A5960" s="290"/>
    </row>
    <row r="5961" spans="1:1" x14ac:dyDescent="0.25">
      <c r="A5961" s="290"/>
    </row>
    <row r="5962" spans="1:1" x14ac:dyDescent="0.25">
      <c r="A5962" s="290"/>
    </row>
    <row r="5963" spans="1:1" x14ac:dyDescent="0.25">
      <c r="A5963" s="290"/>
    </row>
    <row r="5964" spans="1:1" x14ac:dyDescent="0.25">
      <c r="A5964" s="290"/>
    </row>
    <row r="5965" spans="1:1" x14ac:dyDescent="0.25">
      <c r="A5965" s="290"/>
    </row>
    <row r="5966" spans="1:1" x14ac:dyDescent="0.25">
      <c r="A5966" s="290"/>
    </row>
    <row r="5967" spans="1:1" x14ac:dyDescent="0.25">
      <c r="A5967" s="290"/>
    </row>
    <row r="5968" spans="1:1" x14ac:dyDescent="0.25">
      <c r="A5968" s="290"/>
    </row>
    <row r="5969" spans="1:1" x14ac:dyDescent="0.25">
      <c r="A5969" s="290"/>
    </row>
    <row r="5970" spans="1:1" x14ac:dyDescent="0.25">
      <c r="A5970" s="290"/>
    </row>
    <row r="5971" spans="1:1" x14ac:dyDescent="0.25">
      <c r="A5971" s="290"/>
    </row>
    <row r="5972" spans="1:1" x14ac:dyDescent="0.25">
      <c r="A5972" s="290"/>
    </row>
    <row r="5973" spans="1:1" x14ac:dyDescent="0.25">
      <c r="A5973" s="290"/>
    </row>
    <row r="5974" spans="1:1" x14ac:dyDescent="0.25">
      <c r="A5974" s="290"/>
    </row>
    <row r="5975" spans="1:1" x14ac:dyDescent="0.25">
      <c r="A5975" s="290"/>
    </row>
    <row r="5976" spans="1:1" x14ac:dyDescent="0.25">
      <c r="A5976" s="290"/>
    </row>
    <row r="5977" spans="1:1" x14ac:dyDescent="0.25">
      <c r="A5977" s="290"/>
    </row>
    <row r="5978" spans="1:1" x14ac:dyDescent="0.25">
      <c r="A5978" s="290"/>
    </row>
    <row r="5979" spans="1:1" x14ac:dyDescent="0.25">
      <c r="A5979" s="290"/>
    </row>
    <row r="5980" spans="1:1" x14ac:dyDescent="0.25">
      <c r="A5980" s="290"/>
    </row>
    <row r="5981" spans="1:1" x14ac:dyDescent="0.25">
      <c r="A5981" s="290"/>
    </row>
    <row r="5982" spans="1:1" x14ac:dyDescent="0.25">
      <c r="A5982" s="290"/>
    </row>
    <row r="5983" spans="1:1" x14ac:dyDescent="0.25">
      <c r="A5983" s="290"/>
    </row>
    <row r="5984" spans="1:1" x14ac:dyDescent="0.25">
      <c r="A5984" s="290"/>
    </row>
    <row r="5985" spans="1:1" x14ac:dyDescent="0.25">
      <c r="A5985" s="290"/>
    </row>
    <row r="5986" spans="1:1" x14ac:dyDescent="0.25">
      <c r="A5986" s="290"/>
    </row>
    <row r="5987" spans="1:1" x14ac:dyDescent="0.25">
      <c r="A5987" s="290"/>
    </row>
    <row r="5988" spans="1:1" x14ac:dyDescent="0.25">
      <c r="A5988" s="290"/>
    </row>
    <row r="5989" spans="1:1" x14ac:dyDescent="0.25">
      <c r="A5989" s="290"/>
    </row>
    <row r="5990" spans="1:1" x14ac:dyDescent="0.25">
      <c r="A5990" s="290"/>
    </row>
    <row r="5991" spans="1:1" x14ac:dyDescent="0.25">
      <c r="A5991" s="290"/>
    </row>
    <row r="5992" spans="1:1" x14ac:dyDescent="0.25">
      <c r="A5992" s="290"/>
    </row>
    <row r="5993" spans="1:1" x14ac:dyDescent="0.25">
      <c r="A5993" s="290"/>
    </row>
    <row r="5994" spans="1:1" x14ac:dyDescent="0.25">
      <c r="A5994" s="290"/>
    </row>
    <row r="5995" spans="1:1" x14ac:dyDescent="0.25">
      <c r="A5995" s="290"/>
    </row>
    <row r="5996" spans="1:1" x14ac:dyDescent="0.25">
      <c r="A5996" s="290"/>
    </row>
    <row r="5997" spans="1:1" x14ac:dyDescent="0.25">
      <c r="A5997" s="290"/>
    </row>
    <row r="5998" spans="1:1" x14ac:dyDescent="0.25">
      <c r="A5998" s="290"/>
    </row>
    <row r="5999" spans="1:1" x14ac:dyDescent="0.25">
      <c r="A5999" s="290"/>
    </row>
    <row r="6000" spans="1:1" x14ac:dyDescent="0.25">
      <c r="A6000" s="290"/>
    </row>
    <row r="6001" spans="1:1" x14ac:dyDescent="0.25">
      <c r="A6001" s="290"/>
    </row>
    <row r="6002" spans="1:1" x14ac:dyDescent="0.25">
      <c r="A6002" s="290"/>
    </row>
    <row r="6003" spans="1:1" x14ac:dyDescent="0.25">
      <c r="A6003" s="290"/>
    </row>
    <row r="6004" spans="1:1" x14ac:dyDescent="0.25">
      <c r="A6004" s="290"/>
    </row>
    <row r="6005" spans="1:1" x14ac:dyDescent="0.25">
      <c r="A6005" s="290"/>
    </row>
    <row r="6006" spans="1:1" x14ac:dyDescent="0.25">
      <c r="A6006" s="290"/>
    </row>
    <row r="6007" spans="1:1" x14ac:dyDescent="0.25">
      <c r="A6007" s="290"/>
    </row>
    <row r="6008" spans="1:1" x14ac:dyDescent="0.25">
      <c r="A6008" s="290"/>
    </row>
    <row r="6009" spans="1:1" x14ac:dyDescent="0.25">
      <c r="A6009" s="290"/>
    </row>
    <row r="6010" spans="1:1" x14ac:dyDescent="0.25">
      <c r="A6010" s="290"/>
    </row>
    <row r="6011" spans="1:1" x14ac:dyDescent="0.25">
      <c r="A6011" s="290"/>
    </row>
    <row r="6012" spans="1:1" x14ac:dyDescent="0.25">
      <c r="A6012" s="290"/>
    </row>
    <row r="6013" spans="1:1" x14ac:dyDescent="0.25">
      <c r="A6013" s="290"/>
    </row>
    <row r="6014" spans="1:1" x14ac:dyDescent="0.25">
      <c r="A6014" s="290"/>
    </row>
    <row r="6015" spans="1:1" x14ac:dyDescent="0.25">
      <c r="A6015" s="290"/>
    </row>
    <row r="6016" spans="1:1" x14ac:dyDescent="0.25">
      <c r="A6016" s="290"/>
    </row>
    <row r="6017" spans="1:1" x14ac:dyDescent="0.25">
      <c r="A6017" s="290"/>
    </row>
    <row r="6018" spans="1:1" x14ac:dyDescent="0.25">
      <c r="A6018" s="290"/>
    </row>
    <row r="6019" spans="1:1" x14ac:dyDescent="0.25">
      <c r="A6019" s="290"/>
    </row>
    <row r="6020" spans="1:1" x14ac:dyDescent="0.25">
      <c r="A6020" s="290"/>
    </row>
    <row r="6021" spans="1:1" x14ac:dyDescent="0.25">
      <c r="A6021" s="290"/>
    </row>
    <row r="6022" spans="1:1" x14ac:dyDescent="0.25">
      <c r="A6022" s="290"/>
    </row>
    <row r="6023" spans="1:1" x14ac:dyDescent="0.25">
      <c r="A6023" s="290"/>
    </row>
    <row r="6024" spans="1:1" x14ac:dyDescent="0.25">
      <c r="A6024" s="290"/>
    </row>
    <row r="6025" spans="1:1" x14ac:dyDescent="0.25">
      <c r="A6025" s="290"/>
    </row>
    <row r="6026" spans="1:1" x14ac:dyDescent="0.25">
      <c r="A6026" s="290"/>
    </row>
    <row r="6027" spans="1:1" x14ac:dyDescent="0.25">
      <c r="A6027" s="290"/>
    </row>
    <row r="6028" spans="1:1" x14ac:dyDescent="0.25">
      <c r="A6028" s="290"/>
    </row>
    <row r="6029" spans="1:1" x14ac:dyDescent="0.25">
      <c r="A6029" s="290"/>
    </row>
    <row r="6030" spans="1:1" x14ac:dyDescent="0.25">
      <c r="A6030" s="290"/>
    </row>
    <row r="6031" spans="1:1" x14ac:dyDescent="0.25">
      <c r="A6031" s="290"/>
    </row>
    <row r="6032" spans="1:1" x14ac:dyDescent="0.25">
      <c r="A6032" s="290"/>
    </row>
    <row r="6033" spans="1:1" x14ac:dyDescent="0.25">
      <c r="A6033" s="290"/>
    </row>
    <row r="6034" spans="1:1" x14ac:dyDescent="0.25">
      <c r="A6034" s="290"/>
    </row>
    <row r="6035" spans="1:1" x14ac:dyDescent="0.25">
      <c r="A6035" s="290"/>
    </row>
    <row r="6036" spans="1:1" x14ac:dyDescent="0.25">
      <c r="A6036" s="290"/>
    </row>
    <row r="6037" spans="1:1" x14ac:dyDescent="0.25">
      <c r="A6037" s="290"/>
    </row>
    <row r="6038" spans="1:1" x14ac:dyDescent="0.25">
      <c r="A6038" s="290"/>
    </row>
    <row r="6039" spans="1:1" x14ac:dyDescent="0.25">
      <c r="A6039" s="290"/>
    </row>
    <row r="6040" spans="1:1" x14ac:dyDescent="0.25">
      <c r="A6040" s="290"/>
    </row>
    <row r="6041" spans="1:1" x14ac:dyDescent="0.25">
      <c r="A6041" s="290"/>
    </row>
    <row r="6042" spans="1:1" x14ac:dyDescent="0.25">
      <c r="A6042" s="290"/>
    </row>
    <row r="6043" spans="1:1" x14ac:dyDescent="0.25">
      <c r="A6043" s="290"/>
    </row>
    <row r="6044" spans="1:1" x14ac:dyDescent="0.25">
      <c r="A6044" s="290"/>
    </row>
    <row r="6045" spans="1:1" x14ac:dyDescent="0.25">
      <c r="A6045" s="290"/>
    </row>
    <row r="6046" spans="1:1" x14ac:dyDescent="0.25">
      <c r="A6046" s="290"/>
    </row>
    <row r="6047" spans="1:1" x14ac:dyDescent="0.25">
      <c r="A6047" s="290"/>
    </row>
    <row r="6048" spans="1:1" x14ac:dyDescent="0.25">
      <c r="A6048" s="290"/>
    </row>
    <row r="6049" spans="1:1" x14ac:dyDescent="0.25">
      <c r="A6049" s="290"/>
    </row>
    <row r="6050" spans="1:1" x14ac:dyDescent="0.25">
      <c r="A6050" s="290"/>
    </row>
    <row r="6051" spans="1:1" x14ac:dyDescent="0.25">
      <c r="A6051" s="290"/>
    </row>
    <row r="6052" spans="1:1" x14ac:dyDescent="0.25">
      <c r="A6052" s="290"/>
    </row>
    <row r="6053" spans="1:1" x14ac:dyDescent="0.25">
      <c r="A6053" s="290"/>
    </row>
    <row r="6054" spans="1:1" x14ac:dyDescent="0.25">
      <c r="A6054" s="290"/>
    </row>
    <row r="6055" spans="1:1" x14ac:dyDescent="0.25">
      <c r="A6055" s="290"/>
    </row>
    <row r="6056" spans="1:1" x14ac:dyDescent="0.25">
      <c r="A6056" s="290"/>
    </row>
    <row r="6057" spans="1:1" x14ac:dyDescent="0.25">
      <c r="A6057" s="290"/>
    </row>
    <row r="6058" spans="1:1" x14ac:dyDescent="0.25">
      <c r="A6058" s="290"/>
    </row>
    <row r="6059" spans="1:1" x14ac:dyDescent="0.25">
      <c r="A6059" s="290"/>
    </row>
    <row r="6060" spans="1:1" x14ac:dyDescent="0.25">
      <c r="A6060" s="290"/>
    </row>
    <row r="6061" spans="1:1" x14ac:dyDescent="0.25">
      <c r="A6061" s="290"/>
    </row>
    <row r="6062" spans="1:1" x14ac:dyDescent="0.25">
      <c r="A6062" s="290"/>
    </row>
    <row r="6063" spans="1:1" x14ac:dyDescent="0.25">
      <c r="A6063" s="290"/>
    </row>
    <row r="6064" spans="1:1" x14ac:dyDescent="0.25">
      <c r="A6064" s="290"/>
    </row>
    <row r="6065" spans="1:1" x14ac:dyDescent="0.25">
      <c r="A6065" s="290"/>
    </row>
    <row r="6066" spans="1:1" x14ac:dyDescent="0.25">
      <c r="A6066" s="290"/>
    </row>
    <row r="6067" spans="1:1" x14ac:dyDescent="0.25">
      <c r="A6067" s="290"/>
    </row>
    <row r="6068" spans="1:1" x14ac:dyDescent="0.25">
      <c r="A6068" s="290"/>
    </row>
    <row r="6069" spans="1:1" x14ac:dyDescent="0.25">
      <c r="A6069" s="290"/>
    </row>
    <row r="6070" spans="1:1" x14ac:dyDescent="0.25">
      <c r="A6070" s="290"/>
    </row>
    <row r="6071" spans="1:1" x14ac:dyDescent="0.25">
      <c r="A6071" s="290"/>
    </row>
    <row r="6072" spans="1:1" x14ac:dyDescent="0.25">
      <c r="A6072" s="290"/>
    </row>
    <row r="6073" spans="1:1" x14ac:dyDescent="0.25">
      <c r="A6073" s="290"/>
    </row>
    <row r="6074" spans="1:1" x14ac:dyDescent="0.25">
      <c r="A6074" s="290"/>
    </row>
    <row r="6075" spans="1:1" x14ac:dyDescent="0.25">
      <c r="A6075" s="290"/>
    </row>
    <row r="6076" spans="1:1" x14ac:dyDescent="0.25">
      <c r="A6076" s="290"/>
    </row>
    <row r="6077" spans="1:1" x14ac:dyDescent="0.25">
      <c r="A6077" s="290"/>
    </row>
    <row r="6078" spans="1:1" x14ac:dyDescent="0.25">
      <c r="A6078" s="290"/>
    </row>
    <row r="6079" spans="1:1" x14ac:dyDescent="0.25">
      <c r="A6079" s="290"/>
    </row>
    <row r="6080" spans="1:1" x14ac:dyDescent="0.25">
      <c r="A6080" s="290"/>
    </row>
    <row r="6081" spans="1:1" x14ac:dyDescent="0.25">
      <c r="A6081" s="290"/>
    </row>
    <row r="6082" spans="1:1" x14ac:dyDescent="0.25">
      <c r="A6082" s="290"/>
    </row>
    <row r="6083" spans="1:1" x14ac:dyDescent="0.25">
      <c r="A6083" s="290"/>
    </row>
    <row r="6084" spans="1:1" x14ac:dyDescent="0.25">
      <c r="A6084" s="290"/>
    </row>
    <row r="6085" spans="1:1" x14ac:dyDescent="0.25">
      <c r="A6085" s="290"/>
    </row>
    <row r="6086" spans="1:1" x14ac:dyDescent="0.25">
      <c r="A6086" s="290"/>
    </row>
    <row r="6087" spans="1:1" x14ac:dyDescent="0.25">
      <c r="A6087" s="290"/>
    </row>
    <row r="6088" spans="1:1" x14ac:dyDescent="0.25">
      <c r="A6088" s="290"/>
    </row>
    <row r="6089" spans="1:1" x14ac:dyDescent="0.25">
      <c r="A6089" s="290"/>
    </row>
    <row r="6090" spans="1:1" x14ac:dyDescent="0.25">
      <c r="A6090" s="290"/>
    </row>
    <row r="6091" spans="1:1" x14ac:dyDescent="0.25">
      <c r="A6091" s="290"/>
    </row>
    <row r="6092" spans="1:1" x14ac:dyDescent="0.25">
      <c r="A6092" s="290"/>
    </row>
    <row r="6093" spans="1:1" x14ac:dyDescent="0.25">
      <c r="A6093" s="290"/>
    </row>
    <row r="6094" spans="1:1" x14ac:dyDescent="0.25">
      <c r="A6094" s="290"/>
    </row>
    <row r="6095" spans="1:1" x14ac:dyDescent="0.25">
      <c r="A6095" s="290"/>
    </row>
    <row r="6096" spans="1:1" x14ac:dyDescent="0.25">
      <c r="A6096" s="290"/>
    </row>
    <row r="6097" spans="1:1" x14ac:dyDescent="0.25">
      <c r="A6097" s="290"/>
    </row>
    <row r="6098" spans="1:1" x14ac:dyDescent="0.25">
      <c r="A6098" s="290"/>
    </row>
    <row r="6099" spans="1:1" x14ac:dyDescent="0.25">
      <c r="A6099" s="290"/>
    </row>
    <row r="6100" spans="1:1" x14ac:dyDescent="0.25">
      <c r="A6100" s="290"/>
    </row>
    <row r="6101" spans="1:1" x14ac:dyDescent="0.25">
      <c r="A6101" s="290"/>
    </row>
    <row r="6102" spans="1:1" x14ac:dyDescent="0.25">
      <c r="A6102" s="290"/>
    </row>
    <row r="6103" spans="1:1" x14ac:dyDescent="0.25">
      <c r="A6103" s="290"/>
    </row>
    <row r="6104" spans="1:1" x14ac:dyDescent="0.25">
      <c r="A6104" s="290"/>
    </row>
    <row r="6105" spans="1:1" x14ac:dyDescent="0.25">
      <c r="A6105" s="290"/>
    </row>
    <row r="6106" spans="1:1" x14ac:dyDescent="0.25">
      <c r="A6106" s="290"/>
    </row>
    <row r="6107" spans="1:1" x14ac:dyDescent="0.25">
      <c r="A6107" s="290"/>
    </row>
    <row r="6108" spans="1:1" x14ac:dyDescent="0.25">
      <c r="A6108" s="290"/>
    </row>
    <row r="6109" spans="1:1" x14ac:dyDescent="0.25">
      <c r="A6109" s="290"/>
    </row>
    <row r="6110" spans="1:1" x14ac:dyDescent="0.25">
      <c r="A6110" s="290"/>
    </row>
    <row r="6111" spans="1:1" x14ac:dyDescent="0.25">
      <c r="A6111" s="290"/>
    </row>
    <row r="6112" spans="1:1" x14ac:dyDescent="0.25">
      <c r="A6112" s="290"/>
    </row>
    <row r="6113" spans="1:1" x14ac:dyDescent="0.25">
      <c r="A6113" s="290"/>
    </row>
    <row r="6114" spans="1:1" x14ac:dyDescent="0.25">
      <c r="A6114" s="290"/>
    </row>
    <row r="6115" spans="1:1" x14ac:dyDescent="0.25">
      <c r="A6115" s="290"/>
    </row>
    <row r="6116" spans="1:1" x14ac:dyDescent="0.25">
      <c r="A6116" s="290"/>
    </row>
    <row r="6117" spans="1:1" x14ac:dyDescent="0.25">
      <c r="A6117" s="290"/>
    </row>
    <row r="6118" spans="1:1" x14ac:dyDescent="0.25">
      <c r="A6118" s="290"/>
    </row>
    <row r="6119" spans="1:1" x14ac:dyDescent="0.25">
      <c r="A6119" s="290"/>
    </row>
    <row r="6120" spans="1:1" x14ac:dyDescent="0.25">
      <c r="A6120" s="290"/>
    </row>
    <row r="6121" spans="1:1" x14ac:dyDescent="0.25">
      <c r="A6121" s="290"/>
    </row>
    <row r="6122" spans="1:1" x14ac:dyDescent="0.25">
      <c r="A6122" s="290"/>
    </row>
    <row r="6123" spans="1:1" x14ac:dyDescent="0.25">
      <c r="A6123" s="290"/>
    </row>
    <row r="6124" spans="1:1" x14ac:dyDescent="0.25">
      <c r="A6124" s="290"/>
    </row>
    <row r="6125" spans="1:1" x14ac:dyDescent="0.25">
      <c r="A6125" s="290"/>
    </row>
    <row r="6126" spans="1:1" x14ac:dyDescent="0.25">
      <c r="A6126" s="290"/>
    </row>
    <row r="6127" spans="1:1" x14ac:dyDescent="0.25">
      <c r="A6127" s="290"/>
    </row>
    <row r="6128" spans="1:1" x14ac:dyDescent="0.25">
      <c r="A6128" s="290"/>
    </row>
    <row r="6129" spans="1:1" x14ac:dyDescent="0.25">
      <c r="A6129" s="290"/>
    </row>
    <row r="6130" spans="1:1" x14ac:dyDescent="0.25">
      <c r="A6130" s="290"/>
    </row>
    <row r="6131" spans="1:1" x14ac:dyDescent="0.25">
      <c r="A6131" s="290"/>
    </row>
    <row r="6132" spans="1:1" x14ac:dyDescent="0.25">
      <c r="A6132" s="290"/>
    </row>
    <row r="6133" spans="1:1" x14ac:dyDescent="0.25">
      <c r="A6133" s="290"/>
    </row>
    <row r="6134" spans="1:1" x14ac:dyDescent="0.25">
      <c r="A6134" s="290"/>
    </row>
    <row r="6135" spans="1:1" x14ac:dyDescent="0.25">
      <c r="A6135" s="290"/>
    </row>
    <row r="6136" spans="1:1" x14ac:dyDescent="0.25">
      <c r="A6136" s="290"/>
    </row>
    <row r="6137" spans="1:1" x14ac:dyDescent="0.25">
      <c r="A6137" s="290"/>
    </row>
    <row r="6138" spans="1:1" x14ac:dyDescent="0.25">
      <c r="A6138" s="290"/>
    </row>
    <row r="6139" spans="1:1" x14ac:dyDescent="0.25">
      <c r="A6139" s="290"/>
    </row>
    <row r="6140" spans="1:1" x14ac:dyDescent="0.25">
      <c r="A6140" s="290"/>
    </row>
    <row r="6141" spans="1:1" x14ac:dyDescent="0.25">
      <c r="A6141" s="290"/>
    </row>
    <row r="6142" spans="1:1" x14ac:dyDescent="0.25">
      <c r="A6142" s="290"/>
    </row>
    <row r="6143" spans="1:1" x14ac:dyDescent="0.25">
      <c r="A6143" s="290"/>
    </row>
    <row r="6144" spans="1:1" x14ac:dyDescent="0.25">
      <c r="A6144" s="290"/>
    </row>
    <row r="6145" spans="1:1" x14ac:dyDescent="0.25">
      <c r="A6145" s="290"/>
    </row>
    <row r="6146" spans="1:1" x14ac:dyDescent="0.25">
      <c r="A6146" s="290"/>
    </row>
    <row r="6147" spans="1:1" x14ac:dyDescent="0.25">
      <c r="A6147" s="290"/>
    </row>
    <row r="6148" spans="1:1" x14ac:dyDescent="0.25">
      <c r="A6148" s="290"/>
    </row>
    <row r="6149" spans="1:1" x14ac:dyDescent="0.25">
      <c r="A6149" s="290"/>
    </row>
    <row r="6150" spans="1:1" x14ac:dyDescent="0.25">
      <c r="A6150" s="290"/>
    </row>
    <row r="6151" spans="1:1" x14ac:dyDescent="0.25">
      <c r="A6151" s="290"/>
    </row>
    <row r="6152" spans="1:1" x14ac:dyDescent="0.25">
      <c r="A6152" s="290"/>
    </row>
    <row r="6153" spans="1:1" x14ac:dyDescent="0.25">
      <c r="A6153" s="290"/>
    </row>
    <row r="6154" spans="1:1" x14ac:dyDescent="0.25">
      <c r="A6154" s="290"/>
    </row>
    <row r="6155" spans="1:1" x14ac:dyDescent="0.25">
      <c r="A6155" s="290"/>
    </row>
    <row r="6156" spans="1:1" x14ac:dyDescent="0.25">
      <c r="A6156" s="290"/>
    </row>
    <row r="6157" spans="1:1" x14ac:dyDescent="0.25">
      <c r="A6157" s="290"/>
    </row>
    <row r="6158" spans="1:1" x14ac:dyDescent="0.25">
      <c r="A6158" s="290"/>
    </row>
    <row r="6159" spans="1:1" x14ac:dyDescent="0.25">
      <c r="A6159" s="290"/>
    </row>
    <row r="6160" spans="1:1" x14ac:dyDescent="0.25">
      <c r="A6160" s="290"/>
    </row>
    <row r="6161" spans="1:1" x14ac:dyDescent="0.25">
      <c r="A6161" s="290"/>
    </row>
    <row r="6162" spans="1:1" x14ac:dyDescent="0.25">
      <c r="A6162" s="290"/>
    </row>
    <row r="6163" spans="1:1" x14ac:dyDescent="0.25">
      <c r="A6163" s="290"/>
    </row>
    <row r="6164" spans="1:1" x14ac:dyDescent="0.25">
      <c r="A6164" s="290"/>
    </row>
    <row r="6165" spans="1:1" x14ac:dyDescent="0.25">
      <c r="A6165" s="290"/>
    </row>
    <row r="6166" spans="1:1" x14ac:dyDescent="0.25">
      <c r="A6166" s="290"/>
    </row>
    <row r="6167" spans="1:1" x14ac:dyDescent="0.25">
      <c r="A6167" s="290"/>
    </row>
    <row r="6168" spans="1:1" x14ac:dyDescent="0.25">
      <c r="A6168" s="290"/>
    </row>
    <row r="6169" spans="1:1" x14ac:dyDescent="0.25">
      <c r="A6169" s="290"/>
    </row>
    <row r="6170" spans="1:1" x14ac:dyDescent="0.25">
      <c r="A6170" s="290"/>
    </row>
    <row r="6171" spans="1:1" x14ac:dyDescent="0.25">
      <c r="A6171" s="290"/>
    </row>
    <row r="6172" spans="1:1" x14ac:dyDescent="0.25">
      <c r="A6172" s="290"/>
    </row>
    <row r="6173" spans="1:1" x14ac:dyDescent="0.25">
      <c r="A6173" s="290"/>
    </row>
    <row r="6174" spans="1:1" x14ac:dyDescent="0.25">
      <c r="A6174" s="290"/>
    </row>
    <row r="6175" spans="1:1" x14ac:dyDescent="0.25">
      <c r="A6175" s="290"/>
    </row>
    <row r="6176" spans="1:1" x14ac:dyDescent="0.25">
      <c r="A6176" s="290"/>
    </row>
    <row r="6177" spans="1:1" x14ac:dyDescent="0.25">
      <c r="A6177" s="290"/>
    </row>
    <row r="6178" spans="1:1" x14ac:dyDescent="0.25">
      <c r="A6178" s="290"/>
    </row>
    <row r="6179" spans="1:1" x14ac:dyDescent="0.25">
      <c r="A6179" s="290"/>
    </row>
    <row r="6180" spans="1:1" x14ac:dyDescent="0.25">
      <c r="A6180" s="290"/>
    </row>
    <row r="6181" spans="1:1" x14ac:dyDescent="0.25">
      <c r="A6181" s="290"/>
    </row>
    <row r="6182" spans="1:1" x14ac:dyDescent="0.25">
      <c r="A6182" s="290"/>
    </row>
    <row r="6183" spans="1:1" x14ac:dyDescent="0.25">
      <c r="A6183" s="290"/>
    </row>
    <row r="6184" spans="1:1" x14ac:dyDescent="0.25">
      <c r="A6184" s="290"/>
    </row>
    <row r="6185" spans="1:1" x14ac:dyDescent="0.25">
      <c r="A6185" s="290"/>
    </row>
    <row r="6186" spans="1:1" x14ac:dyDescent="0.25">
      <c r="A6186" s="290"/>
    </row>
    <row r="6187" spans="1:1" x14ac:dyDescent="0.25">
      <c r="A6187" s="290"/>
    </row>
    <row r="6188" spans="1:1" x14ac:dyDescent="0.25">
      <c r="A6188" s="290"/>
    </row>
    <row r="6189" spans="1:1" x14ac:dyDescent="0.25">
      <c r="A6189" s="290"/>
    </row>
    <row r="6190" spans="1:1" x14ac:dyDescent="0.25">
      <c r="A6190" s="290"/>
    </row>
    <row r="6191" spans="1:1" x14ac:dyDescent="0.25">
      <c r="A6191" s="290"/>
    </row>
    <row r="6192" spans="1:1" x14ac:dyDescent="0.25">
      <c r="A6192" s="290"/>
    </row>
    <row r="6193" spans="1:1" x14ac:dyDescent="0.25">
      <c r="A6193" s="290"/>
    </row>
    <row r="6194" spans="1:1" x14ac:dyDescent="0.25">
      <c r="A6194" s="290"/>
    </row>
    <row r="6195" spans="1:1" x14ac:dyDescent="0.25">
      <c r="A6195" s="290"/>
    </row>
    <row r="6196" spans="1:1" x14ac:dyDescent="0.25">
      <c r="A6196" s="290"/>
    </row>
    <row r="6197" spans="1:1" x14ac:dyDescent="0.25">
      <c r="A6197" s="290"/>
    </row>
    <row r="6198" spans="1:1" x14ac:dyDescent="0.25">
      <c r="A6198" s="290"/>
    </row>
    <row r="6199" spans="1:1" x14ac:dyDescent="0.25">
      <c r="A6199" s="290"/>
    </row>
    <row r="6200" spans="1:1" x14ac:dyDescent="0.25">
      <c r="A6200" s="290"/>
    </row>
    <row r="6201" spans="1:1" x14ac:dyDescent="0.25">
      <c r="A6201" s="290"/>
    </row>
    <row r="6202" spans="1:1" x14ac:dyDescent="0.25">
      <c r="A6202" s="290"/>
    </row>
    <row r="6203" spans="1:1" x14ac:dyDescent="0.25">
      <c r="A6203" s="290"/>
    </row>
    <row r="6204" spans="1:1" x14ac:dyDescent="0.25">
      <c r="A6204" s="290"/>
    </row>
    <row r="6205" spans="1:1" x14ac:dyDescent="0.25">
      <c r="A6205" s="290"/>
    </row>
    <row r="6206" spans="1:1" x14ac:dyDescent="0.25">
      <c r="A6206" s="290"/>
    </row>
    <row r="6207" spans="1:1" x14ac:dyDescent="0.25">
      <c r="A6207" s="290"/>
    </row>
    <row r="6208" spans="1:1" x14ac:dyDescent="0.25">
      <c r="A6208" s="290"/>
    </row>
    <row r="6209" spans="1:1" x14ac:dyDescent="0.25">
      <c r="A6209" s="290"/>
    </row>
    <row r="6210" spans="1:1" x14ac:dyDescent="0.25">
      <c r="A6210" s="290"/>
    </row>
    <row r="6211" spans="1:1" x14ac:dyDescent="0.25">
      <c r="A6211" s="290"/>
    </row>
    <row r="6212" spans="1:1" x14ac:dyDescent="0.25">
      <c r="A6212" s="290"/>
    </row>
    <row r="6213" spans="1:1" x14ac:dyDescent="0.25">
      <c r="A6213" s="290"/>
    </row>
    <row r="6214" spans="1:1" x14ac:dyDescent="0.25">
      <c r="A6214" s="290"/>
    </row>
    <row r="6215" spans="1:1" x14ac:dyDescent="0.25">
      <c r="A6215" s="290"/>
    </row>
    <row r="6216" spans="1:1" x14ac:dyDescent="0.25">
      <c r="A6216" s="290"/>
    </row>
    <row r="6217" spans="1:1" x14ac:dyDescent="0.25">
      <c r="A6217" s="290"/>
    </row>
    <row r="6218" spans="1:1" x14ac:dyDescent="0.25">
      <c r="A6218" s="290"/>
    </row>
    <row r="6219" spans="1:1" x14ac:dyDescent="0.25">
      <c r="A6219" s="290"/>
    </row>
    <row r="6220" spans="1:1" x14ac:dyDescent="0.25">
      <c r="A6220" s="290"/>
    </row>
    <row r="6221" spans="1:1" x14ac:dyDescent="0.25">
      <c r="A6221" s="290"/>
    </row>
    <row r="6222" spans="1:1" x14ac:dyDescent="0.25">
      <c r="A6222" s="290"/>
    </row>
    <row r="6223" spans="1:1" x14ac:dyDescent="0.25">
      <c r="A6223" s="290"/>
    </row>
    <row r="6224" spans="1:1" x14ac:dyDescent="0.25">
      <c r="A6224" s="290"/>
    </row>
    <row r="6225" spans="1:1" x14ac:dyDescent="0.25">
      <c r="A6225" s="290"/>
    </row>
    <row r="6226" spans="1:1" x14ac:dyDescent="0.25">
      <c r="A6226" s="290"/>
    </row>
    <row r="6227" spans="1:1" x14ac:dyDescent="0.25">
      <c r="A6227" s="290"/>
    </row>
    <row r="6228" spans="1:1" x14ac:dyDescent="0.25">
      <c r="A6228" s="290"/>
    </row>
    <row r="6229" spans="1:1" x14ac:dyDescent="0.25">
      <c r="A6229" s="290"/>
    </row>
    <row r="6230" spans="1:1" x14ac:dyDescent="0.25">
      <c r="A6230" s="290"/>
    </row>
    <row r="6231" spans="1:1" x14ac:dyDescent="0.25">
      <c r="A6231" s="290"/>
    </row>
    <row r="6232" spans="1:1" x14ac:dyDescent="0.25">
      <c r="A6232" s="290"/>
    </row>
    <row r="6233" spans="1:1" x14ac:dyDescent="0.25">
      <c r="A6233" s="290"/>
    </row>
    <row r="6234" spans="1:1" x14ac:dyDescent="0.25">
      <c r="A6234" s="290"/>
    </row>
    <row r="6235" spans="1:1" x14ac:dyDescent="0.25">
      <c r="A6235" s="290"/>
    </row>
    <row r="6236" spans="1:1" x14ac:dyDescent="0.25">
      <c r="A6236" s="290"/>
    </row>
    <row r="6237" spans="1:1" x14ac:dyDescent="0.25">
      <c r="A6237" s="290"/>
    </row>
    <row r="6238" spans="1:1" x14ac:dyDescent="0.25">
      <c r="A6238" s="290"/>
    </row>
    <row r="6239" spans="1:1" x14ac:dyDescent="0.25">
      <c r="A6239" s="290"/>
    </row>
    <row r="6240" spans="1:1" x14ac:dyDescent="0.25">
      <c r="A6240" s="290"/>
    </row>
    <row r="6241" spans="1:1" x14ac:dyDescent="0.25">
      <c r="A6241" s="290"/>
    </row>
    <row r="6242" spans="1:1" x14ac:dyDescent="0.25">
      <c r="A6242" s="290"/>
    </row>
    <row r="6243" spans="1:1" x14ac:dyDescent="0.25">
      <c r="A6243" s="290"/>
    </row>
    <row r="6244" spans="1:1" x14ac:dyDescent="0.25">
      <c r="A6244" s="290"/>
    </row>
    <row r="6245" spans="1:1" x14ac:dyDescent="0.25">
      <c r="A6245" s="290"/>
    </row>
    <row r="6246" spans="1:1" x14ac:dyDescent="0.25">
      <c r="A6246" s="290"/>
    </row>
    <row r="6247" spans="1:1" x14ac:dyDescent="0.25">
      <c r="A6247" s="290"/>
    </row>
    <row r="6248" spans="1:1" x14ac:dyDescent="0.25">
      <c r="A6248" s="290"/>
    </row>
    <row r="6249" spans="1:1" x14ac:dyDescent="0.25">
      <c r="A6249" s="290"/>
    </row>
    <row r="6250" spans="1:1" x14ac:dyDescent="0.25">
      <c r="A6250" s="290"/>
    </row>
    <row r="6251" spans="1:1" x14ac:dyDescent="0.25">
      <c r="A6251" s="290"/>
    </row>
    <row r="6252" spans="1:1" x14ac:dyDescent="0.25">
      <c r="A6252" s="290"/>
    </row>
    <row r="6253" spans="1:1" x14ac:dyDescent="0.25">
      <c r="A6253" s="290"/>
    </row>
    <row r="6254" spans="1:1" x14ac:dyDescent="0.25">
      <c r="A6254" s="290"/>
    </row>
    <row r="6255" spans="1:1" x14ac:dyDescent="0.25">
      <c r="A6255" s="290"/>
    </row>
    <row r="6256" spans="1:1" x14ac:dyDescent="0.25">
      <c r="A6256" s="290"/>
    </row>
    <row r="6257" spans="1:1" x14ac:dyDescent="0.25">
      <c r="A6257" s="290"/>
    </row>
    <row r="6258" spans="1:1" x14ac:dyDescent="0.25">
      <c r="A6258" s="290"/>
    </row>
    <row r="6259" spans="1:1" x14ac:dyDescent="0.25">
      <c r="A6259" s="290"/>
    </row>
    <row r="6260" spans="1:1" x14ac:dyDescent="0.25">
      <c r="A6260" s="290"/>
    </row>
    <row r="6261" spans="1:1" x14ac:dyDescent="0.25">
      <c r="A6261" s="290"/>
    </row>
    <row r="6262" spans="1:1" x14ac:dyDescent="0.25">
      <c r="A6262" s="290"/>
    </row>
    <row r="6263" spans="1:1" x14ac:dyDescent="0.25">
      <c r="A6263" s="290"/>
    </row>
    <row r="6264" spans="1:1" x14ac:dyDescent="0.25">
      <c r="A6264" s="290"/>
    </row>
    <row r="6265" spans="1:1" x14ac:dyDescent="0.25">
      <c r="A6265" s="290"/>
    </row>
    <row r="6266" spans="1:1" x14ac:dyDescent="0.25">
      <c r="A6266" s="290"/>
    </row>
    <row r="6267" spans="1:1" x14ac:dyDescent="0.25">
      <c r="A6267" s="290"/>
    </row>
    <row r="6268" spans="1:1" x14ac:dyDescent="0.25">
      <c r="A6268" s="290"/>
    </row>
    <row r="6269" spans="1:1" x14ac:dyDescent="0.25">
      <c r="A6269" s="290"/>
    </row>
    <row r="6270" spans="1:1" x14ac:dyDescent="0.25">
      <c r="A6270" s="290"/>
    </row>
    <row r="6271" spans="1:1" x14ac:dyDescent="0.25">
      <c r="A6271" s="290"/>
    </row>
    <row r="6272" spans="1:1" x14ac:dyDescent="0.25">
      <c r="A6272" s="290"/>
    </row>
    <row r="6273" spans="1:1" x14ac:dyDescent="0.25">
      <c r="A6273" s="290"/>
    </row>
    <row r="6274" spans="1:1" x14ac:dyDescent="0.25">
      <c r="A6274" s="290"/>
    </row>
    <row r="6275" spans="1:1" x14ac:dyDescent="0.25">
      <c r="A6275" s="290"/>
    </row>
    <row r="6276" spans="1:1" x14ac:dyDescent="0.25">
      <c r="A6276" s="290"/>
    </row>
    <row r="6277" spans="1:1" x14ac:dyDescent="0.25">
      <c r="A6277" s="290"/>
    </row>
    <row r="6278" spans="1:1" x14ac:dyDescent="0.25">
      <c r="A6278" s="290"/>
    </row>
    <row r="6279" spans="1:1" x14ac:dyDescent="0.25">
      <c r="A6279" s="290"/>
    </row>
    <row r="6280" spans="1:1" x14ac:dyDescent="0.25">
      <c r="A6280" s="290"/>
    </row>
    <row r="6281" spans="1:1" x14ac:dyDescent="0.25">
      <c r="A6281" s="290"/>
    </row>
    <row r="6282" spans="1:1" x14ac:dyDescent="0.25">
      <c r="A6282" s="290"/>
    </row>
    <row r="6283" spans="1:1" x14ac:dyDescent="0.25">
      <c r="A6283" s="290"/>
    </row>
    <row r="6284" spans="1:1" x14ac:dyDescent="0.25">
      <c r="A6284" s="290"/>
    </row>
    <row r="6285" spans="1:1" x14ac:dyDescent="0.25">
      <c r="A6285" s="290"/>
    </row>
    <row r="6286" spans="1:1" x14ac:dyDescent="0.25">
      <c r="A6286" s="290"/>
    </row>
    <row r="6287" spans="1:1" x14ac:dyDescent="0.25">
      <c r="A6287" s="290"/>
    </row>
    <row r="6288" spans="1:1" x14ac:dyDescent="0.25">
      <c r="A6288" s="290"/>
    </row>
    <row r="6289" spans="1:1" x14ac:dyDescent="0.25">
      <c r="A6289" s="290"/>
    </row>
    <row r="6290" spans="1:1" x14ac:dyDescent="0.25">
      <c r="A6290" s="290"/>
    </row>
    <row r="6291" spans="1:1" x14ac:dyDescent="0.25">
      <c r="A6291" s="290"/>
    </row>
    <row r="6292" spans="1:1" x14ac:dyDescent="0.25">
      <c r="A6292" s="290"/>
    </row>
    <row r="6293" spans="1:1" x14ac:dyDescent="0.25">
      <c r="A6293" s="290"/>
    </row>
    <row r="6294" spans="1:1" x14ac:dyDescent="0.25">
      <c r="A6294" s="290"/>
    </row>
    <row r="6295" spans="1:1" x14ac:dyDescent="0.25">
      <c r="A6295" s="290"/>
    </row>
    <row r="6296" spans="1:1" x14ac:dyDescent="0.25">
      <c r="A6296" s="290"/>
    </row>
    <row r="6297" spans="1:1" x14ac:dyDescent="0.25">
      <c r="A6297" s="290"/>
    </row>
    <row r="6298" spans="1:1" x14ac:dyDescent="0.25">
      <c r="A6298" s="290"/>
    </row>
    <row r="6299" spans="1:1" x14ac:dyDescent="0.25">
      <c r="A6299" s="290"/>
    </row>
    <row r="6300" spans="1:1" x14ac:dyDescent="0.25">
      <c r="A6300" s="290"/>
    </row>
    <row r="6301" spans="1:1" x14ac:dyDescent="0.25">
      <c r="A6301" s="290"/>
    </row>
    <row r="6302" spans="1:1" x14ac:dyDescent="0.25">
      <c r="A6302" s="290"/>
    </row>
    <row r="6303" spans="1:1" x14ac:dyDescent="0.25">
      <c r="A6303" s="290"/>
    </row>
    <row r="6304" spans="1:1" x14ac:dyDescent="0.25">
      <c r="A6304" s="290"/>
    </row>
    <row r="6305" spans="1:1" x14ac:dyDescent="0.25">
      <c r="A6305" s="290"/>
    </row>
    <row r="6306" spans="1:1" x14ac:dyDescent="0.25">
      <c r="A6306" s="290"/>
    </row>
    <row r="6307" spans="1:1" x14ac:dyDescent="0.25">
      <c r="A6307" s="290"/>
    </row>
    <row r="6308" spans="1:1" x14ac:dyDescent="0.25">
      <c r="A6308" s="290"/>
    </row>
    <row r="6309" spans="1:1" x14ac:dyDescent="0.25">
      <c r="A6309" s="290"/>
    </row>
    <row r="6310" spans="1:1" x14ac:dyDescent="0.25">
      <c r="A6310" s="290"/>
    </row>
    <row r="6311" spans="1:1" x14ac:dyDescent="0.25">
      <c r="A6311" s="290"/>
    </row>
    <row r="6312" spans="1:1" x14ac:dyDescent="0.25">
      <c r="A6312" s="290"/>
    </row>
    <row r="6313" spans="1:1" x14ac:dyDescent="0.25">
      <c r="A6313" s="290"/>
    </row>
    <row r="6314" spans="1:1" x14ac:dyDescent="0.25">
      <c r="A6314" s="290"/>
    </row>
    <row r="6315" spans="1:1" x14ac:dyDescent="0.25">
      <c r="A6315" s="290"/>
    </row>
    <row r="6316" spans="1:1" x14ac:dyDescent="0.25">
      <c r="A6316" s="290"/>
    </row>
    <row r="6317" spans="1:1" x14ac:dyDescent="0.25">
      <c r="A6317" s="290"/>
    </row>
    <row r="6318" spans="1:1" x14ac:dyDescent="0.25">
      <c r="A6318" s="290"/>
    </row>
    <row r="6319" spans="1:1" x14ac:dyDescent="0.25">
      <c r="A6319" s="290"/>
    </row>
    <row r="6320" spans="1:1" x14ac:dyDescent="0.25">
      <c r="A6320" s="290"/>
    </row>
    <row r="6321" spans="1:1" x14ac:dyDescent="0.25">
      <c r="A6321" s="290"/>
    </row>
    <row r="6322" spans="1:1" x14ac:dyDescent="0.25">
      <c r="A6322" s="290"/>
    </row>
    <row r="6323" spans="1:1" x14ac:dyDescent="0.25">
      <c r="A6323" s="290"/>
    </row>
    <row r="6324" spans="1:1" x14ac:dyDescent="0.25">
      <c r="A6324" s="290"/>
    </row>
    <row r="6325" spans="1:1" x14ac:dyDescent="0.25">
      <c r="A6325" s="290"/>
    </row>
    <row r="6326" spans="1:1" x14ac:dyDescent="0.25">
      <c r="A6326" s="290"/>
    </row>
    <row r="6327" spans="1:1" x14ac:dyDescent="0.25">
      <c r="A6327" s="290"/>
    </row>
    <row r="6328" spans="1:1" x14ac:dyDescent="0.25">
      <c r="A6328" s="290"/>
    </row>
    <row r="6329" spans="1:1" x14ac:dyDescent="0.25">
      <c r="A6329" s="290"/>
    </row>
    <row r="6330" spans="1:1" x14ac:dyDescent="0.25">
      <c r="A6330" s="290"/>
    </row>
    <row r="6331" spans="1:1" x14ac:dyDescent="0.25">
      <c r="A6331" s="290"/>
    </row>
    <row r="6332" spans="1:1" x14ac:dyDescent="0.25">
      <c r="A6332" s="290"/>
    </row>
    <row r="6333" spans="1:1" x14ac:dyDescent="0.25">
      <c r="A6333" s="290"/>
    </row>
    <row r="6334" spans="1:1" x14ac:dyDescent="0.25">
      <c r="A6334" s="290"/>
    </row>
    <row r="6335" spans="1:1" x14ac:dyDescent="0.25">
      <c r="A6335" s="290"/>
    </row>
    <row r="6336" spans="1:1" x14ac:dyDescent="0.25">
      <c r="A6336" s="290"/>
    </row>
    <row r="6337" spans="1:1" x14ac:dyDescent="0.25">
      <c r="A6337" s="290"/>
    </row>
    <row r="6338" spans="1:1" x14ac:dyDescent="0.25">
      <c r="A6338" s="290"/>
    </row>
    <row r="6339" spans="1:1" x14ac:dyDescent="0.25">
      <c r="A6339" s="290"/>
    </row>
    <row r="6340" spans="1:1" x14ac:dyDescent="0.25">
      <c r="A6340" s="290"/>
    </row>
    <row r="6341" spans="1:1" x14ac:dyDescent="0.25">
      <c r="A6341" s="290"/>
    </row>
    <row r="6342" spans="1:1" x14ac:dyDescent="0.25">
      <c r="A6342" s="290"/>
    </row>
    <row r="6343" spans="1:1" x14ac:dyDescent="0.25">
      <c r="A6343" s="290"/>
    </row>
    <row r="6344" spans="1:1" x14ac:dyDescent="0.25">
      <c r="A6344" s="290"/>
    </row>
    <row r="6345" spans="1:1" x14ac:dyDescent="0.25">
      <c r="A6345" s="290"/>
    </row>
    <row r="6346" spans="1:1" x14ac:dyDescent="0.25">
      <c r="A6346" s="290"/>
    </row>
    <row r="6347" spans="1:1" x14ac:dyDescent="0.25">
      <c r="A6347" s="290"/>
    </row>
    <row r="6348" spans="1:1" x14ac:dyDescent="0.25">
      <c r="A6348" s="290"/>
    </row>
    <row r="6349" spans="1:1" x14ac:dyDescent="0.25">
      <c r="A6349" s="290"/>
    </row>
    <row r="6350" spans="1:1" x14ac:dyDescent="0.25">
      <c r="A6350" s="290"/>
    </row>
    <row r="6351" spans="1:1" x14ac:dyDescent="0.25">
      <c r="A6351" s="290"/>
    </row>
    <row r="6352" spans="1:1" x14ac:dyDescent="0.25">
      <c r="A6352" s="290"/>
    </row>
    <row r="6353" spans="1:1" x14ac:dyDescent="0.25">
      <c r="A6353" s="290"/>
    </row>
    <row r="6354" spans="1:1" x14ac:dyDescent="0.25">
      <c r="A6354" s="290"/>
    </row>
    <row r="6355" spans="1:1" x14ac:dyDescent="0.25">
      <c r="A6355" s="290"/>
    </row>
    <row r="6356" spans="1:1" x14ac:dyDescent="0.25">
      <c r="A6356" s="290"/>
    </row>
    <row r="6357" spans="1:1" x14ac:dyDescent="0.25">
      <c r="A6357" s="290"/>
    </row>
    <row r="6358" spans="1:1" x14ac:dyDescent="0.25">
      <c r="A6358" s="290"/>
    </row>
    <row r="6359" spans="1:1" x14ac:dyDescent="0.25">
      <c r="A6359" s="290"/>
    </row>
    <row r="6360" spans="1:1" x14ac:dyDescent="0.25">
      <c r="A6360" s="290"/>
    </row>
    <row r="6361" spans="1:1" x14ac:dyDescent="0.25">
      <c r="A6361" s="290"/>
    </row>
    <row r="6362" spans="1:1" x14ac:dyDescent="0.25">
      <c r="A6362" s="290"/>
    </row>
    <row r="6363" spans="1:1" x14ac:dyDescent="0.25">
      <c r="A6363" s="290"/>
    </row>
    <row r="6364" spans="1:1" x14ac:dyDescent="0.25">
      <c r="A6364" s="290"/>
    </row>
    <row r="6365" spans="1:1" x14ac:dyDescent="0.25">
      <c r="A6365" s="290"/>
    </row>
    <row r="6366" spans="1:1" x14ac:dyDescent="0.25">
      <c r="A6366" s="290"/>
    </row>
    <row r="6367" spans="1:1" x14ac:dyDescent="0.25">
      <c r="A6367" s="290"/>
    </row>
    <row r="6368" spans="1:1" x14ac:dyDescent="0.25">
      <c r="A6368" s="290"/>
    </row>
    <row r="6369" spans="1:1" x14ac:dyDescent="0.25">
      <c r="A6369" s="290"/>
    </row>
    <row r="6370" spans="1:1" x14ac:dyDescent="0.25">
      <c r="A6370" s="290"/>
    </row>
    <row r="6371" spans="1:1" x14ac:dyDescent="0.25">
      <c r="A6371" s="290"/>
    </row>
    <row r="6372" spans="1:1" x14ac:dyDescent="0.25">
      <c r="A6372" s="290"/>
    </row>
    <row r="6373" spans="1:1" x14ac:dyDescent="0.25">
      <c r="A6373" s="290"/>
    </row>
    <row r="6374" spans="1:1" x14ac:dyDescent="0.25">
      <c r="A6374" s="290"/>
    </row>
    <row r="6375" spans="1:1" x14ac:dyDescent="0.25">
      <c r="A6375" s="290"/>
    </row>
    <row r="6376" spans="1:1" x14ac:dyDescent="0.25">
      <c r="A6376" s="290"/>
    </row>
    <row r="6377" spans="1:1" x14ac:dyDescent="0.25">
      <c r="A6377" s="290"/>
    </row>
    <row r="6378" spans="1:1" x14ac:dyDescent="0.25">
      <c r="A6378" s="290"/>
    </row>
    <row r="6379" spans="1:1" x14ac:dyDescent="0.25">
      <c r="A6379" s="290"/>
    </row>
    <row r="6380" spans="1:1" x14ac:dyDescent="0.25">
      <c r="A6380" s="290"/>
    </row>
    <row r="6381" spans="1:1" x14ac:dyDescent="0.25">
      <c r="A6381" s="290"/>
    </row>
    <row r="6382" spans="1:1" x14ac:dyDescent="0.25">
      <c r="A6382" s="290"/>
    </row>
    <row r="6383" spans="1:1" x14ac:dyDescent="0.25">
      <c r="A6383" s="290"/>
    </row>
    <row r="6384" spans="1:1" x14ac:dyDescent="0.25">
      <c r="A6384" s="290"/>
    </row>
    <row r="6385" spans="1:1" x14ac:dyDescent="0.25">
      <c r="A6385" s="290"/>
    </row>
    <row r="6386" spans="1:1" x14ac:dyDescent="0.25">
      <c r="A6386" s="290"/>
    </row>
    <row r="6387" spans="1:1" x14ac:dyDescent="0.25">
      <c r="A6387" s="290"/>
    </row>
    <row r="6388" spans="1:1" x14ac:dyDescent="0.25">
      <c r="A6388" s="290"/>
    </row>
    <row r="6389" spans="1:1" x14ac:dyDescent="0.25">
      <c r="A6389" s="290"/>
    </row>
    <row r="6390" spans="1:1" x14ac:dyDescent="0.25">
      <c r="A6390" s="290"/>
    </row>
    <row r="6391" spans="1:1" x14ac:dyDescent="0.25">
      <c r="A6391" s="290"/>
    </row>
    <row r="6392" spans="1:1" x14ac:dyDescent="0.25">
      <c r="A6392" s="290"/>
    </row>
    <row r="6393" spans="1:1" x14ac:dyDescent="0.25">
      <c r="A6393" s="290"/>
    </row>
    <row r="6394" spans="1:1" x14ac:dyDescent="0.25">
      <c r="A6394" s="290"/>
    </row>
    <row r="6395" spans="1:1" x14ac:dyDescent="0.25">
      <c r="A6395" s="290"/>
    </row>
    <row r="6396" spans="1:1" x14ac:dyDescent="0.25">
      <c r="A6396" s="290"/>
    </row>
    <row r="6397" spans="1:1" x14ac:dyDescent="0.25">
      <c r="A6397" s="290"/>
    </row>
    <row r="6398" spans="1:1" x14ac:dyDescent="0.25">
      <c r="A6398" s="290"/>
    </row>
    <row r="6399" spans="1:1" x14ac:dyDescent="0.25">
      <c r="A6399" s="290"/>
    </row>
    <row r="6400" spans="1:1" x14ac:dyDescent="0.25">
      <c r="A6400" s="290"/>
    </row>
    <row r="6401" spans="1:1" x14ac:dyDescent="0.25">
      <c r="A6401" s="290"/>
    </row>
    <row r="6402" spans="1:1" x14ac:dyDescent="0.25">
      <c r="A6402" s="290"/>
    </row>
    <row r="6403" spans="1:1" x14ac:dyDescent="0.25">
      <c r="A6403" s="290"/>
    </row>
    <row r="6404" spans="1:1" x14ac:dyDescent="0.25">
      <c r="A6404" s="290"/>
    </row>
    <row r="6405" spans="1:1" x14ac:dyDescent="0.25">
      <c r="A6405" s="290"/>
    </row>
    <row r="6406" spans="1:1" x14ac:dyDescent="0.25">
      <c r="A6406" s="290"/>
    </row>
    <row r="6407" spans="1:1" x14ac:dyDescent="0.25">
      <c r="A6407" s="290"/>
    </row>
    <row r="6408" spans="1:1" x14ac:dyDescent="0.25">
      <c r="A6408" s="290"/>
    </row>
    <row r="6409" spans="1:1" x14ac:dyDescent="0.25">
      <c r="A6409" s="290"/>
    </row>
    <row r="6410" spans="1:1" x14ac:dyDescent="0.25">
      <c r="A6410" s="290"/>
    </row>
    <row r="6411" spans="1:1" x14ac:dyDescent="0.25">
      <c r="A6411" s="290"/>
    </row>
    <row r="6412" spans="1:1" x14ac:dyDescent="0.25">
      <c r="A6412" s="290"/>
    </row>
    <row r="6413" spans="1:1" x14ac:dyDescent="0.25">
      <c r="A6413" s="290"/>
    </row>
    <row r="6414" spans="1:1" x14ac:dyDescent="0.25">
      <c r="A6414" s="290"/>
    </row>
    <row r="6415" spans="1:1" x14ac:dyDescent="0.25">
      <c r="A6415" s="290"/>
    </row>
    <row r="6416" spans="1:1" x14ac:dyDescent="0.25">
      <c r="A6416" s="290"/>
    </row>
    <row r="6417" spans="1:1" x14ac:dyDescent="0.25">
      <c r="A6417" s="290"/>
    </row>
    <row r="6418" spans="1:1" x14ac:dyDescent="0.25">
      <c r="A6418" s="290"/>
    </row>
    <row r="6419" spans="1:1" x14ac:dyDescent="0.25">
      <c r="A6419" s="290"/>
    </row>
    <row r="6420" spans="1:1" x14ac:dyDescent="0.25">
      <c r="A6420" s="290"/>
    </row>
    <row r="6421" spans="1:1" x14ac:dyDescent="0.25">
      <c r="A6421" s="290"/>
    </row>
    <row r="6422" spans="1:1" x14ac:dyDescent="0.25">
      <c r="A6422" s="290"/>
    </row>
    <row r="6423" spans="1:1" x14ac:dyDescent="0.25">
      <c r="A6423" s="290"/>
    </row>
    <row r="6424" spans="1:1" x14ac:dyDescent="0.25">
      <c r="A6424" s="290"/>
    </row>
    <row r="6425" spans="1:1" x14ac:dyDescent="0.25">
      <c r="A6425" s="290"/>
    </row>
    <row r="6426" spans="1:1" x14ac:dyDescent="0.25">
      <c r="A6426" s="290"/>
    </row>
    <row r="6427" spans="1:1" x14ac:dyDescent="0.25">
      <c r="A6427" s="290"/>
    </row>
    <row r="6428" spans="1:1" x14ac:dyDescent="0.25">
      <c r="A6428" s="290"/>
    </row>
    <row r="6429" spans="1:1" x14ac:dyDescent="0.25">
      <c r="A6429" s="290"/>
    </row>
    <row r="6430" spans="1:1" x14ac:dyDescent="0.25">
      <c r="A6430" s="290"/>
    </row>
    <row r="6431" spans="1:1" x14ac:dyDescent="0.25">
      <c r="A6431" s="290"/>
    </row>
    <row r="6432" spans="1:1" x14ac:dyDescent="0.25">
      <c r="A6432" s="290"/>
    </row>
    <row r="6433" spans="1:1" x14ac:dyDescent="0.25">
      <c r="A6433" s="290"/>
    </row>
    <row r="6434" spans="1:1" x14ac:dyDescent="0.25">
      <c r="A6434" s="290"/>
    </row>
    <row r="6435" spans="1:1" x14ac:dyDescent="0.25">
      <c r="A6435" s="290"/>
    </row>
    <row r="6436" spans="1:1" x14ac:dyDescent="0.25">
      <c r="A6436" s="290"/>
    </row>
    <row r="6437" spans="1:1" x14ac:dyDescent="0.25">
      <c r="A6437" s="290"/>
    </row>
    <row r="6438" spans="1:1" x14ac:dyDescent="0.25">
      <c r="A6438" s="290"/>
    </row>
    <row r="6439" spans="1:1" x14ac:dyDescent="0.25">
      <c r="A6439" s="290"/>
    </row>
    <row r="6440" spans="1:1" x14ac:dyDescent="0.25">
      <c r="A6440" s="290"/>
    </row>
    <row r="6441" spans="1:1" x14ac:dyDescent="0.25">
      <c r="A6441" s="290"/>
    </row>
    <row r="6442" spans="1:1" x14ac:dyDescent="0.25">
      <c r="A6442" s="290"/>
    </row>
    <row r="6443" spans="1:1" x14ac:dyDescent="0.25">
      <c r="A6443" s="290"/>
    </row>
    <row r="6444" spans="1:1" x14ac:dyDescent="0.25">
      <c r="A6444" s="290"/>
    </row>
    <row r="6445" spans="1:1" x14ac:dyDescent="0.25">
      <c r="A6445" s="290"/>
    </row>
    <row r="6446" spans="1:1" x14ac:dyDescent="0.25">
      <c r="A6446" s="290"/>
    </row>
    <row r="6447" spans="1:1" x14ac:dyDescent="0.25">
      <c r="A6447" s="290"/>
    </row>
    <row r="6448" spans="1:1" x14ac:dyDescent="0.25">
      <c r="A6448" s="290"/>
    </row>
    <row r="6449" spans="1:1" x14ac:dyDescent="0.25">
      <c r="A6449" s="290"/>
    </row>
    <row r="6450" spans="1:1" x14ac:dyDescent="0.25">
      <c r="A6450" s="290"/>
    </row>
    <row r="6451" spans="1:1" x14ac:dyDescent="0.25">
      <c r="A6451" s="290"/>
    </row>
    <row r="6452" spans="1:1" x14ac:dyDescent="0.25">
      <c r="A6452" s="290"/>
    </row>
    <row r="6453" spans="1:1" x14ac:dyDescent="0.25">
      <c r="A6453" s="290"/>
    </row>
    <row r="6454" spans="1:1" x14ac:dyDescent="0.25">
      <c r="A6454" s="290"/>
    </row>
    <row r="6455" spans="1:1" x14ac:dyDescent="0.25">
      <c r="A6455" s="290"/>
    </row>
    <row r="6456" spans="1:1" x14ac:dyDescent="0.25">
      <c r="A6456" s="290"/>
    </row>
    <row r="6457" spans="1:1" x14ac:dyDescent="0.25">
      <c r="A6457" s="290"/>
    </row>
    <row r="6458" spans="1:1" x14ac:dyDescent="0.25">
      <c r="A6458" s="290"/>
    </row>
    <row r="6459" spans="1:1" x14ac:dyDescent="0.25">
      <c r="A6459" s="290"/>
    </row>
    <row r="6460" spans="1:1" x14ac:dyDescent="0.25">
      <c r="A6460" s="290"/>
    </row>
    <row r="6461" spans="1:1" x14ac:dyDescent="0.25">
      <c r="A6461" s="290"/>
    </row>
    <row r="6462" spans="1:1" x14ac:dyDescent="0.25">
      <c r="A6462" s="290"/>
    </row>
    <row r="6463" spans="1:1" x14ac:dyDescent="0.25">
      <c r="A6463" s="290"/>
    </row>
    <row r="6464" spans="1:1" x14ac:dyDescent="0.25">
      <c r="A6464" s="290"/>
    </row>
    <row r="6465" spans="1:1" x14ac:dyDescent="0.25">
      <c r="A6465" s="290"/>
    </row>
    <row r="6466" spans="1:1" x14ac:dyDescent="0.25">
      <c r="A6466" s="290"/>
    </row>
    <row r="6467" spans="1:1" x14ac:dyDescent="0.25">
      <c r="A6467" s="290"/>
    </row>
    <row r="6468" spans="1:1" x14ac:dyDescent="0.25">
      <c r="A6468" s="290"/>
    </row>
    <row r="6469" spans="1:1" x14ac:dyDescent="0.25">
      <c r="A6469" s="290"/>
    </row>
    <row r="6470" spans="1:1" x14ac:dyDescent="0.25">
      <c r="A6470" s="290"/>
    </row>
    <row r="6471" spans="1:1" x14ac:dyDescent="0.25">
      <c r="A6471" s="290"/>
    </row>
    <row r="6472" spans="1:1" x14ac:dyDescent="0.25">
      <c r="A6472" s="290"/>
    </row>
    <row r="6473" spans="1:1" x14ac:dyDescent="0.25">
      <c r="A6473" s="290"/>
    </row>
    <row r="6474" spans="1:1" x14ac:dyDescent="0.25">
      <c r="A6474" s="290"/>
    </row>
    <row r="6475" spans="1:1" x14ac:dyDescent="0.25">
      <c r="A6475" s="290"/>
    </row>
    <row r="6476" spans="1:1" x14ac:dyDescent="0.25">
      <c r="A6476" s="290"/>
    </row>
    <row r="6477" spans="1:1" x14ac:dyDescent="0.25">
      <c r="A6477" s="290"/>
    </row>
    <row r="6478" spans="1:1" x14ac:dyDescent="0.25">
      <c r="A6478" s="290"/>
    </row>
    <row r="6479" spans="1:1" x14ac:dyDescent="0.25">
      <c r="A6479" s="290"/>
    </row>
    <row r="6480" spans="1:1" x14ac:dyDescent="0.25">
      <c r="A6480" s="290"/>
    </row>
    <row r="6481" spans="1:1" x14ac:dyDescent="0.25">
      <c r="A6481" s="290"/>
    </row>
    <row r="6482" spans="1:1" x14ac:dyDescent="0.25">
      <c r="A6482" s="290"/>
    </row>
    <row r="6483" spans="1:1" x14ac:dyDescent="0.25">
      <c r="A6483" s="290"/>
    </row>
    <row r="6484" spans="1:1" x14ac:dyDescent="0.25">
      <c r="A6484" s="290"/>
    </row>
    <row r="6485" spans="1:1" x14ac:dyDescent="0.25">
      <c r="A6485" s="290"/>
    </row>
    <row r="6486" spans="1:1" x14ac:dyDescent="0.25">
      <c r="A6486" s="290"/>
    </row>
    <row r="6487" spans="1:1" x14ac:dyDescent="0.25">
      <c r="A6487" s="290"/>
    </row>
    <row r="6488" spans="1:1" x14ac:dyDescent="0.25">
      <c r="A6488" s="290"/>
    </row>
    <row r="6489" spans="1:1" x14ac:dyDescent="0.25">
      <c r="A6489" s="290"/>
    </row>
    <row r="6490" spans="1:1" x14ac:dyDescent="0.25">
      <c r="A6490" s="290"/>
    </row>
    <row r="6491" spans="1:1" x14ac:dyDescent="0.25">
      <c r="A6491" s="290"/>
    </row>
    <row r="6492" spans="1:1" x14ac:dyDescent="0.25">
      <c r="A6492" s="290"/>
    </row>
    <row r="6493" spans="1:1" x14ac:dyDescent="0.25">
      <c r="A6493" s="290"/>
    </row>
    <row r="6494" spans="1:1" x14ac:dyDescent="0.25">
      <c r="A6494" s="290"/>
    </row>
    <row r="6495" spans="1:1" x14ac:dyDescent="0.25">
      <c r="A6495" s="290"/>
    </row>
    <row r="6496" spans="1:1" x14ac:dyDescent="0.25">
      <c r="A6496" s="290"/>
    </row>
    <row r="6497" spans="1:1" x14ac:dyDescent="0.25">
      <c r="A6497" s="290"/>
    </row>
    <row r="6498" spans="1:1" x14ac:dyDescent="0.25">
      <c r="A6498" s="290"/>
    </row>
    <row r="6499" spans="1:1" x14ac:dyDescent="0.25">
      <c r="A6499" s="290"/>
    </row>
    <row r="6500" spans="1:1" x14ac:dyDescent="0.25">
      <c r="A6500" s="290"/>
    </row>
    <row r="6501" spans="1:1" x14ac:dyDescent="0.25">
      <c r="A6501" s="290"/>
    </row>
    <row r="6502" spans="1:1" x14ac:dyDescent="0.25">
      <c r="A6502" s="290"/>
    </row>
    <row r="6503" spans="1:1" x14ac:dyDescent="0.25">
      <c r="A6503" s="290"/>
    </row>
    <row r="6504" spans="1:1" x14ac:dyDescent="0.25">
      <c r="A6504" s="290"/>
    </row>
    <row r="6505" spans="1:1" x14ac:dyDescent="0.25">
      <c r="A6505" s="290"/>
    </row>
    <row r="6506" spans="1:1" x14ac:dyDescent="0.25">
      <c r="A6506" s="290"/>
    </row>
    <row r="6507" spans="1:1" x14ac:dyDescent="0.25">
      <c r="A6507" s="290"/>
    </row>
    <row r="6508" spans="1:1" x14ac:dyDescent="0.25">
      <c r="A6508" s="290"/>
    </row>
    <row r="6509" spans="1:1" x14ac:dyDescent="0.25">
      <c r="A6509" s="290"/>
    </row>
    <row r="6510" spans="1:1" x14ac:dyDescent="0.25">
      <c r="A6510" s="290"/>
    </row>
    <row r="6511" spans="1:1" x14ac:dyDescent="0.25">
      <c r="A6511" s="290"/>
    </row>
    <row r="6512" spans="1:1" x14ac:dyDescent="0.25">
      <c r="A6512" s="290"/>
    </row>
    <row r="6513" spans="1:1" x14ac:dyDescent="0.25">
      <c r="A6513" s="290"/>
    </row>
    <row r="6514" spans="1:1" x14ac:dyDescent="0.25">
      <c r="A6514" s="290"/>
    </row>
    <row r="6515" spans="1:1" x14ac:dyDescent="0.25">
      <c r="A6515" s="290"/>
    </row>
    <row r="6516" spans="1:1" x14ac:dyDescent="0.25">
      <c r="A6516" s="290"/>
    </row>
    <row r="6517" spans="1:1" x14ac:dyDescent="0.25">
      <c r="A6517" s="290"/>
    </row>
    <row r="6518" spans="1:1" x14ac:dyDescent="0.25">
      <c r="A6518" s="290"/>
    </row>
    <row r="6519" spans="1:1" x14ac:dyDescent="0.25">
      <c r="A6519" s="290"/>
    </row>
    <row r="6520" spans="1:1" x14ac:dyDescent="0.25">
      <c r="A6520" s="290"/>
    </row>
    <row r="6521" spans="1:1" x14ac:dyDescent="0.25">
      <c r="A6521" s="290"/>
    </row>
    <row r="6522" spans="1:1" x14ac:dyDescent="0.25">
      <c r="A6522" s="290"/>
    </row>
    <row r="6523" spans="1:1" x14ac:dyDescent="0.25">
      <c r="A6523" s="290"/>
    </row>
    <row r="6524" spans="1:1" x14ac:dyDescent="0.25">
      <c r="A6524" s="290"/>
    </row>
    <row r="6525" spans="1:1" x14ac:dyDescent="0.25">
      <c r="A6525" s="290"/>
    </row>
    <row r="6526" spans="1:1" x14ac:dyDescent="0.25">
      <c r="A6526" s="290"/>
    </row>
    <row r="6527" spans="1:1" x14ac:dyDescent="0.25">
      <c r="A6527" s="290"/>
    </row>
    <row r="6528" spans="1:1" x14ac:dyDescent="0.25">
      <c r="A6528" s="290"/>
    </row>
    <row r="6529" spans="1:1" x14ac:dyDescent="0.25">
      <c r="A6529" s="290"/>
    </row>
    <row r="6530" spans="1:1" x14ac:dyDescent="0.25">
      <c r="A6530" s="290"/>
    </row>
    <row r="6531" spans="1:1" x14ac:dyDescent="0.25">
      <c r="A6531" s="290"/>
    </row>
    <row r="6532" spans="1:1" x14ac:dyDescent="0.25">
      <c r="A6532" s="290"/>
    </row>
    <row r="6533" spans="1:1" x14ac:dyDescent="0.25">
      <c r="A6533" s="290"/>
    </row>
    <row r="6534" spans="1:1" x14ac:dyDescent="0.25">
      <c r="A6534" s="290"/>
    </row>
    <row r="6535" spans="1:1" x14ac:dyDescent="0.25">
      <c r="A6535" s="290"/>
    </row>
    <row r="6536" spans="1:1" x14ac:dyDescent="0.25">
      <c r="A6536" s="290"/>
    </row>
    <row r="6537" spans="1:1" x14ac:dyDescent="0.25">
      <c r="A6537" s="290"/>
    </row>
    <row r="6538" spans="1:1" x14ac:dyDescent="0.25">
      <c r="A6538" s="290"/>
    </row>
    <row r="6539" spans="1:1" x14ac:dyDescent="0.25">
      <c r="A6539" s="290"/>
    </row>
    <row r="6540" spans="1:1" x14ac:dyDescent="0.25">
      <c r="A6540" s="290"/>
    </row>
    <row r="6541" spans="1:1" x14ac:dyDescent="0.25">
      <c r="A6541" s="290"/>
    </row>
    <row r="6542" spans="1:1" x14ac:dyDescent="0.25">
      <c r="A6542" s="290"/>
    </row>
    <row r="6543" spans="1:1" x14ac:dyDescent="0.25">
      <c r="A6543" s="290"/>
    </row>
    <row r="6544" spans="1:1" x14ac:dyDescent="0.25">
      <c r="A6544" s="290"/>
    </row>
    <row r="6545" spans="1:1" x14ac:dyDescent="0.25">
      <c r="A6545" s="290"/>
    </row>
    <row r="6546" spans="1:1" x14ac:dyDescent="0.25">
      <c r="A6546" s="290"/>
    </row>
    <row r="6547" spans="1:1" x14ac:dyDescent="0.25">
      <c r="A6547" s="290"/>
    </row>
    <row r="6548" spans="1:1" x14ac:dyDescent="0.25">
      <c r="A6548" s="290"/>
    </row>
    <row r="6549" spans="1:1" x14ac:dyDescent="0.25">
      <c r="A6549" s="290"/>
    </row>
    <row r="6550" spans="1:1" x14ac:dyDescent="0.25">
      <c r="A6550" s="290"/>
    </row>
    <row r="6551" spans="1:1" x14ac:dyDescent="0.25">
      <c r="A6551" s="290"/>
    </row>
    <row r="6552" spans="1:1" x14ac:dyDescent="0.25">
      <c r="A6552" s="290"/>
    </row>
    <row r="6553" spans="1:1" x14ac:dyDescent="0.25">
      <c r="A6553" s="290"/>
    </row>
    <row r="6554" spans="1:1" x14ac:dyDescent="0.25">
      <c r="A6554" s="290"/>
    </row>
    <row r="6555" spans="1:1" x14ac:dyDescent="0.25">
      <c r="A6555" s="290"/>
    </row>
    <row r="6556" spans="1:1" x14ac:dyDescent="0.25">
      <c r="A6556" s="290"/>
    </row>
    <row r="6557" spans="1:1" x14ac:dyDescent="0.25">
      <c r="A6557" s="290"/>
    </row>
    <row r="6558" spans="1:1" x14ac:dyDescent="0.25">
      <c r="A6558" s="290"/>
    </row>
    <row r="6559" spans="1:1" x14ac:dyDescent="0.25">
      <c r="A6559" s="290"/>
    </row>
    <row r="6560" spans="1:1" x14ac:dyDescent="0.25">
      <c r="A6560" s="290"/>
    </row>
    <row r="6561" spans="1:1" x14ac:dyDescent="0.25">
      <c r="A6561" s="290"/>
    </row>
    <row r="6562" spans="1:1" x14ac:dyDescent="0.25">
      <c r="A6562" s="290"/>
    </row>
    <row r="6563" spans="1:1" x14ac:dyDescent="0.25">
      <c r="A6563" s="290"/>
    </row>
    <row r="6564" spans="1:1" x14ac:dyDescent="0.25">
      <c r="A6564" s="290"/>
    </row>
    <row r="6565" spans="1:1" x14ac:dyDescent="0.25">
      <c r="A6565" s="290"/>
    </row>
    <row r="6566" spans="1:1" x14ac:dyDescent="0.25">
      <c r="A6566" s="290"/>
    </row>
    <row r="6567" spans="1:1" x14ac:dyDescent="0.25">
      <c r="A6567" s="290"/>
    </row>
    <row r="6568" spans="1:1" x14ac:dyDescent="0.25">
      <c r="A6568" s="290"/>
    </row>
    <row r="6569" spans="1:1" x14ac:dyDescent="0.25">
      <c r="A6569" s="290"/>
    </row>
    <row r="6570" spans="1:1" x14ac:dyDescent="0.25">
      <c r="A6570" s="290"/>
    </row>
    <row r="6571" spans="1:1" x14ac:dyDescent="0.25">
      <c r="A6571" s="290"/>
    </row>
    <row r="6572" spans="1:1" x14ac:dyDescent="0.25">
      <c r="A6572" s="290"/>
    </row>
    <row r="6573" spans="1:1" x14ac:dyDescent="0.25">
      <c r="A6573" s="290"/>
    </row>
    <row r="6574" spans="1:1" x14ac:dyDescent="0.25">
      <c r="A6574" s="290"/>
    </row>
    <row r="6575" spans="1:1" x14ac:dyDescent="0.25">
      <c r="A6575" s="290"/>
    </row>
    <row r="6576" spans="1:1" x14ac:dyDescent="0.25">
      <c r="A6576" s="290"/>
    </row>
    <row r="6577" spans="1:1" x14ac:dyDescent="0.25">
      <c r="A6577" s="290"/>
    </row>
    <row r="6578" spans="1:1" x14ac:dyDescent="0.25">
      <c r="A6578" s="290"/>
    </row>
    <row r="6579" spans="1:1" x14ac:dyDescent="0.25">
      <c r="A6579" s="290"/>
    </row>
    <row r="6580" spans="1:1" x14ac:dyDescent="0.25">
      <c r="A6580" s="290"/>
    </row>
    <row r="6581" spans="1:1" x14ac:dyDescent="0.25">
      <c r="A6581" s="290"/>
    </row>
    <row r="6582" spans="1:1" x14ac:dyDescent="0.25">
      <c r="A6582" s="290"/>
    </row>
    <row r="6583" spans="1:1" x14ac:dyDescent="0.25">
      <c r="A6583" s="290"/>
    </row>
    <row r="6584" spans="1:1" x14ac:dyDescent="0.25">
      <c r="A6584" s="290"/>
    </row>
    <row r="6585" spans="1:1" x14ac:dyDescent="0.25">
      <c r="A6585" s="290"/>
    </row>
    <row r="6586" spans="1:1" x14ac:dyDescent="0.25">
      <c r="A6586" s="290"/>
    </row>
    <row r="6587" spans="1:1" x14ac:dyDescent="0.25">
      <c r="A6587" s="290"/>
    </row>
    <row r="6588" spans="1:1" x14ac:dyDescent="0.25">
      <c r="A6588" s="290"/>
    </row>
    <row r="6589" spans="1:1" x14ac:dyDescent="0.25">
      <c r="A6589" s="290"/>
    </row>
    <row r="6590" spans="1:1" x14ac:dyDescent="0.25">
      <c r="A6590" s="290"/>
    </row>
    <row r="6591" spans="1:1" x14ac:dyDescent="0.25">
      <c r="A6591" s="290"/>
    </row>
    <row r="6592" spans="1:1" x14ac:dyDescent="0.25">
      <c r="A6592" s="290"/>
    </row>
    <row r="6593" spans="1:1" x14ac:dyDescent="0.25">
      <c r="A6593" s="290"/>
    </row>
    <row r="6594" spans="1:1" x14ac:dyDescent="0.25">
      <c r="A6594" s="290"/>
    </row>
    <row r="6595" spans="1:1" x14ac:dyDescent="0.25">
      <c r="A6595" s="290"/>
    </row>
    <row r="6596" spans="1:1" x14ac:dyDescent="0.25">
      <c r="A6596" s="290"/>
    </row>
    <row r="6597" spans="1:1" x14ac:dyDescent="0.25">
      <c r="A6597" s="290"/>
    </row>
    <row r="6598" spans="1:1" x14ac:dyDescent="0.25">
      <c r="A6598" s="290"/>
    </row>
    <row r="6599" spans="1:1" x14ac:dyDescent="0.25">
      <c r="A6599" s="290"/>
    </row>
    <row r="6600" spans="1:1" x14ac:dyDescent="0.25">
      <c r="A6600" s="290"/>
    </row>
    <row r="6601" spans="1:1" x14ac:dyDescent="0.25">
      <c r="A6601" s="290"/>
    </row>
    <row r="6602" spans="1:1" x14ac:dyDescent="0.25">
      <c r="A6602" s="290"/>
    </row>
    <row r="6603" spans="1:1" x14ac:dyDescent="0.25">
      <c r="A6603" s="290"/>
    </row>
    <row r="6604" spans="1:1" x14ac:dyDescent="0.25">
      <c r="A6604" s="290"/>
    </row>
    <row r="6605" spans="1:1" x14ac:dyDescent="0.25">
      <c r="A6605" s="290"/>
    </row>
    <row r="6606" spans="1:1" x14ac:dyDescent="0.25">
      <c r="A6606" s="290"/>
    </row>
    <row r="6607" spans="1:1" x14ac:dyDescent="0.25">
      <c r="A6607" s="290"/>
    </row>
    <row r="6608" spans="1:1" x14ac:dyDescent="0.25">
      <c r="A6608" s="290"/>
    </row>
    <row r="6609" spans="1:1" x14ac:dyDescent="0.25">
      <c r="A6609" s="290"/>
    </row>
    <row r="6610" spans="1:1" x14ac:dyDescent="0.25">
      <c r="A6610" s="290"/>
    </row>
    <row r="6611" spans="1:1" x14ac:dyDescent="0.25">
      <c r="A6611" s="290"/>
    </row>
    <row r="6612" spans="1:1" x14ac:dyDescent="0.25">
      <c r="A6612" s="290"/>
    </row>
    <row r="6613" spans="1:1" x14ac:dyDescent="0.25">
      <c r="A6613" s="290"/>
    </row>
    <row r="6614" spans="1:1" x14ac:dyDescent="0.25">
      <c r="A6614" s="290"/>
    </row>
    <row r="6615" spans="1:1" x14ac:dyDescent="0.25">
      <c r="A6615" s="290"/>
    </row>
    <row r="6616" spans="1:1" x14ac:dyDescent="0.25">
      <c r="A6616" s="290"/>
    </row>
    <row r="6617" spans="1:1" x14ac:dyDescent="0.25">
      <c r="A6617" s="290"/>
    </row>
    <row r="6618" spans="1:1" x14ac:dyDescent="0.25">
      <c r="A6618" s="290"/>
    </row>
    <row r="6619" spans="1:1" x14ac:dyDescent="0.25">
      <c r="A6619" s="290"/>
    </row>
    <row r="6620" spans="1:1" x14ac:dyDescent="0.25">
      <c r="A6620" s="290"/>
    </row>
    <row r="6621" spans="1:1" x14ac:dyDescent="0.25">
      <c r="A6621" s="290"/>
    </row>
    <row r="6622" spans="1:1" x14ac:dyDescent="0.25">
      <c r="A6622" s="290"/>
    </row>
    <row r="6623" spans="1:1" x14ac:dyDescent="0.25">
      <c r="A6623" s="290"/>
    </row>
    <row r="6624" spans="1:1" x14ac:dyDescent="0.25">
      <c r="A6624" s="290"/>
    </row>
    <row r="6625" spans="1:1" x14ac:dyDescent="0.25">
      <c r="A6625" s="290"/>
    </row>
    <row r="6626" spans="1:1" x14ac:dyDescent="0.25">
      <c r="A6626" s="290"/>
    </row>
    <row r="6627" spans="1:1" x14ac:dyDescent="0.25">
      <c r="A6627" s="290"/>
    </row>
    <row r="6628" spans="1:1" x14ac:dyDescent="0.25">
      <c r="A6628" s="290"/>
    </row>
    <row r="6629" spans="1:1" x14ac:dyDescent="0.25">
      <c r="A6629" s="290"/>
    </row>
    <row r="6630" spans="1:1" x14ac:dyDescent="0.25">
      <c r="A6630" s="290"/>
    </row>
    <row r="6631" spans="1:1" x14ac:dyDescent="0.25">
      <c r="A6631" s="290"/>
    </row>
    <row r="6632" spans="1:1" x14ac:dyDescent="0.25">
      <c r="A6632" s="290"/>
    </row>
    <row r="6633" spans="1:1" x14ac:dyDescent="0.25">
      <c r="A6633" s="290"/>
    </row>
    <row r="6634" spans="1:1" x14ac:dyDescent="0.25">
      <c r="A6634" s="290"/>
    </row>
    <row r="6635" spans="1:1" x14ac:dyDescent="0.25">
      <c r="A6635" s="290"/>
    </row>
    <row r="6636" spans="1:1" x14ac:dyDescent="0.25">
      <c r="A6636" s="290"/>
    </row>
    <row r="6637" spans="1:1" x14ac:dyDescent="0.25">
      <c r="A6637" s="290"/>
    </row>
    <row r="6638" spans="1:1" x14ac:dyDescent="0.25">
      <c r="A6638" s="290"/>
    </row>
    <row r="6639" spans="1:1" x14ac:dyDescent="0.25">
      <c r="A6639" s="290"/>
    </row>
    <row r="6640" spans="1:1" x14ac:dyDescent="0.25">
      <c r="A6640" s="290"/>
    </row>
    <row r="6641" spans="1:1" x14ac:dyDescent="0.25">
      <c r="A6641" s="290"/>
    </row>
    <row r="6642" spans="1:1" x14ac:dyDescent="0.25">
      <c r="A6642" s="290"/>
    </row>
    <row r="6643" spans="1:1" x14ac:dyDescent="0.25">
      <c r="A6643" s="290"/>
    </row>
    <row r="6644" spans="1:1" x14ac:dyDescent="0.25">
      <c r="A6644" s="290"/>
    </row>
    <row r="6645" spans="1:1" x14ac:dyDescent="0.25">
      <c r="A6645" s="290"/>
    </row>
    <row r="6646" spans="1:1" x14ac:dyDescent="0.25">
      <c r="A6646" s="290"/>
    </row>
    <row r="6647" spans="1:1" x14ac:dyDescent="0.25">
      <c r="A6647" s="290"/>
    </row>
    <row r="6648" spans="1:1" x14ac:dyDescent="0.25">
      <c r="A6648" s="290"/>
    </row>
    <row r="6649" spans="1:1" x14ac:dyDescent="0.25">
      <c r="A6649" s="290"/>
    </row>
    <row r="6650" spans="1:1" x14ac:dyDescent="0.25">
      <c r="A6650" s="290"/>
    </row>
    <row r="6651" spans="1:1" x14ac:dyDescent="0.25">
      <c r="A6651" s="290"/>
    </row>
    <row r="6652" spans="1:1" x14ac:dyDescent="0.25">
      <c r="A6652" s="290"/>
    </row>
    <row r="6653" spans="1:1" x14ac:dyDescent="0.25">
      <c r="A6653" s="290"/>
    </row>
    <row r="6654" spans="1:1" x14ac:dyDescent="0.25">
      <c r="A6654" s="290"/>
    </row>
    <row r="6655" spans="1:1" x14ac:dyDescent="0.25">
      <c r="A6655" s="290"/>
    </row>
    <row r="6656" spans="1:1" x14ac:dyDescent="0.25">
      <c r="A6656" s="290"/>
    </row>
    <row r="6657" spans="1:1" x14ac:dyDescent="0.25">
      <c r="A6657" s="290"/>
    </row>
    <row r="6658" spans="1:1" x14ac:dyDescent="0.25">
      <c r="A6658" s="290"/>
    </row>
    <row r="6659" spans="1:1" x14ac:dyDescent="0.25">
      <c r="A6659" s="290"/>
    </row>
    <row r="6660" spans="1:1" x14ac:dyDescent="0.25">
      <c r="A6660" s="290"/>
    </row>
    <row r="6661" spans="1:1" x14ac:dyDescent="0.25">
      <c r="A6661" s="290"/>
    </row>
    <row r="6662" spans="1:1" x14ac:dyDescent="0.25">
      <c r="A6662" s="290"/>
    </row>
    <row r="6663" spans="1:1" x14ac:dyDescent="0.25">
      <c r="A6663" s="290"/>
    </row>
    <row r="6664" spans="1:1" x14ac:dyDescent="0.25">
      <c r="A6664" s="290"/>
    </row>
    <row r="6665" spans="1:1" x14ac:dyDescent="0.25">
      <c r="A6665" s="290"/>
    </row>
    <row r="6666" spans="1:1" x14ac:dyDescent="0.25">
      <c r="A6666" s="290"/>
    </row>
    <row r="6667" spans="1:1" x14ac:dyDescent="0.25">
      <c r="A6667" s="290"/>
    </row>
    <row r="6668" spans="1:1" x14ac:dyDescent="0.25">
      <c r="A6668" s="290"/>
    </row>
    <row r="6669" spans="1:1" x14ac:dyDescent="0.25">
      <c r="A6669" s="290"/>
    </row>
    <row r="6670" spans="1:1" x14ac:dyDescent="0.25">
      <c r="A6670" s="290"/>
    </row>
    <row r="6671" spans="1:1" x14ac:dyDescent="0.25">
      <c r="A6671" s="290"/>
    </row>
    <row r="6672" spans="1:1" x14ac:dyDescent="0.25">
      <c r="A6672" s="290"/>
    </row>
    <row r="6673" spans="1:1" x14ac:dyDescent="0.25">
      <c r="A6673" s="290"/>
    </row>
    <row r="6674" spans="1:1" x14ac:dyDescent="0.25">
      <c r="A6674" s="290"/>
    </row>
    <row r="6675" spans="1:1" x14ac:dyDescent="0.25">
      <c r="A6675" s="290"/>
    </row>
    <row r="6676" spans="1:1" x14ac:dyDescent="0.25">
      <c r="A6676" s="290"/>
    </row>
    <row r="6677" spans="1:1" x14ac:dyDescent="0.25">
      <c r="A6677" s="290"/>
    </row>
    <row r="6678" spans="1:1" x14ac:dyDescent="0.25">
      <c r="A6678" s="290"/>
    </row>
    <row r="6679" spans="1:1" x14ac:dyDescent="0.25">
      <c r="A6679" s="290"/>
    </row>
    <row r="6680" spans="1:1" x14ac:dyDescent="0.25">
      <c r="A6680" s="290"/>
    </row>
    <row r="6681" spans="1:1" x14ac:dyDescent="0.25">
      <c r="A6681" s="290"/>
    </row>
    <row r="6682" spans="1:1" x14ac:dyDescent="0.25">
      <c r="A6682" s="290"/>
    </row>
    <row r="6683" spans="1:1" x14ac:dyDescent="0.25">
      <c r="A6683" s="290"/>
    </row>
    <row r="6684" spans="1:1" x14ac:dyDescent="0.25">
      <c r="A6684" s="290"/>
    </row>
    <row r="6685" spans="1:1" x14ac:dyDescent="0.25">
      <c r="A6685" s="290"/>
    </row>
    <row r="6686" spans="1:1" x14ac:dyDescent="0.25">
      <c r="A6686" s="290"/>
    </row>
    <row r="6687" spans="1:1" x14ac:dyDescent="0.25">
      <c r="A6687" s="290"/>
    </row>
    <row r="6688" spans="1:1" x14ac:dyDescent="0.25">
      <c r="A6688" s="290"/>
    </row>
    <row r="6689" spans="1:1" x14ac:dyDescent="0.25">
      <c r="A6689" s="290"/>
    </row>
    <row r="6690" spans="1:1" x14ac:dyDescent="0.25">
      <c r="A6690" s="290"/>
    </row>
    <row r="6691" spans="1:1" x14ac:dyDescent="0.25">
      <c r="A6691" s="290"/>
    </row>
    <row r="6692" spans="1:1" x14ac:dyDescent="0.25">
      <c r="A6692" s="290"/>
    </row>
    <row r="6693" spans="1:1" x14ac:dyDescent="0.25">
      <c r="A6693" s="290"/>
    </row>
    <row r="6694" spans="1:1" x14ac:dyDescent="0.25">
      <c r="A6694" s="290"/>
    </row>
    <row r="6695" spans="1:1" x14ac:dyDescent="0.25">
      <c r="A6695" s="290"/>
    </row>
    <row r="6696" spans="1:1" x14ac:dyDescent="0.25">
      <c r="A6696" s="290"/>
    </row>
    <row r="6697" spans="1:1" x14ac:dyDescent="0.25">
      <c r="A6697" s="290"/>
    </row>
    <row r="6698" spans="1:1" x14ac:dyDescent="0.25">
      <c r="A6698" s="290"/>
    </row>
    <row r="6699" spans="1:1" x14ac:dyDescent="0.25">
      <c r="A6699" s="290"/>
    </row>
    <row r="6700" spans="1:1" x14ac:dyDescent="0.25">
      <c r="A6700" s="290"/>
    </row>
    <row r="6701" spans="1:1" x14ac:dyDescent="0.25">
      <c r="A6701" s="290"/>
    </row>
    <row r="6702" spans="1:1" x14ac:dyDescent="0.25">
      <c r="A6702" s="290"/>
    </row>
    <row r="6703" spans="1:1" x14ac:dyDescent="0.25">
      <c r="A6703" s="290"/>
    </row>
    <row r="6704" spans="1:1" x14ac:dyDescent="0.25">
      <c r="A6704" s="290"/>
    </row>
    <row r="6705" spans="1:1" x14ac:dyDescent="0.25">
      <c r="A6705" s="290"/>
    </row>
    <row r="6706" spans="1:1" x14ac:dyDescent="0.25">
      <c r="A6706" s="290"/>
    </row>
    <row r="6707" spans="1:1" x14ac:dyDescent="0.25">
      <c r="A6707" s="290"/>
    </row>
    <row r="6708" spans="1:1" x14ac:dyDescent="0.25">
      <c r="A6708" s="290"/>
    </row>
    <row r="6709" spans="1:1" x14ac:dyDescent="0.25">
      <c r="A6709" s="290"/>
    </row>
    <row r="6710" spans="1:1" x14ac:dyDescent="0.25">
      <c r="A6710" s="290"/>
    </row>
    <row r="6711" spans="1:1" x14ac:dyDescent="0.25">
      <c r="A6711" s="290"/>
    </row>
    <row r="6712" spans="1:1" x14ac:dyDescent="0.25">
      <c r="A6712" s="290"/>
    </row>
    <row r="6713" spans="1:1" x14ac:dyDescent="0.25">
      <c r="A6713" s="290"/>
    </row>
    <row r="6714" spans="1:1" x14ac:dyDescent="0.25">
      <c r="A6714" s="290"/>
    </row>
    <row r="6715" spans="1:1" x14ac:dyDescent="0.25">
      <c r="A6715" s="290"/>
    </row>
    <row r="6716" spans="1:1" x14ac:dyDescent="0.25">
      <c r="A6716" s="290"/>
    </row>
    <row r="6717" spans="1:1" x14ac:dyDescent="0.25">
      <c r="A6717" s="290"/>
    </row>
    <row r="6718" spans="1:1" x14ac:dyDescent="0.25">
      <c r="A6718" s="290"/>
    </row>
    <row r="6719" spans="1:1" x14ac:dyDescent="0.25">
      <c r="A6719" s="290"/>
    </row>
    <row r="6720" spans="1:1" x14ac:dyDescent="0.25">
      <c r="A6720" s="290"/>
    </row>
    <row r="6721" spans="1:1" x14ac:dyDescent="0.25">
      <c r="A6721" s="290"/>
    </row>
    <row r="6722" spans="1:1" x14ac:dyDescent="0.25">
      <c r="A6722" s="290"/>
    </row>
    <row r="6723" spans="1:1" x14ac:dyDescent="0.25">
      <c r="A6723" s="290"/>
    </row>
    <row r="6724" spans="1:1" x14ac:dyDescent="0.25">
      <c r="A6724" s="290"/>
    </row>
    <row r="6725" spans="1:1" x14ac:dyDescent="0.25">
      <c r="A6725" s="290"/>
    </row>
    <row r="6726" spans="1:1" x14ac:dyDescent="0.25">
      <c r="A6726" s="290"/>
    </row>
    <row r="6727" spans="1:1" x14ac:dyDescent="0.25">
      <c r="A6727" s="290"/>
    </row>
    <row r="6728" spans="1:1" x14ac:dyDescent="0.25">
      <c r="A6728" s="290"/>
    </row>
    <row r="6729" spans="1:1" x14ac:dyDescent="0.25">
      <c r="A6729" s="290"/>
    </row>
    <row r="6730" spans="1:1" x14ac:dyDescent="0.25">
      <c r="A6730" s="290"/>
    </row>
    <row r="6731" spans="1:1" x14ac:dyDescent="0.25">
      <c r="A6731" s="290"/>
    </row>
    <row r="6732" spans="1:1" x14ac:dyDescent="0.25">
      <c r="A6732" s="290"/>
    </row>
    <row r="6733" spans="1:1" x14ac:dyDescent="0.25">
      <c r="A6733" s="290"/>
    </row>
    <row r="6734" spans="1:1" x14ac:dyDescent="0.25">
      <c r="A6734" s="290"/>
    </row>
    <row r="6735" spans="1:1" x14ac:dyDescent="0.25">
      <c r="A6735" s="290"/>
    </row>
    <row r="6736" spans="1:1" x14ac:dyDescent="0.25">
      <c r="A6736" s="290"/>
    </row>
    <row r="6737" spans="1:1" x14ac:dyDescent="0.25">
      <c r="A6737" s="290"/>
    </row>
    <row r="6738" spans="1:1" x14ac:dyDescent="0.25">
      <c r="A6738" s="290"/>
    </row>
    <row r="6739" spans="1:1" x14ac:dyDescent="0.25">
      <c r="A6739" s="290"/>
    </row>
    <row r="6740" spans="1:1" x14ac:dyDescent="0.25">
      <c r="A6740" s="290"/>
    </row>
    <row r="6741" spans="1:1" x14ac:dyDescent="0.25">
      <c r="A6741" s="290"/>
    </row>
    <row r="6742" spans="1:1" x14ac:dyDescent="0.25">
      <c r="A6742" s="290"/>
    </row>
    <row r="6743" spans="1:1" x14ac:dyDescent="0.25">
      <c r="A6743" s="290"/>
    </row>
    <row r="6744" spans="1:1" x14ac:dyDescent="0.25">
      <c r="A6744" s="290"/>
    </row>
    <row r="6745" spans="1:1" x14ac:dyDescent="0.25">
      <c r="A6745" s="290"/>
    </row>
    <row r="6746" spans="1:1" x14ac:dyDescent="0.25">
      <c r="A6746" s="290"/>
    </row>
    <row r="6747" spans="1:1" x14ac:dyDescent="0.25">
      <c r="A6747" s="290"/>
    </row>
    <row r="6748" spans="1:1" x14ac:dyDescent="0.25">
      <c r="A6748" s="290"/>
    </row>
    <row r="6749" spans="1:1" x14ac:dyDescent="0.25">
      <c r="A6749" s="290"/>
    </row>
    <row r="6750" spans="1:1" x14ac:dyDescent="0.25">
      <c r="A6750" s="290"/>
    </row>
    <row r="6751" spans="1:1" x14ac:dyDescent="0.25">
      <c r="A6751" s="290"/>
    </row>
    <row r="6752" spans="1:1" x14ac:dyDescent="0.25">
      <c r="A6752" s="290"/>
    </row>
    <row r="6753" spans="1:1" x14ac:dyDescent="0.25">
      <c r="A6753" s="290"/>
    </row>
    <row r="6754" spans="1:1" x14ac:dyDescent="0.25">
      <c r="A6754" s="290"/>
    </row>
    <row r="6755" spans="1:1" x14ac:dyDescent="0.25">
      <c r="A6755" s="290"/>
    </row>
    <row r="6756" spans="1:1" x14ac:dyDescent="0.25">
      <c r="A6756" s="290"/>
    </row>
    <row r="6757" spans="1:1" x14ac:dyDescent="0.25">
      <c r="A6757" s="290"/>
    </row>
    <row r="6758" spans="1:1" x14ac:dyDescent="0.25">
      <c r="A6758" s="290"/>
    </row>
    <row r="6759" spans="1:1" x14ac:dyDescent="0.25">
      <c r="A6759" s="290"/>
    </row>
    <row r="6760" spans="1:1" x14ac:dyDescent="0.25">
      <c r="A6760" s="290"/>
    </row>
    <row r="6761" spans="1:1" x14ac:dyDescent="0.25">
      <c r="A6761" s="290"/>
    </row>
    <row r="6762" spans="1:1" x14ac:dyDescent="0.25">
      <c r="A6762" s="290"/>
    </row>
    <row r="6763" spans="1:1" x14ac:dyDescent="0.25">
      <c r="A6763" s="290"/>
    </row>
    <row r="6764" spans="1:1" x14ac:dyDescent="0.25">
      <c r="A6764" s="290"/>
    </row>
    <row r="6765" spans="1:1" x14ac:dyDescent="0.25">
      <c r="A6765" s="290"/>
    </row>
    <row r="6766" spans="1:1" x14ac:dyDescent="0.25">
      <c r="A6766" s="290"/>
    </row>
    <row r="6767" spans="1:1" x14ac:dyDescent="0.25">
      <c r="A6767" s="290"/>
    </row>
    <row r="6768" spans="1:1" x14ac:dyDescent="0.25">
      <c r="A6768" s="290"/>
    </row>
    <row r="6769" spans="1:1" x14ac:dyDescent="0.25">
      <c r="A6769" s="290"/>
    </row>
    <row r="6770" spans="1:1" x14ac:dyDescent="0.25">
      <c r="A6770" s="290"/>
    </row>
    <row r="6771" spans="1:1" x14ac:dyDescent="0.25">
      <c r="A6771" s="290"/>
    </row>
    <row r="6772" spans="1:1" x14ac:dyDescent="0.25">
      <c r="A6772" s="290"/>
    </row>
    <row r="6773" spans="1:1" x14ac:dyDescent="0.25">
      <c r="A6773" s="290"/>
    </row>
    <row r="6774" spans="1:1" x14ac:dyDescent="0.25">
      <c r="A6774" s="290"/>
    </row>
    <row r="6775" spans="1:1" x14ac:dyDescent="0.25">
      <c r="A6775" s="290"/>
    </row>
    <row r="6776" spans="1:1" x14ac:dyDescent="0.25">
      <c r="A6776" s="290"/>
    </row>
    <row r="6777" spans="1:1" x14ac:dyDescent="0.25">
      <c r="A6777" s="290"/>
    </row>
    <row r="6778" spans="1:1" x14ac:dyDescent="0.25">
      <c r="A6778" s="290"/>
    </row>
    <row r="6779" spans="1:1" x14ac:dyDescent="0.25">
      <c r="A6779" s="290"/>
    </row>
    <row r="6780" spans="1:1" x14ac:dyDescent="0.25">
      <c r="A6780" s="290"/>
    </row>
    <row r="6781" spans="1:1" x14ac:dyDescent="0.25">
      <c r="A6781" s="290"/>
    </row>
    <row r="6782" spans="1:1" x14ac:dyDescent="0.25">
      <c r="A6782" s="290"/>
    </row>
    <row r="6783" spans="1:1" x14ac:dyDescent="0.25">
      <c r="A6783" s="290"/>
    </row>
    <row r="6784" spans="1:1" x14ac:dyDescent="0.25">
      <c r="A6784" s="290"/>
    </row>
    <row r="6785" spans="1:1" x14ac:dyDescent="0.25">
      <c r="A6785" s="290"/>
    </row>
    <row r="6786" spans="1:1" x14ac:dyDescent="0.25">
      <c r="A6786" s="290"/>
    </row>
    <row r="6787" spans="1:1" x14ac:dyDescent="0.25">
      <c r="A6787" s="290"/>
    </row>
    <row r="6788" spans="1:1" x14ac:dyDescent="0.25">
      <c r="A6788" s="290"/>
    </row>
    <row r="6789" spans="1:1" x14ac:dyDescent="0.25">
      <c r="A6789" s="290"/>
    </row>
    <row r="6790" spans="1:1" x14ac:dyDescent="0.25">
      <c r="A6790" s="290"/>
    </row>
    <row r="6791" spans="1:1" x14ac:dyDescent="0.25">
      <c r="A6791" s="290"/>
    </row>
    <row r="6792" spans="1:1" x14ac:dyDescent="0.25">
      <c r="A6792" s="290"/>
    </row>
    <row r="6793" spans="1:1" x14ac:dyDescent="0.25">
      <c r="A6793" s="290"/>
    </row>
    <row r="6794" spans="1:1" x14ac:dyDescent="0.25">
      <c r="A6794" s="290"/>
    </row>
    <row r="6795" spans="1:1" x14ac:dyDescent="0.25">
      <c r="A6795" s="290"/>
    </row>
    <row r="6796" spans="1:1" x14ac:dyDescent="0.25">
      <c r="A6796" s="290"/>
    </row>
    <row r="6797" spans="1:1" x14ac:dyDescent="0.25">
      <c r="A6797" s="290"/>
    </row>
    <row r="6798" spans="1:1" x14ac:dyDescent="0.25">
      <c r="A6798" s="290"/>
    </row>
    <row r="6799" spans="1:1" x14ac:dyDescent="0.25">
      <c r="A6799" s="290"/>
    </row>
    <row r="6800" spans="1:1" x14ac:dyDescent="0.25">
      <c r="A6800" s="290"/>
    </row>
    <row r="6801" spans="1:1" x14ac:dyDescent="0.25">
      <c r="A6801" s="290"/>
    </row>
    <row r="6802" spans="1:1" x14ac:dyDescent="0.25">
      <c r="A6802" s="290"/>
    </row>
    <row r="6803" spans="1:1" x14ac:dyDescent="0.25">
      <c r="A6803" s="290"/>
    </row>
    <row r="6804" spans="1:1" x14ac:dyDescent="0.25">
      <c r="A6804" s="290"/>
    </row>
    <row r="6805" spans="1:1" x14ac:dyDescent="0.25">
      <c r="A6805" s="290"/>
    </row>
    <row r="6806" spans="1:1" x14ac:dyDescent="0.25">
      <c r="A6806" s="290"/>
    </row>
    <row r="6807" spans="1:1" x14ac:dyDescent="0.25">
      <c r="A6807" s="290"/>
    </row>
    <row r="6808" spans="1:1" x14ac:dyDescent="0.25">
      <c r="A6808" s="290"/>
    </row>
    <row r="6809" spans="1:1" x14ac:dyDescent="0.25">
      <c r="A6809" s="290"/>
    </row>
    <row r="6810" spans="1:1" x14ac:dyDescent="0.25">
      <c r="A6810" s="290"/>
    </row>
    <row r="6811" spans="1:1" x14ac:dyDescent="0.25">
      <c r="A6811" s="290"/>
    </row>
    <row r="6812" spans="1:1" x14ac:dyDescent="0.25">
      <c r="A6812" s="290"/>
    </row>
    <row r="6813" spans="1:1" x14ac:dyDescent="0.25">
      <c r="A6813" s="290"/>
    </row>
    <row r="6814" spans="1:1" x14ac:dyDescent="0.25">
      <c r="A6814" s="290"/>
    </row>
    <row r="6815" spans="1:1" x14ac:dyDescent="0.25">
      <c r="A6815" s="290"/>
    </row>
    <row r="6816" spans="1:1" x14ac:dyDescent="0.25">
      <c r="A6816" s="290"/>
    </row>
    <row r="6817" spans="1:1" x14ac:dyDescent="0.25">
      <c r="A6817" s="290"/>
    </row>
    <row r="6818" spans="1:1" x14ac:dyDescent="0.25">
      <c r="A6818" s="290"/>
    </row>
    <row r="6819" spans="1:1" x14ac:dyDescent="0.25">
      <c r="A6819" s="290"/>
    </row>
    <row r="6820" spans="1:1" x14ac:dyDescent="0.25">
      <c r="A6820" s="290"/>
    </row>
    <row r="6821" spans="1:1" x14ac:dyDescent="0.25">
      <c r="A6821" s="290"/>
    </row>
    <row r="6822" spans="1:1" x14ac:dyDescent="0.25">
      <c r="A6822" s="290"/>
    </row>
    <row r="6823" spans="1:1" x14ac:dyDescent="0.25">
      <c r="A6823" s="290"/>
    </row>
    <row r="6824" spans="1:1" x14ac:dyDescent="0.25">
      <c r="A6824" s="290"/>
    </row>
    <row r="6825" spans="1:1" x14ac:dyDescent="0.25">
      <c r="A6825" s="290"/>
    </row>
    <row r="6826" spans="1:1" x14ac:dyDescent="0.25">
      <c r="A6826" s="290"/>
    </row>
    <row r="6827" spans="1:1" x14ac:dyDescent="0.25">
      <c r="A6827" s="290"/>
    </row>
    <row r="6828" spans="1:1" x14ac:dyDescent="0.25">
      <c r="A6828" s="290"/>
    </row>
    <row r="6829" spans="1:1" x14ac:dyDescent="0.25">
      <c r="A6829" s="290"/>
    </row>
    <row r="6830" spans="1:1" x14ac:dyDescent="0.25">
      <c r="A6830" s="290"/>
    </row>
    <row r="6831" spans="1:1" x14ac:dyDescent="0.25">
      <c r="A6831" s="290"/>
    </row>
    <row r="6832" spans="1:1" x14ac:dyDescent="0.25">
      <c r="A6832" s="290"/>
    </row>
    <row r="6833" spans="1:1" x14ac:dyDescent="0.25">
      <c r="A6833" s="290"/>
    </row>
    <row r="6834" spans="1:1" x14ac:dyDescent="0.25">
      <c r="A6834" s="290"/>
    </row>
    <row r="6835" spans="1:1" x14ac:dyDescent="0.25">
      <c r="A6835" s="290"/>
    </row>
    <row r="6836" spans="1:1" x14ac:dyDescent="0.25">
      <c r="A6836" s="290"/>
    </row>
    <row r="6837" spans="1:1" x14ac:dyDescent="0.25">
      <c r="A6837" s="290"/>
    </row>
    <row r="6838" spans="1:1" x14ac:dyDescent="0.25">
      <c r="A6838" s="290"/>
    </row>
    <row r="6839" spans="1:1" x14ac:dyDescent="0.25">
      <c r="A6839" s="290"/>
    </row>
    <row r="6840" spans="1:1" x14ac:dyDescent="0.25">
      <c r="A6840" s="290"/>
    </row>
    <row r="6841" spans="1:1" x14ac:dyDescent="0.25">
      <c r="A6841" s="290"/>
    </row>
    <row r="6842" spans="1:1" x14ac:dyDescent="0.25">
      <c r="A6842" s="290"/>
    </row>
    <row r="6843" spans="1:1" x14ac:dyDescent="0.25">
      <c r="A6843" s="290"/>
    </row>
    <row r="6844" spans="1:1" x14ac:dyDescent="0.25">
      <c r="A6844" s="290"/>
    </row>
    <row r="6845" spans="1:1" x14ac:dyDescent="0.25">
      <c r="A6845" s="290"/>
    </row>
    <row r="6846" spans="1:1" x14ac:dyDescent="0.25">
      <c r="A6846" s="290"/>
    </row>
    <row r="6847" spans="1:1" x14ac:dyDescent="0.25">
      <c r="A6847" s="290"/>
    </row>
    <row r="6848" spans="1:1" x14ac:dyDescent="0.25">
      <c r="A6848" s="290"/>
    </row>
    <row r="6849" spans="1:1" x14ac:dyDescent="0.25">
      <c r="A6849" s="290"/>
    </row>
    <row r="6850" spans="1:1" x14ac:dyDescent="0.25">
      <c r="A6850" s="290"/>
    </row>
    <row r="6851" spans="1:1" x14ac:dyDescent="0.25">
      <c r="A6851" s="290"/>
    </row>
    <row r="6852" spans="1:1" x14ac:dyDescent="0.25">
      <c r="A6852" s="290"/>
    </row>
    <row r="6853" spans="1:1" x14ac:dyDescent="0.25">
      <c r="A6853" s="290"/>
    </row>
    <row r="6854" spans="1:1" x14ac:dyDescent="0.25">
      <c r="A6854" s="290"/>
    </row>
    <row r="6855" spans="1:1" x14ac:dyDescent="0.25">
      <c r="A6855" s="290"/>
    </row>
    <row r="6856" spans="1:1" x14ac:dyDescent="0.25">
      <c r="A6856" s="290"/>
    </row>
    <row r="6857" spans="1:1" x14ac:dyDescent="0.25">
      <c r="A6857" s="290"/>
    </row>
    <row r="6858" spans="1:1" x14ac:dyDescent="0.25">
      <c r="A6858" s="290"/>
    </row>
    <row r="6859" spans="1:1" x14ac:dyDescent="0.25">
      <c r="A6859" s="290"/>
    </row>
    <row r="6860" spans="1:1" x14ac:dyDescent="0.25">
      <c r="A6860" s="290"/>
    </row>
    <row r="6861" spans="1:1" x14ac:dyDescent="0.25">
      <c r="A6861" s="290"/>
    </row>
    <row r="6862" spans="1:1" x14ac:dyDescent="0.25">
      <c r="A6862" s="290"/>
    </row>
    <row r="6863" spans="1:1" x14ac:dyDescent="0.25">
      <c r="A6863" s="290"/>
    </row>
    <row r="6864" spans="1:1" x14ac:dyDescent="0.25">
      <c r="A6864" s="290"/>
    </row>
    <row r="6865" spans="1:1" x14ac:dyDescent="0.25">
      <c r="A6865" s="290"/>
    </row>
    <row r="6866" spans="1:1" x14ac:dyDescent="0.25">
      <c r="A6866" s="290"/>
    </row>
    <row r="6867" spans="1:1" x14ac:dyDescent="0.25">
      <c r="A6867" s="290"/>
    </row>
    <row r="6868" spans="1:1" x14ac:dyDescent="0.25">
      <c r="A6868" s="290"/>
    </row>
    <row r="6869" spans="1:1" x14ac:dyDescent="0.25">
      <c r="A6869" s="290"/>
    </row>
    <row r="6870" spans="1:1" x14ac:dyDescent="0.25">
      <c r="A6870" s="290"/>
    </row>
    <row r="6871" spans="1:1" x14ac:dyDescent="0.25">
      <c r="A6871" s="290"/>
    </row>
    <row r="6872" spans="1:1" x14ac:dyDescent="0.25">
      <c r="A6872" s="290"/>
    </row>
    <row r="6873" spans="1:1" x14ac:dyDescent="0.25">
      <c r="A6873" s="290"/>
    </row>
    <row r="6874" spans="1:1" x14ac:dyDescent="0.25">
      <c r="A6874" s="290"/>
    </row>
    <row r="6875" spans="1:1" x14ac:dyDescent="0.25">
      <c r="A6875" s="290"/>
    </row>
    <row r="6876" spans="1:1" x14ac:dyDescent="0.25">
      <c r="A6876" s="290"/>
    </row>
    <row r="6877" spans="1:1" x14ac:dyDescent="0.25">
      <c r="A6877" s="290"/>
    </row>
    <row r="6878" spans="1:1" x14ac:dyDescent="0.25">
      <c r="A6878" s="290"/>
    </row>
    <row r="6879" spans="1:1" x14ac:dyDescent="0.25">
      <c r="A6879" s="290"/>
    </row>
    <row r="6880" spans="1:1" x14ac:dyDescent="0.25">
      <c r="A6880" s="290"/>
    </row>
    <row r="6881" spans="1:1" x14ac:dyDescent="0.25">
      <c r="A6881" s="290"/>
    </row>
    <row r="6882" spans="1:1" x14ac:dyDescent="0.25">
      <c r="A6882" s="290"/>
    </row>
    <row r="6883" spans="1:1" x14ac:dyDescent="0.25">
      <c r="A6883" s="290"/>
    </row>
    <row r="6884" spans="1:1" x14ac:dyDescent="0.25">
      <c r="A6884" s="290"/>
    </row>
    <row r="6885" spans="1:1" x14ac:dyDescent="0.25">
      <c r="A6885" s="290"/>
    </row>
    <row r="6886" spans="1:1" x14ac:dyDescent="0.25">
      <c r="A6886" s="290"/>
    </row>
    <row r="6887" spans="1:1" x14ac:dyDescent="0.25">
      <c r="A6887" s="290"/>
    </row>
    <row r="6888" spans="1:1" x14ac:dyDescent="0.25">
      <c r="A6888" s="290"/>
    </row>
    <row r="6889" spans="1:1" x14ac:dyDescent="0.25">
      <c r="A6889" s="290"/>
    </row>
    <row r="6890" spans="1:1" x14ac:dyDescent="0.25">
      <c r="A6890" s="290"/>
    </row>
    <row r="6891" spans="1:1" x14ac:dyDescent="0.25">
      <c r="A6891" s="290"/>
    </row>
    <row r="6892" spans="1:1" x14ac:dyDescent="0.25">
      <c r="A6892" s="290"/>
    </row>
    <row r="6893" spans="1:1" x14ac:dyDescent="0.25">
      <c r="A6893" s="290"/>
    </row>
    <row r="6894" spans="1:1" x14ac:dyDescent="0.25">
      <c r="A6894" s="290"/>
    </row>
    <row r="6895" spans="1:1" x14ac:dyDescent="0.25">
      <c r="A6895" s="290"/>
    </row>
    <row r="6896" spans="1:1" x14ac:dyDescent="0.25">
      <c r="A6896" s="290"/>
    </row>
    <row r="6897" spans="1:1" x14ac:dyDescent="0.25">
      <c r="A6897" s="290"/>
    </row>
    <row r="6898" spans="1:1" x14ac:dyDescent="0.25">
      <c r="A6898" s="290"/>
    </row>
    <row r="6899" spans="1:1" x14ac:dyDescent="0.25">
      <c r="A6899" s="290"/>
    </row>
    <row r="6900" spans="1:1" x14ac:dyDescent="0.25">
      <c r="A6900" s="290"/>
    </row>
    <row r="6901" spans="1:1" x14ac:dyDescent="0.25">
      <c r="A6901" s="290"/>
    </row>
    <row r="6902" spans="1:1" x14ac:dyDescent="0.25">
      <c r="A6902" s="290"/>
    </row>
    <row r="6903" spans="1:1" x14ac:dyDescent="0.25">
      <c r="A6903" s="290"/>
    </row>
    <row r="6904" spans="1:1" x14ac:dyDescent="0.25">
      <c r="A6904" s="290"/>
    </row>
    <row r="6905" spans="1:1" x14ac:dyDescent="0.25">
      <c r="A6905" s="290"/>
    </row>
    <row r="6906" spans="1:1" x14ac:dyDescent="0.25">
      <c r="A6906" s="290"/>
    </row>
    <row r="6907" spans="1:1" x14ac:dyDescent="0.25">
      <c r="A6907" s="290"/>
    </row>
    <row r="6908" spans="1:1" x14ac:dyDescent="0.25">
      <c r="A6908" s="290"/>
    </row>
    <row r="6909" spans="1:1" x14ac:dyDescent="0.25">
      <c r="A6909" s="290"/>
    </row>
    <row r="6910" spans="1:1" x14ac:dyDescent="0.25">
      <c r="A6910" s="290"/>
    </row>
    <row r="6911" spans="1:1" x14ac:dyDescent="0.25">
      <c r="A6911" s="290"/>
    </row>
    <row r="6912" spans="1:1" x14ac:dyDescent="0.25">
      <c r="A6912" s="290"/>
    </row>
    <row r="6913" spans="1:1" x14ac:dyDescent="0.25">
      <c r="A6913" s="290"/>
    </row>
    <row r="6914" spans="1:1" x14ac:dyDescent="0.25">
      <c r="A6914" s="290"/>
    </row>
    <row r="6915" spans="1:1" x14ac:dyDescent="0.25">
      <c r="A6915" s="290"/>
    </row>
    <row r="6916" spans="1:1" x14ac:dyDescent="0.25">
      <c r="A6916" s="290"/>
    </row>
    <row r="6917" spans="1:1" x14ac:dyDescent="0.25">
      <c r="A6917" s="290"/>
    </row>
    <row r="6918" spans="1:1" x14ac:dyDescent="0.25">
      <c r="A6918" s="290"/>
    </row>
    <row r="6919" spans="1:1" x14ac:dyDescent="0.25">
      <c r="A6919" s="290"/>
    </row>
    <row r="6920" spans="1:1" x14ac:dyDescent="0.25">
      <c r="A6920" s="290"/>
    </row>
    <row r="6921" spans="1:1" x14ac:dyDescent="0.25">
      <c r="A6921" s="290"/>
    </row>
    <row r="6922" spans="1:1" x14ac:dyDescent="0.25">
      <c r="A6922" s="290"/>
    </row>
    <row r="6923" spans="1:1" x14ac:dyDescent="0.25">
      <c r="A6923" s="290"/>
    </row>
    <row r="6924" spans="1:1" x14ac:dyDescent="0.25">
      <c r="A6924" s="290"/>
    </row>
    <row r="6925" spans="1:1" x14ac:dyDescent="0.25">
      <c r="A6925" s="290"/>
    </row>
    <row r="6926" spans="1:1" x14ac:dyDescent="0.25">
      <c r="A6926" s="290"/>
    </row>
    <row r="6927" spans="1:1" x14ac:dyDescent="0.25">
      <c r="A6927" s="290"/>
    </row>
    <row r="6928" spans="1:1" x14ac:dyDescent="0.25">
      <c r="A6928" s="290"/>
    </row>
    <row r="6929" spans="1:1" x14ac:dyDescent="0.25">
      <c r="A6929" s="290"/>
    </row>
    <row r="6930" spans="1:1" x14ac:dyDescent="0.25">
      <c r="A6930" s="290"/>
    </row>
    <row r="6931" spans="1:1" x14ac:dyDescent="0.25">
      <c r="A6931" s="290"/>
    </row>
    <row r="6932" spans="1:1" x14ac:dyDescent="0.25">
      <c r="A6932" s="290"/>
    </row>
    <row r="6933" spans="1:1" x14ac:dyDescent="0.25">
      <c r="A6933" s="290"/>
    </row>
    <row r="6934" spans="1:1" x14ac:dyDescent="0.25">
      <c r="A6934" s="290"/>
    </row>
    <row r="6935" spans="1:1" x14ac:dyDescent="0.25">
      <c r="A6935" s="290"/>
    </row>
    <row r="6936" spans="1:1" x14ac:dyDescent="0.25">
      <c r="A6936" s="290"/>
    </row>
    <row r="6937" spans="1:1" x14ac:dyDescent="0.25">
      <c r="A6937" s="290"/>
    </row>
    <row r="6938" spans="1:1" x14ac:dyDescent="0.25">
      <c r="A6938" s="290"/>
    </row>
    <row r="6939" spans="1:1" x14ac:dyDescent="0.25">
      <c r="A6939" s="290"/>
    </row>
    <row r="6940" spans="1:1" x14ac:dyDescent="0.25">
      <c r="A6940" s="290"/>
    </row>
    <row r="6941" spans="1:1" x14ac:dyDescent="0.25">
      <c r="A6941" s="290"/>
    </row>
    <row r="6942" spans="1:1" x14ac:dyDescent="0.25">
      <c r="A6942" s="290"/>
    </row>
    <row r="6943" spans="1:1" x14ac:dyDescent="0.25">
      <c r="A6943" s="290"/>
    </row>
    <row r="6944" spans="1:1" x14ac:dyDescent="0.25">
      <c r="A6944" s="290"/>
    </row>
    <row r="6945" spans="1:1" x14ac:dyDescent="0.25">
      <c r="A6945" s="290"/>
    </row>
    <row r="6946" spans="1:1" x14ac:dyDescent="0.25">
      <c r="A6946" s="290"/>
    </row>
    <row r="6947" spans="1:1" x14ac:dyDescent="0.25">
      <c r="A6947" s="290"/>
    </row>
    <row r="6948" spans="1:1" x14ac:dyDescent="0.25">
      <c r="A6948" s="290"/>
    </row>
    <row r="6949" spans="1:1" x14ac:dyDescent="0.25">
      <c r="A6949" s="290"/>
    </row>
    <row r="6950" spans="1:1" x14ac:dyDescent="0.25">
      <c r="A6950" s="290"/>
    </row>
    <row r="6951" spans="1:1" x14ac:dyDescent="0.25">
      <c r="A6951" s="290"/>
    </row>
    <row r="6952" spans="1:1" x14ac:dyDescent="0.25">
      <c r="A6952" s="290"/>
    </row>
    <row r="6953" spans="1:1" x14ac:dyDescent="0.25">
      <c r="A6953" s="290"/>
    </row>
    <row r="6954" spans="1:1" x14ac:dyDescent="0.25">
      <c r="A6954" s="290"/>
    </row>
    <row r="6955" spans="1:1" x14ac:dyDescent="0.25">
      <c r="A6955" s="290"/>
    </row>
    <row r="6956" spans="1:1" x14ac:dyDescent="0.25">
      <c r="A6956" s="290"/>
    </row>
    <row r="6957" spans="1:1" x14ac:dyDescent="0.25">
      <c r="A6957" s="290"/>
    </row>
    <row r="6958" spans="1:1" x14ac:dyDescent="0.25">
      <c r="A6958" s="290"/>
    </row>
    <row r="6959" spans="1:1" x14ac:dyDescent="0.25">
      <c r="A6959" s="290"/>
    </row>
    <row r="6960" spans="1:1" x14ac:dyDescent="0.25">
      <c r="A6960" s="290"/>
    </row>
    <row r="6961" spans="1:1" x14ac:dyDescent="0.25">
      <c r="A6961" s="290"/>
    </row>
    <row r="6962" spans="1:1" x14ac:dyDescent="0.25">
      <c r="A6962" s="290"/>
    </row>
    <row r="6963" spans="1:1" x14ac:dyDescent="0.25">
      <c r="A6963" s="290"/>
    </row>
    <row r="6964" spans="1:1" x14ac:dyDescent="0.25">
      <c r="A6964" s="290"/>
    </row>
    <row r="6965" spans="1:1" x14ac:dyDescent="0.25">
      <c r="A6965" s="290"/>
    </row>
    <row r="6966" spans="1:1" x14ac:dyDescent="0.25">
      <c r="A6966" s="290"/>
    </row>
    <row r="6967" spans="1:1" x14ac:dyDescent="0.25">
      <c r="A6967" s="290"/>
    </row>
    <row r="6968" spans="1:1" x14ac:dyDescent="0.25">
      <c r="A6968" s="290"/>
    </row>
    <row r="6969" spans="1:1" x14ac:dyDescent="0.25">
      <c r="A6969" s="290"/>
    </row>
    <row r="6970" spans="1:1" x14ac:dyDescent="0.25">
      <c r="A6970" s="290"/>
    </row>
    <row r="6971" spans="1:1" x14ac:dyDescent="0.25">
      <c r="A6971" s="290"/>
    </row>
    <row r="6972" spans="1:1" x14ac:dyDescent="0.25">
      <c r="A6972" s="290"/>
    </row>
    <row r="6973" spans="1:1" x14ac:dyDescent="0.25">
      <c r="A6973" s="290"/>
    </row>
    <row r="6974" spans="1:1" x14ac:dyDescent="0.25">
      <c r="A6974" s="290"/>
    </row>
    <row r="6975" spans="1:1" x14ac:dyDescent="0.25">
      <c r="A6975" s="290"/>
    </row>
    <row r="6976" spans="1:1" x14ac:dyDescent="0.25">
      <c r="A6976" s="290"/>
    </row>
    <row r="6977" spans="1:1" x14ac:dyDescent="0.25">
      <c r="A6977" s="290"/>
    </row>
    <row r="6978" spans="1:1" x14ac:dyDescent="0.25">
      <c r="A6978" s="290"/>
    </row>
    <row r="6979" spans="1:1" x14ac:dyDescent="0.25">
      <c r="A6979" s="290"/>
    </row>
    <row r="6980" spans="1:1" x14ac:dyDescent="0.25">
      <c r="A6980" s="290"/>
    </row>
    <row r="6981" spans="1:1" x14ac:dyDescent="0.25">
      <c r="A6981" s="290"/>
    </row>
    <row r="6982" spans="1:1" x14ac:dyDescent="0.25">
      <c r="A6982" s="290"/>
    </row>
    <row r="6983" spans="1:1" x14ac:dyDescent="0.25">
      <c r="A6983" s="290"/>
    </row>
    <row r="6984" spans="1:1" x14ac:dyDescent="0.25">
      <c r="A6984" s="290"/>
    </row>
    <row r="6985" spans="1:1" x14ac:dyDescent="0.25">
      <c r="A6985" s="290"/>
    </row>
    <row r="6986" spans="1:1" x14ac:dyDescent="0.25">
      <c r="A6986" s="290"/>
    </row>
    <row r="6987" spans="1:1" x14ac:dyDescent="0.25">
      <c r="A6987" s="290"/>
    </row>
    <row r="6988" spans="1:1" x14ac:dyDescent="0.25">
      <c r="A6988" s="290"/>
    </row>
    <row r="6989" spans="1:1" x14ac:dyDescent="0.25">
      <c r="A6989" s="290"/>
    </row>
    <row r="6990" spans="1:1" x14ac:dyDescent="0.25">
      <c r="A6990" s="290"/>
    </row>
    <row r="6991" spans="1:1" x14ac:dyDescent="0.25">
      <c r="A6991" s="290"/>
    </row>
    <row r="6992" spans="1:1" x14ac:dyDescent="0.25">
      <c r="A6992" s="290"/>
    </row>
    <row r="6993" spans="1:1" x14ac:dyDescent="0.25">
      <c r="A6993" s="290"/>
    </row>
    <row r="6994" spans="1:1" x14ac:dyDescent="0.25">
      <c r="A6994" s="290"/>
    </row>
    <row r="6995" spans="1:1" x14ac:dyDescent="0.25">
      <c r="A6995" s="290"/>
    </row>
    <row r="6996" spans="1:1" x14ac:dyDescent="0.25">
      <c r="A6996" s="290"/>
    </row>
    <row r="6997" spans="1:1" x14ac:dyDescent="0.25">
      <c r="A6997" s="290"/>
    </row>
    <row r="6998" spans="1:1" x14ac:dyDescent="0.25">
      <c r="A6998" s="290"/>
    </row>
    <row r="6999" spans="1:1" x14ac:dyDescent="0.25">
      <c r="A6999" s="290"/>
    </row>
    <row r="7000" spans="1:1" x14ac:dyDescent="0.25">
      <c r="A7000" s="290"/>
    </row>
    <row r="7001" spans="1:1" x14ac:dyDescent="0.25">
      <c r="A7001" s="290"/>
    </row>
    <row r="7002" spans="1:1" x14ac:dyDescent="0.25">
      <c r="A7002" s="290"/>
    </row>
    <row r="7003" spans="1:1" x14ac:dyDescent="0.25">
      <c r="A7003" s="290"/>
    </row>
    <row r="7004" spans="1:1" x14ac:dyDescent="0.25">
      <c r="A7004" s="290"/>
    </row>
    <row r="7005" spans="1:1" x14ac:dyDescent="0.25">
      <c r="A7005" s="290"/>
    </row>
    <row r="7006" spans="1:1" x14ac:dyDescent="0.25">
      <c r="A7006" s="290"/>
    </row>
    <row r="7007" spans="1:1" x14ac:dyDescent="0.25">
      <c r="A7007" s="290"/>
    </row>
    <row r="7008" spans="1:1" x14ac:dyDescent="0.25">
      <c r="A7008" s="290"/>
    </row>
    <row r="7009" spans="1:1" x14ac:dyDescent="0.25">
      <c r="A7009" s="290"/>
    </row>
    <row r="7010" spans="1:1" x14ac:dyDescent="0.25">
      <c r="A7010" s="290"/>
    </row>
    <row r="7011" spans="1:1" x14ac:dyDescent="0.25">
      <c r="A7011" s="290"/>
    </row>
    <row r="7012" spans="1:1" x14ac:dyDescent="0.25">
      <c r="A7012" s="290"/>
    </row>
    <row r="7013" spans="1:1" x14ac:dyDescent="0.25">
      <c r="A7013" s="290"/>
    </row>
    <row r="7014" spans="1:1" x14ac:dyDescent="0.25">
      <c r="A7014" s="290"/>
    </row>
    <row r="7015" spans="1:1" x14ac:dyDescent="0.25">
      <c r="A7015" s="290"/>
    </row>
    <row r="7016" spans="1:1" x14ac:dyDescent="0.25">
      <c r="A7016" s="290"/>
    </row>
    <row r="7017" spans="1:1" x14ac:dyDescent="0.25">
      <c r="A7017" s="290"/>
    </row>
    <row r="7018" spans="1:1" x14ac:dyDescent="0.25">
      <c r="A7018" s="290"/>
    </row>
    <row r="7019" spans="1:1" x14ac:dyDescent="0.25">
      <c r="A7019" s="290"/>
    </row>
    <row r="7020" spans="1:1" x14ac:dyDescent="0.25">
      <c r="A7020" s="290"/>
    </row>
    <row r="7021" spans="1:1" x14ac:dyDescent="0.25">
      <c r="A7021" s="290"/>
    </row>
    <row r="7022" spans="1:1" x14ac:dyDescent="0.25">
      <c r="A7022" s="290"/>
    </row>
    <row r="7023" spans="1:1" x14ac:dyDescent="0.25">
      <c r="A7023" s="290"/>
    </row>
    <row r="7024" spans="1:1" x14ac:dyDescent="0.25">
      <c r="A7024" s="290"/>
    </row>
    <row r="7025" spans="1:1" x14ac:dyDescent="0.25">
      <c r="A7025" s="290"/>
    </row>
    <row r="7026" spans="1:1" x14ac:dyDescent="0.25">
      <c r="A7026" s="290"/>
    </row>
    <row r="7027" spans="1:1" x14ac:dyDescent="0.25">
      <c r="A7027" s="290"/>
    </row>
    <row r="7028" spans="1:1" x14ac:dyDescent="0.25">
      <c r="A7028" s="290"/>
    </row>
    <row r="7029" spans="1:1" x14ac:dyDescent="0.25">
      <c r="A7029" s="290"/>
    </row>
    <row r="7030" spans="1:1" x14ac:dyDescent="0.25">
      <c r="A7030" s="290"/>
    </row>
    <row r="7031" spans="1:1" x14ac:dyDescent="0.25">
      <c r="A7031" s="290"/>
    </row>
    <row r="7032" spans="1:1" x14ac:dyDescent="0.25">
      <c r="A7032" s="290"/>
    </row>
    <row r="7033" spans="1:1" x14ac:dyDescent="0.25">
      <c r="A7033" s="290"/>
    </row>
    <row r="7034" spans="1:1" x14ac:dyDescent="0.25">
      <c r="A7034" s="290"/>
    </row>
    <row r="7035" spans="1:1" x14ac:dyDescent="0.25">
      <c r="A7035" s="290"/>
    </row>
    <row r="7036" spans="1:1" x14ac:dyDescent="0.25">
      <c r="A7036" s="290"/>
    </row>
    <row r="7037" spans="1:1" x14ac:dyDescent="0.25">
      <c r="A7037" s="290"/>
    </row>
    <row r="7038" spans="1:1" x14ac:dyDescent="0.25">
      <c r="A7038" s="290"/>
    </row>
    <row r="7039" spans="1:1" x14ac:dyDescent="0.25">
      <c r="A7039" s="290"/>
    </row>
    <row r="7040" spans="1:1" x14ac:dyDescent="0.25">
      <c r="A7040" s="290"/>
    </row>
    <row r="7041" spans="1:1" x14ac:dyDescent="0.25">
      <c r="A7041" s="290"/>
    </row>
    <row r="7042" spans="1:1" x14ac:dyDescent="0.25">
      <c r="A7042" s="290"/>
    </row>
    <row r="7043" spans="1:1" x14ac:dyDescent="0.25">
      <c r="A7043" s="290"/>
    </row>
    <row r="7044" spans="1:1" x14ac:dyDescent="0.25">
      <c r="A7044" s="290"/>
    </row>
    <row r="7045" spans="1:1" x14ac:dyDescent="0.25">
      <c r="A7045" s="290"/>
    </row>
    <row r="7046" spans="1:1" x14ac:dyDescent="0.25">
      <c r="A7046" s="290"/>
    </row>
    <row r="7047" spans="1:1" x14ac:dyDescent="0.25">
      <c r="A7047" s="290"/>
    </row>
    <row r="7048" spans="1:1" x14ac:dyDescent="0.25">
      <c r="A7048" s="290"/>
    </row>
    <row r="7049" spans="1:1" x14ac:dyDescent="0.25">
      <c r="A7049" s="290"/>
    </row>
    <row r="7050" spans="1:1" x14ac:dyDescent="0.25">
      <c r="A7050" s="290"/>
    </row>
    <row r="7051" spans="1:1" x14ac:dyDescent="0.25">
      <c r="A7051" s="290"/>
    </row>
    <row r="7052" spans="1:1" x14ac:dyDescent="0.25">
      <c r="A7052" s="290"/>
    </row>
    <row r="7053" spans="1:1" x14ac:dyDescent="0.25">
      <c r="A7053" s="290"/>
    </row>
    <row r="7054" spans="1:1" x14ac:dyDescent="0.25">
      <c r="A7054" s="290"/>
    </row>
    <row r="7055" spans="1:1" x14ac:dyDescent="0.25">
      <c r="A7055" s="290"/>
    </row>
    <row r="7056" spans="1:1" x14ac:dyDescent="0.25">
      <c r="A7056" s="290"/>
    </row>
    <row r="7057" spans="1:1" x14ac:dyDescent="0.25">
      <c r="A7057" s="290"/>
    </row>
    <row r="7058" spans="1:1" x14ac:dyDescent="0.25">
      <c r="A7058" s="290"/>
    </row>
    <row r="7059" spans="1:1" x14ac:dyDescent="0.25">
      <c r="A7059" s="290"/>
    </row>
    <row r="7060" spans="1:1" x14ac:dyDescent="0.25">
      <c r="A7060" s="290"/>
    </row>
    <row r="7061" spans="1:1" x14ac:dyDescent="0.25">
      <c r="A7061" s="290"/>
    </row>
    <row r="7062" spans="1:1" x14ac:dyDescent="0.25">
      <c r="A7062" s="290"/>
    </row>
    <row r="7063" spans="1:1" x14ac:dyDescent="0.25">
      <c r="A7063" s="290"/>
    </row>
    <row r="7064" spans="1:1" x14ac:dyDescent="0.25">
      <c r="A7064" s="290"/>
    </row>
    <row r="7065" spans="1:1" x14ac:dyDescent="0.25">
      <c r="A7065" s="290"/>
    </row>
    <row r="7066" spans="1:1" x14ac:dyDescent="0.25">
      <c r="A7066" s="290"/>
    </row>
    <row r="7067" spans="1:1" x14ac:dyDescent="0.25">
      <c r="A7067" s="290"/>
    </row>
    <row r="7068" spans="1:1" x14ac:dyDescent="0.25">
      <c r="A7068" s="290"/>
    </row>
    <row r="7069" spans="1:1" x14ac:dyDescent="0.25">
      <c r="A7069" s="290"/>
    </row>
    <row r="7070" spans="1:1" x14ac:dyDescent="0.25">
      <c r="A7070" s="290"/>
    </row>
    <row r="7071" spans="1:1" x14ac:dyDescent="0.25">
      <c r="A7071" s="290"/>
    </row>
    <row r="7072" spans="1:1" x14ac:dyDescent="0.25">
      <c r="A7072" s="290"/>
    </row>
    <row r="7073" spans="1:1" x14ac:dyDescent="0.25">
      <c r="A7073" s="290"/>
    </row>
    <row r="7074" spans="1:1" x14ac:dyDescent="0.25">
      <c r="A7074" s="290"/>
    </row>
    <row r="7075" spans="1:1" x14ac:dyDescent="0.25">
      <c r="A7075" s="290"/>
    </row>
    <row r="7076" spans="1:1" x14ac:dyDescent="0.25">
      <c r="A7076" s="290"/>
    </row>
    <row r="7077" spans="1:1" x14ac:dyDescent="0.25">
      <c r="A7077" s="290"/>
    </row>
    <row r="7078" spans="1:1" x14ac:dyDescent="0.25">
      <c r="A7078" s="290"/>
    </row>
    <row r="7079" spans="1:1" x14ac:dyDescent="0.25">
      <c r="A7079" s="290"/>
    </row>
    <row r="7080" spans="1:1" x14ac:dyDescent="0.25">
      <c r="A7080" s="290"/>
    </row>
    <row r="7081" spans="1:1" x14ac:dyDescent="0.25">
      <c r="A7081" s="290"/>
    </row>
    <row r="7082" spans="1:1" x14ac:dyDescent="0.25">
      <c r="A7082" s="290"/>
    </row>
    <row r="7083" spans="1:1" x14ac:dyDescent="0.25">
      <c r="A7083" s="290"/>
    </row>
    <row r="7084" spans="1:1" x14ac:dyDescent="0.25">
      <c r="A7084" s="290"/>
    </row>
    <row r="7085" spans="1:1" x14ac:dyDescent="0.25">
      <c r="A7085" s="290"/>
    </row>
    <row r="7086" spans="1:1" x14ac:dyDescent="0.25">
      <c r="A7086" s="290"/>
    </row>
    <row r="7087" spans="1:1" x14ac:dyDescent="0.25">
      <c r="A7087" s="290"/>
    </row>
    <row r="7088" spans="1:1" x14ac:dyDescent="0.25">
      <c r="A7088" s="290"/>
    </row>
    <row r="7089" spans="1:1" x14ac:dyDescent="0.25">
      <c r="A7089" s="290"/>
    </row>
    <row r="7090" spans="1:1" x14ac:dyDescent="0.25">
      <c r="A7090" s="290"/>
    </row>
    <row r="7091" spans="1:1" x14ac:dyDescent="0.25">
      <c r="A7091" s="290"/>
    </row>
    <row r="7092" spans="1:1" x14ac:dyDescent="0.25">
      <c r="A7092" s="290"/>
    </row>
    <row r="7093" spans="1:1" x14ac:dyDescent="0.25">
      <c r="A7093" s="290"/>
    </row>
    <row r="7094" spans="1:1" x14ac:dyDescent="0.25">
      <c r="A7094" s="290"/>
    </row>
    <row r="7095" spans="1:1" x14ac:dyDescent="0.25">
      <c r="A7095" s="290"/>
    </row>
    <row r="7096" spans="1:1" x14ac:dyDescent="0.25">
      <c r="A7096" s="290"/>
    </row>
    <row r="7097" spans="1:1" x14ac:dyDescent="0.25">
      <c r="A7097" s="290"/>
    </row>
    <row r="7098" spans="1:1" x14ac:dyDescent="0.25">
      <c r="A7098" s="290"/>
    </row>
    <row r="7099" spans="1:1" x14ac:dyDescent="0.25">
      <c r="A7099" s="290"/>
    </row>
    <row r="7100" spans="1:1" x14ac:dyDescent="0.25">
      <c r="A7100" s="290"/>
    </row>
    <row r="7101" spans="1:1" x14ac:dyDescent="0.25">
      <c r="A7101" s="290"/>
    </row>
    <row r="7102" spans="1:1" x14ac:dyDescent="0.25">
      <c r="A7102" s="290"/>
    </row>
    <row r="7103" spans="1:1" x14ac:dyDescent="0.25">
      <c r="A7103" s="290"/>
    </row>
    <row r="7104" spans="1:1" x14ac:dyDescent="0.25">
      <c r="A7104" s="290"/>
    </row>
    <row r="7105" spans="1:1" x14ac:dyDescent="0.25">
      <c r="A7105" s="290"/>
    </row>
    <row r="7106" spans="1:1" x14ac:dyDescent="0.25">
      <c r="A7106" s="290"/>
    </row>
    <row r="7107" spans="1:1" x14ac:dyDescent="0.25">
      <c r="A7107" s="290"/>
    </row>
    <row r="7108" spans="1:1" x14ac:dyDescent="0.25">
      <c r="A7108" s="290"/>
    </row>
    <row r="7109" spans="1:1" x14ac:dyDescent="0.25">
      <c r="A7109" s="290"/>
    </row>
    <row r="7110" spans="1:1" x14ac:dyDescent="0.25">
      <c r="A7110" s="290"/>
    </row>
    <row r="7111" spans="1:1" x14ac:dyDescent="0.25">
      <c r="A7111" s="290"/>
    </row>
    <row r="7112" spans="1:1" x14ac:dyDescent="0.25">
      <c r="A7112" s="290"/>
    </row>
    <row r="7113" spans="1:1" x14ac:dyDescent="0.25">
      <c r="A7113" s="290"/>
    </row>
    <row r="7114" spans="1:1" x14ac:dyDescent="0.25">
      <c r="A7114" s="290"/>
    </row>
    <row r="7115" spans="1:1" x14ac:dyDescent="0.25">
      <c r="A7115" s="290"/>
    </row>
    <row r="7116" spans="1:1" x14ac:dyDescent="0.25">
      <c r="A7116" s="290"/>
    </row>
    <row r="7117" spans="1:1" x14ac:dyDescent="0.25">
      <c r="A7117" s="290"/>
    </row>
    <row r="7118" spans="1:1" x14ac:dyDescent="0.25">
      <c r="A7118" s="290"/>
    </row>
    <row r="7119" spans="1:1" x14ac:dyDescent="0.25">
      <c r="A7119" s="290"/>
    </row>
    <row r="7120" spans="1:1" x14ac:dyDescent="0.25">
      <c r="A7120" s="290"/>
    </row>
    <row r="7121" spans="1:1" x14ac:dyDescent="0.25">
      <c r="A7121" s="290"/>
    </row>
    <row r="7122" spans="1:1" x14ac:dyDescent="0.25">
      <c r="A7122" s="290"/>
    </row>
    <row r="7123" spans="1:1" x14ac:dyDescent="0.25">
      <c r="A7123" s="290"/>
    </row>
    <row r="7124" spans="1:1" x14ac:dyDescent="0.25">
      <c r="A7124" s="290"/>
    </row>
    <row r="7125" spans="1:1" x14ac:dyDescent="0.25">
      <c r="A7125" s="290"/>
    </row>
    <row r="7126" spans="1:1" x14ac:dyDescent="0.25">
      <c r="A7126" s="290"/>
    </row>
    <row r="7127" spans="1:1" x14ac:dyDescent="0.25">
      <c r="A7127" s="290"/>
    </row>
    <row r="7128" spans="1:1" x14ac:dyDescent="0.25">
      <c r="A7128" s="290"/>
    </row>
    <row r="7129" spans="1:1" x14ac:dyDescent="0.25">
      <c r="A7129" s="290"/>
    </row>
    <row r="7130" spans="1:1" x14ac:dyDescent="0.25">
      <c r="A7130" s="290"/>
    </row>
    <row r="7131" spans="1:1" x14ac:dyDescent="0.25">
      <c r="A7131" s="290"/>
    </row>
    <row r="7132" spans="1:1" x14ac:dyDescent="0.25">
      <c r="A7132" s="290"/>
    </row>
    <row r="7133" spans="1:1" x14ac:dyDescent="0.25">
      <c r="A7133" s="290"/>
    </row>
    <row r="7134" spans="1:1" x14ac:dyDescent="0.25">
      <c r="A7134" s="290"/>
    </row>
    <row r="7135" spans="1:1" x14ac:dyDescent="0.25">
      <c r="A7135" s="290"/>
    </row>
    <row r="7136" spans="1:1" x14ac:dyDescent="0.25">
      <c r="A7136" s="290"/>
    </row>
    <row r="7137" spans="1:1" x14ac:dyDescent="0.25">
      <c r="A7137" s="290"/>
    </row>
    <row r="7138" spans="1:1" x14ac:dyDescent="0.25">
      <c r="A7138" s="290"/>
    </row>
    <row r="7139" spans="1:1" x14ac:dyDescent="0.25">
      <c r="A7139" s="290"/>
    </row>
    <row r="7140" spans="1:1" x14ac:dyDescent="0.25">
      <c r="A7140" s="290"/>
    </row>
    <row r="7141" spans="1:1" x14ac:dyDescent="0.25">
      <c r="A7141" s="290"/>
    </row>
    <row r="7142" spans="1:1" x14ac:dyDescent="0.25">
      <c r="A7142" s="290"/>
    </row>
    <row r="7143" spans="1:1" x14ac:dyDescent="0.25">
      <c r="A7143" s="290"/>
    </row>
    <row r="7144" spans="1:1" x14ac:dyDescent="0.25">
      <c r="A7144" s="290"/>
    </row>
    <row r="7145" spans="1:1" x14ac:dyDescent="0.25">
      <c r="A7145" s="290"/>
    </row>
    <row r="7146" spans="1:1" x14ac:dyDescent="0.25">
      <c r="A7146" s="290"/>
    </row>
    <row r="7147" spans="1:1" x14ac:dyDescent="0.25">
      <c r="A7147" s="290"/>
    </row>
    <row r="7148" spans="1:1" x14ac:dyDescent="0.25">
      <c r="A7148" s="290"/>
    </row>
    <row r="7149" spans="1:1" x14ac:dyDescent="0.25">
      <c r="A7149" s="290"/>
    </row>
    <row r="7150" spans="1:1" x14ac:dyDescent="0.25">
      <c r="A7150" s="290"/>
    </row>
    <row r="7151" spans="1:1" x14ac:dyDescent="0.25">
      <c r="A7151" s="290"/>
    </row>
    <row r="7152" spans="1:1" x14ac:dyDescent="0.25">
      <c r="A7152" s="290"/>
    </row>
    <row r="7153" spans="1:1" x14ac:dyDescent="0.25">
      <c r="A7153" s="290"/>
    </row>
    <row r="7154" spans="1:1" x14ac:dyDescent="0.25">
      <c r="A7154" s="290"/>
    </row>
    <row r="7155" spans="1:1" x14ac:dyDescent="0.25">
      <c r="A7155" s="290"/>
    </row>
    <row r="7156" spans="1:1" x14ac:dyDescent="0.25">
      <c r="A7156" s="290"/>
    </row>
    <row r="7157" spans="1:1" x14ac:dyDescent="0.25">
      <c r="A7157" s="290"/>
    </row>
    <row r="7158" spans="1:1" x14ac:dyDescent="0.25">
      <c r="A7158" s="290"/>
    </row>
    <row r="7159" spans="1:1" x14ac:dyDescent="0.25">
      <c r="A7159" s="290"/>
    </row>
    <row r="7160" spans="1:1" x14ac:dyDescent="0.25">
      <c r="A7160" s="290"/>
    </row>
    <row r="7161" spans="1:1" x14ac:dyDescent="0.25">
      <c r="A7161" s="290"/>
    </row>
    <row r="7162" spans="1:1" x14ac:dyDescent="0.25">
      <c r="A7162" s="290"/>
    </row>
    <row r="7163" spans="1:1" x14ac:dyDescent="0.25">
      <c r="A7163" s="290"/>
    </row>
    <row r="7164" spans="1:1" x14ac:dyDescent="0.25">
      <c r="A7164" s="290"/>
    </row>
    <row r="7165" spans="1:1" x14ac:dyDescent="0.25">
      <c r="A7165" s="290"/>
    </row>
    <row r="7166" spans="1:1" x14ac:dyDescent="0.25">
      <c r="A7166" s="290"/>
    </row>
    <row r="7167" spans="1:1" x14ac:dyDescent="0.25">
      <c r="A7167" s="290"/>
    </row>
    <row r="7168" spans="1:1" x14ac:dyDescent="0.25">
      <c r="A7168" s="290"/>
    </row>
    <row r="7169" spans="1:1" x14ac:dyDescent="0.25">
      <c r="A7169" s="290"/>
    </row>
    <row r="7170" spans="1:1" x14ac:dyDescent="0.25">
      <c r="A7170" s="290"/>
    </row>
    <row r="7171" spans="1:1" x14ac:dyDescent="0.25">
      <c r="A7171" s="290"/>
    </row>
    <row r="7172" spans="1:1" x14ac:dyDescent="0.25">
      <c r="A7172" s="290"/>
    </row>
    <row r="7173" spans="1:1" x14ac:dyDescent="0.25">
      <c r="A7173" s="290"/>
    </row>
    <row r="7174" spans="1:1" x14ac:dyDescent="0.25">
      <c r="A7174" s="290"/>
    </row>
    <row r="7175" spans="1:1" x14ac:dyDescent="0.25">
      <c r="A7175" s="290"/>
    </row>
    <row r="7176" spans="1:1" x14ac:dyDescent="0.25">
      <c r="A7176" s="290"/>
    </row>
    <row r="7177" spans="1:1" x14ac:dyDescent="0.25">
      <c r="A7177" s="290"/>
    </row>
    <row r="7178" spans="1:1" x14ac:dyDescent="0.25">
      <c r="A7178" s="290"/>
    </row>
    <row r="7179" spans="1:1" x14ac:dyDescent="0.25">
      <c r="A7179" s="290"/>
    </row>
    <row r="7180" spans="1:1" x14ac:dyDescent="0.25">
      <c r="A7180" s="290"/>
    </row>
    <row r="7181" spans="1:1" x14ac:dyDescent="0.25">
      <c r="A7181" s="290"/>
    </row>
    <row r="7182" spans="1:1" x14ac:dyDescent="0.25">
      <c r="A7182" s="290"/>
    </row>
    <row r="7183" spans="1:1" x14ac:dyDescent="0.25">
      <c r="A7183" s="290"/>
    </row>
    <row r="7184" spans="1:1" x14ac:dyDescent="0.25">
      <c r="A7184" s="290"/>
    </row>
    <row r="7185" spans="1:1" x14ac:dyDescent="0.25">
      <c r="A7185" s="290"/>
    </row>
    <row r="7186" spans="1:1" x14ac:dyDescent="0.25">
      <c r="A7186" s="290"/>
    </row>
    <row r="7187" spans="1:1" x14ac:dyDescent="0.25">
      <c r="A7187" s="290"/>
    </row>
    <row r="7188" spans="1:1" x14ac:dyDescent="0.25">
      <c r="A7188" s="290"/>
    </row>
    <row r="7189" spans="1:1" x14ac:dyDescent="0.25">
      <c r="A7189" s="290"/>
    </row>
    <row r="7190" spans="1:1" x14ac:dyDescent="0.25">
      <c r="A7190" s="290"/>
    </row>
    <row r="7191" spans="1:1" x14ac:dyDescent="0.25">
      <c r="A7191" s="290"/>
    </row>
    <row r="7192" spans="1:1" x14ac:dyDescent="0.25">
      <c r="A7192" s="290"/>
    </row>
    <row r="7193" spans="1:1" x14ac:dyDescent="0.25">
      <c r="A7193" s="290"/>
    </row>
    <row r="7194" spans="1:1" x14ac:dyDescent="0.25">
      <c r="A7194" s="290"/>
    </row>
    <row r="7195" spans="1:1" x14ac:dyDescent="0.25">
      <c r="A7195" s="290"/>
    </row>
    <row r="7196" spans="1:1" x14ac:dyDescent="0.25">
      <c r="A7196" s="290"/>
    </row>
    <row r="7197" spans="1:1" x14ac:dyDescent="0.25">
      <c r="A7197" s="290"/>
    </row>
    <row r="7198" spans="1:1" x14ac:dyDescent="0.25">
      <c r="A7198" s="290"/>
    </row>
    <row r="7199" spans="1:1" x14ac:dyDescent="0.25">
      <c r="A7199" s="290"/>
    </row>
    <row r="7200" spans="1:1" x14ac:dyDescent="0.25">
      <c r="A7200" s="290"/>
    </row>
    <row r="7201" spans="1:1" x14ac:dyDescent="0.25">
      <c r="A7201" s="290"/>
    </row>
    <row r="7202" spans="1:1" x14ac:dyDescent="0.25">
      <c r="A7202" s="290"/>
    </row>
    <row r="7203" spans="1:1" x14ac:dyDescent="0.25">
      <c r="A7203" s="290"/>
    </row>
    <row r="7204" spans="1:1" x14ac:dyDescent="0.25">
      <c r="A7204" s="290"/>
    </row>
    <row r="7205" spans="1:1" x14ac:dyDescent="0.25">
      <c r="A7205" s="290"/>
    </row>
    <row r="7206" spans="1:1" x14ac:dyDescent="0.25">
      <c r="A7206" s="290"/>
    </row>
    <row r="7207" spans="1:1" x14ac:dyDescent="0.25">
      <c r="A7207" s="290"/>
    </row>
    <row r="7208" spans="1:1" x14ac:dyDescent="0.25">
      <c r="A7208" s="290"/>
    </row>
    <row r="7209" spans="1:1" x14ac:dyDescent="0.25">
      <c r="A7209" s="290"/>
    </row>
    <row r="7210" spans="1:1" x14ac:dyDescent="0.25">
      <c r="A7210" s="290"/>
    </row>
    <row r="7211" spans="1:1" x14ac:dyDescent="0.25">
      <c r="A7211" s="290"/>
    </row>
    <row r="7212" spans="1:1" x14ac:dyDescent="0.25">
      <c r="A7212" s="290"/>
    </row>
    <row r="7213" spans="1:1" x14ac:dyDescent="0.25">
      <c r="A7213" s="290"/>
    </row>
    <row r="7214" spans="1:1" x14ac:dyDescent="0.25">
      <c r="A7214" s="290"/>
    </row>
    <row r="7215" spans="1:1" x14ac:dyDescent="0.25">
      <c r="A7215" s="290"/>
    </row>
    <row r="7216" spans="1:1" x14ac:dyDescent="0.25">
      <c r="A7216" s="290"/>
    </row>
    <row r="7217" spans="1:1" x14ac:dyDescent="0.25">
      <c r="A7217" s="290"/>
    </row>
    <row r="7218" spans="1:1" x14ac:dyDescent="0.25">
      <c r="A7218" s="290"/>
    </row>
    <row r="7219" spans="1:1" x14ac:dyDescent="0.25">
      <c r="A7219" s="290"/>
    </row>
    <row r="7220" spans="1:1" x14ac:dyDescent="0.25">
      <c r="A7220" s="290"/>
    </row>
    <row r="7221" spans="1:1" x14ac:dyDescent="0.25">
      <c r="A7221" s="290"/>
    </row>
    <row r="7222" spans="1:1" x14ac:dyDescent="0.25">
      <c r="A7222" s="290"/>
    </row>
    <row r="7223" spans="1:1" x14ac:dyDescent="0.25">
      <c r="A7223" s="290"/>
    </row>
    <row r="7224" spans="1:1" x14ac:dyDescent="0.25">
      <c r="A7224" s="290"/>
    </row>
    <row r="7225" spans="1:1" x14ac:dyDescent="0.25">
      <c r="A7225" s="290"/>
    </row>
    <row r="7226" spans="1:1" x14ac:dyDescent="0.25">
      <c r="A7226" s="290"/>
    </row>
    <row r="7227" spans="1:1" x14ac:dyDescent="0.25">
      <c r="A7227" s="290"/>
    </row>
    <row r="7228" spans="1:1" x14ac:dyDescent="0.25">
      <c r="A7228" s="290"/>
    </row>
    <row r="7229" spans="1:1" x14ac:dyDescent="0.25">
      <c r="A7229" s="290"/>
    </row>
    <row r="7230" spans="1:1" x14ac:dyDescent="0.25">
      <c r="A7230" s="290"/>
    </row>
    <row r="7231" spans="1:1" x14ac:dyDescent="0.25">
      <c r="A7231" s="290"/>
    </row>
    <row r="7232" spans="1:1" x14ac:dyDescent="0.25">
      <c r="A7232" s="290"/>
    </row>
    <row r="7233" spans="1:1" x14ac:dyDescent="0.25">
      <c r="A7233" s="290"/>
    </row>
    <row r="7234" spans="1:1" x14ac:dyDescent="0.25">
      <c r="A7234" s="290"/>
    </row>
    <row r="7235" spans="1:1" x14ac:dyDescent="0.25">
      <c r="A7235" s="290"/>
    </row>
    <row r="7236" spans="1:1" x14ac:dyDescent="0.25">
      <c r="A7236" s="290"/>
    </row>
    <row r="7237" spans="1:1" x14ac:dyDescent="0.25">
      <c r="A7237" s="290"/>
    </row>
    <row r="7238" spans="1:1" x14ac:dyDescent="0.25">
      <c r="A7238" s="290"/>
    </row>
    <row r="7239" spans="1:1" x14ac:dyDescent="0.25">
      <c r="A7239" s="290"/>
    </row>
    <row r="7240" spans="1:1" x14ac:dyDescent="0.25">
      <c r="A7240" s="290"/>
    </row>
    <row r="7241" spans="1:1" x14ac:dyDescent="0.25">
      <c r="A7241" s="290"/>
    </row>
    <row r="7242" spans="1:1" x14ac:dyDescent="0.25">
      <c r="A7242" s="290"/>
    </row>
    <row r="7243" spans="1:1" x14ac:dyDescent="0.25">
      <c r="A7243" s="290"/>
    </row>
    <row r="7244" spans="1:1" x14ac:dyDescent="0.25">
      <c r="A7244" s="290"/>
    </row>
    <row r="7245" spans="1:1" x14ac:dyDescent="0.25">
      <c r="A7245" s="290"/>
    </row>
    <row r="7246" spans="1:1" x14ac:dyDescent="0.25">
      <c r="A7246" s="290"/>
    </row>
    <row r="7247" spans="1:1" x14ac:dyDescent="0.25">
      <c r="A7247" s="290"/>
    </row>
    <row r="7248" spans="1:1" x14ac:dyDescent="0.25">
      <c r="A7248" s="290"/>
    </row>
    <row r="7249" spans="1:1" x14ac:dyDescent="0.25">
      <c r="A7249" s="290"/>
    </row>
    <row r="7250" spans="1:1" x14ac:dyDescent="0.25">
      <c r="A7250" s="290"/>
    </row>
    <row r="7251" spans="1:1" x14ac:dyDescent="0.25">
      <c r="A7251" s="290"/>
    </row>
    <row r="7252" spans="1:1" x14ac:dyDescent="0.25">
      <c r="A7252" s="290"/>
    </row>
    <row r="7253" spans="1:1" x14ac:dyDescent="0.25">
      <c r="A7253" s="290"/>
    </row>
    <row r="7254" spans="1:1" x14ac:dyDescent="0.25">
      <c r="A7254" s="290"/>
    </row>
    <row r="7255" spans="1:1" x14ac:dyDescent="0.25">
      <c r="A7255" s="290"/>
    </row>
    <row r="7256" spans="1:1" x14ac:dyDescent="0.25">
      <c r="A7256" s="290"/>
    </row>
    <row r="7257" spans="1:1" x14ac:dyDescent="0.25">
      <c r="A7257" s="290"/>
    </row>
    <row r="7258" spans="1:1" x14ac:dyDescent="0.25">
      <c r="A7258" s="290"/>
    </row>
    <row r="7259" spans="1:1" x14ac:dyDescent="0.25">
      <c r="A7259" s="290"/>
    </row>
    <row r="7260" spans="1:1" x14ac:dyDescent="0.25">
      <c r="A7260" s="290"/>
    </row>
    <row r="7261" spans="1:1" x14ac:dyDescent="0.25">
      <c r="A7261" s="290"/>
    </row>
    <row r="7262" spans="1:1" x14ac:dyDescent="0.25">
      <c r="A7262" s="290"/>
    </row>
    <row r="7263" spans="1:1" x14ac:dyDescent="0.25">
      <c r="A7263" s="290"/>
    </row>
    <row r="7264" spans="1:1" x14ac:dyDescent="0.25">
      <c r="A7264" s="290"/>
    </row>
    <row r="7265" spans="1:1" x14ac:dyDescent="0.25">
      <c r="A7265" s="290"/>
    </row>
    <row r="7266" spans="1:1" x14ac:dyDescent="0.25">
      <c r="A7266" s="290"/>
    </row>
    <row r="7267" spans="1:1" x14ac:dyDescent="0.25">
      <c r="A7267" s="290"/>
    </row>
    <row r="7268" spans="1:1" x14ac:dyDescent="0.25">
      <c r="A7268" s="290"/>
    </row>
    <row r="7269" spans="1:1" x14ac:dyDescent="0.25">
      <c r="A7269" s="290"/>
    </row>
    <row r="7270" spans="1:1" x14ac:dyDescent="0.25">
      <c r="A7270" s="290"/>
    </row>
    <row r="7271" spans="1:1" x14ac:dyDescent="0.25">
      <c r="A7271" s="290"/>
    </row>
    <row r="7272" spans="1:1" x14ac:dyDescent="0.25">
      <c r="A7272" s="290"/>
    </row>
    <row r="7273" spans="1:1" x14ac:dyDescent="0.25">
      <c r="A7273" s="290"/>
    </row>
    <row r="7274" spans="1:1" x14ac:dyDescent="0.25">
      <c r="A7274" s="290"/>
    </row>
    <row r="7275" spans="1:1" x14ac:dyDescent="0.25">
      <c r="A7275" s="290"/>
    </row>
    <row r="7276" spans="1:1" x14ac:dyDescent="0.25">
      <c r="A7276" s="290"/>
    </row>
    <row r="7277" spans="1:1" x14ac:dyDescent="0.25">
      <c r="A7277" s="290"/>
    </row>
    <row r="7278" spans="1:1" x14ac:dyDescent="0.25">
      <c r="A7278" s="290"/>
    </row>
    <row r="7279" spans="1:1" x14ac:dyDescent="0.25">
      <c r="A7279" s="290"/>
    </row>
    <row r="7280" spans="1:1" x14ac:dyDescent="0.25">
      <c r="A7280" s="290"/>
    </row>
    <row r="7281" spans="1:1" x14ac:dyDescent="0.25">
      <c r="A7281" s="290"/>
    </row>
    <row r="7282" spans="1:1" x14ac:dyDescent="0.25">
      <c r="A7282" s="290"/>
    </row>
    <row r="7283" spans="1:1" x14ac:dyDescent="0.25">
      <c r="A7283" s="290"/>
    </row>
    <row r="7284" spans="1:1" x14ac:dyDescent="0.25">
      <c r="A7284" s="290"/>
    </row>
    <row r="7285" spans="1:1" x14ac:dyDescent="0.25">
      <c r="A7285" s="290"/>
    </row>
    <row r="7286" spans="1:1" x14ac:dyDescent="0.25">
      <c r="A7286" s="290"/>
    </row>
    <row r="7287" spans="1:1" x14ac:dyDescent="0.25">
      <c r="A7287" s="290"/>
    </row>
    <row r="7288" spans="1:1" x14ac:dyDescent="0.25">
      <c r="A7288" s="290"/>
    </row>
    <row r="7289" spans="1:1" x14ac:dyDescent="0.25">
      <c r="A7289" s="290"/>
    </row>
    <row r="7290" spans="1:1" x14ac:dyDescent="0.25">
      <c r="A7290" s="290"/>
    </row>
    <row r="7291" spans="1:1" x14ac:dyDescent="0.25">
      <c r="A7291" s="290"/>
    </row>
    <row r="7292" spans="1:1" x14ac:dyDescent="0.25">
      <c r="A7292" s="290"/>
    </row>
    <row r="7293" spans="1:1" x14ac:dyDescent="0.25">
      <c r="A7293" s="290"/>
    </row>
    <row r="7294" spans="1:1" x14ac:dyDescent="0.25">
      <c r="A7294" s="290"/>
    </row>
    <row r="7295" spans="1:1" x14ac:dyDescent="0.25">
      <c r="A7295" s="290"/>
    </row>
    <row r="7296" spans="1:1" x14ac:dyDescent="0.25">
      <c r="A7296" s="290"/>
    </row>
    <row r="7297" spans="1:1" x14ac:dyDescent="0.25">
      <c r="A7297" s="290"/>
    </row>
    <row r="7298" spans="1:1" x14ac:dyDescent="0.25">
      <c r="A7298" s="290"/>
    </row>
    <row r="7299" spans="1:1" x14ac:dyDescent="0.25">
      <c r="A7299" s="290"/>
    </row>
    <row r="7300" spans="1:1" x14ac:dyDescent="0.25">
      <c r="A7300" s="290"/>
    </row>
    <row r="7301" spans="1:1" x14ac:dyDescent="0.25">
      <c r="A7301" s="290"/>
    </row>
    <row r="7302" spans="1:1" x14ac:dyDescent="0.25">
      <c r="A7302" s="290"/>
    </row>
    <row r="7303" spans="1:1" x14ac:dyDescent="0.25">
      <c r="A7303" s="290"/>
    </row>
    <row r="7304" spans="1:1" x14ac:dyDescent="0.25">
      <c r="A7304" s="290"/>
    </row>
    <row r="7305" spans="1:1" x14ac:dyDescent="0.25">
      <c r="A7305" s="290"/>
    </row>
    <row r="7306" spans="1:1" x14ac:dyDescent="0.25">
      <c r="A7306" s="290"/>
    </row>
    <row r="7307" spans="1:1" x14ac:dyDescent="0.25">
      <c r="A7307" s="290"/>
    </row>
    <row r="7308" spans="1:1" x14ac:dyDescent="0.25">
      <c r="A7308" s="290"/>
    </row>
    <row r="7309" spans="1:1" x14ac:dyDescent="0.25">
      <c r="A7309" s="290"/>
    </row>
    <row r="7310" spans="1:1" x14ac:dyDescent="0.25">
      <c r="A7310" s="290"/>
    </row>
    <row r="7311" spans="1:1" x14ac:dyDescent="0.25">
      <c r="A7311" s="290"/>
    </row>
    <row r="7312" spans="1:1" x14ac:dyDescent="0.25">
      <c r="A7312" s="290"/>
    </row>
    <row r="7313" spans="1:1" x14ac:dyDescent="0.25">
      <c r="A7313" s="290"/>
    </row>
    <row r="7314" spans="1:1" x14ac:dyDescent="0.25">
      <c r="A7314" s="290"/>
    </row>
    <row r="7315" spans="1:1" x14ac:dyDescent="0.25">
      <c r="A7315" s="290"/>
    </row>
    <row r="7316" spans="1:1" x14ac:dyDescent="0.25">
      <c r="A7316" s="290"/>
    </row>
    <row r="7317" spans="1:1" x14ac:dyDescent="0.25">
      <c r="A7317" s="290"/>
    </row>
    <row r="7318" spans="1:1" x14ac:dyDescent="0.25">
      <c r="A7318" s="290"/>
    </row>
    <row r="7319" spans="1:1" x14ac:dyDescent="0.25">
      <c r="A7319" s="290"/>
    </row>
    <row r="7320" spans="1:1" x14ac:dyDescent="0.25">
      <c r="A7320" s="290"/>
    </row>
    <row r="7321" spans="1:1" x14ac:dyDescent="0.25">
      <c r="A7321" s="290"/>
    </row>
    <row r="7322" spans="1:1" x14ac:dyDescent="0.25">
      <c r="A7322" s="290"/>
    </row>
    <row r="7323" spans="1:1" x14ac:dyDescent="0.25">
      <c r="A7323" s="290"/>
    </row>
    <row r="7324" spans="1:1" x14ac:dyDescent="0.25">
      <c r="A7324" s="290"/>
    </row>
    <row r="7325" spans="1:1" x14ac:dyDescent="0.25">
      <c r="A7325" s="290"/>
    </row>
    <row r="7326" spans="1:1" x14ac:dyDescent="0.25">
      <c r="A7326" s="290"/>
    </row>
    <row r="7327" spans="1:1" x14ac:dyDescent="0.25">
      <c r="A7327" s="290"/>
    </row>
    <row r="7328" spans="1:1" x14ac:dyDescent="0.25">
      <c r="A7328" s="290"/>
    </row>
    <row r="7329" spans="1:1" x14ac:dyDescent="0.25">
      <c r="A7329" s="290"/>
    </row>
    <row r="7330" spans="1:1" x14ac:dyDescent="0.25">
      <c r="A7330" s="290"/>
    </row>
    <row r="7331" spans="1:1" x14ac:dyDescent="0.25">
      <c r="A7331" s="290"/>
    </row>
    <row r="7332" spans="1:1" x14ac:dyDescent="0.25">
      <c r="A7332" s="290"/>
    </row>
    <row r="7333" spans="1:1" x14ac:dyDescent="0.25">
      <c r="A7333" s="290"/>
    </row>
    <row r="7334" spans="1:1" x14ac:dyDescent="0.25">
      <c r="A7334" s="290"/>
    </row>
    <row r="7335" spans="1:1" x14ac:dyDescent="0.25">
      <c r="A7335" s="290"/>
    </row>
    <row r="7336" spans="1:1" x14ac:dyDescent="0.25">
      <c r="A7336" s="290"/>
    </row>
    <row r="7337" spans="1:1" x14ac:dyDescent="0.25">
      <c r="A7337" s="290"/>
    </row>
    <row r="7338" spans="1:1" x14ac:dyDescent="0.25">
      <c r="A7338" s="290"/>
    </row>
    <row r="7339" spans="1:1" x14ac:dyDescent="0.25">
      <c r="A7339" s="290"/>
    </row>
    <row r="7340" spans="1:1" x14ac:dyDescent="0.25">
      <c r="A7340" s="290"/>
    </row>
    <row r="7341" spans="1:1" x14ac:dyDescent="0.25">
      <c r="A7341" s="290"/>
    </row>
    <row r="7342" spans="1:1" x14ac:dyDescent="0.25">
      <c r="A7342" s="290"/>
    </row>
    <row r="7343" spans="1:1" x14ac:dyDescent="0.25">
      <c r="A7343" s="290"/>
    </row>
    <row r="7344" spans="1:1" x14ac:dyDescent="0.25">
      <c r="A7344" s="290"/>
    </row>
    <row r="7345" spans="1:1" x14ac:dyDescent="0.25">
      <c r="A7345" s="290"/>
    </row>
    <row r="7346" spans="1:1" x14ac:dyDescent="0.25">
      <c r="A7346" s="290"/>
    </row>
    <row r="7347" spans="1:1" x14ac:dyDescent="0.25">
      <c r="A7347" s="290"/>
    </row>
    <row r="7348" spans="1:1" x14ac:dyDescent="0.25">
      <c r="A7348" s="290"/>
    </row>
    <row r="7349" spans="1:1" x14ac:dyDescent="0.25">
      <c r="A7349" s="290"/>
    </row>
    <row r="7350" spans="1:1" x14ac:dyDescent="0.25">
      <c r="A7350" s="290"/>
    </row>
    <row r="7351" spans="1:1" x14ac:dyDescent="0.25">
      <c r="A7351" s="290"/>
    </row>
    <row r="7352" spans="1:1" x14ac:dyDescent="0.25">
      <c r="A7352" s="290"/>
    </row>
    <row r="7353" spans="1:1" x14ac:dyDescent="0.25">
      <c r="A7353" s="290"/>
    </row>
    <row r="7354" spans="1:1" x14ac:dyDescent="0.25">
      <c r="A7354" s="290"/>
    </row>
    <row r="7355" spans="1:1" x14ac:dyDescent="0.25">
      <c r="A7355" s="290"/>
    </row>
    <row r="7356" spans="1:1" x14ac:dyDescent="0.25">
      <c r="A7356" s="290"/>
    </row>
    <row r="7357" spans="1:1" x14ac:dyDescent="0.25">
      <c r="A7357" s="290"/>
    </row>
    <row r="7358" spans="1:1" x14ac:dyDescent="0.25">
      <c r="A7358" s="290"/>
    </row>
    <row r="7359" spans="1:1" x14ac:dyDescent="0.25">
      <c r="A7359" s="290"/>
    </row>
    <row r="7360" spans="1:1" x14ac:dyDescent="0.25">
      <c r="A7360" s="290"/>
    </row>
    <row r="7361" spans="1:1" x14ac:dyDescent="0.25">
      <c r="A7361" s="290"/>
    </row>
    <row r="7362" spans="1:1" x14ac:dyDescent="0.25">
      <c r="A7362" s="290"/>
    </row>
    <row r="7363" spans="1:1" x14ac:dyDescent="0.25">
      <c r="A7363" s="290"/>
    </row>
    <row r="7364" spans="1:1" x14ac:dyDescent="0.25">
      <c r="A7364" s="290"/>
    </row>
    <row r="7365" spans="1:1" x14ac:dyDescent="0.25">
      <c r="A7365" s="290"/>
    </row>
    <row r="7366" spans="1:1" x14ac:dyDescent="0.25">
      <c r="A7366" s="290"/>
    </row>
    <row r="7367" spans="1:1" x14ac:dyDescent="0.25">
      <c r="A7367" s="290"/>
    </row>
    <row r="7368" spans="1:1" x14ac:dyDescent="0.25">
      <c r="A7368" s="290"/>
    </row>
    <row r="7369" spans="1:1" x14ac:dyDescent="0.25">
      <c r="A7369" s="290"/>
    </row>
    <row r="7370" spans="1:1" x14ac:dyDescent="0.25">
      <c r="A7370" s="290"/>
    </row>
    <row r="7371" spans="1:1" x14ac:dyDescent="0.25">
      <c r="A7371" s="290"/>
    </row>
    <row r="7372" spans="1:1" x14ac:dyDescent="0.25">
      <c r="A7372" s="290"/>
    </row>
    <row r="7373" spans="1:1" x14ac:dyDescent="0.25">
      <c r="A7373" s="290"/>
    </row>
    <row r="7374" spans="1:1" x14ac:dyDescent="0.25">
      <c r="A7374" s="290"/>
    </row>
    <row r="7375" spans="1:1" x14ac:dyDescent="0.25">
      <c r="A7375" s="290"/>
    </row>
    <row r="7376" spans="1:1" x14ac:dyDescent="0.25">
      <c r="A7376" s="290"/>
    </row>
    <row r="7377" spans="1:1" x14ac:dyDescent="0.25">
      <c r="A7377" s="290"/>
    </row>
    <row r="7378" spans="1:1" x14ac:dyDescent="0.25">
      <c r="A7378" s="290"/>
    </row>
    <row r="7379" spans="1:1" x14ac:dyDescent="0.25">
      <c r="A7379" s="290"/>
    </row>
    <row r="7380" spans="1:1" x14ac:dyDescent="0.25">
      <c r="A7380" s="290"/>
    </row>
    <row r="7381" spans="1:1" x14ac:dyDescent="0.25">
      <c r="A7381" s="290"/>
    </row>
    <row r="7382" spans="1:1" x14ac:dyDescent="0.25">
      <c r="A7382" s="290"/>
    </row>
    <row r="7383" spans="1:1" x14ac:dyDescent="0.25">
      <c r="A7383" s="290"/>
    </row>
    <row r="7384" spans="1:1" x14ac:dyDescent="0.25">
      <c r="A7384" s="290"/>
    </row>
    <row r="7385" spans="1:1" x14ac:dyDescent="0.25">
      <c r="A7385" s="290"/>
    </row>
    <row r="7386" spans="1:1" x14ac:dyDescent="0.25">
      <c r="A7386" s="290"/>
    </row>
    <row r="7387" spans="1:1" x14ac:dyDescent="0.25">
      <c r="A7387" s="290"/>
    </row>
    <row r="7388" spans="1:1" x14ac:dyDescent="0.25">
      <c r="A7388" s="290"/>
    </row>
    <row r="7389" spans="1:1" x14ac:dyDescent="0.25">
      <c r="A7389" s="290"/>
    </row>
    <row r="7390" spans="1:1" x14ac:dyDescent="0.25">
      <c r="A7390" s="290"/>
    </row>
    <row r="7391" spans="1:1" x14ac:dyDescent="0.25">
      <c r="A7391" s="290"/>
    </row>
    <row r="7392" spans="1:1" x14ac:dyDescent="0.25">
      <c r="A7392" s="290"/>
    </row>
    <row r="7393" spans="1:1" x14ac:dyDescent="0.25">
      <c r="A7393" s="290"/>
    </row>
    <row r="7394" spans="1:1" x14ac:dyDescent="0.25">
      <c r="A7394" s="290"/>
    </row>
    <row r="7395" spans="1:1" x14ac:dyDescent="0.25">
      <c r="A7395" s="290"/>
    </row>
    <row r="7396" spans="1:1" x14ac:dyDescent="0.25">
      <c r="A7396" s="290"/>
    </row>
    <row r="7397" spans="1:1" x14ac:dyDescent="0.25">
      <c r="A7397" s="290"/>
    </row>
    <row r="7398" spans="1:1" x14ac:dyDescent="0.25">
      <c r="A7398" s="290"/>
    </row>
    <row r="7399" spans="1:1" x14ac:dyDescent="0.25">
      <c r="A7399" s="290"/>
    </row>
    <row r="7400" spans="1:1" x14ac:dyDescent="0.25">
      <c r="A7400" s="290"/>
    </row>
    <row r="7401" spans="1:1" x14ac:dyDescent="0.25">
      <c r="A7401" s="290"/>
    </row>
    <row r="7402" spans="1:1" x14ac:dyDescent="0.25">
      <c r="A7402" s="290"/>
    </row>
    <row r="7403" spans="1:1" x14ac:dyDescent="0.25">
      <c r="A7403" s="290"/>
    </row>
    <row r="7404" spans="1:1" x14ac:dyDescent="0.25">
      <c r="A7404" s="290"/>
    </row>
    <row r="7405" spans="1:1" x14ac:dyDescent="0.25">
      <c r="A7405" s="290"/>
    </row>
    <row r="7406" spans="1:1" x14ac:dyDescent="0.25">
      <c r="A7406" s="290"/>
    </row>
    <row r="7407" spans="1:1" x14ac:dyDescent="0.25">
      <c r="A7407" s="290"/>
    </row>
    <row r="7408" spans="1:1" x14ac:dyDescent="0.25">
      <c r="A7408" s="290"/>
    </row>
    <row r="7409" spans="1:1" x14ac:dyDescent="0.25">
      <c r="A7409" s="290"/>
    </row>
    <row r="7410" spans="1:1" x14ac:dyDescent="0.25">
      <c r="A7410" s="290"/>
    </row>
    <row r="7411" spans="1:1" x14ac:dyDescent="0.25">
      <c r="A7411" s="290"/>
    </row>
    <row r="7412" spans="1:1" x14ac:dyDescent="0.25">
      <c r="A7412" s="290"/>
    </row>
    <row r="7413" spans="1:1" x14ac:dyDescent="0.25">
      <c r="A7413" s="290"/>
    </row>
    <row r="7414" spans="1:1" x14ac:dyDescent="0.25">
      <c r="A7414" s="290"/>
    </row>
    <row r="7415" spans="1:1" x14ac:dyDescent="0.25">
      <c r="A7415" s="290"/>
    </row>
    <row r="7416" spans="1:1" x14ac:dyDescent="0.25">
      <c r="A7416" s="290"/>
    </row>
    <row r="7417" spans="1:1" x14ac:dyDescent="0.25">
      <c r="A7417" s="290"/>
    </row>
    <row r="7418" spans="1:1" x14ac:dyDescent="0.25">
      <c r="A7418" s="290"/>
    </row>
    <row r="7419" spans="1:1" x14ac:dyDescent="0.25">
      <c r="A7419" s="290"/>
    </row>
    <row r="7420" spans="1:1" x14ac:dyDescent="0.25">
      <c r="A7420" s="290"/>
    </row>
    <row r="7421" spans="1:1" x14ac:dyDescent="0.25">
      <c r="A7421" s="290"/>
    </row>
    <row r="7422" spans="1:1" x14ac:dyDescent="0.25">
      <c r="A7422" s="290"/>
    </row>
    <row r="7423" spans="1:1" x14ac:dyDescent="0.25">
      <c r="A7423" s="290"/>
    </row>
    <row r="7424" spans="1:1" x14ac:dyDescent="0.25">
      <c r="A7424" s="290"/>
    </row>
    <row r="7425" spans="1:1" x14ac:dyDescent="0.25">
      <c r="A7425" s="290"/>
    </row>
    <row r="7426" spans="1:1" x14ac:dyDescent="0.25">
      <c r="A7426" s="290"/>
    </row>
    <row r="7427" spans="1:1" x14ac:dyDescent="0.25">
      <c r="A7427" s="290"/>
    </row>
    <row r="7428" spans="1:1" x14ac:dyDescent="0.25">
      <c r="A7428" s="290"/>
    </row>
    <row r="7429" spans="1:1" x14ac:dyDescent="0.25">
      <c r="A7429" s="290"/>
    </row>
    <row r="7430" spans="1:1" x14ac:dyDescent="0.25">
      <c r="A7430" s="290"/>
    </row>
    <row r="7431" spans="1:1" x14ac:dyDescent="0.25">
      <c r="A7431" s="290"/>
    </row>
    <row r="7432" spans="1:1" x14ac:dyDescent="0.25">
      <c r="A7432" s="290"/>
    </row>
    <row r="7433" spans="1:1" x14ac:dyDescent="0.25">
      <c r="A7433" s="290"/>
    </row>
    <row r="7434" spans="1:1" x14ac:dyDescent="0.25">
      <c r="A7434" s="290"/>
    </row>
    <row r="7435" spans="1:1" x14ac:dyDescent="0.25">
      <c r="A7435" s="290"/>
    </row>
    <row r="7436" spans="1:1" x14ac:dyDescent="0.25">
      <c r="A7436" s="290"/>
    </row>
    <row r="7437" spans="1:1" x14ac:dyDescent="0.25">
      <c r="A7437" s="290"/>
    </row>
    <row r="7438" spans="1:1" x14ac:dyDescent="0.25">
      <c r="A7438" s="290"/>
    </row>
    <row r="7439" spans="1:1" x14ac:dyDescent="0.25">
      <c r="A7439" s="290"/>
    </row>
    <row r="7440" spans="1:1" x14ac:dyDescent="0.25">
      <c r="A7440" s="290"/>
    </row>
    <row r="7441" spans="1:1" x14ac:dyDescent="0.25">
      <c r="A7441" s="290"/>
    </row>
    <row r="7442" spans="1:1" x14ac:dyDescent="0.25">
      <c r="A7442" s="290"/>
    </row>
    <row r="7443" spans="1:1" x14ac:dyDescent="0.25">
      <c r="A7443" s="290"/>
    </row>
    <row r="7444" spans="1:1" x14ac:dyDescent="0.25">
      <c r="A7444" s="290"/>
    </row>
    <row r="7445" spans="1:1" x14ac:dyDescent="0.25">
      <c r="A7445" s="290"/>
    </row>
    <row r="7446" spans="1:1" x14ac:dyDescent="0.25">
      <c r="A7446" s="290"/>
    </row>
    <row r="7447" spans="1:1" x14ac:dyDescent="0.25">
      <c r="A7447" s="290"/>
    </row>
    <row r="7448" spans="1:1" x14ac:dyDescent="0.25">
      <c r="A7448" s="290"/>
    </row>
    <row r="7449" spans="1:1" x14ac:dyDescent="0.25">
      <c r="A7449" s="290"/>
    </row>
    <row r="7450" spans="1:1" x14ac:dyDescent="0.25">
      <c r="A7450" s="290"/>
    </row>
    <row r="7451" spans="1:1" x14ac:dyDescent="0.25">
      <c r="A7451" s="290"/>
    </row>
    <row r="7452" spans="1:1" x14ac:dyDescent="0.25">
      <c r="A7452" s="290"/>
    </row>
    <row r="7453" spans="1:1" x14ac:dyDescent="0.25">
      <c r="A7453" s="290"/>
    </row>
    <row r="7454" spans="1:1" x14ac:dyDescent="0.25">
      <c r="A7454" s="290"/>
    </row>
    <row r="7455" spans="1:1" x14ac:dyDescent="0.25">
      <c r="A7455" s="290"/>
    </row>
    <row r="7456" spans="1:1" x14ac:dyDescent="0.25">
      <c r="A7456" s="290"/>
    </row>
    <row r="7457" spans="1:1" x14ac:dyDescent="0.25">
      <c r="A7457" s="290"/>
    </row>
    <row r="7458" spans="1:1" x14ac:dyDescent="0.25">
      <c r="A7458" s="290"/>
    </row>
    <row r="7459" spans="1:1" x14ac:dyDescent="0.25">
      <c r="A7459" s="290"/>
    </row>
    <row r="7460" spans="1:1" x14ac:dyDescent="0.25">
      <c r="A7460" s="290"/>
    </row>
    <row r="7461" spans="1:1" x14ac:dyDescent="0.25">
      <c r="A7461" s="290"/>
    </row>
    <row r="7462" spans="1:1" x14ac:dyDescent="0.25">
      <c r="A7462" s="290"/>
    </row>
    <row r="7463" spans="1:1" x14ac:dyDescent="0.25">
      <c r="A7463" s="290"/>
    </row>
    <row r="7464" spans="1:1" x14ac:dyDescent="0.25">
      <c r="A7464" s="290"/>
    </row>
    <row r="7465" spans="1:1" x14ac:dyDescent="0.25">
      <c r="A7465" s="290"/>
    </row>
    <row r="7466" spans="1:1" x14ac:dyDescent="0.25">
      <c r="A7466" s="290"/>
    </row>
    <row r="7467" spans="1:1" x14ac:dyDescent="0.25">
      <c r="A7467" s="290"/>
    </row>
    <row r="7468" spans="1:1" x14ac:dyDescent="0.25">
      <c r="A7468" s="290"/>
    </row>
    <row r="7469" spans="1:1" x14ac:dyDescent="0.25">
      <c r="A7469" s="290"/>
    </row>
    <row r="7470" spans="1:1" x14ac:dyDescent="0.25">
      <c r="A7470" s="290"/>
    </row>
    <row r="7471" spans="1:1" x14ac:dyDescent="0.25">
      <c r="A7471" s="290"/>
    </row>
    <row r="7472" spans="1:1" x14ac:dyDescent="0.25">
      <c r="A7472" s="290"/>
    </row>
    <row r="7473" spans="1:1" x14ac:dyDescent="0.25">
      <c r="A7473" s="290"/>
    </row>
    <row r="7474" spans="1:1" x14ac:dyDescent="0.25">
      <c r="A7474" s="290"/>
    </row>
    <row r="7475" spans="1:1" x14ac:dyDescent="0.25">
      <c r="A7475" s="290"/>
    </row>
    <row r="7476" spans="1:1" x14ac:dyDescent="0.25">
      <c r="A7476" s="290"/>
    </row>
    <row r="7477" spans="1:1" x14ac:dyDescent="0.25">
      <c r="A7477" s="290"/>
    </row>
    <row r="7478" spans="1:1" x14ac:dyDescent="0.25">
      <c r="A7478" s="290"/>
    </row>
    <row r="7479" spans="1:1" x14ac:dyDescent="0.25">
      <c r="A7479" s="290"/>
    </row>
    <row r="7480" spans="1:1" x14ac:dyDescent="0.25">
      <c r="A7480" s="290"/>
    </row>
    <row r="7481" spans="1:1" x14ac:dyDescent="0.25">
      <c r="A7481" s="290"/>
    </row>
    <row r="7482" spans="1:1" x14ac:dyDescent="0.25">
      <c r="A7482" s="290"/>
    </row>
    <row r="7483" spans="1:1" x14ac:dyDescent="0.25">
      <c r="A7483" s="290"/>
    </row>
    <row r="7484" spans="1:1" x14ac:dyDescent="0.25">
      <c r="A7484" s="290"/>
    </row>
    <row r="7485" spans="1:1" x14ac:dyDescent="0.25">
      <c r="A7485" s="290"/>
    </row>
    <row r="7486" spans="1:1" x14ac:dyDescent="0.25">
      <c r="A7486" s="290"/>
    </row>
    <row r="7487" spans="1:1" x14ac:dyDescent="0.25">
      <c r="A7487" s="290"/>
    </row>
    <row r="7488" spans="1:1" x14ac:dyDescent="0.25">
      <c r="A7488" s="290"/>
    </row>
    <row r="7489" spans="1:1" x14ac:dyDescent="0.25">
      <c r="A7489" s="290"/>
    </row>
    <row r="7490" spans="1:1" x14ac:dyDescent="0.25">
      <c r="A7490" s="290"/>
    </row>
    <row r="7491" spans="1:1" x14ac:dyDescent="0.25">
      <c r="A7491" s="290"/>
    </row>
    <row r="7492" spans="1:1" x14ac:dyDescent="0.25">
      <c r="A7492" s="290"/>
    </row>
    <row r="7493" spans="1:1" x14ac:dyDescent="0.25">
      <c r="A7493" s="290"/>
    </row>
    <row r="7494" spans="1:1" x14ac:dyDescent="0.25">
      <c r="A7494" s="290"/>
    </row>
    <row r="7495" spans="1:1" x14ac:dyDescent="0.25">
      <c r="A7495" s="290"/>
    </row>
    <row r="7496" spans="1:1" x14ac:dyDescent="0.25">
      <c r="A7496" s="290"/>
    </row>
    <row r="7497" spans="1:1" x14ac:dyDescent="0.25">
      <c r="A7497" s="290"/>
    </row>
    <row r="7498" spans="1:1" x14ac:dyDescent="0.25">
      <c r="A7498" s="290"/>
    </row>
    <row r="7499" spans="1:1" x14ac:dyDescent="0.25">
      <c r="A7499" s="290"/>
    </row>
    <row r="7500" spans="1:1" x14ac:dyDescent="0.25">
      <c r="A7500" s="290"/>
    </row>
    <row r="7501" spans="1:1" x14ac:dyDescent="0.25">
      <c r="A7501" s="290"/>
    </row>
    <row r="7502" spans="1:1" x14ac:dyDescent="0.25">
      <c r="A7502" s="290"/>
    </row>
    <row r="7503" spans="1:1" x14ac:dyDescent="0.25">
      <c r="A7503" s="290"/>
    </row>
    <row r="7504" spans="1:1" x14ac:dyDescent="0.25">
      <c r="A7504" s="290"/>
    </row>
    <row r="7505" spans="1:1" x14ac:dyDescent="0.25">
      <c r="A7505" s="290"/>
    </row>
    <row r="7506" spans="1:1" x14ac:dyDescent="0.25">
      <c r="A7506" s="290"/>
    </row>
    <row r="7507" spans="1:1" x14ac:dyDescent="0.25">
      <c r="A7507" s="290"/>
    </row>
    <row r="7508" spans="1:1" x14ac:dyDescent="0.25">
      <c r="A7508" s="290"/>
    </row>
    <row r="7509" spans="1:1" x14ac:dyDescent="0.25">
      <c r="A7509" s="290"/>
    </row>
    <row r="7510" spans="1:1" x14ac:dyDescent="0.25">
      <c r="A7510" s="290"/>
    </row>
    <row r="7511" spans="1:1" x14ac:dyDescent="0.25">
      <c r="A7511" s="290"/>
    </row>
    <row r="7512" spans="1:1" x14ac:dyDescent="0.25">
      <c r="A7512" s="290"/>
    </row>
    <row r="7513" spans="1:1" x14ac:dyDescent="0.25">
      <c r="A7513" s="290"/>
    </row>
    <row r="7514" spans="1:1" x14ac:dyDescent="0.25">
      <c r="A7514" s="290"/>
    </row>
    <row r="7515" spans="1:1" x14ac:dyDescent="0.25">
      <c r="A7515" s="290"/>
    </row>
    <row r="7516" spans="1:1" x14ac:dyDescent="0.25">
      <c r="A7516" s="290"/>
    </row>
    <row r="7517" spans="1:1" x14ac:dyDescent="0.25">
      <c r="A7517" s="290"/>
    </row>
    <row r="7518" spans="1:1" x14ac:dyDescent="0.25">
      <c r="A7518" s="290"/>
    </row>
    <row r="7519" spans="1:1" x14ac:dyDescent="0.25">
      <c r="A7519" s="290"/>
    </row>
    <row r="7520" spans="1:1" x14ac:dyDescent="0.25">
      <c r="A7520" s="290"/>
    </row>
    <row r="7521" spans="1:1" x14ac:dyDescent="0.25">
      <c r="A7521" s="290"/>
    </row>
    <row r="7522" spans="1:1" x14ac:dyDescent="0.25">
      <c r="A7522" s="290"/>
    </row>
    <row r="7523" spans="1:1" x14ac:dyDescent="0.25">
      <c r="A7523" s="290"/>
    </row>
    <row r="7524" spans="1:1" x14ac:dyDescent="0.25">
      <c r="A7524" s="290"/>
    </row>
    <row r="7525" spans="1:1" x14ac:dyDescent="0.25">
      <c r="A7525" s="290"/>
    </row>
    <row r="7526" spans="1:1" x14ac:dyDescent="0.25">
      <c r="A7526" s="290"/>
    </row>
    <row r="7527" spans="1:1" x14ac:dyDescent="0.25">
      <c r="A7527" s="290"/>
    </row>
    <row r="7528" spans="1:1" x14ac:dyDescent="0.25">
      <c r="A7528" s="290"/>
    </row>
    <row r="7529" spans="1:1" x14ac:dyDescent="0.25">
      <c r="A7529" s="290"/>
    </row>
    <row r="7530" spans="1:1" x14ac:dyDescent="0.25">
      <c r="A7530" s="290"/>
    </row>
    <row r="7531" spans="1:1" x14ac:dyDescent="0.25">
      <c r="A7531" s="290"/>
    </row>
    <row r="7532" spans="1:1" x14ac:dyDescent="0.25">
      <c r="A7532" s="290"/>
    </row>
    <row r="7533" spans="1:1" x14ac:dyDescent="0.25">
      <c r="A7533" s="290"/>
    </row>
    <row r="7534" spans="1:1" x14ac:dyDescent="0.25">
      <c r="A7534" s="290"/>
    </row>
    <row r="7535" spans="1:1" x14ac:dyDescent="0.25">
      <c r="A7535" s="290"/>
    </row>
    <row r="7536" spans="1:1" x14ac:dyDescent="0.25">
      <c r="A7536" s="290"/>
    </row>
    <row r="7537" spans="1:1" x14ac:dyDescent="0.25">
      <c r="A7537" s="290"/>
    </row>
    <row r="7538" spans="1:1" x14ac:dyDescent="0.25">
      <c r="A7538" s="290"/>
    </row>
    <row r="7539" spans="1:1" x14ac:dyDescent="0.25">
      <c r="A7539" s="290"/>
    </row>
    <row r="7540" spans="1:1" x14ac:dyDescent="0.25">
      <c r="A7540" s="290"/>
    </row>
    <row r="7541" spans="1:1" x14ac:dyDescent="0.25">
      <c r="A7541" s="290"/>
    </row>
    <row r="7542" spans="1:1" x14ac:dyDescent="0.25">
      <c r="A7542" s="290"/>
    </row>
    <row r="7543" spans="1:1" x14ac:dyDescent="0.25">
      <c r="A7543" s="290"/>
    </row>
    <row r="7544" spans="1:1" x14ac:dyDescent="0.25">
      <c r="A7544" s="290"/>
    </row>
    <row r="7545" spans="1:1" x14ac:dyDescent="0.25">
      <c r="A7545" s="290"/>
    </row>
    <row r="7546" spans="1:1" x14ac:dyDescent="0.25">
      <c r="A7546" s="290"/>
    </row>
    <row r="7547" spans="1:1" x14ac:dyDescent="0.25">
      <c r="A7547" s="290"/>
    </row>
    <row r="7548" spans="1:1" x14ac:dyDescent="0.25">
      <c r="A7548" s="290"/>
    </row>
    <row r="7549" spans="1:1" x14ac:dyDescent="0.25">
      <c r="A7549" s="290"/>
    </row>
    <row r="7550" spans="1:1" x14ac:dyDescent="0.25">
      <c r="A7550" s="290"/>
    </row>
    <row r="7551" spans="1:1" x14ac:dyDescent="0.25">
      <c r="A7551" s="290"/>
    </row>
    <row r="7552" spans="1:1" x14ac:dyDescent="0.25">
      <c r="A7552" s="290"/>
    </row>
    <row r="7553" spans="1:1" x14ac:dyDescent="0.25">
      <c r="A7553" s="290"/>
    </row>
    <row r="7554" spans="1:1" x14ac:dyDescent="0.25">
      <c r="A7554" s="290"/>
    </row>
    <row r="7555" spans="1:1" x14ac:dyDescent="0.25">
      <c r="A7555" s="290"/>
    </row>
    <row r="7556" spans="1:1" x14ac:dyDescent="0.25">
      <c r="A7556" s="290"/>
    </row>
    <row r="7557" spans="1:1" x14ac:dyDescent="0.25">
      <c r="A7557" s="290"/>
    </row>
    <row r="7558" spans="1:1" x14ac:dyDescent="0.25">
      <c r="A7558" s="290"/>
    </row>
    <row r="7559" spans="1:1" x14ac:dyDescent="0.25">
      <c r="A7559" s="290"/>
    </row>
    <row r="7560" spans="1:1" x14ac:dyDescent="0.25">
      <c r="A7560" s="290"/>
    </row>
    <row r="7561" spans="1:1" x14ac:dyDescent="0.25">
      <c r="A7561" s="290"/>
    </row>
    <row r="7562" spans="1:1" x14ac:dyDescent="0.25">
      <c r="A7562" s="290"/>
    </row>
    <row r="7563" spans="1:1" x14ac:dyDescent="0.25">
      <c r="A7563" s="290"/>
    </row>
    <row r="7564" spans="1:1" x14ac:dyDescent="0.25">
      <c r="A7564" s="290"/>
    </row>
    <row r="7565" spans="1:1" x14ac:dyDescent="0.25">
      <c r="A7565" s="290"/>
    </row>
    <row r="7566" spans="1:1" x14ac:dyDescent="0.25">
      <c r="A7566" s="290"/>
    </row>
    <row r="7567" spans="1:1" x14ac:dyDescent="0.25">
      <c r="A7567" s="290"/>
    </row>
    <row r="7568" spans="1:1" x14ac:dyDescent="0.25">
      <c r="A7568" s="290"/>
    </row>
    <row r="7569" spans="1:1" x14ac:dyDescent="0.25">
      <c r="A7569" s="290"/>
    </row>
    <row r="7570" spans="1:1" x14ac:dyDescent="0.25">
      <c r="A7570" s="290"/>
    </row>
    <row r="7571" spans="1:1" x14ac:dyDescent="0.25">
      <c r="A7571" s="290"/>
    </row>
    <row r="7572" spans="1:1" x14ac:dyDescent="0.25">
      <c r="A7572" s="290"/>
    </row>
    <row r="7573" spans="1:1" x14ac:dyDescent="0.25">
      <c r="A7573" s="290"/>
    </row>
    <row r="7574" spans="1:1" x14ac:dyDescent="0.25">
      <c r="A7574" s="290"/>
    </row>
    <row r="7575" spans="1:1" x14ac:dyDescent="0.25">
      <c r="A7575" s="290"/>
    </row>
    <row r="7576" spans="1:1" x14ac:dyDescent="0.25">
      <c r="A7576" s="290"/>
    </row>
    <row r="7577" spans="1:1" x14ac:dyDescent="0.25">
      <c r="A7577" s="290"/>
    </row>
    <row r="7578" spans="1:1" x14ac:dyDescent="0.25">
      <c r="A7578" s="290"/>
    </row>
    <row r="7579" spans="1:1" x14ac:dyDescent="0.25">
      <c r="A7579" s="290"/>
    </row>
    <row r="7580" spans="1:1" x14ac:dyDescent="0.25">
      <c r="A7580" s="290"/>
    </row>
    <row r="7581" spans="1:1" x14ac:dyDescent="0.25">
      <c r="A7581" s="290"/>
    </row>
    <row r="7582" spans="1:1" x14ac:dyDescent="0.25">
      <c r="A7582" s="290"/>
    </row>
    <row r="7583" spans="1:1" x14ac:dyDescent="0.25">
      <c r="A7583" s="290"/>
    </row>
    <row r="7584" spans="1:1" x14ac:dyDescent="0.25">
      <c r="A7584" s="290"/>
    </row>
    <row r="7585" spans="1:1" x14ac:dyDescent="0.25">
      <c r="A7585" s="290"/>
    </row>
    <row r="7586" spans="1:1" x14ac:dyDescent="0.25">
      <c r="A7586" s="290"/>
    </row>
    <row r="7587" spans="1:1" x14ac:dyDescent="0.25">
      <c r="A7587" s="290"/>
    </row>
    <row r="7588" spans="1:1" x14ac:dyDescent="0.25">
      <c r="A7588" s="290"/>
    </row>
    <row r="7589" spans="1:1" x14ac:dyDescent="0.25">
      <c r="A7589" s="290"/>
    </row>
    <row r="7590" spans="1:1" x14ac:dyDescent="0.25">
      <c r="A7590" s="290"/>
    </row>
    <row r="7591" spans="1:1" x14ac:dyDescent="0.25">
      <c r="A7591" s="290"/>
    </row>
    <row r="7592" spans="1:1" x14ac:dyDescent="0.25">
      <c r="A7592" s="290"/>
    </row>
    <row r="7593" spans="1:1" x14ac:dyDescent="0.25">
      <c r="A7593" s="290"/>
    </row>
    <row r="7594" spans="1:1" x14ac:dyDescent="0.25">
      <c r="A7594" s="290"/>
    </row>
    <row r="7595" spans="1:1" x14ac:dyDescent="0.25">
      <c r="A7595" s="290"/>
    </row>
    <row r="7596" spans="1:1" x14ac:dyDescent="0.25">
      <c r="A7596" s="290"/>
    </row>
    <row r="7597" spans="1:1" x14ac:dyDescent="0.25">
      <c r="A7597" s="290"/>
    </row>
    <row r="7598" spans="1:1" x14ac:dyDescent="0.25">
      <c r="A7598" s="290"/>
    </row>
    <row r="7599" spans="1:1" x14ac:dyDescent="0.25">
      <c r="A7599" s="290"/>
    </row>
    <row r="7600" spans="1:1" x14ac:dyDescent="0.25">
      <c r="A7600" s="290"/>
    </row>
    <row r="7601" spans="1:1" x14ac:dyDescent="0.25">
      <c r="A7601" s="290"/>
    </row>
    <row r="7602" spans="1:1" x14ac:dyDescent="0.25">
      <c r="A7602" s="290"/>
    </row>
    <row r="7603" spans="1:1" x14ac:dyDescent="0.25">
      <c r="A7603" s="290"/>
    </row>
    <row r="7604" spans="1:1" x14ac:dyDescent="0.25">
      <c r="A7604" s="290"/>
    </row>
    <row r="7605" spans="1:1" x14ac:dyDescent="0.25">
      <c r="A7605" s="290"/>
    </row>
    <row r="7606" spans="1:1" x14ac:dyDescent="0.25">
      <c r="A7606" s="290"/>
    </row>
    <row r="7607" spans="1:1" x14ac:dyDescent="0.25">
      <c r="A7607" s="290"/>
    </row>
    <row r="7608" spans="1:1" x14ac:dyDescent="0.25">
      <c r="A7608" s="290"/>
    </row>
    <row r="7609" spans="1:1" x14ac:dyDescent="0.25">
      <c r="A7609" s="290"/>
    </row>
    <row r="7610" spans="1:1" x14ac:dyDescent="0.25">
      <c r="A7610" s="290"/>
    </row>
    <row r="7611" spans="1:1" x14ac:dyDescent="0.25">
      <c r="A7611" s="290"/>
    </row>
    <row r="7612" spans="1:1" x14ac:dyDescent="0.25">
      <c r="A7612" s="290"/>
    </row>
    <row r="7613" spans="1:1" x14ac:dyDescent="0.25">
      <c r="A7613" s="290"/>
    </row>
    <row r="7614" spans="1:1" x14ac:dyDescent="0.25">
      <c r="A7614" s="290"/>
    </row>
    <row r="7615" spans="1:1" x14ac:dyDescent="0.25">
      <c r="A7615" s="290"/>
    </row>
    <row r="7616" spans="1:1" x14ac:dyDescent="0.25">
      <c r="A7616" s="290"/>
    </row>
    <row r="7617" spans="1:1" x14ac:dyDescent="0.25">
      <c r="A7617" s="290"/>
    </row>
    <row r="7618" spans="1:1" x14ac:dyDescent="0.25">
      <c r="A7618" s="290"/>
    </row>
    <row r="7619" spans="1:1" x14ac:dyDescent="0.25">
      <c r="A7619" s="290"/>
    </row>
    <row r="7620" spans="1:1" x14ac:dyDescent="0.25">
      <c r="A7620" s="290"/>
    </row>
    <row r="7621" spans="1:1" x14ac:dyDescent="0.25">
      <c r="A7621" s="290"/>
    </row>
    <row r="7622" spans="1:1" x14ac:dyDescent="0.25">
      <c r="A7622" s="290"/>
    </row>
    <row r="7623" spans="1:1" x14ac:dyDescent="0.25">
      <c r="A7623" s="290"/>
    </row>
    <row r="7624" spans="1:1" x14ac:dyDescent="0.25">
      <c r="A7624" s="290"/>
    </row>
    <row r="7625" spans="1:1" x14ac:dyDescent="0.25">
      <c r="A7625" s="290"/>
    </row>
    <row r="7626" spans="1:1" x14ac:dyDescent="0.25">
      <c r="A7626" s="290"/>
    </row>
    <row r="7627" spans="1:1" x14ac:dyDescent="0.25">
      <c r="A7627" s="290"/>
    </row>
    <row r="7628" spans="1:1" x14ac:dyDescent="0.25">
      <c r="A7628" s="290"/>
    </row>
    <row r="7629" spans="1:1" x14ac:dyDescent="0.25">
      <c r="A7629" s="290"/>
    </row>
    <row r="7630" spans="1:1" x14ac:dyDescent="0.25">
      <c r="A7630" s="290"/>
    </row>
    <row r="7631" spans="1:1" x14ac:dyDescent="0.25">
      <c r="A7631" s="290"/>
    </row>
    <row r="7632" spans="1:1" x14ac:dyDescent="0.25">
      <c r="A7632" s="290"/>
    </row>
    <row r="7633" spans="1:1" x14ac:dyDescent="0.25">
      <c r="A7633" s="290"/>
    </row>
    <row r="7634" spans="1:1" x14ac:dyDescent="0.25">
      <c r="A7634" s="290"/>
    </row>
    <row r="7635" spans="1:1" x14ac:dyDescent="0.25">
      <c r="A7635" s="290"/>
    </row>
    <row r="7636" spans="1:1" x14ac:dyDescent="0.25">
      <c r="A7636" s="290"/>
    </row>
    <row r="7637" spans="1:1" x14ac:dyDescent="0.25">
      <c r="A7637" s="290"/>
    </row>
    <row r="7638" spans="1:1" x14ac:dyDescent="0.25">
      <c r="A7638" s="290"/>
    </row>
    <row r="7639" spans="1:1" x14ac:dyDescent="0.25">
      <c r="A7639" s="290"/>
    </row>
    <row r="7640" spans="1:1" x14ac:dyDescent="0.25">
      <c r="A7640" s="290"/>
    </row>
    <row r="7641" spans="1:1" x14ac:dyDescent="0.25">
      <c r="A7641" s="290"/>
    </row>
    <row r="7642" spans="1:1" x14ac:dyDescent="0.25">
      <c r="A7642" s="290"/>
    </row>
    <row r="7643" spans="1:1" x14ac:dyDescent="0.25">
      <c r="A7643" s="290"/>
    </row>
    <row r="7644" spans="1:1" x14ac:dyDescent="0.25">
      <c r="A7644" s="290"/>
    </row>
    <row r="7645" spans="1:1" x14ac:dyDescent="0.25">
      <c r="A7645" s="290"/>
    </row>
    <row r="7646" spans="1:1" x14ac:dyDescent="0.25">
      <c r="A7646" s="290"/>
    </row>
    <row r="7647" spans="1:1" x14ac:dyDescent="0.25">
      <c r="A7647" s="290"/>
    </row>
    <row r="7648" spans="1:1" x14ac:dyDescent="0.25">
      <c r="A7648" s="290"/>
    </row>
    <row r="7649" spans="1:1" x14ac:dyDescent="0.25">
      <c r="A7649" s="290"/>
    </row>
    <row r="7650" spans="1:1" x14ac:dyDescent="0.25">
      <c r="A7650" s="290"/>
    </row>
    <row r="7651" spans="1:1" x14ac:dyDescent="0.25">
      <c r="A7651" s="290"/>
    </row>
    <row r="7652" spans="1:1" x14ac:dyDescent="0.25">
      <c r="A7652" s="290"/>
    </row>
    <row r="7653" spans="1:1" x14ac:dyDescent="0.25">
      <c r="A7653" s="290"/>
    </row>
    <row r="7654" spans="1:1" x14ac:dyDescent="0.25">
      <c r="A7654" s="290"/>
    </row>
    <row r="7655" spans="1:1" x14ac:dyDescent="0.25">
      <c r="A7655" s="290"/>
    </row>
    <row r="7656" spans="1:1" x14ac:dyDescent="0.25">
      <c r="A7656" s="290"/>
    </row>
    <row r="7657" spans="1:1" x14ac:dyDescent="0.25">
      <c r="A7657" s="290"/>
    </row>
    <row r="7658" spans="1:1" x14ac:dyDescent="0.25">
      <c r="A7658" s="290"/>
    </row>
    <row r="7659" spans="1:1" x14ac:dyDescent="0.25">
      <c r="A7659" s="290"/>
    </row>
    <row r="7660" spans="1:1" x14ac:dyDescent="0.25">
      <c r="A7660" s="290"/>
    </row>
    <row r="7661" spans="1:1" x14ac:dyDescent="0.25">
      <c r="A7661" s="290"/>
    </row>
    <row r="7662" spans="1:1" x14ac:dyDescent="0.25">
      <c r="A7662" s="290"/>
    </row>
    <row r="7663" spans="1:1" x14ac:dyDescent="0.25">
      <c r="A7663" s="290"/>
    </row>
    <row r="7664" spans="1:1" x14ac:dyDescent="0.25">
      <c r="A7664" s="290"/>
    </row>
    <row r="7665" spans="1:1" x14ac:dyDescent="0.25">
      <c r="A7665" s="290"/>
    </row>
    <row r="7666" spans="1:1" x14ac:dyDescent="0.25">
      <c r="A7666" s="290"/>
    </row>
    <row r="7667" spans="1:1" x14ac:dyDescent="0.25">
      <c r="A7667" s="290"/>
    </row>
    <row r="7668" spans="1:1" x14ac:dyDescent="0.25">
      <c r="A7668" s="290"/>
    </row>
    <row r="7669" spans="1:1" x14ac:dyDescent="0.25">
      <c r="A7669" s="290"/>
    </row>
    <row r="7670" spans="1:1" x14ac:dyDescent="0.25">
      <c r="A7670" s="290"/>
    </row>
    <row r="7671" spans="1:1" x14ac:dyDescent="0.25">
      <c r="A7671" s="290"/>
    </row>
    <row r="7672" spans="1:1" x14ac:dyDescent="0.25">
      <c r="A7672" s="290"/>
    </row>
    <row r="7673" spans="1:1" x14ac:dyDescent="0.25">
      <c r="A7673" s="290"/>
    </row>
    <row r="7674" spans="1:1" x14ac:dyDescent="0.25">
      <c r="A7674" s="290"/>
    </row>
    <row r="7675" spans="1:1" x14ac:dyDescent="0.25">
      <c r="A7675" s="290"/>
    </row>
    <row r="7676" spans="1:1" x14ac:dyDescent="0.25">
      <c r="A7676" s="290"/>
    </row>
    <row r="7677" spans="1:1" x14ac:dyDescent="0.25">
      <c r="A7677" s="290"/>
    </row>
    <row r="7678" spans="1:1" x14ac:dyDescent="0.25">
      <c r="A7678" s="290"/>
    </row>
    <row r="7679" spans="1:1" x14ac:dyDescent="0.25">
      <c r="A7679" s="290"/>
    </row>
    <row r="7680" spans="1:1" x14ac:dyDescent="0.25">
      <c r="A7680" s="290"/>
    </row>
    <row r="7681" spans="1:1" x14ac:dyDescent="0.25">
      <c r="A7681" s="290"/>
    </row>
    <row r="7682" spans="1:1" x14ac:dyDescent="0.25">
      <c r="A7682" s="290"/>
    </row>
    <row r="7683" spans="1:1" x14ac:dyDescent="0.25">
      <c r="A7683" s="290"/>
    </row>
    <row r="7684" spans="1:1" x14ac:dyDescent="0.25">
      <c r="A7684" s="290"/>
    </row>
    <row r="7685" spans="1:1" x14ac:dyDescent="0.25">
      <c r="A7685" s="290"/>
    </row>
    <row r="7686" spans="1:1" x14ac:dyDescent="0.25">
      <c r="A7686" s="290"/>
    </row>
    <row r="7687" spans="1:1" x14ac:dyDescent="0.25">
      <c r="A7687" s="290"/>
    </row>
    <row r="7688" spans="1:1" x14ac:dyDescent="0.25">
      <c r="A7688" s="290"/>
    </row>
    <row r="7689" spans="1:1" x14ac:dyDescent="0.25">
      <c r="A7689" s="290"/>
    </row>
    <row r="7690" spans="1:1" x14ac:dyDescent="0.25">
      <c r="A7690" s="290"/>
    </row>
    <row r="7691" spans="1:1" x14ac:dyDescent="0.25">
      <c r="A7691" s="290"/>
    </row>
    <row r="7692" spans="1:1" x14ac:dyDescent="0.25">
      <c r="A7692" s="290"/>
    </row>
    <row r="7693" spans="1:1" x14ac:dyDescent="0.25">
      <c r="A7693" s="290"/>
    </row>
    <row r="7694" spans="1:1" x14ac:dyDescent="0.25">
      <c r="A7694" s="290"/>
    </row>
    <row r="7695" spans="1:1" x14ac:dyDescent="0.25">
      <c r="A7695" s="290"/>
    </row>
    <row r="7696" spans="1:1" x14ac:dyDescent="0.25">
      <c r="A7696" s="290"/>
    </row>
    <row r="7697" spans="1:1" x14ac:dyDescent="0.25">
      <c r="A7697" s="290"/>
    </row>
    <row r="7698" spans="1:1" x14ac:dyDescent="0.25">
      <c r="A7698" s="290"/>
    </row>
    <row r="7699" spans="1:1" x14ac:dyDescent="0.25">
      <c r="A7699" s="290"/>
    </row>
    <row r="7700" spans="1:1" x14ac:dyDescent="0.25">
      <c r="A7700" s="290"/>
    </row>
    <row r="7701" spans="1:1" x14ac:dyDescent="0.25">
      <c r="A7701" s="290"/>
    </row>
    <row r="7702" spans="1:1" x14ac:dyDescent="0.25">
      <c r="A7702" s="290"/>
    </row>
    <row r="7703" spans="1:1" x14ac:dyDescent="0.25">
      <c r="A7703" s="290"/>
    </row>
    <row r="7704" spans="1:1" x14ac:dyDescent="0.25">
      <c r="A7704" s="290"/>
    </row>
    <row r="7705" spans="1:1" x14ac:dyDescent="0.25">
      <c r="A7705" s="290"/>
    </row>
    <row r="7706" spans="1:1" x14ac:dyDescent="0.25">
      <c r="A7706" s="290"/>
    </row>
    <row r="7707" spans="1:1" x14ac:dyDescent="0.25">
      <c r="A7707" s="290"/>
    </row>
    <row r="7708" spans="1:1" x14ac:dyDescent="0.25">
      <c r="A7708" s="290"/>
    </row>
    <row r="7709" spans="1:1" x14ac:dyDescent="0.25">
      <c r="A7709" s="290"/>
    </row>
    <row r="7710" spans="1:1" x14ac:dyDescent="0.25">
      <c r="A7710" s="290"/>
    </row>
    <row r="7711" spans="1:1" x14ac:dyDescent="0.25">
      <c r="A7711" s="290"/>
    </row>
    <row r="7712" spans="1:1" x14ac:dyDescent="0.25">
      <c r="A7712" s="290"/>
    </row>
    <row r="7713" spans="1:1" x14ac:dyDescent="0.25">
      <c r="A7713" s="290"/>
    </row>
    <row r="7714" spans="1:1" x14ac:dyDescent="0.25">
      <c r="A7714" s="290"/>
    </row>
    <row r="7715" spans="1:1" x14ac:dyDescent="0.25">
      <c r="A7715" s="290"/>
    </row>
    <row r="7716" spans="1:1" x14ac:dyDescent="0.25">
      <c r="A7716" s="290"/>
    </row>
    <row r="7717" spans="1:1" x14ac:dyDescent="0.25">
      <c r="A7717" s="290"/>
    </row>
    <row r="7718" spans="1:1" x14ac:dyDescent="0.25">
      <c r="A7718" s="290"/>
    </row>
    <row r="7719" spans="1:1" x14ac:dyDescent="0.25">
      <c r="A7719" s="290"/>
    </row>
    <row r="7720" spans="1:1" x14ac:dyDescent="0.25">
      <c r="A7720" s="290"/>
    </row>
    <row r="7721" spans="1:1" x14ac:dyDescent="0.25">
      <c r="A7721" s="290"/>
    </row>
    <row r="7722" spans="1:1" x14ac:dyDescent="0.25">
      <c r="A7722" s="290"/>
    </row>
    <row r="7723" spans="1:1" x14ac:dyDescent="0.25">
      <c r="A7723" s="290"/>
    </row>
    <row r="7724" spans="1:1" x14ac:dyDescent="0.25">
      <c r="A7724" s="290"/>
    </row>
    <row r="7725" spans="1:1" x14ac:dyDescent="0.25">
      <c r="A7725" s="290"/>
    </row>
    <row r="7726" spans="1:1" x14ac:dyDescent="0.25">
      <c r="A7726" s="290"/>
    </row>
    <row r="7727" spans="1:1" x14ac:dyDescent="0.25">
      <c r="A7727" s="290"/>
    </row>
    <row r="7728" spans="1:1" x14ac:dyDescent="0.25">
      <c r="A7728" s="290"/>
    </row>
    <row r="7729" spans="1:1" x14ac:dyDescent="0.25">
      <c r="A7729" s="290"/>
    </row>
    <row r="7730" spans="1:1" x14ac:dyDescent="0.25">
      <c r="A7730" s="290"/>
    </row>
    <row r="7731" spans="1:1" x14ac:dyDescent="0.25">
      <c r="A7731" s="290"/>
    </row>
    <row r="7732" spans="1:1" x14ac:dyDescent="0.25">
      <c r="A7732" s="290"/>
    </row>
    <row r="7733" spans="1:1" x14ac:dyDescent="0.25">
      <c r="A7733" s="290"/>
    </row>
    <row r="7734" spans="1:1" x14ac:dyDescent="0.25">
      <c r="A7734" s="290"/>
    </row>
    <row r="7735" spans="1:1" x14ac:dyDescent="0.25">
      <c r="A7735" s="290"/>
    </row>
    <row r="7736" spans="1:1" x14ac:dyDescent="0.25">
      <c r="A7736" s="290"/>
    </row>
    <row r="7737" spans="1:1" x14ac:dyDescent="0.25">
      <c r="A7737" s="290"/>
    </row>
    <row r="7738" spans="1:1" x14ac:dyDescent="0.25">
      <c r="A7738" s="290"/>
    </row>
    <row r="7739" spans="1:1" x14ac:dyDescent="0.25">
      <c r="A7739" s="290"/>
    </row>
    <row r="7740" spans="1:1" x14ac:dyDescent="0.25">
      <c r="A7740" s="290"/>
    </row>
    <row r="7741" spans="1:1" x14ac:dyDescent="0.25">
      <c r="A7741" s="290"/>
    </row>
    <row r="7742" spans="1:1" x14ac:dyDescent="0.25">
      <c r="A7742" s="290"/>
    </row>
    <row r="7743" spans="1:1" x14ac:dyDescent="0.25">
      <c r="A7743" s="290"/>
    </row>
    <row r="7744" spans="1:1" x14ac:dyDescent="0.25">
      <c r="A7744" s="290"/>
    </row>
    <row r="7745" spans="1:1" x14ac:dyDescent="0.25">
      <c r="A7745" s="290"/>
    </row>
    <row r="7746" spans="1:1" x14ac:dyDescent="0.25">
      <c r="A7746" s="290"/>
    </row>
    <row r="7747" spans="1:1" x14ac:dyDescent="0.25">
      <c r="A7747" s="290"/>
    </row>
    <row r="7748" spans="1:1" x14ac:dyDescent="0.25">
      <c r="A7748" s="290"/>
    </row>
    <row r="7749" spans="1:1" x14ac:dyDescent="0.25">
      <c r="A7749" s="290"/>
    </row>
    <row r="7750" spans="1:1" x14ac:dyDescent="0.25">
      <c r="A7750" s="290"/>
    </row>
    <row r="7751" spans="1:1" x14ac:dyDescent="0.25">
      <c r="A7751" s="290"/>
    </row>
    <row r="7752" spans="1:1" x14ac:dyDescent="0.25">
      <c r="A7752" s="290"/>
    </row>
    <row r="7753" spans="1:1" x14ac:dyDescent="0.25">
      <c r="A7753" s="290"/>
    </row>
    <row r="7754" spans="1:1" x14ac:dyDescent="0.25">
      <c r="A7754" s="290"/>
    </row>
    <row r="7755" spans="1:1" x14ac:dyDescent="0.25">
      <c r="A7755" s="290"/>
    </row>
    <row r="7756" spans="1:1" x14ac:dyDescent="0.25">
      <c r="A7756" s="290"/>
    </row>
    <row r="7757" spans="1:1" x14ac:dyDescent="0.25">
      <c r="A7757" s="290"/>
    </row>
    <row r="7758" spans="1:1" x14ac:dyDescent="0.25">
      <c r="A7758" s="290"/>
    </row>
    <row r="7759" spans="1:1" x14ac:dyDescent="0.25">
      <c r="A7759" s="290"/>
    </row>
    <row r="7760" spans="1:1" x14ac:dyDescent="0.25">
      <c r="A7760" s="290"/>
    </row>
    <row r="7761" spans="1:1" x14ac:dyDescent="0.25">
      <c r="A7761" s="290"/>
    </row>
    <row r="7762" spans="1:1" x14ac:dyDescent="0.25">
      <c r="A7762" s="290"/>
    </row>
    <row r="7763" spans="1:1" x14ac:dyDescent="0.25">
      <c r="A7763" s="290"/>
    </row>
    <row r="7764" spans="1:1" x14ac:dyDescent="0.25">
      <c r="A7764" s="290"/>
    </row>
    <row r="7765" spans="1:1" x14ac:dyDescent="0.25">
      <c r="A7765" s="290"/>
    </row>
    <row r="7766" spans="1:1" x14ac:dyDescent="0.25">
      <c r="A7766" s="290"/>
    </row>
    <row r="7767" spans="1:1" x14ac:dyDescent="0.25">
      <c r="A7767" s="290"/>
    </row>
    <row r="7768" spans="1:1" x14ac:dyDescent="0.25">
      <c r="A7768" s="290"/>
    </row>
    <row r="7769" spans="1:1" x14ac:dyDescent="0.25">
      <c r="A7769" s="290"/>
    </row>
    <row r="7770" spans="1:1" x14ac:dyDescent="0.25">
      <c r="A7770" s="290"/>
    </row>
    <row r="7771" spans="1:1" x14ac:dyDescent="0.25">
      <c r="A7771" s="290"/>
    </row>
    <row r="7772" spans="1:1" x14ac:dyDescent="0.25">
      <c r="A7772" s="290"/>
    </row>
    <row r="7773" spans="1:1" x14ac:dyDescent="0.25">
      <c r="A7773" s="290"/>
    </row>
    <row r="7774" spans="1:1" x14ac:dyDescent="0.25">
      <c r="A7774" s="290"/>
    </row>
    <row r="7775" spans="1:1" x14ac:dyDescent="0.25">
      <c r="A7775" s="290"/>
    </row>
    <row r="7776" spans="1:1" x14ac:dyDescent="0.25">
      <c r="A7776" s="290"/>
    </row>
    <row r="7777" spans="1:1" x14ac:dyDescent="0.25">
      <c r="A7777" s="290"/>
    </row>
    <row r="7778" spans="1:1" x14ac:dyDescent="0.25">
      <c r="A7778" s="290"/>
    </row>
    <row r="7779" spans="1:1" x14ac:dyDescent="0.25">
      <c r="A7779" s="290"/>
    </row>
    <row r="7780" spans="1:1" x14ac:dyDescent="0.25">
      <c r="A7780" s="290"/>
    </row>
    <row r="7781" spans="1:1" x14ac:dyDescent="0.25">
      <c r="A7781" s="290"/>
    </row>
    <row r="7782" spans="1:1" x14ac:dyDescent="0.25">
      <c r="A7782" s="290"/>
    </row>
    <row r="7783" spans="1:1" x14ac:dyDescent="0.25">
      <c r="A7783" s="290"/>
    </row>
    <row r="7784" spans="1:1" x14ac:dyDescent="0.25">
      <c r="A7784" s="290"/>
    </row>
    <row r="7785" spans="1:1" x14ac:dyDescent="0.25">
      <c r="A7785" s="290"/>
    </row>
    <row r="7786" spans="1:1" x14ac:dyDescent="0.25">
      <c r="A7786" s="290"/>
    </row>
    <row r="7787" spans="1:1" x14ac:dyDescent="0.25">
      <c r="A7787" s="290"/>
    </row>
    <row r="7788" spans="1:1" x14ac:dyDescent="0.25">
      <c r="A7788" s="290"/>
    </row>
    <row r="7789" spans="1:1" x14ac:dyDescent="0.25">
      <c r="A7789" s="290"/>
    </row>
    <row r="7790" spans="1:1" x14ac:dyDescent="0.25">
      <c r="A7790" s="290"/>
    </row>
    <row r="7791" spans="1:1" x14ac:dyDescent="0.25">
      <c r="A7791" s="290"/>
    </row>
    <row r="7792" spans="1:1" x14ac:dyDescent="0.25">
      <c r="A7792" s="290"/>
    </row>
    <row r="7793" spans="1:1" x14ac:dyDescent="0.25">
      <c r="A7793" s="290"/>
    </row>
    <row r="7794" spans="1:1" x14ac:dyDescent="0.25">
      <c r="A7794" s="290"/>
    </row>
    <row r="7795" spans="1:1" x14ac:dyDescent="0.25">
      <c r="A7795" s="290"/>
    </row>
    <row r="7796" spans="1:1" x14ac:dyDescent="0.25">
      <c r="A7796" s="290"/>
    </row>
    <row r="7797" spans="1:1" x14ac:dyDescent="0.25">
      <c r="A7797" s="290"/>
    </row>
    <row r="7798" spans="1:1" x14ac:dyDescent="0.25">
      <c r="A7798" s="290"/>
    </row>
    <row r="7799" spans="1:1" x14ac:dyDescent="0.25">
      <c r="A7799" s="290"/>
    </row>
    <row r="7800" spans="1:1" x14ac:dyDescent="0.25">
      <c r="A7800" s="290"/>
    </row>
    <row r="7801" spans="1:1" x14ac:dyDescent="0.25">
      <c r="A7801" s="290"/>
    </row>
    <row r="7802" spans="1:1" x14ac:dyDescent="0.25">
      <c r="A7802" s="290"/>
    </row>
    <row r="7803" spans="1:1" x14ac:dyDescent="0.25">
      <c r="A7803" s="290"/>
    </row>
    <row r="7804" spans="1:1" x14ac:dyDescent="0.25">
      <c r="A7804" s="290"/>
    </row>
    <row r="7805" spans="1:1" x14ac:dyDescent="0.25">
      <c r="A7805" s="290"/>
    </row>
    <row r="7806" spans="1:1" x14ac:dyDescent="0.25">
      <c r="A7806" s="290"/>
    </row>
    <row r="7807" spans="1:1" x14ac:dyDescent="0.25">
      <c r="A7807" s="290"/>
    </row>
    <row r="7808" spans="1:1" x14ac:dyDescent="0.25">
      <c r="A7808" s="290"/>
    </row>
    <row r="7809" spans="1:1" x14ac:dyDescent="0.25">
      <c r="A7809" s="290"/>
    </row>
    <row r="7810" spans="1:1" x14ac:dyDescent="0.25">
      <c r="A7810" s="290"/>
    </row>
    <row r="7811" spans="1:1" x14ac:dyDescent="0.25">
      <c r="A7811" s="290"/>
    </row>
    <row r="7812" spans="1:1" x14ac:dyDescent="0.25">
      <c r="A7812" s="290"/>
    </row>
    <row r="7813" spans="1:1" x14ac:dyDescent="0.25">
      <c r="A7813" s="290"/>
    </row>
    <row r="7814" spans="1:1" x14ac:dyDescent="0.25">
      <c r="A7814" s="290"/>
    </row>
    <row r="7815" spans="1:1" x14ac:dyDescent="0.25">
      <c r="A7815" s="290"/>
    </row>
    <row r="7816" spans="1:1" x14ac:dyDescent="0.25">
      <c r="A7816" s="290"/>
    </row>
    <row r="7817" spans="1:1" x14ac:dyDescent="0.25">
      <c r="A7817" s="290"/>
    </row>
    <row r="7818" spans="1:1" x14ac:dyDescent="0.25">
      <c r="A7818" s="290"/>
    </row>
    <row r="7819" spans="1:1" x14ac:dyDescent="0.25">
      <c r="A7819" s="290"/>
    </row>
    <row r="7820" spans="1:1" x14ac:dyDescent="0.25">
      <c r="A7820" s="290"/>
    </row>
    <row r="7821" spans="1:1" x14ac:dyDescent="0.25">
      <c r="A7821" s="290"/>
    </row>
    <row r="7822" spans="1:1" x14ac:dyDescent="0.25">
      <c r="A7822" s="290"/>
    </row>
    <row r="7823" spans="1:1" x14ac:dyDescent="0.25">
      <c r="A7823" s="290"/>
    </row>
    <row r="7824" spans="1:1" x14ac:dyDescent="0.25">
      <c r="A7824" s="290"/>
    </row>
    <row r="7825" spans="1:1" x14ac:dyDescent="0.25">
      <c r="A7825" s="290"/>
    </row>
    <row r="7826" spans="1:1" x14ac:dyDescent="0.25">
      <c r="A7826" s="290"/>
    </row>
    <row r="7827" spans="1:1" x14ac:dyDescent="0.25">
      <c r="A7827" s="290"/>
    </row>
    <row r="7828" spans="1:1" x14ac:dyDescent="0.25">
      <c r="A7828" s="290"/>
    </row>
    <row r="7829" spans="1:1" x14ac:dyDescent="0.25">
      <c r="A7829" s="290"/>
    </row>
    <row r="7830" spans="1:1" x14ac:dyDescent="0.25">
      <c r="A7830" s="290"/>
    </row>
    <row r="7831" spans="1:1" x14ac:dyDescent="0.25">
      <c r="A7831" s="290"/>
    </row>
    <row r="7832" spans="1:1" x14ac:dyDescent="0.25">
      <c r="A7832" s="290"/>
    </row>
    <row r="7833" spans="1:1" x14ac:dyDescent="0.25">
      <c r="A7833" s="290"/>
    </row>
    <row r="7834" spans="1:1" x14ac:dyDescent="0.25">
      <c r="A7834" s="290"/>
    </row>
    <row r="7835" spans="1:1" x14ac:dyDescent="0.25">
      <c r="A7835" s="290"/>
    </row>
    <row r="7836" spans="1:1" x14ac:dyDescent="0.25">
      <c r="A7836" s="290"/>
    </row>
    <row r="7837" spans="1:1" x14ac:dyDescent="0.25">
      <c r="A7837" s="290"/>
    </row>
    <row r="7838" spans="1:1" x14ac:dyDescent="0.25">
      <c r="A7838" s="290"/>
    </row>
    <row r="7839" spans="1:1" x14ac:dyDescent="0.25">
      <c r="A7839" s="290"/>
    </row>
    <row r="7840" spans="1:1" x14ac:dyDescent="0.25">
      <c r="A7840" s="290"/>
    </row>
    <row r="7841" spans="1:1" x14ac:dyDescent="0.25">
      <c r="A7841" s="290"/>
    </row>
    <row r="7842" spans="1:1" x14ac:dyDescent="0.25">
      <c r="A7842" s="290"/>
    </row>
    <row r="7843" spans="1:1" x14ac:dyDescent="0.25">
      <c r="A7843" s="290"/>
    </row>
    <row r="7844" spans="1:1" x14ac:dyDescent="0.25">
      <c r="A7844" s="290"/>
    </row>
    <row r="7845" spans="1:1" x14ac:dyDescent="0.25">
      <c r="A7845" s="290"/>
    </row>
    <row r="7846" spans="1:1" x14ac:dyDescent="0.25">
      <c r="A7846" s="290"/>
    </row>
    <row r="7847" spans="1:1" x14ac:dyDescent="0.25">
      <c r="A7847" s="290"/>
    </row>
    <row r="7848" spans="1:1" x14ac:dyDescent="0.25">
      <c r="A7848" s="290"/>
    </row>
    <row r="7849" spans="1:1" x14ac:dyDescent="0.25">
      <c r="A7849" s="290"/>
    </row>
    <row r="7850" spans="1:1" x14ac:dyDescent="0.25">
      <c r="A7850" s="290"/>
    </row>
    <row r="7851" spans="1:1" x14ac:dyDescent="0.25">
      <c r="A7851" s="290"/>
    </row>
    <row r="7852" spans="1:1" x14ac:dyDescent="0.25">
      <c r="A7852" s="290"/>
    </row>
    <row r="7853" spans="1:1" x14ac:dyDescent="0.25">
      <c r="A7853" s="290"/>
    </row>
    <row r="7854" spans="1:1" x14ac:dyDescent="0.25">
      <c r="A7854" s="290"/>
    </row>
    <row r="7855" spans="1:1" x14ac:dyDescent="0.25">
      <c r="A7855" s="290"/>
    </row>
    <row r="7856" spans="1:1" x14ac:dyDescent="0.25">
      <c r="A7856" s="290"/>
    </row>
    <row r="7857" spans="1:1" x14ac:dyDescent="0.25">
      <c r="A7857" s="290"/>
    </row>
    <row r="7858" spans="1:1" x14ac:dyDescent="0.25">
      <c r="A7858" s="290"/>
    </row>
    <row r="7859" spans="1:1" x14ac:dyDescent="0.25">
      <c r="A7859" s="290"/>
    </row>
    <row r="7860" spans="1:1" x14ac:dyDescent="0.25">
      <c r="A7860" s="290"/>
    </row>
    <row r="7861" spans="1:1" x14ac:dyDescent="0.25">
      <c r="A7861" s="290"/>
    </row>
    <row r="7862" spans="1:1" x14ac:dyDescent="0.25">
      <c r="A7862" s="290"/>
    </row>
    <row r="7863" spans="1:1" x14ac:dyDescent="0.25">
      <c r="A7863" s="290"/>
    </row>
    <row r="7864" spans="1:1" x14ac:dyDescent="0.25">
      <c r="A7864" s="290"/>
    </row>
    <row r="7865" spans="1:1" x14ac:dyDescent="0.25">
      <c r="A7865" s="290"/>
    </row>
    <row r="7866" spans="1:1" x14ac:dyDescent="0.25">
      <c r="A7866" s="290"/>
    </row>
    <row r="7867" spans="1:1" x14ac:dyDescent="0.25">
      <c r="A7867" s="290"/>
    </row>
    <row r="7868" spans="1:1" x14ac:dyDescent="0.25">
      <c r="A7868" s="290"/>
    </row>
    <row r="7869" spans="1:1" x14ac:dyDescent="0.25">
      <c r="A7869" s="290"/>
    </row>
    <row r="7870" spans="1:1" x14ac:dyDescent="0.25">
      <c r="A7870" s="290"/>
    </row>
    <row r="7871" spans="1:1" x14ac:dyDescent="0.25">
      <c r="A7871" s="290"/>
    </row>
    <row r="7872" spans="1:1" x14ac:dyDescent="0.25">
      <c r="A7872" s="290"/>
    </row>
    <row r="7873" spans="1:1" x14ac:dyDescent="0.25">
      <c r="A7873" s="290"/>
    </row>
    <row r="7874" spans="1:1" x14ac:dyDescent="0.25">
      <c r="A7874" s="290"/>
    </row>
    <row r="7875" spans="1:1" x14ac:dyDescent="0.25">
      <c r="A7875" s="290"/>
    </row>
    <row r="7876" spans="1:1" x14ac:dyDescent="0.25">
      <c r="A7876" s="290"/>
    </row>
    <row r="7877" spans="1:1" x14ac:dyDescent="0.25">
      <c r="A7877" s="290"/>
    </row>
    <row r="7878" spans="1:1" x14ac:dyDescent="0.25">
      <c r="A7878" s="290"/>
    </row>
    <row r="7879" spans="1:1" x14ac:dyDescent="0.25">
      <c r="A7879" s="290"/>
    </row>
    <row r="7880" spans="1:1" x14ac:dyDescent="0.25">
      <c r="A7880" s="290"/>
    </row>
    <row r="7881" spans="1:1" x14ac:dyDescent="0.25">
      <c r="A7881" s="290"/>
    </row>
    <row r="7882" spans="1:1" x14ac:dyDescent="0.25">
      <c r="A7882" s="290"/>
    </row>
    <row r="7883" spans="1:1" x14ac:dyDescent="0.25">
      <c r="A7883" s="290"/>
    </row>
    <row r="7884" spans="1:1" x14ac:dyDescent="0.25">
      <c r="A7884" s="290"/>
    </row>
    <row r="7885" spans="1:1" x14ac:dyDescent="0.25">
      <c r="A7885" s="290"/>
    </row>
    <row r="7886" spans="1:1" x14ac:dyDescent="0.25">
      <c r="A7886" s="290"/>
    </row>
    <row r="7887" spans="1:1" x14ac:dyDescent="0.25">
      <c r="A7887" s="290"/>
    </row>
    <row r="7888" spans="1:1" x14ac:dyDescent="0.25">
      <c r="A7888" s="290"/>
    </row>
    <row r="7889" spans="1:1" x14ac:dyDescent="0.25">
      <c r="A7889" s="290"/>
    </row>
    <row r="7890" spans="1:1" x14ac:dyDescent="0.25">
      <c r="A7890" s="290"/>
    </row>
    <row r="7891" spans="1:1" x14ac:dyDescent="0.25">
      <c r="A7891" s="290"/>
    </row>
    <row r="7892" spans="1:1" x14ac:dyDescent="0.25">
      <c r="A7892" s="290"/>
    </row>
    <row r="7893" spans="1:1" x14ac:dyDescent="0.25">
      <c r="A7893" s="290"/>
    </row>
    <row r="7894" spans="1:1" x14ac:dyDescent="0.25">
      <c r="A7894" s="290"/>
    </row>
    <row r="7895" spans="1:1" x14ac:dyDescent="0.25">
      <c r="A7895" s="290"/>
    </row>
    <row r="7896" spans="1:1" x14ac:dyDescent="0.25">
      <c r="A7896" s="290"/>
    </row>
    <row r="7897" spans="1:1" x14ac:dyDescent="0.25">
      <c r="A7897" s="290"/>
    </row>
    <row r="7898" spans="1:1" x14ac:dyDescent="0.25">
      <c r="A7898" s="290"/>
    </row>
    <row r="7899" spans="1:1" x14ac:dyDescent="0.25">
      <c r="A7899" s="290"/>
    </row>
    <row r="7900" spans="1:1" x14ac:dyDescent="0.25">
      <c r="A7900" s="290"/>
    </row>
    <row r="7901" spans="1:1" x14ac:dyDescent="0.25">
      <c r="A7901" s="290"/>
    </row>
    <row r="7902" spans="1:1" x14ac:dyDescent="0.25">
      <c r="A7902" s="290"/>
    </row>
    <row r="7903" spans="1:1" x14ac:dyDescent="0.25">
      <c r="A7903" s="290"/>
    </row>
    <row r="7904" spans="1:1" x14ac:dyDescent="0.25">
      <c r="A7904" s="290"/>
    </row>
    <row r="7905" spans="1:1" x14ac:dyDescent="0.25">
      <c r="A7905" s="290"/>
    </row>
    <row r="7906" spans="1:1" x14ac:dyDescent="0.25">
      <c r="A7906" s="290"/>
    </row>
    <row r="7907" spans="1:1" x14ac:dyDescent="0.25">
      <c r="A7907" s="290"/>
    </row>
    <row r="7908" spans="1:1" x14ac:dyDescent="0.25">
      <c r="A7908" s="290"/>
    </row>
    <row r="7909" spans="1:1" x14ac:dyDescent="0.25">
      <c r="A7909" s="290"/>
    </row>
    <row r="7910" spans="1:1" x14ac:dyDescent="0.25">
      <c r="A7910" s="290"/>
    </row>
    <row r="7911" spans="1:1" x14ac:dyDescent="0.25">
      <c r="A7911" s="290"/>
    </row>
    <row r="7912" spans="1:1" x14ac:dyDescent="0.25">
      <c r="A7912" s="290"/>
    </row>
    <row r="7913" spans="1:1" x14ac:dyDescent="0.25">
      <c r="A7913" s="290"/>
    </row>
    <row r="7914" spans="1:1" x14ac:dyDescent="0.25">
      <c r="A7914" s="290"/>
    </row>
    <row r="7915" spans="1:1" x14ac:dyDescent="0.25">
      <c r="A7915" s="290"/>
    </row>
    <row r="7916" spans="1:1" x14ac:dyDescent="0.25">
      <c r="A7916" s="290"/>
    </row>
    <row r="7917" spans="1:1" x14ac:dyDescent="0.25">
      <c r="A7917" s="290"/>
    </row>
    <row r="7918" spans="1:1" x14ac:dyDescent="0.25">
      <c r="A7918" s="290"/>
    </row>
    <row r="7919" spans="1:1" x14ac:dyDescent="0.25">
      <c r="A7919" s="290"/>
    </row>
    <row r="7920" spans="1:1" x14ac:dyDescent="0.25">
      <c r="A7920" s="290"/>
    </row>
    <row r="7921" spans="1:1" x14ac:dyDescent="0.25">
      <c r="A7921" s="290"/>
    </row>
    <row r="7922" spans="1:1" x14ac:dyDescent="0.25">
      <c r="A7922" s="290"/>
    </row>
    <row r="7923" spans="1:1" x14ac:dyDescent="0.25">
      <c r="A7923" s="290"/>
    </row>
    <row r="7924" spans="1:1" x14ac:dyDescent="0.25">
      <c r="A7924" s="290"/>
    </row>
    <row r="7925" spans="1:1" x14ac:dyDescent="0.25">
      <c r="A7925" s="290"/>
    </row>
    <row r="7926" spans="1:1" x14ac:dyDescent="0.25">
      <c r="A7926" s="290"/>
    </row>
    <row r="7927" spans="1:1" x14ac:dyDescent="0.25">
      <c r="A7927" s="290"/>
    </row>
    <row r="7928" spans="1:1" x14ac:dyDescent="0.25">
      <c r="A7928" s="290"/>
    </row>
    <row r="7929" spans="1:1" x14ac:dyDescent="0.25">
      <c r="A7929" s="290"/>
    </row>
    <row r="7930" spans="1:1" x14ac:dyDescent="0.25">
      <c r="A7930" s="290"/>
    </row>
    <row r="7931" spans="1:1" x14ac:dyDescent="0.25">
      <c r="A7931" s="290"/>
    </row>
    <row r="7932" spans="1:1" x14ac:dyDescent="0.25">
      <c r="A7932" s="290"/>
    </row>
    <row r="7933" spans="1:1" x14ac:dyDescent="0.25">
      <c r="A7933" s="290"/>
    </row>
    <row r="7934" spans="1:1" x14ac:dyDescent="0.25">
      <c r="A7934" s="290"/>
    </row>
    <row r="7935" spans="1:1" x14ac:dyDescent="0.25">
      <c r="A7935" s="290"/>
    </row>
    <row r="7936" spans="1:1" x14ac:dyDescent="0.25">
      <c r="A7936" s="290"/>
    </row>
    <row r="7937" spans="1:1" x14ac:dyDescent="0.25">
      <c r="A7937" s="290"/>
    </row>
    <row r="7938" spans="1:1" x14ac:dyDescent="0.25">
      <c r="A7938" s="290"/>
    </row>
    <row r="7939" spans="1:1" x14ac:dyDescent="0.25">
      <c r="A7939" s="290"/>
    </row>
    <row r="7940" spans="1:1" x14ac:dyDescent="0.25">
      <c r="A7940" s="290"/>
    </row>
    <row r="7941" spans="1:1" x14ac:dyDescent="0.25">
      <c r="A7941" s="290"/>
    </row>
    <row r="7942" spans="1:1" x14ac:dyDescent="0.25">
      <c r="A7942" s="290"/>
    </row>
    <row r="7943" spans="1:1" x14ac:dyDescent="0.25">
      <c r="A7943" s="290"/>
    </row>
    <row r="7944" spans="1:1" x14ac:dyDescent="0.25">
      <c r="A7944" s="290"/>
    </row>
    <row r="7945" spans="1:1" x14ac:dyDescent="0.25">
      <c r="A7945" s="290"/>
    </row>
    <row r="7946" spans="1:1" x14ac:dyDescent="0.25">
      <c r="A7946" s="290"/>
    </row>
    <row r="7947" spans="1:1" x14ac:dyDescent="0.25">
      <c r="A7947" s="290"/>
    </row>
    <row r="7948" spans="1:1" x14ac:dyDescent="0.25">
      <c r="A7948" s="290"/>
    </row>
    <row r="7949" spans="1:1" x14ac:dyDescent="0.25">
      <c r="A7949" s="290"/>
    </row>
    <row r="7950" spans="1:1" x14ac:dyDescent="0.25">
      <c r="A7950" s="290"/>
    </row>
    <row r="7951" spans="1:1" x14ac:dyDescent="0.25">
      <c r="A7951" s="290"/>
    </row>
    <row r="7952" spans="1:1" x14ac:dyDescent="0.25">
      <c r="A7952" s="290"/>
    </row>
    <row r="7953" spans="1:1" x14ac:dyDescent="0.25">
      <c r="A7953" s="290"/>
    </row>
    <row r="7954" spans="1:1" x14ac:dyDescent="0.25">
      <c r="A7954" s="290"/>
    </row>
    <row r="7955" spans="1:1" x14ac:dyDescent="0.25">
      <c r="A7955" s="290"/>
    </row>
    <row r="7956" spans="1:1" x14ac:dyDescent="0.25">
      <c r="A7956" s="290"/>
    </row>
    <row r="7957" spans="1:1" x14ac:dyDescent="0.25">
      <c r="A7957" s="290"/>
    </row>
    <row r="7958" spans="1:1" x14ac:dyDescent="0.25">
      <c r="A7958" s="290"/>
    </row>
    <row r="7959" spans="1:1" x14ac:dyDescent="0.25">
      <c r="A7959" s="290"/>
    </row>
    <row r="7960" spans="1:1" x14ac:dyDescent="0.25">
      <c r="A7960" s="290"/>
    </row>
    <row r="7961" spans="1:1" x14ac:dyDescent="0.25">
      <c r="A7961" s="290"/>
    </row>
    <row r="7962" spans="1:1" x14ac:dyDescent="0.25">
      <c r="A7962" s="290"/>
    </row>
    <row r="7963" spans="1:1" x14ac:dyDescent="0.25">
      <c r="A7963" s="290"/>
    </row>
    <row r="7964" spans="1:1" x14ac:dyDescent="0.25">
      <c r="A7964" s="290"/>
    </row>
    <row r="7965" spans="1:1" x14ac:dyDescent="0.25">
      <c r="A7965" s="290"/>
    </row>
    <row r="7966" spans="1:1" x14ac:dyDescent="0.25">
      <c r="A7966" s="290"/>
    </row>
    <row r="7967" spans="1:1" x14ac:dyDescent="0.25">
      <c r="A7967" s="290"/>
    </row>
    <row r="7968" spans="1:1" x14ac:dyDescent="0.25">
      <c r="A7968" s="290"/>
    </row>
    <row r="7969" spans="1:1" x14ac:dyDescent="0.25">
      <c r="A7969" s="290"/>
    </row>
    <row r="7970" spans="1:1" x14ac:dyDescent="0.25">
      <c r="A7970" s="290"/>
    </row>
    <row r="7971" spans="1:1" x14ac:dyDescent="0.25">
      <c r="A7971" s="290"/>
    </row>
    <row r="7972" spans="1:1" x14ac:dyDescent="0.25">
      <c r="A7972" s="290"/>
    </row>
    <row r="7973" spans="1:1" x14ac:dyDescent="0.25">
      <c r="A7973" s="290"/>
    </row>
    <row r="7974" spans="1:1" x14ac:dyDescent="0.25">
      <c r="A7974" s="290"/>
    </row>
    <row r="7975" spans="1:1" x14ac:dyDescent="0.25">
      <c r="A7975" s="290"/>
    </row>
    <row r="7976" spans="1:1" x14ac:dyDescent="0.25">
      <c r="A7976" s="290"/>
    </row>
    <row r="7977" spans="1:1" x14ac:dyDescent="0.25">
      <c r="A7977" s="290"/>
    </row>
    <row r="7978" spans="1:1" x14ac:dyDescent="0.25">
      <c r="A7978" s="290"/>
    </row>
    <row r="7979" spans="1:1" x14ac:dyDescent="0.25">
      <c r="A7979" s="290"/>
    </row>
    <row r="7980" spans="1:1" x14ac:dyDescent="0.25">
      <c r="A7980" s="290"/>
    </row>
    <row r="7981" spans="1:1" x14ac:dyDescent="0.25">
      <c r="A7981" s="290"/>
    </row>
    <row r="7982" spans="1:1" x14ac:dyDescent="0.25">
      <c r="A7982" s="290"/>
    </row>
    <row r="7983" spans="1:1" x14ac:dyDescent="0.25">
      <c r="A7983" s="290"/>
    </row>
    <row r="7984" spans="1:1" x14ac:dyDescent="0.25">
      <c r="A7984" s="290"/>
    </row>
    <row r="7985" spans="1:1" x14ac:dyDescent="0.25">
      <c r="A7985" s="290"/>
    </row>
    <row r="7986" spans="1:1" x14ac:dyDescent="0.25">
      <c r="A7986" s="290"/>
    </row>
    <row r="7987" spans="1:1" x14ac:dyDescent="0.25">
      <c r="A7987" s="290"/>
    </row>
    <row r="7988" spans="1:1" x14ac:dyDescent="0.25">
      <c r="A7988" s="290"/>
    </row>
    <row r="7989" spans="1:1" x14ac:dyDescent="0.25">
      <c r="A7989" s="290"/>
    </row>
    <row r="7990" spans="1:1" x14ac:dyDescent="0.25">
      <c r="A7990" s="290"/>
    </row>
    <row r="7991" spans="1:1" x14ac:dyDescent="0.25">
      <c r="A7991" s="290"/>
    </row>
    <row r="7992" spans="1:1" x14ac:dyDescent="0.25">
      <c r="A7992" s="290"/>
    </row>
    <row r="7993" spans="1:1" x14ac:dyDescent="0.25">
      <c r="A7993" s="290"/>
    </row>
    <row r="7994" spans="1:1" x14ac:dyDescent="0.25">
      <c r="A7994" s="290"/>
    </row>
    <row r="7995" spans="1:1" x14ac:dyDescent="0.25">
      <c r="A7995" s="290"/>
    </row>
    <row r="7996" spans="1:1" x14ac:dyDescent="0.25">
      <c r="A7996" s="290"/>
    </row>
    <row r="7997" spans="1:1" x14ac:dyDescent="0.25">
      <c r="A7997" s="290"/>
    </row>
    <row r="7998" spans="1:1" x14ac:dyDescent="0.25">
      <c r="A7998" s="290"/>
    </row>
    <row r="7999" spans="1:1" x14ac:dyDescent="0.25">
      <c r="A7999" s="290"/>
    </row>
    <row r="8000" spans="1:1" x14ac:dyDescent="0.25">
      <c r="A8000" s="290"/>
    </row>
    <row r="8001" spans="1:1" x14ac:dyDescent="0.25">
      <c r="A8001" s="290"/>
    </row>
    <row r="8002" spans="1:1" x14ac:dyDescent="0.25">
      <c r="A8002" s="290"/>
    </row>
    <row r="8003" spans="1:1" x14ac:dyDescent="0.25">
      <c r="A8003" s="290"/>
    </row>
    <row r="8004" spans="1:1" x14ac:dyDescent="0.25">
      <c r="A8004" s="290"/>
    </row>
    <row r="8005" spans="1:1" x14ac:dyDescent="0.25">
      <c r="A8005" s="290"/>
    </row>
    <row r="8006" spans="1:1" x14ac:dyDescent="0.25">
      <c r="A8006" s="290"/>
    </row>
    <row r="8007" spans="1:1" x14ac:dyDescent="0.25">
      <c r="A8007" s="290"/>
    </row>
    <row r="8008" spans="1:1" x14ac:dyDescent="0.25">
      <c r="A8008" s="290"/>
    </row>
    <row r="8009" spans="1:1" x14ac:dyDescent="0.25">
      <c r="A8009" s="290"/>
    </row>
    <row r="8010" spans="1:1" x14ac:dyDescent="0.25">
      <c r="A8010" s="290"/>
    </row>
    <row r="8011" spans="1:1" x14ac:dyDescent="0.25">
      <c r="A8011" s="290"/>
    </row>
    <row r="8012" spans="1:1" x14ac:dyDescent="0.25">
      <c r="A8012" s="290"/>
    </row>
    <row r="8013" spans="1:1" x14ac:dyDescent="0.25">
      <c r="A8013" s="290"/>
    </row>
    <row r="8014" spans="1:1" x14ac:dyDescent="0.25">
      <c r="A8014" s="290"/>
    </row>
    <row r="8015" spans="1:1" x14ac:dyDescent="0.25">
      <c r="A8015" s="290"/>
    </row>
    <row r="8016" spans="1:1" x14ac:dyDescent="0.25">
      <c r="A8016" s="290"/>
    </row>
    <row r="8017" spans="1:1" x14ac:dyDescent="0.25">
      <c r="A8017" s="290"/>
    </row>
    <row r="8018" spans="1:1" x14ac:dyDescent="0.25">
      <c r="A8018" s="290"/>
    </row>
    <row r="8019" spans="1:1" x14ac:dyDescent="0.25">
      <c r="A8019" s="290"/>
    </row>
    <row r="8020" spans="1:1" x14ac:dyDescent="0.25">
      <c r="A8020" s="290"/>
    </row>
    <row r="8021" spans="1:1" x14ac:dyDescent="0.25">
      <c r="A8021" s="290"/>
    </row>
    <row r="8022" spans="1:1" x14ac:dyDescent="0.25">
      <c r="A8022" s="290"/>
    </row>
    <row r="8023" spans="1:1" x14ac:dyDescent="0.25">
      <c r="A8023" s="290"/>
    </row>
    <row r="8024" spans="1:1" x14ac:dyDescent="0.25">
      <c r="A8024" s="290"/>
    </row>
    <row r="8025" spans="1:1" x14ac:dyDescent="0.25">
      <c r="A8025" s="290"/>
    </row>
    <row r="8026" spans="1:1" x14ac:dyDescent="0.25">
      <c r="A8026" s="290"/>
    </row>
    <row r="8027" spans="1:1" x14ac:dyDescent="0.25">
      <c r="A8027" s="290"/>
    </row>
    <row r="8028" spans="1:1" x14ac:dyDescent="0.25">
      <c r="A8028" s="290"/>
    </row>
    <row r="8029" spans="1:1" x14ac:dyDescent="0.25">
      <c r="A8029" s="290"/>
    </row>
    <row r="8030" spans="1:1" x14ac:dyDescent="0.25">
      <c r="A8030" s="290"/>
    </row>
    <row r="8031" spans="1:1" x14ac:dyDescent="0.25">
      <c r="A8031" s="290"/>
    </row>
    <row r="8032" spans="1:1" x14ac:dyDescent="0.25">
      <c r="A8032" s="290"/>
    </row>
    <row r="8033" spans="1:1" x14ac:dyDescent="0.25">
      <c r="A8033" s="290"/>
    </row>
    <row r="8034" spans="1:1" x14ac:dyDescent="0.25">
      <c r="A8034" s="290"/>
    </row>
    <row r="8035" spans="1:1" x14ac:dyDescent="0.25">
      <c r="A8035" s="290"/>
    </row>
    <row r="8036" spans="1:1" x14ac:dyDescent="0.25">
      <c r="A8036" s="290"/>
    </row>
    <row r="8037" spans="1:1" x14ac:dyDescent="0.25">
      <c r="A8037" s="290"/>
    </row>
    <row r="8038" spans="1:1" x14ac:dyDescent="0.25">
      <c r="A8038" s="290"/>
    </row>
    <row r="8039" spans="1:1" x14ac:dyDescent="0.25">
      <c r="A8039" s="290"/>
    </row>
    <row r="8040" spans="1:1" x14ac:dyDescent="0.25">
      <c r="A8040" s="290"/>
    </row>
    <row r="8041" spans="1:1" x14ac:dyDescent="0.25">
      <c r="A8041" s="290"/>
    </row>
    <row r="8042" spans="1:1" x14ac:dyDescent="0.25">
      <c r="A8042" s="290"/>
    </row>
    <row r="8043" spans="1:1" x14ac:dyDescent="0.25">
      <c r="A8043" s="290"/>
    </row>
    <row r="8044" spans="1:1" x14ac:dyDescent="0.25">
      <c r="A8044" s="290"/>
    </row>
    <row r="8045" spans="1:1" x14ac:dyDescent="0.25">
      <c r="A8045" s="290"/>
    </row>
    <row r="8046" spans="1:1" x14ac:dyDescent="0.25">
      <c r="A8046" s="290"/>
    </row>
    <row r="8047" spans="1:1" x14ac:dyDescent="0.25">
      <c r="A8047" s="290"/>
    </row>
    <row r="8048" spans="1:1" x14ac:dyDescent="0.25">
      <c r="A8048" s="290"/>
    </row>
    <row r="8049" spans="1:1" x14ac:dyDescent="0.25">
      <c r="A8049" s="290"/>
    </row>
    <row r="8050" spans="1:1" x14ac:dyDescent="0.25">
      <c r="A8050" s="290"/>
    </row>
    <row r="8051" spans="1:1" x14ac:dyDescent="0.25">
      <c r="A8051" s="290"/>
    </row>
    <row r="8052" spans="1:1" x14ac:dyDescent="0.25">
      <c r="A8052" s="290"/>
    </row>
    <row r="8053" spans="1:1" x14ac:dyDescent="0.25">
      <c r="A8053" s="290"/>
    </row>
    <row r="8054" spans="1:1" x14ac:dyDescent="0.25">
      <c r="A8054" s="290"/>
    </row>
    <row r="8055" spans="1:1" x14ac:dyDescent="0.25">
      <c r="A8055" s="290"/>
    </row>
    <row r="8056" spans="1:1" x14ac:dyDescent="0.25">
      <c r="A8056" s="290"/>
    </row>
    <row r="8057" spans="1:1" x14ac:dyDescent="0.25">
      <c r="A8057" s="290"/>
    </row>
    <row r="8058" spans="1:1" x14ac:dyDescent="0.25">
      <c r="A8058" s="290"/>
    </row>
    <row r="8059" spans="1:1" x14ac:dyDescent="0.25">
      <c r="A8059" s="290"/>
    </row>
    <row r="8060" spans="1:1" x14ac:dyDescent="0.25">
      <c r="A8060" s="290"/>
    </row>
    <row r="8061" spans="1:1" x14ac:dyDescent="0.25">
      <c r="A8061" s="290"/>
    </row>
    <row r="8062" spans="1:1" x14ac:dyDescent="0.25">
      <c r="A8062" s="290"/>
    </row>
    <row r="8063" spans="1:1" x14ac:dyDescent="0.25">
      <c r="A8063" s="290"/>
    </row>
    <row r="8064" spans="1:1" x14ac:dyDescent="0.25">
      <c r="A8064" s="290"/>
    </row>
    <row r="8065" spans="1:1" x14ac:dyDescent="0.25">
      <c r="A8065" s="290"/>
    </row>
    <row r="8066" spans="1:1" x14ac:dyDescent="0.25">
      <c r="A8066" s="290"/>
    </row>
    <row r="8067" spans="1:1" x14ac:dyDescent="0.25">
      <c r="A8067" s="290"/>
    </row>
    <row r="8068" spans="1:1" x14ac:dyDescent="0.25">
      <c r="A8068" s="290"/>
    </row>
    <row r="8069" spans="1:1" x14ac:dyDescent="0.25">
      <c r="A8069" s="290"/>
    </row>
    <row r="8070" spans="1:1" x14ac:dyDescent="0.25">
      <c r="A8070" s="290"/>
    </row>
    <row r="8071" spans="1:1" x14ac:dyDescent="0.25">
      <c r="A8071" s="290"/>
    </row>
    <row r="8072" spans="1:1" x14ac:dyDescent="0.25">
      <c r="A8072" s="290"/>
    </row>
    <row r="8073" spans="1:1" x14ac:dyDescent="0.25">
      <c r="A8073" s="290"/>
    </row>
    <row r="8074" spans="1:1" x14ac:dyDescent="0.25">
      <c r="A8074" s="290"/>
    </row>
    <row r="8075" spans="1:1" x14ac:dyDescent="0.25">
      <c r="A8075" s="290"/>
    </row>
    <row r="8076" spans="1:1" x14ac:dyDescent="0.25">
      <c r="A8076" s="290"/>
    </row>
    <row r="8077" spans="1:1" x14ac:dyDescent="0.25">
      <c r="A8077" s="290"/>
    </row>
    <row r="8078" spans="1:1" x14ac:dyDescent="0.25">
      <c r="A8078" s="290"/>
    </row>
    <row r="8079" spans="1:1" x14ac:dyDescent="0.25">
      <c r="A8079" s="290"/>
    </row>
    <row r="8080" spans="1:1" x14ac:dyDescent="0.25">
      <c r="A8080" s="290"/>
    </row>
    <row r="8081" spans="1:1" x14ac:dyDescent="0.25">
      <c r="A8081" s="290"/>
    </row>
    <row r="8082" spans="1:1" x14ac:dyDescent="0.25">
      <c r="A8082" s="290"/>
    </row>
    <row r="8083" spans="1:1" x14ac:dyDescent="0.25">
      <c r="A8083" s="290"/>
    </row>
    <row r="8084" spans="1:1" x14ac:dyDescent="0.25">
      <c r="A8084" s="290"/>
    </row>
    <row r="8085" spans="1:1" x14ac:dyDescent="0.25">
      <c r="A8085" s="290"/>
    </row>
    <row r="8086" spans="1:1" x14ac:dyDescent="0.25">
      <c r="A8086" s="290"/>
    </row>
    <row r="8087" spans="1:1" x14ac:dyDescent="0.25">
      <c r="A8087" s="290"/>
    </row>
    <row r="8088" spans="1:1" x14ac:dyDescent="0.25">
      <c r="A8088" s="290"/>
    </row>
    <row r="8089" spans="1:1" x14ac:dyDescent="0.25">
      <c r="A8089" s="290"/>
    </row>
    <row r="8090" spans="1:1" x14ac:dyDescent="0.25">
      <c r="A8090" s="290"/>
    </row>
    <row r="8091" spans="1:1" x14ac:dyDescent="0.25">
      <c r="A8091" s="290"/>
    </row>
    <row r="8092" spans="1:1" x14ac:dyDescent="0.25">
      <c r="A8092" s="290"/>
    </row>
    <row r="8093" spans="1:1" x14ac:dyDescent="0.25">
      <c r="A8093" s="290"/>
    </row>
    <row r="8094" spans="1:1" x14ac:dyDescent="0.25">
      <c r="A8094" s="290"/>
    </row>
    <row r="8095" spans="1:1" x14ac:dyDescent="0.25">
      <c r="A8095" s="290"/>
    </row>
    <row r="8096" spans="1:1" x14ac:dyDescent="0.25">
      <c r="A8096" s="290"/>
    </row>
    <row r="8097" spans="1:1" x14ac:dyDescent="0.25">
      <c r="A8097" s="290"/>
    </row>
    <row r="8098" spans="1:1" x14ac:dyDescent="0.25">
      <c r="A8098" s="290"/>
    </row>
    <row r="8099" spans="1:1" x14ac:dyDescent="0.25">
      <c r="A8099" s="290"/>
    </row>
    <row r="8100" spans="1:1" x14ac:dyDescent="0.25">
      <c r="A8100" s="290"/>
    </row>
    <row r="8101" spans="1:1" x14ac:dyDescent="0.25">
      <c r="A8101" s="290"/>
    </row>
    <row r="8102" spans="1:1" x14ac:dyDescent="0.25">
      <c r="A8102" s="290"/>
    </row>
    <row r="8103" spans="1:1" x14ac:dyDescent="0.25">
      <c r="A8103" s="290"/>
    </row>
    <row r="8104" spans="1:1" x14ac:dyDescent="0.25">
      <c r="A8104" s="290"/>
    </row>
    <row r="8105" spans="1:1" x14ac:dyDescent="0.25">
      <c r="A8105" s="290"/>
    </row>
    <row r="8106" spans="1:1" x14ac:dyDescent="0.25">
      <c r="A8106" s="290"/>
    </row>
    <row r="8107" spans="1:1" x14ac:dyDescent="0.25">
      <c r="A8107" s="290"/>
    </row>
    <row r="8108" spans="1:1" x14ac:dyDescent="0.25">
      <c r="A8108" s="290"/>
    </row>
    <row r="8109" spans="1:1" x14ac:dyDescent="0.25">
      <c r="A8109" s="290"/>
    </row>
    <row r="8110" spans="1:1" x14ac:dyDescent="0.25">
      <c r="A8110" s="290"/>
    </row>
    <row r="8111" spans="1:1" x14ac:dyDescent="0.25">
      <c r="A8111" s="290"/>
    </row>
    <row r="8112" spans="1:1" x14ac:dyDescent="0.25">
      <c r="A8112" s="290"/>
    </row>
    <row r="8113" spans="1:1" x14ac:dyDescent="0.25">
      <c r="A8113" s="290"/>
    </row>
    <row r="8114" spans="1:1" x14ac:dyDescent="0.25">
      <c r="A8114" s="290"/>
    </row>
    <row r="8115" spans="1:1" x14ac:dyDescent="0.25">
      <c r="A8115" s="290"/>
    </row>
    <row r="8116" spans="1:1" x14ac:dyDescent="0.25">
      <c r="A8116" s="290"/>
    </row>
    <row r="8117" spans="1:1" x14ac:dyDescent="0.25">
      <c r="A8117" s="290"/>
    </row>
    <row r="8118" spans="1:1" x14ac:dyDescent="0.25">
      <c r="A8118" s="290"/>
    </row>
    <row r="8119" spans="1:1" x14ac:dyDescent="0.25">
      <c r="A8119" s="290"/>
    </row>
    <row r="8120" spans="1:1" x14ac:dyDescent="0.25">
      <c r="A8120" s="290"/>
    </row>
    <row r="8121" spans="1:1" x14ac:dyDescent="0.25">
      <c r="A8121" s="290"/>
    </row>
    <row r="8122" spans="1:1" x14ac:dyDescent="0.25">
      <c r="A8122" s="290"/>
    </row>
    <row r="8123" spans="1:1" x14ac:dyDescent="0.25">
      <c r="A8123" s="290"/>
    </row>
    <row r="8124" spans="1:1" x14ac:dyDescent="0.25">
      <c r="A8124" s="290"/>
    </row>
    <row r="8125" spans="1:1" x14ac:dyDescent="0.25">
      <c r="A8125" s="290"/>
    </row>
    <row r="8126" spans="1:1" x14ac:dyDescent="0.25">
      <c r="A8126" s="290"/>
    </row>
    <row r="8127" spans="1:1" x14ac:dyDescent="0.25">
      <c r="A8127" s="290"/>
    </row>
    <row r="8128" spans="1:1" x14ac:dyDescent="0.25">
      <c r="A8128" s="290"/>
    </row>
    <row r="8129" spans="1:1" x14ac:dyDescent="0.25">
      <c r="A8129" s="290"/>
    </row>
    <row r="8130" spans="1:1" x14ac:dyDescent="0.25">
      <c r="A8130" s="290"/>
    </row>
    <row r="8131" spans="1:1" x14ac:dyDescent="0.25">
      <c r="A8131" s="290"/>
    </row>
    <row r="8132" spans="1:1" x14ac:dyDescent="0.25">
      <c r="A8132" s="290"/>
    </row>
    <row r="8133" spans="1:1" x14ac:dyDescent="0.25">
      <c r="A8133" s="290"/>
    </row>
    <row r="8134" spans="1:1" x14ac:dyDescent="0.25">
      <c r="A8134" s="290"/>
    </row>
    <row r="8135" spans="1:1" x14ac:dyDescent="0.25">
      <c r="A8135" s="290"/>
    </row>
    <row r="8136" spans="1:1" x14ac:dyDescent="0.25">
      <c r="A8136" s="290"/>
    </row>
    <row r="8137" spans="1:1" x14ac:dyDescent="0.25">
      <c r="A8137" s="290"/>
    </row>
    <row r="8138" spans="1:1" x14ac:dyDescent="0.25">
      <c r="A8138" s="290"/>
    </row>
    <row r="8139" spans="1:1" x14ac:dyDescent="0.25">
      <c r="A8139" s="290"/>
    </row>
    <row r="8140" spans="1:1" x14ac:dyDescent="0.25">
      <c r="A8140" s="290"/>
    </row>
    <row r="8141" spans="1:1" x14ac:dyDescent="0.25">
      <c r="A8141" s="290"/>
    </row>
    <row r="8142" spans="1:1" x14ac:dyDescent="0.25">
      <c r="A8142" s="290"/>
    </row>
    <row r="8143" spans="1:1" x14ac:dyDescent="0.25">
      <c r="A8143" s="290"/>
    </row>
    <row r="8144" spans="1:1" x14ac:dyDescent="0.25">
      <c r="A8144" s="290"/>
    </row>
    <row r="8145" spans="1:1" x14ac:dyDescent="0.25">
      <c r="A8145" s="290"/>
    </row>
    <row r="8146" spans="1:1" x14ac:dyDescent="0.25">
      <c r="A8146" s="290"/>
    </row>
    <row r="8147" spans="1:1" x14ac:dyDescent="0.25">
      <c r="A8147" s="290"/>
    </row>
    <row r="8148" spans="1:1" x14ac:dyDescent="0.25">
      <c r="A8148" s="290"/>
    </row>
    <row r="8149" spans="1:1" x14ac:dyDescent="0.25">
      <c r="A8149" s="290"/>
    </row>
    <row r="8150" spans="1:1" x14ac:dyDescent="0.25">
      <c r="A8150" s="290"/>
    </row>
    <row r="8151" spans="1:1" x14ac:dyDescent="0.25">
      <c r="A8151" s="290"/>
    </row>
    <row r="8152" spans="1:1" x14ac:dyDescent="0.25">
      <c r="A8152" s="290"/>
    </row>
    <row r="8153" spans="1:1" x14ac:dyDescent="0.25">
      <c r="A8153" s="290"/>
    </row>
    <row r="8154" spans="1:1" x14ac:dyDescent="0.25">
      <c r="A8154" s="290"/>
    </row>
    <row r="8155" spans="1:1" x14ac:dyDescent="0.25">
      <c r="A8155" s="290"/>
    </row>
    <row r="8156" spans="1:1" x14ac:dyDescent="0.25">
      <c r="A8156" s="290"/>
    </row>
    <row r="8157" spans="1:1" x14ac:dyDescent="0.25">
      <c r="A8157" s="290"/>
    </row>
    <row r="8158" spans="1:1" x14ac:dyDescent="0.25">
      <c r="A8158" s="290"/>
    </row>
    <row r="8159" spans="1:1" x14ac:dyDescent="0.25">
      <c r="A8159" s="290"/>
    </row>
    <row r="8160" spans="1:1" x14ac:dyDescent="0.25">
      <c r="A8160" s="290"/>
    </row>
    <row r="8161" spans="1:1" x14ac:dyDescent="0.25">
      <c r="A8161" s="290"/>
    </row>
    <row r="8162" spans="1:1" x14ac:dyDescent="0.25">
      <c r="A8162" s="290"/>
    </row>
    <row r="8163" spans="1:1" x14ac:dyDescent="0.25">
      <c r="A8163" s="290"/>
    </row>
    <row r="8164" spans="1:1" x14ac:dyDescent="0.25">
      <c r="A8164" s="290"/>
    </row>
    <row r="8165" spans="1:1" x14ac:dyDescent="0.25">
      <c r="A8165" s="290"/>
    </row>
    <row r="8166" spans="1:1" x14ac:dyDescent="0.25">
      <c r="A8166" s="290"/>
    </row>
    <row r="8167" spans="1:1" x14ac:dyDescent="0.25">
      <c r="A8167" s="290"/>
    </row>
    <row r="8168" spans="1:1" x14ac:dyDescent="0.25">
      <c r="A8168" s="290"/>
    </row>
    <row r="8169" spans="1:1" x14ac:dyDescent="0.25">
      <c r="A8169" s="290"/>
    </row>
    <row r="8170" spans="1:1" x14ac:dyDescent="0.25">
      <c r="A8170" s="290"/>
    </row>
    <row r="8171" spans="1:1" x14ac:dyDescent="0.25">
      <c r="A8171" s="290"/>
    </row>
    <row r="8172" spans="1:1" x14ac:dyDescent="0.25">
      <c r="A8172" s="290"/>
    </row>
    <row r="8173" spans="1:1" x14ac:dyDescent="0.25">
      <c r="A8173" s="290"/>
    </row>
    <row r="8174" spans="1:1" x14ac:dyDescent="0.25">
      <c r="A8174" s="290"/>
    </row>
    <row r="8175" spans="1:1" x14ac:dyDescent="0.25">
      <c r="A8175" s="290"/>
    </row>
    <row r="8176" spans="1:1" x14ac:dyDescent="0.25">
      <c r="A8176" s="290"/>
    </row>
    <row r="8177" spans="1:1" x14ac:dyDescent="0.25">
      <c r="A8177" s="290"/>
    </row>
    <row r="8178" spans="1:1" x14ac:dyDescent="0.25">
      <c r="A8178" s="290"/>
    </row>
    <row r="8179" spans="1:1" x14ac:dyDescent="0.25">
      <c r="A8179" s="290"/>
    </row>
    <row r="8180" spans="1:1" x14ac:dyDescent="0.25">
      <c r="A8180" s="290"/>
    </row>
    <row r="8181" spans="1:1" x14ac:dyDescent="0.25">
      <c r="A8181" s="290"/>
    </row>
    <row r="8182" spans="1:1" x14ac:dyDescent="0.25">
      <c r="A8182" s="290"/>
    </row>
    <row r="8183" spans="1:1" x14ac:dyDescent="0.25">
      <c r="A8183" s="290"/>
    </row>
    <row r="8184" spans="1:1" x14ac:dyDescent="0.25">
      <c r="A8184" s="290"/>
    </row>
    <row r="8185" spans="1:1" x14ac:dyDescent="0.25">
      <c r="A8185" s="290"/>
    </row>
    <row r="8186" spans="1:1" x14ac:dyDescent="0.25">
      <c r="A8186" s="290"/>
    </row>
    <row r="8187" spans="1:1" x14ac:dyDescent="0.25">
      <c r="A8187" s="290"/>
    </row>
    <row r="8188" spans="1:1" x14ac:dyDescent="0.25">
      <c r="A8188" s="290"/>
    </row>
    <row r="8189" spans="1:1" x14ac:dyDescent="0.25">
      <c r="A8189" s="290"/>
    </row>
    <row r="8190" spans="1:1" x14ac:dyDescent="0.25">
      <c r="A8190" s="290"/>
    </row>
    <row r="8191" spans="1:1" x14ac:dyDescent="0.25">
      <c r="A8191" s="290"/>
    </row>
    <row r="8192" spans="1:1" x14ac:dyDescent="0.25">
      <c r="A8192" s="290"/>
    </row>
    <row r="8193" spans="1:1" x14ac:dyDescent="0.25">
      <c r="A8193" s="290"/>
    </row>
    <row r="8194" spans="1:1" x14ac:dyDescent="0.25">
      <c r="A8194" s="290"/>
    </row>
    <row r="8195" spans="1:1" x14ac:dyDescent="0.25">
      <c r="A8195" s="290"/>
    </row>
    <row r="8196" spans="1:1" x14ac:dyDescent="0.25">
      <c r="A8196" s="290"/>
    </row>
    <row r="8197" spans="1:1" x14ac:dyDescent="0.25">
      <c r="A8197" s="290"/>
    </row>
    <row r="8198" spans="1:1" x14ac:dyDescent="0.25">
      <c r="A8198" s="290"/>
    </row>
    <row r="8199" spans="1:1" x14ac:dyDescent="0.25">
      <c r="A8199" s="290"/>
    </row>
    <row r="8200" spans="1:1" x14ac:dyDescent="0.25">
      <c r="A8200" s="290"/>
    </row>
    <row r="8201" spans="1:1" x14ac:dyDescent="0.25">
      <c r="A8201" s="290"/>
    </row>
    <row r="8202" spans="1:1" x14ac:dyDescent="0.25">
      <c r="A8202" s="290"/>
    </row>
    <row r="8203" spans="1:1" x14ac:dyDescent="0.25">
      <c r="A8203" s="290"/>
    </row>
    <row r="8204" spans="1:1" x14ac:dyDescent="0.25">
      <c r="A8204" s="290"/>
    </row>
    <row r="8205" spans="1:1" x14ac:dyDescent="0.25">
      <c r="A8205" s="290"/>
    </row>
    <row r="8206" spans="1:1" x14ac:dyDescent="0.25">
      <c r="A8206" s="290"/>
    </row>
    <row r="8207" spans="1:1" x14ac:dyDescent="0.25">
      <c r="A8207" s="290"/>
    </row>
    <row r="8208" spans="1:1" x14ac:dyDescent="0.25">
      <c r="A8208" s="290"/>
    </row>
    <row r="8209" spans="1:1" x14ac:dyDescent="0.25">
      <c r="A8209" s="290"/>
    </row>
    <row r="8210" spans="1:1" x14ac:dyDescent="0.25">
      <c r="A8210" s="290"/>
    </row>
    <row r="8211" spans="1:1" x14ac:dyDescent="0.25">
      <c r="A8211" s="290"/>
    </row>
    <row r="8212" spans="1:1" x14ac:dyDescent="0.25">
      <c r="A8212" s="290"/>
    </row>
    <row r="8213" spans="1:1" x14ac:dyDescent="0.25">
      <c r="A8213" s="290"/>
    </row>
    <row r="8214" spans="1:1" x14ac:dyDescent="0.25">
      <c r="A8214" s="290"/>
    </row>
    <row r="8215" spans="1:1" x14ac:dyDescent="0.25">
      <c r="A8215" s="290"/>
    </row>
    <row r="8216" spans="1:1" x14ac:dyDescent="0.25">
      <c r="A8216" s="290"/>
    </row>
    <row r="8217" spans="1:1" x14ac:dyDescent="0.25">
      <c r="A8217" s="290"/>
    </row>
    <row r="8218" spans="1:1" x14ac:dyDescent="0.25">
      <c r="A8218" s="290"/>
    </row>
    <row r="8219" spans="1:1" x14ac:dyDescent="0.25">
      <c r="A8219" s="290"/>
    </row>
    <row r="8220" spans="1:1" x14ac:dyDescent="0.25">
      <c r="A8220" s="290"/>
    </row>
    <row r="8221" spans="1:1" x14ac:dyDescent="0.25">
      <c r="A8221" s="290"/>
    </row>
    <row r="8222" spans="1:1" x14ac:dyDescent="0.25">
      <c r="A8222" s="290"/>
    </row>
    <row r="8223" spans="1:1" x14ac:dyDescent="0.25">
      <c r="A8223" s="290"/>
    </row>
    <row r="8224" spans="1:1" x14ac:dyDescent="0.25">
      <c r="A8224" s="290"/>
    </row>
    <row r="8225" spans="1:1" x14ac:dyDescent="0.25">
      <c r="A8225" s="290"/>
    </row>
    <row r="8226" spans="1:1" x14ac:dyDescent="0.25">
      <c r="A8226" s="290"/>
    </row>
    <row r="8227" spans="1:1" x14ac:dyDescent="0.25">
      <c r="A8227" s="290"/>
    </row>
    <row r="8228" spans="1:1" x14ac:dyDescent="0.25">
      <c r="A8228" s="290"/>
    </row>
    <row r="8229" spans="1:1" x14ac:dyDescent="0.25">
      <c r="A8229" s="290"/>
    </row>
    <row r="8230" spans="1:1" x14ac:dyDescent="0.25">
      <c r="A8230" s="290"/>
    </row>
    <row r="8231" spans="1:1" x14ac:dyDescent="0.25">
      <c r="A8231" s="290"/>
    </row>
    <row r="8232" spans="1:1" x14ac:dyDescent="0.25">
      <c r="A8232" s="290"/>
    </row>
    <row r="8233" spans="1:1" x14ac:dyDescent="0.25">
      <c r="A8233" s="290"/>
    </row>
    <row r="8234" spans="1:1" x14ac:dyDescent="0.25">
      <c r="A8234" s="290"/>
    </row>
    <row r="8235" spans="1:1" x14ac:dyDescent="0.25">
      <c r="A8235" s="290"/>
    </row>
    <row r="8236" spans="1:1" x14ac:dyDescent="0.25">
      <c r="A8236" s="290"/>
    </row>
    <row r="8237" spans="1:1" x14ac:dyDescent="0.25">
      <c r="A8237" s="290"/>
    </row>
    <row r="8238" spans="1:1" x14ac:dyDescent="0.25">
      <c r="A8238" s="290"/>
    </row>
    <row r="8239" spans="1:1" x14ac:dyDescent="0.25">
      <c r="A8239" s="290"/>
    </row>
    <row r="8240" spans="1:1" x14ac:dyDescent="0.25">
      <c r="A8240" s="290"/>
    </row>
    <row r="8241" spans="1:1" x14ac:dyDescent="0.25">
      <c r="A8241" s="290"/>
    </row>
    <row r="8242" spans="1:1" x14ac:dyDescent="0.25">
      <c r="A8242" s="290"/>
    </row>
    <row r="8243" spans="1:1" x14ac:dyDescent="0.25">
      <c r="A8243" s="290"/>
    </row>
    <row r="8244" spans="1:1" x14ac:dyDescent="0.25">
      <c r="A8244" s="290"/>
    </row>
    <row r="8245" spans="1:1" x14ac:dyDescent="0.25">
      <c r="A8245" s="290"/>
    </row>
    <row r="8246" spans="1:1" x14ac:dyDescent="0.25">
      <c r="A8246" s="290"/>
    </row>
    <row r="8247" spans="1:1" x14ac:dyDescent="0.25">
      <c r="A8247" s="290"/>
    </row>
    <row r="8248" spans="1:1" x14ac:dyDescent="0.25">
      <c r="A8248" s="290"/>
    </row>
    <row r="8249" spans="1:1" x14ac:dyDescent="0.25">
      <c r="A8249" s="290"/>
    </row>
    <row r="8250" spans="1:1" x14ac:dyDescent="0.25">
      <c r="A8250" s="290"/>
    </row>
    <row r="8251" spans="1:1" x14ac:dyDescent="0.25">
      <c r="A8251" s="290"/>
    </row>
    <row r="8252" spans="1:1" x14ac:dyDescent="0.25">
      <c r="A8252" s="290"/>
    </row>
    <row r="8253" spans="1:1" x14ac:dyDescent="0.25">
      <c r="A8253" s="290"/>
    </row>
    <row r="8254" spans="1:1" x14ac:dyDescent="0.25">
      <c r="A8254" s="290"/>
    </row>
    <row r="8255" spans="1:1" x14ac:dyDescent="0.25">
      <c r="A8255" s="290"/>
    </row>
    <row r="8256" spans="1:1" x14ac:dyDescent="0.25">
      <c r="A8256" s="290"/>
    </row>
    <row r="8257" spans="1:1" x14ac:dyDescent="0.25">
      <c r="A8257" s="290"/>
    </row>
    <row r="8258" spans="1:1" x14ac:dyDescent="0.25">
      <c r="A8258" s="290"/>
    </row>
    <row r="8259" spans="1:1" x14ac:dyDescent="0.25">
      <c r="A8259" s="290"/>
    </row>
    <row r="8260" spans="1:1" x14ac:dyDescent="0.25">
      <c r="A8260" s="290"/>
    </row>
    <row r="8261" spans="1:1" x14ac:dyDescent="0.25">
      <c r="A8261" s="290"/>
    </row>
    <row r="8262" spans="1:1" x14ac:dyDescent="0.25">
      <c r="A8262" s="290"/>
    </row>
    <row r="8263" spans="1:1" x14ac:dyDescent="0.25">
      <c r="A8263" s="290"/>
    </row>
    <row r="8264" spans="1:1" x14ac:dyDescent="0.25">
      <c r="A8264" s="290"/>
    </row>
    <row r="8265" spans="1:1" x14ac:dyDescent="0.25">
      <c r="A8265" s="290"/>
    </row>
    <row r="8266" spans="1:1" x14ac:dyDescent="0.25">
      <c r="A8266" s="290"/>
    </row>
    <row r="8267" spans="1:1" x14ac:dyDescent="0.25">
      <c r="A8267" s="290"/>
    </row>
    <row r="8268" spans="1:1" x14ac:dyDescent="0.25">
      <c r="A8268" s="290"/>
    </row>
    <row r="8269" spans="1:1" x14ac:dyDescent="0.25">
      <c r="A8269" s="290"/>
    </row>
    <row r="8270" spans="1:1" x14ac:dyDescent="0.25">
      <c r="A8270" s="290"/>
    </row>
    <row r="8271" spans="1:1" x14ac:dyDescent="0.25">
      <c r="A8271" s="290"/>
    </row>
    <row r="8272" spans="1:1" x14ac:dyDescent="0.25">
      <c r="A8272" s="290"/>
    </row>
    <row r="8273" spans="1:1" x14ac:dyDescent="0.25">
      <c r="A8273" s="290"/>
    </row>
    <row r="8274" spans="1:1" x14ac:dyDescent="0.25">
      <c r="A8274" s="290"/>
    </row>
    <row r="8275" spans="1:1" x14ac:dyDescent="0.25">
      <c r="A8275" s="290"/>
    </row>
    <row r="8276" spans="1:1" x14ac:dyDescent="0.25">
      <c r="A8276" s="290"/>
    </row>
    <row r="8277" spans="1:1" x14ac:dyDescent="0.25">
      <c r="A8277" s="290"/>
    </row>
    <row r="8278" spans="1:1" x14ac:dyDescent="0.25">
      <c r="A8278" s="290"/>
    </row>
    <row r="8279" spans="1:1" x14ac:dyDescent="0.25">
      <c r="A8279" s="290"/>
    </row>
    <row r="8280" spans="1:1" x14ac:dyDescent="0.25">
      <c r="A8280" s="290"/>
    </row>
    <row r="8281" spans="1:1" x14ac:dyDescent="0.25">
      <c r="A8281" s="290"/>
    </row>
    <row r="8282" spans="1:1" x14ac:dyDescent="0.25">
      <c r="A8282" s="290"/>
    </row>
    <row r="8283" spans="1:1" x14ac:dyDescent="0.25">
      <c r="A8283" s="290"/>
    </row>
    <row r="8284" spans="1:1" x14ac:dyDescent="0.25">
      <c r="A8284" s="290"/>
    </row>
    <row r="8285" spans="1:1" x14ac:dyDescent="0.25">
      <c r="A8285" s="290"/>
    </row>
    <row r="8286" spans="1:1" x14ac:dyDescent="0.25">
      <c r="A8286" s="290"/>
    </row>
    <row r="8287" spans="1:1" x14ac:dyDescent="0.25">
      <c r="A8287" s="290"/>
    </row>
    <row r="8288" spans="1:1" x14ac:dyDescent="0.25">
      <c r="A8288" s="290"/>
    </row>
    <row r="8289" spans="1:1" x14ac:dyDescent="0.25">
      <c r="A8289" s="290"/>
    </row>
    <row r="8290" spans="1:1" x14ac:dyDescent="0.25">
      <c r="A8290" s="290"/>
    </row>
    <row r="8291" spans="1:1" x14ac:dyDescent="0.25">
      <c r="A8291" s="290"/>
    </row>
    <row r="8292" spans="1:1" x14ac:dyDescent="0.25">
      <c r="A8292" s="290"/>
    </row>
    <row r="8293" spans="1:1" x14ac:dyDescent="0.25">
      <c r="A8293" s="290"/>
    </row>
    <row r="8294" spans="1:1" x14ac:dyDescent="0.25">
      <c r="A8294" s="290"/>
    </row>
    <row r="8295" spans="1:1" x14ac:dyDescent="0.25">
      <c r="A8295" s="290"/>
    </row>
    <row r="8296" spans="1:1" x14ac:dyDescent="0.25">
      <c r="A8296" s="290"/>
    </row>
    <row r="8297" spans="1:1" x14ac:dyDescent="0.25">
      <c r="A8297" s="290"/>
    </row>
    <row r="8298" spans="1:1" x14ac:dyDescent="0.25">
      <c r="A8298" s="290"/>
    </row>
    <row r="8299" spans="1:1" x14ac:dyDescent="0.25">
      <c r="A8299" s="290"/>
    </row>
    <row r="8300" spans="1:1" x14ac:dyDescent="0.25">
      <c r="A8300" s="290"/>
    </row>
    <row r="8301" spans="1:1" x14ac:dyDescent="0.25">
      <c r="A8301" s="290"/>
    </row>
    <row r="8302" spans="1:1" x14ac:dyDescent="0.25">
      <c r="A8302" s="290"/>
    </row>
    <row r="8303" spans="1:1" x14ac:dyDescent="0.25">
      <c r="A8303" s="290"/>
    </row>
    <row r="8304" spans="1:1" x14ac:dyDescent="0.25">
      <c r="A8304" s="290"/>
    </row>
    <row r="8305" spans="1:1" x14ac:dyDescent="0.25">
      <c r="A8305" s="290"/>
    </row>
    <row r="8306" spans="1:1" x14ac:dyDescent="0.25">
      <c r="A8306" s="290"/>
    </row>
    <row r="8307" spans="1:1" x14ac:dyDescent="0.25">
      <c r="A8307" s="290"/>
    </row>
    <row r="8308" spans="1:1" x14ac:dyDescent="0.25">
      <c r="A8308" s="290"/>
    </row>
    <row r="8309" spans="1:1" x14ac:dyDescent="0.25">
      <c r="A8309" s="290"/>
    </row>
    <row r="8310" spans="1:1" x14ac:dyDescent="0.25">
      <c r="A8310" s="290"/>
    </row>
    <row r="8311" spans="1:1" x14ac:dyDescent="0.25">
      <c r="A8311" s="290"/>
    </row>
    <row r="8312" spans="1:1" x14ac:dyDescent="0.25">
      <c r="A8312" s="290"/>
    </row>
    <row r="8313" spans="1:1" x14ac:dyDescent="0.25">
      <c r="A8313" s="290"/>
    </row>
    <row r="8314" spans="1:1" x14ac:dyDescent="0.25">
      <c r="A8314" s="290"/>
    </row>
    <row r="8315" spans="1:1" x14ac:dyDescent="0.25">
      <c r="A8315" s="290"/>
    </row>
    <row r="8316" spans="1:1" x14ac:dyDescent="0.25">
      <c r="A8316" s="290"/>
    </row>
    <row r="8317" spans="1:1" x14ac:dyDescent="0.25">
      <c r="A8317" s="290"/>
    </row>
    <row r="8318" spans="1:1" x14ac:dyDescent="0.25">
      <c r="A8318" s="290"/>
    </row>
    <row r="8319" spans="1:1" x14ac:dyDescent="0.25">
      <c r="A8319" s="290"/>
    </row>
    <row r="8320" spans="1:1" x14ac:dyDescent="0.25">
      <c r="A8320" s="290"/>
    </row>
    <row r="8321" spans="1:1" x14ac:dyDescent="0.25">
      <c r="A8321" s="290"/>
    </row>
    <row r="8322" spans="1:1" x14ac:dyDescent="0.25">
      <c r="A8322" s="290"/>
    </row>
    <row r="8323" spans="1:1" x14ac:dyDescent="0.25">
      <c r="A8323" s="290"/>
    </row>
    <row r="8324" spans="1:1" x14ac:dyDescent="0.25">
      <c r="A8324" s="290"/>
    </row>
    <row r="8325" spans="1:1" x14ac:dyDescent="0.25">
      <c r="A8325" s="290"/>
    </row>
    <row r="8326" spans="1:1" x14ac:dyDescent="0.25">
      <c r="A8326" s="290"/>
    </row>
    <row r="8327" spans="1:1" x14ac:dyDescent="0.25">
      <c r="A8327" s="290"/>
    </row>
    <row r="8328" spans="1:1" x14ac:dyDescent="0.25">
      <c r="A8328" s="290"/>
    </row>
    <row r="8329" spans="1:1" x14ac:dyDescent="0.25">
      <c r="A8329" s="290"/>
    </row>
    <row r="8330" spans="1:1" x14ac:dyDescent="0.25">
      <c r="A8330" s="290"/>
    </row>
    <row r="8331" spans="1:1" x14ac:dyDescent="0.25">
      <c r="A8331" s="290"/>
    </row>
    <row r="8332" spans="1:1" x14ac:dyDescent="0.25">
      <c r="A8332" s="290"/>
    </row>
    <row r="8333" spans="1:1" x14ac:dyDescent="0.25">
      <c r="A8333" s="290"/>
    </row>
    <row r="8334" spans="1:1" x14ac:dyDescent="0.25">
      <c r="A8334" s="290"/>
    </row>
    <row r="8335" spans="1:1" x14ac:dyDescent="0.25">
      <c r="A8335" s="290"/>
    </row>
    <row r="8336" spans="1:1" x14ac:dyDescent="0.25">
      <c r="A8336" s="290"/>
    </row>
    <row r="8337" spans="1:1" x14ac:dyDescent="0.25">
      <c r="A8337" s="290"/>
    </row>
    <row r="8338" spans="1:1" x14ac:dyDescent="0.25">
      <c r="A8338" s="290"/>
    </row>
    <row r="8339" spans="1:1" x14ac:dyDescent="0.25">
      <c r="A8339" s="290"/>
    </row>
    <row r="8340" spans="1:1" x14ac:dyDescent="0.25">
      <c r="A8340" s="290"/>
    </row>
    <row r="8341" spans="1:1" x14ac:dyDescent="0.25">
      <c r="A8341" s="290"/>
    </row>
    <row r="8342" spans="1:1" x14ac:dyDescent="0.25">
      <c r="A8342" s="290"/>
    </row>
    <row r="8343" spans="1:1" x14ac:dyDescent="0.25">
      <c r="A8343" s="290"/>
    </row>
    <row r="8344" spans="1:1" x14ac:dyDescent="0.25">
      <c r="A8344" s="290"/>
    </row>
    <row r="8345" spans="1:1" x14ac:dyDescent="0.25">
      <c r="A8345" s="290"/>
    </row>
    <row r="8346" spans="1:1" x14ac:dyDescent="0.25">
      <c r="A8346" s="290"/>
    </row>
    <row r="8347" spans="1:1" x14ac:dyDescent="0.25">
      <c r="A8347" s="290"/>
    </row>
    <row r="8348" spans="1:1" x14ac:dyDescent="0.25">
      <c r="A8348" s="290"/>
    </row>
    <row r="8349" spans="1:1" x14ac:dyDescent="0.25">
      <c r="A8349" s="290"/>
    </row>
    <row r="8350" spans="1:1" x14ac:dyDescent="0.25">
      <c r="A8350" s="290"/>
    </row>
    <row r="8351" spans="1:1" x14ac:dyDescent="0.25">
      <c r="A8351" s="290"/>
    </row>
    <row r="8352" spans="1:1" x14ac:dyDescent="0.25">
      <c r="A8352" s="290"/>
    </row>
    <row r="8353" spans="1:1" x14ac:dyDescent="0.25">
      <c r="A8353" s="290"/>
    </row>
    <row r="8354" spans="1:1" x14ac:dyDescent="0.25">
      <c r="A8354" s="290"/>
    </row>
    <row r="8355" spans="1:1" x14ac:dyDescent="0.25">
      <c r="A8355" s="290"/>
    </row>
    <row r="8356" spans="1:1" x14ac:dyDescent="0.25">
      <c r="A8356" s="290"/>
    </row>
    <row r="8357" spans="1:1" x14ac:dyDescent="0.25">
      <c r="A8357" s="290"/>
    </row>
    <row r="8358" spans="1:1" x14ac:dyDescent="0.25">
      <c r="A8358" s="290"/>
    </row>
    <row r="8359" spans="1:1" x14ac:dyDescent="0.25">
      <c r="A8359" s="290"/>
    </row>
    <row r="8360" spans="1:1" x14ac:dyDescent="0.25">
      <c r="A8360" s="290"/>
    </row>
    <row r="8361" spans="1:1" x14ac:dyDescent="0.25">
      <c r="A8361" s="290"/>
    </row>
    <row r="8362" spans="1:1" x14ac:dyDescent="0.25">
      <c r="A8362" s="290"/>
    </row>
    <row r="8363" spans="1:1" x14ac:dyDescent="0.25">
      <c r="A8363" s="290"/>
    </row>
    <row r="8364" spans="1:1" x14ac:dyDescent="0.25">
      <c r="A8364" s="290"/>
    </row>
    <row r="8365" spans="1:1" x14ac:dyDescent="0.25">
      <c r="A8365" s="290"/>
    </row>
    <row r="8366" spans="1:1" x14ac:dyDescent="0.25">
      <c r="A8366" s="290"/>
    </row>
    <row r="8367" spans="1:1" x14ac:dyDescent="0.25">
      <c r="A8367" s="290"/>
    </row>
    <row r="8368" spans="1:1" x14ac:dyDescent="0.25">
      <c r="A8368" s="290"/>
    </row>
    <row r="8369" spans="1:1" x14ac:dyDescent="0.25">
      <c r="A8369" s="290"/>
    </row>
    <row r="8370" spans="1:1" x14ac:dyDescent="0.25">
      <c r="A8370" s="290"/>
    </row>
    <row r="8371" spans="1:1" x14ac:dyDescent="0.25">
      <c r="A8371" s="290"/>
    </row>
    <row r="8372" spans="1:1" x14ac:dyDescent="0.25">
      <c r="A8372" s="290"/>
    </row>
    <row r="8373" spans="1:1" x14ac:dyDescent="0.25">
      <c r="A8373" s="290"/>
    </row>
    <row r="8374" spans="1:1" x14ac:dyDescent="0.25">
      <c r="A8374" s="290"/>
    </row>
    <row r="8375" spans="1:1" x14ac:dyDescent="0.25">
      <c r="A8375" s="290"/>
    </row>
    <row r="8376" spans="1:1" x14ac:dyDescent="0.25">
      <c r="A8376" s="290"/>
    </row>
    <row r="8377" spans="1:1" x14ac:dyDescent="0.25">
      <c r="A8377" s="290"/>
    </row>
    <row r="8378" spans="1:1" x14ac:dyDescent="0.25">
      <c r="A8378" s="290"/>
    </row>
    <row r="8379" spans="1:1" x14ac:dyDescent="0.25">
      <c r="A8379" s="290"/>
    </row>
    <row r="8380" spans="1:1" x14ac:dyDescent="0.25">
      <c r="A8380" s="290"/>
    </row>
    <row r="8381" spans="1:1" x14ac:dyDescent="0.25">
      <c r="A8381" s="290"/>
    </row>
    <row r="8382" spans="1:1" x14ac:dyDescent="0.25">
      <c r="A8382" s="290"/>
    </row>
    <row r="8383" spans="1:1" x14ac:dyDescent="0.25">
      <c r="A8383" s="290"/>
    </row>
    <row r="8384" spans="1:1" x14ac:dyDescent="0.25">
      <c r="A8384" s="290"/>
    </row>
    <row r="8385" spans="1:1" x14ac:dyDescent="0.25">
      <c r="A8385" s="290"/>
    </row>
    <row r="8386" spans="1:1" x14ac:dyDescent="0.25">
      <c r="A8386" s="290"/>
    </row>
    <row r="8387" spans="1:1" x14ac:dyDescent="0.25">
      <c r="A8387" s="290"/>
    </row>
    <row r="8388" spans="1:1" x14ac:dyDescent="0.25">
      <c r="A8388" s="290"/>
    </row>
    <row r="8389" spans="1:1" x14ac:dyDescent="0.25">
      <c r="A8389" s="290"/>
    </row>
    <row r="8390" spans="1:1" x14ac:dyDescent="0.25">
      <c r="A8390" s="290"/>
    </row>
    <row r="8391" spans="1:1" x14ac:dyDescent="0.25">
      <c r="A8391" s="290"/>
    </row>
    <row r="8392" spans="1:1" x14ac:dyDescent="0.25">
      <c r="A8392" s="290"/>
    </row>
    <row r="8393" spans="1:1" x14ac:dyDescent="0.25">
      <c r="A8393" s="290"/>
    </row>
    <row r="8394" spans="1:1" x14ac:dyDescent="0.25">
      <c r="A8394" s="290"/>
    </row>
    <row r="8395" spans="1:1" x14ac:dyDescent="0.25">
      <c r="A8395" s="290"/>
    </row>
    <row r="8396" spans="1:1" x14ac:dyDescent="0.25">
      <c r="A8396" s="290"/>
    </row>
    <row r="8397" spans="1:1" x14ac:dyDescent="0.25">
      <c r="A8397" s="290"/>
    </row>
    <row r="8398" spans="1:1" x14ac:dyDescent="0.25">
      <c r="A8398" s="290"/>
    </row>
    <row r="8399" spans="1:1" x14ac:dyDescent="0.25">
      <c r="A8399" s="290"/>
    </row>
    <row r="8400" spans="1:1" x14ac:dyDescent="0.25">
      <c r="A8400" s="290"/>
    </row>
    <row r="8401" spans="1:1" x14ac:dyDescent="0.25">
      <c r="A8401" s="290"/>
    </row>
    <row r="8402" spans="1:1" x14ac:dyDescent="0.25">
      <c r="A8402" s="290"/>
    </row>
    <row r="8403" spans="1:1" x14ac:dyDescent="0.25">
      <c r="A8403" s="290"/>
    </row>
    <row r="8404" spans="1:1" x14ac:dyDescent="0.25">
      <c r="A8404" s="290"/>
    </row>
    <row r="8405" spans="1:1" x14ac:dyDescent="0.25">
      <c r="A8405" s="290"/>
    </row>
    <row r="8406" spans="1:1" x14ac:dyDescent="0.25">
      <c r="A8406" s="290"/>
    </row>
    <row r="8407" spans="1:1" x14ac:dyDescent="0.25">
      <c r="A8407" s="290"/>
    </row>
    <row r="8408" spans="1:1" x14ac:dyDescent="0.25">
      <c r="A8408" s="290"/>
    </row>
    <row r="8409" spans="1:1" x14ac:dyDescent="0.25">
      <c r="A8409" s="290"/>
    </row>
    <row r="8410" spans="1:1" x14ac:dyDescent="0.25">
      <c r="A8410" s="290"/>
    </row>
    <row r="8411" spans="1:1" x14ac:dyDescent="0.25">
      <c r="A8411" s="290"/>
    </row>
    <row r="8412" spans="1:1" x14ac:dyDescent="0.25">
      <c r="A8412" s="290"/>
    </row>
    <row r="8413" spans="1:1" x14ac:dyDescent="0.25">
      <c r="A8413" s="290"/>
    </row>
    <row r="8414" spans="1:1" x14ac:dyDescent="0.25">
      <c r="A8414" s="290"/>
    </row>
    <row r="8415" spans="1:1" x14ac:dyDescent="0.25">
      <c r="A8415" s="290"/>
    </row>
    <row r="8416" spans="1:1" x14ac:dyDescent="0.25">
      <c r="A8416" s="290"/>
    </row>
    <row r="8417" spans="1:1" x14ac:dyDescent="0.25">
      <c r="A8417" s="290"/>
    </row>
    <row r="8418" spans="1:1" x14ac:dyDescent="0.25">
      <c r="A8418" s="290"/>
    </row>
    <row r="8419" spans="1:1" x14ac:dyDescent="0.25">
      <c r="A8419" s="290"/>
    </row>
    <row r="8420" spans="1:1" x14ac:dyDescent="0.25">
      <c r="A8420" s="290"/>
    </row>
    <row r="8421" spans="1:1" x14ac:dyDescent="0.25">
      <c r="A8421" s="290"/>
    </row>
    <row r="8422" spans="1:1" x14ac:dyDescent="0.25">
      <c r="A8422" s="290"/>
    </row>
    <row r="8423" spans="1:1" x14ac:dyDescent="0.25">
      <c r="A8423" s="290"/>
    </row>
    <row r="8424" spans="1:1" x14ac:dyDescent="0.25">
      <c r="A8424" s="290"/>
    </row>
    <row r="8425" spans="1:1" x14ac:dyDescent="0.25">
      <c r="A8425" s="290"/>
    </row>
    <row r="8426" spans="1:1" x14ac:dyDescent="0.25">
      <c r="A8426" s="290"/>
    </row>
    <row r="8427" spans="1:1" x14ac:dyDescent="0.25">
      <c r="A8427" s="290"/>
    </row>
    <row r="8428" spans="1:1" x14ac:dyDescent="0.25">
      <c r="A8428" s="290"/>
    </row>
    <row r="8429" spans="1:1" x14ac:dyDescent="0.25">
      <c r="A8429" s="290"/>
    </row>
    <row r="8430" spans="1:1" x14ac:dyDescent="0.25">
      <c r="A8430" s="290"/>
    </row>
    <row r="8431" spans="1:1" x14ac:dyDescent="0.25">
      <c r="A8431" s="290"/>
    </row>
    <row r="8432" spans="1:1" x14ac:dyDescent="0.25">
      <c r="A8432" s="290"/>
    </row>
    <row r="8433" spans="1:1" x14ac:dyDescent="0.25">
      <c r="A8433" s="290"/>
    </row>
    <row r="8434" spans="1:1" x14ac:dyDescent="0.25">
      <c r="A8434" s="290"/>
    </row>
    <row r="8435" spans="1:1" x14ac:dyDescent="0.25">
      <c r="A8435" s="290"/>
    </row>
    <row r="8436" spans="1:1" x14ac:dyDescent="0.25">
      <c r="A8436" s="290"/>
    </row>
    <row r="8437" spans="1:1" x14ac:dyDescent="0.25">
      <c r="A8437" s="290"/>
    </row>
    <row r="8438" spans="1:1" x14ac:dyDescent="0.25">
      <c r="A8438" s="290"/>
    </row>
    <row r="8439" spans="1:1" x14ac:dyDescent="0.25">
      <c r="A8439" s="290"/>
    </row>
    <row r="8440" spans="1:1" x14ac:dyDescent="0.25">
      <c r="A8440" s="290"/>
    </row>
    <row r="8441" spans="1:1" x14ac:dyDescent="0.25">
      <c r="A8441" s="290"/>
    </row>
    <row r="8442" spans="1:1" x14ac:dyDescent="0.25">
      <c r="A8442" s="290"/>
    </row>
    <row r="8443" spans="1:1" x14ac:dyDescent="0.25">
      <c r="A8443" s="290"/>
    </row>
    <row r="8444" spans="1:1" x14ac:dyDescent="0.25">
      <c r="A8444" s="290"/>
    </row>
    <row r="8445" spans="1:1" x14ac:dyDescent="0.25">
      <c r="A8445" s="290"/>
    </row>
    <row r="8446" spans="1:1" x14ac:dyDescent="0.25">
      <c r="A8446" s="290"/>
    </row>
    <row r="8447" spans="1:1" x14ac:dyDescent="0.25">
      <c r="A8447" s="290"/>
    </row>
    <row r="8448" spans="1:1" x14ac:dyDescent="0.25">
      <c r="A8448" s="290"/>
    </row>
    <row r="8449" spans="1:1" x14ac:dyDescent="0.25">
      <c r="A8449" s="290"/>
    </row>
    <row r="8450" spans="1:1" x14ac:dyDescent="0.25">
      <c r="A8450" s="290"/>
    </row>
    <row r="8451" spans="1:1" x14ac:dyDescent="0.25">
      <c r="A8451" s="290"/>
    </row>
    <row r="8452" spans="1:1" x14ac:dyDescent="0.25">
      <c r="A8452" s="290"/>
    </row>
    <row r="8453" spans="1:1" x14ac:dyDescent="0.25">
      <c r="A8453" s="290"/>
    </row>
    <row r="8454" spans="1:1" x14ac:dyDescent="0.25">
      <c r="A8454" s="290"/>
    </row>
    <row r="8455" spans="1:1" x14ac:dyDescent="0.25">
      <c r="A8455" s="290"/>
    </row>
    <row r="8456" spans="1:1" x14ac:dyDescent="0.25">
      <c r="A8456" s="290"/>
    </row>
    <row r="8457" spans="1:1" x14ac:dyDescent="0.25">
      <c r="A8457" s="290"/>
    </row>
    <row r="8458" spans="1:1" x14ac:dyDescent="0.25">
      <c r="A8458" s="290"/>
    </row>
    <row r="8459" spans="1:1" x14ac:dyDescent="0.25">
      <c r="A8459" s="290"/>
    </row>
    <row r="8460" spans="1:1" x14ac:dyDescent="0.25">
      <c r="A8460" s="290"/>
    </row>
    <row r="8461" spans="1:1" x14ac:dyDescent="0.25">
      <c r="A8461" s="290"/>
    </row>
    <row r="8462" spans="1:1" x14ac:dyDescent="0.25">
      <c r="A8462" s="290"/>
    </row>
    <row r="8463" spans="1:1" x14ac:dyDescent="0.25">
      <c r="A8463" s="290"/>
    </row>
    <row r="8464" spans="1:1" x14ac:dyDescent="0.25">
      <c r="A8464" s="290"/>
    </row>
    <row r="8465" spans="1:1" x14ac:dyDescent="0.25">
      <c r="A8465" s="290"/>
    </row>
    <row r="8466" spans="1:1" x14ac:dyDescent="0.25">
      <c r="A8466" s="290"/>
    </row>
    <row r="8467" spans="1:1" x14ac:dyDescent="0.25">
      <c r="A8467" s="290"/>
    </row>
    <row r="8468" spans="1:1" x14ac:dyDescent="0.25">
      <c r="A8468" s="290"/>
    </row>
    <row r="8469" spans="1:1" x14ac:dyDescent="0.25">
      <c r="A8469" s="290"/>
    </row>
    <row r="8470" spans="1:1" x14ac:dyDescent="0.25">
      <c r="A8470" s="290"/>
    </row>
    <row r="8471" spans="1:1" x14ac:dyDescent="0.25">
      <c r="A8471" s="290"/>
    </row>
    <row r="8472" spans="1:1" x14ac:dyDescent="0.25">
      <c r="A8472" s="290"/>
    </row>
    <row r="8473" spans="1:1" x14ac:dyDescent="0.25">
      <c r="A8473" s="290"/>
    </row>
    <row r="8474" spans="1:1" x14ac:dyDescent="0.25">
      <c r="A8474" s="290"/>
    </row>
    <row r="8475" spans="1:1" x14ac:dyDescent="0.25">
      <c r="A8475" s="290"/>
    </row>
    <row r="8476" spans="1:1" x14ac:dyDescent="0.25">
      <c r="A8476" s="290"/>
    </row>
    <row r="8477" spans="1:1" x14ac:dyDescent="0.25">
      <c r="A8477" s="290"/>
    </row>
    <row r="8478" spans="1:1" x14ac:dyDescent="0.25">
      <c r="A8478" s="290"/>
    </row>
    <row r="8479" spans="1:1" x14ac:dyDescent="0.25">
      <c r="A8479" s="290"/>
    </row>
    <row r="8480" spans="1:1" x14ac:dyDescent="0.25">
      <c r="A8480" s="290"/>
    </row>
    <row r="8481" spans="1:1" x14ac:dyDescent="0.25">
      <c r="A8481" s="290"/>
    </row>
    <row r="8482" spans="1:1" x14ac:dyDescent="0.25">
      <c r="A8482" s="290"/>
    </row>
    <row r="8483" spans="1:1" x14ac:dyDescent="0.25">
      <c r="A8483" s="290"/>
    </row>
    <row r="8484" spans="1:1" x14ac:dyDescent="0.25">
      <c r="A8484" s="290"/>
    </row>
    <row r="8485" spans="1:1" x14ac:dyDescent="0.25">
      <c r="A8485" s="290"/>
    </row>
    <row r="8486" spans="1:1" x14ac:dyDescent="0.25">
      <c r="A8486" s="290"/>
    </row>
    <row r="8487" spans="1:1" x14ac:dyDescent="0.25">
      <c r="A8487" s="290"/>
    </row>
    <row r="8488" spans="1:1" x14ac:dyDescent="0.25">
      <c r="A8488" s="290"/>
    </row>
    <row r="8489" spans="1:1" x14ac:dyDescent="0.25">
      <c r="A8489" s="290"/>
    </row>
    <row r="8490" spans="1:1" x14ac:dyDescent="0.25">
      <c r="A8490" s="290"/>
    </row>
    <row r="8491" spans="1:1" x14ac:dyDescent="0.25">
      <c r="A8491" s="290"/>
    </row>
    <row r="8492" spans="1:1" x14ac:dyDescent="0.25">
      <c r="A8492" s="290"/>
    </row>
    <row r="8493" spans="1:1" x14ac:dyDescent="0.25">
      <c r="A8493" s="290"/>
    </row>
    <row r="8494" spans="1:1" x14ac:dyDescent="0.25">
      <c r="A8494" s="290"/>
    </row>
    <row r="8495" spans="1:1" x14ac:dyDescent="0.25">
      <c r="A8495" s="290"/>
    </row>
    <row r="8496" spans="1:1" x14ac:dyDescent="0.25">
      <c r="A8496" s="290"/>
    </row>
    <row r="8497" spans="1:1" x14ac:dyDescent="0.25">
      <c r="A8497" s="290"/>
    </row>
    <row r="8498" spans="1:1" x14ac:dyDescent="0.25">
      <c r="A8498" s="290"/>
    </row>
    <row r="8499" spans="1:1" x14ac:dyDescent="0.25">
      <c r="A8499" s="290"/>
    </row>
    <row r="8500" spans="1:1" x14ac:dyDescent="0.25">
      <c r="A8500" s="290"/>
    </row>
    <row r="8501" spans="1:1" x14ac:dyDescent="0.25">
      <c r="A8501" s="290"/>
    </row>
    <row r="8502" spans="1:1" x14ac:dyDescent="0.25">
      <c r="A8502" s="290"/>
    </row>
    <row r="8503" spans="1:1" x14ac:dyDescent="0.25">
      <c r="A8503" s="290"/>
    </row>
    <row r="8504" spans="1:1" x14ac:dyDescent="0.25">
      <c r="A8504" s="290"/>
    </row>
    <row r="8505" spans="1:1" x14ac:dyDescent="0.25">
      <c r="A8505" s="290"/>
    </row>
    <row r="8506" spans="1:1" x14ac:dyDescent="0.25">
      <c r="A8506" s="290"/>
    </row>
    <row r="8507" spans="1:1" x14ac:dyDescent="0.25">
      <c r="A8507" s="290"/>
    </row>
    <row r="8508" spans="1:1" x14ac:dyDescent="0.25">
      <c r="A8508" s="290"/>
    </row>
    <row r="8509" spans="1:1" x14ac:dyDescent="0.25">
      <c r="A8509" s="290"/>
    </row>
    <row r="8510" spans="1:1" x14ac:dyDescent="0.25">
      <c r="A8510" s="290"/>
    </row>
    <row r="8511" spans="1:1" x14ac:dyDescent="0.25">
      <c r="A8511" s="290"/>
    </row>
    <row r="8512" spans="1:1" x14ac:dyDescent="0.25">
      <c r="A8512" s="290"/>
    </row>
    <row r="8513" spans="1:1" x14ac:dyDescent="0.25">
      <c r="A8513" s="290"/>
    </row>
    <row r="8514" spans="1:1" x14ac:dyDescent="0.25">
      <c r="A8514" s="290"/>
    </row>
    <row r="8515" spans="1:1" x14ac:dyDescent="0.25">
      <c r="A8515" s="290"/>
    </row>
    <row r="8516" spans="1:1" x14ac:dyDescent="0.25">
      <c r="A8516" s="290"/>
    </row>
    <row r="8517" spans="1:1" x14ac:dyDescent="0.25">
      <c r="A8517" s="290"/>
    </row>
    <row r="8518" spans="1:1" x14ac:dyDescent="0.25">
      <c r="A8518" s="290"/>
    </row>
    <row r="8519" spans="1:1" x14ac:dyDescent="0.25">
      <c r="A8519" s="290"/>
    </row>
    <row r="8520" spans="1:1" x14ac:dyDescent="0.25">
      <c r="A8520" s="290"/>
    </row>
    <row r="8521" spans="1:1" x14ac:dyDescent="0.25">
      <c r="A8521" s="290"/>
    </row>
    <row r="8522" spans="1:1" x14ac:dyDescent="0.25">
      <c r="A8522" s="290"/>
    </row>
    <row r="8523" spans="1:1" x14ac:dyDescent="0.25">
      <c r="A8523" s="290"/>
    </row>
    <row r="8524" spans="1:1" x14ac:dyDescent="0.25">
      <c r="A8524" s="290"/>
    </row>
    <row r="8525" spans="1:1" x14ac:dyDescent="0.25">
      <c r="A8525" s="290"/>
    </row>
    <row r="8526" spans="1:1" x14ac:dyDescent="0.25">
      <c r="A8526" s="290"/>
    </row>
    <row r="8527" spans="1:1" x14ac:dyDescent="0.25">
      <c r="A8527" s="290"/>
    </row>
    <row r="8528" spans="1:1" x14ac:dyDescent="0.25">
      <c r="A8528" s="290"/>
    </row>
    <row r="8529" spans="1:1" x14ac:dyDescent="0.25">
      <c r="A8529" s="290"/>
    </row>
    <row r="8530" spans="1:1" x14ac:dyDescent="0.25">
      <c r="A8530" s="290"/>
    </row>
    <row r="8531" spans="1:1" x14ac:dyDescent="0.25">
      <c r="A8531" s="290"/>
    </row>
    <row r="8532" spans="1:1" x14ac:dyDescent="0.25">
      <c r="A8532" s="290"/>
    </row>
    <row r="8533" spans="1:1" x14ac:dyDescent="0.25">
      <c r="A8533" s="290"/>
    </row>
    <row r="8534" spans="1:1" x14ac:dyDescent="0.25">
      <c r="A8534" s="290"/>
    </row>
    <row r="8535" spans="1:1" x14ac:dyDescent="0.25">
      <c r="A8535" s="290"/>
    </row>
    <row r="8536" spans="1:1" x14ac:dyDescent="0.25">
      <c r="A8536" s="290"/>
    </row>
    <row r="8537" spans="1:1" x14ac:dyDescent="0.25">
      <c r="A8537" s="290"/>
    </row>
    <row r="8538" spans="1:1" x14ac:dyDescent="0.25">
      <c r="A8538" s="290"/>
    </row>
    <row r="8539" spans="1:1" x14ac:dyDescent="0.25">
      <c r="A8539" s="290"/>
    </row>
    <row r="8540" spans="1:1" x14ac:dyDescent="0.25">
      <c r="A8540" s="290"/>
    </row>
    <row r="8541" spans="1:1" x14ac:dyDescent="0.25">
      <c r="A8541" s="290"/>
    </row>
    <row r="8542" spans="1:1" x14ac:dyDescent="0.25">
      <c r="A8542" s="290"/>
    </row>
    <row r="8543" spans="1:1" x14ac:dyDescent="0.25">
      <c r="A8543" s="290"/>
    </row>
    <row r="8544" spans="1:1" x14ac:dyDescent="0.25">
      <c r="A8544" s="290"/>
    </row>
    <row r="8545" spans="1:1" x14ac:dyDescent="0.25">
      <c r="A8545" s="290"/>
    </row>
    <row r="8546" spans="1:1" x14ac:dyDescent="0.25">
      <c r="A8546" s="290"/>
    </row>
    <row r="8547" spans="1:1" x14ac:dyDescent="0.25">
      <c r="A8547" s="290"/>
    </row>
    <row r="8548" spans="1:1" x14ac:dyDescent="0.25">
      <c r="A8548" s="290"/>
    </row>
    <row r="8549" spans="1:1" x14ac:dyDescent="0.25">
      <c r="A8549" s="290"/>
    </row>
    <row r="8550" spans="1:1" x14ac:dyDescent="0.25">
      <c r="A8550" s="290"/>
    </row>
    <row r="8551" spans="1:1" x14ac:dyDescent="0.25">
      <c r="A8551" s="290"/>
    </row>
    <row r="8552" spans="1:1" x14ac:dyDescent="0.25">
      <c r="A8552" s="290"/>
    </row>
    <row r="8553" spans="1:1" x14ac:dyDescent="0.25">
      <c r="A8553" s="290"/>
    </row>
    <row r="8554" spans="1:1" x14ac:dyDescent="0.25">
      <c r="A8554" s="290"/>
    </row>
    <row r="8555" spans="1:1" x14ac:dyDescent="0.25">
      <c r="A8555" s="290"/>
    </row>
    <row r="8556" spans="1:1" x14ac:dyDescent="0.25">
      <c r="A8556" s="290"/>
    </row>
    <row r="8557" spans="1:1" x14ac:dyDescent="0.25">
      <c r="A8557" s="290"/>
    </row>
    <row r="8558" spans="1:1" x14ac:dyDescent="0.25">
      <c r="A8558" s="290"/>
    </row>
    <row r="8559" spans="1:1" x14ac:dyDescent="0.25">
      <c r="A8559" s="290"/>
    </row>
    <row r="8560" spans="1:1" x14ac:dyDescent="0.25">
      <c r="A8560" s="290"/>
    </row>
    <row r="8561" spans="1:1" x14ac:dyDescent="0.25">
      <c r="A8561" s="290"/>
    </row>
    <row r="8562" spans="1:1" x14ac:dyDescent="0.25">
      <c r="A8562" s="290"/>
    </row>
    <row r="8563" spans="1:1" x14ac:dyDescent="0.25">
      <c r="A8563" s="290"/>
    </row>
    <row r="8564" spans="1:1" x14ac:dyDescent="0.25">
      <c r="A8564" s="290"/>
    </row>
    <row r="8565" spans="1:1" x14ac:dyDescent="0.25">
      <c r="A8565" s="290"/>
    </row>
    <row r="8566" spans="1:1" x14ac:dyDescent="0.25">
      <c r="A8566" s="290"/>
    </row>
    <row r="8567" spans="1:1" x14ac:dyDescent="0.25">
      <c r="A8567" s="290"/>
    </row>
    <row r="8568" spans="1:1" x14ac:dyDescent="0.25">
      <c r="A8568" s="290"/>
    </row>
    <row r="8569" spans="1:1" x14ac:dyDescent="0.25">
      <c r="A8569" s="290"/>
    </row>
    <row r="8570" spans="1:1" x14ac:dyDescent="0.25">
      <c r="A8570" s="290"/>
    </row>
    <row r="8571" spans="1:1" x14ac:dyDescent="0.25">
      <c r="A8571" s="290"/>
    </row>
    <row r="8572" spans="1:1" x14ac:dyDescent="0.25">
      <c r="A8572" s="290"/>
    </row>
    <row r="8573" spans="1:1" x14ac:dyDescent="0.25">
      <c r="A8573" s="290"/>
    </row>
    <row r="8574" spans="1:1" x14ac:dyDescent="0.25">
      <c r="A8574" s="290"/>
    </row>
    <row r="8575" spans="1:1" x14ac:dyDescent="0.25">
      <c r="A8575" s="290"/>
    </row>
    <row r="8576" spans="1:1" x14ac:dyDescent="0.25">
      <c r="A8576" s="290"/>
    </row>
    <row r="8577" spans="1:1" x14ac:dyDescent="0.25">
      <c r="A8577" s="290"/>
    </row>
    <row r="8578" spans="1:1" x14ac:dyDescent="0.25">
      <c r="A8578" s="290"/>
    </row>
    <row r="8579" spans="1:1" x14ac:dyDescent="0.25">
      <c r="A8579" s="290"/>
    </row>
    <row r="8580" spans="1:1" x14ac:dyDescent="0.25">
      <c r="A8580" s="290"/>
    </row>
    <row r="8581" spans="1:1" x14ac:dyDescent="0.25">
      <c r="A8581" s="290"/>
    </row>
    <row r="8582" spans="1:1" x14ac:dyDescent="0.25">
      <c r="A8582" s="290"/>
    </row>
    <row r="8583" spans="1:1" x14ac:dyDescent="0.25">
      <c r="A8583" s="290"/>
    </row>
    <row r="8584" spans="1:1" x14ac:dyDescent="0.25">
      <c r="A8584" s="290"/>
    </row>
    <row r="8585" spans="1:1" x14ac:dyDescent="0.25">
      <c r="A8585" s="290"/>
    </row>
    <row r="8586" spans="1:1" x14ac:dyDescent="0.25">
      <c r="A8586" s="290"/>
    </row>
    <row r="8587" spans="1:1" x14ac:dyDescent="0.25">
      <c r="A8587" s="290"/>
    </row>
    <row r="8588" spans="1:1" x14ac:dyDescent="0.25">
      <c r="A8588" s="290"/>
    </row>
    <row r="8589" spans="1:1" x14ac:dyDescent="0.25">
      <c r="A8589" s="290"/>
    </row>
    <row r="8590" spans="1:1" x14ac:dyDescent="0.25">
      <c r="A8590" s="290"/>
    </row>
    <row r="8591" spans="1:1" x14ac:dyDescent="0.25">
      <c r="A8591" s="290"/>
    </row>
    <row r="8592" spans="1:1" x14ac:dyDescent="0.25">
      <c r="A8592" s="290"/>
    </row>
    <row r="8593" spans="1:1" x14ac:dyDescent="0.25">
      <c r="A8593" s="290"/>
    </row>
    <row r="8594" spans="1:1" x14ac:dyDescent="0.25">
      <c r="A8594" s="290"/>
    </row>
    <row r="8595" spans="1:1" x14ac:dyDescent="0.25">
      <c r="A8595" s="290"/>
    </row>
    <row r="8596" spans="1:1" x14ac:dyDescent="0.25">
      <c r="A8596" s="290"/>
    </row>
    <row r="8597" spans="1:1" x14ac:dyDescent="0.25">
      <c r="A8597" s="290"/>
    </row>
    <row r="8598" spans="1:1" x14ac:dyDescent="0.25">
      <c r="A8598" s="290"/>
    </row>
    <row r="8599" spans="1:1" x14ac:dyDescent="0.25">
      <c r="A8599" s="290"/>
    </row>
    <row r="8600" spans="1:1" x14ac:dyDescent="0.25">
      <c r="A8600" s="290"/>
    </row>
    <row r="8601" spans="1:1" x14ac:dyDescent="0.25">
      <c r="A8601" s="290"/>
    </row>
    <row r="8602" spans="1:1" x14ac:dyDescent="0.25">
      <c r="A8602" s="290"/>
    </row>
    <row r="8603" spans="1:1" x14ac:dyDescent="0.25">
      <c r="A8603" s="290"/>
    </row>
    <row r="8604" spans="1:1" x14ac:dyDescent="0.25">
      <c r="A8604" s="290"/>
    </row>
    <row r="8605" spans="1:1" x14ac:dyDescent="0.25">
      <c r="A8605" s="290"/>
    </row>
    <row r="8606" spans="1:1" x14ac:dyDescent="0.25">
      <c r="A8606" s="290"/>
    </row>
    <row r="8607" spans="1:1" x14ac:dyDescent="0.25">
      <c r="A8607" s="290"/>
    </row>
    <row r="8608" spans="1:1" x14ac:dyDescent="0.25">
      <c r="A8608" s="290"/>
    </row>
    <row r="8609" spans="1:1" x14ac:dyDescent="0.25">
      <c r="A8609" s="290"/>
    </row>
    <row r="8610" spans="1:1" x14ac:dyDescent="0.25">
      <c r="A8610" s="290"/>
    </row>
    <row r="8611" spans="1:1" x14ac:dyDescent="0.25">
      <c r="A8611" s="290"/>
    </row>
    <row r="8612" spans="1:1" x14ac:dyDescent="0.25">
      <c r="A8612" s="290"/>
    </row>
    <row r="8613" spans="1:1" x14ac:dyDescent="0.25">
      <c r="A8613" s="290"/>
    </row>
    <row r="8614" spans="1:1" x14ac:dyDescent="0.25">
      <c r="A8614" s="290"/>
    </row>
    <row r="8615" spans="1:1" x14ac:dyDescent="0.25">
      <c r="A8615" s="290"/>
    </row>
    <row r="8616" spans="1:1" x14ac:dyDescent="0.25">
      <c r="A8616" s="290"/>
    </row>
    <row r="8617" spans="1:1" x14ac:dyDescent="0.25">
      <c r="A8617" s="290"/>
    </row>
    <row r="8618" spans="1:1" x14ac:dyDescent="0.25">
      <c r="A8618" s="290"/>
    </row>
    <row r="8619" spans="1:1" x14ac:dyDescent="0.25">
      <c r="A8619" s="290"/>
    </row>
    <row r="8620" spans="1:1" x14ac:dyDescent="0.25">
      <c r="A8620" s="290"/>
    </row>
    <row r="8621" spans="1:1" x14ac:dyDescent="0.25">
      <c r="A8621" s="290"/>
    </row>
    <row r="8622" spans="1:1" x14ac:dyDescent="0.25">
      <c r="A8622" s="290"/>
    </row>
    <row r="8623" spans="1:1" x14ac:dyDescent="0.25">
      <c r="A8623" s="290"/>
    </row>
    <row r="8624" spans="1:1" x14ac:dyDescent="0.25">
      <c r="A8624" s="290"/>
    </row>
    <row r="8625" spans="1:1" x14ac:dyDescent="0.25">
      <c r="A8625" s="290"/>
    </row>
    <row r="8626" spans="1:1" x14ac:dyDescent="0.25">
      <c r="A8626" s="290"/>
    </row>
    <row r="8627" spans="1:1" x14ac:dyDescent="0.25">
      <c r="A8627" s="290"/>
    </row>
    <row r="8628" spans="1:1" x14ac:dyDescent="0.25">
      <c r="A8628" s="290"/>
    </row>
    <row r="8629" spans="1:1" x14ac:dyDescent="0.25">
      <c r="A8629" s="290"/>
    </row>
    <row r="8630" spans="1:1" x14ac:dyDescent="0.25">
      <c r="A8630" s="290"/>
    </row>
    <row r="8631" spans="1:1" x14ac:dyDescent="0.25">
      <c r="A8631" s="290"/>
    </row>
    <row r="8632" spans="1:1" x14ac:dyDescent="0.25">
      <c r="A8632" s="290"/>
    </row>
    <row r="8633" spans="1:1" x14ac:dyDescent="0.25">
      <c r="A8633" s="290"/>
    </row>
    <row r="8634" spans="1:1" x14ac:dyDescent="0.25">
      <c r="A8634" s="290"/>
    </row>
    <row r="8635" spans="1:1" x14ac:dyDescent="0.25">
      <c r="A8635" s="290"/>
    </row>
    <row r="8636" spans="1:1" x14ac:dyDescent="0.25">
      <c r="A8636" s="290"/>
    </row>
    <row r="8637" spans="1:1" x14ac:dyDescent="0.25">
      <c r="A8637" s="290"/>
    </row>
    <row r="8638" spans="1:1" x14ac:dyDescent="0.25">
      <c r="A8638" s="290"/>
    </row>
    <row r="8639" spans="1:1" x14ac:dyDescent="0.25">
      <c r="A8639" s="290"/>
    </row>
    <row r="8640" spans="1:1" x14ac:dyDescent="0.25">
      <c r="A8640" s="290"/>
    </row>
    <row r="8641" spans="1:1" x14ac:dyDescent="0.25">
      <c r="A8641" s="290"/>
    </row>
    <row r="8642" spans="1:1" x14ac:dyDescent="0.25">
      <c r="A8642" s="290"/>
    </row>
    <row r="8643" spans="1:1" x14ac:dyDescent="0.25">
      <c r="A8643" s="290"/>
    </row>
    <row r="8644" spans="1:1" x14ac:dyDescent="0.25">
      <c r="A8644" s="290"/>
    </row>
    <row r="8645" spans="1:1" x14ac:dyDescent="0.25">
      <c r="A8645" s="290"/>
    </row>
    <row r="8646" spans="1:1" x14ac:dyDescent="0.25">
      <c r="A8646" s="290"/>
    </row>
    <row r="8647" spans="1:1" x14ac:dyDescent="0.25">
      <c r="A8647" s="290"/>
    </row>
    <row r="8648" spans="1:1" x14ac:dyDescent="0.25">
      <c r="A8648" s="290"/>
    </row>
    <row r="8649" spans="1:1" x14ac:dyDescent="0.25">
      <c r="A8649" s="290"/>
    </row>
    <row r="8650" spans="1:1" x14ac:dyDescent="0.25">
      <c r="A8650" s="290"/>
    </row>
    <row r="8651" spans="1:1" x14ac:dyDescent="0.25">
      <c r="A8651" s="290"/>
    </row>
    <row r="8652" spans="1:1" x14ac:dyDescent="0.25">
      <c r="A8652" s="290"/>
    </row>
    <row r="8653" spans="1:1" x14ac:dyDescent="0.25">
      <c r="A8653" s="290"/>
    </row>
    <row r="8654" spans="1:1" x14ac:dyDescent="0.25">
      <c r="A8654" s="290"/>
    </row>
    <row r="8655" spans="1:1" x14ac:dyDescent="0.25">
      <c r="A8655" s="290"/>
    </row>
    <row r="8656" spans="1:1" x14ac:dyDescent="0.25">
      <c r="A8656" s="290"/>
    </row>
    <row r="8657" spans="1:1" x14ac:dyDescent="0.25">
      <c r="A8657" s="290"/>
    </row>
    <row r="8658" spans="1:1" x14ac:dyDescent="0.25">
      <c r="A8658" s="290"/>
    </row>
    <row r="8659" spans="1:1" x14ac:dyDescent="0.25">
      <c r="A8659" s="290"/>
    </row>
    <row r="8660" spans="1:1" x14ac:dyDescent="0.25">
      <c r="A8660" s="290"/>
    </row>
    <row r="8661" spans="1:1" x14ac:dyDescent="0.25">
      <c r="A8661" s="290"/>
    </row>
    <row r="8662" spans="1:1" x14ac:dyDescent="0.25">
      <c r="A8662" s="290"/>
    </row>
    <row r="8663" spans="1:1" x14ac:dyDescent="0.25">
      <c r="A8663" s="290"/>
    </row>
    <row r="8664" spans="1:1" x14ac:dyDescent="0.25">
      <c r="A8664" s="290"/>
    </row>
    <row r="8665" spans="1:1" x14ac:dyDescent="0.25">
      <c r="A8665" s="290"/>
    </row>
    <row r="8666" spans="1:1" x14ac:dyDescent="0.25">
      <c r="A8666" s="290"/>
    </row>
    <row r="8667" spans="1:1" x14ac:dyDescent="0.25">
      <c r="A8667" s="290"/>
    </row>
    <row r="8668" spans="1:1" x14ac:dyDescent="0.25">
      <c r="A8668" s="290"/>
    </row>
    <row r="8669" spans="1:1" x14ac:dyDescent="0.25">
      <c r="A8669" s="290"/>
    </row>
    <row r="8670" spans="1:1" x14ac:dyDescent="0.25">
      <c r="A8670" s="290"/>
    </row>
    <row r="8671" spans="1:1" x14ac:dyDescent="0.25">
      <c r="A8671" s="290"/>
    </row>
    <row r="8672" spans="1:1" x14ac:dyDescent="0.25">
      <c r="A8672" s="290"/>
    </row>
    <row r="8673" spans="1:1" x14ac:dyDescent="0.25">
      <c r="A8673" s="290"/>
    </row>
    <row r="8674" spans="1:1" x14ac:dyDescent="0.25">
      <c r="A8674" s="290"/>
    </row>
    <row r="8675" spans="1:1" x14ac:dyDescent="0.25">
      <c r="A8675" s="290"/>
    </row>
    <row r="8676" spans="1:1" x14ac:dyDescent="0.25">
      <c r="A8676" s="290"/>
    </row>
    <row r="8677" spans="1:1" x14ac:dyDescent="0.25">
      <c r="A8677" s="290"/>
    </row>
    <row r="8678" spans="1:1" x14ac:dyDescent="0.25">
      <c r="A8678" s="290"/>
    </row>
    <row r="8679" spans="1:1" x14ac:dyDescent="0.25">
      <c r="A8679" s="290"/>
    </row>
    <row r="8680" spans="1:1" x14ac:dyDescent="0.25">
      <c r="A8680" s="290"/>
    </row>
    <row r="8681" spans="1:1" x14ac:dyDescent="0.25">
      <c r="A8681" s="290"/>
    </row>
    <row r="8682" spans="1:1" x14ac:dyDescent="0.25">
      <c r="A8682" s="290"/>
    </row>
    <row r="8683" spans="1:1" x14ac:dyDescent="0.25">
      <c r="A8683" s="290"/>
    </row>
    <row r="8684" spans="1:1" x14ac:dyDescent="0.25">
      <c r="A8684" s="290"/>
    </row>
    <row r="8685" spans="1:1" x14ac:dyDescent="0.25">
      <c r="A8685" s="290"/>
    </row>
    <row r="8686" spans="1:1" x14ac:dyDescent="0.25">
      <c r="A8686" s="290"/>
    </row>
    <row r="8687" spans="1:1" x14ac:dyDescent="0.25">
      <c r="A8687" s="290"/>
    </row>
    <row r="8688" spans="1:1" x14ac:dyDescent="0.25">
      <c r="A8688" s="290"/>
    </row>
    <row r="8689" spans="1:1" x14ac:dyDescent="0.25">
      <c r="A8689" s="290"/>
    </row>
    <row r="8690" spans="1:1" x14ac:dyDescent="0.25">
      <c r="A8690" s="290"/>
    </row>
    <row r="8691" spans="1:1" x14ac:dyDescent="0.25">
      <c r="A8691" s="290"/>
    </row>
    <row r="8692" spans="1:1" x14ac:dyDescent="0.25">
      <c r="A8692" s="290"/>
    </row>
    <row r="8693" spans="1:1" x14ac:dyDescent="0.25">
      <c r="A8693" s="290"/>
    </row>
    <row r="8694" spans="1:1" x14ac:dyDescent="0.25">
      <c r="A8694" s="290"/>
    </row>
    <row r="8695" spans="1:1" x14ac:dyDescent="0.25">
      <c r="A8695" s="290"/>
    </row>
    <row r="8696" spans="1:1" x14ac:dyDescent="0.25">
      <c r="A8696" s="290"/>
    </row>
    <row r="8697" spans="1:1" x14ac:dyDescent="0.25">
      <c r="A8697" s="290"/>
    </row>
    <row r="8698" spans="1:1" x14ac:dyDescent="0.25">
      <c r="A8698" s="290"/>
    </row>
    <row r="8699" spans="1:1" x14ac:dyDescent="0.25">
      <c r="A8699" s="290"/>
    </row>
    <row r="8700" spans="1:1" x14ac:dyDescent="0.25">
      <c r="A8700" s="290"/>
    </row>
    <row r="8701" spans="1:1" x14ac:dyDescent="0.25">
      <c r="A8701" s="290"/>
    </row>
    <row r="8702" spans="1:1" x14ac:dyDescent="0.25">
      <c r="A8702" s="290"/>
    </row>
    <row r="8703" spans="1:1" x14ac:dyDescent="0.25">
      <c r="A8703" s="290"/>
    </row>
    <row r="8704" spans="1:1" x14ac:dyDescent="0.25">
      <c r="A8704" s="290"/>
    </row>
    <row r="8705" spans="1:1" x14ac:dyDescent="0.25">
      <c r="A8705" s="290"/>
    </row>
    <row r="8706" spans="1:1" x14ac:dyDescent="0.25">
      <c r="A8706" s="290"/>
    </row>
    <row r="8707" spans="1:1" x14ac:dyDescent="0.25">
      <c r="A8707" s="290"/>
    </row>
    <row r="8708" spans="1:1" x14ac:dyDescent="0.25">
      <c r="A8708" s="290"/>
    </row>
    <row r="8709" spans="1:1" x14ac:dyDescent="0.25">
      <c r="A8709" s="290"/>
    </row>
    <row r="8710" spans="1:1" x14ac:dyDescent="0.25">
      <c r="A8710" s="290"/>
    </row>
    <row r="8711" spans="1:1" x14ac:dyDescent="0.25">
      <c r="A8711" s="290"/>
    </row>
    <row r="8712" spans="1:1" x14ac:dyDescent="0.25">
      <c r="A8712" s="290"/>
    </row>
    <row r="8713" spans="1:1" x14ac:dyDescent="0.25">
      <c r="A8713" s="290"/>
    </row>
    <row r="8714" spans="1:1" x14ac:dyDescent="0.25">
      <c r="A8714" s="290"/>
    </row>
    <row r="8715" spans="1:1" x14ac:dyDescent="0.25">
      <c r="A8715" s="290"/>
    </row>
    <row r="8716" spans="1:1" x14ac:dyDescent="0.25">
      <c r="A8716" s="290"/>
    </row>
    <row r="8717" spans="1:1" x14ac:dyDescent="0.25">
      <c r="A8717" s="290"/>
    </row>
    <row r="8718" spans="1:1" x14ac:dyDescent="0.25">
      <c r="A8718" s="290"/>
    </row>
    <row r="8719" spans="1:1" x14ac:dyDescent="0.25">
      <c r="A8719" s="290"/>
    </row>
    <row r="8720" spans="1:1" x14ac:dyDescent="0.25">
      <c r="A8720" s="290"/>
    </row>
    <row r="8721" spans="1:1" x14ac:dyDescent="0.25">
      <c r="A8721" s="290"/>
    </row>
    <row r="8722" spans="1:1" x14ac:dyDescent="0.25">
      <c r="A8722" s="290"/>
    </row>
    <row r="8723" spans="1:1" x14ac:dyDescent="0.25">
      <c r="A8723" s="290"/>
    </row>
    <row r="8724" spans="1:1" x14ac:dyDescent="0.25">
      <c r="A8724" s="290"/>
    </row>
    <row r="8725" spans="1:1" x14ac:dyDescent="0.25">
      <c r="A8725" s="290"/>
    </row>
    <row r="8726" spans="1:1" x14ac:dyDescent="0.25">
      <c r="A8726" s="290"/>
    </row>
    <row r="8727" spans="1:1" x14ac:dyDescent="0.25">
      <c r="A8727" s="290"/>
    </row>
    <row r="8728" spans="1:1" x14ac:dyDescent="0.25">
      <c r="A8728" s="290"/>
    </row>
    <row r="8729" spans="1:1" x14ac:dyDescent="0.25">
      <c r="A8729" s="290"/>
    </row>
    <row r="8730" spans="1:1" x14ac:dyDescent="0.25">
      <c r="A8730" s="290"/>
    </row>
    <row r="8731" spans="1:1" x14ac:dyDescent="0.25">
      <c r="A8731" s="290"/>
    </row>
    <row r="8732" spans="1:1" x14ac:dyDescent="0.25">
      <c r="A8732" s="290"/>
    </row>
    <row r="8733" spans="1:1" x14ac:dyDescent="0.25">
      <c r="A8733" s="290"/>
    </row>
    <row r="8734" spans="1:1" x14ac:dyDescent="0.25">
      <c r="A8734" s="290"/>
    </row>
    <row r="8735" spans="1:1" x14ac:dyDescent="0.25">
      <c r="A8735" s="290"/>
    </row>
    <row r="8736" spans="1:1" x14ac:dyDescent="0.25">
      <c r="A8736" s="290"/>
    </row>
    <row r="8737" spans="1:1" x14ac:dyDescent="0.25">
      <c r="A8737" s="290"/>
    </row>
    <row r="8738" spans="1:1" x14ac:dyDescent="0.25">
      <c r="A8738" s="290"/>
    </row>
    <row r="8739" spans="1:1" x14ac:dyDescent="0.25">
      <c r="A8739" s="290"/>
    </row>
    <row r="8740" spans="1:1" x14ac:dyDescent="0.25">
      <c r="A8740" s="290"/>
    </row>
    <row r="8741" spans="1:1" x14ac:dyDescent="0.25">
      <c r="A8741" s="290"/>
    </row>
    <row r="8742" spans="1:1" x14ac:dyDescent="0.25">
      <c r="A8742" s="290"/>
    </row>
    <row r="8743" spans="1:1" x14ac:dyDescent="0.25">
      <c r="A8743" s="290"/>
    </row>
    <row r="8744" spans="1:1" x14ac:dyDescent="0.25">
      <c r="A8744" s="290"/>
    </row>
    <row r="8745" spans="1:1" x14ac:dyDescent="0.25">
      <c r="A8745" s="290"/>
    </row>
    <row r="8746" spans="1:1" x14ac:dyDescent="0.25">
      <c r="A8746" s="290"/>
    </row>
    <row r="8747" spans="1:1" x14ac:dyDescent="0.25">
      <c r="A8747" s="290"/>
    </row>
    <row r="8748" spans="1:1" x14ac:dyDescent="0.25">
      <c r="A8748" s="290"/>
    </row>
    <row r="8749" spans="1:1" x14ac:dyDescent="0.25">
      <c r="A8749" s="290"/>
    </row>
    <row r="8750" spans="1:1" x14ac:dyDescent="0.25">
      <c r="A8750" s="290"/>
    </row>
    <row r="8751" spans="1:1" x14ac:dyDescent="0.25">
      <c r="A8751" s="290"/>
    </row>
    <row r="8752" spans="1:1" x14ac:dyDescent="0.25">
      <c r="A8752" s="290"/>
    </row>
    <row r="8753" spans="1:1" x14ac:dyDescent="0.25">
      <c r="A8753" s="290"/>
    </row>
    <row r="8754" spans="1:1" x14ac:dyDescent="0.25">
      <c r="A8754" s="290"/>
    </row>
    <row r="8755" spans="1:1" x14ac:dyDescent="0.25">
      <c r="A8755" s="290"/>
    </row>
    <row r="8756" spans="1:1" x14ac:dyDescent="0.25">
      <c r="A8756" s="290"/>
    </row>
    <row r="8757" spans="1:1" x14ac:dyDescent="0.25">
      <c r="A8757" s="290"/>
    </row>
    <row r="8758" spans="1:1" x14ac:dyDescent="0.25">
      <c r="A8758" s="290"/>
    </row>
    <row r="8759" spans="1:1" x14ac:dyDescent="0.25">
      <c r="A8759" s="290"/>
    </row>
    <row r="8760" spans="1:1" x14ac:dyDescent="0.25">
      <c r="A8760" s="290"/>
    </row>
    <row r="8761" spans="1:1" x14ac:dyDescent="0.25">
      <c r="A8761" s="290"/>
    </row>
    <row r="8762" spans="1:1" x14ac:dyDescent="0.25">
      <c r="A8762" s="290"/>
    </row>
    <row r="8763" spans="1:1" x14ac:dyDescent="0.25">
      <c r="A8763" s="290"/>
    </row>
    <row r="8764" spans="1:1" x14ac:dyDescent="0.25">
      <c r="A8764" s="290"/>
    </row>
    <row r="8765" spans="1:1" x14ac:dyDescent="0.25">
      <c r="A8765" s="290"/>
    </row>
    <row r="8766" spans="1:1" x14ac:dyDescent="0.25">
      <c r="A8766" s="290"/>
    </row>
    <row r="8767" spans="1:1" x14ac:dyDescent="0.25">
      <c r="A8767" s="290"/>
    </row>
    <row r="8768" spans="1:1" x14ac:dyDescent="0.25">
      <c r="A8768" s="290"/>
    </row>
    <row r="8769" spans="1:1" x14ac:dyDescent="0.25">
      <c r="A8769" s="290"/>
    </row>
    <row r="8770" spans="1:1" x14ac:dyDescent="0.25">
      <c r="A8770" s="290"/>
    </row>
    <row r="8771" spans="1:1" x14ac:dyDescent="0.25">
      <c r="A8771" s="290"/>
    </row>
    <row r="8772" spans="1:1" x14ac:dyDescent="0.25">
      <c r="A8772" s="290"/>
    </row>
    <row r="8773" spans="1:1" x14ac:dyDescent="0.25">
      <c r="A8773" s="290"/>
    </row>
    <row r="8774" spans="1:1" x14ac:dyDescent="0.25">
      <c r="A8774" s="290"/>
    </row>
    <row r="8775" spans="1:1" x14ac:dyDescent="0.25">
      <c r="A8775" s="290"/>
    </row>
    <row r="8776" spans="1:1" x14ac:dyDescent="0.25">
      <c r="A8776" s="290"/>
    </row>
    <row r="8777" spans="1:1" x14ac:dyDescent="0.25">
      <c r="A8777" s="290"/>
    </row>
    <row r="8778" spans="1:1" x14ac:dyDescent="0.25">
      <c r="A8778" s="290"/>
    </row>
    <row r="8779" spans="1:1" x14ac:dyDescent="0.25">
      <c r="A8779" s="290"/>
    </row>
    <row r="8780" spans="1:1" x14ac:dyDescent="0.25">
      <c r="A8780" s="290"/>
    </row>
    <row r="8781" spans="1:1" x14ac:dyDescent="0.25">
      <c r="A8781" s="290"/>
    </row>
    <row r="8782" spans="1:1" x14ac:dyDescent="0.25">
      <c r="A8782" s="290"/>
    </row>
    <row r="8783" spans="1:1" x14ac:dyDescent="0.25">
      <c r="A8783" s="290"/>
    </row>
    <row r="8784" spans="1:1" x14ac:dyDescent="0.25">
      <c r="A8784" s="290"/>
    </row>
    <row r="8785" spans="1:1" x14ac:dyDescent="0.25">
      <c r="A8785" s="290"/>
    </row>
    <row r="8786" spans="1:1" x14ac:dyDescent="0.25">
      <c r="A8786" s="290"/>
    </row>
    <row r="8787" spans="1:1" x14ac:dyDescent="0.25">
      <c r="A8787" s="290"/>
    </row>
    <row r="8788" spans="1:1" x14ac:dyDescent="0.25">
      <c r="A8788" s="290"/>
    </row>
    <row r="8789" spans="1:1" x14ac:dyDescent="0.25">
      <c r="A8789" s="290"/>
    </row>
    <row r="8790" spans="1:1" x14ac:dyDescent="0.25">
      <c r="A8790" s="290"/>
    </row>
    <row r="8791" spans="1:1" x14ac:dyDescent="0.25">
      <c r="A8791" s="290"/>
    </row>
    <row r="8792" spans="1:1" x14ac:dyDescent="0.25">
      <c r="A8792" s="290"/>
    </row>
    <row r="8793" spans="1:1" x14ac:dyDescent="0.25">
      <c r="A8793" s="290"/>
    </row>
    <row r="8794" spans="1:1" x14ac:dyDescent="0.25">
      <c r="A8794" s="290"/>
    </row>
    <row r="8795" spans="1:1" x14ac:dyDescent="0.25">
      <c r="A8795" s="290"/>
    </row>
    <row r="8796" spans="1:1" x14ac:dyDescent="0.25">
      <c r="A8796" s="290"/>
    </row>
    <row r="8797" spans="1:1" x14ac:dyDescent="0.25">
      <c r="A8797" s="290"/>
    </row>
    <row r="8798" spans="1:1" x14ac:dyDescent="0.25">
      <c r="A8798" s="290"/>
    </row>
    <row r="8799" spans="1:1" x14ac:dyDescent="0.25">
      <c r="A8799" s="290"/>
    </row>
    <row r="8800" spans="1:1" x14ac:dyDescent="0.25">
      <c r="A8800" s="290"/>
    </row>
    <row r="8801" spans="1:1" x14ac:dyDescent="0.25">
      <c r="A8801" s="290"/>
    </row>
    <row r="8802" spans="1:1" x14ac:dyDescent="0.25">
      <c r="A8802" s="290"/>
    </row>
    <row r="8803" spans="1:1" x14ac:dyDescent="0.25">
      <c r="A8803" s="290"/>
    </row>
    <row r="8804" spans="1:1" x14ac:dyDescent="0.25">
      <c r="A8804" s="290"/>
    </row>
    <row r="8805" spans="1:1" x14ac:dyDescent="0.25">
      <c r="A8805" s="290"/>
    </row>
    <row r="8806" spans="1:1" x14ac:dyDescent="0.25">
      <c r="A8806" s="290"/>
    </row>
    <row r="8807" spans="1:1" x14ac:dyDescent="0.25">
      <c r="A8807" s="290"/>
    </row>
    <row r="8808" spans="1:1" x14ac:dyDescent="0.25">
      <c r="A8808" s="290"/>
    </row>
    <row r="8809" spans="1:1" x14ac:dyDescent="0.25">
      <c r="A8809" s="290"/>
    </row>
    <row r="8810" spans="1:1" x14ac:dyDescent="0.25">
      <c r="A8810" s="290"/>
    </row>
    <row r="8811" spans="1:1" x14ac:dyDescent="0.25">
      <c r="A8811" s="290"/>
    </row>
    <row r="8812" spans="1:1" x14ac:dyDescent="0.25">
      <c r="A8812" s="290"/>
    </row>
    <row r="8813" spans="1:1" x14ac:dyDescent="0.25">
      <c r="A8813" s="290"/>
    </row>
    <row r="8814" spans="1:1" x14ac:dyDescent="0.25">
      <c r="A8814" s="290"/>
    </row>
    <row r="8815" spans="1:1" x14ac:dyDescent="0.25">
      <c r="A8815" s="290"/>
    </row>
    <row r="8816" spans="1:1" x14ac:dyDescent="0.25">
      <c r="A8816" s="290"/>
    </row>
    <row r="8817" spans="1:1" x14ac:dyDescent="0.25">
      <c r="A8817" s="290"/>
    </row>
    <row r="8818" spans="1:1" x14ac:dyDescent="0.25">
      <c r="A8818" s="290"/>
    </row>
    <row r="8819" spans="1:1" x14ac:dyDescent="0.25">
      <c r="A8819" s="290"/>
    </row>
    <row r="8820" spans="1:1" x14ac:dyDescent="0.25">
      <c r="A8820" s="290"/>
    </row>
    <row r="8821" spans="1:1" x14ac:dyDescent="0.25">
      <c r="A8821" s="290"/>
    </row>
    <row r="8822" spans="1:1" x14ac:dyDescent="0.25">
      <c r="A8822" s="290"/>
    </row>
    <row r="8823" spans="1:1" x14ac:dyDescent="0.25">
      <c r="A8823" s="290"/>
    </row>
    <row r="8824" spans="1:1" x14ac:dyDescent="0.25">
      <c r="A8824" s="290"/>
    </row>
    <row r="8825" spans="1:1" x14ac:dyDescent="0.25">
      <c r="A8825" s="290"/>
    </row>
    <row r="8826" spans="1:1" x14ac:dyDescent="0.25">
      <c r="A8826" s="290"/>
    </row>
    <row r="8827" spans="1:1" x14ac:dyDescent="0.25">
      <c r="A8827" s="290"/>
    </row>
    <row r="8828" spans="1:1" x14ac:dyDescent="0.25">
      <c r="A8828" s="290"/>
    </row>
    <row r="8829" spans="1:1" x14ac:dyDescent="0.25">
      <c r="A8829" s="290"/>
    </row>
    <row r="8830" spans="1:1" x14ac:dyDescent="0.25">
      <c r="A8830" s="290"/>
    </row>
    <row r="8831" spans="1:1" x14ac:dyDescent="0.25">
      <c r="A8831" s="290"/>
    </row>
    <row r="8832" spans="1:1" x14ac:dyDescent="0.25">
      <c r="A8832" s="290"/>
    </row>
    <row r="8833" spans="1:1" x14ac:dyDescent="0.25">
      <c r="A8833" s="290"/>
    </row>
    <row r="8834" spans="1:1" x14ac:dyDescent="0.25">
      <c r="A8834" s="290"/>
    </row>
    <row r="8835" spans="1:1" x14ac:dyDescent="0.25">
      <c r="A8835" s="290"/>
    </row>
    <row r="8836" spans="1:1" x14ac:dyDescent="0.25">
      <c r="A8836" s="290"/>
    </row>
    <row r="8837" spans="1:1" x14ac:dyDescent="0.25">
      <c r="A8837" s="290"/>
    </row>
    <row r="8838" spans="1:1" x14ac:dyDescent="0.25">
      <c r="A8838" s="290"/>
    </row>
    <row r="8839" spans="1:1" x14ac:dyDescent="0.25">
      <c r="A8839" s="290"/>
    </row>
    <row r="8840" spans="1:1" x14ac:dyDescent="0.25">
      <c r="A8840" s="290"/>
    </row>
    <row r="8841" spans="1:1" x14ac:dyDescent="0.25">
      <c r="A8841" s="290"/>
    </row>
    <row r="8842" spans="1:1" x14ac:dyDescent="0.25">
      <c r="A8842" s="290"/>
    </row>
    <row r="8843" spans="1:1" x14ac:dyDescent="0.25">
      <c r="A8843" s="290"/>
    </row>
    <row r="8844" spans="1:1" x14ac:dyDescent="0.25">
      <c r="A8844" s="290"/>
    </row>
    <row r="8845" spans="1:1" x14ac:dyDescent="0.25">
      <c r="A8845" s="290"/>
    </row>
    <row r="8846" spans="1:1" x14ac:dyDescent="0.25">
      <c r="A8846" s="290"/>
    </row>
    <row r="8847" spans="1:1" x14ac:dyDescent="0.25">
      <c r="A8847" s="290"/>
    </row>
    <row r="8848" spans="1:1" x14ac:dyDescent="0.25">
      <c r="A8848" s="290"/>
    </row>
    <row r="8849" spans="1:1" x14ac:dyDescent="0.25">
      <c r="A8849" s="290"/>
    </row>
    <row r="8850" spans="1:1" x14ac:dyDescent="0.25">
      <c r="A8850" s="290"/>
    </row>
    <row r="8851" spans="1:1" x14ac:dyDescent="0.25">
      <c r="A8851" s="290"/>
    </row>
    <row r="8852" spans="1:1" x14ac:dyDescent="0.25">
      <c r="A8852" s="290"/>
    </row>
    <row r="8853" spans="1:1" x14ac:dyDescent="0.25">
      <c r="A8853" s="290"/>
    </row>
    <row r="8854" spans="1:1" x14ac:dyDescent="0.25">
      <c r="A8854" s="290"/>
    </row>
    <row r="8855" spans="1:1" x14ac:dyDescent="0.25">
      <c r="A8855" s="290"/>
    </row>
    <row r="8856" spans="1:1" x14ac:dyDescent="0.25">
      <c r="A8856" s="290"/>
    </row>
    <row r="8857" spans="1:1" x14ac:dyDescent="0.25">
      <c r="A8857" s="290"/>
    </row>
    <row r="8858" spans="1:1" x14ac:dyDescent="0.25">
      <c r="A8858" s="290"/>
    </row>
    <row r="8859" spans="1:1" x14ac:dyDescent="0.25">
      <c r="A8859" s="290"/>
    </row>
    <row r="8860" spans="1:1" x14ac:dyDescent="0.25">
      <c r="A8860" s="290"/>
    </row>
    <row r="8861" spans="1:1" x14ac:dyDescent="0.25">
      <c r="A8861" s="290"/>
    </row>
    <row r="8862" spans="1:1" x14ac:dyDescent="0.25">
      <c r="A8862" s="290"/>
    </row>
    <row r="8863" spans="1:1" x14ac:dyDescent="0.25">
      <c r="A8863" s="290"/>
    </row>
    <row r="8864" spans="1:1" x14ac:dyDescent="0.25">
      <c r="A8864" s="290"/>
    </row>
    <row r="8865" spans="1:1" x14ac:dyDescent="0.25">
      <c r="A8865" s="290"/>
    </row>
    <row r="8866" spans="1:1" x14ac:dyDescent="0.25">
      <c r="A8866" s="290"/>
    </row>
    <row r="8867" spans="1:1" x14ac:dyDescent="0.25">
      <c r="A8867" s="290"/>
    </row>
    <row r="8868" spans="1:1" x14ac:dyDescent="0.25">
      <c r="A8868" s="290"/>
    </row>
    <row r="8869" spans="1:1" x14ac:dyDescent="0.25">
      <c r="A8869" s="290"/>
    </row>
    <row r="8870" spans="1:1" x14ac:dyDescent="0.25">
      <c r="A8870" s="290"/>
    </row>
    <row r="8871" spans="1:1" x14ac:dyDescent="0.25">
      <c r="A8871" s="290"/>
    </row>
    <row r="8872" spans="1:1" x14ac:dyDescent="0.25">
      <c r="A8872" s="290"/>
    </row>
    <row r="8873" spans="1:1" x14ac:dyDescent="0.25">
      <c r="A8873" s="290"/>
    </row>
    <row r="8874" spans="1:1" x14ac:dyDescent="0.25">
      <c r="A8874" s="290"/>
    </row>
    <row r="8875" spans="1:1" x14ac:dyDescent="0.25">
      <c r="A8875" s="290"/>
    </row>
    <row r="8876" spans="1:1" x14ac:dyDescent="0.25">
      <c r="A8876" s="290"/>
    </row>
    <row r="8877" spans="1:1" x14ac:dyDescent="0.25">
      <c r="A8877" s="290"/>
    </row>
    <row r="8878" spans="1:1" x14ac:dyDescent="0.25">
      <c r="A8878" s="290"/>
    </row>
    <row r="8879" spans="1:1" x14ac:dyDescent="0.25">
      <c r="A8879" s="290"/>
    </row>
    <row r="8880" spans="1:1" x14ac:dyDescent="0.25">
      <c r="A8880" s="290"/>
    </row>
    <row r="8881" spans="1:1" x14ac:dyDescent="0.25">
      <c r="A8881" s="290"/>
    </row>
    <row r="8882" spans="1:1" x14ac:dyDescent="0.25">
      <c r="A8882" s="290"/>
    </row>
    <row r="8883" spans="1:1" x14ac:dyDescent="0.25">
      <c r="A8883" s="290"/>
    </row>
    <row r="8884" spans="1:1" x14ac:dyDescent="0.25">
      <c r="A8884" s="290"/>
    </row>
    <row r="8885" spans="1:1" x14ac:dyDescent="0.25">
      <c r="A8885" s="290"/>
    </row>
    <row r="8886" spans="1:1" x14ac:dyDescent="0.25">
      <c r="A8886" s="290"/>
    </row>
    <row r="8887" spans="1:1" x14ac:dyDescent="0.25">
      <c r="A8887" s="290"/>
    </row>
    <row r="8888" spans="1:1" x14ac:dyDescent="0.25">
      <c r="A8888" s="290"/>
    </row>
    <row r="8889" spans="1:1" x14ac:dyDescent="0.25">
      <c r="A8889" s="290"/>
    </row>
    <row r="8890" spans="1:1" x14ac:dyDescent="0.25">
      <c r="A8890" s="290"/>
    </row>
    <row r="8891" spans="1:1" x14ac:dyDescent="0.25">
      <c r="A8891" s="290"/>
    </row>
    <row r="8892" spans="1:1" x14ac:dyDescent="0.25">
      <c r="A8892" s="290"/>
    </row>
    <row r="8893" spans="1:1" x14ac:dyDescent="0.25">
      <c r="A8893" s="290"/>
    </row>
    <row r="8894" spans="1:1" x14ac:dyDescent="0.25">
      <c r="A8894" s="290"/>
    </row>
    <row r="8895" spans="1:1" x14ac:dyDescent="0.25">
      <c r="A8895" s="290"/>
    </row>
    <row r="8896" spans="1:1" x14ac:dyDescent="0.25">
      <c r="A8896" s="290"/>
    </row>
    <row r="8897" spans="1:1" x14ac:dyDescent="0.25">
      <c r="A8897" s="290"/>
    </row>
    <row r="8898" spans="1:1" x14ac:dyDescent="0.25">
      <c r="A8898" s="290"/>
    </row>
    <row r="8899" spans="1:1" x14ac:dyDescent="0.25">
      <c r="A8899" s="290"/>
    </row>
    <row r="8900" spans="1:1" x14ac:dyDescent="0.25">
      <c r="A8900" s="290"/>
    </row>
    <row r="8901" spans="1:1" x14ac:dyDescent="0.25">
      <c r="A8901" s="290"/>
    </row>
    <row r="8902" spans="1:1" x14ac:dyDescent="0.25">
      <c r="A8902" s="290"/>
    </row>
    <row r="8903" spans="1:1" x14ac:dyDescent="0.25">
      <c r="A8903" s="290"/>
    </row>
    <row r="8904" spans="1:1" x14ac:dyDescent="0.25">
      <c r="A8904" s="290"/>
    </row>
    <row r="8905" spans="1:1" x14ac:dyDescent="0.25">
      <c r="A8905" s="290"/>
    </row>
    <row r="8906" spans="1:1" x14ac:dyDescent="0.25">
      <c r="A8906" s="290"/>
    </row>
    <row r="8907" spans="1:1" x14ac:dyDescent="0.25">
      <c r="A8907" s="290"/>
    </row>
    <row r="8908" spans="1:1" x14ac:dyDescent="0.25">
      <c r="A8908" s="290"/>
    </row>
    <row r="8909" spans="1:1" x14ac:dyDescent="0.25">
      <c r="A8909" s="290"/>
    </row>
    <row r="8910" spans="1:1" x14ac:dyDescent="0.25">
      <c r="A8910" s="290"/>
    </row>
    <row r="8911" spans="1:1" x14ac:dyDescent="0.25">
      <c r="A8911" s="290"/>
    </row>
    <row r="8912" spans="1:1" x14ac:dyDescent="0.25">
      <c r="A8912" s="290"/>
    </row>
    <row r="8913" spans="1:1" x14ac:dyDescent="0.25">
      <c r="A8913" s="290"/>
    </row>
    <row r="8914" spans="1:1" x14ac:dyDescent="0.25">
      <c r="A8914" s="290"/>
    </row>
    <row r="8915" spans="1:1" x14ac:dyDescent="0.25">
      <c r="A8915" s="290"/>
    </row>
    <row r="8916" spans="1:1" x14ac:dyDescent="0.25">
      <c r="A8916" s="290"/>
    </row>
    <row r="8917" spans="1:1" x14ac:dyDescent="0.25">
      <c r="A8917" s="290"/>
    </row>
    <row r="8918" spans="1:1" x14ac:dyDescent="0.25">
      <c r="A8918" s="290"/>
    </row>
    <row r="8919" spans="1:1" x14ac:dyDescent="0.25">
      <c r="A8919" s="290"/>
    </row>
    <row r="8920" spans="1:1" x14ac:dyDescent="0.25">
      <c r="A8920" s="290"/>
    </row>
    <row r="8921" spans="1:1" x14ac:dyDescent="0.25">
      <c r="A8921" s="290"/>
    </row>
    <row r="8922" spans="1:1" x14ac:dyDescent="0.25">
      <c r="A8922" s="290"/>
    </row>
    <row r="8923" spans="1:1" x14ac:dyDescent="0.25">
      <c r="A8923" s="290"/>
    </row>
    <row r="8924" spans="1:1" x14ac:dyDescent="0.25">
      <c r="A8924" s="290"/>
    </row>
    <row r="8925" spans="1:1" x14ac:dyDescent="0.25">
      <c r="A8925" s="290"/>
    </row>
    <row r="8926" spans="1:1" x14ac:dyDescent="0.25">
      <c r="A8926" s="290"/>
    </row>
    <row r="8927" spans="1:1" x14ac:dyDescent="0.25">
      <c r="A8927" s="290"/>
    </row>
    <row r="8928" spans="1:1" x14ac:dyDescent="0.25">
      <c r="A8928" s="290"/>
    </row>
    <row r="8929" spans="1:1" x14ac:dyDescent="0.25">
      <c r="A8929" s="290"/>
    </row>
    <row r="8930" spans="1:1" x14ac:dyDescent="0.25">
      <c r="A8930" s="290"/>
    </row>
    <row r="8931" spans="1:1" x14ac:dyDescent="0.25">
      <c r="A8931" s="290"/>
    </row>
    <row r="8932" spans="1:1" x14ac:dyDescent="0.25">
      <c r="A8932" s="290"/>
    </row>
    <row r="8933" spans="1:1" x14ac:dyDescent="0.25">
      <c r="A8933" s="290"/>
    </row>
    <row r="8934" spans="1:1" x14ac:dyDescent="0.25">
      <c r="A8934" s="290"/>
    </row>
    <row r="8935" spans="1:1" x14ac:dyDescent="0.25">
      <c r="A8935" s="290"/>
    </row>
    <row r="8936" spans="1:1" x14ac:dyDescent="0.25">
      <c r="A8936" s="290"/>
    </row>
    <row r="8937" spans="1:1" x14ac:dyDescent="0.25">
      <c r="A8937" s="290"/>
    </row>
    <row r="8938" spans="1:1" x14ac:dyDescent="0.25">
      <c r="A8938" s="290"/>
    </row>
    <row r="8939" spans="1:1" x14ac:dyDescent="0.25">
      <c r="A8939" s="290"/>
    </row>
    <row r="8940" spans="1:1" x14ac:dyDescent="0.25">
      <c r="A8940" s="290"/>
    </row>
    <row r="8941" spans="1:1" x14ac:dyDescent="0.25">
      <c r="A8941" s="290"/>
    </row>
    <row r="8942" spans="1:1" x14ac:dyDescent="0.25">
      <c r="A8942" s="290"/>
    </row>
    <row r="8943" spans="1:1" x14ac:dyDescent="0.25">
      <c r="A8943" s="290"/>
    </row>
    <row r="8944" spans="1:1" x14ac:dyDescent="0.25">
      <c r="A8944" s="290"/>
    </row>
    <row r="8945" spans="1:1" x14ac:dyDescent="0.25">
      <c r="A8945" s="290"/>
    </row>
    <row r="8946" spans="1:1" x14ac:dyDescent="0.25">
      <c r="A8946" s="290"/>
    </row>
    <row r="8947" spans="1:1" x14ac:dyDescent="0.25">
      <c r="A8947" s="290"/>
    </row>
    <row r="8948" spans="1:1" x14ac:dyDescent="0.25">
      <c r="A8948" s="290"/>
    </row>
    <row r="8949" spans="1:1" x14ac:dyDescent="0.25">
      <c r="A8949" s="290"/>
    </row>
    <row r="8950" spans="1:1" x14ac:dyDescent="0.25">
      <c r="A8950" s="290"/>
    </row>
    <row r="8951" spans="1:1" x14ac:dyDescent="0.25">
      <c r="A8951" s="290"/>
    </row>
    <row r="8952" spans="1:1" x14ac:dyDescent="0.25">
      <c r="A8952" s="290"/>
    </row>
    <row r="8953" spans="1:1" x14ac:dyDescent="0.25">
      <c r="A8953" s="290"/>
    </row>
    <row r="8954" spans="1:1" x14ac:dyDescent="0.25">
      <c r="A8954" s="290"/>
    </row>
    <row r="8955" spans="1:1" x14ac:dyDescent="0.25">
      <c r="A8955" s="290"/>
    </row>
    <row r="8956" spans="1:1" x14ac:dyDescent="0.25">
      <c r="A8956" s="290"/>
    </row>
    <row r="8957" spans="1:1" x14ac:dyDescent="0.25">
      <c r="A8957" s="290"/>
    </row>
    <row r="8958" spans="1:1" x14ac:dyDescent="0.25">
      <c r="A8958" s="290"/>
    </row>
    <row r="8959" spans="1:1" x14ac:dyDescent="0.25">
      <c r="A8959" s="290"/>
    </row>
    <row r="8960" spans="1:1" x14ac:dyDescent="0.25">
      <c r="A8960" s="290"/>
    </row>
    <row r="8961" spans="1:1" x14ac:dyDescent="0.25">
      <c r="A8961" s="290"/>
    </row>
    <row r="8962" spans="1:1" x14ac:dyDescent="0.25">
      <c r="A8962" s="290"/>
    </row>
    <row r="8963" spans="1:1" x14ac:dyDescent="0.25">
      <c r="A8963" s="290"/>
    </row>
    <row r="8964" spans="1:1" x14ac:dyDescent="0.25">
      <c r="A8964" s="290"/>
    </row>
    <row r="8965" spans="1:1" x14ac:dyDescent="0.25">
      <c r="A8965" s="290"/>
    </row>
    <row r="8966" spans="1:1" x14ac:dyDescent="0.25">
      <c r="A8966" s="290"/>
    </row>
    <row r="8967" spans="1:1" x14ac:dyDescent="0.25">
      <c r="A8967" s="290"/>
    </row>
    <row r="8968" spans="1:1" x14ac:dyDescent="0.25">
      <c r="A8968" s="290"/>
    </row>
    <row r="8969" spans="1:1" x14ac:dyDescent="0.25">
      <c r="A8969" s="290"/>
    </row>
    <row r="8970" spans="1:1" x14ac:dyDescent="0.25">
      <c r="A8970" s="290"/>
    </row>
    <row r="8971" spans="1:1" x14ac:dyDescent="0.25">
      <c r="A8971" s="290"/>
    </row>
    <row r="8972" spans="1:1" x14ac:dyDescent="0.25">
      <c r="A8972" s="290"/>
    </row>
    <row r="8973" spans="1:1" x14ac:dyDescent="0.25">
      <c r="A8973" s="290"/>
    </row>
    <row r="8974" spans="1:1" x14ac:dyDescent="0.25">
      <c r="A8974" s="290"/>
    </row>
    <row r="8975" spans="1:1" x14ac:dyDescent="0.25">
      <c r="A8975" s="290"/>
    </row>
    <row r="8976" spans="1:1" x14ac:dyDescent="0.25">
      <c r="A8976" s="290"/>
    </row>
    <row r="8977" spans="1:1" x14ac:dyDescent="0.25">
      <c r="A8977" s="290"/>
    </row>
    <row r="8978" spans="1:1" x14ac:dyDescent="0.25">
      <c r="A8978" s="290"/>
    </row>
    <row r="8979" spans="1:1" x14ac:dyDescent="0.25">
      <c r="A8979" s="290"/>
    </row>
    <row r="8980" spans="1:1" x14ac:dyDescent="0.25">
      <c r="A8980" s="290"/>
    </row>
    <row r="8981" spans="1:1" x14ac:dyDescent="0.25">
      <c r="A8981" s="290"/>
    </row>
    <row r="8982" spans="1:1" x14ac:dyDescent="0.25">
      <c r="A8982" s="290"/>
    </row>
    <row r="8983" spans="1:1" x14ac:dyDescent="0.25">
      <c r="A8983" s="290"/>
    </row>
    <row r="8984" spans="1:1" x14ac:dyDescent="0.25">
      <c r="A8984" s="290"/>
    </row>
    <row r="8985" spans="1:1" x14ac:dyDescent="0.25">
      <c r="A8985" s="290"/>
    </row>
    <row r="8986" spans="1:1" x14ac:dyDescent="0.25">
      <c r="A8986" s="290"/>
    </row>
    <row r="8987" spans="1:1" x14ac:dyDescent="0.25">
      <c r="A8987" s="290"/>
    </row>
    <row r="8988" spans="1:1" x14ac:dyDescent="0.25">
      <c r="A8988" s="290"/>
    </row>
    <row r="8989" spans="1:1" x14ac:dyDescent="0.25">
      <c r="A8989" s="290"/>
    </row>
    <row r="8990" spans="1:1" x14ac:dyDescent="0.25">
      <c r="A8990" s="290"/>
    </row>
    <row r="8991" spans="1:1" x14ac:dyDescent="0.25">
      <c r="A8991" s="290"/>
    </row>
    <row r="8992" spans="1:1" x14ac:dyDescent="0.25">
      <c r="A8992" s="290"/>
    </row>
    <row r="8993" spans="1:1" x14ac:dyDescent="0.25">
      <c r="A8993" s="290"/>
    </row>
    <row r="8994" spans="1:1" x14ac:dyDescent="0.25">
      <c r="A8994" s="290"/>
    </row>
    <row r="8995" spans="1:1" x14ac:dyDescent="0.25">
      <c r="A8995" s="290"/>
    </row>
    <row r="8996" spans="1:1" x14ac:dyDescent="0.25">
      <c r="A8996" s="290"/>
    </row>
    <row r="8997" spans="1:1" x14ac:dyDescent="0.25">
      <c r="A8997" s="290"/>
    </row>
    <row r="8998" spans="1:1" x14ac:dyDescent="0.25">
      <c r="A8998" s="290"/>
    </row>
    <row r="8999" spans="1:1" x14ac:dyDescent="0.25">
      <c r="A8999" s="290"/>
    </row>
    <row r="9000" spans="1:1" x14ac:dyDescent="0.25">
      <c r="A9000" s="290"/>
    </row>
    <row r="9001" spans="1:1" x14ac:dyDescent="0.25">
      <c r="A9001" s="290"/>
    </row>
    <row r="9002" spans="1:1" x14ac:dyDescent="0.25">
      <c r="A9002" s="290"/>
    </row>
    <row r="9003" spans="1:1" x14ac:dyDescent="0.25">
      <c r="A9003" s="290"/>
    </row>
    <row r="9004" spans="1:1" x14ac:dyDescent="0.25">
      <c r="A9004" s="290"/>
    </row>
    <row r="9005" spans="1:1" x14ac:dyDescent="0.25">
      <c r="A9005" s="290"/>
    </row>
    <row r="9006" spans="1:1" x14ac:dyDescent="0.25">
      <c r="A9006" s="290"/>
    </row>
    <row r="9007" spans="1:1" x14ac:dyDescent="0.25">
      <c r="A9007" s="290"/>
    </row>
    <row r="9008" spans="1:1" x14ac:dyDescent="0.25">
      <c r="A9008" s="290"/>
    </row>
    <row r="9009" spans="1:1" x14ac:dyDescent="0.25">
      <c r="A9009" s="290"/>
    </row>
    <row r="9010" spans="1:1" x14ac:dyDescent="0.25">
      <c r="A9010" s="290"/>
    </row>
    <row r="9011" spans="1:1" x14ac:dyDescent="0.25">
      <c r="A9011" s="290"/>
    </row>
    <row r="9012" spans="1:1" x14ac:dyDescent="0.25">
      <c r="A9012" s="290"/>
    </row>
    <row r="9013" spans="1:1" x14ac:dyDescent="0.25">
      <c r="A9013" s="290"/>
    </row>
    <row r="9014" spans="1:1" x14ac:dyDescent="0.25">
      <c r="A9014" s="290"/>
    </row>
    <row r="9015" spans="1:1" x14ac:dyDescent="0.25">
      <c r="A9015" s="290"/>
    </row>
    <row r="9016" spans="1:1" x14ac:dyDescent="0.25">
      <c r="A9016" s="290"/>
    </row>
    <row r="9017" spans="1:1" x14ac:dyDescent="0.25">
      <c r="A9017" s="290"/>
    </row>
    <row r="9018" spans="1:1" x14ac:dyDescent="0.25">
      <c r="A9018" s="290"/>
    </row>
    <row r="9019" spans="1:1" x14ac:dyDescent="0.25">
      <c r="A9019" s="290"/>
    </row>
    <row r="9020" spans="1:1" x14ac:dyDescent="0.25">
      <c r="A9020" s="290"/>
    </row>
    <row r="9021" spans="1:1" x14ac:dyDescent="0.25">
      <c r="A9021" s="290"/>
    </row>
    <row r="9022" spans="1:1" x14ac:dyDescent="0.25">
      <c r="A9022" s="290"/>
    </row>
    <row r="9023" spans="1:1" x14ac:dyDescent="0.25">
      <c r="A9023" s="290"/>
    </row>
    <row r="9024" spans="1:1" x14ac:dyDescent="0.25">
      <c r="A9024" s="290"/>
    </row>
    <row r="9025" spans="1:1" x14ac:dyDescent="0.25">
      <c r="A9025" s="290"/>
    </row>
    <row r="9026" spans="1:1" x14ac:dyDescent="0.25">
      <c r="A9026" s="290"/>
    </row>
    <row r="9027" spans="1:1" x14ac:dyDescent="0.25">
      <c r="A9027" s="290"/>
    </row>
    <row r="9028" spans="1:1" x14ac:dyDescent="0.25">
      <c r="A9028" s="290"/>
    </row>
    <row r="9029" spans="1:1" x14ac:dyDescent="0.25">
      <c r="A9029" s="290"/>
    </row>
    <row r="9030" spans="1:1" x14ac:dyDescent="0.25">
      <c r="A9030" s="290"/>
    </row>
    <row r="9031" spans="1:1" x14ac:dyDescent="0.25">
      <c r="A9031" s="290"/>
    </row>
    <row r="9032" spans="1:1" x14ac:dyDescent="0.25">
      <c r="A9032" s="290"/>
    </row>
    <row r="9033" spans="1:1" x14ac:dyDescent="0.25">
      <c r="A9033" s="290"/>
    </row>
    <row r="9034" spans="1:1" x14ac:dyDescent="0.25">
      <c r="A9034" s="290"/>
    </row>
    <row r="9035" spans="1:1" x14ac:dyDescent="0.25">
      <c r="A9035" s="290"/>
    </row>
    <row r="9036" spans="1:1" x14ac:dyDescent="0.25">
      <c r="A9036" s="290"/>
    </row>
    <row r="9037" spans="1:1" x14ac:dyDescent="0.25">
      <c r="A9037" s="290"/>
    </row>
    <row r="9038" spans="1:1" x14ac:dyDescent="0.25">
      <c r="A9038" s="290"/>
    </row>
    <row r="9039" spans="1:1" x14ac:dyDescent="0.25">
      <c r="A9039" s="290"/>
    </row>
    <row r="9040" spans="1:1" x14ac:dyDescent="0.25">
      <c r="A9040" s="290"/>
    </row>
    <row r="9041" spans="1:1" x14ac:dyDescent="0.25">
      <c r="A9041" s="290"/>
    </row>
    <row r="9042" spans="1:1" x14ac:dyDescent="0.25">
      <c r="A9042" s="290"/>
    </row>
    <row r="9043" spans="1:1" x14ac:dyDescent="0.25">
      <c r="A9043" s="290"/>
    </row>
    <row r="9044" spans="1:1" x14ac:dyDescent="0.25">
      <c r="A9044" s="290"/>
    </row>
    <row r="9045" spans="1:1" x14ac:dyDescent="0.25">
      <c r="A9045" s="290"/>
    </row>
    <row r="9046" spans="1:1" x14ac:dyDescent="0.25">
      <c r="A9046" s="290"/>
    </row>
    <row r="9047" spans="1:1" x14ac:dyDescent="0.25">
      <c r="A9047" s="290"/>
    </row>
    <row r="9048" spans="1:1" x14ac:dyDescent="0.25">
      <c r="A9048" s="290"/>
    </row>
    <row r="9049" spans="1:1" x14ac:dyDescent="0.25">
      <c r="A9049" s="290"/>
    </row>
    <row r="9050" spans="1:1" x14ac:dyDescent="0.25">
      <c r="A9050" s="290"/>
    </row>
    <row r="9051" spans="1:1" x14ac:dyDescent="0.25">
      <c r="A9051" s="290"/>
    </row>
    <row r="9052" spans="1:1" x14ac:dyDescent="0.25">
      <c r="A9052" s="290"/>
    </row>
    <row r="9053" spans="1:1" x14ac:dyDescent="0.25">
      <c r="A9053" s="290"/>
    </row>
    <row r="9054" spans="1:1" x14ac:dyDescent="0.25">
      <c r="A9054" s="290"/>
    </row>
    <row r="9055" spans="1:1" x14ac:dyDescent="0.25">
      <c r="A9055" s="290"/>
    </row>
    <row r="9056" spans="1:1" x14ac:dyDescent="0.25">
      <c r="A9056" s="290"/>
    </row>
    <row r="9057" spans="1:1" x14ac:dyDescent="0.25">
      <c r="A9057" s="290"/>
    </row>
    <row r="9058" spans="1:1" x14ac:dyDescent="0.25">
      <c r="A9058" s="290"/>
    </row>
    <row r="9059" spans="1:1" x14ac:dyDescent="0.25">
      <c r="A9059" s="290"/>
    </row>
    <row r="9060" spans="1:1" x14ac:dyDescent="0.25">
      <c r="A9060" s="290"/>
    </row>
    <row r="9061" spans="1:1" x14ac:dyDescent="0.25">
      <c r="A9061" s="290"/>
    </row>
    <row r="9062" spans="1:1" x14ac:dyDescent="0.25">
      <c r="A9062" s="290"/>
    </row>
    <row r="9063" spans="1:1" x14ac:dyDescent="0.25">
      <c r="A9063" s="290"/>
    </row>
    <row r="9064" spans="1:1" x14ac:dyDescent="0.25">
      <c r="A9064" s="290"/>
    </row>
    <row r="9065" spans="1:1" x14ac:dyDescent="0.25">
      <c r="A9065" s="290"/>
    </row>
    <row r="9066" spans="1:1" x14ac:dyDescent="0.25">
      <c r="A9066" s="290"/>
    </row>
    <row r="9067" spans="1:1" x14ac:dyDescent="0.25">
      <c r="A9067" s="290"/>
    </row>
    <row r="9068" spans="1:1" x14ac:dyDescent="0.25">
      <c r="A9068" s="290"/>
    </row>
    <row r="9069" spans="1:1" x14ac:dyDescent="0.25">
      <c r="A9069" s="290"/>
    </row>
    <row r="9070" spans="1:1" x14ac:dyDescent="0.25">
      <c r="A9070" s="290"/>
    </row>
    <row r="9071" spans="1:1" x14ac:dyDescent="0.25">
      <c r="A9071" s="290"/>
    </row>
    <row r="9072" spans="1:1" x14ac:dyDescent="0.25">
      <c r="A9072" s="290"/>
    </row>
    <row r="9073" spans="1:1" x14ac:dyDescent="0.25">
      <c r="A9073" s="290"/>
    </row>
    <row r="9074" spans="1:1" x14ac:dyDescent="0.25">
      <c r="A9074" s="290"/>
    </row>
    <row r="9075" spans="1:1" x14ac:dyDescent="0.25">
      <c r="A9075" s="290"/>
    </row>
    <row r="9076" spans="1:1" x14ac:dyDescent="0.25">
      <c r="A9076" s="290"/>
    </row>
    <row r="9077" spans="1:1" x14ac:dyDescent="0.25">
      <c r="A9077" s="290"/>
    </row>
    <row r="9078" spans="1:1" x14ac:dyDescent="0.25">
      <c r="A9078" s="290"/>
    </row>
    <row r="9079" spans="1:1" x14ac:dyDescent="0.25">
      <c r="A9079" s="290"/>
    </row>
    <row r="9080" spans="1:1" x14ac:dyDescent="0.25">
      <c r="A9080" s="290"/>
    </row>
    <row r="9081" spans="1:1" x14ac:dyDescent="0.25">
      <c r="A9081" s="290"/>
    </row>
    <row r="9082" spans="1:1" x14ac:dyDescent="0.25">
      <c r="A9082" s="290"/>
    </row>
    <row r="9083" spans="1:1" x14ac:dyDescent="0.25">
      <c r="A9083" s="290"/>
    </row>
    <row r="9084" spans="1:1" x14ac:dyDescent="0.25">
      <c r="A9084" s="290"/>
    </row>
    <row r="9085" spans="1:1" x14ac:dyDescent="0.25">
      <c r="A9085" s="290"/>
    </row>
    <row r="9086" spans="1:1" x14ac:dyDescent="0.25">
      <c r="A9086" s="290"/>
    </row>
    <row r="9087" spans="1:1" x14ac:dyDescent="0.25">
      <c r="A9087" s="290"/>
    </row>
    <row r="9088" spans="1:1" x14ac:dyDescent="0.25">
      <c r="A9088" s="290"/>
    </row>
    <row r="9089" spans="1:1" x14ac:dyDescent="0.25">
      <c r="A9089" s="290"/>
    </row>
    <row r="9090" spans="1:1" x14ac:dyDescent="0.25">
      <c r="A9090" s="290"/>
    </row>
    <row r="9091" spans="1:1" x14ac:dyDescent="0.25">
      <c r="A9091" s="290"/>
    </row>
    <row r="9092" spans="1:1" x14ac:dyDescent="0.25">
      <c r="A9092" s="290"/>
    </row>
    <row r="9093" spans="1:1" x14ac:dyDescent="0.25">
      <c r="A9093" s="290"/>
    </row>
    <row r="9094" spans="1:1" x14ac:dyDescent="0.25">
      <c r="A9094" s="290"/>
    </row>
    <row r="9095" spans="1:1" x14ac:dyDescent="0.25">
      <c r="A9095" s="290"/>
    </row>
    <row r="9096" spans="1:1" x14ac:dyDescent="0.25">
      <c r="A9096" s="290"/>
    </row>
    <row r="9097" spans="1:1" x14ac:dyDescent="0.25">
      <c r="A9097" s="290"/>
    </row>
    <row r="9098" spans="1:1" x14ac:dyDescent="0.25">
      <c r="A9098" s="290"/>
    </row>
    <row r="9099" spans="1:1" x14ac:dyDescent="0.25">
      <c r="A9099" s="290"/>
    </row>
    <row r="9100" spans="1:1" x14ac:dyDescent="0.25">
      <c r="A9100" s="290"/>
    </row>
    <row r="9101" spans="1:1" x14ac:dyDescent="0.25">
      <c r="A9101" s="290"/>
    </row>
    <row r="9102" spans="1:1" x14ac:dyDescent="0.25">
      <c r="A9102" s="290"/>
    </row>
    <row r="9103" spans="1:1" x14ac:dyDescent="0.25">
      <c r="A9103" s="290"/>
    </row>
    <row r="9104" spans="1:1" x14ac:dyDescent="0.25">
      <c r="A9104" s="290"/>
    </row>
    <row r="9105" spans="1:1" x14ac:dyDescent="0.25">
      <c r="A9105" s="290"/>
    </row>
    <row r="9106" spans="1:1" x14ac:dyDescent="0.25">
      <c r="A9106" s="290"/>
    </row>
    <row r="9107" spans="1:1" x14ac:dyDescent="0.25">
      <c r="A9107" s="290"/>
    </row>
    <row r="9108" spans="1:1" x14ac:dyDescent="0.25">
      <c r="A9108" s="290"/>
    </row>
    <row r="9109" spans="1:1" x14ac:dyDescent="0.25">
      <c r="A9109" s="290"/>
    </row>
    <row r="9110" spans="1:1" x14ac:dyDescent="0.25">
      <c r="A9110" s="290"/>
    </row>
    <row r="9111" spans="1:1" x14ac:dyDescent="0.25">
      <c r="A9111" s="290"/>
    </row>
    <row r="9112" spans="1:1" x14ac:dyDescent="0.25">
      <c r="A9112" s="290"/>
    </row>
    <row r="9113" spans="1:1" x14ac:dyDescent="0.25">
      <c r="A9113" s="290"/>
    </row>
    <row r="9114" spans="1:1" x14ac:dyDescent="0.25">
      <c r="A9114" s="290"/>
    </row>
    <row r="9115" spans="1:1" x14ac:dyDescent="0.25">
      <c r="A9115" s="290"/>
    </row>
    <row r="9116" spans="1:1" x14ac:dyDescent="0.25">
      <c r="A9116" s="290"/>
    </row>
    <row r="9117" spans="1:1" x14ac:dyDescent="0.25">
      <c r="A9117" s="290"/>
    </row>
    <row r="9118" spans="1:1" x14ac:dyDescent="0.25">
      <c r="A9118" s="290"/>
    </row>
    <row r="9119" spans="1:1" x14ac:dyDescent="0.25">
      <c r="A9119" s="290"/>
    </row>
    <row r="9120" spans="1:1" x14ac:dyDescent="0.25">
      <c r="A9120" s="290"/>
    </row>
    <row r="9121" spans="1:1" x14ac:dyDescent="0.25">
      <c r="A9121" s="290"/>
    </row>
    <row r="9122" spans="1:1" x14ac:dyDescent="0.25">
      <c r="A9122" s="290"/>
    </row>
    <row r="9123" spans="1:1" x14ac:dyDescent="0.25">
      <c r="A9123" s="290"/>
    </row>
    <row r="9124" spans="1:1" x14ac:dyDescent="0.25">
      <c r="A9124" s="290"/>
    </row>
    <row r="9125" spans="1:1" x14ac:dyDescent="0.25">
      <c r="A9125" s="290"/>
    </row>
    <row r="9126" spans="1:1" x14ac:dyDescent="0.25">
      <c r="A9126" s="290"/>
    </row>
    <row r="9127" spans="1:1" x14ac:dyDescent="0.25">
      <c r="A9127" s="290"/>
    </row>
    <row r="9128" spans="1:1" x14ac:dyDescent="0.25">
      <c r="A9128" s="290"/>
    </row>
    <row r="9129" spans="1:1" x14ac:dyDescent="0.25">
      <c r="A9129" s="290"/>
    </row>
    <row r="9130" spans="1:1" x14ac:dyDescent="0.25">
      <c r="A9130" s="290"/>
    </row>
    <row r="9131" spans="1:1" x14ac:dyDescent="0.25">
      <c r="A9131" s="290"/>
    </row>
    <row r="9132" spans="1:1" x14ac:dyDescent="0.25">
      <c r="A9132" s="290"/>
    </row>
    <row r="9133" spans="1:1" x14ac:dyDescent="0.25">
      <c r="A9133" s="290"/>
    </row>
    <row r="9134" spans="1:1" x14ac:dyDescent="0.25">
      <c r="A9134" s="290"/>
    </row>
    <row r="9135" spans="1:1" x14ac:dyDescent="0.25">
      <c r="A9135" s="290"/>
    </row>
    <row r="9136" spans="1:1" x14ac:dyDescent="0.25">
      <c r="A9136" s="290"/>
    </row>
    <row r="9137" spans="1:1" x14ac:dyDescent="0.25">
      <c r="A9137" s="290"/>
    </row>
    <row r="9138" spans="1:1" x14ac:dyDescent="0.25">
      <c r="A9138" s="290"/>
    </row>
    <row r="9139" spans="1:1" x14ac:dyDescent="0.25">
      <c r="A9139" s="290"/>
    </row>
    <row r="9140" spans="1:1" x14ac:dyDescent="0.25">
      <c r="A9140" s="290"/>
    </row>
    <row r="9141" spans="1:1" x14ac:dyDescent="0.25">
      <c r="A9141" s="290"/>
    </row>
    <row r="9142" spans="1:1" x14ac:dyDescent="0.25">
      <c r="A9142" s="290"/>
    </row>
    <row r="9143" spans="1:1" x14ac:dyDescent="0.25">
      <c r="A9143" s="290"/>
    </row>
    <row r="9144" spans="1:1" x14ac:dyDescent="0.25">
      <c r="A9144" s="290"/>
    </row>
    <row r="9145" spans="1:1" x14ac:dyDescent="0.25">
      <c r="A9145" s="290"/>
    </row>
    <row r="9146" spans="1:1" x14ac:dyDescent="0.25">
      <c r="A9146" s="290"/>
    </row>
    <row r="9147" spans="1:1" x14ac:dyDescent="0.25">
      <c r="A9147" s="290"/>
    </row>
    <row r="9148" spans="1:1" x14ac:dyDescent="0.25">
      <c r="A9148" s="290"/>
    </row>
    <row r="9149" spans="1:1" x14ac:dyDescent="0.25">
      <c r="A9149" s="290"/>
    </row>
    <row r="9150" spans="1:1" x14ac:dyDescent="0.25">
      <c r="A9150" s="290"/>
    </row>
    <row r="9151" spans="1:1" x14ac:dyDescent="0.25">
      <c r="A9151" s="290"/>
    </row>
    <row r="9152" spans="1:1" x14ac:dyDescent="0.25">
      <c r="A9152" s="290"/>
    </row>
    <row r="9153" spans="1:1" x14ac:dyDescent="0.25">
      <c r="A9153" s="290"/>
    </row>
    <row r="9154" spans="1:1" x14ac:dyDescent="0.25">
      <c r="A9154" s="290"/>
    </row>
    <row r="9155" spans="1:1" x14ac:dyDescent="0.25">
      <c r="A9155" s="290"/>
    </row>
    <row r="9156" spans="1:1" x14ac:dyDescent="0.25">
      <c r="A9156" s="290"/>
    </row>
    <row r="9157" spans="1:1" x14ac:dyDescent="0.25">
      <c r="A9157" s="290"/>
    </row>
    <row r="9158" spans="1:1" x14ac:dyDescent="0.25">
      <c r="A9158" s="290"/>
    </row>
    <row r="9159" spans="1:1" x14ac:dyDescent="0.25">
      <c r="A9159" s="290"/>
    </row>
    <row r="9160" spans="1:1" x14ac:dyDescent="0.25">
      <c r="A9160" s="290"/>
    </row>
    <row r="9161" spans="1:1" x14ac:dyDescent="0.25">
      <c r="A9161" s="290"/>
    </row>
    <row r="9162" spans="1:1" x14ac:dyDescent="0.25">
      <c r="A9162" s="290"/>
    </row>
    <row r="9163" spans="1:1" x14ac:dyDescent="0.25">
      <c r="A9163" s="290"/>
    </row>
    <row r="9164" spans="1:1" x14ac:dyDescent="0.25">
      <c r="A9164" s="290"/>
    </row>
    <row r="9165" spans="1:1" x14ac:dyDescent="0.25">
      <c r="A9165" s="290"/>
    </row>
    <row r="9166" spans="1:1" x14ac:dyDescent="0.25">
      <c r="A9166" s="290"/>
    </row>
    <row r="9167" spans="1:1" x14ac:dyDescent="0.25">
      <c r="A9167" s="290"/>
    </row>
    <row r="9168" spans="1:1" x14ac:dyDescent="0.25">
      <c r="A9168" s="290"/>
    </row>
    <row r="9169" spans="1:1" x14ac:dyDescent="0.25">
      <c r="A9169" s="290"/>
    </row>
    <row r="9170" spans="1:1" x14ac:dyDescent="0.25">
      <c r="A9170" s="290"/>
    </row>
    <row r="9171" spans="1:1" x14ac:dyDescent="0.25">
      <c r="A9171" s="290"/>
    </row>
    <row r="9172" spans="1:1" x14ac:dyDescent="0.25">
      <c r="A9172" s="290"/>
    </row>
    <row r="9173" spans="1:1" x14ac:dyDescent="0.25">
      <c r="A9173" s="290"/>
    </row>
    <row r="9174" spans="1:1" x14ac:dyDescent="0.25">
      <c r="A9174" s="290"/>
    </row>
    <row r="9175" spans="1:1" x14ac:dyDescent="0.25">
      <c r="A9175" s="290"/>
    </row>
    <row r="9176" spans="1:1" x14ac:dyDescent="0.25">
      <c r="A9176" s="290"/>
    </row>
    <row r="9177" spans="1:1" x14ac:dyDescent="0.25">
      <c r="A9177" s="290"/>
    </row>
    <row r="9178" spans="1:1" x14ac:dyDescent="0.25">
      <c r="A9178" s="290"/>
    </row>
    <row r="9179" spans="1:1" x14ac:dyDescent="0.25">
      <c r="A9179" s="290"/>
    </row>
    <row r="9180" spans="1:1" x14ac:dyDescent="0.25">
      <c r="A9180" s="290"/>
    </row>
    <row r="9181" spans="1:1" x14ac:dyDescent="0.25">
      <c r="A9181" s="290"/>
    </row>
    <row r="9182" spans="1:1" x14ac:dyDescent="0.25">
      <c r="A9182" s="290"/>
    </row>
    <row r="9183" spans="1:1" x14ac:dyDescent="0.25">
      <c r="A9183" s="290"/>
    </row>
    <row r="9184" spans="1:1" x14ac:dyDescent="0.25">
      <c r="A9184" s="290"/>
    </row>
    <row r="9185" spans="1:1" x14ac:dyDescent="0.25">
      <c r="A9185" s="290"/>
    </row>
    <row r="9186" spans="1:1" x14ac:dyDescent="0.25">
      <c r="A9186" s="290"/>
    </row>
    <row r="9187" spans="1:1" x14ac:dyDescent="0.25">
      <c r="A9187" s="290"/>
    </row>
    <row r="9188" spans="1:1" x14ac:dyDescent="0.25">
      <c r="A9188" s="290"/>
    </row>
    <row r="9189" spans="1:1" x14ac:dyDescent="0.25">
      <c r="A9189" s="290"/>
    </row>
    <row r="9190" spans="1:1" x14ac:dyDescent="0.25">
      <c r="A9190" s="290"/>
    </row>
    <row r="9191" spans="1:1" x14ac:dyDescent="0.25">
      <c r="A9191" s="290"/>
    </row>
    <row r="9192" spans="1:1" x14ac:dyDescent="0.25">
      <c r="A9192" s="290"/>
    </row>
    <row r="9193" spans="1:1" x14ac:dyDescent="0.25">
      <c r="A9193" s="290"/>
    </row>
    <row r="9194" spans="1:1" x14ac:dyDescent="0.25">
      <c r="A9194" s="290"/>
    </row>
    <row r="9195" spans="1:1" x14ac:dyDescent="0.25">
      <c r="A9195" s="290"/>
    </row>
    <row r="9196" spans="1:1" x14ac:dyDescent="0.25">
      <c r="A9196" s="290"/>
    </row>
    <row r="9197" spans="1:1" x14ac:dyDescent="0.25">
      <c r="A9197" s="290"/>
    </row>
    <row r="9198" spans="1:1" x14ac:dyDescent="0.25">
      <c r="A9198" s="290"/>
    </row>
    <row r="9199" spans="1:1" x14ac:dyDescent="0.25">
      <c r="A9199" s="290"/>
    </row>
    <row r="9200" spans="1:1" x14ac:dyDescent="0.25">
      <c r="A9200" s="290"/>
    </row>
    <row r="9201" spans="1:1" x14ac:dyDescent="0.25">
      <c r="A9201" s="290"/>
    </row>
    <row r="9202" spans="1:1" x14ac:dyDescent="0.25">
      <c r="A9202" s="290"/>
    </row>
    <row r="9203" spans="1:1" x14ac:dyDescent="0.25">
      <c r="A9203" s="290"/>
    </row>
    <row r="9204" spans="1:1" x14ac:dyDescent="0.25">
      <c r="A9204" s="290"/>
    </row>
    <row r="9205" spans="1:1" x14ac:dyDescent="0.25">
      <c r="A9205" s="290"/>
    </row>
    <row r="9206" spans="1:1" x14ac:dyDescent="0.25">
      <c r="A9206" s="290"/>
    </row>
    <row r="9207" spans="1:1" x14ac:dyDescent="0.25">
      <c r="A9207" s="290"/>
    </row>
    <row r="9208" spans="1:1" x14ac:dyDescent="0.25">
      <c r="A9208" s="290"/>
    </row>
    <row r="9209" spans="1:1" x14ac:dyDescent="0.25">
      <c r="A9209" s="290"/>
    </row>
    <row r="9210" spans="1:1" x14ac:dyDescent="0.25">
      <c r="A9210" s="290"/>
    </row>
    <row r="9211" spans="1:1" x14ac:dyDescent="0.25">
      <c r="A9211" s="290"/>
    </row>
    <row r="9212" spans="1:1" x14ac:dyDescent="0.25">
      <c r="A9212" s="290"/>
    </row>
    <row r="9213" spans="1:1" x14ac:dyDescent="0.25">
      <c r="A9213" s="290"/>
    </row>
    <row r="9214" spans="1:1" x14ac:dyDescent="0.25">
      <c r="A9214" s="290"/>
    </row>
    <row r="9215" spans="1:1" x14ac:dyDescent="0.25">
      <c r="A9215" s="290"/>
    </row>
    <row r="9216" spans="1:1" x14ac:dyDescent="0.25">
      <c r="A9216" s="290"/>
    </row>
    <row r="9217" spans="1:1" x14ac:dyDescent="0.25">
      <c r="A9217" s="290"/>
    </row>
    <row r="9218" spans="1:1" x14ac:dyDescent="0.25">
      <c r="A9218" s="290"/>
    </row>
    <row r="9219" spans="1:1" x14ac:dyDescent="0.25">
      <c r="A9219" s="290"/>
    </row>
    <row r="9220" spans="1:1" x14ac:dyDescent="0.25">
      <c r="A9220" s="290"/>
    </row>
    <row r="9221" spans="1:1" x14ac:dyDescent="0.25">
      <c r="A9221" s="290"/>
    </row>
    <row r="9222" spans="1:1" x14ac:dyDescent="0.25">
      <c r="A9222" s="290"/>
    </row>
    <row r="9223" spans="1:1" x14ac:dyDescent="0.25">
      <c r="A9223" s="290"/>
    </row>
    <row r="9224" spans="1:1" x14ac:dyDescent="0.25">
      <c r="A9224" s="290"/>
    </row>
    <row r="9225" spans="1:1" x14ac:dyDescent="0.25">
      <c r="A9225" s="290"/>
    </row>
    <row r="9226" spans="1:1" x14ac:dyDescent="0.25">
      <c r="A9226" s="290"/>
    </row>
    <row r="9227" spans="1:1" x14ac:dyDescent="0.25">
      <c r="A9227" s="290"/>
    </row>
    <row r="9228" spans="1:1" x14ac:dyDescent="0.25">
      <c r="A9228" s="290"/>
    </row>
    <row r="9229" spans="1:1" x14ac:dyDescent="0.25">
      <c r="A9229" s="290"/>
    </row>
    <row r="9230" spans="1:1" x14ac:dyDescent="0.25">
      <c r="A9230" s="290"/>
    </row>
    <row r="9231" spans="1:1" x14ac:dyDescent="0.25">
      <c r="A9231" s="290"/>
    </row>
    <row r="9232" spans="1:1" x14ac:dyDescent="0.25">
      <c r="A9232" s="290"/>
    </row>
    <row r="9233" spans="1:1" x14ac:dyDescent="0.25">
      <c r="A9233" s="290"/>
    </row>
    <row r="9234" spans="1:1" x14ac:dyDescent="0.25">
      <c r="A9234" s="290"/>
    </row>
    <row r="9235" spans="1:1" x14ac:dyDescent="0.25">
      <c r="A9235" s="290"/>
    </row>
    <row r="9236" spans="1:1" x14ac:dyDescent="0.25">
      <c r="A9236" s="290"/>
    </row>
    <row r="9237" spans="1:1" x14ac:dyDescent="0.25">
      <c r="A9237" s="290"/>
    </row>
    <row r="9238" spans="1:1" x14ac:dyDescent="0.25">
      <c r="A9238" s="290"/>
    </row>
    <row r="9239" spans="1:1" x14ac:dyDescent="0.25">
      <c r="A9239" s="290"/>
    </row>
    <row r="9240" spans="1:1" x14ac:dyDescent="0.25">
      <c r="A9240" s="290"/>
    </row>
    <row r="9241" spans="1:1" x14ac:dyDescent="0.25">
      <c r="A9241" s="290"/>
    </row>
    <row r="9242" spans="1:1" x14ac:dyDescent="0.25">
      <c r="A9242" s="290"/>
    </row>
    <row r="9243" spans="1:1" x14ac:dyDescent="0.25">
      <c r="A9243" s="290"/>
    </row>
    <row r="9244" spans="1:1" x14ac:dyDescent="0.25">
      <c r="A9244" s="290"/>
    </row>
    <row r="9245" spans="1:1" x14ac:dyDescent="0.25">
      <c r="A9245" s="290"/>
    </row>
    <row r="9246" spans="1:1" x14ac:dyDescent="0.25">
      <c r="A9246" s="290"/>
    </row>
    <row r="9247" spans="1:1" x14ac:dyDescent="0.25">
      <c r="A9247" s="290"/>
    </row>
    <row r="9248" spans="1:1" x14ac:dyDescent="0.25">
      <c r="A9248" s="290"/>
    </row>
    <row r="9249" spans="1:1" x14ac:dyDescent="0.25">
      <c r="A9249" s="290"/>
    </row>
    <row r="9250" spans="1:1" x14ac:dyDescent="0.25">
      <c r="A9250" s="290"/>
    </row>
    <row r="9251" spans="1:1" x14ac:dyDescent="0.25">
      <c r="A9251" s="290"/>
    </row>
    <row r="9252" spans="1:1" x14ac:dyDescent="0.25">
      <c r="A9252" s="290"/>
    </row>
    <row r="9253" spans="1:1" x14ac:dyDescent="0.25">
      <c r="A9253" s="290"/>
    </row>
    <row r="9254" spans="1:1" x14ac:dyDescent="0.25">
      <c r="A9254" s="290"/>
    </row>
    <row r="9255" spans="1:1" x14ac:dyDescent="0.25">
      <c r="A9255" s="290"/>
    </row>
    <row r="9256" spans="1:1" x14ac:dyDescent="0.25">
      <c r="A9256" s="290"/>
    </row>
    <row r="9257" spans="1:1" x14ac:dyDescent="0.25">
      <c r="A9257" s="290"/>
    </row>
    <row r="9258" spans="1:1" x14ac:dyDescent="0.25">
      <c r="A9258" s="290"/>
    </row>
    <row r="9259" spans="1:1" x14ac:dyDescent="0.25">
      <c r="A9259" s="290"/>
    </row>
    <row r="9260" spans="1:1" x14ac:dyDescent="0.25">
      <c r="A9260" s="290"/>
    </row>
    <row r="9261" spans="1:1" x14ac:dyDescent="0.25">
      <c r="A9261" s="290"/>
    </row>
    <row r="9262" spans="1:1" x14ac:dyDescent="0.25">
      <c r="A9262" s="290"/>
    </row>
    <row r="9263" spans="1:1" x14ac:dyDescent="0.25">
      <c r="A9263" s="290"/>
    </row>
    <row r="9264" spans="1:1" x14ac:dyDescent="0.25">
      <c r="A9264" s="290"/>
    </row>
    <row r="9265" spans="1:1" x14ac:dyDescent="0.25">
      <c r="A9265" s="290"/>
    </row>
    <row r="9266" spans="1:1" x14ac:dyDescent="0.25">
      <c r="A9266" s="290"/>
    </row>
    <row r="9267" spans="1:1" x14ac:dyDescent="0.25">
      <c r="A9267" s="290"/>
    </row>
    <row r="9268" spans="1:1" x14ac:dyDescent="0.25">
      <c r="A9268" s="290"/>
    </row>
    <row r="9269" spans="1:1" x14ac:dyDescent="0.25">
      <c r="A9269" s="290"/>
    </row>
    <row r="9270" spans="1:1" x14ac:dyDescent="0.25">
      <c r="A9270" s="290"/>
    </row>
    <row r="9271" spans="1:1" x14ac:dyDescent="0.25">
      <c r="A9271" s="290"/>
    </row>
    <row r="9272" spans="1:1" x14ac:dyDescent="0.25">
      <c r="A9272" s="290"/>
    </row>
    <row r="9273" spans="1:1" x14ac:dyDescent="0.25">
      <c r="A9273" s="290"/>
    </row>
    <row r="9274" spans="1:1" x14ac:dyDescent="0.25">
      <c r="A9274" s="290"/>
    </row>
    <row r="9275" spans="1:1" x14ac:dyDescent="0.25">
      <c r="A9275" s="290"/>
    </row>
    <row r="9276" spans="1:1" x14ac:dyDescent="0.25">
      <c r="A9276" s="290"/>
    </row>
    <row r="9277" spans="1:1" x14ac:dyDescent="0.25">
      <c r="A9277" s="290"/>
    </row>
    <row r="9278" spans="1:1" x14ac:dyDescent="0.25">
      <c r="A9278" s="290"/>
    </row>
    <row r="9279" spans="1:1" x14ac:dyDescent="0.25">
      <c r="A9279" s="290"/>
    </row>
    <row r="9280" spans="1:1" x14ac:dyDescent="0.25">
      <c r="A9280" s="290"/>
    </row>
    <row r="9281" spans="1:1" x14ac:dyDescent="0.25">
      <c r="A9281" s="290"/>
    </row>
    <row r="9282" spans="1:1" x14ac:dyDescent="0.25">
      <c r="A9282" s="290"/>
    </row>
    <row r="9283" spans="1:1" x14ac:dyDescent="0.25">
      <c r="A9283" s="290"/>
    </row>
    <row r="9284" spans="1:1" x14ac:dyDescent="0.25">
      <c r="A9284" s="290"/>
    </row>
    <row r="9285" spans="1:1" x14ac:dyDescent="0.25">
      <c r="A9285" s="290"/>
    </row>
    <row r="9286" spans="1:1" x14ac:dyDescent="0.25">
      <c r="A9286" s="290"/>
    </row>
    <row r="9287" spans="1:1" x14ac:dyDescent="0.25">
      <c r="A9287" s="290"/>
    </row>
    <row r="9288" spans="1:1" x14ac:dyDescent="0.25">
      <c r="A9288" s="290"/>
    </row>
    <row r="9289" spans="1:1" x14ac:dyDescent="0.25">
      <c r="A9289" s="290"/>
    </row>
    <row r="9290" spans="1:1" x14ac:dyDescent="0.25">
      <c r="A9290" s="290"/>
    </row>
    <row r="9291" spans="1:1" x14ac:dyDescent="0.25">
      <c r="A9291" s="290"/>
    </row>
    <row r="9292" spans="1:1" x14ac:dyDescent="0.25">
      <c r="A9292" s="290"/>
    </row>
    <row r="9293" spans="1:1" x14ac:dyDescent="0.25">
      <c r="A9293" s="290"/>
    </row>
    <row r="9294" spans="1:1" x14ac:dyDescent="0.25">
      <c r="A9294" s="290"/>
    </row>
    <row r="9295" spans="1:1" x14ac:dyDescent="0.25">
      <c r="A9295" s="290"/>
    </row>
    <row r="9296" spans="1:1" x14ac:dyDescent="0.25">
      <c r="A9296" s="290"/>
    </row>
    <row r="9297" spans="1:1" x14ac:dyDescent="0.25">
      <c r="A9297" s="290"/>
    </row>
    <row r="9298" spans="1:1" x14ac:dyDescent="0.25">
      <c r="A9298" s="290"/>
    </row>
    <row r="9299" spans="1:1" x14ac:dyDescent="0.25">
      <c r="A9299" s="290"/>
    </row>
    <row r="9300" spans="1:1" x14ac:dyDescent="0.25">
      <c r="A9300" s="290"/>
    </row>
    <row r="9301" spans="1:1" x14ac:dyDescent="0.25">
      <c r="A9301" s="290"/>
    </row>
    <row r="9302" spans="1:1" x14ac:dyDescent="0.25">
      <c r="A9302" s="290"/>
    </row>
    <row r="9303" spans="1:1" x14ac:dyDescent="0.25">
      <c r="A9303" s="290"/>
    </row>
    <row r="9304" spans="1:1" x14ac:dyDescent="0.25">
      <c r="A9304" s="290"/>
    </row>
    <row r="9305" spans="1:1" x14ac:dyDescent="0.25">
      <c r="A9305" s="290"/>
    </row>
    <row r="9306" spans="1:1" x14ac:dyDescent="0.25">
      <c r="A9306" s="290"/>
    </row>
    <row r="9307" spans="1:1" x14ac:dyDescent="0.25">
      <c r="A9307" s="290"/>
    </row>
    <row r="9308" spans="1:1" x14ac:dyDescent="0.25">
      <c r="A9308" s="290"/>
    </row>
    <row r="9309" spans="1:1" x14ac:dyDescent="0.25">
      <c r="A9309" s="290"/>
    </row>
    <row r="9310" spans="1:1" x14ac:dyDescent="0.25">
      <c r="A9310" s="290"/>
    </row>
    <row r="9311" spans="1:1" x14ac:dyDescent="0.25">
      <c r="A9311" s="290"/>
    </row>
    <row r="9312" spans="1:1" x14ac:dyDescent="0.25">
      <c r="A9312" s="290"/>
    </row>
    <row r="9313" spans="1:1" x14ac:dyDescent="0.25">
      <c r="A9313" s="290"/>
    </row>
    <row r="9314" spans="1:1" x14ac:dyDescent="0.25">
      <c r="A9314" s="290"/>
    </row>
    <row r="9315" spans="1:1" x14ac:dyDescent="0.25">
      <c r="A9315" s="290"/>
    </row>
    <row r="9316" spans="1:1" x14ac:dyDescent="0.25">
      <c r="A9316" s="290"/>
    </row>
    <row r="9317" spans="1:1" x14ac:dyDescent="0.25">
      <c r="A9317" s="290"/>
    </row>
    <row r="9318" spans="1:1" x14ac:dyDescent="0.25">
      <c r="A9318" s="290"/>
    </row>
    <row r="9319" spans="1:1" x14ac:dyDescent="0.25">
      <c r="A9319" s="290"/>
    </row>
    <row r="9320" spans="1:1" x14ac:dyDescent="0.25">
      <c r="A9320" s="290"/>
    </row>
    <row r="9321" spans="1:1" x14ac:dyDescent="0.25">
      <c r="A9321" s="290"/>
    </row>
    <row r="9322" spans="1:1" x14ac:dyDescent="0.25">
      <c r="A9322" s="290"/>
    </row>
    <row r="9323" spans="1:1" x14ac:dyDescent="0.25">
      <c r="A9323" s="290"/>
    </row>
    <row r="9324" spans="1:1" x14ac:dyDescent="0.25">
      <c r="A9324" s="290"/>
    </row>
    <row r="9325" spans="1:1" x14ac:dyDescent="0.25">
      <c r="A9325" s="290"/>
    </row>
    <row r="9326" spans="1:1" x14ac:dyDescent="0.25">
      <c r="A9326" s="290"/>
    </row>
    <row r="9327" spans="1:1" x14ac:dyDescent="0.25">
      <c r="A9327" s="290"/>
    </row>
    <row r="9328" spans="1:1" x14ac:dyDescent="0.25">
      <c r="A9328" s="290"/>
    </row>
    <row r="9329" spans="1:1" x14ac:dyDescent="0.25">
      <c r="A9329" s="290"/>
    </row>
    <row r="9330" spans="1:1" x14ac:dyDescent="0.25">
      <c r="A9330" s="290"/>
    </row>
    <row r="9331" spans="1:1" x14ac:dyDescent="0.25">
      <c r="A9331" s="290"/>
    </row>
    <row r="9332" spans="1:1" x14ac:dyDescent="0.25">
      <c r="A9332" s="290"/>
    </row>
    <row r="9333" spans="1:1" x14ac:dyDescent="0.25">
      <c r="A9333" s="290"/>
    </row>
    <row r="9334" spans="1:1" x14ac:dyDescent="0.25">
      <c r="A9334" s="290"/>
    </row>
    <row r="9335" spans="1:1" x14ac:dyDescent="0.25">
      <c r="A9335" s="290"/>
    </row>
    <row r="9336" spans="1:1" x14ac:dyDescent="0.25">
      <c r="A9336" s="290"/>
    </row>
    <row r="9337" spans="1:1" x14ac:dyDescent="0.25">
      <c r="A9337" s="290"/>
    </row>
    <row r="9338" spans="1:1" x14ac:dyDescent="0.25">
      <c r="A9338" s="290"/>
    </row>
    <row r="9339" spans="1:1" x14ac:dyDescent="0.25">
      <c r="A9339" s="290"/>
    </row>
    <row r="9340" spans="1:1" x14ac:dyDescent="0.25">
      <c r="A9340" s="290"/>
    </row>
    <row r="9341" spans="1:1" x14ac:dyDescent="0.25">
      <c r="A9341" s="290"/>
    </row>
    <row r="9342" spans="1:1" x14ac:dyDescent="0.25">
      <c r="A9342" s="290"/>
    </row>
    <row r="9343" spans="1:1" x14ac:dyDescent="0.25">
      <c r="A9343" s="290"/>
    </row>
    <row r="9344" spans="1:1" x14ac:dyDescent="0.25">
      <c r="A9344" s="290"/>
    </row>
    <row r="9345" spans="1:1" x14ac:dyDescent="0.25">
      <c r="A9345" s="290"/>
    </row>
    <row r="9346" spans="1:1" x14ac:dyDescent="0.25">
      <c r="A9346" s="290"/>
    </row>
    <row r="9347" spans="1:1" x14ac:dyDescent="0.25">
      <c r="A9347" s="290"/>
    </row>
    <row r="9348" spans="1:1" x14ac:dyDescent="0.25">
      <c r="A9348" s="290"/>
    </row>
    <row r="9349" spans="1:1" x14ac:dyDescent="0.25">
      <c r="A9349" s="290"/>
    </row>
    <row r="9350" spans="1:1" x14ac:dyDescent="0.25">
      <c r="A9350" s="290"/>
    </row>
    <row r="9351" spans="1:1" x14ac:dyDescent="0.25">
      <c r="A9351" s="290"/>
    </row>
    <row r="9352" spans="1:1" x14ac:dyDescent="0.25">
      <c r="A9352" s="290"/>
    </row>
    <row r="9353" spans="1:1" x14ac:dyDescent="0.25">
      <c r="A9353" s="290"/>
    </row>
    <row r="9354" spans="1:1" x14ac:dyDescent="0.25">
      <c r="A9354" s="290"/>
    </row>
    <row r="9355" spans="1:1" x14ac:dyDescent="0.25">
      <c r="A9355" s="290"/>
    </row>
    <row r="9356" spans="1:1" x14ac:dyDescent="0.25">
      <c r="A9356" s="290"/>
    </row>
    <row r="9357" spans="1:1" x14ac:dyDescent="0.25">
      <c r="A9357" s="290"/>
    </row>
    <row r="9358" spans="1:1" x14ac:dyDescent="0.25">
      <c r="A9358" s="290"/>
    </row>
    <row r="9359" spans="1:1" x14ac:dyDescent="0.25">
      <c r="A9359" s="290"/>
    </row>
    <row r="9360" spans="1:1" x14ac:dyDescent="0.25">
      <c r="A9360" s="290"/>
    </row>
    <row r="9361" spans="1:1" x14ac:dyDescent="0.25">
      <c r="A9361" s="290"/>
    </row>
    <row r="9362" spans="1:1" x14ac:dyDescent="0.25">
      <c r="A9362" s="290"/>
    </row>
    <row r="9363" spans="1:1" x14ac:dyDescent="0.25">
      <c r="A9363" s="290"/>
    </row>
    <row r="9364" spans="1:1" x14ac:dyDescent="0.25">
      <c r="A9364" s="290"/>
    </row>
    <row r="9365" spans="1:1" x14ac:dyDescent="0.25">
      <c r="A9365" s="290"/>
    </row>
    <row r="9366" spans="1:1" x14ac:dyDescent="0.25">
      <c r="A9366" s="290"/>
    </row>
    <row r="9367" spans="1:1" x14ac:dyDescent="0.25">
      <c r="A9367" s="290"/>
    </row>
    <row r="9368" spans="1:1" x14ac:dyDescent="0.25">
      <c r="A9368" s="290"/>
    </row>
    <row r="9369" spans="1:1" x14ac:dyDescent="0.25">
      <c r="A9369" s="290"/>
    </row>
    <row r="9370" spans="1:1" x14ac:dyDescent="0.25">
      <c r="A9370" s="290"/>
    </row>
    <row r="9371" spans="1:1" x14ac:dyDescent="0.25">
      <c r="A9371" s="290"/>
    </row>
    <row r="9372" spans="1:1" x14ac:dyDescent="0.25">
      <c r="A9372" s="290"/>
    </row>
    <row r="9373" spans="1:1" x14ac:dyDescent="0.25">
      <c r="A9373" s="290"/>
    </row>
    <row r="9374" spans="1:1" x14ac:dyDescent="0.25">
      <c r="A9374" s="290"/>
    </row>
    <row r="9375" spans="1:1" x14ac:dyDescent="0.25">
      <c r="A9375" s="290"/>
    </row>
    <row r="9376" spans="1:1" x14ac:dyDescent="0.25">
      <c r="A9376" s="290"/>
    </row>
    <row r="9377" spans="1:1" x14ac:dyDescent="0.25">
      <c r="A9377" s="290"/>
    </row>
    <row r="9378" spans="1:1" x14ac:dyDescent="0.25">
      <c r="A9378" s="290"/>
    </row>
    <row r="9379" spans="1:1" x14ac:dyDescent="0.25">
      <c r="A9379" s="290"/>
    </row>
    <row r="9380" spans="1:1" x14ac:dyDescent="0.25">
      <c r="A9380" s="290"/>
    </row>
    <row r="9381" spans="1:1" x14ac:dyDescent="0.25">
      <c r="A9381" s="290"/>
    </row>
    <row r="9382" spans="1:1" x14ac:dyDescent="0.25">
      <c r="A9382" s="290"/>
    </row>
    <row r="9383" spans="1:1" x14ac:dyDescent="0.25">
      <c r="A9383" s="290"/>
    </row>
    <row r="9384" spans="1:1" x14ac:dyDescent="0.25">
      <c r="A9384" s="290"/>
    </row>
    <row r="9385" spans="1:1" x14ac:dyDescent="0.25">
      <c r="A9385" s="290"/>
    </row>
    <row r="9386" spans="1:1" x14ac:dyDescent="0.25">
      <c r="A9386" s="290"/>
    </row>
    <row r="9387" spans="1:1" x14ac:dyDescent="0.25">
      <c r="A9387" s="290"/>
    </row>
    <row r="9388" spans="1:1" x14ac:dyDescent="0.25">
      <c r="A9388" s="290"/>
    </row>
    <row r="9389" spans="1:1" x14ac:dyDescent="0.25">
      <c r="A9389" s="290"/>
    </row>
    <row r="9390" spans="1:1" x14ac:dyDescent="0.25">
      <c r="A9390" s="290"/>
    </row>
    <row r="9391" spans="1:1" x14ac:dyDescent="0.25">
      <c r="A9391" s="290"/>
    </row>
    <row r="9392" spans="1:1" x14ac:dyDescent="0.25">
      <c r="A9392" s="290"/>
    </row>
    <row r="9393" spans="1:1" x14ac:dyDescent="0.25">
      <c r="A9393" s="290"/>
    </row>
    <row r="9394" spans="1:1" x14ac:dyDescent="0.25">
      <c r="A9394" s="290"/>
    </row>
    <row r="9395" spans="1:1" x14ac:dyDescent="0.25">
      <c r="A9395" s="290"/>
    </row>
    <row r="9396" spans="1:1" x14ac:dyDescent="0.25">
      <c r="A9396" s="290"/>
    </row>
    <row r="9397" spans="1:1" x14ac:dyDescent="0.25">
      <c r="A9397" s="290"/>
    </row>
    <row r="9398" spans="1:1" x14ac:dyDescent="0.25">
      <c r="A9398" s="290"/>
    </row>
    <row r="9399" spans="1:1" x14ac:dyDescent="0.25">
      <c r="A9399" s="290"/>
    </row>
    <row r="9400" spans="1:1" x14ac:dyDescent="0.25">
      <c r="A9400" s="290"/>
    </row>
    <row r="9401" spans="1:1" x14ac:dyDescent="0.25">
      <c r="A9401" s="290"/>
    </row>
    <row r="9402" spans="1:1" x14ac:dyDescent="0.25">
      <c r="A9402" s="290"/>
    </row>
    <row r="9403" spans="1:1" x14ac:dyDescent="0.25">
      <c r="A9403" s="290"/>
    </row>
    <row r="9404" spans="1:1" x14ac:dyDescent="0.25">
      <c r="A9404" s="290"/>
    </row>
    <row r="9405" spans="1:1" x14ac:dyDescent="0.25">
      <c r="A9405" s="290"/>
    </row>
    <row r="9406" spans="1:1" x14ac:dyDescent="0.25">
      <c r="A9406" s="290"/>
    </row>
    <row r="9407" spans="1:1" x14ac:dyDescent="0.25">
      <c r="A9407" s="290"/>
    </row>
    <row r="9408" spans="1:1" x14ac:dyDescent="0.25">
      <c r="A9408" s="290"/>
    </row>
    <row r="9409" spans="1:1" x14ac:dyDescent="0.25">
      <c r="A9409" s="290"/>
    </row>
    <row r="9410" spans="1:1" x14ac:dyDescent="0.25">
      <c r="A9410" s="290"/>
    </row>
    <row r="9411" spans="1:1" x14ac:dyDescent="0.25">
      <c r="A9411" s="290"/>
    </row>
    <row r="9412" spans="1:1" x14ac:dyDescent="0.25">
      <c r="A9412" s="290"/>
    </row>
    <row r="9413" spans="1:1" x14ac:dyDescent="0.25">
      <c r="A9413" s="290"/>
    </row>
    <row r="9414" spans="1:1" x14ac:dyDescent="0.25">
      <c r="A9414" s="290"/>
    </row>
    <row r="9415" spans="1:1" x14ac:dyDescent="0.25">
      <c r="A9415" s="290"/>
    </row>
    <row r="9416" spans="1:1" x14ac:dyDescent="0.25">
      <c r="A9416" s="290"/>
    </row>
    <row r="9417" spans="1:1" x14ac:dyDescent="0.25">
      <c r="A9417" s="290"/>
    </row>
    <row r="9418" spans="1:1" x14ac:dyDescent="0.25">
      <c r="A9418" s="290"/>
    </row>
    <row r="9419" spans="1:1" x14ac:dyDescent="0.25">
      <c r="A9419" s="290"/>
    </row>
    <row r="9420" spans="1:1" x14ac:dyDescent="0.25">
      <c r="A9420" s="290"/>
    </row>
    <row r="9421" spans="1:1" x14ac:dyDescent="0.25">
      <c r="A9421" s="290"/>
    </row>
    <row r="9422" spans="1:1" x14ac:dyDescent="0.25">
      <c r="A9422" s="290"/>
    </row>
    <row r="9423" spans="1:1" x14ac:dyDescent="0.25">
      <c r="A9423" s="290"/>
    </row>
    <row r="9424" spans="1:1" x14ac:dyDescent="0.25">
      <c r="A9424" s="290"/>
    </row>
    <row r="9425" spans="1:1" x14ac:dyDescent="0.25">
      <c r="A9425" s="290"/>
    </row>
    <row r="9426" spans="1:1" x14ac:dyDescent="0.25">
      <c r="A9426" s="290"/>
    </row>
    <row r="9427" spans="1:1" x14ac:dyDescent="0.25">
      <c r="A9427" s="290"/>
    </row>
    <row r="9428" spans="1:1" x14ac:dyDescent="0.25">
      <c r="A9428" s="290"/>
    </row>
    <row r="9429" spans="1:1" x14ac:dyDescent="0.25">
      <c r="A9429" s="290"/>
    </row>
    <row r="9430" spans="1:1" x14ac:dyDescent="0.25">
      <c r="A9430" s="290"/>
    </row>
    <row r="9431" spans="1:1" x14ac:dyDescent="0.25">
      <c r="A9431" s="290"/>
    </row>
    <row r="9432" spans="1:1" x14ac:dyDescent="0.25">
      <c r="A9432" s="290"/>
    </row>
    <row r="9433" spans="1:1" x14ac:dyDescent="0.25">
      <c r="A9433" s="290"/>
    </row>
    <row r="9434" spans="1:1" x14ac:dyDescent="0.25">
      <c r="A9434" s="290"/>
    </row>
    <row r="9435" spans="1:1" x14ac:dyDescent="0.25">
      <c r="A9435" s="290"/>
    </row>
    <row r="9436" spans="1:1" x14ac:dyDescent="0.25">
      <c r="A9436" s="290"/>
    </row>
    <row r="9437" spans="1:1" x14ac:dyDescent="0.25">
      <c r="A9437" s="290"/>
    </row>
    <row r="9438" spans="1:1" x14ac:dyDescent="0.25">
      <c r="A9438" s="290"/>
    </row>
    <row r="9439" spans="1:1" x14ac:dyDescent="0.25">
      <c r="A9439" s="290"/>
    </row>
    <row r="9440" spans="1:1" x14ac:dyDescent="0.25">
      <c r="A9440" s="290"/>
    </row>
    <row r="9441" spans="1:1" x14ac:dyDescent="0.25">
      <c r="A9441" s="290"/>
    </row>
    <row r="9442" spans="1:1" x14ac:dyDescent="0.25">
      <c r="A9442" s="290"/>
    </row>
    <row r="9443" spans="1:1" x14ac:dyDescent="0.25">
      <c r="A9443" s="290"/>
    </row>
    <row r="9444" spans="1:1" x14ac:dyDescent="0.25">
      <c r="A9444" s="290"/>
    </row>
    <row r="9445" spans="1:1" x14ac:dyDescent="0.25">
      <c r="A9445" s="290"/>
    </row>
    <row r="9446" spans="1:1" x14ac:dyDescent="0.25">
      <c r="A9446" s="290"/>
    </row>
    <row r="9447" spans="1:1" x14ac:dyDescent="0.25">
      <c r="A9447" s="290"/>
    </row>
    <row r="9448" spans="1:1" x14ac:dyDescent="0.25">
      <c r="A9448" s="290"/>
    </row>
    <row r="9449" spans="1:1" x14ac:dyDescent="0.25">
      <c r="A9449" s="290"/>
    </row>
    <row r="9450" spans="1:1" x14ac:dyDescent="0.25">
      <c r="A9450" s="290"/>
    </row>
    <row r="9451" spans="1:1" x14ac:dyDescent="0.25">
      <c r="A9451" s="290"/>
    </row>
    <row r="9452" spans="1:1" x14ac:dyDescent="0.25">
      <c r="A9452" s="290"/>
    </row>
    <row r="9453" spans="1:1" x14ac:dyDescent="0.25">
      <c r="A9453" s="290"/>
    </row>
    <row r="9454" spans="1:1" x14ac:dyDescent="0.25">
      <c r="A9454" s="290"/>
    </row>
    <row r="9455" spans="1:1" x14ac:dyDescent="0.25">
      <c r="A9455" s="290"/>
    </row>
    <row r="9456" spans="1:1" x14ac:dyDescent="0.25">
      <c r="A9456" s="290"/>
    </row>
    <row r="9457" spans="1:1" x14ac:dyDescent="0.25">
      <c r="A9457" s="290"/>
    </row>
    <row r="9458" spans="1:1" x14ac:dyDescent="0.25">
      <c r="A9458" s="290"/>
    </row>
    <row r="9459" spans="1:1" x14ac:dyDescent="0.25">
      <c r="A9459" s="290"/>
    </row>
    <row r="9460" spans="1:1" x14ac:dyDescent="0.25">
      <c r="A9460" s="290"/>
    </row>
    <row r="9461" spans="1:1" x14ac:dyDescent="0.25">
      <c r="A9461" s="290"/>
    </row>
    <row r="9462" spans="1:1" x14ac:dyDescent="0.25">
      <c r="A9462" s="290"/>
    </row>
    <row r="9463" spans="1:1" x14ac:dyDescent="0.25">
      <c r="A9463" s="290"/>
    </row>
    <row r="9464" spans="1:1" x14ac:dyDescent="0.25">
      <c r="A9464" s="290"/>
    </row>
    <row r="9465" spans="1:1" x14ac:dyDescent="0.25">
      <c r="A9465" s="290"/>
    </row>
    <row r="9466" spans="1:1" x14ac:dyDescent="0.25">
      <c r="A9466" s="290"/>
    </row>
    <row r="9467" spans="1:1" x14ac:dyDescent="0.25">
      <c r="A9467" s="290"/>
    </row>
    <row r="9468" spans="1:1" x14ac:dyDescent="0.25">
      <c r="A9468" s="290"/>
    </row>
    <row r="9469" spans="1:1" x14ac:dyDescent="0.25">
      <c r="A9469" s="290"/>
    </row>
    <row r="9470" spans="1:1" x14ac:dyDescent="0.25">
      <c r="A9470" s="290"/>
    </row>
    <row r="9471" spans="1:1" x14ac:dyDescent="0.25">
      <c r="A9471" s="290"/>
    </row>
    <row r="9472" spans="1:1" x14ac:dyDescent="0.25">
      <c r="A9472" s="290"/>
    </row>
    <row r="9473" spans="1:1" x14ac:dyDescent="0.25">
      <c r="A9473" s="290"/>
    </row>
    <row r="9474" spans="1:1" x14ac:dyDescent="0.25">
      <c r="A9474" s="290"/>
    </row>
    <row r="9475" spans="1:1" x14ac:dyDescent="0.25">
      <c r="A9475" s="290"/>
    </row>
    <row r="9476" spans="1:1" x14ac:dyDescent="0.25">
      <c r="A9476" s="290"/>
    </row>
    <row r="9477" spans="1:1" x14ac:dyDescent="0.25">
      <c r="A9477" s="290"/>
    </row>
    <row r="9478" spans="1:1" x14ac:dyDescent="0.25">
      <c r="A9478" s="290"/>
    </row>
    <row r="9479" spans="1:1" x14ac:dyDescent="0.25">
      <c r="A9479" s="290"/>
    </row>
    <row r="9480" spans="1:1" x14ac:dyDescent="0.25">
      <c r="A9480" s="290"/>
    </row>
    <row r="9481" spans="1:1" x14ac:dyDescent="0.25">
      <c r="A9481" s="290"/>
    </row>
    <row r="9482" spans="1:1" x14ac:dyDescent="0.25">
      <c r="A9482" s="290"/>
    </row>
    <row r="9483" spans="1:1" x14ac:dyDescent="0.25">
      <c r="A9483" s="290"/>
    </row>
    <row r="9484" spans="1:1" x14ac:dyDescent="0.25">
      <c r="A9484" s="290"/>
    </row>
    <row r="9485" spans="1:1" x14ac:dyDescent="0.25">
      <c r="A9485" s="290"/>
    </row>
    <row r="9486" spans="1:1" x14ac:dyDescent="0.25">
      <c r="A9486" s="290"/>
    </row>
    <row r="9487" spans="1:1" x14ac:dyDescent="0.25">
      <c r="A9487" s="290"/>
    </row>
    <row r="9488" spans="1:1" x14ac:dyDescent="0.25">
      <c r="A9488" s="290"/>
    </row>
    <row r="9489" spans="1:1" x14ac:dyDescent="0.25">
      <c r="A9489" s="290"/>
    </row>
    <row r="9490" spans="1:1" x14ac:dyDescent="0.25">
      <c r="A9490" s="290"/>
    </row>
    <row r="9491" spans="1:1" x14ac:dyDescent="0.25">
      <c r="A9491" s="290"/>
    </row>
    <row r="9492" spans="1:1" x14ac:dyDescent="0.25">
      <c r="A9492" s="290"/>
    </row>
    <row r="9493" spans="1:1" x14ac:dyDescent="0.25">
      <c r="A9493" s="290"/>
    </row>
    <row r="9494" spans="1:1" x14ac:dyDescent="0.25">
      <c r="A9494" s="290"/>
    </row>
    <row r="9495" spans="1:1" x14ac:dyDescent="0.25">
      <c r="A9495" s="290"/>
    </row>
    <row r="9496" spans="1:1" x14ac:dyDescent="0.25">
      <c r="A9496" s="290"/>
    </row>
    <row r="9497" spans="1:1" x14ac:dyDescent="0.25">
      <c r="A9497" s="290"/>
    </row>
    <row r="9498" spans="1:1" x14ac:dyDescent="0.25">
      <c r="A9498" s="290"/>
    </row>
    <row r="9499" spans="1:1" x14ac:dyDescent="0.25">
      <c r="A9499" s="290"/>
    </row>
    <row r="9500" spans="1:1" x14ac:dyDescent="0.25">
      <c r="A9500" s="290"/>
    </row>
    <row r="9501" spans="1:1" x14ac:dyDescent="0.25">
      <c r="A9501" s="290"/>
    </row>
    <row r="9502" spans="1:1" x14ac:dyDescent="0.25">
      <c r="A9502" s="290"/>
    </row>
    <row r="9503" spans="1:1" x14ac:dyDescent="0.25">
      <c r="A9503" s="290"/>
    </row>
    <row r="9504" spans="1:1" x14ac:dyDescent="0.25">
      <c r="A9504" s="290"/>
    </row>
    <row r="9505" spans="1:1" x14ac:dyDescent="0.25">
      <c r="A9505" s="290"/>
    </row>
    <row r="9506" spans="1:1" x14ac:dyDescent="0.25">
      <c r="A9506" s="290"/>
    </row>
    <row r="9507" spans="1:1" x14ac:dyDescent="0.25">
      <c r="A9507" s="290"/>
    </row>
    <row r="9508" spans="1:1" x14ac:dyDescent="0.25">
      <c r="A9508" s="290"/>
    </row>
    <row r="9509" spans="1:1" x14ac:dyDescent="0.25">
      <c r="A9509" s="290"/>
    </row>
    <row r="9510" spans="1:1" x14ac:dyDescent="0.25">
      <c r="A9510" s="290"/>
    </row>
    <row r="9511" spans="1:1" x14ac:dyDescent="0.25">
      <c r="A9511" s="290"/>
    </row>
    <row r="9512" spans="1:1" x14ac:dyDescent="0.25">
      <c r="A9512" s="290"/>
    </row>
    <row r="9513" spans="1:1" x14ac:dyDescent="0.25">
      <c r="A9513" s="290"/>
    </row>
    <row r="9514" spans="1:1" x14ac:dyDescent="0.25">
      <c r="A9514" s="290"/>
    </row>
    <row r="9515" spans="1:1" x14ac:dyDescent="0.25">
      <c r="A9515" s="290"/>
    </row>
    <row r="9516" spans="1:1" x14ac:dyDescent="0.25">
      <c r="A9516" s="290"/>
    </row>
    <row r="9517" spans="1:1" x14ac:dyDescent="0.25">
      <c r="A9517" s="290"/>
    </row>
    <row r="9518" spans="1:1" x14ac:dyDescent="0.25">
      <c r="A9518" s="290"/>
    </row>
    <row r="9519" spans="1:1" x14ac:dyDescent="0.25">
      <c r="A9519" s="290"/>
    </row>
    <row r="9520" spans="1:1" x14ac:dyDescent="0.25">
      <c r="A9520" s="290"/>
    </row>
    <row r="9521" spans="1:1" x14ac:dyDescent="0.25">
      <c r="A9521" s="290"/>
    </row>
    <row r="9522" spans="1:1" x14ac:dyDescent="0.25">
      <c r="A9522" s="290"/>
    </row>
    <row r="9523" spans="1:1" x14ac:dyDescent="0.25">
      <c r="A9523" s="290"/>
    </row>
    <row r="9524" spans="1:1" x14ac:dyDescent="0.25">
      <c r="A9524" s="290"/>
    </row>
    <row r="9525" spans="1:1" x14ac:dyDescent="0.25">
      <c r="A9525" s="290"/>
    </row>
    <row r="9526" spans="1:1" x14ac:dyDescent="0.25">
      <c r="A9526" s="290"/>
    </row>
    <row r="9527" spans="1:1" x14ac:dyDescent="0.25">
      <c r="A9527" s="290"/>
    </row>
    <row r="9528" spans="1:1" x14ac:dyDescent="0.25">
      <c r="A9528" s="290"/>
    </row>
    <row r="9529" spans="1:1" x14ac:dyDescent="0.25">
      <c r="A9529" s="290"/>
    </row>
    <row r="9530" spans="1:1" x14ac:dyDescent="0.25">
      <c r="A9530" s="290"/>
    </row>
    <row r="9531" spans="1:1" x14ac:dyDescent="0.25">
      <c r="A9531" s="290"/>
    </row>
    <row r="9532" spans="1:1" x14ac:dyDescent="0.25">
      <c r="A9532" s="290"/>
    </row>
    <row r="9533" spans="1:1" x14ac:dyDescent="0.25">
      <c r="A9533" s="290"/>
    </row>
    <row r="9534" spans="1:1" x14ac:dyDescent="0.25">
      <c r="A9534" s="290"/>
    </row>
    <row r="9535" spans="1:1" x14ac:dyDescent="0.25">
      <c r="A9535" s="290"/>
    </row>
    <row r="9536" spans="1:1" x14ac:dyDescent="0.25">
      <c r="A9536" s="290"/>
    </row>
    <row r="9537" spans="1:1" x14ac:dyDescent="0.25">
      <c r="A9537" s="290"/>
    </row>
    <row r="9538" spans="1:1" x14ac:dyDescent="0.25">
      <c r="A9538" s="290"/>
    </row>
    <row r="9539" spans="1:1" x14ac:dyDescent="0.25">
      <c r="A9539" s="290"/>
    </row>
    <row r="9540" spans="1:1" x14ac:dyDescent="0.25">
      <c r="A9540" s="290"/>
    </row>
    <row r="9541" spans="1:1" x14ac:dyDescent="0.25">
      <c r="A9541" s="290"/>
    </row>
    <row r="9542" spans="1:1" x14ac:dyDescent="0.25">
      <c r="A9542" s="290"/>
    </row>
    <row r="9543" spans="1:1" x14ac:dyDescent="0.25">
      <c r="A9543" s="290"/>
    </row>
    <row r="9544" spans="1:1" x14ac:dyDescent="0.25">
      <c r="A9544" s="290"/>
    </row>
    <row r="9545" spans="1:1" x14ac:dyDescent="0.25">
      <c r="A9545" s="290"/>
    </row>
    <row r="9546" spans="1:1" x14ac:dyDescent="0.25">
      <c r="A9546" s="290"/>
    </row>
    <row r="9547" spans="1:1" x14ac:dyDescent="0.25">
      <c r="A9547" s="290"/>
    </row>
    <row r="9548" spans="1:1" x14ac:dyDescent="0.25">
      <c r="A9548" s="290"/>
    </row>
    <row r="9549" spans="1:1" x14ac:dyDescent="0.25">
      <c r="A9549" s="290"/>
    </row>
    <row r="9550" spans="1:1" x14ac:dyDescent="0.25">
      <c r="A9550" s="290"/>
    </row>
    <row r="9551" spans="1:1" x14ac:dyDescent="0.25">
      <c r="A9551" s="290"/>
    </row>
    <row r="9552" spans="1:1" x14ac:dyDescent="0.25">
      <c r="A9552" s="290"/>
    </row>
    <row r="9553" spans="1:1" x14ac:dyDescent="0.25">
      <c r="A9553" s="290"/>
    </row>
    <row r="9554" spans="1:1" x14ac:dyDescent="0.25">
      <c r="A9554" s="290"/>
    </row>
    <row r="9555" spans="1:1" x14ac:dyDescent="0.25">
      <c r="A9555" s="290"/>
    </row>
    <row r="9556" spans="1:1" x14ac:dyDescent="0.25">
      <c r="A9556" s="290"/>
    </row>
    <row r="9557" spans="1:1" x14ac:dyDescent="0.25">
      <c r="A9557" s="290"/>
    </row>
    <row r="9558" spans="1:1" x14ac:dyDescent="0.25">
      <c r="A9558" s="290"/>
    </row>
    <row r="9559" spans="1:1" x14ac:dyDescent="0.25">
      <c r="A9559" s="290"/>
    </row>
    <row r="9560" spans="1:1" x14ac:dyDescent="0.25">
      <c r="A9560" s="290"/>
    </row>
    <row r="9561" spans="1:1" x14ac:dyDescent="0.25">
      <c r="A9561" s="290"/>
    </row>
    <row r="9562" spans="1:1" x14ac:dyDescent="0.25">
      <c r="A9562" s="290"/>
    </row>
    <row r="9563" spans="1:1" x14ac:dyDescent="0.25">
      <c r="A9563" s="290"/>
    </row>
    <row r="9564" spans="1:1" x14ac:dyDescent="0.25">
      <c r="A9564" s="290"/>
    </row>
    <row r="9565" spans="1:1" x14ac:dyDescent="0.25">
      <c r="A9565" s="290"/>
    </row>
    <row r="9566" spans="1:1" x14ac:dyDescent="0.25">
      <c r="A9566" s="290"/>
    </row>
    <row r="9567" spans="1:1" x14ac:dyDescent="0.25">
      <c r="A9567" s="290"/>
    </row>
    <row r="9568" spans="1:1" x14ac:dyDescent="0.25">
      <c r="A9568" s="290"/>
    </row>
    <row r="9569" spans="1:1" x14ac:dyDescent="0.25">
      <c r="A9569" s="290"/>
    </row>
    <row r="9570" spans="1:1" x14ac:dyDescent="0.25">
      <c r="A9570" s="290"/>
    </row>
    <row r="9571" spans="1:1" x14ac:dyDescent="0.25">
      <c r="A9571" s="290"/>
    </row>
    <row r="9572" spans="1:1" x14ac:dyDescent="0.25">
      <c r="A9572" s="290"/>
    </row>
    <row r="9573" spans="1:1" x14ac:dyDescent="0.25">
      <c r="A9573" s="290"/>
    </row>
    <row r="9574" spans="1:1" x14ac:dyDescent="0.25">
      <c r="A9574" s="290"/>
    </row>
    <row r="9575" spans="1:1" x14ac:dyDescent="0.25">
      <c r="A9575" s="290"/>
    </row>
    <row r="9576" spans="1:1" x14ac:dyDescent="0.25">
      <c r="A9576" s="290"/>
    </row>
    <row r="9577" spans="1:1" x14ac:dyDescent="0.25">
      <c r="A9577" s="290"/>
    </row>
    <row r="9578" spans="1:1" x14ac:dyDescent="0.25">
      <c r="A9578" s="290"/>
    </row>
    <row r="9579" spans="1:1" x14ac:dyDescent="0.25">
      <c r="A9579" s="290"/>
    </row>
    <row r="9580" spans="1:1" x14ac:dyDescent="0.25">
      <c r="A9580" s="290"/>
    </row>
    <row r="9581" spans="1:1" x14ac:dyDescent="0.25">
      <c r="A9581" s="290"/>
    </row>
    <row r="9582" spans="1:1" x14ac:dyDescent="0.25">
      <c r="A9582" s="290"/>
    </row>
    <row r="9583" spans="1:1" x14ac:dyDescent="0.25">
      <c r="A9583" s="290"/>
    </row>
    <row r="9584" spans="1:1" x14ac:dyDescent="0.25">
      <c r="A9584" s="290"/>
    </row>
    <row r="9585" spans="1:1" x14ac:dyDescent="0.25">
      <c r="A9585" s="290"/>
    </row>
    <row r="9586" spans="1:1" x14ac:dyDescent="0.25">
      <c r="A9586" s="290"/>
    </row>
    <row r="9587" spans="1:1" x14ac:dyDescent="0.25">
      <c r="A9587" s="290"/>
    </row>
    <row r="9588" spans="1:1" x14ac:dyDescent="0.25">
      <c r="A9588" s="290"/>
    </row>
    <row r="9589" spans="1:1" x14ac:dyDescent="0.25">
      <c r="A9589" s="290"/>
    </row>
    <row r="9590" spans="1:1" x14ac:dyDescent="0.25">
      <c r="A9590" s="290"/>
    </row>
    <row r="9591" spans="1:1" x14ac:dyDescent="0.25">
      <c r="A9591" s="290"/>
    </row>
    <row r="9592" spans="1:1" x14ac:dyDescent="0.25">
      <c r="A9592" s="290"/>
    </row>
    <row r="9593" spans="1:1" x14ac:dyDescent="0.25">
      <c r="A9593" s="290"/>
    </row>
    <row r="9594" spans="1:1" x14ac:dyDescent="0.25">
      <c r="A9594" s="290"/>
    </row>
    <row r="9595" spans="1:1" x14ac:dyDescent="0.25">
      <c r="A9595" s="290"/>
    </row>
    <row r="9596" spans="1:1" x14ac:dyDescent="0.25">
      <c r="A9596" s="290"/>
    </row>
    <row r="9597" spans="1:1" x14ac:dyDescent="0.25">
      <c r="A9597" s="290"/>
    </row>
    <row r="9598" spans="1:1" x14ac:dyDescent="0.25">
      <c r="A9598" s="290"/>
    </row>
    <row r="9599" spans="1:1" x14ac:dyDescent="0.25">
      <c r="A9599" s="290"/>
    </row>
    <row r="9600" spans="1:1" x14ac:dyDescent="0.25">
      <c r="A9600" s="290"/>
    </row>
    <row r="9601" spans="1:1" x14ac:dyDescent="0.25">
      <c r="A9601" s="290"/>
    </row>
    <row r="9602" spans="1:1" x14ac:dyDescent="0.25">
      <c r="A9602" s="290"/>
    </row>
    <row r="9603" spans="1:1" x14ac:dyDescent="0.25">
      <c r="A9603" s="290"/>
    </row>
    <row r="9604" spans="1:1" x14ac:dyDescent="0.25">
      <c r="A9604" s="290"/>
    </row>
    <row r="9605" spans="1:1" x14ac:dyDescent="0.25">
      <c r="A9605" s="290"/>
    </row>
    <row r="9606" spans="1:1" x14ac:dyDescent="0.25">
      <c r="A9606" s="290"/>
    </row>
    <row r="9607" spans="1:1" x14ac:dyDescent="0.25">
      <c r="A9607" s="290"/>
    </row>
    <row r="9608" spans="1:1" x14ac:dyDescent="0.25">
      <c r="A9608" s="290"/>
    </row>
    <row r="9609" spans="1:1" x14ac:dyDescent="0.25">
      <c r="A9609" s="290"/>
    </row>
    <row r="9610" spans="1:1" x14ac:dyDescent="0.25">
      <c r="A9610" s="290"/>
    </row>
    <row r="9611" spans="1:1" x14ac:dyDescent="0.25">
      <c r="A9611" s="290"/>
    </row>
    <row r="9612" spans="1:1" x14ac:dyDescent="0.25">
      <c r="A9612" s="290"/>
    </row>
    <row r="9613" spans="1:1" x14ac:dyDescent="0.25">
      <c r="A9613" s="290"/>
    </row>
    <row r="9614" spans="1:1" x14ac:dyDescent="0.25">
      <c r="A9614" s="290"/>
    </row>
    <row r="9615" spans="1:1" x14ac:dyDescent="0.25">
      <c r="A9615" s="290"/>
    </row>
    <row r="9616" spans="1:1" x14ac:dyDescent="0.25">
      <c r="A9616" s="290"/>
    </row>
    <row r="9617" spans="1:1" x14ac:dyDescent="0.25">
      <c r="A9617" s="290"/>
    </row>
    <row r="9618" spans="1:1" x14ac:dyDescent="0.25">
      <c r="A9618" s="290"/>
    </row>
    <row r="9619" spans="1:1" x14ac:dyDescent="0.25">
      <c r="A9619" s="290"/>
    </row>
    <row r="9620" spans="1:1" x14ac:dyDescent="0.25">
      <c r="A9620" s="290"/>
    </row>
    <row r="9621" spans="1:1" x14ac:dyDescent="0.25">
      <c r="A9621" s="290"/>
    </row>
    <row r="9622" spans="1:1" x14ac:dyDescent="0.25">
      <c r="A9622" s="290"/>
    </row>
    <row r="9623" spans="1:1" x14ac:dyDescent="0.25">
      <c r="A9623" s="290"/>
    </row>
    <row r="9624" spans="1:1" x14ac:dyDescent="0.25">
      <c r="A9624" s="290"/>
    </row>
    <row r="9625" spans="1:1" x14ac:dyDescent="0.25">
      <c r="A9625" s="290"/>
    </row>
    <row r="9626" spans="1:1" x14ac:dyDescent="0.25">
      <c r="A9626" s="290"/>
    </row>
    <row r="9627" spans="1:1" x14ac:dyDescent="0.25">
      <c r="A9627" s="290"/>
    </row>
    <row r="9628" spans="1:1" x14ac:dyDescent="0.25">
      <c r="A9628" s="290"/>
    </row>
    <row r="9629" spans="1:1" x14ac:dyDescent="0.25">
      <c r="A9629" s="290"/>
    </row>
    <row r="9630" spans="1:1" x14ac:dyDescent="0.25">
      <c r="A9630" s="290"/>
    </row>
    <row r="9631" spans="1:1" x14ac:dyDescent="0.25">
      <c r="A9631" s="290"/>
    </row>
    <row r="9632" spans="1:1" x14ac:dyDescent="0.25">
      <c r="A9632" s="290"/>
    </row>
    <row r="9633" spans="1:1" x14ac:dyDescent="0.25">
      <c r="A9633" s="290"/>
    </row>
    <row r="9634" spans="1:1" x14ac:dyDescent="0.25">
      <c r="A9634" s="290"/>
    </row>
    <row r="9635" spans="1:1" x14ac:dyDescent="0.25">
      <c r="A9635" s="290"/>
    </row>
    <row r="9636" spans="1:1" x14ac:dyDescent="0.25">
      <c r="A9636" s="290"/>
    </row>
    <row r="9637" spans="1:1" x14ac:dyDescent="0.25">
      <c r="A9637" s="290"/>
    </row>
    <row r="9638" spans="1:1" x14ac:dyDescent="0.25">
      <c r="A9638" s="290"/>
    </row>
    <row r="9639" spans="1:1" x14ac:dyDescent="0.25">
      <c r="A9639" s="290"/>
    </row>
    <row r="9640" spans="1:1" x14ac:dyDescent="0.25">
      <c r="A9640" s="290"/>
    </row>
    <row r="9641" spans="1:1" x14ac:dyDescent="0.25">
      <c r="A9641" s="290"/>
    </row>
    <row r="9642" spans="1:1" x14ac:dyDescent="0.25">
      <c r="A9642" s="290"/>
    </row>
    <row r="9643" spans="1:1" x14ac:dyDescent="0.25">
      <c r="A9643" s="290"/>
    </row>
    <row r="9644" spans="1:1" x14ac:dyDescent="0.25">
      <c r="A9644" s="290"/>
    </row>
    <row r="9645" spans="1:1" x14ac:dyDescent="0.25">
      <c r="A9645" s="290"/>
    </row>
    <row r="9646" spans="1:1" x14ac:dyDescent="0.25">
      <c r="A9646" s="290"/>
    </row>
    <row r="9647" spans="1:1" x14ac:dyDescent="0.25">
      <c r="A9647" s="290"/>
    </row>
    <row r="9648" spans="1:1" x14ac:dyDescent="0.25">
      <c r="A9648" s="290"/>
    </row>
    <row r="9649" spans="1:1" x14ac:dyDescent="0.25">
      <c r="A9649" s="290"/>
    </row>
    <row r="9650" spans="1:1" x14ac:dyDescent="0.25">
      <c r="A9650" s="290"/>
    </row>
    <row r="9651" spans="1:1" x14ac:dyDescent="0.25">
      <c r="A9651" s="290"/>
    </row>
    <row r="9652" spans="1:1" x14ac:dyDescent="0.25">
      <c r="A9652" s="290"/>
    </row>
    <row r="9653" spans="1:1" x14ac:dyDescent="0.25">
      <c r="A9653" s="290"/>
    </row>
    <row r="9654" spans="1:1" x14ac:dyDescent="0.25">
      <c r="A9654" s="290"/>
    </row>
    <row r="9655" spans="1:1" x14ac:dyDescent="0.25">
      <c r="A9655" s="290"/>
    </row>
    <row r="9656" spans="1:1" x14ac:dyDescent="0.25">
      <c r="A9656" s="290"/>
    </row>
    <row r="9657" spans="1:1" x14ac:dyDescent="0.25">
      <c r="A9657" s="290"/>
    </row>
    <row r="9658" spans="1:1" x14ac:dyDescent="0.25">
      <c r="A9658" s="290"/>
    </row>
    <row r="9659" spans="1:1" x14ac:dyDescent="0.25">
      <c r="A9659" s="290"/>
    </row>
    <row r="9660" spans="1:1" x14ac:dyDescent="0.25">
      <c r="A9660" s="290"/>
    </row>
    <row r="9661" spans="1:1" x14ac:dyDescent="0.25">
      <c r="A9661" s="290"/>
    </row>
    <row r="9662" spans="1:1" x14ac:dyDescent="0.25">
      <c r="A9662" s="290"/>
    </row>
    <row r="9663" spans="1:1" x14ac:dyDescent="0.25">
      <c r="A9663" s="290"/>
    </row>
    <row r="9664" spans="1:1" x14ac:dyDescent="0.25">
      <c r="A9664" s="290"/>
    </row>
    <row r="9665" spans="1:1" x14ac:dyDescent="0.25">
      <c r="A9665" s="290"/>
    </row>
    <row r="9666" spans="1:1" x14ac:dyDescent="0.25">
      <c r="A9666" s="290"/>
    </row>
    <row r="9667" spans="1:1" x14ac:dyDescent="0.25">
      <c r="A9667" s="290"/>
    </row>
    <row r="9668" spans="1:1" x14ac:dyDescent="0.25">
      <c r="A9668" s="290"/>
    </row>
    <row r="9669" spans="1:1" x14ac:dyDescent="0.25">
      <c r="A9669" s="290"/>
    </row>
    <row r="9670" spans="1:1" x14ac:dyDescent="0.25">
      <c r="A9670" s="290"/>
    </row>
    <row r="9671" spans="1:1" x14ac:dyDescent="0.25">
      <c r="A9671" s="290"/>
    </row>
    <row r="9672" spans="1:1" x14ac:dyDescent="0.25">
      <c r="A9672" s="290"/>
    </row>
    <row r="9673" spans="1:1" x14ac:dyDescent="0.25">
      <c r="A9673" s="290"/>
    </row>
    <row r="9674" spans="1:1" x14ac:dyDescent="0.25">
      <c r="A9674" s="290"/>
    </row>
    <row r="9675" spans="1:1" x14ac:dyDescent="0.25">
      <c r="A9675" s="290"/>
    </row>
    <row r="9676" spans="1:1" x14ac:dyDescent="0.25">
      <c r="A9676" s="290"/>
    </row>
    <row r="9677" spans="1:1" x14ac:dyDescent="0.25">
      <c r="A9677" s="290"/>
    </row>
    <row r="9678" spans="1:1" x14ac:dyDescent="0.25">
      <c r="A9678" s="290"/>
    </row>
    <row r="9679" spans="1:1" x14ac:dyDescent="0.25">
      <c r="A9679" s="290"/>
    </row>
    <row r="9680" spans="1:1" x14ac:dyDescent="0.25">
      <c r="A9680" s="290"/>
    </row>
    <row r="9681" spans="1:1" x14ac:dyDescent="0.25">
      <c r="A9681" s="290"/>
    </row>
    <row r="9682" spans="1:1" x14ac:dyDescent="0.25">
      <c r="A9682" s="290"/>
    </row>
    <row r="9683" spans="1:1" x14ac:dyDescent="0.25">
      <c r="A9683" s="290"/>
    </row>
    <row r="9684" spans="1:1" x14ac:dyDescent="0.25">
      <c r="A9684" s="290"/>
    </row>
    <row r="9685" spans="1:1" x14ac:dyDescent="0.25">
      <c r="A9685" s="290"/>
    </row>
    <row r="9686" spans="1:1" x14ac:dyDescent="0.25">
      <c r="A9686" s="290"/>
    </row>
    <row r="9687" spans="1:1" x14ac:dyDescent="0.25">
      <c r="A9687" s="290"/>
    </row>
    <row r="9688" spans="1:1" x14ac:dyDescent="0.25">
      <c r="A9688" s="290"/>
    </row>
    <row r="9689" spans="1:1" x14ac:dyDescent="0.25">
      <c r="A9689" s="290"/>
    </row>
    <row r="9690" spans="1:1" x14ac:dyDescent="0.25">
      <c r="A9690" s="290"/>
    </row>
    <row r="9691" spans="1:1" x14ac:dyDescent="0.25">
      <c r="A9691" s="290"/>
    </row>
    <row r="9692" spans="1:1" x14ac:dyDescent="0.25">
      <c r="A9692" s="290"/>
    </row>
    <row r="9693" spans="1:1" x14ac:dyDescent="0.25">
      <c r="A9693" s="290"/>
    </row>
    <row r="9694" spans="1:1" x14ac:dyDescent="0.25">
      <c r="A9694" s="290"/>
    </row>
    <row r="9695" spans="1:1" x14ac:dyDescent="0.25">
      <c r="A9695" s="290"/>
    </row>
    <row r="9696" spans="1:1" x14ac:dyDescent="0.25">
      <c r="A9696" s="290"/>
    </row>
    <row r="9697" spans="1:1" x14ac:dyDescent="0.25">
      <c r="A9697" s="290"/>
    </row>
    <row r="9698" spans="1:1" x14ac:dyDescent="0.25">
      <c r="A9698" s="290"/>
    </row>
    <row r="9699" spans="1:1" x14ac:dyDescent="0.25">
      <c r="A9699" s="290"/>
    </row>
    <row r="9700" spans="1:1" x14ac:dyDescent="0.25">
      <c r="A9700" s="290"/>
    </row>
    <row r="9701" spans="1:1" x14ac:dyDescent="0.25">
      <c r="A9701" s="290"/>
    </row>
    <row r="9702" spans="1:1" x14ac:dyDescent="0.25">
      <c r="A9702" s="290"/>
    </row>
    <row r="9703" spans="1:1" x14ac:dyDescent="0.25">
      <c r="A9703" s="290"/>
    </row>
    <row r="9704" spans="1:1" x14ac:dyDescent="0.25">
      <c r="A9704" s="290"/>
    </row>
    <row r="9705" spans="1:1" x14ac:dyDescent="0.25">
      <c r="A9705" s="290"/>
    </row>
    <row r="9706" spans="1:1" x14ac:dyDescent="0.25">
      <c r="A9706" s="290"/>
    </row>
    <row r="9707" spans="1:1" x14ac:dyDescent="0.25">
      <c r="A9707" s="290"/>
    </row>
    <row r="9708" spans="1:1" x14ac:dyDescent="0.25">
      <c r="A9708" s="290"/>
    </row>
    <row r="9709" spans="1:1" x14ac:dyDescent="0.25">
      <c r="A9709" s="290"/>
    </row>
    <row r="9710" spans="1:1" x14ac:dyDescent="0.25">
      <c r="A9710" s="290"/>
    </row>
    <row r="9711" spans="1:1" x14ac:dyDescent="0.25">
      <c r="A9711" s="290"/>
    </row>
    <row r="9712" spans="1:1" x14ac:dyDescent="0.25">
      <c r="A9712" s="290"/>
    </row>
    <row r="9713" spans="1:1" x14ac:dyDescent="0.25">
      <c r="A9713" s="290"/>
    </row>
    <row r="9714" spans="1:1" x14ac:dyDescent="0.25">
      <c r="A9714" s="290"/>
    </row>
    <row r="9715" spans="1:1" x14ac:dyDescent="0.25">
      <c r="A9715" s="290"/>
    </row>
    <row r="9716" spans="1:1" x14ac:dyDescent="0.25">
      <c r="A9716" s="290"/>
    </row>
    <row r="9717" spans="1:1" x14ac:dyDescent="0.25">
      <c r="A9717" s="290"/>
    </row>
    <row r="9718" spans="1:1" x14ac:dyDescent="0.25">
      <c r="A9718" s="290"/>
    </row>
    <row r="9719" spans="1:1" x14ac:dyDescent="0.25">
      <c r="A9719" s="290"/>
    </row>
    <row r="9720" spans="1:1" x14ac:dyDescent="0.25">
      <c r="A9720" s="290"/>
    </row>
    <row r="9721" spans="1:1" x14ac:dyDescent="0.25">
      <c r="A9721" s="290"/>
    </row>
    <row r="9722" spans="1:1" x14ac:dyDescent="0.25">
      <c r="A9722" s="290"/>
    </row>
    <row r="9723" spans="1:1" x14ac:dyDescent="0.25">
      <c r="A9723" s="290"/>
    </row>
    <row r="9724" spans="1:1" x14ac:dyDescent="0.25">
      <c r="A9724" s="290"/>
    </row>
    <row r="9725" spans="1:1" x14ac:dyDescent="0.25">
      <c r="A9725" s="290"/>
    </row>
    <row r="9726" spans="1:1" x14ac:dyDescent="0.25">
      <c r="A9726" s="290"/>
    </row>
    <row r="9727" spans="1:1" x14ac:dyDescent="0.25">
      <c r="A9727" s="290"/>
    </row>
    <row r="9728" spans="1:1" x14ac:dyDescent="0.25">
      <c r="A9728" s="290"/>
    </row>
    <row r="9729" spans="1:1" x14ac:dyDescent="0.25">
      <c r="A9729" s="290"/>
    </row>
    <row r="9730" spans="1:1" x14ac:dyDescent="0.25">
      <c r="A9730" s="290"/>
    </row>
    <row r="9731" spans="1:1" x14ac:dyDescent="0.25">
      <c r="A9731" s="290"/>
    </row>
    <row r="9732" spans="1:1" x14ac:dyDescent="0.25">
      <c r="A9732" s="290"/>
    </row>
    <row r="9733" spans="1:1" x14ac:dyDescent="0.25">
      <c r="A9733" s="290"/>
    </row>
    <row r="9734" spans="1:1" x14ac:dyDescent="0.25">
      <c r="A9734" s="290"/>
    </row>
    <row r="9735" spans="1:1" x14ac:dyDescent="0.25">
      <c r="A9735" s="290"/>
    </row>
    <row r="9736" spans="1:1" x14ac:dyDescent="0.25">
      <c r="A9736" s="290"/>
    </row>
    <row r="9737" spans="1:1" x14ac:dyDescent="0.25">
      <c r="A9737" s="290"/>
    </row>
    <row r="9738" spans="1:1" x14ac:dyDescent="0.25">
      <c r="A9738" s="290"/>
    </row>
    <row r="9739" spans="1:1" x14ac:dyDescent="0.25">
      <c r="A9739" s="290"/>
    </row>
    <row r="9740" spans="1:1" x14ac:dyDescent="0.25">
      <c r="A9740" s="290"/>
    </row>
    <row r="9741" spans="1:1" x14ac:dyDescent="0.25">
      <c r="A9741" s="290"/>
    </row>
    <row r="9742" spans="1:1" x14ac:dyDescent="0.25">
      <c r="A9742" s="290"/>
    </row>
    <row r="9743" spans="1:1" x14ac:dyDescent="0.25">
      <c r="A9743" s="290"/>
    </row>
    <row r="9744" spans="1:1" x14ac:dyDescent="0.25">
      <c r="A9744" s="290"/>
    </row>
    <row r="9745" spans="1:1" x14ac:dyDescent="0.25">
      <c r="A9745" s="290"/>
    </row>
    <row r="9746" spans="1:1" x14ac:dyDescent="0.25">
      <c r="A9746" s="290"/>
    </row>
    <row r="9747" spans="1:1" x14ac:dyDescent="0.25">
      <c r="A9747" s="290"/>
    </row>
    <row r="9748" spans="1:1" x14ac:dyDescent="0.25">
      <c r="A9748" s="290"/>
    </row>
    <row r="9749" spans="1:1" x14ac:dyDescent="0.25">
      <c r="A9749" s="290"/>
    </row>
    <row r="9750" spans="1:1" x14ac:dyDescent="0.25">
      <c r="A9750" s="290"/>
    </row>
    <row r="9751" spans="1:1" x14ac:dyDescent="0.25">
      <c r="A9751" s="290"/>
    </row>
    <row r="9752" spans="1:1" x14ac:dyDescent="0.25">
      <c r="A9752" s="290"/>
    </row>
    <row r="9753" spans="1:1" x14ac:dyDescent="0.25">
      <c r="A9753" s="290"/>
    </row>
    <row r="9754" spans="1:1" x14ac:dyDescent="0.25">
      <c r="A9754" s="290"/>
    </row>
    <row r="9755" spans="1:1" x14ac:dyDescent="0.25">
      <c r="A9755" s="290"/>
    </row>
    <row r="9756" spans="1:1" x14ac:dyDescent="0.25">
      <c r="A9756" s="290"/>
    </row>
    <row r="9757" spans="1:1" x14ac:dyDescent="0.25">
      <c r="A9757" s="290"/>
    </row>
    <row r="9758" spans="1:1" x14ac:dyDescent="0.25">
      <c r="A9758" s="290"/>
    </row>
    <row r="9759" spans="1:1" x14ac:dyDescent="0.25">
      <c r="A9759" s="290"/>
    </row>
    <row r="9760" spans="1:1" x14ac:dyDescent="0.25">
      <c r="A9760" s="290"/>
    </row>
    <row r="9761" spans="1:1" x14ac:dyDescent="0.25">
      <c r="A9761" s="290"/>
    </row>
    <row r="9762" spans="1:1" x14ac:dyDescent="0.25">
      <c r="A9762" s="290"/>
    </row>
    <row r="9763" spans="1:1" x14ac:dyDescent="0.25">
      <c r="A9763" s="290"/>
    </row>
    <row r="9764" spans="1:1" x14ac:dyDescent="0.25">
      <c r="A9764" s="290"/>
    </row>
    <row r="9765" spans="1:1" x14ac:dyDescent="0.25">
      <c r="A9765" s="290"/>
    </row>
    <row r="9766" spans="1:1" x14ac:dyDescent="0.25">
      <c r="A9766" s="290"/>
    </row>
    <row r="9767" spans="1:1" x14ac:dyDescent="0.25">
      <c r="A9767" s="290"/>
    </row>
    <row r="9768" spans="1:1" x14ac:dyDescent="0.25">
      <c r="A9768" s="290"/>
    </row>
    <row r="9769" spans="1:1" x14ac:dyDescent="0.25">
      <c r="A9769" s="290"/>
    </row>
    <row r="9770" spans="1:1" x14ac:dyDescent="0.25">
      <c r="A9770" s="290"/>
    </row>
    <row r="9771" spans="1:1" x14ac:dyDescent="0.25">
      <c r="A9771" s="290"/>
    </row>
    <row r="9772" spans="1:1" x14ac:dyDescent="0.25">
      <c r="A9772" s="290"/>
    </row>
    <row r="9773" spans="1:1" x14ac:dyDescent="0.25">
      <c r="A9773" s="290"/>
    </row>
    <row r="9774" spans="1:1" x14ac:dyDescent="0.25">
      <c r="A9774" s="290"/>
    </row>
    <row r="9775" spans="1:1" x14ac:dyDescent="0.25">
      <c r="A9775" s="290"/>
    </row>
    <row r="9776" spans="1:1" x14ac:dyDescent="0.25">
      <c r="A9776" s="290"/>
    </row>
    <row r="9777" spans="1:1" x14ac:dyDescent="0.25">
      <c r="A9777" s="290"/>
    </row>
    <row r="9778" spans="1:1" x14ac:dyDescent="0.25">
      <c r="A9778" s="290"/>
    </row>
    <row r="9779" spans="1:1" x14ac:dyDescent="0.25">
      <c r="A9779" s="290"/>
    </row>
    <row r="9780" spans="1:1" x14ac:dyDescent="0.25">
      <c r="A9780" s="290"/>
    </row>
    <row r="9781" spans="1:1" x14ac:dyDescent="0.25">
      <c r="A9781" s="290"/>
    </row>
    <row r="9782" spans="1:1" x14ac:dyDescent="0.25">
      <c r="A9782" s="290"/>
    </row>
    <row r="9783" spans="1:1" x14ac:dyDescent="0.25">
      <c r="A9783" s="290"/>
    </row>
    <row r="9784" spans="1:1" x14ac:dyDescent="0.25">
      <c r="A9784" s="290"/>
    </row>
    <row r="9785" spans="1:1" x14ac:dyDescent="0.25">
      <c r="A9785" s="290"/>
    </row>
    <row r="9786" spans="1:1" x14ac:dyDescent="0.25">
      <c r="A9786" s="290"/>
    </row>
    <row r="9787" spans="1:1" x14ac:dyDescent="0.25">
      <c r="A9787" s="290"/>
    </row>
    <row r="9788" spans="1:1" x14ac:dyDescent="0.25">
      <c r="A9788" s="290"/>
    </row>
    <row r="9789" spans="1:1" x14ac:dyDescent="0.25">
      <c r="A9789" s="290"/>
    </row>
    <row r="9790" spans="1:1" x14ac:dyDescent="0.25">
      <c r="A9790" s="290"/>
    </row>
    <row r="9791" spans="1:1" x14ac:dyDescent="0.25">
      <c r="A9791" s="290"/>
    </row>
    <row r="9792" spans="1:1" x14ac:dyDescent="0.25">
      <c r="A9792" s="290"/>
    </row>
    <row r="9793" spans="1:1" x14ac:dyDescent="0.25">
      <c r="A9793" s="290"/>
    </row>
    <row r="9794" spans="1:1" x14ac:dyDescent="0.25">
      <c r="A9794" s="290"/>
    </row>
    <row r="9795" spans="1:1" x14ac:dyDescent="0.25">
      <c r="A9795" s="290"/>
    </row>
    <row r="9796" spans="1:1" x14ac:dyDescent="0.25">
      <c r="A9796" s="290"/>
    </row>
    <row r="9797" spans="1:1" x14ac:dyDescent="0.25">
      <c r="A9797" s="290"/>
    </row>
    <row r="9798" spans="1:1" x14ac:dyDescent="0.25">
      <c r="A9798" s="290"/>
    </row>
    <row r="9799" spans="1:1" x14ac:dyDescent="0.25">
      <c r="A9799" s="290"/>
    </row>
    <row r="9800" spans="1:1" x14ac:dyDescent="0.25">
      <c r="A9800" s="290"/>
    </row>
    <row r="9801" spans="1:1" x14ac:dyDescent="0.25">
      <c r="A9801" s="290"/>
    </row>
    <row r="9802" spans="1:1" x14ac:dyDescent="0.25">
      <c r="A9802" s="290"/>
    </row>
    <row r="9803" spans="1:1" x14ac:dyDescent="0.25">
      <c r="A9803" s="290"/>
    </row>
    <row r="9804" spans="1:1" x14ac:dyDescent="0.25">
      <c r="A9804" s="290"/>
    </row>
    <row r="9805" spans="1:1" x14ac:dyDescent="0.25">
      <c r="A9805" s="290"/>
    </row>
    <row r="9806" spans="1:1" x14ac:dyDescent="0.25">
      <c r="A9806" s="290"/>
    </row>
    <row r="9807" spans="1:1" x14ac:dyDescent="0.25">
      <c r="A9807" s="290"/>
    </row>
    <row r="9808" spans="1:1" x14ac:dyDescent="0.25">
      <c r="A9808" s="290"/>
    </row>
    <row r="9809" spans="1:1" x14ac:dyDescent="0.25">
      <c r="A9809" s="290"/>
    </row>
    <row r="9810" spans="1:1" x14ac:dyDescent="0.25">
      <c r="A9810" s="290"/>
    </row>
    <row r="9811" spans="1:1" x14ac:dyDescent="0.25">
      <c r="A9811" s="290"/>
    </row>
    <row r="9812" spans="1:1" x14ac:dyDescent="0.25">
      <c r="A9812" s="290"/>
    </row>
    <row r="9813" spans="1:1" x14ac:dyDescent="0.25">
      <c r="A9813" s="290"/>
    </row>
    <row r="9814" spans="1:1" x14ac:dyDescent="0.25">
      <c r="A9814" s="290"/>
    </row>
    <row r="9815" spans="1:1" x14ac:dyDescent="0.25">
      <c r="A9815" s="290"/>
    </row>
    <row r="9816" spans="1:1" x14ac:dyDescent="0.25">
      <c r="A9816" s="290"/>
    </row>
    <row r="9817" spans="1:1" x14ac:dyDescent="0.25">
      <c r="A9817" s="290"/>
    </row>
    <row r="9818" spans="1:1" x14ac:dyDescent="0.25">
      <c r="A9818" s="290"/>
    </row>
    <row r="9819" spans="1:1" x14ac:dyDescent="0.25">
      <c r="A9819" s="290"/>
    </row>
    <row r="9820" spans="1:1" x14ac:dyDescent="0.25">
      <c r="A9820" s="290"/>
    </row>
    <row r="9821" spans="1:1" x14ac:dyDescent="0.25">
      <c r="A9821" s="290"/>
    </row>
    <row r="9822" spans="1:1" x14ac:dyDescent="0.25">
      <c r="A9822" s="290"/>
    </row>
    <row r="9823" spans="1:1" x14ac:dyDescent="0.25">
      <c r="A9823" s="290"/>
    </row>
    <row r="9824" spans="1:1" x14ac:dyDescent="0.25">
      <c r="A9824" s="290"/>
    </row>
    <row r="9825" spans="1:1" x14ac:dyDescent="0.25">
      <c r="A9825" s="290"/>
    </row>
    <row r="9826" spans="1:1" x14ac:dyDescent="0.25">
      <c r="A9826" s="290"/>
    </row>
    <row r="9827" spans="1:1" x14ac:dyDescent="0.25">
      <c r="A9827" s="290"/>
    </row>
    <row r="9828" spans="1:1" x14ac:dyDescent="0.25">
      <c r="A9828" s="290"/>
    </row>
    <row r="9829" spans="1:1" x14ac:dyDescent="0.25">
      <c r="A9829" s="290"/>
    </row>
    <row r="9830" spans="1:1" x14ac:dyDescent="0.25">
      <c r="A9830" s="290"/>
    </row>
    <row r="9831" spans="1:1" x14ac:dyDescent="0.25">
      <c r="A9831" s="290"/>
    </row>
    <row r="9832" spans="1:1" x14ac:dyDescent="0.25">
      <c r="A9832" s="290"/>
    </row>
    <row r="9833" spans="1:1" x14ac:dyDescent="0.25">
      <c r="A9833" s="290"/>
    </row>
    <row r="9834" spans="1:1" x14ac:dyDescent="0.25">
      <c r="A9834" s="290"/>
    </row>
    <row r="9835" spans="1:1" x14ac:dyDescent="0.25">
      <c r="A9835" s="290"/>
    </row>
    <row r="9836" spans="1:1" x14ac:dyDescent="0.25">
      <c r="A9836" s="290"/>
    </row>
    <row r="9837" spans="1:1" x14ac:dyDescent="0.25">
      <c r="A9837" s="290"/>
    </row>
    <row r="9838" spans="1:1" x14ac:dyDescent="0.25">
      <c r="A9838" s="290"/>
    </row>
    <row r="9839" spans="1:1" x14ac:dyDescent="0.25">
      <c r="A9839" s="290"/>
    </row>
    <row r="9840" spans="1:1" x14ac:dyDescent="0.25">
      <c r="A9840" s="290"/>
    </row>
    <row r="9841" spans="1:1" x14ac:dyDescent="0.25">
      <c r="A9841" s="290"/>
    </row>
    <row r="9842" spans="1:1" x14ac:dyDescent="0.25">
      <c r="A9842" s="290"/>
    </row>
    <row r="9843" spans="1:1" x14ac:dyDescent="0.25">
      <c r="A9843" s="290"/>
    </row>
    <row r="9844" spans="1:1" x14ac:dyDescent="0.25">
      <c r="A9844" s="290"/>
    </row>
    <row r="9845" spans="1:1" x14ac:dyDescent="0.25">
      <c r="A9845" s="290"/>
    </row>
    <row r="9846" spans="1:1" x14ac:dyDescent="0.25">
      <c r="A9846" s="290"/>
    </row>
    <row r="9847" spans="1:1" x14ac:dyDescent="0.25">
      <c r="A9847" s="290"/>
    </row>
    <row r="9848" spans="1:1" x14ac:dyDescent="0.25">
      <c r="A9848" s="290"/>
    </row>
    <row r="9849" spans="1:1" x14ac:dyDescent="0.25">
      <c r="A9849" s="290"/>
    </row>
    <row r="9850" spans="1:1" x14ac:dyDescent="0.25">
      <c r="A9850" s="290"/>
    </row>
    <row r="9851" spans="1:1" x14ac:dyDescent="0.25">
      <c r="A9851" s="290"/>
    </row>
    <row r="9852" spans="1:1" x14ac:dyDescent="0.25">
      <c r="A9852" s="290"/>
    </row>
    <row r="9853" spans="1:1" x14ac:dyDescent="0.25">
      <c r="A9853" s="290"/>
    </row>
    <row r="9854" spans="1:1" x14ac:dyDescent="0.25">
      <c r="A9854" s="290"/>
    </row>
    <row r="9855" spans="1:1" x14ac:dyDescent="0.25">
      <c r="A9855" s="290"/>
    </row>
    <row r="9856" spans="1:1" x14ac:dyDescent="0.25">
      <c r="A9856" s="290"/>
    </row>
    <row r="9857" spans="1:1" x14ac:dyDescent="0.25">
      <c r="A9857" s="290"/>
    </row>
    <row r="9858" spans="1:1" x14ac:dyDescent="0.25">
      <c r="A9858" s="290"/>
    </row>
    <row r="9859" spans="1:1" x14ac:dyDescent="0.25">
      <c r="A9859" s="290"/>
    </row>
    <row r="9860" spans="1:1" x14ac:dyDescent="0.25">
      <c r="A9860" s="290"/>
    </row>
    <row r="9861" spans="1:1" x14ac:dyDescent="0.25">
      <c r="A9861" s="290"/>
    </row>
    <row r="9862" spans="1:1" x14ac:dyDescent="0.25">
      <c r="A9862" s="290"/>
    </row>
    <row r="9863" spans="1:1" x14ac:dyDescent="0.25">
      <c r="A9863" s="290"/>
    </row>
    <row r="9864" spans="1:1" x14ac:dyDescent="0.25">
      <c r="A9864" s="290"/>
    </row>
    <row r="9865" spans="1:1" x14ac:dyDescent="0.25">
      <c r="A9865" s="290"/>
    </row>
    <row r="9866" spans="1:1" x14ac:dyDescent="0.25">
      <c r="A9866" s="290"/>
    </row>
    <row r="9867" spans="1:1" x14ac:dyDescent="0.25">
      <c r="A9867" s="290"/>
    </row>
    <row r="9868" spans="1:1" x14ac:dyDescent="0.25">
      <c r="A9868" s="290"/>
    </row>
    <row r="9869" spans="1:1" x14ac:dyDescent="0.25">
      <c r="A9869" s="290"/>
    </row>
    <row r="9870" spans="1:1" x14ac:dyDescent="0.25">
      <c r="A9870" s="290"/>
    </row>
    <row r="9871" spans="1:1" x14ac:dyDescent="0.25">
      <c r="A9871" s="290"/>
    </row>
    <row r="9872" spans="1:1" x14ac:dyDescent="0.25">
      <c r="A9872" s="290"/>
    </row>
    <row r="9873" spans="1:1" x14ac:dyDescent="0.25">
      <c r="A9873" s="290"/>
    </row>
    <row r="9874" spans="1:1" x14ac:dyDescent="0.25">
      <c r="A9874" s="290"/>
    </row>
    <row r="9875" spans="1:1" x14ac:dyDescent="0.25">
      <c r="A9875" s="290"/>
    </row>
    <row r="9876" spans="1:1" x14ac:dyDescent="0.25">
      <c r="A9876" s="290"/>
    </row>
    <row r="9877" spans="1:1" x14ac:dyDescent="0.25">
      <c r="A9877" s="290"/>
    </row>
    <row r="9878" spans="1:1" x14ac:dyDescent="0.25">
      <c r="A9878" s="290"/>
    </row>
    <row r="9879" spans="1:1" x14ac:dyDescent="0.25">
      <c r="A9879" s="290"/>
    </row>
    <row r="9880" spans="1:1" x14ac:dyDescent="0.25">
      <c r="A9880" s="290"/>
    </row>
    <row r="9881" spans="1:1" x14ac:dyDescent="0.25">
      <c r="A9881" s="290"/>
    </row>
    <row r="9882" spans="1:1" x14ac:dyDescent="0.25">
      <c r="A9882" s="290"/>
    </row>
    <row r="9883" spans="1:1" x14ac:dyDescent="0.25">
      <c r="A9883" s="290"/>
    </row>
    <row r="9884" spans="1:1" x14ac:dyDescent="0.25">
      <c r="A9884" s="290"/>
    </row>
    <row r="9885" spans="1:1" x14ac:dyDescent="0.25">
      <c r="A9885" s="290"/>
    </row>
    <row r="9886" spans="1:1" x14ac:dyDescent="0.25">
      <c r="A9886" s="290"/>
    </row>
    <row r="9887" spans="1:1" x14ac:dyDescent="0.25">
      <c r="A9887" s="290"/>
    </row>
    <row r="9888" spans="1:1" x14ac:dyDescent="0.25">
      <c r="A9888" s="290"/>
    </row>
    <row r="9889" spans="1:1" x14ac:dyDescent="0.25">
      <c r="A9889" s="290"/>
    </row>
    <row r="9890" spans="1:1" x14ac:dyDescent="0.25">
      <c r="A9890" s="290"/>
    </row>
    <row r="9891" spans="1:1" x14ac:dyDescent="0.25">
      <c r="A9891" s="290"/>
    </row>
    <row r="9892" spans="1:1" x14ac:dyDescent="0.25">
      <c r="A9892" s="290"/>
    </row>
    <row r="9893" spans="1:1" x14ac:dyDescent="0.25">
      <c r="A9893" s="290"/>
    </row>
    <row r="9894" spans="1:1" x14ac:dyDescent="0.25">
      <c r="A9894" s="290"/>
    </row>
    <row r="9895" spans="1:1" x14ac:dyDescent="0.25">
      <c r="A9895" s="290"/>
    </row>
    <row r="9896" spans="1:1" x14ac:dyDescent="0.25">
      <c r="A9896" s="290"/>
    </row>
    <row r="9897" spans="1:1" x14ac:dyDescent="0.25">
      <c r="A9897" s="290"/>
    </row>
    <row r="9898" spans="1:1" x14ac:dyDescent="0.25">
      <c r="A9898" s="290"/>
    </row>
    <row r="9899" spans="1:1" x14ac:dyDescent="0.25">
      <c r="A9899" s="290"/>
    </row>
    <row r="9900" spans="1:1" x14ac:dyDescent="0.25">
      <c r="A9900" s="290"/>
    </row>
    <row r="9901" spans="1:1" x14ac:dyDescent="0.25">
      <c r="A9901" s="290"/>
    </row>
    <row r="9902" spans="1:1" x14ac:dyDescent="0.25">
      <c r="A9902" s="290"/>
    </row>
    <row r="9903" spans="1:1" x14ac:dyDescent="0.25">
      <c r="A9903" s="290"/>
    </row>
    <row r="9904" spans="1:1" x14ac:dyDescent="0.25">
      <c r="A9904" s="290"/>
    </row>
    <row r="9905" spans="1:1" x14ac:dyDescent="0.25">
      <c r="A9905" s="290"/>
    </row>
    <row r="9906" spans="1:1" x14ac:dyDescent="0.25">
      <c r="A9906" s="290"/>
    </row>
    <row r="9907" spans="1:1" x14ac:dyDescent="0.25">
      <c r="A9907" s="290"/>
    </row>
    <row r="9908" spans="1:1" x14ac:dyDescent="0.25">
      <c r="A9908" s="290"/>
    </row>
    <row r="9909" spans="1:1" x14ac:dyDescent="0.25">
      <c r="A9909" s="290"/>
    </row>
    <row r="9910" spans="1:1" x14ac:dyDescent="0.25">
      <c r="A9910" s="290"/>
    </row>
    <row r="9911" spans="1:1" x14ac:dyDescent="0.25">
      <c r="A9911" s="290"/>
    </row>
    <row r="9912" spans="1:1" x14ac:dyDescent="0.25">
      <c r="A9912" s="290"/>
    </row>
    <row r="9913" spans="1:1" x14ac:dyDescent="0.25">
      <c r="A9913" s="290"/>
    </row>
    <row r="9914" spans="1:1" x14ac:dyDescent="0.25">
      <c r="A9914" s="290"/>
    </row>
    <row r="9915" spans="1:1" x14ac:dyDescent="0.25">
      <c r="A9915" s="290"/>
    </row>
    <row r="9916" spans="1:1" x14ac:dyDescent="0.25">
      <c r="A9916" s="290"/>
    </row>
    <row r="9917" spans="1:1" x14ac:dyDescent="0.25">
      <c r="A9917" s="290"/>
    </row>
    <row r="9918" spans="1:1" x14ac:dyDescent="0.25">
      <c r="A9918" s="290"/>
    </row>
    <row r="9919" spans="1:1" x14ac:dyDescent="0.25">
      <c r="A9919" s="290"/>
    </row>
    <row r="9920" spans="1:1" x14ac:dyDescent="0.25">
      <c r="A9920" s="290"/>
    </row>
    <row r="9921" spans="1:1" x14ac:dyDescent="0.25">
      <c r="A9921" s="290"/>
    </row>
    <row r="9922" spans="1:1" x14ac:dyDescent="0.25">
      <c r="A9922" s="290"/>
    </row>
    <row r="9923" spans="1:1" x14ac:dyDescent="0.25">
      <c r="A9923" s="290"/>
    </row>
    <row r="9924" spans="1:1" x14ac:dyDescent="0.25">
      <c r="A9924" s="290"/>
    </row>
    <row r="9925" spans="1:1" x14ac:dyDescent="0.25">
      <c r="A9925" s="290"/>
    </row>
    <row r="9926" spans="1:1" x14ac:dyDescent="0.25">
      <c r="A9926" s="290"/>
    </row>
    <row r="9927" spans="1:1" x14ac:dyDescent="0.25">
      <c r="A9927" s="290"/>
    </row>
    <row r="9928" spans="1:1" x14ac:dyDescent="0.25">
      <c r="A9928" s="290"/>
    </row>
    <row r="9929" spans="1:1" x14ac:dyDescent="0.25">
      <c r="A9929" s="290"/>
    </row>
    <row r="9930" spans="1:1" x14ac:dyDescent="0.25">
      <c r="A9930" s="290"/>
    </row>
    <row r="9931" spans="1:1" x14ac:dyDescent="0.25">
      <c r="A9931" s="290"/>
    </row>
    <row r="9932" spans="1:1" x14ac:dyDescent="0.25">
      <c r="A9932" s="290"/>
    </row>
    <row r="9933" spans="1:1" x14ac:dyDescent="0.25">
      <c r="A9933" s="290"/>
    </row>
    <row r="9934" spans="1:1" x14ac:dyDescent="0.25">
      <c r="A9934" s="290"/>
    </row>
    <row r="9935" spans="1:1" x14ac:dyDescent="0.25">
      <c r="A9935" s="290"/>
    </row>
    <row r="9936" spans="1:1" x14ac:dyDescent="0.25">
      <c r="A9936" s="290"/>
    </row>
    <row r="9937" spans="1:1" x14ac:dyDescent="0.25">
      <c r="A9937" s="290"/>
    </row>
    <row r="9938" spans="1:1" x14ac:dyDescent="0.25">
      <c r="A9938" s="290"/>
    </row>
    <row r="9939" spans="1:1" x14ac:dyDescent="0.25">
      <c r="A9939" s="290"/>
    </row>
    <row r="9940" spans="1:1" x14ac:dyDescent="0.25">
      <c r="A9940" s="290"/>
    </row>
    <row r="9941" spans="1:1" x14ac:dyDescent="0.25">
      <c r="A9941" s="290"/>
    </row>
    <row r="9942" spans="1:1" x14ac:dyDescent="0.25">
      <c r="A9942" s="290"/>
    </row>
    <row r="9943" spans="1:1" x14ac:dyDescent="0.25">
      <c r="A9943" s="290"/>
    </row>
    <row r="9944" spans="1:1" x14ac:dyDescent="0.25">
      <c r="A9944" s="290"/>
    </row>
    <row r="9945" spans="1:1" x14ac:dyDescent="0.25">
      <c r="A9945" s="290"/>
    </row>
    <row r="9946" spans="1:1" x14ac:dyDescent="0.25">
      <c r="A9946" s="290"/>
    </row>
    <row r="9947" spans="1:1" x14ac:dyDescent="0.25">
      <c r="A9947" s="290"/>
    </row>
    <row r="9948" spans="1:1" x14ac:dyDescent="0.25">
      <c r="A9948" s="290"/>
    </row>
    <row r="9949" spans="1:1" x14ac:dyDescent="0.25">
      <c r="A9949" s="290"/>
    </row>
    <row r="9950" spans="1:1" x14ac:dyDescent="0.25">
      <c r="A9950" s="290"/>
    </row>
    <row r="9951" spans="1:1" x14ac:dyDescent="0.25">
      <c r="A9951" s="290"/>
    </row>
    <row r="9952" spans="1:1" x14ac:dyDescent="0.25">
      <c r="A9952" s="290"/>
    </row>
    <row r="9953" spans="1:1" x14ac:dyDescent="0.25">
      <c r="A9953" s="290"/>
    </row>
    <row r="9954" spans="1:1" x14ac:dyDescent="0.25">
      <c r="A9954" s="290"/>
    </row>
    <row r="9955" spans="1:1" x14ac:dyDescent="0.25">
      <c r="A9955" s="290"/>
    </row>
    <row r="9956" spans="1:1" x14ac:dyDescent="0.25">
      <c r="A9956" s="290"/>
    </row>
    <row r="9957" spans="1:1" x14ac:dyDescent="0.25">
      <c r="A9957" s="290"/>
    </row>
    <row r="9958" spans="1:1" x14ac:dyDescent="0.25">
      <c r="A9958" s="290"/>
    </row>
    <row r="9959" spans="1:1" x14ac:dyDescent="0.25">
      <c r="A9959" s="290"/>
    </row>
    <row r="9960" spans="1:1" x14ac:dyDescent="0.25">
      <c r="A9960" s="290"/>
    </row>
    <row r="9961" spans="1:1" x14ac:dyDescent="0.25">
      <c r="A9961" s="290"/>
    </row>
    <row r="9962" spans="1:1" x14ac:dyDescent="0.25">
      <c r="A9962" s="290"/>
    </row>
    <row r="9963" spans="1:1" x14ac:dyDescent="0.25">
      <c r="A9963" s="290"/>
    </row>
    <row r="9964" spans="1:1" x14ac:dyDescent="0.25">
      <c r="A9964" s="290"/>
    </row>
    <row r="9965" spans="1:1" x14ac:dyDescent="0.25">
      <c r="A9965" s="290"/>
    </row>
    <row r="9966" spans="1:1" x14ac:dyDescent="0.25">
      <c r="A9966" s="290"/>
    </row>
    <row r="9967" spans="1:1" x14ac:dyDescent="0.25">
      <c r="A9967" s="290"/>
    </row>
    <row r="9968" spans="1:1" x14ac:dyDescent="0.25">
      <c r="A9968" s="290"/>
    </row>
    <row r="9969" spans="1:1" x14ac:dyDescent="0.25">
      <c r="A9969" s="290"/>
    </row>
    <row r="9970" spans="1:1" x14ac:dyDescent="0.25">
      <c r="A9970" s="290"/>
    </row>
    <row r="9971" spans="1:1" x14ac:dyDescent="0.25">
      <c r="A9971" s="290"/>
    </row>
    <row r="9972" spans="1:1" x14ac:dyDescent="0.25">
      <c r="A9972" s="290"/>
    </row>
    <row r="9973" spans="1:1" x14ac:dyDescent="0.25">
      <c r="A9973" s="290"/>
    </row>
    <row r="9974" spans="1:1" x14ac:dyDescent="0.25">
      <c r="A9974" s="290"/>
    </row>
    <row r="9975" spans="1:1" x14ac:dyDescent="0.25">
      <c r="A9975" s="290"/>
    </row>
    <row r="9976" spans="1:1" x14ac:dyDescent="0.25">
      <c r="A9976" s="290"/>
    </row>
    <row r="9977" spans="1:1" x14ac:dyDescent="0.25">
      <c r="A9977" s="290"/>
    </row>
    <row r="9978" spans="1:1" x14ac:dyDescent="0.25">
      <c r="A9978" s="290"/>
    </row>
    <row r="9979" spans="1:1" x14ac:dyDescent="0.25">
      <c r="A9979" s="290"/>
    </row>
    <row r="9980" spans="1:1" x14ac:dyDescent="0.25">
      <c r="A9980" s="290"/>
    </row>
    <row r="9981" spans="1:1" x14ac:dyDescent="0.25">
      <c r="A9981" s="290"/>
    </row>
    <row r="9982" spans="1:1" x14ac:dyDescent="0.25">
      <c r="A9982" s="290"/>
    </row>
    <row r="9983" spans="1:1" x14ac:dyDescent="0.25">
      <c r="A9983" s="290"/>
    </row>
    <row r="9984" spans="1:1" x14ac:dyDescent="0.25">
      <c r="A9984" s="290"/>
    </row>
    <row r="9985" spans="1:1" x14ac:dyDescent="0.25">
      <c r="A9985" s="290"/>
    </row>
    <row r="9986" spans="1:1" x14ac:dyDescent="0.25">
      <c r="A9986" s="290"/>
    </row>
    <row r="9987" spans="1:1" x14ac:dyDescent="0.25">
      <c r="A9987" s="290"/>
    </row>
    <row r="9988" spans="1:1" x14ac:dyDescent="0.25">
      <c r="A9988" s="290"/>
    </row>
    <row r="9989" spans="1:1" x14ac:dyDescent="0.25">
      <c r="A9989" s="290"/>
    </row>
    <row r="9990" spans="1:1" x14ac:dyDescent="0.25">
      <c r="A9990" s="290"/>
    </row>
    <row r="9991" spans="1:1" x14ac:dyDescent="0.25">
      <c r="A9991" s="290"/>
    </row>
    <row r="9992" spans="1:1" x14ac:dyDescent="0.25">
      <c r="A9992" s="290"/>
    </row>
    <row r="9993" spans="1:1" x14ac:dyDescent="0.25">
      <c r="A9993" s="290"/>
    </row>
    <row r="9994" spans="1:1" x14ac:dyDescent="0.25">
      <c r="A9994" s="290"/>
    </row>
    <row r="9995" spans="1:1" x14ac:dyDescent="0.25">
      <c r="A9995" s="290"/>
    </row>
    <row r="9996" spans="1:1" x14ac:dyDescent="0.25">
      <c r="A9996" s="290"/>
    </row>
    <row r="9997" spans="1:1" x14ac:dyDescent="0.25">
      <c r="A9997" s="290"/>
    </row>
    <row r="9998" spans="1:1" x14ac:dyDescent="0.25">
      <c r="A9998" s="290"/>
    </row>
    <row r="9999" spans="1:1" x14ac:dyDescent="0.25">
      <c r="A9999" s="290"/>
    </row>
    <row r="10000" spans="1:1" x14ac:dyDescent="0.25">
      <c r="A10000" s="290"/>
    </row>
    <row r="10001" spans="1:1" x14ac:dyDescent="0.25">
      <c r="A10001" s="290"/>
    </row>
    <row r="10002" spans="1:1" x14ac:dyDescent="0.25">
      <c r="A10002" s="290"/>
    </row>
    <row r="10003" spans="1:1" x14ac:dyDescent="0.25">
      <c r="A10003" s="290"/>
    </row>
    <row r="10004" spans="1:1" x14ac:dyDescent="0.25">
      <c r="A10004" s="290"/>
    </row>
    <row r="10005" spans="1:1" x14ac:dyDescent="0.25">
      <c r="A10005" s="290"/>
    </row>
    <row r="10006" spans="1:1" x14ac:dyDescent="0.25">
      <c r="A10006" s="290"/>
    </row>
    <row r="10007" spans="1:1" x14ac:dyDescent="0.25">
      <c r="A10007" s="290"/>
    </row>
    <row r="10008" spans="1:1" x14ac:dyDescent="0.25">
      <c r="A10008" s="290"/>
    </row>
    <row r="10009" spans="1:1" x14ac:dyDescent="0.25">
      <c r="A10009" s="290"/>
    </row>
    <row r="10010" spans="1:1" x14ac:dyDescent="0.25">
      <c r="A10010" s="290"/>
    </row>
    <row r="10011" spans="1:1" x14ac:dyDescent="0.25">
      <c r="A10011" s="290"/>
    </row>
    <row r="10012" spans="1:1" x14ac:dyDescent="0.25">
      <c r="A10012" s="290"/>
    </row>
    <row r="10013" spans="1:1" x14ac:dyDescent="0.25">
      <c r="A10013" s="290"/>
    </row>
    <row r="10014" spans="1:1" x14ac:dyDescent="0.25">
      <c r="A10014" s="290"/>
    </row>
    <row r="10015" spans="1:1" x14ac:dyDescent="0.25">
      <c r="A10015" s="290"/>
    </row>
    <row r="10016" spans="1:1" x14ac:dyDescent="0.25">
      <c r="A10016" s="290"/>
    </row>
    <row r="10017" spans="1:1" x14ac:dyDescent="0.25">
      <c r="A10017" s="290"/>
    </row>
    <row r="10018" spans="1:1" x14ac:dyDescent="0.25">
      <c r="A10018" s="290"/>
    </row>
    <row r="10019" spans="1:1" x14ac:dyDescent="0.25">
      <c r="A10019" s="290"/>
    </row>
    <row r="10020" spans="1:1" x14ac:dyDescent="0.25">
      <c r="A10020" s="290"/>
    </row>
    <row r="10021" spans="1:1" x14ac:dyDescent="0.25">
      <c r="A10021" s="290"/>
    </row>
    <row r="10022" spans="1:1" x14ac:dyDescent="0.25">
      <c r="A10022" s="290"/>
    </row>
    <row r="10023" spans="1:1" x14ac:dyDescent="0.25">
      <c r="A10023" s="290"/>
    </row>
    <row r="10024" spans="1:1" x14ac:dyDescent="0.25">
      <c r="A10024" s="290"/>
    </row>
    <row r="10025" spans="1:1" x14ac:dyDescent="0.25">
      <c r="A10025" s="290"/>
    </row>
    <row r="10026" spans="1:1" x14ac:dyDescent="0.25">
      <c r="A10026" s="290"/>
    </row>
    <row r="10027" spans="1:1" x14ac:dyDescent="0.25">
      <c r="A10027" s="290"/>
    </row>
    <row r="10028" spans="1:1" x14ac:dyDescent="0.25">
      <c r="A10028" s="290"/>
    </row>
    <row r="10029" spans="1:1" x14ac:dyDescent="0.25">
      <c r="A10029" s="290"/>
    </row>
    <row r="10030" spans="1:1" x14ac:dyDescent="0.25">
      <c r="A10030" s="290"/>
    </row>
    <row r="10031" spans="1:1" x14ac:dyDescent="0.25">
      <c r="A10031" s="290"/>
    </row>
    <row r="10032" spans="1:1" x14ac:dyDescent="0.25">
      <c r="A10032" s="290"/>
    </row>
    <row r="10033" spans="1:1" x14ac:dyDescent="0.25">
      <c r="A10033" s="290"/>
    </row>
    <row r="10034" spans="1:1" x14ac:dyDescent="0.25">
      <c r="A10034" s="290"/>
    </row>
    <row r="10035" spans="1:1" x14ac:dyDescent="0.25">
      <c r="A10035" s="290"/>
    </row>
    <row r="10036" spans="1:1" x14ac:dyDescent="0.25">
      <c r="A10036" s="290"/>
    </row>
    <row r="10037" spans="1:1" x14ac:dyDescent="0.25">
      <c r="A10037" s="290"/>
    </row>
    <row r="10038" spans="1:1" x14ac:dyDescent="0.25">
      <c r="A10038" s="290"/>
    </row>
    <row r="10039" spans="1:1" x14ac:dyDescent="0.25">
      <c r="A10039" s="290"/>
    </row>
    <row r="10040" spans="1:1" x14ac:dyDescent="0.25">
      <c r="A10040" s="290"/>
    </row>
    <row r="10041" spans="1:1" x14ac:dyDescent="0.25">
      <c r="A10041" s="290"/>
    </row>
    <row r="10042" spans="1:1" x14ac:dyDescent="0.25">
      <c r="A10042" s="290"/>
    </row>
    <row r="10043" spans="1:1" x14ac:dyDescent="0.25">
      <c r="A10043" s="290"/>
    </row>
    <row r="10044" spans="1:1" x14ac:dyDescent="0.25">
      <c r="A10044" s="290"/>
    </row>
    <row r="10045" spans="1:1" x14ac:dyDescent="0.25">
      <c r="A10045" s="290"/>
    </row>
    <row r="10046" spans="1:1" x14ac:dyDescent="0.25">
      <c r="A10046" s="290"/>
    </row>
    <row r="10047" spans="1:1" x14ac:dyDescent="0.25">
      <c r="A10047" s="290"/>
    </row>
    <row r="10048" spans="1:1" x14ac:dyDescent="0.25">
      <c r="A10048" s="290"/>
    </row>
    <row r="10049" spans="1:1" x14ac:dyDescent="0.25">
      <c r="A10049" s="290"/>
    </row>
    <row r="10050" spans="1:1" x14ac:dyDescent="0.25">
      <c r="A10050" s="290"/>
    </row>
    <row r="10051" spans="1:1" x14ac:dyDescent="0.25">
      <c r="A10051" s="290"/>
    </row>
    <row r="10052" spans="1:1" x14ac:dyDescent="0.25">
      <c r="A10052" s="290"/>
    </row>
    <row r="10053" spans="1:1" x14ac:dyDescent="0.25">
      <c r="A10053" s="290"/>
    </row>
    <row r="10054" spans="1:1" x14ac:dyDescent="0.25">
      <c r="A10054" s="290"/>
    </row>
    <row r="10055" spans="1:1" x14ac:dyDescent="0.25">
      <c r="A10055" s="290"/>
    </row>
    <row r="10056" spans="1:1" x14ac:dyDescent="0.25">
      <c r="A10056" s="290"/>
    </row>
    <row r="10057" spans="1:1" x14ac:dyDescent="0.25">
      <c r="A10057" s="290"/>
    </row>
    <row r="10058" spans="1:1" x14ac:dyDescent="0.25">
      <c r="A10058" s="290"/>
    </row>
    <row r="10059" spans="1:1" x14ac:dyDescent="0.25">
      <c r="A10059" s="290"/>
    </row>
    <row r="10060" spans="1:1" x14ac:dyDescent="0.25">
      <c r="A10060" s="290"/>
    </row>
    <row r="10061" spans="1:1" x14ac:dyDescent="0.25">
      <c r="A10061" s="290"/>
    </row>
    <row r="10062" spans="1:1" x14ac:dyDescent="0.25">
      <c r="A10062" s="290"/>
    </row>
    <row r="10063" spans="1:1" x14ac:dyDescent="0.25">
      <c r="A10063" s="290"/>
    </row>
    <row r="10064" spans="1:1" x14ac:dyDescent="0.25">
      <c r="A10064" s="290"/>
    </row>
    <row r="10065" spans="1:1" x14ac:dyDescent="0.25">
      <c r="A10065" s="290"/>
    </row>
    <row r="10066" spans="1:1" x14ac:dyDescent="0.25">
      <c r="A10066" s="290"/>
    </row>
    <row r="10067" spans="1:1" x14ac:dyDescent="0.25">
      <c r="A10067" s="290"/>
    </row>
    <row r="10068" spans="1:1" x14ac:dyDescent="0.25">
      <c r="A10068" s="290"/>
    </row>
    <row r="10069" spans="1:1" x14ac:dyDescent="0.25">
      <c r="A10069" s="290"/>
    </row>
    <row r="10070" spans="1:1" x14ac:dyDescent="0.25">
      <c r="A10070" s="290"/>
    </row>
    <row r="10071" spans="1:1" x14ac:dyDescent="0.25">
      <c r="A10071" s="290"/>
    </row>
    <row r="10072" spans="1:1" x14ac:dyDescent="0.25">
      <c r="A10072" s="290"/>
    </row>
    <row r="10073" spans="1:1" x14ac:dyDescent="0.25">
      <c r="A10073" s="290"/>
    </row>
    <row r="10074" spans="1:1" x14ac:dyDescent="0.25">
      <c r="A10074" s="290"/>
    </row>
    <row r="10075" spans="1:1" x14ac:dyDescent="0.25">
      <c r="A10075" s="290"/>
    </row>
    <row r="10076" spans="1:1" x14ac:dyDescent="0.25">
      <c r="A10076" s="290"/>
    </row>
    <row r="10077" spans="1:1" x14ac:dyDescent="0.25">
      <c r="A10077" s="290"/>
    </row>
    <row r="10078" spans="1:1" x14ac:dyDescent="0.25">
      <c r="A10078" s="290"/>
    </row>
    <row r="10079" spans="1:1" x14ac:dyDescent="0.25">
      <c r="A10079" s="290"/>
    </row>
    <row r="10080" spans="1:1" x14ac:dyDescent="0.25">
      <c r="A10080" s="290"/>
    </row>
    <row r="10081" spans="1:1" x14ac:dyDescent="0.25">
      <c r="A10081" s="290"/>
    </row>
    <row r="10082" spans="1:1" x14ac:dyDescent="0.25">
      <c r="A10082" s="290"/>
    </row>
    <row r="10083" spans="1:1" x14ac:dyDescent="0.25">
      <c r="A10083" s="290"/>
    </row>
    <row r="10084" spans="1:1" x14ac:dyDescent="0.25">
      <c r="A10084" s="290"/>
    </row>
    <row r="10085" spans="1:1" x14ac:dyDescent="0.25">
      <c r="A10085" s="290"/>
    </row>
    <row r="10086" spans="1:1" x14ac:dyDescent="0.25">
      <c r="A10086" s="290"/>
    </row>
    <row r="10087" spans="1:1" x14ac:dyDescent="0.25">
      <c r="A10087" s="290"/>
    </row>
    <row r="10088" spans="1:1" x14ac:dyDescent="0.25">
      <c r="A10088" s="290"/>
    </row>
    <row r="10089" spans="1:1" x14ac:dyDescent="0.25">
      <c r="A10089" s="290"/>
    </row>
    <row r="10090" spans="1:1" x14ac:dyDescent="0.25">
      <c r="A10090" s="290"/>
    </row>
    <row r="10091" spans="1:1" x14ac:dyDescent="0.25">
      <c r="A10091" s="290"/>
    </row>
    <row r="10092" spans="1:1" x14ac:dyDescent="0.25">
      <c r="A10092" s="290"/>
    </row>
    <row r="10093" spans="1:1" x14ac:dyDescent="0.25">
      <c r="A10093" s="290"/>
    </row>
    <row r="10094" spans="1:1" x14ac:dyDescent="0.25">
      <c r="A10094" s="290"/>
    </row>
    <row r="10095" spans="1:1" x14ac:dyDescent="0.25">
      <c r="A10095" s="290"/>
    </row>
    <row r="10096" spans="1:1" x14ac:dyDescent="0.25">
      <c r="A10096" s="290"/>
    </row>
    <row r="10097" spans="1:1" x14ac:dyDescent="0.25">
      <c r="A10097" s="290"/>
    </row>
    <row r="10098" spans="1:1" x14ac:dyDescent="0.25">
      <c r="A10098" s="290"/>
    </row>
    <row r="10099" spans="1:1" x14ac:dyDescent="0.25">
      <c r="A10099" s="290"/>
    </row>
    <row r="10100" spans="1:1" x14ac:dyDescent="0.25">
      <c r="A10100" s="290"/>
    </row>
    <row r="10101" spans="1:1" x14ac:dyDescent="0.25">
      <c r="A10101" s="290"/>
    </row>
    <row r="10102" spans="1:1" x14ac:dyDescent="0.25">
      <c r="A10102" s="290"/>
    </row>
    <row r="10103" spans="1:1" x14ac:dyDescent="0.25">
      <c r="A10103" s="290"/>
    </row>
    <row r="10104" spans="1:1" x14ac:dyDescent="0.25">
      <c r="A10104" s="290"/>
    </row>
    <row r="10105" spans="1:1" x14ac:dyDescent="0.25">
      <c r="A10105" s="290"/>
    </row>
    <row r="10106" spans="1:1" x14ac:dyDescent="0.25">
      <c r="A10106" s="290"/>
    </row>
    <row r="10107" spans="1:1" x14ac:dyDescent="0.25">
      <c r="A10107" s="290"/>
    </row>
    <row r="10108" spans="1:1" x14ac:dyDescent="0.25">
      <c r="A10108" s="290"/>
    </row>
    <row r="10109" spans="1:1" x14ac:dyDescent="0.25">
      <c r="A10109" s="290"/>
    </row>
    <row r="10110" spans="1:1" x14ac:dyDescent="0.25">
      <c r="A10110" s="290"/>
    </row>
    <row r="10111" spans="1:1" x14ac:dyDescent="0.25">
      <c r="A10111" s="290"/>
    </row>
    <row r="10112" spans="1:1" x14ac:dyDescent="0.25">
      <c r="A10112" s="290"/>
    </row>
    <row r="10113" spans="1:1" x14ac:dyDescent="0.25">
      <c r="A10113" s="290"/>
    </row>
    <row r="10114" spans="1:1" x14ac:dyDescent="0.25">
      <c r="A10114" s="290"/>
    </row>
    <row r="10115" spans="1:1" x14ac:dyDescent="0.25">
      <c r="A10115" s="290"/>
    </row>
    <row r="10116" spans="1:1" x14ac:dyDescent="0.25">
      <c r="A10116" s="290"/>
    </row>
    <row r="10117" spans="1:1" x14ac:dyDescent="0.25">
      <c r="A10117" s="290"/>
    </row>
    <row r="10118" spans="1:1" x14ac:dyDescent="0.25">
      <c r="A10118" s="290"/>
    </row>
    <row r="10119" spans="1:1" x14ac:dyDescent="0.25">
      <c r="A10119" s="290"/>
    </row>
    <row r="10120" spans="1:1" x14ac:dyDescent="0.25">
      <c r="A10120" s="290"/>
    </row>
    <row r="10121" spans="1:1" x14ac:dyDescent="0.25">
      <c r="A10121" s="290"/>
    </row>
    <row r="10122" spans="1:1" x14ac:dyDescent="0.25">
      <c r="A10122" s="290"/>
    </row>
    <row r="10123" spans="1:1" x14ac:dyDescent="0.25">
      <c r="A10123" s="290"/>
    </row>
    <row r="10124" spans="1:1" x14ac:dyDescent="0.25">
      <c r="A10124" s="290"/>
    </row>
    <row r="10125" spans="1:1" x14ac:dyDescent="0.25">
      <c r="A10125" s="290"/>
    </row>
    <row r="10126" spans="1:1" x14ac:dyDescent="0.25">
      <c r="A10126" s="290"/>
    </row>
    <row r="10127" spans="1:1" x14ac:dyDescent="0.25">
      <c r="A10127" s="290"/>
    </row>
    <row r="10128" spans="1:1" x14ac:dyDescent="0.25">
      <c r="A10128" s="290"/>
    </row>
    <row r="10129" spans="1:1" x14ac:dyDescent="0.25">
      <c r="A10129" s="290"/>
    </row>
    <row r="10130" spans="1:1" x14ac:dyDescent="0.25">
      <c r="A10130" s="290"/>
    </row>
    <row r="10131" spans="1:1" x14ac:dyDescent="0.25">
      <c r="A10131" s="290"/>
    </row>
    <row r="10132" spans="1:1" x14ac:dyDescent="0.25">
      <c r="A10132" s="290"/>
    </row>
    <row r="10133" spans="1:1" x14ac:dyDescent="0.25">
      <c r="A10133" s="290"/>
    </row>
    <row r="10134" spans="1:1" x14ac:dyDescent="0.25">
      <c r="A10134" s="290"/>
    </row>
    <row r="10135" spans="1:1" x14ac:dyDescent="0.25">
      <c r="A10135" s="290"/>
    </row>
    <row r="10136" spans="1:1" x14ac:dyDescent="0.25">
      <c r="A10136" s="290"/>
    </row>
    <row r="10137" spans="1:1" x14ac:dyDescent="0.25">
      <c r="A10137" s="290"/>
    </row>
    <row r="10138" spans="1:1" x14ac:dyDescent="0.25">
      <c r="A10138" s="290"/>
    </row>
    <row r="10139" spans="1:1" x14ac:dyDescent="0.25">
      <c r="A10139" s="290"/>
    </row>
    <row r="10140" spans="1:1" x14ac:dyDescent="0.25">
      <c r="A10140" s="290"/>
    </row>
    <row r="10141" spans="1:1" x14ac:dyDescent="0.25">
      <c r="A10141" s="290"/>
    </row>
    <row r="10142" spans="1:1" x14ac:dyDescent="0.25">
      <c r="A10142" s="290"/>
    </row>
    <row r="10143" spans="1:1" x14ac:dyDescent="0.25">
      <c r="A10143" s="290"/>
    </row>
    <row r="10144" spans="1:1" x14ac:dyDescent="0.25">
      <c r="A10144" s="290"/>
    </row>
    <row r="10145" spans="1:1" x14ac:dyDescent="0.25">
      <c r="A10145" s="290"/>
    </row>
    <row r="10146" spans="1:1" x14ac:dyDescent="0.25">
      <c r="A10146" s="290"/>
    </row>
    <row r="10147" spans="1:1" x14ac:dyDescent="0.25">
      <c r="A10147" s="290"/>
    </row>
    <row r="10148" spans="1:1" x14ac:dyDescent="0.25">
      <c r="A10148" s="290"/>
    </row>
    <row r="10149" spans="1:1" x14ac:dyDescent="0.25">
      <c r="A10149" s="290"/>
    </row>
    <row r="10150" spans="1:1" x14ac:dyDescent="0.25">
      <c r="A10150" s="290"/>
    </row>
    <row r="10151" spans="1:1" x14ac:dyDescent="0.25">
      <c r="A10151" s="290"/>
    </row>
    <row r="10152" spans="1:1" x14ac:dyDescent="0.25">
      <c r="A10152" s="290"/>
    </row>
    <row r="10153" spans="1:1" x14ac:dyDescent="0.25">
      <c r="A10153" s="290"/>
    </row>
    <row r="10154" spans="1:1" x14ac:dyDescent="0.25">
      <c r="A10154" s="290"/>
    </row>
    <row r="10155" spans="1:1" x14ac:dyDescent="0.25">
      <c r="A10155" s="290"/>
    </row>
    <row r="10156" spans="1:1" x14ac:dyDescent="0.25">
      <c r="A10156" s="290"/>
    </row>
    <row r="10157" spans="1:1" x14ac:dyDescent="0.25">
      <c r="A10157" s="290"/>
    </row>
    <row r="10158" spans="1:1" x14ac:dyDescent="0.25">
      <c r="A10158" s="290"/>
    </row>
    <row r="10159" spans="1:1" x14ac:dyDescent="0.25">
      <c r="A10159" s="290"/>
    </row>
    <row r="10160" spans="1:1" x14ac:dyDescent="0.25">
      <c r="A10160" s="290"/>
    </row>
    <row r="10161" spans="1:1" x14ac:dyDescent="0.25">
      <c r="A10161" s="290"/>
    </row>
    <row r="10162" spans="1:1" x14ac:dyDescent="0.25">
      <c r="A10162" s="290"/>
    </row>
    <row r="10163" spans="1:1" x14ac:dyDescent="0.25">
      <c r="A10163" s="290"/>
    </row>
    <row r="10164" spans="1:1" x14ac:dyDescent="0.25">
      <c r="A10164" s="290"/>
    </row>
    <row r="10165" spans="1:1" x14ac:dyDescent="0.25">
      <c r="A10165" s="290"/>
    </row>
    <row r="10166" spans="1:1" x14ac:dyDescent="0.25">
      <c r="A10166" s="290"/>
    </row>
    <row r="10167" spans="1:1" x14ac:dyDescent="0.25">
      <c r="A10167" s="290"/>
    </row>
    <row r="10168" spans="1:1" x14ac:dyDescent="0.25">
      <c r="A10168" s="290"/>
    </row>
    <row r="10169" spans="1:1" x14ac:dyDescent="0.25">
      <c r="A10169" s="290"/>
    </row>
    <row r="10170" spans="1:1" x14ac:dyDescent="0.25">
      <c r="A10170" s="290"/>
    </row>
    <row r="10171" spans="1:1" x14ac:dyDescent="0.25">
      <c r="A10171" s="290"/>
    </row>
    <row r="10172" spans="1:1" x14ac:dyDescent="0.25">
      <c r="A10172" s="290"/>
    </row>
    <row r="10173" spans="1:1" x14ac:dyDescent="0.25">
      <c r="A10173" s="290"/>
    </row>
    <row r="10174" spans="1:1" x14ac:dyDescent="0.25">
      <c r="A10174" s="290"/>
    </row>
    <row r="10175" spans="1:1" x14ac:dyDescent="0.25">
      <c r="A10175" s="290"/>
    </row>
    <row r="10176" spans="1:1" x14ac:dyDescent="0.25">
      <c r="A10176" s="290"/>
    </row>
    <row r="10177" spans="1:1" x14ac:dyDescent="0.25">
      <c r="A10177" s="290"/>
    </row>
    <row r="10178" spans="1:1" x14ac:dyDescent="0.25">
      <c r="A10178" s="290"/>
    </row>
    <row r="10179" spans="1:1" x14ac:dyDescent="0.25">
      <c r="A10179" s="290"/>
    </row>
    <row r="10180" spans="1:1" x14ac:dyDescent="0.25">
      <c r="A10180" s="290"/>
    </row>
    <row r="10181" spans="1:1" x14ac:dyDescent="0.25">
      <c r="A10181" s="290"/>
    </row>
    <row r="10182" spans="1:1" x14ac:dyDescent="0.25">
      <c r="A10182" s="290"/>
    </row>
    <row r="10183" spans="1:1" x14ac:dyDescent="0.25">
      <c r="A10183" s="290"/>
    </row>
    <row r="10184" spans="1:1" x14ac:dyDescent="0.25">
      <c r="A10184" s="290"/>
    </row>
    <row r="10185" spans="1:1" x14ac:dyDescent="0.25">
      <c r="A10185" s="290"/>
    </row>
    <row r="10186" spans="1:1" x14ac:dyDescent="0.25">
      <c r="A10186" s="290"/>
    </row>
    <row r="10187" spans="1:1" x14ac:dyDescent="0.25">
      <c r="A10187" s="290"/>
    </row>
    <row r="10188" spans="1:1" x14ac:dyDescent="0.25">
      <c r="A10188" s="290"/>
    </row>
    <row r="10189" spans="1:1" x14ac:dyDescent="0.25">
      <c r="A10189" s="290"/>
    </row>
    <row r="10190" spans="1:1" x14ac:dyDescent="0.25">
      <c r="A10190" s="290"/>
    </row>
    <row r="10191" spans="1:1" x14ac:dyDescent="0.25">
      <c r="A10191" s="290"/>
    </row>
    <row r="10192" spans="1:1" x14ac:dyDescent="0.25">
      <c r="A10192" s="290"/>
    </row>
    <row r="10193" spans="1:1" x14ac:dyDescent="0.25">
      <c r="A10193" s="290"/>
    </row>
    <row r="10194" spans="1:1" x14ac:dyDescent="0.25">
      <c r="A10194" s="290"/>
    </row>
    <row r="10195" spans="1:1" x14ac:dyDescent="0.25">
      <c r="A10195" s="290"/>
    </row>
    <row r="10196" spans="1:1" x14ac:dyDescent="0.25">
      <c r="A10196" s="290"/>
    </row>
    <row r="10197" spans="1:1" x14ac:dyDescent="0.25">
      <c r="A10197" s="290"/>
    </row>
    <row r="10198" spans="1:1" x14ac:dyDescent="0.25">
      <c r="A10198" s="290"/>
    </row>
    <row r="10199" spans="1:1" x14ac:dyDescent="0.25">
      <c r="A10199" s="290"/>
    </row>
    <row r="10200" spans="1:1" x14ac:dyDescent="0.25">
      <c r="A10200" s="290"/>
    </row>
    <row r="10201" spans="1:1" x14ac:dyDescent="0.25">
      <c r="A10201" s="290"/>
    </row>
    <row r="10202" spans="1:1" x14ac:dyDescent="0.25">
      <c r="A10202" s="290"/>
    </row>
    <row r="10203" spans="1:1" x14ac:dyDescent="0.25">
      <c r="A10203" s="290"/>
    </row>
    <row r="10204" spans="1:1" x14ac:dyDescent="0.25">
      <c r="A10204" s="290"/>
    </row>
    <row r="10205" spans="1:1" x14ac:dyDescent="0.25">
      <c r="A10205" s="290"/>
    </row>
    <row r="10206" spans="1:1" x14ac:dyDescent="0.25">
      <c r="A10206" s="290"/>
    </row>
    <row r="10207" spans="1:1" x14ac:dyDescent="0.25">
      <c r="A10207" s="290"/>
    </row>
    <row r="10208" spans="1:1" x14ac:dyDescent="0.25">
      <c r="A10208" s="290"/>
    </row>
    <row r="10209" spans="1:1" x14ac:dyDescent="0.25">
      <c r="A10209" s="290"/>
    </row>
    <row r="10210" spans="1:1" x14ac:dyDescent="0.25">
      <c r="A10210" s="290"/>
    </row>
    <row r="10211" spans="1:1" x14ac:dyDescent="0.25">
      <c r="A10211" s="290"/>
    </row>
    <row r="10212" spans="1:1" x14ac:dyDescent="0.25">
      <c r="A10212" s="290"/>
    </row>
    <row r="10213" spans="1:1" x14ac:dyDescent="0.25">
      <c r="A10213" s="290"/>
    </row>
    <row r="10214" spans="1:1" x14ac:dyDescent="0.25">
      <c r="A10214" s="290"/>
    </row>
    <row r="10215" spans="1:1" x14ac:dyDescent="0.25">
      <c r="A10215" s="290"/>
    </row>
    <row r="10216" spans="1:1" x14ac:dyDescent="0.25">
      <c r="A10216" s="290"/>
    </row>
    <row r="10217" spans="1:1" x14ac:dyDescent="0.25">
      <c r="A10217" s="290"/>
    </row>
    <row r="10218" spans="1:1" x14ac:dyDescent="0.25">
      <c r="A10218" s="290"/>
    </row>
    <row r="10219" spans="1:1" x14ac:dyDescent="0.25">
      <c r="A10219" s="290"/>
    </row>
    <row r="10220" spans="1:1" x14ac:dyDescent="0.25">
      <c r="A10220" s="290"/>
    </row>
    <row r="10221" spans="1:1" x14ac:dyDescent="0.25">
      <c r="A10221" s="290"/>
    </row>
    <row r="10222" spans="1:1" x14ac:dyDescent="0.25">
      <c r="A10222" s="290"/>
    </row>
    <row r="10223" spans="1:1" x14ac:dyDescent="0.25">
      <c r="A10223" s="290"/>
    </row>
    <row r="10224" spans="1:1" x14ac:dyDescent="0.25">
      <c r="A10224" s="290"/>
    </row>
    <row r="10225" spans="1:1" x14ac:dyDescent="0.25">
      <c r="A10225" s="290"/>
    </row>
    <row r="10226" spans="1:1" x14ac:dyDescent="0.25">
      <c r="A10226" s="290"/>
    </row>
    <row r="10227" spans="1:1" x14ac:dyDescent="0.25">
      <c r="A10227" s="290"/>
    </row>
    <row r="10228" spans="1:1" x14ac:dyDescent="0.25">
      <c r="A10228" s="290"/>
    </row>
    <row r="10229" spans="1:1" x14ac:dyDescent="0.25">
      <c r="A10229" s="290"/>
    </row>
    <row r="10230" spans="1:1" x14ac:dyDescent="0.25">
      <c r="A10230" s="290"/>
    </row>
    <row r="10231" spans="1:1" x14ac:dyDescent="0.25">
      <c r="A10231" s="290"/>
    </row>
    <row r="10232" spans="1:1" x14ac:dyDescent="0.25">
      <c r="A10232" s="290"/>
    </row>
    <row r="10233" spans="1:1" x14ac:dyDescent="0.25">
      <c r="A10233" s="290"/>
    </row>
    <row r="10234" spans="1:1" x14ac:dyDescent="0.25">
      <c r="A10234" s="290"/>
    </row>
    <row r="10235" spans="1:1" x14ac:dyDescent="0.25">
      <c r="A10235" s="290"/>
    </row>
    <row r="10236" spans="1:1" x14ac:dyDescent="0.25">
      <c r="A10236" s="290"/>
    </row>
    <row r="10237" spans="1:1" x14ac:dyDescent="0.25">
      <c r="A10237" s="290"/>
    </row>
    <row r="10238" spans="1:1" x14ac:dyDescent="0.25">
      <c r="A10238" s="290"/>
    </row>
    <row r="10239" spans="1:1" x14ac:dyDescent="0.25">
      <c r="A10239" s="290"/>
    </row>
    <row r="10240" spans="1:1" x14ac:dyDescent="0.25">
      <c r="A10240" s="290"/>
    </row>
    <row r="10241" spans="1:1" x14ac:dyDescent="0.25">
      <c r="A10241" s="290"/>
    </row>
    <row r="10242" spans="1:1" x14ac:dyDescent="0.25">
      <c r="A10242" s="290"/>
    </row>
    <row r="10243" spans="1:1" x14ac:dyDescent="0.25">
      <c r="A10243" s="290"/>
    </row>
    <row r="10244" spans="1:1" x14ac:dyDescent="0.25">
      <c r="A10244" s="290"/>
    </row>
    <row r="10245" spans="1:1" x14ac:dyDescent="0.25">
      <c r="A10245" s="290"/>
    </row>
    <row r="10246" spans="1:1" x14ac:dyDescent="0.25">
      <c r="A10246" s="290"/>
    </row>
    <row r="10247" spans="1:1" x14ac:dyDescent="0.25">
      <c r="A10247" s="290"/>
    </row>
    <row r="10248" spans="1:1" x14ac:dyDescent="0.25">
      <c r="A10248" s="290"/>
    </row>
    <row r="10249" spans="1:1" x14ac:dyDescent="0.25">
      <c r="A10249" s="290"/>
    </row>
    <row r="10250" spans="1:1" x14ac:dyDescent="0.25">
      <c r="A10250" s="290"/>
    </row>
    <row r="10251" spans="1:1" x14ac:dyDescent="0.25">
      <c r="A10251" s="290"/>
    </row>
    <row r="10252" spans="1:1" x14ac:dyDescent="0.25">
      <c r="A10252" s="290"/>
    </row>
    <row r="10253" spans="1:1" x14ac:dyDescent="0.25">
      <c r="A10253" s="290"/>
    </row>
    <row r="10254" spans="1:1" x14ac:dyDescent="0.25">
      <c r="A10254" s="290"/>
    </row>
    <row r="10255" spans="1:1" x14ac:dyDescent="0.25">
      <c r="A10255" s="290"/>
    </row>
    <row r="10256" spans="1:1" x14ac:dyDescent="0.25">
      <c r="A10256" s="290"/>
    </row>
    <row r="10257" spans="1:1" x14ac:dyDescent="0.25">
      <c r="A10257" s="290"/>
    </row>
    <row r="10258" spans="1:1" x14ac:dyDescent="0.25">
      <c r="A10258" s="290"/>
    </row>
    <row r="10259" spans="1:1" x14ac:dyDescent="0.25">
      <c r="A10259" s="290"/>
    </row>
    <row r="10260" spans="1:1" x14ac:dyDescent="0.25">
      <c r="A10260" s="290"/>
    </row>
    <row r="10261" spans="1:1" x14ac:dyDescent="0.25">
      <c r="A10261" s="290"/>
    </row>
    <row r="10262" spans="1:1" x14ac:dyDescent="0.25">
      <c r="A10262" s="290"/>
    </row>
    <row r="10263" spans="1:1" x14ac:dyDescent="0.25">
      <c r="A10263" s="290"/>
    </row>
    <row r="10264" spans="1:1" x14ac:dyDescent="0.25">
      <c r="A10264" s="290"/>
    </row>
    <row r="10265" spans="1:1" x14ac:dyDescent="0.25">
      <c r="A10265" s="290"/>
    </row>
    <row r="10266" spans="1:1" x14ac:dyDescent="0.25">
      <c r="A10266" s="290"/>
    </row>
    <row r="10267" spans="1:1" x14ac:dyDescent="0.25">
      <c r="A10267" s="290"/>
    </row>
    <row r="10268" spans="1:1" x14ac:dyDescent="0.25">
      <c r="A10268" s="290"/>
    </row>
    <row r="10269" spans="1:1" x14ac:dyDescent="0.25">
      <c r="A10269" s="290"/>
    </row>
    <row r="10270" spans="1:1" x14ac:dyDescent="0.25">
      <c r="A10270" s="290"/>
    </row>
    <row r="10271" spans="1:1" x14ac:dyDescent="0.25">
      <c r="A10271" s="290"/>
    </row>
    <row r="10272" spans="1:1" x14ac:dyDescent="0.25">
      <c r="A10272" s="290"/>
    </row>
    <row r="10273" spans="1:1" x14ac:dyDescent="0.25">
      <c r="A10273" s="290"/>
    </row>
    <row r="10274" spans="1:1" x14ac:dyDescent="0.25">
      <c r="A10274" s="290"/>
    </row>
    <row r="10275" spans="1:1" x14ac:dyDescent="0.25">
      <c r="A10275" s="290"/>
    </row>
    <row r="10276" spans="1:1" x14ac:dyDescent="0.25">
      <c r="A10276" s="290"/>
    </row>
    <row r="10277" spans="1:1" x14ac:dyDescent="0.25">
      <c r="A10277" s="290"/>
    </row>
    <row r="10278" spans="1:1" x14ac:dyDescent="0.25">
      <c r="A10278" s="290"/>
    </row>
    <row r="10279" spans="1:1" x14ac:dyDescent="0.25">
      <c r="A10279" s="290"/>
    </row>
    <row r="10280" spans="1:1" x14ac:dyDescent="0.25">
      <c r="A10280" s="290"/>
    </row>
    <row r="10281" spans="1:1" x14ac:dyDescent="0.25">
      <c r="A10281" s="290"/>
    </row>
    <row r="10282" spans="1:1" x14ac:dyDescent="0.25">
      <c r="A10282" s="290"/>
    </row>
    <row r="10283" spans="1:1" x14ac:dyDescent="0.25">
      <c r="A10283" s="290"/>
    </row>
    <row r="10284" spans="1:1" x14ac:dyDescent="0.25">
      <c r="A10284" s="290"/>
    </row>
    <row r="10285" spans="1:1" x14ac:dyDescent="0.25">
      <c r="A10285" s="290"/>
    </row>
    <row r="10286" spans="1:1" x14ac:dyDescent="0.25">
      <c r="A10286" s="290"/>
    </row>
    <row r="10287" spans="1:1" x14ac:dyDescent="0.25">
      <c r="A10287" s="290"/>
    </row>
    <row r="10288" spans="1:1" x14ac:dyDescent="0.25">
      <c r="A10288" s="290"/>
    </row>
    <row r="10289" spans="1:1" x14ac:dyDescent="0.25">
      <c r="A10289" s="290"/>
    </row>
    <row r="10290" spans="1:1" x14ac:dyDescent="0.25">
      <c r="A10290" s="290"/>
    </row>
    <row r="10291" spans="1:1" x14ac:dyDescent="0.25">
      <c r="A10291" s="290"/>
    </row>
    <row r="10292" spans="1:1" x14ac:dyDescent="0.25">
      <c r="A10292" s="290"/>
    </row>
    <row r="10293" spans="1:1" x14ac:dyDescent="0.25">
      <c r="A10293" s="290"/>
    </row>
    <row r="10294" spans="1:1" x14ac:dyDescent="0.25">
      <c r="A10294" s="290"/>
    </row>
    <row r="10295" spans="1:1" x14ac:dyDescent="0.25">
      <c r="A10295" s="290"/>
    </row>
    <row r="10296" spans="1:1" x14ac:dyDescent="0.25">
      <c r="A10296" s="290"/>
    </row>
    <row r="10297" spans="1:1" x14ac:dyDescent="0.25">
      <c r="A10297" s="290"/>
    </row>
    <row r="10298" spans="1:1" x14ac:dyDescent="0.25">
      <c r="A10298" s="290"/>
    </row>
    <row r="10299" spans="1:1" x14ac:dyDescent="0.25">
      <c r="A10299" s="290"/>
    </row>
    <row r="10300" spans="1:1" x14ac:dyDescent="0.25">
      <c r="A10300" s="290"/>
    </row>
    <row r="10301" spans="1:1" x14ac:dyDescent="0.25">
      <c r="A10301" s="290"/>
    </row>
    <row r="10302" spans="1:1" x14ac:dyDescent="0.25">
      <c r="A10302" s="290"/>
    </row>
    <row r="10303" spans="1:1" x14ac:dyDescent="0.25">
      <c r="A10303" s="290"/>
    </row>
    <row r="10304" spans="1:1" x14ac:dyDescent="0.25">
      <c r="A10304" s="290"/>
    </row>
    <row r="10305" spans="1:1" x14ac:dyDescent="0.25">
      <c r="A10305" s="290"/>
    </row>
    <row r="10306" spans="1:1" x14ac:dyDescent="0.25">
      <c r="A10306" s="290"/>
    </row>
    <row r="10307" spans="1:1" x14ac:dyDescent="0.25">
      <c r="A10307" s="290"/>
    </row>
    <row r="10308" spans="1:1" x14ac:dyDescent="0.25">
      <c r="A10308" s="290"/>
    </row>
    <row r="10309" spans="1:1" x14ac:dyDescent="0.25">
      <c r="A10309" s="290"/>
    </row>
    <row r="10310" spans="1:1" x14ac:dyDescent="0.25">
      <c r="A10310" s="290"/>
    </row>
    <row r="10311" spans="1:1" x14ac:dyDescent="0.25">
      <c r="A10311" s="290"/>
    </row>
    <row r="10312" spans="1:1" x14ac:dyDescent="0.25">
      <c r="A10312" s="290"/>
    </row>
    <row r="10313" spans="1:1" x14ac:dyDescent="0.25">
      <c r="A10313" s="290"/>
    </row>
    <row r="10314" spans="1:1" x14ac:dyDescent="0.25">
      <c r="A10314" s="290"/>
    </row>
    <row r="10315" spans="1:1" x14ac:dyDescent="0.25">
      <c r="A10315" s="290"/>
    </row>
    <row r="10316" spans="1:1" x14ac:dyDescent="0.25">
      <c r="A10316" s="290"/>
    </row>
    <row r="10317" spans="1:1" x14ac:dyDescent="0.25">
      <c r="A10317" s="290"/>
    </row>
    <row r="10318" spans="1:1" x14ac:dyDescent="0.25">
      <c r="A10318" s="290"/>
    </row>
    <row r="10319" spans="1:1" x14ac:dyDescent="0.25">
      <c r="A10319" s="290"/>
    </row>
    <row r="10320" spans="1:1" x14ac:dyDescent="0.25">
      <c r="A10320" s="290"/>
    </row>
    <row r="10321" spans="1:1" x14ac:dyDescent="0.25">
      <c r="A10321" s="290"/>
    </row>
    <row r="10322" spans="1:1" x14ac:dyDescent="0.25">
      <c r="A10322" s="290"/>
    </row>
    <row r="10323" spans="1:1" x14ac:dyDescent="0.25">
      <c r="A10323" s="290"/>
    </row>
    <row r="10324" spans="1:1" x14ac:dyDescent="0.25">
      <c r="A10324" s="290"/>
    </row>
    <row r="10325" spans="1:1" x14ac:dyDescent="0.25">
      <c r="A10325" s="290"/>
    </row>
    <row r="10326" spans="1:1" x14ac:dyDescent="0.25">
      <c r="A10326" s="290"/>
    </row>
    <row r="10327" spans="1:1" x14ac:dyDescent="0.25">
      <c r="A10327" s="290"/>
    </row>
    <row r="10328" spans="1:1" x14ac:dyDescent="0.25">
      <c r="A10328" s="290"/>
    </row>
    <row r="10329" spans="1:1" x14ac:dyDescent="0.25">
      <c r="A10329" s="290"/>
    </row>
    <row r="10330" spans="1:1" x14ac:dyDescent="0.25">
      <c r="A10330" s="290"/>
    </row>
    <row r="10331" spans="1:1" x14ac:dyDescent="0.25">
      <c r="A10331" s="290"/>
    </row>
    <row r="10332" spans="1:1" x14ac:dyDescent="0.25">
      <c r="A10332" s="290"/>
    </row>
    <row r="10333" spans="1:1" x14ac:dyDescent="0.25">
      <c r="A10333" s="290"/>
    </row>
    <row r="10334" spans="1:1" x14ac:dyDescent="0.25">
      <c r="A10334" s="290"/>
    </row>
    <row r="10335" spans="1:1" x14ac:dyDescent="0.25">
      <c r="A10335" s="290"/>
    </row>
    <row r="10336" spans="1:1" x14ac:dyDescent="0.25">
      <c r="A10336" s="290"/>
    </row>
    <row r="10337" spans="1:1" x14ac:dyDescent="0.25">
      <c r="A10337" s="290"/>
    </row>
    <row r="10338" spans="1:1" x14ac:dyDescent="0.25">
      <c r="A10338" s="290"/>
    </row>
    <row r="10339" spans="1:1" x14ac:dyDescent="0.25">
      <c r="A10339" s="290"/>
    </row>
    <row r="10340" spans="1:1" x14ac:dyDescent="0.25">
      <c r="A10340" s="290"/>
    </row>
    <row r="10341" spans="1:1" x14ac:dyDescent="0.25">
      <c r="A10341" s="290"/>
    </row>
    <row r="10342" spans="1:1" x14ac:dyDescent="0.25">
      <c r="A10342" s="290"/>
    </row>
    <row r="10343" spans="1:1" x14ac:dyDescent="0.25">
      <c r="A10343" s="290"/>
    </row>
    <row r="10344" spans="1:1" x14ac:dyDescent="0.25">
      <c r="A10344" s="290"/>
    </row>
    <row r="10345" spans="1:1" x14ac:dyDescent="0.25">
      <c r="A10345" s="290"/>
    </row>
    <row r="10346" spans="1:1" x14ac:dyDescent="0.25">
      <c r="A10346" s="290"/>
    </row>
    <row r="10347" spans="1:1" x14ac:dyDescent="0.25">
      <c r="A10347" s="290"/>
    </row>
    <row r="10348" spans="1:1" x14ac:dyDescent="0.25">
      <c r="A10348" s="290"/>
    </row>
    <row r="10349" spans="1:1" x14ac:dyDescent="0.25">
      <c r="A10349" s="290"/>
    </row>
    <row r="10350" spans="1:1" x14ac:dyDescent="0.25">
      <c r="A10350" s="290"/>
    </row>
    <row r="10351" spans="1:1" x14ac:dyDescent="0.25">
      <c r="A10351" s="290"/>
    </row>
    <row r="10352" spans="1:1" x14ac:dyDescent="0.25">
      <c r="A10352" s="290"/>
    </row>
    <row r="10353" spans="1:1" x14ac:dyDescent="0.25">
      <c r="A10353" s="290"/>
    </row>
    <row r="10354" spans="1:1" x14ac:dyDescent="0.25">
      <c r="A10354" s="290"/>
    </row>
    <row r="10355" spans="1:1" x14ac:dyDescent="0.25">
      <c r="A10355" s="290"/>
    </row>
    <row r="10356" spans="1:1" x14ac:dyDescent="0.25">
      <c r="A10356" s="290"/>
    </row>
    <row r="10357" spans="1:1" x14ac:dyDescent="0.25">
      <c r="A10357" s="290"/>
    </row>
    <row r="10358" spans="1:1" x14ac:dyDescent="0.25">
      <c r="A10358" s="290"/>
    </row>
    <row r="10359" spans="1:1" x14ac:dyDescent="0.25">
      <c r="A10359" s="290"/>
    </row>
    <row r="10360" spans="1:1" x14ac:dyDescent="0.25">
      <c r="A10360" s="290"/>
    </row>
    <row r="10361" spans="1:1" x14ac:dyDescent="0.25">
      <c r="A10361" s="290"/>
    </row>
    <row r="10362" spans="1:1" x14ac:dyDescent="0.25">
      <c r="A10362" s="290"/>
    </row>
    <row r="10363" spans="1:1" x14ac:dyDescent="0.25">
      <c r="A10363" s="290"/>
    </row>
    <row r="10364" spans="1:1" x14ac:dyDescent="0.25">
      <c r="A10364" s="290"/>
    </row>
    <row r="10365" spans="1:1" x14ac:dyDescent="0.25">
      <c r="A10365" s="290"/>
    </row>
    <row r="10366" spans="1:1" x14ac:dyDescent="0.25">
      <c r="A10366" s="290"/>
    </row>
    <row r="10367" spans="1:1" x14ac:dyDescent="0.25">
      <c r="A10367" s="290"/>
    </row>
    <row r="10368" spans="1:1" x14ac:dyDescent="0.25">
      <c r="A10368" s="290"/>
    </row>
    <row r="10369" spans="1:1" x14ac:dyDescent="0.25">
      <c r="A10369" s="290"/>
    </row>
    <row r="10370" spans="1:1" x14ac:dyDescent="0.25">
      <c r="A10370" s="290"/>
    </row>
    <row r="10371" spans="1:1" x14ac:dyDescent="0.25">
      <c r="A10371" s="290"/>
    </row>
    <row r="10372" spans="1:1" x14ac:dyDescent="0.25">
      <c r="A10372" s="290"/>
    </row>
    <row r="10373" spans="1:1" x14ac:dyDescent="0.25">
      <c r="A10373" s="290"/>
    </row>
    <row r="10374" spans="1:1" x14ac:dyDescent="0.25">
      <c r="A10374" s="290"/>
    </row>
    <row r="10375" spans="1:1" x14ac:dyDescent="0.25">
      <c r="A10375" s="290"/>
    </row>
    <row r="10376" spans="1:1" x14ac:dyDescent="0.25">
      <c r="A10376" s="290"/>
    </row>
    <row r="10377" spans="1:1" x14ac:dyDescent="0.25">
      <c r="A10377" s="290"/>
    </row>
    <row r="10378" spans="1:1" x14ac:dyDescent="0.25">
      <c r="A10378" s="290"/>
    </row>
    <row r="10379" spans="1:1" x14ac:dyDescent="0.25">
      <c r="A10379" s="290"/>
    </row>
    <row r="10380" spans="1:1" x14ac:dyDescent="0.25">
      <c r="A10380" s="290"/>
    </row>
    <row r="10381" spans="1:1" x14ac:dyDescent="0.25">
      <c r="A10381" s="290"/>
    </row>
    <row r="10382" spans="1:1" x14ac:dyDescent="0.25">
      <c r="A10382" s="290"/>
    </row>
    <row r="10383" spans="1:1" x14ac:dyDescent="0.25">
      <c r="A10383" s="290"/>
    </row>
    <row r="10384" spans="1:1" x14ac:dyDescent="0.25">
      <c r="A10384" s="290"/>
    </row>
    <row r="10385" spans="1:1" x14ac:dyDescent="0.25">
      <c r="A10385" s="290"/>
    </row>
    <row r="10386" spans="1:1" x14ac:dyDescent="0.25">
      <c r="A10386" s="290"/>
    </row>
    <row r="10387" spans="1:1" x14ac:dyDescent="0.25">
      <c r="A10387" s="290"/>
    </row>
    <row r="10388" spans="1:1" x14ac:dyDescent="0.25">
      <c r="A10388" s="290"/>
    </row>
    <row r="10389" spans="1:1" x14ac:dyDescent="0.25">
      <c r="A10389" s="290"/>
    </row>
    <row r="10390" spans="1:1" x14ac:dyDescent="0.25">
      <c r="A10390" s="290"/>
    </row>
    <row r="10391" spans="1:1" x14ac:dyDescent="0.25">
      <c r="A10391" s="290"/>
    </row>
    <row r="10392" spans="1:1" x14ac:dyDescent="0.25">
      <c r="A10392" s="290"/>
    </row>
    <row r="10393" spans="1:1" x14ac:dyDescent="0.25">
      <c r="A10393" s="290"/>
    </row>
    <row r="10394" spans="1:1" x14ac:dyDescent="0.25">
      <c r="A10394" s="290"/>
    </row>
    <row r="10395" spans="1:1" x14ac:dyDescent="0.25">
      <c r="A10395" s="290"/>
    </row>
    <row r="10396" spans="1:1" x14ac:dyDescent="0.25">
      <c r="A10396" s="290"/>
    </row>
    <row r="10397" spans="1:1" x14ac:dyDescent="0.25">
      <c r="A10397" s="290"/>
    </row>
    <row r="10398" spans="1:1" x14ac:dyDescent="0.25">
      <c r="A10398" s="290"/>
    </row>
    <row r="10399" spans="1:1" x14ac:dyDescent="0.25">
      <c r="A10399" s="290"/>
    </row>
    <row r="10400" spans="1:1" x14ac:dyDescent="0.25">
      <c r="A10400" s="290"/>
    </row>
    <row r="10401" spans="1:1" x14ac:dyDescent="0.25">
      <c r="A10401" s="290"/>
    </row>
    <row r="10402" spans="1:1" x14ac:dyDescent="0.25">
      <c r="A10402" s="290"/>
    </row>
    <row r="10403" spans="1:1" x14ac:dyDescent="0.25">
      <c r="A10403" s="290"/>
    </row>
    <row r="10404" spans="1:1" x14ac:dyDescent="0.25">
      <c r="A10404" s="290"/>
    </row>
    <row r="10405" spans="1:1" x14ac:dyDescent="0.25">
      <c r="A10405" s="290"/>
    </row>
    <row r="10406" spans="1:1" x14ac:dyDescent="0.25">
      <c r="A10406" s="290"/>
    </row>
    <row r="10407" spans="1:1" x14ac:dyDescent="0.25">
      <c r="A10407" s="290"/>
    </row>
    <row r="10408" spans="1:1" x14ac:dyDescent="0.25">
      <c r="A10408" s="290"/>
    </row>
    <row r="10409" spans="1:1" x14ac:dyDescent="0.25">
      <c r="A10409" s="290"/>
    </row>
    <row r="10410" spans="1:1" x14ac:dyDescent="0.25">
      <c r="A10410" s="290"/>
    </row>
    <row r="10411" spans="1:1" x14ac:dyDescent="0.25">
      <c r="A10411" s="290"/>
    </row>
    <row r="10412" spans="1:1" x14ac:dyDescent="0.25">
      <c r="A10412" s="290"/>
    </row>
    <row r="10413" spans="1:1" x14ac:dyDescent="0.25">
      <c r="A10413" s="290"/>
    </row>
    <row r="10414" spans="1:1" x14ac:dyDescent="0.25">
      <c r="A10414" s="290"/>
    </row>
    <row r="10415" spans="1:1" x14ac:dyDescent="0.25">
      <c r="A10415" s="290"/>
    </row>
    <row r="10416" spans="1:1" x14ac:dyDescent="0.25">
      <c r="A10416" s="290"/>
    </row>
    <row r="10417" spans="1:1" x14ac:dyDescent="0.25">
      <c r="A10417" s="290"/>
    </row>
    <row r="10418" spans="1:1" x14ac:dyDescent="0.25">
      <c r="A10418" s="290"/>
    </row>
    <row r="10419" spans="1:1" x14ac:dyDescent="0.25">
      <c r="A10419" s="290"/>
    </row>
    <row r="10420" spans="1:1" x14ac:dyDescent="0.25">
      <c r="A10420" s="290"/>
    </row>
    <row r="10421" spans="1:1" x14ac:dyDescent="0.25">
      <c r="A10421" s="290"/>
    </row>
    <row r="10422" spans="1:1" x14ac:dyDescent="0.25">
      <c r="A10422" s="290"/>
    </row>
    <row r="10423" spans="1:1" x14ac:dyDescent="0.25">
      <c r="A10423" s="290"/>
    </row>
    <row r="10424" spans="1:1" x14ac:dyDescent="0.25">
      <c r="A10424" s="290"/>
    </row>
    <row r="10425" spans="1:1" x14ac:dyDescent="0.25">
      <c r="A10425" s="290"/>
    </row>
    <row r="10426" spans="1:1" x14ac:dyDescent="0.25">
      <c r="A10426" s="290"/>
    </row>
    <row r="10427" spans="1:1" x14ac:dyDescent="0.25">
      <c r="A10427" s="290"/>
    </row>
    <row r="10428" spans="1:1" x14ac:dyDescent="0.25">
      <c r="A10428" s="290"/>
    </row>
    <row r="10429" spans="1:1" x14ac:dyDescent="0.25">
      <c r="A10429" s="290"/>
    </row>
    <row r="10430" spans="1:1" x14ac:dyDescent="0.25">
      <c r="A10430" s="290"/>
    </row>
    <row r="10431" spans="1:1" x14ac:dyDescent="0.25">
      <c r="A10431" s="290"/>
    </row>
    <row r="10432" spans="1:1" x14ac:dyDescent="0.25">
      <c r="A10432" s="290"/>
    </row>
    <row r="10433" spans="1:1" x14ac:dyDescent="0.25">
      <c r="A10433" s="290"/>
    </row>
    <row r="10434" spans="1:1" x14ac:dyDescent="0.25">
      <c r="A10434" s="290"/>
    </row>
    <row r="10435" spans="1:1" x14ac:dyDescent="0.25">
      <c r="A10435" s="290"/>
    </row>
    <row r="10436" spans="1:1" x14ac:dyDescent="0.25">
      <c r="A10436" s="290"/>
    </row>
    <row r="10437" spans="1:1" x14ac:dyDescent="0.25">
      <c r="A10437" s="290"/>
    </row>
    <row r="10438" spans="1:1" x14ac:dyDescent="0.25">
      <c r="A10438" s="290"/>
    </row>
    <row r="10439" spans="1:1" x14ac:dyDescent="0.25">
      <c r="A10439" s="290"/>
    </row>
    <row r="10440" spans="1:1" x14ac:dyDescent="0.25">
      <c r="A10440" s="290"/>
    </row>
    <row r="10441" spans="1:1" x14ac:dyDescent="0.25">
      <c r="A10441" s="290"/>
    </row>
    <row r="10442" spans="1:1" x14ac:dyDescent="0.25">
      <c r="A10442" s="290"/>
    </row>
    <row r="10443" spans="1:1" x14ac:dyDescent="0.25">
      <c r="A10443" s="290"/>
    </row>
    <row r="10444" spans="1:1" x14ac:dyDescent="0.25">
      <c r="A10444" s="290"/>
    </row>
    <row r="10445" spans="1:1" x14ac:dyDescent="0.25">
      <c r="A10445" s="290"/>
    </row>
    <row r="10446" spans="1:1" x14ac:dyDescent="0.25">
      <c r="A10446" s="290"/>
    </row>
    <row r="10447" spans="1:1" x14ac:dyDescent="0.25">
      <c r="A10447" s="290"/>
    </row>
    <row r="10448" spans="1:1" x14ac:dyDescent="0.25">
      <c r="A10448" s="290"/>
    </row>
    <row r="10449" spans="1:1" x14ac:dyDescent="0.25">
      <c r="A10449" s="290"/>
    </row>
    <row r="10450" spans="1:1" x14ac:dyDescent="0.25">
      <c r="A10450" s="290"/>
    </row>
    <row r="10451" spans="1:1" x14ac:dyDescent="0.25">
      <c r="A10451" s="290"/>
    </row>
    <row r="10452" spans="1:1" x14ac:dyDescent="0.25">
      <c r="A10452" s="290"/>
    </row>
    <row r="10453" spans="1:1" x14ac:dyDescent="0.25">
      <c r="A10453" s="290"/>
    </row>
    <row r="10454" spans="1:1" x14ac:dyDescent="0.25">
      <c r="A10454" s="290"/>
    </row>
    <row r="10455" spans="1:1" x14ac:dyDescent="0.25">
      <c r="A10455" s="290"/>
    </row>
    <row r="10456" spans="1:1" x14ac:dyDescent="0.25">
      <c r="A10456" s="290"/>
    </row>
    <row r="10457" spans="1:1" x14ac:dyDescent="0.25">
      <c r="A10457" s="290"/>
    </row>
    <row r="10458" spans="1:1" x14ac:dyDescent="0.25">
      <c r="A10458" s="290"/>
    </row>
    <row r="10459" spans="1:1" x14ac:dyDescent="0.25">
      <c r="A10459" s="290"/>
    </row>
    <row r="10460" spans="1:1" x14ac:dyDescent="0.25">
      <c r="A10460" s="290"/>
    </row>
    <row r="10461" spans="1:1" x14ac:dyDescent="0.25">
      <c r="A10461" s="290"/>
    </row>
    <row r="10462" spans="1:1" x14ac:dyDescent="0.25">
      <c r="A10462" s="290"/>
    </row>
    <row r="10463" spans="1:1" x14ac:dyDescent="0.25">
      <c r="A10463" s="290"/>
    </row>
    <row r="10464" spans="1:1" x14ac:dyDescent="0.25">
      <c r="A10464" s="290"/>
    </row>
    <row r="10465" spans="1:1" x14ac:dyDescent="0.25">
      <c r="A10465" s="290"/>
    </row>
    <row r="10466" spans="1:1" x14ac:dyDescent="0.25">
      <c r="A10466" s="290"/>
    </row>
    <row r="10467" spans="1:1" x14ac:dyDescent="0.25">
      <c r="A10467" s="290"/>
    </row>
    <row r="10468" spans="1:1" x14ac:dyDescent="0.25">
      <c r="A10468" s="290"/>
    </row>
    <row r="10469" spans="1:1" x14ac:dyDescent="0.25">
      <c r="A10469" s="290"/>
    </row>
    <row r="10470" spans="1:1" x14ac:dyDescent="0.25">
      <c r="A10470" s="290"/>
    </row>
    <row r="10471" spans="1:1" x14ac:dyDescent="0.25">
      <c r="A10471" s="290"/>
    </row>
    <row r="10472" spans="1:1" x14ac:dyDescent="0.25">
      <c r="A10472" s="290"/>
    </row>
    <row r="10473" spans="1:1" x14ac:dyDescent="0.25">
      <c r="A10473" s="290"/>
    </row>
    <row r="10474" spans="1:1" x14ac:dyDescent="0.25">
      <c r="A10474" s="290"/>
    </row>
    <row r="10475" spans="1:1" x14ac:dyDescent="0.25">
      <c r="A10475" s="290"/>
    </row>
    <row r="10476" spans="1:1" x14ac:dyDescent="0.25">
      <c r="A10476" s="290"/>
    </row>
    <row r="10477" spans="1:1" x14ac:dyDescent="0.25">
      <c r="A10477" s="290"/>
    </row>
    <row r="10478" spans="1:1" x14ac:dyDescent="0.25">
      <c r="A10478" s="290"/>
    </row>
    <row r="10479" spans="1:1" x14ac:dyDescent="0.25">
      <c r="A10479" s="290"/>
    </row>
    <row r="10480" spans="1:1" x14ac:dyDescent="0.25">
      <c r="A10480" s="290"/>
    </row>
    <row r="10481" spans="1:1" x14ac:dyDescent="0.25">
      <c r="A10481" s="290"/>
    </row>
    <row r="10482" spans="1:1" x14ac:dyDescent="0.25">
      <c r="A10482" s="290"/>
    </row>
    <row r="10483" spans="1:1" x14ac:dyDescent="0.25">
      <c r="A10483" s="290"/>
    </row>
    <row r="10484" spans="1:1" x14ac:dyDescent="0.25">
      <c r="A10484" s="290"/>
    </row>
    <row r="10485" spans="1:1" x14ac:dyDescent="0.25">
      <c r="A10485" s="290"/>
    </row>
    <row r="10486" spans="1:1" x14ac:dyDescent="0.25">
      <c r="A10486" s="290"/>
    </row>
    <row r="10487" spans="1:1" x14ac:dyDescent="0.25">
      <c r="A10487" s="290"/>
    </row>
    <row r="10488" spans="1:1" x14ac:dyDescent="0.25">
      <c r="A10488" s="290"/>
    </row>
    <row r="10489" spans="1:1" x14ac:dyDescent="0.25">
      <c r="A10489" s="290"/>
    </row>
    <row r="10490" spans="1:1" x14ac:dyDescent="0.25">
      <c r="A10490" s="290"/>
    </row>
    <row r="10491" spans="1:1" x14ac:dyDescent="0.25">
      <c r="A10491" s="290"/>
    </row>
    <row r="10492" spans="1:1" x14ac:dyDescent="0.25">
      <c r="A10492" s="290"/>
    </row>
    <row r="10493" spans="1:1" x14ac:dyDescent="0.25">
      <c r="A10493" s="290"/>
    </row>
    <row r="10494" spans="1:1" x14ac:dyDescent="0.25">
      <c r="A10494" s="290"/>
    </row>
    <row r="10495" spans="1:1" x14ac:dyDescent="0.25">
      <c r="A10495" s="290"/>
    </row>
    <row r="10496" spans="1:1" x14ac:dyDescent="0.25">
      <c r="A10496" s="290"/>
    </row>
    <row r="10497" spans="1:1" x14ac:dyDescent="0.25">
      <c r="A10497" s="290"/>
    </row>
    <row r="10498" spans="1:1" x14ac:dyDescent="0.25">
      <c r="A10498" s="290"/>
    </row>
    <row r="10499" spans="1:1" x14ac:dyDescent="0.25">
      <c r="A10499" s="290"/>
    </row>
    <row r="10500" spans="1:1" x14ac:dyDescent="0.25">
      <c r="A10500" s="290"/>
    </row>
    <row r="10501" spans="1:1" x14ac:dyDescent="0.25">
      <c r="A10501" s="290"/>
    </row>
    <row r="10502" spans="1:1" x14ac:dyDescent="0.25">
      <c r="A10502" s="290"/>
    </row>
    <row r="10503" spans="1:1" x14ac:dyDescent="0.25">
      <c r="A10503" s="290"/>
    </row>
    <row r="10504" spans="1:1" x14ac:dyDescent="0.25">
      <c r="A10504" s="290"/>
    </row>
    <row r="10505" spans="1:1" x14ac:dyDescent="0.25">
      <c r="A10505" s="290"/>
    </row>
    <row r="10506" spans="1:1" x14ac:dyDescent="0.25">
      <c r="A10506" s="290"/>
    </row>
    <row r="10507" spans="1:1" x14ac:dyDescent="0.25">
      <c r="A10507" s="290"/>
    </row>
    <row r="10508" spans="1:1" x14ac:dyDescent="0.25">
      <c r="A10508" s="290"/>
    </row>
    <row r="10509" spans="1:1" x14ac:dyDescent="0.25">
      <c r="A10509" s="290"/>
    </row>
    <row r="10510" spans="1:1" x14ac:dyDescent="0.25">
      <c r="A10510" s="290"/>
    </row>
    <row r="10511" spans="1:1" x14ac:dyDescent="0.25">
      <c r="A10511" s="290"/>
    </row>
    <row r="10512" spans="1:1" x14ac:dyDescent="0.25">
      <c r="A10512" s="290"/>
    </row>
    <row r="10513" spans="1:1" x14ac:dyDescent="0.25">
      <c r="A10513" s="290"/>
    </row>
    <row r="10514" spans="1:1" x14ac:dyDescent="0.25">
      <c r="A10514" s="290"/>
    </row>
    <row r="10515" spans="1:1" x14ac:dyDescent="0.25">
      <c r="A10515" s="290"/>
    </row>
    <row r="10516" spans="1:1" x14ac:dyDescent="0.25">
      <c r="A10516" s="290"/>
    </row>
    <row r="10517" spans="1:1" x14ac:dyDescent="0.25">
      <c r="A10517" s="290"/>
    </row>
    <row r="10518" spans="1:1" x14ac:dyDescent="0.25">
      <c r="A10518" s="290"/>
    </row>
    <row r="10519" spans="1:1" x14ac:dyDescent="0.25">
      <c r="A10519" s="290"/>
    </row>
    <row r="10520" spans="1:1" x14ac:dyDescent="0.25">
      <c r="A10520" s="290"/>
    </row>
    <row r="10521" spans="1:1" x14ac:dyDescent="0.25">
      <c r="A10521" s="290"/>
    </row>
    <row r="10522" spans="1:1" x14ac:dyDescent="0.25">
      <c r="A10522" s="290"/>
    </row>
    <row r="10523" spans="1:1" x14ac:dyDescent="0.25">
      <c r="A10523" s="290"/>
    </row>
    <row r="10524" spans="1:1" x14ac:dyDescent="0.25">
      <c r="A10524" s="290"/>
    </row>
    <row r="10525" spans="1:1" x14ac:dyDescent="0.25">
      <c r="A10525" s="290"/>
    </row>
    <row r="10526" spans="1:1" x14ac:dyDescent="0.25">
      <c r="A10526" s="290"/>
    </row>
    <row r="10527" spans="1:1" x14ac:dyDescent="0.25">
      <c r="A10527" s="290"/>
    </row>
    <row r="10528" spans="1:1" x14ac:dyDescent="0.25">
      <c r="A10528" s="290"/>
    </row>
    <row r="10529" spans="1:1" x14ac:dyDescent="0.25">
      <c r="A10529" s="290"/>
    </row>
    <row r="10530" spans="1:1" x14ac:dyDescent="0.25">
      <c r="A10530" s="290"/>
    </row>
    <row r="10531" spans="1:1" x14ac:dyDescent="0.25">
      <c r="A10531" s="290"/>
    </row>
    <row r="10532" spans="1:1" x14ac:dyDescent="0.25">
      <c r="A10532" s="290"/>
    </row>
    <row r="10533" spans="1:1" x14ac:dyDescent="0.25">
      <c r="A10533" s="290"/>
    </row>
    <row r="10534" spans="1:1" x14ac:dyDescent="0.25">
      <c r="A10534" s="290"/>
    </row>
    <row r="10535" spans="1:1" x14ac:dyDescent="0.25">
      <c r="A10535" s="290"/>
    </row>
    <row r="10536" spans="1:1" x14ac:dyDescent="0.25">
      <c r="A10536" s="290"/>
    </row>
    <row r="10537" spans="1:1" x14ac:dyDescent="0.25">
      <c r="A10537" s="290"/>
    </row>
    <row r="10538" spans="1:1" x14ac:dyDescent="0.25">
      <c r="A10538" s="290"/>
    </row>
    <row r="10539" spans="1:1" x14ac:dyDescent="0.25">
      <c r="A10539" s="290"/>
    </row>
    <row r="10540" spans="1:1" x14ac:dyDescent="0.25">
      <c r="A10540" s="290"/>
    </row>
    <row r="10541" spans="1:1" x14ac:dyDescent="0.25">
      <c r="A10541" s="290"/>
    </row>
    <row r="10542" spans="1:1" x14ac:dyDescent="0.25">
      <c r="A10542" s="290"/>
    </row>
    <row r="10543" spans="1:1" x14ac:dyDescent="0.25">
      <c r="A10543" s="290"/>
    </row>
    <row r="10544" spans="1:1" x14ac:dyDescent="0.25">
      <c r="A10544" s="290"/>
    </row>
    <row r="10545" spans="1:1" x14ac:dyDescent="0.25">
      <c r="A10545" s="290"/>
    </row>
    <row r="10546" spans="1:1" x14ac:dyDescent="0.25">
      <c r="A10546" s="290"/>
    </row>
    <row r="10547" spans="1:1" x14ac:dyDescent="0.25">
      <c r="A10547" s="290"/>
    </row>
    <row r="10548" spans="1:1" x14ac:dyDescent="0.25">
      <c r="A10548" s="290"/>
    </row>
    <row r="10549" spans="1:1" x14ac:dyDescent="0.25">
      <c r="A10549" s="290"/>
    </row>
    <row r="10550" spans="1:1" x14ac:dyDescent="0.25">
      <c r="A10550" s="290"/>
    </row>
    <row r="10551" spans="1:1" x14ac:dyDescent="0.25">
      <c r="A10551" s="290"/>
    </row>
    <row r="10552" spans="1:1" x14ac:dyDescent="0.25">
      <c r="A10552" s="290"/>
    </row>
    <row r="10553" spans="1:1" x14ac:dyDescent="0.25">
      <c r="A10553" s="290"/>
    </row>
    <row r="10554" spans="1:1" x14ac:dyDescent="0.25">
      <c r="A10554" s="290"/>
    </row>
    <row r="10555" spans="1:1" x14ac:dyDescent="0.25">
      <c r="A10555" s="290"/>
    </row>
    <row r="10556" spans="1:1" x14ac:dyDescent="0.25">
      <c r="A10556" s="290"/>
    </row>
    <row r="10557" spans="1:1" x14ac:dyDescent="0.25">
      <c r="A10557" s="290"/>
    </row>
    <row r="10558" spans="1:1" x14ac:dyDescent="0.25">
      <c r="A10558" s="290"/>
    </row>
    <row r="10559" spans="1:1" x14ac:dyDescent="0.25">
      <c r="A10559" s="290"/>
    </row>
    <row r="10560" spans="1:1" x14ac:dyDescent="0.25">
      <c r="A10560" s="290"/>
    </row>
    <row r="10561" spans="1:1" x14ac:dyDescent="0.25">
      <c r="A10561" s="290"/>
    </row>
    <row r="10562" spans="1:1" x14ac:dyDescent="0.25">
      <c r="A10562" s="290"/>
    </row>
    <row r="10563" spans="1:1" x14ac:dyDescent="0.25">
      <c r="A10563" s="290"/>
    </row>
    <row r="10564" spans="1:1" x14ac:dyDescent="0.25">
      <c r="A10564" s="290"/>
    </row>
    <row r="10565" spans="1:1" x14ac:dyDescent="0.25">
      <c r="A10565" s="290"/>
    </row>
    <row r="10566" spans="1:1" x14ac:dyDescent="0.25">
      <c r="A10566" s="290"/>
    </row>
    <row r="10567" spans="1:1" x14ac:dyDescent="0.25">
      <c r="A10567" s="290"/>
    </row>
    <row r="10568" spans="1:1" x14ac:dyDescent="0.25">
      <c r="A10568" s="290"/>
    </row>
    <row r="10569" spans="1:1" x14ac:dyDescent="0.25">
      <c r="A10569" s="290"/>
    </row>
    <row r="10570" spans="1:1" x14ac:dyDescent="0.25">
      <c r="A10570" s="290"/>
    </row>
    <row r="10571" spans="1:1" x14ac:dyDescent="0.25">
      <c r="A10571" s="290"/>
    </row>
    <row r="10572" spans="1:1" x14ac:dyDescent="0.25">
      <c r="A10572" s="290"/>
    </row>
    <row r="10573" spans="1:1" x14ac:dyDescent="0.25">
      <c r="A10573" s="290"/>
    </row>
    <row r="10574" spans="1:1" x14ac:dyDescent="0.25">
      <c r="A10574" s="290"/>
    </row>
    <row r="10575" spans="1:1" x14ac:dyDescent="0.25">
      <c r="A10575" s="290"/>
    </row>
    <row r="10576" spans="1:1" x14ac:dyDescent="0.25">
      <c r="A10576" s="290"/>
    </row>
    <row r="10577" spans="1:1" x14ac:dyDescent="0.25">
      <c r="A10577" s="290"/>
    </row>
    <row r="10578" spans="1:1" x14ac:dyDescent="0.25">
      <c r="A10578" s="290"/>
    </row>
    <row r="10579" spans="1:1" x14ac:dyDescent="0.25">
      <c r="A10579" s="290"/>
    </row>
    <row r="10580" spans="1:1" x14ac:dyDescent="0.25">
      <c r="A10580" s="290"/>
    </row>
    <row r="10581" spans="1:1" x14ac:dyDescent="0.25">
      <c r="A10581" s="290"/>
    </row>
    <row r="10582" spans="1:1" x14ac:dyDescent="0.25">
      <c r="A10582" s="290"/>
    </row>
    <row r="10583" spans="1:1" x14ac:dyDescent="0.25">
      <c r="A10583" s="290"/>
    </row>
    <row r="10584" spans="1:1" x14ac:dyDescent="0.25">
      <c r="A10584" s="290"/>
    </row>
    <row r="10585" spans="1:1" x14ac:dyDescent="0.25">
      <c r="A10585" s="290"/>
    </row>
    <row r="10586" spans="1:1" x14ac:dyDescent="0.25">
      <c r="A10586" s="290"/>
    </row>
    <row r="10587" spans="1:1" x14ac:dyDescent="0.25">
      <c r="A10587" s="290"/>
    </row>
    <row r="10588" spans="1:1" x14ac:dyDescent="0.25">
      <c r="A10588" s="290"/>
    </row>
    <row r="10589" spans="1:1" x14ac:dyDescent="0.25">
      <c r="A10589" s="290"/>
    </row>
    <row r="10590" spans="1:1" x14ac:dyDescent="0.25">
      <c r="A10590" s="290"/>
    </row>
    <row r="10591" spans="1:1" x14ac:dyDescent="0.25">
      <c r="A10591" s="290"/>
    </row>
    <row r="10592" spans="1:1" x14ac:dyDescent="0.25">
      <c r="A10592" s="290"/>
    </row>
    <row r="10593" spans="1:1" x14ac:dyDescent="0.25">
      <c r="A10593" s="290"/>
    </row>
    <row r="10594" spans="1:1" x14ac:dyDescent="0.25">
      <c r="A10594" s="290"/>
    </row>
    <row r="10595" spans="1:1" x14ac:dyDescent="0.25">
      <c r="A10595" s="290"/>
    </row>
    <row r="10596" spans="1:1" x14ac:dyDescent="0.25">
      <c r="A10596" s="290"/>
    </row>
    <row r="10597" spans="1:1" x14ac:dyDescent="0.25">
      <c r="A10597" s="290"/>
    </row>
    <row r="10598" spans="1:1" x14ac:dyDescent="0.25">
      <c r="A10598" s="290"/>
    </row>
    <row r="10599" spans="1:1" x14ac:dyDescent="0.25">
      <c r="A10599" s="290"/>
    </row>
    <row r="10600" spans="1:1" x14ac:dyDescent="0.25">
      <c r="A10600" s="290"/>
    </row>
    <row r="10601" spans="1:1" x14ac:dyDescent="0.25">
      <c r="A10601" s="290"/>
    </row>
    <row r="10602" spans="1:1" x14ac:dyDescent="0.25">
      <c r="A10602" s="290"/>
    </row>
    <row r="10603" spans="1:1" x14ac:dyDescent="0.25">
      <c r="A10603" s="290"/>
    </row>
    <row r="10604" spans="1:1" x14ac:dyDescent="0.25">
      <c r="A10604" s="290"/>
    </row>
    <row r="10605" spans="1:1" x14ac:dyDescent="0.25">
      <c r="A10605" s="290"/>
    </row>
    <row r="10606" spans="1:1" x14ac:dyDescent="0.25">
      <c r="A10606" s="290"/>
    </row>
    <row r="10607" spans="1:1" x14ac:dyDescent="0.25">
      <c r="A10607" s="290"/>
    </row>
    <row r="10608" spans="1:1" x14ac:dyDescent="0.25">
      <c r="A10608" s="290"/>
    </row>
    <row r="10609" spans="1:1" x14ac:dyDescent="0.25">
      <c r="A10609" s="290"/>
    </row>
    <row r="10610" spans="1:1" x14ac:dyDescent="0.25">
      <c r="A10610" s="290"/>
    </row>
    <row r="10611" spans="1:1" x14ac:dyDescent="0.25">
      <c r="A10611" s="290"/>
    </row>
    <row r="10612" spans="1:1" x14ac:dyDescent="0.25">
      <c r="A10612" s="290"/>
    </row>
    <row r="10613" spans="1:1" x14ac:dyDescent="0.25">
      <c r="A10613" s="290"/>
    </row>
    <row r="10614" spans="1:1" x14ac:dyDescent="0.25">
      <c r="A10614" s="290"/>
    </row>
    <row r="10615" spans="1:1" x14ac:dyDescent="0.25">
      <c r="A10615" s="290"/>
    </row>
    <row r="10616" spans="1:1" x14ac:dyDescent="0.25">
      <c r="A10616" s="290"/>
    </row>
    <row r="10617" spans="1:1" x14ac:dyDescent="0.25">
      <c r="A10617" s="290"/>
    </row>
    <row r="10618" spans="1:1" x14ac:dyDescent="0.25">
      <c r="A10618" s="290"/>
    </row>
    <row r="10619" spans="1:1" x14ac:dyDescent="0.25">
      <c r="A10619" s="290"/>
    </row>
    <row r="10620" spans="1:1" x14ac:dyDescent="0.25">
      <c r="A10620" s="290"/>
    </row>
    <row r="10621" spans="1:1" x14ac:dyDescent="0.25">
      <c r="A10621" s="290"/>
    </row>
    <row r="10622" spans="1:1" x14ac:dyDescent="0.25">
      <c r="A10622" s="290"/>
    </row>
    <row r="10623" spans="1:1" x14ac:dyDescent="0.25">
      <c r="A10623" s="290"/>
    </row>
    <row r="10624" spans="1:1" x14ac:dyDescent="0.25">
      <c r="A10624" s="290"/>
    </row>
    <row r="10625" spans="1:1" x14ac:dyDescent="0.25">
      <c r="A10625" s="290"/>
    </row>
    <row r="10626" spans="1:1" x14ac:dyDescent="0.25">
      <c r="A10626" s="290"/>
    </row>
    <row r="10627" spans="1:1" x14ac:dyDescent="0.25">
      <c r="A10627" s="290"/>
    </row>
    <row r="10628" spans="1:1" x14ac:dyDescent="0.25">
      <c r="A10628" s="290"/>
    </row>
    <row r="10629" spans="1:1" x14ac:dyDescent="0.25">
      <c r="A10629" s="290"/>
    </row>
    <row r="10630" spans="1:1" x14ac:dyDescent="0.25">
      <c r="A10630" s="290"/>
    </row>
    <row r="10631" spans="1:1" x14ac:dyDescent="0.25">
      <c r="A10631" s="290"/>
    </row>
    <row r="10632" spans="1:1" x14ac:dyDescent="0.25">
      <c r="A10632" s="290"/>
    </row>
    <row r="10633" spans="1:1" x14ac:dyDescent="0.25">
      <c r="A10633" s="290"/>
    </row>
    <row r="10634" spans="1:1" x14ac:dyDescent="0.25">
      <c r="A10634" s="290"/>
    </row>
    <row r="10635" spans="1:1" x14ac:dyDescent="0.25">
      <c r="A10635" s="290"/>
    </row>
    <row r="10636" spans="1:1" x14ac:dyDescent="0.25">
      <c r="A10636" s="290"/>
    </row>
    <row r="10637" spans="1:1" x14ac:dyDescent="0.25">
      <c r="A10637" s="290"/>
    </row>
    <row r="10638" spans="1:1" x14ac:dyDescent="0.25">
      <c r="A10638" s="290"/>
    </row>
    <row r="10639" spans="1:1" x14ac:dyDescent="0.25">
      <c r="A10639" s="290"/>
    </row>
    <row r="10640" spans="1:1" x14ac:dyDescent="0.25">
      <c r="A10640" s="290"/>
    </row>
    <row r="10641" spans="1:1" x14ac:dyDescent="0.25">
      <c r="A10641" s="290"/>
    </row>
    <row r="10642" spans="1:1" x14ac:dyDescent="0.25">
      <c r="A10642" s="290"/>
    </row>
    <row r="10643" spans="1:1" x14ac:dyDescent="0.25">
      <c r="A10643" s="290"/>
    </row>
    <row r="10644" spans="1:1" x14ac:dyDescent="0.25">
      <c r="A10644" s="290"/>
    </row>
    <row r="10645" spans="1:1" x14ac:dyDescent="0.25">
      <c r="A10645" s="290"/>
    </row>
    <row r="10646" spans="1:1" x14ac:dyDescent="0.25">
      <c r="A10646" s="290"/>
    </row>
    <row r="10647" spans="1:1" x14ac:dyDescent="0.25">
      <c r="A10647" s="290"/>
    </row>
    <row r="10648" spans="1:1" x14ac:dyDescent="0.25">
      <c r="A10648" s="290"/>
    </row>
    <row r="10649" spans="1:1" x14ac:dyDescent="0.25">
      <c r="A10649" s="290"/>
    </row>
    <row r="10650" spans="1:1" x14ac:dyDescent="0.25">
      <c r="A10650" s="290"/>
    </row>
    <row r="10651" spans="1:1" x14ac:dyDescent="0.25">
      <c r="A10651" s="290"/>
    </row>
    <row r="10652" spans="1:1" x14ac:dyDescent="0.25">
      <c r="A10652" s="290"/>
    </row>
    <row r="10653" spans="1:1" x14ac:dyDescent="0.25">
      <c r="A10653" s="290"/>
    </row>
    <row r="10654" spans="1:1" x14ac:dyDescent="0.25">
      <c r="A10654" s="290"/>
    </row>
    <row r="10655" spans="1:1" x14ac:dyDescent="0.25">
      <c r="A10655" s="290"/>
    </row>
    <row r="10656" spans="1:1" x14ac:dyDescent="0.25">
      <c r="A10656" s="290"/>
    </row>
    <row r="10657" spans="1:1" x14ac:dyDescent="0.25">
      <c r="A10657" s="290"/>
    </row>
    <row r="10658" spans="1:1" x14ac:dyDescent="0.25">
      <c r="A10658" s="290"/>
    </row>
    <row r="10659" spans="1:1" x14ac:dyDescent="0.25">
      <c r="A10659" s="290"/>
    </row>
    <row r="10660" spans="1:1" x14ac:dyDescent="0.25">
      <c r="A10660" s="290"/>
    </row>
    <row r="10661" spans="1:1" x14ac:dyDescent="0.25">
      <c r="A10661" s="290"/>
    </row>
    <row r="10662" spans="1:1" x14ac:dyDescent="0.25">
      <c r="A10662" s="290"/>
    </row>
    <row r="10663" spans="1:1" x14ac:dyDescent="0.25">
      <c r="A10663" s="290"/>
    </row>
    <row r="10664" spans="1:1" x14ac:dyDescent="0.25">
      <c r="A10664" s="290"/>
    </row>
    <row r="10665" spans="1:1" x14ac:dyDescent="0.25">
      <c r="A10665" s="290"/>
    </row>
    <row r="10666" spans="1:1" x14ac:dyDescent="0.25">
      <c r="A10666" s="290"/>
    </row>
    <row r="10667" spans="1:1" x14ac:dyDescent="0.25">
      <c r="A10667" s="290"/>
    </row>
    <row r="10668" spans="1:1" x14ac:dyDescent="0.25">
      <c r="A10668" s="290"/>
    </row>
    <row r="10669" spans="1:1" x14ac:dyDescent="0.25">
      <c r="A10669" s="290"/>
    </row>
    <row r="10670" spans="1:1" x14ac:dyDescent="0.25">
      <c r="A10670" s="290"/>
    </row>
    <row r="10671" spans="1:1" x14ac:dyDescent="0.25">
      <c r="A10671" s="290"/>
    </row>
    <row r="10672" spans="1:1" x14ac:dyDescent="0.25">
      <c r="A10672" s="290"/>
    </row>
    <row r="10673" spans="1:1" x14ac:dyDescent="0.25">
      <c r="A10673" s="290"/>
    </row>
    <row r="10674" spans="1:1" x14ac:dyDescent="0.25">
      <c r="A10674" s="290"/>
    </row>
    <row r="10675" spans="1:1" x14ac:dyDescent="0.25">
      <c r="A10675" s="290"/>
    </row>
    <row r="10676" spans="1:1" x14ac:dyDescent="0.25">
      <c r="A10676" s="290"/>
    </row>
    <row r="10677" spans="1:1" x14ac:dyDescent="0.25">
      <c r="A10677" s="290"/>
    </row>
    <row r="10678" spans="1:1" x14ac:dyDescent="0.25">
      <c r="A10678" s="290"/>
    </row>
    <row r="10679" spans="1:1" x14ac:dyDescent="0.25">
      <c r="A10679" s="290"/>
    </row>
    <row r="10680" spans="1:1" x14ac:dyDescent="0.25">
      <c r="A10680" s="290"/>
    </row>
    <row r="10681" spans="1:1" x14ac:dyDescent="0.25">
      <c r="A10681" s="290"/>
    </row>
    <row r="10682" spans="1:1" x14ac:dyDescent="0.25">
      <c r="A10682" s="290"/>
    </row>
    <row r="10683" spans="1:1" x14ac:dyDescent="0.25">
      <c r="A10683" s="290"/>
    </row>
    <row r="10684" spans="1:1" x14ac:dyDescent="0.25">
      <c r="A10684" s="290"/>
    </row>
    <row r="10685" spans="1:1" x14ac:dyDescent="0.25">
      <c r="A10685" s="290"/>
    </row>
    <row r="10686" spans="1:1" x14ac:dyDescent="0.25">
      <c r="A10686" s="290"/>
    </row>
    <row r="10687" spans="1:1" x14ac:dyDescent="0.25">
      <c r="A10687" s="290"/>
    </row>
    <row r="10688" spans="1:1" x14ac:dyDescent="0.25">
      <c r="A10688" s="290"/>
    </row>
    <row r="10689" spans="1:1" x14ac:dyDescent="0.25">
      <c r="A10689" s="290"/>
    </row>
    <row r="10690" spans="1:1" x14ac:dyDescent="0.25">
      <c r="A10690" s="290"/>
    </row>
    <row r="10691" spans="1:1" x14ac:dyDescent="0.25">
      <c r="A10691" s="290"/>
    </row>
    <row r="10692" spans="1:1" x14ac:dyDescent="0.25">
      <c r="A10692" s="290"/>
    </row>
    <row r="10693" spans="1:1" x14ac:dyDescent="0.25">
      <c r="A10693" s="290"/>
    </row>
    <row r="10694" spans="1:1" x14ac:dyDescent="0.25">
      <c r="A10694" s="290"/>
    </row>
    <row r="10695" spans="1:1" x14ac:dyDescent="0.25">
      <c r="A10695" s="290"/>
    </row>
    <row r="10696" spans="1:1" x14ac:dyDescent="0.25">
      <c r="A10696" s="290"/>
    </row>
    <row r="10697" spans="1:1" x14ac:dyDescent="0.25">
      <c r="A10697" s="290"/>
    </row>
    <row r="10698" spans="1:1" x14ac:dyDescent="0.25">
      <c r="A10698" s="290"/>
    </row>
    <row r="10699" spans="1:1" x14ac:dyDescent="0.25">
      <c r="A10699" s="290"/>
    </row>
    <row r="10700" spans="1:1" x14ac:dyDescent="0.25">
      <c r="A10700" s="290"/>
    </row>
    <row r="10701" spans="1:1" x14ac:dyDescent="0.25">
      <c r="A10701" s="290"/>
    </row>
    <row r="10702" spans="1:1" x14ac:dyDescent="0.25">
      <c r="A10702" s="290"/>
    </row>
    <row r="10703" spans="1:1" x14ac:dyDescent="0.25">
      <c r="A10703" s="290"/>
    </row>
    <row r="10704" spans="1:1" x14ac:dyDescent="0.25">
      <c r="A10704" s="290"/>
    </row>
    <row r="10705" spans="1:1" x14ac:dyDescent="0.25">
      <c r="A10705" s="290"/>
    </row>
    <row r="10706" spans="1:1" x14ac:dyDescent="0.25">
      <c r="A10706" s="290"/>
    </row>
    <row r="10707" spans="1:1" x14ac:dyDescent="0.25">
      <c r="A10707" s="290"/>
    </row>
    <row r="10708" spans="1:1" x14ac:dyDescent="0.25">
      <c r="A10708" s="290"/>
    </row>
    <row r="10709" spans="1:1" x14ac:dyDescent="0.25">
      <c r="A10709" s="290"/>
    </row>
    <row r="10710" spans="1:1" x14ac:dyDescent="0.25">
      <c r="A10710" s="290"/>
    </row>
    <row r="10711" spans="1:1" x14ac:dyDescent="0.25">
      <c r="A10711" s="290"/>
    </row>
    <row r="10712" spans="1:1" x14ac:dyDescent="0.25">
      <c r="A10712" s="290"/>
    </row>
    <row r="10713" spans="1:1" x14ac:dyDescent="0.25">
      <c r="A10713" s="290"/>
    </row>
    <row r="10714" spans="1:1" x14ac:dyDescent="0.25">
      <c r="A10714" s="290"/>
    </row>
    <row r="10715" spans="1:1" x14ac:dyDescent="0.25">
      <c r="A10715" s="290"/>
    </row>
    <row r="10716" spans="1:1" x14ac:dyDescent="0.25">
      <c r="A10716" s="290"/>
    </row>
    <row r="10717" spans="1:1" x14ac:dyDescent="0.25">
      <c r="A10717" s="290"/>
    </row>
    <row r="10718" spans="1:1" x14ac:dyDescent="0.25">
      <c r="A10718" s="290"/>
    </row>
    <row r="10719" spans="1:1" x14ac:dyDescent="0.25">
      <c r="A10719" s="290"/>
    </row>
    <row r="10720" spans="1:1" x14ac:dyDescent="0.25">
      <c r="A10720" s="290"/>
    </row>
    <row r="10721" spans="1:1" x14ac:dyDescent="0.25">
      <c r="A10721" s="290"/>
    </row>
    <row r="10722" spans="1:1" x14ac:dyDescent="0.25">
      <c r="A10722" s="290"/>
    </row>
    <row r="10723" spans="1:1" x14ac:dyDescent="0.25">
      <c r="A10723" s="290"/>
    </row>
    <row r="10724" spans="1:1" x14ac:dyDescent="0.25">
      <c r="A10724" s="290"/>
    </row>
    <row r="10725" spans="1:1" x14ac:dyDescent="0.25">
      <c r="A10725" s="290"/>
    </row>
    <row r="10726" spans="1:1" x14ac:dyDescent="0.25">
      <c r="A10726" s="290"/>
    </row>
    <row r="10727" spans="1:1" x14ac:dyDescent="0.25">
      <c r="A10727" s="290"/>
    </row>
    <row r="10728" spans="1:1" x14ac:dyDescent="0.25">
      <c r="A10728" s="290"/>
    </row>
    <row r="10729" spans="1:1" x14ac:dyDescent="0.25">
      <c r="A10729" s="290"/>
    </row>
    <row r="10730" spans="1:1" x14ac:dyDescent="0.25">
      <c r="A10730" s="290"/>
    </row>
    <row r="10731" spans="1:1" x14ac:dyDescent="0.25">
      <c r="A10731" s="290"/>
    </row>
    <row r="10732" spans="1:1" x14ac:dyDescent="0.25">
      <c r="A10732" s="290"/>
    </row>
    <row r="10733" spans="1:1" x14ac:dyDescent="0.25">
      <c r="A10733" s="290"/>
    </row>
    <row r="10734" spans="1:1" x14ac:dyDescent="0.25">
      <c r="A10734" s="290"/>
    </row>
    <row r="10735" spans="1:1" x14ac:dyDescent="0.25">
      <c r="A10735" s="290"/>
    </row>
    <row r="10736" spans="1:1" x14ac:dyDescent="0.25">
      <c r="A10736" s="290"/>
    </row>
    <row r="10737" spans="1:1" x14ac:dyDescent="0.25">
      <c r="A10737" s="290"/>
    </row>
    <row r="10738" spans="1:1" x14ac:dyDescent="0.25">
      <c r="A10738" s="290"/>
    </row>
    <row r="10739" spans="1:1" x14ac:dyDescent="0.25">
      <c r="A10739" s="290"/>
    </row>
    <row r="10740" spans="1:1" x14ac:dyDescent="0.25">
      <c r="A10740" s="290"/>
    </row>
    <row r="10741" spans="1:1" x14ac:dyDescent="0.25">
      <c r="A10741" s="290"/>
    </row>
    <row r="10742" spans="1:1" x14ac:dyDescent="0.25">
      <c r="A10742" s="290"/>
    </row>
    <row r="10743" spans="1:1" x14ac:dyDescent="0.25">
      <c r="A10743" s="290"/>
    </row>
    <row r="10744" spans="1:1" x14ac:dyDescent="0.25">
      <c r="A10744" s="290"/>
    </row>
    <row r="10745" spans="1:1" x14ac:dyDescent="0.25">
      <c r="A10745" s="290"/>
    </row>
    <row r="10746" spans="1:1" x14ac:dyDescent="0.25">
      <c r="A10746" s="290"/>
    </row>
    <row r="10747" spans="1:1" x14ac:dyDescent="0.25">
      <c r="A10747" s="290"/>
    </row>
    <row r="10748" spans="1:1" x14ac:dyDescent="0.25">
      <c r="A10748" s="290"/>
    </row>
    <row r="10749" spans="1:1" x14ac:dyDescent="0.25">
      <c r="A10749" s="290"/>
    </row>
    <row r="10750" spans="1:1" x14ac:dyDescent="0.25">
      <c r="A10750" s="290"/>
    </row>
    <row r="10751" spans="1:1" x14ac:dyDescent="0.25">
      <c r="A10751" s="290"/>
    </row>
    <row r="10752" spans="1:1" x14ac:dyDescent="0.25">
      <c r="A10752" s="290"/>
    </row>
    <row r="10753" spans="1:1" x14ac:dyDescent="0.25">
      <c r="A10753" s="290"/>
    </row>
    <row r="10754" spans="1:1" x14ac:dyDescent="0.25">
      <c r="A10754" s="290"/>
    </row>
    <row r="10755" spans="1:1" x14ac:dyDescent="0.25">
      <c r="A10755" s="290"/>
    </row>
    <row r="10756" spans="1:1" x14ac:dyDescent="0.25">
      <c r="A10756" s="290"/>
    </row>
    <row r="10757" spans="1:1" x14ac:dyDescent="0.25">
      <c r="A10757" s="290"/>
    </row>
    <row r="10758" spans="1:1" x14ac:dyDescent="0.25">
      <c r="A10758" s="290"/>
    </row>
    <row r="10759" spans="1:1" x14ac:dyDescent="0.25">
      <c r="A10759" s="290"/>
    </row>
    <row r="10760" spans="1:1" x14ac:dyDescent="0.25">
      <c r="A10760" s="290"/>
    </row>
    <row r="10761" spans="1:1" x14ac:dyDescent="0.25">
      <c r="A10761" s="290"/>
    </row>
    <row r="10762" spans="1:1" x14ac:dyDescent="0.25">
      <c r="A10762" s="290"/>
    </row>
    <row r="10763" spans="1:1" x14ac:dyDescent="0.25">
      <c r="A10763" s="290"/>
    </row>
    <row r="10764" spans="1:1" x14ac:dyDescent="0.25">
      <c r="A10764" s="290"/>
    </row>
    <row r="10765" spans="1:1" x14ac:dyDescent="0.25">
      <c r="A10765" s="290"/>
    </row>
    <row r="10766" spans="1:1" x14ac:dyDescent="0.25">
      <c r="A10766" s="290"/>
    </row>
    <row r="10767" spans="1:1" x14ac:dyDescent="0.25">
      <c r="A10767" s="290"/>
    </row>
    <row r="10768" spans="1:1" x14ac:dyDescent="0.25">
      <c r="A10768" s="290"/>
    </row>
    <row r="10769" spans="1:1" x14ac:dyDescent="0.25">
      <c r="A10769" s="290"/>
    </row>
    <row r="10770" spans="1:1" x14ac:dyDescent="0.25">
      <c r="A10770" s="290"/>
    </row>
    <row r="10771" spans="1:1" x14ac:dyDescent="0.25">
      <c r="A10771" s="290"/>
    </row>
    <row r="10772" spans="1:1" x14ac:dyDescent="0.25">
      <c r="A10772" s="290"/>
    </row>
    <row r="10773" spans="1:1" x14ac:dyDescent="0.25">
      <c r="A10773" s="290"/>
    </row>
    <row r="10774" spans="1:1" x14ac:dyDescent="0.25">
      <c r="A10774" s="290"/>
    </row>
    <row r="10775" spans="1:1" x14ac:dyDescent="0.25">
      <c r="A10775" s="290"/>
    </row>
    <row r="10776" spans="1:1" x14ac:dyDescent="0.25">
      <c r="A10776" s="290"/>
    </row>
    <row r="10777" spans="1:1" x14ac:dyDescent="0.25">
      <c r="A10777" s="290"/>
    </row>
    <row r="10778" spans="1:1" x14ac:dyDescent="0.25">
      <c r="A10778" s="290"/>
    </row>
    <row r="10779" spans="1:1" x14ac:dyDescent="0.25">
      <c r="A10779" s="290"/>
    </row>
    <row r="10780" spans="1:1" x14ac:dyDescent="0.25">
      <c r="A10780" s="290"/>
    </row>
    <row r="10781" spans="1:1" x14ac:dyDescent="0.25">
      <c r="A10781" s="290"/>
    </row>
    <row r="10782" spans="1:1" x14ac:dyDescent="0.25">
      <c r="A10782" s="290"/>
    </row>
    <row r="10783" spans="1:1" x14ac:dyDescent="0.25">
      <c r="A10783" s="290"/>
    </row>
    <row r="10784" spans="1:1" x14ac:dyDescent="0.25">
      <c r="A10784" s="290"/>
    </row>
    <row r="10785" spans="1:1" x14ac:dyDescent="0.25">
      <c r="A10785" s="290"/>
    </row>
    <row r="10786" spans="1:1" x14ac:dyDescent="0.25">
      <c r="A10786" s="290"/>
    </row>
    <row r="10787" spans="1:1" x14ac:dyDescent="0.25">
      <c r="A10787" s="290"/>
    </row>
    <row r="10788" spans="1:1" x14ac:dyDescent="0.25">
      <c r="A10788" s="290"/>
    </row>
    <row r="10789" spans="1:1" x14ac:dyDescent="0.25">
      <c r="A10789" s="290"/>
    </row>
    <row r="10790" spans="1:1" x14ac:dyDescent="0.25">
      <c r="A10790" s="290"/>
    </row>
    <row r="10791" spans="1:1" x14ac:dyDescent="0.25">
      <c r="A10791" s="290"/>
    </row>
    <row r="10792" spans="1:1" x14ac:dyDescent="0.25">
      <c r="A10792" s="290"/>
    </row>
    <row r="10793" spans="1:1" x14ac:dyDescent="0.25">
      <c r="A10793" s="290"/>
    </row>
    <row r="10794" spans="1:1" x14ac:dyDescent="0.25">
      <c r="A10794" s="290"/>
    </row>
    <row r="10795" spans="1:1" x14ac:dyDescent="0.25">
      <c r="A10795" s="290"/>
    </row>
    <row r="10796" spans="1:1" x14ac:dyDescent="0.25">
      <c r="A10796" s="290"/>
    </row>
    <row r="10797" spans="1:1" x14ac:dyDescent="0.25">
      <c r="A10797" s="290"/>
    </row>
    <row r="10798" spans="1:1" x14ac:dyDescent="0.25">
      <c r="A10798" s="290"/>
    </row>
    <row r="10799" spans="1:1" x14ac:dyDescent="0.25">
      <c r="A10799" s="290"/>
    </row>
    <row r="10800" spans="1:1" x14ac:dyDescent="0.25">
      <c r="A10800" s="290"/>
    </row>
    <row r="10801" spans="1:1" x14ac:dyDescent="0.25">
      <c r="A10801" s="290"/>
    </row>
    <row r="10802" spans="1:1" x14ac:dyDescent="0.25">
      <c r="A10802" s="290"/>
    </row>
    <row r="10803" spans="1:1" x14ac:dyDescent="0.25">
      <c r="A10803" s="290"/>
    </row>
    <row r="10804" spans="1:1" x14ac:dyDescent="0.25">
      <c r="A10804" s="290"/>
    </row>
    <row r="10805" spans="1:1" x14ac:dyDescent="0.25">
      <c r="A10805" s="290"/>
    </row>
    <row r="10806" spans="1:1" x14ac:dyDescent="0.25">
      <c r="A10806" s="290"/>
    </row>
    <row r="10807" spans="1:1" x14ac:dyDescent="0.25">
      <c r="A10807" s="290"/>
    </row>
    <row r="10808" spans="1:1" x14ac:dyDescent="0.25">
      <c r="A10808" s="290"/>
    </row>
    <row r="10809" spans="1:1" x14ac:dyDescent="0.25">
      <c r="A10809" s="290"/>
    </row>
    <row r="10810" spans="1:1" x14ac:dyDescent="0.25">
      <c r="A10810" s="290"/>
    </row>
    <row r="10811" spans="1:1" x14ac:dyDescent="0.25">
      <c r="A10811" s="290"/>
    </row>
    <row r="10812" spans="1:1" x14ac:dyDescent="0.25">
      <c r="A10812" s="290"/>
    </row>
    <row r="10813" spans="1:1" x14ac:dyDescent="0.25">
      <c r="A10813" s="290"/>
    </row>
    <row r="10814" spans="1:1" x14ac:dyDescent="0.25">
      <c r="A10814" s="290"/>
    </row>
    <row r="10815" spans="1:1" x14ac:dyDescent="0.25">
      <c r="A10815" s="290"/>
    </row>
    <row r="10816" spans="1:1" x14ac:dyDescent="0.25">
      <c r="A10816" s="290"/>
    </row>
    <row r="10817" spans="1:1" x14ac:dyDescent="0.25">
      <c r="A10817" s="290"/>
    </row>
    <row r="10818" spans="1:1" x14ac:dyDescent="0.25">
      <c r="A10818" s="290"/>
    </row>
    <row r="10819" spans="1:1" x14ac:dyDescent="0.25">
      <c r="A10819" s="290"/>
    </row>
    <row r="10820" spans="1:1" x14ac:dyDescent="0.25">
      <c r="A10820" s="290"/>
    </row>
    <row r="10821" spans="1:1" x14ac:dyDescent="0.25">
      <c r="A10821" s="290"/>
    </row>
    <row r="10822" spans="1:1" x14ac:dyDescent="0.25">
      <c r="A10822" s="290"/>
    </row>
    <row r="10823" spans="1:1" x14ac:dyDescent="0.25">
      <c r="A10823" s="290"/>
    </row>
    <row r="10824" spans="1:1" x14ac:dyDescent="0.25">
      <c r="A10824" s="290"/>
    </row>
    <row r="10825" spans="1:1" x14ac:dyDescent="0.25">
      <c r="A10825" s="290"/>
    </row>
    <row r="10826" spans="1:1" x14ac:dyDescent="0.25">
      <c r="A10826" s="290"/>
    </row>
    <row r="10827" spans="1:1" x14ac:dyDescent="0.25">
      <c r="A10827" s="290"/>
    </row>
    <row r="10828" spans="1:1" x14ac:dyDescent="0.25">
      <c r="A10828" s="290"/>
    </row>
    <row r="10829" spans="1:1" x14ac:dyDescent="0.25">
      <c r="A10829" s="290"/>
    </row>
    <row r="10830" spans="1:1" x14ac:dyDescent="0.25">
      <c r="A10830" s="290"/>
    </row>
    <row r="10831" spans="1:1" x14ac:dyDescent="0.25">
      <c r="A10831" s="290"/>
    </row>
    <row r="10832" spans="1:1" x14ac:dyDescent="0.25">
      <c r="A10832" s="290"/>
    </row>
    <row r="10833" spans="1:1" x14ac:dyDescent="0.25">
      <c r="A10833" s="290"/>
    </row>
    <row r="10834" spans="1:1" x14ac:dyDescent="0.25">
      <c r="A10834" s="290"/>
    </row>
    <row r="10835" spans="1:1" x14ac:dyDescent="0.25">
      <c r="A10835" s="290"/>
    </row>
    <row r="10836" spans="1:1" x14ac:dyDescent="0.25">
      <c r="A10836" s="290"/>
    </row>
    <row r="10837" spans="1:1" x14ac:dyDescent="0.25">
      <c r="A10837" s="290"/>
    </row>
    <row r="10838" spans="1:1" x14ac:dyDescent="0.25">
      <c r="A10838" s="290"/>
    </row>
    <row r="10839" spans="1:1" x14ac:dyDescent="0.25">
      <c r="A10839" s="290"/>
    </row>
    <row r="10840" spans="1:1" x14ac:dyDescent="0.25">
      <c r="A10840" s="290"/>
    </row>
    <row r="10841" spans="1:1" x14ac:dyDescent="0.25">
      <c r="A10841" s="290"/>
    </row>
    <row r="10842" spans="1:1" x14ac:dyDescent="0.25">
      <c r="A10842" s="290"/>
    </row>
    <row r="10843" spans="1:1" x14ac:dyDescent="0.25">
      <c r="A10843" s="290"/>
    </row>
    <row r="10844" spans="1:1" x14ac:dyDescent="0.25">
      <c r="A10844" s="290"/>
    </row>
    <row r="10845" spans="1:1" x14ac:dyDescent="0.25">
      <c r="A10845" s="290"/>
    </row>
    <row r="10846" spans="1:1" x14ac:dyDescent="0.25">
      <c r="A10846" s="290"/>
    </row>
    <row r="10847" spans="1:1" x14ac:dyDescent="0.25">
      <c r="A10847" s="290"/>
    </row>
    <row r="10848" spans="1:1" x14ac:dyDescent="0.25">
      <c r="A10848" s="290"/>
    </row>
    <row r="10849" spans="1:1" x14ac:dyDescent="0.25">
      <c r="A10849" s="290"/>
    </row>
    <row r="10850" spans="1:1" x14ac:dyDescent="0.25">
      <c r="A10850" s="290"/>
    </row>
    <row r="10851" spans="1:1" x14ac:dyDescent="0.25">
      <c r="A10851" s="290"/>
    </row>
    <row r="10852" spans="1:1" x14ac:dyDescent="0.25">
      <c r="A10852" s="290"/>
    </row>
    <row r="10853" spans="1:1" x14ac:dyDescent="0.25">
      <c r="A10853" s="290"/>
    </row>
    <row r="10854" spans="1:1" x14ac:dyDescent="0.25">
      <c r="A10854" s="290"/>
    </row>
    <row r="10855" spans="1:1" x14ac:dyDescent="0.25">
      <c r="A10855" s="290"/>
    </row>
    <row r="10856" spans="1:1" x14ac:dyDescent="0.25">
      <c r="A10856" s="290"/>
    </row>
    <row r="10857" spans="1:1" x14ac:dyDescent="0.25">
      <c r="A10857" s="290"/>
    </row>
    <row r="10858" spans="1:1" x14ac:dyDescent="0.25">
      <c r="A10858" s="290"/>
    </row>
    <row r="10859" spans="1:1" x14ac:dyDescent="0.25">
      <c r="A10859" s="290"/>
    </row>
    <row r="10860" spans="1:1" x14ac:dyDescent="0.25">
      <c r="A10860" s="290"/>
    </row>
    <row r="10861" spans="1:1" x14ac:dyDescent="0.25">
      <c r="A10861" s="290"/>
    </row>
    <row r="10862" spans="1:1" x14ac:dyDescent="0.25">
      <c r="A10862" s="290"/>
    </row>
    <row r="10863" spans="1:1" x14ac:dyDescent="0.25">
      <c r="A10863" s="290"/>
    </row>
    <row r="10864" spans="1:1" x14ac:dyDescent="0.25">
      <c r="A10864" s="290"/>
    </row>
    <row r="10865" spans="1:1" x14ac:dyDescent="0.25">
      <c r="A10865" s="290"/>
    </row>
    <row r="10866" spans="1:1" x14ac:dyDescent="0.25">
      <c r="A10866" s="290"/>
    </row>
    <row r="10867" spans="1:1" x14ac:dyDescent="0.25">
      <c r="A10867" s="290"/>
    </row>
    <row r="10868" spans="1:1" x14ac:dyDescent="0.25">
      <c r="A10868" s="290"/>
    </row>
    <row r="10869" spans="1:1" x14ac:dyDescent="0.25">
      <c r="A10869" s="290"/>
    </row>
    <row r="10870" spans="1:1" x14ac:dyDescent="0.25">
      <c r="A10870" s="290"/>
    </row>
    <row r="10871" spans="1:1" x14ac:dyDescent="0.25">
      <c r="A10871" s="290"/>
    </row>
    <row r="10872" spans="1:1" x14ac:dyDescent="0.25">
      <c r="A10872" s="290"/>
    </row>
    <row r="10873" spans="1:1" x14ac:dyDescent="0.25">
      <c r="A10873" s="290"/>
    </row>
    <row r="10874" spans="1:1" x14ac:dyDescent="0.25">
      <c r="A10874" s="290"/>
    </row>
    <row r="10875" spans="1:1" x14ac:dyDescent="0.25">
      <c r="A10875" s="290"/>
    </row>
    <row r="10876" spans="1:1" x14ac:dyDescent="0.25">
      <c r="A10876" s="290"/>
    </row>
    <row r="10877" spans="1:1" x14ac:dyDescent="0.25">
      <c r="A10877" s="290"/>
    </row>
    <row r="10878" spans="1:1" x14ac:dyDescent="0.25">
      <c r="A10878" s="290"/>
    </row>
    <row r="10879" spans="1:1" x14ac:dyDescent="0.25">
      <c r="A10879" s="290"/>
    </row>
    <row r="10880" spans="1:1" x14ac:dyDescent="0.25">
      <c r="A10880" s="290"/>
    </row>
    <row r="10881" spans="1:1" x14ac:dyDescent="0.25">
      <c r="A10881" s="290"/>
    </row>
    <row r="10882" spans="1:1" x14ac:dyDescent="0.25">
      <c r="A10882" s="290"/>
    </row>
    <row r="10883" spans="1:1" x14ac:dyDescent="0.25">
      <c r="A10883" s="290"/>
    </row>
    <row r="10884" spans="1:1" x14ac:dyDescent="0.25">
      <c r="A10884" s="290"/>
    </row>
    <row r="10885" spans="1:1" x14ac:dyDescent="0.25">
      <c r="A10885" s="290"/>
    </row>
    <row r="10886" spans="1:1" x14ac:dyDescent="0.25">
      <c r="A10886" s="290"/>
    </row>
    <row r="10887" spans="1:1" x14ac:dyDescent="0.25">
      <c r="A10887" s="290"/>
    </row>
    <row r="10888" spans="1:1" x14ac:dyDescent="0.25">
      <c r="A10888" s="290"/>
    </row>
    <row r="10889" spans="1:1" x14ac:dyDescent="0.25">
      <c r="A10889" s="290"/>
    </row>
    <row r="10890" spans="1:1" x14ac:dyDescent="0.25">
      <c r="A10890" s="290"/>
    </row>
    <row r="10891" spans="1:1" x14ac:dyDescent="0.25">
      <c r="A10891" s="290"/>
    </row>
    <row r="10892" spans="1:1" x14ac:dyDescent="0.25">
      <c r="A10892" s="290"/>
    </row>
    <row r="10893" spans="1:1" x14ac:dyDescent="0.25">
      <c r="A10893" s="290"/>
    </row>
    <row r="10894" spans="1:1" x14ac:dyDescent="0.25">
      <c r="A10894" s="290"/>
    </row>
    <row r="10895" spans="1:1" x14ac:dyDescent="0.25">
      <c r="A10895" s="290"/>
    </row>
    <row r="10896" spans="1:1" x14ac:dyDescent="0.25">
      <c r="A10896" s="290"/>
    </row>
    <row r="10897" spans="1:1" x14ac:dyDescent="0.25">
      <c r="A10897" s="290"/>
    </row>
    <row r="10898" spans="1:1" x14ac:dyDescent="0.25">
      <c r="A10898" s="290"/>
    </row>
    <row r="10899" spans="1:1" x14ac:dyDescent="0.25">
      <c r="A10899" s="290"/>
    </row>
    <row r="10900" spans="1:1" x14ac:dyDescent="0.25">
      <c r="A10900" s="290"/>
    </row>
    <row r="10901" spans="1:1" x14ac:dyDescent="0.25">
      <c r="A10901" s="290"/>
    </row>
    <row r="10902" spans="1:1" x14ac:dyDescent="0.25">
      <c r="A10902" s="290"/>
    </row>
    <row r="10903" spans="1:1" x14ac:dyDescent="0.25">
      <c r="A10903" s="290"/>
    </row>
    <row r="10904" spans="1:1" x14ac:dyDescent="0.25">
      <c r="A10904" s="290"/>
    </row>
    <row r="10905" spans="1:1" x14ac:dyDescent="0.25">
      <c r="A10905" s="290"/>
    </row>
    <row r="10906" spans="1:1" x14ac:dyDescent="0.25">
      <c r="A10906" s="290"/>
    </row>
    <row r="10907" spans="1:1" x14ac:dyDescent="0.25">
      <c r="A10907" s="290"/>
    </row>
    <row r="10908" spans="1:1" x14ac:dyDescent="0.25">
      <c r="A10908" s="290"/>
    </row>
    <row r="10909" spans="1:1" x14ac:dyDescent="0.25">
      <c r="A10909" s="290"/>
    </row>
    <row r="10910" spans="1:1" x14ac:dyDescent="0.25">
      <c r="A10910" s="290"/>
    </row>
    <row r="10911" spans="1:1" x14ac:dyDescent="0.25">
      <c r="A10911" s="290"/>
    </row>
    <row r="10912" spans="1:1" x14ac:dyDescent="0.25">
      <c r="A10912" s="290"/>
    </row>
    <row r="10913" spans="1:1" x14ac:dyDescent="0.25">
      <c r="A10913" s="290"/>
    </row>
    <row r="10914" spans="1:1" x14ac:dyDescent="0.25">
      <c r="A10914" s="290"/>
    </row>
    <row r="10915" spans="1:1" x14ac:dyDescent="0.25">
      <c r="A10915" s="290"/>
    </row>
    <row r="10916" spans="1:1" x14ac:dyDescent="0.25">
      <c r="A10916" s="290"/>
    </row>
    <row r="10917" spans="1:1" x14ac:dyDescent="0.25">
      <c r="A10917" s="290"/>
    </row>
    <row r="10918" spans="1:1" x14ac:dyDescent="0.25">
      <c r="A10918" s="290"/>
    </row>
    <row r="10919" spans="1:1" x14ac:dyDescent="0.25">
      <c r="A10919" s="290"/>
    </row>
    <row r="10920" spans="1:1" x14ac:dyDescent="0.25">
      <c r="A10920" s="290"/>
    </row>
    <row r="10921" spans="1:1" x14ac:dyDescent="0.25">
      <c r="A10921" s="290"/>
    </row>
    <row r="10922" spans="1:1" x14ac:dyDescent="0.25">
      <c r="A10922" s="290"/>
    </row>
    <row r="10923" spans="1:1" x14ac:dyDescent="0.25">
      <c r="A10923" s="290"/>
    </row>
    <row r="10924" spans="1:1" x14ac:dyDescent="0.25">
      <c r="A10924" s="290"/>
    </row>
    <row r="10925" spans="1:1" x14ac:dyDescent="0.25">
      <c r="A10925" s="290"/>
    </row>
    <row r="10926" spans="1:1" x14ac:dyDescent="0.25">
      <c r="A10926" s="290"/>
    </row>
    <row r="10927" spans="1:1" x14ac:dyDescent="0.25">
      <c r="A10927" s="290"/>
    </row>
    <row r="10928" spans="1:1" x14ac:dyDescent="0.25">
      <c r="A10928" s="290"/>
    </row>
    <row r="10929" spans="1:1" x14ac:dyDescent="0.25">
      <c r="A10929" s="290"/>
    </row>
    <row r="10930" spans="1:1" x14ac:dyDescent="0.25">
      <c r="A10930" s="290"/>
    </row>
    <row r="10931" spans="1:1" x14ac:dyDescent="0.25">
      <c r="A10931" s="290"/>
    </row>
    <row r="10932" spans="1:1" x14ac:dyDescent="0.25">
      <c r="A10932" s="290"/>
    </row>
    <row r="10933" spans="1:1" x14ac:dyDescent="0.25">
      <c r="A10933" s="290"/>
    </row>
    <row r="10934" spans="1:1" x14ac:dyDescent="0.25">
      <c r="A10934" s="290"/>
    </row>
    <row r="10935" spans="1:1" x14ac:dyDescent="0.25">
      <c r="A10935" s="290"/>
    </row>
    <row r="10936" spans="1:1" x14ac:dyDescent="0.25">
      <c r="A10936" s="290"/>
    </row>
    <row r="10937" spans="1:1" x14ac:dyDescent="0.25">
      <c r="A10937" s="290"/>
    </row>
    <row r="10938" spans="1:1" x14ac:dyDescent="0.25">
      <c r="A10938" s="290"/>
    </row>
    <row r="10939" spans="1:1" x14ac:dyDescent="0.25">
      <c r="A10939" s="290"/>
    </row>
    <row r="10940" spans="1:1" x14ac:dyDescent="0.25">
      <c r="A10940" s="290"/>
    </row>
    <row r="10941" spans="1:1" x14ac:dyDescent="0.25">
      <c r="A10941" s="290"/>
    </row>
    <row r="10942" spans="1:1" x14ac:dyDescent="0.25">
      <c r="A10942" s="290"/>
    </row>
    <row r="10943" spans="1:1" x14ac:dyDescent="0.25">
      <c r="A10943" s="290"/>
    </row>
    <row r="10944" spans="1:1" x14ac:dyDescent="0.25">
      <c r="A10944" s="290"/>
    </row>
    <row r="10945" spans="1:1" x14ac:dyDescent="0.25">
      <c r="A10945" s="290"/>
    </row>
    <row r="10946" spans="1:1" x14ac:dyDescent="0.25">
      <c r="A10946" s="290"/>
    </row>
    <row r="10947" spans="1:1" x14ac:dyDescent="0.25">
      <c r="A10947" s="290"/>
    </row>
    <row r="10948" spans="1:1" x14ac:dyDescent="0.25">
      <c r="A10948" s="290"/>
    </row>
    <row r="10949" spans="1:1" x14ac:dyDescent="0.25">
      <c r="A10949" s="290"/>
    </row>
    <row r="10950" spans="1:1" x14ac:dyDescent="0.25">
      <c r="A10950" s="290"/>
    </row>
    <row r="10951" spans="1:1" x14ac:dyDescent="0.25">
      <c r="A10951" s="290"/>
    </row>
    <row r="10952" spans="1:1" x14ac:dyDescent="0.25">
      <c r="A10952" s="290"/>
    </row>
    <row r="10953" spans="1:1" x14ac:dyDescent="0.25">
      <c r="A10953" s="290"/>
    </row>
    <row r="10954" spans="1:1" x14ac:dyDescent="0.25">
      <c r="A10954" s="290"/>
    </row>
    <row r="10955" spans="1:1" x14ac:dyDescent="0.25">
      <c r="A10955" s="290"/>
    </row>
    <row r="10956" spans="1:1" x14ac:dyDescent="0.25">
      <c r="A10956" s="290"/>
    </row>
    <row r="10957" spans="1:1" x14ac:dyDescent="0.25">
      <c r="A10957" s="290"/>
    </row>
    <row r="10958" spans="1:1" x14ac:dyDescent="0.25">
      <c r="A10958" s="290"/>
    </row>
    <row r="10959" spans="1:1" x14ac:dyDescent="0.25">
      <c r="A10959" s="290"/>
    </row>
    <row r="10960" spans="1:1" x14ac:dyDescent="0.25">
      <c r="A10960" s="290"/>
    </row>
    <row r="10961" spans="1:1" x14ac:dyDescent="0.25">
      <c r="A10961" s="290"/>
    </row>
    <row r="10962" spans="1:1" x14ac:dyDescent="0.25">
      <c r="A10962" s="290"/>
    </row>
    <row r="10963" spans="1:1" x14ac:dyDescent="0.25">
      <c r="A10963" s="290"/>
    </row>
    <row r="10964" spans="1:1" x14ac:dyDescent="0.25">
      <c r="A10964" s="290"/>
    </row>
    <row r="10965" spans="1:1" x14ac:dyDescent="0.25">
      <c r="A10965" s="290"/>
    </row>
    <row r="10966" spans="1:1" x14ac:dyDescent="0.25">
      <c r="A10966" s="290"/>
    </row>
    <row r="10967" spans="1:1" x14ac:dyDescent="0.25">
      <c r="A10967" s="290"/>
    </row>
    <row r="10968" spans="1:1" x14ac:dyDescent="0.25">
      <c r="A10968" s="290"/>
    </row>
    <row r="10969" spans="1:1" x14ac:dyDescent="0.25">
      <c r="A10969" s="290"/>
    </row>
    <row r="10970" spans="1:1" x14ac:dyDescent="0.25">
      <c r="A10970" s="290"/>
    </row>
    <row r="10971" spans="1:1" x14ac:dyDescent="0.25">
      <c r="A10971" s="290"/>
    </row>
    <row r="10972" spans="1:1" x14ac:dyDescent="0.25">
      <c r="A10972" s="290"/>
    </row>
    <row r="10973" spans="1:1" x14ac:dyDescent="0.25">
      <c r="A10973" s="290"/>
    </row>
    <row r="10974" spans="1:1" x14ac:dyDescent="0.25">
      <c r="A10974" s="290"/>
    </row>
    <row r="10975" spans="1:1" x14ac:dyDescent="0.25">
      <c r="A10975" s="290"/>
    </row>
    <row r="10976" spans="1:1" x14ac:dyDescent="0.25">
      <c r="A10976" s="290"/>
    </row>
    <row r="10977" spans="1:1" x14ac:dyDescent="0.25">
      <c r="A10977" s="290"/>
    </row>
    <row r="10978" spans="1:1" x14ac:dyDescent="0.25">
      <c r="A10978" s="290"/>
    </row>
    <row r="10979" spans="1:1" x14ac:dyDescent="0.25">
      <c r="A10979" s="290"/>
    </row>
    <row r="10980" spans="1:1" x14ac:dyDescent="0.25">
      <c r="A10980" s="290"/>
    </row>
    <row r="10981" spans="1:1" x14ac:dyDescent="0.25">
      <c r="A10981" s="290"/>
    </row>
    <row r="10982" spans="1:1" x14ac:dyDescent="0.25">
      <c r="A10982" s="290"/>
    </row>
    <row r="10983" spans="1:1" x14ac:dyDescent="0.25">
      <c r="A10983" s="290"/>
    </row>
    <row r="10984" spans="1:1" x14ac:dyDescent="0.25">
      <c r="A10984" s="290"/>
    </row>
    <row r="10985" spans="1:1" x14ac:dyDescent="0.25">
      <c r="A10985" s="290"/>
    </row>
    <row r="10986" spans="1:1" x14ac:dyDescent="0.25">
      <c r="A10986" s="290"/>
    </row>
    <row r="10987" spans="1:1" x14ac:dyDescent="0.25">
      <c r="A10987" s="290"/>
    </row>
    <row r="10988" spans="1:1" x14ac:dyDescent="0.25">
      <c r="A10988" s="290"/>
    </row>
    <row r="10989" spans="1:1" x14ac:dyDescent="0.25">
      <c r="A10989" s="290"/>
    </row>
    <row r="10990" spans="1:1" x14ac:dyDescent="0.25">
      <c r="A10990" s="290"/>
    </row>
    <row r="10991" spans="1:1" x14ac:dyDescent="0.25">
      <c r="A10991" s="290"/>
    </row>
    <row r="10992" spans="1:1" x14ac:dyDescent="0.25">
      <c r="A10992" s="290"/>
    </row>
    <row r="10993" spans="1:1" x14ac:dyDescent="0.25">
      <c r="A10993" s="290"/>
    </row>
    <row r="10994" spans="1:1" x14ac:dyDescent="0.25">
      <c r="A10994" s="290"/>
    </row>
    <row r="10995" spans="1:1" x14ac:dyDescent="0.25">
      <c r="A10995" s="290"/>
    </row>
    <row r="10996" spans="1:1" x14ac:dyDescent="0.25">
      <c r="A10996" s="290"/>
    </row>
    <row r="10997" spans="1:1" x14ac:dyDescent="0.25">
      <c r="A10997" s="290"/>
    </row>
    <row r="10998" spans="1:1" x14ac:dyDescent="0.25">
      <c r="A10998" s="290"/>
    </row>
    <row r="10999" spans="1:1" x14ac:dyDescent="0.25">
      <c r="A10999" s="290"/>
    </row>
    <row r="11000" spans="1:1" x14ac:dyDescent="0.25">
      <c r="A11000" s="290"/>
    </row>
    <row r="11001" spans="1:1" x14ac:dyDescent="0.25">
      <c r="A11001" s="290"/>
    </row>
    <row r="11002" spans="1:1" x14ac:dyDescent="0.25">
      <c r="A11002" s="290"/>
    </row>
    <row r="11003" spans="1:1" x14ac:dyDescent="0.25">
      <c r="A11003" s="290"/>
    </row>
    <row r="11004" spans="1:1" x14ac:dyDescent="0.25">
      <c r="A11004" s="290"/>
    </row>
    <row r="11005" spans="1:1" x14ac:dyDescent="0.25">
      <c r="A11005" s="290"/>
    </row>
    <row r="11006" spans="1:1" x14ac:dyDescent="0.25">
      <c r="A11006" s="290"/>
    </row>
    <row r="11007" spans="1:1" x14ac:dyDescent="0.25">
      <c r="A11007" s="290"/>
    </row>
    <row r="11008" spans="1:1" x14ac:dyDescent="0.25">
      <c r="A11008" s="290"/>
    </row>
    <row r="11009" spans="1:1" x14ac:dyDescent="0.25">
      <c r="A11009" s="290"/>
    </row>
    <row r="11010" spans="1:1" x14ac:dyDescent="0.25">
      <c r="A11010" s="290"/>
    </row>
    <row r="11011" spans="1:1" x14ac:dyDescent="0.25">
      <c r="A11011" s="290"/>
    </row>
    <row r="11012" spans="1:1" x14ac:dyDescent="0.25">
      <c r="A11012" s="290"/>
    </row>
    <row r="11013" spans="1:1" x14ac:dyDescent="0.25">
      <c r="A11013" s="290"/>
    </row>
    <row r="11014" spans="1:1" x14ac:dyDescent="0.25">
      <c r="A11014" s="290"/>
    </row>
    <row r="11015" spans="1:1" x14ac:dyDescent="0.25">
      <c r="A11015" s="290"/>
    </row>
    <row r="11016" spans="1:1" x14ac:dyDescent="0.25">
      <c r="A11016" s="290"/>
    </row>
    <row r="11017" spans="1:1" x14ac:dyDescent="0.25">
      <c r="A11017" s="290"/>
    </row>
    <row r="11018" spans="1:1" x14ac:dyDescent="0.25">
      <c r="A11018" s="290"/>
    </row>
    <row r="11019" spans="1:1" x14ac:dyDescent="0.25">
      <c r="A11019" s="290"/>
    </row>
    <row r="11020" spans="1:1" x14ac:dyDescent="0.25">
      <c r="A11020" s="290"/>
    </row>
    <row r="11021" spans="1:1" x14ac:dyDescent="0.25">
      <c r="A11021" s="290"/>
    </row>
    <row r="11022" spans="1:1" x14ac:dyDescent="0.25">
      <c r="A11022" s="290"/>
    </row>
    <row r="11023" spans="1:1" x14ac:dyDescent="0.25">
      <c r="A11023" s="290"/>
    </row>
    <row r="11024" spans="1:1" x14ac:dyDescent="0.25">
      <c r="A11024" s="290"/>
    </row>
    <row r="11025" spans="1:1" x14ac:dyDescent="0.25">
      <c r="A11025" s="290"/>
    </row>
    <row r="11026" spans="1:1" x14ac:dyDescent="0.25">
      <c r="A11026" s="290"/>
    </row>
    <row r="11027" spans="1:1" x14ac:dyDescent="0.25">
      <c r="A11027" s="290"/>
    </row>
    <row r="11028" spans="1:1" x14ac:dyDescent="0.25">
      <c r="A11028" s="290"/>
    </row>
    <row r="11029" spans="1:1" x14ac:dyDescent="0.25">
      <c r="A11029" s="290"/>
    </row>
    <row r="11030" spans="1:1" x14ac:dyDescent="0.25">
      <c r="A11030" s="290"/>
    </row>
    <row r="11031" spans="1:1" x14ac:dyDescent="0.25">
      <c r="A11031" s="290"/>
    </row>
    <row r="11032" spans="1:1" x14ac:dyDescent="0.25">
      <c r="A11032" s="290"/>
    </row>
    <row r="11033" spans="1:1" x14ac:dyDescent="0.25">
      <c r="A11033" s="290"/>
    </row>
    <row r="11034" spans="1:1" x14ac:dyDescent="0.25">
      <c r="A11034" s="290"/>
    </row>
    <row r="11035" spans="1:1" x14ac:dyDescent="0.25">
      <c r="A11035" s="290"/>
    </row>
    <row r="11036" spans="1:1" x14ac:dyDescent="0.25">
      <c r="A11036" s="290"/>
    </row>
    <row r="11037" spans="1:1" x14ac:dyDescent="0.25">
      <c r="A11037" s="290"/>
    </row>
    <row r="11038" spans="1:1" x14ac:dyDescent="0.25">
      <c r="A11038" s="290"/>
    </row>
    <row r="11039" spans="1:1" x14ac:dyDescent="0.25">
      <c r="A11039" s="290"/>
    </row>
    <row r="11040" spans="1:1" x14ac:dyDescent="0.25">
      <c r="A11040" s="290"/>
    </row>
    <row r="11041" spans="1:1" x14ac:dyDescent="0.25">
      <c r="A11041" s="290"/>
    </row>
    <row r="11042" spans="1:1" x14ac:dyDescent="0.25">
      <c r="A11042" s="290"/>
    </row>
    <row r="11043" spans="1:1" x14ac:dyDescent="0.25">
      <c r="A11043" s="290"/>
    </row>
    <row r="11044" spans="1:1" x14ac:dyDescent="0.25">
      <c r="A11044" s="290"/>
    </row>
    <row r="11045" spans="1:1" x14ac:dyDescent="0.25">
      <c r="A11045" s="290"/>
    </row>
    <row r="11046" spans="1:1" x14ac:dyDescent="0.25">
      <c r="A11046" s="290"/>
    </row>
    <row r="11047" spans="1:1" x14ac:dyDescent="0.25">
      <c r="A11047" s="290"/>
    </row>
    <row r="11048" spans="1:1" x14ac:dyDescent="0.25">
      <c r="A11048" s="290"/>
    </row>
    <row r="11049" spans="1:1" x14ac:dyDescent="0.25">
      <c r="A11049" s="290"/>
    </row>
    <row r="11050" spans="1:1" x14ac:dyDescent="0.25">
      <c r="A11050" s="290"/>
    </row>
    <row r="11051" spans="1:1" x14ac:dyDescent="0.25">
      <c r="A11051" s="290"/>
    </row>
    <row r="11052" spans="1:1" x14ac:dyDescent="0.25">
      <c r="A11052" s="290"/>
    </row>
    <row r="11053" spans="1:1" x14ac:dyDescent="0.25">
      <c r="A11053" s="290"/>
    </row>
    <row r="11054" spans="1:1" x14ac:dyDescent="0.25">
      <c r="A11054" s="290"/>
    </row>
    <row r="11055" spans="1:1" x14ac:dyDescent="0.25">
      <c r="A11055" s="290"/>
    </row>
    <row r="11056" spans="1:1" x14ac:dyDescent="0.25">
      <c r="A11056" s="290"/>
    </row>
    <row r="11057" spans="1:1" x14ac:dyDescent="0.25">
      <c r="A11057" s="290"/>
    </row>
    <row r="11058" spans="1:1" x14ac:dyDescent="0.25">
      <c r="A11058" s="290"/>
    </row>
    <row r="11059" spans="1:1" x14ac:dyDescent="0.25">
      <c r="A11059" s="290"/>
    </row>
    <row r="11060" spans="1:1" x14ac:dyDescent="0.25">
      <c r="A11060" s="290"/>
    </row>
    <row r="11061" spans="1:1" x14ac:dyDescent="0.25">
      <c r="A11061" s="290"/>
    </row>
    <row r="11062" spans="1:1" x14ac:dyDescent="0.25">
      <c r="A11062" s="290"/>
    </row>
    <row r="11063" spans="1:1" x14ac:dyDescent="0.25">
      <c r="A11063" s="290"/>
    </row>
    <row r="11064" spans="1:1" x14ac:dyDescent="0.25">
      <c r="A11064" s="290"/>
    </row>
    <row r="11065" spans="1:1" x14ac:dyDescent="0.25">
      <c r="A11065" s="290"/>
    </row>
    <row r="11066" spans="1:1" x14ac:dyDescent="0.25">
      <c r="A11066" s="290"/>
    </row>
    <row r="11067" spans="1:1" x14ac:dyDescent="0.25">
      <c r="A11067" s="290"/>
    </row>
    <row r="11068" spans="1:1" x14ac:dyDescent="0.25">
      <c r="A11068" s="290"/>
    </row>
    <row r="11069" spans="1:1" x14ac:dyDescent="0.25">
      <c r="A11069" s="290"/>
    </row>
    <row r="11070" spans="1:1" x14ac:dyDescent="0.25">
      <c r="A11070" s="290"/>
    </row>
    <row r="11071" spans="1:1" x14ac:dyDescent="0.25">
      <c r="A11071" s="290"/>
    </row>
    <row r="11072" spans="1:1" x14ac:dyDescent="0.25">
      <c r="A11072" s="290"/>
    </row>
    <row r="11073" spans="1:1" x14ac:dyDescent="0.25">
      <c r="A11073" s="290"/>
    </row>
    <row r="11074" spans="1:1" x14ac:dyDescent="0.25">
      <c r="A11074" s="290"/>
    </row>
    <row r="11075" spans="1:1" x14ac:dyDescent="0.25">
      <c r="A11075" s="290"/>
    </row>
    <row r="11076" spans="1:1" x14ac:dyDescent="0.25">
      <c r="A11076" s="290"/>
    </row>
    <row r="11077" spans="1:1" x14ac:dyDescent="0.25">
      <c r="A11077" s="290"/>
    </row>
    <row r="11078" spans="1:1" x14ac:dyDescent="0.25">
      <c r="A11078" s="290"/>
    </row>
    <row r="11079" spans="1:1" x14ac:dyDescent="0.25">
      <c r="A11079" s="290"/>
    </row>
    <row r="11080" spans="1:1" x14ac:dyDescent="0.25">
      <c r="A11080" s="290"/>
    </row>
    <row r="11081" spans="1:1" x14ac:dyDescent="0.25">
      <c r="A11081" s="290"/>
    </row>
    <row r="11082" spans="1:1" x14ac:dyDescent="0.25">
      <c r="A11082" s="290"/>
    </row>
    <row r="11083" spans="1:1" x14ac:dyDescent="0.25">
      <c r="A11083" s="290"/>
    </row>
    <row r="11084" spans="1:1" x14ac:dyDescent="0.25">
      <c r="A11084" s="290"/>
    </row>
    <row r="11085" spans="1:1" x14ac:dyDescent="0.25">
      <c r="A11085" s="290"/>
    </row>
    <row r="11086" spans="1:1" x14ac:dyDescent="0.25">
      <c r="A11086" s="290"/>
    </row>
    <row r="11087" spans="1:1" x14ac:dyDescent="0.25">
      <c r="A11087" s="290"/>
    </row>
    <row r="11088" spans="1:1" x14ac:dyDescent="0.25">
      <c r="A11088" s="290"/>
    </row>
    <row r="11089" spans="1:1" x14ac:dyDescent="0.25">
      <c r="A11089" s="290"/>
    </row>
    <row r="11090" spans="1:1" x14ac:dyDescent="0.25">
      <c r="A11090" s="290"/>
    </row>
    <row r="11091" spans="1:1" x14ac:dyDescent="0.25">
      <c r="A11091" s="290"/>
    </row>
    <row r="11092" spans="1:1" x14ac:dyDescent="0.25">
      <c r="A11092" s="290"/>
    </row>
    <row r="11093" spans="1:1" x14ac:dyDescent="0.25">
      <c r="A11093" s="290"/>
    </row>
    <row r="11094" spans="1:1" x14ac:dyDescent="0.25">
      <c r="A11094" s="290"/>
    </row>
    <row r="11095" spans="1:1" x14ac:dyDescent="0.25">
      <c r="A11095" s="290"/>
    </row>
    <row r="11096" spans="1:1" x14ac:dyDescent="0.25">
      <c r="A11096" s="290"/>
    </row>
    <row r="11097" spans="1:1" x14ac:dyDescent="0.25">
      <c r="A11097" s="290"/>
    </row>
    <row r="11098" spans="1:1" x14ac:dyDescent="0.25">
      <c r="A11098" s="290"/>
    </row>
    <row r="11099" spans="1:1" x14ac:dyDescent="0.25">
      <c r="A11099" s="290"/>
    </row>
    <row r="11100" spans="1:1" x14ac:dyDescent="0.25">
      <c r="A11100" s="290"/>
    </row>
    <row r="11101" spans="1:1" x14ac:dyDescent="0.25">
      <c r="A11101" s="290"/>
    </row>
    <row r="11102" spans="1:1" x14ac:dyDescent="0.25">
      <c r="A11102" s="290"/>
    </row>
    <row r="11103" spans="1:1" x14ac:dyDescent="0.25">
      <c r="A11103" s="290"/>
    </row>
    <row r="11104" spans="1:1" x14ac:dyDescent="0.25">
      <c r="A11104" s="290"/>
    </row>
    <row r="11105" spans="1:1" x14ac:dyDescent="0.25">
      <c r="A11105" s="290"/>
    </row>
    <row r="11106" spans="1:1" x14ac:dyDescent="0.25">
      <c r="A11106" s="290"/>
    </row>
    <row r="11107" spans="1:1" x14ac:dyDescent="0.25">
      <c r="A11107" s="290"/>
    </row>
    <row r="11108" spans="1:1" x14ac:dyDescent="0.25">
      <c r="A11108" s="290"/>
    </row>
    <row r="11109" spans="1:1" x14ac:dyDescent="0.25">
      <c r="A11109" s="290"/>
    </row>
    <row r="11110" spans="1:1" x14ac:dyDescent="0.25">
      <c r="A11110" s="290"/>
    </row>
    <row r="11111" spans="1:1" x14ac:dyDescent="0.25">
      <c r="A11111" s="290"/>
    </row>
    <row r="11112" spans="1:1" x14ac:dyDescent="0.25">
      <c r="A11112" s="290"/>
    </row>
    <row r="11113" spans="1:1" x14ac:dyDescent="0.25">
      <c r="A11113" s="290"/>
    </row>
    <row r="11114" spans="1:1" x14ac:dyDescent="0.25">
      <c r="A11114" s="290"/>
    </row>
    <row r="11115" spans="1:1" x14ac:dyDescent="0.25">
      <c r="A11115" s="290"/>
    </row>
    <row r="11116" spans="1:1" x14ac:dyDescent="0.25">
      <c r="A11116" s="290"/>
    </row>
    <row r="11117" spans="1:1" x14ac:dyDescent="0.25">
      <c r="A11117" s="290"/>
    </row>
    <row r="11118" spans="1:1" x14ac:dyDescent="0.25">
      <c r="A11118" s="290"/>
    </row>
    <row r="11119" spans="1:1" x14ac:dyDescent="0.25">
      <c r="A11119" s="290"/>
    </row>
    <row r="11120" spans="1:1" x14ac:dyDescent="0.25">
      <c r="A11120" s="290"/>
    </row>
    <row r="11121" spans="1:1" x14ac:dyDescent="0.25">
      <c r="A11121" s="290"/>
    </row>
    <row r="11122" spans="1:1" x14ac:dyDescent="0.25">
      <c r="A11122" s="290"/>
    </row>
    <row r="11123" spans="1:1" x14ac:dyDescent="0.25">
      <c r="A11123" s="290"/>
    </row>
    <row r="11124" spans="1:1" x14ac:dyDescent="0.25">
      <c r="A11124" s="290"/>
    </row>
    <row r="11125" spans="1:1" x14ac:dyDescent="0.25">
      <c r="A11125" s="290"/>
    </row>
    <row r="11126" spans="1:1" x14ac:dyDescent="0.25">
      <c r="A11126" s="290"/>
    </row>
    <row r="11127" spans="1:1" x14ac:dyDescent="0.25">
      <c r="A11127" s="290"/>
    </row>
    <row r="11128" spans="1:1" x14ac:dyDescent="0.25">
      <c r="A11128" s="290"/>
    </row>
    <row r="11129" spans="1:1" x14ac:dyDescent="0.25">
      <c r="A11129" s="290"/>
    </row>
    <row r="11130" spans="1:1" x14ac:dyDescent="0.25">
      <c r="A11130" s="290"/>
    </row>
    <row r="11131" spans="1:1" x14ac:dyDescent="0.25">
      <c r="A11131" s="290"/>
    </row>
    <row r="11132" spans="1:1" x14ac:dyDescent="0.25">
      <c r="A11132" s="290"/>
    </row>
    <row r="11133" spans="1:1" x14ac:dyDescent="0.25">
      <c r="A11133" s="290"/>
    </row>
    <row r="11134" spans="1:1" x14ac:dyDescent="0.25">
      <c r="A11134" s="290"/>
    </row>
    <row r="11135" spans="1:1" x14ac:dyDescent="0.25">
      <c r="A11135" s="290"/>
    </row>
    <row r="11136" spans="1:1" x14ac:dyDescent="0.25">
      <c r="A11136" s="290"/>
    </row>
    <row r="11137" spans="1:1" x14ac:dyDescent="0.25">
      <c r="A11137" s="290"/>
    </row>
    <row r="11138" spans="1:1" x14ac:dyDescent="0.25">
      <c r="A11138" s="290"/>
    </row>
    <row r="11139" spans="1:1" x14ac:dyDescent="0.25">
      <c r="A11139" s="290"/>
    </row>
    <row r="11140" spans="1:1" x14ac:dyDescent="0.25">
      <c r="A11140" s="290"/>
    </row>
    <row r="11141" spans="1:1" x14ac:dyDescent="0.25">
      <c r="A11141" s="290"/>
    </row>
    <row r="11142" spans="1:1" x14ac:dyDescent="0.25">
      <c r="A11142" s="290"/>
    </row>
    <row r="11143" spans="1:1" x14ac:dyDescent="0.25">
      <c r="A11143" s="290"/>
    </row>
    <row r="11144" spans="1:1" x14ac:dyDescent="0.25">
      <c r="A11144" s="290"/>
    </row>
    <row r="11145" spans="1:1" x14ac:dyDescent="0.25">
      <c r="A11145" s="290"/>
    </row>
    <row r="11146" spans="1:1" x14ac:dyDescent="0.25">
      <c r="A11146" s="290"/>
    </row>
    <row r="11147" spans="1:1" x14ac:dyDescent="0.25">
      <c r="A11147" s="290"/>
    </row>
    <row r="11148" spans="1:1" x14ac:dyDescent="0.25">
      <c r="A11148" s="290"/>
    </row>
    <row r="11149" spans="1:1" x14ac:dyDescent="0.25">
      <c r="A11149" s="290"/>
    </row>
    <row r="11150" spans="1:1" x14ac:dyDescent="0.25">
      <c r="A11150" s="290"/>
    </row>
    <row r="11151" spans="1:1" x14ac:dyDescent="0.25">
      <c r="A11151" s="290"/>
    </row>
    <row r="11152" spans="1:1" x14ac:dyDescent="0.25">
      <c r="A11152" s="290"/>
    </row>
    <row r="11153" spans="1:1" x14ac:dyDescent="0.25">
      <c r="A11153" s="290"/>
    </row>
    <row r="11154" spans="1:1" x14ac:dyDescent="0.25">
      <c r="A11154" s="290"/>
    </row>
    <row r="11155" spans="1:1" x14ac:dyDescent="0.25">
      <c r="A11155" s="290"/>
    </row>
    <row r="11156" spans="1:1" x14ac:dyDescent="0.25">
      <c r="A11156" s="290"/>
    </row>
    <row r="11157" spans="1:1" x14ac:dyDescent="0.25">
      <c r="A11157" s="290"/>
    </row>
    <row r="11158" spans="1:1" x14ac:dyDescent="0.25">
      <c r="A11158" s="290"/>
    </row>
    <row r="11159" spans="1:1" x14ac:dyDescent="0.25">
      <c r="A11159" s="290"/>
    </row>
    <row r="11160" spans="1:1" x14ac:dyDescent="0.25">
      <c r="A11160" s="290"/>
    </row>
    <row r="11161" spans="1:1" x14ac:dyDescent="0.25">
      <c r="A11161" s="290"/>
    </row>
    <row r="11162" spans="1:1" x14ac:dyDescent="0.25">
      <c r="A11162" s="290"/>
    </row>
    <row r="11163" spans="1:1" x14ac:dyDescent="0.25">
      <c r="A11163" s="290"/>
    </row>
    <row r="11164" spans="1:1" x14ac:dyDescent="0.25">
      <c r="A11164" s="290"/>
    </row>
    <row r="11165" spans="1:1" x14ac:dyDescent="0.25">
      <c r="A11165" s="290"/>
    </row>
    <row r="11166" spans="1:1" x14ac:dyDescent="0.25">
      <c r="A11166" s="290"/>
    </row>
    <row r="11167" spans="1:1" x14ac:dyDescent="0.25">
      <c r="A11167" s="290"/>
    </row>
    <row r="11168" spans="1:1" x14ac:dyDescent="0.25">
      <c r="A11168" s="290"/>
    </row>
    <row r="11169" spans="1:1" x14ac:dyDescent="0.25">
      <c r="A11169" s="290"/>
    </row>
    <row r="11170" spans="1:1" x14ac:dyDescent="0.25">
      <c r="A11170" s="290"/>
    </row>
    <row r="11171" spans="1:1" x14ac:dyDescent="0.25">
      <c r="A11171" s="290"/>
    </row>
    <row r="11172" spans="1:1" x14ac:dyDescent="0.25">
      <c r="A11172" s="290"/>
    </row>
    <row r="11173" spans="1:1" x14ac:dyDescent="0.25">
      <c r="A11173" s="290"/>
    </row>
    <row r="11174" spans="1:1" x14ac:dyDescent="0.25">
      <c r="A11174" s="290"/>
    </row>
    <row r="11175" spans="1:1" x14ac:dyDescent="0.25">
      <c r="A11175" s="290"/>
    </row>
    <row r="11176" spans="1:1" x14ac:dyDescent="0.25">
      <c r="A11176" s="290"/>
    </row>
    <row r="11177" spans="1:1" x14ac:dyDescent="0.25">
      <c r="A11177" s="290"/>
    </row>
    <row r="11178" spans="1:1" x14ac:dyDescent="0.25">
      <c r="A11178" s="290"/>
    </row>
    <row r="11179" spans="1:1" x14ac:dyDescent="0.25">
      <c r="A11179" s="290"/>
    </row>
    <row r="11180" spans="1:1" x14ac:dyDescent="0.25">
      <c r="A11180" s="290"/>
    </row>
    <row r="11181" spans="1:1" x14ac:dyDescent="0.25">
      <c r="A11181" s="290"/>
    </row>
    <row r="11182" spans="1:1" x14ac:dyDescent="0.25">
      <c r="A11182" s="290"/>
    </row>
    <row r="11183" spans="1:1" x14ac:dyDescent="0.25">
      <c r="A11183" s="290"/>
    </row>
    <row r="11184" spans="1:1" x14ac:dyDescent="0.25">
      <c r="A11184" s="290"/>
    </row>
    <row r="11185" spans="1:1" x14ac:dyDescent="0.25">
      <c r="A11185" s="290"/>
    </row>
    <row r="11186" spans="1:1" x14ac:dyDescent="0.25">
      <c r="A11186" s="290"/>
    </row>
    <row r="11187" spans="1:1" x14ac:dyDescent="0.25">
      <c r="A11187" s="290"/>
    </row>
    <row r="11188" spans="1:1" x14ac:dyDescent="0.25">
      <c r="A11188" s="290"/>
    </row>
    <row r="11189" spans="1:1" x14ac:dyDescent="0.25">
      <c r="A11189" s="290"/>
    </row>
    <row r="11190" spans="1:1" x14ac:dyDescent="0.25">
      <c r="A11190" s="290"/>
    </row>
    <row r="11191" spans="1:1" x14ac:dyDescent="0.25">
      <c r="A11191" s="290"/>
    </row>
    <row r="11192" spans="1:1" x14ac:dyDescent="0.25">
      <c r="A11192" s="290"/>
    </row>
    <row r="11193" spans="1:1" x14ac:dyDescent="0.25">
      <c r="A11193" s="290"/>
    </row>
    <row r="11194" spans="1:1" x14ac:dyDescent="0.25">
      <c r="A11194" s="290"/>
    </row>
    <row r="11195" spans="1:1" x14ac:dyDescent="0.25">
      <c r="A11195" s="290"/>
    </row>
    <row r="11196" spans="1:1" x14ac:dyDescent="0.25">
      <c r="A11196" s="290"/>
    </row>
    <row r="11197" spans="1:1" x14ac:dyDescent="0.25">
      <c r="A11197" s="290"/>
    </row>
    <row r="11198" spans="1:1" x14ac:dyDescent="0.25">
      <c r="A11198" s="290"/>
    </row>
    <row r="11199" spans="1:1" x14ac:dyDescent="0.25">
      <c r="A11199" s="290"/>
    </row>
    <row r="11200" spans="1:1" x14ac:dyDescent="0.25">
      <c r="A11200" s="290"/>
    </row>
    <row r="11201" spans="1:1" x14ac:dyDescent="0.25">
      <c r="A11201" s="290"/>
    </row>
    <row r="11202" spans="1:1" x14ac:dyDescent="0.25">
      <c r="A11202" s="290"/>
    </row>
    <row r="11203" spans="1:1" x14ac:dyDescent="0.25">
      <c r="A11203" s="290"/>
    </row>
    <row r="11204" spans="1:1" x14ac:dyDescent="0.25">
      <c r="A11204" s="290"/>
    </row>
    <row r="11205" spans="1:1" x14ac:dyDescent="0.25">
      <c r="A11205" s="290"/>
    </row>
    <row r="11206" spans="1:1" x14ac:dyDescent="0.25">
      <c r="A11206" s="290"/>
    </row>
    <row r="11207" spans="1:1" x14ac:dyDescent="0.25">
      <c r="A11207" s="290"/>
    </row>
    <row r="11208" spans="1:1" x14ac:dyDescent="0.25">
      <c r="A11208" s="290"/>
    </row>
    <row r="11209" spans="1:1" x14ac:dyDescent="0.25">
      <c r="A11209" s="290"/>
    </row>
    <row r="11210" spans="1:1" x14ac:dyDescent="0.25">
      <c r="A11210" s="290"/>
    </row>
    <row r="11211" spans="1:1" x14ac:dyDescent="0.25">
      <c r="A11211" s="290"/>
    </row>
    <row r="11212" spans="1:1" x14ac:dyDescent="0.25">
      <c r="A11212" s="290"/>
    </row>
    <row r="11213" spans="1:1" x14ac:dyDescent="0.25">
      <c r="A11213" s="290"/>
    </row>
    <row r="11214" spans="1:1" x14ac:dyDescent="0.25">
      <c r="A11214" s="290"/>
    </row>
    <row r="11215" spans="1:1" x14ac:dyDescent="0.25">
      <c r="A11215" s="290"/>
    </row>
    <row r="11216" spans="1:1" x14ac:dyDescent="0.25">
      <c r="A11216" s="290"/>
    </row>
    <row r="11217" spans="1:1" x14ac:dyDescent="0.25">
      <c r="A11217" s="290"/>
    </row>
    <row r="11218" spans="1:1" x14ac:dyDescent="0.25">
      <c r="A11218" s="290"/>
    </row>
    <row r="11219" spans="1:1" x14ac:dyDescent="0.25">
      <c r="A11219" s="290"/>
    </row>
    <row r="11220" spans="1:1" x14ac:dyDescent="0.25">
      <c r="A11220" s="290"/>
    </row>
    <row r="11221" spans="1:1" x14ac:dyDescent="0.25">
      <c r="A11221" s="290"/>
    </row>
    <row r="11222" spans="1:1" x14ac:dyDescent="0.25">
      <c r="A11222" s="290"/>
    </row>
    <row r="11223" spans="1:1" x14ac:dyDescent="0.25">
      <c r="A11223" s="290"/>
    </row>
    <row r="11224" spans="1:1" x14ac:dyDescent="0.25">
      <c r="A11224" s="290"/>
    </row>
    <row r="11225" spans="1:1" x14ac:dyDescent="0.25">
      <c r="A11225" s="290"/>
    </row>
    <row r="11226" spans="1:1" x14ac:dyDescent="0.25">
      <c r="A11226" s="290"/>
    </row>
    <row r="11227" spans="1:1" x14ac:dyDescent="0.25">
      <c r="A11227" s="290"/>
    </row>
    <row r="11228" spans="1:1" x14ac:dyDescent="0.25">
      <c r="A11228" s="290"/>
    </row>
    <row r="11229" spans="1:1" x14ac:dyDescent="0.25">
      <c r="A11229" s="290"/>
    </row>
    <row r="11230" spans="1:1" x14ac:dyDescent="0.25">
      <c r="A11230" s="290"/>
    </row>
    <row r="11231" spans="1:1" x14ac:dyDescent="0.25">
      <c r="A11231" s="290"/>
    </row>
    <row r="11232" spans="1:1" x14ac:dyDescent="0.25">
      <c r="A11232" s="290"/>
    </row>
    <row r="11233" spans="1:1" x14ac:dyDescent="0.25">
      <c r="A11233" s="290"/>
    </row>
    <row r="11234" spans="1:1" x14ac:dyDescent="0.25">
      <c r="A11234" s="290"/>
    </row>
    <row r="11235" spans="1:1" x14ac:dyDescent="0.25">
      <c r="A11235" s="290"/>
    </row>
    <row r="11236" spans="1:1" x14ac:dyDescent="0.25">
      <c r="A11236" s="290"/>
    </row>
    <row r="11237" spans="1:1" x14ac:dyDescent="0.25">
      <c r="A11237" s="290"/>
    </row>
    <row r="11238" spans="1:1" x14ac:dyDescent="0.25">
      <c r="A11238" s="290"/>
    </row>
    <row r="11239" spans="1:1" x14ac:dyDescent="0.25">
      <c r="A11239" s="290"/>
    </row>
    <row r="11240" spans="1:1" x14ac:dyDescent="0.25">
      <c r="A11240" s="290"/>
    </row>
    <row r="11241" spans="1:1" x14ac:dyDescent="0.25">
      <c r="A11241" s="290"/>
    </row>
    <row r="11242" spans="1:1" x14ac:dyDescent="0.25">
      <c r="A11242" s="290"/>
    </row>
    <row r="11243" spans="1:1" x14ac:dyDescent="0.25">
      <c r="A11243" s="290"/>
    </row>
    <row r="11244" spans="1:1" x14ac:dyDescent="0.25">
      <c r="A11244" s="290"/>
    </row>
    <row r="11245" spans="1:1" x14ac:dyDescent="0.25">
      <c r="A11245" s="290"/>
    </row>
    <row r="11246" spans="1:1" x14ac:dyDescent="0.25">
      <c r="A11246" s="290"/>
    </row>
    <row r="11247" spans="1:1" x14ac:dyDescent="0.25">
      <c r="A11247" s="290"/>
    </row>
    <row r="11248" spans="1:1" x14ac:dyDescent="0.25">
      <c r="A11248" s="290"/>
    </row>
    <row r="11249" spans="1:1" x14ac:dyDescent="0.25">
      <c r="A11249" s="290"/>
    </row>
    <row r="11250" spans="1:1" x14ac:dyDescent="0.25">
      <c r="A11250" s="290"/>
    </row>
    <row r="11251" spans="1:1" x14ac:dyDescent="0.25">
      <c r="A11251" s="290"/>
    </row>
    <row r="11252" spans="1:1" x14ac:dyDescent="0.25">
      <c r="A11252" s="290"/>
    </row>
    <row r="11253" spans="1:1" x14ac:dyDescent="0.25">
      <c r="A11253" s="290"/>
    </row>
    <row r="11254" spans="1:1" x14ac:dyDescent="0.25">
      <c r="A11254" s="290"/>
    </row>
    <row r="11255" spans="1:1" x14ac:dyDescent="0.25">
      <c r="A11255" s="290"/>
    </row>
    <row r="11256" spans="1:1" x14ac:dyDescent="0.25">
      <c r="A11256" s="290"/>
    </row>
    <row r="11257" spans="1:1" x14ac:dyDescent="0.25">
      <c r="A11257" s="290"/>
    </row>
    <row r="11258" spans="1:1" x14ac:dyDescent="0.25">
      <c r="A11258" s="290"/>
    </row>
    <row r="11259" spans="1:1" x14ac:dyDescent="0.25">
      <c r="A11259" s="290"/>
    </row>
    <row r="11260" spans="1:1" x14ac:dyDescent="0.25">
      <c r="A11260" s="290"/>
    </row>
    <row r="11261" spans="1:1" x14ac:dyDescent="0.25">
      <c r="A11261" s="290"/>
    </row>
    <row r="11262" spans="1:1" x14ac:dyDescent="0.25">
      <c r="A11262" s="290"/>
    </row>
    <row r="11263" spans="1:1" x14ac:dyDescent="0.25">
      <c r="A11263" s="290"/>
    </row>
    <row r="11264" spans="1:1" x14ac:dyDescent="0.25">
      <c r="A11264" s="290"/>
    </row>
    <row r="11265" spans="1:1" x14ac:dyDescent="0.25">
      <c r="A11265" s="290"/>
    </row>
    <row r="11266" spans="1:1" x14ac:dyDescent="0.25">
      <c r="A11266" s="290"/>
    </row>
    <row r="11267" spans="1:1" x14ac:dyDescent="0.25">
      <c r="A11267" s="290"/>
    </row>
    <row r="11268" spans="1:1" x14ac:dyDescent="0.25">
      <c r="A11268" s="290"/>
    </row>
    <row r="11269" spans="1:1" x14ac:dyDescent="0.25">
      <c r="A11269" s="290"/>
    </row>
    <row r="11270" spans="1:1" x14ac:dyDescent="0.25">
      <c r="A11270" s="290"/>
    </row>
    <row r="11271" spans="1:1" x14ac:dyDescent="0.25">
      <c r="A11271" s="290"/>
    </row>
    <row r="11272" spans="1:1" x14ac:dyDescent="0.25">
      <c r="A11272" s="290"/>
    </row>
    <row r="11273" spans="1:1" x14ac:dyDescent="0.25">
      <c r="A11273" s="290"/>
    </row>
    <row r="11274" spans="1:1" x14ac:dyDescent="0.25">
      <c r="A11274" s="290"/>
    </row>
    <row r="11275" spans="1:1" x14ac:dyDescent="0.25">
      <c r="A11275" s="290"/>
    </row>
    <row r="11276" spans="1:1" x14ac:dyDescent="0.25">
      <c r="A11276" s="290"/>
    </row>
    <row r="11277" spans="1:1" x14ac:dyDescent="0.25">
      <c r="A11277" s="290"/>
    </row>
    <row r="11278" spans="1:1" x14ac:dyDescent="0.25">
      <c r="A11278" s="290"/>
    </row>
    <row r="11279" spans="1:1" x14ac:dyDescent="0.25">
      <c r="A11279" s="290"/>
    </row>
    <row r="11280" spans="1:1" x14ac:dyDescent="0.25">
      <c r="A11280" s="290"/>
    </row>
    <row r="11281" spans="1:1" x14ac:dyDescent="0.25">
      <c r="A11281" s="290"/>
    </row>
    <row r="11282" spans="1:1" x14ac:dyDescent="0.25">
      <c r="A11282" s="290"/>
    </row>
    <row r="11283" spans="1:1" x14ac:dyDescent="0.25">
      <c r="A11283" s="290"/>
    </row>
    <row r="11284" spans="1:1" x14ac:dyDescent="0.25">
      <c r="A11284" s="290"/>
    </row>
    <row r="11285" spans="1:1" x14ac:dyDescent="0.25">
      <c r="A11285" s="290"/>
    </row>
    <row r="11286" spans="1:1" x14ac:dyDescent="0.25">
      <c r="A11286" s="290"/>
    </row>
    <row r="11287" spans="1:1" x14ac:dyDescent="0.25">
      <c r="A11287" s="290"/>
    </row>
    <row r="11288" spans="1:1" x14ac:dyDescent="0.25">
      <c r="A11288" s="290"/>
    </row>
    <row r="11289" spans="1:1" x14ac:dyDescent="0.25">
      <c r="A11289" s="290"/>
    </row>
    <row r="11290" spans="1:1" x14ac:dyDescent="0.25">
      <c r="A11290" s="290"/>
    </row>
    <row r="11291" spans="1:1" x14ac:dyDescent="0.25">
      <c r="A11291" s="290"/>
    </row>
    <row r="11292" spans="1:1" x14ac:dyDescent="0.25">
      <c r="A11292" s="290"/>
    </row>
    <row r="11293" spans="1:1" x14ac:dyDescent="0.25">
      <c r="A11293" s="290"/>
    </row>
    <row r="11294" spans="1:1" x14ac:dyDescent="0.25">
      <c r="A11294" s="290"/>
    </row>
    <row r="11295" spans="1:1" x14ac:dyDescent="0.25">
      <c r="A11295" s="290"/>
    </row>
    <row r="11296" spans="1:1" x14ac:dyDescent="0.25">
      <c r="A11296" s="290"/>
    </row>
    <row r="11297" spans="1:1" x14ac:dyDescent="0.25">
      <c r="A11297" s="290"/>
    </row>
    <row r="11298" spans="1:1" x14ac:dyDescent="0.25">
      <c r="A11298" s="290"/>
    </row>
    <row r="11299" spans="1:1" x14ac:dyDescent="0.25">
      <c r="A11299" s="290"/>
    </row>
    <row r="11300" spans="1:1" x14ac:dyDescent="0.25">
      <c r="A11300" s="290"/>
    </row>
    <row r="11301" spans="1:1" x14ac:dyDescent="0.25">
      <c r="A11301" s="290"/>
    </row>
    <row r="11302" spans="1:1" x14ac:dyDescent="0.25">
      <c r="A11302" s="290"/>
    </row>
    <row r="11303" spans="1:1" x14ac:dyDescent="0.25">
      <c r="A11303" s="290"/>
    </row>
    <row r="11304" spans="1:1" x14ac:dyDescent="0.25">
      <c r="A11304" s="290"/>
    </row>
    <row r="11305" spans="1:1" x14ac:dyDescent="0.25">
      <c r="A11305" s="290"/>
    </row>
    <row r="11306" spans="1:1" x14ac:dyDescent="0.25">
      <c r="A11306" s="290"/>
    </row>
    <row r="11307" spans="1:1" x14ac:dyDescent="0.25">
      <c r="A11307" s="290"/>
    </row>
    <row r="11308" spans="1:1" x14ac:dyDescent="0.25">
      <c r="A11308" s="290"/>
    </row>
    <row r="11309" spans="1:1" x14ac:dyDescent="0.25">
      <c r="A11309" s="290"/>
    </row>
    <row r="11310" spans="1:1" x14ac:dyDescent="0.25">
      <c r="A11310" s="290"/>
    </row>
    <row r="11311" spans="1:1" x14ac:dyDescent="0.25">
      <c r="A11311" s="290"/>
    </row>
    <row r="11312" spans="1:1" x14ac:dyDescent="0.25">
      <c r="A11312" s="290"/>
    </row>
    <row r="11313" spans="1:1" x14ac:dyDescent="0.25">
      <c r="A11313" s="290"/>
    </row>
    <row r="11314" spans="1:1" x14ac:dyDescent="0.25">
      <c r="A11314" s="290"/>
    </row>
    <row r="11315" spans="1:1" x14ac:dyDescent="0.25">
      <c r="A11315" s="290"/>
    </row>
    <row r="11316" spans="1:1" x14ac:dyDescent="0.25">
      <c r="A11316" s="290"/>
    </row>
    <row r="11317" spans="1:1" x14ac:dyDescent="0.25">
      <c r="A11317" s="290"/>
    </row>
    <row r="11318" spans="1:1" x14ac:dyDescent="0.25">
      <c r="A11318" s="290"/>
    </row>
    <row r="11319" spans="1:1" x14ac:dyDescent="0.25">
      <c r="A11319" s="290"/>
    </row>
    <row r="11320" spans="1:1" x14ac:dyDescent="0.25">
      <c r="A11320" s="290"/>
    </row>
    <row r="11321" spans="1:1" x14ac:dyDescent="0.25">
      <c r="A11321" s="290"/>
    </row>
    <row r="11322" spans="1:1" x14ac:dyDescent="0.25">
      <c r="A11322" s="290"/>
    </row>
    <row r="11323" spans="1:1" x14ac:dyDescent="0.25">
      <c r="A11323" s="290"/>
    </row>
    <row r="11324" spans="1:1" x14ac:dyDescent="0.25">
      <c r="A11324" s="290"/>
    </row>
    <row r="11325" spans="1:1" x14ac:dyDescent="0.25">
      <c r="A11325" s="290"/>
    </row>
    <row r="11326" spans="1:1" x14ac:dyDescent="0.25">
      <c r="A11326" s="290"/>
    </row>
    <row r="11327" spans="1:1" x14ac:dyDescent="0.25">
      <c r="A11327" s="290"/>
    </row>
    <row r="11328" spans="1:1" x14ac:dyDescent="0.25">
      <c r="A11328" s="290"/>
    </row>
    <row r="11329" spans="1:1" x14ac:dyDescent="0.25">
      <c r="A11329" s="290"/>
    </row>
    <row r="11330" spans="1:1" x14ac:dyDescent="0.25">
      <c r="A11330" s="290"/>
    </row>
    <row r="11331" spans="1:1" x14ac:dyDescent="0.25">
      <c r="A11331" s="290"/>
    </row>
    <row r="11332" spans="1:1" x14ac:dyDescent="0.25">
      <c r="A11332" s="290"/>
    </row>
    <row r="11333" spans="1:1" x14ac:dyDescent="0.25">
      <c r="A11333" s="290"/>
    </row>
    <row r="11334" spans="1:1" x14ac:dyDescent="0.25">
      <c r="A11334" s="290"/>
    </row>
    <row r="11335" spans="1:1" x14ac:dyDescent="0.25">
      <c r="A11335" s="290"/>
    </row>
    <row r="11336" spans="1:1" x14ac:dyDescent="0.25">
      <c r="A11336" s="290"/>
    </row>
    <row r="11337" spans="1:1" x14ac:dyDescent="0.25">
      <c r="A11337" s="290"/>
    </row>
    <row r="11338" spans="1:1" x14ac:dyDescent="0.25">
      <c r="A11338" s="290"/>
    </row>
    <row r="11339" spans="1:1" x14ac:dyDescent="0.25">
      <c r="A11339" s="290"/>
    </row>
    <row r="11340" spans="1:1" x14ac:dyDescent="0.25">
      <c r="A11340" s="290"/>
    </row>
    <row r="11341" spans="1:1" x14ac:dyDescent="0.25">
      <c r="A11341" s="290"/>
    </row>
    <row r="11342" spans="1:1" x14ac:dyDescent="0.25">
      <c r="A11342" s="290"/>
    </row>
    <row r="11343" spans="1:1" x14ac:dyDescent="0.25">
      <c r="A11343" s="290"/>
    </row>
    <row r="11344" spans="1:1" x14ac:dyDescent="0.25">
      <c r="A11344" s="290"/>
    </row>
    <row r="11345" spans="1:1" x14ac:dyDescent="0.25">
      <c r="A11345" s="290"/>
    </row>
    <row r="11346" spans="1:1" x14ac:dyDescent="0.25">
      <c r="A11346" s="290"/>
    </row>
    <row r="11347" spans="1:1" x14ac:dyDescent="0.25">
      <c r="A11347" s="290"/>
    </row>
    <row r="11348" spans="1:1" x14ac:dyDescent="0.25">
      <c r="A11348" s="290"/>
    </row>
    <row r="11349" spans="1:1" x14ac:dyDescent="0.25">
      <c r="A11349" s="290"/>
    </row>
    <row r="11350" spans="1:1" x14ac:dyDescent="0.25">
      <c r="A11350" s="290"/>
    </row>
    <row r="11351" spans="1:1" x14ac:dyDescent="0.25">
      <c r="A11351" s="290"/>
    </row>
    <row r="11352" spans="1:1" x14ac:dyDescent="0.25">
      <c r="A11352" s="290"/>
    </row>
    <row r="11353" spans="1:1" x14ac:dyDescent="0.25">
      <c r="A11353" s="290"/>
    </row>
    <row r="11354" spans="1:1" x14ac:dyDescent="0.25">
      <c r="A11354" s="290"/>
    </row>
    <row r="11355" spans="1:1" x14ac:dyDescent="0.25">
      <c r="A11355" s="290"/>
    </row>
    <row r="11356" spans="1:1" x14ac:dyDescent="0.25">
      <c r="A11356" s="290"/>
    </row>
    <row r="11357" spans="1:1" x14ac:dyDescent="0.25">
      <c r="A11357" s="290"/>
    </row>
    <row r="11358" spans="1:1" x14ac:dyDescent="0.25">
      <c r="A11358" s="290"/>
    </row>
    <row r="11359" spans="1:1" x14ac:dyDescent="0.25">
      <c r="A11359" s="290"/>
    </row>
    <row r="11360" spans="1:1" x14ac:dyDescent="0.25">
      <c r="A11360" s="290"/>
    </row>
    <row r="11361" spans="1:1" x14ac:dyDescent="0.25">
      <c r="A11361" s="290"/>
    </row>
    <row r="11362" spans="1:1" x14ac:dyDescent="0.25">
      <c r="A11362" s="290"/>
    </row>
    <row r="11363" spans="1:1" x14ac:dyDescent="0.25">
      <c r="A11363" s="290"/>
    </row>
    <row r="11364" spans="1:1" x14ac:dyDescent="0.25">
      <c r="A11364" s="290"/>
    </row>
    <row r="11365" spans="1:1" x14ac:dyDescent="0.25">
      <c r="A11365" s="290"/>
    </row>
    <row r="11366" spans="1:1" x14ac:dyDescent="0.25">
      <c r="A11366" s="290"/>
    </row>
    <row r="11367" spans="1:1" x14ac:dyDescent="0.25">
      <c r="A11367" s="290"/>
    </row>
    <row r="11368" spans="1:1" x14ac:dyDescent="0.25">
      <c r="A11368" s="290"/>
    </row>
    <row r="11369" spans="1:1" x14ac:dyDescent="0.25">
      <c r="A11369" s="290"/>
    </row>
    <row r="11370" spans="1:1" x14ac:dyDescent="0.25">
      <c r="A11370" s="290"/>
    </row>
    <row r="11371" spans="1:1" x14ac:dyDescent="0.25">
      <c r="A11371" s="290"/>
    </row>
    <row r="11372" spans="1:1" x14ac:dyDescent="0.25">
      <c r="A11372" s="290"/>
    </row>
    <row r="11373" spans="1:1" x14ac:dyDescent="0.25">
      <c r="A11373" s="290"/>
    </row>
    <row r="11374" spans="1:1" x14ac:dyDescent="0.25">
      <c r="A11374" s="290"/>
    </row>
    <row r="11375" spans="1:1" x14ac:dyDescent="0.25">
      <c r="A11375" s="290"/>
    </row>
    <row r="11376" spans="1:1" x14ac:dyDescent="0.25">
      <c r="A11376" s="290"/>
    </row>
    <row r="11377" spans="1:1" x14ac:dyDescent="0.25">
      <c r="A11377" s="290"/>
    </row>
    <row r="11378" spans="1:1" x14ac:dyDescent="0.25">
      <c r="A11378" s="290"/>
    </row>
    <row r="11379" spans="1:1" x14ac:dyDescent="0.25">
      <c r="A11379" s="290"/>
    </row>
    <row r="11380" spans="1:1" x14ac:dyDescent="0.25">
      <c r="A11380" s="290"/>
    </row>
    <row r="11381" spans="1:1" x14ac:dyDescent="0.25">
      <c r="A11381" s="290"/>
    </row>
    <row r="11382" spans="1:1" x14ac:dyDescent="0.25">
      <c r="A11382" s="290"/>
    </row>
    <row r="11383" spans="1:1" x14ac:dyDescent="0.25">
      <c r="A11383" s="290"/>
    </row>
    <row r="11384" spans="1:1" x14ac:dyDescent="0.25">
      <c r="A11384" s="290"/>
    </row>
    <row r="11385" spans="1:1" x14ac:dyDescent="0.25">
      <c r="A11385" s="290"/>
    </row>
    <row r="11386" spans="1:1" x14ac:dyDescent="0.25">
      <c r="A11386" s="290"/>
    </row>
    <row r="11387" spans="1:1" x14ac:dyDescent="0.25">
      <c r="A11387" s="290"/>
    </row>
    <row r="11388" spans="1:1" x14ac:dyDescent="0.25">
      <c r="A11388" s="290"/>
    </row>
    <row r="11389" spans="1:1" x14ac:dyDescent="0.25">
      <c r="A11389" s="290"/>
    </row>
    <row r="11390" spans="1:1" x14ac:dyDescent="0.25">
      <c r="A11390" s="290"/>
    </row>
    <row r="11391" spans="1:1" x14ac:dyDescent="0.25">
      <c r="A11391" s="290"/>
    </row>
    <row r="11392" spans="1:1" x14ac:dyDescent="0.25">
      <c r="A11392" s="290"/>
    </row>
    <row r="11393" spans="1:1" x14ac:dyDescent="0.25">
      <c r="A11393" s="290"/>
    </row>
    <row r="11394" spans="1:1" x14ac:dyDescent="0.25">
      <c r="A11394" s="290"/>
    </row>
    <row r="11395" spans="1:1" x14ac:dyDescent="0.25">
      <c r="A11395" s="290"/>
    </row>
    <row r="11396" spans="1:1" x14ac:dyDescent="0.25">
      <c r="A11396" s="290"/>
    </row>
    <row r="11397" spans="1:1" x14ac:dyDescent="0.25">
      <c r="A11397" s="290"/>
    </row>
    <row r="11398" spans="1:1" x14ac:dyDescent="0.25">
      <c r="A11398" s="290"/>
    </row>
    <row r="11399" spans="1:1" x14ac:dyDescent="0.25">
      <c r="A11399" s="290"/>
    </row>
    <row r="11400" spans="1:1" x14ac:dyDescent="0.25">
      <c r="A11400" s="290"/>
    </row>
    <row r="11401" spans="1:1" x14ac:dyDescent="0.25">
      <c r="A11401" s="290"/>
    </row>
    <row r="11402" spans="1:1" x14ac:dyDescent="0.25">
      <c r="A11402" s="290"/>
    </row>
    <row r="11403" spans="1:1" x14ac:dyDescent="0.25">
      <c r="A11403" s="290"/>
    </row>
    <row r="11404" spans="1:1" x14ac:dyDescent="0.25">
      <c r="A11404" s="290"/>
    </row>
    <row r="11405" spans="1:1" x14ac:dyDescent="0.25">
      <c r="A11405" s="290"/>
    </row>
    <row r="11406" spans="1:1" x14ac:dyDescent="0.25">
      <c r="A11406" s="290"/>
    </row>
    <row r="11407" spans="1:1" x14ac:dyDescent="0.25">
      <c r="A11407" s="290"/>
    </row>
    <row r="11408" spans="1:1" x14ac:dyDescent="0.25">
      <c r="A11408" s="290"/>
    </row>
    <row r="11409" spans="1:1" x14ac:dyDescent="0.25">
      <c r="A11409" s="290"/>
    </row>
    <row r="11410" spans="1:1" x14ac:dyDescent="0.25">
      <c r="A11410" s="290"/>
    </row>
    <row r="11411" spans="1:1" x14ac:dyDescent="0.25">
      <c r="A11411" s="290"/>
    </row>
    <row r="11412" spans="1:1" x14ac:dyDescent="0.25">
      <c r="A11412" s="290"/>
    </row>
    <row r="11413" spans="1:1" x14ac:dyDescent="0.25">
      <c r="A11413" s="290"/>
    </row>
    <row r="11414" spans="1:1" x14ac:dyDescent="0.25">
      <c r="A11414" s="290"/>
    </row>
    <row r="11415" spans="1:1" x14ac:dyDescent="0.25">
      <c r="A11415" s="290"/>
    </row>
    <row r="11416" spans="1:1" x14ac:dyDescent="0.25">
      <c r="A11416" s="290"/>
    </row>
    <row r="11417" spans="1:1" x14ac:dyDescent="0.25">
      <c r="A11417" s="290"/>
    </row>
    <row r="11418" spans="1:1" x14ac:dyDescent="0.25">
      <c r="A11418" s="290"/>
    </row>
    <row r="11419" spans="1:1" x14ac:dyDescent="0.25">
      <c r="A11419" s="290"/>
    </row>
    <row r="11420" spans="1:1" x14ac:dyDescent="0.25">
      <c r="A11420" s="290"/>
    </row>
    <row r="11421" spans="1:1" x14ac:dyDescent="0.25">
      <c r="A11421" s="290"/>
    </row>
    <row r="11422" spans="1:1" x14ac:dyDescent="0.25">
      <c r="A11422" s="290"/>
    </row>
    <row r="11423" spans="1:1" x14ac:dyDescent="0.25">
      <c r="A11423" s="290"/>
    </row>
    <row r="11424" spans="1:1" x14ac:dyDescent="0.25">
      <c r="A11424" s="290"/>
    </row>
    <row r="11425" spans="1:1" x14ac:dyDescent="0.25">
      <c r="A11425" s="290"/>
    </row>
    <row r="11426" spans="1:1" x14ac:dyDescent="0.25">
      <c r="A11426" s="290"/>
    </row>
    <row r="11427" spans="1:1" x14ac:dyDescent="0.25">
      <c r="A11427" s="290"/>
    </row>
    <row r="11428" spans="1:1" x14ac:dyDescent="0.25">
      <c r="A11428" s="290"/>
    </row>
    <row r="11429" spans="1:1" x14ac:dyDescent="0.25">
      <c r="A11429" s="290"/>
    </row>
    <row r="11430" spans="1:1" x14ac:dyDescent="0.25">
      <c r="A11430" s="290"/>
    </row>
    <row r="11431" spans="1:1" x14ac:dyDescent="0.25">
      <c r="A11431" s="290"/>
    </row>
    <row r="11432" spans="1:1" x14ac:dyDescent="0.25">
      <c r="A11432" s="290"/>
    </row>
    <row r="11433" spans="1:1" x14ac:dyDescent="0.25">
      <c r="A11433" s="290"/>
    </row>
    <row r="11434" spans="1:1" x14ac:dyDescent="0.25">
      <c r="A11434" s="290"/>
    </row>
    <row r="11435" spans="1:1" x14ac:dyDescent="0.25">
      <c r="A11435" s="290"/>
    </row>
    <row r="11436" spans="1:1" x14ac:dyDescent="0.25">
      <c r="A11436" s="290"/>
    </row>
    <row r="11437" spans="1:1" x14ac:dyDescent="0.25">
      <c r="A11437" s="290"/>
    </row>
    <row r="11438" spans="1:1" x14ac:dyDescent="0.25">
      <c r="A11438" s="290"/>
    </row>
    <row r="11439" spans="1:1" x14ac:dyDescent="0.25">
      <c r="A11439" s="290"/>
    </row>
    <row r="11440" spans="1:1" x14ac:dyDescent="0.25">
      <c r="A11440" s="290"/>
    </row>
    <row r="11441" spans="1:1" x14ac:dyDescent="0.25">
      <c r="A11441" s="290"/>
    </row>
    <row r="11442" spans="1:1" x14ac:dyDescent="0.25">
      <c r="A11442" s="290"/>
    </row>
    <row r="11443" spans="1:1" x14ac:dyDescent="0.25">
      <c r="A11443" s="290"/>
    </row>
    <row r="11444" spans="1:1" x14ac:dyDescent="0.25">
      <c r="A11444" s="290"/>
    </row>
    <row r="11445" spans="1:1" x14ac:dyDescent="0.25">
      <c r="A11445" s="290"/>
    </row>
    <row r="11446" spans="1:1" x14ac:dyDescent="0.25">
      <c r="A11446" s="290"/>
    </row>
    <row r="11447" spans="1:1" x14ac:dyDescent="0.25">
      <c r="A11447" s="290"/>
    </row>
    <row r="11448" spans="1:1" x14ac:dyDescent="0.25">
      <c r="A11448" s="290"/>
    </row>
    <row r="11449" spans="1:1" x14ac:dyDescent="0.25">
      <c r="A11449" s="290"/>
    </row>
    <row r="11450" spans="1:1" x14ac:dyDescent="0.25">
      <c r="A11450" s="290"/>
    </row>
    <row r="11451" spans="1:1" x14ac:dyDescent="0.25">
      <c r="A11451" s="290"/>
    </row>
    <row r="11452" spans="1:1" x14ac:dyDescent="0.25">
      <c r="A11452" s="290"/>
    </row>
    <row r="11453" spans="1:1" x14ac:dyDescent="0.25">
      <c r="A11453" s="290"/>
    </row>
    <row r="11454" spans="1:1" x14ac:dyDescent="0.25">
      <c r="A11454" s="290"/>
    </row>
    <row r="11455" spans="1:1" x14ac:dyDescent="0.25">
      <c r="A11455" s="290"/>
    </row>
    <row r="11456" spans="1:1" x14ac:dyDescent="0.25">
      <c r="A11456" s="290"/>
    </row>
    <row r="11457" spans="1:1" x14ac:dyDescent="0.25">
      <c r="A11457" s="290"/>
    </row>
    <row r="11458" spans="1:1" x14ac:dyDescent="0.25">
      <c r="A11458" s="290"/>
    </row>
    <row r="11459" spans="1:1" x14ac:dyDescent="0.25">
      <c r="A11459" s="290"/>
    </row>
    <row r="11460" spans="1:1" x14ac:dyDescent="0.25">
      <c r="A11460" s="290"/>
    </row>
    <row r="11461" spans="1:1" x14ac:dyDescent="0.25">
      <c r="A11461" s="290"/>
    </row>
    <row r="11462" spans="1:1" x14ac:dyDescent="0.25">
      <c r="A11462" s="290"/>
    </row>
    <row r="11463" spans="1:1" x14ac:dyDescent="0.25">
      <c r="A11463" s="290"/>
    </row>
    <row r="11464" spans="1:1" x14ac:dyDescent="0.25">
      <c r="A11464" s="290"/>
    </row>
    <row r="11465" spans="1:1" x14ac:dyDescent="0.25">
      <c r="A11465" s="290"/>
    </row>
    <row r="11466" spans="1:1" x14ac:dyDescent="0.25">
      <c r="A11466" s="290"/>
    </row>
    <row r="11467" spans="1:1" x14ac:dyDescent="0.25">
      <c r="A11467" s="290"/>
    </row>
    <row r="11468" spans="1:1" x14ac:dyDescent="0.25">
      <c r="A11468" s="290"/>
    </row>
    <row r="11469" spans="1:1" x14ac:dyDescent="0.25">
      <c r="A11469" s="290"/>
    </row>
    <row r="11470" spans="1:1" x14ac:dyDescent="0.25">
      <c r="A11470" s="290"/>
    </row>
    <row r="11471" spans="1:1" x14ac:dyDescent="0.25">
      <c r="A11471" s="290"/>
    </row>
    <row r="11472" spans="1:1" x14ac:dyDescent="0.25">
      <c r="A11472" s="290"/>
    </row>
    <row r="11473" spans="1:1" x14ac:dyDescent="0.25">
      <c r="A11473" s="290"/>
    </row>
    <row r="11474" spans="1:1" x14ac:dyDescent="0.25">
      <c r="A11474" s="290"/>
    </row>
    <row r="11475" spans="1:1" x14ac:dyDescent="0.25">
      <c r="A11475" s="290"/>
    </row>
    <row r="11476" spans="1:1" x14ac:dyDescent="0.25">
      <c r="A11476" s="290"/>
    </row>
    <row r="11477" spans="1:1" x14ac:dyDescent="0.25">
      <c r="A11477" s="290"/>
    </row>
    <row r="11478" spans="1:1" x14ac:dyDescent="0.25">
      <c r="A11478" s="290"/>
    </row>
    <row r="11479" spans="1:1" x14ac:dyDescent="0.25">
      <c r="A11479" s="290"/>
    </row>
    <row r="11480" spans="1:1" x14ac:dyDescent="0.25">
      <c r="A11480" s="290"/>
    </row>
    <row r="11481" spans="1:1" x14ac:dyDescent="0.25">
      <c r="A11481" s="290"/>
    </row>
    <row r="11482" spans="1:1" x14ac:dyDescent="0.25">
      <c r="A11482" s="290"/>
    </row>
    <row r="11483" spans="1:1" x14ac:dyDescent="0.25">
      <c r="A11483" s="290"/>
    </row>
    <row r="11484" spans="1:1" x14ac:dyDescent="0.25">
      <c r="A11484" s="290"/>
    </row>
    <row r="11485" spans="1:1" x14ac:dyDescent="0.25">
      <c r="A11485" s="290"/>
    </row>
    <row r="11486" spans="1:1" x14ac:dyDescent="0.25">
      <c r="A11486" s="290"/>
    </row>
    <row r="11487" spans="1:1" x14ac:dyDescent="0.25">
      <c r="A11487" s="290"/>
    </row>
    <row r="11488" spans="1:1" x14ac:dyDescent="0.25">
      <c r="A11488" s="290"/>
    </row>
    <row r="11489" spans="1:1" x14ac:dyDescent="0.25">
      <c r="A11489" s="290"/>
    </row>
    <row r="11490" spans="1:1" x14ac:dyDescent="0.25">
      <c r="A11490" s="290"/>
    </row>
    <row r="11491" spans="1:1" x14ac:dyDescent="0.25">
      <c r="A11491" s="290"/>
    </row>
    <row r="11492" spans="1:1" x14ac:dyDescent="0.25">
      <c r="A11492" s="290"/>
    </row>
    <row r="11493" spans="1:1" x14ac:dyDescent="0.25">
      <c r="A11493" s="290"/>
    </row>
    <row r="11494" spans="1:1" x14ac:dyDescent="0.25">
      <c r="A11494" s="290"/>
    </row>
    <row r="11495" spans="1:1" x14ac:dyDescent="0.25">
      <c r="A11495" s="290"/>
    </row>
    <row r="11496" spans="1:1" x14ac:dyDescent="0.25">
      <c r="A11496" s="290"/>
    </row>
    <row r="11497" spans="1:1" x14ac:dyDescent="0.25">
      <c r="A11497" s="290"/>
    </row>
    <row r="11498" spans="1:1" x14ac:dyDescent="0.25">
      <c r="A11498" s="290"/>
    </row>
    <row r="11499" spans="1:1" x14ac:dyDescent="0.25">
      <c r="A11499" s="290"/>
    </row>
    <row r="11500" spans="1:1" x14ac:dyDescent="0.25">
      <c r="A11500" s="290"/>
    </row>
    <row r="11501" spans="1:1" x14ac:dyDescent="0.25">
      <c r="A11501" s="290"/>
    </row>
    <row r="11502" spans="1:1" x14ac:dyDescent="0.25">
      <c r="A11502" s="290"/>
    </row>
    <row r="11503" spans="1:1" x14ac:dyDescent="0.25">
      <c r="A11503" s="290"/>
    </row>
    <row r="11504" spans="1:1" x14ac:dyDescent="0.25">
      <c r="A11504" s="290"/>
    </row>
    <row r="11505" spans="1:1" x14ac:dyDescent="0.25">
      <c r="A11505" s="290"/>
    </row>
    <row r="11506" spans="1:1" x14ac:dyDescent="0.25">
      <c r="A11506" s="290"/>
    </row>
    <row r="11507" spans="1:1" x14ac:dyDescent="0.25">
      <c r="A11507" s="290"/>
    </row>
    <row r="11508" spans="1:1" x14ac:dyDescent="0.25">
      <c r="A11508" s="290"/>
    </row>
    <row r="11509" spans="1:1" x14ac:dyDescent="0.25">
      <c r="A11509" s="290"/>
    </row>
    <row r="11510" spans="1:1" x14ac:dyDescent="0.25">
      <c r="A11510" s="290"/>
    </row>
    <row r="11511" spans="1:1" x14ac:dyDescent="0.25">
      <c r="A11511" s="290"/>
    </row>
    <row r="11512" spans="1:1" x14ac:dyDescent="0.25">
      <c r="A11512" s="290"/>
    </row>
    <row r="11513" spans="1:1" x14ac:dyDescent="0.25">
      <c r="A11513" s="290"/>
    </row>
    <row r="11514" spans="1:1" x14ac:dyDescent="0.25">
      <c r="A11514" s="290"/>
    </row>
    <row r="11515" spans="1:1" x14ac:dyDescent="0.25">
      <c r="A11515" s="290"/>
    </row>
    <row r="11516" spans="1:1" x14ac:dyDescent="0.25">
      <c r="A11516" s="290"/>
    </row>
    <row r="11517" spans="1:1" x14ac:dyDescent="0.25">
      <c r="A11517" s="290"/>
    </row>
    <row r="11518" spans="1:1" x14ac:dyDescent="0.25">
      <c r="A11518" s="290"/>
    </row>
    <row r="11519" spans="1:1" x14ac:dyDescent="0.25">
      <c r="A11519" s="290"/>
    </row>
    <row r="11520" spans="1:1" x14ac:dyDescent="0.25">
      <c r="A11520" s="290"/>
    </row>
    <row r="11521" spans="1:1" x14ac:dyDescent="0.25">
      <c r="A11521" s="290"/>
    </row>
    <row r="11522" spans="1:1" x14ac:dyDescent="0.25">
      <c r="A11522" s="290"/>
    </row>
    <row r="11523" spans="1:1" x14ac:dyDescent="0.25">
      <c r="A11523" s="290"/>
    </row>
    <row r="11524" spans="1:1" x14ac:dyDescent="0.25">
      <c r="A11524" s="290"/>
    </row>
    <row r="11525" spans="1:1" x14ac:dyDescent="0.25">
      <c r="A11525" s="290"/>
    </row>
    <row r="11526" spans="1:1" x14ac:dyDescent="0.25">
      <c r="A11526" s="290"/>
    </row>
    <row r="11527" spans="1:1" x14ac:dyDescent="0.25">
      <c r="A11527" s="290"/>
    </row>
    <row r="11528" spans="1:1" x14ac:dyDescent="0.25">
      <c r="A11528" s="290"/>
    </row>
    <row r="11529" spans="1:1" x14ac:dyDescent="0.25">
      <c r="A11529" s="290"/>
    </row>
    <row r="11530" spans="1:1" x14ac:dyDescent="0.25">
      <c r="A11530" s="290"/>
    </row>
    <row r="11531" spans="1:1" x14ac:dyDescent="0.25">
      <c r="A11531" s="290"/>
    </row>
    <row r="11532" spans="1:1" x14ac:dyDescent="0.25">
      <c r="A11532" s="290"/>
    </row>
    <row r="11533" spans="1:1" x14ac:dyDescent="0.25">
      <c r="A11533" s="290"/>
    </row>
    <row r="11534" spans="1:1" x14ac:dyDescent="0.25">
      <c r="A11534" s="290"/>
    </row>
    <row r="11535" spans="1:1" x14ac:dyDescent="0.25">
      <c r="A11535" s="290"/>
    </row>
    <row r="11536" spans="1:1" x14ac:dyDescent="0.25">
      <c r="A11536" s="290"/>
    </row>
    <row r="11537" spans="1:1" x14ac:dyDescent="0.25">
      <c r="A11537" s="290"/>
    </row>
    <row r="11538" spans="1:1" x14ac:dyDescent="0.25">
      <c r="A11538" s="290"/>
    </row>
    <row r="11539" spans="1:1" x14ac:dyDescent="0.25">
      <c r="A11539" s="290"/>
    </row>
    <row r="11540" spans="1:1" x14ac:dyDescent="0.25">
      <c r="A11540" s="290"/>
    </row>
    <row r="11541" spans="1:1" x14ac:dyDescent="0.25">
      <c r="A11541" s="290"/>
    </row>
    <row r="11542" spans="1:1" x14ac:dyDescent="0.25">
      <c r="A11542" s="290"/>
    </row>
    <row r="11543" spans="1:1" x14ac:dyDescent="0.25">
      <c r="A11543" s="290"/>
    </row>
    <row r="11544" spans="1:1" x14ac:dyDescent="0.25">
      <c r="A11544" s="290"/>
    </row>
    <row r="11545" spans="1:1" x14ac:dyDescent="0.25">
      <c r="A11545" s="290"/>
    </row>
    <row r="11546" spans="1:1" x14ac:dyDescent="0.25">
      <c r="A11546" s="290"/>
    </row>
    <row r="11547" spans="1:1" x14ac:dyDescent="0.25">
      <c r="A11547" s="290"/>
    </row>
    <row r="11548" spans="1:1" x14ac:dyDescent="0.25">
      <c r="A11548" s="290"/>
    </row>
    <row r="11549" spans="1:1" x14ac:dyDescent="0.25">
      <c r="A11549" s="290"/>
    </row>
    <row r="11550" spans="1:1" x14ac:dyDescent="0.25">
      <c r="A11550" s="290"/>
    </row>
    <row r="11551" spans="1:1" x14ac:dyDescent="0.25">
      <c r="A11551" s="290"/>
    </row>
    <row r="11552" spans="1:1" x14ac:dyDescent="0.25">
      <c r="A11552" s="290"/>
    </row>
    <row r="11553" spans="1:1" x14ac:dyDescent="0.25">
      <c r="A11553" s="290"/>
    </row>
    <row r="11554" spans="1:1" x14ac:dyDescent="0.25">
      <c r="A11554" s="290"/>
    </row>
    <row r="11555" spans="1:1" x14ac:dyDescent="0.25">
      <c r="A11555" s="290"/>
    </row>
    <row r="11556" spans="1:1" x14ac:dyDescent="0.25">
      <c r="A11556" s="290"/>
    </row>
    <row r="11557" spans="1:1" x14ac:dyDescent="0.25">
      <c r="A11557" s="290"/>
    </row>
    <row r="11558" spans="1:1" x14ac:dyDescent="0.25">
      <c r="A11558" s="290"/>
    </row>
    <row r="11559" spans="1:1" x14ac:dyDescent="0.25">
      <c r="A11559" s="290"/>
    </row>
    <row r="11560" spans="1:1" x14ac:dyDescent="0.25">
      <c r="A11560" s="290"/>
    </row>
    <row r="11561" spans="1:1" x14ac:dyDescent="0.25">
      <c r="A11561" s="290"/>
    </row>
    <row r="11562" spans="1:1" x14ac:dyDescent="0.25">
      <c r="A11562" s="290"/>
    </row>
    <row r="11563" spans="1:1" x14ac:dyDescent="0.25">
      <c r="A11563" s="290"/>
    </row>
    <row r="11564" spans="1:1" x14ac:dyDescent="0.25">
      <c r="A11564" s="290"/>
    </row>
    <row r="11565" spans="1:1" x14ac:dyDescent="0.25">
      <c r="A11565" s="290"/>
    </row>
    <row r="11566" spans="1:1" x14ac:dyDescent="0.25">
      <c r="A11566" s="290"/>
    </row>
    <row r="11567" spans="1:1" x14ac:dyDescent="0.25">
      <c r="A11567" s="290"/>
    </row>
    <row r="11568" spans="1:1" x14ac:dyDescent="0.25">
      <c r="A11568" s="290"/>
    </row>
    <row r="11569" spans="1:1" x14ac:dyDescent="0.25">
      <c r="A11569" s="290"/>
    </row>
    <row r="11570" spans="1:1" x14ac:dyDescent="0.25">
      <c r="A11570" s="290"/>
    </row>
    <row r="11571" spans="1:1" x14ac:dyDescent="0.25">
      <c r="A11571" s="290"/>
    </row>
    <row r="11572" spans="1:1" x14ac:dyDescent="0.25">
      <c r="A11572" s="290"/>
    </row>
    <row r="11573" spans="1:1" x14ac:dyDescent="0.25">
      <c r="A11573" s="290"/>
    </row>
    <row r="11574" spans="1:1" x14ac:dyDescent="0.25">
      <c r="A11574" s="290"/>
    </row>
    <row r="11575" spans="1:1" x14ac:dyDescent="0.25">
      <c r="A11575" s="290"/>
    </row>
    <row r="11576" spans="1:1" x14ac:dyDescent="0.25">
      <c r="A11576" s="290"/>
    </row>
    <row r="11577" spans="1:1" x14ac:dyDescent="0.25">
      <c r="A11577" s="290"/>
    </row>
    <row r="11578" spans="1:1" x14ac:dyDescent="0.25">
      <c r="A11578" s="290"/>
    </row>
    <row r="11579" spans="1:1" x14ac:dyDescent="0.25">
      <c r="A11579" s="290"/>
    </row>
    <row r="11580" spans="1:1" x14ac:dyDescent="0.25">
      <c r="A11580" s="290"/>
    </row>
    <row r="11581" spans="1:1" x14ac:dyDescent="0.25">
      <c r="A11581" s="290"/>
    </row>
    <row r="11582" spans="1:1" x14ac:dyDescent="0.25">
      <c r="A11582" s="290"/>
    </row>
    <row r="11583" spans="1:1" x14ac:dyDescent="0.25">
      <c r="A11583" s="290"/>
    </row>
    <row r="11584" spans="1:1" x14ac:dyDescent="0.25">
      <c r="A11584" s="290"/>
    </row>
    <row r="11585" spans="1:1" x14ac:dyDescent="0.25">
      <c r="A11585" s="290"/>
    </row>
    <row r="11586" spans="1:1" x14ac:dyDescent="0.25">
      <c r="A11586" s="290"/>
    </row>
    <row r="11587" spans="1:1" x14ac:dyDescent="0.25">
      <c r="A11587" s="290"/>
    </row>
    <row r="11588" spans="1:1" x14ac:dyDescent="0.25">
      <c r="A11588" s="290"/>
    </row>
    <row r="11589" spans="1:1" x14ac:dyDescent="0.25">
      <c r="A11589" s="290"/>
    </row>
    <row r="11590" spans="1:1" x14ac:dyDescent="0.25">
      <c r="A11590" s="290"/>
    </row>
    <row r="11591" spans="1:1" x14ac:dyDescent="0.25">
      <c r="A11591" s="290"/>
    </row>
    <row r="11592" spans="1:1" x14ac:dyDescent="0.25">
      <c r="A11592" s="290"/>
    </row>
    <row r="11593" spans="1:1" x14ac:dyDescent="0.25">
      <c r="A11593" s="290"/>
    </row>
    <row r="11594" spans="1:1" x14ac:dyDescent="0.25">
      <c r="A11594" s="290"/>
    </row>
    <row r="11595" spans="1:1" x14ac:dyDescent="0.25">
      <c r="A11595" s="290"/>
    </row>
    <row r="11596" spans="1:1" x14ac:dyDescent="0.25">
      <c r="A11596" s="290"/>
    </row>
    <row r="11597" spans="1:1" x14ac:dyDescent="0.25">
      <c r="A11597" s="290"/>
    </row>
    <row r="11598" spans="1:1" x14ac:dyDescent="0.25">
      <c r="A11598" s="290"/>
    </row>
    <row r="11599" spans="1:1" x14ac:dyDescent="0.25">
      <c r="A11599" s="290"/>
    </row>
    <row r="11600" spans="1:1" x14ac:dyDescent="0.25">
      <c r="A11600" s="290"/>
    </row>
    <row r="11601" spans="1:1" x14ac:dyDescent="0.25">
      <c r="A11601" s="290"/>
    </row>
    <row r="11602" spans="1:1" x14ac:dyDescent="0.25">
      <c r="A11602" s="290"/>
    </row>
    <row r="11603" spans="1:1" x14ac:dyDescent="0.25">
      <c r="A11603" s="290"/>
    </row>
    <row r="11604" spans="1:1" x14ac:dyDescent="0.25">
      <c r="A11604" s="290"/>
    </row>
    <row r="11605" spans="1:1" x14ac:dyDescent="0.25">
      <c r="A11605" s="290"/>
    </row>
    <row r="11606" spans="1:1" x14ac:dyDescent="0.25">
      <c r="A11606" s="290"/>
    </row>
    <row r="11607" spans="1:1" x14ac:dyDescent="0.25">
      <c r="A11607" s="290"/>
    </row>
    <row r="11608" spans="1:1" x14ac:dyDescent="0.25">
      <c r="A11608" s="290"/>
    </row>
    <row r="11609" spans="1:1" x14ac:dyDescent="0.25">
      <c r="A11609" s="290"/>
    </row>
    <row r="11610" spans="1:1" x14ac:dyDescent="0.25">
      <c r="A11610" s="290"/>
    </row>
    <row r="11611" spans="1:1" x14ac:dyDescent="0.25">
      <c r="A11611" s="290"/>
    </row>
    <row r="11612" spans="1:1" x14ac:dyDescent="0.25">
      <c r="A11612" s="290"/>
    </row>
    <row r="11613" spans="1:1" x14ac:dyDescent="0.25">
      <c r="A11613" s="290"/>
    </row>
    <row r="11614" spans="1:1" x14ac:dyDescent="0.25">
      <c r="A11614" s="290"/>
    </row>
    <row r="11615" spans="1:1" x14ac:dyDescent="0.25">
      <c r="A11615" s="290"/>
    </row>
    <row r="11616" spans="1:1" x14ac:dyDescent="0.25">
      <c r="A11616" s="290"/>
    </row>
    <row r="11617" spans="1:1" x14ac:dyDescent="0.25">
      <c r="A11617" s="290"/>
    </row>
    <row r="11618" spans="1:1" x14ac:dyDescent="0.25">
      <c r="A11618" s="290"/>
    </row>
    <row r="11619" spans="1:1" x14ac:dyDescent="0.25">
      <c r="A11619" s="290"/>
    </row>
    <row r="11620" spans="1:1" x14ac:dyDescent="0.25">
      <c r="A11620" s="290"/>
    </row>
    <row r="11621" spans="1:1" x14ac:dyDescent="0.25">
      <c r="A11621" s="290"/>
    </row>
    <row r="11622" spans="1:1" x14ac:dyDescent="0.25">
      <c r="A11622" s="290"/>
    </row>
    <row r="11623" spans="1:1" x14ac:dyDescent="0.25">
      <c r="A11623" s="290"/>
    </row>
    <row r="11624" spans="1:1" x14ac:dyDescent="0.25">
      <c r="A11624" s="290"/>
    </row>
    <row r="11625" spans="1:1" x14ac:dyDescent="0.25">
      <c r="A11625" s="290"/>
    </row>
    <row r="11626" spans="1:1" x14ac:dyDescent="0.25">
      <c r="A11626" s="290"/>
    </row>
    <row r="11627" spans="1:1" x14ac:dyDescent="0.25">
      <c r="A11627" s="290"/>
    </row>
    <row r="11628" spans="1:1" x14ac:dyDescent="0.25">
      <c r="A11628" s="290"/>
    </row>
    <row r="11629" spans="1:1" x14ac:dyDescent="0.25">
      <c r="A11629" s="290"/>
    </row>
    <row r="11630" spans="1:1" x14ac:dyDescent="0.25">
      <c r="A11630" s="290"/>
    </row>
    <row r="11631" spans="1:1" x14ac:dyDescent="0.25">
      <c r="A11631" s="290"/>
    </row>
    <row r="11632" spans="1:1" x14ac:dyDescent="0.25">
      <c r="A11632" s="290"/>
    </row>
    <row r="11633" spans="1:1" x14ac:dyDescent="0.25">
      <c r="A11633" s="290"/>
    </row>
    <row r="11634" spans="1:1" x14ac:dyDescent="0.25">
      <c r="A11634" s="290"/>
    </row>
    <row r="11635" spans="1:1" x14ac:dyDescent="0.25">
      <c r="A11635" s="290"/>
    </row>
    <row r="11636" spans="1:1" x14ac:dyDescent="0.25">
      <c r="A11636" s="290"/>
    </row>
    <row r="11637" spans="1:1" x14ac:dyDescent="0.25">
      <c r="A11637" s="290"/>
    </row>
    <row r="11638" spans="1:1" x14ac:dyDescent="0.25">
      <c r="A11638" s="290"/>
    </row>
    <row r="11639" spans="1:1" x14ac:dyDescent="0.25">
      <c r="A11639" s="290"/>
    </row>
    <row r="11640" spans="1:1" x14ac:dyDescent="0.25">
      <c r="A11640" s="290"/>
    </row>
    <row r="11641" spans="1:1" x14ac:dyDescent="0.25">
      <c r="A11641" s="290"/>
    </row>
    <row r="11642" spans="1:1" x14ac:dyDescent="0.25">
      <c r="A11642" s="290"/>
    </row>
    <row r="11643" spans="1:1" x14ac:dyDescent="0.25">
      <c r="A11643" s="290"/>
    </row>
    <row r="11644" spans="1:1" x14ac:dyDescent="0.25">
      <c r="A11644" s="290"/>
    </row>
    <row r="11645" spans="1:1" x14ac:dyDescent="0.25">
      <c r="A11645" s="290"/>
    </row>
    <row r="11646" spans="1:1" x14ac:dyDescent="0.25">
      <c r="A11646" s="290"/>
    </row>
    <row r="11647" spans="1:1" x14ac:dyDescent="0.25">
      <c r="A11647" s="290"/>
    </row>
    <row r="11648" spans="1:1" x14ac:dyDescent="0.25">
      <c r="A11648" s="290"/>
    </row>
    <row r="11649" spans="1:1" x14ac:dyDescent="0.25">
      <c r="A11649" s="290"/>
    </row>
    <row r="11650" spans="1:1" x14ac:dyDescent="0.25">
      <c r="A11650" s="290"/>
    </row>
    <row r="11651" spans="1:1" x14ac:dyDescent="0.25">
      <c r="A11651" s="290"/>
    </row>
    <row r="11652" spans="1:1" x14ac:dyDescent="0.25">
      <c r="A11652" s="290"/>
    </row>
    <row r="11653" spans="1:1" x14ac:dyDescent="0.25">
      <c r="A11653" s="290"/>
    </row>
    <row r="11654" spans="1:1" x14ac:dyDescent="0.25">
      <c r="A11654" s="290"/>
    </row>
    <row r="11655" spans="1:1" x14ac:dyDescent="0.25">
      <c r="A11655" s="290"/>
    </row>
    <row r="11656" spans="1:1" x14ac:dyDescent="0.25">
      <c r="A11656" s="290"/>
    </row>
    <row r="11657" spans="1:1" x14ac:dyDescent="0.25">
      <c r="A11657" s="290"/>
    </row>
    <row r="11658" spans="1:1" x14ac:dyDescent="0.25">
      <c r="A11658" s="290"/>
    </row>
    <row r="11659" spans="1:1" x14ac:dyDescent="0.25">
      <c r="A11659" s="290"/>
    </row>
    <row r="11660" spans="1:1" x14ac:dyDescent="0.25">
      <c r="A11660" s="290"/>
    </row>
    <row r="11661" spans="1:1" x14ac:dyDescent="0.25">
      <c r="A11661" s="290"/>
    </row>
    <row r="11662" spans="1:1" x14ac:dyDescent="0.25">
      <c r="A11662" s="290"/>
    </row>
    <row r="11663" spans="1:1" x14ac:dyDescent="0.25">
      <c r="A11663" s="290"/>
    </row>
    <row r="11664" spans="1:1" x14ac:dyDescent="0.25">
      <c r="A11664" s="290"/>
    </row>
    <row r="11665" spans="1:1" x14ac:dyDescent="0.25">
      <c r="A11665" s="290"/>
    </row>
    <row r="11666" spans="1:1" x14ac:dyDescent="0.25">
      <c r="A11666" s="290"/>
    </row>
    <row r="11667" spans="1:1" x14ac:dyDescent="0.25">
      <c r="A11667" s="290"/>
    </row>
    <row r="11668" spans="1:1" x14ac:dyDescent="0.25">
      <c r="A11668" s="290"/>
    </row>
    <row r="11669" spans="1:1" x14ac:dyDescent="0.25">
      <c r="A11669" s="290"/>
    </row>
    <row r="11670" spans="1:1" x14ac:dyDescent="0.25">
      <c r="A11670" s="290"/>
    </row>
    <row r="11671" spans="1:1" x14ac:dyDescent="0.25">
      <c r="A11671" s="290"/>
    </row>
    <row r="11672" spans="1:1" x14ac:dyDescent="0.25">
      <c r="A11672" s="290"/>
    </row>
    <row r="11673" spans="1:1" x14ac:dyDescent="0.25">
      <c r="A11673" s="290"/>
    </row>
    <row r="11674" spans="1:1" x14ac:dyDescent="0.25">
      <c r="A11674" s="290"/>
    </row>
    <row r="11675" spans="1:1" x14ac:dyDescent="0.25">
      <c r="A11675" s="290"/>
    </row>
    <row r="11676" spans="1:1" x14ac:dyDescent="0.25">
      <c r="A11676" s="290"/>
    </row>
    <row r="11677" spans="1:1" x14ac:dyDescent="0.25">
      <c r="A11677" s="290"/>
    </row>
    <row r="11678" spans="1:1" x14ac:dyDescent="0.25">
      <c r="A11678" s="290"/>
    </row>
    <row r="11679" spans="1:1" x14ac:dyDescent="0.25">
      <c r="A11679" s="290"/>
    </row>
    <row r="11680" spans="1:1" x14ac:dyDescent="0.25">
      <c r="A11680" s="290"/>
    </row>
    <row r="11681" spans="1:1" x14ac:dyDescent="0.25">
      <c r="A11681" s="290"/>
    </row>
    <row r="11682" spans="1:1" x14ac:dyDescent="0.25">
      <c r="A11682" s="290"/>
    </row>
    <row r="11683" spans="1:1" x14ac:dyDescent="0.25">
      <c r="A11683" s="290"/>
    </row>
    <row r="11684" spans="1:1" x14ac:dyDescent="0.25">
      <c r="A11684" s="290"/>
    </row>
    <row r="11685" spans="1:1" x14ac:dyDescent="0.25">
      <c r="A11685" s="290"/>
    </row>
    <row r="11686" spans="1:1" x14ac:dyDescent="0.25">
      <c r="A11686" s="290"/>
    </row>
    <row r="11687" spans="1:1" x14ac:dyDescent="0.25">
      <c r="A11687" s="290"/>
    </row>
    <row r="11688" spans="1:1" x14ac:dyDescent="0.25">
      <c r="A11688" s="290"/>
    </row>
    <row r="11689" spans="1:1" x14ac:dyDescent="0.25">
      <c r="A11689" s="290"/>
    </row>
    <row r="11690" spans="1:1" x14ac:dyDescent="0.25">
      <c r="A11690" s="290"/>
    </row>
    <row r="11691" spans="1:1" x14ac:dyDescent="0.25">
      <c r="A11691" s="290"/>
    </row>
    <row r="11692" spans="1:1" x14ac:dyDescent="0.25">
      <c r="A11692" s="290"/>
    </row>
    <row r="11693" spans="1:1" x14ac:dyDescent="0.25">
      <c r="A11693" s="290"/>
    </row>
    <row r="11694" spans="1:1" x14ac:dyDescent="0.25">
      <c r="A11694" s="290"/>
    </row>
    <row r="11695" spans="1:1" x14ac:dyDescent="0.25">
      <c r="A11695" s="290"/>
    </row>
    <row r="11696" spans="1:1" x14ac:dyDescent="0.25">
      <c r="A11696" s="290"/>
    </row>
    <row r="11697" spans="1:1" x14ac:dyDescent="0.25">
      <c r="A11697" s="290"/>
    </row>
    <row r="11698" spans="1:1" x14ac:dyDescent="0.25">
      <c r="A11698" s="290"/>
    </row>
    <row r="11699" spans="1:1" x14ac:dyDescent="0.25">
      <c r="A11699" s="290"/>
    </row>
    <row r="11700" spans="1:1" x14ac:dyDescent="0.25">
      <c r="A11700" s="290"/>
    </row>
    <row r="11701" spans="1:1" x14ac:dyDescent="0.25">
      <c r="A11701" s="290"/>
    </row>
    <row r="11702" spans="1:1" x14ac:dyDescent="0.25">
      <c r="A11702" s="290"/>
    </row>
    <row r="11703" spans="1:1" x14ac:dyDescent="0.25">
      <c r="A11703" s="290"/>
    </row>
    <row r="11704" spans="1:1" x14ac:dyDescent="0.25">
      <c r="A11704" s="290"/>
    </row>
    <row r="11705" spans="1:1" x14ac:dyDescent="0.25">
      <c r="A11705" s="290"/>
    </row>
    <row r="11706" spans="1:1" x14ac:dyDescent="0.25">
      <c r="A11706" s="290"/>
    </row>
    <row r="11707" spans="1:1" x14ac:dyDescent="0.25">
      <c r="A11707" s="290"/>
    </row>
    <row r="11708" spans="1:1" x14ac:dyDescent="0.25">
      <c r="A11708" s="290"/>
    </row>
    <row r="11709" spans="1:1" x14ac:dyDescent="0.25">
      <c r="A11709" s="290"/>
    </row>
    <row r="11710" spans="1:1" x14ac:dyDescent="0.25">
      <c r="A11710" s="290"/>
    </row>
    <row r="11711" spans="1:1" x14ac:dyDescent="0.25">
      <c r="A11711" s="290"/>
    </row>
    <row r="11712" spans="1:1" x14ac:dyDescent="0.25">
      <c r="A11712" s="290"/>
    </row>
    <row r="11713" spans="1:1" x14ac:dyDescent="0.25">
      <c r="A11713" s="290"/>
    </row>
    <row r="11714" spans="1:1" x14ac:dyDescent="0.25">
      <c r="A11714" s="290"/>
    </row>
    <row r="11715" spans="1:1" x14ac:dyDescent="0.25">
      <c r="A11715" s="290"/>
    </row>
    <row r="11716" spans="1:1" x14ac:dyDescent="0.25">
      <c r="A11716" s="290"/>
    </row>
    <row r="11717" spans="1:1" x14ac:dyDescent="0.25">
      <c r="A11717" s="290"/>
    </row>
    <row r="11718" spans="1:1" x14ac:dyDescent="0.25">
      <c r="A11718" s="290"/>
    </row>
    <row r="11719" spans="1:1" x14ac:dyDescent="0.25">
      <c r="A11719" s="290"/>
    </row>
    <row r="11720" spans="1:1" x14ac:dyDescent="0.25">
      <c r="A11720" s="290"/>
    </row>
    <row r="11721" spans="1:1" x14ac:dyDescent="0.25">
      <c r="A11721" s="290"/>
    </row>
    <row r="11722" spans="1:1" x14ac:dyDescent="0.25">
      <c r="A11722" s="290"/>
    </row>
    <row r="11723" spans="1:1" x14ac:dyDescent="0.25">
      <c r="A11723" s="290"/>
    </row>
    <row r="11724" spans="1:1" x14ac:dyDescent="0.25">
      <c r="A11724" s="290"/>
    </row>
    <row r="11725" spans="1:1" x14ac:dyDescent="0.25">
      <c r="A11725" s="290"/>
    </row>
    <row r="11726" spans="1:1" x14ac:dyDescent="0.25">
      <c r="A11726" s="290"/>
    </row>
    <row r="11727" spans="1:1" x14ac:dyDescent="0.25">
      <c r="A11727" s="290"/>
    </row>
    <row r="11728" spans="1:1" x14ac:dyDescent="0.25">
      <c r="A11728" s="290"/>
    </row>
    <row r="11729" spans="1:1" x14ac:dyDescent="0.25">
      <c r="A11729" s="290"/>
    </row>
    <row r="11730" spans="1:1" x14ac:dyDescent="0.25">
      <c r="A11730" s="290"/>
    </row>
    <row r="11731" spans="1:1" x14ac:dyDescent="0.25">
      <c r="A11731" s="290"/>
    </row>
    <row r="11732" spans="1:1" x14ac:dyDescent="0.25">
      <c r="A11732" s="290"/>
    </row>
    <row r="11733" spans="1:1" x14ac:dyDescent="0.25">
      <c r="A11733" s="290"/>
    </row>
    <row r="11734" spans="1:1" x14ac:dyDescent="0.25">
      <c r="A11734" s="290"/>
    </row>
    <row r="11735" spans="1:1" x14ac:dyDescent="0.25">
      <c r="A11735" s="290"/>
    </row>
    <row r="11736" spans="1:1" x14ac:dyDescent="0.25">
      <c r="A11736" s="290"/>
    </row>
    <row r="11737" spans="1:1" x14ac:dyDescent="0.25">
      <c r="A11737" s="290"/>
    </row>
    <row r="11738" spans="1:1" x14ac:dyDescent="0.25">
      <c r="A11738" s="290"/>
    </row>
    <row r="11739" spans="1:1" x14ac:dyDescent="0.25">
      <c r="A11739" s="290"/>
    </row>
    <row r="11740" spans="1:1" x14ac:dyDescent="0.25">
      <c r="A11740" s="290"/>
    </row>
    <row r="11741" spans="1:1" x14ac:dyDescent="0.25">
      <c r="A11741" s="290"/>
    </row>
    <row r="11742" spans="1:1" x14ac:dyDescent="0.25">
      <c r="A11742" s="290"/>
    </row>
    <row r="11743" spans="1:1" x14ac:dyDescent="0.25">
      <c r="A11743" s="290"/>
    </row>
    <row r="11744" spans="1:1" x14ac:dyDescent="0.25">
      <c r="A11744" s="290"/>
    </row>
    <row r="11745" spans="1:1" x14ac:dyDescent="0.25">
      <c r="A11745" s="290"/>
    </row>
    <row r="11746" spans="1:1" x14ac:dyDescent="0.25">
      <c r="A11746" s="290"/>
    </row>
    <row r="11747" spans="1:1" x14ac:dyDescent="0.25">
      <c r="A11747" s="290"/>
    </row>
    <row r="11748" spans="1:1" x14ac:dyDescent="0.25">
      <c r="A11748" s="290"/>
    </row>
    <row r="11749" spans="1:1" x14ac:dyDescent="0.25">
      <c r="A11749" s="290"/>
    </row>
    <row r="11750" spans="1:1" x14ac:dyDescent="0.25">
      <c r="A11750" s="290"/>
    </row>
    <row r="11751" spans="1:1" x14ac:dyDescent="0.25">
      <c r="A11751" s="290"/>
    </row>
    <row r="11752" spans="1:1" x14ac:dyDescent="0.25">
      <c r="A11752" s="290"/>
    </row>
    <row r="11753" spans="1:1" x14ac:dyDescent="0.25">
      <c r="A11753" s="290"/>
    </row>
    <row r="11754" spans="1:1" x14ac:dyDescent="0.25">
      <c r="A11754" s="290"/>
    </row>
    <row r="11755" spans="1:1" x14ac:dyDescent="0.25">
      <c r="A11755" s="290"/>
    </row>
    <row r="11756" spans="1:1" x14ac:dyDescent="0.25">
      <c r="A11756" s="290"/>
    </row>
    <row r="11757" spans="1:1" x14ac:dyDescent="0.25">
      <c r="A11757" s="290"/>
    </row>
    <row r="11758" spans="1:1" x14ac:dyDescent="0.25">
      <c r="A11758" s="290"/>
    </row>
    <row r="11759" spans="1:1" x14ac:dyDescent="0.25">
      <c r="A11759" s="290"/>
    </row>
    <row r="11760" spans="1:1" x14ac:dyDescent="0.25">
      <c r="A11760" s="290"/>
    </row>
    <row r="11761" spans="1:1" x14ac:dyDescent="0.25">
      <c r="A11761" s="290"/>
    </row>
    <row r="11762" spans="1:1" x14ac:dyDescent="0.25">
      <c r="A11762" s="290"/>
    </row>
    <row r="11763" spans="1:1" x14ac:dyDescent="0.25">
      <c r="A11763" s="290"/>
    </row>
    <row r="11764" spans="1:1" x14ac:dyDescent="0.25">
      <c r="A11764" s="290"/>
    </row>
    <row r="11765" spans="1:1" x14ac:dyDescent="0.25">
      <c r="A11765" s="290"/>
    </row>
    <row r="11766" spans="1:1" x14ac:dyDescent="0.25">
      <c r="A11766" s="290"/>
    </row>
    <row r="11767" spans="1:1" x14ac:dyDescent="0.25">
      <c r="A11767" s="290"/>
    </row>
    <row r="11768" spans="1:1" x14ac:dyDescent="0.25">
      <c r="A11768" s="290"/>
    </row>
    <row r="11769" spans="1:1" x14ac:dyDescent="0.25">
      <c r="A11769" s="290"/>
    </row>
    <row r="11770" spans="1:1" x14ac:dyDescent="0.25">
      <c r="A11770" s="290"/>
    </row>
    <row r="11771" spans="1:1" x14ac:dyDescent="0.25">
      <c r="A11771" s="290"/>
    </row>
    <row r="11772" spans="1:1" x14ac:dyDescent="0.25">
      <c r="A11772" s="290"/>
    </row>
    <row r="11773" spans="1:1" x14ac:dyDescent="0.25">
      <c r="A11773" s="290"/>
    </row>
    <row r="11774" spans="1:1" x14ac:dyDescent="0.25">
      <c r="A11774" s="290"/>
    </row>
    <row r="11775" spans="1:1" x14ac:dyDescent="0.25">
      <c r="A11775" s="290"/>
    </row>
    <row r="11776" spans="1:1" x14ac:dyDescent="0.25">
      <c r="A11776" s="290"/>
    </row>
    <row r="11777" spans="1:1" x14ac:dyDescent="0.25">
      <c r="A11777" s="290"/>
    </row>
    <row r="11778" spans="1:1" x14ac:dyDescent="0.25">
      <c r="A11778" s="290"/>
    </row>
    <row r="11779" spans="1:1" x14ac:dyDescent="0.25">
      <c r="A11779" s="290"/>
    </row>
    <row r="11780" spans="1:1" x14ac:dyDescent="0.25">
      <c r="A11780" s="290"/>
    </row>
    <row r="11781" spans="1:1" x14ac:dyDescent="0.25">
      <c r="A11781" s="290"/>
    </row>
    <row r="11782" spans="1:1" x14ac:dyDescent="0.25">
      <c r="A11782" s="290"/>
    </row>
    <row r="11783" spans="1:1" x14ac:dyDescent="0.25">
      <c r="A11783" s="290"/>
    </row>
    <row r="11784" spans="1:1" x14ac:dyDescent="0.25">
      <c r="A11784" s="290"/>
    </row>
    <row r="11785" spans="1:1" x14ac:dyDescent="0.25">
      <c r="A11785" s="290"/>
    </row>
    <row r="11786" spans="1:1" x14ac:dyDescent="0.25">
      <c r="A11786" s="290"/>
    </row>
    <row r="11787" spans="1:1" x14ac:dyDescent="0.25">
      <c r="A11787" s="290"/>
    </row>
    <row r="11788" spans="1:1" x14ac:dyDescent="0.25">
      <c r="A11788" s="290"/>
    </row>
    <row r="11789" spans="1:1" x14ac:dyDescent="0.25">
      <c r="A11789" s="290"/>
    </row>
    <row r="11790" spans="1:1" x14ac:dyDescent="0.25">
      <c r="A11790" s="290"/>
    </row>
    <row r="11791" spans="1:1" x14ac:dyDescent="0.25">
      <c r="A11791" s="290"/>
    </row>
    <row r="11792" spans="1:1" x14ac:dyDescent="0.25">
      <c r="A11792" s="290"/>
    </row>
    <row r="11793" spans="1:1" x14ac:dyDescent="0.25">
      <c r="A11793" s="290"/>
    </row>
    <row r="11794" spans="1:1" x14ac:dyDescent="0.25">
      <c r="A11794" s="290"/>
    </row>
    <row r="11795" spans="1:1" x14ac:dyDescent="0.25">
      <c r="A11795" s="290"/>
    </row>
    <row r="11796" spans="1:1" x14ac:dyDescent="0.25">
      <c r="A11796" s="290"/>
    </row>
    <row r="11797" spans="1:1" x14ac:dyDescent="0.25">
      <c r="A11797" s="290"/>
    </row>
    <row r="11798" spans="1:1" x14ac:dyDescent="0.25">
      <c r="A11798" s="290"/>
    </row>
    <row r="11799" spans="1:1" x14ac:dyDescent="0.25">
      <c r="A11799" s="290"/>
    </row>
    <row r="11800" spans="1:1" x14ac:dyDescent="0.25">
      <c r="A11800" s="290"/>
    </row>
    <row r="11801" spans="1:1" x14ac:dyDescent="0.25">
      <c r="A11801" s="290"/>
    </row>
    <row r="11802" spans="1:1" x14ac:dyDescent="0.25">
      <c r="A11802" s="290"/>
    </row>
    <row r="11803" spans="1:1" x14ac:dyDescent="0.25">
      <c r="A11803" s="290"/>
    </row>
    <row r="11804" spans="1:1" x14ac:dyDescent="0.25">
      <c r="A11804" s="290"/>
    </row>
    <row r="11805" spans="1:1" x14ac:dyDescent="0.25">
      <c r="A11805" s="290"/>
    </row>
    <row r="11806" spans="1:1" x14ac:dyDescent="0.25">
      <c r="A11806" s="290"/>
    </row>
    <row r="11807" spans="1:1" x14ac:dyDescent="0.25">
      <c r="A11807" s="290"/>
    </row>
    <row r="11808" spans="1:1" x14ac:dyDescent="0.25">
      <c r="A11808" s="290"/>
    </row>
    <row r="11809" spans="1:1" x14ac:dyDescent="0.25">
      <c r="A11809" s="290"/>
    </row>
    <row r="11810" spans="1:1" x14ac:dyDescent="0.25">
      <c r="A11810" s="290"/>
    </row>
    <row r="11811" spans="1:1" x14ac:dyDescent="0.25">
      <c r="A11811" s="290"/>
    </row>
    <row r="11812" spans="1:1" x14ac:dyDescent="0.25">
      <c r="A11812" s="290"/>
    </row>
    <row r="11813" spans="1:1" x14ac:dyDescent="0.25">
      <c r="A11813" s="290"/>
    </row>
    <row r="11814" spans="1:1" x14ac:dyDescent="0.25">
      <c r="A11814" s="290"/>
    </row>
    <row r="11815" spans="1:1" x14ac:dyDescent="0.25">
      <c r="A11815" s="290"/>
    </row>
    <row r="11816" spans="1:1" x14ac:dyDescent="0.25">
      <c r="A11816" s="290"/>
    </row>
    <row r="11817" spans="1:1" x14ac:dyDescent="0.25">
      <c r="A11817" s="290"/>
    </row>
    <row r="11818" spans="1:1" x14ac:dyDescent="0.25">
      <c r="A11818" s="290"/>
    </row>
    <row r="11819" spans="1:1" x14ac:dyDescent="0.25">
      <c r="A11819" s="290"/>
    </row>
    <row r="11820" spans="1:1" x14ac:dyDescent="0.25">
      <c r="A11820" s="290"/>
    </row>
    <row r="11821" spans="1:1" x14ac:dyDescent="0.25">
      <c r="A11821" s="290"/>
    </row>
    <row r="11822" spans="1:1" x14ac:dyDescent="0.25">
      <c r="A11822" s="290"/>
    </row>
    <row r="11823" spans="1:1" x14ac:dyDescent="0.25">
      <c r="A11823" s="290"/>
    </row>
    <row r="11824" spans="1:1" x14ac:dyDescent="0.25">
      <c r="A11824" s="290"/>
    </row>
    <row r="11825" spans="1:1" x14ac:dyDescent="0.25">
      <c r="A11825" s="290"/>
    </row>
    <row r="11826" spans="1:1" x14ac:dyDescent="0.25">
      <c r="A11826" s="290"/>
    </row>
    <row r="11827" spans="1:1" x14ac:dyDescent="0.25">
      <c r="A11827" s="290"/>
    </row>
    <row r="11828" spans="1:1" x14ac:dyDescent="0.25">
      <c r="A11828" s="290"/>
    </row>
    <row r="11829" spans="1:1" x14ac:dyDescent="0.25">
      <c r="A11829" s="290"/>
    </row>
    <row r="11830" spans="1:1" x14ac:dyDescent="0.25">
      <c r="A11830" s="290"/>
    </row>
    <row r="11831" spans="1:1" x14ac:dyDescent="0.25">
      <c r="A11831" s="290"/>
    </row>
    <row r="11832" spans="1:1" x14ac:dyDescent="0.25">
      <c r="A11832" s="290"/>
    </row>
    <row r="11833" spans="1:1" x14ac:dyDescent="0.25">
      <c r="A11833" s="290"/>
    </row>
    <row r="11834" spans="1:1" x14ac:dyDescent="0.25">
      <c r="A11834" s="290"/>
    </row>
    <row r="11835" spans="1:1" x14ac:dyDescent="0.25">
      <c r="A11835" s="290"/>
    </row>
    <row r="11836" spans="1:1" x14ac:dyDescent="0.25">
      <c r="A11836" s="290"/>
    </row>
    <row r="11837" spans="1:1" x14ac:dyDescent="0.25">
      <c r="A11837" s="290"/>
    </row>
    <row r="11838" spans="1:1" x14ac:dyDescent="0.25">
      <c r="A11838" s="290"/>
    </row>
    <row r="11839" spans="1:1" x14ac:dyDescent="0.25">
      <c r="A11839" s="290"/>
    </row>
    <row r="11840" spans="1:1" x14ac:dyDescent="0.25">
      <c r="A11840" s="290"/>
    </row>
    <row r="11841" spans="1:1" x14ac:dyDescent="0.25">
      <c r="A11841" s="290"/>
    </row>
    <row r="11842" spans="1:1" x14ac:dyDescent="0.25">
      <c r="A11842" s="290"/>
    </row>
    <row r="11843" spans="1:1" x14ac:dyDescent="0.25">
      <c r="A11843" s="290"/>
    </row>
    <row r="11844" spans="1:1" x14ac:dyDescent="0.25">
      <c r="A11844" s="290"/>
    </row>
    <row r="11845" spans="1:1" x14ac:dyDescent="0.25">
      <c r="A11845" s="290"/>
    </row>
    <row r="11846" spans="1:1" x14ac:dyDescent="0.25">
      <c r="A11846" s="290"/>
    </row>
    <row r="11847" spans="1:1" x14ac:dyDescent="0.25">
      <c r="A11847" s="290"/>
    </row>
    <row r="11848" spans="1:1" x14ac:dyDescent="0.25">
      <c r="A11848" s="290"/>
    </row>
    <row r="11849" spans="1:1" x14ac:dyDescent="0.25">
      <c r="A11849" s="290"/>
    </row>
    <row r="11850" spans="1:1" x14ac:dyDescent="0.25">
      <c r="A11850" s="290"/>
    </row>
    <row r="11851" spans="1:1" x14ac:dyDescent="0.25">
      <c r="A11851" s="290"/>
    </row>
    <row r="11852" spans="1:1" x14ac:dyDescent="0.25">
      <c r="A11852" s="290"/>
    </row>
    <row r="11853" spans="1:1" x14ac:dyDescent="0.25">
      <c r="A11853" s="290"/>
    </row>
    <row r="11854" spans="1:1" x14ac:dyDescent="0.25">
      <c r="A11854" s="290"/>
    </row>
    <row r="11855" spans="1:1" x14ac:dyDescent="0.25">
      <c r="A11855" s="290"/>
    </row>
    <row r="11856" spans="1:1" x14ac:dyDescent="0.25">
      <c r="A11856" s="290"/>
    </row>
    <row r="11857" spans="1:1" x14ac:dyDescent="0.25">
      <c r="A11857" s="290"/>
    </row>
    <row r="11858" spans="1:1" x14ac:dyDescent="0.25">
      <c r="A11858" s="290"/>
    </row>
    <row r="11859" spans="1:1" x14ac:dyDescent="0.25">
      <c r="A11859" s="290"/>
    </row>
    <row r="11860" spans="1:1" x14ac:dyDescent="0.25">
      <c r="A11860" s="290"/>
    </row>
    <row r="11861" spans="1:1" x14ac:dyDescent="0.25">
      <c r="A11861" s="290"/>
    </row>
    <row r="11862" spans="1:1" x14ac:dyDescent="0.25">
      <c r="A11862" s="290"/>
    </row>
    <row r="11863" spans="1:1" x14ac:dyDescent="0.25">
      <c r="A11863" s="290"/>
    </row>
    <row r="11864" spans="1:1" x14ac:dyDescent="0.25">
      <c r="A11864" s="290"/>
    </row>
    <row r="11865" spans="1:1" x14ac:dyDescent="0.25">
      <c r="A11865" s="290"/>
    </row>
    <row r="11866" spans="1:1" x14ac:dyDescent="0.25">
      <c r="A11866" s="290"/>
    </row>
    <row r="11867" spans="1:1" x14ac:dyDescent="0.25">
      <c r="A11867" s="290"/>
    </row>
    <row r="11868" spans="1:1" x14ac:dyDescent="0.25">
      <c r="A11868" s="290"/>
    </row>
    <row r="11869" spans="1:1" x14ac:dyDescent="0.25">
      <c r="A11869" s="290"/>
    </row>
    <row r="11870" spans="1:1" x14ac:dyDescent="0.25">
      <c r="A11870" s="290"/>
    </row>
    <row r="11871" spans="1:1" x14ac:dyDescent="0.25">
      <c r="A11871" s="290"/>
    </row>
    <row r="11872" spans="1:1" x14ac:dyDescent="0.25">
      <c r="A11872" s="290"/>
    </row>
    <row r="11873" spans="1:1" x14ac:dyDescent="0.25">
      <c r="A11873" s="290"/>
    </row>
    <row r="11874" spans="1:1" x14ac:dyDescent="0.25">
      <c r="A11874" s="290"/>
    </row>
    <row r="11875" spans="1:1" x14ac:dyDescent="0.25">
      <c r="A11875" s="290"/>
    </row>
    <row r="11876" spans="1:1" x14ac:dyDescent="0.25">
      <c r="A11876" s="290"/>
    </row>
    <row r="11877" spans="1:1" x14ac:dyDescent="0.25">
      <c r="A11877" s="290"/>
    </row>
    <row r="11878" spans="1:1" x14ac:dyDescent="0.25">
      <c r="A11878" s="290"/>
    </row>
    <row r="11879" spans="1:1" x14ac:dyDescent="0.25">
      <c r="A11879" s="290"/>
    </row>
    <row r="11880" spans="1:1" x14ac:dyDescent="0.25">
      <c r="A11880" s="290"/>
    </row>
    <row r="11881" spans="1:1" x14ac:dyDescent="0.25">
      <c r="A11881" s="290"/>
    </row>
    <row r="11882" spans="1:1" x14ac:dyDescent="0.25">
      <c r="A11882" s="290"/>
    </row>
    <row r="11883" spans="1:1" x14ac:dyDescent="0.25">
      <c r="A11883" s="290"/>
    </row>
    <row r="11884" spans="1:1" x14ac:dyDescent="0.25">
      <c r="A11884" s="290"/>
    </row>
    <row r="11885" spans="1:1" x14ac:dyDescent="0.25">
      <c r="A11885" s="290"/>
    </row>
    <row r="11886" spans="1:1" x14ac:dyDescent="0.25">
      <c r="A11886" s="290"/>
    </row>
    <row r="11887" spans="1:1" x14ac:dyDescent="0.25">
      <c r="A11887" s="290"/>
    </row>
    <row r="11888" spans="1:1" x14ac:dyDescent="0.25">
      <c r="A11888" s="290"/>
    </row>
    <row r="11889" spans="1:1" x14ac:dyDescent="0.25">
      <c r="A11889" s="290"/>
    </row>
    <row r="11890" spans="1:1" x14ac:dyDescent="0.25">
      <c r="A11890" s="290"/>
    </row>
    <row r="11891" spans="1:1" x14ac:dyDescent="0.25">
      <c r="A11891" s="290"/>
    </row>
    <row r="11892" spans="1:1" x14ac:dyDescent="0.25">
      <c r="A11892" s="290"/>
    </row>
    <row r="11893" spans="1:1" x14ac:dyDescent="0.25">
      <c r="A11893" s="290"/>
    </row>
    <row r="11894" spans="1:1" x14ac:dyDescent="0.25">
      <c r="A11894" s="290"/>
    </row>
    <row r="11895" spans="1:1" x14ac:dyDescent="0.25">
      <c r="A11895" s="290"/>
    </row>
    <row r="11896" spans="1:1" x14ac:dyDescent="0.25">
      <c r="A11896" s="290"/>
    </row>
    <row r="11897" spans="1:1" x14ac:dyDescent="0.25">
      <c r="A11897" s="290"/>
    </row>
    <row r="11898" spans="1:1" x14ac:dyDescent="0.25">
      <c r="A11898" s="290"/>
    </row>
    <row r="11899" spans="1:1" x14ac:dyDescent="0.25">
      <c r="A11899" s="290"/>
    </row>
    <row r="11900" spans="1:1" x14ac:dyDescent="0.25">
      <c r="A11900" s="290"/>
    </row>
    <row r="11901" spans="1:1" x14ac:dyDescent="0.25">
      <c r="A11901" s="290"/>
    </row>
    <row r="11902" spans="1:1" x14ac:dyDescent="0.25">
      <c r="A11902" s="290"/>
    </row>
    <row r="11903" spans="1:1" x14ac:dyDescent="0.25">
      <c r="A11903" s="290"/>
    </row>
    <row r="11904" spans="1:1" x14ac:dyDescent="0.25">
      <c r="A11904" s="290"/>
    </row>
    <row r="11905" spans="1:1" x14ac:dyDescent="0.25">
      <c r="A11905" s="290"/>
    </row>
    <row r="11906" spans="1:1" x14ac:dyDescent="0.25">
      <c r="A11906" s="290"/>
    </row>
    <row r="11907" spans="1:1" x14ac:dyDescent="0.25">
      <c r="A11907" s="290"/>
    </row>
    <row r="11908" spans="1:1" x14ac:dyDescent="0.25">
      <c r="A11908" s="290"/>
    </row>
    <row r="11909" spans="1:1" x14ac:dyDescent="0.25">
      <c r="A11909" s="290"/>
    </row>
    <row r="11910" spans="1:1" x14ac:dyDescent="0.25">
      <c r="A11910" s="290"/>
    </row>
    <row r="11911" spans="1:1" x14ac:dyDescent="0.25">
      <c r="A11911" s="290"/>
    </row>
    <row r="11912" spans="1:1" x14ac:dyDescent="0.25">
      <c r="A11912" s="290"/>
    </row>
    <row r="11913" spans="1:1" x14ac:dyDescent="0.25">
      <c r="A11913" s="290"/>
    </row>
    <row r="11914" spans="1:1" x14ac:dyDescent="0.25">
      <c r="A11914" s="290"/>
    </row>
    <row r="11915" spans="1:1" x14ac:dyDescent="0.25">
      <c r="A11915" s="290"/>
    </row>
    <row r="11916" spans="1:1" x14ac:dyDescent="0.25">
      <c r="A11916" s="290"/>
    </row>
    <row r="11917" spans="1:1" x14ac:dyDescent="0.25">
      <c r="A11917" s="290"/>
    </row>
    <row r="11918" spans="1:1" x14ac:dyDescent="0.25">
      <c r="A11918" s="290"/>
    </row>
    <row r="11919" spans="1:1" x14ac:dyDescent="0.25">
      <c r="A11919" s="290"/>
    </row>
    <row r="11920" spans="1:1" x14ac:dyDescent="0.25">
      <c r="A11920" s="290"/>
    </row>
    <row r="11921" spans="1:1" x14ac:dyDescent="0.25">
      <c r="A11921" s="290"/>
    </row>
    <row r="11922" spans="1:1" x14ac:dyDescent="0.25">
      <c r="A11922" s="290"/>
    </row>
    <row r="11923" spans="1:1" x14ac:dyDescent="0.25">
      <c r="A11923" s="290"/>
    </row>
    <row r="11924" spans="1:1" x14ac:dyDescent="0.25">
      <c r="A11924" s="290"/>
    </row>
    <row r="11925" spans="1:1" x14ac:dyDescent="0.25">
      <c r="A11925" s="290"/>
    </row>
    <row r="11926" spans="1:1" x14ac:dyDescent="0.25">
      <c r="A11926" s="290"/>
    </row>
    <row r="11927" spans="1:1" x14ac:dyDescent="0.25">
      <c r="A11927" s="290"/>
    </row>
    <row r="11928" spans="1:1" x14ac:dyDescent="0.25">
      <c r="A11928" s="290"/>
    </row>
    <row r="11929" spans="1:1" x14ac:dyDescent="0.25">
      <c r="A11929" s="290"/>
    </row>
    <row r="11930" spans="1:1" x14ac:dyDescent="0.25">
      <c r="A11930" s="290"/>
    </row>
    <row r="11931" spans="1:1" x14ac:dyDescent="0.25">
      <c r="A11931" s="290"/>
    </row>
    <row r="11932" spans="1:1" x14ac:dyDescent="0.25">
      <c r="A11932" s="290"/>
    </row>
    <row r="11933" spans="1:1" x14ac:dyDescent="0.25">
      <c r="A11933" s="290"/>
    </row>
    <row r="11934" spans="1:1" x14ac:dyDescent="0.25">
      <c r="A11934" s="290"/>
    </row>
    <row r="11935" spans="1:1" x14ac:dyDescent="0.25">
      <c r="A11935" s="290"/>
    </row>
    <row r="11936" spans="1:1" x14ac:dyDescent="0.25">
      <c r="A11936" s="290"/>
    </row>
    <row r="11937" spans="1:1" x14ac:dyDescent="0.25">
      <c r="A11937" s="290"/>
    </row>
    <row r="11938" spans="1:1" x14ac:dyDescent="0.25">
      <c r="A11938" s="290"/>
    </row>
    <row r="11939" spans="1:1" x14ac:dyDescent="0.25">
      <c r="A11939" s="290"/>
    </row>
    <row r="11940" spans="1:1" x14ac:dyDescent="0.25">
      <c r="A11940" s="290"/>
    </row>
    <row r="11941" spans="1:1" x14ac:dyDescent="0.25">
      <c r="A11941" s="290"/>
    </row>
    <row r="11942" spans="1:1" x14ac:dyDescent="0.25">
      <c r="A11942" s="290"/>
    </row>
    <row r="11943" spans="1:1" x14ac:dyDescent="0.25">
      <c r="A11943" s="290"/>
    </row>
    <row r="11944" spans="1:1" x14ac:dyDescent="0.25">
      <c r="A11944" s="290"/>
    </row>
    <row r="11945" spans="1:1" x14ac:dyDescent="0.25">
      <c r="A11945" s="290"/>
    </row>
    <row r="11946" spans="1:1" x14ac:dyDescent="0.25">
      <c r="A11946" s="290"/>
    </row>
    <row r="11947" spans="1:1" x14ac:dyDescent="0.25">
      <c r="A11947" s="290"/>
    </row>
    <row r="11948" spans="1:1" x14ac:dyDescent="0.25">
      <c r="A11948" s="290"/>
    </row>
    <row r="11949" spans="1:1" x14ac:dyDescent="0.25">
      <c r="A11949" s="290"/>
    </row>
    <row r="11950" spans="1:1" x14ac:dyDescent="0.25">
      <c r="A11950" s="290"/>
    </row>
    <row r="11951" spans="1:1" x14ac:dyDescent="0.25">
      <c r="A11951" s="290"/>
    </row>
    <row r="11952" spans="1:1" x14ac:dyDescent="0.25">
      <c r="A11952" s="290"/>
    </row>
    <row r="11953" spans="1:1" x14ac:dyDescent="0.25">
      <c r="A11953" s="290"/>
    </row>
    <row r="11954" spans="1:1" x14ac:dyDescent="0.25">
      <c r="A11954" s="290"/>
    </row>
    <row r="11955" spans="1:1" x14ac:dyDescent="0.25">
      <c r="A11955" s="290"/>
    </row>
    <row r="11956" spans="1:1" x14ac:dyDescent="0.25">
      <c r="A11956" s="290"/>
    </row>
    <row r="11957" spans="1:1" x14ac:dyDescent="0.25">
      <c r="A11957" s="290"/>
    </row>
    <row r="11958" spans="1:1" x14ac:dyDescent="0.25">
      <c r="A11958" s="290"/>
    </row>
    <row r="11959" spans="1:1" x14ac:dyDescent="0.25">
      <c r="A11959" s="290"/>
    </row>
    <row r="11960" spans="1:1" x14ac:dyDescent="0.25">
      <c r="A11960" s="290"/>
    </row>
    <row r="11961" spans="1:1" x14ac:dyDescent="0.25">
      <c r="A11961" s="290"/>
    </row>
    <row r="11962" spans="1:1" x14ac:dyDescent="0.25">
      <c r="A11962" s="290"/>
    </row>
    <row r="11963" spans="1:1" x14ac:dyDescent="0.25">
      <c r="A11963" s="290"/>
    </row>
    <row r="11964" spans="1:1" x14ac:dyDescent="0.25">
      <c r="A11964" s="290"/>
    </row>
    <row r="11965" spans="1:1" x14ac:dyDescent="0.25">
      <c r="A11965" s="290"/>
    </row>
    <row r="11966" spans="1:1" x14ac:dyDescent="0.25">
      <c r="A11966" s="290"/>
    </row>
    <row r="11967" spans="1:1" x14ac:dyDescent="0.25">
      <c r="A11967" s="290"/>
    </row>
    <row r="11968" spans="1:1" x14ac:dyDescent="0.25">
      <c r="A11968" s="290"/>
    </row>
    <row r="11969" spans="1:1" x14ac:dyDescent="0.25">
      <c r="A11969" s="290"/>
    </row>
    <row r="11970" spans="1:1" x14ac:dyDescent="0.25">
      <c r="A11970" s="290"/>
    </row>
    <row r="11971" spans="1:1" x14ac:dyDescent="0.25">
      <c r="A11971" s="290"/>
    </row>
    <row r="11972" spans="1:1" x14ac:dyDescent="0.25">
      <c r="A11972" s="290"/>
    </row>
    <row r="11973" spans="1:1" x14ac:dyDescent="0.25">
      <c r="A11973" s="290"/>
    </row>
    <row r="11974" spans="1:1" x14ac:dyDescent="0.25">
      <c r="A11974" s="290"/>
    </row>
    <row r="11975" spans="1:1" x14ac:dyDescent="0.25">
      <c r="A11975" s="290"/>
    </row>
    <row r="11976" spans="1:1" x14ac:dyDescent="0.25">
      <c r="A11976" s="290"/>
    </row>
    <row r="11977" spans="1:1" x14ac:dyDescent="0.25">
      <c r="A11977" s="290"/>
    </row>
    <row r="11978" spans="1:1" x14ac:dyDescent="0.25">
      <c r="A11978" s="290"/>
    </row>
    <row r="11979" spans="1:1" x14ac:dyDescent="0.25">
      <c r="A11979" s="290"/>
    </row>
    <row r="11980" spans="1:1" x14ac:dyDescent="0.25">
      <c r="A11980" s="290"/>
    </row>
    <row r="11981" spans="1:1" x14ac:dyDescent="0.25">
      <c r="A11981" s="290"/>
    </row>
    <row r="11982" spans="1:1" x14ac:dyDescent="0.25">
      <c r="A11982" s="290"/>
    </row>
    <row r="11983" spans="1:1" x14ac:dyDescent="0.25">
      <c r="A11983" s="290"/>
    </row>
    <row r="11984" spans="1:1" x14ac:dyDescent="0.25">
      <c r="A11984" s="290"/>
    </row>
    <row r="11985" spans="1:1" x14ac:dyDescent="0.25">
      <c r="A11985" s="290"/>
    </row>
    <row r="11986" spans="1:1" x14ac:dyDescent="0.25">
      <c r="A11986" s="290"/>
    </row>
    <row r="11987" spans="1:1" x14ac:dyDescent="0.25">
      <c r="A11987" s="290"/>
    </row>
    <row r="11988" spans="1:1" x14ac:dyDescent="0.25">
      <c r="A11988" s="290"/>
    </row>
    <row r="11989" spans="1:1" x14ac:dyDescent="0.25">
      <c r="A11989" s="290"/>
    </row>
    <row r="11990" spans="1:1" x14ac:dyDescent="0.25">
      <c r="A11990" s="290"/>
    </row>
    <row r="11991" spans="1:1" x14ac:dyDescent="0.25">
      <c r="A11991" s="290"/>
    </row>
    <row r="11992" spans="1:1" x14ac:dyDescent="0.25">
      <c r="A11992" s="290"/>
    </row>
    <row r="11993" spans="1:1" x14ac:dyDescent="0.25">
      <c r="A11993" s="290"/>
    </row>
    <row r="11994" spans="1:1" x14ac:dyDescent="0.25">
      <c r="A11994" s="290"/>
    </row>
    <row r="11995" spans="1:1" x14ac:dyDescent="0.25">
      <c r="A11995" s="290"/>
    </row>
    <row r="11996" spans="1:1" x14ac:dyDescent="0.25">
      <c r="A11996" s="290"/>
    </row>
    <row r="11997" spans="1:1" x14ac:dyDescent="0.25">
      <c r="A11997" s="290"/>
    </row>
    <row r="11998" spans="1:1" x14ac:dyDescent="0.25">
      <c r="A11998" s="290"/>
    </row>
    <row r="11999" spans="1:1" x14ac:dyDescent="0.25">
      <c r="A11999" s="290"/>
    </row>
    <row r="12000" spans="1:1" x14ac:dyDescent="0.25">
      <c r="A12000" s="290"/>
    </row>
    <row r="12001" spans="1:1" x14ac:dyDescent="0.25">
      <c r="A12001" s="290"/>
    </row>
    <row r="12002" spans="1:1" x14ac:dyDescent="0.25">
      <c r="A12002" s="290"/>
    </row>
    <row r="12003" spans="1:1" x14ac:dyDescent="0.25">
      <c r="A12003" s="290"/>
    </row>
    <row r="12004" spans="1:1" x14ac:dyDescent="0.25">
      <c r="A12004" s="290"/>
    </row>
    <row r="12005" spans="1:1" x14ac:dyDescent="0.25">
      <c r="A12005" s="290"/>
    </row>
    <row r="12006" spans="1:1" x14ac:dyDescent="0.25">
      <c r="A12006" s="290"/>
    </row>
    <row r="12007" spans="1:1" x14ac:dyDescent="0.25">
      <c r="A12007" s="290"/>
    </row>
    <row r="12008" spans="1:1" x14ac:dyDescent="0.25">
      <c r="A12008" s="290"/>
    </row>
    <row r="12009" spans="1:1" x14ac:dyDescent="0.25">
      <c r="A12009" s="290"/>
    </row>
    <row r="12010" spans="1:1" x14ac:dyDescent="0.25">
      <c r="A12010" s="290"/>
    </row>
    <row r="12011" spans="1:1" x14ac:dyDescent="0.25">
      <c r="A12011" s="290"/>
    </row>
    <row r="12012" spans="1:1" x14ac:dyDescent="0.25">
      <c r="A12012" s="290"/>
    </row>
    <row r="12013" spans="1:1" x14ac:dyDescent="0.25">
      <c r="A12013" s="290"/>
    </row>
    <row r="12014" spans="1:1" x14ac:dyDescent="0.25">
      <c r="A12014" s="290"/>
    </row>
    <row r="12015" spans="1:1" x14ac:dyDescent="0.25">
      <c r="A12015" s="290"/>
    </row>
    <row r="12016" spans="1:1" x14ac:dyDescent="0.25">
      <c r="A12016" s="290"/>
    </row>
    <row r="12017" spans="1:1" x14ac:dyDescent="0.25">
      <c r="A12017" s="290"/>
    </row>
    <row r="12018" spans="1:1" x14ac:dyDescent="0.25">
      <c r="A12018" s="290"/>
    </row>
    <row r="12019" spans="1:1" x14ac:dyDescent="0.25">
      <c r="A12019" s="290"/>
    </row>
    <row r="12020" spans="1:1" x14ac:dyDescent="0.25">
      <c r="A12020" s="290"/>
    </row>
    <row r="12021" spans="1:1" x14ac:dyDescent="0.25">
      <c r="A12021" s="290"/>
    </row>
    <row r="12022" spans="1:1" x14ac:dyDescent="0.25">
      <c r="A12022" s="290"/>
    </row>
    <row r="12023" spans="1:1" x14ac:dyDescent="0.25">
      <c r="A12023" s="290"/>
    </row>
    <row r="12024" spans="1:1" x14ac:dyDescent="0.25">
      <c r="A12024" s="290"/>
    </row>
    <row r="12025" spans="1:1" x14ac:dyDescent="0.25">
      <c r="A12025" s="290"/>
    </row>
    <row r="12026" spans="1:1" x14ac:dyDescent="0.25">
      <c r="A12026" s="290"/>
    </row>
    <row r="12027" spans="1:1" x14ac:dyDescent="0.25">
      <c r="A12027" s="290"/>
    </row>
    <row r="12028" spans="1:1" x14ac:dyDescent="0.25">
      <c r="A12028" s="290"/>
    </row>
    <row r="12029" spans="1:1" x14ac:dyDescent="0.25">
      <c r="A12029" s="290"/>
    </row>
    <row r="12030" spans="1:1" x14ac:dyDescent="0.25">
      <c r="A12030" s="290"/>
    </row>
    <row r="12031" spans="1:1" x14ac:dyDescent="0.25">
      <c r="A12031" s="290"/>
    </row>
    <row r="12032" spans="1:1" x14ac:dyDescent="0.25">
      <c r="A12032" s="290"/>
    </row>
    <row r="12033" spans="1:1" x14ac:dyDescent="0.25">
      <c r="A12033" s="290"/>
    </row>
    <row r="12034" spans="1:1" x14ac:dyDescent="0.25">
      <c r="A12034" s="290"/>
    </row>
    <row r="12035" spans="1:1" x14ac:dyDescent="0.25">
      <c r="A12035" s="290"/>
    </row>
    <row r="12036" spans="1:1" x14ac:dyDescent="0.25">
      <c r="A12036" s="290"/>
    </row>
    <row r="12037" spans="1:1" x14ac:dyDescent="0.25">
      <c r="A12037" s="290"/>
    </row>
    <row r="12038" spans="1:1" x14ac:dyDescent="0.25">
      <c r="A12038" s="290"/>
    </row>
    <row r="12039" spans="1:1" x14ac:dyDescent="0.25">
      <c r="A12039" s="290"/>
    </row>
    <row r="12040" spans="1:1" x14ac:dyDescent="0.25">
      <c r="A12040" s="290"/>
    </row>
    <row r="12041" spans="1:1" x14ac:dyDescent="0.25">
      <c r="A12041" s="290"/>
    </row>
    <row r="12042" spans="1:1" x14ac:dyDescent="0.25">
      <c r="A12042" s="290"/>
    </row>
    <row r="12043" spans="1:1" x14ac:dyDescent="0.25">
      <c r="A12043" s="290"/>
    </row>
    <row r="12044" spans="1:1" x14ac:dyDescent="0.25">
      <c r="A12044" s="290"/>
    </row>
    <row r="12045" spans="1:1" x14ac:dyDescent="0.25">
      <c r="A12045" s="290"/>
    </row>
    <row r="12046" spans="1:1" x14ac:dyDescent="0.25">
      <c r="A12046" s="290"/>
    </row>
    <row r="12047" spans="1:1" x14ac:dyDescent="0.25">
      <c r="A12047" s="290"/>
    </row>
    <row r="12048" spans="1:1" x14ac:dyDescent="0.25">
      <c r="A12048" s="290"/>
    </row>
    <row r="12049" spans="1:1" x14ac:dyDescent="0.25">
      <c r="A12049" s="290"/>
    </row>
    <row r="12050" spans="1:1" x14ac:dyDescent="0.25">
      <c r="A12050" s="290"/>
    </row>
    <row r="12051" spans="1:1" x14ac:dyDescent="0.25">
      <c r="A12051" s="290"/>
    </row>
    <row r="12052" spans="1:1" x14ac:dyDescent="0.25">
      <c r="A12052" s="290"/>
    </row>
    <row r="12053" spans="1:1" x14ac:dyDescent="0.25">
      <c r="A12053" s="290"/>
    </row>
    <row r="12054" spans="1:1" x14ac:dyDescent="0.25">
      <c r="A12054" s="290"/>
    </row>
    <row r="12055" spans="1:1" x14ac:dyDescent="0.25">
      <c r="A12055" s="290"/>
    </row>
    <row r="12056" spans="1:1" x14ac:dyDescent="0.25">
      <c r="A12056" s="290"/>
    </row>
    <row r="12057" spans="1:1" x14ac:dyDescent="0.25">
      <c r="A12057" s="290"/>
    </row>
    <row r="12058" spans="1:1" x14ac:dyDescent="0.25">
      <c r="A12058" s="290"/>
    </row>
    <row r="12059" spans="1:1" x14ac:dyDescent="0.25">
      <c r="A12059" s="290"/>
    </row>
    <row r="12060" spans="1:1" x14ac:dyDescent="0.25">
      <c r="A12060" s="290"/>
    </row>
    <row r="12061" spans="1:1" x14ac:dyDescent="0.25">
      <c r="A12061" s="290"/>
    </row>
    <row r="12062" spans="1:1" x14ac:dyDescent="0.25">
      <c r="A12062" s="290"/>
    </row>
    <row r="12063" spans="1:1" x14ac:dyDescent="0.25">
      <c r="A12063" s="290"/>
    </row>
    <row r="12064" spans="1:1" x14ac:dyDescent="0.25">
      <c r="A12064" s="290"/>
    </row>
    <row r="12065" spans="1:1" x14ac:dyDescent="0.25">
      <c r="A12065" s="290"/>
    </row>
    <row r="12066" spans="1:1" x14ac:dyDescent="0.25">
      <c r="A12066" s="290"/>
    </row>
    <row r="12067" spans="1:1" x14ac:dyDescent="0.25">
      <c r="A12067" s="290"/>
    </row>
    <row r="12068" spans="1:1" x14ac:dyDescent="0.25">
      <c r="A12068" s="290"/>
    </row>
    <row r="12069" spans="1:1" x14ac:dyDescent="0.25">
      <c r="A12069" s="290"/>
    </row>
    <row r="12070" spans="1:1" x14ac:dyDescent="0.25">
      <c r="A12070" s="290"/>
    </row>
    <row r="12071" spans="1:1" x14ac:dyDescent="0.25">
      <c r="A12071" s="290"/>
    </row>
    <row r="12072" spans="1:1" x14ac:dyDescent="0.25">
      <c r="A12072" s="290"/>
    </row>
    <row r="12073" spans="1:1" x14ac:dyDescent="0.25">
      <c r="A12073" s="290"/>
    </row>
    <row r="12074" spans="1:1" x14ac:dyDescent="0.25">
      <c r="A12074" s="290"/>
    </row>
    <row r="12075" spans="1:1" x14ac:dyDescent="0.25">
      <c r="A12075" s="290"/>
    </row>
    <row r="12076" spans="1:1" x14ac:dyDescent="0.25">
      <c r="A12076" s="290"/>
    </row>
    <row r="12077" spans="1:1" x14ac:dyDescent="0.25">
      <c r="A12077" s="290"/>
    </row>
    <row r="12078" spans="1:1" x14ac:dyDescent="0.25">
      <c r="A12078" s="290"/>
    </row>
    <row r="12079" spans="1:1" x14ac:dyDescent="0.25">
      <c r="A12079" s="290"/>
    </row>
    <row r="12080" spans="1:1" x14ac:dyDescent="0.25">
      <c r="A12080" s="290"/>
    </row>
    <row r="12081" spans="1:1" x14ac:dyDescent="0.25">
      <c r="A12081" s="290"/>
    </row>
    <row r="12082" spans="1:1" x14ac:dyDescent="0.25">
      <c r="A12082" s="290"/>
    </row>
    <row r="12083" spans="1:1" x14ac:dyDescent="0.25">
      <c r="A12083" s="290"/>
    </row>
    <row r="12084" spans="1:1" x14ac:dyDescent="0.25">
      <c r="A12084" s="290"/>
    </row>
    <row r="12085" spans="1:1" x14ac:dyDescent="0.25">
      <c r="A12085" s="290"/>
    </row>
    <row r="12086" spans="1:1" x14ac:dyDescent="0.25">
      <c r="A12086" s="290"/>
    </row>
    <row r="12087" spans="1:1" x14ac:dyDescent="0.25">
      <c r="A12087" s="290"/>
    </row>
    <row r="12088" spans="1:1" x14ac:dyDescent="0.25">
      <c r="A12088" s="290"/>
    </row>
    <row r="12089" spans="1:1" x14ac:dyDescent="0.25">
      <c r="A12089" s="290"/>
    </row>
    <row r="12090" spans="1:1" x14ac:dyDescent="0.25">
      <c r="A12090" s="290"/>
    </row>
    <row r="12091" spans="1:1" x14ac:dyDescent="0.25">
      <c r="A12091" s="290"/>
    </row>
    <row r="12092" spans="1:1" x14ac:dyDescent="0.25">
      <c r="A12092" s="290"/>
    </row>
    <row r="12093" spans="1:1" x14ac:dyDescent="0.25">
      <c r="A12093" s="290"/>
    </row>
    <row r="12094" spans="1:1" x14ac:dyDescent="0.25">
      <c r="A12094" s="290"/>
    </row>
    <row r="12095" spans="1:1" x14ac:dyDescent="0.25">
      <c r="A12095" s="290"/>
    </row>
    <row r="12096" spans="1:1" x14ac:dyDescent="0.25">
      <c r="A12096" s="290"/>
    </row>
    <row r="12097" spans="1:1" x14ac:dyDescent="0.25">
      <c r="A12097" s="290"/>
    </row>
    <row r="12098" spans="1:1" x14ac:dyDescent="0.25">
      <c r="A12098" s="290"/>
    </row>
    <row r="12099" spans="1:1" x14ac:dyDescent="0.25">
      <c r="A12099" s="290"/>
    </row>
    <row r="12100" spans="1:1" x14ac:dyDescent="0.25">
      <c r="A12100" s="290"/>
    </row>
    <row r="12101" spans="1:1" x14ac:dyDescent="0.25">
      <c r="A12101" s="290"/>
    </row>
    <row r="12102" spans="1:1" x14ac:dyDescent="0.25">
      <c r="A12102" s="290"/>
    </row>
    <row r="12103" spans="1:1" x14ac:dyDescent="0.25">
      <c r="A12103" s="290"/>
    </row>
    <row r="12104" spans="1:1" x14ac:dyDescent="0.25">
      <c r="A12104" s="290"/>
    </row>
    <row r="12105" spans="1:1" x14ac:dyDescent="0.25">
      <c r="A12105" s="290"/>
    </row>
    <row r="12106" spans="1:1" x14ac:dyDescent="0.25">
      <c r="A12106" s="290"/>
    </row>
    <row r="12107" spans="1:1" x14ac:dyDescent="0.25">
      <c r="A12107" s="290"/>
    </row>
    <row r="12108" spans="1:1" x14ac:dyDescent="0.25">
      <c r="A12108" s="290"/>
    </row>
    <row r="12109" spans="1:1" x14ac:dyDescent="0.25">
      <c r="A12109" s="290"/>
    </row>
    <row r="12110" spans="1:1" x14ac:dyDescent="0.25">
      <c r="A12110" s="290"/>
    </row>
    <row r="12111" spans="1:1" x14ac:dyDescent="0.25">
      <c r="A12111" s="290"/>
    </row>
    <row r="12112" spans="1:1" x14ac:dyDescent="0.25">
      <c r="A12112" s="290"/>
    </row>
    <row r="12113" spans="1:1" x14ac:dyDescent="0.25">
      <c r="A12113" s="290"/>
    </row>
    <row r="12114" spans="1:1" x14ac:dyDescent="0.25">
      <c r="A12114" s="290"/>
    </row>
    <row r="12115" spans="1:1" x14ac:dyDescent="0.25">
      <c r="A12115" s="290"/>
    </row>
    <row r="12116" spans="1:1" x14ac:dyDescent="0.25">
      <c r="A12116" s="290"/>
    </row>
    <row r="12117" spans="1:1" x14ac:dyDescent="0.25">
      <c r="A12117" s="290"/>
    </row>
    <row r="12118" spans="1:1" x14ac:dyDescent="0.25">
      <c r="A12118" s="290"/>
    </row>
    <row r="12119" spans="1:1" x14ac:dyDescent="0.25">
      <c r="A12119" s="290"/>
    </row>
    <row r="12120" spans="1:1" x14ac:dyDescent="0.25">
      <c r="A12120" s="290"/>
    </row>
    <row r="12121" spans="1:1" x14ac:dyDescent="0.25">
      <c r="A12121" s="290"/>
    </row>
    <row r="12122" spans="1:1" x14ac:dyDescent="0.25">
      <c r="A12122" s="290"/>
    </row>
    <row r="12123" spans="1:1" x14ac:dyDescent="0.25">
      <c r="A12123" s="290"/>
    </row>
    <row r="12124" spans="1:1" x14ac:dyDescent="0.25">
      <c r="A12124" s="290"/>
    </row>
    <row r="12125" spans="1:1" x14ac:dyDescent="0.25">
      <c r="A12125" s="290"/>
    </row>
    <row r="12126" spans="1:1" x14ac:dyDescent="0.25">
      <c r="A12126" s="290"/>
    </row>
    <row r="12127" spans="1:1" x14ac:dyDescent="0.25">
      <c r="A12127" s="290"/>
    </row>
    <row r="12128" spans="1:1" x14ac:dyDescent="0.25">
      <c r="A12128" s="290"/>
    </row>
    <row r="12129" spans="1:1" x14ac:dyDescent="0.25">
      <c r="A12129" s="290"/>
    </row>
    <row r="12130" spans="1:1" x14ac:dyDescent="0.25">
      <c r="A12130" s="290"/>
    </row>
    <row r="12131" spans="1:1" x14ac:dyDescent="0.25">
      <c r="A12131" s="290"/>
    </row>
    <row r="12132" spans="1:1" x14ac:dyDescent="0.25">
      <c r="A12132" s="290"/>
    </row>
    <row r="12133" spans="1:1" x14ac:dyDescent="0.25">
      <c r="A12133" s="290"/>
    </row>
    <row r="12134" spans="1:1" x14ac:dyDescent="0.25">
      <c r="A12134" s="290"/>
    </row>
    <row r="12135" spans="1:1" x14ac:dyDescent="0.25">
      <c r="A12135" s="290"/>
    </row>
    <row r="12136" spans="1:1" x14ac:dyDescent="0.25">
      <c r="A12136" s="290"/>
    </row>
    <row r="12137" spans="1:1" x14ac:dyDescent="0.25">
      <c r="A12137" s="290"/>
    </row>
    <row r="12138" spans="1:1" x14ac:dyDescent="0.25">
      <c r="A12138" s="290"/>
    </row>
    <row r="12139" spans="1:1" x14ac:dyDescent="0.25">
      <c r="A12139" s="290"/>
    </row>
    <row r="12140" spans="1:1" x14ac:dyDescent="0.25">
      <c r="A12140" s="290"/>
    </row>
    <row r="12141" spans="1:1" x14ac:dyDescent="0.25">
      <c r="A12141" s="290"/>
    </row>
    <row r="12142" spans="1:1" x14ac:dyDescent="0.25">
      <c r="A12142" s="290"/>
    </row>
    <row r="12143" spans="1:1" x14ac:dyDescent="0.25">
      <c r="A12143" s="290"/>
    </row>
    <row r="12144" spans="1:1" x14ac:dyDescent="0.25">
      <c r="A12144" s="290"/>
    </row>
    <row r="12145" spans="1:1" x14ac:dyDescent="0.25">
      <c r="A12145" s="290"/>
    </row>
    <row r="12146" spans="1:1" x14ac:dyDescent="0.25">
      <c r="A12146" s="290"/>
    </row>
    <row r="12147" spans="1:1" x14ac:dyDescent="0.25">
      <c r="A12147" s="290"/>
    </row>
    <row r="12148" spans="1:1" x14ac:dyDescent="0.25">
      <c r="A12148" s="290"/>
    </row>
    <row r="12149" spans="1:1" x14ac:dyDescent="0.25">
      <c r="A12149" s="290"/>
    </row>
    <row r="12150" spans="1:1" x14ac:dyDescent="0.25">
      <c r="A12150" s="290"/>
    </row>
    <row r="12151" spans="1:1" x14ac:dyDescent="0.25">
      <c r="A12151" s="290"/>
    </row>
    <row r="12152" spans="1:1" x14ac:dyDescent="0.25">
      <c r="A12152" s="290"/>
    </row>
    <row r="12153" spans="1:1" x14ac:dyDescent="0.25">
      <c r="A12153" s="290"/>
    </row>
    <row r="12154" spans="1:1" x14ac:dyDescent="0.25">
      <c r="A12154" s="290"/>
    </row>
    <row r="12155" spans="1:1" x14ac:dyDescent="0.25">
      <c r="A12155" s="290"/>
    </row>
    <row r="12156" spans="1:1" x14ac:dyDescent="0.25">
      <c r="A12156" s="290"/>
    </row>
    <row r="12157" spans="1:1" x14ac:dyDescent="0.25">
      <c r="A12157" s="290"/>
    </row>
    <row r="12158" spans="1:1" x14ac:dyDescent="0.25">
      <c r="A12158" s="290"/>
    </row>
    <row r="12159" spans="1:1" x14ac:dyDescent="0.25">
      <c r="A12159" s="290"/>
    </row>
    <row r="12160" spans="1:1" x14ac:dyDescent="0.25">
      <c r="A12160" s="290"/>
    </row>
    <row r="12161" spans="1:1" x14ac:dyDescent="0.25">
      <c r="A12161" s="290"/>
    </row>
    <row r="12162" spans="1:1" x14ac:dyDescent="0.25">
      <c r="A12162" s="290"/>
    </row>
    <row r="12163" spans="1:1" x14ac:dyDescent="0.25">
      <c r="A12163" s="290"/>
    </row>
    <row r="12164" spans="1:1" x14ac:dyDescent="0.25">
      <c r="A12164" s="290"/>
    </row>
    <row r="12165" spans="1:1" x14ac:dyDescent="0.25">
      <c r="A12165" s="290"/>
    </row>
    <row r="12166" spans="1:1" x14ac:dyDescent="0.25">
      <c r="A12166" s="290"/>
    </row>
    <row r="12167" spans="1:1" x14ac:dyDescent="0.25">
      <c r="A12167" s="290"/>
    </row>
    <row r="12168" spans="1:1" x14ac:dyDescent="0.25">
      <c r="A12168" s="290"/>
    </row>
    <row r="12169" spans="1:1" x14ac:dyDescent="0.25">
      <c r="A12169" s="290"/>
    </row>
    <row r="12170" spans="1:1" x14ac:dyDescent="0.25">
      <c r="A12170" s="290"/>
    </row>
    <row r="12171" spans="1:1" x14ac:dyDescent="0.25">
      <c r="A12171" s="290"/>
    </row>
    <row r="12172" spans="1:1" x14ac:dyDescent="0.25">
      <c r="A12172" s="290"/>
    </row>
    <row r="12173" spans="1:1" x14ac:dyDescent="0.25">
      <c r="A12173" s="290"/>
    </row>
    <row r="12174" spans="1:1" x14ac:dyDescent="0.25">
      <c r="A12174" s="290"/>
    </row>
    <row r="12175" spans="1:1" x14ac:dyDescent="0.25">
      <c r="A12175" s="290"/>
    </row>
    <row r="12176" spans="1:1" x14ac:dyDescent="0.25">
      <c r="A12176" s="290"/>
    </row>
    <row r="12177" spans="1:1" x14ac:dyDescent="0.25">
      <c r="A12177" s="290"/>
    </row>
    <row r="12178" spans="1:1" x14ac:dyDescent="0.25">
      <c r="A12178" s="290"/>
    </row>
    <row r="12179" spans="1:1" x14ac:dyDescent="0.25">
      <c r="A12179" s="290"/>
    </row>
    <row r="12180" spans="1:1" x14ac:dyDescent="0.25">
      <c r="A12180" s="290"/>
    </row>
    <row r="12181" spans="1:1" x14ac:dyDescent="0.25">
      <c r="A12181" s="290"/>
    </row>
    <row r="12182" spans="1:1" x14ac:dyDescent="0.25">
      <c r="A12182" s="290"/>
    </row>
    <row r="12183" spans="1:1" x14ac:dyDescent="0.25">
      <c r="A12183" s="290"/>
    </row>
    <row r="12184" spans="1:1" x14ac:dyDescent="0.25">
      <c r="A12184" s="290"/>
    </row>
    <row r="12185" spans="1:1" x14ac:dyDescent="0.25">
      <c r="A12185" s="290"/>
    </row>
    <row r="12186" spans="1:1" x14ac:dyDescent="0.25">
      <c r="A12186" s="290"/>
    </row>
    <row r="12187" spans="1:1" x14ac:dyDescent="0.25">
      <c r="A12187" s="290"/>
    </row>
    <row r="12188" spans="1:1" x14ac:dyDescent="0.25">
      <c r="A12188" s="290"/>
    </row>
    <row r="12189" spans="1:1" x14ac:dyDescent="0.25">
      <c r="A12189" s="290"/>
    </row>
    <row r="12190" spans="1:1" x14ac:dyDescent="0.25">
      <c r="A12190" s="290"/>
    </row>
    <row r="12191" spans="1:1" x14ac:dyDescent="0.25">
      <c r="A12191" s="290"/>
    </row>
    <row r="12192" spans="1:1" x14ac:dyDescent="0.25">
      <c r="A12192" s="290"/>
    </row>
    <row r="12193" spans="1:1" x14ac:dyDescent="0.25">
      <c r="A12193" s="290"/>
    </row>
    <row r="12194" spans="1:1" x14ac:dyDescent="0.25">
      <c r="A12194" s="290"/>
    </row>
    <row r="12195" spans="1:1" x14ac:dyDescent="0.25">
      <c r="A12195" s="290"/>
    </row>
    <row r="12196" spans="1:1" x14ac:dyDescent="0.25">
      <c r="A12196" s="290"/>
    </row>
    <row r="12197" spans="1:1" x14ac:dyDescent="0.25">
      <c r="A12197" s="290"/>
    </row>
    <row r="12198" spans="1:1" x14ac:dyDescent="0.25">
      <c r="A12198" s="290"/>
    </row>
    <row r="12199" spans="1:1" x14ac:dyDescent="0.25">
      <c r="A12199" s="290"/>
    </row>
    <row r="12200" spans="1:1" x14ac:dyDescent="0.25">
      <c r="A12200" s="290"/>
    </row>
    <row r="12201" spans="1:1" x14ac:dyDescent="0.25">
      <c r="A12201" s="290"/>
    </row>
    <row r="12202" spans="1:1" x14ac:dyDescent="0.25">
      <c r="A12202" s="290"/>
    </row>
    <row r="12203" spans="1:1" x14ac:dyDescent="0.25">
      <c r="A12203" s="290"/>
    </row>
    <row r="12204" spans="1:1" x14ac:dyDescent="0.25">
      <c r="A12204" s="290"/>
    </row>
    <row r="12205" spans="1:1" x14ac:dyDescent="0.25">
      <c r="A12205" s="290"/>
    </row>
    <row r="12206" spans="1:1" x14ac:dyDescent="0.25">
      <c r="A12206" s="290"/>
    </row>
    <row r="12207" spans="1:1" x14ac:dyDescent="0.25">
      <c r="A12207" s="290"/>
    </row>
    <row r="12208" spans="1:1" x14ac:dyDescent="0.25">
      <c r="A12208" s="290"/>
    </row>
    <row r="12209" spans="1:1" x14ac:dyDescent="0.25">
      <c r="A12209" s="290"/>
    </row>
    <row r="12210" spans="1:1" x14ac:dyDescent="0.25">
      <c r="A12210" s="290"/>
    </row>
    <row r="12211" spans="1:1" x14ac:dyDescent="0.25">
      <c r="A12211" s="290"/>
    </row>
    <row r="12212" spans="1:1" x14ac:dyDescent="0.25">
      <c r="A12212" s="290"/>
    </row>
    <row r="12213" spans="1:1" x14ac:dyDescent="0.25">
      <c r="A12213" s="290"/>
    </row>
    <row r="12214" spans="1:1" x14ac:dyDescent="0.25">
      <c r="A12214" s="290"/>
    </row>
    <row r="12215" spans="1:1" x14ac:dyDescent="0.25">
      <c r="A12215" s="290"/>
    </row>
    <row r="12216" spans="1:1" x14ac:dyDescent="0.25">
      <c r="A12216" s="290"/>
    </row>
    <row r="12217" spans="1:1" x14ac:dyDescent="0.25">
      <c r="A12217" s="290"/>
    </row>
    <row r="12218" spans="1:1" x14ac:dyDescent="0.25">
      <c r="A12218" s="290"/>
    </row>
    <row r="12219" spans="1:1" x14ac:dyDescent="0.25">
      <c r="A12219" s="290"/>
    </row>
    <row r="12220" spans="1:1" x14ac:dyDescent="0.25">
      <c r="A12220" s="290"/>
    </row>
    <row r="12221" spans="1:1" x14ac:dyDescent="0.25">
      <c r="A12221" s="290"/>
    </row>
    <row r="12222" spans="1:1" x14ac:dyDescent="0.25">
      <c r="A12222" s="290"/>
    </row>
    <row r="12223" spans="1:1" x14ac:dyDescent="0.25">
      <c r="A12223" s="290"/>
    </row>
    <row r="12224" spans="1:1" x14ac:dyDescent="0.25">
      <c r="A12224" s="290"/>
    </row>
    <row r="12225" spans="1:1" x14ac:dyDescent="0.25">
      <c r="A12225" s="290"/>
    </row>
    <row r="12226" spans="1:1" x14ac:dyDescent="0.25">
      <c r="A12226" s="290"/>
    </row>
    <row r="12227" spans="1:1" x14ac:dyDescent="0.25">
      <c r="A12227" s="290"/>
    </row>
    <row r="12228" spans="1:1" x14ac:dyDescent="0.25">
      <c r="A12228" s="290"/>
    </row>
    <row r="12229" spans="1:1" x14ac:dyDescent="0.25">
      <c r="A12229" s="290"/>
    </row>
    <row r="12230" spans="1:1" x14ac:dyDescent="0.25">
      <c r="A12230" s="290"/>
    </row>
    <row r="12231" spans="1:1" x14ac:dyDescent="0.25">
      <c r="A12231" s="290"/>
    </row>
    <row r="12232" spans="1:1" x14ac:dyDescent="0.25">
      <c r="A12232" s="290"/>
    </row>
    <row r="12233" spans="1:1" x14ac:dyDescent="0.25">
      <c r="A12233" s="290"/>
    </row>
    <row r="12234" spans="1:1" x14ac:dyDescent="0.25">
      <c r="A12234" s="290"/>
    </row>
    <row r="12235" spans="1:1" x14ac:dyDescent="0.25">
      <c r="A12235" s="290"/>
    </row>
    <row r="12236" spans="1:1" x14ac:dyDescent="0.25">
      <c r="A12236" s="290"/>
    </row>
    <row r="12237" spans="1:1" x14ac:dyDescent="0.25">
      <c r="A12237" s="290"/>
    </row>
    <row r="12238" spans="1:1" x14ac:dyDescent="0.25">
      <c r="A12238" s="290"/>
    </row>
    <row r="12239" spans="1:1" x14ac:dyDescent="0.25">
      <c r="A12239" s="290"/>
    </row>
    <row r="12240" spans="1:1" x14ac:dyDescent="0.25">
      <c r="A12240" s="290"/>
    </row>
    <row r="12241" spans="1:1" x14ac:dyDescent="0.25">
      <c r="A12241" s="290"/>
    </row>
    <row r="12242" spans="1:1" x14ac:dyDescent="0.25">
      <c r="A12242" s="290"/>
    </row>
    <row r="12243" spans="1:1" x14ac:dyDescent="0.25">
      <c r="A12243" s="290"/>
    </row>
    <row r="12244" spans="1:1" x14ac:dyDescent="0.25">
      <c r="A12244" s="290"/>
    </row>
    <row r="12245" spans="1:1" x14ac:dyDescent="0.25">
      <c r="A12245" s="290"/>
    </row>
    <row r="12246" spans="1:1" x14ac:dyDescent="0.25">
      <c r="A12246" s="290"/>
    </row>
    <row r="12247" spans="1:1" x14ac:dyDescent="0.25">
      <c r="A12247" s="290"/>
    </row>
    <row r="12248" spans="1:1" x14ac:dyDescent="0.25">
      <c r="A12248" s="290"/>
    </row>
    <row r="12249" spans="1:1" x14ac:dyDescent="0.25">
      <c r="A12249" s="290"/>
    </row>
    <row r="12250" spans="1:1" x14ac:dyDescent="0.25">
      <c r="A12250" s="290"/>
    </row>
    <row r="12251" spans="1:1" x14ac:dyDescent="0.25">
      <c r="A12251" s="290"/>
    </row>
    <row r="12252" spans="1:1" x14ac:dyDescent="0.25">
      <c r="A12252" s="290"/>
    </row>
    <row r="12253" spans="1:1" x14ac:dyDescent="0.25">
      <c r="A12253" s="290"/>
    </row>
    <row r="12254" spans="1:1" x14ac:dyDescent="0.25">
      <c r="A12254" s="290"/>
    </row>
    <row r="12255" spans="1:1" x14ac:dyDescent="0.25">
      <c r="A12255" s="290"/>
    </row>
    <row r="12256" spans="1:1" x14ac:dyDescent="0.25">
      <c r="A12256" s="290"/>
    </row>
    <row r="12257" spans="1:1" x14ac:dyDescent="0.25">
      <c r="A12257" s="290"/>
    </row>
    <row r="12258" spans="1:1" x14ac:dyDescent="0.25">
      <c r="A12258" s="290"/>
    </row>
    <row r="12259" spans="1:1" x14ac:dyDescent="0.25">
      <c r="A12259" s="290"/>
    </row>
    <row r="12260" spans="1:1" x14ac:dyDescent="0.25">
      <c r="A12260" s="290"/>
    </row>
    <row r="12261" spans="1:1" x14ac:dyDescent="0.25">
      <c r="A12261" s="290"/>
    </row>
    <row r="12262" spans="1:1" x14ac:dyDescent="0.25">
      <c r="A12262" s="290"/>
    </row>
    <row r="12263" spans="1:1" x14ac:dyDescent="0.25">
      <c r="A12263" s="290"/>
    </row>
    <row r="12264" spans="1:1" x14ac:dyDescent="0.25">
      <c r="A12264" s="290"/>
    </row>
    <row r="12265" spans="1:1" x14ac:dyDescent="0.25">
      <c r="A12265" s="290"/>
    </row>
    <row r="12266" spans="1:1" x14ac:dyDescent="0.25">
      <c r="A12266" s="290"/>
    </row>
    <row r="12267" spans="1:1" x14ac:dyDescent="0.25">
      <c r="A12267" s="290"/>
    </row>
    <row r="12268" spans="1:1" x14ac:dyDescent="0.25">
      <c r="A12268" s="290"/>
    </row>
    <row r="12269" spans="1:1" x14ac:dyDescent="0.25">
      <c r="A12269" s="290"/>
    </row>
    <row r="12270" spans="1:1" x14ac:dyDescent="0.25">
      <c r="A12270" s="290"/>
    </row>
    <row r="12271" spans="1:1" x14ac:dyDescent="0.25">
      <c r="A12271" s="290"/>
    </row>
    <row r="12272" spans="1:1" x14ac:dyDescent="0.25">
      <c r="A12272" s="290"/>
    </row>
    <row r="12273" spans="1:1" x14ac:dyDescent="0.25">
      <c r="A12273" s="290"/>
    </row>
    <row r="12274" spans="1:1" x14ac:dyDescent="0.25">
      <c r="A12274" s="290"/>
    </row>
    <row r="12275" spans="1:1" x14ac:dyDescent="0.25">
      <c r="A12275" s="290"/>
    </row>
    <row r="12276" spans="1:1" x14ac:dyDescent="0.25">
      <c r="A12276" s="290"/>
    </row>
    <row r="12277" spans="1:1" x14ac:dyDescent="0.25">
      <c r="A12277" s="290"/>
    </row>
    <row r="12278" spans="1:1" x14ac:dyDescent="0.25">
      <c r="A12278" s="290"/>
    </row>
    <row r="12279" spans="1:1" x14ac:dyDescent="0.25">
      <c r="A12279" s="290"/>
    </row>
    <row r="12280" spans="1:1" x14ac:dyDescent="0.25">
      <c r="A12280" s="290"/>
    </row>
    <row r="12281" spans="1:1" x14ac:dyDescent="0.25">
      <c r="A12281" s="290"/>
    </row>
    <row r="12282" spans="1:1" x14ac:dyDescent="0.25">
      <c r="A12282" s="290"/>
    </row>
    <row r="12283" spans="1:1" x14ac:dyDescent="0.25">
      <c r="A12283" s="290"/>
    </row>
    <row r="12284" spans="1:1" x14ac:dyDescent="0.25">
      <c r="A12284" s="290"/>
    </row>
    <row r="12285" spans="1:1" x14ac:dyDescent="0.25">
      <c r="A12285" s="290"/>
    </row>
    <row r="12286" spans="1:1" x14ac:dyDescent="0.25">
      <c r="A12286" s="290"/>
    </row>
    <row r="12287" spans="1:1" x14ac:dyDescent="0.25">
      <c r="A12287" s="290"/>
    </row>
    <row r="12288" spans="1:1" x14ac:dyDescent="0.25">
      <c r="A12288" s="290"/>
    </row>
    <row r="12289" spans="1:1" x14ac:dyDescent="0.25">
      <c r="A12289" s="290"/>
    </row>
    <row r="12290" spans="1:1" x14ac:dyDescent="0.25">
      <c r="A12290" s="290"/>
    </row>
    <row r="12291" spans="1:1" x14ac:dyDescent="0.25">
      <c r="A12291" s="290"/>
    </row>
    <row r="12292" spans="1:1" x14ac:dyDescent="0.25">
      <c r="A12292" s="290"/>
    </row>
    <row r="12293" spans="1:1" x14ac:dyDescent="0.25">
      <c r="A12293" s="290"/>
    </row>
    <row r="12294" spans="1:1" x14ac:dyDescent="0.25">
      <c r="A12294" s="290"/>
    </row>
    <row r="12295" spans="1:1" x14ac:dyDescent="0.25">
      <c r="A12295" s="290"/>
    </row>
    <row r="12296" spans="1:1" x14ac:dyDescent="0.25">
      <c r="A12296" s="290"/>
    </row>
    <row r="12297" spans="1:1" x14ac:dyDescent="0.25">
      <c r="A12297" s="290"/>
    </row>
    <row r="12298" spans="1:1" x14ac:dyDescent="0.25">
      <c r="A12298" s="290"/>
    </row>
    <row r="12299" spans="1:1" x14ac:dyDescent="0.25">
      <c r="A12299" s="290"/>
    </row>
    <row r="12300" spans="1:1" x14ac:dyDescent="0.25">
      <c r="A12300" s="290"/>
    </row>
    <row r="12301" spans="1:1" x14ac:dyDescent="0.25">
      <c r="A12301" s="290"/>
    </row>
    <row r="12302" spans="1:1" x14ac:dyDescent="0.25">
      <c r="A12302" s="290"/>
    </row>
    <row r="12303" spans="1:1" x14ac:dyDescent="0.25">
      <c r="A12303" s="290"/>
    </row>
    <row r="12304" spans="1:1" x14ac:dyDescent="0.25">
      <c r="A12304" s="290"/>
    </row>
    <row r="12305" spans="1:1" x14ac:dyDescent="0.25">
      <c r="A12305" s="290"/>
    </row>
    <row r="12306" spans="1:1" x14ac:dyDescent="0.25">
      <c r="A12306" s="290"/>
    </row>
    <row r="12307" spans="1:1" x14ac:dyDescent="0.25">
      <c r="A12307" s="290"/>
    </row>
    <row r="12308" spans="1:1" x14ac:dyDescent="0.25">
      <c r="A12308" s="290"/>
    </row>
    <row r="12309" spans="1:1" x14ac:dyDescent="0.25">
      <c r="A12309" s="290"/>
    </row>
    <row r="12310" spans="1:1" x14ac:dyDescent="0.25">
      <c r="A12310" s="290"/>
    </row>
    <row r="12311" spans="1:1" x14ac:dyDescent="0.25">
      <c r="A12311" s="290"/>
    </row>
    <row r="12312" spans="1:1" x14ac:dyDescent="0.25">
      <c r="A12312" s="290"/>
    </row>
    <row r="12313" spans="1:1" x14ac:dyDescent="0.25">
      <c r="A12313" s="290"/>
    </row>
    <row r="12314" spans="1:1" x14ac:dyDescent="0.25">
      <c r="A12314" s="290"/>
    </row>
    <row r="12315" spans="1:1" x14ac:dyDescent="0.25">
      <c r="A12315" s="290"/>
    </row>
    <row r="12316" spans="1:1" x14ac:dyDescent="0.25">
      <c r="A12316" s="290"/>
    </row>
    <row r="12317" spans="1:1" x14ac:dyDescent="0.25">
      <c r="A12317" s="290"/>
    </row>
    <row r="12318" spans="1:1" x14ac:dyDescent="0.25">
      <c r="A12318" s="290"/>
    </row>
    <row r="12319" spans="1:1" x14ac:dyDescent="0.25">
      <c r="A12319" s="290"/>
    </row>
    <row r="12320" spans="1:1" x14ac:dyDescent="0.25">
      <c r="A12320" s="290"/>
    </row>
    <row r="12321" spans="1:1" x14ac:dyDescent="0.25">
      <c r="A12321" s="290"/>
    </row>
    <row r="12322" spans="1:1" x14ac:dyDescent="0.25">
      <c r="A12322" s="290"/>
    </row>
    <row r="12323" spans="1:1" x14ac:dyDescent="0.25">
      <c r="A12323" s="290"/>
    </row>
    <row r="12324" spans="1:1" x14ac:dyDescent="0.25">
      <c r="A12324" s="290"/>
    </row>
    <row r="12325" spans="1:1" x14ac:dyDescent="0.25">
      <c r="A12325" s="290"/>
    </row>
    <row r="12326" spans="1:1" x14ac:dyDescent="0.25">
      <c r="A12326" s="290"/>
    </row>
    <row r="12327" spans="1:1" x14ac:dyDescent="0.25">
      <c r="A12327" s="290"/>
    </row>
    <row r="12328" spans="1:1" x14ac:dyDescent="0.25">
      <c r="A12328" s="290"/>
    </row>
    <row r="12329" spans="1:1" x14ac:dyDescent="0.25">
      <c r="A12329" s="290"/>
    </row>
    <row r="12330" spans="1:1" x14ac:dyDescent="0.25">
      <c r="A12330" s="290"/>
    </row>
    <row r="12331" spans="1:1" x14ac:dyDescent="0.25">
      <c r="A12331" s="290"/>
    </row>
    <row r="12332" spans="1:1" x14ac:dyDescent="0.25">
      <c r="A12332" s="290"/>
    </row>
    <row r="12333" spans="1:1" x14ac:dyDescent="0.25">
      <c r="A12333" s="290"/>
    </row>
    <row r="12334" spans="1:1" x14ac:dyDescent="0.25">
      <c r="A12334" s="290"/>
    </row>
    <row r="12335" spans="1:1" x14ac:dyDescent="0.25">
      <c r="A12335" s="290"/>
    </row>
    <row r="12336" spans="1:1" x14ac:dyDescent="0.25">
      <c r="A12336" s="290"/>
    </row>
    <row r="12337" spans="1:1" x14ac:dyDescent="0.25">
      <c r="A12337" s="290"/>
    </row>
    <row r="12338" spans="1:1" x14ac:dyDescent="0.25">
      <c r="A12338" s="290"/>
    </row>
    <row r="12339" spans="1:1" x14ac:dyDescent="0.25">
      <c r="A12339" s="290"/>
    </row>
    <row r="12340" spans="1:1" x14ac:dyDescent="0.25">
      <c r="A12340" s="290"/>
    </row>
    <row r="12341" spans="1:1" x14ac:dyDescent="0.25">
      <c r="A12341" s="290"/>
    </row>
    <row r="12342" spans="1:1" x14ac:dyDescent="0.25">
      <c r="A12342" s="290"/>
    </row>
    <row r="12343" spans="1:1" x14ac:dyDescent="0.25">
      <c r="A12343" s="290"/>
    </row>
    <row r="12344" spans="1:1" x14ac:dyDescent="0.25">
      <c r="A12344" s="290"/>
    </row>
    <row r="12345" spans="1:1" x14ac:dyDescent="0.25">
      <c r="A12345" s="290"/>
    </row>
    <row r="12346" spans="1:1" x14ac:dyDescent="0.25">
      <c r="A12346" s="290"/>
    </row>
    <row r="12347" spans="1:1" x14ac:dyDescent="0.25">
      <c r="A12347" s="290"/>
    </row>
    <row r="12348" spans="1:1" x14ac:dyDescent="0.25">
      <c r="A12348" s="290"/>
    </row>
    <row r="12349" spans="1:1" x14ac:dyDescent="0.25">
      <c r="A12349" s="290"/>
    </row>
    <row r="12350" spans="1:1" x14ac:dyDescent="0.25">
      <c r="A12350" s="290"/>
    </row>
    <row r="12351" spans="1:1" x14ac:dyDescent="0.25">
      <c r="A12351" s="290"/>
    </row>
    <row r="12352" spans="1:1" x14ac:dyDescent="0.25">
      <c r="A12352" s="290"/>
    </row>
    <row r="12353" spans="1:1" x14ac:dyDescent="0.25">
      <c r="A12353" s="290"/>
    </row>
    <row r="12354" spans="1:1" x14ac:dyDescent="0.25">
      <c r="A12354" s="290"/>
    </row>
    <row r="12355" spans="1:1" x14ac:dyDescent="0.25">
      <c r="A12355" s="290"/>
    </row>
    <row r="12356" spans="1:1" x14ac:dyDescent="0.25">
      <c r="A12356" s="290"/>
    </row>
    <row r="12357" spans="1:1" x14ac:dyDescent="0.25">
      <c r="A12357" s="290"/>
    </row>
    <row r="12358" spans="1:1" x14ac:dyDescent="0.25">
      <c r="A12358" s="290"/>
    </row>
    <row r="12359" spans="1:1" x14ac:dyDescent="0.25">
      <c r="A12359" s="290"/>
    </row>
    <row r="12360" spans="1:1" x14ac:dyDescent="0.25">
      <c r="A12360" s="290"/>
    </row>
    <row r="12361" spans="1:1" x14ac:dyDescent="0.25">
      <c r="A12361" s="290"/>
    </row>
    <row r="12362" spans="1:1" x14ac:dyDescent="0.25">
      <c r="A12362" s="290"/>
    </row>
    <row r="12363" spans="1:1" x14ac:dyDescent="0.25">
      <c r="A12363" s="290"/>
    </row>
    <row r="12364" spans="1:1" x14ac:dyDescent="0.25">
      <c r="A12364" s="290"/>
    </row>
    <row r="12365" spans="1:1" x14ac:dyDescent="0.25">
      <c r="A12365" s="290"/>
    </row>
    <row r="12366" spans="1:1" x14ac:dyDescent="0.25">
      <c r="A12366" s="290"/>
    </row>
    <row r="12367" spans="1:1" x14ac:dyDescent="0.25">
      <c r="A12367" s="290"/>
    </row>
    <row r="12368" spans="1:1" x14ac:dyDescent="0.25">
      <c r="A12368" s="290"/>
    </row>
    <row r="12369" spans="1:1" x14ac:dyDescent="0.25">
      <c r="A12369" s="290"/>
    </row>
    <row r="12370" spans="1:1" x14ac:dyDescent="0.25">
      <c r="A12370" s="290"/>
    </row>
    <row r="12371" spans="1:1" x14ac:dyDescent="0.25">
      <c r="A12371" s="290"/>
    </row>
    <row r="12372" spans="1:1" x14ac:dyDescent="0.25">
      <c r="A12372" s="290"/>
    </row>
    <row r="12373" spans="1:1" x14ac:dyDescent="0.25">
      <c r="A12373" s="290"/>
    </row>
    <row r="12374" spans="1:1" x14ac:dyDescent="0.25">
      <c r="A12374" s="290"/>
    </row>
    <row r="12375" spans="1:1" x14ac:dyDescent="0.25">
      <c r="A12375" s="290"/>
    </row>
    <row r="12376" spans="1:1" x14ac:dyDescent="0.25">
      <c r="A12376" s="290"/>
    </row>
    <row r="12377" spans="1:1" x14ac:dyDescent="0.25">
      <c r="A12377" s="290"/>
    </row>
    <row r="12378" spans="1:1" x14ac:dyDescent="0.25">
      <c r="A12378" s="290"/>
    </row>
    <row r="12379" spans="1:1" x14ac:dyDescent="0.25">
      <c r="A12379" s="290"/>
    </row>
    <row r="12380" spans="1:1" x14ac:dyDescent="0.25">
      <c r="A12380" s="290"/>
    </row>
    <row r="12381" spans="1:1" x14ac:dyDescent="0.25">
      <c r="A12381" s="290"/>
    </row>
    <row r="12382" spans="1:1" x14ac:dyDescent="0.25">
      <c r="A12382" s="290"/>
    </row>
    <row r="12383" spans="1:1" x14ac:dyDescent="0.25">
      <c r="A12383" s="290"/>
    </row>
    <row r="12384" spans="1:1" x14ac:dyDescent="0.25">
      <c r="A12384" s="290"/>
    </row>
    <row r="12385" spans="1:1" x14ac:dyDescent="0.25">
      <c r="A12385" s="290"/>
    </row>
    <row r="12386" spans="1:1" x14ac:dyDescent="0.25">
      <c r="A12386" s="290"/>
    </row>
    <row r="12387" spans="1:1" x14ac:dyDescent="0.25">
      <c r="A12387" s="290"/>
    </row>
    <row r="12388" spans="1:1" x14ac:dyDescent="0.25">
      <c r="A12388" s="290"/>
    </row>
    <row r="12389" spans="1:1" x14ac:dyDescent="0.25">
      <c r="A12389" s="290"/>
    </row>
    <row r="12390" spans="1:1" x14ac:dyDescent="0.25">
      <c r="A12390" s="290"/>
    </row>
    <row r="12391" spans="1:1" x14ac:dyDescent="0.25">
      <c r="A12391" s="290"/>
    </row>
    <row r="12392" spans="1:1" x14ac:dyDescent="0.25">
      <c r="A12392" s="290"/>
    </row>
    <row r="12393" spans="1:1" x14ac:dyDescent="0.25">
      <c r="A12393" s="290"/>
    </row>
    <row r="12394" spans="1:1" x14ac:dyDescent="0.25">
      <c r="A12394" s="290"/>
    </row>
    <row r="12395" spans="1:1" x14ac:dyDescent="0.25">
      <c r="A12395" s="290"/>
    </row>
    <row r="12396" spans="1:1" x14ac:dyDescent="0.25">
      <c r="A12396" s="290"/>
    </row>
    <row r="12397" spans="1:1" x14ac:dyDescent="0.25">
      <c r="A12397" s="290"/>
    </row>
    <row r="12398" spans="1:1" x14ac:dyDescent="0.25">
      <c r="A12398" s="290"/>
    </row>
    <row r="12399" spans="1:1" x14ac:dyDescent="0.25">
      <c r="A12399" s="290"/>
    </row>
    <row r="12400" spans="1:1" x14ac:dyDescent="0.25">
      <c r="A12400" s="290"/>
    </row>
    <row r="12401" spans="1:1" x14ac:dyDescent="0.25">
      <c r="A12401" s="290"/>
    </row>
    <row r="12402" spans="1:1" x14ac:dyDescent="0.25">
      <c r="A12402" s="290"/>
    </row>
    <row r="12403" spans="1:1" x14ac:dyDescent="0.25">
      <c r="A12403" s="290"/>
    </row>
    <row r="12404" spans="1:1" x14ac:dyDescent="0.25">
      <c r="A12404" s="290"/>
    </row>
    <row r="12405" spans="1:1" x14ac:dyDescent="0.25">
      <c r="A12405" s="290"/>
    </row>
    <row r="12406" spans="1:1" x14ac:dyDescent="0.25">
      <c r="A12406" s="290"/>
    </row>
    <row r="12407" spans="1:1" x14ac:dyDescent="0.25">
      <c r="A12407" s="290"/>
    </row>
    <row r="12408" spans="1:1" x14ac:dyDescent="0.25">
      <c r="A12408" s="290"/>
    </row>
    <row r="12409" spans="1:1" x14ac:dyDescent="0.25">
      <c r="A12409" s="290"/>
    </row>
    <row r="12410" spans="1:1" x14ac:dyDescent="0.25">
      <c r="A12410" s="290"/>
    </row>
    <row r="12411" spans="1:1" x14ac:dyDescent="0.25">
      <c r="A12411" s="290"/>
    </row>
    <row r="12412" spans="1:1" x14ac:dyDescent="0.25">
      <c r="A12412" s="290"/>
    </row>
    <row r="12413" spans="1:1" x14ac:dyDescent="0.25">
      <c r="A12413" s="290"/>
    </row>
    <row r="12414" spans="1:1" x14ac:dyDescent="0.25">
      <c r="A12414" s="290"/>
    </row>
    <row r="12415" spans="1:1" x14ac:dyDescent="0.25">
      <c r="A12415" s="290"/>
    </row>
    <row r="12416" spans="1:1" x14ac:dyDescent="0.25">
      <c r="A12416" s="290"/>
    </row>
    <row r="12417" spans="1:1" x14ac:dyDescent="0.25">
      <c r="A12417" s="290"/>
    </row>
    <row r="12418" spans="1:1" x14ac:dyDescent="0.25">
      <c r="A12418" s="290"/>
    </row>
    <row r="12419" spans="1:1" x14ac:dyDescent="0.25">
      <c r="A12419" s="290"/>
    </row>
    <row r="12420" spans="1:1" x14ac:dyDescent="0.25">
      <c r="A12420" s="290"/>
    </row>
    <row r="12421" spans="1:1" x14ac:dyDescent="0.25">
      <c r="A12421" s="290"/>
    </row>
    <row r="12422" spans="1:1" x14ac:dyDescent="0.25">
      <c r="A12422" s="290"/>
    </row>
    <row r="12423" spans="1:1" x14ac:dyDescent="0.25">
      <c r="A12423" s="290"/>
    </row>
    <row r="12424" spans="1:1" x14ac:dyDescent="0.25">
      <c r="A12424" s="290"/>
    </row>
    <row r="12425" spans="1:1" x14ac:dyDescent="0.25">
      <c r="A12425" s="290"/>
    </row>
    <row r="12426" spans="1:1" x14ac:dyDescent="0.25">
      <c r="A12426" s="290"/>
    </row>
    <row r="12427" spans="1:1" x14ac:dyDescent="0.25">
      <c r="A12427" s="290"/>
    </row>
    <row r="12428" spans="1:1" x14ac:dyDescent="0.25">
      <c r="A12428" s="290"/>
    </row>
    <row r="12429" spans="1:1" x14ac:dyDescent="0.25">
      <c r="A12429" s="290"/>
    </row>
    <row r="12430" spans="1:1" x14ac:dyDescent="0.25">
      <c r="A12430" s="290"/>
    </row>
    <row r="12431" spans="1:1" x14ac:dyDescent="0.25">
      <c r="A12431" s="290"/>
    </row>
    <row r="12432" spans="1:1" x14ac:dyDescent="0.25">
      <c r="A12432" s="290"/>
    </row>
    <row r="12433" spans="1:1" x14ac:dyDescent="0.25">
      <c r="A12433" s="290"/>
    </row>
    <row r="12434" spans="1:1" x14ac:dyDescent="0.25">
      <c r="A12434" s="290"/>
    </row>
    <row r="12435" spans="1:1" x14ac:dyDescent="0.25">
      <c r="A12435" s="290"/>
    </row>
    <row r="12436" spans="1:1" x14ac:dyDescent="0.25">
      <c r="A12436" s="290"/>
    </row>
    <row r="12437" spans="1:1" x14ac:dyDescent="0.25">
      <c r="A12437" s="290"/>
    </row>
    <row r="12438" spans="1:1" x14ac:dyDescent="0.25">
      <c r="A12438" s="290"/>
    </row>
    <row r="12439" spans="1:1" x14ac:dyDescent="0.25">
      <c r="A12439" s="290"/>
    </row>
    <row r="12440" spans="1:1" x14ac:dyDescent="0.25">
      <c r="A12440" s="290"/>
    </row>
    <row r="12441" spans="1:1" x14ac:dyDescent="0.25">
      <c r="A12441" s="290"/>
    </row>
    <row r="12442" spans="1:1" x14ac:dyDescent="0.25">
      <c r="A12442" s="290"/>
    </row>
    <row r="12443" spans="1:1" x14ac:dyDescent="0.25">
      <c r="A12443" s="290"/>
    </row>
    <row r="12444" spans="1:1" x14ac:dyDescent="0.25">
      <c r="A12444" s="290"/>
    </row>
    <row r="12445" spans="1:1" x14ac:dyDescent="0.25">
      <c r="A12445" s="290"/>
    </row>
    <row r="12446" spans="1:1" x14ac:dyDescent="0.25">
      <c r="A12446" s="290"/>
    </row>
    <row r="12447" spans="1:1" x14ac:dyDescent="0.25">
      <c r="A12447" s="290"/>
    </row>
    <row r="12448" spans="1:1" x14ac:dyDescent="0.25">
      <c r="A12448" s="290"/>
    </row>
    <row r="12449" spans="1:1" x14ac:dyDescent="0.25">
      <c r="A12449" s="290"/>
    </row>
    <row r="12450" spans="1:1" x14ac:dyDescent="0.25">
      <c r="A12450" s="290"/>
    </row>
    <row r="12451" spans="1:1" x14ac:dyDescent="0.25">
      <c r="A12451" s="290"/>
    </row>
    <row r="12452" spans="1:1" x14ac:dyDescent="0.25">
      <c r="A12452" s="290"/>
    </row>
    <row r="12453" spans="1:1" x14ac:dyDescent="0.25">
      <c r="A12453" s="290"/>
    </row>
    <row r="12454" spans="1:1" x14ac:dyDescent="0.25">
      <c r="A12454" s="290"/>
    </row>
    <row r="12455" spans="1:1" x14ac:dyDescent="0.25">
      <c r="A12455" s="290"/>
    </row>
    <row r="12456" spans="1:1" x14ac:dyDescent="0.25">
      <c r="A12456" s="290"/>
    </row>
    <row r="12457" spans="1:1" x14ac:dyDescent="0.25">
      <c r="A12457" s="290"/>
    </row>
    <row r="12458" spans="1:1" x14ac:dyDescent="0.25">
      <c r="A12458" s="290"/>
    </row>
    <row r="12459" spans="1:1" x14ac:dyDescent="0.25">
      <c r="A12459" s="290"/>
    </row>
    <row r="12460" spans="1:1" x14ac:dyDescent="0.25">
      <c r="A12460" s="290"/>
    </row>
    <row r="12461" spans="1:1" x14ac:dyDescent="0.25">
      <c r="A12461" s="290"/>
    </row>
    <row r="12462" spans="1:1" x14ac:dyDescent="0.25">
      <c r="A12462" s="290"/>
    </row>
    <row r="12463" spans="1:1" x14ac:dyDescent="0.25">
      <c r="A12463" s="290"/>
    </row>
    <row r="12464" spans="1:1" x14ac:dyDescent="0.25">
      <c r="A12464" s="290"/>
    </row>
    <row r="12465" spans="1:1" x14ac:dyDescent="0.25">
      <c r="A12465" s="290"/>
    </row>
    <row r="12466" spans="1:1" x14ac:dyDescent="0.25">
      <c r="A12466" s="290"/>
    </row>
    <row r="12467" spans="1:1" x14ac:dyDescent="0.25">
      <c r="A12467" s="290"/>
    </row>
    <row r="12468" spans="1:1" x14ac:dyDescent="0.25">
      <c r="A12468" s="290"/>
    </row>
    <row r="12469" spans="1:1" x14ac:dyDescent="0.25">
      <c r="A12469" s="290"/>
    </row>
    <row r="12470" spans="1:1" x14ac:dyDescent="0.25">
      <c r="A12470" s="290"/>
    </row>
    <row r="12471" spans="1:1" x14ac:dyDescent="0.25">
      <c r="A12471" s="290"/>
    </row>
    <row r="12472" spans="1:1" x14ac:dyDescent="0.25">
      <c r="A12472" s="290"/>
    </row>
    <row r="12473" spans="1:1" x14ac:dyDescent="0.25">
      <c r="A12473" s="290"/>
    </row>
    <row r="12474" spans="1:1" x14ac:dyDescent="0.25">
      <c r="A12474" s="290"/>
    </row>
    <row r="12475" spans="1:1" x14ac:dyDescent="0.25">
      <c r="A12475" s="290"/>
    </row>
    <row r="12476" spans="1:1" x14ac:dyDescent="0.25">
      <c r="A12476" s="290"/>
    </row>
    <row r="12477" spans="1:1" x14ac:dyDescent="0.25">
      <c r="A12477" s="290"/>
    </row>
    <row r="12478" spans="1:1" x14ac:dyDescent="0.25">
      <c r="A12478" s="290"/>
    </row>
    <row r="12479" spans="1:1" x14ac:dyDescent="0.25">
      <c r="A12479" s="290"/>
    </row>
    <row r="12480" spans="1:1" x14ac:dyDescent="0.25">
      <c r="A12480" s="290"/>
    </row>
    <row r="12481" spans="1:1" x14ac:dyDescent="0.25">
      <c r="A12481" s="290"/>
    </row>
    <row r="12482" spans="1:1" x14ac:dyDescent="0.25">
      <c r="A12482" s="290"/>
    </row>
    <row r="12483" spans="1:1" x14ac:dyDescent="0.25">
      <c r="A12483" s="290"/>
    </row>
    <row r="12484" spans="1:1" x14ac:dyDescent="0.25">
      <c r="A12484" s="290"/>
    </row>
    <row r="12485" spans="1:1" x14ac:dyDescent="0.25">
      <c r="A12485" s="290"/>
    </row>
    <row r="12486" spans="1:1" x14ac:dyDescent="0.25">
      <c r="A12486" s="290"/>
    </row>
    <row r="12487" spans="1:1" x14ac:dyDescent="0.25">
      <c r="A12487" s="290"/>
    </row>
    <row r="12488" spans="1:1" x14ac:dyDescent="0.25">
      <c r="A12488" s="290"/>
    </row>
    <row r="12489" spans="1:1" x14ac:dyDescent="0.25">
      <c r="A12489" s="290"/>
    </row>
    <row r="12490" spans="1:1" x14ac:dyDescent="0.25">
      <c r="A12490" s="290"/>
    </row>
    <row r="12491" spans="1:1" x14ac:dyDescent="0.25">
      <c r="A12491" s="290"/>
    </row>
    <row r="12492" spans="1:1" x14ac:dyDescent="0.25">
      <c r="A12492" s="290"/>
    </row>
    <row r="12493" spans="1:1" x14ac:dyDescent="0.25">
      <c r="A12493" s="290"/>
    </row>
    <row r="12494" spans="1:1" x14ac:dyDescent="0.25">
      <c r="A12494" s="290"/>
    </row>
    <row r="12495" spans="1:1" x14ac:dyDescent="0.25">
      <c r="A12495" s="290"/>
    </row>
    <row r="12496" spans="1:1" x14ac:dyDescent="0.25">
      <c r="A12496" s="290"/>
    </row>
    <row r="12497" spans="1:1" x14ac:dyDescent="0.25">
      <c r="A12497" s="290"/>
    </row>
    <row r="12498" spans="1:1" x14ac:dyDescent="0.25">
      <c r="A12498" s="290"/>
    </row>
    <row r="12499" spans="1:1" x14ac:dyDescent="0.25">
      <c r="A12499" s="290"/>
    </row>
    <row r="12500" spans="1:1" x14ac:dyDescent="0.25">
      <c r="A12500" s="290"/>
    </row>
    <row r="12501" spans="1:1" x14ac:dyDescent="0.25">
      <c r="A12501" s="290"/>
    </row>
    <row r="12502" spans="1:1" x14ac:dyDescent="0.25">
      <c r="A12502" s="290"/>
    </row>
    <row r="12503" spans="1:1" x14ac:dyDescent="0.25">
      <c r="A12503" s="290"/>
    </row>
    <row r="12504" spans="1:1" x14ac:dyDescent="0.25">
      <c r="A12504" s="290"/>
    </row>
    <row r="12505" spans="1:1" x14ac:dyDescent="0.25">
      <c r="A12505" s="290"/>
    </row>
    <row r="12506" spans="1:1" x14ac:dyDescent="0.25">
      <c r="A12506" s="290"/>
    </row>
    <row r="12507" spans="1:1" x14ac:dyDescent="0.25">
      <c r="A12507" s="290"/>
    </row>
    <row r="12508" spans="1:1" x14ac:dyDescent="0.25">
      <c r="A12508" s="290"/>
    </row>
    <row r="12509" spans="1:1" x14ac:dyDescent="0.25">
      <c r="A12509" s="290"/>
    </row>
    <row r="12510" spans="1:1" x14ac:dyDescent="0.25">
      <c r="A12510" s="290"/>
    </row>
    <row r="12511" spans="1:1" x14ac:dyDescent="0.25">
      <c r="A12511" s="290"/>
    </row>
    <row r="12512" spans="1:1" x14ac:dyDescent="0.25">
      <c r="A12512" s="290"/>
    </row>
    <row r="12513" spans="1:1" x14ac:dyDescent="0.25">
      <c r="A12513" s="290"/>
    </row>
    <row r="12514" spans="1:1" x14ac:dyDescent="0.25">
      <c r="A12514" s="290"/>
    </row>
    <row r="12515" spans="1:1" x14ac:dyDescent="0.25">
      <c r="A12515" s="290"/>
    </row>
    <row r="12516" spans="1:1" x14ac:dyDescent="0.25">
      <c r="A12516" s="290"/>
    </row>
    <row r="12517" spans="1:1" x14ac:dyDescent="0.25">
      <c r="A12517" s="290"/>
    </row>
    <row r="12518" spans="1:1" x14ac:dyDescent="0.25">
      <c r="A12518" s="290"/>
    </row>
    <row r="12519" spans="1:1" x14ac:dyDescent="0.25">
      <c r="A12519" s="290"/>
    </row>
    <row r="12520" spans="1:1" x14ac:dyDescent="0.25">
      <c r="A12520" s="290"/>
    </row>
    <row r="12521" spans="1:1" x14ac:dyDescent="0.25">
      <c r="A12521" s="290"/>
    </row>
    <row r="12522" spans="1:1" x14ac:dyDescent="0.25">
      <c r="A12522" s="290"/>
    </row>
    <row r="12523" spans="1:1" x14ac:dyDescent="0.25">
      <c r="A12523" s="290"/>
    </row>
    <row r="12524" spans="1:1" x14ac:dyDescent="0.25">
      <c r="A12524" s="290"/>
    </row>
    <row r="12525" spans="1:1" x14ac:dyDescent="0.25">
      <c r="A12525" s="290"/>
    </row>
    <row r="12526" spans="1:1" x14ac:dyDescent="0.25">
      <c r="A12526" s="290"/>
    </row>
    <row r="12527" spans="1:1" x14ac:dyDescent="0.25">
      <c r="A12527" s="290"/>
    </row>
    <row r="12528" spans="1:1" x14ac:dyDescent="0.25">
      <c r="A12528" s="290"/>
    </row>
    <row r="12529" spans="1:1" x14ac:dyDescent="0.25">
      <c r="A12529" s="290"/>
    </row>
    <row r="12530" spans="1:1" x14ac:dyDescent="0.25">
      <c r="A12530" s="290"/>
    </row>
    <row r="12531" spans="1:1" x14ac:dyDescent="0.25">
      <c r="A12531" s="290"/>
    </row>
    <row r="12532" spans="1:1" x14ac:dyDescent="0.25">
      <c r="A12532" s="290"/>
    </row>
    <row r="12533" spans="1:1" x14ac:dyDescent="0.25">
      <c r="A12533" s="290"/>
    </row>
    <row r="12534" spans="1:1" x14ac:dyDescent="0.25">
      <c r="A12534" s="290"/>
    </row>
    <row r="12535" spans="1:1" x14ac:dyDescent="0.25">
      <c r="A12535" s="290"/>
    </row>
    <row r="12536" spans="1:1" x14ac:dyDescent="0.25">
      <c r="A12536" s="290"/>
    </row>
    <row r="12537" spans="1:1" x14ac:dyDescent="0.25">
      <c r="A12537" s="290"/>
    </row>
    <row r="12538" spans="1:1" x14ac:dyDescent="0.25">
      <c r="A12538" s="290"/>
    </row>
    <row r="12539" spans="1:1" x14ac:dyDescent="0.25">
      <c r="A12539" s="290"/>
    </row>
    <row r="12540" spans="1:1" x14ac:dyDescent="0.25">
      <c r="A12540" s="290"/>
    </row>
    <row r="12541" spans="1:1" x14ac:dyDescent="0.25">
      <c r="A12541" s="290"/>
    </row>
    <row r="12542" spans="1:1" x14ac:dyDescent="0.25">
      <c r="A12542" s="290"/>
    </row>
    <row r="12543" spans="1:1" x14ac:dyDescent="0.25">
      <c r="A12543" s="290"/>
    </row>
    <row r="12544" spans="1:1" x14ac:dyDescent="0.25">
      <c r="A12544" s="290"/>
    </row>
    <row r="12545" spans="1:1" x14ac:dyDescent="0.25">
      <c r="A12545" s="290"/>
    </row>
    <row r="12546" spans="1:1" x14ac:dyDescent="0.25">
      <c r="A12546" s="290"/>
    </row>
    <row r="12547" spans="1:1" x14ac:dyDescent="0.25">
      <c r="A12547" s="290"/>
    </row>
    <row r="12548" spans="1:1" x14ac:dyDescent="0.25">
      <c r="A12548" s="290"/>
    </row>
    <row r="12549" spans="1:1" x14ac:dyDescent="0.25">
      <c r="A12549" s="290"/>
    </row>
    <row r="12550" spans="1:1" x14ac:dyDescent="0.25">
      <c r="A12550" s="290"/>
    </row>
    <row r="12551" spans="1:1" x14ac:dyDescent="0.25">
      <c r="A12551" s="290"/>
    </row>
    <row r="12552" spans="1:1" x14ac:dyDescent="0.25">
      <c r="A12552" s="290"/>
    </row>
    <row r="12553" spans="1:1" x14ac:dyDescent="0.25">
      <c r="A12553" s="290"/>
    </row>
    <row r="12554" spans="1:1" x14ac:dyDescent="0.25">
      <c r="A12554" s="290"/>
    </row>
    <row r="12555" spans="1:1" x14ac:dyDescent="0.25">
      <c r="A12555" s="290"/>
    </row>
    <row r="12556" spans="1:1" x14ac:dyDescent="0.25">
      <c r="A12556" s="290"/>
    </row>
    <row r="12557" spans="1:1" x14ac:dyDescent="0.25">
      <c r="A12557" s="290"/>
    </row>
    <row r="12558" spans="1:1" x14ac:dyDescent="0.25">
      <c r="A12558" s="290"/>
    </row>
    <row r="12559" spans="1:1" x14ac:dyDescent="0.25">
      <c r="A12559" s="290"/>
    </row>
    <row r="12560" spans="1:1" x14ac:dyDescent="0.25">
      <c r="A12560" s="290"/>
    </row>
    <row r="12561" spans="1:1" x14ac:dyDescent="0.25">
      <c r="A12561" s="290"/>
    </row>
    <row r="12562" spans="1:1" x14ac:dyDescent="0.25">
      <c r="A12562" s="290"/>
    </row>
    <row r="12563" spans="1:1" x14ac:dyDescent="0.25">
      <c r="A12563" s="290"/>
    </row>
    <row r="12564" spans="1:1" x14ac:dyDescent="0.25">
      <c r="A12564" s="290"/>
    </row>
    <row r="12565" spans="1:1" x14ac:dyDescent="0.25">
      <c r="A12565" s="290"/>
    </row>
    <row r="12566" spans="1:1" x14ac:dyDescent="0.25">
      <c r="A12566" s="290"/>
    </row>
    <row r="12567" spans="1:1" x14ac:dyDescent="0.25">
      <c r="A12567" s="290"/>
    </row>
    <row r="12568" spans="1:1" x14ac:dyDescent="0.25">
      <c r="A12568" s="290"/>
    </row>
    <row r="12569" spans="1:1" x14ac:dyDescent="0.25">
      <c r="A12569" s="290"/>
    </row>
    <row r="12570" spans="1:1" x14ac:dyDescent="0.25">
      <c r="A12570" s="290"/>
    </row>
    <row r="12571" spans="1:1" x14ac:dyDescent="0.25">
      <c r="A12571" s="290"/>
    </row>
    <row r="12572" spans="1:1" x14ac:dyDescent="0.25">
      <c r="A12572" s="290"/>
    </row>
    <row r="12573" spans="1:1" x14ac:dyDescent="0.25">
      <c r="A12573" s="290"/>
    </row>
    <row r="12574" spans="1:1" x14ac:dyDescent="0.25">
      <c r="A12574" s="290"/>
    </row>
    <row r="12575" spans="1:1" x14ac:dyDescent="0.25">
      <c r="A12575" s="290"/>
    </row>
    <row r="12576" spans="1:1" x14ac:dyDescent="0.25">
      <c r="A12576" s="290"/>
    </row>
    <row r="12577" spans="1:1" x14ac:dyDescent="0.25">
      <c r="A12577" s="290"/>
    </row>
    <row r="12578" spans="1:1" x14ac:dyDescent="0.25">
      <c r="A12578" s="290"/>
    </row>
    <row r="12579" spans="1:1" x14ac:dyDescent="0.25">
      <c r="A12579" s="290"/>
    </row>
    <row r="12580" spans="1:1" x14ac:dyDescent="0.25">
      <c r="A12580" s="290"/>
    </row>
    <row r="12581" spans="1:1" x14ac:dyDescent="0.25">
      <c r="A12581" s="290"/>
    </row>
    <row r="12582" spans="1:1" x14ac:dyDescent="0.25">
      <c r="A12582" s="290"/>
    </row>
    <row r="12583" spans="1:1" x14ac:dyDescent="0.25">
      <c r="A12583" s="290"/>
    </row>
    <row r="12584" spans="1:1" x14ac:dyDescent="0.25">
      <c r="A12584" s="290"/>
    </row>
    <row r="12585" spans="1:1" x14ac:dyDescent="0.25">
      <c r="A12585" s="290"/>
    </row>
    <row r="12586" spans="1:1" x14ac:dyDescent="0.25">
      <c r="A12586" s="290"/>
    </row>
    <row r="12587" spans="1:1" x14ac:dyDescent="0.25">
      <c r="A12587" s="290"/>
    </row>
    <row r="12588" spans="1:1" x14ac:dyDescent="0.25">
      <c r="A12588" s="290"/>
    </row>
    <row r="12589" spans="1:1" x14ac:dyDescent="0.25">
      <c r="A12589" s="290"/>
    </row>
    <row r="12590" spans="1:1" x14ac:dyDescent="0.25">
      <c r="A12590" s="290"/>
    </row>
    <row r="12591" spans="1:1" x14ac:dyDescent="0.25">
      <c r="A12591" s="290"/>
    </row>
    <row r="12592" spans="1:1" x14ac:dyDescent="0.25">
      <c r="A12592" s="290"/>
    </row>
    <row r="12593" spans="1:1" x14ac:dyDescent="0.25">
      <c r="A12593" s="290"/>
    </row>
    <row r="12594" spans="1:1" x14ac:dyDescent="0.25">
      <c r="A12594" s="290"/>
    </row>
    <row r="12595" spans="1:1" x14ac:dyDescent="0.25">
      <c r="A12595" s="290"/>
    </row>
    <row r="12596" spans="1:1" x14ac:dyDescent="0.25">
      <c r="A12596" s="290"/>
    </row>
    <row r="12597" spans="1:1" x14ac:dyDescent="0.25">
      <c r="A12597" s="290"/>
    </row>
    <row r="12598" spans="1:1" x14ac:dyDescent="0.25">
      <c r="A12598" s="290"/>
    </row>
    <row r="12599" spans="1:1" x14ac:dyDescent="0.25">
      <c r="A12599" s="290"/>
    </row>
    <row r="12600" spans="1:1" x14ac:dyDescent="0.25">
      <c r="A12600" s="290"/>
    </row>
    <row r="12601" spans="1:1" x14ac:dyDescent="0.25">
      <c r="A12601" s="290"/>
    </row>
    <row r="12602" spans="1:1" x14ac:dyDescent="0.25">
      <c r="A12602" s="290"/>
    </row>
    <row r="12603" spans="1:1" x14ac:dyDescent="0.25">
      <c r="A12603" s="290"/>
    </row>
    <row r="12604" spans="1:1" x14ac:dyDescent="0.25">
      <c r="A12604" s="290"/>
    </row>
    <row r="12605" spans="1:1" x14ac:dyDescent="0.25">
      <c r="A12605" s="290"/>
    </row>
    <row r="12606" spans="1:1" x14ac:dyDescent="0.25">
      <c r="A12606" s="290"/>
    </row>
    <row r="12607" spans="1:1" x14ac:dyDescent="0.25">
      <c r="A12607" s="290"/>
    </row>
    <row r="12608" spans="1:1" x14ac:dyDescent="0.25">
      <c r="A12608" s="290"/>
    </row>
    <row r="12609" spans="1:1" x14ac:dyDescent="0.25">
      <c r="A12609" s="290"/>
    </row>
    <row r="12610" spans="1:1" x14ac:dyDescent="0.25">
      <c r="A12610" s="290"/>
    </row>
    <row r="12611" spans="1:1" x14ac:dyDescent="0.25">
      <c r="A12611" s="290"/>
    </row>
    <row r="12612" spans="1:1" x14ac:dyDescent="0.25">
      <c r="A12612" s="290"/>
    </row>
    <row r="12613" spans="1:1" x14ac:dyDescent="0.25">
      <c r="A12613" s="290"/>
    </row>
    <row r="12614" spans="1:1" x14ac:dyDescent="0.25">
      <c r="A12614" s="290"/>
    </row>
    <row r="12615" spans="1:1" x14ac:dyDescent="0.25">
      <c r="A12615" s="290"/>
    </row>
    <row r="12616" spans="1:1" x14ac:dyDescent="0.25">
      <c r="A12616" s="290"/>
    </row>
    <row r="12617" spans="1:1" x14ac:dyDescent="0.25">
      <c r="A12617" s="290"/>
    </row>
    <row r="12618" spans="1:1" x14ac:dyDescent="0.25">
      <c r="A12618" s="290"/>
    </row>
    <row r="12619" spans="1:1" x14ac:dyDescent="0.25">
      <c r="A12619" s="290"/>
    </row>
    <row r="12620" spans="1:1" x14ac:dyDescent="0.25">
      <c r="A12620" s="290"/>
    </row>
    <row r="12621" spans="1:1" x14ac:dyDescent="0.25">
      <c r="A12621" s="290"/>
    </row>
    <row r="12622" spans="1:1" x14ac:dyDescent="0.25">
      <c r="A12622" s="290"/>
    </row>
    <row r="12623" spans="1:1" x14ac:dyDescent="0.25">
      <c r="A12623" s="290"/>
    </row>
    <row r="12624" spans="1:1" x14ac:dyDescent="0.25">
      <c r="A12624" s="290"/>
    </row>
    <row r="12625" spans="1:1" x14ac:dyDescent="0.25">
      <c r="A12625" s="290"/>
    </row>
    <row r="12626" spans="1:1" x14ac:dyDescent="0.25">
      <c r="A12626" s="290"/>
    </row>
    <row r="12627" spans="1:1" x14ac:dyDescent="0.25">
      <c r="A12627" s="290"/>
    </row>
    <row r="12628" spans="1:1" x14ac:dyDescent="0.25">
      <c r="A12628" s="290"/>
    </row>
    <row r="12629" spans="1:1" x14ac:dyDescent="0.25">
      <c r="A12629" s="290"/>
    </row>
    <row r="12630" spans="1:1" x14ac:dyDescent="0.25">
      <c r="A12630" s="290"/>
    </row>
    <row r="12631" spans="1:1" x14ac:dyDescent="0.25">
      <c r="A12631" s="290"/>
    </row>
    <row r="12632" spans="1:1" x14ac:dyDescent="0.25">
      <c r="A12632" s="290"/>
    </row>
    <row r="12633" spans="1:1" x14ac:dyDescent="0.25">
      <c r="A12633" s="290"/>
    </row>
    <row r="12634" spans="1:1" x14ac:dyDescent="0.25">
      <c r="A12634" s="290"/>
    </row>
    <row r="12635" spans="1:1" x14ac:dyDescent="0.25">
      <c r="A12635" s="290"/>
    </row>
    <row r="12636" spans="1:1" x14ac:dyDescent="0.25">
      <c r="A12636" s="290"/>
    </row>
    <row r="12637" spans="1:1" x14ac:dyDescent="0.25">
      <c r="A12637" s="290"/>
    </row>
    <row r="12638" spans="1:1" x14ac:dyDescent="0.25">
      <c r="A12638" s="290"/>
    </row>
    <row r="12639" spans="1:1" x14ac:dyDescent="0.25">
      <c r="A12639" s="290"/>
    </row>
    <row r="12640" spans="1:1" x14ac:dyDescent="0.25">
      <c r="A12640" s="290"/>
    </row>
    <row r="12641" spans="1:1" x14ac:dyDescent="0.25">
      <c r="A12641" s="290"/>
    </row>
    <row r="12642" spans="1:1" x14ac:dyDescent="0.25">
      <c r="A12642" s="290"/>
    </row>
    <row r="12643" spans="1:1" x14ac:dyDescent="0.25">
      <c r="A12643" s="290"/>
    </row>
    <row r="12644" spans="1:1" x14ac:dyDescent="0.25">
      <c r="A12644" s="290"/>
    </row>
    <row r="12645" spans="1:1" x14ac:dyDescent="0.25">
      <c r="A12645" s="290"/>
    </row>
    <row r="12646" spans="1:1" x14ac:dyDescent="0.25">
      <c r="A12646" s="290"/>
    </row>
    <row r="12647" spans="1:1" x14ac:dyDescent="0.25">
      <c r="A12647" s="290"/>
    </row>
    <row r="12648" spans="1:1" x14ac:dyDescent="0.25">
      <c r="A12648" s="290"/>
    </row>
    <row r="12649" spans="1:1" x14ac:dyDescent="0.25">
      <c r="A12649" s="290"/>
    </row>
    <row r="12650" spans="1:1" x14ac:dyDescent="0.25">
      <c r="A12650" s="290"/>
    </row>
    <row r="12651" spans="1:1" x14ac:dyDescent="0.25">
      <c r="A12651" s="290"/>
    </row>
    <row r="12652" spans="1:1" x14ac:dyDescent="0.25">
      <c r="A12652" s="290"/>
    </row>
    <row r="12653" spans="1:1" x14ac:dyDescent="0.25">
      <c r="A12653" s="290"/>
    </row>
    <row r="12654" spans="1:1" x14ac:dyDescent="0.25">
      <c r="A12654" s="290"/>
    </row>
    <row r="12655" spans="1:1" x14ac:dyDescent="0.25">
      <c r="A12655" s="290"/>
    </row>
    <row r="12656" spans="1:1" x14ac:dyDescent="0.25">
      <c r="A12656" s="290"/>
    </row>
    <row r="12657" spans="1:1" x14ac:dyDescent="0.25">
      <c r="A12657" s="290"/>
    </row>
    <row r="12658" spans="1:1" x14ac:dyDescent="0.25">
      <c r="A12658" s="290"/>
    </row>
    <row r="12659" spans="1:1" x14ac:dyDescent="0.25">
      <c r="A12659" s="290"/>
    </row>
    <row r="12660" spans="1:1" x14ac:dyDescent="0.25">
      <c r="A12660" s="290"/>
    </row>
    <row r="12661" spans="1:1" x14ac:dyDescent="0.25">
      <c r="A12661" s="290"/>
    </row>
    <row r="12662" spans="1:1" x14ac:dyDescent="0.25">
      <c r="A12662" s="290"/>
    </row>
    <row r="12663" spans="1:1" x14ac:dyDescent="0.25">
      <c r="A12663" s="290"/>
    </row>
    <row r="12664" spans="1:1" x14ac:dyDescent="0.25">
      <c r="A12664" s="290"/>
    </row>
    <row r="12665" spans="1:1" x14ac:dyDescent="0.25">
      <c r="A12665" s="290"/>
    </row>
    <row r="12666" spans="1:1" x14ac:dyDescent="0.25">
      <c r="A12666" s="290"/>
    </row>
    <row r="12667" spans="1:1" x14ac:dyDescent="0.25">
      <c r="A12667" s="290"/>
    </row>
    <row r="12668" spans="1:1" x14ac:dyDescent="0.25">
      <c r="A12668" s="290"/>
    </row>
    <row r="12669" spans="1:1" x14ac:dyDescent="0.25">
      <c r="A12669" s="290"/>
    </row>
    <row r="12670" spans="1:1" x14ac:dyDescent="0.25">
      <c r="A12670" s="290"/>
    </row>
    <row r="12671" spans="1:1" x14ac:dyDescent="0.25">
      <c r="A12671" s="290"/>
    </row>
    <row r="12672" spans="1:1" x14ac:dyDescent="0.25">
      <c r="A12672" s="290"/>
    </row>
    <row r="12673" spans="1:1" x14ac:dyDescent="0.25">
      <c r="A12673" s="290"/>
    </row>
    <row r="12674" spans="1:1" x14ac:dyDescent="0.25">
      <c r="A12674" s="290"/>
    </row>
    <row r="12675" spans="1:1" x14ac:dyDescent="0.25">
      <c r="A12675" s="290"/>
    </row>
    <row r="12676" spans="1:1" x14ac:dyDescent="0.25">
      <c r="A12676" s="290"/>
    </row>
    <row r="12677" spans="1:1" x14ac:dyDescent="0.25">
      <c r="A12677" s="290"/>
    </row>
    <row r="12678" spans="1:1" x14ac:dyDescent="0.25">
      <c r="A12678" s="290"/>
    </row>
    <row r="12679" spans="1:1" x14ac:dyDescent="0.25">
      <c r="A12679" s="290"/>
    </row>
    <row r="12680" spans="1:1" x14ac:dyDescent="0.25">
      <c r="A12680" s="290"/>
    </row>
    <row r="12681" spans="1:1" x14ac:dyDescent="0.25">
      <c r="A12681" s="290"/>
    </row>
    <row r="12682" spans="1:1" x14ac:dyDescent="0.25">
      <c r="A12682" s="290"/>
    </row>
    <row r="12683" spans="1:1" x14ac:dyDescent="0.25">
      <c r="A12683" s="290"/>
    </row>
    <row r="12684" spans="1:1" x14ac:dyDescent="0.25">
      <c r="A12684" s="290"/>
    </row>
    <row r="12685" spans="1:1" x14ac:dyDescent="0.25">
      <c r="A12685" s="290"/>
    </row>
    <row r="12686" spans="1:1" x14ac:dyDescent="0.25">
      <c r="A12686" s="290"/>
    </row>
    <row r="12687" spans="1:1" x14ac:dyDescent="0.25">
      <c r="A12687" s="290"/>
    </row>
    <row r="12688" spans="1:1" x14ac:dyDescent="0.25">
      <c r="A12688" s="290"/>
    </row>
    <row r="12689" spans="1:1" x14ac:dyDescent="0.25">
      <c r="A12689" s="290"/>
    </row>
    <row r="12690" spans="1:1" x14ac:dyDescent="0.25">
      <c r="A12690" s="290"/>
    </row>
    <row r="12691" spans="1:1" x14ac:dyDescent="0.25">
      <c r="A12691" s="290"/>
    </row>
    <row r="12692" spans="1:1" x14ac:dyDescent="0.25">
      <c r="A12692" s="290"/>
    </row>
    <row r="12693" spans="1:1" x14ac:dyDescent="0.25">
      <c r="A12693" s="290"/>
    </row>
    <row r="12694" spans="1:1" x14ac:dyDescent="0.25">
      <c r="A12694" s="290"/>
    </row>
    <row r="12695" spans="1:1" x14ac:dyDescent="0.25">
      <c r="A12695" s="290"/>
    </row>
    <row r="12696" spans="1:1" x14ac:dyDescent="0.25">
      <c r="A12696" s="290"/>
    </row>
    <row r="12697" spans="1:1" x14ac:dyDescent="0.25">
      <c r="A12697" s="290"/>
    </row>
    <row r="12698" spans="1:1" x14ac:dyDescent="0.25">
      <c r="A12698" s="290"/>
    </row>
    <row r="12699" spans="1:1" x14ac:dyDescent="0.25">
      <c r="A12699" s="290"/>
    </row>
    <row r="12700" spans="1:1" x14ac:dyDescent="0.25">
      <c r="A12700" s="290"/>
    </row>
    <row r="12701" spans="1:1" x14ac:dyDescent="0.25">
      <c r="A12701" s="290"/>
    </row>
    <row r="12702" spans="1:1" x14ac:dyDescent="0.25">
      <c r="A12702" s="290"/>
    </row>
    <row r="12703" spans="1:1" x14ac:dyDescent="0.25">
      <c r="A12703" s="290"/>
    </row>
    <row r="12704" spans="1:1" x14ac:dyDescent="0.25">
      <c r="A12704" s="290"/>
    </row>
    <row r="12705" spans="1:1" x14ac:dyDescent="0.25">
      <c r="A12705" s="290"/>
    </row>
    <row r="12706" spans="1:1" x14ac:dyDescent="0.25">
      <c r="A12706" s="290"/>
    </row>
    <row r="12707" spans="1:1" x14ac:dyDescent="0.25">
      <c r="A12707" s="290"/>
    </row>
    <row r="12708" spans="1:1" x14ac:dyDescent="0.25">
      <c r="A12708" s="290"/>
    </row>
    <row r="12709" spans="1:1" x14ac:dyDescent="0.25">
      <c r="A12709" s="290"/>
    </row>
    <row r="12710" spans="1:1" x14ac:dyDescent="0.25">
      <c r="A12710" s="290"/>
    </row>
    <row r="12711" spans="1:1" x14ac:dyDescent="0.25">
      <c r="A12711" s="290"/>
    </row>
    <row r="12712" spans="1:1" x14ac:dyDescent="0.25">
      <c r="A12712" s="290"/>
    </row>
    <row r="12713" spans="1:1" x14ac:dyDescent="0.25">
      <c r="A12713" s="290"/>
    </row>
    <row r="12714" spans="1:1" x14ac:dyDescent="0.25">
      <c r="A12714" s="290"/>
    </row>
    <row r="12715" spans="1:1" x14ac:dyDescent="0.25">
      <c r="A12715" s="290"/>
    </row>
    <row r="12716" spans="1:1" x14ac:dyDescent="0.25">
      <c r="A12716" s="290"/>
    </row>
    <row r="12717" spans="1:1" x14ac:dyDescent="0.25">
      <c r="A12717" s="290"/>
    </row>
    <row r="12718" spans="1:1" x14ac:dyDescent="0.25">
      <c r="A12718" s="290"/>
    </row>
    <row r="12719" spans="1:1" x14ac:dyDescent="0.25">
      <c r="A12719" s="290"/>
    </row>
    <row r="12720" spans="1:1" x14ac:dyDescent="0.25">
      <c r="A12720" s="290"/>
    </row>
    <row r="12721" spans="1:1" x14ac:dyDescent="0.25">
      <c r="A12721" s="290"/>
    </row>
    <row r="12722" spans="1:1" x14ac:dyDescent="0.25">
      <c r="A12722" s="290"/>
    </row>
    <row r="12723" spans="1:1" x14ac:dyDescent="0.25">
      <c r="A12723" s="290"/>
    </row>
    <row r="12724" spans="1:1" x14ac:dyDescent="0.25">
      <c r="A12724" s="290"/>
    </row>
    <row r="12725" spans="1:1" x14ac:dyDescent="0.25">
      <c r="A12725" s="290"/>
    </row>
    <row r="12726" spans="1:1" x14ac:dyDescent="0.25">
      <c r="A12726" s="290"/>
    </row>
    <row r="12727" spans="1:1" x14ac:dyDescent="0.25">
      <c r="A12727" s="290"/>
    </row>
    <row r="12728" spans="1:1" x14ac:dyDescent="0.25">
      <c r="A12728" s="290"/>
    </row>
    <row r="12729" spans="1:1" x14ac:dyDescent="0.25">
      <c r="A12729" s="290"/>
    </row>
    <row r="12730" spans="1:1" x14ac:dyDescent="0.25">
      <c r="A12730" s="290"/>
    </row>
    <row r="12731" spans="1:1" x14ac:dyDescent="0.25">
      <c r="A12731" s="290"/>
    </row>
    <row r="12732" spans="1:1" x14ac:dyDescent="0.25">
      <c r="A12732" s="290"/>
    </row>
    <row r="12733" spans="1:1" x14ac:dyDescent="0.25">
      <c r="A12733" s="290"/>
    </row>
    <row r="12734" spans="1:1" x14ac:dyDescent="0.25">
      <c r="A12734" s="290"/>
    </row>
    <row r="12735" spans="1:1" x14ac:dyDescent="0.25">
      <c r="A12735" s="290"/>
    </row>
    <row r="12736" spans="1:1" x14ac:dyDescent="0.25">
      <c r="A12736" s="290"/>
    </row>
    <row r="12737" spans="1:1" x14ac:dyDescent="0.25">
      <c r="A12737" s="290"/>
    </row>
    <row r="12738" spans="1:1" x14ac:dyDescent="0.25">
      <c r="A12738" s="290"/>
    </row>
    <row r="12739" spans="1:1" x14ac:dyDescent="0.25">
      <c r="A12739" s="290"/>
    </row>
    <row r="12740" spans="1:1" x14ac:dyDescent="0.25">
      <c r="A12740" s="290"/>
    </row>
    <row r="12741" spans="1:1" x14ac:dyDescent="0.25">
      <c r="A12741" s="290"/>
    </row>
    <row r="12742" spans="1:1" x14ac:dyDescent="0.25">
      <c r="A12742" s="290"/>
    </row>
    <row r="12743" spans="1:1" x14ac:dyDescent="0.25">
      <c r="A12743" s="290"/>
    </row>
    <row r="12744" spans="1:1" x14ac:dyDescent="0.25">
      <c r="A12744" s="290"/>
    </row>
    <row r="12745" spans="1:1" x14ac:dyDescent="0.25">
      <c r="A12745" s="290"/>
    </row>
    <row r="12746" spans="1:1" x14ac:dyDescent="0.25">
      <c r="A12746" s="290"/>
    </row>
    <row r="12747" spans="1:1" x14ac:dyDescent="0.25">
      <c r="A12747" s="290"/>
    </row>
    <row r="12748" spans="1:1" x14ac:dyDescent="0.25">
      <c r="A12748" s="290"/>
    </row>
    <row r="12749" spans="1:1" x14ac:dyDescent="0.25">
      <c r="A12749" s="290"/>
    </row>
    <row r="12750" spans="1:1" x14ac:dyDescent="0.25">
      <c r="A12750" s="290"/>
    </row>
    <row r="12751" spans="1:1" x14ac:dyDescent="0.25">
      <c r="A12751" s="290"/>
    </row>
    <row r="12752" spans="1:1" x14ac:dyDescent="0.25">
      <c r="A12752" s="290"/>
    </row>
    <row r="12753" spans="1:1" x14ac:dyDescent="0.25">
      <c r="A12753" s="290"/>
    </row>
    <row r="12754" spans="1:1" x14ac:dyDescent="0.25">
      <c r="A12754" s="290"/>
    </row>
    <row r="12755" spans="1:1" x14ac:dyDescent="0.25">
      <c r="A12755" s="290"/>
    </row>
    <row r="12756" spans="1:1" x14ac:dyDescent="0.25">
      <c r="A12756" s="290"/>
    </row>
    <row r="12757" spans="1:1" x14ac:dyDescent="0.25">
      <c r="A12757" s="290"/>
    </row>
    <row r="12758" spans="1:1" x14ac:dyDescent="0.25">
      <c r="A12758" s="290"/>
    </row>
    <row r="12759" spans="1:1" x14ac:dyDescent="0.25">
      <c r="A12759" s="290"/>
    </row>
    <row r="12760" spans="1:1" x14ac:dyDescent="0.25">
      <c r="A12760" s="290"/>
    </row>
    <row r="12761" spans="1:1" x14ac:dyDescent="0.25">
      <c r="A12761" s="290"/>
    </row>
    <row r="12762" spans="1:1" x14ac:dyDescent="0.25">
      <c r="A12762" s="290"/>
    </row>
    <row r="12763" spans="1:1" x14ac:dyDescent="0.25">
      <c r="A12763" s="290"/>
    </row>
    <row r="12764" spans="1:1" x14ac:dyDescent="0.25">
      <c r="A12764" s="290"/>
    </row>
    <row r="12765" spans="1:1" x14ac:dyDescent="0.25">
      <c r="A12765" s="290"/>
    </row>
    <row r="12766" spans="1:1" x14ac:dyDescent="0.25">
      <c r="A12766" s="290"/>
    </row>
    <row r="12767" spans="1:1" x14ac:dyDescent="0.25">
      <c r="A12767" s="290"/>
    </row>
    <row r="12768" spans="1:1" x14ac:dyDescent="0.25">
      <c r="A12768" s="290"/>
    </row>
    <row r="12769" spans="1:1" x14ac:dyDescent="0.25">
      <c r="A12769" s="290"/>
    </row>
    <row r="12770" spans="1:1" x14ac:dyDescent="0.25">
      <c r="A12770" s="290"/>
    </row>
    <row r="12771" spans="1:1" x14ac:dyDescent="0.25">
      <c r="A12771" s="290"/>
    </row>
    <row r="12772" spans="1:1" x14ac:dyDescent="0.25">
      <c r="A12772" s="290"/>
    </row>
    <row r="12773" spans="1:1" x14ac:dyDescent="0.25">
      <c r="A12773" s="290"/>
    </row>
    <row r="12774" spans="1:1" x14ac:dyDescent="0.25">
      <c r="A12774" s="290"/>
    </row>
    <row r="12775" spans="1:1" x14ac:dyDescent="0.25">
      <c r="A12775" s="290"/>
    </row>
    <row r="12776" spans="1:1" x14ac:dyDescent="0.25">
      <c r="A12776" s="290"/>
    </row>
    <row r="12777" spans="1:1" x14ac:dyDescent="0.25">
      <c r="A12777" s="290"/>
    </row>
    <row r="12778" spans="1:1" x14ac:dyDescent="0.25">
      <c r="A12778" s="290"/>
    </row>
    <row r="12779" spans="1:1" x14ac:dyDescent="0.25">
      <c r="A12779" s="290"/>
    </row>
    <row r="12780" spans="1:1" x14ac:dyDescent="0.25">
      <c r="A12780" s="290"/>
    </row>
    <row r="12781" spans="1:1" x14ac:dyDescent="0.25">
      <c r="A12781" s="290"/>
    </row>
    <row r="12782" spans="1:1" x14ac:dyDescent="0.25">
      <c r="A12782" s="290"/>
    </row>
    <row r="12783" spans="1:1" x14ac:dyDescent="0.25">
      <c r="A12783" s="290"/>
    </row>
    <row r="12784" spans="1:1" x14ac:dyDescent="0.25">
      <c r="A12784" s="290"/>
    </row>
    <row r="12785" spans="1:1" x14ac:dyDescent="0.25">
      <c r="A12785" s="290"/>
    </row>
    <row r="12786" spans="1:1" x14ac:dyDescent="0.25">
      <c r="A12786" s="290"/>
    </row>
    <row r="12787" spans="1:1" x14ac:dyDescent="0.25">
      <c r="A12787" s="290"/>
    </row>
    <row r="12788" spans="1:1" x14ac:dyDescent="0.25">
      <c r="A12788" s="290"/>
    </row>
    <row r="12789" spans="1:1" x14ac:dyDescent="0.25">
      <c r="A12789" s="290"/>
    </row>
    <row r="12790" spans="1:1" x14ac:dyDescent="0.25">
      <c r="A12790" s="290"/>
    </row>
    <row r="12791" spans="1:1" x14ac:dyDescent="0.25">
      <c r="A12791" s="290"/>
    </row>
    <row r="12792" spans="1:1" x14ac:dyDescent="0.25">
      <c r="A12792" s="290"/>
    </row>
    <row r="12793" spans="1:1" x14ac:dyDescent="0.25">
      <c r="A12793" s="290"/>
    </row>
    <row r="12794" spans="1:1" x14ac:dyDescent="0.25">
      <c r="A12794" s="290"/>
    </row>
    <row r="12795" spans="1:1" x14ac:dyDescent="0.25">
      <c r="A12795" s="290"/>
    </row>
    <row r="12796" spans="1:1" x14ac:dyDescent="0.25">
      <c r="A12796" s="290"/>
    </row>
    <row r="12797" spans="1:1" x14ac:dyDescent="0.25">
      <c r="A12797" s="290"/>
    </row>
    <row r="12798" spans="1:1" x14ac:dyDescent="0.25">
      <c r="A12798" s="290"/>
    </row>
    <row r="12799" spans="1:1" x14ac:dyDescent="0.25">
      <c r="A12799" s="290"/>
    </row>
    <row r="12800" spans="1:1" x14ac:dyDescent="0.25">
      <c r="A12800" s="290"/>
    </row>
    <row r="12801" spans="1:1" x14ac:dyDescent="0.25">
      <c r="A12801" s="290"/>
    </row>
    <row r="12802" spans="1:1" x14ac:dyDescent="0.25">
      <c r="A12802" s="290"/>
    </row>
    <row r="12803" spans="1:1" x14ac:dyDescent="0.25">
      <c r="A12803" s="290"/>
    </row>
    <row r="12804" spans="1:1" x14ac:dyDescent="0.25">
      <c r="A12804" s="290"/>
    </row>
    <row r="12805" spans="1:1" x14ac:dyDescent="0.25">
      <c r="A12805" s="290"/>
    </row>
    <row r="12806" spans="1:1" x14ac:dyDescent="0.25">
      <c r="A12806" s="290"/>
    </row>
    <row r="12807" spans="1:1" x14ac:dyDescent="0.25">
      <c r="A12807" s="290"/>
    </row>
    <row r="12808" spans="1:1" x14ac:dyDescent="0.25">
      <c r="A12808" s="290"/>
    </row>
    <row r="12809" spans="1:1" x14ac:dyDescent="0.25">
      <c r="A12809" s="290"/>
    </row>
    <row r="12810" spans="1:1" x14ac:dyDescent="0.25">
      <c r="A12810" s="290"/>
    </row>
    <row r="12811" spans="1:1" x14ac:dyDescent="0.25">
      <c r="A12811" s="290"/>
    </row>
    <row r="12812" spans="1:1" x14ac:dyDescent="0.25">
      <c r="A12812" s="290"/>
    </row>
    <row r="12813" spans="1:1" x14ac:dyDescent="0.25">
      <c r="A12813" s="290"/>
    </row>
    <row r="12814" spans="1:1" x14ac:dyDescent="0.25">
      <c r="A12814" s="290"/>
    </row>
    <row r="12815" spans="1:1" x14ac:dyDescent="0.25">
      <c r="A12815" s="290"/>
    </row>
    <row r="12816" spans="1:1" x14ac:dyDescent="0.25">
      <c r="A12816" s="290"/>
    </row>
    <row r="12817" spans="1:1" x14ac:dyDescent="0.25">
      <c r="A12817" s="290"/>
    </row>
    <row r="12818" spans="1:1" x14ac:dyDescent="0.25">
      <c r="A12818" s="290"/>
    </row>
    <row r="12819" spans="1:1" x14ac:dyDescent="0.25">
      <c r="A12819" s="290"/>
    </row>
    <row r="12820" spans="1:1" x14ac:dyDescent="0.25">
      <c r="A12820" s="290"/>
    </row>
    <row r="12821" spans="1:1" x14ac:dyDescent="0.25">
      <c r="A12821" s="290"/>
    </row>
    <row r="12822" spans="1:1" x14ac:dyDescent="0.25">
      <c r="A12822" s="290"/>
    </row>
    <row r="12823" spans="1:1" x14ac:dyDescent="0.25">
      <c r="A12823" s="290"/>
    </row>
    <row r="12824" spans="1:1" x14ac:dyDescent="0.25">
      <c r="A12824" s="290"/>
    </row>
    <row r="12825" spans="1:1" x14ac:dyDescent="0.25">
      <c r="A12825" s="290"/>
    </row>
    <row r="12826" spans="1:1" x14ac:dyDescent="0.25">
      <c r="A12826" s="290"/>
    </row>
    <row r="12827" spans="1:1" x14ac:dyDescent="0.25">
      <c r="A12827" s="290"/>
    </row>
    <row r="12828" spans="1:1" x14ac:dyDescent="0.25">
      <c r="A12828" s="290"/>
    </row>
    <row r="12829" spans="1:1" x14ac:dyDescent="0.25">
      <c r="A12829" s="290"/>
    </row>
    <row r="12830" spans="1:1" x14ac:dyDescent="0.25">
      <c r="A12830" s="290"/>
    </row>
    <row r="12831" spans="1:1" x14ac:dyDescent="0.25">
      <c r="A12831" s="290"/>
    </row>
    <row r="12832" spans="1:1" x14ac:dyDescent="0.25">
      <c r="A12832" s="290"/>
    </row>
    <row r="12833" spans="1:1" x14ac:dyDescent="0.25">
      <c r="A12833" s="290"/>
    </row>
    <row r="12834" spans="1:1" x14ac:dyDescent="0.25">
      <c r="A12834" s="290"/>
    </row>
    <row r="12835" spans="1:1" x14ac:dyDescent="0.25">
      <c r="A12835" s="290"/>
    </row>
    <row r="12836" spans="1:1" x14ac:dyDescent="0.25">
      <c r="A12836" s="290"/>
    </row>
    <row r="12837" spans="1:1" x14ac:dyDescent="0.25">
      <c r="A12837" s="290"/>
    </row>
    <row r="12838" spans="1:1" x14ac:dyDescent="0.25">
      <c r="A12838" s="290"/>
    </row>
    <row r="12839" spans="1:1" x14ac:dyDescent="0.25">
      <c r="A12839" s="290"/>
    </row>
    <row r="12840" spans="1:1" x14ac:dyDescent="0.25">
      <c r="A12840" s="290"/>
    </row>
    <row r="12841" spans="1:1" x14ac:dyDescent="0.25">
      <c r="A12841" s="290"/>
    </row>
    <row r="12842" spans="1:1" x14ac:dyDescent="0.25">
      <c r="A12842" s="290"/>
    </row>
    <row r="12843" spans="1:1" x14ac:dyDescent="0.25">
      <c r="A12843" s="290"/>
    </row>
    <row r="12844" spans="1:1" x14ac:dyDescent="0.25">
      <c r="A12844" s="290"/>
    </row>
    <row r="12845" spans="1:1" x14ac:dyDescent="0.25">
      <c r="A12845" s="290"/>
    </row>
    <row r="12846" spans="1:1" x14ac:dyDescent="0.25">
      <c r="A12846" s="290"/>
    </row>
    <row r="12847" spans="1:1" x14ac:dyDescent="0.25">
      <c r="A12847" s="290"/>
    </row>
    <row r="12848" spans="1:1" x14ac:dyDescent="0.25">
      <c r="A12848" s="290"/>
    </row>
    <row r="12849" spans="1:1" x14ac:dyDescent="0.25">
      <c r="A12849" s="290"/>
    </row>
    <row r="12850" spans="1:1" x14ac:dyDescent="0.25">
      <c r="A12850" s="290"/>
    </row>
    <row r="12851" spans="1:1" x14ac:dyDescent="0.25">
      <c r="A12851" s="290"/>
    </row>
    <row r="12852" spans="1:1" x14ac:dyDescent="0.25">
      <c r="A12852" s="290"/>
    </row>
    <row r="12853" spans="1:1" x14ac:dyDescent="0.25">
      <c r="A12853" s="290"/>
    </row>
    <row r="12854" spans="1:1" x14ac:dyDescent="0.25">
      <c r="A12854" s="290"/>
    </row>
    <row r="12855" spans="1:1" x14ac:dyDescent="0.25">
      <c r="A12855" s="290"/>
    </row>
    <row r="12856" spans="1:1" x14ac:dyDescent="0.25">
      <c r="A12856" s="290"/>
    </row>
    <row r="12857" spans="1:1" x14ac:dyDescent="0.25">
      <c r="A12857" s="290"/>
    </row>
    <row r="12858" spans="1:1" x14ac:dyDescent="0.25">
      <c r="A12858" s="290"/>
    </row>
    <row r="12859" spans="1:1" x14ac:dyDescent="0.25">
      <c r="A12859" s="290"/>
    </row>
    <row r="12860" spans="1:1" x14ac:dyDescent="0.25">
      <c r="A12860" s="290"/>
    </row>
    <row r="12861" spans="1:1" x14ac:dyDescent="0.25">
      <c r="A12861" s="290"/>
    </row>
    <row r="12862" spans="1:1" x14ac:dyDescent="0.25">
      <c r="A12862" s="290"/>
    </row>
    <row r="12863" spans="1:1" x14ac:dyDescent="0.25">
      <c r="A12863" s="290"/>
    </row>
    <row r="12864" spans="1:1" x14ac:dyDescent="0.25">
      <c r="A12864" s="290"/>
    </row>
    <row r="12865" spans="1:1" x14ac:dyDescent="0.25">
      <c r="A12865" s="290"/>
    </row>
    <row r="12866" spans="1:1" x14ac:dyDescent="0.25">
      <c r="A12866" s="290"/>
    </row>
    <row r="12867" spans="1:1" x14ac:dyDescent="0.25">
      <c r="A12867" s="290"/>
    </row>
    <row r="12868" spans="1:1" x14ac:dyDescent="0.25">
      <c r="A12868" s="290"/>
    </row>
    <row r="12869" spans="1:1" x14ac:dyDescent="0.25">
      <c r="A12869" s="290"/>
    </row>
    <row r="12870" spans="1:1" x14ac:dyDescent="0.25">
      <c r="A12870" s="290"/>
    </row>
    <row r="12871" spans="1:1" x14ac:dyDescent="0.25">
      <c r="A12871" s="290"/>
    </row>
    <row r="12872" spans="1:1" x14ac:dyDescent="0.25">
      <c r="A12872" s="290"/>
    </row>
    <row r="12873" spans="1:1" x14ac:dyDescent="0.25">
      <c r="A12873" s="290"/>
    </row>
    <row r="12874" spans="1:1" x14ac:dyDescent="0.25">
      <c r="A12874" s="290"/>
    </row>
    <row r="12875" spans="1:1" x14ac:dyDescent="0.25">
      <c r="A12875" s="290"/>
    </row>
    <row r="12876" spans="1:1" x14ac:dyDescent="0.25">
      <c r="A12876" s="290"/>
    </row>
    <row r="12877" spans="1:1" x14ac:dyDescent="0.25">
      <c r="A12877" s="290"/>
    </row>
    <row r="12878" spans="1:1" x14ac:dyDescent="0.25">
      <c r="A12878" s="290"/>
    </row>
    <row r="12879" spans="1:1" x14ac:dyDescent="0.25">
      <c r="A12879" s="290"/>
    </row>
    <row r="12880" spans="1:1" x14ac:dyDescent="0.25">
      <c r="A12880" s="290"/>
    </row>
    <row r="12881" spans="1:1" x14ac:dyDescent="0.25">
      <c r="A12881" s="290"/>
    </row>
    <row r="12882" spans="1:1" x14ac:dyDescent="0.25">
      <c r="A12882" s="290"/>
    </row>
    <row r="12883" spans="1:1" x14ac:dyDescent="0.25">
      <c r="A12883" s="290"/>
    </row>
    <row r="12884" spans="1:1" x14ac:dyDescent="0.25">
      <c r="A12884" s="290"/>
    </row>
    <row r="12885" spans="1:1" x14ac:dyDescent="0.25">
      <c r="A12885" s="290"/>
    </row>
    <row r="12886" spans="1:1" x14ac:dyDescent="0.25">
      <c r="A12886" s="290"/>
    </row>
    <row r="12887" spans="1:1" x14ac:dyDescent="0.25">
      <c r="A12887" s="290"/>
    </row>
    <row r="12888" spans="1:1" x14ac:dyDescent="0.25">
      <c r="A12888" s="290"/>
    </row>
    <row r="12889" spans="1:1" x14ac:dyDescent="0.25">
      <c r="A12889" s="290"/>
    </row>
    <row r="12890" spans="1:1" x14ac:dyDescent="0.25">
      <c r="A12890" s="290"/>
    </row>
    <row r="12891" spans="1:1" x14ac:dyDescent="0.25">
      <c r="A12891" s="290"/>
    </row>
    <row r="12892" spans="1:1" x14ac:dyDescent="0.25">
      <c r="A12892" s="290"/>
    </row>
    <row r="12893" spans="1:1" x14ac:dyDescent="0.25">
      <c r="A12893" s="290"/>
    </row>
    <row r="12894" spans="1:1" x14ac:dyDescent="0.25">
      <c r="A12894" s="290"/>
    </row>
    <row r="12895" spans="1:1" x14ac:dyDescent="0.25">
      <c r="A12895" s="290"/>
    </row>
    <row r="12896" spans="1:1" x14ac:dyDescent="0.25">
      <c r="A12896" s="290"/>
    </row>
    <row r="12897" spans="1:1" x14ac:dyDescent="0.25">
      <c r="A12897" s="290"/>
    </row>
    <row r="12898" spans="1:1" x14ac:dyDescent="0.25">
      <c r="A12898" s="290"/>
    </row>
    <row r="12899" spans="1:1" x14ac:dyDescent="0.25">
      <c r="A12899" s="290"/>
    </row>
    <row r="12900" spans="1:1" x14ac:dyDescent="0.25">
      <c r="A12900" s="290"/>
    </row>
    <row r="12901" spans="1:1" x14ac:dyDescent="0.25">
      <c r="A12901" s="290"/>
    </row>
    <row r="12902" spans="1:1" x14ac:dyDescent="0.25">
      <c r="A12902" s="290"/>
    </row>
    <row r="12903" spans="1:1" x14ac:dyDescent="0.25">
      <c r="A12903" s="290"/>
    </row>
    <row r="12904" spans="1:1" x14ac:dyDescent="0.25">
      <c r="A12904" s="290"/>
    </row>
    <row r="12905" spans="1:1" x14ac:dyDescent="0.25">
      <c r="A12905" s="290"/>
    </row>
    <row r="12906" spans="1:1" x14ac:dyDescent="0.25">
      <c r="A12906" s="290"/>
    </row>
    <row r="12907" spans="1:1" x14ac:dyDescent="0.25">
      <c r="A12907" s="290"/>
    </row>
    <row r="12908" spans="1:1" x14ac:dyDescent="0.25">
      <c r="A12908" s="290"/>
    </row>
    <row r="12909" spans="1:1" x14ac:dyDescent="0.25">
      <c r="A12909" s="290"/>
    </row>
    <row r="12910" spans="1:1" x14ac:dyDescent="0.25">
      <c r="A12910" s="290"/>
    </row>
    <row r="12911" spans="1:1" x14ac:dyDescent="0.25">
      <c r="A12911" s="290"/>
    </row>
    <row r="12912" spans="1:1" x14ac:dyDescent="0.25">
      <c r="A12912" s="290"/>
    </row>
    <row r="12913" spans="1:1" x14ac:dyDescent="0.25">
      <c r="A12913" s="290"/>
    </row>
    <row r="12914" spans="1:1" x14ac:dyDescent="0.25">
      <c r="A12914" s="290"/>
    </row>
    <row r="12915" spans="1:1" x14ac:dyDescent="0.25">
      <c r="A12915" s="290"/>
    </row>
    <row r="12916" spans="1:1" x14ac:dyDescent="0.25">
      <c r="A12916" s="290"/>
    </row>
    <row r="12917" spans="1:1" x14ac:dyDescent="0.25">
      <c r="A12917" s="290"/>
    </row>
    <row r="12918" spans="1:1" x14ac:dyDescent="0.25">
      <c r="A12918" s="290"/>
    </row>
    <row r="12919" spans="1:1" x14ac:dyDescent="0.25">
      <c r="A12919" s="290"/>
    </row>
    <row r="12920" spans="1:1" x14ac:dyDescent="0.25">
      <c r="A12920" s="290"/>
    </row>
    <row r="12921" spans="1:1" x14ac:dyDescent="0.25">
      <c r="A12921" s="290"/>
    </row>
    <row r="12922" spans="1:1" x14ac:dyDescent="0.25">
      <c r="A12922" s="290"/>
    </row>
    <row r="12923" spans="1:1" x14ac:dyDescent="0.25">
      <c r="A12923" s="290"/>
    </row>
    <row r="12924" spans="1:1" x14ac:dyDescent="0.25">
      <c r="A12924" s="290"/>
    </row>
    <row r="12925" spans="1:1" x14ac:dyDescent="0.25">
      <c r="A12925" s="290"/>
    </row>
    <row r="12926" spans="1:1" x14ac:dyDescent="0.25">
      <c r="A12926" s="290"/>
    </row>
    <row r="12927" spans="1:1" x14ac:dyDescent="0.25">
      <c r="A12927" s="290"/>
    </row>
    <row r="12928" spans="1:1" x14ac:dyDescent="0.25">
      <c r="A12928" s="290"/>
    </row>
    <row r="12929" spans="1:1" x14ac:dyDescent="0.25">
      <c r="A12929" s="290"/>
    </row>
    <row r="12930" spans="1:1" x14ac:dyDescent="0.25">
      <c r="A12930" s="290"/>
    </row>
    <row r="12931" spans="1:1" x14ac:dyDescent="0.25">
      <c r="A12931" s="290"/>
    </row>
    <row r="12932" spans="1:1" x14ac:dyDescent="0.25">
      <c r="A12932" s="290"/>
    </row>
    <row r="12933" spans="1:1" x14ac:dyDescent="0.25">
      <c r="A12933" s="290"/>
    </row>
    <row r="12934" spans="1:1" x14ac:dyDescent="0.25">
      <c r="A12934" s="290"/>
    </row>
    <row r="12935" spans="1:1" x14ac:dyDescent="0.25">
      <c r="A12935" s="290"/>
    </row>
    <row r="12936" spans="1:1" x14ac:dyDescent="0.25">
      <c r="A12936" s="290"/>
    </row>
    <row r="12937" spans="1:1" x14ac:dyDescent="0.25">
      <c r="A12937" s="290"/>
    </row>
    <row r="12938" spans="1:1" x14ac:dyDescent="0.25">
      <c r="A12938" s="290"/>
    </row>
    <row r="12939" spans="1:1" x14ac:dyDescent="0.25">
      <c r="A12939" s="290"/>
    </row>
    <row r="12940" spans="1:1" x14ac:dyDescent="0.25">
      <c r="A12940" s="290"/>
    </row>
    <row r="12941" spans="1:1" x14ac:dyDescent="0.25">
      <c r="A12941" s="290"/>
    </row>
    <row r="12942" spans="1:1" x14ac:dyDescent="0.25">
      <c r="A12942" s="290"/>
    </row>
    <row r="12943" spans="1:1" x14ac:dyDescent="0.25">
      <c r="A12943" s="290"/>
    </row>
    <row r="12944" spans="1:1" x14ac:dyDescent="0.25">
      <c r="A12944" s="290"/>
    </row>
    <row r="12945" spans="1:1" x14ac:dyDescent="0.25">
      <c r="A12945" s="290"/>
    </row>
    <row r="12946" spans="1:1" x14ac:dyDescent="0.25">
      <c r="A12946" s="290"/>
    </row>
    <row r="12947" spans="1:1" x14ac:dyDescent="0.25">
      <c r="A12947" s="290"/>
    </row>
    <row r="12948" spans="1:1" x14ac:dyDescent="0.25">
      <c r="A12948" s="290"/>
    </row>
    <row r="12949" spans="1:1" x14ac:dyDescent="0.25">
      <c r="A12949" s="290"/>
    </row>
    <row r="12950" spans="1:1" x14ac:dyDescent="0.25">
      <c r="A12950" s="290"/>
    </row>
    <row r="12951" spans="1:1" x14ac:dyDescent="0.25">
      <c r="A12951" s="290"/>
    </row>
    <row r="12952" spans="1:1" x14ac:dyDescent="0.25">
      <c r="A12952" s="290"/>
    </row>
    <row r="12953" spans="1:1" x14ac:dyDescent="0.25">
      <c r="A12953" s="290"/>
    </row>
    <row r="12954" spans="1:1" x14ac:dyDescent="0.25">
      <c r="A12954" s="290"/>
    </row>
    <row r="12955" spans="1:1" x14ac:dyDescent="0.25">
      <c r="A12955" s="290"/>
    </row>
    <row r="12956" spans="1:1" x14ac:dyDescent="0.25">
      <c r="A12956" s="290"/>
    </row>
    <row r="12957" spans="1:1" x14ac:dyDescent="0.25">
      <c r="A12957" s="290"/>
    </row>
    <row r="12958" spans="1:1" x14ac:dyDescent="0.25">
      <c r="A12958" s="290"/>
    </row>
    <row r="12959" spans="1:1" x14ac:dyDescent="0.25">
      <c r="A12959" s="290"/>
    </row>
    <row r="12960" spans="1:1" x14ac:dyDescent="0.25">
      <c r="A12960" s="290"/>
    </row>
    <row r="12961" spans="1:1" x14ac:dyDescent="0.25">
      <c r="A12961" s="290"/>
    </row>
    <row r="12962" spans="1:1" x14ac:dyDescent="0.25">
      <c r="A12962" s="290"/>
    </row>
    <row r="12963" spans="1:1" x14ac:dyDescent="0.25">
      <c r="A12963" s="290"/>
    </row>
    <row r="12964" spans="1:1" x14ac:dyDescent="0.25">
      <c r="A12964" s="290"/>
    </row>
    <row r="12965" spans="1:1" x14ac:dyDescent="0.25">
      <c r="A12965" s="290"/>
    </row>
    <row r="12966" spans="1:1" x14ac:dyDescent="0.25">
      <c r="A12966" s="290"/>
    </row>
    <row r="12967" spans="1:1" x14ac:dyDescent="0.25">
      <c r="A12967" s="290"/>
    </row>
    <row r="12968" spans="1:1" x14ac:dyDescent="0.25">
      <c r="A12968" s="290"/>
    </row>
    <row r="12969" spans="1:1" x14ac:dyDescent="0.25">
      <c r="A12969" s="290"/>
    </row>
    <row r="12970" spans="1:1" x14ac:dyDescent="0.25">
      <c r="A12970" s="290"/>
    </row>
    <row r="12971" spans="1:1" x14ac:dyDescent="0.25">
      <c r="A12971" s="290"/>
    </row>
    <row r="12972" spans="1:1" x14ac:dyDescent="0.25">
      <c r="A12972" s="290"/>
    </row>
    <row r="12973" spans="1:1" x14ac:dyDescent="0.25">
      <c r="A12973" s="290"/>
    </row>
    <row r="12974" spans="1:1" x14ac:dyDescent="0.25">
      <c r="A12974" s="290"/>
    </row>
    <row r="12975" spans="1:1" x14ac:dyDescent="0.25">
      <c r="A12975" s="290"/>
    </row>
    <row r="12976" spans="1:1" x14ac:dyDescent="0.25">
      <c r="A12976" s="290"/>
    </row>
    <row r="12977" spans="1:1" x14ac:dyDescent="0.25">
      <c r="A12977" s="290"/>
    </row>
    <row r="12978" spans="1:1" x14ac:dyDescent="0.25">
      <c r="A12978" s="290"/>
    </row>
    <row r="12979" spans="1:1" x14ac:dyDescent="0.25">
      <c r="A12979" s="290"/>
    </row>
    <row r="12980" spans="1:1" x14ac:dyDescent="0.25">
      <c r="A12980" s="290"/>
    </row>
    <row r="12981" spans="1:1" x14ac:dyDescent="0.25">
      <c r="A12981" s="290"/>
    </row>
    <row r="12982" spans="1:1" x14ac:dyDescent="0.25">
      <c r="A12982" s="290"/>
    </row>
    <row r="12983" spans="1:1" x14ac:dyDescent="0.25">
      <c r="A12983" s="290"/>
    </row>
    <row r="12984" spans="1:1" x14ac:dyDescent="0.25">
      <c r="A12984" s="290"/>
    </row>
    <row r="12985" spans="1:1" x14ac:dyDescent="0.25">
      <c r="A12985" s="290"/>
    </row>
    <row r="12986" spans="1:1" x14ac:dyDescent="0.25">
      <c r="A12986" s="290"/>
    </row>
    <row r="12987" spans="1:1" x14ac:dyDescent="0.25">
      <c r="A12987" s="290"/>
    </row>
    <row r="12988" spans="1:1" x14ac:dyDescent="0.25">
      <c r="A12988" s="290"/>
    </row>
    <row r="12989" spans="1:1" x14ac:dyDescent="0.25">
      <c r="A12989" s="290"/>
    </row>
    <row r="12990" spans="1:1" x14ac:dyDescent="0.25">
      <c r="A12990" s="290"/>
    </row>
    <row r="12991" spans="1:1" x14ac:dyDescent="0.25">
      <c r="A12991" s="290"/>
    </row>
    <row r="12992" spans="1:1" x14ac:dyDescent="0.25">
      <c r="A12992" s="290"/>
    </row>
    <row r="12993" spans="1:1" x14ac:dyDescent="0.25">
      <c r="A12993" s="290"/>
    </row>
    <row r="12994" spans="1:1" x14ac:dyDescent="0.25">
      <c r="A12994" s="290"/>
    </row>
    <row r="12995" spans="1:1" x14ac:dyDescent="0.25">
      <c r="A12995" s="290"/>
    </row>
    <row r="12996" spans="1:1" x14ac:dyDescent="0.25">
      <c r="A12996" s="290"/>
    </row>
    <row r="12997" spans="1:1" x14ac:dyDescent="0.25">
      <c r="A12997" s="290"/>
    </row>
    <row r="12998" spans="1:1" x14ac:dyDescent="0.25">
      <c r="A12998" s="290"/>
    </row>
    <row r="12999" spans="1:1" x14ac:dyDescent="0.25">
      <c r="A12999" s="290"/>
    </row>
    <row r="13000" spans="1:1" x14ac:dyDescent="0.25">
      <c r="A13000" s="290"/>
    </row>
    <row r="13001" spans="1:1" x14ac:dyDescent="0.25">
      <c r="A13001" s="290"/>
    </row>
    <row r="13002" spans="1:1" x14ac:dyDescent="0.25">
      <c r="A13002" s="290"/>
    </row>
    <row r="13003" spans="1:1" x14ac:dyDescent="0.25">
      <c r="A13003" s="290"/>
    </row>
    <row r="13004" spans="1:1" x14ac:dyDescent="0.25">
      <c r="A13004" s="290"/>
    </row>
    <row r="13005" spans="1:1" x14ac:dyDescent="0.25">
      <c r="A13005" s="290"/>
    </row>
    <row r="13006" spans="1:1" x14ac:dyDescent="0.25">
      <c r="A13006" s="290"/>
    </row>
    <row r="13007" spans="1:1" x14ac:dyDescent="0.25">
      <c r="A13007" s="290"/>
    </row>
    <row r="13008" spans="1:1" x14ac:dyDescent="0.25">
      <c r="A13008" s="290"/>
    </row>
    <row r="13009" spans="1:1" x14ac:dyDescent="0.25">
      <c r="A13009" s="290"/>
    </row>
    <row r="13010" spans="1:1" x14ac:dyDescent="0.25">
      <c r="A13010" s="290"/>
    </row>
    <row r="13011" spans="1:1" x14ac:dyDescent="0.25">
      <c r="A13011" s="290"/>
    </row>
    <row r="13012" spans="1:1" x14ac:dyDescent="0.25">
      <c r="A13012" s="290"/>
    </row>
    <row r="13013" spans="1:1" x14ac:dyDescent="0.25">
      <c r="A13013" s="290"/>
    </row>
    <row r="13014" spans="1:1" x14ac:dyDescent="0.25">
      <c r="A13014" s="290"/>
    </row>
    <row r="13015" spans="1:1" x14ac:dyDescent="0.25">
      <c r="A13015" s="290"/>
    </row>
    <row r="13016" spans="1:1" x14ac:dyDescent="0.25">
      <c r="A13016" s="290"/>
    </row>
    <row r="13017" spans="1:1" x14ac:dyDescent="0.25">
      <c r="A13017" s="290"/>
    </row>
    <row r="13018" spans="1:1" x14ac:dyDescent="0.25">
      <c r="A13018" s="290"/>
    </row>
    <row r="13019" spans="1:1" x14ac:dyDescent="0.25">
      <c r="A13019" s="290"/>
    </row>
    <row r="13020" spans="1:1" x14ac:dyDescent="0.25">
      <c r="A13020" s="290"/>
    </row>
    <row r="13021" spans="1:1" x14ac:dyDescent="0.25">
      <c r="A13021" s="290"/>
    </row>
    <row r="13022" spans="1:1" x14ac:dyDescent="0.25">
      <c r="A13022" s="290"/>
    </row>
    <row r="13023" spans="1:1" x14ac:dyDescent="0.25">
      <c r="A13023" s="290"/>
    </row>
    <row r="13024" spans="1:1" x14ac:dyDescent="0.25">
      <c r="A13024" s="290"/>
    </row>
    <row r="13025" spans="1:1" x14ac:dyDescent="0.25">
      <c r="A13025" s="290"/>
    </row>
    <row r="13026" spans="1:1" x14ac:dyDescent="0.25">
      <c r="A13026" s="290"/>
    </row>
    <row r="13027" spans="1:1" x14ac:dyDescent="0.25">
      <c r="A13027" s="290"/>
    </row>
    <row r="13028" spans="1:1" x14ac:dyDescent="0.25">
      <c r="A13028" s="290"/>
    </row>
    <row r="13029" spans="1:1" x14ac:dyDescent="0.25">
      <c r="A13029" s="290"/>
    </row>
    <row r="13030" spans="1:1" x14ac:dyDescent="0.25">
      <c r="A13030" s="290"/>
    </row>
    <row r="13031" spans="1:1" x14ac:dyDescent="0.25">
      <c r="A13031" s="290"/>
    </row>
    <row r="13032" spans="1:1" x14ac:dyDescent="0.25">
      <c r="A13032" s="290"/>
    </row>
    <row r="13033" spans="1:1" x14ac:dyDescent="0.25">
      <c r="A13033" s="290"/>
    </row>
    <row r="13034" spans="1:1" x14ac:dyDescent="0.25">
      <c r="A13034" s="290"/>
    </row>
    <row r="13035" spans="1:1" x14ac:dyDescent="0.25">
      <c r="A13035" s="290"/>
    </row>
    <row r="13036" spans="1:1" x14ac:dyDescent="0.25">
      <c r="A13036" s="290"/>
    </row>
    <row r="13037" spans="1:1" x14ac:dyDescent="0.25">
      <c r="A13037" s="290"/>
    </row>
    <row r="13038" spans="1:1" x14ac:dyDescent="0.25">
      <c r="A13038" s="290"/>
    </row>
    <row r="13039" spans="1:1" x14ac:dyDescent="0.25">
      <c r="A13039" s="290"/>
    </row>
    <row r="13040" spans="1:1" x14ac:dyDescent="0.25">
      <c r="A13040" s="290"/>
    </row>
    <row r="13041" spans="1:1" x14ac:dyDescent="0.25">
      <c r="A13041" s="290"/>
    </row>
    <row r="13042" spans="1:1" x14ac:dyDescent="0.25">
      <c r="A13042" s="290"/>
    </row>
    <row r="13043" spans="1:1" x14ac:dyDescent="0.25">
      <c r="A13043" s="290"/>
    </row>
    <row r="13044" spans="1:1" x14ac:dyDescent="0.25">
      <c r="A13044" s="290"/>
    </row>
    <row r="13045" spans="1:1" x14ac:dyDescent="0.25">
      <c r="A13045" s="290"/>
    </row>
    <row r="13046" spans="1:1" x14ac:dyDescent="0.25">
      <c r="A13046" s="290"/>
    </row>
    <row r="13047" spans="1:1" x14ac:dyDescent="0.25">
      <c r="A13047" s="290"/>
    </row>
    <row r="13048" spans="1:1" x14ac:dyDescent="0.25">
      <c r="A13048" s="290"/>
    </row>
    <row r="13049" spans="1:1" x14ac:dyDescent="0.25">
      <c r="A13049" s="290"/>
    </row>
    <row r="13050" spans="1:1" x14ac:dyDescent="0.25">
      <c r="A13050" s="290"/>
    </row>
    <row r="13051" spans="1:1" x14ac:dyDescent="0.25">
      <c r="A13051" s="290"/>
    </row>
    <row r="13052" spans="1:1" x14ac:dyDescent="0.25">
      <c r="A13052" s="290"/>
    </row>
    <row r="13053" spans="1:1" x14ac:dyDescent="0.25">
      <c r="A13053" s="290"/>
    </row>
    <row r="13054" spans="1:1" x14ac:dyDescent="0.25">
      <c r="A13054" s="290"/>
    </row>
    <row r="13055" spans="1:1" x14ac:dyDescent="0.25">
      <c r="A13055" s="290"/>
    </row>
    <row r="13056" spans="1:1" x14ac:dyDescent="0.25">
      <c r="A13056" s="290"/>
    </row>
    <row r="13057" spans="1:1" x14ac:dyDescent="0.25">
      <c r="A13057" s="290"/>
    </row>
    <row r="13058" spans="1:1" x14ac:dyDescent="0.25">
      <c r="A13058" s="290"/>
    </row>
    <row r="13059" spans="1:1" x14ac:dyDescent="0.25">
      <c r="A13059" s="290"/>
    </row>
    <row r="13060" spans="1:1" x14ac:dyDescent="0.25">
      <c r="A13060" s="290"/>
    </row>
    <row r="13061" spans="1:1" x14ac:dyDescent="0.25">
      <c r="A13061" s="290"/>
    </row>
    <row r="13062" spans="1:1" x14ac:dyDescent="0.25">
      <c r="A13062" s="290"/>
    </row>
    <row r="13063" spans="1:1" x14ac:dyDescent="0.25">
      <c r="A13063" s="290"/>
    </row>
    <row r="13064" spans="1:1" x14ac:dyDescent="0.25">
      <c r="A13064" s="290"/>
    </row>
    <row r="13065" spans="1:1" x14ac:dyDescent="0.25">
      <c r="A13065" s="290"/>
    </row>
    <row r="13066" spans="1:1" x14ac:dyDescent="0.25">
      <c r="A13066" s="290"/>
    </row>
    <row r="13067" spans="1:1" x14ac:dyDescent="0.25">
      <c r="A13067" s="290"/>
    </row>
    <row r="13068" spans="1:1" x14ac:dyDescent="0.25">
      <c r="A13068" s="290"/>
    </row>
    <row r="13069" spans="1:1" x14ac:dyDescent="0.25">
      <c r="A13069" s="290"/>
    </row>
    <row r="13070" spans="1:1" x14ac:dyDescent="0.25">
      <c r="A13070" s="290"/>
    </row>
    <row r="13071" spans="1:1" x14ac:dyDescent="0.25">
      <c r="A13071" s="290"/>
    </row>
    <row r="13072" spans="1:1" x14ac:dyDescent="0.25">
      <c r="A13072" s="290"/>
    </row>
    <row r="13073" spans="1:1" x14ac:dyDescent="0.25">
      <c r="A13073" s="290"/>
    </row>
    <row r="13074" spans="1:1" x14ac:dyDescent="0.25">
      <c r="A13074" s="290"/>
    </row>
    <row r="13075" spans="1:1" x14ac:dyDescent="0.25">
      <c r="A13075" s="290"/>
    </row>
    <row r="13076" spans="1:1" x14ac:dyDescent="0.25">
      <c r="A13076" s="290"/>
    </row>
    <row r="13077" spans="1:1" x14ac:dyDescent="0.25">
      <c r="A13077" s="290"/>
    </row>
    <row r="13078" spans="1:1" x14ac:dyDescent="0.25">
      <c r="A13078" s="290"/>
    </row>
    <row r="13079" spans="1:1" x14ac:dyDescent="0.25">
      <c r="A13079" s="290"/>
    </row>
    <row r="13080" spans="1:1" x14ac:dyDescent="0.25">
      <c r="A13080" s="290"/>
    </row>
    <row r="13081" spans="1:1" x14ac:dyDescent="0.25">
      <c r="A13081" s="290"/>
    </row>
    <row r="13082" spans="1:1" x14ac:dyDescent="0.25">
      <c r="A13082" s="290"/>
    </row>
    <row r="13083" spans="1:1" x14ac:dyDescent="0.25">
      <c r="A13083" s="290"/>
    </row>
    <row r="13084" spans="1:1" x14ac:dyDescent="0.25">
      <c r="A13084" s="290"/>
    </row>
    <row r="13085" spans="1:1" x14ac:dyDescent="0.25">
      <c r="A13085" s="290"/>
    </row>
    <row r="13086" spans="1:1" x14ac:dyDescent="0.25">
      <c r="A13086" s="290"/>
    </row>
    <row r="13087" spans="1:1" x14ac:dyDescent="0.25">
      <c r="A13087" s="290"/>
    </row>
    <row r="13088" spans="1:1" x14ac:dyDescent="0.25">
      <c r="A13088" s="290"/>
    </row>
    <row r="13089" spans="1:1" x14ac:dyDescent="0.25">
      <c r="A13089" s="290"/>
    </row>
    <row r="13090" spans="1:1" x14ac:dyDescent="0.25">
      <c r="A13090" s="290"/>
    </row>
    <row r="13091" spans="1:1" x14ac:dyDescent="0.25">
      <c r="A13091" s="290"/>
    </row>
    <row r="13092" spans="1:1" x14ac:dyDescent="0.25">
      <c r="A13092" s="290"/>
    </row>
    <row r="13093" spans="1:1" x14ac:dyDescent="0.25">
      <c r="A13093" s="290"/>
    </row>
    <row r="13094" spans="1:1" x14ac:dyDescent="0.25">
      <c r="A13094" s="290"/>
    </row>
    <row r="13095" spans="1:1" x14ac:dyDescent="0.25">
      <c r="A13095" s="290"/>
    </row>
    <row r="13096" spans="1:1" x14ac:dyDescent="0.25">
      <c r="A13096" s="290"/>
    </row>
    <row r="13097" spans="1:1" x14ac:dyDescent="0.25">
      <c r="A13097" s="290"/>
    </row>
    <row r="13098" spans="1:1" x14ac:dyDescent="0.25">
      <c r="A13098" s="290"/>
    </row>
    <row r="13099" spans="1:1" x14ac:dyDescent="0.25">
      <c r="A13099" s="290"/>
    </row>
    <row r="13100" spans="1:1" x14ac:dyDescent="0.25">
      <c r="A13100" s="290"/>
    </row>
    <row r="13101" spans="1:1" x14ac:dyDescent="0.25">
      <c r="A13101" s="290"/>
    </row>
    <row r="13102" spans="1:1" x14ac:dyDescent="0.25">
      <c r="A13102" s="290"/>
    </row>
    <row r="13103" spans="1:1" x14ac:dyDescent="0.25">
      <c r="A13103" s="290"/>
    </row>
    <row r="13104" spans="1:1" x14ac:dyDescent="0.25">
      <c r="A13104" s="290"/>
    </row>
    <row r="13105" spans="1:1" x14ac:dyDescent="0.25">
      <c r="A13105" s="290"/>
    </row>
    <row r="13106" spans="1:1" x14ac:dyDescent="0.25">
      <c r="A13106" s="290"/>
    </row>
    <row r="13107" spans="1:1" x14ac:dyDescent="0.25">
      <c r="A13107" s="290"/>
    </row>
    <row r="13108" spans="1:1" x14ac:dyDescent="0.25">
      <c r="A13108" s="290"/>
    </row>
    <row r="13109" spans="1:1" x14ac:dyDescent="0.25">
      <c r="A13109" s="290"/>
    </row>
    <row r="13110" spans="1:1" x14ac:dyDescent="0.25">
      <c r="A13110" s="290"/>
    </row>
    <row r="13111" spans="1:1" x14ac:dyDescent="0.25">
      <c r="A13111" s="290"/>
    </row>
    <row r="13112" spans="1:1" x14ac:dyDescent="0.25">
      <c r="A13112" s="290"/>
    </row>
    <row r="13113" spans="1:1" x14ac:dyDescent="0.25">
      <c r="A13113" s="290"/>
    </row>
    <row r="13114" spans="1:1" x14ac:dyDescent="0.25">
      <c r="A13114" s="290"/>
    </row>
    <row r="13115" spans="1:1" x14ac:dyDescent="0.25">
      <c r="A13115" s="290"/>
    </row>
    <row r="13116" spans="1:1" x14ac:dyDescent="0.25">
      <c r="A13116" s="290"/>
    </row>
    <row r="13117" spans="1:1" x14ac:dyDescent="0.25">
      <c r="A13117" s="290"/>
    </row>
    <row r="13118" spans="1:1" x14ac:dyDescent="0.25">
      <c r="A13118" s="290"/>
    </row>
    <row r="13119" spans="1:1" x14ac:dyDescent="0.25">
      <c r="A13119" s="290"/>
    </row>
    <row r="13120" spans="1:1" x14ac:dyDescent="0.25">
      <c r="A13120" s="290"/>
    </row>
    <row r="13121" spans="1:1" x14ac:dyDescent="0.25">
      <c r="A13121" s="290"/>
    </row>
    <row r="13122" spans="1:1" x14ac:dyDescent="0.25">
      <c r="A13122" s="290"/>
    </row>
    <row r="13123" spans="1:1" x14ac:dyDescent="0.25">
      <c r="A13123" s="290"/>
    </row>
    <row r="13124" spans="1:1" x14ac:dyDescent="0.25">
      <c r="A13124" s="290"/>
    </row>
    <row r="13125" spans="1:1" x14ac:dyDescent="0.25">
      <c r="A13125" s="290"/>
    </row>
    <row r="13126" spans="1:1" x14ac:dyDescent="0.25">
      <c r="A13126" s="290"/>
    </row>
    <row r="13127" spans="1:1" x14ac:dyDescent="0.25">
      <c r="A13127" s="290"/>
    </row>
    <row r="13128" spans="1:1" x14ac:dyDescent="0.25">
      <c r="A13128" s="290"/>
    </row>
    <row r="13129" spans="1:1" x14ac:dyDescent="0.25">
      <c r="A13129" s="290"/>
    </row>
    <row r="13130" spans="1:1" x14ac:dyDescent="0.25">
      <c r="A13130" s="290"/>
    </row>
    <row r="13131" spans="1:1" x14ac:dyDescent="0.25">
      <c r="A13131" s="290"/>
    </row>
    <row r="13132" spans="1:1" x14ac:dyDescent="0.25">
      <c r="A13132" s="290"/>
    </row>
    <row r="13133" spans="1:1" x14ac:dyDescent="0.25">
      <c r="A13133" s="290"/>
    </row>
    <row r="13134" spans="1:1" x14ac:dyDescent="0.25">
      <c r="A13134" s="290"/>
    </row>
    <row r="13135" spans="1:1" x14ac:dyDescent="0.25">
      <c r="A13135" s="290"/>
    </row>
    <row r="13136" spans="1:1" x14ac:dyDescent="0.25">
      <c r="A13136" s="290"/>
    </row>
    <row r="13137" spans="1:1" x14ac:dyDescent="0.25">
      <c r="A13137" s="290"/>
    </row>
    <row r="13138" spans="1:1" x14ac:dyDescent="0.25">
      <c r="A13138" s="290"/>
    </row>
    <row r="13139" spans="1:1" x14ac:dyDescent="0.25">
      <c r="A13139" s="290"/>
    </row>
    <row r="13140" spans="1:1" x14ac:dyDescent="0.25">
      <c r="A13140" s="290"/>
    </row>
    <row r="13141" spans="1:1" x14ac:dyDescent="0.25">
      <c r="A13141" s="290"/>
    </row>
    <row r="13142" spans="1:1" x14ac:dyDescent="0.25">
      <c r="A13142" s="290"/>
    </row>
    <row r="13143" spans="1:1" x14ac:dyDescent="0.25">
      <c r="A13143" s="290"/>
    </row>
    <row r="13144" spans="1:1" x14ac:dyDescent="0.25">
      <c r="A13144" s="290"/>
    </row>
    <row r="13145" spans="1:1" x14ac:dyDescent="0.25">
      <c r="A13145" s="290"/>
    </row>
    <row r="13146" spans="1:1" x14ac:dyDescent="0.25">
      <c r="A13146" s="290"/>
    </row>
    <row r="13147" spans="1:1" x14ac:dyDescent="0.25">
      <c r="A13147" s="290"/>
    </row>
    <row r="13148" spans="1:1" x14ac:dyDescent="0.25">
      <c r="A13148" s="290"/>
    </row>
    <row r="13149" spans="1:1" x14ac:dyDescent="0.25">
      <c r="A13149" s="290"/>
    </row>
    <row r="13150" spans="1:1" x14ac:dyDescent="0.25">
      <c r="A13150" s="290"/>
    </row>
    <row r="13151" spans="1:1" x14ac:dyDescent="0.25">
      <c r="A13151" s="290"/>
    </row>
    <row r="13152" spans="1:1" x14ac:dyDescent="0.25">
      <c r="A13152" s="290"/>
    </row>
    <row r="13153" spans="1:1" x14ac:dyDescent="0.25">
      <c r="A13153" s="290"/>
    </row>
    <row r="13154" spans="1:1" x14ac:dyDescent="0.25">
      <c r="A13154" s="290"/>
    </row>
    <row r="13155" spans="1:1" x14ac:dyDescent="0.25">
      <c r="A13155" s="290"/>
    </row>
    <row r="13156" spans="1:1" x14ac:dyDescent="0.25">
      <c r="A13156" s="290"/>
    </row>
    <row r="13157" spans="1:1" x14ac:dyDescent="0.25">
      <c r="A13157" s="290"/>
    </row>
    <row r="13158" spans="1:1" x14ac:dyDescent="0.25">
      <c r="A13158" s="290"/>
    </row>
    <row r="13159" spans="1:1" x14ac:dyDescent="0.25">
      <c r="A13159" s="290"/>
    </row>
    <row r="13160" spans="1:1" x14ac:dyDescent="0.25">
      <c r="A13160" s="290"/>
    </row>
    <row r="13161" spans="1:1" x14ac:dyDescent="0.25">
      <c r="A13161" s="290"/>
    </row>
    <row r="13162" spans="1:1" x14ac:dyDescent="0.25">
      <c r="A13162" s="290"/>
    </row>
    <row r="13163" spans="1:1" x14ac:dyDescent="0.25">
      <c r="A13163" s="290"/>
    </row>
    <row r="13164" spans="1:1" x14ac:dyDescent="0.25">
      <c r="A13164" s="290"/>
    </row>
    <row r="13165" spans="1:1" x14ac:dyDescent="0.25">
      <c r="A13165" s="290"/>
    </row>
    <row r="13166" spans="1:1" x14ac:dyDescent="0.25">
      <c r="A13166" s="290"/>
    </row>
    <row r="13167" spans="1:1" x14ac:dyDescent="0.25">
      <c r="A13167" s="290"/>
    </row>
    <row r="13168" spans="1:1" x14ac:dyDescent="0.25">
      <c r="A13168" s="290"/>
    </row>
    <row r="13169" spans="1:1" x14ac:dyDescent="0.25">
      <c r="A13169" s="290"/>
    </row>
    <row r="13170" spans="1:1" x14ac:dyDescent="0.25">
      <c r="A13170" s="290"/>
    </row>
    <row r="13171" spans="1:1" x14ac:dyDescent="0.25">
      <c r="A13171" s="290"/>
    </row>
    <row r="13172" spans="1:1" x14ac:dyDescent="0.25">
      <c r="A13172" s="290"/>
    </row>
    <row r="13173" spans="1:1" x14ac:dyDescent="0.25">
      <c r="A13173" s="290"/>
    </row>
    <row r="13174" spans="1:1" x14ac:dyDescent="0.25">
      <c r="A13174" s="290"/>
    </row>
    <row r="13175" spans="1:1" x14ac:dyDescent="0.25">
      <c r="A13175" s="290"/>
    </row>
    <row r="13176" spans="1:1" x14ac:dyDescent="0.25">
      <c r="A13176" s="290"/>
    </row>
    <row r="13177" spans="1:1" x14ac:dyDescent="0.25">
      <c r="A13177" s="290"/>
    </row>
    <row r="13178" spans="1:1" x14ac:dyDescent="0.25">
      <c r="A13178" s="290"/>
    </row>
    <row r="13179" spans="1:1" x14ac:dyDescent="0.25">
      <c r="A13179" s="290"/>
    </row>
    <row r="13180" spans="1:1" x14ac:dyDescent="0.25">
      <c r="A13180" s="290"/>
    </row>
    <row r="13181" spans="1:1" x14ac:dyDescent="0.25">
      <c r="A13181" s="290"/>
    </row>
    <row r="13182" spans="1:1" x14ac:dyDescent="0.25">
      <c r="A13182" s="290"/>
    </row>
    <row r="13183" spans="1:1" x14ac:dyDescent="0.25">
      <c r="A13183" s="290"/>
    </row>
    <row r="13184" spans="1:1" x14ac:dyDescent="0.25">
      <c r="A13184" s="290"/>
    </row>
    <row r="13185" spans="1:1" x14ac:dyDescent="0.25">
      <c r="A13185" s="290"/>
    </row>
    <row r="13186" spans="1:1" x14ac:dyDescent="0.25">
      <c r="A13186" s="290"/>
    </row>
    <row r="13187" spans="1:1" x14ac:dyDescent="0.25">
      <c r="A13187" s="290"/>
    </row>
    <row r="13188" spans="1:1" x14ac:dyDescent="0.25">
      <c r="A13188" s="290"/>
    </row>
    <row r="13189" spans="1:1" x14ac:dyDescent="0.25">
      <c r="A13189" s="290"/>
    </row>
    <row r="13190" spans="1:1" x14ac:dyDescent="0.25">
      <c r="A13190" s="290"/>
    </row>
    <row r="13191" spans="1:1" x14ac:dyDescent="0.25">
      <c r="A13191" s="290"/>
    </row>
    <row r="13192" spans="1:1" x14ac:dyDescent="0.25">
      <c r="A13192" s="290"/>
    </row>
    <row r="13193" spans="1:1" x14ac:dyDescent="0.25">
      <c r="A13193" s="290"/>
    </row>
    <row r="13194" spans="1:1" x14ac:dyDescent="0.25">
      <c r="A13194" s="290"/>
    </row>
    <row r="13195" spans="1:1" x14ac:dyDescent="0.25">
      <c r="A13195" s="290"/>
    </row>
    <row r="13196" spans="1:1" x14ac:dyDescent="0.25">
      <c r="A13196" s="290"/>
    </row>
    <row r="13197" spans="1:1" x14ac:dyDescent="0.25">
      <c r="A13197" s="290"/>
    </row>
    <row r="13198" spans="1:1" x14ac:dyDescent="0.25">
      <c r="A13198" s="290"/>
    </row>
    <row r="13199" spans="1:1" x14ac:dyDescent="0.25">
      <c r="A13199" s="290"/>
    </row>
    <row r="13200" spans="1:1" x14ac:dyDescent="0.25">
      <c r="A13200" s="290"/>
    </row>
    <row r="13201" spans="1:1" x14ac:dyDescent="0.25">
      <c r="A13201" s="290"/>
    </row>
    <row r="13202" spans="1:1" x14ac:dyDescent="0.25">
      <c r="A13202" s="290"/>
    </row>
    <row r="13203" spans="1:1" x14ac:dyDescent="0.25">
      <c r="A13203" s="290"/>
    </row>
    <row r="13204" spans="1:1" x14ac:dyDescent="0.25">
      <c r="A13204" s="290"/>
    </row>
    <row r="13205" spans="1:1" x14ac:dyDescent="0.25">
      <c r="A13205" s="290"/>
    </row>
    <row r="13206" spans="1:1" x14ac:dyDescent="0.25">
      <c r="A13206" s="290"/>
    </row>
    <row r="13207" spans="1:1" x14ac:dyDescent="0.25">
      <c r="A13207" s="290"/>
    </row>
    <row r="13208" spans="1:1" x14ac:dyDescent="0.25">
      <c r="A13208" s="290"/>
    </row>
    <row r="13209" spans="1:1" x14ac:dyDescent="0.25">
      <c r="A13209" s="290"/>
    </row>
    <row r="13210" spans="1:1" x14ac:dyDescent="0.25">
      <c r="A13210" s="290"/>
    </row>
    <row r="13211" spans="1:1" x14ac:dyDescent="0.25">
      <c r="A13211" s="290"/>
    </row>
    <row r="13212" spans="1:1" x14ac:dyDescent="0.25">
      <c r="A13212" s="290"/>
    </row>
    <row r="13213" spans="1:1" x14ac:dyDescent="0.25">
      <c r="A13213" s="290"/>
    </row>
    <row r="13214" spans="1:1" x14ac:dyDescent="0.25">
      <c r="A13214" s="290"/>
    </row>
    <row r="13215" spans="1:1" x14ac:dyDescent="0.25">
      <c r="A13215" s="290"/>
    </row>
    <row r="13216" spans="1:1" x14ac:dyDescent="0.25">
      <c r="A13216" s="290"/>
    </row>
    <row r="13217" spans="1:1" x14ac:dyDescent="0.25">
      <c r="A13217" s="290"/>
    </row>
    <row r="13218" spans="1:1" x14ac:dyDescent="0.25">
      <c r="A13218" s="290"/>
    </row>
    <row r="13219" spans="1:1" x14ac:dyDescent="0.25">
      <c r="A13219" s="290"/>
    </row>
    <row r="13220" spans="1:1" x14ac:dyDescent="0.25">
      <c r="A13220" s="290"/>
    </row>
    <row r="13221" spans="1:1" x14ac:dyDescent="0.25">
      <c r="A13221" s="290"/>
    </row>
    <row r="13222" spans="1:1" x14ac:dyDescent="0.25">
      <c r="A13222" s="290"/>
    </row>
    <row r="13223" spans="1:1" x14ac:dyDescent="0.25">
      <c r="A13223" s="290"/>
    </row>
    <row r="13224" spans="1:1" x14ac:dyDescent="0.25">
      <c r="A13224" s="290"/>
    </row>
    <row r="13225" spans="1:1" x14ac:dyDescent="0.25">
      <c r="A13225" s="290"/>
    </row>
    <row r="13226" spans="1:1" x14ac:dyDescent="0.25">
      <c r="A13226" s="290"/>
    </row>
    <row r="13227" spans="1:1" x14ac:dyDescent="0.25">
      <c r="A13227" s="290"/>
    </row>
    <row r="13228" spans="1:1" x14ac:dyDescent="0.25">
      <c r="A13228" s="290"/>
    </row>
    <row r="13229" spans="1:1" x14ac:dyDescent="0.25">
      <c r="A13229" s="290"/>
    </row>
    <row r="13230" spans="1:1" x14ac:dyDescent="0.25">
      <c r="A13230" s="290"/>
    </row>
    <row r="13231" spans="1:1" x14ac:dyDescent="0.25">
      <c r="A13231" s="290"/>
    </row>
    <row r="13232" spans="1:1" x14ac:dyDescent="0.25">
      <c r="A13232" s="290"/>
    </row>
    <row r="13233" spans="1:1" x14ac:dyDescent="0.25">
      <c r="A13233" s="290"/>
    </row>
    <row r="13234" spans="1:1" x14ac:dyDescent="0.25">
      <c r="A13234" s="290"/>
    </row>
    <row r="13235" spans="1:1" x14ac:dyDescent="0.25">
      <c r="A13235" s="290"/>
    </row>
    <row r="13236" spans="1:1" x14ac:dyDescent="0.25">
      <c r="A13236" s="290"/>
    </row>
    <row r="13237" spans="1:1" x14ac:dyDescent="0.25">
      <c r="A13237" s="290"/>
    </row>
    <row r="13238" spans="1:1" x14ac:dyDescent="0.25">
      <c r="A13238" s="290"/>
    </row>
    <row r="13239" spans="1:1" x14ac:dyDescent="0.25">
      <c r="A13239" s="290"/>
    </row>
    <row r="13240" spans="1:1" x14ac:dyDescent="0.25">
      <c r="A13240" s="290"/>
    </row>
    <row r="13241" spans="1:1" x14ac:dyDescent="0.25">
      <c r="A13241" s="290"/>
    </row>
    <row r="13242" spans="1:1" x14ac:dyDescent="0.25">
      <c r="A13242" s="290"/>
    </row>
    <row r="13243" spans="1:1" x14ac:dyDescent="0.25">
      <c r="A13243" s="290"/>
    </row>
    <row r="13244" spans="1:1" x14ac:dyDescent="0.25">
      <c r="A13244" s="290"/>
    </row>
    <row r="13245" spans="1:1" x14ac:dyDescent="0.25">
      <c r="A13245" s="290"/>
    </row>
    <row r="13246" spans="1:1" x14ac:dyDescent="0.25">
      <c r="A13246" s="290"/>
    </row>
    <row r="13247" spans="1:1" x14ac:dyDescent="0.25">
      <c r="A13247" s="290"/>
    </row>
    <row r="13248" spans="1:1" x14ac:dyDescent="0.25">
      <c r="A13248" s="290"/>
    </row>
    <row r="13249" spans="1:1" x14ac:dyDescent="0.25">
      <c r="A13249" s="290"/>
    </row>
    <row r="13250" spans="1:1" x14ac:dyDescent="0.25">
      <c r="A13250" s="290"/>
    </row>
    <row r="13251" spans="1:1" x14ac:dyDescent="0.25">
      <c r="A13251" s="290"/>
    </row>
    <row r="13252" spans="1:1" x14ac:dyDescent="0.25">
      <c r="A13252" s="290"/>
    </row>
    <row r="13253" spans="1:1" x14ac:dyDescent="0.25">
      <c r="A13253" s="290"/>
    </row>
    <row r="13254" spans="1:1" x14ac:dyDescent="0.25">
      <c r="A13254" s="290"/>
    </row>
    <row r="13255" spans="1:1" x14ac:dyDescent="0.25">
      <c r="A13255" s="290"/>
    </row>
    <row r="13256" spans="1:1" x14ac:dyDescent="0.25">
      <c r="A13256" s="290"/>
    </row>
    <row r="13257" spans="1:1" x14ac:dyDescent="0.25">
      <c r="A13257" s="290"/>
    </row>
    <row r="13258" spans="1:1" x14ac:dyDescent="0.25">
      <c r="A13258" s="290"/>
    </row>
    <row r="13259" spans="1:1" x14ac:dyDescent="0.25">
      <c r="A13259" s="290"/>
    </row>
    <row r="13260" spans="1:1" x14ac:dyDescent="0.25">
      <c r="A13260" s="290"/>
    </row>
    <row r="13261" spans="1:1" x14ac:dyDescent="0.25">
      <c r="A13261" s="290"/>
    </row>
    <row r="13262" spans="1:1" x14ac:dyDescent="0.25">
      <c r="A13262" s="290"/>
    </row>
    <row r="13263" spans="1:1" x14ac:dyDescent="0.25">
      <c r="A13263" s="290"/>
    </row>
    <row r="13264" spans="1:1" x14ac:dyDescent="0.25">
      <c r="A13264" s="290"/>
    </row>
    <row r="13265" spans="1:1" x14ac:dyDescent="0.25">
      <c r="A13265" s="290"/>
    </row>
    <row r="13266" spans="1:1" x14ac:dyDescent="0.25">
      <c r="A13266" s="290"/>
    </row>
    <row r="13267" spans="1:1" x14ac:dyDescent="0.25">
      <c r="A13267" s="290"/>
    </row>
    <row r="13268" spans="1:1" x14ac:dyDescent="0.25">
      <c r="A13268" s="290"/>
    </row>
    <row r="13269" spans="1:1" x14ac:dyDescent="0.25">
      <c r="A13269" s="290"/>
    </row>
    <row r="13270" spans="1:1" x14ac:dyDescent="0.25">
      <c r="A13270" s="290"/>
    </row>
    <row r="13271" spans="1:1" x14ac:dyDescent="0.25">
      <c r="A13271" s="290"/>
    </row>
    <row r="13272" spans="1:1" x14ac:dyDescent="0.25">
      <c r="A13272" s="290"/>
    </row>
    <row r="13273" spans="1:1" x14ac:dyDescent="0.25">
      <c r="A13273" s="290"/>
    </row>
    <row r="13274" spans="1:1" x14ac:dyDescent="0.25">
      <c r="A13274" s="290"/>
    </row>
    <row r="13275" spans="1:1" x14ac:dyDescent="0.25">
      <c r="A13275" s="290"/>
    </row>
    <row r="13276" spans="1:1" x14ac:dyDescent="0.25">
      <c r="A13276" s="290"/>
    </row>
    <row r="13277" spans="1:1" x14ac:dyDescent="0.25">
      <c r="A13277" s="290"/>
    </row>
    <row r="13278" spans="1:1" x14ac:dyDescent="0.25">
      <c r="A13278" s="290"/>
    </row>
    <row r="13279" spans="1:1" x14ac:dyDescent="0.25">
      <c r="A13279" s="290"/>
    </row>
    <row r="13280" spans="1:1" x14ac:dyDescent="0.25">
      <c r="A13280" s="290"/>
    </row>
    <row r="13281" spans="1:1" x14ac:dyDescent="0.25">
      <c r="A13281" s="290"/>
    </row>
    <row r="13282" spans="1:1" x14ac:dyDescent="0.25">
      <c r="A13282" s="290"/>
    </row>
    <row r="13283" spans="1:1" x14ac:dyDescent="0.25">
      <c r="A13283" s="290"/>
    </row>
    <row r="13284" spans="1:1" x14ac:dyDescent="0.25">
      <c r="A13284" s="290"/>
    </row>
    <row r="13285" spans="1:1" x14ac:dyDescent="0.25">
      <c r="A13285" s="290"/>
    </row>
    <row r="13286" spans="1:1" x14ac:dyDescent="0.25">
      <c r="A13286" s="290"/>
    </row>
    <row r="13287" spans="1:1" x14ac:dyDescent="0.25">
      <c r="A13287" s="290"/>
    </row>
    <row r="13288" spans="1:1" x14ac:dyDescent="0.25">
      <c r="A13288" s="290"/>
    </row>
    <row r="13289" spans="1:1" x14ac:dyDescent="0.25">
      <c r="A13289" s="290"/>
    </row>
    <row r="13290" spans="1:1" x14ac:dyDescent="0.25">
      <c r="A13290" s="290"/>
    </row>
    <row r="13291" spans="1:1" x14ac:dyDescent="0.25">
      <c r="A13291" s="290"/>
    </row>
    <row r="13292" spans="1:1" x14ac:dyDescent="0.25">
      <c r="A13292" s="290"/>
    </row>
    <row r="13293" spans="1:1" x14ac:dyDescent="0.25">
      <c r="A13293" s="290"/>
    </row>
    <row r="13294" spans="1:1" x14ac:dyDescent="0.25">
      <c r="A13294" s="290"/>
    </row>
    <row r="13295" spans="1:1" x14ac:dyDescent="0.25">
      <c r="A13295" s="290"/>
    </row>
    <row r="13296" spans="1:1" x14ac:dyDescent="0.25">
      <c r="A13296" s="290"/>
    </row>
    <row r="13297" spans="1:1" x14ac:dyDescent="0.25">
      <c r="A13297" s="290"/>
    </row>
    <row r="13298" spans="1:1" x14ac:dyDescent="0.25">
      <c r="A13298" s="290"/>
    </row>
    <row r="13299" spans="1:1" x14ac:dyDescent="0.25">
      <c r="A13299" s="290"/>
    </row>
    <row r="13300" spans="1:1" x14ac:dyDescent="0.25">
      <c r="A13300" s="290"/>
    </row>
    <row r="13301" spans="1:1" x14ac:dyDescent="0.25">
      <c r="A13301" s="290"/>
    </row>
    <row r="13302" spans="1:1" x14ac:dyDescent="0.25">
      <c r="A13302" s="290"/>
    </row>
    <row r="13303" spans="1:1" x14ac:dyDescent="0.25">
      <c r="A13303" s="290"/>
    </row>
    <row r="13304" spans="1:1" x14ac:dyDescent="0.25">
      <c r="A13304" s="290"/>
    </row>
    <row r="13305" spans="1:1" x14ac:dyDescent="0.25">
      <c r="A13305" s="290"/>
    </row>
    <row r="13306" spans="1:1" x14ac:dyDescent="0.25">
      <c r="A13306" s="290"/>
    </row>
    <row r="13307" spans="1:1" x14ac:dyDescent="0.25">
      <c r="A13307" s="290"/>
    </row>
    <row r="13308" spans="1:1" x14ac:dyDescent="0.25">
      <c r="A13308" s="290"/>
    </row>
    <row r="13309" spans="1:1" x14ac:dyDescent="0.25">
      <c r="A13309" s="290"/>
    </row>
    <row r="13310" spans="1:1" x14ac:dyDescent="0.25">
      <c r="A13310" s="290"/>
    </row>
    <row r="13311" spans="1:1" x14ac:dyDescent="0.25">
      <c r="A13311" s="290"/>
    </row>
    <row r="13312" spans="1:1" x14ac:dyDescent="0.25">
      <c r="A13312" s="290"/>
    </row>
    <row r="13313" spans="1:1" x14ac:dyDescent="0.25">
      <c r="A13313" s="290"/>
    </row>
    <row r="13314" spans="1:1" x14ac:dyDescent="0.25">
      <c r="A13314" s="290"/>
    </row>
    <row r="13315" spans="1:1" x14ac:dyDescent="0.25">
      <c r="A13315" s="290"/>
    </row>
    <row r="13316" spans="1:1" x14ac:dyDescent="0.25">
      <c r="A13316" s="290"/>
    </row>
    <row r="13317" spans="1:1" x14ac:dyDescent="0.25">
      <c r="A13317" s="290"/>
    </row>
    <row r="13318" spans="1:1" x14ac:dyDescent="0.25">
      <c r="A13318" s="290"/>
    </row>
    <row r="13319" spans="1:1" x14ac:dyDescent="0.25">
      <c r="A13319" s="290"/>
    </row>
    <row r="13320" spans="1:1" x14ac:dyDescent="0.25">
      <c r="A13320" s="290"/>
    </row>
    <row r="13321" spans="1:1" x14ac:dyDescent="0.25">
      <c r="A13321" s="290"/>
    </row>
    <row r="13322" spans="1:1" x14ac:dyDescent="0.25">
      <c r="A13322" s="290"/>
    </row>
    <row r="13323" spans="1:1" x14ac:dyDescent="0.25">
      <c r="A13323" s="290"/>
    </row>
    <row r="13324" spans="1:1" x14ac:dyDescent="0.25">
      <c r="A13324" s="290"/>
    </row>
    <row r="13325" spans="1:1" x14ac:dyDescent="0.25">
      <c r="A13325" s="290"/>
    </row>
    <row r="13326" spans="1:1" x14ac:dyDescent="0.25">
      <c r="A13326" s="290"/>
    </row>
    <row r="13327" spans="1:1" x14ac:dyDescent="0.25">
      <c r="A13327" s="290"/>
    </row>
    <row r="13328" spans="1:1" x14ac:dyDescent="0.25">
      <c r="A13328" s="290"/>
    </row>
    <row r="13329" spans="1:1" x14ac:dyDescent="0.25">
      <c r="A13329" s="290"/>
    </row>
    <row r="13330" spans="1:1" x14ac:dyDescent="0.25">
      <c r="A13330" s="290"/>
    </row>
    <row r="13331" spans="1:1" x14ac:dyDescent="0.25">
      <c r="A13331" s="290"/>
    </row>
    <row r="13332" spans="1:1" x14ac:dyDescent="0.25">
      <c r="A13332" s="290"/>
    </row>
    <row r="13333" spans="1:1" x14ac:dyDescent="0.25">
      <c r="A13333" s="290"/>
    </row>
    <row r="13334" spans="1:1" x14ac:dyDescent="0.25">
      <c r="A13334" s="290"/>
    </row>
    <row r="13335" spans="1:1" x14ac:dyDescent="0.25">
      <c r="A13335" s="290"/>
    </row>
    <row r="13336" spans="1:1" x14ac:dyDescent="0.25">
      <c r="A13336" s="290"/>
    </row>
    <row r="13337" spans="1:1" x14ac:dyDescent="0.25">
      <c r="A13337" s="290"/>
    </row>
    <row r="13338" spans="1:1" x14ac:dyDescent="0.25">
      <c r="A13338" s="290"/>
    </row>
    <row r="13339" spans="1:1" x14ac:dyDescent="0.25">
      <c r="A13339" s="290"/>
    </row>
    <row r="13340" spans="1:1" x14ac:dyDescent="0.25">
      <c r="A13340" s="290"/>
    </row>
    <row r="13341" spans="1:1" x14ac:dyDescent="0.25">
      <c r="A13341" s="290"/>
    </row>
    <row r="13342" spans="1:1" x14ac:dyDescent="0.25">
      <c r="A13342" s="290"/>
    </row>
    <row r="13343" spans="1:1" x14ac:dyDescent="0.25">
      <c r="A13343" s="290"/>
    </row>
    <row r="13344" spans="1:1" x14ac:dyDescent="0.25">
      <c r="A13344" s="290"/>
    </row>
    <row r="13345" spans="1:1" x14ac:dyDescent="0.25">
      <c r="A13345" s="290"/>
    </row>
    <row r="13346" spans="1:1" x14ac:dyDescent="0.25">
      <c r="A13346" s="290"/>
    </row>
    <row r="13347" spans="1:1" x14ac:dyDescent="0.25">
      <c r="A13347" s="290"/>
    </row>
    <row r="13348" spans="1:1" x14ac:dyDescent="0.25">
      <c r="A13348" s="290"/>
    </row>
    <row r="13349" spans="1:1" x14ac:dyDescent="0.25">
      <c r="A13349" s="290"/>
    </row>
    <row r="13350" spans="1:1" x14ac:dyDescent="0.25">
      <c r="A13350" s="290"/>
    </row>
    <row r="13351" spans="1:1" x14ac:dyDescent="0.25">
      <c r="A13351" s="290"/>
    </row>
    <row r="13352" spans="1:1" x14ac:dyDescent="0.25">
      <c r="A13352" s="290"/>
    </row>
    <row r="13353" spans="1:1" x14ac:dyDescent="0.25">
      <c r="A13353" s="290"/>
    </row>
    <row r="13354" spans="1:1" x14ac:dyDescent="0.25">
      <c r="A13354" s="290"/>
    </row>
    <row r="13355" spans="1:1" x14ac:dyDescent="0.25">
      <c r="A13355" s="290"/>
    </row>
    <row r="13356" spans="1:1" x14ac:dyDescent="0.25">
      <c r="A13356" s="290"/>
    </row>
    <row r="13357" spans="1:1" x14ac:dyDescent="0.25">
      <c r="A13357" s="290"/>
    </row>
    <row r="13358" spans="1:1" x14ac:dyDescent="0.25">
      <c r="A13358" s="290"/>
    </row>
    <row r="13359" spans="1:1" x14ac:dyDescent="0.25">
      <c r="A13359" s="290"/>
    </row>
    <row r="13360" spans="1:1" x14ac:dyDescent="0.25">
      <c r="A13360" s="290"/>
    </row>
    <row r="13361" spans="1:1" x14ac:dyDescent="0.25">
      <c r="A13361" s="290"/>
    </row>
    <row r="13362" spans="1:1" x14ac:dyDescent="0.25">
      <c r="A13362" s="290"/>
    </row>
    <row r="13363" spans="1:1" x14ac:dyDescent="0.25">
      <c r="A13363" s="290"/>
    </row>
    <row r="13364" spans="1:1" x14ac:dyDescent="0.25">
      <c r="A13364" s="290"/>
    </row>
    <row r="13365" spans="1:1" x14ac:dyDescent="0.25">
      <c r="A13365" s="290"/>
    </row>
    <row r="13366" spans="1:1" x14ac:dyDescent="0.25">
      <c r="A13366" s="290"/>
    </row>
    <row r="13367" spans="1:1" x14ac:dyDescent="0.25">
      <c r="A13367" s="290"/>
    </row>
    <row r="13368" spans="1:1" x14ac:dyDescent="0.25">
      <c r="A13368" s="290"/>
    </row>
    <row r="13369" spans="1:1" x14ac:dyDescent="0.25">
      <c r="A13369" s="290"/>
    </row>
    <row r="13370" spans="1:1" x14ac:dyDescent="0.25">
      <c r="A13370" s="290"/>
    </row>
    <row r="13371" spans="1:1" x14ac:dyDescent="0.25">
      <c r="A13371" s="290"/>
    </row>
    <row r="13372" spans="1:1" x14ac:dyDescent="0.25">
      <c r="A13372" s="290"/>
    </row>
    <row r="13373" spans="1:1" x14ac:dyDescent="0.25">
      <c r="A13373" s="290"/>
    </row>
    <row r="13374" spans="1:1" x14ac:dyDescent="0.25">
      <c r="A13374" s="290"/>
    </row>
    <row r="13375" spans="1:1" x14ac:dyDescent="0.25">
      <c r="A13375" s="290"/>
    </row>
    <row r="13376" spans="1:1" x14ac:dyDescent="0.25">
      <c r="A13376" s="290"/>
    </row>
    <row r="13377" spans="1:1" x14ac:dyDescent="0.25">
      <c r="A13377" s="290"/>
    </row>
    <row r="13378" spans="1:1" x14ac:dyDescent="0.25">
      <c r="A13378" s="290"/>
    </row>
    <row r="13379" spans="1:1" x14ac:dyDescent="0.25">
      <c r="A13379" s="290"/>
    </row>
    <row r="13380" spans="1:1" x14ac:dyDescent="0.25">
      <c r="A13380" s="290"/>
    </row>
    <row r="13381" spans="1:1" x14ac:dyDescent="0.25">
      <c r="A13381" s="290"/>
    </row>
    <row r="13382" spans="1:1" x14ac:dyDescent="0.25">
      <c r="A13382" s="290"/>
    </row>
    <row r="13383" spans="1:1" x14ac:dyDescent="0.25">
      <c r="A13383" s="290"/>
    </row>
    <row r="13384" spans="1:1" x14ac:dyDescent="0.25">
      <c r="A13384" s="290"/>
    </row>
    <row r="13385" spans="1:1" x14ac:dyDescent="0.25">
      <c r="A13385" s="290"/>
    </row>
    <row r="13386" spans="1:1" x14ac:dyDescent="0.25">
      <c r="A13386" s="290"/>
    </row>
    <row r="13387" spans="1:1" x14ac:dyDescent="0.25">
      <c r="A13387" s="290"/>
    </row>
    <row r="13388" spans="1:1" x14ac:dyDescent="0.25">
      <c r="A13388" s="290"/>
    </row>
    <row r="13389" spans="1:1" x14ac:dyDescent="0.25">
      <c r="A13389" s="290"/>
    </row>
    <row r="13390" spans="1:1" x14ac:dyDescent="0.25">
      <c r="A13390" s="290"/>
    </row>
    <row r="13391" spans="1:1" x14ac:dyDescent="0.25">
      <c r="A13391" s="290"/>
    </row>
    <row r="13392" spans="1:1" x14ac:dyDescent="0.25">
      <c r="A13392" s="290"/>
    </row>
    <row r="13393" spans="1:1" x14ac:dyDescent="0.25">
      <c r="A13393" s="290"/>
    </row>
    <row r="13394" spans="1:1" x14ac:dyDescent="0.25">
      <c r="A13394" s="290"/>
    </row>
    <row r="13395" spans="1:1" x14ac:dyDescent="0.25">
      <c r="A13395" s="290"/>
    </row>
    <row r="13396" spans="1:1" x14ac:dyDescent="0.25">
      <c r="A13396" s="290"/>
    </row>
    <row r="13397" spans="1:1" x14ac:dyDescent="0.25">
      <c r="A13397" s="290"/>
    </row>
    <row r="13398" spans="1:1" x14ac:dyDescent="0.25">
      <c r="A13398" s="290"/>
    </row>
    <row r="13399" spans="1:1" x14ac:dyDescent="0.25">
      <c r="A13399" s="290"/>
    </row>
    <row r="13400" spans="1:1" x14ac:dyDescent="0.25">
      <c r="A13400" s="290"/>
    </row>
    <row r="13401" spans="1:1" x14ac:dyDescent="0.25">
      <c r="A13401" s="290"/>
    </row>
    <row r="13402" spans="1:1" x14ac:dyDescent="0.25">
      <c r="A13402" s="290"/>
    </row>
    <row r="13403" spans="1:1" x14ac:dyDescent="0.25">
      <c r="A13403" s="290"/>
    </row>
    <row r="13404" spans="1:1" x14ac:dyDescent="0.25">
      <c r="A13404" s="290"/>
    </row>
    <row r="13405" spans="1:1" x14ac:dyDescent="0.25">
      <c r="A13405" s="290"/>
    </row>
    <row r="13406" spans="1:1" x14ac:dyDescent="0.25">
      <c r="A13406" s="290"/>
    </row>
    <row r="13407" spans="1:1" x14ac:dyDescent="0.25">
      <c r="A13407" s="290"/>
    </row>
    <row r="13408" spans="1:1" x14ac:dyDescent="0.25">
      <c r="A13408" s="290"/>
    </row>
    <row r="13409" spans="1:1" x14ac:dyDescent="0.25">
      <c r="A13409" s="290"/>
    </row>
    <row r="13410" spans="1:1" x14ac:dyDescent="0.25">
      <c r="A13410" s="290"/>
    </row>
    <row r="13411" spans="1:1" x14ac:dyDescent="0.25">
      <c r="A13411" s="290"/>
    </row>
    <row r="13412" spans="1:1" x14ac:dyDescent="0.25">
      <c r="A13412" s="290"/>
    </row>
    <row r="13413" spans="1:1" x14ac:dyDescent="0.25">
      <c r="A13413" s="290"/>
    </row>
    <row r="13414" spans="1:1" x14ac:dyDescent="0.25">
      <c r="A13414" s="290"/>
    </row>
    <row r="13415" spans="1:1" x14ac:dyDescent="0.25">
      <c r="A13415" s="290"/>
    </row>
    <row r="13416" spans="1:1" x14ac:dyDescent="0.25">
      <c r="A13416" s="290"/>
    </row>
    <row r="13417" spans="1:1" x14ac:dyDescent="0.25">
      <c r="A13417" s="290"/>
    </row>
    <row r="13418" spans="1:1" x14ac:dyDescent="0.25">
      <c r="A13418" s="290"/>
    </row>
    <row r="13419" spans="1:1" x14ac:dyDescent="0.25">
      <c r="A13419" s="290"/>
    </row>
    <row r="13420" spans="1:1" x14ac:dyDescent="0.25">
      <c r="A13420" s="290"/>
    </row>
    <row r="13421" spans="1:1" x14ac:dyDescent="0.25">
      <c r="A13421" s="290"/>
    </row>
    <row r="13422" spans="1:1" x14ac:dyDescent="0.25">
      <c r="A13422" s="290"/>
    </row>
    <row r="13423" spans="1:1" x14ac:dyDescent="0.25">
      <c r="A13423" s="290"/>
    </row>
    <row r="13424" spans="1:1" x14ac:dyDescent="0.25">
      <c r="A13424" s="290"/>
    </row>
    <row r="13425" spans="1:1" x14ac:dyDescent="0.25">
      <c r="A13425" s="290"/>
    </row>
    <row r="13426" spans="1:1" x14ac:dyDescent="0.25">
      <c r="A13426" s="290"/>
    </row>
    <row r="13427" spans="1:1" x14ac:dyDescent="0.25">
      <c r="A13427" s="290"/>
    </row>
    <row r="13428" spans="1:1" x14ac:dyDescent="0.25">
      <c r="A13428" s="290"/>
    </row>
    <row r="13429" spans="1:1" x14ac:dyDescent="0.25">
      <c r="A13429" s="290"/>
    </row>
    <row r="13430" spans="1:1" x14ac:dyDescent="0.25">
      <c r="A13430" s="290"/>
    </row>
    <row r="13431" spans="1:1" x14ac:dyDescent="0.25">
      <c r="A13431" s="290"/>
    </row>
    <row r="13432" spans="1:1" x14ac:dyDescent="0.25">
      <c r="A13432" s="290"/>
    </row>
    <row r="13433" spans="1:1" x14ac:dyDescent="0.25">
      <c r="A13433" s="290"/>
    </row>
    <row r="13434" spans="1:1" x14ac:dyDescent="0.25">
      <c r="A13434" s="290"/>
    </row>
    <row r="13435" spans="1:1" x14ac:dyDescent="0.25">
      <c r="A13435" s="290"/>
    </row>
    <row r="13436" spans="1:1" x14ac:dyDescent="0.25">
      <c r="A13436" s="290"/>
    </row>
    <row r="13437" spans="1:1" x14ac:dyDescent="0.25">
      <c r="A13437" s="290"/>
    </row>
    <row r="13438" spans="1:1" x14ac:dyDescent="0.25">
      <c r="A13438" s="290"/>
    </row>
    <row r="13439" spans="1:1" x14ac:dyDescent="0.25">
      <c r="A13439" s="290"/>
    </row>
    <row r="13440" spans="1:1" x14ac:dyDescent="0.25">
      <c r="A13440" s="290"/>
    </row>
    <row r="13441" spans="1:1" x14ac:dyDescent="0.25">
      <c r="A13441" s="290"/>
    </row>
    <row r="13442" spans="1:1" x14ac:dyDescent="0.25">
      <c r="A13442" s="290"/>
    </row>
    <row r="13443" spans="1:1" x14ac:dyDescent="0.25">
      <c r="A13443" s="290"/>
    </row>
    <row r="13444" spans="1:1" x14ac:dyDescent="0.25">
      <c r="A13444" s="290"/>
    </row>
    <row r="13445" spans="1:1" x14ac:dyDescent="0.25">
      <c r="A13445" s="290"/>
    </row>
    <row r="13446" spans="1:1" x14ac:dyDescent="0.25">
      <c r="A13446" s="290"/>
    </row>
    <row r="13447" spans="1:1" x14ac:dyDescent="0.25">
      <c r="A13447" s="290"/>
    </row>
    <row r="13448" spans="1:1" x14ac:dyDescent="0.25">
      <c r="A13448" s="290"/>
    </row>
    <row r="13449" spans="1:1" x14ac:dyDescent="0.25">
      <c r="A13449" s="290"/>
    </row>
    <row r="13450" spans="1:1" x14ac:dyDescent="0.25">
      <c r="A13450" s="290"/>
    </row>
    <row r="13451" spans="1:1" x14ac:dyDescent="0.25">
      <c r="A13451" s="290"/>
    </row>
    <row r="13452" spans="1:1" x14ac:dyDescent="0.25">
      <c r="A13452" s="290"/>
    </row>
    <row r="13453" spans="1:1" x14ac:dyDescent="0.25">
      <c r="A13453" s="290"/>
    </row>
    <row r="13454" spans="1:1" x14ac:dyDescent="0.25">
      <c r="A13454" s="290"/>
    </row>
    <row r="13455" spans="1:1" x14ac:dyDescent="0.25">
      <c r="A13455" s="290"/>
    </row>
    <row r="13456" spans="1:1" x14ac:dyDescent="0.25">
      <c r="A13456" s="290"/>
    </row>
    <row r="13457" spans="1:1" x14ac:dyDescent="0.25">
      <c r="A13457" s="290"/>
    </row>
    <row r="13458" spans="1:1" x14ac:dyDescent="0.25">
      <c r="A13458" s="290"/>
    </row>
    <row r="13459" spans="1:1" x14ac:dyDescent="0.25">
      <c r="A13459" s="290"/>
    </row>
    <row r="13460" spans="1:1" x14ac:dyDescent="0.25">
      <c r="A13460" s="290"/>
    </row>
    <row r="13461" spans="1:1" x14ac:dyDescent="0.25">
      <c r="A13461" s="290"/>
    </row>
    <row r="13462" spans="1:1" x14ac:dyDescent="0.25">
      <c r="A13462" s="290"/>
    </row>
    <row r="13463" spans="1:1" x14ac:dyDescent="0.25">
      <c r="A13463" s="290"/>
    </row>
    <row r="13464" spans="1:1" x14ac:dyDescent="0.25">
      <c r="A13464" s="290"/>
    </row>
    <row r="13465" spans="1:1" x14ac:dyDescent="0.25">
      <c r="A13465" s="290"/>
    </row>
    <row r="13466" spans="1:1" x14ac:dyDescent="0.25">
      <c r="A13466" s="290"/>
    </row>
    <row r="13467" spans="1:1" x14ac:dyDescent="0.25">
      <c r="A13467" s="290"/>
    </row>
    <row r="13468" spans="1:1" x14ac:dyDescent="0.25">
      <c r="A13468" s="290"/>
    </row>
    <row r="13469" spans="1:1" x14ac:dyDescent="0.25">
      <c r="A13469" s="290"/>
    </row>
    <row r="13470" spans="1:1" x14ac:dyDescent="0.25">
      <c r="A13470" s="290"/>
    </row>
    <row r="13471" spans="1:1" x14ac:dyDescent="0.25">
      <c r="A13471" s="290"/>
    </row>
    <row r="13472" spans="1:1" x14ac:dyDescent="0.25">
      <c r="A13472" s="290"/>
    </row>
    <row r="13473" spans="1:1" x14ac:dyDescent="0.25">
      <c r="A13473" s="290"/>
    </row>
    <row r="13474" spans="1:1" x14ac:dyDescent="0.25">
      <c r="A13474" s="290"/>
    </row>
    <row r="13475" spans="1:1" x14ac:dyDescent="0.25">
      <c r="A13475" s="290"/>
    </row>
    <row r="13476" spans="1:1" x14ac:dyDescent="0.25">
      <c r="A13476" s="290"/>
    </row>
    <row r="13477" spans="1:1" x14ac:dyDescent="0.25">
      <c r="A13477" s="290"/>
    </row>
    <row r="13478" spans="1:1" x14ac:dyDescent="0.25">
      <c r="A13478" s="290"/>
    </row>
    <row r="13479" spans="1:1" x14ac:dyDescent="0.25">
      <c r="A13479" s="290"/>
    </row>
    <row r="13480" spans="1:1" x14ac:dyDescent="0.25">
      <c r="A13480" s="290"/>
    </row>
    <row r="13481" spans="1:1" x14ac:dyDescent="0.25">
      <c r="A13481" s="290"/>
    </row>
    <row r="13482" spans="1:1" x14ac:dyDescent="0.25">
      <c r="A13482" s="290"/>
    </row>
    <row r="13483" spans="1:1" x14ac:dyDescent="0.25">
      <c r="A13483" s="290"/>
    </row>
    <row r="13484" spans="1:1" x14ac:dyDescent="0.25">
      <c r="A13484" s="290"/>
    </row>
    <row r="13485" spans="1:1" x14ac:dyDescent="0.25">
      <c r="A13485" s="290"/>
    </row>
    <row r="13486" spans="1:1" x14ac:dyDescent="0.25">
      <c r="A13486" s="290"/>
    </row>
    <row r="13487" spans="1:1" x14ac:dyDescent="0.25">
      <c r="A13487" s="290"/>
    </row>
    <row r="13488" spans="1:1" x14ac:dyDescent="0.25">
      <c r="A13488" s="290"/>
    </row>
    <row r="13489" spans="1:1" x14ac:dyDescent="0.25">
      <c r="A13489" s="290"/>
    </row>
    <row r="13490" spans="1:1" x14ac:dyDescent="0.25">
      <c r="A13490" s="290"/>
    </row>
    <row r="13491" spans="1:1" x14ac:dyDescent="0.25">
      <c r="A13491" s="290"/>
    </row>
    <row r="13492" spans="1:1" x14ac:dyDescent="0.25">
      <c r="A13492" s="290"/>
    </row>
    <row r="13493" spans="1:1" x14ac:dyDescent="0.25">
      <c r="A13493" s="290"/>
    </row>
    <row r="13494" spans="1:1" x14ac:dyDescent="0.25">
      <c r="A13494" s="290"/>
    </row>
    <row r="13495" spans="1:1" x14ac:dyDescent="0.25">
      <c r="A13495" s="290"/>
    </row>
    <row r="13496" spans="1:1" x14ac:dyDescent="0.25">
      <c r="A13496" s="290"/>
    </row>
    <row r="13497" spans="1:1" x14ac:dyDescent="0.25">
      <c r="A13497" s="290"/>
    </row>
    <row r="13498" spans="1:1" x14ac:dyDescent="0.25">
      <c r="A13498" s="290"/>
    </row>
    <row r="13499" spans="1:1" x14ac:dyDescent="0.25">
      <c r="A13499" s="290"/>
    </row>
    <row r="13500" spans="1:1" x14ac:dyDescent="0.25">
      <c r="A13500" s="290"/>
    </row>
    <row r="13501" spans="1:1" x14ac:dyDescent="0.25">
      <c r="A13501" s="290"/>
    </row>
    <row r="13502" spans="1:1" x14ac:dyDescent="0.25">
      <c r="A13502" s="290"/>
    </row>
    <row r="13503" spans="1:1" x14ac:dyDescent="0.25">
      <c r="A13503" s="290"/>
    </row>
    <row r="13504" spans="1:1" x14ac:dyDescent="0.25">
      <c r="A13504" s="290"/>
    </row>
    <row r="13505" spans="1:1" x14ac:dyDescent="0.25">
      <c r="A13505" s="290"/>
    </row>
    <row r="13506" spans="1:1" x14ac:dyDescent="0.25">
      <c r="A13506" s="290"/>
    </row>
    <row r="13507" spans="1:1" x14ac:dyDescent="0.25">
      <c r="A13507" s="290"/>
    </row>
    <row r="13508" spans="1:1" x14ac:dyDescent="0.25">
      <c r="A13508" s="290"/>
    </row>
    <row r="13509" spans="1:1" x14ac:dyDescent="0.25">
      <c r="A13509" s="290"/>
    </row>
    <row r="13510" spans="1:1" x14ac:dyDescent="0.25">
      <c r="A13510" s="290"/>
    </row>
    <row r="13511" spans="1:1" x14ac:dyDescent="0.25">
      <c r="A13511" s="290"/>
    </row>
    <row r="13512" spans="1:1" x14ac:dyDescent="0.25">
      <c r="A13512" s="290"/>
    </row>
    <row r="13513" spans="1:1" x14ac:dyDescent="0.25">
      <c r="A13513" s="290"/>
    </row>
    <row r="13514" spans="1:1" x14ac:dyDescent="0.25">
      <c r="A13514" s="290"/>
    </row>
    <row r="13515" spans="1:1" x14ac:dyDescent="0.25">
      <c r="A13515" s="290"/>
    </row>
    <row r="13516" spans="1:1" x14ac:dyDescent="0.25">
      <c r="A13516" s="290"/>
    </row>
    <row r="13517" spans="1:1" x14ac:dyDescent="0.25">
      <c r="A13517" s="290"/>
    </row>
    <row r="13518" spans="1:1" x14ac:dyDescent="0.25">
      <c r="A13518" s="290"/>
    </row>
    <row r="13519" spans="1:1" x14ac:dyDescent="0.25">
      <c r="A13519" s="290"/>
    </row>
    <row r="13520" spans="1:1" x14ac:dyDescent="0.25">
      <c r="A13520" s="290"/>
    </row>
    <row r="13521" spans="1:1" x14ac:dyDescent="0.25">
      <c r="A13521" s="290"/>
    </row>
    <row r="13522" spans="1:1" x14ac:dyDescent="0.25">
      <c r="A13522" s="290"/>
    </row>
    <row r="13523" spans="1:1" x14ac:dyDescent="0.25">
      <c r="A13523" s="290"/>
    </row>
    <row r="13524" spans="1:1" x14ac:dyDescent="0.25">
      <c r="A13524" s="290"/>
    </row>
    <row r="13525" spans="1:1" x14ac:dyDescent="0.25">
      <c r="A13525" s="290"/>
    </row>
    <row r="13526" spans="1:1" x14ac:dyDescent="0.25">
      <c r="A13526" s="290"/>
    </row>
    <row r="13527" spans="1:1" x14ac:dyDescent="0.25">
      <c r="A13527" s="290"/>
    </row>
    <row r="13528" spans="1:1" x14ac:dyDescent="0.25">
      <c r="A13528" s="290"/>
    </row>
    <row r="13529" spans="1:1" x14ac:dyDescent="0.25">
      <c r="A13529" s="290"/>
    </row>
    <row r="13530" spans="1:1" x14ac:dyDescent="0.25">
      <c r="A13530" s="290"/>
    </row>
    <row r="13531" spans="1:1" x14ac:dyDescent="0.25">
      <c r="A13531" s="290"/>
    </row>
    <row r="13532" spans="1:1" x14ac:dyDescent="0.25">
      <c r="A13532" s="290"/>
    </row>
    <row r="13533" spans="1:1" x14ac:dyDescent="0.25">
      <c r="A13533" s="290"/>
    </row>
    <row r="13534" spans="1:1" x14ac:dyDescent="0.25">
      <c r="A13534" s="290"/>
    </row>
    <row r="13535" spans="1:1" x14ac:dyDescent="0.25">
      <c r="A13535" s="290"/>
    </row>
    <row r="13536" spans="1:1" x14ac:dyDescent="0.25">
      <c r="A13536" s="290"/>
    </row>
    <row r="13537" spans="1:1" x14ac:dyDescent="0.25">
      <c r="A13537" s="290"/>
    </row>
    <row r="13538" spans="1:1" x14ac:dyDescent="0.25">
      <c r="A13538" s="290"/>
    </row>
    <row r="13539" spans="1:1" x14ac:dyDescent="0.25">
      <c r="A13539" s="290"/>
    </row>
    <row r="13540" spans="1:1" x14ac:dyDescent="0.25">
      <c r="A13540" s="290"/>
    </row>
    <row r="13541" spans="1:1" x14ac:dyDescent="0.25">
      <c r="A13541" s="290"/>
    </row>
    <row r="13542" spans="1:1" x14ac:dyDescent="0.25">
      <c r="A13542" s="290"/>
    </row>
    <row r="13543" spans="1:1" x14ac:dyDescent="0.25">
      <c r="A13543" s="290"/>
    </row>
    <row r="13544" spans="1:1" x14ac:dyDescent="0.25">
      <c r="A13544" s="290"/>
    </row>
    <row r="13545" spans="1:1" x14ac:dyDescent="0.25">
      <c r="A13545" s="290"/>
    </row>
    <row r="13546" spans="1:1" x14ac:dyDescent="0.25">
      <c r="A13546" s="290"/>
    </row>
    <row r="13547" spans="1:1" x14ac:dyDescent="0.25">
      <c r="A13547" s="290"/>
    </row>
    <row r="13548" spans="1:1" x14ac:dyDescent="0.25">
      <c r="A13548" s="290"/>
    </row>
    <row r="13549" spans="1:1" x14ac:dyDescent="0.25">
      <c r="A13549" s="290"/>
    </row>
    <row r="13550" spans="1:1" x14ac:dyDescent="0.25">
      <c r="A13550" s="290"/>
    </row>
    <row r="13551" spans="1:1" x14ac:dyDescent="0.25">
      <c r="A13551" s="290"/>
    </row>
    <row r="13552" spans="1:1" x14ac:dyDescent="0.25">
      <c r="A13552" s="290"/>
    </row>
    <row r="13553" spans="1:1" x14ac:dyDescent="0.25">
      <c r="A13553" s="290"/>
    </row>
    <row r="13554" spans="1:1" x14ac:dyDescent="0.25">
      <c r="A13554" s="290"/>
    </row>
    <row r="13555" spans="1:1" x14ac:dyDescent="0.25">
      <c r="A13555" s="290"/>
    </row>
    <row r="13556" spans="1:1" x14ac:dyDescent="0.25">
      <c r="A13556" s="290"/>
    </row>
    <row r="13557" spans="1:1" x14ac:dyDescent="0.25">
      <c r="A13557" s="290"/>
    </row>
    <row r="13558" spans="1:1" x14ac:dyDescent="0.25">
      <c r="A13558" s="290"/>
    </row>
    <row r="13559" spans="1:1" x14ac:dyDescent="0.25">
      <c r="A13559" s="290"/>
    </row>
    <row r="13560" spans="1:1" x14ac:dyDescent="0.25">
      <c r="A13560" s="290"/>
    </row>
    <row r="13561" spans="1:1" x14ac:dyDescent="0.25">
      <c r="A13561" s="290"/>
    </row>
    <row r="13562" spans="1:1" x14ac:dyDescent="0.25">
      <c r="A13562" s="290"/>
    </row>
    <row r="13563" spans="1:1" x14ac:dyDescent="0.25">
      <c r="A13563" s="290"/>
    </row>
    <row r="13564" spans="1:1" x14ac:dyDescent="0.25">
      <c r="A13564" s="290"/>
    </row>
    <row r="13565" spans="1:1" x14ac:dyDescent="0.25">
      <c r="A13565" s="290"/>
    </row>
    <row r="13566" spans="1:1" x14ac:dyDescent="0.25">
      <c r="A13566" s="290"/>
    </row>
    <row r="13567" spans="1:1" x14ac:dyDescent="0.25">
      <c r="A13567" s="290"/>
    </row>
    <row r="13568" spans="1:1" x14ac:dyDescent="0.25">
      <c r="A13568" s="290"/>
    </row>
    <row r="13569" spans="1:1" x14ac:dyDescent="0.25">
      <c r="A13569" s="290"/>
    </row>
    <row r="13570" spans="1:1" x14ac:dyDescent="0.25">
      <c r="A13570" s="290"/>
    </row>
    <row r="13571" spans="1:1" x14ac:dyDescent="0.25">
      <c r="A13571" s="290"/>
    </row>
    <row r="13572" spans="1:1" x14ac:dyDescent="0.25">
      <c r="A13572" s="290"/>
    </row>
    <row r="13573" spans="1:1" x14ac:dyDescent="0.25">
      <c r="A13573" s="290"/>
    </row>
    <row r="13574" spans="1:1" x14ac:dyDescent="0.25">
      <c r="A13574" s="290"/>
    </row>
    <row r="13575" spans="1:1" x14ac:dyDescent="0.25">
      <c r="A13575" s="290"/>
    </row>
    <row r="13576" spans="1:1" x14ac:dyDescent="0.25">
      <c r="A13576" s="290"/>
    </row>
    <row r="13577" spans="1:1" x14ac:dyDescent="0.25">
      <c r="A13577" s="290"/>
    </row>
    <row r="13578" spans="1:1" x14ac:dyDescent="0.25">
      <c r="A13578" s="290"/>
    </row>
    <row r="13579" spans="1:1" x14ac:dyDescent="0.25">
      <c r="A13579" s="290"/>
    </row>
    <row r="13580" spans="1:1" x14ac:dyDescent="0.25">
      <c r="A13580" s="290"/>
    </row>
    <row r="13581" spans="1:1" x14ac:dyDescent="0.25">
      <c r="A13581" s="290"/>
    </row>
    <row r="13582" spans="1:1" x14ac:dyDescent="0.25">
      <c r="A13582" s="290"/>
    </row>
    <row r="13583" spans="1:1" x14ac:dyDescent="0.25">
      <c r="A13583" s="290"/>
    </row>
    <row r="13584" spans="1:1" x14ac:dyDescent="0.25">
      <c r="A13584" s="290"/>
    </row>
    <row r="13585" spans="1:1" x14ac:dyDescent="0.25">
      <c r="A13585" s="290"/>
    </row>
    <row r="13586" spans="1:1" x14ac:dyDescent="0.25">
      <c r="A13586" s="290"/>
    </row>
    <row r="13587" spans="1:1" x14ac:dyDescent="0.25">
      <c r="A13587" s="290"/>
    </row>
    <row r="13588" spans="1:1" x14ac:dyDescent="0.25">
      <c r="A13588" s="290"/>
    </row>
    <row r="13589" spans="1:1" x14ac:dyDescent="0.25">
      <c r="A13589" s="290"/>
    </row>
    <row r="13590" spans="1:1" x14ac:dyDescent="0.25">
      <c r="A13590" s="290"/>
    </row>
    <row r="13591" spans="1:1" x14ac:dyDescent="0.25">
      <c r="A13591" s="290"/>
    </row>
    <row r="13592" spans="1:1" x14ac:dyDescent="0.25">
      <c r="A13592" s="290"/>
    </row>
    <row r="13593" spans="1:1" x14ac:dyDescent="0.25">
      <c r="A13593" s="290"/>
    </row>
    <row r="13594" spans="1:1" x14ac:dyDescent="0.25">
      <c r="A13594" s="290"/>
    </row>
    <row r="13595" spans="1:1" x14ac:dyDescent="0.25">
      <c r="A13595" s="290"/>
    </row>
    <row r="13596" spans="1:1" x14ac:dyDescent="0.25">
      <c r="A13596" s="290"/>
    </row>
    <row r="13597" spans="1:1" x14ac:dyDescent="0.25">
      <c r="A13597" s="290"/>
    </row>
    <row r="13598" spans="1:1" x14ac:dyDescent="0.25">
      <c r="A13598" s="290"/>
    </row>
    <row r="13599" spans="1:1" x14ac:dyDescent="0.25">
      <c r="A13599" s="290"/>
    </row>
    <row r="13600" spans="1:1" x14ac:dyDescent="0.25">
      <c r="A13600" s="290"/>
    </row>
    <row r="13601" spans="1:1" x14ac:dyDescent="0.25">
      <c r="A13601" s="290"/>
    </row>
    <row r="13602" spans="1:1" x14ac:dyDescent="0.25">
      <c r="A13602" s="290"/>
    </row>
    <row r="13603" spans="1:1" x14ac:dyDescent="0.25">
      <c r="A13603" s="290"/>
    </row>
    <row r="13604" spans="1:1" x14ac:dyDescent="0.25">
      <c r="A13604" s="290"/>
    </row>
    <row r="13605" spans="1:1" x14ac:dyDescent="0.25">
      <c r="A13605" s="290"/>
    </row>
    <row r="13606" spans="1:1" x14ac:dyDescent="0.25">
      <c r="A13606" s="290"/>
    </row>
    <row r="13607" spans="1:1" x14ac:dyDescent="0.25">
      <c r="A13607" s="290"/>
    </row>
    <row r="13608" spans="1:1" x14ac:dyDescent="0.25">
      <c r="A13608" s="290"/>
    </row>
    <row r="13609" spans="1:1" x14ac:dyDescent="0.25">
      <c r="A13609" s="290"/>
    </row>
    <row r="13610" spans="1:1" x14ac:dyDescent="0.25">
      <c r="A13610" s="290"/>
    </row>
    <row r="13611" spans="1:1" x14ac:dyDescent="0.25">
      <c r="A13611" s="290"/>
    </row>
    <row r="13612" spans="1:1" x14ac:dyDescent="0.25">
      <c r="A13612" s="290"/>
    </row>
    <row r="13613" spans="1:1" x14ac:dyDescent="0.25">
      <c r="A13613" s="290"/>
    </row>
    <row r="13614" spans="1:1" x14ac:dyDescent="0.25">
      <c r="A13614" s="290"/>
    </row>
    <row r="13615" spans="1:1" x14ac:dyDescent="0.25">
      <c r="A13615" s="290"/>
    </row>
    <row r="13616" spans="1:1" x14ac:dyDescent="0.25">
      <c r="A13616" s="290"/>
    </row>
    <row r="13617" spans="1:1" x14ac:dyDescent="0.25">
      <c r="A13617" s="290"/>
    </row>
    <row r="13618" spans="1:1" x14ac:dyDescent="0.25">
      <c r="A13618" s="290"/>
    </row>
    <row r="13619" spans="1:1" x14ac:dyDescent="0.25">
      <c r="A13619" s="290"/>
    </row>
    <row r="13620" spans="1:1" x14ac:dyDescent="0.25">
      <c r="A13620" s="290"/>
    </row>
    <row r="13621" spans="1:1" x14ac:dyDescent="0.25">
      <c r="A13621" s="290"/>
    </row>
    <row r="13622" spans="1:1" x14ac:dyDescent="0.25">
      <c r="A13622" s="290"/>
    </row>
    <row r="13623" spans="1:1" x14ac:dyDescent="0.25">
      <c r="A13623" s="290"/>
    </row>
    <row r="13624" spans="1:1" x14ac:dyDescent="0.25">
      <c r="A13624" s="290"/>
    </row>
    <row r="13625" spans="1:1" x14ac:dyDescent="0.25">
      <c r="A13625" s="290"/>
    </row>
    <row r="13626" spans="1:1" x14ac:dyDescent="0.25">
      <c r="A13626" s="290"/>
    </row>
    <row r="13627" spans="1:1" x14ac:dyDescent="0.25">
      <c r="A13627" s="290"/>
    </row>
    <row r="13628" spans="1:1" x14ac:dyDescent="0.25">
      <c r="A13628" s="290"/>
    </row>
    <row r="13629" spans="1:1" x14ac:dyDescent="0.25">
      <c r="A13629" s="290"/>
    </row>
    <row r="13630" spans="1:1" x14ac:dyDescent="0.25">
      <c r="A13630" s="290"/>
    </row>
    <row r="13631" spans="1:1" x14ac:dyDescent="0.25">
      <c r="A13631" s="290"/>
    </row>
    <row r="13632" spans="1:1" x14ac:dyDescent="0.25">
      <c r="A13632" s="290"/>
    </row>
    <row r="13633" spans="1:1" x14ac:dyDescent="0.25">
      <c r="A13633" s="290"/>
    </row>
    <row r="13634" spans="1:1" x14ac:dyDescent="0.25">
      <c r="A13634" s="290"/>
    </row>
    <row r="13635" spans="1:1" x14ac:dyDescent="0.25">
      <c r="A13635" s="290"/>
    </row>
    <row r="13636" spans="1:1" x14ac:dyDescent="0.25">
      <c r="A13636" s="290"/>
    </row>
    <row r="13637" spans="1:1" x14ac:dyDescent="0.25">
      <c r="A13637" s="290"/>
    </row>
    <row r="13638" spans="1:1" x14ac:dyDescent="0.25">
      <c r="A13638" s="290"/>
    </row>
    <row r="13639" spans="1:1" x14ac:dyDescent="0.25">
      <c r="A13639" s="290"/>
    </row>
    <row r="13640" spans="1:1" x14ac:dyDescent="0.25">
      <c r="A13640" s="290"/>
    </row>
    <row r="13641" spans="1:1" x14ac:dyDescent="0.25">
      <c r="A13641" s="290"/>
    </row>
    <row r="13642" spans="1:1" x14ac:dyDescent="0.25">
      <c r="A13642" s="290"/>
    </row>
    <row r="13643" spans="1:1" x14ac:dyDescent="0.25">
      <c r="A13643" s="290"/>
    </row>
    <row r="13644" spans="1:1" x14ac:dyDescent="0.25">
      <c r="A13644" s="290"/>
    </row>
    <row r="13645" spans="1:1" x14ac:dyDescent="0.25">
      <c r="A13645" s="290"/>
    </row>
    <row r="13646" spans="1:1" x14ac:dyDescent="0.25">
      <c r="A13646" s="290"/>
    </row>
    <row r="13647" spans="1:1" x14ac:dyDescent="0.25">
      <c r="A13647" s="290"/>
    </row>
    <row r="13648" spans="1:1" x14ac:dyDescent="0.25">
      <c r="A13648" s="290"/>
    </row>
    <row r="13649" spans="1:1" x14ac:dyDescent="0.25">
      <c r="A13649" s="290"/>
    </row>
    <row r="13650" spans="1:1" x14ac:dyDescent="0.25">
      <c r="A13650" s="290"/>
    </row>
    <row r="13651" spans="1:1" x14ac:dyDescent="0.25">
      <c r="A13651" s="290"/>
    </row>
    <row r="13652" spans="1:1" x14ac:dyDescent="0.25">
      <c r="A13652" s="290"/>
    </row>
    <row r="13653" spans="1:1" x14ac:dyDescent="0.25">
      <c r="A13653" s="290"/>
    </row>
    <row r="13654" spans="1:1" x14ac:dyDescent="0.25">
      <c r="A13654" s="290"/>
    </row>
    <row r="13655" spans="1:1" x14ac:dyDescent="0.25">
      <c r="A13655" s="290"/>
    </row>
    <row r="13656" spans="1:1" x14ac:dyDescent="0.25">
      <c r="A13656" s="290"/>
    </row>
    <row r="13657" spans="1:1" x14ac:dyDescent="0.25">
      <c r="A13657" s="290"/>
    </row>
    <row r="13658" spans="1:1" x14ac:dyDescent="0.25">
      <c r="A13658" s="290"/>
    </row>
    <row r="13659" spans="1:1" x14ac:dyDescent="0.25">
      <c r="A13659" s="290"/>
    </row>
    <row r="13660" spans="1:1" x14ac:dyDescent="0.25">
      <c r="A13660" s="290"/>
    </row>
    <row r="13661" spans="1:1" x14ac:dyDescent="0.25">
      <c r="A13661" s="290"/>
    </row>
    <row r="13662" spans="1:1" x14ac:dyDescent="0.25">
      <c r="A13662" s="290"/>
    </row>
    <row r="13663" spans="1:1" x14ac:dyDescent="0.25">
      <c r="A13663" s="290"/>
    </row>
    <row r="13664" spans="1:1" x14ac:dyDescent="0.25">
      <c r="A13664" s="290"/>
    </row>
    <row r="13665" spans="1:1" x14ac:dyDescent="0.25">
      <c r="A13665" s="290"/>
    </row>
    <row r="13666" spans="1:1" x14ac:dyDescent="0.25">
      <c r="A13666" s="290"/>
    </row>
    <row r="13667" spans="1:1" x14ac:dyDescent="0.25">
      <c r="A13667" s="290"/>
    </row>
    <row r="13668" spans="1:1" x14ac:dyDescent="0.25">
      <c r="A13668" s="290"/>
    </row>
    <row r="13669" spans="1:1" x14ac:dyDescent="0.25">
      <c r="A13669" s="290"/>
    </row>
    <row r="13670" spans="1:1" x14ac:dyDescent="0.25">
      <c r="A13670" s="290"/>
    </row>
    <row r="13671" spans="1:1" x14ac:dyDescent="0.25">
      <c r="A13671" s="290"/>
    </row>
    <row r="13672" spans="1:1" x14ac:dyDescent="0.25">
      <c r="A13672" s="290"/>
    </row>
    <row r="13673" spans="1:1" x14ac:dyDescent="0.25">
      <c r="A13673" s="290"/>
    </row>
    <row r="13674" spans="1:1" x14ac:dyDescent="0.25">
      <c r="A13674" s="290"/>
    </row>
    <row r="13675" spans="1:1" x14ac:dyDescent="0.25">
      <c r="A13675" s="290"/>
    </row>
    <row r="13676" spans="1:1" x14ac:dyDescent="0.25">
      <c r="A13676" s="290"/>
    </row>
    <row r="13677" spans="1:1" x14ac:dyDescent="0.25">
      <c r="A13677" s="290"/>
    </row>
    <row r="13678" spans="1:1" x14ac:dyDescent="0.25">
      <c r="A13678" s="290"/>
    </row>
    <row r="13679" spans="1:1" x14ac:dyDescent="0.25">
      <c r="A13679" s="290"/>
    </row>
    <row r="13680" spans="1:1" x14ac:dyDescent="0.25">
      <c r="A13680" s="290"/>
    </row>
    <row r="13681" spans="1:1" x14ac:dyDescent="0.25">
      <c r="A13681" s="290"/>
    </row>
    <row r="13682" spans="1:1" x14ac:dyDescent="0.25">
      <c r="A13682" s="290"/>
    </row>
    <row r="13683" spans="1:1" x14ac:dyDescent="0.25">
      <c r="A13683" s="290"/>
    </row>
    <row r="13684" spans="1:1" x14ac:dyDescent="0.25">
      <c r="A13684" s="290"/>
    </row>
    <row r="13685" spans="1:1" x14ac:dyDescent="0.25">
      <c r="A13685" s="290"/>
    </row>
    <row r="13686" spans="1:1" x14ac:dyDescent="0.25">
      <c r="A13686" s="290"/>
    </row>
    <row r="13687" spans="1:1" x14ac:dyDescent="0.25">
      <c r="A13687" s="290"/>
    </row>
    <row r="13688" spans="1:1" x14ac:dyDescent="0.25">
      <c r="A13688" s="290"/>
    </row>
    <row r="13689" spans="1:1" x14ac:dyDescent="0.25">
      <c r="A13689" s="290"/>
    </row>
    <row r="13690" spans="1:1" x14ac:dyDescent="0.25">
      <c r="A13690" s="290"/>
    </row>
    <row r="13691" spans="1:1" x14ac:dyDescent="0.25">
      <c r="A13691" s="290"/>
    </row>
    <row r="13692" spans="1:1" x14ac:dyDescent="0.25">
      <c r="A13692" s="290"/>
    </row>
    <row r="13693" spans="1:1" x14ac:dyDescent="0.25">
      <c r="A13693" s="290"/>
    </row>
    <row r="13694" spans="1:1" x14ac:dyDescent="0.25">
      <c r="A13694" s="290"/>
    </row>
    <row r="13695" spans="1:1" x14ac:dyDescent="0.25">
      <c r="A13695" s="290"/>
    </row>
    <row r="13696" spans="1:1" x14ac:dyDescent="0.25">
      <c r="A13696" s="290"/>
    </row>
    <row r="13697" spans="1:1" x14ac:dyDescent="0.25">
      <c r="A13697" s="290"/>
    </row>
    <row r="13698" spans="1:1" x14ac:dyDescent="0.25">
      <c r="A13698" s="290"/>
    </row>
    <row r="13699" spans="1:1" x14ac:dyDescent="0.25">
      <c r="A13699" s="290"/>
    </row>
    <row r="13700" spans="1:1" x14ac:dyDescent="0.25">
      <c r="A13700" s="290"/>
    </row>
    <row r="13701" spans="1:1" x14ac:dyDescent="0.25">
      <c r="A13701" s="290"/>
    </row>
    <row r="13702" spans="1:1" x14ac:dyDescent="0.25">
      <c r="A13702" s="290"/>
    </row>
    <row r="13703" spans="1:1" x14ac:dyDescent="0.25">
      <c r="A13703" s="290"/>
    </row>
    <row r="13704" spans="1:1" x14ac:dyDescent="0.25">
      <c r="A13704" s="290"/>
    </row>
    <row r="13705" spans="1:1" x14ac:dyDescent="0.25">
      <c r="A13705" s="290"/>
    </row>
    <row r="13706" spans="1:1" x14ac:dyDescent="0.25">
      <c r="A13706" s="290"/>
    </row>
    <row r="13707" spans="1:1" x14ac:dyDescent="0.25">
      <c r="A13707" s="290"/>
    </row>
    <row r="13708" spans="1:1" x14ac:dyDescent="0.25">
      <c r="A13708" s="290"/>
    </row>
    <row r="13709" spans="1:1" x14ac:dyDescent="0.25">
      <c r="A13709" s="290"/>
    </row>
    <row r="13710" spans="1:1" x14ac:dyDescent="0.25">
      <c r="A13710" s="290"/>
    </row>
    <row r="13711" spans="1:1" x14ac:dyDescent="0.25">
      <c r="A13711" s="290"/>
    </row>
    <row r="13712" spans="1:1" x14ac:dyDescent="0.25">
      <c r="A13712" s="290"/>
    </row>
    <row r="13713" spans="1:1" x14ac:dyDescent="0.25">
      <c r="A13713" s="290"/>
    </row>
    <row r="13714" spans="1:1" x14ac:dyDescent="0.25">
      <c r="A13714" s="290"/>
    </row>
    <row r="13715" spans="1:1" x14ac:dyDescent="0.25">
      <c r="A13715" s="290"/>
    </row>
    <row r="13716" spans="1:1" x14ac:dyDescent="0.25">
      <c r="A13716" s="290"/>
    </row>
    <row r="13717" spans="1:1" x14ac:dyDescent="0.25">
      <c r="A13717" s="290"/>
    </row>
    <row r="13718" spans="1:1" x14ac:dyDescent="0.25">
      <c r="A13718" s="290"/>
    </row>
    <row r="13719" spans="1:1" x14ac:dyDescent="0.25">
      <c r="A13719" s="290"/>
    </row>
    <row r="13720" spans="1:1" x14ac:dyDescent="0.25">
      <c r="A13720" s="290"/>
    </row>
    <row r="13721" spans="1:1" x14ac:dyDescent="0.25">
      <c r="A13721" s="290"/>
    </row>
    <row r="13722" spans="1:1" x14ac:dyDescent="0.25">
      <c r="A13722" s="290"/>
    </row>
    <row r="13723" spans="1:1" x14ac:dyDescent="0.25">
      <c r="A13723" s="290"/>
    </row>
    <row r="13724" spans="1:1" x14ac:dyDescent="0.25">
      <c r="A13724" s="290"/>
    </row>
    <row r="13725" spans="1:1" x14ac:dyDescent="0.25">
      <c r="A13725" s="290"/>
    </row>
    <row r="13726" spans="1:1" x14ac:dyDescent="0.25">
      <c r="A13726" s="290"/>
    </row>
    <row r="13727" spans="1:1" x14ac:dyDescent="0.25">
      <c r="A13727" s="290"/>
    </row>
    <row r="13728" spans="1:1" x14ac:dyDescent="0.25">
      <c r="A13728" s="290"/>
    </row>
    <row r="13729" spans="1:1" x14ac:dyDescent="0.25">
      <c r="A13729" s="290"/>
    </row>
    <row r="13730" spans="1:1" x14ac:dyDescent="0.25">
      <c r="A13730" s="290"/>
    </row>
    <row r="13731" spans="1:1" x14ac:dyDescent="0.25">
      <c r="A13731" s="290"/>
    </row>
    <row r="13732" spans="1:1" x14ac:dyDescent="0.25">
      <c r="A13732" s="290"/>
    </row>
    <row r="13733" spans="1:1" x14ac:dyDescent="0.25">
      <c r="A13733" s="290"/>
    </row>
    <row r="13734" spans="1:1" x14ac:dyDescent="0.25">
      <c r="A13734" s="290"/>
    </row>
    <row r="13735" spans="1:1" x14ac:dyDescent="0.25">
      <c r="A13735" s="290"/>
    </row>
    <row r="13736" spans="1:1" x14ac:dyDescent="0.25">
      <c r="A13736" s="290"/>
    </row>
    <row r="13737" spans="1:1" x14ac:dyDescent="0.25">
      <c r="A13737" s="290"/>
    </row>
    <row r="13738" spans="1:1" x14ac:dyDescent="0.25">
      <c r="A13738" s="290"/>
    </row>
    <row r="13739" spans="1:1" x14ac:dyDescent="0.25">
      <c r="A13739" s="290"/>
    </row>
    <row r="13740" spans="1:1" x14ac:dyDescent="0.25">
      <c r="A13740" s="290"/>
    </row>
    <row r="13741" spans="1:1" x14ac:dyDescent="0.25">
      <c r="A13741" s="290"/>
    </row>
    <row r="13742" spans="1:1" x14ac:dyDescent="0.25">
      <c r="A13742" s="290"/>
    </row>
    <row r="13743" spans="1:1" x14ac:dyDescent="0.25">
      <c r="A13743" s="290"/>
    </row>
    <row r="13744" spans="1:1" x14ac:dyDescent="0.25">
      <c r="A13744" s="290"/>
    </row>
    <row r="13745" spans="1:1" x14ac:dyDescent="0.25">
      <c r="A13745" s="290"/>
    </row>
    <row r="13746" spans="1:1" x14ac:dyDescent="0.25">
      <c r="A13746" s="290"/>
    </row>
    <row r="13747" spans="1:1" x14ac:dyDescent="0.25">
      <c r="A13747" s="290"/>
    </row>
    <row r="13748" spans="1:1" x14ac:dyDescent="0.25">
      <c r="A13748" s="290"/>
    </row>
    <row r="13749" spans="1:1" x14ac:dyDescent="0.25">
      <c r="A13749" s="290"/>
    </row>
    <row r="13750" spans="1:1" x14ac:dyDescent="0.25">
      <c r="A13750" s="290"/>
    </row>
    <row r="13751" spans="1:1" x14ac:dyDescent="0.25">
      <c r="A13751" s="290"/>
    </row>
    <row r="13752" spans="1:1" x14ac:dyDescent="0.25">
      <c r="A13752" s="290"/>
    </row>
    <row r="13753" spans="1:1" x14ac:dyDescent="0.25">
      <c r="A13753" s="290"/>
    </row>
    <row r="13754" spans="1:1" x14ac:dyDescent="0.25">
      <c r="A13754" s="290"/>
    </row>
    <row r="13755" spans="1:1" x14ac:dyDescent="0.25">
      <c r="A13755" s="290"/>
    </row>
    <row r="13756" spans="1:1" x14ac:dyDescent="0.25">
      <c r="A13756" s="290"/>
    </row>
    <row r="13757" spans="1:1" x14ac:dyDescent="0.25">
      <c r="A13757" s="290"/>
    </row>
    <row r="13758" spans="1:1" x14ac:dyDescent="0.25">
      <c r="A13758" s="290"/>
    </row>
    <row r="13759" spans="1:1" x14ac:dyDescent="0.25">
      <c r="A13759" s="290"/>
    </row>
    <row r="13760" spans="1:1" x14ac:dyDescent="0.25">
      <c r="A13760" s="290"/>
    </row>
    <row r="13761" spans="1:1" x14ac:dyDescent="0.25">
      <c r="A13761" s="290"/>
    </row>
    <row r="13762" spans="1:1" x14ac:dyDescent="0.25">
      <c r="A13762" s="290"/>
    </row>
    <row r="13763" spans="1:1" x14ac:dyDescent="0.25">
      <c r="A13763" s="290"/>
    </row>
    <row r="13764" spans="1:1" x14ac:dyDescent="0.25">
      <c r="A13764" s="290"/>
    </row>
    <row r="13765" spans="1:1" x14ac:dyDescent="0.25">
      <c r="A13765" s="290"/>
    </row>
    <row r="13766" spans="1:1" x14ac:dyDescent="0.25">
      <c r="A13766" s="290"/>
    </row>
    <row r="13767" spans="1:1" x14ac:dyDescent="0.25">
      <c r="A13767" s="290"/>
    </row>
    <row r="13768" spans="1:1" x14ac:dyDescent="0.25">
      <c r="A13768" s="290"/>
    </row>
    <row r="13769" spans="1:1" x14ac:dyDescent="0.25">
      <c r="A13769" s="290"/>
    </row>
    <row r="13770" spans="1:1" x14ac:dyDescent="0.25">
      <c r="A13770" s="290"/>
    </row>
    <row r="13771" spans="1:1" x14ac:dyDescent="0.25">
      <c r="A13771" s="290"/>
    </row>
    <row r="13772" spans="1:1" x14ac:dyDescent="0.25">
      <c r="A13772" s="290"/>
    </row>
    <row r="13773" spans="1:1" x14ac:dyDescent="0.25">
      <c r="A13773" s="290"/>
    </row>
    <row r="13774" spans="1:1" x14ac:dyDescent="0.25">
      <c r="A13774" s="290"/>
    </row>
    <row r="13775" spans="1:1" x14ac:dyDescent="0.25">
      <c r="A13775" s="290"/>
    </row>
    <row r="13776" spans="1:1" x14ac:dyDescent="0.25">
      <c r="A13776" s="290"/>
    </row>
    <row r="13777" spans="1:1" x14ac:dyDescent="0.25">
      <c r="A13777" s="290"/>
    </row>
    <row r="13778" spans="1:1" x14ac:dyDescent="0.25">
      <c r="A13778" s="290"/>
    </row>
    <row r="13779" spans="1:1" x14ac:dyDescent="0.25">
      <c r="A13779" s="290"/>
    </row>
    <row r="13780" spans="1:1" x14ac:dyDescent="0.25">
      <c r="A13780" s="290"/>
    </row>
    <row r="13781" spans="1:1" x14ac:dyDescent="0.25">
      <c r="A13781" s="290"/>
    </row>
    <row r="13782" spans="1:1" x14ac:dyDescent="0.25">
      <c r="A13782" s="290"/>
    </row>
    <row r="13783" spans="1:1" x14ac:dyDescent="0.25">
      <c r="A13783" s="290"/>
    </row>
    <row r="13784" spans="1:1" x14ac:dyDescent="0.25">
      <c r="A13784" s="290"/>
    </row>
    <row r="13785" spans="1:1" x14ac:dyDescent="0.25">
      <c r="A13785" s="290"/>
    </row>
    <row r="13786" spans="1:1" x14ac:dyDescent="0.25">
      <c r="A13786" s="290"/>
    </row>
    <row r="13787" spans="1:1" x14ac:dyDescent="0.25">
      <c r="A13787" s="290"/>
    </row>
    <row r="13788" spans="1:1" x14ac:dyDescent="0.25">
      <c r="A13788" s="290"/>
    </row>
    <row r="13789" spans="1:1" x14ac:dyDescent="0.25">
      <c r="A13789" s="290"/>
    </row>
    <row r="13790" spans="1:1" x14ac:dyDescent="0.25">
      <c r="A13790" s="290"/>
    </row>
    <row r="13791" spans="1:1" x14ac:dyDescent="0.25">
      <c r="A13791" s="290"/>
    </row>
    <row r="13792" spans="1:1" x14ac:dyDescent="0.25">
      <c r="A13792" s="290"/>
    </row>
    <row r="13793" spans="1:1" x14ac:dyDescent="0.25">
      <c r="A13793" s="290"/>
    </row>
    <row r="13794" spans="1:1" x14ac:dyDescent="0.25">
      <c r="A13794" s="290"/>
    </row>
    <row r="13795" spans="1:1" x14ac:dyDescent="0.25">
      <c r="A13795" s="290"/>
    </row>
    <row r="13796" spans="1:1" x14ac:dyDescent="0.25">
      <c r="A13796" s="290"/>
    </row>
    <row r="13797" spans="1:1" x14ac:dyDescent="0.25">
      <c r="A13797" s="290"/>
    </row>
    <row r="13798" spans="1:1" x14ac:dyDescent="0.25">
      <c r="A13798" s="290"/>
    </row>
    <row r="13799" spans="1:1" x14ac:dyDescent="0.25">
      <c r="A13799" s="290"/>
    </row>
    <row r="13800" spans="1:1" x14ac:dyDescent="0.25">
      <c r="A13800" s="290"/>
    </row>
    <row r="13801" spans="1:1" x14ac:dyDescent="0.25">
      <c r="A13801" s="290"/>
    </row>
    <row r="13802" spans="1:1" x14ac:dyDescent="0.25">
      <c r="A13802" s="290"/>
    </row>
    <row r="13803" spans="1:1" x14ac:dyDescent="0.25">
      <c r="A13803" s="290"/>
    </row>
    <row r="13804" spans="1:1" x14ac:dyDescent="0.25">
      <c r="A13804" s="290"/>
    </row>
    <row r="13805" spans="1:1" x14ac:dyDescent="0.25">
      <c r="A13805" s="290"/>
    </row>
    <row r="13806" spans="1:1" x14ac:dyDescent="0.25">
      <c r="A13806" s="290"/>
    </row>
    <row r="13807" spans="1:1" x14ac:dyDescent="0.25">
      <c r="A13807" s="290"/>
    </row>
    <row r="13808" spans="1:1" x14ac:dyDescent="0.25">
      <c r="A13808" s="290"/>
    </row>
    <row r="13809" spans="1:1" x14ac:dyDescent="0.25">
      <c r="A13809" s="290"/>
    </row>
    <row r="13810" spans="1:1" x14ac:dyDescent="0.25">
      <c r="A13810" s="290"/>
    </row>
    <row r="13811" spans="1:1" x14ac:dyDescent="0.25">
      <c r="A13811" s="290"/>
    </row>
    <row r="13812" spans="1:1" x14ac:dyDescent="0.25">
      <c r="A13812" s="290"/>
    </row>
    <row r="13813" spans="1:1" x14ac:dyDescent="0.25">
      <c r="A13813" s="290"/>
    </row>
    <row r="13814" spans="1:1" x14ac:dyDescent="0.25">
      <c r="A13814" s="290"/>
    </row>
    <row r="13815" spans="1:1" x14ac:dyDescent="0.25">
      <c r="A13815" s="290"/>
    </row>
    <row r="13816" spans="1:1" x14ac:dyDescent="0.25">
      <c r="A13816" s="290"/>
    </row>
    <row r="13817" spans="1:1" x14ac:dyDescent="0.25">
      <c r="A13817" s="290"/>
    </row>
    <row r="13818" spans="1:1" x14ac:dyDescent="0.25">
      <c r="A13818" s="290"/>
    </row>
    <row r="13819" spans="1:1" x14ac:dyDescent="0.25">
      <c r="A13819" s="290"/>
    </row>
    <row r="13820" spans="1:1" x14ac:dyDescent="0.25">
      <c r="A13820" s="290"/>
    </row>
    <row r="13821" spans="1:1" x14ac:dyDescent="0.25">
      <c r="A13821" s="290"/>
    </row>
    <row r="13822" spans="1:1" x14ac:dyDescent="0.25">
      <c r="A13822" s="290"/>
    </row>
    <row r="13823" spans="1:1" x14ac:dyDescent="0.25">
      <c r="A13823" s="290"/>
    </row>
    <row r="13824" spans="1:1" x14ac:dyDescent="0.25">
      <c r="A13824" s="290"/>
    </row>
    <row r="13825" spans="1:1" x14ac:dyDescent="0.25">
      <c r="A13825" s="290"/>
    </row>
    <row r="13826" spans="1:1" x14ac:dyDescent="0.25">
      <c r="A13826" s="290"/>
    </row>
    <row r="13827" spans="1:1" x14ac:dyDescent="0.25">
      <c r="A13827" s="290"/>
    </row>
    <row r="13828" spans="1:1" x14ac:dyDescent="0.25">
      <c r="A13828" s="290"/>
    </row>
    <row r="13829" spans="1:1" x14ac:dyDescent="0.25">
      <c r="A13829" s="290"/>
    </row>
    <row r="13830" spans="1:1" x14ac:dyDescent="0.25">
      <c r="A13830" s="290"/>
    </row>
    <row r="13831" spans="1:1" x14ac:dyDescent="0.25">
      <c r="A13831" s="290"/>
    </row>
    <row r="13832" spans="1:1" x14ac:dyDescent="0.25">
      <c r="A13832" s="290"/>
    </row>
    <row r="13833" spans="1:1" x14ac:dyDescent="0.25">
      <c r="A13833" s="290"/>
    </row>
    <row r="13834" spans="1:1" x14ac:dyDescent="0.25">
      <c r="A13834" s="290"/>
    </row>
    <row r="13835" spans="1:1" x14ac:dyDescent="0.25">
      <c r="A13835" s="290"/>
    </row>
    <row r="13836" spans="1:1" x14ac:dyDescent="0.25">
      <c r="A13836" s="290"/>
    </row>
    <row r="13837" spans="1:1" x14ac:dyDescent="0.25">
      <c r="A13837" s="290"/>
    </row>
    <row r="13838" spans="1:1" x14ac:dyDescent="0.25">
      <c r="A13838" s="290"/>
    </row>
    <row r="13839" spans="1:1" x14ac:dyDescent="0.25">
      <c r="A13839" s="290"/>
    </row>
    <row r="13840" spans="1:1" x14ac:dyDescent="0.25">
      <c r="A13840" s="290"/>
    </row>
    <row r="13841" spans="1:1" x14ac:dyDescent="0.25">
      <c r="A13841" s="290"/>
    </row>
    <row r="13842" spans="1:1" x14ac:dyDescent="0.25">
      <c r="A13842" s="290"/>
    </row>
    <row r="13843" spans="1:1" x14ac:dyDescent="0.25">
      <c r="A13843" s="290"/>
    </row>
    <row r="13844" spans="1:1" x14ac:dyDescent="0.25">
      <c r="A13844" s="290"/>
    </row>
    <row r="13845" spans="1:1" x14ac:dyDescent="0.25">
      <c r="A13845" s="290"/>
    </row>
    <row r="13846" spans="1:1" x14ac:dyDescent="0.25">
      <c r="A13846" s="290"/>
    </row>
    <row r="13847" spans="1:1" x14ac:dyDescent="0.25">
      <c r="A13847" s="290"/>
    </row>
    <row r="13848" spans="1:1" x14ac:dyDescent="0.25">
      <c r="A13848" s="290"/>
    </row>
    <row r="13849" spans="1:1" x14ac:dyDescent="0.25">
      <c r="A13849" s="290"/>
    </row>
    <row r="13850" spans="1:1" x14ac:dyDescent="0.25">
      <c r="A13850" s="290"/>
    </row>
    <row r="13851" spans="1:1" x14ac:dyDescent="0.25">
      <c r="A13851" s="290"/>
    </row>
    <row r="13852" spans="1:1" x14ac:dyDescent="0.25">
      <c r="A13852" s="290"/>
    </row>
    <row r="13853" spans="1:1" x14ac:dyDescent="0.25">
      <c r="A13853" s="290"/>
    </row>
    <row r="13854" spans="1:1" x14ac:dyDescent="0.25">
      <c r="A13854" s="290"/>
    </row>
    <row r="13855" spans="1:1" x14ac:dyDescent="0.25">
      <c r="A13855" s="290"/>
    </row>
    <row r="13856" spans="1:1" x14ac:dyDescent="0.25">
      <c r="A13856" s="290"/>
    </row>
    <row r="13857" spans="1:1" x14ac:dyDescent="0.25">
      <c r="A13857" s="290"/>
    </row>
    <row r="13858" spans="1:1" x14ac:dyDescent="0.25">
      <c r="A13858" s="290"/>
    </row>
    <row r="13859" spans="1:1" x14ac:dyDescent="0.25">
      <c r="A13859" s="290"/>
    </row>
    <row r="13860" spans="1:1" x14ac:dyDescent="0.25">
      <c r="A13860" s="290"/>
    </row>
    <row r="13861" spans="1:1" x14ac:dyDescent="0.25">
      <c r="A13861" s="290"/>
    </row>
    <row r="13862" spans="1:1" x14ac:dyDescent="0.25">
      <c r="A13862" s="290"/>
    </row>
    <row r="13863" spans="1:1" x14ac:dyDescent="0.25">
      <c r="A13863" s="290"/>
    </row>
    <row r="13864" spans="1:1" x14ac:dyDescent="0.25">
      <c r="A13864" s="290"/>
    </row>
    <row r="13865" spans="1:1" x14ac:dyDescent="0.25">
      <c r="A13865" s="290"/>
    </row>
    <row r="13866" spans="1:1" x14ac:dyDescent="0.25">
      <c r="A13866" s="290"/>
    </row>
    <row r="13867" spans="1:1" x14ac:dyDescent="0.25">
      <c r="A13867" s="290"/>
    </row>
    <row r="13868" spans="1:1" x14ac:dyDescent="0.25">
      <c r="A13868" s="290"/>
    </row>
    <row r="13869" spans="1:1" x14ac:dyDescent="0.25">
      <c r="A13869" s="290"/>
    </row>
    <row r="13870" spans="1:1" x14ac:dyDescent="0.25">
      <c r="A13870" s="290"/>
    </row>
    <row r="13871" spans="1:1" x14ac:dyDescent="0.25">
      <c r="A13871" s="290"/>
    </row>
    <row r="13872" spans="1:1" x14ac:dyDescent="0.25">
      <c r="A13872" s="290"/>
    </row>
    <row r="13873" spans="1:1" x14ac:dyDescent="0.25">
      <c r="A13873" s="290"/>
    </row>
    <row r="13874" spans="1:1" x14ac:dyDescent="0.25">
      <c r="A13874" s="290"/>
    </row>
    <row r="13875" spans="1:1" x14ac:dyDescent="0.25">
      <c r="A13875" s="290"/>
    </row>
    <row r="13876" spans="1:1" x14ac:dyDescent="0.25">
      <c r="A13876" s="290"/>
    </row>
    <row r="13877" spans="1:1" x14ac:dyDescent="0.25">
      <c r="A13877" s="290"/>
    </row>
    <row r="13878" spans="1:1" x14ac:dyDescent="0.25">
      <c r="A13878" s="290"/>
    </row>
    <row r="13879" spans="1:1" x14ac:dyDescent="0.25">
      <c r="A13879" s="290"/>
    </row>
    <row r="13880" spans="1:1" x14ac:dyDescent="0.25">
      <c r="A13880" s="290"/>
    </row>
    <row r="13881" spans="1:1" x14ac:dyDescent="0.25">
      <c r="A13881" s="290"/>
    </row>
    <row r="13882" spans="1:1" x14ac:dyDescent="0.25">
      <c r="A13882" s="290"/>
    </row>
    <row r="13883" spans="1:1" x14ac:dyDescent="0.25">
      <c r="A13883" s="290"/>
    </row>
    <row r="13884" spans="1:1" x14ac:dyDescent="0.25">
      <c r="A13884" s="290"/>
    </row>
    <row r="13885" spans="1:1" x14ac:dyDescent="0.25">
      <c r="A13885" s="290"/>
    </row>
    <row r="13886" spans="1:1" x14ac:dyDescent="0.25">
      <c r="A13886" s="290"/>
    </row>
    <row r="13887" spans="1:1" x14ac:dyDescent="0.25">
      <c r="A13887" s="290"/>
    </row>
    <row r="13888" spans="1:1" x14ac:dyDescent="0.25">
      <c r="A13888" s="290"/>
    </row>
    <row r="13889" spans="1:1" x14ac:dyDescent="0.25">
      <c r="A13889" s="290"/>
    </row>
    <row r="13890" spans="1:1" x14ac:dyDescent="0.25">
      <c r="A13890" s="290"/>
    </row>
    <row r="13891" spans="1:1" x14ac:dyDescent="0.25">
      <c r="A13891" s="290"/>
    </row>
    <row r="13892" spans="1:1" x14ac:dyDescent="0.25">
      <c r="A13892" s="290"/>
    </row>
    <row r="13893" spans="1:1" x14ac:dyDescent="0.25">
      <c r="A13893" s="290"/>
    </row>
    <row r="13894" spans="1:1" x14ac:dyDescent="0.25">
      <c r="A13894" s="290"/>
    </row>
    <row r="13895" spans="1:1" x14ac:dyDescent="0.25">
      <c r="A13895" s="290"/>
    </row>
    <row r="13896" spans="1:1" x14ac:dyDescent="0.25">
      <c r="A13896" s="290"/>
    </row>
    <row r="13897" spans="1:1" x14ac:dyDescent="0.25">
      <c r="A13897" s="290"/>
    </row>
    <row r="13898" spans="1:1" x14ac:dyDescent="0.25">
      <c r="A13898" s="290"/>
    </row>
    <row r="13899" spans="1:1" x14ac:dyDescent="0.25">
      <c r="A13899" s="290"/>
    </row>
    <row r="13900" spans="1:1" x14ac:dyDescent="0.25">
      <c r="A13900" s="290"/>
    </row>
    <row r="13901" spans="1:1" x14ac:dyDescent="0.25">
      <c r="A13901" s="290"/>
    </row>
    <row r="13902" spans="1:1" x14ac:dyDescent="0.25">
      <c r="A13902" s="290"/>
    </row>
    <row r="13903" spans="1:1" x14ac:dyDescent="0.25">
      <c r="A13903" s="290"/>
    </row>
    <row r="13904" spans="1:1" x14ac:dyDescent="0.25">
      <c r="A13904" s="290"/>
    </row>
    <row r="13905" spans="1:1" x14ac:dyDescent="0.25">
      <c r="A13905" s="290"/>
    </row>
    <row r="13906" spans="1:1" x14ac:dyDescent="0.25">
      <c r="A13906" s="290"/>
    </row>
    <row r="13907" spans="1:1" x14ac:dyDescent="0.25">
      <c r="A13907" s="290"/>
    </row>
    <row r="13908" spans="1:1" x14ac:dyDescent="0.25">
      <c r="A13908" s="290"/>
    </row>
    <row r="13909" spans="1:1" x14ac:dyDescent="0.25">
      <c r="A13909" s="290"/>
    </row>
    <row r="13910" spans="1:1" x14ac:dyDescent="0.25">
      <c r="A13910" s="290"/>
    </row>
    <row r="13911" spans="1:1" x14ac:dyDescent="0.25">
      <c r="A13911" s="290"/>
    </row>
    <row r="13912" spans="1:1" x14ac:dyDescent="0.25">
      <c r="A13912" s="290"/>
    </row>
    <row r="13913" spans="1:1" x14ac:dyDescent="0.25">
      <c r="A13913" s="290"/>
    </row>
    <row r="13914" spans="1:1" x14ac:dyDescent="0.25">
      <c r="A13914" s="290"/>
    </row>
    <row r="13915" spans="1:1" x14ac:dyDescent="0.25">
      <c r="A13915" s="290"/>
    </row>
    <row r="13916" spans="1:1" x14ac:dyDescent="0.25">
      <c r="A13916" s="290"/>
    </row>
    <row r="13917" spans="1:1" x14ac:dyDescent="0.25">
      <c r="A13917" s="290"/>
    </row>
    <row r="13918" spans="1:1" x14ac:dyDescent="0.25">
      <c r="A13918" s="290"/>
    </row>
    <row r="13919" spans="1:1" x14ac:dyDescent="0.25">
      <c r="A13919" s="290"/>
    </row>
    <row r="13920" spans="1:1" x14ac:dyDescent="0.25">
      <c r="A13920" s="290"/>
    </row>
    <row r="13921" spans="1:1" x14ac:dyDescent="0.25">
      <c r="A13921" s="290"/>
    </row>
    <row r="13922" spans="1:1" x14ac:dyDescent="0.25">
      <c r="A13922" s="290"/>
    </row>
    <row r="13923" spans="1:1" x14ac:dyDescent="0.25">
      <c r="A13923" s="290"/>
    </row>
    <row r="13924" spans="1:1" x14ac:dyDescent="0.25">
      <c r="A13924" s="290"/>
    </row>
    <row r="13925" spans="1:1" x14ac:dyDescent="0.25">
      <c r="A13925" s="290"/>
    </row>
    <row r="13926" spans="1:1" x14ac:dyDescent="0.25">
      <c r="A13926" s="290"/>
    </row>
    <row r="13927" spans="1:1" x14ac:dyDescent="0.25">
      <c r="A13927" s="290"/>
    </row>
    <row r="13928" spans="1:1" x14ac:dyDescent="0.25">
      <c r="A13928" s="290"/>
    </row>
    <row r="13929" spans="1:1" x14ac:dyDescent="0.25">
      <c r="A13929" s="290"/>
    </row>
    <row r="13930" spans="1:1" x14ac:dyDescent="0.25">
      <c r="A13930" s="290"/>
    </row>
    <row r="13931" spans="1:1" x14ac:dyDescent="0.25">
      <c r="A13931" s="290"/>
    </row>
    <row r="13932" spans="1:1" x14ac:dyDescent="0.25">
      <c r="A13932" s="290"/>
    </row>
    <row r="13933" spans="1:1" x14ac:dyDescent="0.25">
      <c r="A13933" s="290"/>
    </row>
    <row r="13934" spans="1:1" x14ac:dyDescent="0.25">
      <c r="A13934" s="290"/>
    </row>
    <row r="13935" spans="1:1" x14ac:dyDescent="0.25">
      <c r="A13935" s="290"/>
    </row>
    <row r="13936" spans="1:1" x14ac:dyDescent="0.25">
      <c r="A13936" s="290"/>
    </row>
    <row r="13937" spans="1:1" x14ac:dyDescent="0.25">
      <c r="A13937" s="290"/>
    </row>
    <row r="13938" spans="1:1" x14ac:dyDescent="0.25">
      <c r="A13938" s="290"/>
    </row>
    <row r="13939" spans="1:1" x14ac:dyDescent="0.25">
      <c r="A13939" s="290"/>
    </row>
    <row r="13940" spans="1:1" x14ac:dyDescent="0.25">
      <c r="A13940" s="290"/>
    </row>
    <row r="13941" spans="1:1" x14ac:dyDescent="0.25">
      <c r="A13941" s="290"/>
    </row>
    <row r="13942" spans="1:1" x14ac:dyDescent="0.25">
      <c r="A13942" s="290"/>
    </row>
    <row r="13943" spans="1:1" x14ac:dyDescent="0.25">
      <c r="A13943" s="290"/>
    </row>
    <row r="13944" spans="1:1" x14ac:dyDescent="0.25">
      <c r="A13944" s="290"/>
    </row>
    <row r="13945" spans="1:1" x14ac:dyDescent="0.25">
      <c r="A13945" s="290"/>
    </row>
    <row r="13946" spans="1:1" x14ac:dyDescent="0.25">
      <c r="A13946" s="290"/>
    </row>
    <row r="13947" spans="1:1" x14ac:dyDescent="0.25">
      <c r="A13947" s="290"/>
    </row>
    <row r="13948" spans="1:1" x14ac:dyDescent="0.25">
      <c r="A13948" s="290"/>
    </row>
    <row r="13949" spans="1:1" x14ac:dyDescent="0.25">
      <c r="A13949" s="290"/>
    </row>
    <row r="13950" spans="1:1" x14ac:dyDescent="0.25">
      <c r="A13950" s="290"/>
    </row>
    <row r="13951" spans="1:1" x14ac:dyDescent="0.25">
      <c r="A13951" s="290"/>
    </row>
    <row r="13952" spans="1:1" x14ac:dyDescent="0.25">
      <c r="A13952" s="290"/>
    </row>
    <row r="13953" spans="1:1" x14ac:dyDescent="0.25">
      <c r="A13953" s="290"/>
    </row>
    <row r="13954" spans="1:1" x14ac:dyDescent="0.25">
      <c r="A13954" s="290"/>
    </row>
    <row r="13955" spans="1:1" x14ac:dyDescent="0.25">
      <c r="A13955" s="290"/>
    </row>
    <row r="13956" spans="1:1" x14ac:dyDescent="0.25">
      <c r="A13956" s="290"/>
    </row>
    <row r="13957" spans="1:1" x14ac:dyDescent="0.25">
      <c r="A13957" s="290"/>
    </row>
    <row r="13958" spans="1:1" x14ac:dyDescent="0.25">
      <c r="A13958" s="290"/>
    </row>
    <row r="13959" spans="1:1" x14ac:dyDescent="0.25">
      <c r="A13959" s="290"/>
    </row>
    <row r="13960" spans="1:1" x14ac:dyDescent="0.25">
      <c r="A13960" s="290"/>
    </row>
    <row r="13961" spans="1:1" x14ac:dyDescent="0.25">
      <c r="A13961" s="290"/>
    </row>
    <row r="13962" spans="1:1" x14ac:dyDescent="0.25">
      <c r="A13962" s="290"/>
    </row>
    <row r="13963" spans="1:1" x14ac:dyDescent="0.25">
      <c r="A13963" s="290"/>
    </row>
    <row r="13964" spans="1:1" x14ac:dyDescent="0.25">
      <c r="A13964" s="290"/>
    </row>
    <row r="13965" spans="1:1" x14ac:dyDescent="0.25">
      <c r="A13965" s="290"/>
    </row>
    <row r="13966" spans="1:1" x14ac:dyDescent="0.25">
      <c r="A13966" s="290"/>
    </row>
    <row r="13967" spans="1:1" x14ac:dyDescent="0.25">
      <c r="A13967" s="290"/>
    </row>
    <row r="13968" spans="1:1" x14ac:dyDescent="0.25">
      <c r="A13968" s="290"/>
    </row>
    <row r="13969" spans="1:1" x14ac:dyDescent="0.25">
      <c r="A13969" s="290"/>
    </row>
    <row r="13970" spans="1:1" x14ac:dyDescent="0.25">
      <c r="A13970" s="290"/>
    </row>
    <row r="13971" spans="1:1" x14ac:dyDescent="0.25">
      <c r="A13971" s="290"/>
    </row>
    <row r="13972" spans="1:1" x14ac:dyDescent="0.25">
      <c r="A13972" s="290"/>
    </row>
    <row r="13973" spans="1:1" x14ac:dyDescent="0.25">
      <c r="A13973" s="290"/>
    </row>
    <row r="13974" spans="1:1" x14ac:dyDescent="0.25">
      <c r="A13974" s="290"/>
    </row>
    <row r="13975" spans="1:1" x14ac:dyDescent="0.25">
      <c r="A13975" s="290"/>
    </row>
    <row r="13976" spans="1:1" x14ac:dyDescent="0.25">
      <c r="A13976" s="290"/>
    </row>
    <row r="13977" spans="1:1" x14ac:dyDescent="0.25">
      <c r="A13977" s="290"/>
    </row>
    <row r="13978" spans="1:1" x14ac:dyDescent="0.25">
      <c r="A13978" s="290"/>
    </row>
    <row r="13979" spans="1:1" x14ac:dyDescent="0.25">
      <c r="A13979" s="290"/>
    </row>
    <row r="13980" spans="1:1" x14ac:dyDescent="0.25">
      <c r="A13980" s="290"/>
    </row>
    <row r="13981" spans="1:1" x14ac:dyDescent="0.25">
      <c r="A13981" s="290"/>
    </row>
    <row r="13982" spans="1:1" x14ac:dyDescent="0.25">
      <c r="A13982" s="290"/>
    </row>
    <row r="13983" spans="1:1" x14ac:dyDescent="0.25">
      <c r="A13983" s="290"/>
    </row>
    <row r="13984" spans="1:1" x14ac:dyDescent="0.25">
      <c r="A13984" s="290"/>
    </row>
    <row r="13985" spans="1:1" x14ac:dyDescent="0.25">
      <c r="A13985" s="290"/>
    </row>
    <row r="13986" spans="1:1" x14ac:dyDescent="0.25">
      <c r="A13986" s="290"/>
    </row>
    <row r="13987" spans="1:1" x14ac:dyDescent="0.25">
      <c r="A13987" s="290"/>
    </row>
    <row r="13988" spans="1:1" x14ac:dyDescent="0.25">
      <c r="A13988" s="290"/>
    </row>
    <row r="13989" spans="1:1" x14ac:dyDescent="0.25">
      <c r="A13989" s="290"/>
    </row>
    <row r="13990" spans="1:1" x14ac:dyDescent="0.25">
      <c r="A13990" s="290"/>
    </row>
    <row r="13991" spans="1:1" x14ac:dyDescent="0.25">
      <c r="A13991" s="290"/>
    </row>
    <row r="13992" spans="1:1" x14ac:dyDescent="0.25">
      <c r="A13992" s="290"/>
    </row>
    <row r="13993" spans="1:1" x14ac:dyDescent="0.25">
      <c r="A13993" s="290"/>
    </row>
    <row r="13994" spans="1:1" x14ac:dyDescent="0.25">
      <c r="A13994" s="290"/>
    </row>
    <row r="13995" spans="1:1" x14ac:dyDescent="0.25">
      <c r="A13995" s="290"/>
    </row>
    <row r="13996" spans="1:1" x14ac:dyDescent="0.25">
      <c r="A13996" s="290"/>
    </row>
    <row r="13997" spans="1:1" x14ac:dyDescent="0.25">
      <c r="A13997" s="290"/>
    </row>
    <row r="13998" spans="1:1" x14ac:dyDescent="0.25">
      <c r="A13998" s="290"/>
    </row>
    <row r="13999" spans="1:1" x14ac:dyDescent="0.25">
      <c r="A13999" s="290"/>
    </row>
    <row r="14000" spans="1:1" x14ac:dyDescent="0.25">
      <c r="A14000" s="290"/>
    </row>
    <row r="14001" spans="1:1" x14ac:dyDescent="0.25">
      <c r="A14001" s="290"/>
    </row>
    <row r="14002" spans="1:1" x14ac:dyDescent="0.25">
      <c r="A14002" s="290"/>
    </row>
    <row r="14003" spans="1:1" x14ac:dyDescent="0.25">
      <c r="A14003" s="290"/>
    </row>
    <row r="14004" spans="1:1" x14ac:dyDescent="0.25">
      <c r="A14004" s="290"/>
    </row>
    <row r="14005" spans="1:1" x14ac:dyDescent="0.25">
      <c r="A14005" s="290"/>
    </row>
    <row r="14006" spans="1:1" x14ac:dyDescent="0.25">
      <c r="A14006" s="290"/>
    </row>
    <row r="14007" spans="1:1" x14ac:dyDescent="0.25">
      <c r="A14007" s="290"/>
    </row>
    <row r="14008" spans="1:1" x14ac:dyDescent="0.25">
      <c r="A14008" s="290"/>
    </row>
    <row r="14009" spans="1:1" x14ac:dyDescent="0.25">
      <c r="A14009" s="290"/>
    </row>
    <row r="14010" spans="1:1" x14ac:dyDescent="0.25">
      <c r="A14010" s="290"/>
    </row>
    <row r="14011" spans="1:1" x14ac:dyDescent="0.25">
      <c r="A14011" s="290"/>
    </row>
    <row r="14012" spans="1:1" x14ac:dyDescent="0.25">
      <c r="A14012" s="290"/>
    </row>
    <row r="14013" spans="1:1" x14ac:dyDescent="0.25">
      <c r="A14013" s="290"/>
    </row>
    <row r="14014" spans="1:1" x14ac:dyDescent="0.25">
      <c r="A14014" s="290"/>
    </row>
    <row r="14015" spans="1:1" x14ac:dyDescent="0.25">
      <c r="A14015" s="290"/>
    </row>
    <row r="14016" spans="1:1" x14ac:dyDescent="0.25">
      <c r="A14016" s="290"/>
    </row>
    <row r="14017" spans="1:1" x14ac:dyDescent="0.25">
      <c r="A14017" s="290"/>
    </row>
    <row r="14018" spans="1:1" x14ac:dyDescent="0.25">
      <c r="A14018" s="290"/>
    </row>
    <row r="14019" spans="1:1" x14ac:dyDescent="0.25">
      <c r="A14019" s="290"/>
    </row>
    <row r="14020" spans="1:1" x14ac:dyDescent="0.25">
      <c r="A14020" s="290"/>
    </row>
    <row r="14021" spans="1:1" x14ac:dyDescent="0.25">
      <c r="A14021" s="290"/>
    </row>
    <row r="14022" spans="1:1" x14ac:dyDescent="0.25">
      <c r="A14022" s="290"/>
    </row>
    <row r="14023" spans="1:1" x14ac:dyDescent="0.25">
      <c r="A14023" s="290"/>
    </row>
    <row r="14024" spans="1:1" x14ac:dyDescent="0.25">
      <c r="A14024" s="290"/>
    </row>
    <row r="14025" spans="1:1" x14ac:dyDescent="0.25">
      <c r="A14025" s="290"/>
    </row>
    <row r="14026" spans="1:1" x14ac:dyDescent="0.25">
      <c r="A14026" s="290"/>
    </row>
    <row r="14027" spans="1:1" x14ac:dyDescent="0.25">
      <c r="A14027" s="290"/>
    </row>
    <row r="14028" spans="1:1" x14ac:dyDescent="0.25">
      <c r="A14028" s="290"/>
    </row>
    <row r="14029" spans="1:1" x14ac:dyDescent="0.25">
      <c r="A14029" s="290"/>
    </row>
    <row r="14030" spans="1:1" x14ac:dyDescent="0.25">
      <c r="A14030" s="290"/>
    </row>
    <row r="14031" spans="1:1" x14ac:dyDescent="0.25">
      <c r="A14031" s="290"/>
    </row>
    <row r="14032" spans="1:1" x14ac:dyDescent="0.25">
      <c r="A14032" s="290"/>
    </row>
    <row r="14033" spans="1:1" x14ac:dyDescent="0.25">
      <c r="A14033" s="290"/>
    </row>
    <row r="14034" spans="1:1" x14ac:dyDescent="0.25">
      <c r="A14034" s="290"/>
    </row>
    <row r="14035" spans="1:1" x14ac:dyDescent="0.25">
      <c r="A14035" s="290"/>
    </row>
    <row r="14036" spans="1:1" x14ac:dyDescent="0.25">
      <c r="A14036" s="290"/>
    </row>
    <row r="14037" spans="1:1" x14ac:dyDescent="0.25">
      <c r="A14037" s="290"/>
    </row>
    <row r="14038" spans="1:1" x14ac:dyDescent="0.25">
      <c r="A14038" s="290"/>
    </row>
    <row r="14039" spans="1:1" x14ac:dyDescent="0.25">
      <c r="A14039" s="290"/>
    </row>
    <row r="14040" spans="1:1" x14ac:dyDescent="0.25">
      <c r="A14040" s="290"/>
    </row>
    <row r="14041" spans="1:1" x14ac:dyDescent="0.25">
      <c r="A14041" s="290"/>
    </row>
    <row r="14042" spans="1:1" x14ac:dyDescent="0.25">
      <c r="A14042" s="290"/>
    </row>
    <row r="14043" spans="1:1" x14ac:dyDescent="0.25">
      <c r="A14043" s="290"/>
    </row>
    <row r="14044" spans="1:1" x14ac:dyDescent="0.25">
      <c r="A14044" s="290"/>
    </row>
    <row r="14045" spans="1:1" x14ac:dyDescent="0.25">
      <c r="A14045" s="290"/>
    </row>
    <row r="14046" spans="1:1" x14ac:dyDescent="0.25">
      <c r="A14046" s="290"/>
    </row>
    <row r="14047" spans="1:1" x14ac:dyDescent="0.25">
      <c r="A14047" s="290"/>
    </row>
    <row r="14048" spans="1:1" x14ac:dyDescent="0.25">
      <c r="A14048" s="290"/>
    </row>
    <row r="14049" spans="1:1" x14ac:dyDescent="0.25">
      <c r="A14049" s="290"/>
    </row>
    <row r="14050" spans="1:1" x14ac:dyDescent="0.25">
      <c r="A14050" s="290"/>
    </row>
    <row r="14051" spans="1:1" x14ac:dyDescent="0.25">
      <c r="A14051" s="290"/>
    </row>
    <row r="14052" spans="1:1" x14ac:dyDescent="0.25">
      <c r="A14052" s="290"/>
    </row>
    <row r="14053" spans="1:1" x14ac:dyDescent="0.25">
      <c r="A14053" s="290"/>
    </row>
    <row r="14054" spans="1:1" x14ac:dyDescent="0.25">
      <c r="A14054" s="290"/>
    </row>
    <row r="14055" spans="1:1" x14ac:dyDescent="0.25">
      <c r="A14055" s="290"/>
    </row>
    <row r="14056" spans="1:1" x14ac:dyDescent="0.25">
      <c r="A14056" s="290"/>
    </row>
    <row r="14057" spans="1:1" x14ac:dyDescent="0.25">
      <c r="A14057" s="290"/>
    </row>
    <row r="14058" spans="1:1" x14ac:dyDescent="0.25">
      <c r="A14058" s="290"/>
    </row>
    <row r="14059" spans="1:1" x14ac:dyDescent="0.25">
      <c r="A14059" s="290"/>
    </row>
    <row r="14060" spans="1:1" x14ac:dyDescent="0.25">
      <c r="A14060" s="290"/>
    </row>
    <row r="14061" spans="1:1" x14ac:dyDescent="0.25">
      <c r="A14061" s="290"/>
    </row>
    <row r="14062" spans="1:1" x14ac:dyDescent="0.25">
      <c r="A14062" s="290"/>
    </row>
    <row r="14063" spans="1:1" x14ac:dyDescent="0.25">
      <c r="A14063" s="290"/>
    </row>
    <row r="14064" spans="1:1" x14ac:dyDescent="0.25">
      <c r="A14064" s="290"/>
    </row>
    <row r="14065" spans="1:1" x14ac:dyDescent="0.25">
      <c r="A14065" s="290"/>
    </row>
    <row r="14066" spans="1:1" x14ac:dyDescent="0.25">
      <c r="A14066" s="290"/>
    </row>
    <row r="14067" spans="1:1" x14ac:dyDescent="0.25">
      <c r="A14067" s="290"/>
    </row>
    <row r="14068" spans="1:1" x14ac:dyDescent="0.25">
      <c r="A14068" s="290"/>
    </row>
    <row r="14069" spans="1:1" x14ac:dyDescent="0.25">
      <c r="A14069" s="290"/>
    </row>
    <row r="14070" spans="1:1" x14ac:dyDescent="0.25">
      <c r="A14070" s="290"/>
    </row>
    <row r="14071" spans="1:1" x14ac:dyDescent="0.25">
      <c r="A14071" s="290"/>
    </row>
    <row r="14072" spans="1:1" x14ac:dyDescent="0.25">
      <c r="A14072" s="290"/>
    </row>
    <row r="14073" spans="1:1" x14ac:dyDescent="0.25">
      <c r="A14073" s="290"/>
    </row>
    <row r="14074" spans="1:1" x14ac:dyDescent="0.25">
      <c r="A14074" s="290"/>
    </row>
    <row r="14075" spans="1:1" x14ac:dyDescent="0.25">
      <c r="A14075" s="290"/>
    </row>
    <row r="14076" spans="1:1" x14ac:dyDescent="0.25">
      <c r="A14076" s="290"/>
    </row>
    <row r="14077" spans="1:1" x14ac:dyDescent="0.25">
      <c r="A14077" s="290"/>
    </row>
    <row r="14078" spans="1:1" x14ac:dyDescent="0.25">
      <c r="A14078" s="290"/>
    </row>
    <row r="14079" spans="1:1" x14ac:dyDescent="0.25">
      <c r="A14079" s="290"/>
    </row>
    <row r="14080" spans="1:1" x14ac:dyDescent="0.25">
      <c r="A14080" s="290"/>
    </row>
    <row r="14081" spans="1:1" x14ac:dyDescent="0.25">
      <c r="A14081" s="290"/>
    </row>
    <row r="14082" spans="1:1" x14ac:dyDescent="0.25">
      <c r="A14082" s="290"/>
    </row>
    <row r="14083" spans="1:1" x14ac:dyDescent="0.25">
      <c r="A14083" s="290"/>
    </row>
    <row r="14084" spans="1:1" x14ac:dyDescent="0.25">
      <c r="A14084" s="290"/>
    </row>
    <row r="14085" spans="1:1" x14ac:dyDescent="0.25">
      <c r="A14085" s="290"/>
    </row>
    <row r="14086" spans="1:1" x14ac:dyDescent="0.25">
      <c r="A14086" s="290"/>
    </row>
    <row r="14087" spans="1:1" x14ac:dyDescent="0.25">
      <c r="A14087" s="290"/>
    </row>
    <row r="14088" spans="1:1" x14ac:dyDescent="0.25">
      <c r="A14088" s="290"/>
    </row>
    <row r="14089" spans="1:1" x14ac:dyDescent="0.25">
      <c r="A14089" s="290"/>
    </row>
    <row r="14090" spans="1:1" x14ac:dyDescent="0.25">
      <c r="A14090" s="290"/>
    </row>
    <row r="14091" spans="1:1" x14ac:dyDescent="0.25">
      <c r="A14091" s="290"/>
    </row>
    <row r="14092" spans="1:1" x14ac:dyDescent="0.25">
      <c r="A14092" s="290"/>
    </row>
    <row r="14093" spans="1:1" x14ac:dyDescent="0.25">
      <c r="A14093" s="290"/>
    </row>
    <row r="14094" spans="1:1" x14ac:dyDescent="0.25">
      <c r="A14094" s="290"/>
    </row>
    <row r="14095" spans="1:1" x14ac:dyDescent="0.25">
      <c r="A14095" s="290"/>
    </row>
    <row r="14096" spans="1:1" x14ac:dyDescent="0.25">
      <c r="A14096" s="290"/>
    </row>
    <row r="14097" spans="1:1" x14ac:dyDescent="0.25">
      <c r="A14097" s="290"/>
    </row>
    <row r="14098" spans="1:1" x14ac:dyDescent="0.25">
      <c r="A14098" s="290"/>
    </row>
    <row r="14099" spans="1:1" x14ac:dyDescent="0.25">
      <c r="A14099" s="290"/>
    </row>
    <row r="14100" spans="1:1" x14ac:dyDescent="0.25">
      <c r="A14100" s="290"/>
    </row>
    <row r="14101" spans="1:1" x14ac:dyDescent="0.25">
      <c r="A14101" s="290"/>
    </row>
    <row r="14102" spans="1:1" x14ac:dyDescent="0.25">
      <c r="A14102" s="290"/>
    </row>
    <row r="14103" spans="1:1" x14ac:dyDescent="0.25">
      <c r="A14103" s="290"/>
    </row>
    <row r="14104" spans="1:1" x14ac:dyDescent="0.25">
      <c r="A14104" s="290"/>
    </row>
    <row r="14105" spans="1:1" x14ac:dyDescent="0.25">
      <c r="A14105" s="290"/>
    </row>
    <row r="14106" spans="1:1" x14ac:dyDescent="0.25">
      <c r="A14106" s="290"/>
    </row>
    <row r="14107" spans="1:1" x14ac:dyDescent="0.25">
      <c r="A14107" s="290"/>
    </row>
    <row r="14108" spans="1:1" x14ac:dyDescent="0.25">
      <c r="A14108" s="290"/>
    </row>
    <row r="14109" spans="1:1" x14ac:dyDescent="0.25">
      <c r="A14109" s="290"/>
    </row>
    <row r="14110" spans="1:1" x14ac:dyDescent="0.25">
      <c r="A14110" s="290"/>
    </row>
    <row r="14111" spans="1:1" x14ac:dyDescent="0.25">
      <c r="A14111" s="290"/>
    </row>
    <row r="14112" spans="1:1" x14ac:dyDescent="0.25">
      <c r="A14112" s="290"/>
    </row>
    <row r="14113" spans="1:1" x14ac:dyDescent="0.25">
      <c r="A14113" s="290"/>
    </row>
    <row r="14114" spans="1:1" x14ac:dyDescent="0.25">
      <c r="A14114" s="290"/>
    </row>
    <row r="14115" spans="1:1" x14ac:dyDescent="0.25">
      <c r="A14115" s="290"/>
    </row>
    <row r="14116" spans="1:1" x14ac:dyDescent="0.25">
      <c r="A14116" s="290"/>
    </row>
    <row r="14117" spans="1:1" x14ac:dyDescent="0.25">
      <c r="A14117" s="290"/>
    </row>
    <row r="14118" spans="1:1" x14ac:dyDescent="0.25">
      <c r="A14118" s="290"/>
    </row>
    <row r="14119" spans="1:1" x14ac:dyDescent="0.25">
      <c r="A14119" s="290"/>
    </row>
    <row r="14120" spans="1:1" x14ac:dyDescent="0.25">
      <c r="A14120" s="290"/>
    </row>
    <row r="14121" spans="1:1" x14ac:dyDescent="0.25">
      <c r="A14121" s="290"/>
    </row>
    <row r="14122" spans="1:1" x14ac:dyDescent="0.25">
      <c r="A14122" s="290"/>
    </row>
    <row r="14123" spans="1:1" x14ac:dyDescent="0.25">
      <c r="A14123" s="290"/>
    </row>
    <row r="14124" spans="1:1" x14ac:dyDescent="0.25">
      <c r="A14124" s="290"/>
    </row>
    <row r="14125" spans="1:1" x14ac:dyDescent="0.25">
      <c r="A14125" s="290"/>
    </row>
    <row r="14126" spans="1:1" x14ac:dyDescent="0.25">
      <c r="A14126" s="290"/>
    </row>
    <row r="14127" spans="1:1" x14ac:dyDescent="0.25">
      <c r="A14127" s="290"/>
    </row>
    <row r="14128" spans="1:1" x14ac:dyDescent="0.25">
      <c r="A14128" s="290"/>
    </row>
    <row r="14129" spans="1:1" x14ac:dyDescent="0.25">
      <c r="A14129" s="290"/>
    </row>
    <row r="14130" spans="1:1" x14ac:dyDescent="0.25">
      <c r="A14130" s="290"/>
    </row>
    <row r="14131" spans="1:1" x14ac:dyDescent="0.25">
      <c r="A14131" s="290"/>
    </row>
    <row r="14132" spans="1:1" x14ac:dyDescent="0.25">
      <c r="A14132" s="290"/>
    </row>
    <row r="14133" spans="1:1" x14ac:dyDescent="0.25">
      <c r="A14133" s="290"/>
    </row>
    <row r="14134" spans="1:1" x14ac:dyDescent="0.25">
      <c r="A14134" s="290"/>
    </row>
    <row r="14135" spans="1:1" x14ac:dyDescent="0.25">
      <c r="A14135" s="290"/>
    </row>
    <row r="14136" spans="1:1" x14ac:dyDescent="0.25">
      <c r="A14136" s="290"/>
    </row>
    <row r="14137" spans="1:1" x14ac:dyDescent="0.25">
      <c r="A14137" s="290"/>
    </row>
    <row r="14138" spans="1:1" x14ac:dyDescent="0.25">
      <c r="A14138" s="290"/>
    </row>
    <row r="14139" spans="1:1" x14ac:dyDescent="0.25">
      <c r="A14139" s="290"/>
    </row>
    <row r="14140" spans="1:1" x14ac:dyDescent="0.25">
      <c r="A14140" s="290"/>
    </row>
    <row r="14141" spans="1:1" x14ac:dyDescent="0.25">
      <c r="A14141" s="290"/>
    </row>
    <row r="14142" spans="1:1" x14ac:dyDescent="0.25">
      <c r="A14142" s="290"/>
    </row>
    <row r="14143" spans="1:1" x14ac:dyDescent="0.25">
      <c r="A14143" s="290"/>
    </row>
    <row r="14144" spans="1:1" x14ac:dyDescent="0.25">
      <c r="A14144" s="290"/>
    </row>
    <row r="14145" spans="1:1" x14ac:dyDescent="0.25">
      <c r="A14145" s="290"/>
    </row>
    <row r="14146" spans="1:1" x14ac:dyDescent="0.25">
      <c r="A14146" s="290"/>
    </row>
    <row r="14147" spans="1:1" x14ac:dyDescent="0.25">
      <c r="A14147" s="290"/>
    </row>
    <row r="14148" spans="1:1" x14ac:dyDescent="0.25">
      <c r="A14148" s="290"/>
    </row>
    <row r="14149" spans="1:1" x14ac:dyDescent="0.25">
      <c r="A14149" s="290"/>
    </row>
    <row r="14150" spans="1:1" x14ac:dyDescent="0.25">
      <c r="A14150" s="290"/>
    </row>
    <row r="14151" spans="1:1" x14ac:dyDescent="0.25">
      <c r="A14151" s="290"/>
    </row>
    <row r="14152" spans="1:1" x14ac:dyDescent="0.25">
      <c r="A14152" s="290"/>
    </row>
    <row r="14153" spans="1:1" x14ac:dyDescent="0.25">
      <c r="A14153" s="290"/>
    </row>
    <row r="14154" spans="1:1" x14ac:dyDescent="0.25">
      <c r="A14154" s="290"/>
    </row>
    <row r="14155" spans="1:1" x14ac:dyDescent="0.25">
      <c r="A14155" s="290"/>
    </row>
    <row r="14156" spans="1:1" x14ac:dyDescent="0.25">
      <c r="A14156" s="290"/>
    </row>
    <row r="14157" spans="1:1" x14ac:dyDescent="0.25">
      <c r="A14157" s="290"/>
    </row>
    <row r="14158" spans="1:1" x14ac:dyDescent="0.25">
      <c r="A14158" s="290"/>
    </row>
    <row r="14159" spans="1:1" x14ac:dyDescent="0.25">
      <c r="A14159" s="290"/>
    </row>
    <row r="14160" spans="1:1" x14ac:dyDescent="0.25">
      <c r="A14160" s="290"/>
    </row>
    <row r="14161" spans="1:1" x14ac:dyDescent="0.25">
      <c r="A14161" s="290"/>
    </row>
    <row r="14162" spans="1:1" x14ac:dyDescent="0.25">
      <c r="A14162" s="290"/>
    </row>
    <row r="14163" spans="1:1" x14ac:dyDescent="0.25">
      <c r="A14163" s="290"/>
    </row>
    <row r="14164" spans="1:1" x14ac:dyDescent="0.25">
      <c r="A14164" s="290"/>
    </row>
    <row r="14165" spans="1:1" x14ac:dyDescent="0.25">
      <c r="A14165" s="290"/>
    </row>
    <row r="14166" spans="1:1" x14ac:dyDescent="0.25">
      <c r="A14166" s="290"/>
    </row>
    <row r="14167" spans="1:1" x14ac:dyDescent="0.25">
      <c r="A14167" s="290"/>
    </row>
    <row r="14168" spans="1:1" x14ac:dyDescent="0.25">
      <c r="A14168" s="290"/>
    </row>
    <row r="14169" spans="1:1" x14ac:dyDescent="0.25">
      <c r="A14169" s="290"/>
    </row>
    <row r="14170" spans="1:1" x14ac:dyDescent="0.25">
      <c r="A14170" s="290"/>
    </row>
    <row r="14171" spans="1:1" x14ac:dyDescent="0.25">
      <c r="A14171" s="290"/>
    </row>
    <row r="14172" spans="1:1" x14ac:dyDescent="0.25">
      <c r="A14172" s="290"/>
    </row>
    <row r="14173" spans="1:1" x14ac:dyDescent="0.25">
      <c r="A14173" s="290"/>
    </row>
    <row r="14174" spans="1:1" x14ac:dyDescent="0.25">
      <c r="A14174" s="290"/>
    </row>
    <row r="14175" spans="1:1" x14ac:dyDescent="0.25">
      <c r="A14175" s="290"/>
    </row>
    <row r="14176" spans="1:1" x14ac:dyDescent="0.25">
      <c r="A14176" s="290"/>
    </row>
    <row r="14177" spans="1:1" x14ac:dyDescent="0.25">
      <c r="A14177" s="290"/>
    </row>
    <row r="14178" spans="1:1" x14ac:dyDescent="0.25">
      <c r="A14178" s="290"/>
    </row>
    <row r="14179" spans="1:1" x14ac:dyDescent="0.25">
      <c r="A14179" s="290"/>
    </row>
    <row r="14180" spans="1:1" x14ac:dyDescent="0.25">
      <c r="A14180" s="290"/>
    </row>
    <row r="14181" spans="1:1" x14ac:dyDescent="0.25">
      <c r="A14181" s="290"/>
    </row>
    <row r="14182" spans="1:1" x14ac:dyDescent="0.25">
      <c r="A14182" s="290"/>
    </row>
    <row r="14183" spans="1:1" x14ac:dyDescent="0.25">
      <c r="A14183" s="290"/>
    </row>
    <row r="14184" spans="1:1" x14ac:dyDescent="0.25">
      <c r="A14184" s="290"/>
    </row>
    <row r="14185" spans="1:1" x14ac:dyDescent="0.25">
      <c r="A14185" s="290"/>
    </row>
    <row r="14186" spans="1:1" x14ac:dyDescent="0.25">
      <c r="A14186" s="290"/>
    </row>
    <row r="14187" spans="1:1" x14ac:dyDescent="0.25">
      <c r="A14187" s="290"/>
    </row>
    <row r="14188" spans="1:1" x14ac:dyDescent="0.25">
      <c r="A14188" s="290"/>
    </row>
    <row r="14189" spans="1:1" x14ac:dyDescent="0.25">
      <c r="A14189" s="290"/>
    </row>
    <row r="14190" spans="1:1" x14ac:dyDescent="0.25">
      <c r="A14190" s="290"/>
    </row>
    <row r="14191" spans="1:1" x14ac:dyDescent="0.25">
      <c r="A14191" s="290"/>
    </row>
    <row r="14192" spans="1:1" x14ac:dyDescent="0.25">
      <c r="A14192" s="290"/>
    </row>
    <row r="14193" spans="1:1" x14ac:dyDescent="0.25">
      <c r="A14193" s="290"/>
    </row>
    <row r="14194" spans="1:1" x14ac:dyDescent="0.25">
      <c r="A14194" s="290"/>
    </row>
    <row r="14195" spans="1:1" x14ac:dyDescent="0.25">
      <c r="A14195" s="290"/>
    </row>
    <row r="14196" spans="1:1" x14ac:dyDescent="0.25">
      <c r="A14196" s="290"/>
    </row>
    <row r="14197" spans="1:1" x14ac:dyDescent="0.25">
      <c r="A14197" s="290"/>
    </row>
    <row r="14198" spans="1:1" x14ac:dyDescent="0.25">
      <c r="A14198" s="290"/>
    </row>
    <row r="14199" spans="1:1" x14ac:dyDescent="0.25">
      <c r="A14199" s="290"/>
    </row>
    <row r="14200" spans="1:1" x14ac:dyDescent="0.25">
      <c r="A14200" s="290"/>
    </row>
    <row r="14201" spans="1:1" x14ac:dyDescent="0.25">
      <c r="A14201" s="290"/>
    </row>
    <row r="14202" spans="1:1" x14ac:dyDescent="0.25">
      <c r="A14202" s="290"/>
    </row>
    <row r="14203" spans="1:1" x14ac:dyDescent="0.25">
      <c r="A14203" s="290"/>
    </row>
    <row r="14204" spans="1:1" x14ac:dyDescent="0.25">
      <c r="A14204" s="290"/>
    </row>
    <row r="14205" spans="1:1" x14ac:dyDescent="0.25">
      <c r="A14205" s="290"/>
    </row>
    <row r="14206" spans="1:1" x14ac:dyDescent="0.25">
      <c r="A14206" s="290"/>
    </row>
    <row r="14207" spans="1:1" x14ac:dyDescent="0.25">
      <c r="A14207" s="290"/>
    </row>
    <row r="14208" spans="1:1" x14ac:dyDescent="0.25">
      <c r="A14208" s="290"/>
    </row>
    <row r="14209" spans="1:1" x14ac:dyDescent="0.25">
      <c r="A14209" s="290"/>
    </row>
    <row r="14210" spans="1:1" x14ac:dyDescent="0.25">
      <c r="A14210" s="290"/>
    </row>
    <row r="14211" spans="1:1" x14ac:dyDescent="0.25">
      <c r="A14211" s="290"/>
    </row>
    <row r="14212" spans="1:1" x14ac:dyDescent="0.25">
      <c r="A14212" s="290"/>
    </row>
    <row r="14213" spans="1:1" x14ac:dyDescent="0.25">
      <c r="A14213" s="290"/>
    </row>
    <row r="14214" spans="1:1" x14ac:dyDescent="0.25">
      <c r="A14214" s="290"/>
    </row>
    <row r="14215" spans="1:1" x14ac:dyDescent="0.25">
      <c r="A14215" s="290"/>
    </row>
    <row r="14216" spans="1:1" x14ac:dyDescent="0.25">
      <c r="A14216" s="290"/>
    </row>
    <row r="14217" spans="1:1" x14ac:dyDescent="0.25">
      <c r="A14217" s="290"/>
    </row>
    <row r="14218" spans="1:1" x14ac:dyDescent="0.25">
      <c r="A14218" s="290"/>
    </row>
    <row r="14219" spans="1:1" x14ac:dyDescent="0.25">
      <c r="A14219" s="290"/>
    </row>
    <row r="14220" spans="1:1" x14ac:dyDescent="0.25">
      <c r="A14220" s="290"/>
    </row>
    <row r="14221" spans="1:1" x14ac:dyDescent="0.25">
      <c r="A14221" s="290"/>
    </row>
    <row r="14222" spans="1:1" x14ac:dyDescent="0.25">
      <c r="A14222" s="290"/>
    </row>
    <row r="14223" spans="1:1" x14ac:dyDescent="0.25">
      <c r="A14223" s="290"/>
    </row>
    <row r="14224" spans="1:1" x14ac:dyDescent="0.25">
      <c r="A14224" s="290"/>
    </row>
    <row r="14225" spans="1:1" x14ac:dyDescent="0.25">
      <c r="A14225" s="290"/>
    </row>
    <row r="14226" spans="1:1" x14ac:dyDescent="0.25">
      <c r="A14226" s="290"/>
    </row>
    <row r="14227" spans="1:1" x14ac:dyDescent="0.25">
      <c r="A14227" s="290"/>
    </row>
    <row r="14228" spans="1:1" x14ac:dyDescent="0.25">
      <c r="A14228" s="290"/>
    </row>
    <row r="14229" spans="1:1" x14ac:dyDescent="0.25">
      <c r="A14229" s="290"/>
    </row>
    <row r="14230" spans="1:1" x14ac:dyDescent="0.25">
      <c r="A14230" s="290"/>
    </row>
    <row r="14231" spans="1:1" x14ac:dyDescent="0.25">
      <c r="A14231" s="290"/>
    </row>
    <row r="14232" spans="1:1" x14ac:dyDescent="0.25">
      <c r="A14232" s="290"/>
    </row>
    <row r="14233" spans="1:1" x14ac:dyDescent="0.25">
      <c r="A14233" s="290"/>
    </row>
    <row r="14234" spans="1:1" x14ac:dyDescent="0.25">
      <c r="A14234" s="290"/>
    </row>
    <row r="14235" spans="1:1" x14ac:dyDescent="0.25">
      <c r="A14235" s="290"/>
    </row>
    <row r="14236" spans="1:1" x14ac:dyDescent="0.25">
      <c r="A14236" s="290"/>
    </row>
    <row r="14237" spans="1:1" x14ac:dyDescent="0.25">
      <c r="A14237" s="290"/>
    </row>
    <row r="14238" spans="1:1" x14ac:dyDescent="0.25">
      <c r="A14238" s="290"/>
    </row>
    <row r="14239" spans="1:1" x14ac:dyDescent="0.25">
      <c r="A14239" s="290"/>
    </row>
    <row r="14240" spans="1:1" x14ac:dyDescent="0.25">
      <c r="A14240" s="290"/>
    </row>
    <row r="14241" spans="1:1" x14ac:dyDescent="0.25">
      <c r="A14241" s="290"/>
    </row>
    <row r="14242" spans="1:1" x14ac:dyDescent="0.25">
      <c r="A14242" s="290"/>
    </row>
    <row r="14243" spans="1:1" x14ac:dyDescent="0.25">
      <c r="A14243" s="290"/>
    </row>
    <row r="14244" spans="1:1" x14ac:dyDescent="0.25">
      <c r="A14244" s="290"/>
    </row>
    <row r="14245" spans="1:1" x14ac:dyDescent="0.25">
      <c r="A14245" s="290"/>
    </row>
    <row r="14246" spans="1:1" x14ac:dyDescent="0.25">
      <c r="A14246" s="290"/>
    </row>
    <row r="14247" spans="1:1" x14ac:dyDescent="0.25">
      <c r="A14247" s="290"/>
    </row>
    <row r="14248" spans="1:1" x14ac:dyDescent="0.25">
      <c r="A14248" s="290"/>
    </row>
    <row r="14249" spans="1:1" x14ac:dyDescent="0.25">
      <c r="A14249" s="290"/>
    </row>
    <row r="14250" spans="1:1" x14ac:dyDescent="0.25">
      <c r="A14250" s="290"/>
    </row>
    <row r="14251" spans="1:1" x14ac:dyDescent="0.25">
      <c r="A14251" s="290"/>
    </row>
    <row r="14252" spans="1:1" x14ac:dyDescent="0.25">
      <c r="A14252" s="290"/>
    </row>
    <row r="14253" spans="1:1" x14ac:dyDescent="0.25">
      <c r="A14253" s="290"/>
    </row>
    <row r="14254" spans="1:1" x14ac:dyDescent="0.25">
      <c r="A14254" s="290"/>
    </row>
    <row r="14255" spans="1:1" x14ac:dyDescent="0.25">
      <c r="A14255" s="290"/>
    </row>
    <row r="14256" spans="1:1" x14ac:dyDescent="0.25">
      <c r="A14256" s="290"/>
    </row>
    <row r="14257" spans="1:1" x14ac:dyDescent="0.25">
      <c r="A14257" s="290"/>
    </row>
    <row r="14258" spans="1:1" x14ac:dyDescent="0.25">
      <c r="A14258" s="290"/>
    </row>
    <row r="14259" spans="1:1" x14ac:dyDescent="0.25">
      <c r="A14259" s="290"/>
    </row>
    <row r="14260" spans="1:1" x14ac:dyDescent="0.25">
      <c r="A14260" s="290"/>
    </row>
    <row r="14261" spans="1:1" x14ac:dyDescent="0.25">
      <c r="A14261" s="290"/>
    </row>
    <row r="14262" spans="1:1" x14ac:dyDescent="0.25">
      <c r="A14262" s="290"/>
    </row>
    <row r="14263" spans="1:1" x14ac:dyDescent="0.25">
      <c r="A14263" s="290"/>
    </row>
    <row r="14264" spans="1:1" x14ac:dyDescent="0.25">
      <c r="A14264" s="290"/>
    </row>
    <row r="14265" spans="1:1" x14ac:dyDescent="0.25">
      <c r="A14265" s="290"/>
    </row>
    <row r="14266" spans="1:1" x14ac:dyDescent="0.25">
      <c r="A14266" s="290"/>
    </row>
    <row r="14267" spans="1:1" x14ac:dyDescent="0.25">
      <c r="A14267" s="290"/>
    </row>
    <row r="14268" spans="1:1" x14ac:dyDescent="0.25">
      <c r="A14268" s="290"/>
    </row>
    <row r="14269" spans="1:1" x14ac:dyDescent="0.25">
      <c r="A14269" s="290"/>
    </row>
    <row r="14270" spans="1:1" x14ac:dyDescent="0.25">
      <c r="A14270" s="290"/>
    </row>
    <row r="14271" spans="1:1" x14ac:dyDescent="0.25">
      <c r="A14271" s="290"/>
    </row>
    <row r="14272" spans="1:1" x14ac:dyDescent="0.25">
      <c r="A14272" s="290"/>
    </row>
    <row r="14273" spans="1:1" x14ac:dyDescent="0.25">
      <c r="A14273" s="290"/>
    </row>
    <row r="14274" spans="1:1" x14ac:dyDescent="0.25">
      <c r="A14274" s="290"/>
    </row>
    <row r="14275" spans="1:1" x14ac:dyDescent="0.25">
      <c r="A14275" s="290"/>
    </row>
    <row r="14276" spans="1:1" x14ac:dyDescent="0.25">
      <c r="A14276" s="290"/>
    </row>
    <row r="14277" spans="1:1" x14ac:dyDescent="0.25">
      <c r="A14277" s="290"/>
    </row>
    <row r="14278" spans="1:1" x14ac:dyDescent="0.25">
      <c r="A14278" s="290"/>
    </row>
    <row r="14279" spans="1:1" x14ac:dyDescent="0.25">
      <c r="A14279" s="290"/>
    </row>
    <row r="14280" spans="1:1" x14ac:dyDescent="0.25">
      <c r="A14280" s="290"/>
    </row>
    <row r="14281" spans="1:1" x14ac:dyDescent="0.25">
      <c r="A14281" s="290"/>
    </row>
    <row r="14282" spans="1:1" x14ac:dyDescent="0.25">
      <c r="A14282" s="290"/>
    </row>
    <row r="14283" spans="1:1" x14ac:dyDescent="0.25">
      <c r="A14283" s="290"/>
    </row>
    <row r="14284" spans="1:1" x14ac:dyDescent="0.25">
      <c r="A14284" s="290"/>
    </row>
    <row r="14285" spans="1:1" x14ac:dyDescent="0.25">
      <c r="A14285" s="290"/>
    </row>
    <row r="14286" spans="1:1" x14ac:dyDescent="0.25">
      <c r="A14286" s="290"/>
    </row>
    <row r="14287" spans="1:1" x14ac:dyDescent="0.25">
      <c r="A14287" s="290"/>
    </row>
    <row r="14288" spans="1:1" x14ac:dyDescent="0.25">
      <c r="A14288" s="290"/>
    </row>
    <row r="14289" spans="1:1" x14ac:dyDescent="0.25">
      <c r="A14289" s="290"/>
    </row>
    <row r="14290" spans="1:1" x14ac:dyDescent="0.25">
      <c r="A14290" s="290"/>
    </row>
    <row r="14291" spans="1:1" x14ac:dyDescent="0.25">
      <c r="A14291" s="290"/>
    </row>
    <row r="14292" spans="1:1" x14ac:dyDescent="0.25">
      <c r="A14292" s="290"/>
    </row>
    <row r="14293" spans="1:1" x14ac:dyDescent="0.25">
      <c r="A14293" s="290"/>
    </row>
    <row r="14294" spans="1:1" x14ac:dyDescent="0.25">
      <c r="A14294" s="290"/>
    </row>
    <row r="14295" spans="1:1" x14ac:dyDescent="0.25">
      <c r="A14295" s="290"/>
    </row>
    <row r="14296" spans="1:1" x14ac:dyDescent="0.25">
      <c r="A14296" s="290"/>
    </row>
    <row r="14297" spans="1:1" x14ac:dyDescent="0.25">
      <c r="A14297" s="290"/>
    </row>
    <row r="14298" spans="1:1" x14ac:dyDescent="0.25">
      <c r="A14298" s="290"/>
    </row>
    <row r="14299" spans="1:1" x14ac:dyDescent="0.25">
      <c r="A14299" s="290"/>
    </row>
    <row r="14300" spans="1:1" x14ac:dyDescent="0.25">
      <c r="A14300" s="290"/>
    </row>
    <row r="14301" spans="1:1" x14ac:dyDescent="0.25">
      <c r="A14301" s="290"/>
    </row>
    <row r="14302" spans="1:1" x14ac:dyDescent="0.25">
      <c r="A14302" s="290"/>
    </row>
    <row r="14303" spans="1:1" x14ac:dyDescent="0.25">
      <c r="A14303" s="290"/>
    </row>
    <row r="14304" spans="1:1" x14ac:dyDescent="0.25">
      <c r="A14304" s="290"/>
    </row>
    <row r="14305" spans="1:1" x14ac:dyDescent="0.25">
      <c r="A14305" s="290"/>
    </row>
    <row r="14306" spans="1:1" x14ac:dyDescent="0.25">
      <c r="A14306" s="290"/>
    </row>
    <row r="14307" spans="1:1" x14ac:dyDescent="0.25">
      <c r="A14307" s="290"/>
    </row>
    <row r="14308" spans="1:1" x14ac:dyDescent="0.25">
      <c r="A14308" s="290"/>
    </row>
    <row r="14309" spans="1:1" x14ac:dyDescent="0.25">
      <c r="A14309" s="290"/>
    </row>
    <row r="14310" spans="1:1" x14ac:dyDescent="0.25">
      <c r="A14310" s="290"/>
    </row>
    <row r="14311" spans="1:1" x14ac:dyDescent="0.25">
      <c r="A14311" s="290"/>
    </row>
    <row r="14312" spans="1:1" x14ac:dyDescent="0.25">
      <c r="A14312" s="290"/>
    </row>
    <row r="14313" spans="1:1" x14ac:dyDescent="0.25">
      <c r="A14313" s="290"/>
    </row>
    <row r="14314" spans="1:1" x14ac:dyDescent="0.25">
      <c r="A14314" s="290"/>
    </row>
    <row r="14315" spans="1:1" x14ac:dyDescent="0.25">
      <c r="A14315" s="290"/>
    </row>
    <row r="14316" spans="1:1" x14ac:dyDescent="0.25">
      <c r="A14316" s="290"/>
    </row>
    <row r="14317" spans="1:1" x14ac:dyDescent="0.25">
      <c r="A14317" s="290"/>
    </row>
    <row r="14318" spans="1:1" x14ac:dyDescent="0.25">
      <c r="A14318" s="290"/>
    </row>
    <row r="14319" spans="1:1" x14ac:dyDescent="0.25">
      <c r="A14319" s="290"/>
    </row>
    <row r="14320" spans="1:1" x14ac:dyDescent="0.25">
      <c r="A14320" s="290"/>
    </row>
    <row r="14321" spans="1:1" x14ac:dyDescent="0.25">
      <c r="A14321" s="290"/>
    </row>
    <row r="14322" spans="1:1" x14ac:dyDescent="0.25">
      <c r="A14322" s="290"/>
    </row>
    <row r="14323" spans="1:1" x14ac:dyDescent="0.25">
      <c r="A14323" s="290"/>
    </row>
    <row r="14324" spans="1:1" x14ac:dyDescent="0.25">
      <c r="A14324" s="290"/>
    </row>
    <row r="14325" spans="1:1" x14ac:dyDescent="0.25">
      <c r="A14325" s="290"/>
    </row>
    <row r="14326" spans="1:1" x14ac:dyDescent="0.25">
      <c r="A14326" s="290"/>
    </row>
    <row r="14327" spans="1:1" x14ac:dyDescent="0.25">
      <c r="A14327" s="290"/>
    </row>
    <row r="14328" spans="1:1" x14ac:dyDescent="0.25">
      <c r="A14328" s="290"/>
    </row>
    <row r="14329" spans="1:1" x14ac:dyDescent="0.25">
      <c r="A14329" s="290"/>
    </row>
    <row r="14330" spans="1:1" x14ac:dyDescent="0.25">
      <c r="A14330" s="290"/>
    </row>
    <row r="14331" spans="1:1" x14ac:dyDescent="0.25">
      <c r="A14331" s="290"/>
    </row>
    <row r="14332" spans="1:1" x14ac:dyDescent="0.25">
      <c r="A14332" s="290"/>
    </row>
    <row r="14333" spans="1:1" x14ac:dyDescent="0.25">
      <c r="A14333" s="290"/>
    </row>
    <row r="14334" spans="1:1" x14ac:dyDescent="0.25">
      <c r="A14334" s="290"/>
    </row>
    <row r="14335" spans="1:1" x14ac:dyDescent="0.25">
      <c r="A14335" s="290"/>
    </row>
    <row r="14336" spans="1:1" x14ac:dyDescent="0.25">
      <c r="A14336" s="290"/>
    </row>
    <row r="14337" spans="1:1" x14ac:dyDescent="0.25">
      <c r="A14337" s="290"/>
    </row>
    <row r="14338" spans="1:1" x14ac:dyDescent="0.25">
      <c r="A14338" s="290"/>
    </row>
    <row r="14339" spans="1:1" x14ac:dyDescent="0.25">
      <c r="A14339" s="290"/>
    </row>
    <row r="14340" spans="1:1" x14ac:dyDescent="0.25">
      <c r="A14340" s="290"/>
    </row>
    <row r="14341" spans="1:1" x14ac:dyDescent="0.25">
      <c r="A14341" s="290"/>
    </row>
    <row r="14342" spans="1:1" x14ac:dyDescent="0.25">
      <c r="A14342" s="290"/>
    </row>
    <row r="14343" spans="1:1" x14ac:dyDescent="0.25">
      <c r="A14343" s="290"/>
    </row>
    <row r="14344" spans="1:1" x14ac:dyDescent="0.25">
      <c r="A14344" s="290"/>
    </row>
    <row r="14345" spans="1:1" x14ac:dyDescent="0.25">
      <c r="A14345" s="290"/>
    </row>
    <row r="14346" spans="1:1" x14ac:dyDescent="0.25">
      <c r="A14346" s="290"/>
    </row>
    <row r="14347" spans="1:1" x14ac:dyDescent="0.25">
      <c r="A14347" s="290"/>
    </row>
    <row r="14348" spans="1:1" x14ac:dyDescent="0.25">
      <c r="A14348" s="290"/>
    </row>
    <row r="14349" spans="1:1" x14ac:dyDescent="0.25">
      <c r="A14349" s="290"/>
    </row>
    <row r="14350" spans="1:1" x14ac:dyDescent="0.25">
      <c r="A14350" s="290"/>
    </row>
    <row r="14351" spans="1:1" x14ac:dyDescent="0.25">
      <c r="A14351" s="290"/>
    </row>
    <row r="14352" spans="1:1" x14ac:dyDescent="0.25">
      <c r="A14352" s="290"/>
    </row>
    <row r="14353" spans="1:1" x14ac:dyDescent="0.25">
      <c r="A14353" s="290"/>
    </row>
    <row r="14354" spans="1:1" x14ac:dyDescent="0.25">
      <c r="A14354" s="290"/>
    </row>
    <row r="14355" spans="1:1" x14ac:dyDescent="0.25">
      <c r="A14355" s="290"/>
    </row>
    <row r="14356" spans="1:1" x14ac:dyDescent="0.25">
      <c r="A14356" s="290"/>
    </row>
    <row r="14357" spans="1:1" x14ac:dyDescent="0.25">
      <c r="A14357" s="290"/>
    </row>
    <row r="14358" spans="1:1" x14ac:dyDescent="0.25">
      <c r="A14358" s="290"/>
    </row>
    <row r="14359" spans="1:1" x14ac:dyDescent="0.25">
      <c r="A14359" s="290"/>
    </row>
    <row r="14360" spans="1:1" x14ac:dyDescent="0.25">
      <c r="A14360" s="290"/>
    </row>
    <row r="14361" spans="1:1" x14ac:dyDescent="0.25">
      <c r="A14361" s="290"/>
    </row>
    <row r="14362" spans="1:1" x14ac:dyDescent="0.25">
      <c r="A14362" s="290"/>
    </row>
    <row r="14363" spans="1:1" x14ac:dyDescent="0.25">
      <c r="A14363" s="290"/>
    </row>
    <row r="14364" spans="1:1" x14ac:dyDescent="0.25">
      <c r="A14364" s="290"/>
    </row>
    <row r="14365" spans="1:1" x14ac:dyDescent="0.25">
      <c r="A14365" s="290"/>
    </row>
    <row r="14366" spans="1:1" x14ac:dyDescent="0.25">
      <c r="A14366" s="290"/>
    </row>
    <row r="14367" spans="1:1" x14ac:dyDescent="0.25">
      <c r="A14367" s="290"/>
    </row>
    <row r="14368" spans="1:1" x14ac:dyDescent="0.25">
      <c r="A14368" s="290"/>
    </row>
    <row r="14369" spans="1:1" x14ac:dyDescent="0.25">
      <c r="A14369" s="290"/>
    </row>
    <row r="14370" spans="1:1" x14ac:dyDescent="0.25">
      <c r="A14370" s="290"/>
    </row>
    <row r="14371" spans="1:1" x14ac:dyDescent="0.25">
      <c r="A14371" s="290"/>
    </row>
    <row r="14372" spans="1:1" x14ac:dyDescent="0.25">
      <c r="A14372" s="290"/>
    </row>
    <row r="14373" spans="1:1" x14ac:dyDescent="0.25">
      <c r="A14373" s="290"/>
    </row>
    <row r="14374" spans="1:1" x14ac:dyDescent="0.25">
      <c r="A14374" s="290"/>
    </row>
    <row r="14375" spans="1:1" x14ac:dyDescent="0.25">
      <c r="A14375" s="290"/>
    </row>
    <row r="14376" spans="1:1" x14ac:dyDescent="0.25">
      <c r="A14376" s="290"/>
    </row>
    <row r="14377" spans="1:1" x14ac:dyDescent="0.25">
      <c r="A14377" s="290"/>
    </row>
    <row r="14378" spans="1:1" x14ac:dyDescent="0.25">
      <c r="A14378" s="290"/>
    </row>
    <row r="14379" spans="1:1" x14ac:dyDescent="0.25">
      <c r="A14379" s="290"/>
    </row>
    <row r="14380" spans="1:1" x14ac:dyDescent="0.25">
      <c r="A14380" s="290"/>
    </row>
    <row r="14381" spans="1:1" x14ac:dyDescent="0.25">
      <c r="A14381" s="290"/>
    </row>
    <row r="14382" spans="1:1" x14ac:dyDescent="0.25">
      <c r="A14382" s="290"/>
    </row>
    <row r="14383" spans="1:1" x14ac:dyDescent="0.25">
      <c r="A14383" s="290"/>
    </row>
    <row r="14384" spans="1:1" x14ac:dyDescent="0.25">
      <c r="A14384" s="290"/>
    </row>
    <row r="14385" spans="1:1" x14ac:dyDescent="0.25">
      <c r="A14385" s="290"/>
    </row>
    <row r="14386" spans="1:1" x14ac:dyDescent="0.25">
      <c r="A14386" s="290"/>
    </row>
    <row r="14387" spans="1:1" x14ac:dyDescent="0.25">
      <c r="A14387" s="290"/>
    </row>
    <row r="14388" spans="1:1" x14ac:dyDescent="0.25">
      <c r="A14388" s="290"/>
    </row>
    <row r="14389" spans="1:1" x14ac:dyDescent="0.25">
      <c r="A14389" s="290"/>
    </row>
    <row r="14390" spans="1:1" x14ac:dyDescent="0.25">
      <c r="A14390" s="290"/>
    </row>
    <row r="14391" spans="1:1" x14ac:dyDescent="0.25">
      <c r="A14391" s="290"/>
    </row>
    <row r="14392" spans="1:1" x14ac:dyDescent="0.25">
      <c r="A14392" s="290"/>
    </row>
    <row r="14393" spans="1:1" x14ac:dyDescent="0.25">
      <c r="A14393" s="290"/>
    </row>
    <row r="14394" spans="1:1" x14ac:dyDescent="0.25">
      <c r="A14394" s="290"/>
    </row>
    <row r="14395" spans="1:1" x14ac:dyDescent="0.25">
      <c r="A14395" s="290"/>
    </row>
    <row r="14396" spans="1:1" x14ac:dyDescent="0.25">
      <c r="A14396" s="290"/>
    </row>
    <row r="14397" spans="1:1" x14ac:dyDescent="0.25">
      <c r="A14397" s="290"/>
    </row>
    <row r="14398" spans="1:1" x14ac:dyDescent="0.25">
      <c r="A14398" s="290"/>
    </row>
    <row r="14399" spans="1:1" x14ac:dyDescent="0.25">
      <c r="A14399" s="290"/>
    </row>
    <row r="14400" spans="1:1" x14ac:dyDescent="0.25">
      <c r="A14400" s="290"/>
    </row>
    <row r="14401" spans="1:1" x14ac:dyDescent="0.25">
      <c r="A14401" s="290"/>
    </row>
    <row r="14402" spans="1:1" x14ac:dyDescent="0.25">
      <c r="A14402" s="290"/>
    </row>
    <row r="14403" spans="1:1" x14ac:dyDescent="0.25">
      <c r="A14403" s="290"/>
    </row>
    <row r="14404" spans="1:1" x14ac:dyDescent="0.25">
      <c r="A14404" s="290"/>
    </row>
    <row r="14405" spans="1:1" x14ac:dyDescent="0.25">
      <c r="A14405" s="290"/>
    </row>
    <row r="14406" spans="1:1" x14ac:dyDescent="0.25">
      <c r="A14406" s="290"/>
    </row>
    <row r="14407" spans="1:1" x14ac:dyDescent="0.25">
      <c r="A14407" s="290"/>
    </row>
    <row r="14408" spans="1:1" x14ac:dyDescent="0.25">
      <c r="A14408" s="290"/>
    </row>
    <row r="14409" spans="1:1" x14ac:dyDescent="0.25">
      <c r="A14409" s="290"/>
    </row>
    <row r="14410" spans="1:1" x14ac:dyDescent="0.25">
      <c r="A14410" s="290"/>
    </row>
    <row r="14411" spans="1:1" x14ac:dyDescent="0.25">
      <c r="A14411" s="290"/>
    </row>
    <row r="14412" spans="1:1" x14ac:dyDescent="0.25">
      <c r="A14412" s="290"/>
    </row>
    <row r="14413" spans="1:1" x14ac:dyDescent="0.25">
      <c r="A14413" s="290"/>
    </row>
    <row r="14414" spans="1:1" x14ac:dyDescent="0.25">
      <c r="A14414" s="290"/>
    </row>
    <row r="14415" spans="1:1" x14ac:dyDescent="0.25">
      <c r="A14415" s="290"/>
    </row>
    <row r="14416" spans="1:1" x14ac:dyDescent="0.25">
      <c r="A14416" s="290"/>
    </row>
    <row r="14417" spans="1:1" x14ac:dyDescent="0.25">
      <c r="A14417" s="290"/>
    </row>
    <row r="14418" spans="1:1" x14ac:dyDescent="0.25">
      <c r="A14418" s="290"/>
    </row>
    <row r="14419" spans="1:1" x14ac:dyDescent="0.25">
      <c r="A14419" s="290"/>
    </row>
    <row r="14420" spans="1:1" x14ac:dyDescent="0.25">
      <c r="A14420" s="290"/>
    </row>
    <row r="14421" spans="1:1" x14ac:dyDescent="0.25">
      <c r="A14421" s="290"/>
    </row>
    <row r="14422" spans="1:1" x14ac:dyDescent="0.25">
      <c r="A14422" s="290"/>
    </row>
    <row r="14423" spans="1:1" x14ac:dyDescent="0.25">
      <c r="A14423" s="290"/>
    </row>
    <row r="14424" spans="1:1" x14ac:dyDescent="0.25">
      <c r="A14424" s="290"/>
    </row>
    <row r="14425" spans="1:1" x14ac:dyDescent="0.25">
      <c r="A14425" s="290"/>
    </row>
    <row r="14426" spans="1:1" x14ac:dyDescent="0.25">
      <c r="A14426" s="290"/>
    </row>
    <row r="14427" spans="1:1" x14ac:dyDescent="0.25">
      <c r="A14427" s="290"/>
    </row>
    <row r="14428" spans="1:1" x14ac:dyDescent="0.25">
      <c r="A14428" s="290"/>
    </row>
    <row r="14429" spans="1:1" x14ac:dyDescent="0.25">
      <c r="A14429" s="290"/>
    </row>
    <row r="14430" spans="1:1" x14ac:dyDescent="0.25">
      <c r="A14430" s="290"/>
    </row>
    <row r="14431" spans="1:1" x14ac:dyDescent="0.25">
      <c r="A14431" s="290"/>
    </row>
    <row r="14432" spans="1:1" x14ac:dyDescent="0.25">
      <c r="A14432" s="290"/>
    </row>
    <row r="14433" spans="1:1" x14ac:dyDescent="0.25">
      <c r="A14433" s="290"/>
    </row>
    <row r="14434" spans="1:1" x14ac:dyDescent="0.25">
      <c r="A14434" s="290"/>
    </row>
    <row r="14435" spans="1:1" x14ac:dyDescent="0.25">
      <c r="A14435" s="290"/>
    </row>
    <row r="14436" spans="1:1" x14ac:dyDescent="0.25">
      <c r="A14436" s="290"/>
    </row>
    <row r="14437" spans="1:1" x14ac:dyDescent="0.25">
      <c r="A14437" s="290"/>
    </row>
    <row r="14438" spans="1:1" x14ac:dyDescent="0.25">
      <c r="A14438" s="290"/>
    </row>
    <row r="14439" spans="1:1" x14ac:dyDescent="0.25">
      <c r="A14439" s="290"/>
    </row>
    <row r="14440" spans="1:1" x14ac:dyDescent="0.25">
      <c r="A14440" s="290"/>
    </row>
    <row r="14441" spans="1:1" x14ac:dyDescent="0.25">
      <c r="A14441" s="290"/>
    </row>
    <row r="14442" spans="1:1" x14ac:dyDescent="0.25">
      <c r="A14442" s="290"/>
    </row>
    <row r="14443" spans="1:1" x14ac:dyDescent="0.25">
      <c r="A14443" s="290"/>
    </row>
    <row r="14444" spans="1:1" x14ac:dyDescent="0.25">
      <c r="A14444" s="290"/>
    </row>
    <row r="14445" spans="1:1" x14ac:dyDescent="0.25">
      <c r="A14445" s="290"/>
    </row>
    <row r="14446" spans="1:1" x14ac:dyDescent="0.25">
      <c r="A14446" s="290"/>
    </row>
    <row r="14447" spans="1:1" x14ac:dyDescent="0.25">
      <c r="A14447" s="290"/>
    </row>
    <row r="14448" spans="1:1" x14ac:dyDescent="0.25">
      <c r="A14448" s="290"/>
    </row>
    <row r="14449" spans="1:1" x14ac:dyDescent="0.25">
      <c r="A14449" s="290"/>
    </row>
    <row r="14450" spans="1:1" x14ac:dyDescent="0.25">
      <c r="A14450" s="290"/>
    </row>
    <row r="14451" spans="1:1" x14ac:dyDescent="0.25">
      <c r="A14451" s="290"/>
    </row>
    <row r="14452" spans="1:1" x14ac:dyDescent="0.25">
      <c r="A14452" s="290"/>
    </row>
    <row r="14453" spans="1:1" x14ac:dyDescent="0.25">
      <c r="A14453" s="290"/>
    </row>
    <row r="14454" spans="1:1" x14ac:dyDescent="0.25">
      <c r="A14454" s="290"/>
    </row>
    <row r="14455" spans="1:1" x14ac:dyDescent="0.25">
      <c r="A14455" s="290"/>
    </row>
    <row r="14456" spans="1:1" x14ac:dyDescent="0.25">
      <c r="A14456" s="290"/>
    </row>
    <row r="14457" spans="1:1" x14ac:dyDescent="0.25">
      <c r="A14457" s="290"/>
    </row>
    <row r="14458" spans="1:1" x14ac:dyDescent="0.25">
      <c r="A14458" s="290"/>
    </row>
    <row r="14459" spans="1:1" x14ac:dyDescent="0.25">
      <c r="A14459" s="290"/>
    </row>
    <row r="14460" spans="1:1" x14ac:dyDescent="0.25">
      <c r="A14460" s="290"/>
    </row>
    <row r="14461" spans="1:1" x14ac:dyDescent="0.25">
      <c r="A14461" s="290"/>
    </row>
    <row r="14462" spans="1:1" x14ac:dyDescent="0.25">
      <c r="A14462" s="290"/>
    </row>
    <row r="14463" spans="1:1" x14ac:dyDescent="0.25">
      <c r="A14463" s="290"/>
    </row>
    <row r="14464" spans="1:1" x14ac:dyDescent="0.25">
      <c r="A14464" s="290"/>
    </row>
    <row r="14465" spans="1:1" x14ac:dyDescent="0.25">
      <c r="A14465" s="290"/>
    </row>
    <row r="14466" spans="1:1" x14ac:dyDescent="0.25">
      <c r="A14466" s="290"/>
    </row>
    <row r="14467" spans="1:1" x14ac:dyDescent="0.25">
      <c r="A14467" s="290"/>
    </row>
    <row r="14468" spans="1:1" x14ac:dyDescent="0.25">
      <c r="A14468" s="290"/>
    </row>
    <row r="14469" spans="1:1" x14ac:dyDescent="0.25">
      <c r="A14469" s="290"/>
    </row>
    <row r="14470" spans="1:1" x14ac:dyDescent="0.25">
      <c r="A14470" s="290"/>
    </row>
    <row r="14471" spans="1:1" x14ac:dyDescent="0.25">
      <c r="A14471" s="290"/>
    </row>
    <row r="14472" spans="1:1" x14ac:dyDescent="0.25">
      <c r="A14472" s="290"/>
    </row>
    <row r="14473" spans="1:1" x14ac:dyDescent="0.25">
      <c r="A14473" s="290"/>
    </row>
    <row r="14474" spans="1:1" x14ac:dyDescent="0.25">
      <c r="A14474" s="290"/>
    </row>
    <row r="14475" spans="1:1" x14ac:dyDescent="0.25">
      <c r="A14475" s="290"/>
    </row>
    <row r="14476" spans="1:1" x14ac:dyDescent="0.25">
      <c r="A14476" s="290"/>
    </row>
    <row r="14477" spans="1:1" x14ac:dyDescent="0.25">
      <c r="A14477" s="290"/>
    </row>
    <row r="14478" spans="1:1" x14ac:dyDescent="0.25">
      <c r="A14478" s="290"/>
    </row>
    <row r="14479" spans="1:1" x14ac:dyDescent="0.25">
      <c r="A14479" s="290"/>
    </row>
    <row r="14480" spans="1:1" x14ac:dyDescent="0.25">
      <c r="A14480" s="290"/>
    </row>
    <row r="14481" spans="1:1" x14ac:dyDescent="0.25">
      <c r="A14481" s="290"/>
    </row>
    <row r="14482" spans="1:1" x14ac:dyDescent="0.25">
      <c r="A14482" s="290"/>
    </row>
    <row r="14483" spans="1:1" x14ac:dyDescent="0.25">
      <c r="A14483" s="290"/>
    </row>
    <row r="14484" spans="1:1" x14ac:dyDescent="0.25">
      <c r="A14484" s="290"/>
    </row>
    <row r="14485" spans="1:1" x14ac:dyDescent="0.25">
      <c r="A14485" s="290"/>
    </row>
    <row r="14486" spans="1:1" x14ac:dyDescent="0.25">
      <c r="A14486" s="290"/>
    </row>
    <row r="14487" spans="1:1" x14ac:dyDescent="0.25">
      <c r="A14487" s="290"/>
    </row>
    <row r="14488" spans="1:1" x14ac:dyDescent="0.25">
      <c r="A14488" s="290"/>
    </row>
    <row r="14489" spans="1:1" x14ac:dyDescent="0.25">
      <c r="A14489" s="290"/>
    </row>
    <row r="14490" spans="1:1" x14ac:dyDescent="0.25">
      <c r="A14490" s="290"/>
    </row>
    <row r="14491" spans="1:1" x14ac:dyDescent="0.25">
      <c r="A14491" s="290"/>
    </row>
    <row r="14492" spans="1:1" x14ac:dyDescent="0.25">
      <c r="A14492" s="290"/>
    </row>
    <row r="14493" spans="1:1" x14ac:dyDescent="0.25">
      <c r="A14493" s="290"/>
    </row>
    <row r="14494" spans="1:1" x14ac:dyDescent="0.25">
      <c r="A14494" s="290"/>
    </row>
    <row r="14495" spans="1:1" x14ac:dyDescent="0.25">
      <c r="A14495" s="290"/>
    </row>
    <row r="14496" spans="1:1" x14ac:dyDescent="0.25">
      <c r="A14496" s="290"/>
    </row>
    <row r="14497" spans="1:1" x14ac:dyDescent="0.25">
      <c r="A14497" s="290"/>
    </row>
    <row r="14498" spans="1:1" x14ac:dyDescent="0.25">
      <c r="A14498" s="290"/>
    </row>
    <row r="14499" spans="1:1" x14ac:dyDescent="0.25">
      <c r="A14499" s="290"/>
    </row>
    <row r="14500" spans="1:1" x14ac:dyDescent="0.25">
      <c r="A14500" s="290"/>
    </row>
    <row r="14501" spans="1:1" x14ac:dyDescent="0.25">
      <c r="A14501" s="290"/>
    </row>
    <row r="14502" spans="1:1" x14ac:dyDescent="0.25">
      <c r="A14502" s="290"/>
    </row>
    <row r="14503" spans="1:1" x14ac:dyDescent="0.25">
      <c r="A14503" s="290"/>
    </row>
    <row r="14504" spans="1:1" x14ac:dyDescent="0.25">
      <c r="A14504" s="290"/>
    </row>
    <row r="14505" spans="1:1" x14ac:dyDescent="0.25">
      <c r="A14505" s="290"/>
    </row>
    <row r="14506" spans="1:1" x14ac:dyDescent="0.25">
      <c r="A14506" s="290"/>
    </row>
    <row r="14507" spans="1:1" x14ac:dyDescent="0.25">
      <c r="A14507" s="290"/>
    </row>
    <row r="14508" spans="1:1" x14ac:dyDescent="0.25">
      <c r="A14508" s="290"/>
    </row>
    <row r="14509" spans="1:1" x14ac:dyDescent="0.25">
      <c r="A14509" s="290"/>
    </row>
    <row r="14510" spans="1:1" x14ac:dyDescent="0.25">
      <c r="A14510" s="290"/>
    </row>
    <row r="14511" spans="1:1" x14ac:dyDescent="0.25">
      <c r="A14511" s="290"/>
    </row>
    <row r="14512" spans="1:1" x14ac:dyDescent="0.25">
      <c r="A14512" s="290"/>
    </row>
    <row r="14513" spans="1:1" x14ac:dyDescent="0.25">
      <c r="A14513" s="290"/>
    </row>
    <row r="14514" spans="1:1" x14ac:dyDescent="0.25">
      <c r="A14514" s="290"/>
    </row>
    <row r="14515" spans="1:1" x14ac:dyDescent="0.25">
      <c r="A14515" s="290"/>
    </row>
    <row r="14516" spans="1:1" x14ac:dyDescent="0.25">
      <c r="A14516" s="290"/>
    </row>
    <row r="14517" spans="1:1" x14ac:dyDescent="0.25">
      <c r="A14517" s="290"/>
    </row>
    <row r="14518" spans="1:1" x14ac:dyDescent="0.25">
      <c r="A14518" s="290"/>
    </row>
    <row r="14519" spans="1:1" x14ac:dyDescent="0.25">
      <c r="A14519" s="290"/>
    </row>
    <row r="14520" spans="1:1" x14ac:dyDescent="0.25">
      <c r="A14520" s="290"/>
    </row>
    <row r="14521" spans="1:1" x14ac:dyDescent="0.25">
      <c r="A14521" s="290"/>
    </row>
    <row r="14522" spans="1:1" x14ac:dyDescent="0.25">
      <c r="A14522" s="290"/>
    </row>
    <row r="14523" spans="1:1" x14ac:dyDescent="0.25">
      <c r="A14523" s="290"/>
    </row>
    <row r="14524" spans="1:1" x14ac:dyDescent="0.25">
      <c r="A14524" s="290"/>
    </row>
    <row r="14525" spans="1:1" x14ac:dyDescent="0.25">
      <c r="A14525" s="290"/>
    </row>
    <row r="14526" spans="1:1" x14ac:dyDescent="0.25">
      <c r="A14526" s="290"/>
    </row>
    <row r="14527" spans="1:1" x14ac:dyDescent="0.25">
      <c r="A14527" s="290"/>
    </row>
    <row r="14528" spans="1:1" x14ac:dyDescent="0.25">
      <c r="A14528" s="290"/>
    </row>
    <row r="14529" spans="1:1" x14ac:dyDescent="0.25">
      <c r="A14529" s="290"/>
    </row>
    <row r="14530" spans="1:1" x14ac:dyDescent="0.25">
      <c r="A14530" s="290"/>
    </row>
    <row r="14531" spans="1:1" x14ac:dyDescent="0.25">
      <c r="A14531" s="290"/>
    </row>
    <row r="14532" spans="1:1" x14ac:dyDescent="0.25">
      <c r="A14532" s="290"/>
    </row>
    <row r="14533" spans="1:1" x14ac:dyDescent="0.25">
      <c r="A14533" s="290"/>
    </row>
    <row r="14534" spans="1:1" x14ac:dyDescent="0.25">
      <c r="A14534" s="290"/>
    </row>
    <row r="14535" spans="1:1" x14ac:dyDescent="0.25">
      <c r="A14535" s="290"/>
    </row>
    <row r="14536" spans="1:1" x14ac:dyDescent="0.25">
      <c r="A14536" s="290"/>
    </row>
    <row r="14537" spans="1:1" x14ac:dyDescent="0.25">
      <c r="A14537" s="290"/>
    </row>
    <row r="14538" spans="1:1" x14ac:dyDescent="0.25">
      <c r="A14538" s="290"/>
    </row>
    <row r="14539" spans="1:1" x14ac:dyDescent="0.25">
      <c r="A14539" s="290"/>
    </row>
    <row r="14540" spans="1:1" x14ac:dyDescent="0.25">
      <c r="A14540" s="290"/>
    </row>
    <row r="14541" spans="1:1" x14ac:dyDescent="0.25">
      <c r="A14541" s="290"/>
    </row>
    <row r="14542" spans="1:1" x14ac:dyDescent="0.25">
      <c r="A14542" s="290"/>
    </row>
    <row r="14543" spans="1:1" x14ac:dyDescent="0.25">
      <c r="A14543" s="290"/>
    </row>
    <row r="14544" spans="1:1" x14ac:dyDescent="0.25">
      <c r="A14544" s="290"/>
    </row>
    <row r="14545" spans="1:1" x14ac:dyDescent="0.25">
      <c r="A14545" s="290"/>
    </row>
    <row r="14546" spans="1:1" x14ac:dyDescent="0.25">
      <c r="A14546" s="290"/>
    </row>
    <row r="14547" spans="1:1" x14ac:dyDescent="0.25">
      <c r="A14547" s="290"/>
    </row>
    <row r="14548" spans="1:1" x14ac:dyDescent="0.25">
      <c r="A14548" s="290"/>
    </row>
    <row r="14549" spans="1:1" x14ac:dyDescent="0.25">
      <c r="A14549" s="290"/>
    </row>
    <row r="14550" spans="1:1" x14ac:dyDescent="0.25">
      <c r="A14550" s="290"/>
    </row>
    <row r="14551" spans="1:1" x14ac:dyDescent="0.25">
      <c r="A14551" s="290"/>
    </row>
    <row r="14552" spans="1:1" x14ac:dyDescent="0.25">
      <c r="A14552" s="290"/>
    </row>
    <row r="14553" spans="1:1" x14ac:dyDescent="0.25">
      <c r="A14553" s="290"/>
    </row>
    <row r="14554" spans="1:1" x14ac:dyDescent="0.25">
      <c r="A14554" s="290"/>
    </row>
    <row r="14555" spans="1:1" x14ac:dyDescent="0.25">
      <c r="A14555" s="290"/>
    </row>
    <row r="14556" spans="1:1" x14ac:dyDescent="0.25">
      <c r="A14556" s="290"/>
    </row>
    <row r="14557" spans="1:1" x14ac:dyDescent="0.25">
      <c r="A14557" s="290"/>
    </row>
    <row r="14558" spans="1:1" x14ac:dyDescent="0.25">
      <c r="A14558" s="290"/>
    </row>
    <row r="14559" spans="1:1" x14ac:dyDescent="0.25">
      <c r="A14559" s="290"/>
    </row>
    <row r="14560" spans="1:1" x14ac:dyDescent="0.25">
      <c r="A14560" s="290"/>
    </row>
    <row r="14561" spans="1:1" x14ac:dyDescent="0.25">
      <c r="A14561" s="290"/>
    </row>
    <row r="14562" spans="1:1" x14ac:dyDescent="0.25">
      <c r="A14562" s="290"/>
    </row>
    <row r="14563" spans="1:1" x14ac:dyDescent="0.25">
      <c r="A14563" s="290"/>
    </row>
    <row r="14564" spans="1:1" x14ac:dyDescent="0.25">
      <c r="A14564" s="290"/>
    </row>
    <row r="14565" spans="1:1" x14ac:dyDescent="0.25">
      <c r="A14565" s="290"/>
    </row>
    <row r="14566" spans="1:1" x14ac:dyDescent="0.25">
      <c r="A14566" s="290"/>
    </row>
    <row r="14567" spans="1:1" x14ac:dyDescent="0.25">
      <c r="A14567" s="290"/>
    </row>
    <row r="14568" spans="1:1" x14ac:dyDescent="0.25">
      <c r="A14568" s="290"/>
    </row>
    <row r="14569" spans="1:1" x14ac:dyDescent="0.25">
      <c r="A14569" s="290"/>
    </row>
    <row r="14570" spans="1:1" x14ac:dyDescent="0.25">
      <c r="A14570" s="290"/>
    </row>
    <row r="14571" spans="1:1" x14ac:dyDescent="0.25">
      <c r="A14571" s="290"/>
    </row>
    <row r="14572" spans="1:1" x14ac:dyDescent="0.25">
      <c r="A14572" s="290"/>
    </row>
    <row r="14573" spans="1:1" x14ac:dyDescent="0.25">
      <c r="A14573" s="290"/>
    </row>
    <row r="14574" spans="1:1" x14ac:dyDescent="0.25">
      <c r="A14574" s="290"/>
    </row>
    <row r="14575" spans="1:1" x14ac:dyDescent="0.25">
      <c r="A14575" s="290"/>
    </row>
    <row r="14576" spans="1:1" x14ac:dyDescent="0.25">
      <c r="A14576" s="290"/>
    </row>
    <row r="14577" spans="1:1" x14ac:dyDescent="0.25">
      <c r="A14577" s="290"/>
    </row>
    <row r="14578" spans="1:1" x14ac:dyDescent="0.25">
      <c r="A14578" s="290"/>
    </row>
    <row r="14579" spans="1:1" x14ac:dyDescent="0.25">
      <c r="A14579" s="290"/>
    </row>
    <row r="14580" spans="1:1" x14ac:dyDescent="0.25">
      <c r="A14580" s="290"/>
    </row>
    <row r="14581" spans="1:1" x14ac:dyDescent="0.25">
      <c r="A14581" s="290"/>
    </row>
    <row r="14582" spans="1:1" x14ac:dyDescent="0.25">
      <c r="A14582" s="290"/>
    </row>
    <row r="14583" spans="1:1" x14ac:dyDescent="0.25">
      <c r="A14583" s="290"/>
    </row>
    <row r="14584" spans="1:1" x14ac:dyDescent="0.25">
      <c r="A14584" s="290"/>
    </row>
    <row r="14585" spans="1:1" x14ac:dyDescent="0.25">
      <c r="A14585" s="290"/>
    </row>
    <row r="14586" spans="1:1" x14ac:dyDescent="0.25">
      <c r="A14586" s="290"/>
    </row>
    <row r="14587" spans="1:1" x14ac:dyDescent="0.25">
      <c r="A14587" s="290"/>
    </row>
    <row r="14588" spans="1:1" x14ac:dyDescent="0.25">
      <c r="A14588" s="290"/>
    </row>
    <row r="14589" spans="1:1" x14ac:dyDescent="0.25">
      <c r="A14589" s="290"/>
    </row>
    <row r="14590" spans="1:1" x14ac:dyDescent="0.25">
      <c r="A14590" s="290"/>
    </row>
    <row r="14591" spans="1:1" x14ac:dyDescent="0.25">
      <c r="A14591" s="290"/>
    </row>
    <row r="14592" spans="1:1" x14ac:dyDescent="0.25">
      <c r="A14592" s="290"/>
    </row>
    <row r="14593" spans="1:1" x14ac:dyDescent="0.25">
      <c r="A14593" s="290"/>
    </row>
    <row r="14594" spans="1:1" x14ac:dyDescent="0.25">
      <c r="A14594" s="290"/>
    </row>
    <row r="14595" spans="1:1" x14ac:dyDescent="0.25">
      <c r="A14595" s="290"/>
    </row>
    <row r="14596" spans="1:1" x14ac:dyDescent="0.25">
      <c r="A14596" s="290"/>
    </row>
    <row r="14597" spans="1:1" x14ac:dyDescent="0.25">
      <c r="A14597" s="290"/>
    </row>
    <row r="14598" spans="1:1" x14ac:dyDescent="0.25">
      <c r="A14598" s="290"/>
    </row>
    <row r="14599" spans="1:1" x14ac:dyDescent="0.25">
      <c r="A14599" s="290"/>
    </row>
    <row r="14600" spans="1:1" x14ac:dyDescent="0.25">
      <c r="A14600" s="290"/>
    </row>
    <row r="14601" spans="1:1" x14ac:dyDescent="0.25">
      <c r="A14601" s="290"/>
    </row>
    <row r="14602" spans="1:1" x14ac:dyDescent="0.25">
      <c r="A14602" s="290"/>
    </row>
    <row r="14603" spans="1:1" x14ac:dyDescent="0.25">
      <c r="A14603" s="290"/>
    </row>
    <row r="14604" spans="1:1" x14ac:dyDescent="0.25">
      <c r="A14604" s="290"/>
    </row>
    <row r="14605" spans="1:1" x14ac:dyDescent="0.25">
      <c r="A14605" s="290"/>
    </row>
    <row r="14606" spans="1:1" x14ac:dyDescent="0.25">
      <c r="A14606" s="290"/>
    </row>
    <row r="14607" spans="1:1" x14ac:dyDescent="0.25">
      <c r="A14607" s="290"/>
    </row>
    <row r="14608" spans="1:1" x14ac:dyDescent="0.25">
      <c r="A14608" s="290"/>
    </row>
    <row r="14609" spans="1:1" x14ac:dyDescent="0.25">
      <c r="A14609" s="290"/>
    </row>
    <row r="14610" spans="1:1" x14ac:dyDescent="0.25">
      <c r="A14610" s="290"/>
    </row>
    <row r="14611" spans="1:1" x14ac:dyDescent="0.25">
      <c r="A14611" s="290"/>
    </row>
    <row r="14612" spans="1:1" x14ac:dyDescent="0.25">
      <c r="A14612" s="290"/>
    </row>
    <row r="14613" spans="1:1" x14ac:dyDescent="0.25">
      <c r="A14613" s="290"/>
    </row>
    <row r="14614" spans="1:1" x14ac:dyDescent="0.25">
      <c r="A14614" s="290"/>
    </row>
    <row r="14615" spans="1:1" x14ac:dyDescent="0.25">
      <c r="A14615" s="290"/>
    </row>
    <row r="14616" spans="1:1" x14ac:dyDescent="0.25">
      <c r="A14616" s="290"/>
    </row>
    <row r="14617" spans="1:1" x14ac:dyDescent="0.25">
      <c r="A14617" s="290"/>
    </row>
    <row r="14618" spans="1:1" x14ac:dyDescent="0.25">
      <c r="A14618" s="290"/>
    </row>
    <row r="14619" spans="1:1" x14ac:dyDescent="0.25">
      <c r="A14619" s="290"/>
    </row>
    <row r="14620" spans="1:1" x14ac:dyDescent="0.25">
      <c r="A14620" s="290"/>
    </row>
    <row r="14621" spans="1:1" x14ac:dyDescent="0.25">
      <c r="A14621" s="290"/>
    </row>
    <row r="14622" spans="1:1" x14ac:dyDescent="0.25">
      <c r="A14622" s="290"/>
    </row>
    <row r="14623" spans="1:1" x14ac:dyDescent="0.25">
      <c r="A14623" s="290"/>
    </row>
    <row r="14624" spans="1:1" x14ac:dyDescent="0.25">
      <c r="A14624" s="290"/>
    </row>
    <row r="14625" spans="1:1" x14ac:dyDescent="0.25">
      <c r="A14625" s="290"/>
    </row>
    <row r="14626" spans="1:1" x14ac:dyDescent="0.25">
      <c r="A14626" s="290"/>
    </row>
    <row r="14627" spans="1:1" x14ac:dyDescent="0.25">
      <c r="A14627" s="290"/>
    </row>
    <row r="14628" spans="1:1" x14ac:dyDescent="0.25">
      <c r="A14628" s="290"/>
    </row>
    <row r="14629" spans="1:1" x14ac:dyDescent="0.25">
      <c r="A14629" s="290"/>
    </row>
    <row r="14630" spans="1:1" x14ac:dyDescent="0.25">
      <c r="A14630" s="290"/>
    </row>
    <row r="14631" spans="1:1" x14ac:dyDescent="0.25">
      <c r="A14631" s="290"/>
    </row>
    <row r="14632" spans="1:1" x14ac:dyDescent="0.25">
      <c r="A14632" s="290"/>
    </row>
    <row r="14633" spans="1:1" x14ac:dyDescent="0.25">
      <c r="A14633" s="290"/>
    </row>
    <row r="14634" spans="1:1" x14ac:dyDescent="0.25">
      <c r="A14634" s="290"/>
    </row>
    <row r="14635" spans="1:1" x14ac:dyDescent="0.25">
      <c r="A14635" s="290"/>
    </row>
    <row r="14636" spans="1:1" x14ac:dyDescent="0.25">
      <c r="A14636" s="290"/>
    </row>
    <row r="14637" spans="1:1" x14ac:dyDescent="0.25">
      <c r="A14637" s="290"/>
    </row>
    <row r="14638" spans="1:1" x14ac:dyDescent="0.25">
      <c r="A14638" s="290"/>
    </row>
    <row r="14639" spans="1:1" x14ac:dyDescent="0.25">
      <c r="A14639" s="290"/>
    </row>
    <row r="14640" spans="1:1" x14ac:dyDescent="0.25">
      <c r="A14640" s="290"/>
    </row>
    <row r="14641" spans="1:1" x14ac:dyDescent="0.25">
      <c r="A14641" s="290"/>
    </row>
    <row r="14642" spans="1:1" x14ac:dyDescent="0.25">
      <c r="A14642" s="290"/>
    </row>
    <row r="14643" spans="1:1" x14ac:dyDescent="0.25">
      <c r="A14643" s="290"/>
    </row>
    <row r="14644" spans="1:1" x14ac:dyDescent="0.25">
      <c r="A14644" s="290"/>
    </row>
    <row r="14645" spans="1:1" x14ac:dyDescent="0.25">
      <c r="A14645" s="290"/>
    </row>
    <row r="14646" spans="1:1" x14ac:dyDescent="0.25">
      <c r="A14646" s="290"/>
    </row>
    <row r="14647" spans="1:1" x14ac:dyDescent="0.25">
      <c r="A14647" s="290"/>
    </row>
    <row r="14648" spans="1:1" x14ac:dyDescent="0.25">
      <c r="A14648" s="290"/>
    </row>
    <row r="14649" spans="1:1" x14ac:dyDescent="0.25">
      <c r="A14649" s="290"/>
    </row>
    <row r="14650" spans="1:1" x14ac:dyDescent="0.25">
      <c r="A14650" s="290"/>
    </row>
    <row r="14651" spans="1:1" x14ac:dyDescent="0.25">
      <c r="A14651" s="290"/>
    </row>
    <row r="14652" spans="1:1" x14ac:dyDescent="0.25">
      <c r="A14652" s="290"/>
    </row>
    <row r="14653" spans="1:1" x14ac:dyDescent="0.25">
      <c r="A14653" s="290"/>
    </row>
    <row r="14654" spans="1:1" x14ac:dyDescent="0.25">
      <c r="A14654" s="290"/>
    </row>
    <row r="14655" spans="1:1" x14ac:dyDescent="0.25">
      <c r="A14655" s="290"/>
    </row>
    <row r="14656" spans="1:1" x14ac:dyDescent="0.25">
      <c r="A14656" s="290"/>
    </row>
    <row r="14657" spans="1:1" x14ac:dyDescent="0.25">
      <c r="A14657" s="290"/>
    </row>
    <row r="14658" spans="1:1" x14ac:dyDescent="0.25">
      <c r="A14658" s="290"/>
    </row>
    <row r="14659" spans="1:1" x14ac:dyDescent="0.25">
      <c r="A14659" s="290"/>
    </row>
    <row r="14660" spans="1:1" x14ac:dyDescent="0.25">
      <c r="A14660" s="290"/>
    </row>
    <row r="14661" spans="1:1" x14ac:dyDescent="0.25">
      <c r="A14661" s="290"/>
    </row>
    <row r="14662" spans="1:1" x14ac:dyDescent="0.25">
      <c r="A14662" s="290"/>
    </row>
    <row r="14663" spans="1:1" x14ac:dyDescent="0.25">
      <c r="A14663" s="290"/>
    </row>
    <row r="14664" spans="1:1" x14ac:dyDescent="0.25">
      <c r="A14664" s="290"/>
    </row>
    <row r="14665" spans="1:1" x14ac:dyDescent="0.25">
      <c r="A14665" s="290"/>
    </row>
    <row r="14666" spans="1:1" x14ac:dyDescent="0.25">
      <c r="A14666" s="290"/>
    </row>
    <row r="14667" spans="1:1" x14ac:dyDescent="0.25">
      <c r="A14667" s="290"/>
    </row>
    <row r="14668" spans="1:1" x14ac:dyDescent="0.25">
      <c r="A14668" s="290"/>
    </row>
    <row r="14669" spans="1:1" x14ac:dyDescent="0.25">
      <c r="A14669" s="290"/>
    </row>
    <row r="14670" spans="1:1" x14ac:dyDescent="0.25">
      <c r="A14670" s="290"/>
    </row>
    <row r="14671" spans="1:1" x14ac:dyDescent="0.25">
      <c r="A14671" s="290"/>
    </row>
    <row r="14672" spans="1:1" x14ac:dyDescent="0.25">
      <c r="A14672" s="290"/>
    </row>
    <row r="14673" spans="1:1" x14ac:dyDescent="0.25">
      <c r="A14673" s="290"/>
    </row>
    <row r="14674" spans="1:1" x14ac:dyDescent="0.25">
      <c r="A14674" s="290"/>
    </row>
    <row r="14675" spans="1:1" x14ac:dyDescent="0.25">
      <c r="A14675" s="290"/>
    </row>
    <row r="14676" spans="1:1" x14ac:dyDescent="0.25">
      <c r="A14676" s="290"/>
    </row>
    <row r="14677" spans="1:1" x14ac:dyDescent="0.25">
      <c r="A14677" s="290"/>
    </row>
    <row r="14678" spans="1:1" x14ac:dyDescent="0.25">
      <c r="A14678" s="290"/>
    </row>
    <row r="14679" spans="1:1" x14ac:dyDescent="0.25">
      <c r="A14679" s="290"/>
    </row>
    <row r="14680" spans="1:1" x14ac:dyDescent="0.25">
      <c r="A14680" s="290"/>
    </row>
    <row r="14681" spans="1:1" x14ac:dyDescent="0.25">
      <c r="A14681" s="290"/>
    </row>
    <row r="14682" spans="1:1" x14ac:dyDescent="0.25">
      <c r="A14682" s="290"/>
    </row>
    <row r="14683" spans="1:1" x14ac:dyDescent="0.25">
      <c r="A14683" s="290"/>
    </row>
    <row r="14684" spans="1:1" x14ac:dyDescent="0.25">
      <c r="A14684" s="290"/>
    </row>
    <row r="14685" spans="1:1" x14ac:dyDescent="0.25">
      <c r="A14685" s="290"/>
    </row>
    <row r="14686" spans="1:1" x14ac:dyDescent="0.25">
      <c r="A14686" s="290"/>
    </row>
    <row r="14687" spans="1:1" x14ac:dyDescent="0.25">
      <c r="A14687" s="290"/>
    </row>
    <row r="14688" spans="1:1" x14ac:dyDescent="0.25">
      <c r="A14688" s="290"/>
    </row>
    <row r="14689" spans="1:1" x14ac:dyDescent="0.25">
      <c r="A14689" s="290"/>
    </row>
    <row r="14690" spans="1:1" x14ac:dyDescent="0.25">
      <c r="A14690" s="290"/>
    </row>
    <row r="14691" spans="1:1" x14ac:dyDescent="0.25">
      <c r="A14691" s="290"/>
    </row>
    <row r="14692" spans="1:1" x14ac:dyDescent="0.25">
      <c r="A14692" s="290"/>
    </row>
    <row r="14693" spans="1:1" x14ac:dyDescent="0.25">
      <c r="A14693" s="290"/>
    </row>
    <row r="14694" spans="1:1" x14ac:dyDescent="0.25">
      <c r="A14694" s="290"/>
    </row>
    <row r="14695" spans="1:1" x14ac:dyDescent="0.25">
      <c r="A14695" s="290"/>
    </row>
    <row r="14696" spans="1:1" x14ac:dyDescent="0.25">
      <c r="A14696" s="290"/>
    </row>
    <row r="14697" spans="1:1" x14ac:dyDescent="0.25">
      <c r="A14697" s="290"/>
    </row>
    <row r="14698" spans="1:1" x14ac:dyDescent="0.25">
      <c r="A14698" s="290"/>
    </row>
    <row r="14699" spans="1:1" x14ac:dyDescent="0.25">
      <c r="A14699" s="290"/>
    </row>
    <row r="14700" spans="1:1" x14ac:dyDescent="0.25">
      <c r="A14700" s="290"/>
    </row>
    <row r="14701" spans="1:1" x14ac:dyDescent="0.25">
      <c r="A14701" s="290"/>
    </row>
    <row r="14702" spans="1:1" x14ac:dyDescent="0.25">
      <c r="A14702" s="290"/>
    </row>
    <row r="14703" spans="1:1" x14ac:dyDescent="0.25">
      <c r="A14703" s="290"/>
    </row>
    <row r="14704" spans="1:1" x14ac:dyDescent="0.25">
      <c r="A14704" s="290"/>
    </row>
    <row r="14705" spans="1:1" x14ac:dyDescent="0.25">
      <c r="A14705" s="290"/>
    </row>
    <row r="14706" spans="1:1" x14ac:dyDescent="0.25">
      <c r="A14706" s="290"/>
    </row>
    <row r="14707" spans="1:1" x14ac:dyDescent="0.25">
      <c r="A14707" s="290"/>
    </row>
    <row r="14708" spans="1:1" x14ac:dyDescent="0.25">
      <c r="A14708" s="290"/>
    </row>
    <row r="14709" spans="1:1" x14ac:dyDescent="0.25">
      <c r="A14709" s="290"/>
    </row>
    <row r="14710" spans="1:1" x14ac:dyDescent="0.25">
      <c r="A14710" s="290"/>
    </row>
    <row r="14711" spans="1:1" x14ac:dyDescent="0.25">
      <c r="A14711" s="290"/>
    </row>
    <row r="14712" spans="1:1" x14ac:dyDescent="0.25">
      <c r="A14712" s="290"/>
    </row>
    <row r="14713" spans="1:1" x14ac:dyDescent="0.25">
      <c r="A14713" s="290"/>
    </row>
    <row r="14714" spans="1:1" x14ac:dyDescent="0.25">
      <c r="A14714" s="290"/>
    </row>
    <row r="14715" spans="1:1" x14ac:dyDescent="0.25">
      <c r="A14715" s="290"/>
    </row>
    <row r="14716" spans="1:1" x14ac:dyDescent="0.25">
      <c r="A14716" s="290"/>
    </row>
    <row r="14717" spans="1:1" x14ac:dyDescent="0.25">
      <c r="A14717" s="290"/>
    </row>
    <row r="14718" spans="1:1" x14ac:dyDescent="0.25">
      <c r="A14718" s="290"/>
    </row>
    <row r="14719" spans="1:1" x14ac:dyDescent="0.25">
      <c r="A14719" s="290"/>
    </row>
    <row r="14720" spans="1:1" x14ac:dyDescent="0.25">
      <c r="A14720" s="290"/>
    </row>
    <row r="14721" spans="1:1" x14ac:dyDescent="0.25">
      <c r="A14721" s="290"/>
    </row>
    <row r="14722" spans="1:1" x14ac:dyDescent="0.25">
      <c r="A14722" s="290"/>
    </row>
    <row r="14723" spans="1:1" x14ac:dyDescent="0.25">
      <c r="A14723" s="290"/>
    </row>
    <row r="14724" spans="1:1" x14ac:dyDescent="0.25">
      <c r="A14724" s="290"/>
    </row>
    <row r="14725" spans="1:1" x14ac:dyDescent="0.25">
      <c r="A14725" s="290"/>
    </row>
    <row r="14726" spans="1:1" x14ac:dyDescent="0.25">
      <c r="A14726" s="290"/>
    </row>
    <row r="14727" spans="1:1" x14ac:dyDescent="0.25">
      <c r="A14727" s="290"/>
    </row>
    <row r="14728" spans="1:1" x14ac:dyDescent="0.25">
      <c r="A14728" s="290"/>
    </row>
    <row r="14729" spans="1:1" x14ac:dyDescent="0.25">
      <c r="A14729" s="290"/>
    </row>
    <row r="14730" spans="1:1" x14ac:dyDescent="0.25">
      <c r="A14730" s="290"/>
    </row>
    <row r="14731" spans="1:1" x14ac:dyDescent="0.25">
      <c r="A14731" s="290"/>
    </row>
    <row r="14732" spans="1:1" x14ac:dyDescent="0.25">
      <c r="A14732" s="290"/>
    </row>
    <row r="14733" spans="1:1" x14ac:dyDescent="0.25">
      <c r="A14733" s="290"/>
    </row>
    <row r="14734" spans="1:1" x14ac:dyDescent="0.25">
      <c r="A14734" s="290"/>
    </row>
    <row r="14735" spans="1:1" x14ac:dyDescent="0.25">
      <c r="A14735" s="290"/>
    </row>
    <row r="14736" spans="1:1" x14ac:dyDescent="0.25">
      <c r="A14736" s="290"/>
    </row>
    <row r="14737" spans="1:1" x14ac:dyDescent="0.25">
      <c r="A14737" s="290"/>
    </row>
    <row r="14738" spans="1:1" x14ac:dyDescent="0.25">
      <c r="A14738" s="290"/>
    </row>
    <row r="14739" spans="1:1" x14ac:dyDescent="0.25">
      <c r="A14739" s="290"/>
    </row>
    <row r="14740" spans="1:1" x14ac:dyDescent="0.25">
      <c r="A14740" s="290"/>
    </row>
    <row r="14741" spans="1:1" x14ac:dyDescent="0.25">
      <c r="A14741" s="290"/>
    </row>
    <row r="14742" spans="1:1" x14ac:dyDescent="0.25">
      <c r="A14742" s="290"/>
    </row>
    <row r="14743" spans="1:1" x14ac:dyDescent="0.25">
      <c r="A14743" s="290"/>
    </row>
    <row r="14744" spans="1:1" x14ac:dyDescent="0.25">
      <c r="A14744" s="290"/>
    </row>
    <row r="14745" spans="1:1" x14ac:dyDescent="0.25">
      <c r="A14745" s="290"/>
    </row>
    <row r="14746" spans="1:1" x14ac:dyDescent="0.25">
      <c r="A14746" s="290"/>
    </row>
    <row r="14747" spans="1:1" x14ac:dyDescent="0.25">
      <c r="A14747" s="290"/>
    </row>
    <row r="14748" spans="1:1" x14ac:dyDescent="0.25">
      <c r="A14748" s="290"/>
    </row>
    <row r="14749" spans="1:1" x14ac:dyDescent="0.25">
      <c r="A14749" s="290"/>
    </row>
    <row r="14750" spans="1:1" x14ac:dyDescent="0.25">
      <c r="A14750" s="290"/>
    </row>
    <row r="14751" spans="1:1" x14ac:dyDescent="0.25">
      <c r="A14751" s="290"/>
    </row>
    <row r="14752" spans="1:1" x14ac:dyDescent="0.25">
      <c r="A14752" s="290"/>
    </row>
    <row r="14753" spans="1:1" x14ac:dyDescent="0.25">
      <c r="A14753" s="290"/>
    </row>
    <row r="14754" spans="1:1" x14ac:dyDescent="0.25">
      <c r="A14754" s="290"/>
    </row>
    <row r="14755" spans="1:1" x14ac:dyDescent="0.25">
      <c r="A14755" s="290"/>
    </row>
    <row r="14756" spans="1:1" x14ac:dyDescent="0.25">
      <c r="A14756" s="290"/>
    </row>
    <row r="14757" spans="1:1" x14ac:dyDescent="0.25">
      <c r="A14757" s="290"/>
    </row>
    <row r="14758" spans="1:1" x14ac:dyDescent="0.25">
      <c r="A14758" s="290"/>
    </row>
    <row r="14759" spans="1:1" x14ac:dyDescent="0.25">
      <c r="A14759" s="290"/>
    </row>
    <row r="14760" spans="1:1" x14ac:dyDescent="0.25">
      <c r="A14760" s="290"/>
    </row>
    <row r="14761" spans="1:1" x14ac:dyDescent="0.25">
      <c r="A14761" s="290"/>
    </row>
    <row r="14762" spans="1:1" x14ac:dyDescent="0.25">
      <c r="A14762" s="290"/>
    </row>
    <row r="14763" spans="1:1" x14ac:dyDescent="0.25">
      <c r="A14763" s="290"/>
    </row>
    <row r="14764" spans="1:1" x14ac:dyDescent="0.25">
      <c r="A14764" s="290"/>
    </row>
    <row r="14765" spans="1:1" x14ac:dyDescent="0.25">
      <c r="A14765" s="290"/>
    </row>
    <row r="14766" spans="1:1" x14ac:dyDescent="0.25">
      <c r="A14766" s="290"/>
    </row>
    <row r="14767" spans="1:1" x14ac:dyDescent="0.25">
      <c r="A14767" s="290"/>
    </row>
    <row r="14768" spans="1:1" x14ac:dyDescent="0.25">
      <c r="A14768" s="290"/>
    </row>
    <row r="14769" spans="1:1" x14ac:dyDescent="0.25">
      <c r="A14769" s="290"/>
    </row>
    <row r="14770" spans="1:1" x14ac:dyDescent="0.25">
      <c r="A14770" s="290"/>
    </row>
    <row r="14771" spans="1:1" x14ac:dyDescent="0.25">
      <c r="A14771" s="290"/>
    </row>
    <row r="14772" spans="1:1" x14ac:dyDescent="0.25">
      <c r="A14772" s="290"/>
    </row>
    <row r="14773" spans="1:1" x14ac:dyDescent="0.25">
      <c r="A14773" s="290"/>
    </row>
    <row r="14774" spans="1:1" x14ac:dyDescent="0.25">
      <c r="A14774" s="290"/>
    </row>
    <row r="14775" spans="1:1" x14ac:dyDescent="0.25">
      <c r="A14775" s="290"/>
    </row>
    <row r="14776" spans="1:1" x14ac:dyDescent="0.25">
      <c r="A14776" s="290"/>
    </row>
    <row r="14777" spans="1:1" x14ac:dyDescent="0.25">
      <c r="A14777" s="290"/>
    </row>
    <row r="14778" spans="1:1" x14ac:dyDescent="0.25">
      <c r="A14778" s="290"/>
    </row>
    <row r="14779" spans="1:1" x14ac:dyDescent="0.25">
      <c r="A14779" s="290"/>
    </row>
    <row r="14780" spans="1:1" x14ac:dyDescent="0.25">
      <c r="A14780" s="290"/>
    </row>
    <row r="14781" spans="1:1" x14ac:dyDescent="0.25">
      <c r="A14781" s="290"/>
    </row>
    <row r="14782" spans="1:1" x14ac:dyDescent="0.25">
      <c r="A14782" s="290"/>
    </row>
    <row r="14783" spans="1:1" x14ac:dyDescent="0.25">
      <c r="A14783" s="290"/>
    </row>
    <row r="14784" spans="1:1" x14ac:dyDescent="0.25">
      <c r="A14784" s="290"/>
    </row>
    <row r="14785" spans="1:1" x14ac:dyDescent="0.25">
      <c r="A14785" s="290"/>
    </row>
    <row r="14786" spans="1:1" x14ac:dyDescent="0.25">
      <c r="A14786" s="290"/>
    </row>
    <row r="14787" spans="1:1" x14ac:dyDescent="0.25">
      <c r="A14787" s="290"/>
    </row>
    <row r="14788" spans="1:1" x14ac:dyDescent="0.25">
      <c r="A14788" s="290"/>
    </row>
    <row r="14789" spans="1:1" x14ac:dyDescent="0.25">
      <c r="A14789" s="290"/>
    </row>
    <row r="14790" spans="1:1" x14ac:dyDescent="0.25">
      <c r="A14790" s="290"/>
    </row>
    <row r="14791" spans="1:1" x14ac:dyDescent="0.25">
      <c r="A14791" s="290"/>
    </row>
    <row r="14792" spans="1:1" x14ac:dyDescent="0.25">
      <c r="A14792" s="290"/>
    </row>
    <row r="14793" spans="1:1" x14ac:dyDescent="0.25">
      <c r="A14793" s="290"/>
    </row>
    <row r="14794" spans="1:1" x14ac:dyDescent="0.25">
      <c r="A14794" s="290"/>
    </row>
    <row r="14795" spans="1:1" x14ac:dyDescent="0.25">
      <c r="A14795" s="290"/>
    </row>
    <row r="14796" spans="1:1" x14ac:dyDescent="0.25">
      <c r="A14796" s="290"/>
    </row>
    <row r="14797" spans="1:1" x14ac:dyDescent="0.25">
      <c r="A14797" s="290"/>
    </row>
    <row r="14798" spans="1:1" x14ac:dyDescent="0.25">
      <c r="A14798" s="290"/>
    </row>
    <row r="14799" spans="1:1" x14ac:dyDescent="0.25">
      <c r="A14799" s="290"/>
    </row>
    <row r="14800" spans="1:1" x14ac:dyDescent="0.25">
      <c r="A14800" s="290"/>
    </row>
    <row r="14801" spans="1:1" x14ac:dyDescent="0.25">
      <c r="A14801" s="290"/>
    </row>
    <row r="14802" spans="1:1" x14ac:dyDescent="0.25">
      <c r="A14802" s="290"/>
    </row>
    <row r="14803" spans="1:1" x14ac:dyDescent="0.25">
      <c r="A14803" s="290"/>
    </row>
    <row r="14804" spans="1:1" x14ac:dyDescent="0.25">
      <c r="A14804" s="290"/>
    </row>
    <row r="14805" spans="1:1" x14ac:dyDescent="0.25">
      <c r="A14805" s="290"/>
    </row>
    <row r="14806" spans="1:1" x14ac:dyDescent="0.25">
      <c r="A14806" s="290"/>
    </row>
    <row r="14807" spans="1:1" x14ac:dyDescent="0.25">
      <c r="A14807" s="290"/>
    </row>
    <row r="14808" spans="1:1" x14ac:dyDescent="0.25">
      <c r="A14808" s="290"/>
    </row>
    <row r="14809" spans="1:1" x14ac:dyDescent="0.25">
      <c r="A14809" s="290"/>
    </row>
    <row r="14810" spans="1:1" x14ac:dyDescent="0.25">
      <c r="A14810" s="290"/>
    </row>
    <row r="14811" spans="1:1" x14ac:dyDescent="0.25">
      <c r="A14811" s="290"/>
    </row>
    <row r="14812" spans="1:1" x14ac:dyDescent="0.25">
      <c r="A14812" s="290"/>
    </row>
    <row r="14813" spans="1:1" x14ac:dyDescent="0.25">
      <c r="A14813" s="290"/>
    </row>
    <row r="14814" spans="1:1" x14ac:dyDescent="0.25">
      <c r="A14814" s="290"/>
    </row>
    <row r="14815" spans="1:1" x14ac:dyDescent="0.25">
      <c r="A14815" s="290"/>
    </row>
    <row r="14816" spans="1:1" x14ac:dyDescent="0.25">
      <c r="A14816" s="290"/>
    </row>
    <row r="14817" spans="1:1" x14ac:dyDescent="0.25">
      <c r="A14817" s="290"/>
    </row>
    <row r="14818" spans="1:1" x14ac:dyDescent="0.25">
      <c r="A14818" s="290"/>
    </row>
    <row r="14819" spans="1:1" x14ac:dyDescent="0.25">
      <c r="A14819" s="290"/>
    </row>
    <row r="14820" spans="1:1" x14ac:dyDescent="0.25">
      <c r="A14820" s="290"/>
    </row>
    <row r="14821" spans="1:1" x14ac:dyDescent="0.25">
      <c r="A14821" s="290"/>
    </row>
    <row r="14822" spans="1:1" x14ac:dyDescent="0.25">
      <c r="A14822" s="290"/>
    </row>
    <row r="14823" spans="1:1" x14ac:dyDescent="0.25">
      <c r="A14823" s="290"/>
    </row>
    <row r="14824" spans="1:1" x14ac:dyDescent="0.25">
      <c r="A14824" s="290"/>
    </row>
    <row r="14825" spans="1:1" x14ac:dyDescent="0.25">
      <c r="A14825" s="290"/>
    </row>
    <row r="14826" spans="1:1" x14ac:dyDescent="0.25">
      <c r="A14826" s="290"/>
    </row>
    <row r="14827" spans="1:1" x14ac:dyDescent="0.25">
      <c r="A14827" s="290"/>
    </row>
    <row r="14828" spans="1:1" x14ac:dyDescent="0.25">
      <c r="A14828" s="290"/>
    </row>
    <row r="14829" spans="1:1" x14ac:dyDescent="0.25">
      <c r="A14829" s="290"/>
    </row>
    <row r="14830" spans="1:1" x14ac:dyDescent="0.25">
      <c r="A14830" s="290"/>
    </row>
    <row r="14831" spans="1:1" x14ac:dyDescent="0.25">
      <c r="A14831" s="290"/>
    </row>
    <row r="14832" spans="1:1" x14ac:dyDescent="0.25">
      <c r="A14832" s="290"/>
    </row>
    <row r="14833" spans="1:1" x14ac:dyDescent="0.25">
      <c r="A14833" s="290"/>
    </row>
    <row r="14834" spans="1:1" x14ac:dyDescent="0.25">
      <c r="A14834" s="290"/>
    </row>
    <row r="14835" spans="1:1" x14ac:dyDescent="0.25">
      <c r="A14835" s="290"/>
    </row>
    <row r="14836" spans="1:1" x14ac:dyDescent="0.25">
      <c r="A14836" s="290"/>
    </row>
    <row r="14837" spans="1:1" x14ac:dyDescent="0.25">
      <c r="A14837" s="290"/>
    </row>
    <row r="14838" spans="1:1" x14ac:dyDescent="0.25">
      <c r="A14838" s="290"/>
    </row>
    <row r="14839" spans="1:1" x14ac:dyDescent="0.25">
      <c r="A14839" s="290"/>
    </row>
    <row r="14840" spans="1:1" x14ac:dyDescent="0.25">
      <c r="A14840" s="290"/>
    </row>
    <row r="14841" spans="1:1" x14ac:dyDescent="0.25">
      <c r="A14841" s="290"/>
    </row>
    <row r="14842" spans="1:1" x14ac:dyDescent="0.25">
      <c r="A14842" s="290"/>
    </row>
    <row r="14843" spans="1:1" x14ac:dyDescent="0.25">
      <c r="A14843" s="290"/>
    </row>
    <row r="14844" spans="1:1" x14ac:dyDescent="0.25">
      <c r="A14844" s="290"/>
    </row>
    <row r="14845" spans="1:1" x14ac:dyDescent="0.25">
      <c r="A14845" s="290"/>
    </row>
    <row r="14846" spans="1:1" x14ac:dyDescent="0.25">
      <c r="A14846" s="290"/>
    </row>
    <row r="14847" spans="1:1" x14ac:dyDescent="0.25">
      <c r="A14847" s="290"/>
    </row>
    <row r="14848" spans="1:1" x14ac:dyDescent="0.25">
      <c r="A14848" s="290"/>
    </row>
    <row r="14849" spans="1:1" x14ac:dyDescent="0.25">
      <c r="A14849" s="290"/>
    </row>
    <row r="14850" spans="1:1" x14ac:dyDescent="0.25">
      <c r="A14850" s="290"/>
    </row>
    <row r="14851" spans="1:1" x14ac:dyDescent="0.25">
      <c r="A14851" s="290"/>
    </row>
    <row r="14852" spans="1:1" x14ac:dyDescent="0.25">
      <c r="A14852" s="290"/>
    </row>
    <row r="14853" spans="1:1" x14ac:dyDescent="0.25">
      <c r="A14853" s="290"/>
    </row>
    <row r="14854" spans="1:1" x14ac:dyDescent="0.25">
      <c r="A14854" s="290"/>
    </row>
    <row r="14855" spans="1:1" x14ac:dyDescent="0.25">
      <c r="A14855" s="290"/>
    </row>
    <row r="14856" spans="1:1" x14ac:dyDescent="0.25">
      <c r="A14856" s="290"/>
    </row>
    <row r="14857" spans="1:1" x14ac:dyDescent="0.25">
      <c r="A14857" s="290"/>
    </row>
    <row r="14858" spans="1:1" x14ac:dyDescent="0.25">
      <c r="A14858" s="290"/>
    </row>
    <row r="14859" spans="1:1" x14ac:dyDescent="0.25">
      <c r="A14859" s="290"/>
    </row>
    <row r="14860" spans="1:1" x14ac:dyDescent="0.25">
      <c r="A14860" s="290"/>
    </row>
    <row r="14861" spans="1:1" x14ac:dyDescent="0.25">
      <c r="A14861" s="290"/>
    </row>
    <row r="14862" spans="1:1" x14ac:dyDescent="0.25">
      <c r="A14862" s="290"/>
    </row>
    <row r="14863" spans="1:1" x14ac:dyDescent="0.25">
      <c r="A14863" s="290"/>
    </row>
    <row r="14864" spans="1:1" x14ac:dyDescent="0.25">
      <c r="A14864" s="290"/>
    </row>
    <row r="14865" spans="1:1" x14ac:dyDescent="0.25">
      <c r="A14865" s="290"/>
    </row>
    <row r="14866" spans="1:1" x14ac:dyDescent="0.25">
      <c r="A14866" s="290"/>
    </row>
    <row r="14867" spans="1:1" x14ac:dyDescent="0.25">
      <c r="A14867" s="290"/>
    </row>
    <row r="14868" spans="1:1" x14ac:dyDescent="0.25">
      <c r="A14868" s="290"/>
    </row>
    <row r="14869" spans="1:1" x14ac:dyDescent="0.25">
      <c r="A14869" s="290"/>
    </row>
    <row r="14870" spans="1:1" x14ac:dyDescent="0.25">
      <c r="A14870" s="290"/>
    </row>
    <row r="14871" spans="1:1" x14ac:dyDescent="0.25">
      <c r="A14871" s="290"/>
    </row>
    <row r="14872" spans="1:1" x14ac:dyDescent="0.25">
      <c r="A14872" s="290"/>
    </row>
    <row r="14873" spans="1:1" x14ac:dyDescent="0.25">
      <c r="A14873" s="290"/>
    </row>
    <row r="14874" spans="1:1" x14ac:dyDescent="0.25">
      <c r="A14874" s="290"/>
    </row>
    <row r="14875" spans="1:1" x14ac:dyDescent="0.25">
      <c r="A14875" s="290"/>
    </row>
    <row r="14876" spans="1:1" x14ac:dyDescent="0.25">
      <c r="A14876" s="290"/>
    </row>
    <row r="14877" spans="1:1" x14ac:dyDescent="0.25">
      <c r="A14877" s="290"/>
    </row>
    <row r="14878" spans="1:1" x14ac:dyDescent="0.25">
      <c r="A14878" s="290"/>
    </row>
    <row r="14879" spans="1:1" x14ac:dyDescent="0.25">
      <c r="A14879" s="290"/>
    </row>
    <row r="14880" spans="1:1" x14ac:dyDescent="0.25">
      <c r="A14880" s="290"/>
    </row>
    <row r="14881" spans="1:1" x14ac:dyDescent="0.25">
      <c r="A14881" s="290"/>
    </row>
    <row r="14882" spans="1:1" x14ac:dyDescent="0.25">
      <c r="A14882" s="290"/>
    </row>
    <row r="14883" spans="1:1" x14ac:dyDescent="0.25">
      <c r="A14883" s="290"/>
    </row>
    <row r="14884" spans="1:1" x14ac:dyDescent="0.25">
      <c r="A14884" s="290"/>
    </row>
    <row r="14885" spans="1:1" x14ac:dyDescent="0.25">
      <c r="A14885" s="290"/>
    </row>
    <row r="14886" spans="1:1" x14ac:dyDescent="0.25">
      <c r="A14886" s="290"/>
    </row>
    <row r="14887" spans="1:1" x14ac:dyDescent="0.25">
      <c r="A14887" s="290"/>
    </row>
    <row r="14888" spans="1:1" x14ac:dyDescent="0.25">
      <c r="A14888" s="290"/>
    </row>
    <row r="14889" spans="1:1" x14ac:dyDescent="0.25">
      <c r="A14889" s="290"/>
    </row>
    <row r="14890" spans="1:1" x14ac:dyDescent="0.25">
      <c r="A14890" s="290"/>
    </row>
    <row r="14891" spans="1:1" x14ac:dyDescent="0.25">
      <c r="A14891" s="290"/>
    </row>
    <row r="14892" spans="1:1" x14ac:dyDescent="0.25">
      <c r="A14892" s="290"/>
    </row>
    <row r="14893" spans="1:1" x14ac:dyDescent="0.25">
      <c r="A14893" s="290"/>
    </row>
    <row r="14894" spans="1:1" x14ac:dyDescent="0.25">
      <c r="A14894" s="290"/>
    </row>
    <row r="14895" spans="1:1" x14ac:dyDescent="0.25">
      <c r="A14895" s="290"/>
    </row>
    <row r="14896" spans="1:1" x14ac:dyDescent="0.25">
      <c r="A14896" s="290"/>
    </row>
    <row r="14897" spans="1:1" x14ac:dyDescent="0.25">
      <c r="A14897" s="290"/>
    </row>
    <row r="14898" spans="1:1" x14ac:dyDescent="0.25">
      <c r="A14898" s="290"/>
    </row>
    <row r="14899" spans="1:1" x14ac:dyDescent="0.25">
      <c r="A14899" s="290"/>
    </row>
    <row r="14900" spans="1:1" x14ac:dyDescent="0.25">
      <c r="A14900" s="290"/>
    </row>
    <row r="14901" spans="1:1" x14ac:dyDescent="0.25">
      <c r="A14901" s="290"/>
    </row>
    <row r="14902" spans="1:1" x14ac:dyDescent="0.25">
      <c r="A14902" s="290"/>
    </row>
    <row r="14903" spans="1:1" x14ac:dyDescent="0.25">
      <c r="A14903" s="290"/>
    </row>
    <row r="14904" spans="1:1" x14ac:dyDescent="0.25">
      <c r="A14904" s="290"/>
    </row>
    <row r="14905" spans="1:1" x14ac:dyDescent="0.25">
      <c r="A14905" s="290"/>
    </row>
    <row r="14906" spans="1:1" x14ac:dyDescent="0.25">
      <c r="A14906" s="290"/>
    </row>
    <row r="14907" spans="1:1" x14ac:dyDescent="0.25">
      <c r="A14907" s="290"/>
    </row>
    <row r="14908" spans="1:1" x14ac:dyDescent="0.25">
      <c r="A14908" s="290"/>
    </row>
    <row r="14909" spans="1:1" x14ac:dyDescent="0.25">
      <c r="A14909" s="290"/>
    </row>
    <row r="14910" spans="1:1" x14ac:dyDescent="0.25">
      <c r="A14910" s="290"/>
    </row>
    <row r="14911" spans="1:1" x14ac:dyDescent="0.25">
      <c r="A14911" s="290"/>
    </row>
    <row r="14912" spans="1:1" x14ac:dyDescent="0.25">
      <c r="A14912" s="290"/>
    </row>
    <row r="14913" spans="1:1" x14ac:dyDescent="0.25">
      <c r="A14913" s="290"/>
    </row>
    <row r="14914" spans="1:1" x14ac:dyDescent="0.25">
      <c r="A14914" s="290"/>
    </row>
    <row r="14915" spans="1:1" x14ac:dyDescent="0.25">
      <c r="A14915" s="290"/>
    </row>
    <row r="14916" spans="1:1" x14ac:dyDescent="0.25">
      <c r="A14916" s="290"/>
    </row>
    <row r="14917" spans="1:1" x14ac:dyDescent="0.25">
      <c r="A14917" s="290"/>
    </row>
    <row r="14918" spans="1:1" x14ac:dyDescent="0.25">
      <c r="A14918" s="290"/>
    </row>
    <row r="14919" spans="1:1" x14ac:dyDescent="0.25">
      <c r="A14919" s="290"/>
    </row>
    <row r="14920" spans="1:1" x14ac:dyDescent="0.25">
      <c r="A14920" s="290"/>
    </row>
    <row r="14921" spans="1:1" x14ac:dyDescent="0.25">
      <c r="A14921" s="290"/>
    </row>
    <row r="14922" spans="1:1" x14ac:dyDescent="0.25">
      <c r="A14922" s="290"/>
    </row>
    <row r="14923" spans="1:1" x14ac:dyDescent="0.25">
      <c r="A14923" s="290"/>
    </row>
    <row r="14924" spans="1:1" x14ac:dyDescent="0.25">
      <c r="A14924" s="290"/>
    </row>
    <row r="14925" spans="1:1" x14ac:dyDescent="0.25">
      <c r="A14925" s="290"/>
    </row>
    <row r="14926" spans="1:1" x14ac:dyDescent="0.25">
      <c r="A14926" s="290"/>
    </row>
    <row r="14927" spans="1:1" x14ac:dyDescent="0.25">
      <c r="A14927" s="290"/>
    </row>
    <row r="14928" spans="1:1" x14ac:dyDescent="0.25">
      <c r="A14928" s="290"/>
    </row>
    <row r="14929" spans="1:1" x14ac:dyDescent="0.25">
      <c r="A14929" s="290"/>
    </row>
    <row r="14930" spans="1:1" x14ac:dyDescent="0.25">
      <c r="A14930" s="290"/>
    </row>
    <row r="14931" spans="1:1" x14ac:dyDescent="0.25">
      <c r="A14931" s="290"/>
    </row>
    <row r="14932" spans="1:1" x14ac:dyDescent="0.25">
      <c r="A14932" s="290"/>
    </row>
    <row r="14933" spans="1:1" x14ac:dyDescent="0.25">
      <c r="A14933" s="290"/>
    </row>
    <row r="14934" spans="1:1" x14ac:dyDescent="0.25">
      <c r="A14934" s="290"/>
    </row>
    <row r="14935" spans="1:1" x14ac:dyDescent="0.25">
      <c r="A14935" s="290"/>
    </row>
    <row r="14936" spans="1:1" x14ac:dyDescent="0.25">
      <c r="A14936" s="290"/>
    </row>
    <row r="14937" spans="1:1" x14ac:dyDescent="0.25">
      <c r="A14937" s="290"/>
    </row>
    <row r="14938" spans="1:1" x14ac:dyDescent="0.25">
      <c r="A14938" s="290"/>
    </row>
    <row r="14939" spans="1:1" x14ac:dyDescent="0.25">
      <c r="A14939" s="290"/>
    </row>
    <row r="14940" spans="1:1" x14ac:dyDescent="0.25">
      <c r="A14940" s="290"/>
    </row>
    <row r="14941" spans="1:1" x14ac:dyDescent="0.25">
      <c r="A14941" s="290"/>
    </row>
    <row r="14942" spans="1:1" x14ac:dyDescent="0.25">
      <c r="A14942" s="290"/>
    </row>
    <row r="14943" spans="1:1" x14ac:dyDescent="0.25">
      <c r="A14943" s="290"/>
    </row>
    <row r="14944" spans="1:1" x14ac:dyDescent="0.25">
      <c r="A14944" s="290"/>
    </row>
    <row r="14945" spans="1:1" x14ac:dyDescent="0.25">
      <c r="A14945" s="290"/>
    </row>
    <row r="14946" spans="1:1" x14ac:dyDescent="0.25">
      <c r="A14946" s="290"/>
    </row>
    <row r="14947" spans="1:1" x14ac:dyDescent="0.25">
      <c r="A14947" s="290"/>
    </row>
    <row r="14948" spans="1:1" x14ac:dyDescent="0.25">
      <c r="A14948" s="290"/>
    </row>
    <row r="14949" spans="1:1" x14ac:dyDescent="0.25">
      <c r="A14949" s="290"/>
    </row>
    <row r="14950" spans="1:1" x14ac:dyDescent="0.25">
      <c r="A14950" s="290"/>
    </row>
    <row r="14951" spans="1:1" x14ac:dyDescent="0.25">
      <c r="A14951" s="290"/>
    </row>
    <row r="14952" spans="1:1" x14ac:dyDescent="0.25">
      <c r="A14952" s="290"/>
    </row>
    <row r="14953" spans="1:1" x14ac:dyDescent="0.25">
      <c r="A14953" s="290"/>
    </row>
    <row r="14954" spans="1:1" x14ac:dyDescent="0.25">
      <c r="A14954" s="290"/>
    </row>
    <row r="14955" spans="1:1" x14ac:dyDescent="0.25">
      <c r="A14955" s="290"/>
    </row>
    <row r="14956" spans="1:1" x14ac:dyDescent="0.25">
      <c r="A14956" s="290"/>
    </row>
    <row r="14957" spans="1:1" x14ac:dyDescent="0.25">
      <c r="A14957" s="290"/>
    </row>
    <row r="14958" spans="1:1" x14ac:dyDescent="0.25">
      <c r="A14958" s="290"/>
    </row>
    <row r="14959" spans="1:1" x14ac:dyDescent="0.25">
      <c r="A14959" s="290"/>
    </row>
    <row r="14960" spans="1:1" x14ac:dyDescent="0.25">
      <c r="A14960" s="290"/>
    </row>
    <row r="14961" spans="1:1" x14ac:dyDescent="0.25">
      <c r="A14961" s="290"/>
    </row>
    <row r="14962" spans="1:1" x14ac:dyDescent="0.25">
      <c r="A14962" s="290"/>
    </row>
    <row r="14963" spans="1:1" x14ac:dyDescent="0.25">
      <c r="A14963" s="290"/>
    </row>
    <row r="14964" spans="1:1" x14ac:dyDescent="0.25">
      <c r="A14964" s="290"/>
    </row>
    <row r="14965" spans="1:1" x14ac:dyDescent="0.25">
      <c r="A14965" s="290"/>
    </row>
    <row r="14966" spans="1:1" x14ac:dyDescent="0.25">
      <c r="A14966" s="290"/>
    </row>
    <row r="14967" spans="1:1" x14ac:dyDescent="0.25">
      <c r="A14967" s="290"/>
    </row>
    <row r="14968" spans="1:1" x14ac:dyDescent="0.25">
      <c r="A14968" s="290"/>
    </row>
    <row r="14969" spans="1:1" x14ac:dyDescent="0.25">
      <c r="A14969" s="290"/>
    </row>
    <row r="14970" spans="1:1" x14ac:dyDescent="0.25">
      <c r="A14970" s="290"/>
    </row>
    <row r="14971" spans="1:1" x14ac:dyDescent="0.25">
      <c r="A14971" s="290"/>
    </row>
    <row r="14972" spans="1:1" x14ac:dyDescent="0.25">
      <c r="A14972" s="290"/>
    </row>
    <row r="14973" spans="1:1" x14ac:dyDescent="0.25">
      <c r="A14973" s="290"/>
    </row>
    <row r="14974" spans="1:1" x14ac:dyDescent="0.25">
      <c r="A14974" s="290"/>
    </row>
    <row r="14975" spans="1:1" x14ac:dyDescent="0.25">
      <c r="A14975" s="290"/>
    </row>
    <row r="14976" spans="1:1" x14ac:dyDescent="0.25">
      <c r="A14976" s="290"/>
    </row>
    <row r="14977" spans="1:1" x14ac:dyDescent="0.25">
      <c r="A14977" s="290"/>
    </row>
    <row r="14978" spans="1:1" x14ac:dyDescent="0.25">
      <c r="A14978" s="290"/>
    </row>
    <row r="14979" spans="1:1" x14ac:dyDescent="0.25">
      <c r="A14979" s="290"/>
    </row>
    <row r="14980" spans="1:1" x14ac:dyDescent="0.25">
      <c r="A14980" s="290"/>
    </row>
    <row r="14981" spans="1:1" x14ac:dyDescent="0.25">
      <c r="A14981" s="290"/>
    </row>
    <row r="14982" spans="1:1" x14ac:dyDescent="0.25">
      <c r="A14982" s="290"/>
    </row>
    <row r="14983" spans="1:1" x14ac:dyDescent="0.25">
      <c r="A14983" s="290"/>
    </row>
    <row r="14984" spans="1:1" x14ac:dyDescent="0.25">
      <c r="A14984" s="290"/>
    </row>
    <row r="14985" spans="1:1" x14ac:dyDescent="0.25">
      <c r="A14985" s="290"/>
    </row>
    <row r="14986" spans="1:1" x14ac:dyDescent="0.25">
      <c r="A14986" s="290"/>
    </row>
    <row r="14987" spans="1:1" x14ac:dyDescent="0.25">
      <c r="A14987" s="290"/>
    </row>
    <row r="14988" spans="1:1" x14ac:dyDescent="0.25">
      <c r="A14988" s="290"/>
    </row>
    <row r="14989" spans="1:1" x14ac:dyDescent="0.25">
      <c r="A14989" s="290"/>
    </row>
    <row r="14990" spans="1:1" x14ac:dyDescent="0.25">
      <c r="A14990" s="290"/>
    </row>
    <row r="14991" spans="1:1" x14ac:dyDescent="0.25">
      <c r="A14991" s="290"/>
    </row>
    <row r="14992" spans="1:1" x14ac:dyDescent="0.25">
      <c r="A14992" s="290"/>
    </row>
    <row r="14993" spans="1:1" x14ac:dyDescent="0.25">
      <c r="A14993" s="290"/>
    </row>
    <row r="14994" spans="1:1" x14ac:dyDescent="0.25">
      <c r="A14994" s="290"/>
    </row>
    <row r="14995" spans="1:1" x14ac:dyDescent="0.25">
      <c r="A14995" s="290"/>
    </row>
    <row r="14996" spans="1:1" x14ac:dyDescent="0.25">
      <c r="A14996" s="290"/>
    </row>
    <row r="14997" spans="1:1" x14ac:dyDescent="0.25">
      <c r="A14997" s="290"/>
    </row>
    <row r="14998" spans="1:1" x14ac:dyDescent="0.25">
      <c r="A14998" s="290"/>
    </row>
    <row r="14999" spans="1:1" x14ac:dyDescent="0.25">
      <c r="A14999" s="290"/>
    </row>
    <row r="15000" spans="1:1" x14ac:dyDescent="0.25">
      <c r="A15000" s="290"/>
    </row>
    <row r="15001" spans="1:1" x14ac:dyDescent="0.25">
      <c r="A15001" s="290"/>
    </row>
    <row r="15002" spans="1:1" x14ac:dyDescent="0.25">
      <c r="A15002" s="290"/>
    </row>
    <row r="15003" spans="1:1" x14ac:dyDescent="0.25">
      <c r="A15003" s="290"/>
    </row>
    <row r="15004" spans="1:1" x14ac:dyDescent="0.25">
      <c r="A15004" s="290"/>
    </row>
    <row r="15005" spans="1:1" x14ac:dyDescent="0.25">
      <c r="A15005" s="290"/>
    </row>
    <row r="15006" spans="1:1" x14ac:dyDescent="0.25">
      <c r="A15006" s="290"/>
    </row>
    <row r="15007" spans="1:1" x14ac:dyDescent="0.25">
      <c r="A15007" s="290"/>
    </row>
    <row r="15008" spans="1:1" x14ac:dyDescent="0.25">
      <c r="A15008" s="290"/>
    </row>
    <row r="15009" spans="1:1" x14ac:dyDescent="0.25">
      <c r="A15009" s="290"/>
    </row>
    <row r="15010" spans="1:1" x14ac:dyDescent="0.25">
      <c r="A15010" s="290"/>
    </row>
    <row r="15011" spans="1:1" x14ac:dyDescent="0.25">
      <c r="A15011" s="290"/>
    </row>
    <row r="15012" spans="1:1" x14ac:dyDescent="0.25">
      <c r="A15012" s="290"/>
    </row>
    <row r="15013" spans="1:1" x14ac:dyDescent="0.25">
      <c r="A15013" s="290"/>
    </row>
    <row r="15014" spans="1:1" x14ac:dyDescent="0.25">
      <c r="A15014" s="290"/>
    </row>
    <row r="15015" spans="1:1" x14ac:dyDescent="0.25">
      <c r="A15015" s="290"/>
    </row>
    <row r="15016" spans="1:1" x14ac:dyDescent="0.25">
      <c r="A15016" s="290"/>
    </row>
    <row r="15017" spans="1:1" x14ac:dyDescent="0.25">
      <c r="A15017" s="290"/>
    </row>
    <row r="15018" spans="1:1" x14ac:dyDescent="0.25">
      <c r="A15018" s="290"/>
    </row>
    <row r="15019" spans="1:1" x14ac:dyDescent="0.25">
      <c r="A15019" s="290"/>
    </row>
    <row r="15020" spans="1:1" x14ac:dyDescent="0.25">
      <c r="A15020" s="290"/>
    </row>
    <row r="15021" spans="1:1" x14ac:dyDescent="0.25">
      <c r="A15021" s="290"/>
    </row>
    <row r="15022" spans="1:1" x14ac:dyDescent="0.25">
      <c r="A15022" s="290"/>
    </row>
    <row r="15023" spans="1:1" x14ac:dyDescent="0.25">
      <c r="A15023" s="290"/>
    </row>
    <row r="15024" spans="1:1" x14ac:dyDescent="0.25">
      <c r="A15024" s="290"/>
    </row>
    <row r="15025" spans="1:1" x14ac:dyDescent="0.25">
      <c r="A15025" s="290"/>
    </row>
    <row r="15026" spans="1:1" x14ac:dyDescent="0.25">
      <c r="A15026" s="290"/>
    </row>
    <row r="15027" spans="1:1" x14ac:dyDescent="0.25">
      <c r="A15027" s="290"/>
    </row>
    <row r="15028" spans="1:1" x14ac:dyDescent="0.25">
      <c r="A15028" s="290"/>
    </row>
    <row r="15029" spans="1:1" x14ac:dyDescent="0.25">
      <c r="A15029" s="290"/>
    </row>
    <row r="15030" spans="1:1" x14ac:dyDescent="0.25">
      <c r="A15030" s="290"/>
    </row>
    <row r="15031" spans="1:1" x14ac:dyDescent="0.25">
      <c r="A15031" s="290"/>
    </row>
    <row r="15032" spans="1:1" x14ac:dyDescent="0.25">
      <c r="A15032" s="290"/>
    </row>
    <row r="15033" spans="1:1" x14ac:dyDescent="0.25">
      <c r="A15033" s="290"/>
    </row>
    <row r="15034" spans="1:1" x14ac:dyDescent="0.25">
      <c r="A15034" s="290"/>
    </row>
    <row r="15035" spans="1:1" x14ac:dyDescent="0.25">
      <c r="A15035" s="290"/>
    </row>
    <row r="15036" spans="1:1" x14ac:dyDescent="0.25">
      <c r="A15036" s="290"/>
    </row>
    <row r="15037" spans="1:1" x14ac:dyDescent="0.25">
      <c r="A15037" s="290"/>
    </row>
    <row r="15038" spans="1:1" x14ac:dyDescent="0.25">
      <c r="A15038" s="290"/>
    </row>
    <row r="15039" spans="1:1" x14ac:dyDescent="0.25">
      <c r="A15039" s="290"/>
    </row>
    <row r="15040" spans="1:1" x14ac:dyDescent="0.25">
      <c r="A15040" s="290"/>
    </row>
    <row r="15041" spans="1:1" x14ac:dyDescent="0.25">
      <c r="A15041" s="290"/>
    </row>
    <row r="15042" spans="1:1" x14ac:dyDescent="0.25">
      <c r="A15042" s="290"/>
    </row>
    <row r="15043" spans="1:1" x14ac:dyDescent="0.25">
      <c r="A15043" s="290"/>
    </row>
    <row r="15044" spans="1:1" x14ac:dyDescent="0.25">
      <c r="A15044" s="290"/>
    </row>
    <row r="15045" spans="1:1" x14ac:dyDescent="0.25">
      <c r="A15045" s="290"/>
    </row>
    <row r="15046" spans="1:1" x14ac:dyDescent="0.25">
      <c r="A15046" s="290"/>
    </row>
    <row r="15047" spans="1:1" x14ac:dyDescent="0.25">
      <c r="A15047" s="290"/>
    </row>
    <row r="15048" spans="1:1" x14ac:dyDescent="0.25">
      <c r="A15048" s="290"/>
    </row>
    <row r="15049" spans="1:1" x14ac:dyDescent="0.25">
      <c r="A15049" s="290"/>
    </row>
    <row r="15050" spans="1:1" x14ac:dyDescent="0.25">
      <c r="A15050" s="290"/>
    </row>
    <row r="15051" spans="1:1" x14ac:dyDescent="0.25">
      <c r="A15051" s="290"/>
    </row>
    <row r="15052" spans="1:1" x14ac:dyDescent="0.25">
      <c r="A15052" s="290"/>
    </row>
    <row r="15053" spans="1:1" x14ac:dyDescent="0.25">
      <c r="A15053" s="290"/>
    </row>
    <row r="15054" spans="1:1" x14ac:dyDescent="0.25">
      <c r="A15054" s="290"/>
    </row>
    <row r="15055" spans="1:1" x14ac:dyDescent="0.25">
      <c r="A15055" s="290"/>
    </row>
    <row r="15056" spans="1:1" x14ac:dyDescent="0.25">
      <c r="A15056" s="290"/>
    </row>
    <row r="15057" spans="1:1" x14ac:dyDescent="0.25">
      <c r="A15057" s="290"/>
    </row>
    <row r="15058" spans="1:1" x14ac:dyDescent="0.25">
      <c r="A15058" s="290"/>
    </row>
    <row r="15059" spans="1:1" x14ac:dyDescent="0.25">
      <c r="A15059" s="290"/>
    </row>
    <row r="15060" spans="1:1" x14ac:dyDescent="0.25">
      <c r="A15060" s="290"/>
    </row>
    <row r="15061" spans="1:1" x14ac:dyDescent="0.25">
      <c r="A15061" s="290"/>
    </row>
    <row r="15062" spans="1:1" x14ac:dyDescent="0.25">
      <c r="A15062" s="290"/>
    </row>
    <row r="15063" spans="1:1" x14ac:dyDescent="0.25">
      <c r="A15063" s="290"/>
    </row>
    <row r="15064" spans="1:1" x14ac:dyDescent="0.25">
      <c r="A15064" s="290"/>
    </row>
    <row r="15065" spans="1:1" x14ac:dyDescent="0.25">
      <c r="A15065" s="290"/>
    </row>
    <row r="15066" spans="1:1" x14ac:dyDescent="0.25">
      <c r="A15066" s="290"/>
    </row>
    <row r="15067" spans="1:1" x14ac:dyDescent="0.25">
      <c r="A15067" s="290"/>
    </row>
    <row r="15068" spans="1:1" x14ac:dyDescent="0.25">
      <c r="A15068" s="290"/>
    </row>
    <row r="15069" spans="1:1" x14ac:dyDescent="0.25">
      <c r="A15069" s="290"/>
    </row>
    <row r="15070" spans="1:1" x14ac:dyDescent="0.25">
      <c r="A15070" s="290"/>
    </row>
    <row r="15071" spans="1:1" x14ac:dyDescent="0.25">
      <c r="A15071" s="290"/>
    </row>
    <row r="15072" spans="1:1" x14ac:dyDescent="0.25">
      <c r="A15072" s="290"/>
    </row>
    <row r="15073" spans="1:1" x14ac:dyDescent="0.25">
      <c r="A15073" s="290"/>
    </row>
    <row r="15074" spans="1:1" x14ac:dyDescent="0.25">
      <c r="A15074" s="290"/>
    </row>
    <row r="15075" spans="1:1" x14ac:dyDescent="0.25">
      <c r="A15075" s="290"/>
    </row>
    <row r="15076" spans="1:1" x14ac:dyDescent="0.25">
      <c r="A15076" s="290"/>
    </row>
    <row r="15077" spans="1:1" x14ac:dyDescent="0.25">
      <c r="A15077" s="290"/>
    </row>
    <row r="15078" spans="1:1" x14ac:dyDescent="0.25">
      <c r="A15078" s="290"/>
    </row>
    <row r="15079" spans="1:1" x14ac:dyDescent="0.25">
      <c r="A15079" s="290"/>
    </row>
    <row r="15080" spans="1:1" x14ac:dyDescent="0.25">
      <c r="A15080" s="290"/>
    </row>
    <row r="15081" spans="1:1" x14ac:dyDescent="0.25">
      <c r="A15081" s="290"/>
    </row>
    <row r="15082" spans="1:1" x14ac:dyDescent="0.25">
      <c r="A15082" s="290"/>
    </row>
    <row r="15083" spans="1:1" x14ac:dyDescent="0.25">
      <c r="A15083" s="290"/>
    </row>
    <row r="15084" spans="1:1" x14ac:dyDescent="0.25">
      <c r="A15084" s="290"/>
    </row>
    <row r="15085" spans="1:1" x14ac:dyDescent="0.25">
      <c r="A15085" s="290"/>
    </row>
    <row r="15086" spans="1:1" x14ac:dyDescent="0.25">
      <c r="A15086" s="290"/>
    </row>
    <row r="15087" spans="1:1" x14ac:dyDescent="0.25">
      <c r="A15087" s="290"/>
    </row>
    <row r="15088" spans="1:1" x14ac:dyDescent="0.25">
      <c r="A15088" s="290"/>
    </row>
    <row r="15089" spans="1:1" x14ac:dyDescent="0.25">
      <c r="A15089" s="290"/>
    </row>
    <row r="15090" spans="1:1" x14ac:dyDescent="0.25">
      <c r="A15090" s="290"/>
    </row>
    <row r="15091" spans="1:1" x14ac:dyDescent="0.25">
      <c r="A15091" s="290"/>
    </row>
    <row r="15092" spans="1:1" x14ac:dyDescent="0.25">
      <c r="A15092" s="290"/>
    </row>
    <row r="15093" spans="1:1" x14ac:dyDescent="0.25">
      <c r="A15093" s="290"/>
    </row>
    <row r="15094" spans="1:1" x14ac:dyDescent="0.25">
      <c r="A15094" s="290"/>
    </row>
    <row r="15095" spans="1:1" x14ac:dyDescent="0.25">
      <c r="A15095" s="290"/>
    </row>
    <row r="15096" spans="1:1" x14ac:dyDescent="0.25">
      <c r="A15096" s="290"/>
    </row>
    <row r="15097" spans="1:1" x14ac:dyDescent="0.25">
      <c r="A15097" s="290"/>
    </row>
    <row r="15098" spans="1:1" x14ac:dyDescent="0.25">
      <c r="A15098" s="290"/>
    </row>
    <row r="15099" spans="1:1" x14ac:dyDescent="0.25">
      <c r="A15099" s="290"/>
    </row>
    <row r="15100" spans="1:1" x14ac:dyDescent="0.25">
      <c r="A15100" s="290"/>
    </row>
    <row r="15101" spans="1:1" x14ac:dyDescent="0.25">
      <c r="A15101" s="290"/>
    </row>
    <row r="15102" spans="1:1" x14ac:dyDescent="0.25">
      <c r="A15102" s="290"/>
    </row>
    <row r="15103" spans="1:1" x14ac:dyDescent="0.25">
      <c r="A15103" s="290"/>
    </row>
    <row r="15104" spans="1:1" x14ac:dyDescent="0.25">
      <c r="A15104" s="290"/>
    </row>
    <row r="15105" spans="1:1" x14ac:dyDescent="0.25">
      <c r="A15105" s="290"/>
    </row>
    <row r="15106" spans="1:1" x14ac:dyDescent="0.25">
      <c r="A15106" s="290"/>
    </row>
    <row r="15107" spans="1:1" x14ac:dyDescent="0.25">
      <c r="A15107" s="290"/>
    </row>
    <row r="15108" spans="1:1" x14ac:dyDescent="0.25">
      <c r="A15108" s="290"/>
    </row>
    <row r="15109" spans="1:1" x14ac:dyDescent="0.25">
      <c r="A15109" s="290"/>
    </row>
    <row r="15110" spans="1:1" x14ac:dyDescent="0.25">
      <c r="A15110" s="290"/>
    </row>
    <row r="15111" spans="1:1" x14ac:dyDescent="0.25">
      <c r="A15111" s="290"/>
    </row>
    <row r="15112" spans="1:1" x14ac:dyDescent="0.25">
      <c r="A15112" s="290"/>
    </row>
    <row r="15113" spans="1:1" x14ac:dyDescent="0.25">
      <c r="A15113" s="290"/>
    </row>
    <row r="15114" spans="1:1" x14ac:dyDescent="0.25">
      <c r="A15114" s="290"/>
    </row>
    <row r="15115" spans="1:1" x14ac:dyDescent="0.25">
      <c r="A15115" s="290"/>
    </row>
    <row r="15116" spans="1:1" x14ac:dyDescent="0.25">
      <c r="A15116" s="290"/>
    </row>
    <row r="15117" spans="1:1" x14ac:dyDescent="0.25">
      <c r="A15117" s="290"/>
    </row>
    <row r="15118" spans="1:1" x14ac:dyDescent="0.25">
      <c r="A15118" s="290"/>
    </row>
    <row r="15119" spans="1:1" x14ac:dyDescent="0.25">
      <c r="A15119" s="290"/>
    </row>
    <row r="15120" spans="1:1" x14ac:dyDescent="0.25">
      <c r="A15120" s="290"/>
    </row>
    <row r="15121" spans="1:1" x14ac:dyDescent="0.25">
      <c r="A15121" s="290"/>
    </row>
    <row r="15122" spans="1:1" x14ac:dyDescent="0.25">
      <c r="A15122" s="290"/>
    </row>
    <row r="15123" spans="1:1" x14ac:dyDescent="0.25">
      <c r="A15123" s="290"/>
    </row>
    <row r="15124" spans="1:1" x14ac:dyDescent="0.25">
      <c r="A15124" s="290"/>
    </row>
    <row r="15125" spans="1:1" x14ac:dyDescent="0.25">
      <c r="A15125" s="290"/>
    </row>
    <row r="15126" spans="1:1" x14ac:dyDescent="0.25">
      <c r="A15126" s="290"/>
    </row>
    <row r="15127" spans="1:1" x14ac:dyDescent="0.25">
      <c r="A15127" s="290"/>
    </row>
    <row r="15128" spans="1:1" x14ac:dyDescent="0.25">
      <c r="A15128" s="290"/>
    </row>
    <row r="15129" spans="1:1" x14ac:dyDescent="0.25">
      <c r="A15129" s="290"/>
    </row>
    <row r="15130" spans="1:1" x14ac:dyDescent="0.25">
      <c r="A15130" s="290"/>
    </row>
    <row r="15131" spans="1:1" x14ac:dyDescent="0.25">
      <c r="A15131" s="290"/>
    </row>
    <row r="15132" spans="1:1" x14ac:dyDescent="0.25">
      <c r="A15132" s="290"/>
    </row>
    <row r="15133" spans="1:1" x14ac:dyDescent="0.25">
      <c r="A15133" s="290"/>
    </row>
    <row r="15134" spans="1:1" x14ac:dyDescent="0.25">
      <c r="A15134" s="290"/>
    </row>
    <row r="15135" spans="1:1" x14ac:dyDescent="0.25">
      <c r="A15135" s="290"/>
    </row>
    <row r="15136" spans="1:1" x14ac:dyDescent="0.25">
      <c r="A15136" s="290"/>
    </row>
    <row r="15137" spans="1:1" x14ac:dyDescent="0.25">
      <c r="A15137" s="290"/>
    </row>
    <row r="15138" spans="1:1" x14ac:dyDescent="0.25">
      <c r="A15138" s="290"/>
    </row>
    <row r="15139" spans="1:1" x14ac:dyDescent="0.25">
      <c r="A15139" s="290"/>
    </row>
    <row r="15140" spans="1:1" x14ac:dyDescent="0.25">
      <c r="A15140" s="290"/>
    </row>
    <row r="15141" spans="1:1" x14ac:dyDescent="0.25">
      <c r="A15141" s="290"/>
    </row>
    <row r="15142" spans="1:1" x14ac:dyDescent="0.25">
      <c r="A15142" s="290"/>
    </row>
    <row r="15143" spans="1:1" x14ac:dyDescent="0.25">
      <c r="A15143" s="290"/>
    </row>
    <row r="15144" spans="1:1" x14ac:dyDescent="0.25">
      <c r="A15144" s="290"/>
    </row>
    <row r="15145" spans="1:1" x14ac:dyDescent="0.25">
      <c r="A15145" s="290"/>
    </row>
    <row r="15146" spans="1:1" x14ac:dyDescent="0.25">
      <c r="A15146" s="290"/>
    </row>
    <row r="15147" spans="1:1" x14ac:dyDescent="0.25">
      <c r="A15147" s="290"/>
    </row>
    <row r="15148" spans="1:1" x14ac:dyDescent="0.25">
      <c r="A15148" s="290"/>
    </row>
    <row r="15149" spans="1:1" x14ac:dyDescent="0.25">
      <c r="A15149" s="290"/>
    </row>
    <row r="15150" spans="1:1" x14ac:dyDescent="0.25">
      <c r="A15150" s="290"/>
    </row>
    <row r="15151" spans="1:1" x14ac:dyDescent="0.25">
      <c r="A15151" s="290"/>
    </row>
    <row r="15152" spans="1:1" x14ac:dyDescent="0.25">
      <c r="A15152" s="290"/>
    </row>
    <row r="15153" spans="1:1" x14ac:dyDescent="0.25">
      <c r="A15153" s="290"/>
    </row>
    <row r="15154" spans="1:1" x14ac:dyDescent="0.25">
      <c r="A15154" s="290"/>
    </row>
    <row r="15155" spans="1:1" x14ac:dyDescent="0.25">
      <c r="A15155" s="290"/>
    </row>
    <row r="15156" spans="1:1" x14ac:dyDescent="0.25">
      <c r="A15156" s="290"/>
    </row>
    <row r="15157" spans="1:1" x14ac:dyDescent="0.25">
      <c r="A15157" s="290"/>
    </row>
    <row r="15158" spans="1:1" x14ac:dyDescent="0.25">
      <c r="A15158" s="290"/>
    </row>
    <row r="15159" spans="1:1" x14ac:dyDescent="0.25">
      <c r="A15159" s="290"/>
    </row>
    <row r="15160" spans="1:1" x14ac:dyDescent="0.25">
      <c r="A15160" s="290"/>
    </row>
    <row r="15161" spans="1:1" x14ac:dyDescent="0.25">
      <c r="A15161" s="290"/>
    </row>
    <row r="15162" spans="1:1" x14ac:dyDescent="0.25">
      <c r="A15162" s="290"/>
    </row>
    <row r="15163" spans="1:1" x14ac:dyDescent="0.25">
      <c r="A15163" s="290"/>
    </row>
    <row r="15164" spans="1:1" x14ac:dyDescent="0.25">
      <c r="A15164" s="290"/>
    </row>
    <row r="15165" spans="1:1" x14ac:dyDescent="0.25">
      <c r="A15165" s="290"/>
    </row>
    <row r="15166" spans="1:1" x14ac:dyDescent="0.25">
      <c r="A15166" s="290"/>
    </row>
    <row r="15167" spans="1:1" x14ac:dyDescent="0.25">
      <c r="A15167" s="290"/>
    </row>
    <row r="15168" spans="1:1" x14ac:dyDescent="0.25">
      <c r="A15168" s="290"/>
    </row>
    <row r="15169" spans="1:1" x14ac:dyDescent="0.25">
      <c r="A15169" s="290"/>
    </row>
    <row r="15170" spans="1:1" x14ac:dyDescent="0.25">
      <c r="A15170" s="290"/>
    </row>
    <row r="15171" spans="1:1" x14ac:dyDescent="0.25">
      <c r="A15171" s="290"/>
    </row>
    <row r="15172" spans="1:1" x14ac:dyDescent="0.25">
      <c r="A15172" s="290"/>
    </row>
    <row r="15173" spans="1:1" x14ac:dyDescent="0.25">
      <c r="A15173" s="290"/>
    </row>
    <row r="15174" spans="1:1" x14ac:dyDescent="0.25">
      <c r="A15174" s="290"/>
    </row>
    <row r="15175" spans="1:1" x14ac:dyDescent="0.25">
      <c r="A15175" s="290"/>
    </row>
    <row r="15176" spans="1:1" x14ac:dyDescent="0.25">
      <c r="A15176" s="290"/>
    </row>
    <row r="15177" spans="1:1" x14ac:dyDescent="0.25">
      <c r="A15177" s="290"/>
    </row>
    <row r="15178" spans="1:1" x14ac:dyDescent="0.25">
      <c r="A15178" s="290"/>
    </row>
    <row r="15179" spans="1:1" x14ac:dyDescent="0.25">
      <c r="A15179" s="290"/>
    </row>
    <row r="15180" spans="1:1" x14ac:dyDescent="0.25">
      <c r="A15180" s="290"/>
    </row>
    <row r="15181" spans="1:1" x14ac:dyDescent="0.25">
      <c r="A15181" s="290"/>
    </row>
    <row r="15182" spans="1:1" x14ac:dyDescent="0.25">
      <c r="A15182" s="290"/>
    </row>
    <row r="15183" spans="1:1" x14ac:dyDescent="0.25">
      <c r="A15183" s="290"/>
    </row>
    <row r="15184" spans="1:1" x14ac:dyDescent="0.25">
      <c r="A15184" s="290"/>
    </row>
    <row r="15185" spans="1:1" x14ac:dyDescent="0.25">
      <c r="A15185" s="290"/>
    </row>
    <row r="15186" spans="1:1" x14ac:dyDescent="0.25">
      <c r="A15186" s="290"/>
    </row>
    <row r="15187" spans="1:1" x14ac:dyDescent="0.25">
      <c r="A15187" s="290"/>
    </row>
    <row r="15188" spans="1:1" x14ac:dyDescent="0.25">
      <c r="A15188" s="290"/>
    </row>
    <row r="15189" spans="1:1" x14ac:dyDescent="0.25">
      <c r="A15189" s="290"/>
    </row>
    <row r="15190" spans="1:1" x14ac:dyDescent="0.25">
      <c r="A15190" s="290"/>
    </row>
    <row r="15191" spans="1:1" x14ac:dyDescent="0.25">
      <c r="A15191" s="290"/>
    </row>
    <row r="15192" spans="1:1" x14ac:dyDescent="0.25">
      <c r="A15192" s="290"/>
    </row>
    <row r="15193" spans="1:1" x14ac:dyDescent="0.25">
      <c r="A15193" s="290"/>
    </row>
    <row r="15194" spans="1:1" x14ac:dyDescent="0.25">
      <c r="A15194" s="290"/>
    </row>
    <row r="15195" spans="1:1" x14ac:dyDescent="0.25">
      <c r="A15195" s="290"/>
    </row>
    <row r="15196" spans="1:1" x14ac:dyDescent="0.25">
      <c r="A15196" s="290"/>
    </row>
    <row r="15197" spans="1:1" x14ac:dyDescent="0.25">
      <c r="A15197" s="290"/>
    </row>
    <row r="15198" spans="1:1" x14ac:dyDescent="0.25">
      <c r="A15198" s="290"/>
    </row>
    <row r="15199" spans="1:1" x14ac:dyDescent="0.25">
      <c r="A15199" s="290"/>
    </row>
    <row r="15200" spans="1:1" x14ac:dyDescent="0.25">
      <c r="A15200" s="290"/>
    </row>
    <row r="15201" spans="1:1" x14ac:dyDescent="0.25">
      <c r="A15201" s="290"/>
    </row>
    <row r="15202" spans="1:1" x14ac:dyDescent="0.25">
      <c r="A15202" s="290"/>
    </row>
    <row r="15203" spans="1:1" x14ac:dyDescent="0.25">
      <c r="A15203" s="290"/>
    </row>
    <row r="15204" spans="1:1" x14ac:dyDescent="0.25">
      <c r="A15204" s="290"/>
    </row>
    <row r="15205" spans="1:1" x14ac:dyDescent="0.25">
      <c r="A15205" s="290"/>
    </row>
    <row r="15206" spans="1:1" x14ac:dyDescent="0.25">
      <c r="A15206" s="290"/>
    </row>
    <row r="15207" spans="1:1" x14ac:dyDescent="0.25">
      <c r="A15207" s="290"/>
    </row>
    <row r="15208" spans="1:1" x14ac:dyDescent="0.25">
      <c r="A15208" s="290"/>
    </row>
    <row r="15209" spans="1:1" x14ac:dyDescent="0.25">
      <c r="A15209" s="290"/>
    </row>
    <row r="15210" spans="1:1" x14ac:dyDescent="0.25">
      <c r="A15210" s="290"/>
    </row>
    <row r="15211" spans="1:1" x14ac:dyDescent="0.25">
      <c r="A15211" s="290"/>
    </row>
    <row r="15212" spans="1:1" x14ac:dyDescent="0.25">
      <c r="A15212" s="290"/>
    </row>
    <row r="15213" spans="1:1" x14ac:dyDescent="0.25">
      <c r="A15213" s="290"/>
    </row>
    <row r="15214" spans="1:1" x14ac:dyDescent="0.25">
      <c r="A15214" s="290"/>
    </row>
    <row r="15215" spans="1:1" x14ac:dyDescent="0.25">
      <c r="A15215" s="290"/>
    </row>
    <row r="15216" spans="1:1" x14ac:dyDescent="0.25">
      <c r="A15216" s="290"/>
    </row>
    <row r="15217" spans="1:1" x14ac:dyDescent="0.25">
      <c r="A15217" s="290"/>
    </row>
    <row r="15218" spans="1:1" x14ac:dyDescent="0.25">
      <c r="A15218" s="290"/>
    </row>
    <row r="15219" spans="1:1" x14ac:dyDescent="0.25">
      <c r="A15219" s="290"/>
    </row>
    <row r="15220" spans="1:1" x14ac:dyDescent="0.25">
      <c r="A15220" s="290"/>
    </row>
    <row r="15221" spans="1:1" x14ac:dyDescent="0.25">
      <c r="A15221" s="290"/>
    </row>
    <row r="15222" spans="1:1" x14ac:dyDescent="0.25">
      <c r="A15222" s="290"/>
    </row>
    <row r="15223" spans="1:1" x14ac:dyDescent="0.25">
      <c r="A15223" s="290"/>
    </row>
    <row r="15224" spans="1:1" x14ac:dyDescent="0.25">
      <c r="A15224" s="290"/>
    </row>
    <row r="15225" spans="1:1" x14ac:dyDescent="0.25">
      <c r="A15225" s="290"/>
    </row>
    <row r="15226" spans="1:1" x14ac:dyDescent="0.25">
      <c r="A15226" s="290"/>
    </row>
    <row r="15227" spans="1:1" x14ac:dyDescent="0.25">
      <c r="A15227" s="290"/>
    </row>
    <row r="15228" spans="1:1" x14ac:dyDescent="0.25">
      <c r="A15228" s="290"/>
    </row>
    <row r="15229" spans="1:1" x14ac:dyDescent="0.25">
      <c r="A15229" s="290"/>
    </row>
    <row r="15230" spans="1:1" x14ac:dyDescent="0.25">
      <c r="A15230" s="290"/>
    </row>
    <row r="15231" spans="1:1" x14ac:dyDescent="0.25">
      <c r="A15231" s="290"/>
    </row>
    <row r="15232" spans="1:1" x14ac:dyDescent="0.25">
      <c r="A15232" s="290"/>
    </row>
    <row r="15233" spans="1:1" x14ac:dyDescent="0.25">
      <c r="A15233" s="290"/>
    </row>
    <row r="15234" spans="1:1" x14ac:dyDescent="0.25">
      <c r="A15234" s="290"/>
    </row>
    <row r="15235" spans="1:1" x14ac:dyDescent="0.25">
      <c r="A15235" s="290"/>
    </row>
    <row r="15236" spans="1:1" x14ac:dyDescent="0.25">
      <c r="A15236" s="290"/>
    </row>
    <row r="15237" spans="1:1" x14ac:dyDescent="0.25">
      <c r="A15237" s="290"/>
    </row>
    <row r="15238" spans="1:1" x14ac:dyDescent="0.25">
      <c r="A15238" s="290"/>
    </row>
    <row r="15239" spans="1:1" x14ac:dyDescent="0.25">
      <c r="A15239" s="290"/>
    </row>
    <row r="15240" spans="1:1" x14ac:dyDescent="0.25">
      <c r="A15240" s="290"/>
    </row>
    <row r="15241" spans="1:1" x14ac:dyDescent="0.25">
      <c r="A15241" s="290"/>
    </row>
    <row r="15242" spans="1:1" x14ac:dyDescent="0.25">
      <c r="A15242" s="290"/>
    </row>
    <row r="15243" spans="1:1" x14ac:dyDescent="0.25">
      <c r="A15243" s="290"/>
    </row>
    <row r="15244" spans="1:1" x14ac:dyDescent="0.25">
      <c r="A15244" s="290"/>
    </row>
    <row r="15245" spans="1:1" x14ac:dyDescent="0.25">
      <c r="A15245" s="290"/>
    </row>
    <row r="15246" spans="1:1" x14ac:dyDescent="0.25">
      <c r="A15246" s="290"/>
    </row>
    <row r="15247" spans="1:1" x14ac:dyDescent="0.25">
      <c r="A15247" s="290"/>
    </row>
    <row r="15248" spans="1:1" x14ac:dyDescent="0.25">
      <c r="A15248" s="290"/>
    </row>
    <row r="15249" spans="1:1" x14ac:dyDescent="0.25">
      <c r="A15249" s="290"/>
    </row>
    <row r="15250" spans="1:1" x14ac:dyDescent="0.25">
      <c r="A15250" s="290"/>
    </row>
    <row r="15251" spans="1:1" x14ac:dyDescent="0.25">
      <c r="A15251" s="290"/>
    </row>
    <row r="15252" spans="1:1" x14ac:dyDescent="0.25">
      <c r="A15252" s="290"/>
    </row>
    <row r="15253" spans="1:1" x14ac:dyDescent="0.25">
      <c r="A15253" s="290"/>
    </row>
    <row r="15254" spans="1:1" x14ac:dyDescent="0.25">
      <c r="A15254" s="290"/>
    </row>
    <row r="15255" spans="1:1" x14ac:dyDescent="0.25">
      <c r="A15255" s="290"/>
    </row>
    <row r="15256" spans="1:1" x14ac:dyDescent="0.25">
      <c r="A15256" s="290"/>
    </row>
    <row r="15257" spans="1:1" x14ac:dyDescent="0.25">
      <c r="A15257" s="290"/>
    </row>
    <row r="15258" spans="1:1" x14ac:dyDescent="0.25">
      <c r="A15258" s="290"/>
    </row>
    <row r="15259" spans="1:1" x14ac:dyDescent="0.25">
      <c r="A15259" s="290"/>
    </row>
    <row r="15260" spans="1:1" x14ac:dyDescent="0.25">
      <c r="A15260" s="290"/>
    </row>
    <row r="15261" spans="1:1" x14ac:dyDescent="0.25">
      <c r="A15261" s="290"/>
    </row>
    <row r="15262" spans="1:1" x14ac:dyDescent="0.25">
      <c r="A15262" s="290"/>
    </row>
    <row r="15263" spans="1:1" x14ac:dyDescent="0.25">
      <c r="A15263" s="290"/>
    </row>
    <row r="15264" spans="1:1" x14ac:dyDescent="0.25">
      <c r="A15264" s="290"/>
    </row>
    <row r="15265" spans="1:1" x14ac:dyDescent="0.25">
      <c r="A15265" s="290"/>
    </row>
    <row r="15266" spans="1:1" x14ac:dyDescent="0.25">
      <c r="A15266" s="290"/>
    </row>
    <row r="15267" spans="1:1" x14ac:dyDescent="0.25">
      <c r="A15267" s="290"/>
    </row>
    <row r="15268" spans="1:1" x14ac:dyDescent="0.25">
      <c r="A15268" s="290"/>
    </row>
    <row r="15269" spans="1:1" x14ac:dyDescent="0.25">
      <c r="A15269" s="290"/>
    </row>
    <row r="15270" spans="1:1" x14ac:dyDescent="0.25">
      <c r="A15270" s="290"/>
    </row>
    <row r="15271" spans="1:1" x14ac:dyDescent="0.25">
      <c r="A15271" s="290"/>
    </row>
    <row r="15272" spans="1:1" x14ac:dyDescent="0.25">
      <c r="A15272" s="290"/>
    </row>
    <row r="15273" spans="1:1" x14ac:dyDescent="0.25">
      <c r="A15273" s="290"/>
    </row>
    <row r="15274" spans="1:1" x14ac:dyDescent="0.25">
      <c r="A15274" s="290"/>
    </row>
    <row r="15275" spans="1:1" x14ac:dyDescent="0.25">
      <c r="A15275" s="290"/>
    </row>
    <row r="15276" spans="1:1" x14ac:dyDescent="0.25">
      <c r="A15276" s="290"/>
    </row>
    <row r="15277" spans="1:1" x14ac:dyDescent="0.25">
      <c r="A15277" s="290"/>
    </row>
    <row r="15278" spans="1:1" x14ac:dyDescent="0.25">
      <c r="A15278" s="290"/>
    </row>
    <row r="15279" spans="1:1" x14ac:dyDescent="0.25">
      <c r="A15279" s="290"/>
    </row>
    <row r="15280" spans="1:1" x14ac:dyDescent="0.25">
      <c r="A15280" s="290"/>
    </row>
    <row r="15281" spans="1:1" x14ac:dyDescent="0.25">
      <c r="A15281" s="290"/>
    </row>
    <row r="15282" spans="1:1" x14ac:dyDescent="0.25">
      <c r="A15282" s="290"/>
    </row>
    <row r="15283" spans="1:1" x14ac:dyDescent="0.25">
      <c r="A15283" s="290"/>
    </row>
    <row r="15284" spans="1:1" x14ac:dyDescent="0.25">
      <c r="A15284" s="290"/>
    </row>
    <row r="15285" spans="1:1" x14ac:dyDescent="0.25">
      <c r="A15285" s="290"/>
    </row>
    <row r="15286" spans="1:1" x14ac:dyDescent="0.25">
      <c r="A15286" s="290"/>
    </row>
    <row r="15287" spans="1:1" x14ac:dyDescent="0.25">
      <c r="A15287" s="290"/>
    </row>
    <row r="15288" spans="1:1" x14ac:dyDescent="0.25">
      <c r="A15288" s="290"/>
    </row>
    <row r="15289" spans="1:1" x14ac:dyDescent="0.25">
      <c r="A15289" s="290"/>
    </row>
    <row r="15290" spans="1:1" x14ac:dyDescent="0.25">
      <c r="A15290" s="290"/>
    </row>
    <row r="15291" spans="1:1" x14ac:dyDescent="0.25">
      <c r="A15291" s="290"/>
    </row>
    <row r="15292" spans="1:1" x14ac:dyDescent="0.25">
      <c r="A15292" s="290"/>
    </row>
    <row r="15293" spans="1:1" x14ac:dyDescent="0.25">
      <c r="A15293" s="290"/>
    </row>
    <row r="15294" spans="1:1" x14ac:dyDescent="0.25">
      <c r="A15294" s="290"/>
    </row>
    <row r="15295" spans="1:1" x14ac:dyDescent="0.25">
      <c r="A15295" s="290"/>
    </row>
    <row r="15296" spans="1:1" x14ac:dyDescent="0.25">
      <c r="A15296" s="290"/>
    </row>
    <row r="15297" spans="1:1" x14ac:dyDescent="0.25">
      <c r="A15297" s="290"/>
    </row>
    <row r="15298" spans="1:1" x14ac:dyDescent="0.25">
      <c r="A15298" s="290"/>
    </row>
    <row r="15299" spans="1:1" x14ac:dyDescent="0.25">
      <c r="A15299" s="290"/>
    </row>
    <row r="15300" spans="1:1" x14ac:dyDescent="0.25">
      <c r="A15300" s="290"/>
    </row>
    <row r="15301" spans="1:1" x14ac:dyDescent="0.25">
      <c r="A15301" s="290"/>
    </row>
    <row r="15302" spans="1:1" x14ac:dyDescent="0.25">
      <c r="A15302" s="290"/>
    </row>
    <row r="15303" spans="1:1" x14ac:dyDescent="0.25">
      <c r="A15303" s="290"/>
    </row>
    <row r="15304" spans="1:1" x14ac:dyDescent="0.25">
      <c r="A15304" s="290"/>
    </row>
    <row r="15305" spans="1:1" x14ac:dyDescent="0.25">
      <c r="A15305" s="290"/>
    </row>
    <row r="15306" spans="1:1" x14ac:dyDescent="0.25">
      <c r="A15306" s="290"/>
    </row>
    <row r="15307" spans="1:1" x14ac:dyDescent="0.25">
      <c r="A15307" s="290"/>
    </row>
    <row r="15308" spans="1:1" x14ac:dyDescent="0.25">
      <c r="A15308" s="290"/>
    </row>
    <row r="15309" spans="1:1" x14ac:dyDescent="0.25">
      <c r="A15309" s="290"/>
    </row>
    <row r="15310" spans="1:1" x14ac:dyDescent="0.25">
      <c r="A15310" s="290"/>
    </row>
    <row r="15311" spans="1:1" x14ac:dyDescent="0.25">
      <c r="A15311" s="290"/>
    </row>
    <row r="15312" spans="1:1" x14ac:dyDescent="0.25">
      <c r="A15312" s="290"/>
    </row>
    <row r="15313" spans="1:1" x14ac:dyDescent="0.25">
      <c r="A15313" s="290"/>
    </row>
    <row r="15314" spans="1:1" x14ac:dyDescent="0.25">
      <c r="A15314" s="290"/>
    </row>
    <row r="15315" spans="1:1" x14ac:dyDescent="0.25">
      <c r="A15315" s="290"/>
    </row>
    <row r="15316" spans="1:1" x14ac:dyDescent="0.25">
      <c r="A15316" s="290"/>
    </row>
    <row r="15317" spans="1:1" x14ac:dyDescent="0.25">
      <c r="A15317" s="290"/>
    </row>
    <row r="15318" spans="1:1" x14ac:dyDescent="0.25">
      <c r="A15318" s="290"/>
    </row>
    <row r="15319" spans="1:1" x14ac:dyDescent="0.25">
      <c r="A15319" s="290"/>
    </row>
    <row r="15320" spans="1:1" x14ac:dyDescent="0.25">
      <c r="A15320" s="290"/>
    </row>
    <row r="15321" spans="1:1" x14ac:dyDescent="0.25">
      <c r="A15321" s="290"/>
    </row>
    <row r="15322" spans="1:1" x14ac:dyDescent="0.25">
      <c r="A15322" s="290"/>
    </row>
    <row r="15323" spans="1:1" x14ac:dyDescent="0.25">
      <c r="A15323" s="290"/>
    </row>
    <row r="15324" spans="1:1" x14ac:dyDescent="0.25">
      <c r="A15324" s="290"/>
    </row>
    <row r="15325" spans="1:1" x14ac:dyDescent="0.25">
      <c r="A15325" s="290"/>
    </row>
    <row r="15326" spans="1:1" x14ac:dyDescent="0.25">
      <c r="A15326" s="290"/>
    </row>
    <row r="15327" spans="1:1" x14ac:dyDescent="0.25">
      <c r="A15327" s="290"/>
    </row>
    <row r="15328" spans="1:1" x14ac:dyDescent="0.25">
      <c r="A15328" s="290"/>
    </row>
    <row r="15329" spans="1:1" x14ac:dyDescent="0.25">
      <c r="A15329" s="290"/>
    </row>
    <row r="15330" spans="1:1" x14ac:dyDescent="0.25">
      <c r="A15330" s="290"/>
    </row>
    <row r="15331" spans="1:1" x14ac:dyDescent="0.25">
      <c r="A15331" s="290"/>
    </row>
    <row r="15332" spans="1:1" x14ac:dyDescent="0.25">
      <c r="A15332" s="290"/>
    </row>
    <row r="15333" spans="1:1" x14ac:dyDescent="0.25">
      <c r="A15333" s="290"/>
    </row>
    <row r="15334" spans="1:1" x14ac:dyDescent="0.25">
      <c r="A15334" s="290"/>
    </row>
    <row r="15335" spans="1:1" x14ac:dyDescent="0.25">
      <c r="A15335" s="290"/>
    </row>
    <row r="15336" spans="1:1" x14ac:dyDescent="0.25">
      <c r="A15336" s="290"/>
    </row>
    <row r="15337" spans="1:1" x14ac:dyDescent="0.25">
      <c r="A15337" s="290"/>
    </row>
    <row r="15338" spans="1:1" x14ac:dyDescent="0.25">
      <c r="A15338" s="290"/>
    </row>
    <row r="15339" spans="1:1" x14ac:dyDescent="0.25">
      <c r="A15339" s="290"/>
    </row>
    <row r="15340" spans="1:1" x14ac:dyDescent="0.25">
      <c r="A15340" s="290"/>
    </row>
    <row r="15341" spans="1:1" x14ac:dyDescent="0.25">
      <c r="A15341" s="290"/>
    </row>
    <row r="15342" spans="1:1" x14ac:dyDescent="0.25">
      <c r="A15342" s="290"/>
    </row>
    <row r="15343" spans="1:1" x14ac:dyDescent="0.25">
      <c r="A15343" s="290"/>
    </row>
    <row r="15344" spans="1:1" x14ac:dyDescent="0.25">
      <c r="A15344" s="290"/>
    </row>
    <row r="15345" spans="1:1" x14ac:dyDescent="0.25">
      <c r="A15345" s="290"/>
    </row>
    <row r="15346" spans="1:1" x14ac:dyDescent="0.25">
      <c r="A15346" s="290"/>
    </row>
    <row r="15347" spans="1:1" x14ac:dyDescent="0.25">
      <c r="A15347" s="290"/>
    </row>
    <row r="15348" spans="1:1" x14ac:dyDescent="0.25">
      <c r="A15348" s="290"/>
    </row>
    <row r="15349" spans="1:1" x14ac:dyDescent="0.25">
      <c r="A15349" s="290"/>
    </row>
    <row r="15350" spans="1:1" x14ac:dyDescent="0.25">
      <c r="A15350" s="290"/>
    </row>
    <row r="15351" spans="1:1" x14ac:dyDescent="0.25">
      <c r="A15351" s="290"/>
    </row>
    <row r="15352" spans="1:1" x14ac:dyDescent="0.25">
      <c r="A15352" s="290"/>
    </row>
    <row r="15353" spans="1:1" x14ac:dyDescent="0.25">
      <c r="A15353" s="290"/>
    </row>
    <row r="15354" spans="1:1" x14ac:dyDescent="0.25">
      <c r="A15354" s="290"/>
    </row>
    <row r="15355" spans="1:1" x14ac:dyDescent="0.25">
      <c r="A15355" s="290"/>
    </row>
    <row r="15356" spans="1:1" x14ac:dyDescent="0.25">
      <c r="A15356" s="290"/>
    </row>
    <row r="15357" spans="1:1" x14ac:dyDescent="0.25">
      <c r="A15357" s="290"/>
    </row>
    <row r="15358" spans="1:1" x14ac:dyDescent="0.25">
      <c r="A15358" s="290"/>
    </row>
    <row r="15359" spans="1:1" x14ac:dyDescent="0.25">
      <c r="A15359" s="290"/>
    </row>
    <row r="15360" spans="1:1" x14ac:dyDescent="0.25">
      <c r="A15360" s="290"/>
    </row>
    <row r="15361" spans="1:1" x14ac:dyDescent="0.25">
      <c r="A15361" s="290"/>
    </row>
    <row r="15362" spans="1:1" x14ac:dyDescent="0.25">
      <c r="A15362" s="290"/>
    </row>
    <row r="15363" spans="1:1" x14ac:dyDescent="0.25">
      <c r="A15363" s="290"/>
    </row>
    <row r="15364" spans="1:1" x14ac:dyDescent="0.25">
      <c r="A15364" s="290"/>
    </row>
    <row r="15365" spans="1:1" x14ac:dyDescent="0.25">
      <c r="A15365" s="290"/>
    </row>
    <row r="15366" spans="1:1" x14ac:dyDescent="0.25">
      <c r="A15366" s="290"/>
    </row>
    <row r="15367" spans="1:1" x14ac:dyDescent="0.25">
      <c r="A15367" s="290"/>
    </row>
    <row r="15368" spans="1:1" x14ac:dyDescent="0.25">
      <c r="A15368" s="290"/>
    </row>
    <row r="15369" spans="1:1" x14ac:dyDescent="0.25">
      <c r="A15369" s="290"/>
    </row>
    <row r="15370" spans="1:1" x14ac:dyDescent="0.25">
      <c r="A15370" s="290"/>
    </row>
    <row r="15371" spans="1:1" x14ac:dyDescent="0.25">
      <c r="A15371" s="290"/>
    </row>
    <row r="15372" spans="1:1" x14ac:dyDescent="0.25">
      <c r="A15372" s="290"/>
    </row>
    <row r="15373" spans="1:1" x14ac:dyDescent="0.25">
      <c r="A15373" s="290"/>
    </row>
    <row r="15374" spans="1:1" x14ac:dyDescent="0.25">
      <c r="A15374" s="290"/>
    </row>
    <row r="15375" spans="1:1" x14ac:dyDescent="0.25">
      <c r="A15375" s="290"/>
    </row>
    <row r="15376" spans="1:1" x14ac:dyDescent="0.25">
      <c r="A15376" s="290"/>
    </row>
    <row r="15377" spans="1:1" x14ac:dyDescent="0.25">
      <c r="A15377" s="290"/>
    </row>
    <row r="15378" spans="1:1" x14ac:dyDescent="0.25">
      <c r="A15378" s="290"/>
    </row>
    <row r="15379" spans="1:1" x14ac:dyDescent="0.25">
      <c r="A15379" s="290"/>
    </row>
    <row r="15380" spans="1:1" x14ac:dyDescent="0.25">
      <c r="A15380" s="290"/>
    </row>
    <row r="15381" spans="1:1" x14ac:dyDescent="0.25">
      <c r="A15381" s="290"/>
    </row>
    <row r="15382" spans="1:1" x14ac:dyDescent="0.25">
      <c r="A15382" s="290"/>
    </row>
    <row r="15383" spans="1:1" x14ac:dyDescent="0.25">
      <c r="A15383" s="290"/>
    </row>
    <row r="15384" spans="1:1" x14ac:dyDescent="0.25">
      <c r="A15384" s="290"/>
    </row>
    <row r="15385" spans="1:1" x14ac:dyDescent="0.25">
      <c r="A15385" s="290"/>
    </row>
    <row r="15386" spans="1:1" x14ac:dyDescent="0.25">
      <c r="A15386" s="290"/>
    </row>
    <row r="15387" spans="1:1" x14ac:dyDescent="0.25">
      <c r="A15387" s="290"/>
    </row>
    <row r="15388" spans="1:1" x14ac:dyDescent="0.25">
      <c r="A15388" s="290"/>
    </row>
    <row r="15389" spans="1:1" x14ac:dyDescent="0.25">
      <c r="A15389" s="290"/>
    </row>
    <row r="15390" spans="1:1" x14ac:dyDescent="0.25">
      <c r="A15390" s="290"/>
    </row>
    <row r="15391" spans="1:1" x14ac:dyDescent="0.25">
      <c r="A15391" s="290"/>
    </row>
    <row r="15392" spans="1:1" x14ac:dyDescent="0.25">
      <c r="A15392" s="290"/>
    </row>
    <row r="15393" spans="1:1" x14ac:dyDescent="0.25">
      <c r="A15393" s="290"/>
    </row>
    <row r="15394" spans="1:1" x14ac:dyDescent="0.25">
      <c r="A15394" s="290"/>
    </row>
    <row r="15395" spans="1:1" x14ac:dyDescent="0.25">
      <c r="A15395" s="290"/>
    </row>
    <row r="15396" spans="1:1" x14ac:dyDescent="0.25">
      <c r="A15396" s="290"/>
    </row>
    <row r="15397" spans="1:1" x14ac:dyDescent="0.25">
      <c r="A15397" s="290"/>
    </row>
    <row r="15398" spans="1:1" x14ac:dyDescent="0.25">
      <c r="A15398" s="290"/>
    </row>
    <row r="15399" spans="1:1" x14ac:dyDescent="0.25">
      <c r="A15399" s="290"/>
    </row>
    <row r="15400" spans="1:1" x14ac:dyDescent="0.25">
      <c r="A15400" s="290"/>
    </row>
    <row r="15401" spans="1:1" x14ac:dyDescent="0.25">
      <c r="A15401" s="290"/>
    </row>
    <row r="15402" spans="1:1" x14ac:dyDescent="0.25">
      <c r="A15402" s="290"/>
    </row>
    <row r="15403" spans="1:1" x14ac:dyDescent="0.25">
      <c r="A15403" s="290"/>
    </row>
    <row r="15404" spans="1:1" x14ac:dyDescent="0.25">
      <c r="A15404" s="290"/>
    </row>
    <row r="15405" spans="1:1" x14ac:dyDescent="0.25">
      <c r="A15405" s="290"/>
    </row>
    <row r="15406" spans="1:1" x14ac:dyDescent="0.25">
      <c r="A15406" s="290"/>
    </row>
    <row r="15407" spans="1:1" x14ac:dyDescent="0.25">
      <c r="A15407" s="290"/>
    </row>
    <row r="15408" spans="1:1" x14ac:dyDescent="0.25">
      <c r="A15408" s="290"/>
    </row>
    <row r="15409" spans="1:1" x14ac:dyDescent="0.25">
      <c r="A15409" s="290"/>
    </row>
    <row r="15410" spans="1:1" x14ac:dyDescent="0.25">
      <c r="A15410" s="290"/>
    </row>
    <row r="15411" spans="1:1" x14ac:dyDescent="0.25">
      <c r="A15411" s="290"/>
    </row>
    <row r="15412" spans="1:1" x14ac:dyDescent="0.25">
      <c r="A15412" s="290"/>
    </row>
    <row r="15413" spans="1:1" x14ac:dyDescent="0.25">
      <c r="A15413" s="290"/>
    </row>
    <row r="15414" spans="1:1" x14ac:dyDescent="0.25">
      <c r="A15414" s="290"/>
    </row>
    <row r="15415" spans="1:1" x14ac:dyDescent="0.25">
      <c r="A15415" s="290"/>
    </row>
    <row r="15416" spans="1:1" x14ac:dyDescent="0.25">
      <c r="A15416" s="290"/>
    </row>
    <row r="15417" spans="1:1" x14ac:dyDescent="0.25">
      <c r="A15417" s="290"/>
    </row>
    <row r="15418" spans="1:1" x14ac:dyDescent="0.25">
      <c r="A15418" s="290"/>
    </row>
    <row r="15419" spans="1:1" x14ac:dyDescent="0.25">
      <c r="A15419" s="290"/>
    </row>
    <row r="15420" spans="1:1" x14ac:dyDescent="0.25">
      <c r="A15420" s="290"/>
    </row>
    <row r="15421" spans="1:1" x14ac:dyDescent="0.25">
      <c r="A15421" s="290"/>
    </row>
    <row r="15422" spans="1:1" x14ac:dyDescent="0.25">
      <c r="A15422" s="290"/>
    </row>
    <row r="15423" spans="1:1" x14ac:dyDescent="0.25">
      <c r="A15423" s="290"/>
    </row>
    <row r="15424" spans="1:1" x14ac:dyDescent="0.25">
      <c r="A15424" s="290"/>
    </row>
    <row r="15425" spans="1:1" x14ac:dyDescent="0.25">
      <c r="A15425" s="290"/>
    </row>
    <row r="15426" spans="1:1" x14ac:dyDescent="0.25">
      <c r="A15426" s="290"/>
    </row>
    <row r="15427" spans="1:1" x14ac:dyDescent="0.25">
      <c r="A15427" s="290"/>
    </row>
    <row r="15428" spans="1:1" x14ac:dyDescent="0.25">
      <c r="A15428" s="290"/>
    </row>
    <row r="15429" spans="1:1" x14ac:dyDescent="0.25">
      <c r="A15429" s="290"/>
    </row>
    <row r="15430" spans="1:1" x14ac:dyDescent="0.25">
      <c r="A15430" s="290"/>
    </row>
    <row r="15431" spans="1:1" x14ac:dyDescent="0.25">
      <c r="A15431" s="290"/>
    </row>
    <row r="15432" spans="1:1" x14ac:dyDescent="0.25">
      <c r="A15432" s="290"/>
    </row>
    <row r="15433" spans="1:1" x14ac:dyDescent="0.25">
      <c r="A15433" s="290"/>
    </row>
    <row r="15434" spans="1:1" x14ac:dyDescent="0.25">
      <c r="A15434" s="290"/>
    </row>
    <row r="15435" spans="1:1" x14ac:dyDescent="0.25">
      <c r="A15435" s="290"/>
    </row>
    <row r="15436" spans="1:1" x14ac:dyDescent="0.25">
      <c r="A15436" s="290"/>
    </row>
    <row r="15437" spans="1:1" x14ac:dyDescent="0.25">
      <c r="A15437" s="290"/>
    </row>
    <row r="15438" spans="1:1" x14ac:dyDescent="0.25">
      <c r="A15438" s="290"/>
    </row>
    <row r="15439" spans="1:1" x14ac:dyDescent="0.25">
      <c r="A15439" s="290"/>
    </row>
    <row r="15440" spans="1:1" x14ac:dyDescent="0.25">
      <c r="A15440" s="290"/>
    </row>
    <row r="15441" spans="1:1" x14ac:dyDescent="0.25">
      <c r="A15441" s="290"/>
    </row>
    <row r="15442" spans="1:1" x14ac:dyDescent="0.25">
      <c r="A15442" s="290"/>
    </row>
    <row r="15443" spans="1:1" x14ac:dyDescent="0.25">
      <c r="A15443" s="290"/>
    </row>
    <row r="15444" spans="1:1" x14ac:dyDescent="0.25">
      <c r="A15444" s="290"/>
    </row>
    <row r="15445" spans="1:1" x14ac:dyDescent="0.25">
      <c r="A15445" s="290"/>
    </row>
    <row r="15446" spans="1:1" x14ac:dyDescent="0.25">
      <c r="A15446" s="290"/>
    </row>
    <row r="15447" spans="1:1" x14ac:dyDescent="0.25">
      <c r="A15447" s="290"/>
    </row>
    <row r="15448" spans="1:1" x14ac:dyDescent="0.25">
      <c r="A15448" s="290"/>
    </row>
    <row r="15449" spans="1:1" x14ac:dyDescent="0.25">
      <c r="A15449" s="290"/>
    </row>
    <row r="15450" spans="1:1" x14ac:dyDescent="0.25">
      <c r="A15450" s="290"/>
    </row>
    <row r="15451" spans="1:1" x14ac:dyDescent="0.25">
      <c r="A15451" s="290"/>
    </row>
    <row r="15452" spans="1:1" x14ac:dyDescent="0.25">
      <c r="A15452" s="290"/>
    </row>
    <row r="15453" spans="1:1" x14ac:dyDescent="0.25">
      <c r="A15453" s="290"/>
    </row>
    <row r="15454" spans="1:1" x14ac:dyDescent="0.25">
      <c r="A15454" s="290"/>
    </row>
    <row r="15455" spans="1:1" x14ac:dyDescent="0.25">
      <c r="A15455" s="290"/>
    </row>
    <row r="15456" spans="1:1" x14ac:dyDescent="0.25">
      <c r="A15456" s="290"/>
    </row>
    <row r="15457" spans="1:1" x14ac:dyDescent="0.25">
      <c r="A15457" s="290"/>
    </row>
    <row r="15458" spans="1:1" x14ac:dyDescent="0.25">
      <c r="A15458" s="290"/>
    </row>
    <row r="15459" spans="1:1" x14ac:dyDescent="0.25">
      <c r="A15459" s="290"/>
    </row>
    <row r="15460" spans="1:1" x14ac:dyDescent="0.25">
      <c r="A15460" s="290"/>
    </row>
    <row r="15461" spans="1:1" x14ac:dyDescent="0.25">
      <c r="A15461" s="290"/>
    </row>
    <row r="15462" spans="1:1" x14ac:dyDescent="0.25">
      <c r="A15462" s="290"/>
    </row>
    <row r="15463" spans="1:1" x14ac:dyDescent="0.25">
      <c r="A15463" s="290"/>
    </row>
    <row r="15464" spans="1:1" x14ac:dyDescent="0.25">
      <c r="A15464" s="290"/>
    </row>
    <row r="15465" spans="1:1" x14ac:dyDescent="0.25">
      <c r="A15465" s="290"/>
    </row>
    <row r="15466" spans="1:1" x14ac:dyDescent="0.25">
      <c r="A15466" s="290"/>
    </row>
    <row r="15467" spans="1:1" x14ac:dyDescent="0.25">
      <c r="A15467" s="290"/>
    </row>
    <row r="15468" spans="1:1" x14ac:dyDescent="0.25">
      <c r="A15468" s="290"/>
    </row>
    <row r="15469" spans="1:1" x14ac:dyDescent="0.25">
      <c r="A15469" s="290"/>
    </row>
    <row r="15470" spans="1:1" x14ac:dyDescent="0.25">
      <c r="A15470" s="290"/>
    </row>
    <row r="15471" spans="1:1" x14ac:dyDescent="0.25">
      <c r="A15471" s="290"/>
    </row>
    <row r="15472" spans="1:1" x14ac:dyDescent="0.25">
      <c r="A15472" s="290"/>
    </row>
    <row r="15473" spans="1:1" x14ac:dyDescent="0.25">
      <c r="A15473" s="290"/>
    </row>
    <row r="15474" spans="1:1" x14ac:dyDescent="0.25">
      <c r="A15474" s="290"/>
    </row>
    <row r="15475" spans="1:1" x14ac:dyDescent="0.25">
      <c r="A15475" s="290"/>
    </row>
    <row r="15476" spans="1:1" x14ac:dyDescent="0.25">
      <c r="A15476" s="290"/>
    </row>
    <row r="15477" spans="1:1" x14ac:dyDescent="0.25">
      <c r="A15477" s="290"/>
    </row>
    <row r="15478" spans="1:1" x14ac:dyDescent="0.25">
      <c r="A15478" s="290"/>
    </row>
    <row r="15479" spans="1:1" x14ac:dyDescent="0.25">
      <c r="A15479" s="290"/>
    </row>
    <row r="15480" spans="1:1" x14ac:dyDescent="0.25">
      <c r="A15480" s="290"/>
    </row>
    <row r="15481" spans="1:1" x14ac:dyDescent="0.25">
      <c r="A15481" s="290"/>
    </row>
    <row r="15482" spans="1:1" x14ac:dyDescent="0.25">
      <c r="A15482" s="290"/>
    </row>
    <row r="15483" spans="1:1" x14ac:dyDescent="0.25">
      <c r="A15483" s="290"/>
    </row>
    <row r="15484" spans="1:1" x14ac:dyDescent="0.25">
      <c r="A15484" s="290"/>
    </row>
    <row r="15485" spans="1:1" x14ac:dyDescent="0.25">
      <c r="A15485" s="290"/>
    </row>
    <row r="15486" spans="1:1" x14ac:dyDescent="0.25">
      <c r="A15486" s="290"/>
    </row>
    <row r="15487" spans="1:1" x14ac:dyDescent="0.25">
      <c r="A15487" s="290"/>
    </row>
    <row r="15488" spans="1:1" x14ac:dyDescent="0.25">
      <c r="A15488" s="290"/>
    </row>
    <row r="15489" spans="1:1" x14ac:dyDescent="0.25">
      <c r="A15489" s="290"/>
    </row>
    <row r="15490" spans="1:1" x14ac:dyDescent="0.25">
      <c r="A15490" s="290"/>
    </row>
    <row r="15491" spans="1:1" x14ac:dyDescent="0.25">
      <c r="A15491" s="290"/>
    </row>
    <row r="15492" spans="1:1" x14ac:dyDescent="0.25">
      <c r="A15492" s="290"/>
    </row>
    <row r="15493" spans="1:1" x14ac:dyDescent="0.25">
      <c r="A15493" s="290"/>
    </row>
    <row r="15494" spans="1:1" x14ac:dyDescent="0.25">
      <c r="A15494" s="290"/>
    </row>
    <row r="15495" spans="1:1" x14ac:dyDescent="0.25">
      <c r="A15495" s="290"/>
    </row>
    <row r="15496" spans="1:1" x14ac:dyDescent="0.25">
      <c r="A15496" s="290"/>
    </row>
    <row r="15497" spans="1:1" x14ac:dyDescent="0.25">
      <c r="A15497" s="290"/>
    </row>
    <row r="15498" spans="1:1" x14ac:dyDescent="0.25">
      <c r="A15498" s="290"/>
    </row>
    <row r="15499" spans="1:1" x14ac:dyDescent="0.25">
      <c r="A15499" s="290"/>
    </row>
    <row r="15500" spans="1:1" x14ac:dyDescent="0.25">
      <c r="A15500" s="290"/>
    </row>
    <row r="15501" spans="1:1" x14ac:dyDescent="0.25">
      <c r="A15501" s="290"/>
    </row>
    <row r="15502" spans="1:1" x14ac:dyDescent="0.25">
      <c r="A15502" s="290"/>
    </row>
    <row r="15503" spans="1:1" x14ac:dyDescent="0.25">
      <c r="A15503" s="290"/>
    </row>
    <row r="15504" spans="1:1" x14ac:dyDescent="0.25">
      <c r="A15504" s="290"/>
    </row>
    <row r="15505" spans="1:1" x14ac:dyDescent="0.25">
      <c r="A15505" s="290"/>
    </row>
    <row r="15506" spans="1:1" x14ac:dyDescent="0.25">
      <c r="A15506" s="290"/>
    </row>
    <row r="15507" spans="1:1" x14ac:dyDescent="0.25">
      <c r="A15507" s="290"/>
    </row>
    <row r="15508" spans="1:1" x14ac:dyDescent="0.25">
      <c r="A15508" s="290"/>
    </row>
    <row r="15509" spans="1:1" x14ac:dyDescent="0.25">
      <c r="A15509" s="290"/>
    </row>
    <row r="15510" spans="1:1" x14ac:dyDescent="0.25">
      <c r="A15510" s="290"/>
    </row>
    <row r="15511" spans="1:1" x14ac:dyDescent="0.25">
      <c r="A15511" s="290"/>
    </row>
    <row r="15512" spans="1:1" x14ac:dyDescent="0.25">
      <c r="A15512" s="290"/>
    </row>
    <row r="15513" spans="1:1" x14ac:dyDescent="0.25">
      <c r="A15513" s="290"/>
    </row>
    <row r="15514" spans="1:1" x14ac:dyDescent="0.25">
      <c r="A15514" s="290"/>
    </row>
    <row r="15515" spans="1:1" x14ac:dyDescent="0.25">
      <c r="A15515" s="290"/>
    </row>
    <row r="15516" spans="1:1" x14ac:dyDescent="0.25">
      <c r="A15516" s="290"/>
    </row>
    <row r="15517" spans="1:1" x14ac:dyDescent="0.25">
      <c r="A15517" s="290"/>
    </row>
    <row r="15518" spans="1:1" x14ac:dyDescent="0.25">
      <c r="A15518" s="290"/>
    </row>
    <row r="15519" spans="1:1" x14ac:dyDescent="0.25">
      <c r="A15519" s="290"/>
    </row>
    <row r="15520" spans="1:1" x14ac:dyDescent="0.25">
      <c r="A15520" s="290"/>
    </row>
    <row r="15521" spans="1:1" x14ac:dyDescent="0.25">
      <c r="A15521" s="290"/>
    </row>
    <row r="15522" spans="1:1" x14ac:dyDescent="0.25">
      <c r="A15522" s="290"/>
    </row>
    <row r="15523" spans="1:1" x14ac:dyDescent="0.25">
      <c r="A15523" s="290"/>
    </row>
    <row r="15524" spans="1:1" x14ac:dyDescent="0.25">
      <c r="A15524" s="290"/>
    </row>
    <row r="15525" spans="1:1" x14ac:dyDescent="0.25">
      <c r="A15525" s="290"/>
    </row>
    <row r="15526" spans="1:1" x14ac:dyDescent="0.25">
      <c r="A15526" s="290"/>
    </row>
    <row r="15527" spans="1:1" x14ac:dyDescent="0.25">
      <c r="A15527" s="290"/>
    </row>
    <row r="15528" spans="1:1" x14ac:dyDescent="0.25">
      <c r="A15528" s="290"/>
    </row>
    <row r="15529" spans="1:1" x14ac:dyDescent="0.25">
      <c r="A15529" s="290"/>
    </row>
    <row r="15530" spans="1:1" x14ac:dyDescent="0.25">
      <c r="A15530" s="290"/>
    </row>
    <row r="15531" spans="1:1" x14ac:dyDescent="0.25">
      <c r="A15531" s="290"/>
    </row>
    <row r="15532" spans="1:1" x14ac:dyDescent="0.25">
      <c r="A15532" s="290"/>
    </row>
    <row r="15533" spans="1:1" x14ac:dyDescent="0.25">
      <c r="A15533" s="290"/>
    </row>
    <row r="15534" spans="1:1" x14ac:dyDescent="0.25">
      <c r="A15534" s="290"/>
    </row>
    <row r="15535" spans="1:1" x14ac:dyDescent="0.25">
      <c r="A15535" s="290"/>
    </row>
    <row r="15536" spans="1:1" x14ac:dyDescent="0.25">
      <c r="A15536" s="290"/>
    </row>
    <row r="15537" spans="1:1" x14ac:dyDescent="0.25">
      <c r="A15537" s="290"/>
    </row>
    <row r="15538" spans="1:1" x14ac:dyDescent="0.25">
      <c r="A15538" s="290"/>
    </row>
    <row r="15539" spans="1:1" x14ac:dyDescent="0.25">
      <c r="A15539" s="290"/>
    </row>
    <row r="15540" spans="1:1" x14ac:dyDescent="0.25">
      <c r="A15540" s="290"/>
    </row>
    <row r="15541" spans="1:1" x14ac:dyDescent="0.25">
      <c r="A15541" s="290"/>
    </row>
    <row r="15542" spans="1:1" x14ac:dyDescent="0.25">
      <c r="A15542" s="290"/>
    </row>
    <row r="15543" spans="1:1" x14ac:dyDescent="0.25">
      <c r="A15543" s="290"/>
    </row>
    <row r="15544" spans="1:1" x14ac:dyDescent="0.25">
      <c r="A15544" s="290"/>
    </row>
    <row r="15545" spans="1:1" x14ac:dyDescent="0.25">
      <c r="A15545" s="290"/>
    </row>
    <row r="15546" spans="1:1" x14ac:dyDescent="0.25">
      <c r="A15546" s="290"/>
    </row>
    <row r="15547" spans="1:1" x14ac:dyDescent="0.25">
      <c r="A15547" s="290"/>
    </row>
    <row r="15548" spans="1:1" x14ac:dyDescent="0.25">
      <c r="A15548" s="290"/>
    </row>
    <row r="15549" spans="1:1" x14ac:dyDescent="0.25">
      <c r="A15549" s="290"/>
    </row>
    <row r="15550" spans="1:1" x14ac:dyDescent="0.25">
      <c r="A15550" s="290"/>
    </row>
    <row r="15551" spans="1:1" x14ac:dyDescent="0.25">
      <c r="A15551" s="290"/>
    </row>
    <row r="15552" spans="1:1" x14ac:dyDescent="0.25">
      <c r="A15552" s="290"/>
    </row>
    <row r="15553" spans="1:1" x14ac:dyDescent="0.25">
      <c r="A15553" s="290"/>
    </row>
    <row r="15554" spans="1:1" x14ac:dyDescent="0.25">
      <c r="A15554" s="290"/>
    </row>
    <row r="15555" spans="1:1" x14ac:dyDescent="0.25">
      <c r="A15555" s="290"/>
    </row>
    <row r="15556" spans="1:1" x14ac:dyDescent="0.25">
      <c r="A15556" s="290"/>
    </row>
    <row r="15557" spans="1:1" x14ac:dyDescent="0.25">
      <c r="A15557" s="290"/>
    </row>
    <row r="15558" spans="1:1" x14ac:dyDescent="0.25">
      <c r="A15558" s="290"/>
    </row>
    <row r="15559" spans="1:1" x14ac:dyDescent="0.25">
      <c r="A15559" s="290"/>
    </row>
    <row r="15560" spans="1:1" x14ac:dyDescent="0.25">
      <c r="A15560" s="290"/>
    </row>
    <row r="15561" spans="1:1" x14ac:dyDescent="0.25">
      <c r="A15561" s="290"/>
    </row>
    <row r="15562" spans="1:1" x14ac:dyDescent="0.25">
      <c r="A15562" s="290"/>
    </row>
    <row r="15563" spans="1:1" x14ac:dyDescent="0.25">
      <c r="A15563" s="290"/>
    </row>
    <row r="15564" spans="1:1" x14ac:dyDescent="0.25">
      <c r="A15564" s="290"/>
    </row>
    <row r="15565" spans="1:1" x14ac:dyDescent="0.25">
      <c r="A15565" s="290"/>
    </row>
    <row r="15566" spans="1:1" x14ac:dyDescent="0.25">
      <c r="A15566" s="290"/>
    </row>
    <row r="15567" spans="1:1" x14ac:dyDescent="0.25">
      <c r="A15567" s="290"/>
    </row>
    <row r="15568" spans="1:1" x14ac:dyDescent="0.25">
      <c r="A15568" s="290"/>
    </row>
    <row r="15569" spans="1:1" x14ac:dyDescent="0.25">
      <c r="A15569" s="290"/>
    </row>
    <row r="15570" spans="1:1" x14ac:dyDescent="0.25">
      <c r="A15570" s="290"/>
    </row>
    <row r="15571" spans="1:1" x14ac:dyDescent="0.25">
      <c r="A15571" s="290"/>
    </row>
    <row r="15572" spans="1:1" x14ac:dyDescent="0.25">
      <c r="A15572" s="290"/>
    </row>
    <row r="15573" spans="1:1" x14ac:dyDescent="0.25">
      <c r="A15573" s="290"/>
    </row>
    <row r="15574" spans="1:1" x14ac:dyDescent="0.25">
      <c r="A15574" s="290"/>
    </row>
    <row r="15575" spans="1:1" x14ac:dyDescent="0.25">
      <c r="A15575" s="290"/>
    </row>
    <row r="15576" spans="1:1" x14ac:dyDescent="0.25">
      <c r="A15576" s="290"/>
    </row>
    <row r="15577" spans="1:1" x14ac:dyDescent="0.25">
      <c r="A15577" s="290"/>
    </row>
    <row r="15578" spans="1:1" x14ac:dyDescent="0.25">
      <c r="A15578" s="290"/>
    </row>
    <row r="15579" spans="1:1" x14ac:dyDescent="0.25">
      <c r="A15579" s="290"/>
    </row>
    <row r="15580" spans="1:1" x14ac:dyDescent="0.25">
      <c r="A15580" s="290"/>
    </row>
    <row r="15581" spans="1:1" x14ac:dyDescent="0.25">
      <c r="A15581" s="290"/>
    </row>
    <row r="15582" spans="1:1" x14ac:dyDescent="0.25">
      <c r="A15582" s="290"/>
    </row>
    <row r="15583" spans="1:1" x14ac:dyDescent="0.25">
      <c r="A15583" s="290"/>
    </row>
    <row r="15584" spans="1:1" x14ac:dyDescent="0.25">
      <c r="A15584" s="290"/>
    </row>
    <row r="15585" spans="1:1" x14ac:dyDescent="0.25">
      <c r="A15585" s="290"/>
    </row>
    <row r="15586" spans="1:1" x14ac:dyDescent="0.25">
      <c r="A15586" s="290"/>
    </row>
    <row r="15587" spans="1:1" x14ac:dyDescent="0.25">
      <c r="A15587" s="290"/>
    </row>
    <row r="15588" spans="1:1" x14ac:dyDescent="0.25">
      <c r="A15588" s="290"/>
    </row>
    <row r="15589" spans="1:1" x14ac:dyDescent="0.25">
      <c r="A15589" s="290"/>
    </row>
    <row r="15590" spans="1:1" x14ac:dyDescent="0.25">
      <c r="A15590" s="290"/>
    </row>
    <row r="15591" spans="1:1" x14ac:dyDescent="0.25">
      <c r="A15591" s="290"/>
    </row>
    <row r="15592" spans="1:1" x14ac:dyDescent="0.25">
      <c r="A15592" s="290"/>
    </row>
    <row r="15593" spans="1:1" x14ac:dyDescent="0.25">
      <c r="A15593" s="290"/>
    </row>
    <row r="15594" spans="1:1" x14ac:dyDescent="0.25">
      <c r="A15594" s="290"/>
    </row>
    <row r="15595" spans="1:1" x14ac:dyDescent="0.25">
      <c r="A15595" s="290"/>
    </row>
    <row r="15596" spans="1:1" x14ac:dyDescent="0.25">
      <c r="A15596" s="290"/>
    </row>
    <row r="15597" spans="1:1" x14ac:dyDescent="0.25">
      <c r="A15597" s="290"/>
    </row>
    <row r="15598" spans="1:1" x14ac:dyDescent="0.25">
      <c r="A15598" s="290"/>
    </row>
    <row r="15599" spans="1:1" x14ac:dyDescent="0.25">
      <c r="A15599" s="290"/>
    </row>
    <row r="15600" spans="1:1" x14ac:dyDescent="0.25">
      <c r="A15600" s="290"/>
    </row>
    <row r="15601" spans="1:1" x14ac:dyDescent="0.25">
      <c r="A15601" s="290"/>
    </row>
    <row r="15602" spans="1:1" x14ac:dyDescent="0.25">
      <c r="A15602" s="290"/>
    </row>
    <row r="15603" spans="1:1" x14ac:dyDescent="0.25">
      <c r="A15603" s="290"/>
    </row>
    <row r="15604" spans="1:1" x14ac:dyDescent="0.25">
      <c r="A15604" s="290"/>
    </row>
    <row r="15605" spans="1:1" x14ac:dyDescent="0.25">
      <c r="A15605" s="290"/>
    </row>
    <row r="15606" spans="1:1" x14ac:dyDescent="0.25">
      <c r="A15606" s="290"/>
    </row>
    <row r="15607" spans="1:1" x14ac:dyDescent="0.25">
      <c r="A15607" s="290"/>
    </row>
    <row r="15608" spans="1:1" x14ac:dyDescent="0.25">
      <c r="A15608" s="290"/>
    </row>
    <row r="15609" spans="1:1" x14ac:dyDescent="0.25">
      <c r="A15609" s="290"/>
    </row>
    <row r="15610" spans="1:1" x14ac:dyDescent="0.25">
      <c r="A15610" s="290"/>
    </row>
    <row r="15611" spans="1:1" x14ac:dyDescent="0.25">
      <c r="A15611" s="290"/>
    </row>
    <row r="15612" spans="1:1" x14ac:dyDescent="0.25">
      <c r="A15612" s="290"/>
    </row>
    <row r="15613" spans="1:1" x14ac:dyDescent="0.25">
      <c r="A15613" s="290"/>
    </row>
    <row r="15614" spans="1:1" x14ac:dyDescent="0.25">
      <c r="A15614" s="290"/>
    </row>
    <row r="15615" spans="1:1" x14ac:dyDescent="0.25">
      <c r="A15615" s="290"/>
    </row>
    <row r="15616" spans="1:1" x14ac:dyDescent="0.25">
      <c r="A15616" s="290"/>
    </row>
    <row r="15617" spans="1:1" x14ac:dyDescent="0.25">
      <c r="A15617" s="290"/>
    </row>
    <row r="15618" spans="1:1" x14ac:dyDescent="0.25">
      <c r="A15618" s="290"/>
    </row>
    <row r="15619" spans="1:1" x14ac:dyDescent="0.25">
      <c r="A15619" s="290"/>
    </row>
    <row r="15620" spans="1:1" x14ac:dyDescent="0.25">
      <c r="A15620" s="290"/>
    </row>
    <row r="15621" spans="1:1" x14ac:dyDescent="0.25">
      <c r="A15621" s="290"/>
    </row>
    <row r="15622" spans="1:1" x14ac:dyDescent="0.25">
      <c r="A15622" s="290"/>
    </row>
    <row r="15623" spans="1:1" x14ac:dyDescent="0.25">
      <c r="A15623" s="290"/>
    </row>
    <row r="15624" spans="1:1" x14ac:dyDescent="0.25">
      <c r="A15624" s="290"/>
    </row>
    <row r="15625" spans="1:1" x14ac:dyDescent="0.25">
      <c r="A15625" s="290"/>
    </row>
    <row r="15626" spans="1:1" x14ac:dyDescent="0.25">
      <c r="A15626" s="290"/>
    </row>
    <row r="15627" spans="1:1" x14ac:dyDescent="0.25">
      <c r="A15627" s="290"/>
    </row>
    <row r="15628" spans="1:1" x14ac:dyDescent="0.25">
      <c r="A15628" s="290"/>
    </row>
    <row r="15629" spans="1:1" x14ac:dyDescent="0.25">
      <c r="A15629" s="290"/>
    </row>
    <row r="15630" spans="1:1" x14ac:dyDescent="0.25">
      <c r="A15630" s="290"/>
    </row>
    <row r="15631" spans="1:1" x14ac:dyDescent="0.25">
      <c r="A15631" s="290"/>
    </row>
    <row r="15632" spans="1:1" x14ac:dyDescent="0.25">
      <c r="A15632" s="290"/>
    </row>
    <row r="15633" spans="1:1" x14ac:dyDescent="0.25">
      <c r="A15633" s="290"/>
    </row>
    <row r="15634" spans="1:1" x14ac:dyDescent="0.25">
      <c r="A15634" s="290"/>
    </row>
    <row r="15635" spans="1:1" x14ac:dyDescent="0.25">
      <c r="A15635" s="290"/>
    </row>
    <row r="15636" spans="1:1" x14ac:dyDescent="0.25">
      <c r="A15636" s="290"/>
    </row>
    <row r="15637" spans="1:1" x14ac:dyDescent="0.25">
      <c r="A15637" s="290"/>
    </row>
    <row r="15638" spans="1:1" x14ac:dyDescent="0.25">
      <c r="A15638" s="290"/>
    </row>
    <row r="15639" spans="1:1" x14ac:dyDescent="0.25">
      <c r="A15639" s="290"/>
    </row>
    <row r="15640" spans="1:1" x14ac:dyDescent="0.25">
      <c r="A15640" s="290"/>
    </row>
    <row r="15641" spans="1:1" x14ac:dyDescent="0.25">
      <c r="A15641" s="290"/>
    </row>
    <row r="15642" spans="1:1" x14ac:dyDescent="0.25">
      <c r="A15642" s="290"/>
    </row>
    <row r="15643" spans="1:1" x14ac:dyDescent="0.25">
      <c r="A15643" s="290"/>
    </row>
    <row r="15644" spans="1:1" x14ac:dyDescent="0.25">
      <c r="A15644" s="290"/>
    </row>
    <row r="15645" spans="1:1" x14ac:dyDescent="0.25">
      <c r="A15645" s="290"/>
    </row>
    <row r="15646" spans="1:1" x14ac:dyDescent="0.25">
      <c r="A15646" s="290"/>
    </row>
    <row r="15647" spans="1:1" x14ac:dyDescent="0.25">
      <c r="A15647" s="290"/>
    </row>
    <row r="15648" spans="1:1" x14ac:dyDescent="0.25">
      <c r="A15648" s="290"/>
    </row>
    <row r="15649" spans="1:1" x14ac:dyDescent="0.25">
      <c r="A15649" s="290"/>
    </row>
    <row r="15650" spans="1:1" x14ac:dyDescent="0.25">
      <c r="A15650" s="290"/>
    </row>
    <row r="15651" spans="1:1" x14ac:dyDescent="0.25">
      <c r="A15651" s="290"/>
    </row>
    <row r="15652" spans="1:1" x14ac:dyDescent="0.25">
      <c r="A15652" s="290"/>
    </row>
    <row r="15653" spans="1:1" x14ac:dyDescent="0.25">
      <c r="A15653" s="290"/>
    </row>
    <row r="15654" spans="1:1" x14ac:dyDescent="0.25">
      <c r="A15654" s="290"/>
    </row>
    <row r="15655" spans="1:1" x14ac:dyDescent="0.25">
      <c r="A15655" s="290"/>
    </row>
    <row r="15656" spans="1:1" x14ac:dyDescent="0.25">
      <c r="A15656" s="290"/>
    </row>
    <row r="15657" spans="1:1" x14ac:dyDescent="0.25">
      <c r="A15657" s="290"/>
    </row>
    <row r="15658" spans="1:1" x14ac:dyDescent="0.25">
      <c r="A15658" s="290"/>
    </row>
    <row r="15659" spans="1:1" x14ac:dyDescent="0.25">
      <c r="A15659" s="290"/>
    </row>
    <row r="15660" spans="1:1" x14ac:dyDescent="0.25">
      <c r="A15660" s="290"/>
    </row>
    <row r="15661" spans="1:1" x14ac:dyDescent="0.25">
      <c r="A15661" s="290"/>
    </row>
    <row r="15662" spans="1:1" x14ac:dyDescent="0.25">
      <c r="A15662" s="290"/>
    </row>
    <row r="15663" spans="1:1" x14ac:dyDescent="0.25">
      <c r="A15663" s="290"/>
    </row>
    <row r="15664" spans="1:1" x14ac:dyDescent="0.25">
      <c r="A15664" s="290"/>
    </row>
    <row r="15665" spans="1:1" x14ac:dyDescent="0.25">
      <c r="A15665" s="290"/>
    </row>
    <row r="15666" spans="1:1" x14ac:dyDescent="0.25">
      <c r="A15666" s="290"/>
    </row>
    <row r="15667" spans="1:1" x14ac:dyDescent="0.25">
      <c r="A15667" s="290"/>
    </row>
    <row r="15668" spans="1:1" x14ac:dyDescent="0.25">
      <c r="A15668" s="290"/>
    </row>
    <row r="15669" spans="1:1" x14ac:dyDescent="0.25">
      <c r="A15669" s="290"/>
    </row>
    <row r="15670" spans="1:1" x14ac:dyDescent="0.25">
      <c r="A15670" s="290"/>
    </row>
    <row r="15671" spans="1:1" x14ac:dyDescent="0.25">
      <c r="A15671" s="290"/>
    </row>
    <row r="15672" spans="1:1" x14ac:dyDescent="0.25">
      <c r="A15672" s="290"/>
    </row>
    <row r="15673" spans="1:1" x14ac:dyDescent="0.25">
      <c r="A15673" s="290"/>
    </row>
    <row r="15674" spans="1:1" x14ac:dyDescent="0.25">
      <c r="A15674" s="290"/>
    </row>
    <row r="15675" spans="1:1" x14ac:dyDescent="0.25">
      <c r="A15675" s="290"/>
    </row>
    <row r="15676" spans="1:1" x14ac:dyDescent="0.25">
      <c r="A15676" s="290"/>
    </row>
    <row r="15677" spans="1:1" x14ac:dyDescent="0.25">
      <c r="A15677" s="290"/>
    </row>
    <row r="15678" spans="1:1" x14ac:dyDescent="0.25">
      <c r="A15678" s="290"/>
    </row>
    <row r="15679" spans="1:1" x14ac:dyDescent="0.25">
      <c r="A15679" s="290"/>
    </row>
    <row r="15680" spans="1:1" x14ac:dyDescent="0.25">
      <c r="A15680" s="290"/>
    </row>
    <row r="15681" spans="1:1" x14ac:dyDescent="0.25">
      <c r="A15681" s="290"/>
    </row>
    <row r="15682" spans="1:1" x14ac:dyDescent="0.25">
      <c r="A15682" s="290"/>
    </row>
    <row r="15683" spans="1:1" x14ac:dyDescent="0.25">
      <c r="A15683" s="290"/>
    </row>
    <row r="15684" spans="1:1" x14ac:dyDescent="0.25">
      <c r="A15684" s="290"/>
    </row>
    <row r="15685" spans="1:1" x14ac:dyDescent="0.25">
      <c r="A15685" s="290"/>
    </row>
    <row r="15686" spans="1:1" x14ac:dyDescent="0.25">
      <c r="A15686" s="290"/>
    </row>
    <row r="15687" spans="1:1" x14ac:dyDescent="0.25">
      <c r="A15687" s="290"/>
    </row>
    <row r="15688" spans="1:1" x14ac:dyDescent="0.25">
      <c r="A15688" s="290"/>
    </row>
    <row r="15689" spans="1:1" x14ac:dyDescent="0.25">
      <c r="A15689" s="290"/>
    </row>
    <row r="15690" spans="1:1" x14ac:dyDescent="0.25">
      <c r="A15690" s="290"/>
    </row>
    <row r="15691" spans="1:1" x14ac:dyDescent="0.25">
      <c r="A15691" s="290"/>
    </row>
    <row r="15692" spans="1:1" x14ac:dyDescent="0.25">
      <c r="A15692" s="290"/>
    </row>
    <row r="15693" spans="1:1" x14ac:dyDescent="0.25">
      <c r="A15693" s="290"/>
    </row>
    <row r="15694" spans="1:1" x14ac:dyDescent="0.25">
      <c r="A15694" s="290"/>
    </row>
    <row r="15695" spans="1:1" x14ac:dyDescent="0.25">
      <c r="A15695" s="290"/>
    </row>
    <row r="15696" spans="1:1" x14ac:dyDescent="0.25">
      <c r="A15696" s="290"/>
    </row>
    <row r="15697" spans="1:1" x14ac:dyDescent="0.25">
      <c r="A15697" s="290"/>
    </row>
    <row r="15698" spans="1:1" x14ac:dyDescent="0.25">
      <c r="A15698" s="290"/>
    </row>
    <row r="15699" spans="1:1" x14ac:dyDescent="0.25">
      <c r="A15699" s="290"/>
    </row>
    <row r="15700" spans="1:1" x14ac:dyDescent="0.25">
      <c r="A15700" s="290"/>
    </row>
    <row r="15701" spans="1:1" x14ac:dyDescent="0.25">
      <c r="A15701" s="290"/>
    </row>
    <row r="15702" spans="1:1" x14ac:dyDescent="0.25">
      <c r="A15702" s="290"/>
    </row>
    <row r="15703" spans="1:1" x14ac:dyDescent="0.25">
      <c r="A15703" s="290"/>
    </row>
    <row r="15704" spans="1:1" x14ac:dyDescent="0.25">
      <c r="A15704" s="290"/>
    </row>
    <row r="15705" spans="1:1" x14ac:dyDescent="0.25">
      <c r="A15705" s="290"/>
    </row>
    <row r="15706" spans="1:1" x14ac:dyDescent="0.25">
      <c r="A15706" s="290"/>
    </row>
    <row r="15707" spans="1:1" x14ac:dyDescent="0.25">
      <c r="A15707" s="290"/>
    </row>
    <row r="15708" spans="1:1" x14ac:dyDescent="0.25">
      <c r="A15708" s="290"/>
    </row>
    <row r="15709" spans="1:1" x14ac:dyDescent="0.25">
      <c r="A15709" s="290"/>
    </row>
    <row r="15710" spans="1:1" x14ac:dyDescent="0.25">
      <c r="A15710" s="290"/>
    </row>
    <row r="15711" spans="1:1" x14ac:dyDescent="0.25">
      <c r="A15711" s="290"/>
    </row>
    <row r="15712" spans="1:1" x14ac:dyDescent="0.25">
      <c r="A15712" s="290"/>
    </row>
    <row r="15713" spans="1:1" x14ac:dyDescent="0.25">
      <c r="A15713" s="290"/>
    </row>
    <row r="15714" spans="1:1" x14ac:dyDescent="0.25">
      <c r="A15714" s="290"/>
    </row>
    <row r="15715" spans="1:1" x14ac:dyDescent="0.25">
      <c r="A15715" s="290"/>
    </row>
    <row r="15716" spans="1:1" x14ac:dyDescent="0.25">
      <c r="A15716" s="290"/>
    </row>
    <row r="15717" spans="1:1" x14ac:dyDescent="0.25">
      <c r="A15717" s="290"/>
    </row>
    <row r="15718" spans="1:1" x14ac:dyDescent="0.25">
      <c r="A15718" s="290"/>
    </row>
    <row r="15719" spans="1:1" x14ac:dyDescent="0.25">
      <c r="A15719" s="290"/>
    </row>
    <row r="15720" spans="1:1" x14ac:dyDescent="0.25">
      <c r="A15720" s="290"/>
    </row>
    <row r="15721" spans="1:1" x14ac:dyDescent="0.25">
      <c r="A15721" s="290"/>
    </row>
    <row r="15722" spans="1:1" x14ac:dyDescent="0.25">
      <c r="A15722" s="290"/>
    </row>
    <row r="15723" spans="1:1" x14ac:dyDescent="0.25">
      <c r="A15723" s="290"/>
    </row>
    <row r="15724" spans="1:1" x14ac:dyDescent="0.25">
      <c r="A15724" s="290"/>
    </row>
    <row r="15725" spans="1:1" x14ac:dyDescent="0.25">
      <c r="A15725" s="290"/>
    </row>
    <row r="15726" spans="1:1" x14ac:dyDescent="0.25">
      <c r="A15726" s="290"/>
    </row>
    <row r="15727" spans="1:1" x14ac:dyDescent="0.25">
      <c r="A15727" s="290"/>
    </row>
    <row r="15728" spans="1:1" x14ac:dyDescent="0.25">
      <c r="A15728" s="290"/>
    </row>
    <row r="15729" spans="1:1" x14ac:dyDescent="0.25">
      <c r="A15729" s="290"/>
    </row>
    <row r="15730" spans="1:1" x14ac:dyDescent="0.25">
      <c r="A15730" s="290"/>
    </row>
    <row r="15731" spans="1:1" x14ac:dyDescent="0.25">
      <c r="A15731" s="290"/>
    </row>
    <row r="15732" spans="1:1" x14ac:dyDescent="0.25">
      <c r="A15732" s="290"/>
    </row>
    <row r="15733" spans="1:1" x14ac:dyDescent="0.25">
      <c r="A15733" s="290"/>
    </row>
    <row r="15734" spans="1:1" x14ac:dyDescent="0.25">
      <c r="A15734" s="290"/>
    </row>
    <row r="15735" spans="1:1" x14ac:dyDescent="0.25">
      <c r="A15735" s="290"/>
    </row>
    <row r="15736" spans="1:1" x14ac:dyDescent="0.25">
      <c r="A15736" s="290"/>
    </row>
    <row r="15737" spans="1:1" x14ac:dyDescent="0.25">
      <c r="A15737" s="290"/>
    </row>
    <row r="15738" spans="1:1" x14ac:dyDescent="0.25">
      <c r="A15738" s="290"/>
    </row>
    <row r="15739" spans="1:1" x14ac:dyDescent="0.25">
      <c r="A15739" s="290"/>
    </row>
    <row r="15740" spans="1:1" x14ac:dyDescent="0.25">
      <c r="A15740" s="290"/>
    </row>
    <row r="15741" spans="1:1" x14ac:dyDescent="0.25">
      <c r="A15741" s="290"/>
    </row>
    <row r="15742" spans="1:1" x14ac:dyDescent="0.25">
      <c r="A15742" s="290"/>
    </row>
    <row r="15743" spans="1:1" x14ac:dyDescent="0.25">
      <c r="A15743" s="290"/>
    </row>
    <row r="15744" spans="1:1" x14ac:dyDescent="0.25">
      <c r="A15744" s="290"/>
    </row>
    <row r="15745" spans="1:1" x14ac:dyDescent="0.25">
      <c r="A15745" s="290"/>
    </row>
    <row r="15746" spans="1:1" x14ac:dyDescent="0.25">
      <c r="A15746" s="290"/>
    </row>
    <row r="15747" spans="1:1" x14ac:dyDescent="0.25">
      <c r="A15747" s="290"/>
    </row>
    <row r="15748" spans="1:1" x14ac:dyDescent="0.25">
      <c r="A15748" s="290"/>
    </row>
    <row r="15749" spans="1:1" x14ac:dyDescent="0.25">
      <c r="A15749" s="290"/>
    </row>
    <row r="15750" spans="1:1" x14ac:dyDescent="0.25">
      <c r="A15750" s="290"/>
    </row>
    <row r="15751" spans="1:1" x14ac:dyDescent="0.25">
      <c r="A15751" s="290"/>
    </row>
    <row r="15752" spans="1:1" x14ac:dyDescent="0.25">
      <c r="A15752" s="290"/>
    </row>
    <row r="15753" spans="1:1" x14ac:dyDescent="0.25">
      <c r="A15753" s="290"/>
    </row>
    <row r="15754" spans="1:1" x14ac:dyDescent="0.25">
      <c r="A15754" s="290"/>
    </row>
    <row r="15755" spans="1:1" x14ac:dyDescent="0.25">
      <c r="A15755" s="290"/>
    </row>
    <row r="15756" spans="1:1" x14ac:dyDescent="0.25">
      <c r="A15756" s="290"/>
    </row>
    <row r="15757" spans="1:1" x14ac:dyDescent="0.25">
      <c r="A15757" s="290"/>
    </row>
    <row r="15758" spans="1:1" x14ac:dyDescent="0.25">
      <c r="A15758" s="290"/>
    </row>
    <row r="15759" spans="1:1" x14ac:dyDescent="0.25">
      <c r="A15759" s="290"/>
    </row>
    <row r="15760" spans="1:1" x14ac:dyDescent="0.25">
      <c r="A15760" s="290"/>
    </row>
    <row r="15761" spans="1:1" x14ac:dyDescent="0.25">
      <c r="A15761" s="290"/>
    </row>
    <row r="15762" spans="1:1" x14ac:dyDescent="0.25">
      <c r="A15762" s="290"/>
    </row>
    <row r="15763" spans="1:1" x14ac:dyDescent="0.25">
      <c r="A15763" s="290"/>
    </row>
    <row r="15764" spans="1:1" x14ac:dyDescent="0.25">
      <c r="A15764" s="290"/>
    </row>
    <row r="15765" spans="1:1" x14ac:dyDescent="0.25">
      <c r="A15765" s="290"/>
    </row>
    <row r="15766" spans="1:1" x14ac:dyDescent="0.25">
      <c r="A15766" s="290"/>
    </row>
    <row r="15767" spans="1:1" x14ac:dyDescent="0.25">
      <c r="A15767" s="290"/>
    </row>
    <row r="15768" spans="1:1" x14ac:dyDescent="0.25">
      <c r="A15768" s="290"/>
    </row>
    <row r="15769" spans="1:1" x14ac:dyDescent="0.25">
      <c r="A15769" s="290"/>
    </row>
    <row r="15770" spans="1:1" x14ac:dyDescent="0.25">
      <c r="A15770" s="290"/>
    </row>
    <row r="15771" spans="1:1" x14ac:dyDescent="0.25">
      <c r="A15771" s="290"/>
    </row>
    <row r="15772" spans="1:1" x14ac:dyDescent="0.25">
      <c r="A15772" s="290"/>
    </row>
    <row r="15773" spans="1:1" x14ac:dyDescent="0.25">
      <c r="A15773" s="290"/>
    </row>
    <row r="15774" spans="1:1" x14ac:dyDescent="0.25">
      <c r="A15774" s="290"/>
    </row>
    <row r="15775" spans="1:1" x14ac:dyDescent="0.25">
      <c r="A15775" s="290"/>
    </row>
    <row r="15776" spans="1:1" x14ac:dyDescent="0.25">
      <c r="A15776" s="290"/>
    </row>
    <row r="15777" spans="1:1" x14ac:dyDescent="0.25">
      <c r="A15777" s="290"/>
    </row>
    <row r="15778" spans="1:1" x14ac:dyDescent="0.25">
      <c r="A15778" s="290"/>
    </row>
    <row r="15779" spans="1:1" x14ac:dyDescent="0.25">
      <c r="A15779" s="290"/>
    </row>
    <row r="15780" spans="1:1" x14ac:dyDescent="0.25">
      <c r="A15780" s="290"/>
    </row>
    <row r="15781" spans="1:1" x14ac:dyDescent="0.25">
      <c r="A15781" s="290"/>
    </row>
    <row r="15782" spans="1:1" x14ac:dyDescent="0.25">
      <c r="A15782" s="290"/>
    </row>
    <row r="15783" spans="1:1" x14ac:dyDescent="0.25">
      <c r="A15783" s="290"/>
    </row>
    <row r="15784" spans="1:1" x14ac:dyDescent="0.25">
      <c r="A15784" s="290"/>
    </row>
    <row r="15785" spans="1:1" x14ac:dyDescent="0.25">
      <c r="A15785" s="290"/>
    </row>
    <row r="15786" spans="1:1" x14ac:dyDescent="0.25">
      <c r="A15786" s="290"/>
    </row>
    <row r="15787" spans="1:1" x14ac:dyDescent="0.25">
      <c r="A15787" s="290"/>
    </row>
    <row r="15788" spans="1:1" x14ac:dyDescent="0.25">
      <c r="A15788" s="290"/>
    </row>
    <row r="15789" spans="1:1" x14ac:dyDescent="0.25">
      <c r="A15789" s="290"/>
    </row>
    <row r="15790" spans="1:1" x14ac:dyDescent="0.25">
      <c r="A15790" s="290"/>
    </row>
    <row r="15791" spans="1:1" x14ac:dyDescent="0.25">
      <c r="A15791" s="290"/>
    </row>
    <row r="15792" spans="1:1" x14ac:dyDescent="0.25">
      <c r="A15792" s="290"/>
    </row>
    <row r="15793" spans="1:1" x14ac:dyDescent="0.25">
      <c r="A15793" s="290"/>
    </row>
    <row r="15794" spans="1:1" x14ac:dyDescent="0.25">
      <c r="A15794" s="290"/>
    </row>
    <row r="15795" spans="1:1" x14ac:dyDescent="0.25">
      <c r="A15795" s="290"/>
    </row>
    <row r="15796" spans="1:1" x14ac:dyDescent="0.25">
      <c r="A15796" s="290"/>
    </row>
    <row r="15797" spans="1:1" x14ac:dyDescent="0.25">
      <c r="A15797" s="290"/>
    </row>
    <row r="15798" spans="1:1" x14ac:dyDescent="0.25">
      <c r="A15798" s="290"/>
    </row>
    <row r="15799" spans="1:1" x14ac:dyDescent="0.25">
      <c r="A15799" s="290"/>
    </row>
    <row r="15800" spans="1:1" x14ac:dyDescent="0.25">
      <c r="A15800" s="290"/>
    </row>
    <row r="15801" spans="1:1" x14ac:dyDescent="0.25">
      <c r="A15801" s="290"/>
    </row>
    <row r="15802" spans="1:1" x14ac:dyDescent="0.25">
      <c r="A15802" s="290"/>
    </row>
    <row r="15803" spans="1:1" x14ac:dyDescent="0.25">
      <c r="A15803" s="290"/>
    </row>
    <row r="15804" spans="1:1" x14ac:dyDescent="0.25">
      <c r="A15804" s="290"/>
    </row>
    <row r="15805" spans="1:1" x14ac:dyDescent="0.25">
      <c r="A15805" s="290"/>
    </row>
    <row r="15806" spans="1:1" x14ac:dyDescent="0.25">
      <c r="A15806" s="290"/>
    </row>
    <row r="15807" spans="1:1" x14ac:dyDescent="0.25">
      <c r="A15807" s="290"/>
    </row>
    <row r="15808" spans="1:1" x14ac:dyDescent="0.25">
      <c r="A15808" s="290"/>
    </row>
    <row r="15809" spans="1:1" x14ac:dyDescent="0.25">
      <c r="A15809" s="290"/>
    </row>
    <row r="15810" spans="1:1" x14ac:dyDescent="0.25">
      <c r="A15810" s="290"/>
    </row>
    <row r="15811" spans="1:1" x14ac:dyDescent="0.25">
      <c r="A15811" s="290"/>
    </row>
    <row r="15812" spans="1:1" x14ac:dyDescent="0.25">
      <c r="A15812" s="290"/>
    </row>
    <row r="15813" spans="1:1" x14ac:dyDescent="0.25">
      <c r="A15813" s="290"/>
    </row>
    <row r="15814" spans="1:1" x14ac:dyDescent="0.25">
      <c r="A15814" s="290"/>
    </row>
    <row r="15815" spans="1:1" x14ac:dyDescent="0.25">
      <c r="A15815" s="290"/>
    </row>
    <row r="15816" spans="1:1" x14ac:dyDescent="0.25">
      <c r="A15816" s="290"/>
    </row>
    <row r="15817" spans="1:1" x14ac:dyDescent="0.25">
      <c r="A15817" s="290"/>
    </row>
    <row r="15818" spans="1:1" x14ac:dyDescent="0.25">
      <c r="A15818" s="290"/>
    </row>
    <row r="15819" spans="1:1" x14ac:dyDescent="0.25">
      <c r="A15819" s="290"/>
    </row>
    <row r="15820" spans="1:1" x14ac:dyDescent="0.25">
      <c r="A15820" s="290"/>
    </row>
    <row r="15821" spans="1:1" x14ac:dyDescent="0.25">
      <c r="A15821" s="290"/>
    </row>
    <row r="15822" spans="1:1" x14ac:dyDescent="0.25">
      <c r="A15822" s="290"/>
    </row>
    <row r="15823" spans="1:1" x14ac:dyDescent="0.25">
      <c r="A15823" s="290"/>
    </row>
    <row r="15824" spans="1:1" x14ac:dyDescent="0.25">
      <c r="A15824" s="290"/>
    </row>
    <row r="15825" spans="1:1" x14ac:dyDescent="0.25">
      <c r="A15825" s="290"/>
    </row>
    <row r="15826" spans="1:1" x14ac:dyDescent="0.25">
      <c r="A15826" s="290"/>
    </row>
    <row r="15827" spans="1:1" x14ac:dyDescent="0.25">
      <c r="A15827" s="290"/>
    </row>
    <row r="15828" spans="1:1" x14ac:dyDescent="0.25">
      <c r="A15828" s="290"/>
    </row>
    <row r="15829" spans="1:1" x14ac:dyDescent="0.25">
      <c r="A15829" s="290"/>
    </row>
    <row r="15830" spans="1:1" x14ac:dyDescent="0.25">
      <c r="A15830" s="290"/>
    </row>
    <row r="15831" spans="1:1" x14ac:dyDescent="0.25">
      <c r="A15831" s="290"/>
    </row>
    <row r="15832" spans="1:1" x14ac:dyDescent="0.25">
      <c r="A15832" s="290"/>
    </row>
    <row r="15833" spans="1:1" x14ac:dyDescent="0.25">
      <c r="A15833" s="290"/>
    </row>
    <row r="15834" spans="1:1" x14ac:dyDescent="0.25">
      <c r="A15834" s="290"/>
    </row>
    <row r="15835" spans="1:1" x14ac:dyDescent="0.25">
      <c r="A15835" s="290"/>
    </row>
    <row r="15836" spans="1:1" x14ac:dyDescent="0.25">
      <c r="A15836" s="290"/>
    </row>
    <row r="15837" spans="1:1" x14ac:dyDescent="0.25">
      <c r="A15837" s="290"/>
    </row>
    <row r="15838" spans="1:1" x14ac:dyDescent="0.25">
      <c r="A15838" s="290"/>
    </row>
    <row r="15839" spans="1:1" x14ac:dyDescent="0.25">
      <c r="A15839" s="290"/>
    </row>
    <row r="15840" spans="1:1" x14ac:dyDescent="0.25">
      <c r="A15840" s="290"/>
    </row>
    <row r="15841" spans="1:1" x14ac:dyDescent="0.25">
      <c r="A15841" s="290"/>
    </row>
    <row r="15842" spans="1:1" x14ac:dyDescent="0.25">
      <c r="A15842" s="290"/>
    </row>
    <row r="15843" spans="1:1" x14ac:dyDescent="0.25">
      <c r="A15843" s="290"/>
    </row>
    <row r="15844" spans="1:1" x14ac:dyDescent="0.25">
      <c r="A15844" s="290"/>
    </row>
    <row r="15845" spans="1:1" x14ac:dyDescent="0.25">
      <c r="A15845" s="290"/>
    </row>
    <row r="15846" spans="1:1" x14ac:dyDescent="0.25">
      <c r="A15846" s="290"/>
    </row>
    <row r="15847" spans="1:1" x14ac:dyDescent="0.25">
      <c r="A15847" s="290"/>
    </row>
    <row r="15848" spans="1:1" x14ac:dyDescent="0.25">
      <c r="A15848" s="290"/>
    </row>
    <row r="15849" spans="1:1" x14ac:dyDescent="0.25">
      <c r="A15849" s="290"/>
    </row>
    <row r="15850" spans="1:1" x14ac:dyDescent="0.25">
      <c r="A15850" s="290"/>
    </row>
    <row r="15851" spans="1:1" x14ac:dyDescent="0.25">
      <c r="A15851" s="290"/>
    </row>
    <row r="15852" spans="1:1" x14ac:dyDescent="0.25">
      <c r="A15852" s="290"/>
    </row>
    <row r="15853" spans="1:1" x14ac:dyDescent="0.25">
      <c r="A15853" s="290"/>
    </row>
    <row r="15854" spans="1:1" x14ac:dyDescent="0.25">
      <c r="A15854" s="290"/>
    </row>
    <row r="15855" spans="1:1" x14ac:dyDescent="0.25">
      <c r="A15855" s="290"/>
    </row>
    <row r="15856" spans="1:1" x14ac:dyDescent="0.25">
      <c r="A15856" s="290"/>
    </row>
    <row r="15857" spans="1:1" x14ac:dyDescent="0.25">
      <c r="A15857" s="290"/>
    </row>
    <row r="15858" spans="1:1" x14ac:dyDescent="0.25">
      <c r="A15858" s="290"/>
    </row>
    <row r="15859" spans="1:1" x14ac:dyDescent="0.25">
      <c r="A15859" s="290"/>
    </row>
    <row r="15860" spans="1:1" x14ac:dyDescent="0.25">
      <c r="A15860" s="290"/>
    </row>
    <row r="15861" spans="1:1" x14ac:dyDescent="0.25">
      <c r="A15861" s="290"/>
    </row>
    <row r="15862" spans="1:1" x14ac:dyDescent="0.25">
      <c r="A15862" s="290"/>
    </row>
    <row r="15863" spans="1:1" x14ac:dyDescent="0.25">
      <c r="A15863" s="290"/>
    </row>
    <row r="15864" spans="1:1" x14ac:dyDescent="0.25">
      <c r="A15864" s="290"/>
    </row>
    <row r="15865" spans="1:1" x14ac:dyDescent="0.25">
      <c r="A15865" s="290"/>
    </row>
    <row r="15866" spans="1:1" x14ac:dyDescent="0.25">
      <c r="A15866" s="290"/>
    </row>
    <row r="15867" spans="1:1" x14ac:dyDescent="0.25">
      <c r="A15867" s="290"/>
    </row>
    <row r="15868" spans="1:1" x14ac:dyDescent="0.25">
      <c r="A15868" s="290"/>
    </row>
    <row r="15869" spans="1:1" x14ac:dyDescent="0.25">
      <c r="A15869" s="290"/>
    </row>
    <row r="15870" spans="1:1" x14ac:dyDescent="0.25">
      <c r="A15870" s="290"/>
    </row>
    <row r="15871" spans="1:1" x14ac:dyDescent="0.25">
      <c r="A15871" s="290"/>
    </row>
    <row r="15872" spans="1:1" x14ac:dyDescent="0.25">
      <c r="A15872" s="290"/>
    </row>
    <row r="15873" spans="1:1" x14ac:dyDescent="0.25">
      <c r="A15873" s="290"/>
    </row>
    <row r="15874" spans="1:1" x14ac:dyDescent="0.25">
      <c r="A15874" s="290"/>
    </row>
    <row r="15875" spans="1:1" x14ac:dyDescent="0.25">
      <c r="A15875" s="290"/>
    </row>
    <row r="15876" spans="1:1" x14ac:dyDescent="0.25">
      <c r="A15876" s="290"/>
    </row>
    <row r="15877" spans="1:1" x14ac:dyDescent="0.25">
      <c r="A15877" s="290"/>
    </row>
    <row r="15878" spans="1:1" x14ac:dyDescent="0.25">
      <c r="A15878" s="290"/>
    </row>
    <row r="15879" spans="1:1" x14ac:dyDescent="0.25">
      <c r="A15879" s="290"/>
    </row>
    <row r="15880" spans="1:1" x14ac:dyDescent="0.25">
      <c r="A15880" s="290"/>
    </row>
    <row r="15881" spans="1:1" x14ac:dyDescent="0.25">
      <c r="A15881" s="290"/>
    </row>
    <row r="15882" spans="1:1" x14ac:dyDescent="0.25">
      <c r="A15882" s="290"/>
    </row>
    <row r="15883" spans="1:1" x14ac:dyDescent="0.25">
      <c r="A15883" s="290"/>
    </row>
    <row r="15884" spans="1:1" x14ac:dyDescent="0.25">
      <c r="A15884" s="290"/>
    </row>
    <row r="15885" spans="1:1" x14ac:dyDescent="0.25">
      <c r="A15885" s="290"/>
    </row>
    <row r="15886" spans="1:1" x14ac:dyDescent="0.25">
      <c r="A15886" s="290"/>
    </row>
    <row r="15887" spans="1:1" x14ac:dyDescent="0.25">
      <c r="A15887" s="290"/>
    </row>
    <row r="15888" spans="1:1" x14ac:dyDescent="0.25">
      <c r="A15888" s="290"/>
    </row>
    <row r="15889" spans="1:1" x14ac:dyDescent="0.25">
      <c r="A15889" s="290"/>
    </row>
    <row r="15890" spans="1:1" x14ac:dyDescent="0.25">
      <c r="A15890" s="290"/>
    </row>
    <row r="15891" spans="1:1" x14ac:dyDescent="0.25">
      <c r="A15891" s="290"/>
    </row>
    <row r="15892" spans="1:1" x14ac:dyDescent="0.25">
      <c r="A15892" s="290"/>
    </row>
    <row r="15893" spans="1:1" x14ac:dyDescent="0.25">
      <c r="A15893" s="290"/>
    </row>
    <row r="15894" spans="1:1" x14ac:dyDescent="0.25">
      <c r="A15894" s="290"/>
    </row>
    <row r="15895" spans="1:1" x14ac:dyDescent="0.25">
      <c r="A15895" s="290"/>
    </row>
    <row r="15896" spans="1:1" x14ac:dyDescent="0.25">
      <c r="A15896" s="290"/>
    </row>
    <row r="15897" spans="1:1" x14ac:dyDescent="0.25">
      <c r="A15897" s="290"/>
    </row>
    <row r="15898" spans="1:1" x14ac:dyDescent="0.25">
      <c r="A15898" s="290"/>
    </row>
    <row r="15899" spans="1:1" x14ac:dyDescent="0.25">
      <c r="A15899" s="290"/>
    </row>
    <row r="15900" spans="1:1" x14ac:dyDescent="0.25">
      <c r="A15900" s="290"/>
    </row>
    <row r="15901" spans="1:1" x14ac:dyDescent="0.25">
      <c r="A15901" s="290"/>
    </row>
    <row r="15902" spans="1:1" x14ac:dyDescent="0.25">
      <c r="A15902" s="290"/>
    </row>
    <row r="15903" spans="1:1" x14ac:dyDescent="0.25">
      <c r="A15903" s="290"/>
    </row>
    <row r="15904" spans="1:1" x14ac:dyDescent="0.25">
      <c r="A15904" s="290"/>
    </row>
    <row r="15905" spans="1:1" x14ac:dyDescent="0.25">
      <c r="A15905" s="290"/>
    </row>
    <row r="15906" spans="1:1" x14ac:dyDescent="0.25">
      <c r="A15906" s="290"/>
    </row>
    <row r="15907" spans="1:1" x14ac:dyDescent="0.25">
      <c r="A15907" s="290"/>
    </row>
    <row r="15908" spans="1:1" x14ac:dyDescent="0.25">
      <c r="A15908" s="290"/>
    </row>
    <row r="15909" spans="1:1" x14ac:dyDescent="0.25">
      <c r="A15909" s="290"/>
    </row>
    <row r="15910" spans="1:1" x14ac:dyDescent="0.25">
      <c r="A15910" s="290"/>
    </row>
    <row r="15911" spans="1:1" x14ac:dyDescent="0.25">
      <c r="A15911" s="290"/>
    </row>
    <row r="15912" spans="1:1" x14ac:dyDescent="0.25">
      <c r="A15912" s="290"/>
    </row>
    <row r="15913" spans="1:1" x14ac:dyDescent="0.25">
      <c r="A15913" s="290"/>
    </row>
    <row r="15914" spans="1:1" x14ac:dyDescent="0.25">
      <c r="A15914" s="290"/>
    </row>
    <row r="15915" spans="1:1" x14ac:dyDescent="0.25">
      <c r="A15915" s="290"/>
    </row>
    <row r="15916" spans="1:1" x14ac:dyDescent="0.25">
      <c r="A15916" s="290"/>
    </row>
    <row r="15917" spans="1:1" x14ac:dyDescent="0.25">
      <c r="A15917" s="290"/>
    </row>
    <row r="15918" spans="1:1" x14ac:dyDescent="0.25">
      <c r="A15918" s="290"/>
    </row>
    <row r="15919" spans="1:1" x14ac:dyDescent="0.25">
      <c r="A15919" s="290"/>
    </row>
    <row r="15920" spans="1:1" x14ac:dyDescent="0.25">
      <c r="A15920" s="290"/>
    </row>
    <row r="15921" spans="1:1" x14ac:dyDescent="0.25">
      <c r="A15921" s="290"/>
    </row>
    <row r="15922" spans="1:1" x14ac:dyDescent="0.25">
      <c r="A15922" s="290"/>
    </row>
    <row r="15923" spans="1:1" x14ac:dyDescent="0.25">
      <c r="A15923" s="290"/>
    </row>
    <row r="15924" spans="1:1" x14ac:dyDescent="0.25">
      <c r="A15924" s="290"/>
    </row>
    <row r="15925" spans="1:1" x14ac:dyDescent="0.25">
      <c r="A15925" s="290"/>
    </row>
    <row r="15926" spans="1:1" x14ac:dyDescent="0.25">
      <c r="A15926" s="290"/>
    </row>
    <row r="15927" spans="1:1" x14ac:dyDescent="0.25">
      <c r="A15927" s="290"/>
    </row>
    <row r="15928" spans="1:1" x14ac:dyDescent="0.25">
      <c r="A15928" s="290"/>
    </row>
    <row r="15929" spans="1:1" x14ac:dyDescent="0.25">
      <c r="A15929" s="290"/>
    </row>
    <row r="15930" spans="1:1" x14ac:dyDescent="0.25">
      <c r="A15930" s="290"/>
    </row>
    <row r="15931" spans="1:1" x14ac:dyDescent="0.25">
      <c r="A15931" s="290"/>
    </row>
    <row r="15932" spans="1:1" x14ac:dyDescent="0.25">
      <c r="A15932" s="290"/>
    </row>
    <row r="15933" spans="1:1" x14ac:dyDescent="0.25">
      <c r="A15933" s="290"/>
    </row>
    <row r="15934" spans="1:1" x14ac:dyDescent="0.25">
      <c r="A15934" s="290"/>
    </row>
    <row r="15935" spans="1:1" x14ac:dyDescent="0.25">
      <c r="A15935" s="290"/>
    </row>
    <row r="15936" spans="1:1" x14ac:dyDescent="0.25">
      <c r="A15936" s="290"/>
    </row>
    <row r="15937" spans="1:1" x14ac:dyDescent="0.25">
      <c r="A15937" s="290"/>
    </row>
    <row r="15938" spans="1:1" x14ac:dyDescent="0.25">
      <c r="A15938" s="290"/>
    </row>
    <row r="15939" spans="1:1" x14ac:dyDescent="0.25">
      <c r="A15939" s="290"/>
    </row>
    <row r="15940" spans="1:1" x14ac:dyDescent="0.25">
      <c r="A15940" s="290"/>
    </row>
    <row r="15941" spans="1:1" x14ac:dyDescent="0.25">
      <c r="A15941" s="290"/>
    </row>
    <row r="15942" spans="1:1" x14ac:dyDescent="0.25">
      <c r="A15942" s="290"/>
    </row>
    <row r="15943" spans="1:1" x14ac:dyDescent="0.25">
      <c r="A15943" s="290"/>
    </row>
    <row r="15944" spans="1:1" x14ac:dyDescent="0.25">
      <c r="A15944" s="290"/>
    </row>
    <row r="15945" spans="1:1" x14ac:dyDescent="0.25">
      <c r="A15945" s="290"/>
    </row>
    <row r="15946" spans="1:1" x14ac:dyDescent="0.25">
      <c r="A15946" s="290"/>
    </row>
    <row r="15947" spans="1:1" x14ac:dyDescent="0.25">
      <c r="A15947" s="290"/>
    </row>
    <row r="15948" spans="1:1" x14ac:dyDescent="0.25">
      <c r="A15948" s="290"/>
    </row>
    <row r="15949" spans="1:1" x14ac:dyDescent="0.25">
      <c r="A15949" s="290"/>
    </row>
    <row r="15950" spans="1:1" x14ac:dyDescent="0.25">
      <c r="A15950" s="290"/>
    </row>
    <row r="15951" spans="1:1" x14ac:dyDescent="0.25">
      <c r="A15951" s="290"/>
    </row>
    <row r="15952" spans="1:1" x14ac:dyDescent="0.25">
      <c r="A15952" s="290"/>
    </row>
    <row r="15953" spans="1:1" x14ac:dyDescent="0.25">
      <c r="A15953" s="290"/>
    </row>
    <row r="15954" spans="1:1" x14ac:dyDescent="0.25">
      <c r="A15954" s="290"/>
    </row>
    <row r="15955" spans="1:1" x14ac:dyDescent="0.25">
      <c r="A15955" s="290"/>
    </row>
    <row r="15956" spans="1:1" x14ac:dyDescent="0.25">
      <c r="A15956" s="290"/>
    </row>
    <row r="15957" spans="1:1" x14ac:dyDescent="0.25">
      <c r="A15957" s="290"/>
    </row>
    <row r="15958" spans="1:1" x14ac:dyDescent="0.25">
      <c r="A15958" s="290"/>
    </row>
    <row r="15959" spans="1:1" x14ac:dyDescent="0.25">
      <c r="A15959" s="290"/>
    </row>
    <row r="15960" spans="1:1" x14ac:dyDescent="0.25">
      <c r="A15960" s="290"/>
    </row>
    <row r="15961" spans="1:1" x14ac:dyDescent="0.25">
      <c r="A15961" s="290"/>
    </row>
    <row r="15962" spans="1:1" x14ac:dyDescent="0.25">
      <c r="A15962" s="290"/>
    </row>
    <row r="15963" spans="1:1" x14ac:dyDescent="0.25">
      <c r="A15963" s="290"/>
    </row>
    <row r="15964" spans="1:1" x14ac:dyDescent="0.25">
      <c r="A15964" s="290"/>
    </row>
    <row r="15965" spans="1:1" x14ac:dyDescent="0.25">
      <c r="A15965" s="290"/>
    </row>
    <row r="15966" spans="1:1" x14ac:dyDescent="0.25">
      <c r="A15966" s="290"/>
    </row>
    <row r="15967" spans="1:1" x14ac:dyDescent="0.25">
      <c r="A15967" s="290"/>
    </row>
    <row r="15968" spans="1:1" x14ac:dyDescent="0.25">
      <c r="A15968" s="290"/>
    </row>
    <row r="15969" spans="1:1" x14ac:dyDescent="0.25">
      <c r="A15969" s="290"/>
    </row>
    <row r="15970" spans="1:1" x14ac:dyDescent="0.25">
      <c r="A15970" s="290"/>
    </row>
    <row r="15971" spans="1:1" x14ac:dyDescent="0.25">
      <c r="A15971" s="290"/>
    </row>
    <row r="15972" spans="1:1" x14ac:dyDescent="0.25">
      <c r="A15972" s="290"/>
    </row>
    <row r="15973" spans="1:1" x14ac:dyDescent="0.25">
      <c r="A15973" s="290"/>
    </row>
    <row r="15974" spans="1:1" x14ac:dyDescent="0.25">
      <c r="A15974" s="290"/>
    </row>
    <row r="15975" spans="1:1" x14ac:dyDescent="0.25">
      <c r="A15975" s="290"/>
    </row>
    <row r="15976" spans="1:1" x14ac:dyDescent="0.25">
      <c r="A15976" s="290"/>
    </row>
    <row r="15977" spans="1:1" x14ac:dyDescent="0.25">
      <c r="A15977" s="290"/>
    </row>
    <row r="15978" spans="1:1" x14ac:dyDescent="0.25">
      <c r="A15978" s="290"/>
    </row>
    <row r="15979" spans="1:1" x14ac:dyDescent="0.25">
      <c r="A15979" s="290"/>
    </row>
    <row r="15980" spans="1:1" x14ac:dyDescent="0.25">
      <c r="A15980" s="290"/>
    </row>
    <row r="15981" spans="1:1" x14ac:dyDescent="0.25">
      <c r="A15981" s="290"/>
    </row>
    <row r="15982" spans="1:1" x14ac:dyDescent="0.25">
      <c r="A15982" s="290"/>
    </row>
    <row r="15983" spans="1:1" x14ac:dyDescent="0.25">
      <c r="A15983" s="290"/>
    </row>
    <row r="15984" spans="1:1" x14ac:dyDescent="0.25">
      <c r="A15984" s="290"/>
    </row>
    <row r="15985" spans="1:1" x14ac:dyDescent="0.25">
      <c r="A15985" s="290"/>
    </row>
    <row r="15986" spans="1:1" x14ac:dyDescent="0.25">
      <c r="A15986" s="290"/>
    </row>
    <row r="15987" spans="1:1" x14ac:dyDescent="0.25">
      <c r="A15987" s="290"/>
    </row>
    <row r="15988" spans="1:1" x14ac:dyDescent="0.25">
      <c r="A15988" s="290"/>
    </row>
    <row r="15989" spans="1:1" x14ac:dyDescent="0.25">
      <c r="A15989" s="290"/>
    </row>
    <row r="15990" spans="1:1" x14ac:dyDescent="0.25">
      <c r="A15990" s="290"/>
    </row>
    <row r="15991" spans="1:1" x14ac:dyDescent="0.25">
      <c r="A15991" s="290"/>
    </row>
    <row r="15992" spans="1:1" x14ac:dyDescent="0.25">
      <c r="A15992" s="290"/>
    </row>
    <row r="15993" spans="1:1" x14ac:dyDescent="0.25">
      <c r="A15993" s="290"/>
    </row>
    <row r="15994" spans="1:1" x14ac:dyDescent="0.25">
      <c r="A15994" s="290"/>
    </row>
    <row r="15995" spans="1:1" x14ac:dyDescent="0.25">
      <c r="A15995" s="290"/>
    </row>
    <row r="15996" spans="1:1" x14ac:dyDescent="0.25">
      <c r="A15996" s="290"/>
    </row>
    <row r="15997" spans="1:1" x14ac:dyDescent="0.25">
      <c r="A15997" s="290"/>
    </row>
    <row r="15998" spans="1:1" x14ac:dyDescent="0.25">
      <c r="A15998" s="290"/>
    </row>
    <row r="15999" spans="1:1" x14ac:dyDescent="0.25">
      <c r="A15999" s="290"/>
    </row>
    <row r="16000" spans="1:1" x14ac:dyDescent="0.25">
      <c r="A16000" s="290"/>
    </row>
    <row r="16001" spans="1:1" x14ac:dyDescent="0.25">
      <c r="A16001" s="290"/>
    </row>
    <row r="16002" spans="1:1" x14ac:dyDescent="0.25">
      <c r="A16002" s="290"/>
    </row>
    <row r="16003" spans="1:1" x14ac:dyDescent="0.25">
      <c r="A16003" s="290"/>
    </row>
    <row r="16004" spans="1:1" x14ac:dyDescent="0.25">
      <c r="A16004" s="290"/>
    </row>
    <row r="16005" spans="1:1" x14ac:dyDescent="0.25">
      <c r="A16005" s="290"/>
    </row>
    <row r="16006" spans="1:1" x14ac:dyDescent="0.25">
      <c r="A16006" s="290"/>
    </row>
    <row r="16007" spans="1:1" x14ac:dyDescent="0.25">
      <c r="A16007" s="290"/>
    </row>
    <row r="16008" spans="1:1" x14ac:dyDescent="0.25">
      <c r="A16008" s="290"/>
    </row>
    <row r="16009" spans="1:1" x14ac:dyDescent="0.25">
      <c r="A16009" s="290"/>
    </row>
    <row r="16010" spans="1:1" x14ac:dyDescent="0.25">
      <c r="A16010" s="290"/>
    </row>
    <row r="16011" spans="1:1" x14ac:dyDescent="0.25">
      <c r="A16011" s="290"/>
    </row>
    <row r="16012" spans="1:1" x14ac:dyDescent="0.25">
      <c r="A16012" s="290"/>
    </row>
    <row r="16013" spans="1:1" x14ac:dyDescent="0.25">
      <c r="A16013" s="290"/>
    </row>
    <row r="16014" spans="1:1" x14ac:dyDescent="0.25">
      <c r="A16014" s="290"/>
    </row>
    <row r="16015" spans="1:1" x14ac:dyDescent="0.25">
      <c r="A16015" s="290"/>
    </row>
    <row r="16016" spans="1:1" x14ac:dyDescent="0.25">
      <c r="A16016" s="290"/>
    </row>
    <row r="16017" spans="1:1" x14ac:dyDescent="0.25">
      <c r="A16017" s="290"/>
    </row>
    <row r="16018" spans="1:1" x14ac:dyDescent="0.25">
      <c r="A16018" s="290"/>
    </row>
    <row r="16019" spans="1:1" x14ac:dyDescent="0.25">
      <c r="A16019" s="290"/>
    </row>
    <row r="16020" spans="1:1" x14ac:dyDescent="0.25">
      <c r="A16020" s="290"/>
    </row>
    <row r="16021" spans="1:1" x14ac:dyDescent="0.25">
      <c r="A16021" s="290"/>
    </row>
    <row r="16022" spans="1:1" x14ac:dyDescent="0.25">
      <c r="A16022" s="290"/>
    </row>
    <row r="16023" spans="1:1" x14ac:dyDescent="0.25">
      <c r="A16023" s="290"/>
    </row>
    <row r="16024" spans="1:1" x14ac:dyDescent="0.25">
      <c r="A16024" s="290"/>
    </row>
    <row r="16025" spans="1:1" x14ac:dyDescent="0.25">
      <c r="A16025" s="290"/>
    </row>
    <row r="16026" spans="1:1" x14ac:dyDescent="0.25">
      <c r="A16026" s="290"/>
    </row>
    <row r="16027" spans="1:1" x14ac:dyDescent="0.25">
      <c r="A16027" s="290"/>
    </row>
    <row r="16028" spans="1:1" x14ac:dyDescent="0.25">
      <c r="A16028" s="290"/>
    </row>
    <row r="16029" spans="1:1" x14ac:dyDescent="0.25">
      <c r="A16029" s="290"/>
    </row>
    <row r="16030" spans="1:1" x14ac:dyDescent="0.25">
      <c r="A16030" s="290"/>
    </row>
    <row r="16031" spans="1:1" x14ac:dyDescent="0.25">
      <c r="A16031" s="290"/>
    </row>
    <row r="16032" spans="1:1" x14ac:dyDescent="0.25">
      <c r="A16032" s="290"/>
    </row>
    <row r="16033" spans="1:1" x14ac:dyDescent="0.25">
      <c r="A16033" s="290"/>
    </row>
    <row r="16034" spans="1:1" x14ac:dyDescent="0.25">
      <c r="A16034" s="290"/>
    </row>
    <row r="16035" spans="1:1" x14ac:dyDescent="0.25">
      <c r="A16035" s="290"/>
    </row>
    <row r="16036" spans="1:1" x14ac:dyDescent="0.25">
      <c r="A16036" s="290"/>
    </row>
    <row r="16037" spans="1:1" x14ac:dyDescent="0.25">
      <c r="A16037" s="290"/>
    </row>
    <row r="16038" spans="1:1" x14ac:dyDescent="0.25">
      <c r="A16038" s="290"/>
    </row>
    <row r="16039" spans="1:1" x14ac:dyDescent="0.25">
      <c r="A16039" s="290"/>
    </row>
    <row r="16040" spans="1:1" x14ac:dyDescent="0.25">
      <c r="A16040" s="290"/>
    </row>
    <row r="16041" spans="1:1" x14ac:dyDescent="0.25">
      <c r="A16041" s="290"/>
    </row>
    <row r="16042" spans="1:1" x14ac:dyDescent="0.25">
      <c r="A16042" s="290"/>
    </row>
    <row r="16043" spans="1:1" x14ac:dyDescent="0.25">
      <c r="A16043" s="290"/>
    </row>
    <row r="16044" spans="1:1" x14ac:dyDescent="0.25">
      <c r="A16044" s="290"/>
    </row>
    <row r="16045" spans="1:1" x14ac:dyDescent="0.25">
      <c r="A16045" s="290"/>
    </row>
    <row r="16046" spans="1:1" x14ac:dyDescent="0.25">
      <c r="A16046" s="290"/>
    </row>
    <row r="16047" spans="1:1" x14ac:dyDescent="0.25">
      <c r="A16047" s="290"/>
    </row>
    <row r="16048" spans="1:1" x14ac:dyDescent="0.25">
      <c r="A16048" s="290"/>
    </row>
    <row r="16049" spans="1:1" x14ac:dyDescent="0.25">
      <c r="A16049" s="290"/>
    </row>
    <row r="16050" spans="1:1" x14ac:dyDescent="0.25">
      <c r="A16050" s="290"/>
    </row>
    <row r="16051" spans="1:1" x14ac:dyDescent="0.25">
      <c r="A16051" s="290"/>
    </row>
    <row r="16052" spans="1:1" x14ac:dyDescent="0.25">
      <c r="A16052" s="290"/>
    </row>
    <row r="16053" spans="1:1" x14ac:dyDescent="0.25">
      <c r="A16053" s="290"/>
    </row>
    <row r="16054" spans="1:1" x14ac:dyDescent="0.25">
      <c r="A16054" s="290"/>
    </row>
    <row r="16055" spans="1:1" x14ac:dyDescent="0.25">
      <c r="A16055" s="290"/>
    </row>
    <row r="16056" spans="1:1" x14ac:dyDescent="0.25">
      <c r="A16056" s="290"/>
    </row>
    <row r="16057" spans="1:1" x14ac:dyDescent="0.25">
      <c r="A16057" s="290"/>
    </row>
    <row r="16058" spans="1:1" x14ac:dyDescent="0.25">
      <c r="A16058" s="290"/>
    </row>
    <row r="16059" spans="1:1" x14ac:dyDescent="0.25">
      <c r="A16059" s="290"/>
    </row>
    <row r="16060" spans="1:1" x14ac:dyDescent="0.25">
      <c r="A16060" s="290"/>
    </row>
    <row r="16061" spans="1:1" x14ac:dyDescent="0.25">
      <c r="A16061" s="290"/>
    </row>
    <row r="16062" spans="1:1" x14ac:dyDescent="0.25">
      <c r="A16062" s="290"/>
    </row>
    <row r="16063" spans="1:1" x14ac:dyDescent="0.25">
      <c r="A16063" s="290"/>
    </row>
    <row r="16064" spans="1:1" x14ac:dyDescent="0.25">
      <c r="A16064" s="290"/>
    </row>
    <row r="16065" spans="1:1" x14ac:dyDescent="0.25">
      <c r="A16065" s="290"/>
    </row>
    <row r="16066" spans="1:1" x14ac:dyDescent="0.25">
      <c r="A16066" s="290"/>
    </row>
    <row r="16067" spans="1:1" x14ac:dyDescent="0.25">
      <c r="A16067" s="290"/>
    </row>
    <row r="16068" spans="1:1" x14ac:dyDescent="0.25">
      <c r="A16068" s="290"/>
    </row>
    <row r="16069" spans="1:1" x14ac:dyDescent="0.25">
      <c r="A16069" s="290"/>
    </row>
    <row r="16070" spans="1:1" x14ac:dyDescent="0.25">
      <c r="A16070" s="290"/>
    </row>
    <row r="16071" spans="1:1" x14ac:dyDescent="0.25">
      <c r="A16071" s="290"/>
    </row>
    <row r="16072" spans="1:1" x14ac:dyDescent="0.25">
      <c r="A16072" s="290"/>
    </row>
    <row r="16073" spans="1:1" x14ac:dyDescent="0.25">
      <c r="A16073" s="290"/>
    </row>
    <row r="16074" spans="1:1" x14ac:dyDescent="0.25">
      <c r="A16074" s="290"/>
    </row>
    <row r="16075" spans="1:1" x14ac:dyDescent="0.25">
      <c r="A16075" s="290"/>
    </row>
    <row r="16076" spans="1:1" x14ac:dyDescent="0.25">
      <c r="A16076" s="290"/>
    </row>
    <row r="16077" spans="1:1" x14ac:dyDescent="0.25">
      <c r="A16077" s="290"/>
    </row>
    <row r="16078" spans="1:1" x14ac:dyDescent="0.25">
      <c r="A16078" s="290"/>
    </row>
    <row r="16079" spans="1:1" x14ac:dyDescent="0.25">
      <c r="A16079" s="290"/>
    </row>
    <row r="16080" spans="1:1" x14ac:dyDescent="0.25">
      <c r="A16080" s="290"/>
    </row>
    <row r="16081" spans="1:1" x14ac:dyDescent="0.25">
      <c r="A16081" s="290"/>
    </row>
    <row r="16082" spans="1:1" x14ac:dyDescent="0.25">
      <c r="A16082" s="290"/>
    </row>
    <row r="16083" spans="1:1" x14ac:dyDescent="0.25">
      <c r="A16083" s="290"/>
    </row>
    <row r="16084" spans="1:1" x14ac:dyDescent="0.25">
      <c r="A16084" s="290"/>
    </row>
    <row r="16085" spans="1:1" x14ac:dyDescent="0.25">
      <c r="A16085" s="290"/>
    </row>
    <row r="16086" spans="1:1" x14ac:dyDescent="0.25">
      <c r="A16086" s="290"/>
    </row>
    <row r="16087" spans="1:1" x14ac:dyDescent="0.25">
      <c r="A16087" s="290"/>
    </row>
    <row r="16088" spans="1:1" x14ac:dyDescent="0.25">
      <c r="A16088" s="290"/>
    </row>
    <row r="16089" spans="1:1" x14ac:dyDescent="0.25">
      <c r="A16089" s="290"/>
    </row>
    <row r="16090" spans="1:1" x14ac:dyDescent="0.25">
      <c r="A16090" s="290"/>
    </row>
    <row r="16091" spans="1:1" x14ac:dyDescent="0.25">
      <c r="A16091" s="290"/>
    </row>
    <row r="16092" spans="1:1" x14ac:dyDescent="0.25">
      <c r="A16092" s="290"/>
    </row>
    <row r="16093" spans="1:1" x14ac:dyDescent="0.25">
      <c r="A16093" s="290"/>
    </row>
    <row r="16094" spans="1:1" x14ac:dyDescent="0.25">
      <c r="A16094" s="290"/>
    </row>
    <row r="16095" spans="1:1" x14ac:dyDescent="0.25">
      <c r="A16095" s="290"/>
    </row>
    <row r="16096" spans="1:1" x14ac:dyDescent="0.25">
      <c r="A16096" s="290"/>
    </row>
    <row r="16097" spans="1:1" x14ac:dyDescent="0.25">
      <c r="A16097" s="290"/>
    </row>
    <row r="16098" spans="1:1" x14ac:dyDescent="0.25">
      <c r="A16098" s="290"/>
    </row>
    <row r="16099" spans="1:1" x14ac:dyDescent="0.25">
      <c r="A16099" s="290"/>
    </row>
    <row r="16100" spans="1:1" x14ac:dyDescent="0.25">
      <c r="A16100" s="290"/>
    </row>
    <row r="16101" spans="1:1" x14ac:dyDescent="0.25">
      <c r="A16101" s="290"/>
    </row>
    <row r="16102" spans="1:1" x14ac:dyDescent="0.25">
      <c r="A16102" s="290"/>
    </row>
    <row r="16103" spans="1:1" x14ac:dyDescent="0.25">
      <c r="A16103" s="290"/>
    </row>
    <row r="16104" spans="1:1" x14ac:dyDescent="0.25">
      <c r="A16104" s="290"/>
    </row>
    <row r="16105" spans="1:1" x14ac:dyDescent="0.25">
      <c r="A16105" s="290"/>
    </row>
    <row r="16106" spans="1:1" x14ac:dyDescent="0.25">
      <c r="A16106" s="290"/>
    </row>
    <row r="16107" spans="1:1" x14ac:dyDescent="0.25">
      <c r="A16107" s="290"/>
    </row>
    <row r="16108" spans="1:1" x14ac:dyDescent="0.25">
      <c r="A16108" s="290"/>
    </row>
    <row r="16109" spans="1:1" x14ac:dyDescent="0.25">
      <c r="A16109" s="290"/>
    </row>
    <row r="16110" spans="1:1" x14ac:dyDescent="0.25">
      <c r="A16110" s="290"/>
    </row>
    <row r="16111" spans="1:1" x14ac:dyDescent="0.25">
      <c r="A16111" s="290"/>
    </row>
    <row r="16112" spans="1:1" x14ac:dyDescent="0.25">
      <c r="A16112" s="290"/>
    </row>
    <row r="16113" spans="1:1" x14ac:dyDescent="0.25">
      <c r="A16113" s="290"/>
    </row>
    <row r="16114" spans="1:1" x14ac:dyDescent="0.25">
      <c r="A16114" s="290"/>
    </row>
    <row r="16115" spans="1:1" x14ac:dyDescent="0.25">
      <c r="A16115" s="290"/>
    </row>
    <row r="16116" spans="1:1" x14ac:dyDescent="0.25">
      <c r="A16116" s="290"/>
    </row>
    <row r="16117" spans="1:1" x14ac:dyDescent="0.25">
      <c r="A16117" s="290"/>
    </row>
    <row r="16118" spans="1:1" x14ac:dyDescent="0.25">
      <c r="A16118" s="290"/>
    </row>
    <row r="16119" spans="1:1" x14ac:dyDescent="0.25">
      <c r="A16119" s="290"/>
    </row>
    <row r="16120" spans="1:1" x14ac:dyDescent="0.25">
      <c r="A16120" s="290"/>
    </row>
    <row r="16121" spans="1:1" x14ac:dyDescent="0.25">
      <c r="A16121" s="290"/>
    </row>
    <row r="16122" spans="1:1" x14ac:dyDescent="0.25">
      <c r="A16122" s="290"/>
    </row>
    <row r="16123" spans="1:1" x14ac:dyDescent="0.25">
      <c r="A16123" s="290"/>
    </row>
    <row r="16124" spans="1:1" x14ac:dyDescent="0.25">
      <c r="A16124" s="290"/>
    </row>
    <row r="16125" spans="1:1" x14ac:dyDescent="0.25">
      <c r="A16125" s="290"/>
    </row>
    <row r="16126" spans="1:1" x14ac:dyDescent="0.25">
      <c r="A16126" s="290"/>
    </row>
    <row r="16127" spans="1:1" x14ac:dyDescent="0.25">
      <c r="A16127" s="290"/>
    </row>
    <row r="16128" spans="1:1" x14ac:dyDescent="0.25">
      <c r="A16128" s="290"/>
    </row>
    <row r="16129" spans="1:1" x14ac:dyDescent="0.25">
      <c r="A16129" s="290"/>
    </row>
    <row r="16130" spans="1:1" x14ac:dyDescent="0.25">
      <c r="A16130" s="290"/>
    </row>
    <row r="16131" spans="1:1" x14ac:dyDescent="0.25">
      <c r="A16131" s="290"/>
    </row>
    <row r="16132" spans="1:1" x14ac:dyDescent="0.25">
      <c r="A16132" s="290"/>
    </row>
    <row r="16133" spans="1:1" x14ac:dyDescent="0.25">
      <c r="A16133" s="290"/>
    </row>
    <row r="16134" spans="1:1" x14ac:dyDescent="0.25">
      <c r="A16134" s="290"/>
    </row>
    <row r="16135" spans="1:1" x14ac:dyDescent="0.25">
      <c r="A16135" s="290"/>
    </row>
    <row r="16136" spans="1:1" x14ac:dyDescent="0.25">
      <c r="A16136" s="290"/>
    </row>
    <row r="16137" spans="1:1" x14ac:dyDescent="0.25">
      <c r="A16137" s="290"/>
    </row>
    <row r="16138" spans="1:1" x14ac:dyDescent="0.25">
      <c r="A16138" s="290"/>
    </row>
    <row r="16139" spans="1:1" x14ac:dyDescent="0.25">
      <c r="A16139" s="290"/>
    </row>
    <row r="16140" spans="1:1" x14ac:dyDescent="0.25">
      <c r="A16140" s="290"/>
    </row>
    <row r="16141" spans="1:1" x14ac:dyDescent="0.25">
      <c r="A16141" s="290"/>
    </row>
    <row r="16142" spans="1:1" x14ac:dyDescent="0.25">
      <c r="A16142" s="290"/>
    </row>
    <row r="16143" spans="1:1" x14ac:dyDescent="0.25">
      <c r="A16143" s="290"/>
    </row>
    <row r="16144" spans="1:1" x14ac:dyDescent="0.25">
      <c r="A16144" s="290"/>
    </row>
    <row r="16145" spans="1:1" x14ac:dyDescent="0.25">
      <c r="A16145" s="290"/>
    </row>
    <row r="16146" spans="1:1" x14ac:dyDescent="0.25">
      <c r="A16146" s="290"/>
    </row>
    <row r="16147" spans="1:1" x14ac:dyDescent="0.25">
      <c r="A16147" s="290"/>
    </row>
    <row r="16148" spans="1:1" x14ac:dyDescent="0.25">
      <c r="A16148" s="290"/>
    </row>
    <row r="16149" spans="1:1" x14ac:dyDescent="0.25">
      <c r="A16149" s="290"/>
    </row>
    <row r="16150" spans="1:1" x14ac:dyDescent="0.25">
      <c r="A16150" s="290"/>
    </row>
    <row r="16151" spans="1:1" x14ac:dyDescent="0.25">
      <c r="A16151" s="290"/>
    </row>
    <row r="16152" spans="1:1" x14ac:dyDescent="0.25">
      <c r="A16152" s="290"/>
    </row>
    <row r="16153" spans="1:1" x14ac:dyDescent="0.25">
      <c r="A16153" s="290"/>
    </row>
    <row r="16154" spans="1:1" x14ac:dyDescent="0.25">
      <c r="A16154" s="290"/>
    </row>
    <row r="16155" spans="1:1" x14ac:dyDescent="0.25">
      <c r="A16155" s="290"/>
    </row>
    <row r="16156" spans="1:1" x14ac:dyDescent="0.25">
      <c r="A16156" s="290"/>
    </row>
    <row r="16157" spans="1:1" x14ac:dyDescent="0.25">
      <c r="A16157" s="290"/>
    </row>
    <row r="16158" spans="1:1" x14ac:dyDescent="0.25">
      <c r="A16158" s="290"/>
    </row>
    <row r="16159" spans="1:1" x14ac:dyDescent="0.25">
      <c r="A16159" s="290"/>
    </row>
    <row r="16160" spans="1:1" x14ac:dyDescent="0.25">
      <c r="A16160" s="290"/>
    </row>
    <row r="16161" spans="1:1" x14ac:dyDescent="0.25">
      <c r="A16161" s="290"/>
    </row>
    <row r="16162" spans="1:1" x14ac:dyDescent="0.25">
      <c r="A16162" s="290"/>
    </row>
    <row r="16163" spans="1:1" x14ac:dyDescent="0.25">
      <c r="A16163" s="290"/>
    </row>
    <row r="16164" spans="1:1" x14ac:dyDescent="0.25">
      <c r="A16164" s="290"/>
    </row>
    <row r="16165" spans="1:1" x14ac:dyDescent="0.25">
      <c r="A16165" s="290"/>
    </row>
    <row r="16166" spans="1:1" x14ac:dyDescent="0.25">
      <c r="A16166" s="290"/>
    </row>
    <row r="16167" spans="1:1" x14ac:dyDescent="0.25">
      <c r="A16167" s="290"/>
    </row>
    <row r="16168" spans="1:1" x14ac:dyDescent="0.25">
      <c r="A16168" s="290"/>
    </row>
    <row r="16169" spans="1:1" x14ac:dyDescent="0.25">
      <c r="A16169" s="290"/>
    </row>
    <row r="16170" spans="1:1" x14ac:dyDescent="0.25">
      <c r="A16170" s="290"/>
    </row>
    <row r="16171" spans="1:1" x14ac:dyDescent="0.25">
      <c r="A16171" s="290"/>
    </row>
    <row r="16172" spans="1:1" x14ac:dyDescent="0.25">
      <c r="A16172" s="290"/>
    </row>
    <row r="16173" spans="1:1" x14ac:dyDescent="0.25">
      <c r="A16173" s="290"/>
    </row>
    <row r="16174" spans="1:1" x14ac:dyDescent="0.25">
      <c r="A16174" s="290"/>
    </row>
    <row r="16175" spans="1:1" x14ac:dyDescent="0.25">
      <c r="A16175" s="290"/>
    </row>
    <row r="16176" spans="1:1" x14ac:dyDescent="0.25">
      <c r="A16176" s="290"/>
    </row>
    <row r="16177" spans="1:1" x14ac:dyDescent="0.25">
      <c r="A16177" s="290"/>
    </row>
    <row r="16178" spans="1:1" x14ac:dyDescent="0.25">
      <c r="A16178" s="290"/>
    </row>
    <row r="16179" spans="1:1" x14ac:dyDescent="0.25">
      <c r="A16179" s="290"/>
    </row>
    <row r="16180" spans="1:1" x14ac:dyDescent="0.25">
      <c r="A16180" s="290"/>
    </row>
    <row r="16181" spans="1:1" x14ac:dyDescent="0.25">
      <c r="A16181" s="290"/>
    </row>
    <row r="16182" spans="1:1" x14ac:dyDescent="0.25">
      <c r="A16182" s="290"/>
    </row>
    <row r="16183" spans="1:1" x14ac:dyDescent="0.25">
      <c r="A16183" s="290"/>
    </row>
    <row r="16184" spans="1:1" x14ac:dyDescent="0.25">
      <c r="A16184" s="290"/>
    </row>
    <row r="16185" spans="1:1" x14ac:dyDescent="0.25">
      <c r="A16185" s="290"/>
    </row>
    <row r="16186" spans="1:1" x14ac:dyDescent="0.25">
      <c r="A16186" s="290"/>
    </row>
    <row r="16187" spans="1:1" x14ac:dyDescent="0.25">
      <c r="A16187" s="290"/>
    </row>
    <row r="16188" spans="1:1" x14ac:dyDescent="0.25">
      <c r="A16188" s="290"/>
    </row>
    <row r="16189" spans="1:1" x14ac:dyDescent="0.25">
      <c r="A16189" s="290"/>
    </row>
    <row r="16190" spans="1:1" x14ac:dyDescent="0.25">
      <c r="A16190" s="290"/>
    </row>
    <row r="16191" spans="1:1" x14ac:dyDescent="0.25">
      <c r="A16191" s="290"/>
    </row>
    <row r="16192" spans="1:1" x14ac:dyDescent="0.25">
      <c r="A16192" s="290"/>
    </row>
    <row r="16193" spans="1:1" x14ac:dyDescent="0.25">
      <c r="A16193" s="290"/>
    </row>
    <row r="16194" spans="1:1" x14ac:dyDescent="0.25">
      <c r="A16194" s="290"/>
    </row>
    <row r="16195" spans="1:1" x14ac:dyDescent="0.25">
      <c r="A16195" s="290"/>
    </row>
    <row r="16196" spans="1:1" x14ac:dyDescent="0.25">
      <c r="A16196" s="290"/>
    </row>
    <row r="16197" spans="1:1" x14ac:dyDescent="0.25">
      <c r="A16197" s="290"/>
    </row>
    <row r="16198" spans="1:1" x14ac:dyDescent="0.25">
      <c r="A16198" s="290"/>
    </row>
    <row r="16199" spans="1:1" x14ac:dyDescent="0.25">
      <c r="A16199" s="290"/>
    </row>
    <row r="16200" spans="1:1" x14ac:dyDescent="0.25">
      <c r="A16200" s="290"/>
    </row>
    <row r="16201" spans="1:1" x14ac:dyDescent="0.25">
      <c r="A16201" s="290"/>
    </row>
    <row r="16202" spans="1:1" x14ac:dyDescent="0.25">
      <c r="A16202" s="290"/>
    </row>
    <row r="16203" spans="1:1" x14ac:dyDescent="0.25">
      <c r="A16203" s="290"/>
    </row>
    <row r="16204" spans="1:1" x14ac:dyDescent="0.25">
      <c r="A16204" s="290"/>
    </row>
    <row r="16205" spans="1:1" x14ac:dyDescent="0.25">
      <c r="A16205" s="290"/>
    </row>
    <row r="16206" spans="1:1" x14ac:dyDescent="0.25">
      <c r="A16206" s="290"/>
    </row>
    <row r="16207" spans="1:1" x14ac:dyDescent="0.25">
      <c r="A16207" s="290"/>
    </row>
    <row r="16208" spans="1:1" x14ac:dyDescent="0.25">
      <c r="A16208" s="290"/>
    </row>
    <row r="16209" spans="1:1" x14ac:dyDescent="0.25">
      <c r="A16209" s="290"/>
    </row>
    <row r="16210" spans="1:1" x14ac:dyDescent="0.25">
      <c r="A16210" s="290"/>
    </row>
    <row r="16211" spans="1:1" x14ac:dyDescent="0.25">
      <c r="A16211" s="290"/>
    </row>
    <row r="16212" spans="1:1" x14ac:dyDescent="0.25">
      <c r="A16212" s="290"/>
    </row>
    <row r="16213" spans="1:1" x14ac:dyDescent="0.25">
      <c r="A16213" s="290"/>
    </row>
    <row r="16214" spans="1:1" x14ac:dyDescent="0.25">
      <c r="A16214" s="290"/>
    </row>
    <row r="16215" spans="1:1" x14ac:dyDescent="0.25">
      <c r="A16215" s="290"/>
    </row>
    <row r="16216" spans="1:1" x14ac:dyDescent="0.25">
      <c r="A16216" s="290"/>
    </row>
    <row r="16217" spans="1:1" x14ac:dyDescent="0.25">
      <c r="A16217" s="290"/>
    </row>
    <row r="16218" spans="1:1" x14ac:dyDescent="0.25">
      <c r="A16218" s="290"/>
    </row>
    <row r="16219" spans="1:1" x14ac:dyDescent="0.25">
      <c r="A16219" s="290"/>
    </row>
    <row r="16220" spans="1:1" x14ac:dyDescent="0.25">
      <c r="A16220" s="290"/>
    </row>
    <row r="16221" spans="1:1" x14ac:dyDescent="0.25">
      <c r="A16221" s="290"/>
    </row>
    <row r="16222" spans="1:1" x14ac:dyDescent="0.25">
      <c r="A16222" s="290"/>
    </row>
    <row r="16223" spans="1:1" x14ac:dyDescent="0.25">
      <c r="A16223" s="290"/>
    </row>
    <row r="16224" spans="1:1" x14ac:dyDescent="0.25">
      <c r="A16224" s="290"/>
    </row>
    <row r="16225" spans="1:1" x14ac:dyDescent="0.25">
      <c r="A16225" s="290"/>
    </row>
    <row r="16226" spans="1:1" x14ac:dyDescent="0.25">
      <c r="A16226" s="290"/>
    </row>
    <row r="16227" spans="1:1" x14ac:dyDescent="0.25">
      <c r="A16227" s="290"/>
    </row>
    <row r="16228" spans="1:1" x14ac:dyDescent="0.25">
      <c r="A16228" s="290"/>
    </row>
    <row r="16229" spans="1:1" x14ac:dyDescent="0.25">
      <c r="A16229" s="290"/>
    </row>
    <row r="16230" spans="1:1" x14ac:dyDescent="0.25">
      <c r="A16230" s="290"/>
    </row>
    <row r="16231" spans="1:1" x14ac:dyDescent="0.25">
      <c r="A16231" s="290"/>
    </row>
    <row r="16232" spans="1:1" x14ac:dyDescent="0.25">
      <c r="A16232" s="290"/>
    </row>
    <row r="16233" spans="1:1" x14ac:dyDescent="0.25">
      <c r="A16233" s="290"/>
    </row>
    <row r="16234" spans="1:1" x14ac:dyDescent="0.25">
      <c r="A16234" s="290"/>
    </row>
    <row r="16235" spans="1:1" x14ac:dyDescent="0.25">
      <c r="A16235" s="290"/>
    </row>
    <row r="16236" spans="1:1" x14ac:dyDescent="0.25">
      <c r="A16236" s="290"/>
    </row>
    <row r="16237" spans="1:1" x14ac:dyDescent="0.25">
      <c r="A16237" s="290"/>
    </row>
    <row r="16238" spans="1:1" x14ac:dyDescent="0.25">
      <c r="A16238" s="290"/>
    </row>
    <row r="16239" spans="1:1" x14ac:dyDescent="0.25">
      <c r="A16239" s="290"/>
    </row>
    <row r="16240" spans="1:1" x14ac:dyDescent="0.25">
      <c r="A16240" s="290"/>
    </row>
    <row r="16241" spans="1:1" x14ac:dyDescent="0.25">
      <c r="A16241" s="290"/>
    </row>
    <row r="16242" spans="1:1" x14ac:dyDescent="0.25">
      <c r="A16242" s="290"/>
    </row>
    <row r="16243" spans="1:1" x14ac:dyDescent="0.25">
      <c r="A16243" s="290"/>
    </row>
    <row r="16244" spans="1:1" x14ac:dyDescent="0.25">
      <c r="A16244" s="290"/>
    </row>
    <row r="16245" spans="1:1" x14ac:dyDescent="0.25">
      <c r="A16245" s="290"/>
    </row>
    <row r="16246" spans="1:1" x14ac:dyDescent="0.25">
      <c r="A16246" s="290"/>
    </row>
    <row r="16247" spans="1:1" x14ac:dyDescent="0.25">
      <c r="A16247" s="290"/>
    </row>
    <row r="16248" spans="1:1" x14ac:dyDescent="0.25">
      <c r="A16248" s="290"/>
    </row>
    <row r="16249" spans="1:1" x14ac:dyDescent="0.25">
      <c r="A16249" s="290"/>
    </row>
    <row r="16250" spans="1:1" x14ac:dyDescent="0.25">
      <c r="A16250" s="290"/>
    </row>
    <row r="16251" spans="1:1" x14ac:dyDescent="0.25">
      <c r="A16251" s="290"/>
    </row>
    <row r="16252" spans="1:1" x14ac:dyDescent="0.25">
      <c r="A16252" s="290"/>
    </row>
    <row r="16253" spans="1:1" x14ac:dyDescent="0.25">
      <c r="A16253" s="290"/>
    </row>
    <row r="16254" spans="1:1" x14ac:dyDescent="0.25">
      <c r="A16254" s="290"/>
    </row>
    <row r="16255" spans="1:1" x14ac:dyDescent="0.25">
      <c r="A16255" s="290"/>
    </row>
    <row r="16256" spans="1:1" x14ac:dyDescent="0.25">
      <c r="A16256" s="290"/>
    </row>
    <row r="16257" spans="1:1" x14ac:dyDescent="0.25">
      <c r="A16257" s="290"/>
    </row>
    <row r="16258" spans="1:1" x14ac:dyDescent="0.25">
      <c r="A16258" s="290"/>
    </row>
    <row r="16259" spans="1:1" x14ac:dyDescent="0.25">
      <c r="A16259" s="290"/>
    </row>
    <row r="16260" spans="1:1" x14ac:dyDescent="0.25">
      <c r="A16260" s="290"/>
    </row>
    <row r="16261" spans="1:1" x14ac:dyDescent="0.25">
      <c r="A16261" s="290"/>
    </row>
    <row r="16262" spans="1:1" x14ac:dyDescent="0.25">
      <c r="A16262" s="290"/>
    </row>
    <row r="16263" spans="1:1" x14ac:dyDescent="0.25">
      <c r="A16263" s="290"/>
    </row>
    <row r="16264" spans="1:1" x14ac:dyDescent="0.25">
      <c r="A16264" s="290"/>
    </row>
    <row r="16265" spans="1:1" x14ac:dyDescent="0.25">
      <c r="A16265" s="290"/>
    </row>
    <row r="16266" spans="1:1" x14ac:dyDescent="0.25">
      <c r="A16266" s="290"/>
    </row>
    <row r="16267" spans="1:1" x14ac:dyDescent="0.25">
      <c r="A16267" s="290"/>
    </row>
    <row r="16268" spans="1:1" x14ac:dyDescent="0.25">
      <c r="A16268" s="290"/>
    </row>
    <row r="16269" spans="1:1" x14ac:dyDescent="0.25">
      <c r="A16269" s="290"/>
    </row>
    <row r="16270" spans="1:1" x14ac:dyDescent="0.25">
      <c r="A16270" s="290"/>
    </row>
    <row r="16271" spans="1:1" x14ac:dyDescent="0.25">
      <c r="A16271" s="290"/>
    </row>
    <row r="16272" spans="1:1" x14ac:dyDescent="0.25">
      <c r="A16272" s="290"/>
    </row>
    <row r="16273" spans="1:1" x14ac:dyDescent="0.25">
      <c r="A16273" s="290"/>
    </row>
    <row r="16274" spans="1:1" x14ac:dyDescent="0.25">
      <c r="A16274" s="290"/>
    </row>
    <row r="16275" spans="1:1" x14ac:dyDescent="0.25">
      <c r="A16275" s="290"/>
    </row>
    <row r="16276" spans="1:1" x14ac:dyDescent="0.25">
      <c r="A16276" s="290"/>
    </row>
    <row r="16277" spans="1:1" x14ac:dyDescent="0.25">
      <c r="A16277" s="290"/>
    </row>
    <row r="16278" spans="1:1" x14ac:dyDescent="0.25">
      <c r="A16278" s="290"/>
    </row>
    <row r="16279" spans="1:1" x14ac:dyDescent="0.25">
      <c r="A16279" s="290"/>
    </row>
    <row r="16280" spans="1:1" x14ac:dyDescent="0.25">
      <c r="A16280" s="290"/>
    </row>
    <row r="16281" spans="1:1" x14ac:dyDescent="0.25">
      <c r="A16281" s="290"/>
    </row>
    <row r="16282" spans="1:1" x14ac:dyDescent="0.25">
      <c r="A16282" s="290"/>
    </row>
    <row r="16283" spans="1:1" x14ac:dyDescent="0.25">
      <c r="A16283" s="290"/>
    </row>
    <row r="16284" spans="1:1" x14ac:dyDescent="0.25">
      <c r="A16284" s="290"/>
    </row>
    <row r="16285" spans="1:1" x14ac:dyDescent="0.25">
      <c r="A16285" s="290"/>
    </row>
    <row r="16286" spans="1:1" x14ac:dyDescent="0.25">
      <c r="A16286" s="290"/>
    </row>
    <row r="16287" spans="1:1" x14ac:dyDescent="0.25">
      <c r="A16287" s="290"/>
    </row>
    <row r="16288" spans="1:1" x14ac:dyDescent="0.25">
      <c r="A16288" s="290"/>
    </row>
    <row r="16289" spans="1:1" x14ac:dyDescent="0.25">
      <c r="A16289" s="290"/>
    </row>
    <row r="16290" spans="1:1" x14ac:dyDescent="0.25">
      <c r="A16290" s="290"/>
    </row>
    <row r="16291" spans="1:1" x14ac:dyDescent="0.25">
      <c r="A16291" s="290"/>
    </row>
    <row r="16292" spans="1:1" x14ac:dyDescent="0.25">
      <c r="A16292" s="290"/>
    </row>
    <row r="16293" spans="1:1" x14ac:dyDescent="0.25">
      <c r="A16293" s="290"/>
    </row>
    <row r="16294" spans="1:1" x14ac:dyDescent="0.25">
      <c r="A16294" s="290"/>
    </row>
    <row r="16295" spans="1:1" x14ac:dyDescent="0.25">
      <c r="A16295" s="290"/>
    </row>
    <row r="16296" spans="1:1" x14ac:dyDescent="0.25">
      <c r="A16296" s="290"/>
    </row>
    <row r="16297" spans="1:1" x14ac:dyDescent="0.25">
      <c r="A16297" s="290"/>
    </row>
    <row r="16298" spans="1:1" x14ac:dyDescent="0.25">
      <c r="A16298" s="290"/>
    </row>
    <row r="16299" spans="1:1" x14ac:dyDescent="0.25">
      <c r="A16299" s="290"/>
    </row>
    <row r="16300" spans="1:1" x14ac:dyDescent="0.25">
      <c r="A16300" s="290"/>
    </row>
    <row r="16301" spans="1:1" x14ac:dyDescent="0.25">
      <c r="A16301" s="290"/>
    </row>
    <row r="16302" spans="1:1" x14ac:dyDescent="0.25">
      <c r="A16302" s="290"/>
    </row>
    <row r="16303" spans="1:1" x14ac:dyDescent="0.25">
      <c r="A16303" s="290"/>
    </row>
    <row r="16304" spans="1:1" x14ac:dyDescent="0.25">
      <c r="A16304" s="290"/>
    </row>
    <row r="16305" spans="1:1" x14ac:dyDescent="0.25">
      <c r="A16305" s="290"/>
    </row>
    <row r="16306" spans="1:1" x14ac:dyDescent="0.25">
      <c r="A16306" s="290"/>
    </row>
    <row r="16307" spans="1:1" x14ac:dyDescent="0.25">
      <c r="A16307" s="290"/>
    </row>
    <row r="16308" spans="1:1" x14ac:dyDescent="0.25">
      <c r="A16308" s="290"/>
    </row>
    <row r="16309" spans="1:1" x14ac:dyDescent="0.25">
      <c r="A16309" s="290"/>
    </row>
    <row r="16310" spans="1:1" x14ac:dyDescent="0.25">
      <c r="A16310" s="290"/>
    </row>
    <row r="16311" spans="1:1" x14ac:dyDescent="0.25">
      <c r="A16311" s="290"/>
    </row>
    <row r="16312" spans="1:1" x14ac:dyDescent="0.25">
      <c r="A16312" s="290"/>
    </row>
    <row r="16313" spans="1:1" x14ac:dyDescent="0.25">
      <c r="A16313" s="290"/>
    </row>
    <row r="16314" spans="1:1" x14ac:dyDescent="0.25">
      <c r="A16314" s="290"/>
    </row>
    <row r="16315" spans="1:1" x14ac:dyDescent="0.25">
      <c r="A16315" s="290"/>
    </row>
    <row r="16316" spans="1:1" x14ac:dyDescent="0.25">
      <c r="A16316" s="290"/>
    </row>
    <row r="16317" spans="1:1" x14ac:dyDescent="0.25">
      <c r="A16317" s="290"/>
    </row>
    <row r="16318" spans="1:1" x14ac:dyDescent="0.25">
      <c r="A16318" s="290"/>
    </row>
    <row r="16319" spans="1:1" x14ac:dyDescent="0.25">
      <c r="A16319" s="290"/>
    </row>
    <row r="16320" spans="1:1" x14ac:dyDescent="0.25">
      <c r="A16320" s="290"/>
    </row>
    <row r="16321" spans="1:1" x14ac:dyDescent="0.25">
      <c r="A16321" s="290"/>
    </row>
    <row r="16322" spans="1:1" x14ac:dyDescent="0.25">
      <c r="A16322" s="290"/>
    </row>
    <row r="16323" spans="1:1" x14ac:dyDescent="0.25">
      <c r="A16323" s="290"/>
    </row>
    <row r="16324" spans="1:1" x14ac:dyDescent="0.25">
      <c r="A16324" s="290"/>
    </row>
    <row r="16325" spans="1:1" x14ac:dyDescent="0.25">
      <c r="A16325" s="290"/>
    </row>
    <row r="16326" spans="1:1" x14ac:dyDescent="0.25">
      <c r="A16326" s="290"/>
    </row>
    <row r="16327" spans="1:1" x14ac:dyDescent="0.25">
      <c r="A16327" s="290"/>
    </row>
    <row r="16328" spans="1:1" x14ac:dyDescent="0.25">
      <c r="A16328" s="290"/>
    </row>
    <row r="16329" spans="1:1" x14ac:dyDescent="0.25">
      <c r="A16329" s="290"/>
    </row>
    <row r="16330" spans="1:1" x14ac:dyDescent="0.25">
      <c r="A16330" s="290"/>
    </row>
    <row r="16331" spans="1:1" x14ac:dyDescent="0.25">
      <c r="A16331" s="290"/>
    </row>
    <row r="16332" spans="1:1" x14ac:dyDescent="0.25">
      <c r="A16332" s="290"/>
    </row>
    <row r="16333" spans="1:1" x14ac:dyDescent="0.25">
      <c r="A16333" s="290"/>
    </row>
    <row r="16334" spans="1:1" x14ac:dyDescent="0.25">
      <c r="A16334" s="290"/>
    </row>
    <row r="16335" spans="1:1" x14ac:dyDescent="0.25">
      <c r="A16335" s="290"/>
    </row>
    <row r="16336" spans="1:1" x14ac:dyDescent="0.25">
      <c r="A16336" s="290"/>
    </row>
    <row r="16337" spans="1:1" x14ac:dyDescent="0.25">
      <c r="A16337" s="290"/>
    </row>
    <row r="16338" spans="1:1" x14ac:dyDescent="0.25">
      <c r="A16338" s="290"/>
    </row>
    <row r="16339" spans="1:1" x14ac:dyDescent="0.25">
      <c r="A16339" s="290"/>
    </row>
    <row r="16340" spans="1:1" x14ac:dyDescent="0.25">
      <c r="A16340" s="290"/>
    </row>
    <row r="16341" spans="1:1" x14ac:dyDescent="0.25">
      <c r="A16341" s="290"/>
    </row>
    <row r="16342" spans="1:1" x14ac:dyDescent="0.25">
      <c r="A16342" s="290"/>
    </row>
    <row r="16343" spans="1:1" x14ac:dyDescent="0.25">
      <c r="A16343" s="290"/>
    </row>
    <row r="16344" spans="1:1" x14ac:dyDescent="0.25">
      <c r="A16344" s="290"/>
    </row>
    <row r="16345" spans="1:1" x14ac:dyDescent="0.25">
      <c r="A16345" s="290"/>
    </row>
    <row r="16346" spans="1:1" x14ac:dyDescent="0.25">
      <c r="A16346" s="290"/>
    </row>
    <row r="16347" spans="1:1" x14ac:dyDescent="0.25">
      <c r="A16347" s="290"/>
    </row>
    <row r="16348" spans="1:1" x14ac:dyDescent="0.25">
      <c r="A16348" s="290"/>
    </row>
    <row r="16349" spans="1:1" x14ac:dyDescent="0.25">
      <c r="A16349" s="290"/>
    </row>
    <row r="16350" spans="1:1" x14ac:dyDescent="0.25">
      <c r="A16350" s="290"/>
    </row>
    <row r="16351" spans="1:1" x14ac:dyDescent="0.25">
      <c r="A16351" s="290"/>
    </row>
    <row r="16352" spans="1:1" x14ac:dyDescent="0.25">
      <c r="A16352" s="290"/>
    </row>
    <row r="16353" spans="1:1" x14ac:dyDescent="0.25">
      <c r="A16353" s="290"/>
    </row>
    <row r="16354" spans="1:1" x14ac:dyDescent="0.25">
      <c r="A16354" s="290"/>
    </row>
    <row r="16355" spans="1:1" x14ac:dyDescent="0.25">
      <c r="A16355" s="290"/>
    </row>
    <row r="16356" spans="1:1" x14ac:dyDescent="0.25">
      <c r="A16356" s="290"/>
    </row>
    <row r="16357" spans="1:1" x14ac:dyDescent="0.25">
      <c r="A16357" s="290"/>
    </row>
    <row r="16358" spans="1:1" x14ac:dyDescent="0.25">
      <c r="A16358" s="290"/>
    </row>
    <row r="16359" spans="1:1" x14ac:dyDescent="0.25">
      <c r="A16359" s="290"/>
    </row>
    <row r="16360" spans="1:1" x14ac:dyDescent="0.25">
      <c r="A16360" s="290"/>
    </row>
    <row r="16361" spans="1:1" x14ac:dyDescent="0.25">
      <c r="A16361" s="290"/>
    </row>
    <row r="16362" spans="1:1" x14ac:dyDescent="0.25">
      <c r="A16362" s="290"/>
    </row>
    <row r="16363" spans="1:1" x14ac:dyDescent="0.25">
      <c r="A16363" s="290"/>
    </row>
    <row r="16364" spans="1:1" x14ac:dyDescent="0.25">
      <c r="A16364" s="290"/>
    </row>
    <row r="16365" spans="1:1" x14ac:dyDescent="0.25">
      <c r="A16365" s="290"/>
    </row>
  </sheetData>
  <mergeCells count="1">
    <mergeCell ref="B1:F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6384"/>
  <sheetViews>
    <sheetView showGridLines="0" workbookViewId="0">
      <pane xSplit="1" ySplit="21" topLeftCell="Y73" activePane="bottomRight" state="frozen"/>
      <selection pane="topRight" activeCell="B1" sqref="B1"/>
      <selection pane="bottomLeft" activeCell="A22" sqref="A22"/>
      <selection pane="bottomRight" activeCell="AJ83" sqref="AJ83:AJ85"/>
    </sheetView>
  </sheetViews>
  <sheetFormatPr baseColWidth="10" defaultColWidth="11.375" defaultRowHeight="12.25" x14ac:dyDescent="0.25"/>
  <cols>
    <col min="1" max="1" width="11.375" style="347"/>
    <col min="2" max="2" width="11.375" style="345"/>
    <col min="3" max="16384" width="11.375" style="343"/>
  </cols>
  <sheetData>
    <row r="1" spans="1:41" s="341" customFormat="1" ht="27.2" x14ac:dyDescent="0.25">
      <c r="A1" s="342"/>
      <c r="B1" s="295" t="s">
        <v>73</v>
      </c>
      <c r="C1" s="285" t="s">
        <v>6</v>
      </c>
      <c r="D1" s="285" t="s">
        <v>70</v>
      </c>
      <c r="E1" s="285" t="s">
        <v>165</v>
      </c>
      <c r="F1" s="285" t="s">
        <v>8</v>
      </c>
      <c r="G1" s="285" t="s">
        <v>89</v>
      </c>
      <c r="H1" s="285" t="s">
        <v>7</v>
      </c>
      <c r="I1" s="285" t="s">
        <v>9</v>
      </c>
      <c r="J1" s="285" t="s">
        <v>105</v>
      </c>
      <c r="K1" s="285" t="s">
        <v>99</v>
      </c>
      <c r="L1" s="285" t="s">
        <v>90</v>
      </c>
      <c r="M1" s="285" t="s">
        <v>56</v>
      </c>
      <c r="N1" s="285" t="s">
        <v>10</v>
      </c>
      <c r="O1" s="285" t="s">
        <v>166</v>
      </c>
      <c r="P1" s="285" t="s">
        <v>109</v>
      </c>
      <c r="Q1" s="285" t="s">
        <v>54</v>
      </c>
      <c r="R1" s="285" t="s">
        <v>78</v>
      </c>
      <c r="S1" s="285" t="s">
        <v>72</v>
      </c>
      <c r="T1" s="285" t="s">
        <v>167</v>
      </c>
      <c r="U1" s="285" t="s">
        <v>91</v>
      </c>
      <c r="V1" s="285" t="s">
        <v>55</v>
      </c>
      <c r="W1" s="285" t="s">
        <v>103</v>
      </c>
      <c r="X1" s="285" t="s">
        <v>5</v>
      </c>
      <c r="Y1" s="285" t="s">
        <v>71</v>
      </c>
      <c r="Z1" s="285" t="s">
        <v>95</v>
      </c>
      <c r="AA1" s="285" t="s">
        <v>168</v>
      </c>
      <c r="AB1" s="285" t="s">
        <v>79</v>
      </c>
      <c r="AC1" s="285" t="s">
        <v>74</v>
      </c>
      <c r="AD1" s="285" t="s">
        <v>169</v>
      </c>
      <c r="AE1" s="285" t="s">
        <v>170</v>
      </c>
      <c r="AF1" s="285" t="s">
        <v>171</v>
      </c>
      <c r="AG1" s="285" t="s">
        <v>172</v>
      </c>
      <c r="AH1" s="285" t="s">
        <v>92</v>
      </c>
      <c r="AI1" s="285" t="s">
        <v>173</v>
      </c>
      <c r="AJ1" s="285" t="s">
        <v>192</v>
      </c>
      <c r="AK1" s="343"/>
      <c r="AO1" s="285" t="s">
        <v>108</v>
      </c>
    </row>
    <row r="2" spans="1:41" ht="14.3" hidden="1" x14ac:dyDescent="0.25">
      <c r="A2" s="344">
        <v>1935</v>
      </c>
    </row>
    <row r="3" spans="1:41" ht="14.3" hidden="1" x14ac:dyDescent="0.25">
      <c r="A3" s="344">
        <v>1936</v>
      </c>
    </row>
    <row r="4" spans="1:41" ht="14.3" hidden="1" x14ac:dyDescent="0.25">
      <c r="A4" s="344">
        <v>1937</v>
      </c>
    </row>
    <row r="5" spans="1:41" ht="14.3" hidden="1" x14ac:dyDescent="0.25">
      <c r="A5" s="344">
        <v>1938</v>
      </c>
    </row>
    <row r="6" spans="1:41" ht="14.3" hidden="1" x14ac:dyDescent="0.25">
      <c r="A6" s="344">
        <v>1939</v>
      </c>
    </row>
    <row r="7" spans="1:41" ht="14.3" hidden="1" x14ac:dyDescent="0.25">
      <c r="A7" s="344">
        <v>1940</v>
      </c>
    </row>
    <row r="8" spans="1:41" ht="14.3" hidden="1" x14ac:dyDescent="0.25">
      <c r="A8" s="344">
        <v>1941</v>
      </c>
    </row>
    <row r="9" spans="1:41" ht="14.3" hidden="1" x14ac:dyDescent="0.25">
      <c r="A9" s="344">
        <v>1942</v>
      </c>
    </row>
    <row r="10" spans="1:41" ht="14.3" hidden="1" x14ac:dyDescent="0.25">
      <c r="A10" s="344">
        <v>1943</v>
      </c>
    </row>
    <row r="11" spans="1:41" ht="14.3" hidden="1" x14ac:dyDescent="0.25">
      <c r="A11" s="344">
        <v>1944</v>
      </c>
    </row>
    <row r="12" spans="1:41" ht="14.3" hidden="1" x14ac:dyDescent="0.25">
      <c r="A12" s="344">
        <v>1945</v>
      </c>
    </row>
    <row r="13" spans="1:41" ht="14.3" hidden="1" x14ac:dyDescent="0.25">
      <c r="A13" s="344">
        <v>1946</v>
      </c>
    </row>
    <row r="14" spans="1:41" ht="14.3" hidden="1" x14ac:dyDescent="0.25">
      <c r="A14" s="344">
        <v>1947</v>
      </c>
    </row>
    <row r="15" spans="1:41" ht="14.3" hidden="1" x14ac:dyDescent="0.25">
      <c r="A15" s="344">
        <v>1948</v>
      </c>
    </row>
    <row r="16" spans="1:41" ht="14.3" hidden="1" x14ac:dyDescent="0.25">
      <c r="A16" s="344">
        <v>1949</v>
      </c>
    </row>
    <row r="17" spans="1:35" ht="14.3" hidden="1" x14ac:dyDescent="0.25">
      <c r="A17" s="344">
        <v>1950</v>
      </c>
    </row>
    <row r="18" spans="1:35" ht="14.3" hidden="1" x14ac:dyDescent="0.25">
      <c r="A18" s="344">
        <v>1951</v>
      </c>
    </row>
    <row r="19" spans="1:35" ht="14.3" hidden="1" x14ac:dyDescent="0.25">
      <c r="A19" s="344">
        <v>1952</v>
      </c>
    </row>
    <row r="20" spans="1:35" ht="14.3" hidden="1" x14ac:dyDescent="0.25">
      <c r="A20" s="344">
        <v>1953</v>
      </c>
    </row>
    <row r="21" spans="1:35" ht="14.3" hidden="1" x14ac:dyDescent="0.25">
      <c r="A21" s="344">
        <v>1954</v>
      </c>
    </row>
    <row r="22" spans="1:35" ht="13.6" x14ac:dyDescent="0.25">
      <c r="A22" s="344">
        <v>1955</v>
      </c>
      <c r="B22" s="345" t="str">
        <f>IF('salario real - UMN'!B22=0,"",B$72*'salario real - UMN'!B22/'salario real - UMN'!B$72)</f>
        <v/>
      </c>
      <c r="C22" s="345">
        <f>IF('salario real - UMN'!C22=0,"",C$72*'salario real - UMN'!C22/'salario real - UMN'!C$72)</f>
        <v>1141.9685759647064</v>
      </c>
      <c r="D22" s="345" t="str">
        <f>IF('salario real - UMN'!D22=0,"",D$72*'salario real - UMN'!D22/'salario real - UMN'!D$72)</f>
        <v/>
      </c>
      <c r="E22" s="345" t="str">
        <f>IF('salario real - UMN'!E22=0,"",E$72*'salario real - UMN'!E22/'salario real - UMN'!E$72)</f>
        <v/>
      </c>
      <c r="F22" s="345" t="str">
        <f>IF('salario real - UMN'!F22=0,"",F$72*'salario real - UMN'!F22/'salario real - UMN'!F$72)</f>
        <v/>
      </c>
      <c r="G22" s="345" t="str">
        <f>IF('salario real - UMN'!G22=0,"",G$72*'salario real - UMN'!G22/'salario real - UMN'!G$72)</f>
        <v/>
      </c>
      <c r="H22" s="345" t="str">
        <f>IF('salario real - UMN'!H22=0,"",H$72*'salario real - UMN'!H22/'salario real - UMN'!H$72)</f>
        <v/>
      </c>
      <c r="I22" s="345" t="str">
        <f>IF('salario real - UMN'!I22=0,"",I$72*'salario real - UMN'!I22/'salario real - UMN'!I$72)</f>
        <v/>
      </c>
      <c r="J22" s="345" t="str">
        <f>IF('salario real - UMN'!J22=0,"",J$72*'salario real - UMN'!J22/'salario real - UMN'!J$72)</f>
        <v/>
      </c>
      <c r="K22" s="345" t="str">
        <f>IF('salario real - UMN'!K22=0,"",K$72*'salario real - UMN'!K22/'salario real - UMN'!K$72)</f>
        <v/>
      </c>
      <c r="L22" s="345" t="str">
        <f>IF('salario real - UMN'!L22=0,"",L$72*'salario real - UMN'!L22/'salario real - UMN'!L$72)</f>
        <v/>
      </c>
      <c r="M22" s="345" t="str">
        <f>IF('salario real - UMN'!M22=0,"",M$72*'salario real - UMN'!M22/'salario real - UMN'!M$72)</f>
        <v/>
      </c>
      <c r="N22" s="345">
        <f>IF('salario real - UMN'!N22=0,"",N$72*'salario real - UMN'!N22/'salario real - UMN'!N$72)</f>
        <v>2673.9354616589189</v>
      </c>
      <c r="O22" s="345" t="str">
        <f>IF('salario real - UMN'!O22=0,"",O$72*'salario real - UMN'!O22/'salario real - UMN'!O$72)</f>
        <v/>
      </c>
      <c r="P22" s="345" t="str">
        <f>IF('salario real - UMN'!P22=0,"",P$72*'salario real - UMN'!P22/'salario real - UMN'!P$72)</f>
        <v/>
      </c>
      <c r="Q22" s="345">
        <f>IF('salario real - UMN'!Q22=0,"",Q$72*'salario real - UMN'!Q22/'salario real - UMN'!Q$72)</f>
        <v>12.265467255746509</v>
      </c>
      <c r="R22" s="345" t="str">
        <f>IF('salario real - UMN'!R22=0,"",R$72*'salario real - UMN'!R22/'salario real - UMN'!R$72)</f>
        <v/>
      </c>
      <c r="S22" s="345" t="str">
        <f>IF('salario real - UMN'!S22=0,"",S$72*'salario real - UMN'!S22/'salario real - UMN'!S$72)</f>
        <v/>
      </c>
      <c r="T22" s="345" t="str">
        <f>IF('salario real - UMN'!T22=0,"",T$72*'salario real - UMN'!T22/'salario real - UMN'!T$72)</f>
        <v/>
      </c>
      <c r="U22" s="345" t="str">
        <f>IF('salario real - UMN'!U22=0,"",U$72*'salario real - UMN'!U22/'salario real - UMN'!U$72)</f>
        <v/>
      </c>
      <c r="V22" s="345" t="str">
        <f>IF('salario real - UMN'!V22=0,"",V$72*'salario real - UMN'!V22/'salario real - UMN'!V$72)</f>
        <v/>
      </c>
      <c r="W22" s="345" t="str">
        <f>IF('salario real - UMN'!W22=0,"",W$72*'salario real - UMN'!W22/'salario real - UMN'!W$72)</f>
        <v/>
      </c>
      <c r="X22" s="345" t="str">
        <f>IF('salario real - UMN'!X22=0,"",X$72*'salario real - UMN'!X22/'salario real - UMN'!X$72)</f>
        <v/>
      </c>
      <c r="Y22" s="345" t="str">
        <f>IF('salario real - UMN'!Y22=0,"",Y$72*'salario real - UMN'!Y22/'salario real - UMN'!Y$72)</f>
        <v/>
      </c>
      <c r="Z22" s="345" t="str">
        <f>IF('salario real - UMN'!Z22=0,"",Z$73*'salario real - UMN'!Z22/'salario real - UMN'!Z$73)</f>
        <v/>
      </c>
      <c r="AA22" s="345" t="str">
        <f>IF('salario real - UMN'!AA22=0,"",AA$72*'salario real - UMN'!AA22/'salario real - UMN'!AA$72)</f>
        <v/>
      </c>
      <c r="AB22" s="345" t="str">
        <f>IF('salario real - UMN'!AB22=0,"",AB$72*'salario real - UMN'!AB22/'salario real - UMN'!AB$72)</f>
        <v/>
      </c>
      <c r="AC22" s="345" t="str">
        <f>IF('salario real - UMN'!AC22=0,"",AC$72*'salario real - UMN'!AC22/'salario real - UMN'!AC$72)</f>
        <v/>
      </c>
      <c r="AD22" s="345" t="str">
        <f>IF('salario real - UMN'!AD22=0,"",AD$72*'salario real - UMN'!AD22/'salario real - UMN'!AD$72)</f>
        <v/>
      </c>
      <c r="AE22" s="345" t="str">
        <f>IF('salario real - UMN'!AE22=0,"",AE$72*'salario real - UMN'!AE22/'salario real - UMN'!AE$72)</f>
        <v/>
      </c>
      <c r="AF22" s="345" t="str">
        <f>IF('salario real - UMN'!AF22=0,"",AF$72*'salario real - UMN'!AF22/'salario real - UMN'!AF$72)</f>
        <v/>
      </c>
      <c r="AG22" s="345" t="str">
        <f>IF('salario real - UMN'!AG22=0,"",AG$72*'salario real - UMN'!AG22/'salario real - UMN'!AG$72)</f>
        <v/>
      </c>
      <c r="AH22" s="345" t="str">
        <f>IF('salario real - UMN'!AH22=0,"",AH$72*'salario real - UMN'!AH22/'salario real - UMN'!AH$72)</f>
        <v/>
      </c>
      <c r="AI22" s="345" t="str">
        <f>IF('salario real - UMN'!AI22=0,"",AI$72*'salario real - UMN'!AI22/'salario real - UMN'!AI$72)</f>
        <v/>
      </c>
    </row>
    <row r="23" spans="1:35" ht="14.3" x14ac:dyDescent="0.25">
      <c r="A23" s="344">
        <v>1956</v>
      </c>
      <c r="B23" s="345" t="str">
        <f>IF('salario real - UMN'!B23=0,"",B$72*'salario real - UMN'!B23/'salario real - UMN'!B$72)</f>
        <v/>
      </c>
      <c r="C23" s="345">
        <f>IF('salario real - UMN'!C23=0,"",C$72*'salario real - UMN'!C23/'salario real - UMN'!C$72)</f>
        <v>1220.9490411741176</v>
      </c>
      <c r="D23" s="345" t="str">
        <f>IF('salario real - UMN'!D23=0,"",D$72*'salario real - UMN'!D23/'salario real - UMN'!D$72)</f>
        <v/>
      </c>
      <c r="E23" s="345" t="str">
        <f>IF('salario real - UMN'!E23=0,"",E$72*'salario real - UMN'!E23/'salario real - UMN'!E$72)</f>
        <v/>
      </c>
      <c r="F23" s="345" t="str">
        <f>IF('salario real - UMN'!F23=0,"",F$72*'salario real - UMN'!F23/'salario real - UMN'!F$72)</f>
        <v/>
      </c>
      <c r="G23" s="345" t="str">
        <f>IF('salario real - UMN'!G23=0,"",G$72*'salario real - UMN'!G23/'salario real - UMN'!G$72)</f>
        <v/>
      </c>
      <c r="H23" s="345" t="str">
        <f>IF('salario real - UMN'!H23=0,"",H$72*'salario real - UMN'!H23/'salario real - UMN'!H$72)</f>
        <v/>
      </c>
      <c r="I23" s="345" t="str">
        <f>IF('salario real - UMN'!I23=0,"",I$72*'salario real - UMN'!I23/'salario real - UMN'!I$72)</f>
        <v/>
      </c>
      <c r="J23" s="345" t="str">
        <f>IF('salario real - UMN'!J23=0,"",J$72*'salario real - UMN'!J23/'salario real - UMN'!J$72)</f>
        <v/>
      </c>
      <c r="K23" s="345" t="str">
        <f>IF('salario real - UMN'!K23=0,"",K$72*'salario real - UMN'!K23/'salario real - UMN'!K$72)</f>
        <v/>
      </c>
      <c r="L23" s="345" t="str">
        <f>IF('salario real - UMN'!L23=0,"",L$72*'salario real - UMN'!L23/'salario real - UMN'!L$72)</f>
        <v/>
      </c>
      <c r="M23" s="345" t="str">
        <f>IF('salario real - UMN'!M23=0,"",M$72*'salario real - UMN'!M23/'salario real - UMN'!M$72)</f>
        <v/>
      </c>
      <c r="N23" s="345">
        <f>IF('salario real - UMN'!N23=0,"",N$72*'salario real - UMN'!N23/'salario real - UMN'!N$72)</f>
        <v>2764.938087665495</v>
      </c>
      <c r="O23" s="345" t="str">
        <f>IF('salario real - UMN'!O23=0,"",O$72*'salario real - UMN'!O23/'salario real - UMN'!O$72)</f>
        <v/>
      </c>
      <c r="P23" s="345" t="str">
        <f>IF('salario real - UMN'!P23=0,"",P$72*'salario real - UMN'!P23/'salario real - UMN'!P$72)</f>
        <v/>
      </c>
      <c r="Q23" s="345">
        <f>IF('salario real - UMN'!Q23=0,"",Q$72*'salario real - UMN'!Q23/'salario real - UMN'!Q$72)</f>
        <v>13.240970924796018</v>
      </c>
      <c r="R23" s="345" t="str">
        <f>IF('salario real - UMN'!R23=0,"",R$72*'salario real - UMN'!R23/'salario real - UMN'!R$72)</f>
        <v/>
      </c>
      <c r="S23" s="345" t="str">
        <f>IF('salario real - UMN'!S23=0,"",S$72*'salario real - UMN'!S23/'salario real - UMN'!S$72)</f>
        <v/>
      </c>
      <c r="T23" s="345" t="str">
        <f>IF('salario real - UMN'!T23=0,"",T$72*'salario real - UMN'!T23/'salario real - UMN'!T$72)</f>
        <v/>
      </c>
      <c r="U23" s="345" t="str">
        <f>IF('salario real - UMN'!U23=0,"",U$72*'salario real - UMN'!U23/'salario real - UMN'!U$72)</f>
        <v/>
      </c>
      <c r="V23" s="345" t="str">
        <f>IF('salario real - UMN'!V23=0,"",V$72*'salario real - UMN'!V23/'salario real - UMN'!V$72)</f>
        <v/>
      </c>
      <c r="W23" s="345" t="str">
        <f>IF('salario real - UMN'!W23=0,"",W$72*'salario real - UMN'!W23/'salario real - UMN'!W$72)</f>
        <v/>
      </c>
      <c r="X23" s="345" t="str">
        <f>IF('salario real - UMN'!X23=0,"",X$72*'salario real - UMN'!X23/'salario real - UMN'!X$72)</f>
        <v/>
      </c>
      <c r="Y23" s="345" t="str">
        <f>IF('salario real - UMN'!Y23=0,"",Y$72*'salario real - UMN'!Y23/'salario real - UMN'!Y$72)</f>
        <v/>
      </c>
      <c r="Z23" s="345" t="str">
        <f>IF('salario real - UMN'!Z23=0,"",Z$73*'salario real - UMN'!Z23/'salario real - UMN'!Z$73)</f>
        <v/>
      </c>
      <c r="AA23" s="345" t="str">
        <f>IF('salario real - UMN'!AA23=0,"",AA$72*'salario real - UMN'!AA23/'salario real - UMN'!AA$72)</f>
        <v/>
      </c>
      <c r="AB23" s="345" t="str">
        <f>IF('salario real - UMN'!AB23=0,"",AB$72*'salario real - UMN'!AB23/'salario real - UMN'!AB$72)</f>
        <v/>
      </c>
      <c r="AC23" s="345" t="str">
        <f>IF('salario real - UMN'!AC23=0,"",AC$72*'salario real - UMN'!AC23/'salario real - UMN'!AC$72)</f>
        <v/>
      </c>
      <c r="AD23" s="345" t="str">
        <f>IF('salario real - UMN'!AD23=0,"",AD$72*'salario real - UMN'!AD23/'salario real - UMN'!AD$72)</f>
        <v/>
      </c>
      <c r="AE23" s="345" t="str">
        <f>IF('salario real - UMN'!AE23=0,"",AE$72*'salario real - UMN'!AE23/'salario real - UMN'!AE$72)</f>
        <v/>
      </c>
      <c r="AF23" s="345" t="str">
        <f>IF('salario real - UMN'!AF23=0,"",AF$72*'salario real - UMN'!AF23/'salario real - UMN'!AF$72)</f>
        <v/>
      </c>
      <c r="AG23" s="345" t="str">
        <f>IF('salario real - UMN'!AG23=0,"",AG$72*'salario real - UMN'!AG23/'salario real - UMN'!AG$72)</f>
        <v/>
      </c>
      <c r="AH23" s="345" t="str">
        <f>IF('salario real - UMN'!AH23=0,"",AH$72*'salario real - UMN'!AH23/'salario real - UMN'!AH$72)</f>
        <v/>
      </c>
      <c r="AI23" s="345" t="str">
        <f>IF('salario real - UMN'!AI23=0,"",AI$72*'salario real - UMN'!AI23/'salario real - UMN'!AI$72)</f>
        <v/>
      </c>
    </row>
    <row r="24" spans="1:35" ht="14.3" x14ac:dyDescent="0.25">
      <c r="A24" s="344">
        <v>1957</v>
      </c>
      <c r="B24" s="345" t="str">
        <f>IF('salario real - UMN'!B24=0,"",B$72*'salario real - UMN'!B24/'salario real - UMN'!B$72)</f>
        <v/>
      </c>
      <c r="C24" s="345">
        <f>IF('salario real - UMN'!C24=0,"",C$72*'salario real - UMN'!C24/'salario real - UMN'!C$72)</f>
        <v>1176.8847520941358</v>
      </c>
      <c r="D24" s="345" t="str">
        <f>IF('salario real - UMN'!D24=0,"",D$72*'salario real - UMN'!D24/'salario real - UMN'!D$72)</f>
        <v/>
      </c>
      <c r="E24" s="345" t="str">
        <f>IF('salario real - UMN'!E24=0,"",E$72*'salario real - UMN'!E24/'salario real - UMN'!E$72)</f>
        <v/>
      </c>
      <c r="F24" s="345" t="str">
        <f>IF('salario real - UMN'!F24=0,"",F$72*'salario real - UMN'!F24/'salario real - UMN'!F$72)</f>
        <v/>
      </c>
      <c r="G24" s="345" t="str">
        <f>IF('salario real - UMN'!G24=0,"",G$72*'salario real - UMN'!G24/'salario real - UMN'!G$72)</f>
        <v/>
      </c>
      <c r="H24" s="345" t="str">
        <f>IF('salario real - UMN'!H24=0,"",H$72*'salario real - UMN'!H24/'salario real - UMN'!H$72)</f>
        <v/>
      </c>
      <c r="I24" s="345" t="str">
        <f>IF('salario real - UMN'!I24=0,"",I$72*'salario real - UMN'!I24/'salario real - UMN'!I$72)</f>
        <v/>
      </c>
      <c r="J24" s="345" t="str">
        <f>IF('salario real - UMN'!J24=0,"",J$72*'salario real - UMN'!J24/'salario real - UMN'!J$72)</f>
        <v/>
      </c>
      <c r="K24" s="345" t="str">
        <f>IF('salario real - UMN'!K24=0,"",K$72*'salario real - UMN'!K24/'salario real - UMN'!K$72)</f>
        <v/>
      </c>
      <c r="L24" s="345" t="str">
        <f>IF('salario real - UMN'!L24=0,"",L$72*'salario real - UMN'!L24/'salario real - UMN'!L$72)</f>
        <v/>
      </c>
      <c r="M24" s="345" t="str">
        <f>IF('salario real - UMN'!M24=0,"",M$72*'salario real - UMN'!M24/'salario real - UMN'!M$72)</f>
        <v/>
      </c>
      <c r="N24" s="345">
        <f>IF('salario real - UMN'!N24=0,"",N$72*'salario real - UMN'!N24/'salario real - UMN'!N$72)</f>
        <v>2797.2231479774346</v>
      </c>
      <c r="O24" s="345" t="str">
        <f>IF('salario real - UMN'!O24=0,"",O$72*'salario real - UMN'!O24/'salario real - UMN'!O$72)</f>
        <v/>
      </c>
      <c r="P24" s="345" t="str">
        <f>IF('salario real - UMN'!P24=0,"",P$72*'salario real - UMN'!P24/'salario real - UMN'!P$72)</f>
        <v/>
      </c>
      <c r="Q24" s="345">
        <f>IF('salario real - UMN'!Q24=0,"",Q$72*'salario real - UMN'!Q24/'salario real - UMN'!Q$72)</f>
        <v>13.998956239448917</v>
      </c>
      <c r="R24" s="345" t="str">
        <f>IF('salario real - UMN'!R24=0,"",R$72*'salario real - UMN'!R24/'salario real - UMN'!R$72)</f>
        <v/>
      </c>
      <c r="S24" s="345" t="str">
        <f>IF('salario real - UMN'!S24=0,"",S$72*'salario real - UMN'!S24/'salario real - UMN'!S$72)</f>
        <v/>
      </c>
      <c r="T24" s="345" t="str">
        <f>IF('salario real - UMN'!T24=0,"",T$72*'salario real - UMN'!T24/'salario real - UMN'!T$72)</f>
        <v/>
      </c>
      <c r="U24" s="345" t="str">
        <f>IF('salario real - UMN'!U24=0,"",U$72*'salario real - UMN'!U24/'salario real - UMN'!U$72)</f>
        <v/>
      </c>
      <c r="V24" s="345" t="str">
        <f>IF('salario real - UMN'!V24=0,"",V$72*'salario real - UMN'!V24/'salario real - UMN'!V$72)</f>
        <v/>
      </c>
      <c r="W24" s="345" t="str">
        <f>IF('salario real - UMN'!W24=0,"",W$72*'salario real - UMN'!W24/'salario real - UMN'!W$72)</f>
        <v/>
      </c>
      <c r="X24" s="345" t="str">
        <f>IF('salario real - UMN'!X24=0,"",X$72*'salario real - UMN'!X24/'salario real - UMN'!X$72)</f>
        <v/>
      </c>
      <c r="Y24" s="345" t="str">
        <f>IF('salario real - UMN'!Y24=0,"",Y$72*'salario real - UMN'!Y24/'salario real - UMN'!Y$72)</f>
        <v/>
      </c>
      <c r="Z24" s="345" t="str">
        <f>IF('salario real - UMN'!Z24=0,"",Z$73*'salario real - UMN'!Z24/'salario real - UMN'!Z$73)</f>
        <v/>
      </c>
      <c r="AA24" s="345" t="str">
        <f>IF('salario real - UMN'!AA24=0,"",AA$72*'salario real - UMN'!AA24/'salario real - UMN'!AA$72)</f>
        <v/>
      </c>
      <c r="AB24" s="345" t="str">
        <f>IF('salario real - UMN'!AB24=0,"",AB$72*'salario real - UMN'!AB24/'salario real - UMN'!AB$72)</f>
        <v/>
      </c>
      <c r="AC24" s="345" t="str">
        <f>IF('salario real - UMN'!AC24=0,"",AC$72*'salario real - UMN'!AC24/'salario real - UMN'!AC$72)</f>
        <v/>
      </c>
      <c r="AD24" s="345" t="str">
        <f>IF('salario real - UMN'!AD24=0,"",AD$72*'salario real - UMN'!AD24/'salario real - UMN'!AD$72)</f>
        <v/>
      </c>
      <c r="AE24" s="345" t="str">
        <f>IF('salario real - UMN'!AE24=0,"",AE$72*'salario real - UMN'!AE24/'salario real - UMN'!AE$72)</f>
        <v/>
      </c>
      <c r="AF24" s="345" t="str">
        <f>IF('salario real - UMN'!AF24=0,"",AF$72*'salario real - UMN'!AF24/'salario real - UMN'!AF$72)</f>
        <v/>
      </c>
      <c r="AG24" s="345" t="str">
        <f>IF('salario real - UMN'!AG24=0,"",AG$72*'salario real - UMN'!AG24/'salario real - UMN'!AG$72)</f>
        <v/>
      </c>
      <c r="AH24" s="345" t="str">
        <f>IF('salario real - UMN'!AH24=0,"",AH$72*'salario real - UMN'!AH24/'salario real - UMN'!AH$72)</f>
        <v/>
      </c>
      <c r="AI24" s="345" t="str">
        <f>IF('salario real - UMN'!AI24=0,"",AI$72*'salario real - UMN'!AI24/'salario real - UMN'!AI$72)</f>
        <v/>
      </c>
    </row>
    <row r="25" spans="1:35" ht="14.3" x14ac:dyDescent="0.25">
      <c r="A25" s="344">
        <v>1958</v>
      </c>
      <c r="B25" s="345" t="str">
        <f>IF('salario real - UMN'!B25=0,"",B$72*'salario real - UMN'!B25/'salario real - UMN'!B$72)</f>
        <v/>
      </c>
      <c r="C25" s="345">
        <f>IF('salario real - UMN'!C25=0,"",C$72*'salario real - UMN'!C25/'salario real - UMN'!C$72)</f>
        <v>1283.6758699118709</v>
      </c>
      <c r="D25" s="345" t="str">
        <f>IF('salario real - UMN'!D25=0,"",D$72*'salario real - UMN'!D25/'salario real - UMN'!D$72)</f>
        <v/>
      </c>
      <c r="E25" s="345" t="str">
        <f>IF('salario real - UMN'!E25=0,"",E$72*'salario real - UMN'!E25/'salario real - UMN'!E$72)</f>
        <v/>
      </c>
      <c r="F25" s="345" t="str">
        <f>IF('salario real - UMN'!F25=0,"",F$72*'salario real - UMN'!F25/'salario real - UMN'!F$72)</f>
        <v/>
      </c>
      <c r="G25" s="345" t="str">
        <f>IF('salario real - UMN'!G25=0,"",G$72*'salario real - UMN'!G25/'salario real - UMN'!G$72)</f>
        <v/>
      </c>
      <c r="H25" s="345" t="str">
        <f>IF('salario real - UMN'!H25=0,"",H$72*'salario real - UMN'!H25/'salario real - UMN'!H$72)</f>
        <v/>
      </c>
      <c r="I25" s="345" t="str">
        <f>IF('salario real - UMN'!I25=0,"",I$72*'salario real - UMN'!I25/'salario real - UMN'!I$72)</f>
        <v/>
      </c>
      <c r="J25" s="345" t="str">
        <f>IF('salario real - UMN'!J25=0,"",J$72*'salario real - UMN'!J25/'salario real - UMN'!J$72)</f>
        <v/>
      </c>
      <c r="K25" s="345" t="str">
        <f>IF('salario real - UMN'!K25=0,"",K$72*'salario real - UMN'!K25/'salario real - UMN'!K$72)</f>
        <v/>
      </c>
      <c r="L25" s="345" t="str">
        <f>IF('salario real - UMN'!L25=0,"",L$72*'salario real - UMN'!L25/'salario real - UMN'!L$72)</f>
        <v/>
      </c>
      <c r="M25" s="345" t="str">
        <f>IF('salario real - UMN'!M25=0,"",M$72*'salario real - UMN'!M25/'salario real - UMN'!M$72)</f>
        <v/>
      </c>
      <c r="N25" s="345">
        <f>IF('salario real - UMN'!N25=0,"",N$72*'salario real - UMN'!N25/'salario real - UMN'!N$72)</f>
        <v>2812.445661690324</v>
      </c>
      <c r="O25" s="345" t="str">
        <f>IF('salario real - UMN'!O25=0,"",O$72*'salario real - UMN'!O25/'salario real - UMN'!O$72)</f>
        <v/>
      </c>
      <c r="P25" s="345" t="str">
        <f>IF('salario real - UMN'!P25=0,"",P$72*'salario real - UMN'!P25/'salario real - UMN'!P$72)</f>
        <v/>
      </c>
      <c r="Q25" s="345">
        <f>IF('salario real - UMN'!Q25=0,"",Q$72*'salario real - UMN'!Q25/'salario real - UMN'!Q$72)</f>
        <v>13.67269365561611</v>
      </c>
      <c r="R25" s="345" t="str">
        <f>IF('salario real - UMN'!R25=0,"",R$72*'salario real - UMN'!R25/'salario real - UMN'!R$72)</f>
        <v/>
      </c>
      <c r="S25" s="345" t="str">
        <f>IF('salario real - UMN'!S25=0,"",S$72*'salario real - UMN'!S25/'salario real - UMN'!S$72)</f>
        <v/>
      </c>
      <c r="T25" s="345" t="str">
        <f>IF('salario real - UMN'!T25=0,"",T$72*'salario real - UMN'!T25/'salario real - UMN'!T$72)</f>
        <v/>
      </c>
      <c r="U25" s="345" t="str">
        <f>IF('salario real - UMN'!U25=0,"",U$72*'salario real - UMN'!U25/'salario real - UMN'!U$72)</f>
        <v/>
      </c>
      <c r="V25" s="345" t="str">
        <f>IF('salario real - UMN'!V25=0,"",V$72*'salario real - UMN'!V25/'salario real - UMN'!V$72)</f>
        <v/>
      </c>
      <c r="W25" s="345" t="str">
        <f>IF('salario real - UMN'!W25=0,"",W$72*'salario real - UMN'!W25/'salario real - UMN'!W$72)</f>
        <v/>
      </c>
      <c r="X25" s="345" t="str">
        <f>IF('salario real - UMN'!X25=0,"",X$72*'salario real - UMN'!X25/'salario real - UMN'!X$72)</f>
        <v/>
      </c>
      <c r="Y25" s="345" t="str">
        <f>IF('salario real - UMN'!Y25=0,"",Y$72*'salario real - UMN'!Y25/'salario real - UMN'!Y$72)</f>
        <v/>
      </c>
      <c r="Z25" s="345" t="str">
        <f>IF('salario real - UMN'!Z25=0,"",Z$73*'salario real - UMN'!Z25/'salario real - UMN'!Z$73)</f>
        <v/>
      </c>
      <c r="AA25" s="345" t="str">
        <f>IF('salario real - UMN'!AA25=0,"",AA$72*'salario real - UMN'!AA25/'salario real - UMN'!AA$72)</f>
        <v/>
      </c>
      <c r="AB25" s="345" t="str">
        <f>IF('salario real - UMN'!AB25=0,"",AB$72*'salario real - UMN'!AB25/'salario real - UMN'!AB$72)</f>
        <v/>
      </c>
      <c r="AC25" s="345" t="str">
        <f>IF('salario real - UMN'!AC25=0,"",AC$72*'salario real - UMN'!AC25/'salario real - UMN'!AC$72)</f>
        <v/>
      </c>
      <c r="AD25" s="345" t="str">
        <f>IF('salario real - UMN'!AD25=0,"",AD$72*'salario real - UMN'!AD25/'salario real - UMN'!AD$72)</f>
        <v/>
      </c>
      <c r="AE25" s="345" t="str">
        <f>IF('salario real - UMN'!AE25=0,"",AE$72*'salario real - UMN'!AE25/'salario real - UMN'!AE$72)</f>
        <v/>
      </c>
      <c r="AF25" s="345" t="str">
        <f>IF('salario real - UMN'!AF25=0,"",AF$72*'salario real - UMN'!AF25/'salario real - UMN'!AF$72)</f>
        <v/>
      </c>
      <c r="AG25" s="345" t="str">
        <f>IF('salario real - UMN'!AG25=0,"",AG$72*'salario real - UMN'!AG25/'salario real - UMN'!AG$72)</f>
        <v/>
      </c>
      <c r="AH25" s="345" t="str">
        <f>IF('salario real - UMN'!AH25=0,"",AH$72*'salario real - UMN'!AH25/'salario real - UMN'!AH$72)</f>
        <v/>
      </c>
      <c r="AI25" s="345" t="str">
        <f>IF('salario real - UMN'!AI25=0,"",AI$72*'salario real - UMN'!AI25/'salario real - UMN'!AI$72)</f>
        <v/>
      </c>
    </row>
    <row r="26" spans="1:35" ht="14.3" x14ac:dyDescent="0.25">
      <c r="A26" s="344">
        <v>1959</v>
      </c>
      <c r="B26" s="345" t="str">
        <f>IF('salario real - UMN'!B26=0,"",B$72*'salario real - UMN'!B26/'salario real - UMN'!B$72)</f>
        <v/>
      </c>
      <c r="C26" s="345">
        <f>IF('salario real - UMN'!C26=0,"",C$72*'salario real - UMN'!C26/'salario real - UMN'!C$72)</f>
        <v>987.0246469888815</v>
      </c>
      <c r="D26" s="345" t="str">
        <f>IF('salario real - UMN'!D26=0,"",D$72*'salario real - UMN'!D26/'salario real - UMN'!D$72)</f>
        <v/>
      </c>
      <c r="E26" s="345" t="str">
        <f>IF('salario real - UMN'!E26=0,"",E$72*'salario real - UMN'!E26/'salario real - UMN'!E$72)</f>
        <v/>
      </c>
      <c r="F26" s="345" t="str">
        <f>IF('salario real - UMN'!F26=0,"",F$72*'salario real - UMN'!F26/'salario real - UMN'!F$72)</f>
        <v/>
      </c>
      <c r="G26" s="345" t="str">
        <f>IF('salario real - UMN'!G26=0,"",G$72*'salario real - UMN'!G26/'salario real - UMN'!G$72)</f>
        <v/>
      </c>
      <c r="H26" s="345" t="str">
        <f>IF('salario real - UMN'!H26=0,"",H$72*'salario real - UMN'!H26/'salario real - UMN'!H$72)</f>
        <v/>
      </c>
      <c r="I26" s="345" t="str">
        <f>IF('salario real - UMN'!I26=0,"",I$72*'salario real - UMN'!I26/'salario real - UMN'!I$72)</f>
        <v/>
      </c>
      <c r="J26" s="345" t="str">
        <f>IF('salario real - UMN'!J26=0,"",J$72*'salario real - UMN'!J26/'salario real - UMN'!J$72)</f>
        <v/>
      </c>
      <c r="K26" s="345" t="str">
        <f>IF('salario real - UMN'!K26=0,"",K$72*'salario real - UMN'!K26/'salario real - UMN'!K$72)</f>
        <v/>
      </c>
      <c r="L26" s="345" t="str">
        <f>IF('salario real - UMN'!L26=0,"",L$72*'salario real - UMN'!L26/'salario real - UMN'!L$72)</f>
        <v/>
      </c>
      <c r="M26" s="345" t="str">
        <f>IF('salario real - UMN'!M26=0,"",M$72*'salario real - UMN'!M26/'salario real - UMN'!M$72)</f>
        <v/>
      </c>
      <c r="N26" s="345">
        <f>IF('salario real - UMN'!N26=0,"",N$72*'salario real - UMN'!N26/'salario real - UMN'!N$72)</f>
        <v>2921.5017850165191</v>
      </c>
      <c r="O26" s="345" t="str">
        <f>IF('salario real - UMN'!O26=0,"",O$72*'salario real - UMN'!O26/'salario real - UMN'!O$72)</f>
        <v/>
      </c>
      <c r="P26" s="345" t="str">
        <f>IF('salario real - UMN'!P26=0,"",P$72*'salario real - UMN'!P26/'salario real - UMN'!P$72)</f>
        <v/>
      </c>
      <c r="Q26" s="345">
        <f>IF('salario real - UMN'!Q26=0,"",Q$72*'salario real - UMN'!Q26/'salario real - UMN'!Q$72)</f>
        <v>14.222375217675918</v>
      </c>
      <c r="R26" s="345" t="str">
        <f>IF('salario real - UMN'!R26=0,"",R$72*'salario real - UMN'!R26/'salario real - UMN'!R$72)</f>
        <v/>
      </c>
      <c r="S26" s="345" t="str">
        <f>IF('salario real - UMN'!S26=0,"",S$72*'salario real - UMN'!S26/'salario real - UMN'!S$72)</f>
        <v/>
      </c>
      <c r="T26" s="345" t="str">
        <f>IF('salario real - UMN'!T26=0,"",T$72*'salario real - UMN'!T26/'salario real - UMN'!T$72)</f>
        <v/>
      </c>
      <c r="U26" s="345" t="str">
        <f>IF('salario real - UMN'!U26=0,"",U$72*'salario real - UMN'!U26/'salario real - UMN'!U$72)</f>
        <v/>
      </c>
      <c r="V26" s="345" t="str">
        <f>IF('salario real - UMN'!V26=0,"",V$72*'salario real - UMN'!V26/'salario real - UMN'!V$72)</f>
        <v/>
      </c>
      <c r="W26" s="345" t="str">
        <f>IF('salario real - UMN'!W26=0,"",W$72*'salario real - UMN'!W26/'salario real - UMN'!W$72)</f>
        <v/>
      </c>
      <c r="X26" s="345" t="str">
        <f>IF('salario real - UMN'!X26=0,"",X$72*'salario real - UMN'!X26/'salario real - UMN'!X$72)</f>
        <v/>
      </c>
      <c r="Y26" s="345" t="str">
        <f>IF('salario real - UMN'!Y26=0,"",Y$72*'salario real - UMN'!Y26/'salario real - UMN'!Y$72)</f>
        <v/>
      </c>
      <c r="Z26" s="345" t="str">
        <f>IF('salario real - UMN'!Z26=0,"",Z$73*'salario real - UMN'!Z26/'salario real - UMN'!Z$73)</f>
        <v/>
      </c>
      <c r="AA26" s="345" t="str">
        <f>IF('salario real - UMN'!AA26=0,"",AA$72*'salario real - UMN'!AA26/'salario real - UMN'!AA$72)</f>
        <v/>
      </c>
      <c r="AB26" s="345" t="str">
        <f>IF('salario real - UMN'!AB26=0,"",AB$72*'salario real - UMN'!AB26/'salario real - UMN'!AB$72)</f>
        <v/>
      </c>
      <c r="AC26" s="345" t="str">
        <f>IF('salario real - UMN'!AC26=0,"",AC$72*'salario real - UMN'!AC26/'salario real - UMN'!AC$72)</f>
        <v/>
      </c>
      <c r="AD26" s="345" t="str">
        <f>IF('salario real - UMN'!AD26=0,"",AD$72*'salario real - UMN'!AD26/'salario real - UMN'!AD$72)</f>
        <v/>
      </c>
      <c r="AE26" s="345" t="str">
        <f>IF('salario real - UMN'!AE26=0,"",AE$72*'salario real - UMN'!AE26/'salario real - UMN'!AE$72)</f>
        <v/>
      </c>
      <c r="AF26" s="345" t="str">
        <f>IF('salario real - UMN'!AF26=0,"",AF$72*'salario real - UMN'!AF26/'salario real - UMN'!AF$72)</f>
        <v/>
      </c>
      <c r="AG26" s="345" t="str">
        <f>IF('salario real - UMN'!AG26=0,"",AG$72*'salario real - UMN'!AG26/'salario real - UMN'!AG$72)</f>
        <v/>
      </c>
      <c r="AH26" s="345" t="str">
        <f>IF('salario real - UMN'!AH26=0,"",AH$72*'salario real - UMN'!AH26/'salario real - UMN'!AH$72)</f>
        <v/>
      </c>
      <c r="AI26" s="345" t="str">
        <f>IF('salario real - UMN'!AI26=0,"",AI$72*'salario real - UMN'!AI26/'salario real - UMN'!AI$72)</f>
        <v/>
      </c>
    </row>
    <row r="27" spans="1:35" ht="14.3" x14ac:dyDescent="0.25">
      <c r="A27" s="344">
        <v>1960</v>
      </c>
      <c r="B27" s="345" t="str">
        <f>IF('salario real - UMN'!B27=0,"",B$72*'salario real - UMN'!B27/'salario real - UMN'!B$72)</f>
        <v/>
      </c>
      <c r="C27" s="345">
        <f>IF('salario real - UMN'!C27=0,"",C$72*'salario real - UMN'!C27/'salario real - UMN'!C$72)</f>
        <v>1003.2794051536549</v>
      </c>
      <c r="D27" s="345" t="str">
        <f>IF('salario real - UMN'!D27=0,"",D$72*'salario real - UMN'!D27/'salario real - UMN'!D$72)</f>
        <v/>
      </c>
      <c r="E27" s="345" t="str">
        <f>IF('salario real - UMN'!E27=0,"",E$72*'salario real - UMN'!E27/'salario real - UMN'!E$72)</f>
        <v/>
      </c>
      <c r="F27" s="345" t="str">
        <f>IF('salario real - UMN'!F27=0,"",F$72*'salario real - UMN'!F27/'salario real - UMN'!F$72)</f>
        <v/>
      </c>
      <c r="G27" s="345" t="str">
        <f>IF('salario real - UMN'!G27=0,"",G$72*'salario real - UMN'!G27/'salario real - UMN'!G$72)</f>
        <v/>
      </c>
      <c r="H27" s="345" t="str">
        <f>IF('salario real - UMN'!H27=0,"",H$72*'salario real - UMN'!H27/'salario real - UMN'!H$72)</f>
        <v/>
      </c>
      <c r="I27" s="345" t="str">
        <f>IF('salario real - UMN'!I27=0,"",I$72*'salario real - UMN'!I27/'salario real - UMN'!I$72)</f>
        <v/>
      </c>
      <c r="J27" s="345" t="str">
        <f>IF('salario real - UMN'!J27=0,"",J$72*'salario real - UMN'!J27/'salario real - UMN'!J$72)</f>
        <v/>
      </c>
      <c r="K27" s="345" t="str">
        <f>IF('salario real - UMN'!K27=0,"",K$72*'salario real - UMN'!K27/'salario real - UMN'!K$72)</f>
        <v/>
      </c>
      <c r="L27" s="345" t="str">
        <f>IF('salario real - UMN'!L27=0,"",L$72*'salario real - UMN'!L27/'salario real - UMN'!L$72)</f>
        <v/>
      </c>
      <c r="M27" s="345" t="str">
        <f>IF('salario real - UMN'!M27=0,"",M$72*'salario real - UMN'!M27/'salario real - UMN'!M$72)</f>
        <v/>
      </c>
      <c r="N27" s="345">
        <f>IF('salario real - UMN'!N27=0,"",N$72*'salario real - UMN'!N27/'salario real - UMN'!N$72)</f>
        <v>2982.8932758431888</v>
      </c>
      <c r="O27" s="345" t="str">
        <f>IF('salario real - UMN'!O27=0,"",O$72*'salario real - UMN'!O27/'salario real - UMN'!O$72)</f>
        <v/>
      </c>
      <c r="P27" s="345" t="str">
        <f>IF('salario real - UMN'!P27=0,"",P$72*'salario real - UMN'!P27/'salario real - UMN'!P$72)</f>
        <v/>
      </c>
      <c r="Q27" s="345">
        <f>IF('salario real - UMN'!Q27=0,"",Q$72*'salario real - UMN'!Q27/'salario real - UMN'!Q$72)</f>
        <v>14.755906509470755</v>
      </c>
      <c r="R27" s="345" t="str">
        <f>IF('salario real - UMN'!R27=0,"",R$72*'salario real - UMN'!R27/'salario real - UMN'!R$72)</f>
        <v/>
      </c>
      <c r="S27" s="345" t="str">
        <f>IF('salario real - UMN'!S27=0,"",S$72*'salario real - UMN'!S27/'salario real - UMN'!S$72)</f>
        <v/>
      </c>
      <c r="T27" s="345" t="str">
        <f>IF('salario real - UMN'!T27=0,"",T$72*'salario real - UMN'!T27/'salario real - UMN'!T$72)</f>
        <v/>
      </c>
      <c r="U27" s="345" t="str">
        <f>IF('salario real - UMN'!U27=0,"",U$72*'salario real - UMN'!U27/'salario real - UMN'!U$72)</f>
        <v/>
      </c>
      <c r="V27" s="345" t="str">
        <f>IF('salario real - UMN'!V27=0,"",V$72*'salario real - UMN'!V27/'salario real - UMN'!V$72)</f>
        <v/>
      </c>
      <c r="W27" s="345" t="str">
        <f>IF('salario real - UMN'!W27=0,"",W$72*'salario real - UMN'!W27/'salario real - UMN'!W$72)</f>
        <v/>
      </c>
      <c r="X27" s="345" t="str">
        <f>IF('salario real - UMN'!X27=0,"",X$72*'salario real - UMN'!X27/'salario real - UMN'!X$72)</f>
        <v/>
      </c>
      <c r="Y27" s="345" t="str">
        <f>IF('salario real - UMN'!Y27=0,"",Y$72*'salario real - UMN'!Y27/'salario real - UMN'!Y$72)</f>
        <v/>
      </c>
      <c r="Z27" s="345" t="str">
        <f>IF('salario real - UMN'!Z27=0,"",Z$73*'salario real - UMN'!Z27/'salario real - UMN'!Z$73)</f>
        <v/>
      </c>
      <c r="AA27" s="345" t="str">
        <f>IF('salario real - UMN'!AA27=0,"",AA$72*'salario real - UMN'!AA27/'salario real - UMN'!AA$72)</f>
        <v/>
      </c>
      <c r="AB27" s="345" t="str">
        <f>IF('salario real - UMN'!AB27=0,"",AB$72*'salario real - UMN'!AB27/'salario real - UMN'!AB$72)</f>
        <v/>
      </c>
      <c r="AC27" s="345" t="str">
        <f>IF('salario real - UMN'!AC27=0,"",AC$72*'salario real - UMN'!AC27/'salario real - UMN'!AC$72)</f>
        <v/>
      </c>
      <c r="AD27" s="345" t="str">
        <f>IF('salario real - UMN'!AD27=0,"",AD$72*'salario real - UMN'!AD27/'salario real - UMN'!AD$72)</f>
        <v/>
      </c>
      <c r="AE27" s="345" t="str">
        <f>IF('salario real - UMN'!AE27=0,"",AE$72*'salario real - UMN'!AE27/'salario real - UMN'!AE$72)</f>
        <v/>
      </c>
      <c r="AF27" s="345" t="str">
        <f>IF('salario real - UMN'!AF27=0,"",AF$72*'salario real - UMN'!AF27/'salario real - UMN'!AF$72)</f>
        <v/>
      </c>
      <c r="AG27" s="345" t="str">
        <f>IF('salario real - UMN'!AG27=0,"",AG$72*'salario real - UMN'!AG27/'salario real - UMN'!AG$72)</f>
        <v/>
      </c>
      <c r="AH27" s="345" t="str">
        <f>IF('salario real - UMN'!AH27=0,"",AH$72*'salario real - UMN'!AH27/'salario real - UMN'!AH$72)</f>
        <v/>
      </c>
      <c r="AI27" s="345" t="str">
        <f>IF('salario real - UMN'!AI27=0,"",AI$72*'salario real - UMN'!AI27/'salario real - UMN'!AI$72)</f>
        <v/>
      </c>
    </row>
    <row r="28" spans="1:35" ht="14.3" x14ac:dyDescent="0.25">
      <c r="A28" s="344">
        <v>1961</v>
      </c>
      <c r="B28" s="345" t="str">
        <f>IF('salario real - UMN'!B28=0,"",B$72*'salario real - UMN'!B28/'salario real - UMN'!B$72)</f>
        <v/>
      </c>
      <c r="C28" s="345">
        <f>IF('salario real - UMN'!C28=0,"",C$72*'salario real - UMN'!C28/'salario real - UMN'!C$72)</f>
        <v>1111.8047463953951</v>
      </c>
      <c r="D28" s="345" t="str">
        <f>IF('salario real - UMN'!D28=0,"",D$72*'salario real - UMN'!D28/'salario real - UMN'!D$72)</f>
        <v/>
      </c>
      <c r="E28" s="345" t="str">
        <f>IF('salario real - UMN'!E28=0,"",E$72*'salario real - UMN'!E28/'salario real - UMN'!E$72)</f>
        <v/>
      </c>
      <c r="F28" s="345" t="str">
        <f>IF('salario real - UMN'!F28=0,"",F$72*'salario real - UMN'!F28/'salario real - UMN'!F$72)</f>
        <v/>
      </c>
      <c r="G28" s="345" t="str">
        <f>IF('salario real - UMN'!G28=0,"",G$72*'salario real - UMN'!G28/'salario real - UMN'!G$72)</f>
        <v/>
      </c>
      <c r="H28" s="345" t="str">
        <f>IF('salario real - UMN'!H28=0,"",H$72*'salario real - UMN'!H28/'salario real - UMN'!H$72)</f>
        <v/>
      </c>
      <c r="I28" s="345" t="str">
        <f>IF('salario real - UMN'!I28=0,"",I$72*'salario real - UMN'!I28/'salario real - UMN'!I$72)</f>
        <v/>
      </c>
      <c r="J28" s="345" t="str">
        <f>IF('salario real - UMN'!J28=0,"",J$72*'salario real - UMN'!J28/'salario real - UMN'!J$72)</f>
        <v/>
      </c>
      <c r="K28" s="345" t="str">
        <f>IF('salario real - UMN'!K28=0,"",K$72*'salario real - UMN'!K28/'salario real - UMN'!K$72)</f>
        <v/>
      </c>
      <c r="L28" s="345" t="str">
        <f>IF('salario real - UMN'!L28=0,"",L$72*'salario real - UMN'!L28/'salario real - UMN'!L$72)</f>
        <v/>
      </c>
      <c r="M28" s="345" t="str">
        <f>IF('salario real - UMN'!M28=0,"",M$72*'salario real - UMN'!M28/'salario real - UMN'!M$72)</f>
        <v/>
      </c>
      <c r="N28" s="345">
        <f>IF('salario real - UMN'!N28=0,"",N$72*'salario real - UMN'!N28/'salario real - UMN'!N$72)</f>
        <v>3031.8848312956384</v>
      </c>
      <c r="O28" s="345" t="str">
        <f>IF('salario real - UMN'!O28=0,"",O$72*'salario real - UMN'!O28/'salario real - UMN'!O$72)</f>
        <v/>
      </c>
      <c r="P28" s="345" t="str">
        <f>IF('salario real - UMN'!P28=0,"",P$72*'salario real - UMN'!P28/'salario real - UMN'!P$72)</f>
        <v/>
      </c>
      <c r="Q28" s="345">
        <f>IF('salario real - UMN'!Q28=0,"",Q$72*'salario real - UMN'!Q28/'salario real - UMN'!Q$72)</f>
        <v>15.913881897009992</v>
      </c>
      <c r="R28" s="345" t="str">
        <f>IF('salario real - UMN'!R28=0,"",R$72*'salario real - UMN'!R28/'salario real - UMN'!R$72)</f>
        <v/>
      </c>
      <c r="S28" s="345" t="str">
        <f>IF('salario real - UMN'!S28=0,"",S$72*'salario real - UMN'!S28/'salario real - UMN'!S$72)</f>
        <v/>
      </c>
      <c r="T28" s="345" t="str">
        <f>IF('salario real - UMN'!T28=0,"",T$72*'salario real - UMN'!T28/'salario real - UMN'!T$72)</f>
        <v/>
      </c>
      <c r="U28" s="345" t="str">
        <f>IF('salario real - UMN'!U28=0,"",U$72*'salario real - UMN'!U28/'salario real - UMN'!U$72)</f>
        <v/>
      </c>
      <c r="V28" s="345" t="str">
        <f>IF('salario real - UMN'!V28=0,"",V$72*'salario real - UMN'!V28/'salario real - UMN'!V$72)</f>
        <v/>
      </c>
      <c r="W28" s="345" t="str">
        <f>IF('salario real - UMN'!W28=0,"",W$72*'salario real - UMN'!W28/'salario real - UMN'!W$72)</f>
        <v/>
      </c>
      <c r="X28" s="345" t="str">
        <f>IF('salario real - UMN'!X28=0,"",X$72*'salario real - UMN'!X28/'salario real - UMN'!X$72)</f>
        <v/>
      </c>
      <c r="Y28" s="345" t="str">
        <f>IF('salario real - UMN'!Y28=0,"",Y$72*'salario real - UMN'!Y28/'salario real - UMN'!Y$72)</f>
        <v/>
      </c>
      <c r="Z28" s="345" t="str">
        <f>IF('salario real - UMN'!Z28=0,"",Z$73*'salario real - UMN'!Z28/'salario real - UMN'!Z$73)</f>
        <v/>
      </c>
      <c r="AA28" s="345" t="str">
        <f>IF('salario real - UMN'!AA28=0,"",AA$72*'salario real - UMN'!AA28/'salario real - UMN'!AA$72)</f>
        <v/>
      </c>
      <c r="AB28" s="345" t="str">
        <f>IF('salario real - UMN'!AB28=0,"",AB$72*'salario real - UMN'!AB28/'salario real - UMN'!AB$72)</f>
        <v/>
      </c>
      <c r="AC28" s="345" t="str">
        <f>IF('salario real - UMN'!AC28=0,"",AC$72*'salario real - UMN'!AC28/'salario real - UMN'!AC$72)</f>
        <v/>
      </c>
      <c r="AD28" s="345" t="str">
        <f>IF('salario real - UMN'!AD28=0,"",AD$72*'salario real - UMN'!AD28/'salario real - UMN'!AD$72)</f>
        <v/>
      </c>
      <c r="AE28" s="345" t="str">
        <f>IF('salario real - UMN'!AE28=0,"",AE$72*'salario real - UMN'!AE28/'salario real - UMN'!AE$72)</f>
        <v/>
      </c>
      <c r="AF28" s="345" t="str">
        <f>IF('salario real - UMN'!AF28=0,"",AF$72*'salario real - UMN'!AF28/'salario real - UMN'!AF$72)</f>
        <v/>
      </c>
      <c r="AG28" s="345" t="str">
        <f>IF('salario real - UMN'!AG28=0,"",AG$72*'salario real - UMN'!AG28/'salario real - UMN'!AG$72)</f>
        <v/>
      </c>
      <c r="AH28" s="345" t="str">
        <f>IF('salario real - UMN'!AH28=0,"",AH$72*'salario real - UMN'!AH28/'salario real - UMN'!AH$72)</f>
        <v/>
      </c>
      <c r="AI28" s="345" t="str">
        <f>IF('salario real - UMN'!AI28=0,"",AI$72*'salario real - UMN'!AI28/'salario real - UMN'!AI$72)</f>
        <v/>
      </c>
    </row>
    <row r="29" spans="1:35" ht="14.3" x14ac:dyDescent="0.25">
      <c r="A29" s="344">
        <v>1962</v>
      </c>
      <c r="B29" s="345" t="str">
        <f>IF('salario real - UMN'!B29=0,"",B$72*'salario real - UMN'!B29/'salario real - UMN'!B$72)</f>
        <v/>
      </c>
      <c r="C29" s="345">
        <f>IF('salario real - UMN'!C29=0,"",C$72*'salario real - UMN'!C29/'salario real - UMN'!C$72)</f>
        <v>1115.9142425785731</v>
      </c>
      <c r="D29" s="345" t="str">
        <f>IF('salario real - UMN'!D29=0,"",D$72*'salario real - UMN'!D29/'salario real - UMN'!D$72)</f>
        <v/>
      </c>
      <c r="E29" s="345" t="str">
        <f>IF('salario real - UMN'!E29=0,"",E$72*'salario real - UMN'!E29/'salario real - UMN'!E$72)</f>
        <v/>
      </c>
      <c r="F29" s="345" t="str">
        <f>IF('salario real - UMN'!F29=0,"",F$72*'salario real - UMN'!F29/'salario real - UMN'!F$72)</f>
        <v/>
      </c>
      <c r="G29" s="345" t="str">
        <f>IF('salario real - UMN'!G29=0,"",G$72*'salario real - UMN'!G29/'salario real - UMN'!G$72)</f>
        <v/>
      </c>
      <c r="H29" s="345" t="str">
        <f>IF('salario real - UMN'!H29=0,"",H$72*'salario real - UMN'!H29/'salario real - UMN'!H$72)</f>
        <v/>
      </c>
      <c r="I29" s="345" t="str">
        <f>IF('salario real - UMN'!I29=0,"",I$72*'salario real - UMN'!I29/'salario real - UMN'!I$72)</f>
        <v/>
      </c>
      <c r="J29" s="345" t="str">
        <f>IF('salario real - UMN'!J29=0,"",J$72*'salario real - UMN'!J29/'salario real - UMN'!J$72)</f>
        <v/>
      </c>
      <c r="K29" s="345" t="str">
        <f>IF('salario real - UMN'!K29=0,"",K$72*'salario real - UMN'!K29/'salario real - UMN'!K$72)</f>
        <v/>
      </c>
      <c r="L29" s="345" t="str">
        <f>IF('salario real - UMN'!L29=0,"",L$72*'salario real - UMN'!L29/'salario real - UMN'!L$72)</f>
        <v/>
      </c>
      <c r="M29" s="345" t="str">
        <f>IF('salario real - UMN'!M29=0,"",M$72*'salario real - UMN'!M29/'salario real - UMN'!M$72)</f>
        <v/>
      </c>
      <c r="N29" s="345">
        <f>IF('salario real - UMN'!N29=0,"",N$72*'salario real - UMN'!N29/'salario real - UMN'!N$72)</f>
        <v>3122.1368534803632</v>
      </c>
      <c r="O29" s="345" t="str">
        <f>IF('salario real - UMN'!O29=0,"",O$72*'salario real - UMN'!O29/'salario real - UMN'!O$72)</f>
        <v/>
      </c>
      <c r="P29" s="345" t="str">
        <f>IF('salario real - UMN'!P29=0,"",P$72*'salario real - UMN'!P29/'salario real - UMN'!P$72)</f>
        <v/>
      </c>
      <c r="Q29" s="345">
        <f>IF('salario real - UMN'!Q29=0,"",Q$72*'salario real - UMN'!Q29/'salario real - UMN'!Q$72)</f>
        <v>16.734994701854855</v>
      </c>
      <c r="R29" s="345" t="str">
        <f>IF('salario real - UMN'!R29=0,"",R$72*'salario real - UMN'!R29/'salario real - UMN'!R$72)</f>
        <v/>
      </c>
      <c r="S29" s="345" t="str">
        <f>IF('salario real - UMN'!S29=0,"",S$72*'salario real - UMN'!S29/'salario real - UMN'!S$72)</f>
        <v/>
      </c>
      <c r="T29" s="345" t="str">
        <f>IF('salario real - UMN'!T29=0,"",T$72*'salario real - UMN'!T29/'salario real - UMN'!T$72)</f>
        <v/>
      </c>
      <c r="U29" s="345" t="str">
        <f>IF('salario real - UMN'!U29=0,"",U$72*'salario real - UMN'!U29/'salario real - UMN'!U$72)</f>
        <v/>
      </c>
      <c r="V29" s="345" t="str">
        <f>IF('salario real - UMN'!V29=0,"",V$72*'salario real - UMN'!V29/'salario real - UMN'!V$72)</f>
        <v/>
      </c>
      <c r="W29" s="345" t="str">
        <f>IF('salario real - UMN'!W29=0,"",W$72*'salario real - UMN'!W29/'salario real - UMN'!W$72)</f>
        <v/>
      </c>
      <c r="X29" s="345" t="str">
        <f>IF('salario real - UMN'!X29=0,"",X$72*'salario real - UMN'!X29/'salario real - UMN'!X$72)</f>
        <v/>
      </c>
      <c r="Y29" s="345" t="str">
        <f>IF('salario real - UMN'!Y29=0,"",Y$72*'salario real - UMN'!Y29/'salario real - UMN'!Y$72)</f>
        <v/>
      </c>
      <c r="Z29" s="345" t="str">
        <f>IF('salario real - UMN'!Z29=0,"",Z$73*'salario real - UMN'!Z29/'salario real - UMN'!Z$73)</f>
        <v/>
      </c>
      <c r="AA29" s="345" t="str">
        <f>IF('salario real - UMN'!AA29=0,"",AA$72*'salario real - UMN'!AA29/'salario real - UMN'!AA$72)</f>
        <v/>
      </c>
      <c r="AB29" s="345" t="str">
        <f>IF('salario real - UMN'!AB29=0,"",AB$72*'salario real - UMN'!AB29/'salario real - UMN'!AB$72)</f>
        <v/>
      </c>
      <c r="AC29" s="345" t="str">
        <f>IF('salario real - UMN'!AC29=0,"",AC$72*'salario real - UMN'!AC29/'salario real - UMN'!AC$72)</f>
        <v/>
      </c>
      <c r="AD29" s="345" t="str">
        <f>IF('salario real - UMN'!AD29=0,"",AD$72*'salario real - UMN'!AD29/'salario real - UMN'!AD$72)</f>
        <v/>
      </c>
      <c r="AE29" s="345" t="str">
        <f>IF('salario real - UMN'!AE29=0,"",AE$72*'salario real - UMN'!AE29/'salario real - UMN'!AE$72)</f>
        <v/>
      </c>
      <c r="AF29" s="345" t="str">
        <f>IF('salario real - UMN'!AF29=0,"",AF$72*'salario real - UMN'!AF29/'salario real - UMN'!AF$72)</f>
        <v/>
      </c>
      <c r="AG29" s="345" t="str">
        <f>IF('salario real - UMN'!AG29=0,"",AG$72*'salario real - UMN'!AG29/'salario real - UMN'!AG$72)</f>
        <v/>
      </c>
      <c r="AH29" s="345" t="str">
        <f>IF('salario real - UMN'!AH29=0,"",AH$72*'salario real - UMN'!AH29/'salario real - UMN'!AH$72)</f>
        <v/>
      </c>
      <c r="AI29" s="345" t="str">
        <f>IF('salario real - UMN'!AI29=0,"",AI$72*'salario real - UMN'!AI29/'salario real - UMN'!AI$72)</f>
        <v/>
      </c>
    </row>
    <row r="30" spans="1:35" ht="14.3" x14ac:dyDescent="0.25">
      <c r="A30" s="344">
        <v>1963</v>
      </c>
      <c r="B30" s="345" t="str">
        <f>IF('salario real - UMN'!B30=0,"",B$72*'salario real - UMN'!B30/'salario real - UMN'!B$72)</f>
        <v/>
      </c>
      <c r="C30" s="345">
        <f>IF('salario real - UMN'!C30=0,"",C$72*'salario real - UMN'!C30/'salario real - UMN'!C$72)</f>
        <v>1106.6948770221711</v>
      </c>
      <c r="D30" s="345" t="str">
        <f>IF('salario real - UMN'!D30=0,"",D$72*'salario real - UMN'!D30/'salario real - UMN'!D$72)</f>
        <v/>
      </c>
      <c r="E30" s="345" t="str">
        <f>IF('salario real - UMN'!E30=0,"",E$72*'salario real - UMN'!E30/'salario real - UMN'!E$72)</f>
        <v/>
      </c>
      <c r="F30" s="345" t="str">
        <f>IF('salario real - UMN'!F30=0,"",F$72*'salario real - UMN'!F30/'salario real - UMN'!F$72)</f>
        <v/>
      </c>
      <c r="G30" s="345" t="str">
        <f>IF('salario real - UMN'!G30=0,"",G$72*'salario real - UMN'!G30/'salario real - UMN'!G$72)</f>
        <v/>
      </c>
      <c r="H30" s="345" t="str">
        <f>IF('salario real - UMN'!H30=0,"",H$72*'salario real - UMN'!H30/'salario real - UMN'!H$72)</f>
        <v/>
      </c>
      <c r="I30" s="345" t="str">
        <f>IF('salario real - UMN'!I30=0,"",I$72*'salario real - UMN'!I30/'salario real - UMN'!I$72)</f>
        <v/>
      </c>
      <c r="J30" s="345" t="str">
        <f>IF('salario real - UMN'!J30=0,"",J$72*'salario real - UMN'!J30/'salario real - UMN'!J$72)</f>
        <v/>
      </c>
      <c r="K30" s="345" t="str">
        <f>IF('salario real - UMN'!K30=0,"",K$72*'salario real - UMN'!K30/'salario real - UMN'!K$72)</f>
        <v/>
      </c>
      <c r="L30" s="345" t="str">
        <f>IF('salario real - UMN'!L30=0,"",L$72*'salario real - UMN'!L30/'salario real - UMN'!L$72)</f>
        <v/>
      </c>
      <c r="M30" s="345" t="str">
        <f>IF('salario real - UMN'!M30=0,"",M$72*'salario real - UMN'!M30/'salario real - UMN'!M$72)</f>
        <v/>
      </c>
      <c r="N30" s="345">
        <f>IF('salario real - UMN'!N30=0,"",N$72*'salario real - UMN'!N30/'salario real - UMN'!N$72)</f>
        <v>3201.2668754317588</v>
      </c>
      <c r="O30" s="345" t="str">
        <f>IF('salario real - UMN'!O30=0,"",O$72*'salario real - UMN'!O30/'salario real - UMN'!O$72)</f>
        <v/>
      </c>
      <c r="P30" s="345" t="str">
        <f>IF('salario real - UMN'!P30=0,"",P$72*'salario real - UMN'!P30/'salario real - UMN'!P$72)</f>
        <v/>
      </c>
      <c r="Q30" s="345">
        <f>IF('salario real - UMN'!Q30=0,"",Q$72*'salario real - UMN'!Q30/'salario real - UMN'!Q$72)</f>
        <v>17.640231666489651</v>
      </c>
      <c r="R30" s="345" t="str">
        <f>IF('salario real - UMN'!R30=0,"",R$72*'salario real - UMN'!R30/'salario real - UMN'!R$72)</f>
        <v/>
      </c>
      <c r="S30" s="345" t="str">
        <f>IF('salario real - UMN'!S30=0,"",S$72*'salario real - UMN'!S30/'salario real - UMN'!S$72)</f>
        <v/>
      </c>
      <c r="T30" s="345" t="str">
        <f>IF('salario real - UMN'!T30=0,"",T$72*'salario real - UMN'!T30/'salario real - UMN'!T$72)</f>
        <v/>
      </c>
      <c r="U30" s="345" t="str">
        <f>IF('salario real - UMN'!U30=0,"",U$72*'salario real - UMN'!U30/'salario real - UMN'!U$72)</f>
        <v/>
      </c>
      <c r="V30" s="345" t="str">
        <f>IF('salario real - UMN'!V30=0,"",V$72*'salario real - UMN'!V30/'salario real - UMN'!V$72)</f>
        <v/>
      </c>
      <c r="W30" s="345" t="str">
        <f>IF('salario real - UMN'!W30=0,"",W$72*'salario real - UMN'!W30/'salario real - UMN'!W$72)</f>
        <v/>
      </c>
      <c r="X30" s="345" t="str">
        <f>IF('salario real - UMN'!X30=0,"",X$72*'salario real - UMN'!X30/'salario real - UMN'!X$72)</f>
        <v/>
      </c>
      <c r="Y30" s="345" t="str">
        <f>IF('salario real - UMN'!Y30=0,"",Y$72*'salario real - UMN'!Y30/'salario real - UMN'!Y$72)</f>
        <v/>
      </c>
      <c r="Z30" s="345" t="str">
        <f>IF('salario real - UMN'!Z30=0,"",Z$73*'salario real - UMN'!Z30/'salario real - UMN'!Z$73)</f>
        <v/>
      </c>
      <c r="AA30" s="345" t="str">
        <f>IF('salario real - UMN'!AA30=0,"",AA$72*'salario real - UMN'!AA30/'salario real - UMN'!AA$72)</f>
        <v/>
      </c>
      <c r="AB30" s="345" t="str">
        <f>IF('salario real - UMN'!AB30=0,"",AB$72*'salario real - UMN'!AB30/'salario real - UMN'!AB$72)</f>
        <v/>
      </c>
      <c r="AC30" s="345" t="str">
        <f>IF('salario real - UMN'!AC30=0,"",AC$72*'salario real - UMN'!AC30/'salario real - UMN'!AC$72)</f>
        <v/>
      </c>
      <c r="AD30" s="345" t="str">
        <f>IF('salario real - UMN'!AD30=0,"",AD$72*'salario real - UMN'!AD30/'salario real - UMN'!AD$72)</f>
        <v/>
      </c>
      <c r="AE30" s="345" t="str">
        <f>IF('salario real - UMN'!AE30=0,"",AE$72*'salario real - UMN'!AE30/'salario real - UMN'!AE$72)</f>
        <v/>
      </c>
      <c r="AF30" s="345" t="str">
        <f>IF('salario real - UMN'!AF30=0,"",AF$72*'salario real - UMN'!AF30/'salario real - UMN'!AF$72)</f>
        <v/>
      </c>
      <c r="AG30" s="345" t="str">
        <f>IF('salario real - UMN'!AG30=0,"",AG$72*'salario real - UMN'!AG30/'salario real - UMN'!AG$72)</f>
        <v/>
      </c>
      <c r="AH30" s="345" t="str">
        <f>IF('salario real - UMN'!AH30=0,"",AH$72*'salario real - UMN'!AH30/'salario real - UMN'!AH$72)</f>
        <v/>
      </c>
      <c r="AI30" s="345" t="str">
        <f>IF('salario real - UMN'!AI30=0,"",AI$72*'salario real - UMN'!AI30/'salario real - UMN'!AI$72)</f>
        <v/>
      </c>
    </row>
    <row r="31" spans="1:35" ht="14.3" x14ac:dyDescent="0.25">
      <c r="A31" s="344">
        <v>1964</v>
      </c>
      <c r="B31" s="345" t="str">
        <f>IF('salario real - UMN'!B31=0,"",B$72*'salario real - UMN'!B31/'salario real - UMN'!B$72)</f>
        <v/>
      </c>
      <c r="C31" s="345">
        <f>IF('salario real - UMN'!C31=0,"",C$72*'salario real - UMN'!C31/'salario real - UMN'!C$72)</f>
        <v>1227.6837149774685</v>
      </c>
      <c r="D31" s="345">
        <f>IF('salario real - UMN'!D31=0,"",D$72*'salario real - UMN'!D31/'salario real - UMN'!D$72)</f>
        <v>1877.5975779408723</v>
      </c>
      <c r="E31" s="345" t="str">
        <f>IF('salario real - UMN'!E31=0,"",E$72*'salario real - UMN'!E31/'salario real - UMN'!E$72)</f>
        <v/>
      </c>
      <c r="F31" s="345" t="str">
        <f>IF('salario real - UMN'!F31=0,"",F$72*'salario real - UMN'!F31/'salario real - UMN'!F$72)</f>
        <v/>
      </c>
      <c r="G31" s="345" t="str">
        <f>IF('salario real - UMN'!G31=0,"",G$72*'salario real - UMN'!G31/'salario real - UMN'!G$72)</f>
        <v/>
      </c>
      <c r="H31" s="345" t="str">
        <f>IF('salario real - UMN'!H31=0,"",H$72*'salario real - UMN'!H31/'salario real - UMN'!H$72)</f>
        <v/>
      </c>
      <c r="I31" s="345" t="str">
        <f>IF('salario real - UMN'!I31=0,"",I$72*'salario real - UMN'!I31/'salario real - UMN'!I$72)</f>
        <v/>
      </c>
      <c r="J31" s="345" t="str">
        <f>IF('salario real - UMN'!J31=0,"",J$72*'salario real - UMN'!J31/'salario real - UMN'!J$72)</f>
        <v/>
      </c>
      <c r="K31" s="345" t="str">
        <f>IF('salario real - UMN'!K31=0,"",K$72*'salario real - UMN'!K31/'salario real - UMN'!K$72)</f>
        <v/>
      </c>
      <c r="L31" s="345" t="str">
        <f>IF('salario real - UMN'!L31=0,"",L$72*'salario real - UMN'!L31/'salario real - UMN'!L$72)</f>
        <v/>
      </c>
      <c r="M31" s="345" t="str">
        <f>IF('salario real - UMN'!M31=0,"",M$72*'salario real - UMN'!M31/'salario real - UMN'!M$72)</f>
        <v/>
      </c>
      <c r="N31" s="345">
        <f>IF('salario real - UMN'!N31=0,"",N$72*'salario real - UMN'!N31/'salario real - UMN'!N$72)</f>
        <v>3308.1505072598461</v>
      </c>
      <c r="O31" s="345" t="str">
        <f>IF('salario real - UMN'!O31=0,"",O$72*'salario real - UMN'!O31/'salario real - UMN'!O$72)</f>
        <v/>
      </c>
      <c r="P31" s="345" t="str">
        <f>IF('salario real - UMN'!P31=0,"",P$72*'salario real - UMN'!P31/'salario real - UMN'!P$72)</f>
        <v/>
      </c>
      <c r="Q31" s="345">
        <f>IF('salario real - UMN'!Q31=0,"",Q$72*'salario real - UMN'!Q31/'salario real - UMN'!Q$72)</f>
        <v>18.452323733491312</v>
      </c>
      <c r="R31" s="345" t="str">
        <f>IF('salario real - UMN'!R31=0,"",R$72*'salario real - UMN'!R31/'salario real - UMN'!R$72)</f>
        <v/>
      </c>
      <c r="S31" s="345" t="str">
        <f>IF('salario real - UMN'!S31=0,"",S$72*'salario real - UMN'!S31/'salario real - UMN'!S$72)</f>
        <v/>
      </c>
      <c r="T31" s="345" t="str">
        <f>IF('salario real - UMN'!T31=0,"",T$72*'salario real - UMN'!T31/'salario real - UMN'!T$72)</f>
        <v/>
      </c>
      <c r="U31" s="345" t="str">
        <f>IF('salario real - UMN'!U31=0,"",U$72*'salario real - UMN'!U31/'salario real - UMN'!U$72)</f>
        <v/>
      </c>
      <c r="V31" s="345" t="str">
        <f>IF('salario real - UMN'!V31=0,"",V$72*'salario real - UMN'!V31/'salario real - UMN'!V$72)</f>
        <v/>
      </c>
      <c r="W31" s="345" t="str">
        <f>IF('salario real - UMN'!W31=0,"",W$72*'salario real - UMN'!W31/'salario real - UMN'!W$72)</f>
        <v/>
      </c>
      <c r="X31" s="345" t="str">
        <f>IF('salario real - UMN'!X31=0,"",X$72*'salario real - UMN'!X31/'salario real - UMN'!X$72)</f>
        <v/>
      </c>
      <c r="Y31" s="345" t="str">
        <f>IF('salario real - UMN'!Y31=0,"",Y$72*'salario real - UMN'!Y31/'salario real - UMN'!Y$72)</f>
        <v/>
      </c>
      <c r="Z31" s="345" t="str">
        <f>IF('salario real - UMN'!Z31=0,"",Z$73*'salario real - UMN'!Z31/'salario real - UMN'!Z$73)</f>
        <v/>
      </c>
      <c r="AA31" s="345" t="str">
        <f>IF('salario real - UMN'!AA31=0,"",AA$72*'salario real - UMN'!AA31/'salario real - UMN'!AA$72)</f>
        <v/>
      </c>
      <c r="AB31" s="345" t="str">
        <f>IF('salario real - UMN'!AB31=0,"",AB$72*'salario real - UMN'!AB31/'salario real - UMN'!AB$72)</f>
        <v/>
      </c>
      <c r="AC31" s="345" t="str">
        <f>IF('salario real - UMN'!AC31=0,"",AC$72*'salario real - UMN'!AC31/'salario real - UMN'!AC$72)</f>
        <v/>
      </c>
      <c r="AD31" s="345" t="str">
        <f>IF('salario real - UMN'!AD31=0,"",AD$72*'salario real - UMN'!AD31/'salario real - UMN'!AD$72)</f>
        <v/>
      </c>
      <c r="AE31" s="345" t="str">
        <f>IF('salario real - UMN'!AE31=0,"",AE$72*'salario real - UMN'!AE31/'salario real - UMN'!AE$72)</f>
        <v/>
      </c>
      <c r="AF31" s="345" t="str">
        <f>IF('salario real - UMN'!AF31=0,"",AF$72*'salario real - UMN'!AF31/'salario real - UMN'!AF$72)</f>
        <v/>
      </c>
      <c r="AG31" s="345" t="str">
        <f>IF('salario real - UMN'!AG31=0,"",AG$72*'salario real - UMN'!AG31/'salario real - UMN'!AG$72)</f>
        <v/>
      </c>
      <c r="AH31" s="345" t="str">
        <f>IF('salario real - UMN'!AH31=0,"",AH$72*'salario real - UMN'!AH31/'salario real - UMN'!AH$72)</f>
        <v/>
      </c>
      <c r="AI31" s="345" t="str">
        <f>IF('salario real - UMN'!AI31=0,"",AI$72*'salario real - UMN'!AI31/'salario real - UMN'!AI$72)</f>
        <v/>
      </c>
    </row>
    <row r="32" spans="1:35" ht="14.3" x14ac:dyDescent="0.25">
      <c r="A32" s="344">
        <v>1965</v>
      </c>
      <c r="B32" s="345" t="str">
        <f>IF('salario real - UMN'!B32=0,"",B$72*'salario real - UMN'!B32/'salario real - UMN'!B$72)</f>
        <v/>
      </c>
      <c r="C32" s="345">
        <f>IF('salario real - UMN'!C32=0,"",C$72*'salario real - UMN'!C32/'salario real - UMN'!C$72)</f>
        <v>1353.0827297618061</v>
      </c>
      <c r="D32" s="345">
        <f>IF('salario real - UMN'!D32=0,"",D$72*'salario real - UMN'!D32/'salario real - UMN'!D$72)</f>
        <v>1898.2061546542486</v>
      </c>
      <c r="E32" s="345" t="str">
        <f>IF('salario real - UMN'!E32=0,"",E$72*'salario real - UMN'!E32/'salario real - UMN'!E$72)</f>
        <v/>
      </c>
      <c r="F32" s="345" t="str">
        <f>IF('salario real - UMN'!F32=0,"",F$72*'salario real - UMN'!F32/'salario real - UMN'!F$72)</f>
        <v/>
      </c>
      <c r="G32" s="345" t="str">
        <f>IF('salario real - UMN'!G32=0,"",G$72*'salario real - UMN'!G32/'salario real - UMN'!G$72)</f>
        <v/>
      </c>
      <c r="H32" s="345" t="str">
        <f>IF('salario real - UMN'!H32=0,"",H$72*'salario real - UMN'!H32/'salario real - UMN'!H$72)</f>
        <v/>
      </c>
      <c r="I32" s="345" t="str">
        <f>IF('salario real - UMN'!I32=0,"",I$72*'salario real - UMN'!I32/'salario real - UMN'!I$72)</f>
        <v/>
      </c>
      <c r="J32" s="345" t="str">
        <f>IF('salario real - UMN'!J32=0,"",J$72*'salario real - UMN'!J32/'salario real - UMN'!J$72)</f>
        <v/>
      </c>
      <c r="K32" s="345" t="str">
        <f>IF('salario real - UMN'!K32=0,"",K$72*'salario real - UMN'!K32/'salario real - UMN'!K$72)</f>
        <v/>
      </c>
      <c r="L32" s="345" t="str">
        <f>IF('salario real - UMN'!L32=0,"",L$72*'salario real - UMN'!L32/'salario real - UMN'!L$72)</f>
        <v/>
      </c>
      <c r="M32" s="345" t="str">
        <f>IF('salario real - UMN'!M32=0,"",M$72*'salario real - UMN'!M32/'salario real - UMN'!M$72)</f>
        <v/>
      </c>
      <c r="N32" s="345">
        <f>IF('salario real - UMN'!N32=0,"",N$72*'salario real - UMN'!N32/'salario real - UMN'!N$72)</f>
        <v>3389.9061068026776</v>
      </c>
      <c r="O32" s="345" t="str">
        <f>IF('salario real - UMN'!O32=0,"",O$72*'salario real - UMN'!O32/'salario real - UMN'!O$72)</f>
        <v/>
      </c>
      <c r="P32" s="345" t="str">
        <f>IF('salario real - UMN'!P32=0,"",P$72*'salario real - UMN'!P32/'salario real - UMN'!P$72)</f>
        <v/>
      </c>
      <c r="Q32" s="345">
        <f>IF('salario real - UMN'!Q32=0,"",Q$72*'salario real - UMN'!Q32/'salario real - UMN'!Q$72)</f>
        <v>19.067765890163137</v>
      </c>
      <c r="R32" s="345" t="str">
        <f>IF('salario real - UMN'!R32=0,"",R$72*'salario real - UMN'!R32/'salario real - UMN'!R$72)</f>
        <v/>
      </c>
      <c r="S32" s="345" t="str">
        <f>IF('salario real - UMN'!S32=0,"",S$72*'salario real - UMN'!S32/'salario real - UMN'!S$72)</f>
        <v/>
      </c>
      <c r="T32" s="345" t="str">
        <f>IF('salario real - UMN'!T32=0,"",T$72*'salario real - UMN'!T32/'salario real - UMN'!T$72)</f>
        <v/>
      </c>
      <c r="U32" s="345" t="str">
        <f>IF('salario real - UMN'!U32=0,"",U$72*'salario real - UMN'!U32/'salario real - UMN'!U$72)</f>
        <v/>
      </c>
      <c r="V32" s="345" t="str">
        <f>IF('salario real - UMN'!V32=0,"",V$72*'salario real - UMN'!V32/'salario real - UMN'!V$72)</f>
        <v/>
      </c>
      <c r="W32" s="345" t="str">
        <f>IF('salario real - UMN'!W32=0,"",W$72*'salario real - UMN'!W32/'salario real - UMN'!W$72)</f>
        <v/>
      </c>
      <c r="X32" s="345" t="str">
        <f>IF('salario real - UMN'!X32=0,"",X$72*'salario real - UMN'!X32/'salario real - UMN'!X$72)</f>
        <v/>
      </c>
      <c r="Y32" s="345" t="str">
        <f>IF('salario real - UMN'!Y32=0,"",Y$72*'salario real - UMN'!Y32/'salario real - UMN'!Y$72)</f>
        <v/>
      </c>
      <c r="Z32" s="345" t="str">
        <f>IF('salario real - UMN'!Z32=0,"",Z$73*'salario real - UMN'!Z32/'salario real - UMN'!Z$73)</f>
        <v/>
      </c>
      <c r="AA32" s="345" t="str">
        <f>IF('salario real - UMN'!AA32=0,"",AA$72*'salario real - UMN'!AA32/'salario real - UMN'!AA$72)</f>
        <v/>
      </c>
      <c r="AB32" s="345" t="str">
        <f>IF('salario real - UMN'!AB32=0,"",AB$72*'salario real - UMN'!AB32/'salario real - UMN'!AB$72)</f>
        <v/>
      </c>
      <c r="AC32" s="345" t="str">
        <f>IF('salario real - UMN'!AC32=0,"",AC$72*'salario real - UMN'!AC32/'salario real - UMN'!AC$72)</f>
        <v/>
      </c>
      <c r="AD32" s="345" t="str">
        <f>IF('salario real - UMN'!AD32=0,"",AD$72*'salario real - UMN'!AD32/'salario real - UMN'!AD$72)</f>
        <v/>
      </c>
      <c r="AE32" s="345" t="str">
        <f>IF('salario real - UMN'!AE32=0,"",AE$72*'salario real - UMN'!AE32/'salario real - UMN'!AE$72)</f>
        <v/>
      </c>
      <c r="AF32" s="345" t="str">
        <f>IF('salario real - UMN'!AF32=0,"",AF$72*'salario real - UMN'!AF32/'salario real - UMN'!AF$72)</f>
        <v/>
      </c>
      <c r="AG32" s="345" t="str">
        <f>IF('salario real - UMN'!AG32=0,"",AG$72*'salario real - UMN'!AG32/'salario real - UMN'!AG$72)</f>
        <v/>
      </c>
      <c r="AH32" s="345" t="str">
        <f>IF('salario real - UMN'!AH32=0,"",AH$72*'salario real - UMN'!AH32/'salario real - UMN'!AH$72)</f>
        <v/>
      </c>
      <c r="AI32" s="345" t="str">
        <f>IF('salario real - UMN'!AI32=0,"",AI$72*'salario real - UMN'!AI32/'salario real - UMN'!AI$72)</f>
        <v/>
      </c>
    </row>
    <row r="33" spans="1:35" ht="14.3" x14ac:dyDescent="0.25">
      <c r="A33" s="344">
        <v>1966</v>
      </c>
      <c r="B33" s="345" t="str">
        <f>IF('salario real - UMN'!B33=0,"",B$72*'salario real - UMN'!B33/'salario real - UMN'!B$72)</f>
        <v/>
      </c>
      <c r="C33" s="345">
        <f>IF('salario real - UMN'!C33=0,"",C$72*'salario real - UMN'!C33/'salario real - UMN'!C$72)</f>
        <v>1367.586493719808</v>
      </c>
      <c r="D33" s="345">
        <f>IF('salario real - UMN'!D33=0,"",D$72*'salario real - UMN'!D33/'salario real - UMN'!D$72)</f>
        <v>1918.5785394701236</v>
      </c>
      <c r="E33" s="345" t="str">
        <f>IF('salario real - UMN'!E33=0,"",E$72*'salario real - UMN'!E33/'salario real - UMN'!E$72)</f>
        <v/>
      </c>
      <c r="F33" s="345" t="str">
        <f>IF('salario real - UMN'!F33=0,"",F$72*'salario real - UMN'!F33/'salario real - UMN'!F$72)</f>
        <v/>
      </c>
      <c r="G33" s="345" t="str">
        <f>IF('salario real - UMN'!G33=0,"",G$72*'salario real - UMN'!G33/'salario real - UMN'!G$72)</f>
        <v/>
      </c>
      <c r="H33" s="345" t="str">
        <f>IF('salario real - UMN'!H33=0,"",H$72*'salario real - UMN'!H33/'salario real - UMN'!H$72)</f>
        <v/>
      </c>
      <c r="I33" s="345" t="str">
        <f>IF('salario real - UMN'!I33=0,"",I$72*'salario real - UMN'!I33/'salario real - UMN'!I$72)</f>
        <v/>
      </c>
      <c r="J33" s="345" t="str">
        <f>IF('salario real - UMN'!J33=0,"",J$72*'salario real - UMN'!J33/'salario real - UMN'!J$72)</f>
        <v/>
      </c>
      <c r="K33" s="345" t="str">
        <f>IF('salario real - UMN'!K33=0,"",K$72*'salario real - UMN'!K33/'salario real - UMN'!K$72)</f>
        <v/>
      </c>
      <c r="L33" s="345" t="str">
        <f>IF('salario real - UMN'!L33=0,"",L$72*'salario real - UMN'!L33/'salario real - UMN'!L$72)</f>
        <v/>
      </c>
      <c r="M33" s="345" t="str">
        <f>IF('salario real - UMN'!M33=0,"",M$72*'salario real - UMN'!M33/'salario real - UMN'!M$72)</f>
        <v/>
      </c>
      <c r="N33" s="345">
        <f>IF('salario real - UMN'!N33=0,"",N$72*'salario real - UMN'!N33/'salario real - UMN'!N$72)</f>
        <v>3456.8391666959515</v>
      </c>
      <c r="O33" s="345" t="str">
        <f>IF('salario real - UMN'!O33=0,"",O$72*'salario real - UMN'!O33/'salario real - UMN'!O$72)</f>
        <v/>
      </c>
      <c r="P33" s="345" t="str">
        <f>IF('salario real - UMN'!P33=0,"",P$72*'salario real - UMN'!P33/'salario real - UMN'!P$72)</f>
        <v/>
      </c>
      <c r="Q33" s="345">
        <f>IF('salario real - UMN'!Q33=0,"",Q$72*'salario real - UMN'!Q33/'salario real - UMN'!Q$72)</f>
        <v>19.701835428214238</v>
      </c>
      <c r="R33" s="345" t="str">
        <f>IF('salario real - UMN'!R33=0,"",R$72*'salario real - UMN'!R33/'salario real - UMN'!R$72)</f>
        <v/>
      </c>
      <c r="S33" s="345" t="str">
        <f>IF('salario real - UMN'!S33=0,"",S$72*'salario real - UMN'!S33/'salario real - UMN'!S$72)</f>
        <v/>
      </c>
      <c r="T33" s="345" t="str">
        <f>IF('salario real - UMN'!T33=0,"",T$72*'salario real - UMN'!T33/'salario real - UMN'!T$72)</f>
        <v/>
      </c>
      <c r="U33" s="345" t="str">
        <f>IF('salario real - UMN'!U33=0,"",U$72*'salario real - UMN'!U33/'salario real - UMN'!U$72)</f>
        <v/>
      </c>
      <c r="V33" s="345" t="str">
        <f>IF('salario real - UMN'!V33=0,"",V$72*'salario real - UMN'!V33/'salario real - UMN'!V$72)</f>
        <v/>
      </c>
      <c r="W33" s="345" t="str">
        <f>IF('salario real - UMN'!W33=0,"",W$72*'salario real - UMN'!W33/'salario real - UMN'!W$72)</f>
        <v/>
      </c>
      <c r="X33" s="345" t="str">
        <f>IF('salario real - UMN'!X33=0,"",X$72*'salario real - UMN'!X33/'salario real - UMN'!X$72)</f>
        <v/>
      </c>
      <c r="Y33" s="345" t="str">
        <f>IF('salario real - UMN'!Y33=0,"",Y$72*'salario real - UMN'!Y33/'salario real - UMN'!Y$72)</f>
        <v/>
      </c>
      <c r="Z33" s="345" t="str">
        <f>IF('salario real - UMN'!Z33=0,"",Z$73*'salario real - UMN'!Z33/'salario real - UMN'!Z$73)</f>
        <v/>
      </c>
      <c r="AA33" s="345" t="str">
        <f>IF('salario real - UMN'!AA33=0,"",AA$72*'salario real - UMN'!AA33/'salario real - UMN'!AA$72)</f>
        <v/>
      </c>
      <c r="AB33" s="345" t="str">
        <f>IF('salario real - UMN'!AB33=0,"",AB$72*'salario real - UMN'!AB33/'salario real - UMN'!AB$72)</f>
        <v/>
      </c>
      <c r="AC33" s="345" t="str">
        <f>IF('salario real - UMN'!AC33=0,"",AC$72*'salario real - UMN'!AC33/'salario real - UMN'!AC$72)</f>
        <v/>
      </c>
      <c r="AD33" s="345" t="str">
        <f>IF('salario real - UMN'!AD33=0,"",AD$72*'salario real - UMN'!AD33/'salario real - UMN'!AD$72)</f>
        <v/>
      </c>
      <c r="AE33" s="345" t="str">
        <f>IF('salario real - UMN'!AE33=0,"",AE$72*'salario real - UMN'!AE33/'salario real - UMN'!AE$72)</f>
        <v/>
      </c>
      <c r="AF33" s="345" t="str">
        <f>IF('salario real - UMN'!AF33=0,"",AF$72*'salario real - UMN'!AF33/'salario real - UMN'!AF$72)</f>
        <v/>
      </c>
      <c r="AG33" s="345" t="str">
        <f>IF('salario real - UMN'!AG33=0,"",AG$72*'salario real - UMN'!AG33/'salario real - UMN'!AG$72)</f>
        <v/>
      </c>
      <c r="AH33" s="345" t="str">
        <f>IF('salario real - UMN'!AH33=0,"",AH$72*'salario real - UMN'!AH33/'salario real - UMN'!AH$72)</f>
        <v/>
      </c>
      <c r="AI33" s="345" t="str">
        <f>IF('salario real - UMN'!AI33=0,"",AI$72*'salario real - UMN'!AI33/'salario real - UMN'!AI$72)</f>
        <v/>
      </c>
    </row>
    <row r="34" spans="1:35" ht="14.3" x14ac:dyDescent="0.25">
      <c r="A34" s="344">
        <v>1967</v>
      </c>
      <c r="B34" s="345" t="str">
        <f>IF('salario real - UMN'!B34=0,"",B$72*'salario real - UMN'!B34/'salario real - UMN'!B$72)</f>
        <v/>
      </c>
      <c r="C34" s="345">
        <f>IF('salario real - UMN'!C34=0,"",C$72*'salario real - UMN'!C34/'salario real - UMN'!C$72)</f>
        <v>1361.9438071843633</v>
      </c>
      <c r="D34" s="345">
        <f>IF('salario real - UMN'!D34=0,"",D$72*'salario real - UMN'!D34/'salario real - UMN'!D$72)</f>
        <v>1958.8967291583765</v>
      </c>
      <c r="E34" s="345" t="str">
        <f>IF('salario real - UMN'!E34=0,"",E$72*'salario real - UMN'!E34/'salario real - UMN'!E$72)</f>
        <v/>
      </c>
      <c r="F34" s="345" t="str">
        <f>IF('salario real - UMN'!F34=0,"",F$72*'salario real - UMN'!F34/'salario real - UMN'!F$72)</f>
        <v/>
      </c>
      <c r="G34" s="345" t="str">
        <f>IF('salario real - UMN'!G34=0,"",G$72*'salario real - UMN'!G34/'salario real - UMN'!G$72)</f>
        <v/>
      </c>
      <c r="H34" s="345" t="str">
        <f>IF('salario real - UMN'!H34=0,"",H$72*'salario real - UMN'!H34/'salario real - UMN'!H$72)</f>
        <v/>
      </c>
      <c r="I34" s="345" t="str">
        <f>IF('salario real - UMN'!I34=0,"",I$72*'salario real - UMN'!I34/'salario real - UMN'!I$72)</f>
        <v/>
      </c>
      <c r="J34" s="345" t="str">
        <f>IF('salario real - UMN'!J34=0,"",J$72*'salario real - UMN'!J34/'salario real - UMN'!J$72)</f>
        <v/>
      </c>
      <c r="K34" s="345" t="str">
        <f>IF('salario real - UMN'!K34=0,"",K$72*'salario real - UMN'!K34/'salario real - UMN'!K$72)</f>
        <v/>
      </c>
      <c r="L34" s="345">
        <f>IF('salario real - UMN'!L34=0,"",L$72*'salario real - UMN'!L34/'salario real - UMN'!L$72)</f>
        <v>1403.9120727874927</v>
      </c>
      <c r="M34" s="345" t="str">
        <f>IF('salario real - UMN'!M34=0,"",M$72*'salario real - UMN'!M34/'salario real - UMN'!M$72)</f>
        <v/>
      </c>
      <c r="N34" s="345">
        <f>IF('salario real - UMN'!N34=0,"",N$72*'salario real - UMN'!N34/'salario real - UMN'!N$72)</f>
        <v>3515.4193843957019</v>
      </c>
      <c r="O34" s="345" t="str">
        <f>IF('salario real - UMN'!O34=0,"",O$72*'salario real - UMN'!O34/'salario real - UMN'!O$72)</f>
        <v/>
      </c>
      <c r="P34" s="345" t="str">
        <f>IF('salario real - UMN'!P34=0,"",P$72*'salario real - UMN'!P34/'salario real - UMN'!P$72)</f>
        <v/>
      </c>
      <c r="Q34" s="345">
        <f>IF('salario real - UMN'!Q34=0,"",Q$72*'salario real - UMN'!Q34/'salario real - UMN'!Q$72)</f>
        <v>20.486679730637988</v>
      </c>
      <c r="R34" s="345" t="str">
        <f>IF('salario real - UMN'!R34=0,"",R$72*'salario real - UMN'!R34/'salario real - UMN'!R$72)</f>
        <v/>
      </c>
      <c r="S34" s="345" t="str">
        <f>IF('salario real - UMN'!S34=0,"",S$72*'salario real - UMN'!S34/'salario real - UMN'!S$72)</f>
        <v/>
      </c>
      <c r="T34" s="345" t="str">
        <f>IF('salario real - UMN'!T34=0,"",T$72*'salario real - UMN'!T34/'salario real - UMN'!T$72)</f>
        <v/>
      </c>
      <c r="U34" s="345" t="str">
        <f>IF('salario real - UMN'!U34=0,"",U$72*'salario real - UMN'!U34/'salario real - UMN'!U$72)</f>
        <v/>
      </c>
      <c r="V34" s="345" t="str">
        <f>IF('salario real - UMN'!V34=0,"",V$72*'salario real - UMN'!V34/'salario real - UMN'!V$72)</f>
        <v/>
      </c>
      <c r="W34" s="345" t="str">
        <f>IF('salario real - UMN'!W34=0,"",W$72*'salario real - UMN'!W34/'salario real - UMN'!W$72)</f>
        <v/>
      </c>
      <c r="X34" s="345" t="str">
        <f>IF('salario real - UMN'!X34=0,"",X$72*'salario real - UMN'!X34/'salario real - UMN'!X$72)</f>
        <v/>
      </c>
      <c r="Y34" s="345" t="str">
        <f>IF('salario real - UMN'!Y34=0,"",Y$72*'salario real - UMN'!Y34/'salario real - UMN'!Y$72)</f>
        <v/>
      </c>
      <c r="Z34" s="345" t="str">
        <f>IF('salario real - UMN'!Z34=0,"",Z$73*'salario real - UMN'!Z34/'salario real - UMN'!Z$73)</f>
        <v/>
      </c>
      <c r="AA34" s="345" t="str">
        <f>IF('salario real - UMN'!AA34=0,"",AA$72*'salario real - UMN'!AA34/'salario real - UMN'!AA$72)</f>
        <v/>
      </c>
      <c r="AB34" s="345" t="str">
        <f>IF('salario real - UMN'!AB34=0,"",AB$72*'salario real - UMN'!AB34/'salario real - UMN'!AB$72)</f>
        <v/>
      </c>
      <c r="AC34" s="345" t="str">
        <f>IF('salario real - UMN'!AC34=0,"",AC$72*'salario real - UMN'!AC34/'salario real - UMN'!AC$72)</f>
        <v/>
      </c>
      <c r="AD34" s="345" t="str">
        <f>IF('salario real - UMN'!AD34=0,"",AD$72*'salario real - UMN'!AD34/'salario real - UMN'!AD$72)</f>
        <v/>
      </c>
      <c r="AE34" s="345" t="str">
        <f>IF('salario real - UMN'!AE34=0,"",AE$72*'salario real - UMN'!AE34/'salario real - UMN'!AE$72)</f>
        <v/>
      </c>
      <c r="AF34" s="345" t="str">
        <f>IF('salario real - UMN'!AF34=0,"",AF$72*'salario real - UMN'!AF34/'salario real - UMN'!AF$72)</f>
        <v/>
      </c>
      <c r="AG34" s="345" t="str">
        <f>IF('salario real - UMN'!AG34=0,"",AG$72*'salario real - UMN'!AG34/'salario real - UMN'!AG$72)</f>
        <v/>
      </c>
      <c r="AH34" s="345" t="str">
        <f>IF('salario real - UMN'!AH34=0,"",AH$72*'salario real - UMN'!AH34/'salario real - UMN'!AH$72)</f>
        <v/>
      </c>
      <c r="AI34" s="345" t="str">
        <f>IF('salario real - UMN'!AI34=0,"",AI$72*'salario real - UMN'!AI34/'salario real - UMN'!AI$72)</f>
        <v/>
      </c>
    </row>
    <row r="35" spans="1:35" ht="14.3" x14ac:dyDescent="0.25">
      <c r="A35" s="344">
        <v>1968</v>
      </c>
      <c r="B35" s="345" t="str">
        <f>IF('salario real - UMN'!B35=0,"",B$72*'salario real - UMN'!B35/'salario real - UMN'!B$72)</f>
        <v/>
      </c>
      <c r="C35" s="345">
        <f>IF('salario real - UMN'!C35=0,"",C$72*'salario real - UMN'!C35/'salario real - UMN'!C$72)</f>
        <v>1309.0487030652139</v>
      </c>
      <c r="D35" s="345">
        <f>IF('salario real - UMN'!D35=0,"",D$72*'salario real - UMN'!D35/'salario real - UMN'!D$72)</f>
        <v>2053.0226294348959</v>
      </c>
      <c r="E35" s="345" t="str">
        <f>IF('salario real - UMN'!E35=0,"",E$72*'salario real - UMN'!E35/'salario real - UMN'!E$72)</f>
        <v/>
      </c>
      <c r="F35" s="345" t="str">
        <f>IF('salario real - UMN'!F35=0,"",F$72*'salario real - UMN'!F35/'salario real - UMN'!F$72)</f>
        <v/>
      </c>
      <c r="G35" s="345" t="str">
        <f>IF('salario real - UMN'!G35=0,"",G$72*'salario real - UMN'!G35/'salario real - UMN'!G$72)</f>
        <v/>
      </c>
      <c r="H35" s="345" t="str">
        <f>IF('salario real - UMN'!H35=0,"",H$72*'salario real - UMN'!H35/'salario real - UMN'!H$72)</f>
        <v/>
      </c>
      <c r="I35" s="345" t="str">
        <f>IF('salario real - UMN'!I35=0,"",I$72*'salario real - UMN'!I35/'salario real - UMN'!I$72)</f>
        <v/>
      </c>
      <c r="J35" s="345" t="str">
        <f>IF('salario real - UMN'!J35=0,"",J$72*'salario real - UMN'!J35/'salario real - UMN'!J$72)</f>
        <v/>
      </c>
      <c r="K35" s="345" t="str">
        <f>IF('salario real - UMN'!K35=0,"",K$72*'salario real - UMN'!K35/'salario real - UMN'!K$72)</f>
        <v/>
      </c>
      <c r="L35" s="345">
        <f>IF('salario real - UMN'!L35=0,"",L$72*'salario real - UMN'!L35/'salario real - UMN'!L$72)</f>
        <v>1440.4272764846851</v>
      </c>
      <c r="M35" s="345" t="str">
        <f>IF('salario real - UMN'!M35=0,"",M$72*'salario real - UMN'!M35/'salario real - UMN'!M$72)</f>
        <v/>
      </c>
      <c r="N35" s="345">
        <f>IF('salario real - UMN'!N35=0,"",N$72*'salario real - UMN'!N35/'salario real - UMN'!N$72)</f>
        <v>3611.177627399521</v>
      </c>
      <c r="O35" s="345" t="str">
        <f>IF('salario real - UMN'!O35=0,"",O$72*'salario real - UMN'!O35/'salario real - UMN'!O$72)</f>
        <v/>
      </c>
      <c r="P35" s="345" t="str">
        <f>IF('salario real - UMN'!P35=0,"",P$72*'salario real - UMN'!P35/'salario real - UMN'!P$72)</f>
        <v/>
      </c>
      <c r="Q35" s="345">
        <f>IF('salario real - UMN'!Q35=0,"",Q$72*'salario real - UMN'!Q35/'salario real - UMN'!Q$72)</f>
        <v>21.889527559798886</v>
      </c>
      <c r="R35" s="345" t="str">
        <f>IF('salario real - UMN'!R35=0,"",R$72*'salario real - UMN'!R35/'salario real - UMN'!R$72)</f>
        <v/>
      </c>
      <c r="S35" s="345" t="str">
        <f>IF('salario real - UMN'!S35=0,"",S$72*'salario real - UMN'!S35/'salario real - UMN'!S$72)</f>
        <v/>
      </c>
      <c r="T35" s="345" t="str">
        <f>IF('salario real - UMN'!T35=0,"",T$72*'salario real - UMN'!T35/'salario real - UMN'!T$72)</f>
        <v/>
      </c>
      <c r="U35" s="345" t="str">
        <f>IF('salario real - UMN'!U35=0,"",U$72*'salario real - UMN'!U35/'salario real - UMN'!U$72)</f>
        <v/>
      </c>
      <c r="V35" s="345" t="str">
        <f>IF('salario real - UMN'!V35=0,"",V$72*'salario real - UMN'!V35/'salario real - UMN'!V$72)</f>
        <v/>
      </c>
      <c r="W35" s="345" t="str">
        <f>IF('salario real - UMN'!W35=0,"",W$72*'salario real - UMN'!W35/'salario real - UMN'!W$72)</f>
        <v/>
      </c>
      <c r="X35" s="345" t="str">
        <f>IF('salario real - UMN'!X35=0,"",X$72*'salario real - UMN'!X35/'salario real - UMN'!X$72)</f>
        <v/>
      </c>
      <c r="Y35" s="345" t="str">
        <f>IF('salario real - UMN'!Y35=0,"",Y$72*'salario real - UMN'!Y35/'salario real - UMN'!Y$72)</f>
        <v/>
      </c>
      <c r="Z35" s="345" t="str">
        <f>IF('salario real - UMN'!Z35=0,"",Z$73*'salario real - UMN'!Z35/'salario real - UMN'!Z$73)</f>
        <v/>
      </c>
      <c r="AA35" s="345" t="str">
        <f>IF('salario real - UMN'!AA35=0,"",AA$72*'salario real - UMN'!AA35/'salario real - UMN'!AA$72)</f>
        <v/>
      </c>
      <c r="AB35" s="345" t="str">
        <f>IF('salario real - UMN'!AB35=0,"",AB$72*'salario real - UMN'!AB35/'salario real - UMN'!AB$72)</f>
        <v/>
      </c>
      <c r="AC35" s="345" t="str">
        <f>IF('salario real - UMN'!AC35=0,"",AC$72*'salario real - UMN'!AC35/'salario real - UMN'!AC$72)</f>
        <v/>
      </c>
      <c r="AD35" s="345" t="str">
        <f>IF('salario real - UMN'!AD35=0,"",AD$72*'salario real - UMN'!AD35/'salario real - UMN'!AD$72)</f>
        <v/>
      </c>
      <c r="AE35" s="345" t="str">
        <f>IF('salario real - UMN'!AE35=0,"",AE$72*'salario real - UMN'!AE35/'salario real - UMN'!AE$72)</f>
        <v/>
      </c>
      <c r="AF35" s="345" t="str">
        <f>IF('salario real - UMN'!AF35=0,"",AF$72*'salario real - UMN'!AF35/'salario real - UMN'!AF$72)</f>
        <v/>
      </c>
      <c r="AG35" s="345" t="str">
        <f>IF('salario real - UMN'!AG35=0,"",AG$72*'salario real - UMN'!AG35/'salario real - UMN'!AG$72)</f>
        <v/>
      </c>
      <c r="AH35" s="345" t="str">
        <f>IF('salario real - UMN'!AH35=0,"",AH$72*'salario real - UMN'!AH35/'salario real - UMN'!AH$72)</f>
        <v/>
      </c>
      <c r="AI35" s="345" t="str">
        <f>IF('salario real - UMN'!AI35=0,"",AI$72*'salario real - UMN'!AI35/'salario real - UMN'!AI$72)</f>
        <v/>
      </c>
    </row>
    <row r="36" spans="1:35" ht="14.3" x14ac:dyDescent="0.25">
      <c r="A36" s="344">
        <v>1969</v>
      </c>
      <c r="B36" s="345" t="str">
        <f>IF('salario real - UMN'!B36=0,"",B$72*'salario real - UMN'!B36/'salario real - UMN'!B$72)</f>
        <v/>
      </c>
      <c r="C36" s="345">
        <f>IF('salario real - UMN'!C36=0,"",C$72*'salario real - UMN'!C36/'salario real - UMN'!C$72)</f>
        <v>1374.1213360620686</v>
      </c>
      <c r="D36" s="345">
        <f>IF('salario real - UMN'!D36=0,"",D$72*'salario real - UMN'!D36/'salario real - UMN'!D$72)</f>
        <v>2171.0761549302156</v>
      </c>
      <c r="E36" s="345" t="str">
        <f>IF('salario real - UMN'!E36=0,"",E$72*'salario real - UMN'!E36/'salario real - UMN'!E$72)</f>
        <v/>
      </c>
      <c r="F36" s="345" t="str">
        <f>IF('salario real - UMN'!F36=0,"",F$72*'salario real - UMN'!F36/'salario real - UMN'!F$72)</f>
        <v/>
      </c>
      <c r="G36" s="345" t="str">
        <f>IF('salario real - UMN'!G36=0,"",G$72*'salario real - UMN'!G36/'salario real - UMN'!G$72)</f>
        <v/>
      </c>
      <c r="H36" s="345" t="str">
        <f>IF('salario real - UMN'!H36=0,"",H$72*'salario real - UMN'!H36/'salario real - UMN'!H$72)</f>
        <v/>
      </c>
      <c r="I36" s="345" t="str">
        <f>IF('salario real - UMN'!I36=0,"",I$72*'salario real - UMN'!I36/'salario real - UMN'!I$72)</f>
        <v/>
      </c>
      <c r="J36" s="345" t="str">
        <f>IF('salario real - UMN'!J36=0,"",J$72*'salario real - UMN'!J36/'salario real - UMN'!J$72)</f>
        <v/>
      </c>
      <c r="K36" s="345" t="str">
        <f>IF('salario real - UMN'!K36=0,"",K$72*'salario real - UMN'!K36/'salario real - UMN'!K$72)</f>
        <v/>
      </c>
      <c r="L36" s="345">
        <f>IF('salario real - UMN'!L36=0,"",L$72*'salario real - UMN'!L36/'salario real - UMN'!L$72)</f>
        <v>1580.9773374324257</v>
      </c>
      <c r="M36" s="345" t="str">
        <f>IF('salario real - UMN'!M36=0,"",M$72*'salario real - UMN'!M36/'salario real - UMN'!M$72)</f>
        <v/>
      </c>
      <c r="N36" s="345">
        <f>IF('salario real - UMN'!N36=0,"",N$72*'salario real - UMN'!N36/'salario real - UMN'!N$72)</f>
        <v>3664.9213457121477</v>
      </c>
      <c r="O36" s="345" t="str">
        <f>IF('salario real - UMN'!O36=0,"",O$72*'salario real - UMN'!O36/'salario real - UMN'!O$72)</f>
        <v/>
      </c>
      <c r="P36" s="345" t="str">
        <f>IF('salario real - UMN'!P36=0,"",P$72*'salario real - UMN'!P36/'salario real - UMN'!P$72)</f>
        <v/>
      </c>
      <c r="Q36" s="345">
        <f>IF('salario real - UMN'!Q36=0,"",Q$72*'salario real - UMN'!Q36/'salario real - UMN'!Q$72)</f>
        <v>22.883712083952261</v>
      </c>
      <c r="R36" s="345" t="str">
        <f>IF('salario real - UMN'!R36=0,"",R$72*'salario real - UMN'!R36/'salario real - UMN'!R$72)</f>
        <v/>
      </c>
      <c r="S36" s="345" t="str">
        <f>IF('salario real - UMN'!S36=0,"",S$72*'salario real - UMN'!S36/'salario real - UMN'!S$72)</f>
        <v/>
      </c>
      <c r="T36" s="345" t="str">
        <f>IF('salario real - UMN'!T36=0,"",T$72*'salario real - UMN'!T36/'salario real - UMN'!T$72)</f>
        <v/>
      </c>
      <c r="U36" s="345" t="str">
        <f>IF('salario real - UMN'!U36=0,"",U$72*'salario real - UMN'!U36/'salario real - UMN'!U$72)</f>
        <v/>
      </c>
      <c r="V36" s="345" t="str">
        <f>IF('salario real - UMN'!V36=0,"",V$72*'salario real - UMN'!V36/'salario real - UMN'!V$72)</f>
        <v/>
      </c>
      <c r="W36" s="345" t="str">
        <f>IF('salario real - UMN'!W36=0,"",W$72*'salario real - UMN'!W36/'salario real - UMN'!W$72)</f>
        <v/>
      </c>
      <c r="X36" s="345" t="str">
        <f>IF('salario real - UMN'!X36=0,"",X$72*'salario real - UMN'!X36/'salario real - UMN'!X$72)</f>
        <v/>
      </c>
      <c r="Y36" s="345" t="str">
        <f>IF('salario real - UMN'!Y36=0,"",Y$72*'salario real - UMN'!Y36/'salario real - UMN'!Y$72)</f>
        <v/>
      </c>
      <c r="Z36" s="345"/>
      <c r="AA36" s="345" t="str">
        <f>IF('salario real - UMN'!AA36=0,"",AA$72*'salario real - UMN'!AA36/'salario real - UMN'!AA$72)</f>
        <v/>
      </c>
      <c r="AB36" s="345" t="str">
        <f>IF('salario real - UMN'!AB36=0,"",AB$72*'salario real - UMN'!AB36/'salario real - UMN'!AB$72)</f>
        <v/>
      </c>
      <c r="AC36" s="345" t="str">
        <f>IF('salario real - UMN'!AC36=0,"",AC$72*'salario real - UMN'!AC36/'salario real - UMN'!AC$72)</f>
        <v/>
      </c>
      <c r="AD36" s="345" t="str">
        <f>IF('salario real - UMN'!AD36=0,"",AD$72*'salario real - UMN'!AD36/'salario real - UMN'!AD$72)</f>
        <v/>
      </c>
      <c r="AE36" s="345" t="str">
        <f>IF('salario real - UMN'!AE36=0,"",AE$72*'salario real - UMN'!AE36/'salario real - UMN'!AE$72)</f>
        <v/>
      </c>
      <c r="AF36" s="345" t="str">
        <f>IF('salario real - UMN'!AF36=0,"",AF$72*'salario real - UMN'!AF36/'salario real - UMN'!AF$72)</f>
        <v/>
      </c>
      <c r="AG36" s="345" t="str">
        <f>IF('salario real - UMN'!AG36=0,"",AG$72*'salario real - UMN'!AG36/'salario real - UMN'!AG$72)</f>
        <v/>
      </c>
      <c r="AH36" s="345" t="str">
        <f>IF('salario real - UMN'!AH36=0,"",AH$72*'salario real - UMN'!AH36/'salario real - UMN'!AH$72)</f>
        <v/>
      </c>
      <c r="AI36" s="345" t="str">
        <f>IF('salario real - UMN'!AI36=0,"",AI$72*'salario real - UMN'!AI36/'salario real - UMN'!AI$72)</f>
        <v/>
      </c>
    </row>
    <row r="37" spans="1:35" ht="13.6" x14ac:dyDescent="0.25">
      <c r="A37" s="344">
        <v>1970</v>
      </c>
      <c r="B37" s="345">
        <f>IF('salario real - UMN'!B37=0,"",B$72*'salario real - UMN'!B37/'salario real - UMN'!B$72)</f>
        <v>1947.6322663252483</v>
      </c>
      <c r="C37" s="345">
        <f>IF('salario real - UMN'!C37=0,"",C$72*'salario real - UMN'!C37/'salario real - UMN'!C$72)</f>
        <v>1429.2141040250588</v>
      </c>
      <c r="D37" s="345">
        <f>IF('salario real - UMN'!D37=0,"",D$72*'salario real - UMN'!D37/'salario real - UMN'!D$72)</f>
        <v>2313.4942182930981</v>
      </c>
      <c r="E37" s="345">
        <f>IF('salario real - UMN'!E37=0,"",E$72*'salario real - UMN'!E37/'salario real - UMN'!E$72)</f>
        <v>2212.1674129602793</v>
      </c>
      <c r="F37" s="345" t="str">
        <f>IF('salario real - UMN'!F37=0,"",F$72*'salario real - UMN'!F37/'salario real - UMN'!F$72)</f>
        <v/>
      </c>
      <c r="G37" s="345">
        <f>IF('salario real - UMN'!G37=0,"",G$72*'salario real - UMN'!G37/'salario real - UMN'!G$72)</f>
        <v>2588.9824802494813</v>
      </c>
      <c r="H37" s="377" t="s">
        <v>187</v>
      </c>
      <c r="I37" s="345" t="str">
        <f>IF('salario real - UMN'!I37=0,"",I$72*'salario real - UMN'!I37/'salario real - UMN'!I$72)</f>
        <v/>
      </c>
      <c r="J37" s="345" t="str">
        <f>IF('salario real - UMN'!J37=0,"",J$72*'salario real - UMN'!J37/'salario real - UMN'!J$72)</f>
        <v/>
      </c>
      <c r="K37" s="345">
        <f>IF('salario real - UMN'!K37=0,"",K$72*'salario real - UMN'!K37/'salario real - UMN'!K$72)</f>
        <v>430.51151982074185</v>
      </c>
      <c r="L37" s="345">
        <f>IF('salario real - UMN'!L37=0,"",L$72*'salario real - UMN'!L37/'salario real - UMN'!L$72)</f>
        <v>1657.1030221274716</v>
      </c>
      <c r="M37" s="345">
        <f>IF('salario real - UMN'!M37=0,"",M$72*'salario real - UMN'!M37/'salario real - UMN'!M$72)</f>
        <v>1912.4161922513895</v>
      </c>
      <c r="N37" s="345">
        <f>IF('salario real - UMN'!N37=0,"",N$72*'salario real - UMN'!N37/'salario real - UMN'!N$72)</f>
        <v>3698.4359750135218</v>
      </c>
      <c r="O37" s="345" t="str">
        <f>IF('salario real - UMN'!O37=0,"",O$72*'salario real - UMN'!O37/'salario real - UMN'!O$72)</f>
        <v/>
      </c>
      <c r="P37" s="345">
        <f>IF('salario real - UMN'!P37=0,"",P$72*'salario real - UMN'!P37/'salario real - UMN'!P$72)</f>
        <v>1348.4807670955051</v>
      </c>
      <c r="Q37" s="345">
        <f>IF('salario real - UMN'!Q37=0,"",Q$72*'salario real - UMN'!Q37/'salario real - UMN'!Q$72)</f>
        <v>2107.3788295750501</v>
      </c>
      <c r="R37" s="345" t="str">
        <f>IF('salario real - UMN'!R37=0,"",R$72*'salario real - UMN'!R37/'salario real - UMN'!R$72)</f>
        <v/>
      </c>
      <c r="S37" s="345" t="str">
        <f>IF('salario real - UMN'!S37=0,"",S$72*'salario real - UMN'!S37/'salario real - UMN'!S$72)</f>
        <v/>
      </c>
      <c r="T37" s="345" t="str">
        <f>IF('salario real - UMN'!T37=0,"",T$72*'salario real - UMN'!T37/'salario real - UMN'!T$72)</f>
        <v/>
      </c>
      <c r="U37" s="345" t="str">
        <f>IF('salario real - UMN'!U37=0,"",U$72*'salario real - UMN'!U37/'salario real - UMN'!U$72)</f>
        <v/>
      </c>
      <c r="V37" s="345">
        <f>IF('salario real - UMN'!V37=0,"",V$72*'salario real - UMN'!V37/'salario real - UMN'!V$72)</f>
        <v>1750.7745402898522</v>
      </c>
      <c r="W37" s="345">
        <f>IF('salario real - UMN'!W37=0,"",W$72*'salario real - UMN'!W37/'salario real - UMN'!W$72)</f>
        <v>1879.4016749636592</v>
      </c>
      <c r="X37" s="345">
        <f>IF('salario real - UMN'!X37=0,"",X$72*'salario real - UMN'!X37/'salario real - UMN'!X$72)</f>
        <v>1487.3129947961909</v>
      </c>
      <c r="Y37" s="345">
        <f>IF('salario real - UMN'!Y37=0,"",Y$72*'salario real - UMN'!Y37/'salario real - UMN'!Y$72)</f>
        <v>2057.3099609056048</v>
      </c>
      <c r="Z37" s="345" t="str">
        <f>IF('salario real - UMN'!Z37=0,"",Z$73*'salario real - UMN'!Z37/'salario real - UMN'!Z$73)</f>
        <v/>
      </c>
      <c r="AA37" s="345" t="str">
        <f>IF('salario real - UMN'!AA37=0,"",AA$72*'salario real - UMN'!AA37/'salario real - UMN'!AA$72)</f>
        <v/>
      </c>
      <c r="AB37" s="345">
        <f>IF('salario real - UMN'!AB37=0,"",AB$72*'salario real - UMN'!AB37/'salario real - UMN'!AB$72)</f>
        <v>1242.4900563685649</v>
      </c>
      <c r="AC37" s="345">
        <f>IF('salario real - UMN'!AC37=0,"",AC$72*'salario real - UMN'!AC37/'salario real - UMN'!AC$72)</f>
        <v>1698.964981340484</v>
      </c>
      <c r="AD37" s="345" t="str">
        <f>IF('salario real - UMN'!AD37=0,"",AD$72*'salario real - UMN'!AD37/'salario real - UMN'!AD$72)</f>
        <v/>
      </c>
      <c r="AE37" s="345" t="str">
        <f>IF('salario real - UMN'!AE37=0,"",AE$72*'salario real - UMN'!AE37/'salario real - UMN'!AE$72)</f>
        <v/>
      </c>
      <c r="AF37" s="345" t="str">
        <f>IF('salario real - UMN'!AF37=0,"",AF$72*'salario real - UMN'!AF37/'salario real - UMN'!AF$72)</f>
        <v/>
      </c>
      <c r="AG37" s="345" t="str">
        <f>IF('salario real - UMN'!AG37=0,"",AG$72*'salario real - UMN'!AG37/'salario real - UMN'!AG$72)</f>
        <v/>
      </c>
      <c r="AH37" s="345">
        <f>IF('salario real - UMN'!AH37=0,"",AH$72*'salario real - UMN'!AH37/'salario real - UMN'!AH$72)</f>
        <v>1668.4545879689249</v>
      </c>
      <c r="AI37" s="345" t="str">
        <f>IF('salario real - UMN'!AI37=0,"",AI$72*'salario real - UMN'!AI37/'salario real - UMN'!AI$72)</f>
        <v/>
      </c>
    </row>
    <row r="38" spans="1:35" ht="13.6" x14ac:dyDescent="0.25">
      <c r="A38" s="344">
        <v>1971</v>
      </c>
      <c r="B38" s="345">
        <f>IF('salario real - UMN'!B38=0,"",B$72*'salario real - UMN'!B38/'salario real - UMN'!B$72)</f>
        <v>2085.7680249247323</v>
      </c>
      <c r="C38" s="345">
        <f>IF('salario real - UMN'!C38=0,"",C$72*'salario real - UMN'!C38/'salario real - UMN'!C$72)</f>
        <v>1516.0787781564679</v>
      </c>
      <c r="D38" s="345">
        <f>IF('salario real - UMN'!D38=0,"",D$72*'salario real - UMN'!D38/'salario real - UMN'!D$72)</f>
        <v>2378.1912912455518</v>
      </c>
      <c r="E38" s="345">
        <f>IF('salario real - UMN'!E38=0,"",E$72*'salario real - UMN'!E38/'salario real - UMN'!E$72)</f>
        <v>2375.3489835257556</v>
      </c>
      <c r="F38" s="345" t="str">
        <f>IF('salario real - UMN'!F38=0,"",F$72*'salario real - UMN'!F38/'salario real - UMN'!F$72)</f>
        <v/>
      </c>
      <c r="G38" s="345">
        <f>IF('salario real - UMN'!G38=0,"",G$72*'salario real - UMN'!G38/'salario real - UMN'!G$72)</f>
        <v>2688.831549267305</v>
      </c>
      <c r="H38" s="377"/>
      <c r="I38" s="345" t="str">
        <f>IF('salario real - UMN'!I38=0,"",I$72*'salario real - UMN'!I38/'salario real - UMN'!I$72)</f>
        <v/>
      </c>
      <c r="J38" s="345" t="str">
        <f>IF('salario real - UMN'!J38=0,"",J$72*'salario real - UMN'!J38/'salario real - UMN'!J$72)</f>
        <v/>
      </c>
      <c r="K38" s="345">
        <f>IF('salario real - UMN'!K38=0,"",K$72*'salario real - UMN'!K38/'salario real - UMN'!K$72)</f>
        <v>446.26266461439292</v>
      </c>
      <c r="L38" s="345">
        <f>IF('salario real - UMN'!L38=0,"",L$72*'salario real - UMN'!L38/'salario real - UMN'!L$72)</f>
        <v>1752.189084110558</v>
      </c>
      <c r="M38" s="345">
        <f>IF('salario real - UMN'!M38=0,"",M$72*'salario real - UMN'!M38/'salario real - UMN'!M$72)</f>
        <v>2021.0612950864893</v>
      </c>
      <c r="N38" s="345">
        <f>IF('salario real - UMN'!N38=0,"",N$72*'salario real - UMN'!N38/'salario real - UMN'!N$72)</f>
        <v>3749.2186556530519</v>
      </c>
      <c r="O38" s="345" t="str">
        <f>IF('salario real - UMN'!O38=0,"",O$72*'salario real - UMN'!O38/'salario real - UMN'!O$72)</f>
        <v/>
      </c>
      <c r="P38" s="345">
        <f>IF('salario real - UMN'!P38=0,"",P$72*'salario real - UMN'!P38/'salario real - UMN'!P$72)</f>
        <v>1441.7645032680473</v>
      </c>
      <c r="Q38" s="345">
        <f>IF('salario real - UMN'!Q38=0,"",Q$72*'salario real - UMN'!Q38/'salario real - UMN'!Q$72)</f>
        <v>2219.4394896469353</v>
      </c>
      <c r="R38" s="345">
        <f>IF('salario real - UMN'!R38=0,"",R$72*'salario real - UMN'!R38/'salario real - UMN'!R$72)</f>
        <v>1712.9703069607469</v>
      </c>
      <c r="S38" s="345" t="str">
        <f>IF('salario real - UMN'!S38=0,"",S$72*'salario real - UMN'!S38/'salario real - UMN'!S$72)</f>
        <v/>
      </c>
      <c r="T38" s="345" t="str">
        <f>IF('salario real - UMN'!T38=0,"",T$72*'salario real - UMN'!T38/'salario real - UMN'!T$72)</f>
        <v/>
      </c>
      <c r="U38" s="345" t="str">
        <f>IF('salario real - UMN'!U38=0,"",U$72*'salario real - UMN'!U38/'salario real - UMN'!U$72)</f>
        <v/>
      </c>
      <c r="V38" s="345">
        <f>IF('salario real - UMN'!V38=0,"",V$72*'salario real - UMN'!V38/'salario real - UMN'!V$72)</f>
        <v>1898.5483042542799</v>
      </c>
      <c r="W38" s="345">
        <f>IF('salario real - UMN'!W38=0,"",W$72*'salario real - UMN'!W38/'salario real - UMN'!W$72)</f>
        <v>2029.3844098332468</v>
      </c>
      <c r="X38" s="345">
        <f>IF('salario real - UMN'!X38=0,"",X$72*'salario real - UMN'!X38/'salario real - UMN'!X$72)</f>
        <v>1502.1273147683078</v>
      </c>
      <c r="Y38" s="345">
        <f>IF('salario real - UMN'!Y38=0,"",Y$72*'salario real - UMN'!Y38/'salario real - UMN'!Y$72)</f>
        <v>2294.463364023281</v>
      </c>
      <c r="Z38" s="345">
        <f>IF('salario real - UMN'!Z38=0,"",Z$72*'salario real - UMN'!Z38/'salario real - UMN'!Z$72)</f>
        <v>2220.1086699371126</v>
      </c>
      <c r="AA38" s="345" t="str">
        <f>IF('salario real - UMN'!AA38=0,"",AA$72*'salario real - UMN'!AA38/'salario real - UMN'!AA$72)</f>
        <v/>
      </c>
      <c r="AB38" s="345">
        <f>IF('salario real - UMN'!AB38=0,"",AB$72*'salario real - UMN'!AB38/'salario real - UMN'!AB$72)</f>
        <v>1290.6395787897093</v>
      </c>
      <c r="AC38" s="345">
        <f>IF('salario real - UMN'!AC38=0,"",AC$72*'salario real - UMN'!AC38/'salario real - UMN'!AC$72)</f>
        <v>1728.8404213145225</v>
      </c>
      <c r="AD38" s="345" t="str">
        <f>IF('salario real - UMN'!AD38=0,"",AD$72*'salario real - UMN'!AD38/'salario real - UMN'!AD$72)</f>
        <v/>
      </c>
      <c r="AE38" s="345" t="str">
        <f>IF('salario real - UMN'!AE38=0,"",AE$72*'salario real - UMN'!AE38/'salario real - UMN'!AE$72)</f>
        <v/>
      </c>
      <c r="AF38" s="345" t="str">
        <f>IF('salario real - UMN'!AF38=0,"",AF$72*'salario real - UMN'!AF38/'salario real - UMN'!AF$72)</f>
        <v/>
      </c>
      <c r="AG38" s="345" t="str">
        <f>IF('salario real - UMN'!AG38=0,"",AG$72*'salario real - UMN'!AG38/'salario real - UMN'!AG$72)</f>
        <v/>
      </c>
      <c r="AH38" s="345">
        <f>IF('salario real - UMN'!AH38=0,"",AH$72*'salario real - UMN'!AH38/'salario real - UMN'!AH$72)</f>
        <v>1682.4249660698547</v>
      </c>
      <c r="AI38" s="345" t="str">
        <f>IF('salario real - UMN'!AI38=0,"",AI$72*'salario real - UMN'!AI38/'salario real - UMN'!AI$72)</f>
        <v/>
      </c>
    </row>
    <row r="39" spans="1:35" ht="13.6" x14ac:dyDescent="0.25">
      <c r="A39" s="344">
        <v>1972</v>
      </c>
      <c r="B39" s="345">
        <f>IF('salario real - UMN'!B39=0,"",B$72*'salario real - UMN'!B39/'salario real - UMN'!B$72)</f>
        <v>2200.8549569774214</v>
      </c>
      <c r="C39" s="345">
        <f>IF('salario real - UMN'!C39=0,"",C$72*'salario real - UMN'!C39/'salario real - UMN'!C$72)</f>
        <v>1432.0299886055977</v>
      </c>
      <c r="D39" s="345">
        <f>IF('salario real - UMN'!D39=0,"",D$72*'salario real - UMN'!D39/'salario real - UMN'!D$72)</f>
        <v>2463.7369201120941</v>
      </c>
      <c r="E39" s="345">
        <f>IF('salario real - UMN'!E39=0,"",E$72*'salario real - UMN'!E39/'salario real - UMN'!E$72)</f>
        <v>2573.8333954634859</v>
      </c>
      <c r="F39" s="345" t="str">
        <f>IF('salario real - UMN'!F39=0,"",F$72*'salario real - UMN'!F39/'salario real - UMN'!F$72)</f>
        <v/>
      </c>
      <c r="G39" s="345">
        <f>IF('salario real - UMN'!G39=0,"",G$72*'salario real - UMN'!G39/'salario real - UMN'!G$72)</f>
        <v>2764.0087643142529</v>
      </c>
      <c r="H39" s="377"/>
      <c r="I39" s="345" t="str">
        <f>IF('salario real - UMN'!I39=0,"",I$72*'salario real - UMN'!I39/'salario real - UMN'!I$72)</f>
        <v/>
      </c>
      <c r="J39" s="345" t="str">
        <f>IF('salario real - UMN'!J39=0,"",J$72*'salario real - UMN'!J39/'salario real - UMN'!J$72)</f>
        <v/>
      </c>
      <c r="K39" s="345">
        <f>IF('salario real - UMN'!K39=0,"",K$72*'salario real - UMN'!K39/'salario real - UMN'!K$72)</f>
        <v>474.18092796111955</v>
      </c>
      <c r="L39" s="345">
        <f>IF('salario real - UMN'!L39=0,"",L$72*'salario real - UMN'!L39/'salario real - UMN'!L$72)</f>
        <v>1810.921203629352</v>
      </c>
      <c r="M39" s="345">
        <f>IF('salario real - UMN'!M39=0,"",M$72*'salario real - UMN'!M39/'salario real - UMN'!M$72)</f>
        <v>2188.9509901087808</v>
      </c>
      <c r="N39" s="345">
        <f>IF('salario real - UMN'!N39=0,"",N$72*'salario real - UMN'!N39/'salario real - UMN'!N$72)</f>
        <v>3845.7254809257947</v>
      </c>
      <c r="O39" s="345" t="str">
        <f>IF('salario real - UMN'!O39=0,"",O$72*'salario real - UMN'!O39/'salario real - UMN'!O$72)</f>
        <v/>
      </c>
      <c r="P39" s="345">
        <f>IF('salario real - UMN'!P39=0,"",P$72*'salario real - UMN'!P39/'salario real - UMN'!P$72)</f>
        <v>1550.9917319105029</v>
      </c>
      <c r="Q39" s="345">
        <f>IF('salario real - UMN'!Q39=0,"",Q$72*'salario real - UMN'!Q39/'salario real - UMN'!Q$72)</f>
        <v>2299.7098849838053</v>
      </c>
      <c r="R39" s="345" t="str">
        <f>IF('salario real - UMN'!R39=0,"",R$72*'salario real - UMN'!R39/'salario real - UMN'!R$72)</f>
        <v/>
      </c>
      <c r="S39" s="345" t="str">
        <f>IF('salario real - UMN'!S39=0,"",S$72*'salario real - UMN'!S39/'salario real - UMN'!S$72)</f>
        <v/>
      </c>
      <c r="T39" s="345" t="str">
        <f>IF('salario real - UMN'!T39=0,"",T$72*'salario real - UMN'!T39/'salario real - UMN'!T$72)</f>
        <v/>
      </c>
      <c r="U39" s="345" t="str">
        <f>IF('salario real - UMN'!U39=0,"",U$72*'salario real - UMN'!U39/'salario real - UMN'!U$72)</f>
        <v/>
      </c>
      <c r="V39" s="345">
        <f>IF('salario real - UMN'!V39=0,"",V$72*'salario real - UMN'!V39/'salario real - UMN'!V$72)</f>
        <v>2000.9842959053726</v>
      </c>
      <c r="W39" s="345">
        <f>IF('salario real - UMN'!W39=0,"",W$72*'salario real - UMN'!W39/'salario real - UMN'!W$72)</f>
        <v>2218.9493755303743</v>
      </c>
      <c r="X39" s="345">
        <f>IF('salario real - UMN'!X39=0,"",X$72*'salario real - UMN'!X39/'salario real - UMN'!X$72)</f>
        <v>1585.4633103786728</v>
      </c>
      <c r="Y39" s="345">
        <f>IF('salario real - UMN'!Y39=0,"",Y$72*'salario real - UMN'!Y39/'salario real - UMN'!Y$72)</f>
        <v>2102.2107549052607</v>
      </c>
      <c r="Z39" s="345" t="str">
        <f>IF('salario real - UMN'!Z39=0,"",Z$73*'salario real - UMN'!Z39/'salario real - UMN'!Z$73)</f>
        <v/>
      </c>
      <c r="AA39" s="345" t="str">
        <f>IF('salario real - UMN'!AA39=0,"",AA$72*'salario real - UMN'!AA39/'salario real - UMN'!AA$72)</f>
        <v/>
      </c>
      <c r="AB39" s="345">
        <f>IF('salario real - UMN'!AB39=0,"",AB$72*'salario real - UMN'!AB39/'salario real - UMN'!AB$72)</f>
        <v>1357.9026528496843</v>
      </c>
      <c r="AC39" s="345">
        <f>IF('salario real - UMN'!AC39=0,"",AC$72*'salario real - UMN'!AC39/'salario real - UMN'!AC$72)</f>
        <v>1824.0050716050848</v>
      </c>
      <c r="AD39" s="345" t="str">
        <f>IF('salario real - UMN'!AD39=0,"",AD$72*'salario real - UMN'!AD39/'salario real - UMN'!AD$72)</f>
        <v/>
      </c>
      <c r="AE39" s="345" t="str">
        <f>IF('salario real - UMN'!AE39=0,"",AE$72*'salario real - UMN'!AE39/'salario real - UMN'!AE$72)</f>
        <v/>
      </c>
      <c r="AF39" s="345" t="str">
        <f>IF('salario real - UMN'!AF39=0,"",AF$72*'salario real - UMN'!AF39/'salario real - UMN'!AF$72)</f>
        <v/>
      </c>
      <c r="AG39" s="345" t="str">
        <f>IF('salario real - UMN'!AG39=0,"",AG$72*'salario real - UMN'!AG39/'salario real - UMN'!AG$72)</f>
        <v/>
      </c>
      <c r="AH39" s="345">
        <f>IF('salario real - UMN'!AH39=0,"",AH$72*'salario real - UMN'!AH39/'salario real - UMN'!AH$72)</f>
        <v>1724.1302350024202</v>
      </c>
      <c r="AI39" s="345" t="str">
        <f>IF('salario real - UMN'!AI39=0,"",AI$72*'salario real - UMN'!AI39/'salario real - UMN'!AI$72)</f>
        <v/>
      </c>
    </row>
    <row r="40" spans="1:35" ht="13.6" x14ac:dyDescent="0.25">
      <c r="A40" s="344">
        <v>1973</v>
      </c>
      <c r="B40" s="345">
        <f>IF('salario real - UMN'!B40=0,"",B$72*'salario real - UMN'!B40/'salario real - UMN'!B$72)</f>
        <v>2322.8641133835717</v>
      </c>
      <c r="C40" s="345">
        <f>IF('salario real - UMN'!C40=0,"",C$72*'salario real - UMN'!C40/'salario real - UMN'!C$72)</f>
        <v>1575.3277266739353</v>
      </c>
      <c r="D40" s="345">
        <f>IF('salario real - UMN'!D40=0,"",D$72*'salario real - UMN'!D40/'salario real - UMN'!D$72)</f>
        <v>2673.7285972227346</v>
      </c>
      <c r="E40" s="345">
        <f>IF('salario real - UMN'!E40=0,"",E$72*'salario real - UMN'!E40/'salario real - UMN'!E$72)</f>
        <v>2727.0493143656613</v>
      </c>
      <c r="F40" s="345" t="str">
        <f>IF('salario real - UMN'!F40=0,"",F$72*'salario real - UMN'!F40/'salario real - UMN'!F$72)</f>
        <v/>
      </c>
      <c r="G40" s="345">
        <f>IF('salario real - UMN'!G40=0,"",G$72*'salario real - UMN'!G40/'salario real - UMN'!G$72)</f>
        <v>2791.5215072034161</v>
      </c>
      <c r="H40" s="377"/>
      <c r="I40" s="345" t="str">
        <f>IF('salario real - UMN'!I40=0,"",I$72*'salario real - UMN'!I40/'salario real - UMN'!I$72)</f>
        <v/>
      </c>
      <c r="J40" s="345" t="str">
        <f>IF('salario real - UMN'!J40=0,"",J$72*'salario real - UMN'!J40/'salario real - UMN'!J$72)</f>
        <v/>
      </c>
      <c r="K40" s="345">
        <f>IF('salario real - UMN'!K40=0,"",K$72*'salario real - UMN'!K40/'salario real - UMN'!K$72)</f>
        <v>579.06564534728284</v>
      </c>
      <c r="L40" s="345">
        <f>IF('salario real - UMN'!L40=0,"",L$72*'salario real - UMN'!L40/'salario real - UMN'!L$72)</f>
        <v>1877.0161549708512</v>
      </c>
      <c r="M40" s="345">
        <f>IF('salario real - UMN'!M40=0,"",M$72*'salario real - UMN'!M40/'salario real - UMN'!M$72)</f>
        <v>2336.3745944443494</v>
      </c>
      <c r="N40" s="345">
        <f>IF('salario real - UMN'!N40=0,"",N$72*'salario real - UMN'!N40/'salario real - UMN'!N$72)</f>
        <v>3876.253020301474</v>
      </c>
      <c r="O40" s="345" t="str">
        <f>IF('salario real - UMN'!O40=0,"",O$72*'salario real - UMN'!O40/'salario real - UMN'!O$72)</f>
        <v/>
      </c>
      <c r="P40" s="345">
        <f>IF('salario real - UMN'!P40=0,"",P$72*'salario real - UMN'!P40/'salario real - UMN'!P$72)</f>
        <v>1631.0428801431428</v>
      </c>
      <c r="Q40" s="345">
        <f>IF('salario real - UMN'!Q40=0,"",Q$72*'salario real - UMN'!Q40/'salario real - UMN'!Q$72)</f>
        <v>2405.5916904464284</v>
      </c>
      <c r="R40" s="345" t="str">
        <f>IF('salario real - UMN'!R40=0,"",R$72*'salario real - UMN'!R40/'salario real - UMN'!R$72)</f>
        <v/>
      </c>
      <c r="S40" s="345" t="str">
        <f>IF('salario real - UMN'!S40=0,"",S$72*'salario real - UMN'!S40/'salario real - UMN'!S$72)</f>
        <v/>
      </c>
      <c r="T40" s="345" t="str">
        <f>IF('salario real - UMN'!T40=0,"",T$72*'salario real - UMN'!T40/'salario real - UMN'!T$72)</f>
        <v/>
      </c>
      <c r="U40" s="345" t="str">
        <f>IF('salario real - UMN'!U40=0,"",U$72*'salario real - UMN'!U40/'salario real - UMN'!U$72)</f>
        <v/>
      </c>
      <c r="V40" s="345">
        <f>IF('salario real - UMN'!V40=0,"",V$72*'salario real - UMN'!V40/'salario real - UMN'!V$72)</f>
        <v>2131.6777740321754</v>
      </c>
      <c r="W40" s="345">
        <f>IF('salario real - UMN'!W40=0,"",W$72*'salario real - UMN'!W40/'salario real - UMN'!W$72)</f>
        <v>2388.4469399834802</v>
      </c>
      <c r="X40" s="345">
        <f>IF('salario real - UMN'!X40=0,"",X$72*'salario real - UMN'!X40/'salario real - UMN'!X$72)</f>
        <v>1546.4335276193804</v>
      </c>
      <c r="Y40" s="345">
        <f>IF('salario real - UMN'!Y40=0,"",Y$72*'salario real - UMN'!Y40/'salario real - UMN'!Y$72)</f>
        <v>2182.3638530691037</v>
      </c>
      <c r="Z40" s="345" t="str">
        <f>IF('salario real - UMN'!Z40=0,"",Z$73*'salario real - UMN'!Z40/'salario real - UMN'!Z$73)</f>
        <v/>
      </c>
      <c r="AA40" s="345" t="str">
        <f>IF('salario real - UMN'!AA40=0,"",AA$72*'salario real - UMN'!AA40/'salario real - UMN'!AA$72)</f>
        <v/>
      </c>
      <c r="AB40" s="345">
        <f>IF('salario real - UMN'!AB40=0,"",AB$72*'salario real - UMN'!AB40/'salario real - UMN'!AB$72)</f>
        <v>1417.8389349113324</v>
      </c>
      <c r="AC40" s="345">
        <f>IF('salario real - UMN'!AC40=0,"",AC$72*'salario real - UMN'!AC40/'salario real - UMN'!AC$72)</f>
        <v>1889.8061835725034</v>
      </c>
      <c r="AD40" s="345" t="str">
        <f>IF('salario real - UMN'!AD40=0,"",AD$72*'salario real - UMN'!AD40/'salario real - UMN'!AD$72)</f>
        <v/>
      </c>
      <c r="AE40" s="345" t="str">
        <f>IF('salario real - UMN'!AE40=0,"",AE$72*'salario real - UMN'!AE40/'salario real - UMN'!AE$72)</f>
        <v/>
      </c>
      <c r="AF40" s="345" t="str">
        <f>IF('salario real - UMN'!AF40=0,"",AF$72*'salario real - UMN'!AF40/'salario real - UMN'!AF$72)</f>
        <v/>
      </c>
      <c r="AG40" s="345" t="str">
        <f>IF('salario real - UMN'!AG40=0,"",AG$72*'salario real - UMN'!AG40/'salario real - UMN'!AG$72)</f>
        <v/>
      </c>
      <c r="AH40" s="345">
        <f>IF('salario real - UMN'!AH40=0,"",AH$72*'salario real - UMN'!AH40/'salario real - UMN'!AH$72)</f>
        <v>1724.2451827687655</v>
      </c>
      <c r="AI40" s="345" t="str">
        <f>IF('salario real - UMN'!AI40=0,"",AI$72*'salario real - UMN'!AI40/'salario real - UMN'!AI$72)</f>
        <v/>
      </c>
    </row>
    <row r="41" spans="1:35" ht="14.3" x14ac:dyDescent="0.25">
      <c r="A41" s="344">
        <v>1974</v>
      </c>
      <c r="B41" s="345">
        <f>IF('salario real - UMN'!B41=0,"",B$72*'salario real - UMN'!B41/'salario real - UMN'!B$72)</f>
        <v>2436.0895254686575</v>
      </c>
      <c r="C41" s="345">
        <f>IF('salario real - UMN'!C41=0,"",C$72*'salario real - UMN'!C41/'salario real - UMN'!C$72)</f>
        <v>1836.2772233896967</v>
      </c>
      <c r="D41" s="345">
        <f>IF('salario real - UMN'!D41=0,"",D$72*'salario real - UMN'!D41/'salario real - UMN'!D$72)</f>
        <v>2972.0274351448702</v>
      </c>
      <c r="E41" s="345">
        <f>IF('salario real - UMN'!E41=0,"",E$72*'salario real - UMN'!E41/'salario real - UMN'!E$72)</f>
        <v>2856.2837754419775</v>
      </c>
      <c r="F41" s="345" t="str">
        <f>IF('salario real - UMN'!F41=0,"",F$72*'salario real - UMN'!F41/'salario real - UMN'!F$72)</f>
        <v/>
      </c>
      <c r="G41" s="345">
        <f>IF('salario real - UMN'!G41=0,"",G$72*'salario real - UMN'!G41/'salario real - UMN'!G$72)</f>
        <v>2870.2616233466747</v>
      </c>
      <c r="H41" s="345">
        <f>IF('salario real - UMN'!H41=0,"",H$72*'salario real - UMN'!H41/'salario real - UMN'!H$72)</f>
        <v>459.41490636678043</v>
      </c>
      <c r="I41" s="345" t="str">
        <f>IF('salario real - UMN'!I41=0,"",I$72*'salario real - UMN'!I41/'salario real - UMN'!I$72)</f>
        <v/>
      </c>
      <c r="J41" s="345" t="str">
        <f>IF('salario real - UMN'!J41=0,"",J$72*'salario real - UMN'!J41/'salario real - UMN'!J$72)</f>
        <v/>
      </c>
      <c r="K41" s="345">
        <f>IF('salario real - UMN'!K41=0,"",K$72*'salario real - UMN'!K41/'salario real - UMN'!K$72)</f>
        <v>590.87936936387223</v>
      </c>
      <c r="L41" s="345">
        <f>IF('salario real - UMN'!L41=0,"",L$72*'salario real - UMN'!L41/'salario real - UMN'!L$72)</f>
        <v>1937.4972582043958</v>
      </c>
      <c r="M41" s="345">
        <f>IF('salario real - UMN'!M41=0,"",M$72*'salario real - UMN'!M41/'salario real - UMN'!M$72)</f>
        <v>2450.3689071611425</v>
      </c>
      <c r="N41" s="345">
        <f>IF('salario real - UMN'!N41=0,"",N$72*'salario real - UMN'!N41/'salario real - UMN'!N$72)</f>
        <v>3734.3707580788064</v>
      </c>
      <c r="O41" s="345" t="str">
        <f>IF('salario real - UMN'!O41=0,"",O$72*'salario real - UMN'!O41/'salario real - UMN'!O$72)</f>
        <v/>
      </c>
      <c r="P41" s="345">
        <f>IF('salario real - UMN'!P41=0,"",P$72*'salario real - UMN'!P41/'salario real - UMN'!P$72)</f>
        <v>1687.2760231949103</v>
      </c>
      <c r="Q41" s="345">
        <f>IF('salario real - UMN'!Q41=0,"",Q$72*'salario real - UMN'!Q41/'salario real - UMN'!Q$72)</f>
        <v>2487.9708768025303</v>
      </c>
      <c r="R41" s="345" t="str">
        <f>IF('salario real - UMN'!R41=0,"",R$72*'salario real - UMN'!R41/'salario real - UMN'!R$72)</f>
        <v/>
      </c>
      <c r="S41" s="345" t="str">
        <f>IF('salario real - UMN'!S41=0,"",S$72*'salario real - UMN'!S41/'salario real - UMN'!S$72)</f>
        <v/>
      </c>
      <c r="T41" s="345" t="str">
        <f>IF('salario real - UMN'!T41=0,"",T$72*'salario real - UMN'!T41/'salario real - UMN'!T$72)</f>
        <v/>
      </c>
      <c r="U41" s="345" t="str">
        <f>IF('salario real - UMN'!U41=0,"",U$72*'salario real - UMN'!U41/'salario real - UMN'!U$72)</f>
        <v/>
      </c>
      <c r="V41" s="345">
        <f>IF('salario real - UMN'!V41=0,"",V$72*'salario real - UMN'!V41/'salario real - UMN'!V$72)</f>
        <v>2175.8674497679376</v>
      </c>
      <c r="W41" s="345">
        <f>IF('salario real - UMN'!W41=0,"",W$72*'salario real - UMN'!W41/'salario real - UMN'!W$72)</f>
        <v>2444.3861457830349</v>
      </c>
      <c r="X41" s="345">
        <f>IF('salario real - UMN'!X41=0,"",X$72*'salario real - UMN'!X41/'salario real - UMN'!X$72)</f>
        <v>1548.5097556224162</v>
      </c>
      <c r="Y41" s="345">
        <f>IF('salario real - UMN'!Y41=0,"",Y$72*'salario real - UMN'!Y41/'salario real - UMN'!Y$72)</f>
        <v>2259.1847306604204</v>
      </c>
      <c r="Z41" s="345" t="str">
        <f>IF('salario real - UMN'!Z41=0,"",Z$73*'salario real - UMN'!Z41/'salario real - UMN'!Z$73)</f>
        <v/>
      </c>
      <c r="AA41" s="345" t="str">
        <f>IF('salario real - UMN'!AA41=0,"",AA$72*'salario real - UMN'!AA41/'salario real - UMN'!AA$72)</f>
        <v/>
      </c>
      <c r="AB41" s="345">
        <f>IF('salario real - UMN'!AB41=0,"",AB$72*'salario real - UMN'!AB41/'salario real - UMN'!AB$72)</f>
        <v>1600.874962302833</v>
      </c>
      <c r="AC41" s="345">
        <f>IF('salario real - UMN'!AC41=0,"",AC$72*'salario real - UMN'!AC41/'salario real - UMN'!AC$72)</f>
        <v>1935.6677025914319</v>
      </c>
      <c r="AD41" s="345" t="str">
        <f>IF('salario real - UMN'!AD41=0,"",AD$72*'salario real - UMN'!AD41/'salario real - UMN'!AD$72)</f>
        <v/>
      </c>
      <c r="AE41" s="345" t="str">
        <f>IF('salario real - UMN'!AE41=0,"",AE$72*'salario real - UMN'!AE41/'salario real - UMN'!AE$72)</f>
        <v/>
      </c>
      <c r="AF41" s="345" t="str">
        <f>IF('salario real - UMN'!AF41=0,"",AF$72*'salario real - UMN'!AF41/'salario real - UMN'!AF$72)</f>
        <v/>
      </c>
      <c r="AG41" s="345" t="str">
        <f>IF('salario real - UMN'!AG41=0,"",AG$72*'salario real - UMN'!AG41/'salario real - UMN'!AG$72)</f>
        <v/>
      </c>
      <c r="AH41" s="345">
        <f>IF('salario real - UMN'!AH41=0,"",AH$72*'salario real - UMN'!AH41/'salario real - UMN'!AH$72)</f>
        <v>1770.0516561100476</v>
      </c>
      <c r="AI41" s="345" t="str">
        <f>IF('salario real - UMN'!AI41=0,"",AI$72*'salario real - UMN'!AI41/'salario real - UMN'!AI$72)</f>
        <v/>
      </c>
    </row>
    <row r="42" spans="1:35" ht="14.3" x14ac:dyDescent="0.25">
      <c r="A42" s="344">
        <v>1975</v>
      </c>
      <c r="B42" s="345">
        <f>IF('salario real - UMN'!B42=0,"",B$72*'salario real - UMN'!B42/'salario real - UMN'!B$72)</f>
        <v>2475.0417181457346</v>
      </c>
      <c r="C42" s="345">
        <f>IF('salario real - UMN'!C42=0,"",C$72*'salario real - UMN'!C42/'salario real - UMN'!C$72)</f>
        <v>1856.1404408338942</v>
      </c>
      <c r="D42" s="345">
        <f>IF('salario real - UMN'!D42=0,"",D$72*'salario real - UMN'!D42/'salario real - UMN'!D$72)</f>
        <v>2995.6613178762282</v>
      </c>
      <c r="E42" s="345">
        <f>IF('salario real - UMN'!E42=0,"",E$72*'salario real - UMN'!E42/'salario real - UMN'!E$72)</f>
        <v>2951.9814310844135</v>
      </c>
      <c r="F42" s="345" t="str">
        <f>IF('salario real - UMN'!F42=0,"",F$72*'salario real - UMN'!F42/'salario real - UMN'!F$72)</f>
        <v/>
      </c>
      <c r="G42" s="345">
        <f>IF('salario real - UMN'!G42=0,"",G$72*'salario real - UMN'!G42/'salario real - UMN'!G$72)</f>
        <v>2963.8160868260788</v>
      </c>
      <c r="H42" s="345">
        <f>IF('salario real - UMN'!H42=0,"",H$72*'salario real - UMN'!H42/'salario real - UMN'!H$72)</f>
        <v>433.37300739771911</v>
      </c>
      <c r="I42" s="345" t="str">
        <f>IF('salario real - UMN'!I42=0,"",I$72*'salario real - UMN'!I42/'salario real - UMN'!I$72)</f>
        <v/>
      </c>
      <c r="J42" s="345" t="str">
        <f>IF('salario real - UMN'!J42=0,"",J$72*'salario real - UMN'!J42/'salario real - UMN'!J$72)</f>
        <v/>
      </c>
      <c r="K42" s="345">
        <f>IF('salario real - UMN'!K42=0,"",K$72*'salario real - UMN'!K42/'salario real - UMN'!K$72)</f>
        <v>596.06650103632251</v>
      </c>
      <c r="L42" s="345">
        <f>IF('salario real - UMN'!L42=0,"",L$72*'salario real - UMN'!L42/'salario real - UMN'!L$72)</f>
        <v>2006.3557460329621</v>
      </c>
      <c r="M42" s="345">
        <f>IF('salario real - UMN'!M42=0,"",M$72*'salario real - UMN'!M42/'salario real - UMN'!M$72)</f>
        <v>2522.7663346439908</v>
      </c>
      <c r="N42" s="345">
        <f>IF('salario real - UMN'!N42=0,"",N$72*'salario real - UMN'!N42/'salario real - UMN'!N$72)</f>
        <v>3693.7765005980546</v>
      </c>
      <c r="O42" s="345" t="str">
        <f>IF('salario real - UMN'!O42=0,"",O$72*'salario real - UMN'!O42/'salario real - UMN'!O$72)</f>
        <v/>
      </c>
      <c r="P42" s="345">
        <f>IF('salario real - UMN'!P42=0,"",P$72*'salario real - UMN'!P42/'salario real - UMN'!P$72)</f>
        <v>1767.3888274422964</v>
      </c>
      <c r="Q42" s="345">
        <f>IF('salario real - UMN'!Q42=0,"",Q$72*'salario real - UMN'!Q42/'salario real - UMN'!Q$72)</f>
        <v>2644.6885657361349</v>
      </c>
      <c r="R42" s="345" t="str">
        <f>IF('salario real - UMN'!R42=0,"",R$72*'salario real - UMN'!R42/'salario real - UMN'!R$72)</f>
        <v/>
      </c>
      <c r="S42" s="345">
        <f>IF('salario real - UMN'!S42=0,"",S$72*'salario real - UMN'!S42/'salario real - UMN'!S$72)</f>
        <v>3875.6052121467469</v>
      </c>
      <c r="T42" s="345" t="str">
        <f>IF('salario real - UMN'!T42=0,"",T$72*'salario real - UMN'!T42/'salario real - UMN'!T$72)</f>
        <v/>
      </c>
      <c r="U42" s="345" t="str">
        <f>IF('salario real - UMN'!U42=0,"",U$72*'salario real - UMN'!U42/'salario real - UMN'!U$72)</f>
        <v/>
      </c>
      <c r="V42" s="345">
        <f>IF('salario real - UMN'!V42=0,"",V$72*'salario real - UMN'!V42/'salario real - UMN'!V$72)</f>
        <v>2214.3407146969521</v>
      </c>
      <c r="W42" s="345">
        <f>IF('salario real - UMN'!W42=0,"",W$72*'salario real - UMN'!W42/'salario real - UMN'!W$72)</f>
        <v>2543.0491576750214</v>
      </c>
      <c r="X42" s="345">
        <f>IF('salario real - UMN'!X42=0,"",X$72*'salario real - UMN'!X42/'salario real - UMN'!X$72)</f>
        <v>1602.1353619010704</v>
      </c>
      <c r="Y42" s="345">
        <f>IF('salario real - UMN'!Y42=0,"",Y$72*'salario real - UMN'!Y42/'salario real - UMN'!Y$72)</f>
        <v>2321.6034423323194</v>
      </c>
      <c r="Z42" s="345" t="str">
        <f>IF('salario real - UMN'!Z42=0,"",Z$73*'salario real - UMN'!Z42/'salario real - UMN'!Z$73)</f>
        <v/>
      </c>
      <c r="AA42" s="345" t="str">
        <f>IF('salario real - UMN'!AA42=0,"",AA$72*'salario real - UMN'!AA42/'salario real - UMN'!AA$72)</f>
        <v/>
      </c>
      <c r="AB42" s="345">
        <f>IF('salario real - UMN'!AB42=0,"",AB$72*'salario real - UMN'!AB42/'salario real - UMN'!AB$72)</f>
        <v>1818.9170741349778</v>
      </c>
      <c r="AC42" s="345">
        <f>IF('salario real - UMN'!AC42=0,"",AC$72*'salario real - UMN'!AC42/'salario real - UMN'!AC$72)</f>
        <v>2045.5035280450259</v>
      </c>
      <c r="AD42" s="345" t="str">
        <f>IF('salario real - UMN'!AD42=0,"",AD$72*'salario real - UMN'!AD42/'salario real - UMN'!AD$72)</f>
        <v/>
      </c>
      <c r="AE42" s="345" t="str">
        <f>IF('salario real - UMN'!AE42=0,"",AE$72*'salario real - UMN'!AE42/'salario real - UMN'!AE$72)</f>
        <v/>
      </c>
      <c r="AF42" s="345" t="str">
        <f>IF('salario real - UMN'!AF42=0,"",AF$72*'salario real - UMN'!AF42/'salario real - UMN'!AF$72)</f>
        <v/>
      </c>
      <c r="AG42" s="345" t="str">
        <f>IF('salario real - UMN'!AG42=0,"",AG$72*'salario real - UMN'!AG42/'salario real - UMN'!AG$72)</f>
        <v/>
      </c>
      <c r="AH42" s="345">
        <f>IF('salario real - UMN'!AH42=0,"",AH$72*'salario real - UMN'!AH42/'salario real - UMN'!AH$72)</f>
        <v>1875.8596393304863</v>
      </c>
      <c r="AI42" s="345" t="str">
        <f>IF('salario real - UMN'!AI42=0,"",AI$72*'salario real - UMN'!AI42/'salario real - UMN'!AI$72)</f>
        <v/>
      </c>
    </row>
    <row r="43" spans="1:35" ht="14.3" x14ac:dyDescent="0.25">
      <c r="A43" s="344">
        <v>1976</v>
      </c>
      <c r="B43" s="345">
        <f>IF('salario real - UMN'!B43=0,"",B$72*'salario real - UMN'!B43/'salario real - UMN'!B$72)</f>
        <v>2589.3371124688715</v>
      </c>
      <c r="C43" s="345">
        <f>IF('salario real - UMN'!C43=0,"",C$72*'salario real - UMN'!C43/'salario real - UMN'!C$72)</f>
        <v>1210.1614060709603</v>
      </c>
      <c r="D43" s="345">
        <f>IF('salario real - UMN'!D43=0,"",D$72*'salario real - UMN'!D43/'salario real - UMN'!D$72)</f>
        <v>2980.8507060451484</v>
      </c>
      <c r="E43" s="345">
        <f>IF('salario real - UMN'!E43=0,"",E$72*'salario real - UMN'!E43/'salario real - UMN'!E$72)</f>
        <v>3137.5739178088329</v>
      </c>
      <c r="F43" s="345" t="str">
        <f>IF('salario real - UMN'!F43=0,"",F$72*'salario real - UMN'!F43/'salario real - UMN'!F$72)</f>
        <v/>
      </c>
      <c r="G43" s="345">
        <f>IF('salario real - UMN'!G43=0,"",G$72*'salario real - UMN'!G43/'salario real - UMN'!G$72)</f>
        <v>2993.3859960502764</v>
      </c>
      <c r="H43" s="345">
        <f>IF('salario real - UMN'!H43=0,"",H$72*'salario real - UMN'!H43/'salario real - UMN'!H$72)</f>
        <v>590.0638994478353</v>
      </c>
      <c r="I43" s="345" t="str">
        <f>IF('salario real - UMN'!I43=0,"",I$72*'salario real - UMN'!I43/'salario real - UMN'!I$72)</f>
        <v/>
      </c>
      <c r="J43" s="345" t="str">
        <f>IF('salario real - UMN'!J43=0,"",J$72*'salario real - UMN'!J43/'salario real - UMN'!J$72)</f>
        <v/>
      </c>
      <c r="K43" s="345">
        <f>IF('salario real - UMN'!K43=0,"",K$72*'salario real - UMN'!K43/'salario real - UMN'!K$72)</f>
        <v>671.97847316491425</v>
      </c>
      <c r="L43" s="345">
        <f>IF('salario real - UMN'!L43=0,"",L$72*'salario real - UMN'!L43/'salario real - UMN'!L$72)</f>
        <v>2128.926298766487</v>
      </c>
      <c r="M43" s="345">
        <f>IF('salario real - UMN'!M43=0,"",M$72*'salario real - UMN'!M43/'salario real - UMN'!M$72)</f>
        <v>2607.082380869595</v>
      </c>
      <c r="N43" s="345">
        <f>IF('salario real - UMN'!N43=0,"",N$72*'salario real - UMN'!N43/'salario real - UMN'!N$72)</f>
        <v>3723.4502390643579</v>
      </c>
      <c r="O43" s="345" t="str">
        <f>IF('salario real - UMN'!O43=0,"",O$72*'salario real - UMN'!O43/'salario real - UMN'!O$72)</f>
        <v/>
      </c>
      <c r="P43" s="345">
        <f>IF('salario real - UMN'!P43=0,"",P$72*'salario real - UMN'!P43/'salario real - UMN'!P$72)</f>
        <v>1814.2767662337949</v>
      </c>
      <c r="Q43" s="345">
        <f>IF('salario real - UMN'!Q43=0,"",Q$72*'salario real - UMN'!Q43/'salario real - UMN'!Q$72)</f>
        <v>2771.0399164757787</v>
      </c>
      <c r="R43" s="345" t="str">
        <f>IF('salario real - UMN'!R43=0,"",R$72*'salario real - UMN'!R43/'salario real - UMN'!R$72)</f>
        <v/>
      </c>
      <c r="S43" s="345">
        <f>IF('salario real - UMN'!S43=0,"",S$72*'salario real - UMN'!S43/'salario real - UMN'!S$72)</f>
        <v>3927.5400379158332</v>
      </c>
      <c r="T43" s="345" t="str">
        <f>IF('salario real - UMN'!T43=0,"",T$72*'salario real - UMN'!T43/'salario real - UMN'!T$72)</f>
        <v/>
      </c>
      <c r="U43" s="345">
        <f>IF('salario real - UMN'!U43=0,"",U$72*'salario real - UMN'!U43/'salario real - UMN'!U$72)</f>
        <v>1857.6774286040813</v>
      </c>
      <c r="V43" s="345">
        <f>IF('salario real - UMN'!V43=0,"",V$72*'salario real - UMN'!V43/'salario real - UMN'!V$72)</f>
        <v>2307.3392534225118</v>
      </c>
      <c r="W43" s="345">
        <f>IF('salario real - UMN'!W43=0,"",W$72*'salario real - UMN'!W43/'salario real - UMN'!W$72)</f>
        <v>2575.9704017212512</v>
      </c>
      <c r="X43" s="345">
        <f>IF('salario real - UMN'!X43=0,"",X$72*'salario real - UMN'!X43/'salario real - UMN'!X$72)</f>
        <v>1734.706796565378</v>
      </c>
      <c r="Y43" s="345">
        <f>IF('salario real - UMN'!Y43=0,"",Y$72*'salario real - UMN'!Y43/'salario real - UMN'!Y$72)</f>
        <v>2365.8992094971395</v>
      </c>
      <c r="Z43" s="345">
        <f>IF('salario real - UMN'!Z43=0,"",Z$73*'salario real - UMN'!Z43/'salario real - UMN'!Z$73)</f>
        <v>2393.4411236249539</v>
      </c>
      <c r="AA43" s="345" t="str">
        <f>IF('salario real - UMN'!AA43=0,"",AA$72*'salario real - UMN'!AA43/'salario real - UMN'!AA$72)</f>
        <v/>
      </c>
      <c r="AB43" s="345">
        <f>IF('salario real - UMN'!AB43=0,"",AB$72*'salario real - UMN'!AB43/'salario real - UMN'!AB$72)</f>
        <v>1834.8678158651664</v>
      </c>
      <c r="AC43" s="345">
        <f>IF('salario real - UMN'!AC43=0,"",AC$72*'salario real - UMN'!AC43/'salario real - UMN'!AC$72)</f>
        <v>2011.5148848606448</v>
      </c>
      <c r="AD43" s="345" t="str">
        <f>IF('salario real - UMN'!AD43=0,"",AD$72*'salario real - UMN'!AD43/'salario real - UMN'!AD$72)</f>
        <v/>
      </c>
      <c r="AE43" s="345" t="str">
        <f>IF('salario real - UMN'!AE43=0,"",AE$72*'salario real - UMN'!AE43/'salario real - UMN'!AE$72)</f>
        <v/>
      </c>
      <c r="AF43" s="345" t="str">
        <f>IF('salario real - UMN'!AF43=0,"",AF$72*'salario real - UMN'!AF43/'salario real - UMN'!AF$72)</f>
        <v/>
      </c>
      <c r="AG43" s="345" t="str">
        <f>IF('salario real - UMN'!AG43=0,"",AG$72*'salario real - UMN'!AG43/'salario real - UMN'!AG$72)</f>
        <v/>
      </c>
      <c r="AH43" s="345">
        <f>IF('salario real - UMN'!AH43=0,"",AH$72*'salario real - UMN'!AH43/'salario real - UMN'!AH$72)</f>
        <v>1998.5027374459394</v>
      </c>
      <c r="AI43" s="345" t="str">
        <f>IF('salario real - UMN'!AI43=0,"",AI$72*'salario real - UMN'!AI43/'salario real - UMN'!AI$72)</f>
        <v/>
      </c>
    </row>
    <row r="44" spans="1:35" ht="14.3" x14ac:dyDescent="0.25">
      <c r="A44" s="344">
        <v>1977</v>
      </c>
      <c r="B44" s="345">
        <f>IF('salario real - UMN'!B44=0,"",B$72*'salario real - UMN'!B44/'salario real - UMN'!B$72)</f>
        <v>2684.6515776103884</v>
      </c>
      <c r="C44" s="345">
        <f>IF('salario real - UMN'!C44=0,"",C$72*'salario real - UMN'!C44/'salario real - UMN'!C$72)</f>
        <v>1043.9035278907775</v>
      </c>
      <c r="D44" s="345">
        <f>IF('salario real - UMN'!D44=0,"",D$72*'salario real - UMN'!D44/'salario real - UMN'!D$72)</f>
        <v>2866.8791974356695</v>
      </c>
      <c r="E44" s="345">
        <f>IF('salario real - UMN'!E44=0,"",E$72*'salario real - UMN'!E44/'salario real - UMN'!E$72)</f>
        <v>3197.5429542425163</v>
      </c>
      <c r="F44" s="345" t="str">
        <f>IF('salario real - UMN'!F44=0,"",F$72*'salario real - UMN'!F44/'salario real - UMN'!F$72)</f>
        <v/>
      </c>
      <c r="G44" s="345">
        <f>IF('salario real - UMN'!G44=0,"",G$72*'salario real - UMN'!G44/'salario real - UMN'!G$72)</f>
        <v>3013.3606400233566</v>
      </c>
      <c r="H44" s="345">
        <f>IF('salario real - UMN'!H44=0,"",H$72*'salario real - UMN'!H44/'salario real - UMN'!H$72)</f>
        <v>624.3557555547178</v>
      </c>
      <c r="I44" s="345" t="str">
        <f>IF('salario real - UMN'!I44=0,"",I$72*'salario real - UMN'!I44/'salario real - UMN'!I$72)</f>
        <v/>
      </c>
      <c r="J44" s="345" t="str">
        <f>IF('salario real - UMN'!J44=0,"",J$72*'salario real - UMN'!J44/'salario real - UMN'!J$72)</f>
        <v/>
      </c>
      <c r="K44" s="345">
        <f>IF('salario real - UMN'!K44=0,"",K$72*'salario real - UMN'!K44/'salario real - UMN'!K$72)</f>
        <v>741.79933043823098</v>
      </c>
      <c r="L44" s="345">
        <f>IF('salario real - UMN'!L44=0,"",L$72*'salario real - UMN'!L44/'salario real - UMN'!L$72)</f>
        <v>2111.088627667923</v>
      </c>
      <c r="M44" s="345">
        <f>IF('salario real - UMN'!M44=0,"",M$72*'salario real - UMN'!M44/'salario real - UMN'!M$72)</f>
        <v>2618.139258398352</v>
      </c>
      <c r="N44" s="345">
        <f>IF('salario real - UMN'!N44=0,"",N$72*'salario real - UMN'!N44/'salario real - UMN'!N$72)</f>
        <v>3750.0148574174973</v>
      </c>
      <c r="O44" s="345" t="str">
        <f>IF('salario real - UMN'!O44=0,"",O$72*'salario real - UMN'!O44/'salario real - UMN'!O$72)</f>
        <v/>
      </c>
      <c r="P44" s="345">
        <f>IF('salario real - UMN'!P44=0,"",P$72*'salario real - UMN'!P44/'salario real - UMN'!P$72)</f>
        <v>1757.1243277473106</v>
      </c>
      <c r="Q44" s="345">
        <f>IF('salario real - UMN'!Q44=0,"",Q$72*'salario real - UMN'!Q44/'salario real - UMN'!Q$72)</f>
        <v>2841.550333663452</v>
      </c>
      <c r="R44" s="345">
        <f>IF('salario real - UMN'!R44=0,"",R$72*'salario real - UMN'!R44/'salario real - UMN'!R$72)</f>
        <v>2281.426470166281</v>
      </c>
      <c r="S44" s="345">
        <f>IF('salario real - UMN'!S44=0,"",S$72*'salario real - UMN'!S44/'salario real - UMN'!S$72)</f>
        <v>3971.8835328012228</v>
      </c>
      <c r="T44" s="345" t="str">
        <f>IF('salario real - UMN'!T44=0,"",T$72*'salario real - UMN'!T44/'salario real - UMN'!T$72)</f>
        <v/>
      </c>
      <c r="U44" s="345">
        <f>IF('salario real - UMN'!U44=0,"",U$72*'salario real - UMN'!U44/'salario real - UMN'!U$72)</f>
        <v>1881.975656376771</v>
      </c>
      <c r="V44" s="345">
        <f>IF('salario real - UMN'!V44=0,"",V$72*'salario real - UMN'!V44/'salario real - UMN'!V$72)</f>
        <v>2361.7529552196734</v>
      </c>
      <c r="W44" s="345">
        <f>IF('salario real - UMN'!W44=0,"",W$72*'salario real - UMN'!W44/'salario real - UMN'!W$72)</f>
        <v>2620.2135308724137</v>
      </c>
      <c r="X44" s="345">
        <f>IF('salario real - UMN'!X44=0,"",X$72*'salario real - UMN'!X44/'salario real - UMN'!X$72)</f>
        <v>1759.2337220868824</v>
      </c>
      <c r="Y44" s="345">
        <f>IF('salario real - UMN'!Y44=0,"",Y$72*'salario real - UMN'!Y44/'salario real - UMN'!Y$72)</f>
        <v>2392.8757567377543</v>
      </c>
      <c r="Z44" s="345" t="str">
        <f>IF('salario real - UMN'!Z44=0,"",Z$73*'salario real - UMN'!Z44/'salario real - UMN'!Z$73)</f>
        <v/>
      </c>
      <c r="AA44" s="345" t="str">
        <f>IF('salario real - UMN'!AA44=0,"",AA$72*'salario real - UMN'!AA44/'salario real - UMN'!AA$72)</f>
        <v/>
      </c>
      <c r="AB44" s="345">
        <f>IF('salario real - UMN'!AB44=0,"",AB$72*'salario real - UMN'!AB44/'salario real - UMN'!AB$72)</f>
        <v>1745.0115244351389</v>
      </c>
      <c r="AC44" s="345">
        <f>IF('salario real - UMN'!AC44=0,"",AC$72*'salario real - UMN'!AC44/'salario real - UMN'!AC$72)</f>
        <v>1918.6043592864178</v>
      </c>
      <c r="AD44" s="345" t="str">
        <f>IF('salario real - UMN'!AD44=0,"",AD$72*'salario real - UMN'!AD44/'salario real - UMN'!AD$72)</f>
        <v/>
      </c>
      <c r="AE44" s="345" t="str">
        <f>IF('salario real - UMN'!AE44=0,"",AE$72*'salario real - UMN'!AE44/'salario real - UMN'!AE$72)</f>
        <v/>
      </c>
      <c r="AF44" s="345" t="str">
        <f>IF('salario real - UMN'!AF44=0,"",AF$72*'salario real - UMN'!AF44/'salario real - UMN'!AF$72)</f>
        <v/>
      </c>
      <c r="AG44" s="345" t="str">
        <f>IF('salario real - UMN'!AG44=0,"",AG$72*'salario real - UMN'!AG44/'salario real - UMN'!AG$72)</f>
        <v/>
      </c>
      <c r="AH44" s="345">
        <f>IF('salario real - UMN'!AH44=0,"",AH$72*'salario real - UMN'!AH44/'salario real - UMN'!AH$72)</f>
        <v>2006.9374242409285</v>
      </c>
      <c r="AI44" s="345" t="str">
        <f>IF('salario real - UMN'!AI44=0,"",AI$72*'salario real - UMN'!AI44/'salario real - UMN'!AI$72)</f>
        <v/>
      </c>
    </row>
    <row r="45" spans="1:35" ht="14.3" x14ac:dyDescent="0.25">
      <c r="A45" s="344">
        <v>1978</v>
      </c>
      <c r="B45" s="345">
        <f>IF('salario real - UMN'!B45=0,"",B$72*'salario real - UMN'!B45/'salario real - UMN'!B$72)</f>
        <v>2773.0611048724736</v>
      </c>
      <c r="C45" s="345">
        <f>IF('salario real - UMN'!C45=0,"",C$72*'salario real - UMN'!C45/'salario real - UMN'!C$72)</f>
        <v>1150.9988958660347</v>
      </c>
      <c r="D45" s="345">
        <f>IF('salario real - UMN'!D45=0,"",D$72*'salario real - UMN'!D45/'salario real - UMN'!D$72)</f>
        <v>2847.1939027446952</v>
      </c>
      <c r="E45" s="345">
        <f>IF('salario real - UMN'!E45=0,"",E$72*'salario real - UMN'!E45/'salario real - UMN'!E$72)</f>
        <v>3286.7545547694299</v>
      </c>
      <c r="F45" s="345" t="str">
        <f>IF('salario real - UMN'!F45=0,"",F$72*'salario real - UMN'!F45/'salario real - UMN'!F$72)</f>
        <v/>
      </c>
      <c r="G45" s="345">
        <f>IF('salario real - UMN'!G45=0,"",G$72*'salario real - UMN'!G45/'salario real - UMN'!G$72)</f>
        <v>2921.6508459221754</v>
      </c>
      <c r="H45" s="345">
        <f>IF('salario real - UMN'!H45=0,"",H$72*'salario real - UMN'!H45/'salario real - UMN'!H$72)</f>
        <v>720.50035246224672</v>
      </c>
      <c r="I45" s="345">
        <f>IF('salario real - UMN'!I45=0,"",I$72*'salario real - UMN'!I45/'salario real - UMN'!I$72)</f>
        <v>211.37030801705635</v>
      </c>
      <c r="J45" s="345" t="str">
        <f>IF('salario real - UMN'!J45=0,"",J$72*'salario real - UMN'!J45/'salario real - UMN'!J$72)</f>
        <v/>
      </c>
      <c r="K45" s="345">
        <f>IF('salario real - UMN'!K45=0,"",K$72*'salario real - UMN'!K45/'salario real - UMN'!K$72)</f>
        <v>848.30217355192531</v>
      </c>
      <c r="L45" s="345">
        <f>IF('salario real - UMN'!L45=0,"",L$72*'salario real - UMN'!L45/'salario real - UMN'!L$72)</f>
        <v>2115.3055037249969</v>
      </c>
      <c r="M45" s="345">
        <f>IF('salario real - UMN'!M45=0,"",M$72*'salario real - UMN'!M45/'salario real - UMN'!M$72)</f>
        <v>2714.0427167459943</v>
      </c>
      <c r="N45" s="345">
        <f>IF('salario real - UMN'!N45=0,"",N$72*'salario real - UMN'!N45/'salario real - UMN'!N$72)</f>
        <v>3767.2718416386892</v>
      </c>
      <c r="O45" s="345" t="str">
        <f>IF('salario real - UMN'!O45=0,"",O$72*'salario real - UMN'!O45/'salario real - UMN'!O$72)</f>
        <v/>
      </c>
      <c r="P45" s="345">
        <f>IF('salario real - UMN'!P45=0,"",P$72*'salario real - UMN'!P45/'salario real - UMN'!P$72)</f>
        <v>1721.3660177795098</v>
      </c>
      <c r="Q45" s="345">
        <f>IF('salario real - UMN'!Q45=0,"",Q$72*'salario real - UMN'!Q45/'salario real - UMN'!Q$72)</f>
        <v>2927.1048269137073</v>
      </c>
      <c r="R45" s="345">
        <f>IF('salario real - UMN'!R45=0,"",R$72*'salario real - UMN'!R45/'salario real - UMN'!R$72)</f>
        <v>2494.9446428864476</v>
      </c>
      <c r="S45" s="345">
        <f>IF('salario real - UMN'!S45=0,"",S$72*'salario real - UMN'!S45/'salario real - UMN'!S$72)</f>
        <v>4095.1192085532966</v>
      </c>
      <c r="T45" s="345" t="str">
        <f>IF('salario real - UMN'!T45=0,"",T$72*'salario real - UMN'!T45/'salario real - UMN'!T$72)</f>
        <v/>
      </c>
      <c r="U45" s="345">
        <f>IF('salario real - UMN'!U45=0,"",U$72*'salario real - UMN'!U45/'salario real - UMN'!U$72)</f>
        <v>2016.1175205984364</v>
      </c>
      <c r="V45" s="345">
        <f>IF('salario real - UMN'!V45=0,"",V$72*'salario real - UMN'!V45/'salario real - UMN'!V$72)</f>
        <v>2443.7640013780142</v>
      </c>
      <c r="W45" s="345">
        <f>IF('salario real - UMN'!W45=0,"",W$72*'salario real - UMN'!W45/'salario real - UMN'!W$72)</f>
        <v>2695.5564325148994</v>
      </c>
      <c r="X45" s="345">
        <f>IF('salario real - UMN'!X45=0,"",X$72*'salario real - UMN'!X45/'salario real - UMN'!X$72)</f>
        <v>1725.5981366322114</v>
      </c>
      <c r="Y45" s="345">
        <f>IF('salario real - UMN'!Y45=0,"",Y$72*'salario real - UMN'!Y45/'salario real - UMN'!Y$72)</f>
        <v>2389.2486441209621</v>
      </c>
      <c r="Z45" s="345" t="str">
        <f>IF('salario real - UMN'!Z45=0,"",Z$73*'salario real - UMN'!Z45/'salario real - UMN'!Z$73)</f>
        <v/>
      </c>
      <c r="AA45" s="345" t="str">
        <f>IF('salario real - UMN'!AA45=0,"",AA$72*'salario real - UMN'!AA45/'salario real - UMN'!AA$72)</f>
        <v/>
      </c>
      <c r="AB45" s="345">
        <f>IF('salario real - UMN'!AB45=0,"",AB$72*'salario real - UMN'!AB45/'salario real - UMN'!AB$72)</f>
        <v>1688.8722649603412</v>
      </c>
      <c r="AC45" s="345">
        <f>IF('salario real - UMN'!AC45=0,"",AC$72*'salario real - UMN'!AC45/'salario real - UMN'!AC$72)</f>
        <v>2007.8935852801358</v>
      </c>
      <c r="AD45" s="345" t="str">
        <f>IF('salario real - UMN'!AD45=0,"",AD$72*'salario real - UMN'!AD45/'salario real - UMN'!AD$72)</f>
        <v/>
      </c>
      <c r="AE45" s="345" t="str">
        <f>IF('salario real - UMN'!AE45=0,"",AE$72*'salario real - UMN'!AE45/'salario real - UMN'!AE$72)</f>
        <v/>
      </c>
      <c r="AF45" s="345" t="str">
        <f>IF('salario real - UMN'!AF45=0,"",AF$72*'salario real - UMN'!AF45/'salario real - UMN'!AF$72)</f>
        <v/>
      </c>
      <c r="AG45" s="345" t="str">
        <f>IF('salario real - UMN'!AG45=0,"",AG$72*'salario real - UMN'!AG45/'salario real - UMN'!AG$72)</f>
        <v/>
      </c>
      <c r="AH45" s="345">
        <f>IF('salario real - UMN'!AH45=0,"",AH$72*'salario real - UMN'!AH45/'salario real - UMN'!AH$72)</f>
        <v>2024.5600837860907</v>
      </c>
      <c r="AI45" s="345" t="str">
        <f>IF('salario real - UMN'!AI45=0,"",AI$72*'salario real - UMN'!AI45/'salario real - UMN'!AI$72)</f>
        <v/>
      </c>
    </row>
    <row r="46" spans="1:35" ht="14.3" x14ac:dyDescent="0.25">
      <c r="A46" s="344">
        <v>1979</v>
      </c>
      <c r="B46" s="345">
        <f>IF('salario real - UMN'!B46=0,"",B$72*'salario real - UMN'!B46/'salario real - UMN'!B$72)</f>
        <v>2847.7456857221405</v>
      </c>
      <c r="C46" s="345">
        <f>IF('salario real - UMN'!C46=0,"",C$72*'salario real - UMN'!C46/'salario real - UMN'!C$72)</f>
        <v>1250.0616673129966</v>
      </c>
      <c r="D46" s="345">
        <f>IF('salario real - UMN'!D46=0,"",D$72*'salario real - UMN'!D46/'salario real - UMN'!D$72)</f>
        <v>2880.4438837068756</v>
      </c>
      <c r="E46" s="345">
        <f>IF('salario real - UMN'!E46=0,"",E$72*'salario real - UMN'!E46/'salario real - UMN'!E$72)</f>
        <v>3331.6132862561226</v>
      </c>
      <c r="F46" s="345" t="str">
        <f>IF('salario real - UMN'!F46=0,"",F$72*'salario real - UMN'!F46/'salario real - UMN'!F$72)</f>
        <v/>
      </c>
      <c r="G46" s="345">
        <f>IF('salario real - UMN'!G46=0,"",G$72*'salario real - UMN'!G46/'salario real - UMN'!G$72)</f>
        <v>2882.6755872161871</v>
      </c>
      <c r="H46" s="345">
        <f>IF('salario real - UMN'!H46=0,"",H$72*'salario real - UMN'!H46/'salario real - UMN'!H$72)</f>
        <v>763.10755317596193</v>
      </c>
      <c r="I46" s="345">
        <f>IF('salario real - UMN'!I46=0,"",I$72*'salario real - UMN'!I46/'salario real - UMN'!I$72)</f>
        <v>227.34713818143936</v>
      </c>
      <c r="J46" s="345" t="str">
        <f>IF('salario real - UMN'!J46=0,"",J$72*'salario real - UMN'!J46/'salario real - UMN'!J$72)</f>
        <v/>
      </c>
      <c r="K46" s="345">
        <f>IF('salario real - UMN'!K46=0,"",K$72*'salario real - UMN'!K46/'salario real - UMN'!K$72)</f>
        <v>925.75997023282309</v>
      </c>
      <c r="L46" s="345">
        <f>IF('salario real - UMN'!L46=0,"",L$72*'salario real - UMN'!L46/'salario real - UMN'!L$72)</f>
        <v>2060.1171977697245</v>
      </c>
      <c r="M46" s="345">
        <f>IF('salario real - UMN'!M46=0,"",M$72*'salario real - UMN'!M46/'salario real - UMN'!M$72)</f>
        <v>2782.7908200981251</v>
      </c>
      <c r="N46" s="345">
        <f>IF('salario real - UMN'!N46=0,"",N$72*'salario real - UMN'!N46/'salario real - UMN'!N$72)</f>
        <v>3694.1256993843981</v>
      </c>
      <c r="O46" s="345" t="str">
        <f>IF('salario real - UMN'!O46=0,"",O$72*'salario real - UMN'!O46/'salario real - UMN'!O$72)</f>
        <v/>
      </c>
      <c r="P46" s="345">
        <f>IF('salario real - UMN'!P46=0,"",P$72*'salario real - UMN'!P46/'salario real - UMN'!P$72)</f>
        <v>1779.3732264849782</v>
      </c>
      <c r="Q46" s="345">
        <f>IF('salario real - UMN'!Q46=0,"",Q$72*'salario real - UMN'!Q46/'salario real - UMN'!Q$72)</f>
        <v>2991.6539303264044</v>
      </c>
      <c r="R46" s="345">
        <f>IF('salario real - UMN'!R46=0,"",R$72*'salario real - UMN'!R46/'salario real - UMN'!R$72)</f>
        <v>2558.1329989036576</v>
      </c>
      <c r="S46" s="345">
        <f>IF('salario real - UMN'!S46=0,"",S$72*'salario real - UMN'!S46/'salario real - UMN'!S$72)</f>
        <v>4177.5922893425541</v>
      </c>
      <c r="T46" s="345" t="str">
        <f>IF('salario real - UMN'!T46=0,"",T$72*'salario real - UMN'!T46/'salario real - UMN'!T$72)</f>
        <v/>
      </c>
      <c r="U46" s="345">
        <f>IF('salario real - UMN'!U46=0,"",U$72*'salario real - UMN'!U46/'salario real - UMN'!U$72)</f>
        <v>2116.5965296214517</v>
      </c>
      <c r="V46" s="345">
        <f>IF('salario real - UMN'!V46=0,"",V$72*'salario real - UMN'!V46/'salario real - UMN'!V$72)</f>
        <v>2539.6321259339779</v>
      </c>
      <c r="W46" s="345">
        <f>IF('salario real - UMN'!W46=0,"",W$72*'salario real - UMN'!W46/'salario real - UMN'!W$72)</f>
        <v>2753.718426828827</v>
      </c>
      <c r="X46" s="345">
        <f>IF('salario real - UMN'!X46=0,"",X$72*'salario real - UMN'!X46/'salario real - UMN'!X$72)</f>
        <v>1700.1488666828991</v>
      </c>
      <c r="Y46" s="345">
        <f>IF('salario real - UMN'!Y46=0,"",Y$72*'salario real - UMN'!Y46/'salario real - UMN'!Y$72)</f>
        <v>2351.3085512732191</v>
      </c>
      <c r="Z46" s="345">
        <f>IF('salario real - UMN'!Z46=0,"",Z$73*'salario real - UMN'!Z46/'salario real - UMN'!Z$73)</f>
        <v>2672.0076530315228</v>
      </c>
      <c r="AA46" s="345" t="str">
        <f>IF('salario real - UMN'!AA46=0,"",AA$72*'salario real - UMN'!AA46/'salario real - UMN'!AA$72)</f>
        <v/>
      </c>
      <c r="AB46" s="345">
        <f>IF('salario real - UMN'!AB46=0,"",AB$72*'salario real - UMN'!AB46/'salario real - UMN'!AB$72)</f>
        <v>1663.6064638951366</v>
      </c>
      <c r="AC46" s="345">
        <f>IF('salario real - UMN'!AC46=0,"",AC$72*'salario real - UMN'!AC46/'salario real - UMN'!AC$72)</f>
        <v>2040.9123556487145</v>
      </c>
      <c r="AD46" s="345" t="str">
        <f>IF('salario real - UMN'!AD46=0,"",AD$72*'salario real - UMN'!AD46/'salario real - UMN'!AD$72)</f>
        <v/>
      </c>
      <c r="AE46" s="345" t="str">
        <f>IF('salario real - UMN'!AE46=0,"",AE$72*'salario real - UMN'!AE46/'salario real - UMN'!AE$72)</f>
        <v/>
      </c>
      <c r="AF46" s="345" t="str">
        <f>IF('salario real - UMN'!AF46=0,"",AF$72*'salario real - UMN'!AF46/'salario real - UMN'!AF$72)</f>
        <v/>
      </c>
      <c r="AG46" s="345" t="str">
        <f>IF('salario real - UMN'!AG46=0,"",AG$72*'salario real - UMN'!AG46/'salario real - UMN'!AG$72)</f>
        <v/>
      </c>
      <c r="AH46" s="345">
        <f>IF('salario real - UMN'!AH46=0,"",AH$72*'salario real - UMN'!AH46/'salario real - UMN'!AH$72)</f>
        <v>2043.0972915673049</v>
      </c>
      <c r="AI46" s="345" t="str">
        <f>IF('salario real - UMN'!AI46=0,"",AI$72*'salario real - UMN'!AI46/'salario real - UMN'!AI$72)</f>
        <v/>
      </c>
    </row>
    <row r="47" spans="1:35" ht="14.3" x14ac:dyDescent="0.25">
      <c r="A47" s="344">
        <v>1980</v>
      </c>
      <c r="B47" s="345">
        <f>IF('salario real - UMN'!B47=0,"",B$72*'salario real - UMN'!B47/'salario real - UMN'!B$72)</f>
        <v>2768.5564087339858</v>
      </c>
      <c r="C47" s="345">
        <f>IF('salario real - UMN'!C47=0,"",C$72*'salario real - UMN'!C47/'salario real - UMN'!C$72)</f>
        <v>1488.9843692812753</v>
      </c>
      <c r="D47" s="345">
        <f>IF('salario real - UMN'!D47=0,"",D$72*'salario real - UMN'!D47/'salario real - UMN'!D$72)</f>
        <v>2940.5311402986704</v>
      </c>
      <c r="E47" s="345">
        <f>IF('salario real - UMN'!E47=0,"",E$72*'salario real - UMN'!E47/'salario real - UMN'!E$72)</f>
        <v>3330.5628478389026</v>
      </c>
      <c r="F47" s="345" t="str">
        <f>IF('salario real - UMN'!F47=0,"",F$72*'salario real - UMN'!F47/'salario real - UMN'!F$72)</f>
        <v/>
      </c>
      <c r="G47" s="345">
        <f>IF('salario real - UMN'!G47=0,"",G$72*'salario real - UMN'!G47/'salario real - UMN'!G$72)</f>
        <v>2861.6298283238998</v>
      </c>
      <c r="H47" s="345">
        <f>IF('salario real - UMN'!H47=0,"",H$72*'salario real - UMN'!H47/'salario real - UMN'!H$72)</f>
        <v>816.67039132895673</v>
      </c>
      <c r="I47" s="345">
        <f>IF('salario real - UMN'!I47=0,"",I$72*'salario real - UMN'!I47/'salario real - UMN'!I$72)</f>
        <v>223.64441530439996</v>
      </c>
      <c r="J47" s="345" t="str">
        <f>IF('salario real - UMN'!J47=0,"",J$72*'salario real - UMN'!J47/'salario real - UMN'!J$72)</f>
        <v/>
      </c>
      <c r="K47" s="345">
        <f>IF('salario real - UMN'!K47=0,"",K$72*'salario real - UMN'!K47/'salario real - UMN'!K$72)</f>
        <v>909.29160545310106</v>
      </c>
      <c r="L47" s="345">
        <f>IF('salario real - UMN'!L47=0,"",L$72*'salario real - UMN'!L47/'salario real - UMN'!L$72)</f>
        <v>1995.2231431775417</v>
      </c>
      <c r="M47" s="345">
        <f>IF('salario real - UMN'!M47=0,"",M$72*'salario real - UMN'!M47/'salario real - UMN'!M$72)</f>
        <v>2812.9023917125651</v>
      </c>
      <c r="N47" s="345">
        <f>IF('salario real - UMN'!N47=0,"",N$72*'salario real - UMN'!N47/'salario real - UMN'!N$72)</f>
        <v>3561.8417738208213</v>
      </c>
      <c r="O47" s="345" t="str">
        <f>IF('salario real - UMN'!O47=0,"",O$72*'salario real - UMN'!O47/'salario real - UMN'!O$72)</f>
        <v/>
      </c>
      <c r="P47" s="345">
        <f>IF('salario real - UMN'!P47=0,"",P$72*'salario real - UMN'!P47/'salario real - UMN'!P$72)</f>
        <v>1803.0212914195965</v>
      </c>
      <c r="Q47" s="345">
        <f>IF('salario real - UMN'!Q47=0,"",Q$72*'salario real - UMN'!Q47/'salario real - UMN'!Q$72)</f>
        <v>3017.4278198894767</v>
      </c>
      <c r="R47" s="345">
        <f>IF('salario real - UMN'!R47=0,"",R$72*'salario real - UMN'!R47/'salario real - UMN'!R$72)</f>
        <v>2374.0563031436468</v>
      </c>
      <c r="S47" s="345">
        <f>IF('salario real - UMN'!S47=0,"",S$72*'salario real - UMN'!S47/'salario real - UMN'!S$72)</f>
        <v>4039.1711007845197</v>
      </c>
      <c r="T47" s="345" t="str">
        <f>IF('salario real - UMN'!T47=0,"",T$72*'salario real - UMN'!T47/'salario real - UMN'!T$72)</f>
        <v/>
      </c>
      <c r="U47" s="345">
        <f>IF('salario real - UMN'!U47=0,"",U$72*'salario real - UMN'!U47/'salario real - UMN'!U$72)</f>
        <v>2166.0836106278944</v>
      </c>
      <c r="V47" s="345">
        <f>IF('salario real - UMN'!V47=0,"",V$72*'salario real - UMN'!V47/'salario real - UMN'!V$72)</f>
        <v>2553.4728495593858</v>
      </c>
      <c r="W47" s="345">
        <f>IF('salario real - UMN'!W47=0,"",W$72*'salario real - UMN'!W47/'salario real - UMN'!W$72)</f>
        <v>2708.5510644416822</v>
      </c>
      <c r="X47" s="345">
        <f>IF('salario real - UMN'!X47=0,"",X$72*'salario real - UMN'!X47/'salario real - UMN'!X$72)</f>
        <v>1650.5891997009455</v>
      </c>
      <c r="Y47" s="345">
        <f>IF('salario real - UMN'!Y47=0,"",Y$72*'salario real - UMN'!Y47/'salario real - UMN'!Y$72)</f>
        <v>2368.3053163842997</v>
      </c>
      <c r="Z47" s="345">
        <f>IF('salario real - UMN'!Z47=0,"",Z$73*'salario real - UMN'!Z47/'salario real - UMN'!Z$73)</f>
        <v>2693.3486926104274</v>
      </c>
      <c r="AA47" s="345" t="str">
        <f>IF('salario real - UMN'!AA47=0,"",AA$72*'salario real - UMN'!AA47/'salario real - UMN'!AA$72)</f>
        <v/>
      </c>
      <c r="AB47" s="345">
        <f>IF('salario real - UMN'!AB47=0,"",AB$72*'salario real - UMN'!AB47/'salario real - UMN'!AB$72)</f>
        <v>1718.03478926258</v>
      </c>
      <c r="AC47" s="345">
        <f>IF('salario real - UMN'!AC47=0,"",AC$72*'salario real - UMN'!AC47/'salario real - UMN'!AC$72)</f>
        <v>2089.9103387970945</v>
      </c>
      <c r="AD47" s="345" t="str">
        <f>IF('salario real - UMN'!AD47=0,"",AD$72*'salario real - UMN'!AD47/'salario real - UMN'!AD$72)</f>
        <v/>
      </c>
      <c r="AE47" s="345" t="str">
        <f>IF('salario real - UMN'!AE47=0,"",AE$72*'salario real - UMN'!AE47/'salario real - UMN'!AE$72)</f>
        <v/>
      </c>
      <c r="AF47" s="345" t="str">
        <f>IF('salario real - UMN'!AF47=0,"",AF$72*'salario real - UMN'!AF47/'salario real - UMN'!AF$72)</f>
        <v/>
      </c>
      <c r="AG47" s="345" t="str">
        <f>IF('salario real - UMN'!AG47=0,"",AG$72*'salario real - UMN'!AG47/'salario real - UMN'!AG$72)</f>
        <v/>
      </c>
      <c r="AH47" s="345">
        <f>IF('salario real - UMN'!AH47=0,"",AH$72*'salario real - UMN'!AH47/'salario real - UMN'!AH$72)</f>
        <v>2020.3286080679077</v>
      </c>
      <c r="AI47" s="345" t="str">
        <f>IF('salario real - UMN'!AI47=0,"",AI$72*'salario real - UMN'!AI47/'salario real - UMN'!AI$72)</f>
        <v/>
      </c>
    </row>
    <row r="48" spans="1:35" ht="14.3" x14ac:dyDescent="0.25">
      <c r="A48" s="344">
        <v>1981</v>
      </c>
      <c r="B48" s="345">
        <f>IF('salario real - UMN'!B48=0,"",B$72*'salario real - UMN'!B48/'salario real - UMN'!B$72)</f>
        <v>2751.1367330638386</v>
      </c>
      <c r="C48" s="345">
        <f>IF('salario real - UMN'!C48=0,"",C$72*'salario real - UMN'!C48/'salario real - UMN'!C$72)</f>
        <v>1421.2623084662087</v>
      </c>
      <c r="D48" s="345">
        <f>IF('salario real - UMN'!D48=0,"",D$72*'salario real - UMN'!D48/'salario real - UMN'!D$72)</f>
        <v>3038.7671044275589</v>
      </c>
      <c r="E48" s="345">
        <f>IF('salario real - UMN'!E48=0,"",E$72*'salario real - UMN'!E48/'salario real - UMN'!E$72)</f>
        <v>3317.8209204742561</v>
      </c>
      <c r="F48" s="345" t="str">
        <f>IF('salario real - UMN'!F48=0,"",F$72*'salario real - UMN'!F48/'salario real - UMN'!F$72)</f>
        <v/>
      </c>
      <c r="G48" s="345">
        <f>IF('salario real - UMN'!G48=0,"",G$72*'salario real - UMN'!G48/'salario real - UMN'!G$72)</f>
        <v>2846.8248428607753</v>
      </c>
      <c r="H48" s="345">
        <f>IF('salario real - UMN'!H48=0,"",H$72*'salario real - UMN'!H48/'salario real - UMN'!H$72)</f>
        <v>793.22507164975468</v>
      </c>
      <c r="I48" s="345">
        <f>IF('salario real - UMN'!I48=0,"",I$72*'salario real - UMN'!I48/'salario real - UMN'!I$72)</f>
        <v>232.77914791438093</v>
      </c>
      <c r="J48" s="345" t="str">
        <f>IF('salario real - UMN'!J48=0,"",J$72*'salario real - UMN'!J48/'salario real - UMN'!J$72)</f>
        <v/>
      </c>
      <c r="K48" s="345">
        <f>IF('salario real - UMN'!K48=0,"",K$72*'salario real - UMN'!K48/'salario real - UMN'!K$72)</f>
        <v>906.15877447469029</v>
      </c>
      <c r="L48" s="345">
        <f>IF('salario real - UMN'!L48=0,"",L$72*'salario real - UMN'!L48/'salario real - UMN'!L$72)</f>
        <v>2022.4866270697421</v>
      </c>
      <c r="M48" s="345">
        <f>IF('salario real - UMN'!M48=0,"",M$72*'salario real - UMN'!M48/'salario real - UMN'!M$72)</f>
        <v>2831.9804605141358</v>
      </c>
      <c r="N48" s="345">
        <f>IF('salario real - UMN'!N48=0,"",N$72*'salario real - UMN'!N48/'salario real - UMN'!N$72)</f>
        <v>3525.7452199576419</v>
      </c>
      <c r="O48" s="345" t="str">
        <f>IF('salario real - UMN'!O48=0,"",O$72*'salario real - UMN'!O48/'salario real - UMN'!O$72)</f>
        <v/>
      </c>
      <c r="P48" s="345">
        <f>IF('salario real - UMN'!P48=0,"",P$72*'salario real - UMN'!P48/'salario real - UMN'!P$72)</f>
        <v>1843.0939969446586</v>
      </c>
      <c r="Q48" s="345">
        <f>IF('salario real - UMN'!Q48=0,"",Q$72*'salario real - UMN'!Q48/'salario real - UMN'!Q$72)</f>
        <v>3038.8332681949387</v>
      </c>
      <c r="R48" s="345">
        <f>IF('salario real - UMN'!R48=0,"",R$72*'salario real - UMN'!R48/'salario real - UMN'!R$72)</f>
        <v>2318.6295818092985</v>
      </c>
      <c r="S48" s="345">
        <f>IF('salario real - UMN'!S48=0,"",S$72*'salario real - UMN'!S48/'salario real - UMN'!S$72)</f>
        <v>3807.4886379634636</v>
      </c>
      <c r="T48" s="345" t="str">
        <f>IF('salario real - UMN'!T48=0,"",T$72*'salario real - UMN'!T48/'salario real - UMN'!T$72)</f>
        <v/>
      </c>
      <c r="U48" s="345">
        <f>IF('salario real - UMN'!U48=0,"",U$72*'salario real - UMN'!U48/'salario real - UMN'!U$72)</f>
        <v>2124.9727925020375</v>
      </c>
      <c r="V48" s="345">
        <f>IF('salario real - UMN'!V48=0,"",V$72*'salario real - UMN'!V48/'salario real - UMN'!V$72)</f>
        <v>2633.0422449900152</v>
      </c>
      <c r="W48" s="345">
        <f>IF('salario real - UMN'!W48=0,"",W$72*'salario real - UMN'!W48/'salario real - UMN'!W$72)</f>
        <v>2749.647705699273</v>
      </c>
      <c r="X48" s="345">
        <f>IF('salario real - UMN'!X48=0,"",X$72*'salario real - UMN'!X48/'salario real - UMN'!X$72)</f>
        <v>1709.5884660817323</v>
      </c>
      <c r="Y48" s="345">
        <f>IF('salario real - UMN'!Y48=0,"",Y$72*'salario real - UMN'!Y48/'salario real - UMN'!Y$72)</f>
        <v>2324.9955029304469</v>
      </c>
      <c r="Z48" s="345">
        <f>IF('salario real - UMN'!Z48=0,"",Z$73*'salario real - UMN'!Z48/'salario real - UMN'!Z$73)</f>
        <v>2660.3350667367067</v>
      </c>
      <c r="AA48" s="345" t="str">
        <f>IF('salario real - UMN'!AA48=0,"",AA$72*'salario real - UMN'!AA48/'salario real - UMN'!AA$72)</f>
        <v/>
      </c>
      <c r="AB48" s="345">
        <f>IF('salario real - UMN'!AB48=0,"",AB$72*'salario real - UMN'!AB48/'salario real - UMN'!AB$72)</f>
        <v>1777.4738627558222</v>
      </c>
      <c r="AC48" s="345">
        <f>IF('salario real - UMN'!AC48=0,"",AC$72*'salario real - UMN'!AC48/'salario real - UMN'!AC$72)</f>
        <v>2117.5369803532162</v>
      </c>
      <c r="AD48" s="345" t="str">
        <f>IF('salario real - UMN'!AD48=0,"",AD$72*'salario real - UMN'!AD48/'salario real - UMN'!AD$72)</f>
        <v/>
      </c>
      <c r="AE48" s="345" t="str">
        <f>IF('salario real - UMN'!AE48=0,"",AE$72*'salario real - UMN'!AE48/'salario real - UMN'!AE$72)</f>
        <v/>
      </c>
      <c r="AF48" s="345" t="str">
        <f>IF('salario real - UMN'!AF48=0,"",AF$72*'salario real - UMN'!AF48/'salario real - UMN'!AF$72)</f>
        <v/>
      </c>
      <c r="AG48" s="345" t="str">
        <f>IF('salario real - UMN'!AG48=0,"",AG$72*'salario real - UMN'!AG48/'salario real - UMN'!AG$72)</f>
        <v/>
      </c>
      <c r="AH48" s="345">
        <f>IF('salario real - UMN'!AH48=0,"",AH$72*'salario real - UMN'!AH48/'salario real - UMN'!AH$72)</f>
        <v>1972.4809240757829</v>
      </c>
      <c r="AI48" s="345" t="str">
        <f>IF('salario real - UMN'!AI48=0,"",AI$72*'salario real - UMN'!AI48/'salario real - UMN'!AI$72)</f>
        <v/>
      </c>
    </row>
    <row r="49" spans="1:35" ht="14.3" x14ac:dyDescent="0.25">
      <c r="A49" s="344">
        <v>1982</v>
      </c>
      <c r="B49" s="345">
        <f>IF('salario real - UMN'!B49=0,"",B$72*'salario real - UMN'!B49/'salario real - UMN'!B$72)</f>
        <v>2741.8141533290495</v>
      </c>
      <c r="C49" s="345">
        <f>IF('salario real - UMN'!C49=0,"",C$72*'salario real - UMN'!C49/'salario real - UMN'!C$72)</f>
        <v>1191.0216366213967</v>
      </c>
      <c r="D49" s="345">
        <f>IF('salario real - UMN'!D49=0,"",D$72*'salario real - UMN'!D49/'salario real - UMN'!D$72)</f>
        <v>3021.7524820954827</v>
      </c>
      <c r="E49" s="345">
        <f>IF('salario real - UMN'!E49=0,"",E$72*'salario real - UMN'!E49/'salario real - UMN'!E$72)</f>
        <v>3276.262340992148</v>
      </c>
      <c r="F49" s="345" t="str">
        <f>IF('salario real - UMN'!F49=0,"",F$72*'salario real - UMN'!F49/'salario real - UMN'!F$72)</f>
        <v/>
      </c>
      <c r="G49" s="345">
        <f>IF('salario real - UMN'!G49=0,"",G$72*'salario real - UMN'!G49/'salario real - UMN'!G$72)</f>
        <v>2853.5282086135444</v>
      </c>
      <c r="H49" s="345">
        <f>IF('salario real - UMN'!H49=0,"",H$72*'salario real - UMN'!H49/'salario real - UMN'!H$72)</f>
        <v>817.92354465097299</v>
      </c>
      <c r="I49" s="345">
        <f>IF('salario real - UMN'!I49=0,"",I$72*'salario real - UMN'!I49/'salario real - UMN'!I$72)</f>
        <v>242.96171881185768</v>
      </c>
      <c r="J49" s="345" t="str">
        <f>IF('salario real - UMN'!J49=0,"",J$72*'salario real - UMN'!J49/'salario real - UMN'!J$72)</f>
        <v/>
      </c>
      <c r="K49" s="345">
        <f>IF('salario real - UMN'!K49=0,"",K$72*'salario real - UMN'!K49/'salario real - UMN'!K$72)</f>
        <v>950.6832237500256</v>
      </c>
      <c r="L49" s="345">
        <f>IF('salario real - UMN'!L49=0,"",L$72*'salario real - UMN'!L49/'salario real - UMN'!L$72)</f>
        <v>2078.8668614226867</v>
      </c>
      <c r="M49" s="345">
        <f>IF('salario real - UMN'!M49=0,"",M$72*'salario real - UMN'!M49/'salario real - UMN'!M$72)</f>
        <v>2821.1953451637764</v>
      </c>
      <c r="N49" s="345">
        <f>IF('salario real - UMN'!N49=0,"",N$72*'salario real - UMN'!N49/'salario real - UMN'!N$72)</f>
        <v>3548.8121016603318</v>
      </c>
      <c r="O49" s="345" t="str">
        <f>IF('salario real - UMN'!O49=0,"",O$72*'salario real - UMN'!O49/'salario real - UMN'!O$72)</f>
        <v/>
      </c>
      <c r="P49" s="345">
        <f>IF('salario real - UMN'!P49=0,"",P$72*'salario real - UMN'!P49/'salario real - UMN'!P$72)</f>
        <v>1836.1815894667086</v>
      </c>
      <c r="Q49" s="345">
        <f>IF('salario real - UMN'!Q49=0,"",Q$72*'salario real - UMN'!Q49/'salario real - UMN'!Q$72)</f>
        <v>3097.6731650699739</v>
      </c>
      <c r="R49" s="345">
        <f>IF('salario real - UMN'!R49=0,"",R$72*'salario real - UMN'!R49/'salario real - UMN'!R$72)</f>
        <v>2452.1571589392734</v>
      </c>
      <c r="S49" s="345">
        <f>IF('salario real - UMN'!S49=0,"",S$72*'salario real - UMN'!S49/'salario real - UMN'!S$72)</f>
        <v>3742.1834143988012</v>
      </c>
      <c r="T49" s="345" t="str">
        <f>IF('salario real - UMN'!T49=0,"",T$72*'salario real - UMN'!T49/'salario real - UMN'!T$72)</f>
        <v/>
      </c>
      <c r="U49" s="345">
        <f>IF('salario real - UMN'!U49=0,"",U$72*'salario real - UMN'!U49/'salario real - UMN'!U$72)</f>
        <v>2072.1367778677482</v>
      </c>
      <c r="V49" s="345">
        <f>IF('salario real - UMN'!V49=0,"",V$72*'salario real - UMN'!V49/'salario real - UMN'!V$72)</f>
        <v>2636.6733697050154</v>
      </c>
      <c r="W49" s="345">
        <f>IF('salario real - UMN'!W49=0,"",W$72*'salario real - UMN'!W49/'salario real - UMN'!W$72)</f>
        <v>2786.2875005254327</v>
      </c>
      <c r="X49" s="345">
        <f>IF('salario real - UMN'!X49=0,"",X$72*'salario real - UMN'!X49/'salario real - UMN'!X$72)</f>
        <v>1723.0644992374232</v>
      </c>
      <c r="Y49" s="345">
        <f>IF('salario real - UMN'!Y49=0,"",Y$72*'salario real - UMN'!Y49/'salario real - UMN'!Y$72)</f>
        <v>2326.1808848325431</v>
      </c>
      <c r="Z49" s="345" t="str">
        <f>IF('salario real - UMN'!Z49=0,"",Z$73*'salario real - UMN'!Z49/'salario real - UMN'!Z$73)</f>
        <v/>
      </c>
      <c r="AA49" s="345" t="str">
        <f>IF('salario real - UMN'!AA49=0,"",AA$72*'salario real - UMN'!AA49/'salario real - UMN'!AA$72)</f>
        <v/>
      </c>
      <c r="AB49" s="345">
        <f>IF('salario real - UMN'!AB49=0,"",AB$72*'salario real - UMN'!AB49/'salario real - UMN'!AB$72)</f>
        <v>1732.0105855261313</v>
      </c>
      <c r="AC49" s="345">
        <f>IF('salario real - UMN'!AC49=0,"",AC$72*'salario real - UMN'!AC49/'salario real - UMN'!AC$72)</f>
        <v>2117.4593924817846</v>
      </c>
      <c r="AD49" s="345" t="str">
        <f>IF('salario real - UMN'!AD49=0,"",AD$72*'salario real - UMN'!AD49/'salario real - UMN'!AD$72)</f>
        <v/>
      </c>
      <c r="AE49" s="345" t="str">
        <f>IF('salario real - UMN'!AE49=0,"",AE$72*'salario real - UMN'!AE49/'salario real - UMN'!AE$72)</f>
        <v/>
      </c>
      <c r="AF49" s="345" t="str">
        <f>IF('salario real - UMN'!AF49=0,"",AF$72*'salario real - UMN'!AF49/'salario real - UMN'!AF$72)</f>
        <v/>
      </c>
      <c r="AG49" s="345" t="str">
        <f>IF('salario real - UMN'!AG49=0,"",AG$72*'salario real - UMN'!AG49/'salario real - UMN'!AG$72)</f>
        <v/>
      </c>
      <c r="AH49" s="345">
        <f>IF('salario real - UMN'!AH49=0,"",AH$72*'salario real - UMN'!AH49/'salario real - UMN'!AH$72)</f>
        <v>1926.422677971532</v>
      </c>
      <c r="AI49" s="345" t="str">
        <f>IF('salario real - UMN'!AI49=0,"",AI$72*'salario real - UMN'!AI49/'salario real - UMN'!AI$72)</f>
        <v/>
      </c>
    </row>
    <row r="50" spans="1:35" ht="14.3" x14ac:dyDescent="0.25">
      <c r="A50" s="344">
        <v>1983</v>
      </c>
      <c r="B50" s="345">
        <f>IF('salario real - UMN'!B50=0,"",B$72*'salario real - UMN'!B50/'salario real - UMN'!B$72)</f>
        <v>2753.4550420140959</v>
      </c>
      <c r="C50" s="345">
        <f>IF('salario real - UMN'!C50=0,"",C$72*'salario real - UMN'!C50/'salario real - UMN'!C$72)</f>
        <v>1530.133033066116</v>
      </c>
      <c r="D50" s="345">
        <f>IF('salario real - UMN'!D50=0,"",D$72*'salario real - UMN'!D50/'salario real - UMN'!D$72)</f>
        <v>2960.2467480107716</v>
      </c>
      <c r="E50" s="345">
        <f>IF('salario real - UMN'!E50=0,"",E$72*'salario real - UMN'!E50/'salario real - UMN'!E$72)</f>
        <v>3224.9445245618704</v>
      </c>
      <c r="F50" s="345" t="str">
        <f>IF('salario real - UMN'!F50=0,"",F$72*'salario real - UMN'!F50/'salario real - UMN'!F$72)</f>
        <v/>
      </c>
      <c r="G50" s="345">
        <f>IF('salario real - UMN'!G50=0,"",G$72*'salario real - UMN'!G50/'salario real - UMN'!G$72)</f>
        <v>2815.8255619657639</v>
      </c>
      <c r="H50" s="345">
        <f>IF('salario real - UMN'!H50=0,"",H$72*'salario real - UMN'!H50/'salario real - UMN'!H$72)</f>
        <v>695.24098323565261</v>
      </c>
      <c r="I50" s="345">
        <f>IF('salario real - UMN'!I50=0,"",I$72*'salario real - UMN'!I50/'salario real - UMN'!I$72)</f>
        <v>256.1457014860257</v>
      </c>
      <c r="J50" s="345" t="str">
        <f>IF('salario real - UMN'!J50=0,"",J$72*'salario real - UMN'!J50/'salario real - UMN'!J$72)</f>
        <v/>
      </c>
      <c r="K50" s="345">
        <f>IF('salario real - UMN'!K50=0,"",K$72*'salario real - UMN'!K50/'salario real - UMN'!K$72)</f>
        <v>1065.154676871947</v>
      </c>
      <c r="L50" s="345">
        <f>IF('salario real - UMN'!L50=0,"",L$72*'salario real - UMN'!L50/'salario real - UMN'!L$72)</f>
        <v>2098.4571942878697</v>
      </c>
      <c r="M50" s="345">
        <f>IF('salario real - UMN'!M50=0,"",M$72*'salario real - UMN'!M50/'salario real - UMN'!M$72)</f>
        <v>2879.5245000231375</v>
      </c>
      <c r="N50" s="345">
        <f>IF('salario real - UMN'!N50=0,"",N$72*'salario real - UMN'!N50/'salario real - UMN'!N$72)</f>
        <v>3610.759213166124</v>
      </c>
      <c r="O50" s="345" t="str">
        <f>IF('salario real - UMN'!O50=0,"",O$72*'salario real - UMN'!O50/'salario real - UMN'!O$72)</f>
        <v/>
      </c>
      <c r="P50" s="345">
        <f>IF('salario real - UMN'!P50=0,"",P$72*'salario real - UMN'!P50/'salario real - UMN'!P$72)</f>
        <v>1865.2816968887346</v>
      </c>
      <c r="Q50" s="345">
        <f>IF('salario real - UMN'!Q50=0,"",Q$72*'salario real - UMN'!Q50/'salario real - UMN'!Q$72)</f>
        <v>3111.8020147989846</v>
      </c>
      <c r="R50" s="345">
        <f>IF('salario real - UMN'!R50=0,"",R$72*'salario real - UMN'!R50/'salario real - UMN'!R$72)</f>
        <v>2495.4360942975231</v>
      </c>
      <c r="S50" s="345">
        <f>IF('salario real - UMN'!S50=0,"",S$72*'salario real - UMN'!S50/'salario real - UMN'!S$72)</f>
        <v>3721.0924679455211</v>
      </c>
      <c r="T50" s="345" t="str">
        <f>IF('salario real - UMN'!T50=0,"",T$72*'salario real - UMN'!T50/'salario real - UMN'!T$72)</f>
        <v/>
      </c>
      <c r="U50" s="345">
        <f>IF('salario real - UMN'!U50=0,"",U$72*'salario real - UMN'!U50/'salario real - UMN'!U$72)</f>
        <v>2114.4062501568151</v>
      </c>
      <c r="V50" s="345">
        <f>IF('salario real - UMN'!V50=0,"",V$72*'salario real - UMN'!V50/'salario real - UMN'!V$72)</f>
        <v>2662.9693909571056</v>
      </c>
      <c r="W50" s="345">
        <f>IF('salario real - UMN'!W50=0,"",W$72*'salario real - UMN'!W50/'salario real - UMN'!W$72)</f>
        <v>2799.6560608890836</v>
      </c>
      <c r="X50" s="345">
        <f>IF('salario real - UMN'!X50=0,"",X$72*'salario real - UMN'!X50/'salario real - UMN'!X$72)</f>
        <v>1332.2981704783253</v>
      </c>
      <c r="Y50" s="345">
        <f>IF('salario real - UMN'!Y50=0,"",Y$72*'salario real - UMN'!Y50/'salario real - UMN'!Y$72)</f>
        <v>2310.9231861477429</v>
      </c>
      <c r="Z50" s="345" t="str">
        <f>IF('salario real - UMN'!Z50=0,"",Z$73*'salario real - UMN'!Z50/'salario real - UMN'!Z$73)</f>
        <v/>
      </c>
      <c r="AA50" s="345" t="str">
        <f>IF('salario real - UMN'!AA50=0,"",AA$72*'salario real - UMN'!AA50/'salario real - UMN'!AA$72)</f>
        <v/>
      </c>
      <c r="AB50" s="345">
        <f>IF('salario real - UMN'!AB50=0,"",AB$72*'salario real - UMN'!AB50/'salario real - UMN'!AB$72)</f>
        <v>1639.0429114964902</v>
      </c>
      <c r="AC50" s="345">
        <f>IF('salario real - UMN'!AC50=0,"",AC$72*'salario real - UMN'!AC50/'salario real - UMN'!AC$72)</f>
        <v>2191.1173338296526</v>
      </c>
      <c r="AD50" s="345" t="str">
        <f>IF('salario real - UMN'!AD50=0,"",AD$72*'salario real - UMN'!AD50/'salario real - UMN'!AD$72)</f>
        <v/>
      </c>
      <c r="AE50" s="345" t="str">
        <f>IF('salario real - UMN'!AE50=0,"",AE$72*'salario real - UMN'!AE50/'salario real - UMN'!AE$72)</f>
        <v/>
      </c>
      <c r="AF50" s="345" t="str">
        <f>IF('salario real - UMN'!AF50=0,"",AF$72*'salario real - UMN'!AF50/'salario real - UMN'!AF$72)</f>
        <v/>
      </c>
      <c r="AG50" s="345" t="str">
        <f>IF('salario real - UMN'!AG50=0,"",AG$72*'salario real - UMN'!AG50/'salario real - UMN'!AG$72)</f>
        <v/>
      </c>
      <c r="AH50" s="345">
        <f>IF('salario real - UMN'!AH50=0,"",AH$72*'salario real - UMN'!AH50/'salario real - UMN'!AH$72)</f>
        <v>1911.0232516342332</v>
      </c>
      <c r="AI50" s="345" t="str">
        <f>IF('salario real - UMN'!AI50=0,"",AI$72*'salario real - UMN'!AI50/'salario real - UMN'!AI$72)</f>
        <v/>
      </c>
    </row>
    <row r="51" spans="1:35" ht="14.3" x14ac:dyDescent="0.25">
      <c r="A51" s="344">
        <v>1984</v>
      </c>
      <c r="B51" s="345">
        <f>IF('salario real - UMN'!B51=0,"",B$72*'salario real - UMN'!B51/'salario real - UMN'!B$72)</f>
        <v>2788.8697036331</v>
      </c>
      <c r="C51" s="345">
        <f>IF('salario real - UMN'!C51=0,"",C$72*'salario real - UMN'!C51/'salario real - UMN'!C$72)</f>
        <v>1682.4595989972995</v>
      </c>
      <c r="D51" s="345">
        <f>IF('salario real - UMN'!D51=0,"",D$72*'salario real - UMN'!D51/'salario real - UMN'!D$72)</f>
        <v>3034.5485038863885</v>
      </c>
      <c r="E51" s="345">
        <f>IF('salario real - UMN'!E51=0,"",E$72*'salario real - UMN'!E51/'salario real - UMN'!E$72)</f>
        <v>3262.06084029968</v>
      </c>
      <c r="F51" s="345" t="str">
        <f>IF('salario real - UMN'!F51=0,"",F$72*'salario real - UMN'!F51/'salario real - UMN'!F$72)</f>
        <v/>
      </c>
      <c r="G51" s="345">
        <f>IF('salario real - UMN'!G51=0,"",G$72*'salario real - UMN'!G51/'salario real - UMN'!G$72)</f>
        <v>2837.4906173654567</v>
      </c>
      <c r="H51" s="345">
        <f>IF('salario real - UMN'!H51=0,"",H$72*'salario real - UMN'!H51/'salario real - UMN'!H$72)</f>
        <v>642.82689267633884</v>
      </c>
      <c r="I51" s="345">
        <f>IF('salario real - UMN'!I51=0,"",I$72*'salario real - UMN'!I51/'salario real - UMN'!I$72)</f>
        <v>289.89802582329361</v>
      </c>
      <c r="J51" s="345" t="str">
        <f>IF('salario real - UMN'!J51=0,"",J$72*'salario real - UMN'!J51/'salario real - UMN'!J$72)</f>
        <v/>
      </c>
      <c r="K51" s="345">
        <f>IF('salario real - UMN'!K51=0,"",K$72*'salario real - UMN'!K51/'salario real - UMN'!K$72)</f>
        <v>1125.0055763966429</v>
      </c>
      <c r="L51" s="345">
        <f>IF('salario real - UMN'!L51=0,"",L$72*'salario real - UMN'!L51/'salario real - UMN'!L$72)</f>
        <v>2069.4411755008427</v>
      </c>
      <c r="M51" s="345">
        <f>IF('salario real - UMN'!M51=0,"",M$72*'salario real - UMN'!M51/'salario real - UMN'!M$72)</f>
        <v>2881.0012784732162</v>
      </c>
      <c r="N51" s="345">
        <f>IF('salario real - UMN'!N51=0,"",N$72*'salario real - UMN'!N51/'salario real - UMN'!N$72)</f>
        <v>3649.8425866792586</v>
      </c>
      <c r="O51" s="345" t="str">
        <f>IF('salario real - UMN'!O51=0,"",O$72*'salario real - UMN'!O51/'salario real - UMN'!O$72)</f>
        <v/>
      </c>
      <c r="P51" s="345">
        <f>IF('salario real - UMN'!P51=0,"",P$72*'salario real - UMN'!P51/'salario real - UMN'!P$72)</f>
        <v>1909.7040377201515</v>
      </c>
      <c r="Q51" s="345">
        <f>IF('salario real - UMN'!Q51=0,"",Q$72*'salario real - UMN'!Q51/'salario real - UMN'!Q$72)</f>
        <v>3126.9208437819179</v>
      </c>
      <c r="R51" s="345">
        <f>IF('salario real - UMN'!R51=0,"",R$72*'salario real - UMN'!R51/'salario real - UMN'!R$72)</f>
        <v>2550.8223872295052</v>
      </c>
      <c r="S51" s="345">
        <f>IF('salario real - UMN'!S51=0,"",S$72*'salario real - UMN'!S51/'salario real - UMN'!S$72)</f>
        <v>3590.553736765552</v>
      </c>
      <c r="T51" s="345" t="str">
        <f>IF('salario real - UMN'!T51=0,"",T$72*'salario real - UMN'!T51/'salario real - UMN'!T$72)</f>
        <v/>
      </c>
      <c r="U51" s="345">
        <f>IF('salario real - UMN'!U51=0,"",U$72*'salario real - UMN'!U51/'salario real - UMN'!U$72)</f>
        <v>2155.7886261231242</v>
      </c>
      <c r="V51" s="345">
        <f>IF('salario real - UMN'!V51=0,"",V$72*'salario real - UMN'!V51/'salario real - UMN'!V$72)</f>
        <v>2700.7802624315709</v>
      </c>
      <c r="W51" s="345">
        <f>IF('salario real - UMN'!W51=0,"",W$72*'salario real - UMN'!W51/'salario real - UMN'!W$72)</f>
        <v>2849.3457100412256</v>
      </c>
      <c r="X51" s="345">
        <f>IF('salario real - UMN'!X51=0,"",X$72*'salario real - UMN'!X51/'salario real - UMN'!X$72)</f>
        <v>1238.1942213945858</v>
      </c>
      <c r="Y51" s="345">
        <f>IF('salario real - UMN'!Y51=0,"",Y$72*'salario real - UMN'!Y51/'salario real - UMN'!Y$72)</f>
        <v>2343.2391788942018</v>
      </c>
      <c r="Z51" s="345" t="str">
        <f>IF('salario real - UMN'!Z51=0,"",Z$73*'salario real - UMN'!Z51/'salario real - UMN'!Z$73)</f>
        <v/>
      </c>
      <c r="AA51" s="345" t="str">
        <f>IF('salario real - UMN'!AA51=0,"",AA$72*'salario real - UMN'!AA51/'salario real - UMN'!AA$72)</f>
        <v/>
      </c>
      <c r="AB51" s="345">
        <f>IF('salario real - UMN'!AB51=0,"",AB$72*'salario real - UMN'!AB51/'salario real - UMN'!AB$72)</f>
        <v>1553.9180687238286</v>
      </c>
      <c r="AC51" s="345">
        <f>IF('salario real - UMN'!AC51=0,"",AC$72*'salario real - UMN'!AC51/'salario real - UMN'!AC$72)</f>
        <v>2211.9866644812705</v>
      </c>
      <c r="AD51" s="345" t="str">
        <f>IF('salario real - UMN'!AD51=0,"",AD$72*'salario real - UMN'!AD51/'salario real - UMN'!AD$72)</f>
        <v/>
      </c>
      <c r="AE51" s="345" t="str">
        <f>IF('salario real - UMN'!AE51=0,"",AE$72*'salario real - UMN'!AE51/'salario real - UMN'!AE$72)</f>
        <v/>
      </c>
      <c r="AF51" s="345" t="str">
        <f>IF('salario real - UMN'!AF51=0,"",AF$72*'salario real - UMN'!AF51/'salario real - UMN'!AF$72)</f>
        <v/>
      </c>
      <c r="AG51" s="345" t="str">
        <f>IF('salario real - UMN'!AG51=0,"",AG$72*'salario real - UMN'!AG51/'salario real - UMN'!AG$72)</f>
        <v/>
      </c>
      <c r="AH51" s="345">
        <f>IF('salario real - UMN'!AH51=0,"",AH$72*'salario real - UMN'!AH51/'salario real - UMN'!AH$72)</f>
        <v>1915.7607796958794</v>
      </c>
      <c r="AI51" s="345" t="str">
        <f>IF('salario real - UMN'!AI51=0,"",AI$72*'salario real - UMN'!AI51/'salario real - UMN'!AI$72)</f>
        <v/>
      </c>
    </row>
    <row r="52" spans="1:35" ht="14.3" x14ac:dyDescent="0.25">
      <c r="A52" s="344">
        <v>1985</v>
      </c>
      <c r="B52" s="345">
        <f>IF('salario real - UMN'!B52=0,"",B$72*'salario real - UMN'!B52/'salario real - UMN'!B$72)</f>
        <v>2822.1975216905093</v>
      </c>
      <c r="C52" s="345">
        <f>IF('salario real - UMN'!C52=0,"",C$72*'salario real - UMN'!C52/'salario real - UMN'!C$72)</f>
        <v>1465.9632415739384</v>
      </c>
      <c r="D52" s="345">
        <f>IF('salario real - UMN'!D52=0,"",D$72*'salario real - UMN'!D52/'salario real - UMN'!D$72)</f>
        <v>3008.7032223069677</v>
      </c>
      <c r="E52" s="345">
        <f>IF('salario real - UMN'!E52=0,"",E$72*'salario real - UMN'!E52/'salario real - UMN'!E$72)</f>
        <v>3255.8358909257195</v>
      </c>
      <c r="F52" s="345" t="str">
        <f>IF('salario real - UMN'!F52=0,"",F$72*'salario real - UMN'!F52/'salario real - UMN'!F$72)</f>
        <v/>
      </c>
      <c r="G52" s="345">
        <f>IF('salario real - UMN'!G52=0,"",G$72*'salario real - UMN'!G52/'salario real - UMN'!G$72)</f>
        <v>2881.9347960294695</v>
      </c>
      <c r="H52" s="345">
        <f>IF('salario real - UMN'!H52=0,"",H$72*'salario real - UMN'!H52/'salario real - UMN'!H$72)</f>
        <v>605.7888851522672</v>
      </c>
      <c r="I52" s="345">
        <f>IF('salario real - UMN'!I52=0,"",I$72*'salario real - UMN'!I52/'salario real - UMN'!I$72)</f>
        <v>306.73770743102523</v>
      </c>
      <c r="J52" s="345" t="str">
        <f>IF('salario real - UMN'!J52=0,"",J$72*'salario real - UMN'!J52/'salario real - UMN'!J$72)</f>
        <v/>
      </c>
      <c r="K52" s="345">
        <f>IF('salario real - UMN'!K52=0,"",K$72*'salario real - UMN'!K52/'salario real - UMN'!K$72)</f>
        <v>1149.5434469827164</v>
      </c>
      <c r="L52" s="345">
        <f>IF('salario real - UMN'!L52=0,"",L$72*'salario real - UMN'!L52/'salario real - UMN'!L$72)</f>
        <v>2083.8808645991271</v>
      </c>
      <c r="M52" s="345">
        <f>IF('salario real - UMN'!M52=0,"",M$72*'salario real - UMN'!M52/'salario real - UMN'!M$72)</f>
        <v>2883.7760974250482</v>
      </c>
      <c r="N52" s="345">
        <f>IF('salario real - UMN'!N52=0,"",N$72*'salario real - UMN'!N52/'salario real - UMN'!N$72)</f>
        <v>3708.3916484394981</v>
      </c>
      <c r="O52" s="345" t="str">
        <f>IF('salario real - UMN'!O52=0,"",O$72*'salario real - UMN'!O52/'salario real - UMN'!O$72)</f>
        <v/>
      </c>
      <c r="P52" s="345">
        <f>IF('salario real - UMN'!P52=0,"",P$72*'salario real - UMN'!P52/'salario real - UMN'!P$72)</f>
        <v>1982.668381626512</v>
      </c>
      <c r="Q52" s="345">
        <f>IF('salario real - UMN'!Q52=0,"",Q$72*'salario real - UMN'!Q52/'salario real - UMN'!Q$72)</f>
        <v>3132.0752479920443</v>
      </c>
      <c r="R52" s="345">
        <f>IF('salario real - UMN'!R52=0,"",R$72*'salario real - UMN'!R52/'salario real - UMN'!R$72)</f>
        <v>2594.773294966501</v>
      </c>
      <c r="S52" s="345">
        <f>IF('salario real - UMN'!S52=0,"",S$72*'salario real - UMN'!S52/'salario real - UMN'!S$72)</f>
        <v>3524.4271925703615</v>
      </c>
      <c r="T52" s="345" t="str">
        <f>IF('salario real - UMN'!T52=0,"",T$72*'salario real - UMN'!T52/'salario real - UMN'!T$72)</f>
        <v/>
      </c>
      <c r="U52" s="345">
        <f>IF('salario real - UMN'!U52=0,"",U$72*'salario real - UMN'!U52/'salario real - UMN'!U$72)</f>
        <v>2152.4478604476562</v>
      </c>
      <c r="V52" s="345">
        <f>IF('salario real - UMN'!V52=0,"",V$72*'salario real - UMN'!V52/'salario real - UMN'!V$72)</f>
        <v>2730.7345595483157</v>
      </c>
      <c r="W52" s="345">
        <f>IF('salario real - UMN'!W52=0,"",W$72*'salario real - UMN'!W52/'salario real - UMN'!W$72)</f>
        <v>2888.3326418003521</v>
      </c>
      <c r="X52" s="345">
        <f>IF('salario real - UMN'!X52=0,"",X$72*'salario real - UMN'!X52/'salario real - UMN'!X$72)</f>
        <v>1203.6131913030354</v>
      </c>
      <c r="Y52" s="345">
        <f>IF('salario real - UMN'!Y52=0,"",Y$72*'salario real - UMN'!Y52/'salario real - UMN'!Y$72)</f>
        <v>2373.0814952140536</v>
      </c>
      <c r="Z52" s="345" t="str">
        <f>IF('salario real - UMN'!Z52=0,"",Z$73*'salario real - UMN'!Z52/'salario real - UMN'!Z$73)</f>
        <v/>
      </c>
      <c r="AA52" s="345" t="str">
        <f>IF('salario real - UMN'!AA52=0,"",AA$72*'salario real - UMN'!AA52/'salario real - UMN'!AA$72)</f>
        <v/>
      </c>
      <c r="AB52" s="345">
        <f>IF('salario real - UMN'!AB52=0,"",AB$72*'salario real - UMN'!AB52/'salario real - UMN'!AB$72)</f>
        <v>1570.5736044680787</v>
      </c>
      <c r="AC52" s="345">
        <f>IF('salario real - UMN'!AC52=0,"",AC$72*'salario real - UMN'!AC52/'salario real - UMN'!AC$72)</f>
        <v>2247.389737856116</v>
      </c>
      <c r="AD52" s="345" t="str">
        <f>IF('salario real - UMN'!AD52=0,"",AD$72*'salario real - UMN'!AD52/'salario real - UMN'!AD$72)</f>
        <v/>
      </c>
      <c r="AE52" s="345" t="str">
        <f>IF('salario real - UMN'!AE52=0,"",AE$72*'salario real - UMN'!AE52/'salario real - UMN'!AE$72)</f>
        <v/>
      </c>
      <c r="AF52" s="345" t="str">
        <f>IF('salario real - UMN'!AF52=0,"",AF$72*'salario real - UMN'!AF52/'salario real - UMN'!AF$72)</f>
        <v/>
      </c>
      <c r="AG52" s="345" t="str">
        <f>IF('salario real - UMN'!AG52=0,"",AG$72*'salario real - UMN'!AG52/'salario real - UMN'!AG$72)</f>
        <v/>
      </c>
      <c r="AH52" s="345">
        <f>IF('salario real - UMN'!AH52=0,"",AH$72*'salario real - UMN'!AH52/'salario real - UMN'!AH$72)</f>
        <v>1919.3695806212756</v>
      </c>
      <c r="AI52" s="345" t="str">
        <f>IF('salario real - UMN'!AI52=0,"",AI$72*'salario real - UMN'!AI52/'salario real - UMN'!AI$72)</f>
        <v/>
      </c>
    </row>
    <row r="53" spans="1:35" ht="14.3" x14ac:dyDescent="0.25">
      <c r="A53" s="344">
        <v>1986</v>
      </c>
      <c r="B53" s="345">
        <f>IF('salario real - UMN'!B53=0,"",B$72*'salario real - UMN'!B53/'salario real - UMN'!B$72)</f>
        <v>2944.7636730871823</v>
      </c>
      <c r="C53" s="345">
        <f>IF('salario real - UMN'!C53=0,"",C$72*'salario real - UMN'!C53/'salario real - UMN'!C$72)</f>
        <v>1442.5709387539355</v>
      </c>
      <c r="D53" s="345">
        <f>IF('salario real - UMN'!D53=0,"",D$72*'salario real - UMN'!D53/'salario real - UMN'!D$72)</f>
        <v>2888.2621773898795</v>
      </c>
      <c r="E53" s="345">
        <f>IF('salario real - UMN'!E53=0,"",E$72*'salario real - UMN'!E53/'salario real - UMN'!E$72)</f>
        <v>3327.9394498414927</v>
      </c>
      <c r="F53" s="345" t="str">
        <f>IF('salario real - UMN'!F53=0,"",F$72*'salario real - UMN'!F53/'salario real - UMN'!F$72)</f>
        <v/>
      </c>
      <c r="G53" s="345">
        <f>IF('salario real - UMN'!G53=0,"",G$72*'salario real - UMN'!G53/'salario real - UMN'!G$72)</f>
        <v>2833.6239025109053</v>
      </c>
      <c r="H53" s="345">
        <f>IF('salario real - UMN'!H53=0,"",H$72*'salario real - UMN'!H53/'salario real - UMN'!H$72)</f>
        <v>593.87059675769331</v>
      </c>
      <c r="I53" s="345">
        <f>IF('salario real - UMN'!I53=0,"",I$72*'salario real - UMN'!I53/'salario real - UMN'!I$72)</f>
        <v>308.76643269733427</v>
      </c>
      <c r="J53" s="345" t="str">
        <f>IF('salario real - UMN'!J53=0,"",J$72*'salario real - UMN'!J53/'salario real - UMN'!J$72)</f>
        <v/>
      </c>
      <c r="K53" s="345">
        <f>IF('salario real - UMN'!K53=0,"",K$72*'salario real - UMN'!K53/'salario real - UMN'!K$72)</f>
        <v>1245.8577910813299</v>
      </c>
      <c r="L53" s="345">
        <f>IF('salario real - UMN'!L53=0,"",L$72*'salario real - UMN'!L53/'salario real - UMN'!L$72)</f>
        <v>2080.0547783705556</v>
      </c>
      <c r="M53" s="345">
        <f>IF('salario real - UMN'!M53=0,"",M$72*'salario real - UMN'!M53/'salario real - UMN'!M$72)</f>
        <v>2885.1684950035105</v>
      </c>
      <c r="N53" s="345">
        <f>IF('salario real - UMN'!N53=0,"",N$72*'salario real - UMN'!N53/'salario real - UMN'!N$72)</f>
        <v>3782.8229893824073</v>
      </c>
      <c r="O53" s="345" t="str">
        <f>IF('salario real - UMN'!O53=0,"",O$72*'salario real - UMN'!O53/'salario real - UMN'!O$72)</f>
        <v/>
      </c>
      <c r="P53" s="345">
        <f>IF('salario real - UMN'!P53=0,"",P$72*'salario real - UMN'!P53/'salario real - UMN'!P$72)</f>
        <v>2071.4077239063354</v>
      </c>
      <c r="Q53" s="345">
        <f>IF('salario real - UMN'!Q53=0,"",Q$72*'salario real - UMN'!Q53/'salario real - UMN'!Q$72)</f>
        <v>3192.4054237711398</v>
      </c>
      <c r="R53" s="345">
        <f>IF('salario real - UMN'!R53=0,"",R$72*'salario real - UMN'!R53/'salario real - UMN'!R$72)</f>
        <v>2377.3664852286001</v>
      </c>
      <c r="S53" s="345">
        <f>IF('salario real - UMN'!S53=0,"",S$72*'salario real - UMN'!S53/'salario real - UMN'!S$72)</f>
        <v>3645.3346503900248</v>
      </c>
      <c r="T53" s="345" t="str">
        <f>IF('salario real - UMN'!T53=0,"",T$72*'salario real - UMN'!T53/'salario real - UMN'!T$72)</f>
        <v/>
      </c>
      <c r="U53" s="345">
        <f>IF('salario real - UMN'!U53=0,"",U$72*'salario real - UMN'!U53/'salario real - UMN'!U$72)</f>
        <v>2192.2042804211537</v>
      </c>
      <c r="V53" s="345">
        <f>IF('salario real - UMN'!V53=0,"",V$72*'salario real - UMN'!V53/'salario real - UMN'!V$72)</f>
        <v>2780.009710280226</v>
      </c>
      <c r="W53" s="345">
        <f>IF('salario real - UMN'!W53=0,"",W$72*'salario real - UMN'!W53/'salario real - UMN'!W$72)</f>
        <v>2947.6872093361235</v>
      </c>
      <c r="X53" s="345">
        <f>IF('salario real - UMN'!X53=0,"",X$72*'salario real - UMN'!X53/'salario real - UMN'!X$72)</f>
        <v>1132.4045380408345</v>
      </c>
      <c r="Y53" s="345">
        <f>IF('salario real - UMN'!Y53=0,"",Y$72*'salario real - UMN'!Y53/'salario real - UMN'!Y$72)</f>
        <v>2426.1534754858721</v>
      </c>
      <c r="Z53" s="345">
        <f>IF('salario real - UMN'!Z53=0,"",Z$73*'salario real - UMN'!Z53/'salario real - UMN'!Z$73)</f>
        <v>2188.0845260345322</v>
      </c>
      <c r="AA53" s="345" t="str">
        <f>IF('salario real - UMN'!AA53=0,"",AA$72*'salario real - UMN'!AA53/'salario real - UMN'!AA$72)</f>
        <v/>
      </c>
      <c r="AB53" s="345">
        <f>IF('salario real - UMN'!AB53=0,"",AB$72*'salario real - UMN'!AB53/'salario real - UMN'!AB$72)</f>
        <v>1655.54484618686</v>
      </c>
      <c r="AC53" s="345">
        <f>IF('salario real - UMN'!AC53=0,"",AC$72*'salario real - UMN'!AC53/'salario real - UMN'!AC$72)</f>
        <v>2346.9781480725942</v>
      </c>
      <c r="AD53" s="345" t="str">
        <f>IF('salario real - UMN'!AD53=0,"",AD$72*'salario real - UMN'!AD53/'salario real - UMN'!AD$72)</f>
        <v/>
      </c>
      <c r="AE53" s="345" t="str">
        <f>IF('salario real - UMN'!AE53=0,"",AE$72*'salario real - UMN'!AE53/'salario real - UMN'!AE$72)</f>
        <v/>
      </c>
      <c r="AF53" s="345" t="str">
        <f>IF('salario real - UMN'!AF53=0,"",AF$72*'salario real - UMN'!AF53/'salario real - UMN'!AF$72)</f>
        <v/>
      </c>
      <c r="AG53" s="345" t="str">
        <f>IF('salario real - UMN'!AG53=0,"",AG$72*'salario real - UMN'!AG53/'salario real - UMN'!AG$72)</f>
        <v/>
      </c>
      <c r="AH53" s="345">
        <f>IF('salario real - UMN'!AH53=0,"",AH$72*'salario real - UMN'!AH53/'salario real - UMN'!AH$72)</f>
        <v>2016.1706911590909</v>
      </c>
      <c r="AI53" s="345" t="str">
        <f>IF('salario real - UMN'!AI53=0,"",AI$72*'salario real - UMN'!AI53/'salario real - UMN'!AI$72)</f>
        <v/>
      </c>
    </row>
    <row r="54" spans="1:35" ht="14.3" x14ac:dyDescent="0.25">
      <c r="A54" s="344">
        <v>1987</v>
      </c>
      <c r="B54" s="345">
        <f>IF('salario real - UMN'!B54=0,"",B$72*'salario real - UMN'!B54/'salario real - UMN'!B$72)</f>
        <v>3046.7610266241836</v>
      </c>
      <c r="C54" s="345">
        <f>IF('salario real - UMN'!C54=0,"",C$72*'salario real - UMN'!C54/'salario real - UMN'!C$72)</f>
        <v>1416.2126709377399</v>
      </c>
      <c r="D54" s="345">
        <f>IF('salario real - UMN'!D54=0,"",D$72*'salario real - UMN'!D54/'salario real - UMN'!D$72)</f>
        <v>2852.6712270072599</v>
      </c>
      <c r="E54" s="345">
        <f>IF('salario real - UMN'!E54=0,"",E$72*'salario real - UMN'!E54/'salario real - UMN'!E$72)</f>
        <v>3350.9273948323962</v>
      </c>
      <c r="F54" s="345" t="str">
        <f>IF('salario real - UMN'!F54=0,"",F$72*'salario real - UMN'!F54/'salario real - UMN'!F$72)</f>
        <v/>
      </c>
      <c r="G54" s="345">
        <f>IF('salario real - UMN'!G54=0,"",G$72*'salario real - UMN'!G54/'salario real - UMN'!G$72)</f>
        <v>2860.7867573817866</v>
      </c>
      <c r="H54" s="345">
        <f>IF('salario real - UMN'!H54=0,"",H$72*'salario real - UMN'!H54/'salario real - UMN'!H$72)</f>
        <v>601.92943712535828</v>
      </c>
      <c r="I54" s="345">
        <f>IF('salario real - UMN'!I54=0,"",I$72*'salario real - UMN'!I54/'salario real - UMN'!I$72)</f>
        <v>309.72163494301026</v>
      </c>
      <c r="J54" s="345" t="str">
        <f>IF('salario real - UMN'!J54=0,"",J$72*'salario real - UMN'!J54/'salario real - UMN'!J$72)</f>
        <v/>
      </c>
      <c r="K54" s="345">
        <f>IF('salario real - UMN'!K54=0,"",K$72*'salario real - UMN'!K54/'salario real - UMN'!K$72)</f>
        <v>1330.8164495963085</v>
      </c>
      <c r="L54" s="345">
        <f>IF('salario real - UMN'!L54=0,"",L$72*'salario real - UMN'!L54/'salario real - UMN'!L$72)</f>
        <v>2179.4369756005121</v>
      </c>
      <c r="M54" s="345">
        <f>IF('salario real - UMN'!M54=0,"",M$72*'salario real - UMN'!M54/'salario real - UMN'!M$72)</f>
        <v>2951.1737102158886</v>
      </c>
      <c r="N54" s="345">
        <f>IF('salario real - UMN'!N54=0,"",N$72*'salario real - UMN'!N54/'salario real - UMN'!N$72)</f>
        <v>3809.656517583102</v>
      </c>
      <c r="O54" s="345" t="str">
        <f>IF('salario real - UMN'!O54=0,"",O$72*'salario real - UMN'!O54/'salario real - UMN'!O$72)</f>
        <v/>
      </c>
      <c r="P54" s="345">
        <f>IF('salario real - UMN'!P54=0,"",P$72*'salario real - UMN'!P54/'salario real - UMN'!P$72)</f>
        <v>2187.9342954824233</v>
      </c>
      <c r="Q54" s="345">
        <f>IF('salario real - UMN'!Q54=0,"",Q$72*'salario real - UMN'!Q54/'salario real - UMN'!Q$72)</f>
        <v>3208.4320883325377</v>
      </c>
      <c r="R54" s="345">
        <f>IF('salario real - UMN'!R54=0,"",R$72*'salario real - UMN'!R54/'salario real - UMN'!R$72)</f>
        <v>2270.3977421508494</v>
      </c>
      <c r="S54" s="345">
        <f>IF('salario real - UMN'!S54=0,"",S$72*'salario real - UMN'!S54/'salario real - UMN'!S$72)</f>
        <v>3389.4151384602214</v>
      </c>
      <c r="T54" s="345" t="str">
        <f>IF('salario real - UMN'!T54=0,"",T$72*'salario real - UMN'!T54/'salario real - UMN'!T$72)</f>
        <v/>
      </c>
      <c r="U54" s="345">
        <f>IF('salario real - UMN'!U54=0,"",U$72*'salario real - UMN'!U54/'salario real - UMN'!U$72)</f>
        <v>2239.4833276003824</v>
      </c>
      <c r="V54" s="345">
        <f>IF('salario real - UMN'!V54=0,"",V$72*'salario real - UMN'!V54/'salario real - UMN'!V$72)</f>
        <v>2879.5486727025886</v>
      </c>
      <c r="W54" s="345">
        <f>IF('salario real - UMN'!W54=0,"",W$72*'salario real - UMN'!W54/'salario real - UMN'!W$72)</f>
        <v>3012.9952025095195</v>
      </c>
      <c r="X54" s="345">
        <f>IF('salario real - UMN'!X54=0,"",X$72*'salario real - UMN'!X54/'salario real - UMN'!X$72)</f>
        <v>1110.6719262133056</v>
      </c>
      <c r="Y54" s="345">
        <f>IF('salario real - UMN'!Y54=0,"",Y$72*'salario real - UMN'!Y54/'salario real - UMN'!Y$72)</f>
        <v>2437.7470455369748</v>
      </c>
      <c r="Z54" s="345">
        <f>IF('salario real - UMN'!Z54=0,"",Z$73*'salario real - UMN'!Z54/'salario real - UMN'!Z$73)</f>
        <v>2108.0226514891001</v>
      </c>
      <c r="AA54" s="345" t="str">
        <f>IF('salario real - UMN'!AA54=0,"",AA$72*'salario real - UMN'!AA54/'salario real - UMN'!AA$72)</f>
        <v/>
      </c>
      <c r="AB54" s="345">
        <f>IF('salario real - UMN'!AB54=0,"",AB$72*'salario real - UMN'!AB54/'salario real - UMN'!AB$72)</f>
        <v>1731.9957165469857</v>
      </c>
      <c r="AC54" s="345">
        <f>IF('salario real - UMN'!AC54=0,"",AC$72*'salario real - UMN'!AC54/'salario real - UMN'!AC$72)</f>
        <v>2406.5985954921725</v>
      </c>
      <c r="AD54" s="345" t="str">
        <f>IF('salario real - UMN'!AD54=0,"",AD$72*'salario real - UMN'!AD54/'salario real - UMN'!AD$72)</f>
        <v/>
      </c>
      <c r="AE54" s="345" t="str">
        <f>IF('salario real - UMN'!AE54=0,"",AE$72*'salario real - UMN'!AE54/'salario real - UMN'!AE$72)</f>
        <v/>
      </c>
      <c r="AF54" s="345" t="str">
        <f>IF('salario real - UMN'!AF54=0,"",AF$72*'salario real - UMN'!AF54/'salario real - UMN'!AF$72)</f>
        <v/>
      </c>
      <c r="AG54" s="345" t="str">
        <f>IF('salario real - UMN'!AG54=0,"",AG$72*'salario real - UMN'!AG54/'salario real - UMN'!AG$72)</f>
        <v/>
      </c>
      <c r="AH54" s="345">
        <f>IF('salario real - UMN'!AH54=0,"",AH$72*'salario real - UMN'!AH54/'salario real - UMN'!AH$72)</f>
        <v>2137.5612906273118</v>
      </c>
      <c r="AI54" s="345" t="str">
        <f>IF('salario real - UMN'!AI54=0,"",AI$72*'salario real - UMN'!AI54/'salario real - UMN'!AI$72)</f>
        <v/>
      </c>
    </row>
    <row r="55" spans="1:35" ht="14.3" x14ac:dyDescent="0.25">
      <c r="A55" s="344">
        <v>1988</v>
      </c>
      <c r="B55" s="345">
        <f>IF('salario real - UMN'!B55=0,"",B$72*'salario real - UMN'!B55/'salario real - UMN'!B$72)</f>
        <v>2983.1845495569146</v>
      </c>
      <c r="C55" s="345">
        <f>IF('salario real - UMN'!C55=0,"",C$72*'salario real - UMN'!C55/'salario real - UMN'!C$72)</f>
        <v>1396.0400770619513</v>
      </c>
      <c r="D55" s="345">
        <f>IF('salario real - UMN'!D55=0,"",D$72*'salario real - UMN'!D55/'salario real - UMN'!D$72)</f>
        <v>2867.8573528010684</v>
      </c>
      <c r="E55" s="345">
        <f>IF('salario real - UMN'!E55=0,"",E$72*'salario real - UMN'!E55/'salario real - UMN'!E$72)</f>
        <v>3400.4450620094394</v>
      </c>
      <c r="F55" s="345" t="str">
        <f>IF('salario real - UMN'!F55=0,"",F$72*'salario real - UMN'!F55/'salario real - UMN'!F$72)</f>
        <v/>
      </c>
      <c r="G55" s="345">
        <f>IF('salario real - UMN'!G55=0,"",G$72*'salario real - UMN'!G55/'salario real - UMN'!G$72)</f>
        <v>2925.2057579493362</v>
      </c>
      <c r="H55" s="345">
        <f>IF('salario real - UMN'!H55=0,"",H$72*'salario real - UMN'!H55/'salario real - UMN'!H$72)</f>
        <v>634.46149976825404</v>
      </c>
      <c r="I55" s="345">
        <f>IF('salario real - UMN'!I55=0,"",I$72*'salario real - UMN'!I55/'salario real - UMN'!I$72)</f>
        <v>300.45011828068533</v>
      </c>
      <c r="J55" s="345" t="str">
        <f>IF('salario real - UMN'!J55=0,"",J$72*'salario real - UMN'!J55/'salario real - UMN'!J$72)</f>
        <v/>
      </c>
      <c r="K55" s="345">
        <f>IF('salario real - UMN'!K55=0,"",K$72*'salario real - UMN'!K55/'salario real - UMN'!K$72)</f>
        <v>1459.8588913175054</v>
      </c>
      <c r="L55" s="345">
        <f>IF('salario real - UMN'!L55=0,"",L$72*'salario real - UMN'!L55/'salario real - UMN'!L$72)</f>
        <v>2154.3457736445789</v>
      </c>
      <c r="M55" s="345">
        <f>IF('salario real - UMN'!M55=0,"",M$72*'salario real - UMN'!M55/'salario real - UMN'!M$72)</f>
        <v>3004.423297743162</v>
      </c>
      <c r="N55" s="345">
        <f>IF('salario real - UMN'!N55=0,"",N$72*'salario real - UMN'!N55/'salario real - UMN'!N$72)</f>
        <v>3878.0801412954588</v>
      </c>
      <c r="O55" s="345" t="str">
        <f>IF('salario real - UMN'!O55=0,"",O$72*'salario real - UMN'!O55/'salario real - UMN'!O$72)</f>
        <v/>
      </c>
      <c r="P55" s="345">
        <f>IF('salario real - UMN'!P55=0,"",P$72*'salario real - UMN'!P55/'salario real - UMN'!P$72)</f>
        <v>2289.6216197656126</v>
      </c>
      <c r="Q55" s="345">
        <f>IF('salario real - UMN'!Q55=0,"",Q$72*'salario real - UMN'!Q55/'salario real - UMN'!Q$72)</f>
        <v>3262.503483853905</v>
      </c>
      <c r="R55" s="345">
        <f>IF('salario real - UMN'!R55=0,"",R$72*'salario real - UMN'!R55/'salario real - UMN'!R$72)</f>
        <v>2377.5044017765094</v>
      </c>
      <c r="S55" s="345">
        <f>IF('salario real - UMN'!S55=0,"",S$72*'salario real - UMN'!S55/'salario real - UMN'!S$72)</f>
        <v>3410.558135096157</v>
      </c>
      <c r="T55" s="345" t="str">
        <f>IF('salario real - UMN'!T55=0,"",T$72*'salario real - UMN'!T55/'salario real - UMN'!T$72)</f>
        <v/>
      </c>
      <c r="U55" s="345">
        <f>IF('salario real - UMN'!U55=0,"",U$72*'salario real - UMN'!U55/'salario real - UMN'!U$72)</f>
        <v>2308.7381209056271</v>
      </c>
      <c r="V55" s="345">
        <f>IF('salario real - UMN'!V55=0,"",V$72*'salario real - UMN'!V55/'salario real - UMN'!V$72)</f>
        <v>2959.2236168786935</v>
      </c>
      <c r="W55" s="345">
        <f>IF('salario real - UMN'!W55=0,"",W$72*'salario real - UMN'!W55/'salario real - UMN'!W$72)</f>
        <v>3090.0687710462694</v>
      </c>
      <c r="X55" s="345">
        <f>IF('salario real - UMN'!X55=0,"",X$72*'salario real - UMN'!X55/'salario real - UMN'!X$72)</f>
        <v>1096.2060281356617</v>
      </c>
      <c r="Y55" s="345">
        <f>IF('salario real - UMN'!Y55=0,"",Y$72*'salario real - UMN'!Y55/'salario real - UMN'!Y$72)</f>
        <v>2446.4911912777593</v>
      </c>
      <c r="Z55" s="345">
        <f>IF('salario real - UMN'!Z55=0,"",Z$73*'salario real - UMN'!Z55/'salario real - UMN'!Z$73)</f>
        <v>2159.2211084420114</v>
      </c>
      <c r="AA55" s="345" t="str">
        <f>IF('salario real - UMN'!AA55=0,"",AA$72*'salario real - UMN'!AA55/'salario real - UMN'!AA$72)</f>
        <v/>
      </c>
      <c r="AB55" s="345">
        <f>IF('salario real - UMN'!AB55=0,"",AB$72*'salario real - UMN'!AB55/'salario real - UMN'!AB$72)</f>
        <v>1754.0563366572019</v>
      </c>
      <c r="AC55" s="345">
        <f>IF('salario real - UMN'!AC55=0,"",AC$72*'salario real - UMN'!AC55/'salario real - UMN'!AC$72)</f>
        <v>2504.0522642239489</v>
      </c>
      <c r="AD55" s="345" t="str">
        <f>IF('salario real - UMN'!AD55=0,"",AD$72*'salario real - UMN'!AD55/'salario real - UMN'!AD$72)</f>
        <v/>
      </c>
      <c r="AE55" s="345" t="str">
        <f>IF('salario real - UMN'!AE55=0,"",AE$72*'salario real - UMN'!AE55/'salario real - UMN'!AE$72)</f>
        <v/>
      </c>
      <c r="AF55" s="345" t="str">
        <f>IF('salario real - UMN'!AF55=0,"",AF$72*'salario real - UMN'!AF55/'salario real - UMN'!AF$72)</f>
        <v/>
      </c>
      <c r="AG55" s="345" t="str">
        <f>IF('salario real - UMN'!AG55=0,"",AG$72*'salario real - UMN'!AG55/'salario real - UMN'!AG$72)</f>
        <v/>
      </c>
      <c r="AH55" s="345">
        <f>IF('salario real - UMN'!AH55=0,"",AH$72*'salario real - UMN'!AH55/'salario real - UMN'!AH$72)</f>
        <v>2170.1220993183083</v>
      </c>
      <c r="AI55" s="345" t="str">
        <f>IF('salario real - UMN'!AI55=0,"",AI$72*'salario real - UMN'!AI55/'salario real - UMN'!AI$72)</f>
        <v/>
      </c>
    </row>
    <row r="56" spans="1:35" ht="14.3" x14ac:dyDescent="0.25">
      <c r="A56" s="344">
        <v>1989</v>
      </c>
      <c r="B56" s="345">
        <f>IF('salario real - UMN'!B56=0,"",B$72*'salario real - UMN'!B56/'salario real - UMN'!B$72)</f>
        <v>3002.6374992928522</v>
      </c>
      <c r="C56" s="345">
        <f>IF('salario real - UMN'!C56=0,"",C$72*'salario real - UMN'!C56/'salario real - UMN'!C$72)</f>
        <v>1094.2938799993626</v>
      </c>
      <c r="D56" s="345">
        <f>IF('salario real - UMN'!D56=0,"",D$72*'salario real - UMN'!D56/'salario real - UMN'!D$72)</f>
        <v>2849.4066032041637</v>
      </c>
      <c r="E56" s="345">
        <f>IF('salario real - UMN'!E56=0,"",E$72*'salario real - UMN'!E56/'salario real - UMN'!E$72)</f>
        <v>3478.5659987868667</v>
      </c>
      <c r="F56" s="345" t="str">
        <f>IF('salario real - UMN'!F56=0,"",F$72*'salario real - UMN'!F56/'salario real - UMN'!F$72)</f>
        <v/>
      </c>
      <c r="G56" s="345">
        <f>IF('salario real - UMN'!G56=0,"",G$72*'salario real - UMN'!G56/'salario real - UMN'!G$72)</f>
        <v>2935.2127153226834</v>
      </c>
      <c r="H56" s="345">
        <f>IF('salario real - UMN'!H56=0,"",H$72*'salario real - UMN'!H56/'salario real - UMN'!H$72)</f>
        <v>663.77675502788554</v>
      </c>
      <c r="I56" s="345">
        <f>IF('salario real - UMN'!I56=0,"",I$72*'salario real - UMN'!I56/'salario real - UMN'!I$72)</f>
        <v>275.60037295186038</v>
      </c>
      <c r="J56" s="345" t="str">
        <f>IF('salario real - UMN'!J56=0,"",J$72*'salario real - UMN'!J56/'salario real - UMN'!J$72)</f>
        <v/>
      </c>
      <c r="K56" s="345">
        <f>IF('salario real - UMN'!K56=0,"",K$72*'salario real - UMN'!K56/'salario real - UMN'!K$72)</f>
        <v>1518.9610507530017</v>
      </c>
      <c r="L56" s="345">
        <f>IF('salario real - UMN'!L56=0,"",L$72*'salario real - UMN'!L56/'salario real - UMN'!L$72)</f>
        <v>2186.4899466694128</v>
      </c>
      <c r="M56" s="345">
        <f>IF('salario real - UMN'!M56=0,"",M$72*'salario real - UMN'!M56/'salario real - UMN'!M$72)</f>
        <v>3022.133048366125</v>
      </c>
      <c r="N56" s="345">
        <f>IF('salario real - UMN'!N56=0,"",N$72*'salario real - UMN'!N56/'salario real - UMN'!N$72)</f>
        <v>3856.7732443985064</v>
      </c>
      <c r="O56" s="345" t="str">
        <f>IF('salario real - UMN'!O56=0,"",O$72*'salario real - UMN'!O56/'salario real - UMN'!O$72)</f>
        <v/>
      </c>
      <c r="P56" s="345">
        <f>IF('salario real - UMN'!P56=0,"",P$72*'salario real - UMN'!P56/'salario real - UMN'!P$72)</f>
        <v>2358.2410930227388</v>
      </c>
      <c r="Q56" s="345">
        <f>IF('salario real - UMN'!Q56=0,"",Q$72*'salario real - UMN'!Q56/'salario real - UMN'!Q$72)</f>
        <v>3298.4642883226916</v>
      </c>
      <c r="R56" s="345">
        <f>IF('salario real - UMN'!R56=0,"",R$72*'salario real - UMN'!R56/'salario real - UMN'!R$72)</f>
        <v>2585.0069777450481</v>
      </c>
      <c r="S56" s="345">
        <f>IF('salario real - UMN'!S56=0,"",S$72*'salario real - UMN'!S56/'salario real - UMN'!S$72)</f>
        <v>3404.3559720357644</v>
      </c>
      <c r="T56" s="345" t="str">
        <f>IF('salario real - UMN'!T56=0,"",T$72*'salario real - UMN'!T56/'salario real - UMN'!T$72)</f>
        <v/>
      </c>
      <c r="U56" s="345">
        <f>IF('salario real - UMN'!U56=0,"",U$72*'salario real - UMN'!U56/'salario real - UMN'!U$72)</f>
        <v>2378.7446903156219</v>
      </c>
      <c r="V56" s="345">
        <f>IF('salario real - UMN'!V56=0,"",V$72*'salario real - UMN'!V56/'salario real - UMN'!V$72)</f>
        <v>3036.0420318111219</v>
      </c>
      <c r="W56" s="345">
        <f>IF('salario real - UMN'!W56=0,"",W$72*'salario real - UMN'!W56/'salario real - UMN'!W$72)</f>
        <v>3139.9099224710058</v>
      </c>
      <c r="X56" s="345">
        <f>IF('salario real - UMN'!X56=0,"",X$72*'salario real - UMN'!X56/'salario real - UMN'!X$72)</f>
        <v>1194.7958734681335</v>
      </c>
      <c r="Y56" s="345">
        <f>IF('salario real - UMN'!Y56=0,"",Y$72*'salario real - UMN'!Y56/'salario real - UMN'!Y$72)</f>
        <v>2443.8517177767585</v>
      </c>
      <c r="Z56" s="345">
        <f>IF('salario real - UMN'!Z56=0,"",Z$73*'salario real - UMN'!Z56/'salario real - UMN'!Z$73)</f>
        <v>2185.423085073262</v>
      </c>
      <c r="AA56" s="345" t="str">
        <f>IF('salario real - UMN'!AA56=0,"",AA$72*'salario real - UMN'!AA56/'salario real - UMN'!AA$72)</f>
        <v/>
      </c>
      <c r="AB56" s="345">
        <f>IF('salario real - UMN'!AB56=0,"",AB$72*'salario real - UMN'!AB56/'salario real - UMN'!AB$72)</f>
        <v>1776.8038464898889</v>
      </c>
      <c r="AC56" s="345">
        <f>IF('salario real - UMN'!AC56=0,"",AC$72*'salario real - UMN'!AC56/'salario real - UMN'!AC$72)</f>
        <v>2586.899497107016</v>
      </c>
      <c r="AD56" s="345" t="str">
        <f>IF('salario real - UMN'!AD56=0,"",AD$72*'salario real - UMN'!AD56/'salario real - UMN'!AD$72)</f>
        <v/>
      </c>
      <c r="AE56" s="345" t="str">
        <f>IF('salario real - UMN'!AE56=0,"",AE$72*'salario real - UMN'!AE56/'salario real - UMN'!AE$72)</f>
        <v/>
      </c>
      <c r="AF56" s="345" t="str">
        <f>IF('salario real - UMN'!AF56=0,"",AF$72*'salario real - UMN'!AF56/'salario real - UMN'!AF$72)</f>
        <v/>
      </c>
      <c r="AG56" s="345" t="str">
        <f>IF('salario real - UMN'!AG56=0,"",AG$72*'salario real - UMN'!AG56/'salario real - UMN'!AG$72)</f>
        <v/>
      </c>
      <c r="AH56" s="345">
        <f>IF('salario real - UMN'!AH56=0,"",AH$72*'salario real - UMN'!AH56/'salario real - UMN'!AH$72)</f>
        <v>2269.3703030385796</v>
      </c>
      <c r="AI56" s="345" t="str">
        <f>IF('salario real - UMN'!AI56=0,"",AI$72*'salario real - UMN'!AI56/'salario real - UMN'!AI$72)</f>
        <v/>
      </c>
    </row>
    <row r="57" spans="1:35" ht="14.3" x14ac:dyDescent="0.25">
      <c r="A57" s="344">
        <v>1990</v>
      </c>
      <c r="B57" s="345">
        <f>IF('salario real - UMN'!B57=0,"",B$72*'salario real - UMN'!B57/'salario real - UMN'!B$72)</f>
        <v>2977.5805501868026</v>
      </c>
      <c r="C57" s="345">
        <f>IF('salario real - UMN'!C57=0,"",C$72*'salario real - UMN'!C57/'salario real - UMN'!C$72)</f>
        <v>1174.2520654228556</v>
      </c>
      <c r="D57" s="345">
        <f>IF('salario real - UMN'!D57=0,"",D$72*'salario real - UMN'!D57/'salario real - UMN'!D$72)</f>
        <v>2709.0835563048549</v>
      </c>
      <c r="E57" s="345">
        <f>IF('salario real - UMN'!E57=0,"",E$72*'salario real - UMN'!E57/'salario real - UMN'!E$72)</f>
        <v>3569.6951396324625</v>
      </c>
      <c r="F57" s="345" t="str">
        <f>IF('salario real - UMN'!F57=0,"",F$72*'salario real - UMN'!F57/'salario real - UMN'!F$72)</f>
        <v/>
      </c>
      <c r="G57" s="345">
        <f>IF('salario real - UMN'!G57=0,"",G$72*'salario real - UMN'!G57/'salario real - UMN'!G$72)</f>
        <v>2936.5892572514049</v>
      </c>
      <c r="H57" s="345">
        <f>IF('salario real - UMN'!H57=0,"",H$72*'salario real - UMN'!H57/'salario real - UMN'!H$72)</f>
        <v>676.31513521162492</v>
      </c>
      <c r="I57" s="345">
        <f>IF('salario real - UMN'!I57=0,"",I$72*'salario real - UMN'!I57/'salario real - UMN'!I$72)</f>
        <v>291.05694002776767</v>
      </c>
      <c r="J57" s="345" t="str">
        <f>IF('salario real - UMN'!J57=0,"",J$72*'salario real - UMN'!J57/'salario real - UMN'!J$72)</f>
        <v/>
      </c>
      <c r="K57" s="345">
        <f>IF('salario real - UMN'!K57=0,"",K$72*'salario real - UMN'!K57/'salario real - UMN'!K$72)</f>
        <v>1628.540064892343</v>
      </c>
      <c r="L57" s="345">
        <f>IF('salario real - UMN'!L57=0,"",L$72*'salario real - UMN'!L57/'salario real - UMN'!L$72)</f>
        <v>2198.2604519689294</v>
      </c>
      <c r="M57" s="345">
        <f>IF('salario real - UMN'!M57=0,"",M$72*'salario real - UMN'!M57/'salario real - UMN'!M$72)</f>
        <v>3135.662933697492</v>
      </c>
      <c r="N57" s="345">
        <f>IF('salario real - UMN'!N57=0,"",N$72*'salario real - UMN'!N57/'salario real - UMN'!N$72)</f>
        <v>3843.0837032801419</v>
      </c>
      <c r="O57" s="345" t="str">
        <f>IF('salario real - UMN'!O57=0,"",O$72*'salario real - UMN'!O57/'salario real - UMN'!O$72)</f>
        <v/>
      </c>
      <c r="P57" s="345">
        <f>IF('salario real - UMN'!P57=0,"",P$72*'salario real - UMN'!P57/'salario real - UMN'!P$72)</f>
        <v>2422.2208603215272</v>
      </c>
      <c r="Q57" s="345">
        <f>IF('salario real - UMN'!Q57=0,"",Q$72*'salario real - UMN'!Q57/'salario real - UMN'!Q$72)</f>
        <v>3292.4602262555663</v>
      </c>
      <c r="R57" s="345">
        <f>IF('salario real - UMN'!R57=0,"",R$72*'salario real - UMN'!R57/'salario real - UMN'!R$72)</f>
        <v>2533.0292744376602</v>
      </c>
      <c r="S57" s="345">
        <f>IF('salario real - UMN'!S57=0,"",S$72*'salario real - UMN'!S57/'salario real - UMN'!S$72)</f>
        <v>3413.3550035325306</v>
      </c>
      <c r="T57" s="345" t="str">
        <f>IF('salario real - UMN'!T57=0,"",T$72*'salario real - UMN'!T57/'salario real - UMN'!T$72)</f>
        <v/>
      </c>
      <c r="U57" s="345">
        <f>IF('salario real - UMN'!U57=0,"",U$72*'salario real - UMN'!U57/'salario real - UMN'!U$72)</f>
        <v>2384.5900444065092</v>
      </c>
      <c r="V57" s="345">
        <f>IF('salario real - UMN'!V57=0,"",V$72*'salario real - UMN'!V57/'salario real - UMN'!V$72)</f>
        <v>3103.6947988437209</v>
      </c>
      <c r="W57" s="345">
        <f>IF('salario real - UMN'!W57=0,"",W$72*'salario real - UMN'!W57/'salario real - UMN'!W$72)</f>
        <v>3188.7262501128757</v>
      </c>
      <c r="X57" s="345">
        <f>IF('salario real - UMN'!X57=0,"",X$72*'salario real - UMN'!X57/'salario real - UMN'!X$72)</f>
        <v>1229.3564154939568</v>
      </c>
      <c r="Y57" s="345">
        <f>IF('salario real - UMN'!Y57=0,"",Y$72*'salario real - UMN'!Y57/'salario real - UMN'!Y$72)</f>
        <v>2451.3997893805877</v>
      </c>
      <c r="Z57" s="345">
        <f>IF('salario real - UMN'!Z57=0,"",Z$73*'salario real - UMN'!Z57/'salario real - UMN'!Z$73)</f>
        <v>2077.1700039434522</v>
      </c>
      <c r="AA57" s="345" t="str">
        <f>IF('salario real - UMN'!AA57=0,"",AA$72*'salario real - UMN'!AA57/'salario real - UMN'!AA$72)</f>
        <v/>
      </c>
      <c r="AB57" s="345">
        <f>IF('salario real - UMN'!AB57=0,"",AB$72*'salario real - UMN'!AB57/'salario real - UMN'!AB$72)</f>
        <v>1842.6176797185085</v>
      </c>
      <c r="AC57" s="345">
        <f>IF('salario real - UMN'!AC57=0,"",AC$72*'salario real - UMN'!AC57/'salario real - UMN'!AC$72)</f>
        <v>2628.2587069470733</v>
      </c>
      <c r="AD57" s="345" t="str">
        <f>IF('salario real - UMN'!AD57=0,"",AD$72*'salario real - UMN'!AD57/'salario real - UMN'!AD$72)</f>
        <v/>
      </c>
      <c r="AE57" s="345" t="str">
        <f>IF('salario real - UMN'!AE57=0,"",AE$72*'salario real - UMN'!AE57/'salario real - UMN'!AE$72)</f>
        <v/>
      </c>
      <c r="AF57" s="345" t="str">
        <f>IF('salario real - UMN'!AF57=0,"",AF$72*'salario real - UMN'!AF57/'salario real - UMN'!AF$72)</f>
        <v/>
      </c>
      <c r="AG57" s="345" t="str">
        <f>IF('salario real - UMN'!AG57=0,"",AG$72*'salario real - UMN'!AG57/'salario real - UMN'!AG$72)</f>
        <v/>
      </c>
      <c r="AH57" s="345">
        <f>IF('salario real - UMN'!AH57=0,"",AH$72*'salario real - UMN'!AH57/'salario real - UMN'!AH$72)</f>
        <v>2286.5475903180622</v>
      </c>
      <c r="AI57" s="345" t="str">
        <f>IF('salario real - UMN'!AI57=0,"",AI$72*'salario real - UMN'!AI57/'salario real - UMN'!AI$72)</f>
        <v/>
      </c>
    </row>
    <row r="58" spans="1:35" ht="14.3" x14ac:dyDescent="0.25">
      <c r="A58" s="344">
        <v>1991</v>
      </c>
      <c r="B58" s="345">
        <f>IF('salario real - UMN'!B58=0,"",B$72*'salario real - UMN'!B58/'salario real - UMN'!B$72)</f>
        <v>3211.0669347614166</v>
      </c>
      <c r="C58" s="345">
        <f>IF('salario real - UMN'!C58=0,"",C$72*'salario real - UMN'!C58/'salario real - UMN'!C$72)</f>
        <v>1132.9001521468276</v>
      </c>
      <c r="D58" s="345">
        <f>IF('salario real - UMN'!D58=0,"",D$72*'salario real - UMN'!D58/'salario real - UMN'!D$72)</f>
        <v>2743.2940252454323</v>
      </c>
      <c r="E58" s="345">
        <f>IF('salario real - UMN'!E58=0,"",E$72*'salario real - UMN'!E58/'salario real - UMN'!E$72)</f>
        <v>3721.5606037018301</v>
      </c>
      <c r="F58" s="345">
        <f>IF('salario real - UMN'!F58=0,"",F$72*'salario real - UMN'!F58/'salario real - UMN'!F$72)</f>
        <v>715.37060803817701</v>
      </c>
      <c r="G58" s="345">
        <f>IF('salario real - UMN'!G58=0,"",G$72*'salario real - UMN'!G58/'salario real - UMN'!G$72)</f>
        <v>2921.7944187344528</v>
      </c>
      <c r="H58" s="345">
        <f>IF('salario real - UMN'!H58=0,"",H$72*'salario real - UMN'!H58/'salario real - UMN'!H$72)</f>
        <v>717.01984559766925</v>
      </c>
      <c r="I58" s="345">
        <f>IF('salario real - UMN'!I58=0,"",I$72*'salario real - UMN'!I58/'salario real - UMN'!I$72)</f>
        <v>308.53549062979039</v>
      </c>
      <c r="J58" s="345">
        <f>IF('salario real - UMN'!J58=0,"",J$72*'salario real - UMN'!J58/'salario real - UMN'!J$72)</f>
        <v>1014.0006204341286</v>
      </c>
      <c r="K58" s="345">
        <f>IF('salario real - UMN'!K58=0,"",K$72*'salario real - UMN'!K58/'salario real - UMN'!K$72)</f>
        <v>1735.5998152561467</v>
      </c>
      <c r="L58" s="345">
        <f>IF('salario real - UMN'!L58=0,"",L$72*'salario real - UMN'!L58/'salario real - UMN'!L$72)</f>
        <v>2234.0959134914037</v>
      </c>
      <c r="M58" s="345">
        <f>IF('salario real - UMN'!M58=0,"",M$72*'salario real - UMN'!M58/'salario real - UMN'!M$72)</f>
        <v>3275.5480229113177</v>
      </c>
      <c r="N58" s="345">
        <f>IF('salario real - UMN'!N58=0,"",N$72*'salario real - UMN'!N58/'salario real - UMN'!N$72)</f>
        <v>3852.9032295489083</v>
      </c>
      <c r="O58" s="345" t="str">
        <f>IF('salario real - UMN'!O58=0,"",O$72*'salario real - UMN'!O58/'salario real - UMN'!O$72)</f>
        <v/>
      </c>
      <c r="P58" s="345">
        <f>IF('salario real - UMN'!P58=0,"",P$72*'salario real - UMN'!P58/'salario real - UMN'!P$72)</f>
        <v>2453.2734001941831</v>
      </c>
      <c r="Q58" s="345">
        <f>IF('salario real - UMN'!Q58=0,"",Q$72*'salario real - UMN'!Q58/'salario real - UMN'!Q$72)</f>
        <v>3308.8147271148769</v>
      </c>
      <c r="R58" s="345">
        <f>IF('salario real - UMN'!R58=0,"",R$72*'salario real - UMN'!R58/'salario real - UMN'!R$72)</f>
        <v>2445.0731809356557</v>
      </c>
      <c r="S58" s="345">
        <f>IF('salario real - UMN'!S58=0,"",S$72*'salario real - UMN'!S58/'salario real - UMN'!S$72)</f>
        <v>3398.4139592955357</v>
      </c>
      <c r="T58" s="345" t="str">
        <f>IF('salario real - UMN'!T58=0,"",T$72*'salario real - UMN'!T58/'salario real - UMN'!T$72)</f>
        <v/>
      </c>
      <c r="U58" s="345">
        <f>IF('salario real - UMN'!U58=0,"",U$72*'salario real - UMN'!U58/'salario real - UMN'!U$72)</f>
        <v>2414.1587164093307</v>
      </c>
      <c r="V58" s="345">
        <f>IF('salario real - UMN'!V58=0,"",V$72*'salario real - UMN'!V58/'salario real - UMN'!V$72)</f>
        <v>3176.5852403110939</v>
      </c>
      <c r="W58" s="345">
        <f>IF('salario real - UMN'!W58=0,"",W$72*'salario real - UMN'!W58/'salario real - UMN'!W$72)</f>
        <v>3224.7724259079669</v>
      </c>
      <c r="X58" s="345">
        <f>IF('salario real - UMN'!X58=0,"",X$72*'salario real - UMN'!X58/'salario real - UMN'!X$72)</f>
        <v>1311.9068280431238</v>
      </c>
      <c r="Y58" s="345">
        <f>IF('salario real - UMN'!Y58=0,"",Y$72*'salario real - UMN'!Y58/'salario real - UMN'!Y$72)</f>
        <v>2488.9137464221612</v>
      </c>
      <c r="Z58" s="345">
        <f>IF('salario real - UMN'!Z58=0,"",Z$73*'salario real - UMN'!Z58/'salario real - UMN'!Z$73)</f>
        <v>2058.6292010451698</v>
      </c>
      <c r="AA58" s="345">
        <f>IF('salario real - UMN'!AA58=0,"",AA$72*'salario real - UMN'!AA58/'salario real - UMN'!AA$72)</f>
        <v>1053.6811342439698</v>
      </c>
      <c r="AB58" s="345">
        <f>IF('salario real - UMN'!AB58=0,"",AB$72*'salario real - UMN'!AB58/'salario real - UMN'!AB$72)</f>
        <v>1965.1301927152604</v>
      </c>
      <c r="AC58" s="345">
        <f>IF('salario real - UMN'!AC58=0,"",AC$72*'salario real - UMN'!AC58/'salario real - UMN'!AC$72)</f>
        <v>2671.1010273843144</v>
      </c>
      <c r="AD58" s="345" t="str">
        <f>IF('salario real - UMN'!AD58=0,"",AD$72*'salario real - UMN'!AD58/'salario real - UMN'!AD$72)</f>
        <v/>
      </c>
      <c r="AE58" s="345" t="str">
        <f>IF('salario real - UMN'!AE58=0,"",AE$72*'salario real - UMN'!AE58/'salario real - UMN'!AE$72)</f>
        <v/>
      </c>
      <c r="AF58" s="345" t="str">
        <f>IF('salario real - UMN'!AF58=0,"",AF$72*'salario real - UMN'!AF58/'salario real - UMN'!AF$72)</f>
        <v/>
      </c>
      <c r="AG58" s="345" t="str">
        <f>IF('salario real - UMN'!AG58=0,"",AG$72*'salario real - UMN'!AG58/'salario real - UMN'!AG$72)</f>
        <v/>
      </c>
      <c r="AH58" s="345">
        <f>IF('salario real - UMN'!AH58=0,"",AH$72*'salario real - UMN'!AH58/'salario real - UMN'!AH$72)</f>
        <v>2240.7514332008018</v>
      </c>
      <c r="AI58" s="345" t="str">
        <f>IF('salario real - UMN'!AI58=0,"",AI$72*'salario real - UMN'!AI58/'salario real - UMN'!AI$72)</f>
        <v/>
      </c>
    </row>
    <row r="59" spans="1:35" ht="14.3" x14ac:dyDescent="0.25">
      <c r="A59" s="344">
        <v>1992</v>
      </c>
      <c r="B59" s="345">
        <f>IF('salario real - UMN'!B59=0,"",B$72*'salario real - UMN'!B59/'salario real - UMN'!B$72)</f>
        <v>3371.3414655647698</v>
      </c>
      <c r="C59" s="345">
        <f>IF('salario real - UMN'!C59=0,"",C$72*'salario real - UMN'!C59/'salario real - UMN'!C$72)</f>
        <v>1171.7736333979278</v>
      </c>
      <c r="D59" s="345">
        <f>IF('salario real - UMN'!D59=0,"",D$72*'salario real - UMN'!D59/'salario real - UMN'!D$72)</f>
        <v>2841.6915409624607</v>
      </c>
      <c r="E59" s="345">
        <f>IF('salario real - UMN'!E59=0,"",E$72*'salario real - UMN'!E59/'salario real - UMN'!E$72)</f>
        <v>3830.611642783193</v>
      </c>
      <c r="F59" s="345">
        <f>IF('salario real - UMN'!F59=0,"",F$72*'salario real - UMN'!F59/'salario real - UMN'!F$72)</f>
        <v>751.39481651703011</v>
      </c>
      <c r="G59" s="345">
        <f>IF('salario real - UMN'!G59=0,"",G$72*'salario real - UMN'!G59/'salario real - UMN'!G$72)</f>
        <v>2987.7974144139571</v>
      </c>
      <c r="H59" s="345">
        <f>IF('salario real - UMN'!H59=0,"",H$72*'salario real - UMN'!H59/'salario real - UMN'!H$72)</f>
        <v>767.58260621860052</v>
      </c>
      <c r="I59" s="345">
        <f>IF('salario real - UMN'!I59=0,"",I$72*'salario real - UMN'!I59/'salario real - UMN'!I$72)</f>
        <v>320.1539624932999</v>
      </c>
      <c r="J59" s="345">
        <f>IF('salario real - UMN'!J59=0,"",J$72*'salario real - UMN'!J59/'salario real - UMN'!J$72)</f>
        <v>1040.0066143579659</v>
      </c>
      <c r="K59" s="345">
        <f>IF('salario real - UMN'!K59=0,"",K$72*'salario real - UMN'!K59/'salario real - UMN'!K$72)</f>
        <v>1824.2467628615982</v>
      </c>
      <c r="L59" s="345">
        <f>IF('salario real - UMN'!L59=0,"",L$72*'salario real - UMN'!L59/'salario real - UMN'!L$72)</f>
        <v>2249.1505610955301</v>
      </c>
      <c r="M59" s="345">
        <f>IF('salario real - UMN'!M59=0,"",M$72*'salario real - UMN'!M59/'salario real - UMN'!M$72)</f>
        <v>3471.801309645024</v>
      </c>
      <c r="N59" s="345">
        <f>IF('salario real - UMN'!N59=0,"",N$72*'salario real - UMN'!N59/'salario real - UMN'!N$72)</f>
        <v>3935.7462220303005</v>
      </c>
      <c r="O59" s="345" t="str">
        <f>IF('salario real - UMN'!O59=0,"",O$72*'salario real - UMN'!O59/'salario real - UMN'!O$72)</f>
        <v/>
      </c>
      <c r="P59" s="345">
        <f>IF('salario real - UMN'!P59=0,"",P$72*'salario real - UMN'!P59/'salario real - UMN'!P$72)</f>
        <v>2440.1517907991511</v>
      </c>
      <c r="Q59" s="345">
        <f>IF('salario real - UMN'!Q59=0,"",Q$72*'salario real - UMN'!Q59/'salario real - UMN'!Q$72)</f>
        <v>3352.1309678087923</v>
      </c>
      <c r="R59" s="345">
        <f>IF('salario real - UMN'!R59=0,"",R$72*'salario real - UMN'!R59/'salario real - UMN'!R$72)</f>
        <v>2353.618214960678</v>
      </c>
      <c r="S59" s="345">
        <f>IF('salario real - UMN'!S59=0,"",S$72*'salario real - UMN'!S59/'salario real - UMN'!S$72)</f>
        <v>3376.6120592514203</v>
      </c>
      <c r="T59" s="345" t="str">
        <f>IF('salario real - UMN'!T59=0,"",T$72*'salario real - UMN'!T59/'salario real - UMN'!T$72)</f>
        <v/>
      </c>
      <c r="U59" s="345">
        <f>IF('salario real - UMN'!U59=0,"",U$72*'salario real - UMN'!U59/'salario real - UMN'!U$72)</f>
        <v>2514.8588417319129</v>
      </c>
      <c r="V59" s="345">
        <f>IF('salario real - UMN'!V59=0,"",V$72*'salario real - UMN'!V59/'salario real - UMN'!V$72)</f>
        <v>3191.319313319776</v>
      </c>
      <c r="W59" s="345">
        <f>IF('salario real - UMN'!W59=0,"",W$72*'salario real - UMN'!W59/'salario real - UMN'!W$72)</f>
        <v>3197.0938522721185</v>
      </c>
      <c r="X59" s="345">
        <f>IF('salario real - UMN'!X59=0,"",X$72*'salario real - UMN'!X59/'salario real - UMN'!X$72)</f>
        <v>1381.2265649722669</v>
      </c>
      <c r="Y59" s="345">
        <f>IF('salario real - UMN'!Y59=0,"",Y$72*'salario real - UMN'!Y59/'salario real - UMN'!Y$72)</f>
        <v>2525.4957846501297</v>
      </c>
      <c r="Z59" s="345">
        <f>IF('salario real - UMN'!Z59=0,"",Z$73*'salario real - UMN'!Z59/'salario real - UMN'!Z$73)</f>
        <v>2094.8506837756609</v>
      </c>
      <c r="AA59" s="345">
        <f>IF('salario real - UMN'!AA59=0,"",AA$72*'salario real - UMN'!AA59/'salario real - UMN'!AA$72)</f>
        <v>1165.3108702002567</v>
      </c>
      <c r="AB59" s="345">
        <f>IF('salario real - UMN'!AB59=0,"",AB$72*'salario real - UMN'!AB59/'salario real - UMN'!AB$72)</f>
        <v>2057.7026191224854</v>
      </c>
      <c r="AC59" s="345">
        <f>IF('salario real - UMN'!AC59=0,"",AC$72*'salario real - UMN'!AC59/'salario real - UMN'!AC$72)</f>
        <v>2713.3695393301887</v>
      </c>
      <c r="AD59" s="345" t="str">
        <f>IF('salario real - UMN'!AD59=0,"",AD$72*'salario real - UMN'!AD59/'salario real - UMN'!AD$72)</f>
        <v/>
      </c>
      <c r="AE59" s="345" t="str">
        <f>IF('salario real - UMN'!AE59=0,"",AE$72*'salario real - UMN'!AE59/'salario real - UMN'!AE$72)</f>
        <v/>
      </c>
      <c r="AF59" s="345" t="str">
        <f>IF('salario real - UMN'!AF59=0,"",AF$72*'salario real - UMN'!AF59/'salario real - UMN'!AF$72)</f>
        <v/>
      </c>
      <c r="AG59" s="345" t="str">
        <f>IF('salario real - UMN'!AG59=0,"",AG$72*'salario real - UMN'!AG59/'salario real - UMN'!AG$72)</f>
        <v/>
      </c>
      <c r="AH59" s="345">
        <f>IF('salario real - UMN'!AH59=0,"",AH$72*'salario real - UMN'!AH59/'salario real - UMN'!AH$72)</f>
        <v>2275.442569557229</v>
      </c>
      <c r="AI59" s="345" t="str">
        <f>IF('salario real - UMN'!AI59=0,"",AI$72*'salario real - UMN'!AI59/'salario real - UMN'!AI$72)</f>
        <v/>
      </c>
    </row>
    <row r="60" spans="1:35" ht="14.3" x14ac:dyDescent="0.25">
      <c r="A60" s="344">
        <v>1993</v>
      </c>
      <c r="B60" s="345">
        <f>IF('salario real - UMN'!B60=0,"",B$72*'salario real - UMN'!B60/'salario real - UMN'!B$72)</f>
        <v>3353.7390290706835</v>
      </c>
      <c r="C60" s="345">
        <f>IF('salario real - UMN'!C60=0,"",C$72*'salario real - UMN'!C60/'salario real - UMN'!C$72)</f>
        <v>1201.4782057664343</v>
      </c>
      <c r="D60" s="345">
        <f>IF('salario real - UMN'!D60=0,"",D$72*'salario real - UMN'!D60/'salario real - UMN'!D$72)</f>
        <v>2913.7610819876568</v>
      </c>
      <c r="E60" s="345">
        <f>IF('salario real - UMN'!E60=0,"",E$72*'salario real - UMN'!E60/'salario real - UMN'!E$72)</f>
        <v>3907.9330405698433</v>
      </c>
      <c r="F60" s="345">
        <f>IF('salario real - UMN'!F60=0,"",F$72*'salario real - UMN'!F60/'salario real - UMN'!F$72)</f>
        <v>798.13655670559854</v>
      </c>
      <c r="G60" s="345">
        <f>IF('salario real - UMN'!G60=0,"",G$72*'salario real - UMN'!G60/'salario real - UMN'!G$72)</f>
        <v>2988.0008896555819</v>
      </c>
      <c r="H60" s="345">
        <f>IF('salario real - UMN'!H60=0,"",H$72*'salario real - UMN'!H60/'salario real - UMN'!H$72)</f>
        <v>784.86690814279928</v>
      </c>
      <c r="I60" s="345">
        <f>IF('salario real - UMN'!I60=0,"",I$72*'salario real - UMN'!I60/'salario real - UMN'!I$72)</f>
        <v>314.63517196109882</v>
      </c>
      <c r="J60" s="345">
        <f>IF('salario real - UMN'!J60=0,"",J$72*'salario real - UMN'!J60/'salario real - UMN'!J$72)</f>
        <v>1061.4101790440445</v>
      </c>
      <c r="K60" s="345">
        <f>IF('salario real - UMN'!K60=0,"",K$72*'salario real - UMN'!K60/'salario real - UMN'!K$72)</f>
        <v>1968.9971536491119</v>
      </c>
      <c r="L60" s="345">
        <f>IF('salario real - UMN'!L60=0,"",L$72*'salario real - UMN'!L60/'salario real - UMN'!L$72)</f>
        <v>2294.4132349237439</v>
      </c>
      <c r="M60" s="345">
        <f>IF('salario real - UMN'!M60=0,"",M$72*'salario real - UMN'!M60/'salario real - UMN'!M$72)</f>
        <v>3614.9937750098238</v>
      </c>
      <c r="N60" s="345">
        <f>IF('salario real - UMN'!N60=0,"",N$72*'salario real - UMN'!N60/'salario real - UMN'!N$72)</f>
        <v>3925.1924884810178</v>
      </c>
      <c r="O60" s="345" t="str">
        <f>IF('salario real - UMN'!O60=0,"",O$72*'salario real - UMN'!O60/'salario real - UMN'!O$72)</f>
        <v/>
      </c>
      <c r="P60" s="345">
        <f>IF('salario real - UMN'!P60=0,"",P$72*'salario real - UMN'!P60/'salario real - UMN'!P$72)</f>
        <v>2417.250658405017</v>
      </c>
      <c r="Q60" s="345">
        <f>IF('salario real - UMN'!Q60=0,"",Q$72*'salario real - UMN'!Q60/'salario real - UMN'!Q$72)</f>
        <v>3364.9198816031949</v>
      </c>
      <c r="R60" s="345">
        <f>IF('salario real - UMN'!R60=0,"",R$72*'salario real - UMN'!R60/'salario real - UMN'!R$72)</f>
        <v>2258.1262403300439</v>
      </c>
      <c r="S60" s="345">
        <f>IF('salario real - UMN'!S60=0,"",S$72*'salario real - UMN'!S60/'salario real - UMN'!S$72)</f>
        <v>3385.6430032101825</v>
      </c>
      <c r="T60" s="345" t="str">
        <f>IF('salario real - UMN'!T60=0,"",T$72*'salario real - UMN'!T60/'salario real - UMN'!T$72)</f>
        <v/>
      </c>
      <c r="U60" s="345">
        <f>IF('salario real - UMN'!U60=0,"",U$72*'salario real - UMN'!U60/'salario real - UMN'!U$72)</f>
        <v>2612.1223002146999</v>
      </c>
      <c r="V60" s="345">
        <f>IF('salario real - UMN'!V60=0,"",V$72*'salario real - UMN'!V60/'salario real - UMN'!V$72)</f>
        <v>3216.346970033203</v>
      </c>
      <c r="W60" s="345">
        <f>IF('salario real - UMN'!W60=0,"",W$72*'salario real - UMN'!W60/'salario real - UMN'!W$72)</f>
        <v>3174.6548942621957</v>
      </c>
      <c r="X60" s="345">
        <f>IF('salario real - UMN'!X60=0,"",X$72*'salario real - UMN'!X60/'salario real - UMN'!X$72)</f>
        <v>1441.4962644293098</v>
      </c>
      <c r="Y60" s="345">
        <f>IF('salario real - UMN'!Y60=0,"",Y$72*'salario real - UMN'!Y60/'salario real - UMN'!Y$72)</f>
        <v>2525.8285358505509</v>
      </c>
      <c r="Z60" s="345">
        <f>IF('salario real - UMN'!Z60=0,"",Z$73*'salario real - UMN'!Z60/'salario real - UMN'!Z$73)</f>
        <v>2119.9861322129946</v>
      </c>
      <c r="AA60" s="345">
        <f>IF('salario real - UMN'!AA60=0,"",AA$72*'salario real - UMN'!AA60/'salario real - UMN'!AA$72)</f>
        <v>1118.4430524058182</v>
      </c>
      <c r="AB60" s="345">
        <f>IF('salario real - UMN'!AB60=0,"",AB$72*'salario real - UMN'!AB60/'salario real - UMN'!AB$72)</f>
        <v>2079.7336465270037</v>
      </c>
      <c r="AC60" s="345">
        <f>IF('salario real - UMN'!AC60=0,"",AC$72*'salario real - UMN'!AC60/'salario real - UMN'!AC$72)</f>
        <v>2744.8730583219576</v>
      </c>
      <c r="AD60" s="345">
        <f>IF('salario real - UMN'!AD60=0,"",AD$72*'salario real - UMN'!AD60/'salario real - UMN'!AD$72)</f>
        <v>1284.8363232837589</v>
      </c>
      <c r="AE60" s="345" t="str">
        <f>IF('salario real - UMN'!AE60=0,"",AE$72*'salario real - UMN'!AE60/'salario real - UMN'!AE$72)</f>
        <v/>
      </c>
      <c r="AF60" s="345" t="str">
        <f>IF('salario real - UMN'!AF60=0,"",AF$72*'salario real - UMN'!AF60/'salario real - UMN'!AF$72)</f>
        <v/>
      </c>
      <c r="AG60" s="345" t="str">
        <f>IF('salario real - UMN'!AG60=0,"",AG$72*'salario real - UMN'!AG60/'salario real - UMN'!AG$72)</f>
        <v/>
      </c>
      <c r="AH60" s="345">
        <f>IF('salario real - UMN'!AH60=0,"",AH$72*'salario real - UMN'!AH60/'salario real - UMN'!AH$72)</f>
        <v>2256.8961423592305</v>
      </c>
      <c r="AI60" s="345" t="str">
        <f>IF('salario real - UMN'!AI60=0,"",AI$72*'salario real - UMN'!AI60/'salario real - UMN'!AI$72)</f>
        <v/>
      </c>
    </row>
    <row r="61" spans="1:35" ht="14.3" x14ac:dyDescent="0.25">
      <c r="A61" s="344">
        <v>1994</v>
      </c>
      <c r="B61" s="345">
        <f>IF('salario real - UMN'!B61=0,"",B$72*'salario real - UMN'!B61/'salario real - UMN'!B$72)</f>
        <v>3385.6845439813214</v>
      </c>
      <c r="C61" s="345">
        <f>IF('salario real - UMN'!C61=0,"",C$72*'salario real - UMN'!C61/'salario real - UMN'!C$72)</f>
        <v>1170.6569416922391</v>
      </c>
      <c r="D61" s="345">
        <f>IF('salario real - UMN'!D61=0,"",D$72*'salario real - UMN'!D61/'salario real - UMN'!D$72)</f>
        <v>2919.9583887068079</v>
      </c>
      <c r="E61" s="345">
        <f>IF('salario real - UMN'!E61=0,"",E$72*'salario real - UMN'!E61/'salario real - UMN'!E$72)</f>
        <v>3975.3122209915969</v>
      </c>
      <c r="F61" s="345">
        <f>IF('salario real - UMN'!F61=0,"",F$72*'salario real - UMN'!F61/'salario real - UMN'!F$72)</f>
        <v>841.1698992140216</v>
      </c>
      <c r="G61" s="345">
        <f>IF('salario real - UMN'!G61=0,"",G$72*'salario real - UMN'!G61/'salario real - UMN'!G$72)</f>
        <v>3006.2290768217727</v>
      </c>
      <c r="H61" s="345">
        <f>IF('salario real - UMN'!H61=0,"",H$72*'salario real - UMN'!H61/'salario real - UMN'!H$72)</f>
        <v>826.64747365761559</v>
      </c>
      <c r="I61" s="345">
        <f>IF('salario real - UMN'!I61=0,"",I$72*'salario real - UMN'!I61/'salario real - UMN'!I$72)</f>
        <v>320.02369639688936</v>
      </c>
      <c r="J61" s="345">
        <f>IF('salario real - UMN'!J61=0,"",J$72*'salario real - UMN'!J61/'salario real - UMN'!J$72)</f>
        <v>1087.5928641641606</v>
      </c>
      <c r="K61" s="345">
        <f>IF('salario real - UMN'!K61=0,"",K$72*'salario real - UMN'!K61/'salario real - UMN'!K$72)</f>
        <v>2079.5484192685794</v>
      </c>
      <c r="L61" s="345">
        <f>IF('salario real - UMN'!L61=0,"",L$72*'salario real - UMN'!L61/'salario real - UMN'!L$72)</f>
        <v>2350.0279606552822</v>
      </c>
      <c r="M61" s="345">
        <f>IF('salario real - UMN'!M61=0,"",M$72*'salario real - UMN'!M61/'salario real - UMN'!M$72)</f>
        <v>3583.9890987710123</v>
      </c>
      <c r="N61" s="345">
        <f>IF('salario real - UMN'!N61=0,"",N$72*'salario real - UMN'!N61/'salario real - UMN'!N$72)</f>
        <v>3923.0216197978339</v>
      </c>
      <c r="O61" s="345" t="str">
        <f>IF('salario real - UMN'!O61=0,"",O$72*'salario real - UMN'!O61/'salario real - UMN'!O$72)</f>
        <v/>
      </c>
      <c r="P61" s="345">
        <f>IF('salario real - UMN'!P61=0,"",P$72*'salario real - UMN'!P61/'salario real - UMN'!P$72)</f>
        <v>2456.0101836694867</v>
      </c>
      <c r="Q61" s="345">
        <f>IF('salario real - UMN'!Q61=0,"",Q$72*'salario real - UMN'!Q61/'salario real - UMN'!Q$72)</f>
        <v>3357.1542672954879</v>
      </c>
      <c r="R61" s="345">
        <f>IF('salario real - UMN'!R61=0,"",R$72*'salario real - UMN'!R61/'salario real - UMN'!R$72)</f>
        <v>2258.6381449392684</v>
      </c>
      <c r="S61" s="345">
        <f>IF('salario real - UMN'!S61=0,"",S$72*'salario real - UMN'!S61/'salario real - UMN'!S$72)</f>
        <v>3364.2361174497219</v>
      </c>
      <c r="T61" s="345" t="str">
        <f>IF('salario real - UMN'!T61=0,"",T$72*'salario real - UMN'!T61/'salario real - UMN'!T$72)</f>
        <v/>
      </c>
      <c r="U61" s="345">
        <f>IF('salario real - UMN'!U61=0,"",U$72*'salario real - UMN'!U61/'salario real - UMN'!U$72)</f>
        <v>2603.6164142050138</v>
      </c>
      <c r="V61" s="345">
        <f>IF('salario real - UMN'!V61=0,"",V$72*'salario real - UMN'!V61/'salario real - UMN'!V$72)</f>
        <v>3222.6522916834861</v>
      </c>
      <c r="W61" s="345">
        <f>IF('salario real - UMN'!W61=0,"",W$72*'salario real - UMN'!W61/'salario real - UMN'!W$72)</f>
        <v>3193.9086263112727</v>
      </c>
      <c r="X61" s="345">
        <f>IF('salario real - UMN'!X61=0,"",X$72*'salario real - UMN'!X61/'salario real - UMN'!X$72)</f>
        <v>1482.1560922760887</v>
      </c>
      <c r="Y61" s="345">
        <f>IF('salario real - UMN'!Y61=0,"",Y$72*'salario real - UMN'!Y61/'salario real - UMN'!Y$72)</f>
        <v>2565.2634245359122</v>
      </c>
      <c r="Z61" s="345">
        <f>IF('salario real - UMN'!Z61=0,"",Z$73*'salario real - UMN'!Z61/'salario real - UMN'!Z$73)</f>
        <v>2128.1965422482003</v>
      </c>
      <c r="AA61" s="345">
        <f>IF('salario real - UMN'!AA61=0,"",AA$72*'salario real - UMN'!AA61/'salario real - UMN'!AA$72)</f>
        <v>1188.5101746210787</v>
      </c>
      <c r="AB61" s="345">
        <f>IF('salario real - UMN'!AB61=0,"",AB$72*'salario real - UMN'!AB61/'salario real - UMN'!AB$72)</f>
        <v>2082.7697858846182</v>
      </c>
      <c r="AC61" s="345">
        <f>IF('salario real - UMN'!AC61=0,"",AC$72*'salario real - UMN'!AC61/'salario real - UMN'!AC$72)</f>
        <v>2764.429566216932</v>
      </c>
      <c r="AD61" s="345">
        <f>IF('salario real - UMN'!AD61=0,"",AD$72*'salario real - UMN'!AD61/'salario real - UMN'!AD$72)</f>
        <v>1378.4917384785419</v>
      </c>
      <c r="AE61" s="345" t="str">
        <f>IF('salario real - UMN'!AE61=0,"",AE$72*'salario real - UMN'!AE61/'salario real - UMN'!AE$72)</f>
        <v/>
      </c>
      <c r="AF61" s="345" t="str">
        <f>IF('salario real - UMN'!AF61=0,"",AF$72*'salario real - UMN'!AF61/'salario real - UMN'!AF$72)</f>
        <v/>
      </c>
      <c r="AG61" s="345" t="str">
        <f>IF('salario real - UMN'!AG61=0,"",AG$72*'salario real - UMN'!AG61/'salario real - UMN'!AG$72)</f>
        <v/>
      </c>
      <c r="AH61" s="345">
        <f>IF('salario real - UMN'!AH61=0,"",AH$72*'salario real - UMN'!AH61/'salario real - UMN'!AH$72)</f>
        <v>2352.0483560565172</v>
      </c>
      <c r="AI61" s="345" t="str">
        <f>IF('salario real - UMN'!AI61=0,"",AI$72*'salario real - UMN'!AI61/'salario real - UMN'!AI$72)</f>
        <v/>
      </c>
    </row>
    <row r="62" spans="1:35" ht="14.3" x14ac:dyDescent="0.25">
      <c r="A62" s="344">
        <v>1995</v>
      </c>
      <c r="B62" s="345">
        <f>IF('salario real - UMN'!B62=0,"",B$72*'salario real - UMN'!B62/'salario real - UMN'!B$72)</f>
        <v>3455.6066813730563</v>
      </c>
      <c r="C62" s="345">
        <f>IF('salario real - UMN'!C62=0,"",C$72*'salario real - UMN'!C62/'salario real - UMN'!C$72)</f>
        <v>1127.0089986873202</v>
      </c>
      <c r="D62" s="345">
        <f>IF('salario real - UMN'!D62=0,"",D$72*'salario real - UMN'!D62/'salario real - UMN'!D$72)</f>
        <v>2873.7986958633651</v>
      </c>
      <c r="E62" s="345">
        <f>IF('salario real - UMN'!E62=0,"",E$72*'salario real - UMN'!E62/'salario real - UMN'!E$72)</f>
        <v>3999.0578316337123</v>
      </c>
      <c r="F62" s="345">
        <f>IF('salario real - UMN'!F62=0,"",F$72*'salario real - UMN'!F62/'salario real - UMN'!F$72)</f>
        <v>996.63060473412588</v>
      </c>
      <c r="G62" s="345">
        <f>IF('salario real - UMN'!G62=0,"",G$72*'salario real - UMN'!G62/'salario real - UMN'!G$72)</f>
        <v>2980.7191069106025</v>
      </c>
      <c r="H62" s="345">
        <f>IF('salario real - UMN'!H62=0,"",H$72*'salario real - UMN'!H62/'salario real - UMN'!H$72)</f>
        <v>880.07490243895586</v>
      </c>
      <c r="I62" s="345">
        <f>IF('salario real - UMN'!I62=0,"",I$72*'salario real - UMN'!I62/'salario real - UMN'!I$72)</f>
        <v>327.41147230249834</v>
      </c>
      <c r="J62" s="345">
        <f>IF('salario real - UMN'!J62=0,"",J$72*'salario real - UMN'!J62/'salario real - UMN'!J$72)</f>
        <v>1075.7830034038407</v>
      </c>
      <c r="K62" s="345">
        <f>IF('salario real - UMN'!K62=0,"",K$72*'salario real - UMN'!K62/'salario real - UMN'!K$72)</f>
        <v>2295.003874406319</v>
      </c>
      <c r="L62" s="345">
        <f>IF('salario real - UMN'!L62=0,"",L$72*'salario real - UMN'!L62/'salario real - UMN'!L$72)</f>
        <v>2345.2366701658389</v>
      </c>
      <c r="M62" s="345">
        <f>IF('salario real - UMN'!M62=0,"",M$72*'salario real - UMN'!M62/'salario real - UMN'!M$72)</f>
        <v>3514.0757277801531</v>
      </c>
      <c r="N62" s="345">
        <f>IF('salario real - UMN'!N62=0,"",N$72*'salario real - UMN'!N62/'salario real - UMN'!N$72)</f>
        <v>3927.6942202784935</v>
      </c>
      <c r="O62" s="345" t="str">
        <f>IF('salario real - UMN'!O62=0,"",O$72*'salario real - UMN'!O62/'salario real - UMN'!O$72)</f>
        <v/>
      </c>
      <c r="P62" s="345">
        <f>IF('salario real - UMN'!P62=0,"",P$72*'salario real - UMN'!P62/'salario real - UMN'!P$72)</f>
        <v>2512.3367363594616</v>
      </c>
      <c r="Q62" s="345">
        <f>IF('salario real - UMN'!Q62=0,"",Q$72*'salario real - UMN'!Q62/'salario real - UMN'!Q$72)</f>
        <v>3367.6984672945264</v>
      </c>
      <c r="R62" s="345">
        <f>IF('salario real - UMN'!R62=0,"",R$72*'salario real - UMN'!R62/'salario real - UMN'!R$72)</f>
        <v>2344.1783138348396</v>
      </c>
      <c r="S62" s="345">
        <f>IF('salario real - UMN'!S62=0,"",S$72*'salario real - UMN'!S62/'salario real - UMN'!S$72)</f>
        <v>3389.5647512292876</v>
      </c>
      <c r="T62" s="345">
        <f>IF('salario real - UMN'!T62=0,"",T$72*'salario real - UMN'!T62/'salario real - UMN'!T$72)</f>
        <v>1639.5654726577161</v>
      </c>
      <c r="U62" s="345">
        <f>IF('salario real - UMN'!U62=0,"",U$72*'salario real - UMN'!U62/'salario real - UMN'!U$72)</f>
        <v>2617.6948142011079</v>
      </c>
      <c r="V62" s="345">
        <f>IF('salario real - UMN'!V62=0,"",V$72*'salario real - UMN'!V62/'salario real - UMN'!V$72)</f>
        <v>3222.3948280846739</v>
      </c>
      <c r="W62" s="345">
        <f>IF('salario real - UMN'!W62=0,"",W$72*'salario real - UMN'!W62/'salario real - UMN'!W$72)</f>
        <v>3235.1228545019485</v>
      </c>
      <c r="X62" s="345">
        <f>IF('salario real - UMN'!X62=0,"",X$72*'salario real - UMN'!X62/'salario real - UMN'!X$72)</f>
        <v>1202.730831608455</v>
      </c>
      <c r="Y62" s="345">
        <f>IF('salario real - UMN'!Y62=0,"",Y$72*'salario real - UMN'!Y62/'salario real - UMN'!Y$72)</f>
        <v>2586.3696969014709</v>
      </c>
      <c r="Z62" s="345">
        <f>IF('salario real - UMN'!Z62=0,"",Z$73*'salario real - UMN'!Z62/'salario real - UMN'!Z$73)</f>
        <v>2075.3550973482788</v>
      </c>
      <c r="AA62" s="345">
        <f>IF('salario real - UMN'!AA62=0,"",AA$72*'salario real - UMN'!AA62/'salario real - UMN'!AA$72)</f>
        <v>1245.378963258413</v>
      </c>
      <c r="AB62" s="345">
        <f>IF('salario real - UMN'!AB62=0,"",AB$72*'salario real - UMN'!AB62/'salario real - UMN'!AB$72)</f>
        <v>2138.0754948096364</v>
      </c>
      <c r="AC62" s="345">
        <f>IF('salario real - UMN'!AC62=0,"",AC$72*'salario real - UMN'!AC62/'salario real - UMN'!AC$72)</f>
        <v>2772.9891836839852</v>
      </c>
      <c r="AD62" s="345">
        <f>IF('salario real - UMN'!AD62=0,"",AD$72*'salario real - UMN'!AD62/'salario real - UMN'!AD$72)</f>
        <v>1425.8963967174664</v>
      </c>
      <c r="AE62" s="345">
        <f>IF('salario real - UMN'!AE62=0,"",AE$72*'salario real - UMN'!AE62/'salario real - UMN'!AE$72)</f>
        <v>34.371231642156168</v>
      </c>
      <c r="AF62" s="345" t="str">
        <f>IF('salario real - UMN'!AF62=0,"",AF$72*'salario real - UMN'!AF62/'salario real - UMN'!AF$72)</f>
        <v/>
      </c>
      <c r="AG62" s="345" t="str">
        <f>IF('salario real - UMN'!AG62=0,"",AG$72*'salario real - UMN'!AG62/'salario real - UMN'!AG$72)</f>
        <v/>
      </c>
      <c r="AH62" s="345">
        <f>IF('salario real - UMN'!AH62=0,"",AH$72*'salario real - UMN'!AH62/'salario real - UMN'!AH$72)</f>
        <v>2354.232830862335</v>
      </c>
      <c r="AI62" s="345" t="str">
        <f>IF('salario real - UMN'!AI62=0,"",AI$72*'salario real - UMN'!AI62/'salario real - UMN'!AI$72)</f>
        <v/>
      </c>
    </row>
    <row r="63" spans="1:35" ht="14.3" x14ac:dyDescent="0.25">
      <c r="A63" s="344">
        <v>1996</v>
      </c>
      <c r="B63" s="345">
        <f>IF('salario real - UMN'!B63=0,"",B$72*'salario real - UMN'!B63/'salario real - UMN'!B$72)</f>
        <v>3453.1381259352088</v>
      </c>
      <c r="C63" s="345">
        <f>IF('salario real - UMN'!C63=0,"",C$72*'salario real - UMN'!C63/'salario real - UMN'!C$72)</f>
        <v>1083.9223022590186</v>
      </c>
      <c r="D63" s="345">
        <f>IF('salario real - UMN'!D63=0,"",D$72*'salario real - UMN'!D63/'salario real - UMN'!D$72)</f>
        <v>2947.7957429879498</v>
      </c>
      <c r="E63" s="345">
        <f>IF('salario real - UMN'!E63=0,"",E$72*'salario real - UMN'!E63/'salario real - UMN'!E$72)</f>
        <v>3973.1623529619183</v>
      </c>
      <c r="F63" s="345">
        <f>IF('salario real - UMN'!F63=0,"",F$72*'salario real - UMN'!F63/'salario real - UMN'!F$72)</f>
        <v>983.76701007489953</v>
      </c>
      <c r="G63" s="345">
        <f>IF('salario real - UMN'!G63=0,"",G$72*'salario real - UMN'!G63/'salario real - UMN'!G$72)</f>
        <v>2998.2792735873863</v>
      </c>
      <c r="H63" s="345">
        <f>IF('salario real - UMN'!H63=0,"",H$72*'salario real - UMN'!H63/'salario real - UMN'!H$72)</f>
        <v>916.8973537812692</v>
      </c>
      <c r="I63" s="345">
        <f>IF('salario real - UMN'!I63=0,"",I$72*'salario real - UMN'!I63/'salario real - UMN'!I$72)</f>
        <v>340.95933606715914</v>
      </c>
      <c r="J63" s="345">
        <f>IF('salario real - UMN'!J63=0,"",J$72*'salario real - UMN'!J63/'salario real - UMN'!J$72)</f>
        <v>1115.9319863141111</v>
      </c>
      <c r="K63" s="345">
        <f>IF('salario real - UMN'!K63=0,"",K$72*'salario real - UMN'!K63/'salario real - UMN'!K$72)</f>
        <v>2449.9942023384529</v>
      </c>
      <c r="L63" s="345">
        <f>IF('salario real - UMN'!L63=0,"",L$72*'salario real - UMN'!L63/'salario real - UMN'!L$72)</f>
        <v>2394.7935622776654</v>
      </c>
      <c r="M63" s="345">
        <f>IF('salario real - UMN'!M63=0,"",M$72*'salario real - UMN'!M63/'salario real - UMN'!M$72)</f>
        <v>3457.2553880095256</v>
      </c>
      <c r="N63" s="345">
        <f>IF('salario real - UMN'!N63=0,"",N$72*'salario real - UMN'!N63/'salario real - UMN'!N$72)</f>
        <v>3953.0990274143214</v>
      </c>
      <c r="O63" s="345" t="str">
        <f>IF('salario real - UMN'!O63=0,"",O$72*'salario real - UMN'!O63/'salario real - UMN'!O$72)</f>
        <v/>
      </c>
      <c r="P63" s="345">
        <f>IF('salario real - UMN'!P63=0,"",P$72*'salario real - UMN'!P63/'salario real - UMN'!P$72)</f>
        <v>2559.2244379064514</v>
      </c>
      <c r="Q63" s="345">
        <f>IF('salario real - UMN'!Q63=0,"",Q$72*'salario real - UMN'!Q63/'salario real - UMN'!Q$72)</f>
        <v>3371.5853620728549</v>
      </c>
      <c r="R63" s="345">
        <f>IF('salario real - UMN'!R63=0,"",R$72*'salario real - UMN'!R63/'salario real - UMN'!R$72)</f>
        <v>2314.1137688415042</v>
      </c>
      <c r="S63" s="345">
        <f>IF('salario real - UMN'!S63=0,"",S$72*'salario real - UMN'!S63/'salario real - UMN'!S$72)</f>
        <v>3356.8317783332332</v>
      </c>
      <c r="T63" s="345">
        <f>IF('salario real - UMN'!T63=0,"",T$72*'salario real - UMN'!T63/'salario real - UMN'!T$72)</f>
        <v>1606.9923781105047</v>
      </c>
      <c r="U63" s="345">
        <f>IF('salario real - UMN'!U63=0,"",U$72*'salario real - UMN'!U63/'salario real - UMN'!U$72)</f>
        <v>2656.2226448946317</v>
      </c>
      <c r="V63" s="345">
        <f>IF('salario real - UMN'!V63=0,"",V$72*'salario real - UMN'!V63/'salario real - UMN'!V$72)</f>
        <v>3293.2512994586896</v>
      </c>
      <c r="W63" s="345">
        <f>IF('salario real - UMN'!W63=0,"",W$72*'salario real - UMN'!W63/'salario real - UMN'!W$72)</f>
        <v>3250.3988705810698</v>
      </c>
      <c r="X63" s="345">
        <f>IF('salario real - UMN'!X63=0,"",X$72*'salario real - UMN'!X63/'salario real - UMN'!X$72)</f>
        <v>1102.0996257198774</v>
      </c>
      <c r="Y63" s="345">
        <f>IF('salario real - UMN'!Y63=0,"",Y$72*'salario real - UMN'!Y63/'salario real - UMN'!Y$72)</f>
        <v>2638.153310322537</v>
      </c>
      <c r="Z63" s="345">
        <f>IF('salario real - UMN'!Z63=0,"",Z$73*'salario real - UMN'!Z63/'salario real - UMN'!Z$73)</f>
        <v>2097.415991837634</v>
      </c>
      <c r="AA63" s="345">
        <f>IF('salario real - UMN'!AA63=0,"",AA$72*'salario real - UMN'!AA63/'salario real - UMN'!AA$72)</f>
        <v>1322.6474123951341</v>
      </c>
      <c r="AB63" s="345">
        <f>IF('salario real - UMN'!AB63=0,"",AB$72*'salario real - UMN'!AB63/'salario real - UMN'!AB$72)</f>
        <v>2240.2120438862007</v>
      </c>
      <c r="AC63" s="345">
        <f>IF('salario real - UMN'!AC63=0,"",AC$72*'salario real - UMN'!AC63/'salario real - UMN'!AC$72)</f>
        <v>2782.1578493509651</v>
      </c>
      <c r="AD63" s="345">
        <f>IF('salario real - UMN'!AD63=0,"",AD$72*'salario real - UMN'!AD63/'salario real - UMN'!AD$72)</f>
        <v>1539.9308181234539</v>
      </c>
      <c r="AE63" s="345">
        <f>IF('salario real - UMN'!AE63=0,"",AE$72*'salario real - UMN'!AE63/'salario real - UMN'!AE$72)</f>
        <v>49.245451050250274</v>
      </c>
      <c r="AF63" s="345" t="str">
        <f>IF('salario real - UMN'!AF63=0,"",AF$72*'salario real - UMN'!AF63/'salario real - UMN'!AF$72)</f>
        <v/>
      </c>
      <c r="AG63" s="345" t="str">
        <f>IF('salario real - UMN'!AG63=0,"",AG$72*'salario real - UMN'!AG63/'salario real - UMN'!AG$72)</f>
        <v/>
      </c>
      <c r="AH63" s="345">
        <f>IF('salario real - UMN'!AH63=0,"",AH$72*'salario real - UMN'!AH63/'salario real - UMN'!AH$72)</f>
        <v>2490.4022484330317</v>
      </c>
      <c r="AI63" s="345" t="str">
        <f>IF('salario real - UMN'!AI63=0,"",AI$72*'salario real - UMN'!AI63/'salario real - UMN'!AI$72)</f>
        <v/>
      </c>
    </row>
    <row r="64" spans="1:35" ht="13.6" x14ac:dyDescent="0.25">
      <c r="A64" s="344">
        <v>1997</v>
      </c>
      <c r="B64" s="345">
        <f>IF('salario real - UMN'!B64=0,"",B$72*'salario real - UMN'!B64/'salario real - UMN'!B$72)</f>
        <v>3418.2818704249753</v>
      </c>
      <c r="C64" s="345">
        <f>IF('salario real - UMN'!C64=0,"",C$72*'salario real - UMN'!C64/'salario real - UMN'!C$72)</f>
        <v>1067.9288971907774</v>
      </c>
      <c r="D64" s="345">
        <f>IF('salario real - UMN'!D64=0,"",D$72*'salario real - UMN'!D64/'salario real - UMN'!D$72)</f>
        <v>3040.9651671909951</v>
      </c>
      <c r="E64" s="345">
        <f>IF('salario real - UMN'!E64=0,"",E$72*'salario real - UMN'!E64/'salario real - UMN'!E$72)</f>
        <v>4024.5106413165245</v>
      </c>
      <c r="F64" s="345">
        <f>IF('salario real - UMN'!F64=0,"",F$72*'salario real - UMN'!F64/'salario real - UMN'!F$72)</f>
        <v>872.99942351005325</v>
      </c>
      <c r="G64" s="345">
        <f>IF('salario real - UMN'!G64=0,"",G$72*'salario real - UMN'!G64/'salario real - UMN'!G$72)</f>
        <v>3063.053519684956</v>
      </c>
      <c r="H64" s="345">
        <f>IF('salario real - UMN'!H64=0,"",H$72*'salario real - UMN'!H64/'salario real - UMN'!H$72)</f>
        <v>956.42338524548416</v>
      </c>
      <c r="I64" s="345">
        <f>IF('salario real - UMN'!I64=0,"",I$72*'salario real - UMN'!I64/'salario real - UMN'!I$72)</f>
        <v>352.38277488316749</v>
      </c>
      <c r="J64" s="345">
        <f>IF('salario real - UMN'!J64=0,"",J$72*'salario real - UMN'!J64/'salario real - UMN'!J$72)</f>
        <v>1094.0626212224001</v>
      </c>
      <c r="K64" s="345">
        <f>IF('salario real - UMN'!K64=0,"",K$72*'salario real - UMN'!K64/'salario real - UMN'!K$72)</f>
        <v>2444.8503745645944</v>
      </c>
      <c r="L64" s="345">
        <f>IF('salario real - UMN'!L64=0,"",L$72*'salario real - UMN'!L64/'salario real - UMN'!L$72)</f>
        <v>2408.4049146523307</v>
      </c>
      <c r="M64" s="345">
        <f>IF('salario real - UMN'!M64=0,"",M$72*'salario real - UMN'!M64/'salario real - UMN'!M$72)</f>
        <v>3492.5997921683261</v>
      </c>
      <c r="N64" s="345">
        <f>IF('salario real - UMN'!N64=0,"",N$72*'salario real - UMN'!N64/'salario real - UMN'!N$72)</f>
        <v>4019.8980516694069</v>
      </c>
      <c r="O64" s="345" t="str">
        <f>IF('salario real - UMN'!O64=0,"",O$72*'salario real - UMN'!O64/'salario real - UMN'!O$72)</f>
        <v/>
      </c>
      <c r="P64" s="345">
        <f>IF('salario real - UMN'!P64=0,"",P$72*'salario real - UMN'!P64/'salario real - UMN'!P$72)</f>
        <v>2588.1750317349015</v>
      </c>
      <c r="Q64" s="345">
        <f>IF('salario real - UMN'!Q64=0,"",Q$72*'salario real - UMN'!Q64/'salario real - UMN'!Q$72)</f>
        <v>3386.605691950961</v>
      </c>
      <c r="R64" s="345">
        <f>IF('salario real - UMN'!R64=0,"",R$72*'salario real - UMN'!R64/'salario real - UMN'!R$72)</f>
        <v>2484.4107108213357</v>
      </c>
      <c r="S64" s="345">
        <f>IF('salario real - UMN'!S64=0,"",S$72*'salario real - UMN'!S64/'salario real - UMN'!S$72)</f>
        <v>3353.795388503303</v>
      </c>
      <c r="T64" s="345">
        <f>IF('salario real - UMN'!T64=0,"",T$72*'salario real - UMN'!T64/'salario real - UMN'!T$72)</f>
        <v>1660.4255923067431</v>
      </c>
      <c r="U64" s="345">
        <f>IF('salario real - UMN'!U64=0,"",U$72*'salario real - UMN'!U64/'salario real - UMN'!U$72)</f>
        <v>2801.5162683687809</v>
      </c>
      <c r="V64" s="345">
        <f>IF('salario real - UMN'!V64=0,"",V$72*'salario real - UMN'!V64/'salario real - UMN'!V$72)</f>
        <v>3362.6983823136734</v>
      </c>
      <c r="W64" s="345">
        <f>IF('salario real - UMN'!W64=0,"",W$72*'salario real - UMN'!W64/'salario real - UMN'!W$72)</f>
        <v>3247.6684476237438</v>
      </c>
      <c r="X64" s="345">
        <f>IF('salario real - UMN'!X64=0,"",X$72*'salario real - UMN'!X64/'salario real - UMN'!X$72)</f>
        <v>1133.6007487520919</v>
      </c>
      <c r="Y64" s="345">
        <f>IF('salario real - UMN'!Y64=0,"",Y$72*'salario real - UMN'!Y64/'salario real - UMN'!Y$72)</f>
        <v>2657.0252852117183</v>
      </c>
      <c r="Z64" s="345">
        <f>IF('salario real - UMN'!Z64=0,"",Z$73*'salario real - UMN'!Z64/'salario real - UMN'!Z$73)</f>
        <v>2116.9654925376258</v>
      </c>
      <c r="AA64" s="345">
        <f>IF('salario real - UMN'!AA64=0,"",AA$72*'salario real - UMN'!AA64/'salario real - UMN'!AA$72)</f>
        <v>1388.0929201711388</v>
      </c>
      <c r="AB64" s="345">
        <f>IF('salario real - UMN'!AB64=0,"",AB$72*'salario real - UMN'!AB64/'salario real - UMN'!AB$72)</f>
        <v>2228.7267667565643</v>
      </c>
      <c r="AC64" s="345">
        <f>IF('salario real - UMN'!AC64=0,"",AC$72*'salario real - UMN'!AC64/'salario real - UMN'!AC$72)</f>
        <v>2879.8333832325452</v>
      </c>
      <c r="AD64" s="345">
        <f>IF('salario real - UMN'!AD64=0,"",AD$72*'salario real - UMN'!AD64/'salario real - UMN'!AD$72)</f>
        <v>1560.9316479998031</v>
      </c>
      <c r="AE64" s="345">
        <f>IF('salario real - UMN'!AE64=0,"",AE$72*'salario real - UMN'!AE64/'salario real - UMN'!AE$72)</f>
        <v>83.237018542098042</v>
      </c>
      <c r="AF64" s="345" t="str">
        <f>IF('salario real - UMN'!AF64=0,"",AF$72*'salario real - UMN'!AF64/'salario real - UMN'!AF$72)</f>
        <v/>
      </c>
      <c r="AG64" s="345" t="str">
        <f>IF('salario real - UMN'!AG64=0,"",AG$72*'salario real - UMN'!AG64/'salario real - UMN'!AG$72)</f>
        <v/>
      </c>
      <c r="AH64" s="345">
        <f>IF('salario real - UMN'!AH64=0,"",AH$72*'salario real - UMN'!AH64/'salario real - UMN'!AH$72)</f>
        <v>2606.0312080675699</v>
      </c>
      <c r="AI64" s="345" t="str">
        <f>IF('salario real - UMN'!AI64=0,"",AI$72*'salario real - UMN'!AI64/'salario real - UMN'!AI$72)</f>
        <v/>
      </c>
    </row>
    <row r="65" spans="1:36" ht="13.6" x14ac:dyDescent="0.25">
      <c r="A65" s="344">
        <v>1998</v>
      </c>
      <c r="B65" s="345">
        <f>IF('salario real - UMN'!B65=0,"",B$72*'salario real - UMN'!B65/'salario real - UMN'!B$72)</f>
        <v>3411.6804351630249</v>
      </c>
      <c r="C65" s="345">
        <f>IF('salario real - UMN'!C65=0,"",C$72*'salario real - UMN'!C65/'salario real - UMN'!C$72)</f>
        <v>1066.7618739944392</v>
      </c>
      <c r="D65" s="345">
        <f>IF('salario real - UMN'!D65=0,"",D$72*'salario real - UMN'!D65/'salario real - UMN'!D$72)</f>
        <v>3132.8981657482636</v>
      </c>
      <c r="E65" s="345">
        <f>IF('salario real - UMN'!E65=0,"",E$72*'salario real - UMN'!E65/'salario real - UMN'!E$72)</f>
        <v>4054.6678528137427</v>
      </c>
      <c r="F65" s="345">
        <f>IF('salario real - UMN'!F65=0,"",F$72*'salario real - UMN'!F65/'salario real - UMN'!F$72)</f>
        <v>881.38556214281766</v>
      </c>
      <c r="G65" s="345">
        <f>IF('salario real - UMN'!G65=0,"",G$72*'salario real - UMN'!G65/'salario real - UMN'!G$72)</f>
        <v>3132.4914645166664</v>
      </c>
      <c r="H65" s="345">
        <f>IF('salario real - UMN'!H65=0,"",H$72*'salario real - UMN'!H65/'salario real - UMN'!H$72)</f>
        <v>993.9281953226955</v>
      </c>
      <c r="I65" s="345">
        <f>IF('salario real - UMN'!I65=0,"",I$72*'salario real - UMN'!I65/'salario real - UMN'!I$72)</f>
        <v>370.0614397716343</v>
      </c>
      <c r="J65" s="345">
        <f>IF('salario real - UMN'!J65=0,"",J$72*'salario real - UMN'!J65/'salario real - UMN'!J$72)</f>
        <v>1047.8137482926331</v>
      </c>
      <c r="K65" s="345">
        <f>IF('salario real - UMN'!K65=0,"",K$72*'salario real - UMN'!K65/'salario real - UMN'!K$72)</f>
        <v>2358.4160835224593</v>
      </c>
      <c r="L65" s="345">
        <f>IF('salario real - UMN'!L65=0,"",L$72*'salario real - UMN'!L65/'salario real - UMN'!L$72)</f>
        <v>2489.3687673918498</v>
      </c>
      <c r="M65" s="345">
        <f>IF('salario real - UMN'!M65=0,"",M$72*'salario real - UMN'!M65/'salario real - UMN'!M$72)</f>
        <v>3495.1859959972076</v>
      </c>
      <c r="N65" s="345">
        <f>IF('salario real - UMN'!N65=0,"",N$72*'salario real - UMN'!N65/'salario real - UMN'!N$72)</f>
        <v>4187.2997747417467</v>
      </c>
      <c r="O65" s="345">
        <f>IF('salario real - UMN'!O65=0,"",O$72*'salario real - UMN'!O65/'salario real - UMN'!O$72)</f>
        <v>62.654084953038748</v>
      </c>
      <c r="P65" s="345">
        <f>IF('salario real - UMN'!P65=0,"",P$72*'salario real - UMN'!P65/'salario real - UMN'!P$72)</f>
        <v>2683.8510985152134</v>
      </c>
      <c r="Q65" s="345">
        <f>IF('salario real - UMN'!Q65=0,"",Q$72*'salario real - UMN'!Q65/'salario real - UMN'!Q$72)</f>
        <v>3416.4470555989215</v>
      </c>
      <c r="R65" s="345">
        <f>IF('salario real - UMN'!R65=0,"",R$72*'salario real - UMN'!R65/'salario real - UMN'!R$72)</f>
        <v>2457.2988430549199</v>
      </c>
      <c r="S65" s="345">
        <f>IF('salario real - UMN'!S65=0,"",S$72*'salario real - UMN'!S65/'salario real - UMN'!S$72)</f>
        <v>3394.5700980404426</v>
      </c>
      <c r="T65" s="345">
        <f>IF('salario real - UMN'!T65=0,"",T$72*'salario real - UMN'!T65/'salario real - UMN'!T$72)</f>
        <v>1657.5187039036316</v>
      </c>
      <c r="U65" s="345">
        <f>IF('salario real - UMN'!U65=0,"",U$72*'salario real - UMN'!U65/'salario real - UMN'!U$72)</f>
        <v>2795.8361282590213</v>
      </c>
      <c r="V65" s="345">
        <f>IF('salario real - UMN'!V65=0,"",V$72*'salario real - UMN'!V65/'salario real - UMN'!V$72)</f>
        <v>3268.9744315313196</v>
      </c>
      <c r="W65" s="345">
        <f>IF('salario real - UMN'!W65=0,"",W$72*'salario real - UMN'!W65/'salario real - UMN'!W$72)</f>
        <v>3191.6055987856325</v>
      </c>
      <c r="X65" s="345">
        <f>IF('salario real - UMN'!X65=0,"",X$72*'salario real - UMN'!X65/'salario real - UMN'!X$72)</f>
        <v>1149.9639066275054</v>
      </c>
      <c r="Y65" s="345">
        <f>IF('salario real - UMN'!Y65=0,"",Y$72*'salario real - UMN'!Y65/'salario real - UMN'!Y$72)</f>
        <v>2800.6294225882493</v>
      </c>
      <c r="Z65" s="345">
        <f>IF('salario real - UMN'!Z65=0,"",Z$73*'salario real - UMN'!Z65/'salario real - UMN'!Z$73)</f>
        <v>2161.8429143989551</v>
      </c>
      <c r="AA65" s="345">
        <f>IF('salario real - UMN'!AA65=0,"",AA$72*'salario real - UMN'!AA65/'salario real - UMN'!AA$72)</f>
        <v>1416.6949931343906</v>
      </c>
      <c r="AB65" s="345">
        <f>IF('salario real - UMN'!AB65=0,"",AB$72*'salario real - UMN'!AB65/'salario real - UMN'!AB$72)</f>
        <v>2201.077539280448</v>
      </c>
      <c r="AC65" s="345">
        <f>IF('salario real - UMN'!AC65=0,"",AC$72*'salario real - UMN'!AC65/'salario real - UMN'!AC$72)</f>
        <v>2911.4566128721885</v>
      </c>
      <c r="AD65" s="345">
        <f>IF('salario real - UMN'!AD65=0,"",AD$72*'salario real - UMN'!AD65/'salario real - UMN'!AD$72)</f>
        <v>1495.3511673115047</v>
      </c>
      <c r="AE65" s="345">
        <f>IF('salario real - UMN'!AE65=0,"",AE$72*'salario real - UMN'!AE65/'salario real - UMN'!AE$72)</f>
        <v>147.02195668137523</v>
      </c>
      <c r="AF65" s="345" t="str">
        <f>IF('salario real - UMN'!AF65=0,"",AF$72*'salario real - UMN'!AF65/'salario real - UMN'!AF$72)</f>
        <v/>
      </c>
      <c r="AG65" s="345" t="str">
        <f>IF('salario real - UMN'!AG65=0,"",AG$72*'salario real - UMN'!AG65/'salario real - UMN'!AG$72)</f>
        <v/>
      </c>
      <c r="AH65" s="345">
        <f>IF('salario real - UMN'!AH65=0,"",AH$72*'salario real - UMN'!AH65/'salario real - UMN'!AH$72)</f>
        <v>2575.2185732988632</v>
      </c>
      <c r="AI65" s="345">
        <f>IF('salario real - UMN'!AI65=0,"",AI$72*'salario real - UMN'!AI65/'salario real - UMN'!AI$72)</f>
        <v>1531.1380702474605</v>
      </c>
      <c r="AJ65" s="345" t="str">
        <f>IF('salario real - UMN'!AJ65=0,"",AJ$72*'salario real - UMN'!AJ65/'salario real - UMN'!AJ$72)</f>
        <v/>
      </c>
    </row>
    <row r="66" spans="1:36" ht="13.6" x14ac:dyDescent="0.25">
      <c r="A66" s="344">
        <v>1999</v>
      </c>
      <c r="B66" s="345">
        <f>IF('salario real - UMN'!B66=0,"",B$72*'salario real - UMN'!B66/'salario real - UMN'!B$72)</f>
        <v>3485.3123410922681</v>
      </c>
      <c r="C66" s="345">
        <f>IF('salario real - UMN'!C66=0,"",C$72*'salario real - UMN'!C66/'salario real - UMN'!C$72)</f>
        <v>1076.7178950689138</v>
      </c>
      <c r="D66" s="345">
        <f>IF('salario real - UMN'!D66=0,"",D$72*'salario real - UMN'!D66/'salario real - UMN'!D$72)</f>
        <v>3198.4905475683468</v>
      </c>
      <c r="E66" s="345">
        <f>IF('salario real - UMN'!E66=0,"",E$72*'salario real - UMN'!E66/'salario real - UMN'!E$72)</f>
        <v>3930.8876268742929</v>
      </c>
      <c r="F66" s="345">
        <f>IF('salario real - UMN'!F66=0,"",F$72*'salario real - UMN'!F66/'salario real - UMN'!F$72)</f>
        <v>878.95783432854273</v>
      </c>
      <c r="G66" s="345">
        <f>IF('salario real - UMN'!G66=0,"",G$72*'salario real - UMN'!G66/'salario real - UMN'!G$72)</f>
        <v>3150.0884816122002</v>
      </c>
      <c r="H66" s="345">
        <f>IF('salario real - UMN'!H66=0,"",H$72*'salario real - UMN'!H66/'salario real - UMN'!H$72)</f>
        <v>1041.0286137888997</v>
      </c>
      <c r="I66" s="345">
        <f>IF('salario real - UMN'!I66=0,"",I$72*'salario real - UMN'!I66/'salario real - UMN'!I$72)</f>
        <v>394.76145345544643</v>
      </c>
      <c r="J66" s="345">
        <f>IF('salario real - UMN'!J66=0,"",J$72*'salario real - UMN'!J66/'salario real - UMN'!J$72)</f>
        <v>1053.6369749449329</v>
      </c>
      <c r="K66" s="345">
        <f>IF('salario real - UMN'!K66=0,"",K$72*'salario real - UMN'!K66/'salario real - UMN'!K$72)</f>
        <v>2416.1196107838723</v>
      </c>
      <c r="L66" s="345">
        <f>IF('salario real - UMN'!L66=0,"",L$72*'salario real - UMN'!L66/'salario real - UMN'!L$72)</f>
        <v>2536.6393349959635</v>
      </c>
      <c r="M66" s="345">
        <f>IF('salario real - UMN'!M66=0,"",M$72*'salario real - UMN'!M66/'salario real - UMN'!M$72)</f>
        <v>3410.1666804371243</v>
      </c>
      <c r="N66" s="345">
        <f>IF('salario real - UMN'!N66=0,"",N$72*'salario real - UMN'!N66/'salario real - UMN'!N$72)</f>
        <v>4287.8413308642448</v>
      </c>
      <c r="O66" s="345">
        <f>IF('salario real - UMN'!O66=0,"",O$72*'salario real - UMN'!O66/'salario real - UMN'!O$72)</f>
        <v>65.865546798706021</v>
      </c>
      <c r="P66" s="345">
        <f>IF('salario real - UMN'!P66=0,"",P$72*'salario real - UMN'!P66/'salario real - UMN'!P$72)</f>
        <v>2686.2906076713607</v>
      </c>
      <c r="Q66" s="345">
        <f>IF('salario real - UMN'!Q66=0,"",Q$72*'salario real - UMN'!Q66/'salario real - UMN'!Q$72)</f>
        <v>3472.174921325578</v>
      </c>
      <c r="R66" s="345">
        <f>IF('salario real - UMN'!R66=0,"",R$72*'salario real - UMN'!R66/'salario real - UMN'!R$72)</f>
        <v>2546.8543732009789</v>
      </c>
      <c r="S66" s="345">
        <f>IF('salario real - UMN'!S66=0,"",S$72*'salario real - UMN'!S66/'salario real - UMN'!S$72)</f>
        <v>3476.6228742584512</v>
      </c>
      <c r="T66" s="345">
        <f>IF('salario real - UMN'!T66=0,"",T$72*'salario real - UMN'!T66/'salario real - UMN'!T$72)</f>
        <v>1588.7975566434982</v>
      </c>
      <c r="U66" s="345">
        <f>IF('salario real - UMN'!U66=0,"",U$72*'salario real - UMN'!U66/'salario real - UMN'!U$72)</f>
        <v>2874.5955716758176</v>
      </c>
      <c r="V66" s="345">
        <f>IF('salario real - UMN'!V66=0,"",V$72*'salario real - UMN'!V66/'salario real - UMN'!V$72)</f>
        <v>3268.5199648982493</v>
      </c>
      <c r="W66" s="345">
        <f>IF('salario real - UMN'!W66=0,"",W$72*'salario real - UMN'!W66/'salario real - UMN'!W$72)</f>
        <v>3162.6764276232566</v>
      </c>
      <c r="X66" s="345">
        <f>IF('salario real - UMN'!X66=0,"",X$72*'salario real - UMN'!X66/'salario real - UMN'!X$72)</f>
        <v>1174.2162633191692</v>
      </c>
      <c r="Y66" s="345">
        <f>IF('salario real - UMN'!Y66=0,"",Y$72*'salario real - UMN'!Y66/'salario real - UMN'!Y$72)</f>
        <v>2893.1734113616926</v>
      </c>
      <c r="Z66" s="345">
        <f>IF('salario real - UMN'!Z66=0,"",Z$73*'salario real - UMN'!Z66/'salario real - UMN'!Z$73)</f>
        <v>2203.3870028199312</v>
      </c>
      <c r="AA66" s="345" t="str">
        <f>IF('salario real - UMN'!AA66=0,"",AA$72*'salario real - UMN'!AA66/'salario real - UMN'!AA$72)</f>
        <v/>
      </c>
      <c r="AB66" s="345">
        <f>IF('salario real - UMN'!AB66=0,"",AB$72*'salario real - UMN'!AB66/'salario real - UMN'!AB$72)</f>
        <v>2242.2645561621721</v>
      </c>
      <c r="AC66" s="345">
        <f>IF('salario real - UMN'!AC66=0,"",AC$72*'salario real - UMN'!AC66/'salario real - UMN'!AC$72)</f>
        <v>3056.7451362438505</v>
      </c>
      <c r="AD66" s="345">
        <f>IF('salario real - UMN'!AD66=0,"",AD$72*'salario real - UMN'!AD66/'salario real - UMN'!AD$72)</f>
        <v>1556.2794439206984</v>
      </c>
      <c r="AE66" s="345">
        <f>IF('salario real - UMN'!AE66=0,"",AE$72*'salario real - UMN'!AE66/'salario real - UMN'!AE$72)</f>
        <v>199.8965927613709</v>
      </c>
      <c r="AF66" s="345">
        <f>IF('salario real - UMN'!AF66=0,"",AF$72*'salario real - UMN'!AF66/'salario real - UMN'!AF$72)</f>
        <v>599.42358502486638</v>
      </c>
      <c r="AG66" s="345" t="str">
        <f>IF('salario real - UMN'!AG66=0,"",AG$72*'salario real - UMN'!AG66/'salario real - UMN'!AG$72)</f>
        <v/>
      </c>
      <c r="AH66" s="345">
        <f>IF('salario real - UMN'!AH66=0,"",AH$72*'salario real - UMN'!AH66/'salario real - UMN'!AH$72)</f>
        <v>2659.2843787371357</v>
      </c>
      <c r="AI66" s="345">
        <f>IF('salario real - UMN'!AI66=0,"",AI$72*'salario real - UMN'!AI66/'salario real - UMN'!AI$72)</f>
        <v>1420.514959047169</v>
      </c>
      <c r="AJ66" s="345" t="str">
        <f>IF('salario real - UMN'!AJ66=0,"",AJ$72*'salario real - UMN'!AJ66/'salario real - UMN'!AJ$72)</f>
        <v/>
      </c>
    </row>
    <row r="67" spans="1:36" ht="13.6" x14ac:dyDescent="0.25">
      <c r="A67" s="344">
        <v>2000</v>
      </c>
      <c r="B67" s="345">
        <f>IF('salario real - UMN'!B67=0,"",B$72*'salario real - UMN'!B67/'salario real - UMN'!B$72)</f>
        <v>3559.5481059790186</v>
      </c>
      <c r="C67" s="345">
        <f>IF('salario real - UMN'!C67=0,"",C$72*'salario real - UMN'!C67/'salario real - UMN'!C$72)</f>
        <v>1083.1428772145155</v>
      </c>
      <c r="D67" s="345">
        <f>IF('salario real - UMN'!D67=0,"",D$72*'salario real - UMN'!D67/'salario real - UMN'!D$72)</f>
        <v>3178.7465719045522</v>
      </c>
      <c r="E67" s="345">
        <f>IF('salario real - UMN'!E67=0,"",E$72*'salario real - UMN'!E67/'salario real - UMN'!E$72)</f>
        <v>3893.1573905293999</v>
      </c>
      <c r="F67" s="345">
        <f>IF('salario real - UMN'!F67=0,"",F$72*'salario real - UMN'!F67/'salario real - UMN'!F$72)</f>
        <v>874.00154449361844</v>
      </c>
      <c r="G67" s="345">
        <f>IF('salario real - UMN'!G67=0,"",G$72*'salario real - UMN'!G67/'salario real - UMN'!G$72)</f>
        <v>3231.9535240730556</v>
      </c>
      <c r="H67" s="345">
        <f>IF('salario real - UMN'!H67=0,"",H$72*'salario real - UMN'!H67/'salario real - UMN'!H$72)</f>
        <v>1045.0586244335038</v>
      </c>
      <c r="I67" s="345">
        <f>IF('salario real - UMN'!I67=0,"",I$72*'salario real - UMN'!I67/'salario real - UMN'!I$72)</f>
        <v>409.68390886932582</v>
      </c>
      <c r="J67" s="345">
        <f>IF('salario real - UMN'!J67=0,"",J$72*'salario real - UMN'!J67/'salario real - UMN'!J$72)</f>
        <v>1041.1548382404249</v>
      </c>
      <c r="K67" s="345">
        <f>IF('salario real - UMN'!K67=0,"",K$72*'salario real - UMN'!K67/'salario real - UMN'!K$72)</f>
        <v>2456.8529061775243</v>
      </c>
      <c r="L67" s="345">
        <f>IF('salario real - UMN'!L67=0,"",L$72*'salario real - UMN'!L67/'salario real - UMN'!L$72)</f>
        <v>2553.4673196729932</v>
      </c>
      <c r="M67" s="345">
        <f>IF('salario real - UMN'!M67=0,"",M$72*'salario real - UMN'!M67/'salario real - UMN'!M$72)</f>
        <v>3353.4300277197776</v>
      </c>
      <c r="N67" s="345">
        <f>IF('salario real - UMN'!N67=0,"",N$72*'salario real - UMN'!N67/'salario real - UMN'!N$72)</f>
        <v>4372.7739655721798</v>
      </c>
      <c r="O67" s="345">
        <f>IF('salario real - UMN'!O67=0,"",O$72*'salario real - UMN'!O67/'salario real - UMN'!O$72)</f>
        <v>70.505229394887166</v>
      </c>
      <c r="P67" s="345">
        <f>IF('salario real - UMN'!P67=0,"",P$72*'salario real - UMN'!P67/'salario real - UMN'!P$72)</f>
        <v>2718.2600734101829</v>
      </c>
      <c r="Q67" s="345">
        <f>IF('salario real - UMN'!Q67=0,"",Q$72*'salario real - UMN'!Q67/'salario real - UMN'!Q$72)</f>
        <v>3472.6181304002866</v>
      </c>
      <c r="R67" s="345">
        <f>IF('salario real - UMN'!R67=0,"",R$72*'salario real - UMN'!R67/'salario real - UMN'!R$72)</f>
        <v>2560.6523875429043</v>
      </c>
      <c r="S67" s="345">
        <f>IF('salario real - UMN'!S67=0,"",S$72*'salario real - UMN'!S67/'salario real - UMN'!S$72)</f>
        <v>3547.5125607201853</v>
      </c>
      <c r="T67" s="345">
        <f>IF('salario real - UMN'!T67=0,"",T$72*'salario real - UMN'!T67/'salario real - UMN'!T$72)</f>
        <v>1675.4903241939141</v>
      </c>
      <c r="U67" s="345">
        <f>IF('salario real - UMN'!U67=0,"",U$72*'salario real - UMN'!U67/'salario real - UMN'!U$72)</f>
        <v>2903.0873712735433</v>
      </c>
      <c r="V67" s="345">
        <f>IF('salario real - UMN'!V67=0,"",V$72*'salario real - UMN'!V67/'salario real - UMN'!V$72)</f>
        <v>3248.1382033833152</v>
      </c>
      <c r="W67" s="345">
        <f>IF('salario real - UMN'!W67=0,"",W$72*'salario real - UMN'!W67/'salario real - UMN'!W$72)</f>
        <v>3177.3635387338368</v>
      </c>
      <c r="X67" s="345">
        <f>IF('salario real - UMN'!X67=0,"",X$72*'salario real - UMN'!X67/'salario real - UMN'!X$72)</f>
        <v>1215.2973963456675</v>
      </c>
      <c r="Y67" s="345">
        <f>IF('salario real - UMN'!Y67=0,"",Y$72*'salario real - UMN'!Y67/'salario real - UMN'!Y$72)</f>
        <v>2958.1402666679164</v>
      </c>
      <c r="Z67" s="345">
        <f>IF('salario real - UMN'!Z67=0,"",Z$73*'salario real - UMN'!Z67/'salario real - UMN'!Z$73)</f>
        <v>2210.1681159345289</v>
      </c>
      <c r="AA67" s="345">
        <f>IF('salario real - UMN'!AA67=0,"",AA$72*'salario real - UMN'!AA67/'salario real - UMN'!AA$72)</f>
        <v>1520.3251124724129</v>
      </c>
      <c r="AB67" s="345">
        <f>IF('salario real - UMN'!AB67=0,"",AB$72*'salario real - UMN'!AB67/'salario real - UMN'!AB$72)</f>
        <v>2294.1234957655302</v>
      </c>
      <c r="AC67" s="345">
        <f>IF('salario real - UMN'!AC67=0,"",AC$72*'salario real - UMN'!AC67/'salario real - UMN'!AC$72)</f>
        <v>3185.8651480881726</v>
      </c>
      <c r="AD67" s="345">
        <f>IF('salario real - UMN'!AD67=0,"",AD$72*'salario real - UMN'!AD67/'salario real - UMN'!AD$72)</f>
        <v>1614.890833327649</v>
      </c>
      <c r="AE67" s="345">
        <f>IF('salario real - UMN'!AE67=0,"",AE$72*'salario real - UMN'!AE67/'salario real - UMN'!AE$72)</f>
        <v>338.76240383754254</v>
      </c>
      <c r="AF67" s="345">
        <f>IF('salario real - UMN'!AF67=0,"",AF$72*'salario real - UMN'!AF67/'salario real - UMN'!AF$72)</f>
        <v>722.89505376399211</v>
      </c>
      <c r="AG67" s="345" t="str">
        <f>IF('salario real - UMN'!AG67=0,"",AG$72*'salario real - UMN'!AG67/'salario real - UMN'!AG$72)</f>
        <v/>
      </c>
      <c r="AH67" s="345">
        <f>IF('salario real - UMN'!AH67=0,"",AH$72*'salario real - UMN'!AH67/'salario real - UMN'!AH$72)</f>
        <v>2820.5100340274248</v>
      </c>
      <c r="AI67" s="345">
        <f>IF('salario real - UMN'!AI67=0,"",AI$72*'salario real - UMN'!AI67/'salario real - UMN'!AI$72)</f>
        <v>1347.1385999346437</v>
      </c>
      <c r="AJ67" s="345">
        <f>IF('salario real - UMN'!AJ67=0,"",AJ$72*'salario real - UMN'!AJ67/'salario real - UMN'!AJ$72)</f>
        <v>608.71247654320211</v>
      </c>
    </row>
    <row r="68" spans="1:36" ht="13.6" x14ac:dyDescent="0.25">
      <c r="A68" s="344">
        <v>2001</v>
      </c>
      <c r="B68" s="345">
        <f>IF('salario real - UMN'!B68=0,"",B$72*'salario real - UMN'!B68/'salario real - UMN'!B$72)</f>
        <v>3542.9404104125251</v>
      </c>
      <c r="C68" s="345">
        <f>IF('salario real - UMN'!C68=0,"",C$72*'salario real - UMN'!C68/'salario real - UMN'!C$72)</f>
        <v>1101.0248913267744</v>
      </c>
      <c r="D68" s="345">
        <f>IF('salario real - UMN'!D68=0,"",D$72*'salario real - UMN'!D68/'salario real - UMN'!D$72)</f>
        <v>3159.776115624104</v>
      </c>
      <c r="E68" s="345">
        <f>IF('salario real - UMN'!E68=0,"",E$72*'salario real - UMN'!E68/'salario real - UMN'!E$72)</f>
        <v>4015.8261127618975</v>
      </c>
      <c r="F68" s="345">
        <f>IF('salario real - UMN'!F68=0,"",F$72*'salario real - UMN'!F68/'salario real - UMN'!F$72)</f>
        <v>975.06754481344626</v>
      </c>
      <c r="G68" s="345">
        <f>IF('salario real - UMN'!G68=0,"",G$72*'salario real - UMN'!G68/'salario real - UMN'!G$72)</f>
        <v>3218.721407501082</v>
      </c>
      <c r="H68" s="345">
        <f>IF('salario real - UMN'!H68=0,"",H$72*'salario real - UMN'!H68/'salario real - UMN'!H$72)</f>
        <v>1084.2319798946662</v>
      </c>
      <c r="I68" s="345">
        <f>IF('salario real - UMN'!I68=0,"",I$72*'salario real - UMN'!I68/'salario real - UMN'!I$72)</f>
        <v>435.72661180793222</v>
      </c>
      <c r="J68" s="345">
        <f>IF('salario real - UMN'!J68=0,"",J$72*'salario real - UMN'!J68/'salario real - UMN'!J$72)</f>
        <v>953.97104891826825</v>
      </c>
      <c r="K68" s="345">
        <f>IF('salario real - UMN'!K68=0,"",K$72*'salario real - UMN'!K68/'salario real - UMN'!K$72)</f>
        <v>2544.9276284256798</v>
      </c>
      <c r="L68" s="345">
        <f>IF('salario real - UMN'!L68=0,"",L$72*'salario real - UMN'!L68/'salario real - UMN'!L$72)</f>
        <v>2622.7051055277534</v>
      </c>
      <c r="M68" s="345">
        <f>IF('salario real - UMN'!M68=0,"",M$72*'salario real - UMN'!M68/'salario real - UMN'!M$72)</f>
        <v>3296.4105954471142</v>
      </c>
      <c r="N68" s="345">
        <f>IF('salario real - UMN'!N68=0,"",N$72*'salario real - UMN'!N68/'salario real - UMN'!N$72)</f>
        <v>4386.4728961650926</v>
      </c>
      <c r="O68" s="345">
        <f>IF('salario real - UMN'!O68=0,"",O$72*'salario real - UMN'!O68/'salario real - UMN'!O$72)</f>
        <v>73.206558985719184</v>
      </c>
      <c r="P68" s="345">
        <f>IF('salario real - UMN'!P68=0,"",P$72*'salario real - UMN'!P68/'salario real - UMN'!P$72)</f>
        <v>2741.4713137288509</v>
      </c>
      <c r="Q68" s="345">
        <f>IF('salario real - UMN'!Q68=0,"",Q$72*'salario real - UMN'!Q68/'salario real - UMN'!Q$72)</f>
        <v>3493.3088526102306</v>
      </c>
      <c r="R68" s="345">
        <f>IF('salario real - UMN'!R68=0,"",R$72*'salario real - UMN'!R68/'salario real - UMN'!R$72)</f>
        <v>2502.9854696503221</v>
      </c>
      <c r="S68" s="345">
        <f>IF('salario real - UMN'!S68=0,"",S$72*'salario real - UMN'!S68/'salario real - UMN'!S$72)</f>
        <v>3511.3083785452309</v>
      </c>
      <c r="T68" s="345">
        <f>IF('salario real - UMN'!T68=0,"",T$72*'salario real - UMN'!T68/'salario real - UMN'!T$72)</f>
        <v>1762.9780197715625</v>
      </c>
      <c r="U68" s="345">
        <f>IF('salario real - UMN'!U68=0,"",U$72*'salario real - UMN'!U68/'salario real - UMN'!U$72)</f>
        <v>2980.5736487541076</v>
      </c>
      <c r="V68" s="345">
        <f>IF('salario real - UMN'!V68=0,"",V$72*'salario real - UMN'!V68/'salario real - UMN'!V$72)</f>
        <v>3249.1732578959695</v>
      </c>
      <c r="W68" s="345">
        <f>IF('salario real - UMN'!W68=0,"",W$72*'salario real - UMN'!W68/'salario real - UMN'!W$72)</f>
        <v>3154.9972000192765</v>
      </c>
      <c r="X68" s="345">
        <f>IF('salario real - UMN'!X68=0,"",X$72*'salario real - UMN'!X68/'salario real - UMN'!X$72)</f>
        <v>1258.300550178782</v>
      </c>
      <c r="Y68" s="345">
        <f>IF('salario real - UMN'!Y68=0,"",Y$72*'salario real - UMN'!Y68/'salario real - UMN'!Y$72)</f>
        <v>3033.469497525577</v>
      </c>
      <c r="Z68" s="345">
        <f>IF('salario real - UMN'!Z68=0,"",Z$73*'salario real - UMN'!Z68/'salario real - UMN'!Z$73)</f>
        <v>2224.6600831818068</v>
      </c>
      <c r="AA68" s="345">
        <f>IF('salario real - UMN'!AA68=0,"",AA$72*'salario real - UMN'!AA68/'salario real - UMN'!AA$72)</f>
        <v>1585.3928816631308</v>
      </c>
      <c r="AB68" s="345">
        <f>IF('salario real - UMN'!AB68=0,"",AB$72*'salario real - UMN'!AB68/'salario real - UMN'!AB$72)</f>
        <v>2287.0657437571599</v>
      </c>
      <c r="AC68" s="345">
        <f>IF('salario real - UMN'!AC68=0,"",AC$72*'salario real - UMN'!AC68/'salario real - UMN'!AC$72)</f>
        <v>3287.4657852101395</v>
      </c>
      <c r="AD68" s="345">
        <f>IF('salario real - UMN'!AD68=0,"",AD$72*'salario real - UMN'!AD68/'salario real - UMN'!AD$72)</f>
        <v>1667.2466169778932</v>
      </c>
      <c r="AE68" s="345">
        <f>IF('salario real - UMN'!AE68=0,"",AE$72*'salario real - UMN'!AE68/'salario real - UMN'!AE$72)</f>
        <v>508.24145283573716</v>
      </c>
      <c r="AF68" s="345">
        <f>IF('salario real - UMN'!AF68=0,"",AF$72*'salario real - UMN'!AF68/'salario real - UMN'!AF$72)</f>
        <v>762.22954345018638</v>
      </c>
      <c r="AG68" s="345" t="str">
        <f>IF('salario real - UMN'!AG68=0,"",AG$72*'salario real - UMN'!AG68/'salario real - UMN'!AG$72)</f>
        <v/>
      </c>
      <c r="AH68" s="345">
        <f>IF('salario real - UMN'!AH68=0,"",AH$72*'salario real - UMN'!AH68/'salario real - UMN'!AH$72)</f>
        <v>2854.4136415915223</v>
      </c>
      <c r="AI68" s="345">
        <f>IF('salario real - UMN'!AI68=0,"",AI$72*'salario real - UMN'!AI68/'salario real - UMN'!AI$72)</f>
        <v>1199.3639307976518</v>
      </c>
      <c r="AJ68" s="345">
        <f>IF('salario real - UMN'!AJ68=0,"",AJ$72*'salario real - UMN'!AJ68/'salario real - UMN'!AJ$72)</f>
        <v>687.66620269816224</v>
      </c>
    </row>
    <row r="69" spans="1:36" ht="13.6" x14ac:dyDescent="0.25">
      <c r="A69" s="344">
        <v>2002</v>
      </c>
      <c r="B69" s="345">
        <f>IF('salario real - UMN'!B69=0,"",B$72*'salario real - UMN'!B69/'salario real - UMN'!B$72)</f>
        <v>3547.6989002616633</v>
      </c>
      <c r="C69" s="345">
        <f>IF('salario real - UMN'!C69=0,"",C$72*'salario real - UMN'!C69/'salario real - UMN'!C$72)</f>
        <v>892.36924867921346</v>
      </c>
      <c r="D69" s="345">
        <f>IF('salario real - UMN'!D69=0,"",D$72*'salario real - UMN'!D69/'salario real - UMN'!D$72)</f>
        <v>3199.5872056897983</v>
      </c>
      <c r="E69" s="345">
        <f>IF('salario real - UMN'!E69=0,"",E$72*'salario real - UMN'!E69/'salario real - UMN'!E$72)</f>
        <v>4130.8705852302091</v>
      </c>
      <c r="F69" s="345">
        <f>IF('salario real - UMN'!F69=0,"",F$72*'salario real - UMN'!F69/'salario real - UMN'!F$72)</f>
        <v>966.31914938539398</v>
      </c>
      <c r="G69" s="345">
        <f>IF('salario real - UMN'!G69=0,"",G$72*'salario real - UMN'!G69/'salario real - UMN'!G$72)</f>
        <v>3190.4446222878119</v>
      </c>
      <c r="H69" s="345">
        <f>IF('salario real - UMN'!H69=0,"",H$72*'salario real - UMN'!H69/'salario real - UMN'!H$72)</f>
        <v>1109.2092316049946</v>
      </c>
      <c r="I69" s="345">
        <f>IF('salario real - UMN'!I69=0,"",I$72*'salario real - UMN'!I69/'salario real - UMN'!I$72)</f>
        <v>478.77555585687173</v>
      </c>
      <c r="J69" s="345">
        <f>IF('salario real - UMN'!J69=0,"",J$72*'salario real - UMN'!J69/'salario real - UMN'!J$72)</f>
        <v>980.02319280016513</v>
      </c>
      <c r="K69" s="345">
        <f>IF('salario real - UMN'!K69=0,"",K$72*'salario real - UMN'!K69/'salario real - UMN'!K$72)</f>
        <v>2628.8837376404917</v>
      </c>
      <c r="L69" s="345">
        <f>IF('salario real - UMN'!L69=0,"",L$72*'salario real - UMN'!L69/'salario real - UMN'!L$72)</f>
        <v>2663.1622416549662</v>
      </c>
      <c r="M69" s="345">
        <f>IF('salario real - UMN'!M69=0,"",M$72*'salario real - UMN'!M69/'salario real - UMN'!M$72)</f>
        <v>3233.9142679788824</v>
      </c>
      <c r="N69" s="345">
        <f>IF('salario real - UMN'!N69=0,"",N$72*'salario real - UMN'!N69/'salario real - UMN'!N$72)</f>
        <v>4396.015736200944</v>
      </c>
      <c r="O69" s="345">
        <f>IF('salario real - UMN'!O69=0,"",O$72*'salario real - UMN'!O69/'salario real - UMN'!O$72)</f>
        <v>77.658209854933119</v>
      </c>
      <c r="P69" s="345">
        <f>IF('salario real - UMN'!P69=0,"",P$72*'salario real - UMN'!P69/'salario real - UMN'!P$72)</f>
        <v>2773.752382158847</v>
      </c>
      <c r="Q69" s="345">
        <f>IF('salario real - UMN'!Q69=0,"",Q$72*'salario real - UMN'!Q69/'salario real - UMN'!Q$72)</f>
        <v>3537.4706928917999</v>
      </c>
      <c r="R69" s="345">
        <f>IF('salario real - UMN'!R69=0,"",R$72*'salario real - UMN'!R69/'salario real - UMN'!R$72)</f>
        <v>2718.9715881857132</v>
      </c>
      <c r="S69" s="345">
        <f>IF('salario real - UMN'!S69=0,"",S$72*'salario real - UMN'!S69/'salario real - UMN'!S$72)</f>
        <v>3530.7424689135878</v>
      </c>
      <c r="T69" s="345">
        <f>IF('salario real - UMN'!T69=0,"",T$72*'salario real - UMN'!T69/'salario real - UMN'!T$72)</f>
        <v>1852.0060959806463</v>
      </c>
      <c r="U69" s="345">
        <f>IF('salario real - UMN'!U69=0,"",U$72*'salario real - UMN'!U69/'salario real - UMN'!U$72)</f>
        <v>2988.6361914512186</v>
      </c>
      <c r="V69" s="345">
        <f>IF('salario real - UMN'!V69=0,"",V$72*'salario real - UMN'!V69/'salario real - UMN'!V$72)</f>
        <v>3248.899092214328</v>
      </c>
      <c r="W69" s="345">
        <f>IF('salario real - UMN'!W69=0,"",W$72*'salario real - UMN'!W69/'salario real - UMN'!W$72)</f>
        <v>3097.128784787617</v>
      </c>
      <c r="X69" s="345">
        <f>IF('salario real - UMN'!X69=0,"",X$72*'salario real - UMN'!X69/'salario real - UMN'!X$72)</f>
        <v>1260.2143224129861</v>
      </c>
      <c r="Y69" s="345">
        <f>IF('salario real - UMN'!Y69=0,"",Y$72*'salario real - UMN'!Y69/'salario real - UMN'!Y$72)</f>
        <v>3121.6191225282282</v>
      </c>
      <c r="Z69" s="345">
        <f>IF('salario real - UMN'!Z69=0,"",Z$73*'salario real - UMN'!Z69/'salario real - UMN'!Z$73)</f>
        <v>2223.8168291541419</v>
      </c>
      <c r="AA69" s="345">
        <f>IF('salario real - UMN'!AA69=0,"",AA$72*'salario real - UMN'!AA69/'salario real - UMN'!AA$72)</f>
        <v>1593.5024456576671</v>
      </c>
      <c r="AB69" s="345">
        <f>IF('salario real - UMN'!AB69=0,"",AB$72*'salario real - UMN'!AB69/'salario real - UMN'!AB$72)</f>
        <v>2292.9862073328386</v>
      </c>
      <c r="AC69" s="345">
        <f>IF('salario real - UMN'!AC69=0,"",AC$72*'salario real - UMN'!AC69/'salario real - UMN'!AC$72)</f>
        <v>3323.2409997543027</v>
      </c>
      <c r="AD69" s="345">
        <f>IF('salario real - UMN'!AD69=0,"",AD$72*'salario real - UMN'!AD69/'salario real - UMN'!AD$72)</f>
        <v>1757.425870630301</v>
      </c>
      <c r="AE69" s="345">
        <f>IF('salario real - UMN'!AE69=0,"",AE$72*'salario real - UMN'!AE69/'salario real - UMN'!AE$72)</f>
        <v>611.87091515484076</v>
      </c>
      <c r="AF69" s="345">
        <f>IF('salario real - UMN'!AF69=0,"",AF$72*'salario real - UMN'!AF69/'salario real - UMN'!AF$72)</f>
        <v>843.52802045636372</v>
      </c>
      <c r="AG69" s="345" t="str">
        <f>IF('salario real - UMN'!AG69=0,"",AG$72*'salario real - UMN'!AG69/'salario real - UMN'!AG$72)</f>
        <v/>
      </c>
      <c r="AH69" s="345">
        <f>IF('salario real - UMN'!AH69=0,"",AH$72*'salario real - UMN'!AH69/'salario real - UMN'!AH$72)</f>
        <v>2881.9229385839976</v>
      </c>
      <c r="AI69" s="345">
        <f>IF('salario real - UMN'!AI69=0,"",AI$72*'salario real - UMN'!AI69/'salario real - UMN'!AI$72)</f>
        <v>1163.6585805798811</v>
      </c>
      <c r="AJ69" s="345">
        <f>IF('salario real - UMN'!AJ69=0,"",AJ$72*'salario real - UMN'!AJ69/'salario real - UMN'!AJ$72)</f>
        <v>726.5975819000621</v>
      </c>
    </row>
    <row r="70" spans="1:36" ht="13.6" x14ac:dyDescent="0.25">
      <c r="A70" s="344">
        <v>2003</v>
      </c>
      <c r="B70" s="345">
        <f>IF('salario real - UMN'!B70=0,"",B$72*'salario real - UMN'!B70/'salario real - UMN'!B$72)</f>
        <v>3572.8191896673793</v>
      </c>
      <c r="C70" s="345">
        <f>IF('salario real - UMN'!C70=0,"",C$72*'salario real - UMN'!C70/'salario real - UMN'!C$72)</f>
        <v>866.2780270847968</v>
      </c>
      <c r="D70" s="345">
        <f>IF('salario real - UMN'!D70=0,"",D$72*'salario real - UMN'!D70/'salario real - UMN'!D$72)</f>
        <v>3238.2616446369202</v>
      </c>
      <c r="E70" s="345">
        <f>IF('salario real - UMN'!E70=0,"",E$72*'salario real - UMN'!E70/'salario real - UMN'!E$72)</f>
        <v>4121.8965115455203</v>
      </c>
      <c r="F70" s="345">
        <f>IF('salario real - UMN'!F70=0,"",F$72*'salario real - UMN'!F70/'salario real - UMN'!F$72)</f>
        <v>947.0892759405823</v>
      </c>
      <c r="G70" s="345">
        <f>IF('salario real - UMN'!G70=0,"",G$72*'salario real - UMN'!G70/'salario real - UMN'!G$72)</f>
        <v>3154.2063449207881</v>
      </c>
      <c r="H70" s="345">
        <f>IF('salario real - UMN'!H70=0,"",H$72*'salario real - UMN'!H70/'salario real - UMN'!H$72)</f>
        <v>1145.722529872696</v>
      </c>
      <c r="I70" s="345">
        <f>IF('salario real - UMN'!I70=0,"",I$72*'salario real - UMN'!I70/'salario real - UMN'!I$72)</f>
        <v>505.86030613653548</v>
      </c>
      <c r="J70" s="345">
        <f>IF('salario real - UMN'!J70=0,"",J$72*'salario real - UMN'!J70/'salario real - UMN'!J$72)</f>
        <v>954.65074018077803</v>
      </c>
      <c r="K70" s="345">
        <f>IF('salario real - UMN'!K70=0,"",K$72*'salario real - UMN'!K70/'salario real - UMN'!K$72)</f>
        <v>2721.2802006839161</v>
      </c>
      <c r="L70" s="345">
        <f>IF('salario real - UMN'!L70=0,"",L$72*'salario real - UMN'!L70/'salario real - UMN'!L$72)</f>
        <v>2700.4022338422005</v>
      </c>
      <c r="M70" s="345">
        <f>IF('salario real - UMN'!M70=0,"",M$72*'salario real - UMN'!M70/'salario real - UMN'!M$72)</f>
        <v>3169.0046363632614</v>
      </c>
      <c r="N70" s="345">
        <f>IF('salario real - UMN'!N70=0,"",N$72*'salario real - UMN'!N70/'salario real - UMN'!N$72)</f>
        <v>4421.009281498461</v>
      </c>
      <c r="O70" s="345">
        <f>IF('salario real - UMN'!O70=0,"",O$72*'salario real - UMN'!O70/'salario real - UMN'!O$72)</f>
        <v>85.154152671550833</v>
      </c>
      <c r="P70" s="345">
        <f>IF('salario real - UMN'!P70=0,"",P$72*'salario real - UMN'!P70/'salario real - UMN'!P$72)</f>
        <v>2825.6520039944917</v>
      </c>
      <c r="Q70" s="345">
        <f>IF('salario real - UMN'!Q70=0,"",Q$72*'salario real - UMN'!Q70/'salario real - UMN'!Q$72)</f>
        <v>3563.3312784775712</v>
      </c>
      <c r="R70" s="345">
        <f>IF('salario real - UMN'!R70=0,"",R$72*'salario real - UMN'!R70/'salario real - UMN'!R$72)</f>
        <v>2821.3660679965569</v>
      </c>
      <c r="S70" s="345">
        <f>IF('salario real - UMN'!S70=0,"",S$72*'salario real - UMN'!S70/'salario real - UMN'!S$72)</f>
        <v>3569.8923083068798</v>
      </c>
      <c r="T70" s="345">
        <f>IF('salario real - UMN'!T70=0,"",T$72*'salario real - UMN'!T70/'salario real - UMN'!T$72)</f>
        <v>1964.985271982966</v>
      </c>
      <c r="U70" s="345">
        <f>IF('salario real - UMN'!U70=0,"",U$72*'salario real - UMN'!U70/'salario real - UMN'!U$72)</f>
        <v>3075.9420268368644</v>
      </c>
      <c r="V70" s="345">
        <f>IF('salario real - UMN'!V70=0,"",V$72*'salario real - UMN'!V70/'salario real - UMN'!V$72)</f>
        <v>3255.7420262413229</v>
      </c>
      <c r="W70" s="345">
        <f>IF('salario real - UMN'!W70=0,"",W$72*'salario real - UMN'!W70/'salario real - UMN'!W$72)</f>
        <v>3076.1460892421474</v>
      </c>
      <c r="X70" s="345">
        <f>IF('salario real - UMN'!X70=0,"",X$72*'salario real - UMN'!X70/'salario real - UMN'!X$72)</f>
        <v>1264.9858891540573</v>
      </c>
      <c r="Y70" s="345">
        <f>IF('salario real - UMN'!Y70=0,"",Y$72*'salario real - UMN'!Y70/'salario real - UMN'!Y$72)</f>
        <v>3160.3948168384482</v>
      </c>
      <c r="Z70" s="345">
        <f>IF('salario real - UMN'!Z70=0,"",Z$73*'salario real - UMN'!Z70/'salario real - UMN'!Z$73)</f>
        <v>2295.4508691092042</v>
      </c>
      <c r="AA70" s="345">
        <f>IF('salario real - UMN'!AA70=0,"",AA$72*'salario real - UMN'!AA70/'salario real - UMN'!AA$72)</f>
        <v>1610.5421993056182</v>
      </c>
      <c r="AB70" s="345">
        <f>IF('salario real - UMN'!AB70=0,"",AB$72*'salario real - UMN'!AB70/'salario real - UMN'!AB$72)</f>
        <v>2289.562289817562</v>
      </c>
      <c r="AC70" s="345">
        <f>IF('salario real - UMN'!AC70=0,"",AC$72*'salario real - UMN'!AC70/'salario real - UMN'!AC$72)</f>
        <v>3442.7074229276086</v>
      </c>
      <c r="AD70" s="345">
        <f>IF('salario real - UMN'!AD70=0,"",AD$72*'salario real - UMN'!AD70/'salario real - UMN'!AD$72)</f>
        <v>1887.4912119628534</v>
      </c>
      <c r="AE70" s="345">
        <f>IF('salario real - UMN'!AE70=0,"",AE$72*'salario real - UMN'!AE70/'salario real - UMN'!AE$72)</f>
        <v>769.50865905598084</v>
      </c>
      <c r="AF70" s="345">
        <f>IF('salario real - UMN'!AF70=0,"",AF$72*'salario real - UMN'!AF70/'salario real - UMN'!AF$72)</f>
        <v>913.63988461682663</v>
      </c>
      <c r="AG70" s="345" t="str">
        <f>IF('salario real - UMN'!AG70=0,"",AG$72*'salario real - UMN'!AG70/'salario real - UMN'!AG$72)</f>
        <v/>
      </c>
      <c r="AH70" s="345">
        <f>IF('salario real - UMN'!AH70=0,"",AH$72*'salario real - UMN'!AH70/'salario real - UMN'!AH$72)</f>
        <v>2923.606663482361</v>
      </c>
      <c r="AI70" s="345">
        <f>IF('salario real - UMN'!AI70=0,"",AI$72*'salario real - UMN'!AI70/'salario real - UMN'!AI$72)</f>
        <v>1249.8577063824823</v>
      </c>
      <c r="AJ70" s="345">
        <f>IF('salario real - UMN'!AJ70=0,"",AJ$72*'salario real - UMN'!AJ70/'salario real - UMN'!AJ$72)</f>
        <v>755.80384400669845</v>
      </c>
    </row>
    <row r="71" spans="1:36" ht="13.6" x14ac:dyDescent="0.25">
      <c r="A71" s="344">
        <v>2004</v>
      </c>
      <c r="B71" s="345">
        <f>IF('salario real - UMN'!B71=0,"",B$72*'salario real - UMN'!B71/'salario real - UMN'!B$72)</f>
        <v>3553.9699811601563</v>
      </c>
      <c r="C71" s="345">
        <f>IF('salario real - UMN'!C71=0,"",C$72*'salario real - UMN'!C71/'salario real - UMN'!C$72)</f>
        <v>938.03974979597365</v>
      </c>
      <c r="D71" s="345">
        <f>IF('salario real - UMN'!D71=0,"",D$72*'salario real - UMN'!D71/'salario real - UMN'!D$72)</f>
        <v>3335.7033797183981</v>
      </c>
      <c r="E71" s="345">
        <f>IF('salario real - UMN'!E71=0,"",E$72*'salario real - UMN'!E71/'salario real - UMN'!E$72)</f>
        <v>4084.8721842784239</v>
      </c>
      <c r="F71" s="345">
        <f>IF('salario real - UMN'!F71=0,"",F$72*'salario real - UMN'!F71/'salario real - UMN'!F$72)</f>
        <v>956.01877635596225</v>
      </c>
      <c r="G71" s="345">
        <f>IF('salario real - UMN'!G71=0,"",G$72*'salario real - UMN'!G71/'salario real - UMN'!G$72)</f>
        <v>3209.3191600583782</v>
      </c>
      <c r="H71" s="345">
        <f>IF('salario real - UMN'!H71=0,"",H$72*'salario real - UMN'!H71/'salario real - UMN'!H$72)</f>
        <v>1185.5334529267743</v>
      </c>
      <c r="I71" s="345">
        <f>IF('salario real - UMN'!I71=0,"",I$72*'salario real - UMN'!I71/'salario real - UMN'!I$72)</f>
        <v>525.76178339985711</v>
      </c>
      <c r="J71" s="345">
        <f>IF('salario real - UMN'!J71=0,"",J$72*'salario real - UMN'!J71/'salario real - UMN'!J$72)</f>
        <v>1008.0338599828956</v>
      </c>
      <c r="K71" s="345">
        <f>IF('salario real - UMN'!K71=0,"",K$72*'salario real - UMN'!K71/'salario real - UMN'!K$72)</f>
        <v>2754.3063387131142</v>
      </c>
      <c r="L71" s="345">
        <f>IF('salario real - UMN'!L71=0,"",L$72*'salario real - UMN'!L71/'salario real - UMN'!L$72)</f>
        <v>2720.1007041457597</v>
      </c>
      <c r="M71" s="345">
        <f>IF('salario real - UMN'!M71=0,"",M$72*'salario real - UMN'!M71/'salario real - UMN'!M$72)</f>
        <v>3154.5802898501101</v>
      </c>
      <c r="N71" s="345">
        <f>IF('salario real - UMN'!N71=0,"",N$72*'salario real - UMN'!N71/'salario real - UMN'!N$72)</f>
        <v>4504.8885796389277</v>
      </c>
      <c r="O71" s="345">
        <f>IF('salario real - UMN'!O71=0,"",O$72*'salario real - UMN'!O71/'salario real - UMN'!O$72)</f>
        <v>92.604507936395535</v>
      </c>
      <c r="P71" s="345">
        <f>IF('salario real - UMN'!P71=0,"",P$72*'salario real - UMN'!P71/'salario real - UMN'!P$72)</f>
        <v>2933.4716940744611</v>
      </c>
      <c r="Q71" s="345">
        <f>IF('salario real - UMN'!Q71=0,"",Q$72*'salario real - UMN'!Q71/'salario real - UMN'!Q$72)</f>
        <v>3608.960443214783</v>
      </c>
      <c r="R71" s="345">
        <f>IF('salario real - UMN'!R71=0,"",R$72*'salario real - UMN'!R71/'salario real - UMN'!R$72)</f>
        <v>2817.9668125739777</v>
      </c>
      <c r="S71" s="345">
        <f>IF('salario real - UMN'!S71=0,"",S$72*'salario real - UMN'!S71/'salario real - UMN'!S$72)</f>
        <v>3600.1124292717577</v>
      </c>
      <c r="T71" s="345">
        <f>IF('salario real - UMN'!T71=0,"",T$72*'salario real - UMN'!T71/'salario real - UMN'!T$72)</f>
        <v>2059.5723222119777</v>
      </c>
      <c r="U71" s="345">
        <f>IF('salario real - UMN'!U71=0,"",U$72*'salario real - UMN'!U71/'salario real - UMN'!U$72)</f>
        <v>3174.8004275064714</v>
      </c>
      <c r="V71" s="345">
        <f>IF('salario real - UMN'!V71=0,"",V$72*'salario real - UMN'!V71/'salario real - UMN'!V$72)</f>
        <v>3287.0495874968105</v>
      </c>
      <c r="W71" s="345">
        <f>IF('salario real - UMN'!W71=0,"",W$72*'salario real - UMN'!W71/'salario real - UMN'!W$72)</f>
        <v>3060.0047211181909</v>
      </c>
      <c r="X71" s="345">
        <f>IF('salario real - UMN'!X71=0,"",X$72*'salario real - UMN'!X71/'salario real - UMN'!X$72)</f>
        <v>1255.6085899930454</v>
      </c>
      <c r="Y71" s="345">
        <f>IF('salario real - UMN'!Y71=0,"",Y$72*'salario real - UMN'!Y71/'salario real - UMN'!Y$72)</f>
        <v>3288.1731011849556</v>
      </c>
      <c r="Z71" s="345">
        <f>IF('salario real - UMN'!Z71=0,"",Z$73*'salario real - UMN'!Z71/'salario real - UMN'!Z$73)</f>
        <v>2347.1621851373884</v>
      </c>
      <c r="AA71" s="345">
        <f>IF('salario real - UMN'!AA71=0,"",AA$72*'salario real - UMN'!AA71/'salario real - UMN'!AA$72)</f>
        <v>1593.9644127394868</v>
      </c>
      <c r="AB71" s="345">
        <f>IF('salario real - UMN'!AB71=0,"",AB$72*'salario real - UMN'!AB71/'salario real - UMN'!AB$72)</f>
        <v>2309.4681123814357</v>
      </c>
      <c r="AC71" s="345">
        <f>IF('salario real - UMN'!AC71=0,"",AC$72*'salario real - UMN'!AC71/'salario real - UMN'!AC$72)</f>
        <v>3581.3642705423295</v>
      </c>
      <c r="AD71" s="345">
        <f>IF('salario real - UMN'!AD71=0,"",AD$72*'salario real - UMN'!AD71/'salario real - UMN'!AD$72)</f>
        <v>1986.5557252396914</v>
      </c>
      <c r="AE71" s="345">
        <f>IF('salario real - UMN'!AE71=0,"",AE$72*'salario real - UMN'!AE71/'salario real - UMN'!AE$72)</f>
        <v>879.71315988854769</v>
      </c>
      <c r="AF71" s="345">
        <f>IF('salario real - UMN'!AF71=0,"",AF$72*'salario real - UMN'!AF71/'salario real - UMN'!AF$72)</f>
        <v>1023.3010499165737</v>
      </c>
      <c r="AG71" s="345" t="str">
        <f>IF('salario real - UMN'!AG71=0,"",AG$72*'salario real - UMN'!AG71/'salario real - UMN'!AG$72)</f>
        <v/>
      </c>
      <c r="AH71" s="345">
        <f>IF('salario real - UMN'!AH71=0,"",AH$72*'salario real - UMN'!AH71/'salario real - UMN'!AH$72)</f>
        <v>3032.1434302870543</v>
      </c>
      <c r="AI71" s="345">
        <f>IF('salario real - UMN'!AI71=0,"",AI$72*'salario real - UMN'!AI71/'salario real - UMN'!AI$72)</f>
        <v>1364.9784801491744</v>
      </c>
      <c r="AJ71" s="345">
        <f>IF('salario real - UMN'!AJ71=0,"",AJ$72*'salario real - UMN'!AJ71/'salario real - UMN'!AJ$72)</f>
        <v>799.89488948953772</v>
      </c>
    </row>
    <row r="72" spans="1:36" ht="13.6" x14ac:dyDescent="0.25">
      <c r="A72" s="344">
        <v>2005</v>
      </c>
      <c r="B72" s="345">
        <f>'salario nominal - UMN'!B72/'PPP-AIC'!B124</f>
        <v>3433.2710037719635</v>
      </c>
      <c r="C72" s="345">
        <f>'salario nominal - UMN'!C72/'PPP-AIC'!C124</f>
        <v>1022.9891693055052</v>
      </c>
      <c r="D72" s="345">
        <f>'salario nominal - UMN'!D72/'PPP-AIC'!D124</f>
        <v>3363.4059313178759</v>
      </c>
      <c r="E72" s="345">
        <f>'salario nominal - UMN'!E72/'PPP-AIC'!E124</f>
        <v>4031.6227112408897</v>
      </c>
      <c r="F72" s="345">
        <f>'salario nominal - UMN'!F72/'PPP-AIC'!F124</f>
        <v>952.93565414100601</v>
      </c>
      <c r="G72" s="345">
        <f>'salario nominal - UMN'!G72/'PPP-AIC'!G124</f>
        <v>3270.6718495795358</v>
      </c>
      <c r="H72" s="345">
        <f>'salario nominal - UMN'!H72/'PPP-AIC'!H124</f>
        <v>1203.3948187076992</v>
      </c>
      <c r="I72" s="345">
        <f>'salario nominal - UMN'!I72/'PPP-AIC'!I124</f>
        <v>573.16748006395187</v>
      </c>
      <c r="J72" s="345">
        <f>'salario nominal - UMN'!J72/'PPP-AIC'!J124</f>
        <v>996.69529761638887</v>
      </c>
      <c r="K72" s="345">
        <f>'salario nominal - UMN'!K72/'PPP-AIC'!K124</f>
        <v>2828.7586279230013</v>
      </c>
      <c r="L72" s="345">
        <f>'salario nominal - UMN'!L72/'PPP-AIC'!L124</f>
        <v>2792.0658160775288</v>
      </c>
      <c r="M72" s="345">
        <f>'salario nominal - UMN'!M72/'PPP-AIC'!M124</f>
        <v>3099.3093371528016</v>
      </c>
      <c r="N72" s="345">
        <f>'salario nominal - UMN'!N72/'PPP-AIC'!N124</f>
        <v>4497.4612788797558</v>
      </c>
      <c r="O72" s="345">
        <f>'salario nominal - UMN'!O72/'PPP-AIC'!O124</f>
        <v>98.393544954390123</v>
      </c>
      <c r="P72" s="345">
        <f>'salario nominal - UMN'!P72/'PPP-AIC'!P124</f>
        <v>3015.2097159294158</v>
      </c>
      <c r="Q72" s="345">
        <f>'salario nominal - UMN'!Q72/'PPP-AIC'!Q124</f>
        <v>3657.0513896017596</v>
      </c>
      <c r="R72" s="345">
        <f>'salario nominal - UMN'!R72/'PPP-AIC'!R124</f>
        <v>2846.437455029743</v>
      </c>
      <c r="S72" s="345">
        <f>'salario nominal - UMN'!S72/'PPP-AIC'!S124</f>
        <v>3794.66276354907</v>
      </c>
      <c r="T72" s="345">
        <f>'salario nominal - UMN'!T72/'PPP-AIC'!T124</f>
        <v>2150.0747400802343</v>
      </c>
      <c r="U72" s="345">
        <f>'salario nominal - UMN'!U72/'PPP-AIC'!U124</f>
        <v>3273.7075278700772</v>
      </c>
      <c r="V72" s="345">
        <f>'salario nominal - UMN'!V72/'PPP-AIC'!V124</f>
        <v>3297.054577338813</v>
      </c>
      <c r="W72" s="345">
        <f>'salario nominal - UMN'!W72/'PPP-AIC'!W124</f>
        <v>3087.9295632054377</v>
      </c>
      <c r="X72" s="345">
        <f>'salario nominal - UMN'!X72/'PPP-AIC'!X124</f>
        <v>1218.9783644815036</v>
      </c>
      <c r="Y72" s="345">
        <f>'salario nominal - UMN'!Y72/'PPP-AIC'!Y124</f>
        <v>3419.2971080009279</v>
      </c>
      <c r="Z72" s="345">
        <f>IF('salario real - UMN'!Z72=0,"",Z$73*'salario real - UMN'!Z72/'salario real - UMN'!Z$73)</f>
        <v>2377.0911648954329</v>
      </c>
      <c r="AA72" s="345">
        <f>'salario nominal - UMN'!AA72/'PPP-AIC'!AA124</f>
        <v>1588.736675135111</v>
      </c>
      <c r="AB72" s="345">
        <f>'salario nominal - UMN'!AB72/'PPP-AIC'!AB124</f>
        <v>2350.5112330123138</v>
      </c>
      <c r="AC72" s="345">
        <f>'salario nominal - UMN'!AC72/'PPP-AIC'!AC124</f>
        <v>3655.1856629758458</v>
      </c>
      <c r="AD72" s="345">
        <f>'salario nominal - UMN'!AD72/'PPP-AIC'!AD124</f>
        <v>2036.5630554789793</v>
      </c>
      <c r="AE72" s="345">
        <f>'salario nominal - UMN'!AE72/'PPP-AIC'!AE124</f>
        <v>1118.2131107634309</v>
      </c>
      <c r="AF72" s="345">
        <f>'salario nominal - UMN'!AF72/'PPP-AIC'!AF124</f>
        <v>1083.5598513012385</v>
      </c>
      <c r="AG72" s="345" t="e">
        <f>'salario nominal - UMN'!AG72/'PPP-AIC'!AG124</f>
        <v>#DIV/0!</v>
      </c>
      <c r="AH72" s="345">
        <f>'salario nominal - UMN'!AH72/'PPP-AIC'!AH124</f>
        <v>3094.677815436507</v>
      </c>
      <c r="AI72" s="345">
        <f>'salario nominal - UMN'!AI72/'PPP-AIC'!AI124</f>
        <v>1419.0674854333156</v>
      </c>
      <c r="AJ72" s="345">
        <f>'salario nominal - UMN'!AJ72/'PPP-AIC'!AJ124</f>
        <v>872.25790585723087</v>
      </c>
    </row>
    <row r="73" spans="1:36" ht="13.6" x14ac:dyDescent="0.25">
      <c r="A73" s="344">
        <v>2006</v>
      </c>
      <c r="B73" s="345">
        <f>IF('salario real - UMN'!B73=0,"",B$72*'salario real - UMN'!B73/'salario real - UMN'!B$72)</f>
        <v>3355.095678745311</v>
      </c>
      <c r="C73" s="345">
        <f>IF('salario real - UMN'!C73=0,"",C$72*'salario real - UMN'!C73/'salario real - UMN'!C$72)</f>
        <v>1141.5740899543882</v>
      </c>
      <c r="D73" s="345">
        <f>IF('salario real - UMN'!D73=0,"",D$72*'salario real - UMN'!D73/'salario real - UMN'!D$72)</f>
        <v>3443.1577230241005</v>
      </c>
      <c r="E73" s="345">
        <f>IF('salario real - UMN'!E73=0,"",E$72*'salario real - UMN'!E73/'salario real - UMN'!E$72)</f>
        <v>4115.4334806990782</v>
      </c>
      <c r="F73" s="345">
        <f>IF('salario real - UMN'!F73=0,"",F$72*'salario real - UMN'!F73/'salario real - UMN'!F$72)</f>
        <v>987.52041010791731</v>
      </c>
      <c r="G73" s="345">
        <f>IF('salario real - UMN'!G73=0,"",G$72*'salario real - UMN'!G73/'salario real - UMN'!G$72)</f>
        <v>3347.7474518441109</v>
      </c>
      <c r="H73" s="345">
        <f>IF('salario real - UMN'!H73=0,"",H$72*'salario real - UMN'!H73/'salario real - UMN'!H$72)</f>
        <v>1244.0140518257651</v>
      </c>
      <c r="I73" s="345">
        <f>IF('salario real - UMN'!I73=0,"",I$72*'salario real - UMN'!I73/'salario real - UMN'!I$72)</f>
        <v>626.25741200502728</v>
      </c>
      <c r="J73" s="345">
        <f>IF('salario real - UMN'!J73=0,"",J$72*'salario real - UMN'!J73/'salario real - UMN'!J$72)</f>
        <v>1044.2701803631101</v>
      </c>
      <c r="K73" s="345">
        <f>IF('salario real - UMN'!K73=0,"",K$72*'salario real - UMN'!K73/'salario real - UMN'!K$72)</f>
        <v>2863.512997366578</v>
      </c>
      <c r="L73" s="345">
        <f>IF('salario real - UMN'!L73=0,"",L$72*'salario real - UMN'!L73/'salario real - UMN'!L$72)</f>
        <v>2846.342602138031</v>
      </c>
      <c r="M73" s="345">
        <f>IF('salario real - UMN'!M73=0,"",M$72*'salario real - UMN'!M73/'salario real - UMN'!M$72)</f>
        <v>3113.0875706456663</v>
      </c>
      <c r="N73" s="345">
        <f>IF('salario real - UMN'!N73=0,"",N$72*'salario real - UMN'!N73/'salario real - UMN'!N$72)</f>
        <v>4522.0654349829756</v>
      </c>
      <c r="O73" s="345">
        <f>IF('salario real - UMN'!O73=0,"",O$72*'salario real - UMN'!O73/'salario real - UMN'!O$72)</f>
        <v>107.0504912362052</v>
      </c>
      <c r="P73" s="345">
        <f>IF('salario real - UMN'!P73=0,"",P$72*'salario real - UMN'!P73/'salario real - UMN'!P$72)</f>
        <v>3073.3049580354177</v>
      </c>
      <c r="Q73" s="345">
        <f>IF('salario real - UMN'!Q73=0,"",Q$72*'salario real - UMN'!Q73/'salario real - UMN'!Q$72)</f>
        <v>3714.5159416407496</v>
      </c>
      <c r="R73" s="345">
        <f>IF('salario real - UMN'!R73=0,"",R$72*'salario real - UMN'!R73/'salario real - UMN'!R$72)</f>
        <v>2898.6578577713253</v>
      </c>
      <c r="S73" s="345">
        <f>IF('salario real - UMN'!S73=0,"",S$72*'salario real - UMN'!S73/'salario real - UMN'!S$72)</f>
        <v>3826.4548352052429</v>
      </c>
      <c r="T73" s="345">
        <f>IF('salario real - UMN'!T73=0,"",T$72*'salario real - UMN'!T73/'salario real - UMN'!T$72)</f>
        <v>2161.6597252114793</v>
      </c>
      <c r="U73" s="345">
        <f>IF('salario real - UMN'!U73=0,"",U$72*'salario real - UMN'!U73/'salario real - UMN'!U$72)</f>
        <v>3280.4091246666676</v>
      </c>
      <c r="V73" s="345">
        <f>IF('salario real - UMN'!V73=0,"",V$72*'salario real - UMN'!V73/'salario real - UMN'!V$72)</f>
        <v>3310.544254863561</v>
      </c>
      <c r="W73" s="345">
        <f>IF('salario real - UMN'!W73=0,"",W$72*'salario real - UMN'!W73/'salario real - UMN'!W$72)</f>
        <v>3074.2853918843316</v>
      </c>
      <c r="X73" s="345">
        <f>IF('salario real - UMN'!X73=0,"",X$72*'salario real - UMN'!X73/'salario real - UMN'!X$72)</f>
        <v>1226.8117938255866</v>
      </c>
      <c r="Y73" s="345">
        <f>IF('salario real - UMN'!Y73=0,"",Y$72*'salario real - UMN'!Y73/'salario real - UMN'!Y$72)</f>
        <v>3578.510296422688</v>
      </c>
      <c r="Z73" s="345">
        <f>'salario nominal - UMN'!Z73/'PPP-AIC'!Z124</f>
        <v>2375.2506090549791</v>
      </c>
      <c r="AA73" s="345">
        <f>IF('salario real - UMN'!AA73=0,"",AA$72*'salario real - UMN'!AA73/'salario real - UMN'!AA$72)</f>
        <v>1597.5757484690632</v>
      </c>
      <c r="AB73" s="345">
        <f>IF('salario real - UMN'!AB73=0,"",AB$72*'salario real - UMN'!AB73/'salario real - UMN'!AB$72)</f>
        <v>2294.4333903528427</v>
      </c>
      <c r="AC73" s="345">
        <f>IF('salario real - UMN'!AC73=0,"",AC$72*'salario real - UMN'!AC73/'salario real - UMN'!AC$72)</f>
        <v>3770.6389477333887</v>
      </c>
      <c r="AD73" s="345">
        <f>IF('salario real - UMN'!AD73=0,"",AD$72*'salario real - UMN'!AD73/'salario real - UMN'!AD$72)</f>
        <v>2106.2463347394887</v>
      </c>
      <c r="AE73" s="345">
        <f>IF('salario real - UMN'!AE73=0,"",AE$72*'salario real - UMN'!AE73/'salario real - UMN'!AE$72)</f>
        <v>1250.5978226523946</v>
      </c>
      <c r="AF73" s="345">
        <f>IF('salario real - UMN'!AF73=0,"",AF$72*'salario real - UMN'!AF73/'salario real - UMN'!AF$72)</f>
        <v>1231.7513328418368</v>
      </c>
      <c r="AG73" s="345" t="str">
        <f>IF('salario real - UMN'!AG73=0,"",AG$72*'salario real - UMN'!AG73/'salario real - UMN'!AG$72)</f>
        <v/>
      </c>
      <c r="AH73" s="345">
        <f>IF('salario real - UMN'!AH73=0,"",AH$72*'salario real - UMN'!AH73/'salario real - UMN'!AH$72)</f>
        <v>3131.7157252888492</v>
      </c>
      <c r="AI73" s="345">
        <f>IF('salario real - UMN'!AI73=0,"",AI$72*'salario real - UMN'!AI73/'salario real - UMN'!AI$72)</f>
        <v>1426.8678969151151</v>
      </c>
      <c r="AJ73" s="345">
        <f>IF('salario real - UMN'!AJ73=0,"",AJ$72*'salario real - UMN'!AJ73/'salario real - UMN'!AJ$72)</f>
        <v>923.8573175277611</v>
      </c>
    </row>
    <row r="74" spans="1:36" ht="13.6" x14ac:dyDescent="0.25">
      <c r="A74" s="344">
        <v>2007</v>
      </c>
      <c r="B74" s="345">
        <f>IF('salario real - UMN'!B74=0,"",B$72*'salario real - UMN'!B74/'salario real - UMN'!B$72)</f>
        <v>3295.7576022147086</v>
      </c>
      <c r="C74" s="345">
        <f>IF('salario real - UMN'!C74=0,"",C$72*'salario real - UMN'!C74/'salario real - UMN'!C$72)</f>
        <v>1181.3122988999476</v>
      </c>
      <c r="D74" s="345">
        <f>IF('salario real - UMN'!D74=0,"",D$72*'salario real - UMN'!D74/'salario real - UMN'!D$72)</f>
        <v>3538.6647164407427</v>
      </c>
      <c r="E74" s="345">
        <f>IF('salario real - UMN'!E74=0,"",E$72*'salario real - UMN'!E74/'salario real - UMN'!E$72)</f>
        <v>4135.23265722418</v>
      </c>
      <c r="F74" s="345">
        <f>IF('salario real - UMN'!F74=0,"",F$72*'salario real - UMN'!F74/'salario real - UMN'!F$72)</f>
        <v>1050.8344979927463</v>
      </c>
      <c r="G74" s="345">
        <f>IF('salario real - UMN'!G74=0,"",G$72*'salario real - UMN'!G74/'salario real - UMN'!G$72)</f>
        <v>3407.4268373799678</v>
      </c>
      <c r="H74" s="345">
        <f>IF('salario real - UMN'!H74=0,"",H$72*'salario real - UMN'!H74/'salario real - UMN'!H$72)</f>
        <v>1269.4346315553112</v>
      </c>
      <c r="I74" s="345">
        <f>IF('salario real - UMN'!I74=0,"",I$72*'salario real - UMN'!I74/'salario real - UMN'!I$72)</f>
        <v>702.57164017336652</v>
      </c>
      <c r="J74" s="345">
        <f>IF('salario real - UMN'!J74=0,"",J$72*'salario real - UMN'!J74/'salario real - UMN'!J$72)</f>
        <v>1076.1084969634285</v>
      </c>
      <c r="K74" s="345">
        <f>IF('salario real - UMN'!K74=0,"",K$72*'salario real - UMN'!K74/'salario real - UMN'!K$72)</f>
        <v>2918.5667192078117</v>
      </c>
      <c r="L74" s="345">
        <f>IF('salario real - UMN'!L74=0,"",L$72*'salario real - UMN'!L74/'salario real - UMN'!L$72)</f>
        <v>2958.1734842652213</v>
      </c>
      <c r="M74" s="345">
        <f>IF('salario real - UMN'!M74=0,"",M$72*'salario real - UMN'!M74/'salario real - UMN'!M$72)</f>
        <v>3154.7288478970954</v>
      </c>
      <c r="N74" s="345">
        <f>IF('salario real - UMN'!N74=0,"",N$72*'salario real - UMN'!N74/'salario real - UMN'!N$72)</f>
        <v>4569.9234502054233</v>
      </c>
      <c r="O74" s="345">
        <f>IF('salario real - UMN'!O74=0,"",O$72*'salario real - UMN'!O74/'salario real - UMN'!O$72)</f>
        <v>125.30087139071473</v>
      </c>
      <c r="P74" s="345">
        <f>IF('salario real - UMN'!P74=0,"",P$72*'salario real - UMN'!P74/'salario real - UMN'!P$72)</f>
        <v>3094.4496589592745</v>
      </c>
      <c r="Q74" s="345">
        <f>IF('salario real - UMN'!Q74=0,"",Q$72*'salario real - UMN'!Q74/'salario real - UMN'!Q$72)</f>
        <v>3752.6924245605528</v>
      </c>
      <c r="R74" s="345">
        <f>IF('salario real - UMN'!R74=0,"",R$72*'salario real - UMN'!R74/'salario real - UMN'!R$72)</f>
        <v>2967.8282693883939</v>
      </c>
      <c r="S74" s="345">
        <f>IF('salario real - UMN'!S74=0,"",S$72*'salario real - UMN'!S74/'salario real - UMN'!S$72)</f>
        <v>3880.2263667302113</v>
      </c>
      <c r="T74" s="345">
        <f>IF('salario real - UMN'!T74=0,"",T$72*'salario real - UMN'!T74/'salario real - UMN'!T$72)</f>
        <v>2128.1894287766909</v>
      </c>
      <c r="U74" s="345">
        <f>IF('salario real - UMN'!U74=0,"",U$72*'salario real - UMN'!U74/'salario real - UMN'!U$72)</f>
        <v>3152.31145865907</v>
      </c>
      <c r="V74" s="345">
        <f>IF('salario real - UMN'!V74=0,"",V$72*'salario real - UMN'!V74/'salario real - UMN'!V$72)</f>
        <v>3340.7473730115507</v>
      </c>
      <c r="W74" s="345">
        <f>IF('salario real - UMN'!W74=0,"",W$72*'salario real - UMN'!W74/'salario real - UMN'!W$72)</f>
        <v>3062.2454033294371</v>
      </c>
      <c r="X74" s="345">
        <f>IF('salario real - UMN'!X74=0,"",X$72*'salario real - UMN'!X74/'salario real - UMN'!X$72)</f>
        <v>1234.1463864062537</v>
      </c>
      <c r="Y74" s="345">
        <f>IF('salario real - UMN'!Y74=0,"",Y$72*'salario real - UMN'!Y74/'salario real - UMN'!Y$72)</f>
        <v>3786.2880678032943</v>
      </c>
      <c r="Z74" s="345">
        <f>IF('salario real - UMN'!Z74=0,"",Z$73*'salario real - UMN'!Z74/'salario real - UMN'!Z$73)</f>
        <v>2461.2893758547575</v>
      </c>
      <c r="AA74" s="345">
        <f>IF('salario real - UMN'!AA74=0,"",AA$72*'salario real - UMN'!AA74/'salario real - UMN'!AA$72)</f>
        <v>1650.6476126227199</v>
      </c>
      <c r="AB74" s="345">
        <f>IF('salario real - UMN'!AB74=0,"",AB$72*'salario real - UMN'!AB74/'salario real - UMN'!AB$72)</f>
        <v>2327.9450125434932</v>
      </c>
      <c r="AC74" s="345">
        <f>IF('salario real - UMN'!AC74=0,"",AC$72*'salario real - UMN'!AC74/'salario real - UMN'!AC$72)</f>
        <v>3894.0684320284054</v>
      </c>
      <c r="AD74" s="345">
        <f>IF('salario real - UMN'!AD74=0,"",AD$72*'salario real - UMN'!AD74/'salario real - UMN'!AD$72)</f>
        <v>2181.3161031787977</v>
      </c>
      <c r="AE74" s="345">
        <f>IF('salario real - UMN'!AE74=0,"",AE$72*'salario real - UMN'!AE74/'salario real - UMN'!AE$72)</f>
        <v>1347.0897074817842</v>
      </c>
      <c r="AF74" s="345">
        <f>IF('salario real - UMN'!AF74=0,"",AF$72*'salario real - UMN'!AF74/'salario real - UMN'!AF$72)</f>
        <v>1427.3166996831799</v>
      </c>
      <c r="AG74" s="345" t="str">
        <f>IF('salario real - UMN'!AG74=0,"",AG$72*'salario real - UMN'!AG74/'salario real - UMN'!AG$72)</f>
        <v/>
      </c>
      <c r="AH74" s="345">
        <f>IF('salario real - UMN'!AH74=0,"",AH$72*'salario real - UMN'!AH74/'salario real - UMN'!AH$72)</f>
        <v>3222.9200120853329</v>
      </c>
      <c r="AI74" s="345">
        <f>IF('salario real - UMN'!AI74=0,"",AI$72*'salario real - UMN'!AI74/'salario real - UMN'!AI$72)</f>
        <v>1450.0516065559414</v>
      </c>
      <c r="AJ74" s="345">
        <f>IF('salario real - UMN'!AJ74=0,"",AJ$72*'salario real - UMN'!AJ74/'salario real - UMN'!AJ$72)</f>
        <v>1036.5175524824372</v>
      </c>
    </row>
    <row r="75" spans="1:36" ht="13.6" x14ac:dyDescent="0.25">
      <c r="A75" s="344">
        <v>2008</v>
      </c>
      <c r="B75" s="345">
        <f>IF('salario real - UMN'!B75=0,"",B$72*'salario real - UMN'!B75/'salario real - UMN'!B$72)</f>
        <v>3275.1014630972854</v>
      </c>
      <c r="C75" s="345">
        <f>IF('salario real - UMN'!C75=0,"",C$72*'salario real - UMN'!C75/'salario real - UMN'!C$72)</f>
        <v>1233.9207455619628</v>
      </c>
      <c r="D75" s="345">
        <f>IF('salario real - UMN'!D75=0,"",D$72*'salario real - UMN'!D75/'salario real - UMN'!D$72)</f>
        <v>3422.6593408983404</v>
      </c>
      <c r="E75" s="345">
        <f>IF('salario real - UMN'!E75=0,"",E$72*'salario real - UMN'!E75/'salario real - UMN'!E$72)</f>
        <v>4089.9302760008163</v>
      </c>
      <c r="F75" s="345">
        <f>IF('salario real - UMN'!F75=0,"",F$72*'salario real - UMN'!F75/'salario real - UMN'!F$72)</f>
        <v>1100.8896041068281</v>
      </c>
      <c r="G75" s="345">
        <f>IF('salario real - UMN'!G75=0,"",G$72*'salario real - UMN'!G75/'salario real - UMN'!G$72)</f>
        <v>3427.3844035515212</v>
      </c>
      <c r="H75" s="345">
        <f>IF('salario real - UMN'!H75=0,"",H$72*'salario real - UMN'!H75/'salario real - UMN'!H$72)</f>
        <v>1279.6220143883584</v>
      </c>
      <c r="I75" s="345">
        <f>IF('salario real - UMN'!I75=0,"",I$72*'salario real - UMN'!I75/'salario real - UMN'!I$72)</f>
        <v>764.77971296648536</v>
      </c>
      <c r="J75" s="345">
        <f>IF('salario real - UMN'!J75=0,"",J$72*'salario real - UMN'!J75/'salario real - UMN'!J$72)</f>
        <v>1183.5227672180417</v>
      </c>
      <c r="K75" s="345">
        <f>IF('salario real - UMN'!K75=0,"",K$72*'salario real - UMN'!K75/'salario real - UMN'!K$72)</f>
        <v>2904.6563041260756</v>
      </c>
      <c r="L75" s="345">
        <f>IF('salario real - UMN'!L75=0,"",L$72*'salario real - UMN'!L75/'salario real - UMN'!L$72)</f>
        <v>2958.1868951223519</v>
      </c>
      <c r="M75" s="345">
        <f>IF('salario real - UMN'!M75=0,"",M$72*'salario real - UMN'!M75/'salario real - UMN'!M$72)</f>
        <v>3264.5239913326732</v>
      </c>
      <c r="N75" s="345">
        <f>IF('salario real - UMN'!N75=0,"",N$72*'salario real - UMN'!N75/'salario real - UMN'!N$72)</f>
        <v>4512.3609028203991</v>
      </c>
      <c r="O75" s="345">
        <f>IF('salario real - UMN'!O75=0,"",O$72*'salario real - UMN'!O75/'salario real - UMN'!O$72)</f>
        <v>125.47179128323086</v>
      </c>
      <c r="P75" s="345">
        <f>IF('salario real - UMN'!P75=0,"",P$72*'salario real - UMN'!P75/'salario real - UMN'!P$72)</f>
        <v>3128.8508494134085</v>
      </c>
      <c r="Q75" s="345">
        <f>IF('salario real - UMN'!Q75=0,"",Q$72*'salario real - UMN'!Q75/'salario real - UMN'!Q$72)</f>
        <v>3857.9337614683159</v>
      </c>
      <c r="R75" s="345">
        <f>IF('salario real - UMN'!R75=0,"",R$72*'salario real - UMN'!R75/'salario real - UMN'!R$72)</f>
        <v>2967.7638998220486</v>
      </c>
      <c r="S75" s="345">
        <f>IF('salario real - UMN'!S75=0,"",S$72*'salario real - UMN'!S75/'salario real - UMN'!S$72)</f>
        <v>3930.6601580919541</v>
      </c>
      <c r="T75" s="345">
        <f>IF('salario real - UMN'!T75=0,"",T$72*'salario real - UMN'!T75/'salario real - UMN'!T$72)</f>
        <v>2130.8764373787831</v>
      </c>
      <c r="U75" s="345">
        <f>IF('salario real - UMN'!U75=0,"",U$72*'salario real - UMN'!U75/'salario real - UMN'!U$72)</f>
        <v>3157.358463848122</v>
      </c>
      <c r="V75" s="345">
        <f>IF('salario real - UMN'!V75=0,"",V$72*'salario real - UMN'!V75/'salario real - UMN'!V$72)</f>
        <v>3289.2114664331698</v>
      </c>
      <c r="W75" s="345">
        <f>IF('salario real - UMN'!W75=0,"",W$72*'salario real - UMN'!W75/'salario real - UMN'!W$72)</f>
        <v>3040.575029904549</v>
      </c>
      <c r="X75" s="345">
        <f>IF('salario real - UMN'!X75=0,"",X$72*'salario real - UMN'!X75/'salario real - UMN'!X$72)</f>
        <v>1233.5364981902846</v>
      </c>
      <c r="Y75" s="345">
        <f>IF('salario real - UMN'!Y75=0,"",Y$72*'salario real - UMN'!Y75/'salario real - UMN'!Y$72)</f>
        <v>3871.9722003615516</v>
      </c>
      <c r="Z75" s="345">
        <f>IF('salario real - UMN'!Z75=0,"",Z$73*'salario real - UMN'!Z75/'salario real - UMN'!Z$73)</f>
        <v>2487.3226243296567</v>
      </c>
      <c r="AA75" s="345">
        <f>IF('salario real - UMN'!AA75=0,"",AA$72*'salario real - UMN'!AA75/'salario real - UMN'!AA$72)</f>
        <v>1722.6918702479363</v>
      </c>
      <c r="AB75" s="345">
        <f>IF('salario real - UMN'!AB75=0,"",AB$72*'salario real - UMN'!AB75/'salario real - UMN'!AB$72)</f>
        <v>2315.4577684422652</v>
      </c>
      <c r="AC75" s="345">
        <f>IF('salario real - UMN'!AC75=0,"",AC$72*'salario real - UMN'!AC75/'salario real - UMN'!AC$72)</f>
        <v>3784.5742812767626</v>
      </c>
      <c r="AD75" s="345">
        <f>IF('salario real - UMN'!AD75=0,"",AD$72*'salario real - UMN'!AD75/'salario real - UMN'!AD$72)</f>
        <v>2154.8400561968183</v>
      </c>
      <c r="AE75" s="345">
        <f>IF('salario real - UMN'!AE75=0,"",AE$72*'salario real - UMN'!AE75/'salario real - UMN'!AE$72)</f>
        <v>1829.5945589815374</v>
      </c>
      <c r="AF75" s="345">
        <f>IF('salario real - UMN'!AF75=0,"",AF$72*'salario real - UMN'!AF75/'salario real - UMN'!AF$72)</f>
        <v>1570.4712492896335</v>
      </c>
      <c r="AG75" s="345" t="str">
        <f>IF('salario real - UMN'!AG75=0,"",AG$72*'salario real - UMN'!AG75/'salario real - UMN'!AG$72)</f>
        <v/>
      </c>
      <c r="AH75" s="345">
        <f>IF('salario real - UMN'!AH75=0,"",AH$72*'salario real - UMN'!AH75/'salario real - UMN'!AH$72)</f>
        <v>3229.8128191702863</v>
      </c>
      <c r="AI75" s="345">
        <f>IF('salario real - UMN'!AI75=0,"",AI$72*'salario real - UMN'!AI75/'salario real - UMN'!AI$72)</f>
        <v>1444.2264429482959</v>
      </c>
      <c r="AJ75" s="345">
        <f>IF('salario real - UMN'!AJ75=0,"",AJ$72*'salario real - UMN'!AJ75/'salario real - UMN'!AJ$72)</f>
        <v>1203.3959793770773</v>
      </c>
    </row>
    <row r="76" spans="1:36" ht="13.6" x14ac:dyDescent="0.25">
      <c r="A76" s="344">
        <v>2009</v>
      </c>
      <c r="B76" s="345">
        <f>IF('salario real - UMN'!B76=0,"",B$72*'salario real - UMN'!B76/'salario real - UMN'!B$72)</f>
        <v>3285.1201550285446</v>
      </c>
      <c r="C76" s="345">
        <f>IF('salario real - UMN'!C76=0,"",C$72*'salario real - UMN'!C76/'salario real - UMN'!C$72)</f>
        <v>1314.2517830079234</v>
      </c>
      <c r="D76" s="345">
        <f>IF('salario real - UMN'!D76=0,"",D$72*'salario real - UMN'!D76/'salario real - UMN'!D$72)</f>
        <v>3472.2574516059076</v>
      </c>
      <c r="E76" s="345">
        <f>IF('salario real - UMN'!E76=0,"",E$72*'salario real - UMN'!E76/'salario real - UMN'!E$72)</f>
        <v>4169.3300840045631</v>
      </c>
      <c r="F76" s="345">
        <f>IF('salario real - UMN'!F76=0,"",F$72*'salario real - UMN'!F76/'salario real - UMN'!F$72)</f>
        <v>1157.9343300363792</v>
      </c>
      <c r="G76" s="345">
        <f>IF('salario real - UMN'!G76=0,"",G$72*'salario real - UMN'!G76/'salario real - UMN'!G$72)</f>
        <v>3454.9733300932958</v>
      </c>
      <c r="H76" s="345">
        <f>IF('salario real - UMN'!H76=0,"",H$72*'salario real - UMN'!H76/'salario real - UMN'!H$72)</f>
        <v>1386.0126891926998</v>
      </c>
      <c r="I76" s="345">
        <f>IF('salario real - UMN'!I76=0,"",I$72*'salario real - UMN'!I76/'salario real - UMN'!I$72)</f>
        <v>831.63593437660211</v>
      </c>
      <c r="J76" s="345">
        <f>IF('salario real - UMN'!J76=0,"",J$72*'salario real - UMN'!J76/'salario real - UMN'!J$72)</f>
        <v>1224.5492779367871</v>
      </c>
      <c r="K76" s="345">
        <f>IF('salario real - UMN'!K76=0,"",K$72*'salario real - UMN'!K76/'salario real - UMN'!K$72)</f>
        <v>2900.2617222411641</v>
      </c>
      <c r="L76" s="345">
        <f>IF('salario real - UMN'!L76=0,"",L$72*'salario real - UMN'!L76/'salario real - UMN'!L$72)</f>
        <v>2993.7473642932709</v>
      </c>
      <c r="M76" s="345">
        <f>IF('salario real - UMN'!M76=0,"",M$72*'salario real - UMN'!M76/'salario real - UMN'!M$72)</f>
        <v>3386.2107378522273</v>
      </c>
      <c r="N76" s="345">
        <f>IF('salario real - UMN'!N76=0,"",N$72*'salario real - UMN'!N76/'salario real - UMN'!N$72)</f>
        <v>4533.8686420260574</v>
      </c>
      <c r="O76" s="345">
        <f>IF('salario real - UMN'!O76=0,"",O$72*'salario real - UMN'!O76/'salario real - UMN'!O$72)</f>
        <v>120.89137074932688</v>
      </c>
      <c r="P76" s="345">
        <f>IF('salario real - UMN'!P76=0,"",P$72*'salario real - UMN'!P76/'salario real - UMN'!P$72)</f>
        <v>3215.0144972262697</v>
      </c>
      <c r="Q76" s="345">
        <f>IF('salario real - UMN'!Q76=0,"",Q$72*'salario real - UMN'!Q76/'salario real - UMN'!Q$72)</f>
        <v>3920.1867802692891</v>
      </c>
      <c r="R76" s="345">
        <f>IF('salario real - UMN'!R76=0,"",R$72*'salario real - UMN'!R76/'salario real - UMN'!R$72)</f>
        <v>3048.3828985349783</v>
      </c>
      <c r="S76" s="345">
        <f>IF('salario real - UMN'!S76=0,"",S$72*'salario real - UMN'!S76/'salario real - UMN'!S$72)</f>
        <v>3964.0678267872809</v>
      </c>
      <c r="T76" s="345">
        <f>IF('salario real - UMN'!T76=0,"",T$72*'salario real - UMN'!T76/'salario real - UMN'!T$72)</f>
        <v>2034.0674785335807</v>
      </c>
      <c r="U76" s="345">
        <f>IF('salario real - UMN'!U76=0,"",U$72*'salario real - UMN'!U76/'salario real - UMN'!U$72)</f>
        <v>3308.8661231844385</v>
      </c>
      <c r="V76" s="345">
        <f>IF('salario real - UMN'!V76=0,"",V$72*'salario real - UMN'!V76/'salario real - UMN'!V$72)</f>
        <v>3275.9334915917998</v>
      </c>
      <c r="W76" s="345">
        <f>IF('salario real - UMN'!W76=0,"",W$72*'salario real - UMN'!W76/'salario real - UMN'!W$72)</f>
        <v>2974.1689405388802</v>
      </c>
      <c r="X76" s="345">
        <f>IF('salario real - UMN'!X76=0,"",X$72*'salario real - UMN'!X76/'salario real - UMN'!X$72)</f>
        <v>1201.1788359998341</v>
      </c>
      <c r="Y76" s="345">
        <f>IF('salario real - UMN'!Y76=0,"",Y$72*'salario real - UMN'!Y76/'salario real - UMN'!Y$72)</f>
        <v>3934.698579308304</v>
      </c>
      <c r="Z76" s="345">
        <f>IF('salario real - UMN'!Z76=0,"",Z$73*'salario real - UMN'!Z76/'salario real - UMN'!Z$73)</f>
        <v>2464.5645101206819</v>
      </c>
      <c r="AA76" s="345">
        <f>IF('salario real - UMN'!AA76=0,"",AA$72*'salario real - UMN'!AA76/'salario real - UMN'!AA$72)</f>
        <v>1713.7158955457433</v>
      </c>
      <c r="AB76" s="345">
        <f>IF('salario real - UMN'!AB76=0,"",AB$72*'salario real - UMN'!AB76/'salario real - UMN'!AB$72)</f>
        <v>2395.0350994795508</v>
      </c>
      <c r="AC76" s="345">
        <f>IF('salario real - UMN'!AC76=0,"",AC$72*'salario real - UMN'!AC76/'salario real - UMN'!AC$72)</f>
        <v>3744.1284419108802</v>
      </c>
      <c r="AD76" s="345">
        <f>IF('salario real - UMN'!AD76=0,"",AD$72*'salario real - UMN'!AD76/'salario real - UMN'!AD$72)</f>
        <v>2114.1422112372138</v>
      </c>
      <c r="AE76" s="345">
        <f>IF('salario real - UMN'!AE76=0,"",AE$72*'salario real - UMN'!AE76/'salario real - UMN'!AE$72)</f>
        <v>1750.6137228501132</v>
      </c>
      <c r="AF76" s="345">
        <f>IF('salario real - UMN'!AF76=0,"",AF$72*'salario real - UMN'!AF76/'salario real - UMN'!AF$72)</f>
        <v>1503.2667395915896</v>
      </c>
      <c r="AG76" s="345" t="str">
        <f>IF('salario real - UMN'!AG76=0,"",AG$72*'salario real - UMN'!AG76/'salario real - UMN'!AG$72)</f>
        <v/>
      </c>
      <c r="AH76" s="345">
        <f>IF('salario real - UMN'!AH76=0,"",AH$72*'salario real - UMN'!AH76/'salario real - UMN'!AH$72)</f>
        <v>3322.5392479805255</v>
      </c>
      <c r="AI76" s="345">
        <f>IF('salario real - UMN'!AI76=0,"",AI$72*'salario real - UMN'!AI76/'salario real - UMN'!AI$72)</f>
        <v>1439.9906825538653</v>
      </c>
      <c r="AJ76" s="345">
        <f>IF('salario real - UMN'!AJ76=0,"",AJ$72*'salario real - UMN'!AJ76/'salario real - UMN'!AJ$72)</f>
        <v>1298.8696117960533</v>
      </c>
    </row>
    <row r="77" spans="1:36" ht="13.6" x14ac:dyDescent="0.25">
      <c r="A77" s="344">
        <v>2010</v>
      </c>
      <c r="B77" s="345">
        <f>IF('salario real - UMN'!B77=0,"",B$72*'salario real - UMN'!B77/'salario real - UMN'!B$72)</f>
        <v>3385.5590772622295</v>
      </c>
      <c r="C77" s="345">
        <f>IF('salario real - UMN'!C77=0,"",C$72*'salario real - UMN'!C77/'salario real - UMN'!C$72)</f>
        <v>1332.9075755666881</v>
      </c>
      <c r="D77" s="345">
        <f>IF('salario real - UMN'!D77=0,"",D$72*'salario real - UMN'!D77/'salario real - UMN'!D$72)</f>
        <v>3606.9319652418058</v>
      </c>
      <c r="E77" s="345">
        <f>IF('salario real - UMN'!E77=0,"",E$72*'salario real - UMN'!E77/'salario real - UMN'!E$72)</f>
        <v>4086.270385891371</v>
      </c>
      <c r="F77" s="345">
        <f>IF('salario real - UMN'!F77=0,"",F$72*'salario real - UMN'!F77/'salario real - UMN'!F$72)</f>
        <v>1226.2625981803571</v>
      </c>
      <c r="G77" s="345">
        <f>IF('salario real - UMN'!G77=0,"",G$72*'salario real - UMN'!G77/'salario real - UMN'!G$72)</f>
        <v>3443.1882590975206</v>
      </c>
      <c r="H77" s="345">
        <f>IF('salario real - UMN'!H77=0,"",H$72*'salario real - UMN'!H77/'salario real - UMN'!H$72)</f>
        <v>1510.0132419592096</v>
      </c>
      <c r="I77" s="345">
        <f>IF('salario real - UMN'!I77=0,"",I$72*'salario real - UMN'!I77/'salario real - UMN'!I$72)</f>
        <v>913.26486133050969</v>
      </c>
      <c r="J77" s="345">
        <f>IF('salario real - UMN'!J77=0,"",J$72*'salario real - UMN'!J77/'salario real - UMN'!J$72)</f>
        <v>1258.9702725222862</v>
      </c>
      <c r="K77" s="345">
        <f>IF('salario real - UMN'!K77=0,"",K$72*'salario real - UMN'!K77/'salario real - UMN'!K$72)</f>
        <v>2917.1374694662231</v>
      </c>
      <c r="L77" s="345">
        <f>IF('salario real - UMN'!L77=0,"",L$72*'salario real - UMN'!L77/'salario real - UMN'!L$72)</f>
        <v>3020.9667357743078</v>
      </c>
      <c r="M77" s="345">
        <f>IF('salario real - UMN'!M77=0,"",M$72*'salario real - UMN'!M77/'salario real - UMN'!M$72)</f>
        <v>3367.6703921597518</v>
      </c>
      <c r="N77" s="345">
        <f>IF('salario real - UMN'!N77=0,"",N$72*'salario real - UMN'!N77/'salario real - UMN'!N$72)</f>
        <v>4580.2082760876747</v>
      </c>
      <c r="O77" s="345">
        <f>IF('salario real - UMN'!O77=0,"",O$72*'salario real - UMN'!O77/'salario real - UMN'!O$72)</f>
        <v>119.76713427158272</v>
      </c>
      <c r="P77" s="345">
        <f>IF('salario real - UMN'!P77=0,"",P$72*'salario real - UMN'!P77/'salario real - UMN'!P$72)</f>
        <v>3233.334445693235</v>
      </c>
      <c r="Q77" s="345">
        <f>IF('salario real - UMN'!Q77=0,"",Q$72*'salario real - UMN'!Q77/'salario real - UMN'!Q$72)</f>
        <v>3980.3812977721368</v>
      </c>
      <c r="R77" s="345">
        <f>IF('salario real - UMN'!R77=0,"",R$72*'salario real - UMN'!R77/'salario real - UMN'!R$72)</f>
        <v>2938.8772910096918</v>
      </c>
      <c r="S77" s="345">
        <f>IF('salario real - UMN'!S77=0,"",S$72*'salario real - UMN'!S77/'salario real - UMN'!S$72)</f>
        <v>3962.0064684214549</v>
      </c>
      <c r="T77" s="345">
        <f>IF('salario real - UMN'!T77=0,"",T$72*'salario real - UMN'!T77/'salario real - UMN'!T$72)</f>
        <v>1949.3274318951949</v>
      </c>
      <c r="U77" s="345">
        <f>IF('salario real - UMN'!U77=0,"",U$72*'salario real - UMN'!U77/'salario real - UMN'!U$72)</f>
        <v>3260.4804439376326</v>
      </c>
      <c r="V77" s="345">
        <f>IF('salario real - UMN'!V77=0,"",V$72*'salario real - UMN'!V77/'salario real - UMN'!V$72)</f>
        <v>3304.7360331016098</v>
      </c>
      <c r="W77" s="345">
        <f>IF('salario real - UMN'!W77=0,"",W$72*'salario real - UMN'!W77/'salario real - UMN'!W$72)</f>
        <v>3001.0714146625396</v>
      </c>
      <c r="X77" s="345">
        <f>IF('salario real - UMN'!X77=0,"",X$72*'salario real - UMN'!X77/'salario real - UMN'!X$72)</f>
        <v>1187.3466263833263</v>
      </c>
      <c r="Y77" s="345">
        <f>IF('salario real - UMN'!Y77=0,"",Y$72*'salario real - UMN'!Y77/'salario real - UMN'!Y$72)</f>
        <v>3944.5904862396269</v>
      </c>
      <c r="Z77" s="345">
        <f>IF('salario real - UMN'!Z77=0,"",Z$73*'salario real - UMN'!Z77/'salario real - UMN'!Z$73)</f>
        <v>2476.984468103135</v>
      </c>
      <c r="AA77" s="345">
        <f>IF('salario real - UMN'!AA77=0,"",AA$72*'salario real - UMN'!AA77/'salario real - UMN'!AA$72)</f>
        <v>1819.9490081116128</v>
      </c>
      <c r="AB77" s="345">
        <f>IF('salario real - UMN'!AB77=0,"",AB$72*'salario real - UMN'!AB77/'salario real - UMN'!AB$72)</f>
        <v>2401.8110491270936</v>
      </c>
      <c r="AC77" s="345">
        <f>IF('salario real - UMN'!AC77=0,"",AC$72*'salario real - UMN'!AC77/'salario real - UMN'!AC$72)</f>
        <v>3768.2072782202749</v>
      </c>
      <c r="AD77" s="345">
        <f>IF('salario real - UMN'!AD77=0,"",AD$72*'salario real - UMN'!AD77/'salario real - UMN'!AD$72)</f>
        <v>2160.4365400667812</v>
      </c>
      <c r="AE77" s="345">
        <f>IF('salario real - UMN'!AE77=0,"",AE$72*'salario real - UMN'!AE77/'salario real - UMN'!AE$72)</f>
        <v>1915.9136473691856</v>
      </c>
      <c r="AF77" s="345">
        <f>IF('salario real - UMN'!AF77=0,"",AF$72*'salario real - UMN'!AF77/'salario real - UMN'!AF$72)</f>
        <v>1563.3054367151688</v>
      </c>
      <c r="AG77" s="345" t="str">
        <f>IF('salario real - UMN'!AG77=0,"",AG$72*'salario real - UMN'!AG77/'salario real - UMN'!AG$72)</f>
        <v/>
      </c>
      <c r="AH77" s="345">
        <f>IF('salario real - UMN'!AH77=0,"",AH$72*'salario real - UMN'!AH77/'salario real - UMN'!AH$72)</f>
        <v>3379.7476797931008</v>
      </c>
      <c r="AI77" s="345">
        <f>IF('salario real - UMN'!AI77=0,"",AI$72*'salario real - UMN'!AI77/'salario real - UMN'!AI$72)</f>
        <v>1437.7213079396604</v>
      </c>
      <c r="AJ77" s="345">
        <f>IF('salario real - UMN'!AJ77=0,"",AJ$72*'salario real - UMN'!AJ77/'salario real - UMN'!AJ$72)</f>
        <v>1425.9124365636937</v>
      </c>
    </row>
    <row r="78" spans="1:36" ht="13.6" x14ac:dyDescent="0.25">
      <c r="A78" s="344">
        <f>A77+1</f>
        <v>2011</v>
      </c>
      <c r="B78" s="345">
        <f>IF('salario real - UMN'!B78=0,"",B$72*'salario real - UMN'!B78/'salario real - UMN'!B$72)</f>
        <v>3394.3717377187418</v>
      </c>
      <c r="C78" s="345">
        <f>IF('salario real - UMN'!C78=0,"",C$72*'salario real - UMN'!C78/'salario real - UMN'!C$72)</f>
        <v>1433.913139161104</v>
      </c>
      <c r="D78" s="345">
        <f>IF('salario real - UMN'!D78=0,"",D$72*'salario real - UMN'!D78/'salario real - UMN'!D$72)</f>
        <v>3648.6486158697885</v>
      </c>
      <c r="E78" s="345">
        <f>IF('salario real - UMN'!E78=0,"",E$72*'salario real - UMN'!E78/'salario real - UMN'!E$72)</f>
        <v>4104.2200495562092</v>
      </c>
      <c r="F78" s="345">
        <f>IF('salario real - UMN'!F78=0,"",F$72*'salario real - UMN'!F78/'salario real - UMN'!F$72)</f>
        <v>1301.4998040860403</v>
      </c>
      <c r="G78" s="345">
        <f>IF('salario real - UMN'!G78=0,"",G$72*'salario real - UMN'!G78/'salario real - UMN'!G$72)</f>
        <v>3464.8187268991264</v>
      </c>
      <c r="H78" s="345">
        <f>IF('salario real - UMN'!H78=0,"",H$72*'salario real - UMN'!H78/'salario real - UMN'!H$72)</f>
        <v>1557.6587732192388</v>
      </c>
      <c r="I78" s="345">
        <f>IF('salario real - UMN'!I78=0,"",I$72*'salario real - UMN'!I78/'salario real - UMN'!I$72)</f>
        <v>1006.4517751238398</v>
      </c>
      <c r="J78" s="345">
        <f>IF('salario real - UMN'!J78=0,"",J$72*'salario real - UMN'!J78/'salario real - UMN'!J$72)</f>
        <v>1276.8843309404647</v>
      </c>
      <c r="K78" s="345">
        <f>IF('salario real - UMN'!K78=0,"",K$72*'salario real - UMN'!K78/'salario real - UMN'!K$72)</f>
        <v>2911.0690072944053</v>
      </c>
      <c r="L78" s="345">
        <f>IF('salario real - UMN'!L78=0,"",L$72*'salario real - UMN'!L78/'salario real - UMN'!L$72)</f>
        <v>2983.1180104192158</v>
      </c>
      <c r="M78" s="345">
        <f>IF('salario real - UMN'!M78=0,"",M$72*'salario real - UMN'!M78/'salario real - UMN'!M$72)</f>
        <v>3220.6683747046777</v>
      </c>
      <c r="N78" s="345">
        <f>IF('salario real - UMN'!N78=0,"",N$72*'salario real - UMN'!N78/'salario real - UMN'!N$72)</f>
        <v>4571.4625858521722</v>
      </c>
      <c r="O78" s="345">
        <f>IF('salario real - UMN'!O78=0,"",O$72*'salario real - UMN'!O78/'salario real - UMN'!O$72)</f>
        <v>116.70243596421503</v>
      </c>
      <c r="P78" s="345">
        <f>IF('salario real - UMN'!P78=0,"",P$72*'salario real - UMN'!P78/'salario real - UMN'!P$72)</f>
        <v>3243.2782001738556</v>
      </c>
      <c r="Q78" s="345">
        <f>IF('salario real - UMN'!Q78=0,"",Q$72*'salario real - UMN'!Q78/'salario real - UMN'!Q$72)</f>
        <v>4007.4376406740721</v>
      </c>
      <c r="R78" s="345">
        <f>IF('salario real - UMN'!R78=0,"",R$72*'salario real - UMN'!R78/'salario real - UMN'!R$72)</f>
        <v>2772.729408528543</v>
      </c>
      <c r="S78" s="345">
        <f>IF('salario real - UMN'!S78=0,"",S$72*'salario real - UMN'!S78/'salario real - UMN'!S$72)</f>
        <v>3970.0703178222334</v>
      </c>
      <c r="T78" s="345">
        <f>IF('salario real - UMN'!T78=0,"",T$72*'salario real - UMN'!T78/'salario real - UMN'!T$72)</f>
        <v>1929.8701050258223</v>
      </c>
      <c r="U78" s="345">
        <f>IF('salario real - UMN'!U78=0,"",U$72*'salario real - UMN'!U78/'salario real - UMN'!U$72)</f>
        <v>3185.5830061419506</v>
      </c>
      <c r="V78" s="345">
        <f>IF('salario real - UMN'!V78=0,"",V$72*'salario real - UMN'!V78/'salario real - UMN'!V$72)</f>
        <v>3238.8937661078521</v>
      </c>
      <c r="W78" s="345">
        <f>IF('salario real - UMN'!W78=0,"",W$72*'salario real - UMN'!W78/'salario real - UMN'!W$72)</f>
        <v>3151.7601523387898</v>
      </c>
      <c r="X78" s="345">
        <f>IF('salario real - UMN'!X78=0,"",X$72*'salario real - UMN'!X78/'salario real - UMN'!X$72)</f>
        <v>1212.9878274106336</v>
      </c>
      <c r="Y78" s="345">
        <f>IF('salario real - UMN'!Y78=0,"",Y$72*'salario real - UMN'!Y78/'salario real - UMN'!Y$72)</f>
        <v>4056.4040617049318</v>
      </c>
      <c r="Z78" s="345">
        <f>IF('salario real - UMN'!Z78=0,"",Z$73*'salario real - UMN'!Z78/'salario real - UMN'!Z$73)</f>
        <v>2453.7933819101941</v>
      </c>
      <c r="AA78" s="345">
        <f>IF('salario real - UMN'!AA78=0,"",AA$72*'salario real - UMN'!AA78/'salario real - UMN'!AA$72)</f>
        <v>1837.3388558754621</v>
      </c>
      <c r="AB78" s="345">
        <f>IF('salario real - UMN'!AB78=0,"",AB$72*'salario real - UMN'!AB78/'salario real - UMN'!AB$72)</f>
        <v>2256.8000870367596</v>
      </c>
      <c r="AC78" s="345">
        <f>IF('salario real - UMN'!AC78=0,"",AC$72*'salario real - UMN'!AC78/'salario real - UMN'!AC$72)</f>
        <v>3687.2486701104813</v>
      </c>
      <c r="AD78" s="345">
        <f>IF('salario real - UMN'!AD78=0,"",AD$72*'salario real - UMN'!AD78/'salario real - UMN'!AD$72)</f>
        <v>2179.8279747220936</v>
      </c>
      <c r="AE78" s="345">
        <f>IF('salario real - UMN'!AE78=0,"",AE$72*'salario real - UMN'!AE78/'salario real - UMN'!AE$72)</f>
        <v>1848.1947425516141</v>
      </c>
      <c r="AF78" s="345">
        <f>IF('salario real - UMN'!AF78=0,"",AF$72*'salario real - UMN'!AF78/'salario real - UMN'!AF$72)</f>
        <v>1722.7848684972298</v>
      </c>
      <c r="AG78" s="345" t="str">
        <f>IF('salario real - UMN'!AG78=0,"",AG$72*'salario real - UMN'!AG78/'salario real - UMN'!AG$72)</f>
        <v/>
      </c>
      <c r="AH78" s="345">
        <f>IF('salario real - UMN'!AH78=0,"",AH$72*'salario real - UMN'!AH78/'salario real - UMN'!AH$72)</f>
        <v>3378.9769515773869</v>
      </c>
      <c r="AI78" s="345">
        <f>IF('salario real - UMN'!AI78=0,"",AI$72*'salario real - UMN'!AI78/'salario real - UMN'!AI$72)</f>
        <v>1476.9495291247824</v>
      </c>
      <c r="AJ78" s="345">
        <f>IF('salario real - UMN'!AJ78=0,"",AJ$72*'salario real - UMN'!AJ78/'salario real - UMN'!AJ$72)</f>
        <v>1519.2964212731815</v>
      </c>
    </row>
    <row r="79" spans="1:36" ht="13.6" x14ac:dyDescent="0.25">
      <c r="A79" s="344">
        <f>A78+1</f>
        <v>2012</v>
      </c>
      <c r="B79" s="345">
        <f>IF('salario real - UMN'!B79=0,"",B$72*'salario real - UMN'!B79/'salario real - UMN'!B$72)</f>
        <v>3426.8475925706621</v>
      </c>
      <c r="C79" s="345">
        <f>IF('salario real - UMN'!C79=0,"",C$72*'salario real - UMN'!C79/'salario real - UMN'!C$72)</f>
        <v>1478.3322400980053</v>
      </c>
      <c r="D79" s="345">
        <f>IF('salario real - UMN'!D79=0,"",D$72*'salario real - UMN'!D79/'salario real - UMN'!D$72)</f>
        <v>3632.8979470473269</v>
      </c>
      <c r="E79" s="345">
        <f>IF('salario real - UMN'!E79=0,"",E$72*'salario real - UMN'!E79/'salario real - UMN'!E$72)</f>
        <v>4115.5287390796257</v>
      </c>
      <c r="F79" s="345">
        <f>IF('salario real - UMN'!F79=0,"",F$72*'salario real - UMN'!F79/'salario real - UMN'!F$72)</f>
        <v>1385.5916870860242</v>
      </c>
      <c r="G79" s="345">
        <f>IF('salario real - UMN'!G79=0,"",G$72*'salario real - UMN'!G79/'salario real - UMN'!G$72)</f>
        <v>3519.2211473744828</v>
      </c>
      <c r="H79" s="345">
        <f>IF('salario real - UMN'!H79=0,"",H$72*'salario real - UMN'!H79/'salario real - UMN'!H$72)</f>
        <v>1621.2244151886641</v>
      </c>
      <c r="I79" s="345">
        <f>IF('salario real - UMN'!I79=0,"",I$72*'salario real - UMN'!I79/'salario real - UMN'!I$72)</f>
        <v>1083.7053057723201</v>
      </c>
      <c r="J79" s="345">
        <f>IF('salario real - UMN'!J79=0,"",J$72*'salario real - UMN'!J79/'salario real - UMN'!J$72)</f>
        <v>1301.6225248291207</v>
      </c>
      <c r="K79" s="345">
        <f>IF('salario real - UMN'!K79=0,"",K$72*'salario real - UMN'!K79/'salario real - UMN'!K$72)</f>
        <v>2934.6339008053196</v>
      </c>
      <c r="L79" s="345">
        <f>IF('salario real - UMN'!L79=0,"",L$72*'salario real - UMN'!L79/'salario real - UMN'!L$72)</f>
        <v>2961.9693733308391</v>
      </c>
      <c r="M79" s="345">
        <f>IF('salario real - UMN'!M79=0,"",M$72*'salario real - UMN'!M79/'salario real - UMN'!M$72)</f>
        <v>3114.5229249935423</v>
      </c>
      <c r="N79" s="345">
        <f>IF('salario real - UMN'!N79=0,"",N$72*'salario real - UMN'!N79/'salario real - UMN'!N$72)</f>
        <v>4576.1457726783892</v>
      </c>
      <c r="O79" s="345">
        <f>IF('salario real - UMN'!O79=0,"",O$72*'salario real - UMN'!O79/'salario real - UMN'!O$72)</f>
        <v>118.18515867137593</v>
      </c>
      <c r="P79" s="345">
        <f>IF('salario real - UMN'!P79=0,"",P$72*'salario real - UMN'!P79/'salario real - UMN'!P$72)</f>
        <v>3261.7245703810631</v>
      </c>
      <c r="Q79" s="345">
        <f>IF('salario real - UMN'!Q79=0,"",Q$72*'salario real - UMN'!Q79/'salario real - UMN'!Q$72)</f>
        <v>4001.3845738566088</v>
      </c>
      <c r="R79" s="345">
        <f>IF('salario real - UMN'!R79=0,"",R$72*'salario real - UMN'!R79/'salario real - UMN'!R$72)</f>
        <v>2722.7485969154586</v>
      </c>
      <c r="S79" s="345">
        <f>IF('salario real - UMN'!S79=0,"",S$72*'salario real - UMN'!S79/'salario real - UMN'!S$72)</f>
        <v>3912.6293491318042</v>
      </c>
      <c r="T79" s="345">
        <f>IF('salario real - UMN'!T79=0,"",T$72*'salario real - UMN'!T79/'salario real - UMN'!T$72)</f>
        <v>1855.1752272948531</v>
      </c>
      <c r="U79" s="345">
        <f>IF('salario real - UMN'!U79=0,"",U$72*'salario real - UMN'!U79/'salario real - UMN'!U$72)</f>
        <v>3160.6169815913977</v>
      </c>
      <c r="V79" s="345">
        <f>IF('salario real - UMN'!V79=0,"",V$72*'salario real - UMN'!V79/'salario real - UMN'!V$72)</f>
        <v>3099.3269995724836</v>
      </c>
      <c r="W79" s="345">
        <f>IF('salario real - UMN'!W79=0,"",W$72*'salario real - UMN'!W79/'salario real - UMN'!W$72)</f>
        <v>3003.4151704408264</v>
      </c>
      <c r="X79" s="345">
        <f>IF('salario real - UMN'!X79=0,"",X$72*'salario real - UMN'!X79/'salario real - UMN'!X$72)</f>
        <v>1204.5125859804821</v>
      </c>
      <c r="Y79" s="345">
        <f>IF('salario real - UMN'!Y79=0,"",Y$72*'salario real - UMN'!Y79/'salario real - UMN'!Y$72)</f>
        <v>4215.830820234296</v>
      </c>
      <c r="Z79" s="345">
        <f>IF('salario real - UMN'!Z79=0,"",Z$73*'salario real - UMN'!Z79/'salario real - UMN'!Z$73)</f>
        <v>2503.0955680520237</v>
      </c>
      <c r="AA79" s="345">
        <f>IF('salario real - UMN'!AA79=0,"",AA$72*'salario real - UMN'!AA79/'salario real - UMN'!AA$72)</f>
        <v>1838.4605081060167</v>
      </c>
      <c r="AB79" s="345">
        <f>IF('salario real - UMN'!AB79=0,"",AB$72*'salario real - UMN'!AB79/'salario real - UMN'!AB$72)</f>
        <v>2127.6800509572408</v>
      </c>
      <c r="AC79" s="345">
        <f>IF('salario real - UMN'!AC79=0,"",AC$72*'salario real - UMN'!AC79/'salario real - UMN'!AC$72)</f>
        <v>3652.5041488636939</v>
      </c>
      <c r="AD79" s="345">
        <f>IF('salario real - UMN'!AD79=0,"",AD$72*'salario real - UMN'!AD79/'salario real - UMN'!AD$72)</f>
        <v>2161.8894166821451</v>
      </c>
      <c r="AE79" s="345">
        <f>IF('salario real - UMN'!AE79=0,"",AE$72*'salario real - UMN'!AE79/'salario real - UMN'!AE$72)</f>
        <v>1919.4342279100019</v>
      </c>
      <c r="AF79" s="345">
        <f>IF('salario real - UMN'!AF79=0,"",AF$72*'salario real - UMN'!AF79/'salario real - UMN'!AF$72)</f>
        <v>1854.8868408927365</v>
      </c>
      <c r="AG79" s="345" t="str">
        <f>IF('salario real - UMN'!AG79=0,"",AG$72*'salario real - UMN'!AG79/'salario real - UMN'!AG$72)</f>
        <v/>
      </c>
      <c r="AH79" s="345">
        <f>IF('salario real - UMN'!AH79=0,"",AH$72*'salario real - UMN'!AH79/'salario real - UMN'!AH$72)</f>
        <v>3461.5447202963651</v>
      </c>
      <c r="AI79" s="345">
        <f>IF('salario real - UMN'!AI79=0,"",AI$72*'salario real - UMN'!AI79/'salario real - UMN'!AI$72)</f>
        <v>1524.7946394048918</v>
      </c>
      <c r="AJ79" s="345">
        <f>IF('salario real - UMN'!AJ79=0,"",AJ$72*'salario real - UMN'!AJ79/'salario real - UMN'!AJ$72)</f>
        <v>1634.6333357087308</v>
      </c>
    </row>
    <row r="80" spans="1:36" ht="13.6" x14ac:dyDescent="0.25">
      <c r="A80" s="344">
        <f>A79+1</f>
        <v>2013</v>
      </c>
      <c r="B80" s="345">
        <f>IF('salario real - UMN'!B80=0,"",B$72*'salario real - UMN'!B80/'salario real - UMN'!B$72)</f>
        <v>3424.5906057815764</v>
      </c>
      <c r="C80" s="345">
        <f>IF('salario real - UMN'!C80=0,"",C$72*'salario real - UMN'!C80/'salario real - UMN'!C$72)</f>
        <v>1519.3091418555443</v>
      </c>
      <c r="D80" s="345">
        <f>IF('salario real - UMN'!D80=0,"",D$72*'salario real - UMN'!D80/'salario real - UMN'!D$72)</f>
        <v>3626.0532759998619</v>
      </c>
      <c r="E80" s="345">
        <f>IF('salario real - UMN'!E80=0,"",E$72*'salario real - UMN'!E80/'salario real - UMN'!E$72)</f>
        <v>4178.6211143977343</v>
      </c>
      <c r="F80" s="345">
        <f>IF('salario real - UMN'!F80=0,"",F$72*'salario real - UMN'!F80/'salario real - UMN'!F$72)</f>
        <v>1443.7199141236763</v>
      </c>
      <c r="G80" s="345">
        <f>IF('salario real - UMN'!G80=0,"",G$72*'salario real - UMN'!G80/'salario real - UMN'!G$72)</f>
        <v>3574.8510180900448</v>
      </c>
      <c r="H80" s="345">
        <f>IF('salario real - UMN'!H80=0,"",H$72*'salario real - UMN'!H80/'salario real - UMN'!H$72)</f>
        <v>1698.245190800963</v>
      </c>
      <c r="I80" s="345">
        <f>IF('salario real - UMN'!I80=0,"",I$72*'salario real - UMN'!I80/'salario real - UMN'!I$72)</f>
        <v>1176.159326081068</v>
      </c>
      <c r="J80" s="345">
        <f>IF('salario real - UMN'!J80=0,"",J$72*'salario real - UMN'!J80/'salario real - UMN'!J$72)</f>
        <v>1333.1091121630548</v>
      </c>
      <c r="K80" s="345">
        <f>IF('salario real - UMN'!K80=0,"",K$72*'salario real - UMN'!K80/'salario real - UMN'!K$72)</f>
        <v>2982.5563417269364</v>
      </c>
      <c r="L80" s="345">
        <f>IF('salario real - UMN'!L80=0,"",L$72*'salario real - UMN'!L80/'salario real - UMN'!L$72)</f>
        <v>2988.9153973924149</v>
      </c>
      <c r="M80" s="345">
        <f>IF('salario real - UMN'!M80=0,"",M$72*'salario real - UMN'!M80/'salario real - UMN'!M$72)</f>
        <v>3089.4099572481041</v>
      </c>
      <c r="N80" s="345">
        <f>IF('salario real - UMN'!N80=0,"",N$72*'salario real - UMN'!N80/'salario real - UMN'!N$72)</f>
        <v>4596.1335079234987</v>
      </c>
      <c r="O80" s="345">
        <f>IF('salario real - UMN'!O80=0,"",O$72*'salario real - UMN'!O80/'salario real - UMN'!O$72)</f>
        <v>121.75675574525121</v>
      </c>
      <c r="P80" s="345">
        <f>IF('salario real - UMN'!P80=0,"",P$72*'salario real - UMN'!P80/'salario real - UMN'!P$72)</f>
        <v>3270.645294445716</v>
      </c>
      <c r="Q80" s="345">
        <f>IF('salario real - UMN'!Q80=0,"",Q$72*'salario real - UMN'!Q80/'salario real - UMN'!Q$72)</f>
        <v>4024.6865001991023</v>
      </c>
      <c r="R80" s="345">
        <f>IF('salario real - UMN'!R80=0,"",R$72*'salario real - UMN'!R80/'salario real - UMN'!R$72)</f>
        <v>2625.9872223572625</v>
      </c>
      <c r="S80" s="345">
        <f>IF('salario real - UMN'!S80=0,"",S$72*'salario real - UMN'!S80/'salario real - UMN'!S$72)</f>
        <v>3886.6352875826456</v>
      </c>
      <c r="T80" s="345">
        <f>IF('salario real - UMN'!T80=0,"",T$72*'salario real - UMN'!T80/'salario real - UMN'!T$72)</f>
        <v>1837.4494150909318</v>
      </c>
      <c r="U80" s="345">
        <f>IF('salario real - UMN'!U80=0,"",U$72*'salario real - UMN'!U80/'salario real - UMN'!U$72)</f>
        <v>3127.7869988599982</v>
      </c>
      <c r="V80" s="345">
        <f>IF('salario real - UMN'!V80=0,"",V$72*'salario real - UMN'!V80/'salario real - UMN'!V$72)</f>
        <v>3081.0306630947694</v>
      </c>
      <c r="W80" s="345">
        <f>IF('salario real - UMN'!W80=0,"",W$72*'salario real - UMN'!W80/'salario real - UMN'!W$72)</f>
        <v>2983.9658237437129</v>
      </c>
      <c r="X80" s="345">
        <f>IF('salario real - UMN'!X80=0,"",X$72*'salario real - UMN'!X80/'salario real - UMN'!X$72)</f>
        <v>1206.4271067788522</v>
      </c>
      <c r="Y80" s="345">
        <f>IF('salario real - UMN'!Y80=0,"",Y$72*'salario real - UMN'!Y80/'salario real - UMN'!Y$72)</f>
        <v>4343.7350317543314</v>
      </c>
      <c r="Z80" s="345">
        <f>IF('salario real - UMN'!Z80=0,"",Z$73*'salario real - UMN'!Z80/'salario real - UMN'!Z$73)</f>
        <v>2483.8961766862271</v>
      </c>
      <c r="AA80" s="345">
        <f>IF('salario real - UMN'!AA80=0,"",AA$72*'salario real - UMN'!AA80/'salario real - UMN'!AA$72)</f>
        <v>1847.3759548268586</v>
      </c>
      <c r="AB80" s="345">
        <f>IF('salario real - UMN'!AB80=0,"",AB$72*'salario real - UMN'!AB80/'salario real - UMN'!AB$72)</f>
        <v>2200.2087547430306</v>
      </c>
      <c r="AC80" s="345">
        <f>IF('salario real - UMN'!AC80=0,"",AC$72*'salario real - UMN'!AC80/'salario real - UMN'!AC$72)</f>
        <v>3685.5717797050729</v>
      </c>
      <c r="AD80" s="345">
        <f>IF('salario real - UMN'!AD80=0,"",AD$72*'salario real - UMN'!AD80/'salario real - UMN'!AD$72)</f>
        <v>2111.5311302517521</v>
      </c>
      <c r="AE80" s="345">
        <f>IF('salario real - UMN'!AE80=0,"",AE$72*'salario real - UMN'!AE80/'salario real - UMN'!AE$72)</f>
        <v>1985.7475458105307</v>
      </c>
      <c r="AF80" s="345">
        <f>IF('salario real - UMN'!AF80=0,"",AF$72*'salario real - UMN'!AF80/'salario real - UMN'!AF$72)</f>
        <v>1955.9201160010073</v>
      </c>
      <c r="AG80" s="345" t="str">
        <f>IF('salario real - UMN'!AG80=0,"",AG$72*'salario real - UMN'!AG80/'salario real - UMN'!AG$72)</f>
        <v/>
      </c>
      <c r="AH80" s="345">
        <f>IF('salario real - UMN'!AH80=0,"",AH$72*'salario real - UMN'!AH80/'salario real - UMN'!AH$72)</f>
        <v>3538.548128347521</v>
      </c>
      <c r="AI80" s="345">
        <f>IF('salario real - UMN'!AI80=0,"",AI$72*'salario real - UMN'!AI80/'salario real - UMN'!AI$72)</f>
        <v>1564.3618601591506</v>
      </c>
      <c r="AJ80" s="345">
        <f>IF('salario real - UMN'!AJ80=0,"",AJ$72*'salario real - UMN'!AJ80/'salario real - UMN'!AJ$72)</f>
        <v>1777.7413049163433</v>
      </c>
    </row>
    <row r="81" spans="1:36" ht="13.6" x14ac:dyDescent="0.25">
      <c r="A81" s="344">
        <f>A80+1</f>
        <v>2014</v>
      </c>
      <c r="B81" s="345">
        <f>IF('salario real - UMN'!B81=0,"",B$72*'salario real - UMN'!B81/'salario real - UMN'!B$72)</f>
        <v>3490.4318037455937</v>
      </c>
      <c r="C81" s="345">
        <f>IF('salario real - UMN'!C81=0,"",C$72*'salario real - UMN'!C81/'salario real - UMN'!C$72)</f>
        <v>1461.1435984477469</v>
      </c>
      <c r="D81" s="345">
        <f>IF('salario real - UMN'!D81=0,"",D$72*'salario real - UMN'!D81/'salario real - UMN'!D$72)</f>
        <v>3618.3908097661715</v>
      </c>
      <c r="E81" s="345">
        <f>IF('salario real - UMN'!E81=0,"",E$72*'salario real - UMN'!E81/'salario real - UMN'!E$72)</f>
        <v>4181.4883635693122</v>
      </c>
      <c r="F81" s="345">
        <f>IF('salario real - UMN'!F81=0,"",F$72*'salario real - UMN'!F81/'salario real - UMN'!F$72)</f>
        <v>1458.2108110431716</v>
      </c>
      <c r="G81" s="345">
        <f>IF('salario real - UMN'!G81=0,"",G$72*'salario real - UMN'!G81/'salario real - UMN'!G$72)</f>
        <v>3618.3755921664056</v>
      </c>
      <c r="H81" s="345">
        <f>IF('salario real - UMN'!H81=0,"",H$72*'salario real - UMN'!H81/'salario real - UMN'!H$72)</f>
        <v>1732.1062249338665</v>
      </c>
      <c r="I81" s="345">
        <f>IF('salario real - UMN'!I81=0,"",I$72*'salario real - UMN'!I81/'salario real - UMN'!I$72)</f>
        <v>1247.1992624675954</v>
      </c>
      <c r="J81" s="345">
        <f>IF('salario real - UMN'!J81=0,"",J$72*'salario real - UMN'!J81/'salario real - UMN'!J$72)</f>
        <v>1347.660738207933</v>
      </c>
      <c r="K81" s="345">
        <f>IF('salario real - UMN'!K81=0,"",K$72*'salario real - UMN'!K81/'salario real - UMN'!K$72)</f>
        <v>3014.3814334843933</v>
      </c>
      <c r="L81" s="345">
        <f>IF('salario real - UMN'!L81=0,"",L$72*'salario real - UMN'!L81/'salario real - UMN'!L$72)</f>
        <v>3013.9995246133531</v>
      </c>
      <c r="M81" s="345">
        <f>IF('salario real - UMN'!M81=0,"",M$72*'salario real - UMN'!M81/'salario real - UMN'!M$72)</f>
        <v>3086.1088851064396</v>
      </c>
      <c r="N81" s="345">
        <f>IF('salario real - UMN'!N81=0,"",N$72*'salario real - UMN'!N81/'salario real - UMN'!N$72)</f>
        <v>4650.5609305511243</v>
      </c>
      <c r="O81" s="345">
        <f>IF('salario real - UMN'!O81=0,"",O$72*'salario real - UMN'!O81/'salario real - UMN'!O$72)</f>
        <v>130.25080646025808</v>
      </c>
      <c r="P81" s="345">
        <f>IF('salario real - UMN'!P81=0,"",P$72*'salario real - UMN'!P81/'salario real - UMN'!P$72)</f>
        <v>3278.4303821209028</v>
      </c>
      <c r="Q81" s="345">
        <f>IF('salario real - UMN'!Q81=0,"",Q$72*'salario real - UMN'!Q81/'salario real - UMN'!Q$72)</f>
        <v>3990.6890637991705</v>
      </c>
      <c r="R81" s="345">
        <f>IF('salario real - UMN'!R81=0,"",R$72*'salario real - UMN'!R81/'salario real - UMN'!R$72)</f>
        <v>2579.6219063784797</v>
      </c>
      <c r="S81" s="345">
        <f>IF('salario real - UMN'!S81=0,"",S$72*'salario real - UMN'!S81/'salario real - UMN'!S$72)</f>
        <v>3940.0787812153885</v>
      </c>
      <c r="T81" s="345">
        <f>IF('salario real - UMN'!T81=0,"",T$72*'salario real - UMN'!T81/'salario real - UMN'!T$72)</f>
        <v>1844.1900358241023</v>
      </c>
      <c r="U81" s="345">
        <f>IF('salario real - UMN'!U81=0,"",U$72*'salario real - UMN'!U81/'salario real - UMN'!U$72)</f>
        <v>3139.6649638791055</v>
      </c>
      <c r="V81" s="345">
        <f>IF('salario real - UMN'!V81=0,"",V$72*'salario real - UMN'!V81/'salario real - UMN'!V$72)</f>
        <v>3064.4469522677982</v>
      </c>
      <c r="W81" s="345">
        <f>IF('salario real - UMN'!W81=0,"",W$72*'salario real - UMN'!W81/'salario real - UMN'!W$72)</f>
        <v>2930.138013048801</v>
      </c>
      <c r="X81" s="345">
        <f>IF('salario real - UMN'!X81=0,"",X$72*'salario real - UMN'!X81/'salario real - UMN'!X$72)</f>
        <v>1204.5602726248915</v>
      </c>
      <c r="Y81" s="345">
        <f>IF('salario real - UMN'!Y81=0,"",Y$72*'salario real - UMN'!Y81/'salario real - UMN'!Y$72)</f>
        <v>4407.1502730041611</v>
      </c>
      <c r="Z81" s="345">
        <f>IF('salario real - UMN'!Z81=0,"",Z$73*'salario real - UMN'!Z81/'salario real - UMN'!Z$73)</f>
        <v>2499.1354935652121</v>
      </c>
      <c r="AA81" s="345">
        <f>IF('salario real - UMN'!AA81=0,"",AA$72*'salario real - UMN'!AA81/'salario real - UMN'!AA$72)</f>
        <v>1881.848591469693</v>
      </c>
      <c r="AB81" s="345">
        <f>IF('salario real - UMN'!AB81=0,"",AB$72*'salario real - UMN'!AB81/'salario real - UMN'!AB$72)</f>
        <v>2116.0163767505301</v>
      </c>
      <c r="AC81" s="345">
        <f>IF('salario real - UMN'!AC81=0,"",AC$72*'salario real - UMN'!AC81/'salario real - UMN'!AC$72)</f>
        <v>3668.3423086604421</v>
      </c>
      <c r="AD81" s="345">
        <f>IF('salario real - UMN'!AD81=0,"",AD$72*'salario real - UMN'!AD81/'salario real - UMN'!AD$72)</f>
        <v>2165.7303240398887</v>
      </c>
      <c r="AE81" s="345">
        <f>IF('salario real - UMN'!AE81=0,"",AE$72*'salario real - UMN'!AE81/'salario real - UMN'!AE$72)</f>
        <v>2115.7465386199337</v>
      </c>
      <c r="AF81" s="345">
        <f>IF('salario real - UMN'!AF81=0,"",AF$72*'salario real - UMN'!AF81/'salario real - UMN'!AF$72)</f>
        <v>2001.4934239058728</v>
      </c>
      <c r="AG81" s="345" t="str">
        <f>IF('salario real - UMN'!AG81=0,"",AG$72*'salario real - UMN'!AG81/'salario real - UMN'!AG$72)</f>
        <v/>
      </c>
      <c r="AH81" s="345">
        <f>IF('salario real - UMN'!AH81=0,"",AH$72*'salario real - UMN'!AH81/'salario real - UMN'!AH$72)</f>
        <v>3621.2523613139456</v>
      </c>
      <c r="AI81" s="345">
        <f>IF('salario real - UMN'!AI81=0,"",AI$72*'salario real - UMN'!AI81/'salario real - UMN'!AI$72)</f>
        <v>1600.0618717147051</v>
      </c>
      <c r="AJ81" s="345">
        <f>IF('salario real - UMN'!AJ81=0,"",AJ$72*'salario real - UMN'!AJ81/'salario real - UMN'!AJ$72)</f>
        <v>1878.4026669431016</v>
      </c>
    </row>
    <row r="82" spans="1:36" ht="13.6" x14ac:dyDescent="0.25">
      <c r="A82" s="344">
        <v>2015</v>
      </c>
      <c r="B82" s="345">
        <f>IF('salario real - UMN'!B82=0,"",B$72*'salario real - UMN'!B82/'salario real - UMN'!B$72)</f>
        <v>3573.8550625305515</v>
      </c>
      <c r="C82" s="345">
        <f>IF('salario real - UMN'!C82=0,"",C$72*'salario real - UMN'!C82/'salario real - UMN'!C$72)</f>
        <v>1554.429833467542</v>
      </c>
      <c r="D82" s="345">
        <f>IF('salario real - UMN'!D82=0,"",D$72*'salario real - UMN'!D82/'salario real - UMN'!D$72)</f>
        <v>3612.0312238183997</v>
      </c>
      <c r="E82" s="345">
        <f>IF('salario real - UMN'!E82=0,"",E$72*'salario real - UMN'!E82/'salario real - UMN'!E$72)</f>
        <v>4218.1555027218401</v>
      </c>
      <c r="F82" s="345">
        <f>IF('salario real - UMN'!F82=0,"",F$72*'salario real - UMN'!F82/'salario real - UMN'!F$72)</f>
        <v>1451.0661693291293</v>
      </c>
      <c r="G82" s="345">
        <f>IF('salario real - UMN'!G82=0,"",G$72*'salario real - UMN'!G82/'salario real - UMN'!G$72)</f>
        <v>3644.9335276598549</v>
      </c>
      <c r="H82" s="345">
        <f>IF('salario real - UMN'!H82=0,"",H$72*'salario real - UMN'!H82/'salario real - UMN'!H$72)</f>
        <v>1747.9977036293635</v>
      </c>
      <c r="I82" s="345">
        <f>IF('salario real - UMN'!I82=0,"",I$72*'salario real - UMN'!I82/'salario real - UMN'!I$72)</f>
        <v>1327.254060050396</v>
      </c>
      <c r="J82" s="345">
        <f>IF('salario real - UMN'!J82=0,"",J$72*'salario real - UMN'!J82/'salario real - UMN'!J$72)</f>
        <v>1357.1121116431675</v>
      </c>
      <c r="K82" s="345">
        <f>IF('salario real - UMN'!K82=0,"",K$72*'salario real - UMN'!K82/'salario real - UMN'!K$72)</f>
        <v>3124.39690563676</v>
      </c>
      <c r="L82" s="345">
        <f>IF('salario real - UMN'!L82=0,"",L$72*'salario real - UMN'!L82/'salario real - UMN'!L$72)</f>
        <v>3050.2024760031909</v>
      </c>
      <c r="M82" s="345">
        <f>IF('salario real - UMN'!M82=0,"",M$72*'salario real - UMN'!M82/'salario real - UMN'!M$72)</f>
        <v>3121.7205088014789</v>
      </c>
      <c r="N82" s="345">
        <f>IF('salario real - UMN'!N82=0,"",N$72*'salario real - UMN'!N82/'salario real - UMN'!N$72)</f>
        <v>4787.7369927735044</v>
      </c>
      <c r="O82" s="345">
        <f>IF('salario real - UMN'!O82=0,"",O$72*'salario real - UMN'!O82/'salario real - UMN'!O$72)</f>
        <v>136.37552348983522</v>
      </c>
      <c r="P82" s="345">
        <f>IF('salario real - UMN'!P82=0,"",P$72*'salario real - UMN'!P82/'salario real - UMN'!P$72)</f>
        <v>3345.2519965570359</v>
      </c>
      <c r="Q82" s="345">
        <f>IF('salario real - UMN'!Q82=0,"",Q$72*'salario real - UMN'!Q82/'salario real - UMN'!Q$72)</f>
        <v>4033.0113264094739</v>
      </c>
      <c r="R82" s="345">
        <f>IF('salario real - UMN'!R82=0,"",R$72*'salario real - UMN'!R82/'salario real - UMN'!R$72)</f>
        <v>2493.2674972694799</v>
      </c>
      <c r="S82" s="345">
        <f>IF('salario real - UMN'!S82=0,"",S$72*'salario real - UMN'!S82/'salario real - UMN'!S$72)</f>
        <v>3913.562075492483</v>
      </c>
      <c r="T82" s="345">
        <f>IF('salario real - UMN'!T82=0,"",T$72*'salario real - UMN'!T82/'salario real - UMN'!T$72)</f>
        <v>1867.8228052940133</v>
      </c>
      <c r="U82" s="345">
        <f>IF('salario real - UMN'!U82=0,"",U$72*'salario real - UMN'!U82/'salario real - UMN'!U$72)</f>
        <v>3226.6059334722968</v>
      </c>
      <c r="V82" s="345">
        <f>IF('salario real - UMN'!V82=0,"",V$72*'salario real - UMN'!V82/'salario real - UMN'!V$72)</f>
        <v>3088.7368560064147</v>
      </c>
      <c r="W82" s="345">
        <f>IF('salario real - UMN'!W82=0,"",W$72*'salario real - UMN'!W82/'salario real - UMN'!W$72)</f>
        <v>2921.7619140945994</v>
      </c>
      <c r="X82" s="345">
        <f>IF('salario real - UMN'!X82=0,"",X$72*'salario real - UMN'!X82/'salario real - UMN'!X$72)</f>
        <v>1210.3361820447578</v>
      </c>
      <c r="Y82" s="345">
        <f>IF('salario real - UMN'!Y82=0,"",Y$72*'salario real - UMN'!Y82/'salario real - UMN'!Y$72)</f>
        <v>4410.2957656403523</v>
      </c>
      <c r="Z82" s="345">
        <f>IF('salario real - UMN'!Z82=0,"",Z$73*'salario real - UMN'!Z82/'salario real - UMN'!Z$73)</f>
        <v>2555.2713771415984</v>
      </c>
      <c r="AA82" s="345">
        <f>IF('salario real - UMN'!AA82=0,"",AA$72*'salario real - UMN'!AA82/'salario real - UMN'!AA$72)</f>
        <v>1931.8693440087679</v>
      </c>
      <c r="AB82" s="345">
        <f>IF('salario real - UMN'!AB82=0,"",AB$72*'salario real - UMN'!AB82/'salario real - UMN'!AB$72)</f>
        <v>2104.6097168908618</v>
      </c>
      <c r="AC82" s="345">
        <f>IF('salario real - UMN'!AC82=0,"",AC$72*'salario real - UMN'!AC82/'salario real - UMN'!AC$72)</f>
        <v>3676.5281738945132</v>
      </c>
      <c r="AD82" s="345">
        <f>IF('salario real - UMN'!AD82=0,"",AD$72*'salario real - UMN'!AD82/'salario real - UMN'!AD$72)</f>
        <v>2218.8686018923672</v>
      </c>
      <c r="AE82" s="345">
        <f>IF('salario real - UMN'!AE82=0,"",AE$72*'salario real - UMN'!AE82/'salario real - UMN'!AE$72)</f>
        <v>2143.5403855360141</v>
      </c>
      <c r="AF82" s="345">
        <f>IF('salario real - UMN'!AF82=0,"",AF$72*'salario real - UMN'!AF82/'salario real - UMN'!AF$72)</f>
        <v>1819.4826999562147</v>
      </c>
      <c r="AG82" s="345" t="str">
        <f>IF('salario real - UMN'!AG82=0,"",AG$72*'salario real - UMN'!AG82/'salario real - UMN'!AG$72)</f>
        <v/>
      </c>
      <c r="AH82" s="345">
        <f>IF('salario real - UMN'!AH82=0,"",AH$72*'salario real - UMN'!AH82/'salario real - UMN'!AH$72)</f>
        <v>3727.4872753691311</v>
      </c>
      <c r="AI82" s="345">
        <f>IF('salario real - UMN'!AI82=0,"",AI$72*'salario real - UMN'!AI82/'salario real - UMN'!AI$72)</f>
        <v>1649.3974219374311</v>
      </c>
      <c r="AJ82" s="345">
        <f>IF('salario real - UMN'!AJ82=0,"",AJ$72*'salario real - UMN'!AJ82/'salario real - UMN'!AJ$72)</f>
        <v>1984.4763322743079</v>
      </c>
    </row>
    <row r="83" spans="1:36" ht="13.6" x14ac:dyDescent="0.25">
      <c r="A83" s="344">
        <f>A82+1</f>
        <v>2016</v>
      </c>
      <c r="B83" s="345">
        <f>IF('salario real - UMN'!B83=0,"",B$72*'salario real - UMN'!B83/'salario real - UMN'!B$72)</f>
        <v>3587.2559497839311</v>
      </c>
      <c r="C83" s="345">
        <f>IF('salario real - UMN'!C83=0,"",C$72*'salario real - UMN'!C83/'salario real - UMN'!C$72)</f>
        <v>1555.0294552031862</v>
      </c>
      <c r="D83" s="345">
        <f>IF('salario real - UMN'!D83=0,"",D$72*'salario real - UMN'!D83/'salario real - UMN'!D$72)</f>
        <v>3589.0735575837189</v>
      </c>
      <c r="E83" s="345">
        <f>IF('salario real - UMN'!E83=0,"",E$72*'salario real - UMN'!E83/'salario real - UMN'!E$72)</f>
        <v>4160.108289363352</v>
      </c>
      <c r="F83" s="345">
        <f>IF('salario real - UMN'!F83=0,"",F$72*'salario real - UMN'!F83/'salario real - UMN'!F$72)</f>
        <v>1446.3136789337832</v>
      </c>
      <c r="G83" s="345">
        <f>IF('salario real - UMN'!G83=0,"",G$72*'salario real - UMN'!G83/'salario real - UMN'!G$72)</f>
        <v>3564.0857365592638</v>
      </c>
      <c r="H83" s="345">
        <f>IF('salario real - UMN'!H83=0,"",H$72*'salario real - UMN'!H83/'salario real - UMN'!H$72)</f>
        <v>1798.0502587423962</v>
      </c>
      <c r="I83" s="345">
        <f>IF('salario real - UMN'!I83=0,"",I$72*'salario real - UMN'!I83/'salario real - UMN'!I$72)</f>
        <v>1397.208458486703</v>
      </c>
      <c r="J83" s="345">
        <f>IF('salario real - UMN'!J83=0,"",J$72*'salario real - UMN'!J83/'salario real - UMN'!J$72)</f>
        <v>1333.7362335928508</v>
      </c>
      <c r="K83" s="345">
        <f>IF('salario real - UMN'!K83=0,"",K$72*'salario real - UMN'!K83/'salario real - UMN'!K$72)</f>
        <v>3198.6799060583139</v>
      </c>
      <c r="L83" s="345">
        <f>IF('salario real - UMN'!L83=0,"",L$72*'salario real - UMN'!L83/'salario real - UMN'!L$72)</f>
        <v>3044.6162465143066</v>
      </c>
      <c r="M83" s="345">
        <f>IF('salario real - UMN'!M83=0,"",M$72*'salario real - UMN'!M83/'salario real - UMN'!M$72)</f>
        <v>3101.3422862302</v>
      </c>
      <c r="N83" s="345">
        <f>IF('salario real - UMN'!N83=0,"",N$72*'salario real - UMN'!N83/'salario real - UMN'!N$72)</f>
        <v>4768.9451153782466</v>
      </c>
      <c r="O83" s="345">
        <f>IF('salario real - UMN'!O83=0,"",O$72*'salario real - UMN'!O83/'salario real - UMN'!O$72)</f>
        <v>143.45072704753753</v>
      </c>
      <c r="P83" s="345">
        <f>IF('salario real - UMN'!P83=0,"",P$72*'salario real - UMN'!P83/'salario real - UMN'!P$72)</f>
        <v>3365.0902651906858</v>
      </c>
      <c r="Q83" s="345">
        <f>IF('salario real - UMN'!Q83=0,"",Q$72*'salario real - UMN'!Q83/'salario real - UMN'!Q$72)</f>
        <v>4088.3981334820878</v>
      </c>
      <c r="R83" s="345">
        <f>IF('salario real - UMN'!R83=0,"",R$72*'salario real - UMN'!R83/'salario real - UMN'!R$72)</f>
        <v>2436.885564893938</v>
      </c>
      <c r="S83" s="345">
        <f>IF('salario real - UMN'!S83=0,"",S$72*'salario real - UMN'!S83/'salario real - UMN'!S$72)</f>
        <v>3971.1107487263489</v>
      </c>
      <c r="T83" s="345">
        <f>IF('salario real - UMN'!T83=0,"",T$72*'salario real - UMN'!T83/'salario real - UMN'!T$72)</f>
        <v>1908.1912422832404</v>
      </c>
      <c r="U83" s="345">
        <f>IF('salario real - UMN'!U83=0,"",U$72*'salario real - UMN'!U83/'salario real - UMN'!U$72)</f>
        <v>3298.564755135224</v>
      </c>
      <c r="V83" s="345">
        <f>IF('salario real - UMN'!V83=0,"",V$72*'salario real - UMN'!V83/'salario real - UMN'!V$72)</f>
        <v>3106.9841718772423</v>
      </c>
      <c r="W83" s="345">
        <f>IF('salario real - UMN'!W83=0,"",W$72*'salario real - UMN'!W83/'salario real - UMN'!W$72)</f>
        <v>2956.915174797969</v>
      </c>
      <c r="X83" s="345">
        <f>IF('salario real - UMN'!X83=0,"",X$72*'salario real - UMN'!X83/'salario real - UMN'!X$72)</f>
        <v>1209.6724873315525</v>
      </c>
      <c r="Y83" s="345">
        <f>IF('salario real - UMN'!Y83=0,"",Y$72*'salario real - UMN'!Y83/'salario real - UMN'!Y$72)</f>
        <v>4330.3360052189209</v>
      </c>
      <c r="Z83" s="345">
        <f>IF('salario real - UMN'!Z83=0,"",Z$73*'salario real - UMN'!Z83/'salario real - UMN'!Z$73)</f>
        <v>2649.5109028483635</v>
      </c>
      <c r="AA83" s="345">
        <f>IF('salario real - UMN'!AA83=0,"",AA$72*'salario real - UMN'!AA83/'salario real - UMN'!AA$72)</f>
        <v>2041.9241408383452</v>
      </c>
      <c r="AB83" s="345">
        <f>IF('salario real - UMN'!AB83=0,"",AB$72*'salario real - UMN'!AB83/'salario real - UMN'!AB$72)</f>
        <v>2123.1960046213985</v>
      </c>
      <c r="AC83" s="345">
        <f>IF('salario real - UMN'!AC83=0,"",AC$72*'salario real - UMN'!AC83/'salario real - UMN'!AC$72)</f>
        <v>3752.4453511291699</v>
      </c>
      <c r="AD83" s="345">
        <f>IF('salario real - UMN'!AD83=0,"",AD$72*'salario real - UMN'!AD83/'salario real - UMN'!AD$72)</f>
        <v>2284.2475876879685</v>
      </c>
      <c r="AE83" s="345">
        <f>IF('salario real - UMN'!AE83=0,"",AE$72*'salario real - UMN'!AE83/'salario real - UMN'!AE$72)</f>
        <v>2458.5653884182093</v>
      </c>
      <c r="AF83" s="345">
        <f>IF('salario real - UMN'!AF83=0,"",AF$72*'salario real - UMN'!AF83/'salario real - UMN'!AF$72)</f>
        <v>1767.6389111191463</v>
      </c>
      <c r="AG83" s="345" t="str">
        <f>IF('salario real - UMN'!AG83=0,"",AG$72*'salario real - UMN'!AG83/'salario real - UMN'!AG$72)</f>
        <v/>
      </c>
      <c r="AH83" s="345">
        <f>IF('salario real - UMN'!AH83=0,"",AH$72*'salario real - UMN'!AH83/'salario real - UMN'!AH$72)</f>
        <v>3805.0856191583671</v>
      </c>
      <c r="AI83" s="345">
        <f>IF('salario real - UMN'!AI83=0,"",AI$72*'salario real - UMN'!AI83/'salario real - UMN'!AI$72)</f>
        <v>1828.0349019921773</v>
      </c>
      <c r="AJ83" s="345">
        <f>IF('salario real - UMN'!AJ83=0,"",AJ$72*'salario real - UMN'!AJ83/'salario real - UMN'!AJ$72)</f>
        <v>2100.3652382744481</v>
      </c>
    </row>
    <row r="84" spans="1:36" ht="13.6" x14ac:dyDescent="0.25">
      <c r="A84" s="344">
        <f>A83+1</f>
        <v>2017</v>
      </c>
      <c r="B84" s="345">
        <f>IF('salario real - UMN'!B84=0,"",B$72*'salario real - UMN'!B84/'salario real - UMN'!B$72)</f>
        <v>3643.1776814941709</v>
      </c>
      <c r="C84" s="345">
        <f>IF('salario real - UMN'!C84=0,"",C$72*'salario real - UMN'!C84/'salario real - UMN'!C$72)</f>
        <v>1587.6065229109472</v>
      </c>
      <c r="D84" s="345">
        <f>IF('salario real - UMN'!D84=0,"",D$72*'salario real - UMN'!D84/'salario real - UMN'!D$72)</f>
        <v>3590.4933903376805</v>
      </c>
      <c r="E84" s="345">
        <f>IF('salario real - UMN'!E84=0,"",E$72*'salario real - UMN'!E84/'salario real - UMN'!E$72)</f>
        <v>4143.2320960032348</v>
      </c>
      <c r="F84" s="345">
        <f>IF('salario real - UMN'!F84=0,"",F$72*'salario real - UMN'!F84/'salario real - UMN'!F$72)</f>
        <v>1470.8630635877478</v>
      </c>
      <c r="G84" s="345">
        <f>IF('salario real - UMN'!G84=0,"",G$72*'salario real - UMN'!G84/'salario real - UMN'!G$72)</f>
        <v>3580.6218644191872</v>
      </c>
      <c r="H84" s="345">
        <f>IF('salario real - UMN'!H84=0,"",H$72*'salario real - UMN'!H84/'salario real - UMN'!H$72)</f>
        <v>1885.650972254756</v>
      </c>
      <c r="I84" s="345" t="str">
        <f>IF('salario real - UMN'!I84=0,"",I$72*'salario real - UMN'!I84/'salario real - UMN'!I$72)</f>
        <v/>
      </c>
      <c r="J84" s="345">
        <f>IF('salario real - UMN'!J84=0,"",J$72*'salario real - UMN'!J84/'salario real - UMN'!J$72)</f>
        <v>1360.315007869179</v>
      </c>
      <c r="K84" s="345">
        <f>IF('salario real - UMN'!K84=0,"",K$72*'salario real - UMN'!K84/'salario real - UMN'!K$72)</f>
        <v>3246.5559037463013</v>
      </c>
      <c r="L84" s="345">
        <f>IF('salario real - UMN'!L84=0,"",L$72*'salario real - UMN'!L84/'salario real - UMN'!L$72)</f>
        <v>3133.5518694759116</v>
      </c>
      <c r="M84" s="345">
        <f>IF('salario real - UMN'!M84=0,"",M$72*'salario real - UMN'!M84/'salario real - UMN'!M$72)</f>
        <v>3062.8495617304925</v>
      </c>
      <c r="N84" s="345">
        <f>IF('salario real - UMN'!N84=0,"",N$72*'salario real - UMN'!N84/'salario real - UMN'!N$72)</f>
        <v>4813.3948522277433</v>
      </c>
      <c r="O84" s="345">
        <f>IF('salario real - UMN'!O84=0,"",O$72*'salario real - UMN'!O84/'salario real - UMN'!O$72)</f>
        <v>149.08295721803421</v>
      </c>
      <c r="P84" s="345">
        <f>IF('salario real - UMN'!P84=0,"",P$72*'salario real - UMN'!P84/'salario real - UMN'!P$72)</f>
        <v>3298.8023922621715</v>
      </c>
      <c r="Q84" s="345">
        <f>IF('salario real - UMN'!Q84=0,"",Q$72*'salario real - UMN'!Q84/'salario real - UMN'!Q$72)</f>
        <v>4113.5685141244776</v>
      </c>
      <c r="R84" s="345">
        <f>IF('salario real - UMN'!R84=0,"",R$72*'salario real - UMN'!R84/'salario real - UMN'!R$72)</f>
        <v>2411.6473236514098</v>
      </c>
      <c r="S84" s="345">
        <f>IF('salario real - UMN'!S84=0,"",S$72*'salario real - UMN'!S84/'salario real - UMN'!S$72)</f>
        <v>3969.8815984854746</v>
      </c>
      <c r="T84" s="345">
        <f>IF('salario real - UMN'!T84=0,"",T$72*'salario real - UMN'!T84/'salario real - UMN'!T$72)</f>
        <v>1984.5191779816716</v>
      </c>
      <c r="U84" s="345">
        <f>IF('salario real - UMN'!U84=0,"",U$72*'salario real - UMN'!U84/'salario real - UMN'!U$72)</f>
        <v>3374.6639209003802</v>
      </c>
      <c r="V84" s="345">
        <f>IF('salario real - UMN'!V84=0,"",V$72*'salario real - UMN'!V84/'salario real - UMN'!V$72)</f>
        <v>3080.5670395093975</v>
      </c>
      <c r="W84" s="345">
        <f>IF('salario real - UMN'!W84=0,"",W$72*'salario real - UMN'!W84/'salario real - UMN'!W$72)</f>
        <v>2945.5994056697068</v>
      </c>
      <c r="X84" s="345">
        <f>IF('salario real - UMN'!X84=0,"",X$72*'salario real - UMN'!X84/'salario real - UMN'!X$72)</f>
        <v>1196.0298038982801</v>
      </c>
      <c r="Y84" s="345">
        <f>IF('salario real - UMN'!Y84=0,"",Y$72*'salario real - UMN'!Y84/'salario real - UMN'!Y$72)</f>
        <v>4360.176926033042</v>
      </c>
      <c r="Z84" s="345">
        <f>IF('salario real - UMN'!Z84=0,"",Z$73*'salario real - UMN'!Z84/'salario real - UMN'!Z$73)</f>
        <v>2671.2608557585459</v>
      </c>
      <c r="AA84" s="345">
        <f>IF('salario real - UMN'!AA84=0,"",AA$72*'salario real - UMN'!AA84/'salario real - UMN'!AA$72)</f>
        <v>2115.8770210691901</v>
      </c>
      <c r="AB84" s="345">
        <f>IF('salario real - UMN'!AB84=0,"",AB$72*'salario real - UMN'!AB84/'salario real - UMN'!AB$72)</f>
        <v>2128.9771259232807</v>
      </c>
      <c r="AC84" s="345">
        <f>IF('salario real - UMN'!AC84=0,"",AC$72*'salario real - UMN'!AC84/'salario real - UMN'!AC$72)</f>
        <v>3772.5616977128357</v>
      </c>
      <c r="AD84" s="345">
        <f>IF('salario real - UMN'!AD84=0,"",AD$72*'salario real - UMN'!AD84/'salario real - UMN'!AD$72)</f>
        <v>2376.2489622514263</v>
      </c>
      <c r="AE84" s="345">
        <f>IF('salario real - UMN'!AE84=0,"",AE$72*'salario real - UMN'!AE84/'salario real - UMN'!AE$72)</f>
        <v>2814.6548993177121</v>
      </c>
      <c r="AF84" s="345">
        <f>IF('salario real - UMN'!AF84=0,"",AF$72*'salario real - UMN'!AF84/'salario real - UMN'!AF$72)</f>
        <v>1801.9944713888251</v>
      </c>
      <c r="AG84" s="345" t="str">
        <f>IF('salario real - UMN'!AG84=0,"",AG$72*'salario real - UMN'!AG84/'salario real - UMN'!AG$72)</f>
        <v/>
      </c>
      <c r="AH84" s="345">
        <f>IF('salario real - UMN'!AH84=0,"",AH$72*'salario real - UMN'!AH84/'salario real - UMN'!AH$72)</f>
        <v>3823.9488753616429</v>
      </c>
      <c r="AI84" s="345">
        <f>IF('salario real - UMN'!AI84=0,"",AI$72*'salario real - UMN'!AI84/'salario real - UMN'!AI$72)</f>
        <v>1796.6744793297833</v>
      </c>
      <c r="AJ84" s="345">
        <f>IF('salario real - UMN'!AJ84=0,"",AJ$72*'salario real - UMN'!AJ84/'salario real - UMN'!AJ$72)</f>
        <v>2318.633535975001</v>
      </c>
    </row>
    <row r="85" spans="1:36" ht="13.6" x14ac:dyDescent="0.25">
      <c r="A85" s="344">
        <v>2018</v>
      </c>
      <c r="B85" s="345">
        <f>IF('salario real - UMN'!B85=0,"",B$72*'salario real - UMN'!B85/'salario real - UMN'!B$72)</f>
        <v>3709.8505765134196</v>
      </c>
      <c r="C85" s="345">
        <f>IF('salario real - UMN'!C85=0,"",C$72*'salario real - UMN'!C85/'salario real - UMN'!C$72)</f>
        <v>1357.3825311372968</v>
      </c>
      <c r="D85" s="345">
        <f>IF('salario real - UMN'!D85=0,"",D$72*'salario real - UMN'!D85/'salario real - UMN'!D$72)</f>
        <v>3573.5960952682726</v>
      </c>
      <c r="E85" s="345">
        <f>IF('salario real - UMN'!E85=0,"",E$72*'salario real - UMN'!E85/'salario real - UMN'!E$72)</f>
        <v>4075.0924204425223</v>
      </c>
      <c r="F85" s="345" t="str">
        <f>IF('salario real - UMN'!F85=0,"",F$72*'salario real - UMN'!F85/'salario real - UMN'!F$72)</f>
        <v/>
      </c>
      <c r="G85" s="345">
        <f>IF('salario real - UMN'!G85=0,"",G$72*'salario real - UMN'!G85/'salario real - UMN'!G$72)</f>
        <v>3616.5758719359587</v>
      </c>
      <c r="H85" s="345">
        <f>IF('salario real - UMN'!H85=0,"",H$72*'salario real - UMN'!H85/'salario real - UMN'!H$72)</f>
        <v>1953.9087303704264</v>
      </c>
      <c r="I85" s="345" t="str">
        <f>IF('salario real - UMN'!I85=0,"",I$72*'salario real - UMN'!I85/'salario real - UMN'!I$72)</f>
        <v/>
      </c>
      <c r="J85" s="345">
        <f>IF('salario real - UMN'!J85=0,"",J$72*'salario real - UMN'!J85/'salario real - UMN'!J$72)</f>
        <v>1417.744326137165</v>
      </c>
      <c r="K85" s="345" t="str">
        <f>IF('salario real - UMN'!K85=0,"",K$72*'salario real - UMN'!K85/'salario real - UMN'!K$72)</f>
        <v/>
      </c>
      <c r="L85" s="345">
        <f>IF('salario real - UMN'!L85=0,"",L$72*'salario real - UMN'!L85/'salario real - UMN'!L$72)</f>
        <v>3149.1534196292637</v>
      </c>
      <c r="M85" s="345">
        <f>IF('salario real - UMN'!M85=0,"",M$72*'salario real - UMN'!M85/'salario real - UMN'!M$72)</f>
        <v>3034.0882307917268</v>
      </c>
      <c r="N85" s="345">
        <f>IF('salario real - UMN'!N85=0,"",N$72*'salario real - UMN'!N85/'salario real - UMN'!N$72)</f>
        <v>4831.0477404013745</v>
      </c>
      <c r="O85" s="345">
        <f>IF('salario real - UMN'!O85=0,"",O$72*'salario real - UMN'!O85/'salario real - UMN'!O$72)</f>
        <v>159.18607653765929</v>
      </c>
      <c r="P85" s="345">
        <f>IF('salario real - UMN'!P85=0,"",P$72*'salario real - UMN'!P85/'salario real - UMN'!P$72)</f>
        <v>3302.8201796225585</v>
      </c>
      <c r="Q85" s="345">
        <f>IF('salario real - UMN'!Q85=0,"",Q$72*'salario real - UMN'!Q85/'salario real - UMN'!Q$72)</f>
        <v>4118.2668138697654</v>
      </c>
      <c r="R85" s="345">
        <f>IF('salario real - UMN'!R85=0,"",R$72*'salario real - UMN'!R85/'salario real - UMN'!R$72)</f>
        <v>2413.3887276175578</v>
      </c>
      <c r="S85" s="345">
        <f>IF('salario real - UMN'!S85=0,"",S$72*'salario real - UMN'!S85/'salario real - UMN'!S$72)</f>
        <v>3993.6749568572641</v>
      </c>
      <c r="T85" s="345">
        <f>IF('salario real - UMN'!T85=0,"",T$72*'salario real - UMN'!T85/'salario real - UMN'!T$72)</f>
        <v>2071.7482138970086</v>
      </c>
      <c r="U85" s="345">
        <f>IF('salario real - UMN'!U85=0,"",U$72*'salario real - UMN'!U85/'salario real - UMN'!U$72)</f>
        <v>3437.0653741030269</v>
      </c>
      <c r="V85" s="345">
        <f>IF('salario real - UMN'!V85=0,"",V$72*'salario real - UMN'!V85/'salario real - UMN'!V$72)</f>
        <v>3108.3851094742504</v>
      </c>
      <c r="W85" s="345">
        <f>IF('salario real - UMN'!W85=0,"",W$72*'salario real - UMN'!W85/'salario real - UMN'!W$72)</f>
        <v>2951.5934838482422</v>
      </c>
      <c r="X85" s="345">
        <f>IF('salario real - UMN'!X85=0,"",X$72*'salario real - UMN'!X85/'salario real - UMN'!X$72)</f>
        <v>1203.2647417449725</v>
      </c>
      <c r="Y85" s="345">
        <f>IF('salario real - UMN'!Y85=0,"",Y$72*'salario real - UMN'!Y85/'salario real - UMN'!Y$72)</f>
        <v>4386.2481402239127</v>
      </c>
      <c r="Z85" s="345">
        <f>IF('salario real - UMN'!Z85=0,"",Z$73*'salario real - UMN'!Z85/'salario real - UMN'!Z$73)</f>
        <v>2708.8287319595238</v>
      </c>
      <c r="AA85" s="345">
        <f>IF('salario real - UMN'!AA85=0,"",AA$72*'salario real - UMN'!AA85/'salario real - UMN'!AA$72)</f>
        <v>2245.7057088952843</v>
      </c>
      <c r="AB85" s="345">
        <f>IF('salario real - UMN'!AB85=0,"",AB$72*'salario real - UMN'!AB85/'salario real - UMN'!AB$72)</f>
        <v>2164.3422773847219</v>
      </c>
      <c r="AC85" s="345">
        <f>IF('salario real - UMN'!AC85=0,"",AC$72*'salario real - UMN'!AC85/'salario real - UMN'!AC$72)</f>
        <v>3791.6972443397963</v>
      </c>
      <c r="AD85" s="345">
        <f>IF('salario real - UMN'!AD85=0,"",AD$72*'salario real - UMN'!AD85/'salario real - UMN'!AD$72)</f>
        <v>2512.0819346552767</v>
      </c>
      <c r="AE85" s="345">
        <f>IF('salario real - UMN'!AE85=0,"",AE$72*'salario real - UMN'!AE85/'salario real - UMN'!AE$72)</f>
        <v>3264.0511434410701</v>
      </c>
      <c r="AF85" s="345">
        <f>IF('salario real - UMN'!AF85=0,"",AF$72*'salario real - UMN'!AF85/'salario real - UMN'!AF$72)</f>
        <v>1923.6995858824737</v>
      </c>
      <c r="AG85" s="345" t="str">
        <f>IF('salario real - UMN'!AG85=0,"",AG$72*'salario real - UMN'!AG85/'salario real - UMN'!AG$72)</f>
        <v/>
      </c>
      <c r="AH85" s="345">
        <f>IF('salario real - UMN'!AH85=0,"",AH$72*'salario real - UMN'!AH85/'salario real - UMN'!AH$72)</f>
        <v>3882.8591186550357</v>
      </c>
      <c r="AI85" s="345">
        <f>IF('salario real - UMN'!AI85=0,"",AI$72*'salario real - UMN'!AI85/'salario real - UMN'!AI$72)</f>
        <v>1787.8847563086608</v>
      </c>
      <c r="AJ85" s="345">
        <f>IF('salario real - UMN'!AJ85=0,"",AJ$72*'salario real - UMN'!AJ85/'salario real - UMN'!AJ$72)</f>
        <v>2539.4506273099678</v>
      </c>
    </row>
    <row r="86" spans="1:36" x14ac:dyDescent="0.25">
      <c r="A86" s="346"/>
      <c r="Z86" s="345" t="str">
        <f>IF('salario real - UMN'!Z86=0,"",Z$73*'salario real - UMN'!Z86/'salario real - UMN'!Z$73)</f>
        <v/>
      </c>
    </row>
    <row r="87" spans="1:36" x14ac:dyDescent="0.25">
      <c r="A87" s="346"/>
    </row>
    <row r="88" spans="1:36" x14ac:dyDescent="0.25">
      <c r="A88" s="346"/>
    </row>
    <row r="89" spans="1:36" x14ac:dyDescent="0.25">
      <c r="A89" s="346"/>
    </row>
    <row r="90" spans="1:36" x14ac:dyDescent="0.25">
      <c r="A90" s="346"/>
    </row>
    <row r="91" spans="1:36" x14ac:dyDescent="0.25">
      <c r="A91" s="346"/>
    </row>
    <row r="92" spans="1:36" x14ac:dyDescent="0.25">
      <c r="A92" s="346"/>
    </row>
    <row r="93" spans="1:36" x14ac:dyDescent="0.25">
      <c r="A93" s="346"/>
    </row>
    <row r="94" spans="1:36" x14ac:dyDescent="0.25">
      <c r="A94" s="346"/>
    </row>
    <row r="95" spans="1:36" x14ac:dyDescent="0.25">
      <c r="A95" s="346"/>
    </row>
    <row r="96" spans="1:36" x14ac:dyDescent="0.25">
      <c r="A96" s="346"/>
    </row>
    <row r="97" spans="1:1" x14ac:dyDescent="0.25">
      <c r="A97" s="346"/>
    </row>
    <row r="98" spans="1:1" x14ac:dyDescent="0.25">
      <c r="A98" s="346"/>
    </row>
    <row r="99" spans="1:1" x14ac:dyDescent="0.25">
      <c r="A99" s="346"/>
    </row>
    <row r="100" spans="1:1" x14ac:dyDescent="0.25">
      <c r="A100" s="346"/>
    </row>
    <row r="101" spans="1:1" x14ac:dyDescent="0.25">
      <c r="A101" s="346"/>
    </row>
    <row r="102" spans="1:1" x14ac:dyDescent="0.25">
      <c r="A102" s="346"/>
    </row>
    <row r="103" spans="1:1" x14ac:dyDescent="0.25">
      <c r="A103" s="346"/>
    </row>
    <row r="104" spans="1:1" x14ac:dyDescent="0.25">
      <c r="A104" s="346"/>
    </row>
    <row r="105" spans="1:1" x14ac:dyDescent="0.25">
      <c r="A105" s="346"/>
    </row>
    <row r="106" spans="1:1" x14ac:dyDescent="0.25">
      <c r="A106" s="346"/>
    </row>
    <row r="107" spans="1:1" x14ac:dyDescent="0.25">
      <c r="A107" s="346"/>
    </row>
    <row r="108" spans="1:1" x14ac:dyDescent="0.25">
      <c r="A108" s="346"/>
    </row>
    <row r="109" spans="1:1" x14ac:dyDescent="0.25">
      <c r="A109" s="346"/>
    </row>
    <row r="110" spans="1:1" x14ac:dyDescent="0.25">
      <c r="A110" s="346"/>
    </row>
    <row r="111" spans="1:1" x14ac:dyDescent="0.25">
      <c r="A111" s="346"/>
    </row>
    <row r="112" spans="1:1" x14ac:dyDescent="0.25">
      <c r="A112" s="346"/>
    </row>
    <row r="113" spans="1:1" x14ac:dyDescent="0.25">
      <c r="A113" s="346"/>
    </row>
    <row r="114" spans="1:1" x14ac:dyDescent="0.25">
      <c r="A114" s="346"/>
    </row>
    <row r="115" spans="1:1" x14ac:dyDescent="0.25">
      <c r="A115" s="346"/>
    </row>
    <row r="116" spans="1:1" x14ac:dyDescent="0.25">
      <c r="A116" s="346"/>
    </row>
    <row r="117" spans="1:1" x14ac:dyDescent="0.25">
      <c r="A117" s="346"/>
    </row>
    <row r="118" spans="1:1" x14ac:dyDescent="0.25">
      <c r="A118" s="346"/>
    </row>
    <row r="119" spans="1:1" x14ac:dyDescent="0.25">
      <c r="A119" s="346"/>
    </row>
    <row r="120" spans="1:1" x14ac:dyDescent="0.25">
      <c r="A120" s="346"/>
    </row>
    <row r="121" spans="1:1" x14ac:dyDescent="0.25">
      <c r="A121" s="346"/>
    </row>
    <row r="122" spans="1:1" x14ac:dyDescent="0.25">
      <c r="A122" s="346"/>
    </row>
    <row r="123" spans="1:1" x14ac:dyDescent="0.25">
      <c r="A123" s="346"/>
    </row>
    <row r="124" spans="1:1" x14ac:dyDescent="0.25">
      <c r="A124" s="346"/>
    </row>
    <row r="125" spans="1:1" x14ac:dyDescent="0.25">
      <c r="A125" s="346"/>
    </row>
    <row r="126" spans="1:1" x14ac:dyDescent="0.25">
      <c r="A126" s="346"/>
    </row>
    <row r="127" spans="1:1" x14ac:dyDescent="0.25">
      <c r="A127" s="346"/>
    </row>
    <row r="128" spans="1:1" x14ac:dyDescent="0.25">
      <c r="A128" s="346"/>
    </row>
    <row r="129" spans="1:1" x14ac:dyDescent="0.25">
      <c r="A129" s="346"/>
    </row>
    <row r="130" spans="1:1" x14ac:dyDescent="0.25">
      <c r="A130" s="346"/>
    </row>
    <row r="131" spans="1:1" x14ac:dyDescent="0.25">
      <c r="A131" s="346"/>
    </row>
    <row r="132" spans="1:1" x14ac:dyDescent="0.25">
      <c r="A132" s="346"/>
    </row>
    <row r="133" spans="1:1" x14ac:dyDescent="0.25">
      <c r="A133" s="346"/>
    </row>
    <row r="134" spans="1:1" x14ac:dyDescent="0.25">
      <c r="A134" s="346"/>
    </row>
    <row r="135" spans="1:1" x14ac:dyDescent="0.25">
      <c r="A135" s="346"/>
    </row>
    <row r="136" spans="1:1" x14ac:dyDescent="0.25">
      <c r="A136" s="346"/>
    </row>
    <row r="137" spans="1:1" x14ac:dyDescent="0.25">
      <c r="A137" s="346"/>
    </row>
    <row r="138" spans="1:1" x14ac:dyDescent="0.25">
      <c r="A138" s="346"/>
    </row>
    <row r="139" spans="1:1" x14ac:dyDescent="0.25">
      <c r="A139" s="346"/>
    </row>
    <row r="140" spans="1:1" x14ac:dyDescent="0.25">
      <c r="A140" s="346"/>
    </row>
    <row r="141" spans="1:1" x14ac:dyDescent="0.25">
      <c r="A141" s="346"/>
    </row>
    <row r="142" spans="1:1" x14ac:dyDescent="0.25">
      <c r="A142" s="346"/>
    </row>
    <row r="143" spans="1:1" x14ac:dyDescent="0.25">
      <c r="A143" s="346"/>
    </row>
    <row r="144" spans="1:1" x14ac:dyDescent="0.25">
      <c r="A144" s="346"/>
    </row>
    <row r="145" spans="1:1" x14ac:dyDescent="0.25">
      <c r="A145" s="346"/>
    </row>
    <row r="146" spans="1:1" x14ac:dyDescent="0.25">
      <c r="A146" s="346"/>
    </row>
    <row r="147" spans="1:1" x14ac:dyDescent="0.25">
      <c r="A147" s="346"/>
    </row>
    <row r="148" spans="1:1" x14ac:dyDescent="0.25">
      <c r="A148" s="346"/>
    </row>
    <row r="149" spans="1:1" x14ac:dyDescent="0.25">
      <c r="A149" s="346"/>
    </row>
    <row r="150" spans="1:1" x14ac:dyDescent="0.25">
      <c r="A150" s="346"/>
    </row>
    <row r="151" spans="1:1" x14ac:dyDescent="0.25">
      <c r="A151" s="346"/>
    </row>
    <row r="152" spans="1:1" x14ac:dyDescent="0.25">
      <c r="A152" s="346"/>
    </row>
    <row r="153" spans="1:1" x14ac:dyDescent="0.25">
      <c r="A153" s="346"/>
    </row>
    <row r="154" spans="1:1" x14ac:dyDescent="0.25">
      <c r="A154" s="346"/>
    </row>
    <row r="155" spans="1:1" x14ac:dyDescent="0.25">
      <c r="A155" s="346"/>
    </row>
    <row r="156" spans="1:1" x14ac:dyDescent="0.25">
      <c r="A156" s="346"/>
    </row>
    <row r="157" spans="1:1" x14ac:dyDescent="0.25">
      <c r="A157" s="346"/>
    </row>
    <row r="158" spans="1:1" x14ac:dyDescent="0.25">
      <c r="A158" s="346"/>
    </row>
    <row r="159" spans="1:1" x14ac:dyDescent="0.25">
      <c r="A159" s="346"/>
    </row>
    <row r="160" spans="1:1" x14ac:dyDescent="0.25">
      <c r="A160" s="346"/>
    </row>
    <row r="161" spans="1:1" x14ac:dyDescent="0.25">
      <c r="A161" s="346"/>
    </row>
    <row r="162" spans="1:1" x14ac:dyDescent="0.25">
      <c r="A162" s="346"/>
    </row>
    <row r="163" spans="1:1" x14ac:dyDescent="0.25">
      <c r="A163" s="346"/>
    </row>
    <row r="164" spans="1:1" x14ac:dyDescent="0.25">
      <c r="A164" s="346"/>
    </row>
    <row r="165" spans="1:1" x14ac:dyDescent="0.25">
      <c r="A165" s="346"/>
    </row>
    <row r="166" spans="1:1" x14ac:dyDescent="0.25">
      <c r="A166" s="346"/>
    </row>
    <row r="167" spans="1:1" x14ac:dyDescent="0.25">
      <c r="A167" s="346"/>
    </row>
    <row r="168" spans="1:1" x14ac:dyDescent="0.25">
      <c r="A168" s="346"/>
    </row>
    <row r="169" spans="1:1" x14ac:dyDescent="0.25">
      <c r="A169" s="346"/>
    </row>
    <row r="170" spans="1:1" x14ac:dyDescent="0.25">
      <c r="A170" s="346"/>
    </row>
    <row r="171" spans="1:1" x14ac:dyDescent="0.25">
      <c r="A171" s="346"/>
    </row>
    <row r="172" spans="1:1" x14ac:dyDescent="0.25">
      <c r="A172" s="346"/>
    </row>
    <row r="173" spans="1:1" x14ac:dyDescent="0.25">
      <c r="A173" s="346"/>
    </row>
    <row r="174" spans="1:1" x14ac:dyDescent="0.25">
      <c r="A174" s="346"/>
    </row>
    <row r="175" spans="1:1" x14ac:dyDescent="0.25">
      <c r="A175" s="346"/>
    </row>
    <row r="176" spans="1:1" x14ac:dyDescent="0.25">
      <c r="A176" s="346"/>
    </row>
    <row r="177" spans="1:1" x14ac:dyDescent="0.25">
      <c r="A177" s="346"/>
    </row>
    <row r="178" spans="1:1" x14ac:dyDescent="0.25">
      <c r="A178" s="346"/>
    </row>
    <row r="179" spans="1:1" x14ac:dyDescent="0.25">
      <c r="A179" s="346"/>
    </row>
    <row r="180" spans="1:1" x14ac:dyDescent="0.25">
      <c r="A180" s="346"/>
    </row>
    <row r="181" spans="1:1" x14ac:dyDescent="0.25">
      <c r="A181" s="346"/>
    </row>
    <row r="182" spans="1:1" x14ac:dyDescent="0.25">
      <c r="A182" s="346"/>
    </row>
    <row r="183" spans="1:1" x14ac:dyDescent="0.25">
      <c r="A183" s="346"/>
    </row>
    <row r="184" spans="1:1" x14ac:dyDescent="0.25">
      <c r="A184" s="346"/>
    </row>
    <row r="185" spans="1:1" x14ac:dyDescent="0.25">
      <c r="A185" s="346"/>
    </row>
    <row r="186" spans="1:1" x14ac:dyDescent="0.25">
      <c r="A186" s="346"/>
    </row>
    <row r="187" spans="1:1" x14ac:dyDescent="0.25">
      <c r="A187" s="346"/>
    </row>
    <row r="188" spans="1:1" x14ac:dyDescent="0.25">
      <c r="A188" s="346"/>
    </row>
    <row r="189" spans="1:1" x14ac:dyDescent="0.25">
      <c r="A189" s="346"/>
    </row>
    <row r="190" spans="1:1" x14ac:dyDescent="0.25">
      <c r="A190" s="346"/>
    </row>
    <row r="191" spans="1:1" x14ac:dyDescent="0.25">
      <c r="A191" s="346"/>
    </row>
    <row r="192" spans="1:1" x14ac:dyDescent="0.25">
      <c r="A192" s="346"/>
    </row>
    <row r="193" spans="1:1" x14ac:dyDescent="0.25">
      <c r="A193" s="346"/>
    </row>
    <row r="194" spans="1:1" x14ac:dyDescent="0.25">
      <c r="A194" s="346"/>
    </row>
    <row r="195" spans="1:1" x14ac:dyDescent="0.25">
      <c r="A195" s="346"/>
    </row>
    <row r="196" spans="1:1" x14ac:dyDescent="0.25">
      <c r="A196" s="346"/>
    </row>
    <row r="197" spans="1:1" x14ac:dyDescent="0.25">
      <c r="A197" s="346"/>
    </row>
    <row r="198" spans="1:1" x14ac:dyDescent="0.25">
      <c r="A198" s="346"/>
    </row>
    <row r="199" spans="1:1" x14ac:dyDescent="0.25">
      <c r="A199" s="346"/>
    </row>
    <row r="200" spans="1:1" x14ac:dyDescent="0.25">
      <c r="A200" s="346"/>
    </row>
    <row r="201" spans="1:1" x14ac:dyDescent="0.25">
      <c r="A201" s="346"/>
    </row>
    <row r="202" spans="1:1" x14ac:dyDescent="0.25">
      <c r="A202" s="346"/>
    </row>
    <row r="203" spans="1:1" x14ac:dyDescent="0.25">
      <c r="A203" s="346"/>
    </row>
    <row r="204" spans="1:1" x14ac:dyDescent="0.25">
      <c r="A204" s="346"/>
    </row>
    <row r="205" spans="1:1" x14ac:dyDescent="0.25">
      <c r="A205" s="346"/>
    </row>
    <row r="206" spans="1:1" x14ac:dyDescent="0.25">
      <c r="A206" s="346"/>
    </row>
    <row r="207" spans="1:1" x14ac:dyDescent="0.25">
      <c r="A207" s="346"/>
    </row>
    <row r="208" spans="1:1" x14ac:dyDescent="0.25">
      <c r="A208" s="346"/>
    </row>
    <row r="209" spans="1:1" x14ac:dyDescent="0.25">
      <c r="A209" s="346"/>
    </row>
    <row r="210" spans="1:1" x14ac:dyDescent="0.25">
      <c r="A210" s="346"/>
    </row>
    <row r="211" spans="1:1" x14ac:dyDescent="0.25">
      <c r="A211" s="346"/>
    </row>
    <row r="212" spans="1:1" x14ac:dyDescent="0.25">
      <c r="A212" s="346"/>
    </row>
    <row r="213" spans="1:1" x14ac:dyDescent="0.25">
      <c r="A213" s="346"/>
    </row>
    <row r="214" spans="1:1" x14ac:dyDescent="0.25">
      <c r="A214" s="346"/>
    </row>
    <row r="215" spans="1:1" x14ac:dyDescent="0.25">
      <c r="A215" s="346"/>
    </row>
    <row r="216" spans="1:1" x14ac:dyDescent="0.25">
      <c r="A216" s="346"/>
    </row>
    <row r="217" spans="1:1" x14ac:dyDescent="0.25">
      <c r="A217" s="346"/>
    </row>
    <row r="218" spans="1:1" x14ac:dyDescent="0.25">
      <c r="A218" s="346"/>
    </row>
    <row r="219" spans="1:1" x14ac:dyDescent="0.25">
      <c r="A219" s="346"/>
    </row>
    <row r="220" spans="1:1" x14ac:dyDescent="0.25">
      <c r="A220" s="346"/>
    </row>
    <row r="221" spans="1:1" x14ac:dyDescent="0.25">
      <c r="A221" s="346"/>
    </row>
    <row r="222" spans="1:1" x14ac:dyDescent="0.25">
      <c r="A222" s="346"/>
    </row>
    <row r="223" spans="1:1" x14ac:dyDescent="0.25">
      <c r="A223" s="346"/>
    </row>
    <row r="224" spans="1:1" x14ac:dyDescent="0.25">
      <c r="A224" s="346"/>
    </row>
    <row r="225" spans="1:1" x14ac:dyDescent="0.25">
      <c r="A225" s="346"/>
    </row>
    <row r="226" spans="1:1" x14ac:dyDescent="0.25">
      <c r="A226" s="346"/>
    </row>
    <row r="227" spans="1:1" x14ac:dyDescent="0.25">
      <c r="A227" s="346"/>
    </row>
    <row r="228" spans="1:1" x14ac:dyDescent="0.25">
      <c r="A228" s="346"/>
    </row>
    <row r="229" spans="1:1" x14ac:dyDescent="0.25">
      <c r="A229" s="346"/>
    </row>
    <row r="230" spans="1:1" x14ac:dyDescent="0.25">
      <c r="A230" s="346"/>
    </row>
    <row r="231" spans="1:1" x14ac:dyDescent="0.25">
      <c r="A231" s="346"/>
    </row>
    <row r="232" spans="1:1" x14ac:dyDescent="0.25">
      <c r="A232" s="346"/>
    </row>
    <row r="233" spans="1:1" x14ac:dyDescent="0.25">
      <c r="A233" s="346"/>
    </row>
    <row r="234" spans="1:1" x14ac:dyDescent="0.25">
      <c r="A234" s="346"/>
    </row>
    <row r="235" spans="1:1" x14ac:dyDescent="0.25">
      <c r="A235" s="346"/>
    </row>
    <row r="236" spans="1:1" x14ac:dyDescent="0.25">
      <c r="A236" s="346"/>
    </row>
    <row r="237" spans="1:1" x14ac:dyDescent="0.25">
      <c r="A237" s="346"/>
    </row>
    <row r="238" spans="1:1" x14ac:dyDescent="0.25">
      <c r="A238" s="346"/>
    </row>
    <row r="239" spans="1:1" x14ac:dyDescent="0.25">
      <c r="A239" s="346"/>
    </row>
    <row r="240" spans="1:1" x14ac:dyDescent="0.25">
      <c r="A240" s="346"/>
    </row>
    <row r="241" spans="1:1" x14ac:dyDescent="0.25">
      <c r="A241" s="346"/>
    </row>
    <row r="242" spans="1:1" x14ac:dyDescent="0.25">
      <c r="A242" s="346"/>
    </row>
    <row r="243" spans="1:1" x14ac:dyDescent="0.25">
      <c r="A243" s="346"/>
    </row>
    <row r="244" spans="1:1" x14ac:dyDescent="0.25">
      <c r="A244" s="346"/>
    </row>
    <row r="245" spans="1:1" x14ac:dyDescent="0.25">
      <c r="A245" s="346"/>
    </row>
    <row r="246" spans="1:1" x14ac:dyDescent="0.25">
      <c r="A246" s="346"/>
    </row>
    <row r="247" spans="1:1" x14ac:dyDescent="0.25">
      <c r="A247" s="346"/>
    </row>
    <row r="248" spans="1:1" x14ac:dyDescent="0.25">
      <c r="A248" s="346"/>
    </row>
    <row r="249" spans="1:1" x14ac:dyDescent="0.25">
      <c r="A249" s="346"/>
    </row>
    <row r="250" spans="1:1" x14ac:dyDescent="0.25">
      <c r="A250" s="346"/>
    </row>
    <row r="251" spans="1:1" x14ac:dyDescent="0.25">
      <c r="A251" s="346"/>
    </row>
    <row r="252" spans="1:1" x14ac:dyDescent="0.25">
      <c r="A252" s="346"/>
    </row>
    <row r="253" spans="1:1" x14ac:dyDescent="0.25">
      <c r="A253" s="346"/>
    </row>
    <row r="254" spans="1:1" x14ac:dyDescent="0.25">
      <c r="A254" s="346"/>
    </row>
    <row r="255" spans="1:1" x14ac:dyDescent="0.25">
      <c r="A255" s="346"/>
    </row>
    <row r="256" spans="1:1" x14ac:dyDescent="0.25">
      <c r="A256" s="346"/>
    </row>
    <row r="257" spans="1:1" x14ac:dyDescent="0.25">
      <c r="A257" s="346"/>
    </row>
    <row r="258" spans="1:1" x14ac:dyDescent="0.25">
      <c r="A258" s="346"/>
    </row>
    <row r="259" spans="1:1" x14ac:dyDescent="0.25">
      <c r="A259" s="346"/>
    </row>
    <row r="260" spans="1:1" x14ac:dyDescent="0.25">
      <c r="A260" s="346"/>
    </row>
    <row r="261" spans="1:1" x14ac:dyDescent="0.25">
      <c r="A261" s="346"/>
    </row>
    <row r="262" spans="1:1" x14ac:dyDescent="0.25">
      <c r="A262" s="346"/>
    </row>
    <row r="263" spans="1:1" x14ac:dyDescent="0.25">
      <c r="A263" s="346"/>
    </row>
    <row r="264" spans="1:1" x14ac:dyDescent="0.25">
      <c r="A264" s="346"/>
    </row>
    <row r="265" spans="1:1" x14ac:dyDescent="0.25">
      <c r="A265" s="346"/>
    </row>
    <row r="266" spans="1:1" x14ac:dyDescent="0.25">
      <c r="A266" s="346"/>
    </row>
    <row r="267" spans="1:1" x14ac:dyDescent="0.25">
      <c r="A267" s="346"/>
    </row>
    <row r="268" spans="1:1" x14ac:dyDescent="0.25">
      <c r="A268" s="346"/>
    </row>
    <row r="269" spans="1:1" x14ac:dyDescent="0.25">
      <c r="A269" s="346"/>
    </row>
    <row r="270" spans="1:1" x14ac:dyDescent="0.25">
      <c r="A270" s="346"/>
    </row>
    <row r="271" spans="1:1" x14ac:dyDescent="0.25">
      <c r="A271" s="346"/>
    </row>
    <row r="272" spans="1:1" x14ac:dyDescent="0.25">
      <c r="A272" s="346"/>
    </row>
    <row r="273" spans="1:1" x14ac:dyDescent="0.25">
      <c r="A273" s="346"/>
    </row>
    <row r="274" spans="1:1" x14ac:dyDescent="0.25">
      <c r="A274" s="346"/>
    </row>
    <row r="275" spans="1:1" x14ac:dyDescent="0.25">
      <c r="A275" s="346"/>
    </row>
    <row r="276" spans="1:1" x14ac:dyDescent="0.25">
      <c r="A276" s="346"/>
    </row>
    <row r="277" spans="1:1" x14ac:dyDescent="0.25">
      <c r="A277" s="346"/>
    </row>
    <row r="278" spans="1:1" x14ac:dyDescent="0.25">
      <c r="A278" s="346"/>
    </row>
    <row r="279" spans="1:1" x14ac:dyDescent="0.25">
      <c r="A279" s="346"/>
    </row>
    <row r="280" spans="1:1" x14ac:dyDescent="0.25">
      <c r="A280" s="346"/>
    </row>
    <row r="281" spans="1:1" x14ac:dyDescent="0.25">
      <c r="A281" s="346"/>
    </row>
    <row r="282" spans="1:1" x14ac:dyDescent="0.25">
      <c r="A282" s="346"/>
    </row>
    <row r="283" spans="1:1" x14ac:dyDescent="0.25">
      <c r="A283" s="346"/>
    </row>
    <row r="284" spans="1:1" x14ac:dyDescent="0.25">
      <c r="A284" s="346"/>
    </row>
    <row r="285" spans="1:1" x14ac:dyDescent="0.25">
      <c r="A285" s="346"/>
    </row>
    <row r="286" spans="1:1" x14ac:dyDescent="0.25">
      <c r="A286" s="346"/>
    </row>
    <row r="287" spans="1:1" x14ac:dyDescent="0.25">
      <c r="A287" s="346"/>
    </row>
    <row r="288" spans="1:1" x14ac:dyDescent="0.25">
      <c r="A288" s="346"/>
    </row>
    <row r="289" spans="1:1" x14ac:dyDescent="0.25">
      <c r="A289" s="346"/>
    </row>
    <row r="290" spans="1:1" x14ac:dyDescent="0.25">
      <c r="A290" s="346"/>
    </row>
    <row r="291" spans="1:1" x14ac:dyDescent="0.25">
      <c r="A291" s="346"/>
    </row>
    <row r="292" spans="1:1" x14ac:dyDescent="0.25">
      <c r="A292" s="346"/>
    </row>
    <row r="293" spans="1:1" x14ac:dyDescent="0.25">
      <c r="A293" s="346"/>
    </row>
    <row r="294" spans="1:1" x14ac:dyDescent="0.25">
      <c r="A294" s="346"/>
    </row>
    <row r="295" spans="1:1" x14ac:dyDescent="0.25">
      <c r="A295" s="346"/>
    </row>
    <row r="296" spans="1:1" x14ac:dyDescent="0.25">
      <c r="A296" s="346"/>
    </row>
    <row r="297" spans="1:1" x14ac:dyDescent="0.25">
      <c r="A297" s="346"/>
    </row>
    <row r="298" spans="1:1" x14ac:dyDescent="0.25">
      <c r="A298" s="346"/>
    </row>
    <row r="299" spans="1:1" x14ac:dyDescent="0.25">
      <c r="A299" s="346"/>
    </row>
    <row r="300" spans="1:1" x14ac:dyDescent="0.25">
      <c r="A300" s="346"/>
    </row>
    <row r="301" spans="1:1" x14ac:dyDescent="0.25">
      <c r="A301" s="346"/>
    </row>
    <row r="302" spans="1:1" x14ac:dyDescent="0.25">
      <c r="A302" s="346"/>
    </row>
    <row r="303" spans="1:1" x14ac:dyDescent="0.25">
      <c r="A303" s="346"/>
    </row>
    <row r="304" spans="1:1" x14ac:dyDescent="0.25">
      <c r="A304" s="346"/>
    </row>
    <row r="305" spans="1:1" x14ac:dyDescent="0.25">
      <c r="A305" s="346"/>
    </row>
    <row r="306" spans="1:1" x14ac:dyDescent="0.25">
      <c r="A306" s="346"/>
    </row>
    <row r="307" spans="1:1" x14ac:dyDescent="0.25">
      <c r="A307" s="346"/>
    </row>
    <row r="308" spans="1:1" x14ac:dyDescent="0.25">
      <c r="A308" s="346"/>
    </row>
    <row r="309" spans="1:1" x14ac:dyDescent="0.25">
      <c r="A309" s="346"/>
    </row>
    <row r="310" spans="1:1" x14ac:dyDescent="0.25">
      <c r="A310" s="346"/>
    </row>
    <row r="311" spans="1:1" x14ac:dyDescent="0.25">
      <c r="A311" s="346"/>
    </row>
    <row r="312" spans="1:1" x14ac:dyDescent="0.25">
      <c r="A312" s="346"/>
    </row>
    <row r="313" spans="1:1" x14ac:dyDescent="0.25">
      <c r="A313" s="346"/>
    </row>
    <row r="314" spans="1:1" x14ac:dyDescent="0.25">
      <c r="A314" s="346"/>
    </row>
    <row r="315" spans="1:1" x14ac:dyDescent="0.25">
      <c r="A315" s="346"/>
    </row>
    <row r="316" spans="1:1" x14ac:dyDescent="0.25">
      <c r="A316" s="346"/>
    </row>
    <row r="317" spans="1:1" x14ac:dyDescent="0.25">
      <c r="A317" s="346"/>
    </row>
    <row r="318" spans="1:1" x14ac:dyDescent="0.25">
      <c r="A318" s="346"/>
    </row>
    <row r="319" spans="1:1" x14ac:dyDescent="0.25">
      <c r="A319" s="346"/>
    </row>
    <row r="320" spans="1:1" x14ac:dyDescent="0.25">
      <c r="A320" s="346"/>
    </row>
    <row r="321" spans="1:1" x14ac:dyDescent="0.25">
      <c r="A321" s="346"/>
    </row>
    <row r="322" spans="1:1" x14ac:dyDescent="0.25">
      <c r="A322" s="346"/>
    </row>
    <row r="323" spans="1:1" x14ac:dyDescent="0.25">
      <c r="A323" s="346"/>
    </row>
    <row r="324" spans="1:1" x14ac:dyDescent="0.25">
      <c r="A324" s="346"/>
    </row>
    <row r="325" spans="1:1" x14ac:dyDescent="0.25">
      <c r="A325" s="346"/>
    </row>
    <row r="326" spans="1:1" x14ac:dyDescent="0.25">
      <c r="A326" s="346"/>
    </row>
    <row r="327" spans="1:1" x14ac:dyDescent="0.25">
      <c r="A327" s="346"/>
    </row>
    <row r="328" spans="1:1" x14ac:dyDescent="0.25">
      <c r="A328" s="346"/>
    </row>
    <row r="329" spans="1:1" x14ac:dyDescent="0.25">
      <c r="A329" s="346"/>
    </row>
    <row r="330" spans="1:1" x14ac:dyDescent="0.25">
      <c r="A330" s="346"/>
    </row>
    <row r="331" spans="1:1" x14ac:dyDescent="0.25">
      <c r="A331" s="346"/>
    </row>
    <row r="332" spans="1:1" x14ac:dyDescent="0.25">
      <c r="A332" s="346"/>
    </row>
    <row r="333" spans="1:1" x14ac:dyDescent="0.25">
      <c r="A333" s="346"/>
    </row>
    <row r="334" spans="1:1" x14ac:dyDescent="0.25">
      <c r="A334" s="346"/>
    </row>
    <row r="335" spans="1:1" x14ac:dyDescent="0.25">
      <c r="A335" s="346"/>
    </row>
    <row r="336" spans="1:1" x14ac:dyDescent="0.25">
      <c r="A336" s="346"/>
    </row>
    <row r="337" spans="1:1" x14ac:dyDescent="0.25">
      <c r="A337" s="346"/>
    </row>
    <row r="338" spans="1:1" x14ac:dyDescent="0.25">
      <c r="A338" s="346"/>
    </row>
    <row r="339" spans="1:1" x14ac:dyDescent="0.25">
      <c r="A339" s="346"/>
    </row>
    <row r="340" spans="1:1" x14ac:dyDescent="0.25">
      <c r="A340" s="346"/>
    </row>
    <row r="341" spans="1:1" x14ac:dyDescent="0.25">
      <c r="A341" s="346"/>
    </row>
    <row r="342" spans="1:1" x14ac:dyDescent="0.25">
      <c r="A342" s="346"/>
    </row>
    <row r="343" spans="1:1" x14ac:dyDescent="0.25">
      <c r="A343" s="346"/>
    </row>
    <row r="344" spans="1:1" x14ac:dyDescent="0.25">
      <c r="A344" s="346"/>
    </row>
    <row r="345" spans="1:1" x14ac:dyDescent="0.25">
      <c r="A345" s="346"/>
    </row>
    <row r="346" spans="1:1" x14ac:dyDescent="0.25">
      <c r="A346" s="346"/>
    </row>
    <row r="347" spans="1:1" x14ac:dyDescent="0.25">
      <c r="A347" s="346"/>
    </row>
    <row r="348" spans="1:1" x14ac:dyDescent="0.25">
      <c r="A348" s="346"/>
    </row>
    <row r="349" spans="1:1" x14ac:dyDescent="0.25">
      <c r="A349" s="346"/>
    </row>
    <row r="350" spans="1:1" x14ac:dyDescent="0.25">
      <c r="A350" s="346"/>
    </row>
    <row r="351" spans="1:1" x14ac:dyDescent="0.25">
      <c r="A351" s="346"/>
    </row>
    <row r="352" spans="1:1" x14ac:dyDescent="0.25">
      <c r="A352" s="346"/>
    </row>
    <row r="353" spans="1:1" x14ac:dyDescent="0.25">
      <c r="A353" s="346"/>
    </row>
    <row r="354" spans="1:1" x14ac:dyDescent="0.25">
      <c r="A354" s="346"/>
    </row>
    <row r="355" spans="1:1" x14ac:dyDescent="0.25">
      <c r="A355" s="346"/>
    </row>
    <row r="356" spans="1:1" x14ac:dyDescent="0.25">
      <c r="A356" s="346"/>
    </row>
    <row r="357" spans="1:1" x14ac:dyDescent="0.25">
      <c r="A357" s="346"/>
    </row>
    <row r="358" spans="1:1" x14ac:dyDescent="0.25">
      <c r="A358" s="346"/>
    </row>
    <row r="359" spans="1:1" x14ac:dyDescent="0.25">
      <c r="A359" s="346"/>
    </row>
    <row r="360" spans="1:1" x14ac:dyDescent="0.25">
      <c r="A360" s="346"/>
    </row>
    <row r="361" spans="1:1" x14ac:dyDescent="0.25">
      <c r="A361" s="346"/>
    </row>
    <row r="362" spans="1:1" x14ac:dyDescent="0.25">
      <c r="A362" s="346"/>
    </row>
    <row r="363" spans="1:1" x14ac:dyDescent="0.25">
      <c r="A363" s="346"/>
    </row>
    <row r="364" spans="1:1" x14ac:dyDescent="0.25">
      <c r="A364" s="346"/>
    </row>
    <row r="365" spans="1:1" x14ac:dyDescent="0.25">
      <c r="A365" s="346"/>
    </row>
    <row r="366" spans="1:1" x14ac:dyDescent="0.25">
      <c r="A366" s="346"/>
    </row>
    <row r="367" spans="1:1" x14ac:dyDescent="0.25">
      <c r="A367" s="346"/>
    </row>
    <row r="368" spans="1:1" x14ac:dyDescent="0.25">
      <c r="A368" s="346"/>
    </row>
    <row r="369" spans="1:1" x14ac:dyDescent="0.25">
      <c r="A369" s="346"/>
    </row>
    <row r="370" spans="1:1" x14ac:dyDescent="0.25">
      <c r="A370" s="346"/>
    </row>
    <row r="371" spans="1:1" x14ac:dyDescent="0.25">
      <c r="A371" s="346"/>
    </row>
    <row r="372" spans="1:1" x14ac:dyDescent="0.25">
      <c r="A372" s="346"/>
    </row>
    <row r="373" spans="1:1" x14ac:dyDescent="0.25">
      <c r="A373" s="346"/>
    </row>
    <row r="374" spans="1:1" x14ac:dyDescent="0.25">
      <c r="A374" s="346"/>
    </row>
    <row r="375" spans="1:1" x14ac:dyDescent="0.25">
      <c r="A375" s="346"/>
    </row>
    <row r="376" spans="1:1" x14ac:dyDescent="0.25">
      <c r="A376" s="346"/>
    </row>
    <row r="377" spans="1:1" x14ac:dyDescent="0.25">
      <c r="A377" s="346"/>
    </row>
    <row r="378" spans="1:1" x14ac:dyDescent="0.25">
      <c r="A378" s="346"/>
    </row>
    <row r="379" spans="1:1" x14ac:dyDescent="0.25">
      <c r="A379" s="346"/>
    </row>
    <row r="380" spans="1:1" x14ac:dyDescent="0.25">
      <c r="A380" s="346"/>
    </row>
    <row r="381" spans="1:1" x14ac:dyDescent="0.25">
      <c r="A381" s="346"/>
    </row>
    <row r="382" spans="1:1" x14ac:dyDescent="0.25">
      <c r="A382" s="346"/>
    </row>
    <row r="383" spans="1:1" x14ac:dyDescent="0.25">
      <c r="A383" s="346"/>
    </row>
    <row r="384" spans="1:1" x14ac:dyDescent="0.25">
      <c r="A384" s="346"/>
    </row>
    <row r="385" spans="1:1" x14ac:dyDescent="0.25">
      <c r="A385" s="346"/>
    </row>
    <row r="386" spans="1:1" x14ac:dyDescent="0.25">
      <c r="A386" s="346"/>
    </row>
    <row r="387" spans="1:1" x14ac:dyDescent="0.25">
      <c r="A387" s="346"/>
    </row>
    <row r="388" spans="1:1" x14ac:dyDescent="0.25">
      <c r="A388" s="346"/>
    </row>
    <row r="389" spans="1:1" x14ac:dyDescent="0.25">
      <c r="A389" s="346"/>
    </row>
    <row r="390" spans="1:1" x14ac:dyDescent="0.25">
      <c r="A390" s="346"/>
    </row>
    <row r="391" spans="1:1" x14ac:dyDescent="0.25">
      <c r="A391" s="346"/>
    </row>
    <row r="392" spans="1:1" x14ac:dyDescent="0.25">
      <c r="A392" s="346"/>
    </row>
    <row r="393" spans="1:1" x14ac:dyDescent="0.25">
      <c r="A393" s="346"/>
    </row>
    <row r="394" spans="1:1" x14ac:dyDescent="0.25">
      <c r="A394" s="346"/>
    </row>
    <row r="395" spans="1:1" x14ac:dyDescent="0.25">
      <c r="A395" s="346"/>
    </row>
    <row r="396" spans="1:1" x14ac:dyDescent="0.25">
      <c r="A396" s="346"/>
    </row>
    <row r="397" spans="1:1" x14ac:dyDescent="0.25">
      <c r="A397" s="346"/>
    </row>
    <row r="398" spans="1:1" x14ac:dyDescent="0.25">
      <c r="A398" s="346"/>
    </row>
    <row r="399" spans="1:1" x14ac:dyDescent="0.25">
      <c r="A399" s="346"/>
    </row>
    <row r="400" spans="1:1" x14ac:dyDescent="0.25">
      <c r="A400" s="346"/>
    </row>
    <row r="401" spans="1:1" x14ac:dyDescent="0.25">
      <c r="A401" s="346"/>
    </row>
    <row r="402" spans="1:1" x14ac:dyDescent="0.25">
      <c r="A402" s="346"/>
    </row>
    <row r="403" spans="1:1" x14ac:dyDescent="0.25">
      <c r="A403" s="346"/>
    </row>
    <row r="404" spans="1:1" x14ac:dyDescent="0.25">
      <c r="A404" s="346"/>
    </row>
    <row r="405" spans="1:1" x14ac:dyDescent="0.25">
      <c r="A405" s="346"/>
    </row>
    <row r="406" spans="1:1" x14ac:dyDescent="0.25">
      <c r="A406" s="346"/>
    </row>
    <row r="407" spans="1:1" x14ac:dyDescent="0.25">
      <c r="A407" s="346"/>
    </row>
    <row r="408" spans="1:1" x14ac:dyDescent="0.25">
      <c r="A408" s="346"/>
    </row>
    <row r="409" spans="1:1" x14ac:dyDescent="0.25">
      <c r="A409" s="346"/>
    </row>
    <row r="410" spans="1:1" x14ac:dyDescent="0.25">
      <c r="A410" s="346"/>
    </row>
    <row r="411" spans="1:1" x14ac:dyDescent="0.25">
      <c r="A411" s="346"/>
    </row>
    <row r="412" spans="1:1" x14ac:dyDescent="0.25">
      <c r="A412" s="346"/>
    </row>
    <row r="413" spans="1:1" x14ac:dyDescent="0.25">
      <c r="A413" s="346"/>
    </row>
    <row r="414" spans="1:1" x14ac:dyDescent="0.25">
      <c r="A414" s="346"/>
    </row>
    <row r="415" spans="1:1" x14ac:dyDescent="0.25">
      <c r="A415" s="346"/>
    </row>
    <row r="416" spans="1:1" x14ac:dyDescent="0.25">
      <c r="A416" s="346"/>
    </row>
    <row r="417" spans="1:1" x14ac:dyDescent="0.25">
      <c r="A417" s="346"/>
    </row>
    <row r="418" spans="1:1" x14ac:dyDescent="0.25">
      <c r="A418" s="346"/>
    </row>
    <row r="419" spans="1:1" x14ac:dyDescent="0.25">
      <c r="A419" s="346"/>
    </row>
    <row r="420" spans="1:1" x14ac:dyDescent="0.25">
      <c r="A420" s="346"/>
    </row>
    <row r="421" spans="1:1" x14ac:dyDescent="0.25">
      <c r="A421" s="346"/>
    </row>
    <row r="422" spans="1:1" x14ac:dyDescent="0.25">
      <c r="A422" s="346"/>
    </row>
    <row r="423" spans="1:1" x14ac:dyDescent="0.25">
      <c r="A423" s="346"/>
    </row>
    <row r="424" spans="1:1" x14ac:dyDescent="0.25">
      <c r="A424" s="346"/>
    </row>
    <row r="425" spans="1:1" x14ac:dyDescent="0.25">
      <c r="A425" s="346"/>
    </row>
    <row r="426" spans="1:1" x14ac:dyDescent="0.25">
      <c r="A426" s="346"/>
    </row>
    <row r="427" spans="1:1" x14ac:dyDescent="0.25">
      <c r="A427" s="346"/>
    </row>
    <row r="428" spans="1:1" x14ac:dyDescent="0.25">
      <c r="A428" s="346"/>
    </row>
    <row r="429" spans="1:1" x14ac:dyDescent="0.25">
      <c r="A429" s="346"/>
    </row>
    <row r="430" spans="1:1" x14ac:dyDescent="0.25">
      <c r="A430" s="346"/>
    </row>
    <row r="431" spans="1:1" x14ac:dyDescent="0.25">
      <c r="A431" s="346"/>
    </row>
    <row r="432" spans="1:1" x14ac:dyDescent="0.25">
      <c r="A432" s="346"/>
    </row>
    <row r="433" spans="1:1" x14ac:dyDescent="0.25">
      <c r="A433" s="346"/>
    </row>
    <row r="434" spans="1:1" x14ac:dyDescent="0.25">
      <c r="A434" s="346"/>
    </row>
    <row r="435" spans="1:1" x14ac:dyDescent="0.25">
      <c r="A435" s="346"/>
    </row>
    <row r="436" spans="1:1" x14ac:dyDescent="0.25">
      <c r="A436" s="346"/>
    </row>
    <row r="437" spans="1:1" x14ac:dyDescent="0.25">
      <c r="A437" s="346"/>
    </row>
    <row r="438" spans="1:1" x14ac:dyDescent="0.25">
      <c r="A438" s="346"/>
    </row>
    <row r="439" spans="1:1" x14ac:dyDescent="0.25">
      <c r="A439" s="346"/>
    </row>
    <row r="440" spans="1:1" x14ac:dyDescent="0.25">
      <c r="A440" s="346"/>
    </row>
    <row r="441" spans="1:1" x14ac:dyDescent="0.25">
      <c r="A441" s="346"/>
    </row>
    <row r="442" spans="1:1" x14ac:dyDescent="0.25">
      <c r="A442" s="346"/>
    </row>
    <row r="443" spans="1:1" x14ac:dyDescent="0.25">
      <c r="A443" s="346"/>
    </row>
    <row r="444" spans="1:1" x14ac:dyDescent="0.25">
      <c r="A444" s="346"/>
    </row>
    <row r="445" spans="1:1" x14ac:dyDescent="0.25">
      <c r="A445" s="346"/>
    </row>
    <row r="446" spans="1:1" x14ac:dyDescent="0.25">
      <c r="A446" s="346"/>
    </row>
    <row r="447" spans="1:1" x14ac:dyDescent="0.25">
      <c r="A447" s="346"/>
    </row>
    <row r="448" spans="1:1" x14ac:dyDescent="0.25">
      <c r="A448" s="346"/>
    </row>
    <row r="449" spans="1:1" x14ac:dyDescent="0.25">
      <c r="A449" s="346"/>
    </row>
    <row r="450" spans="1:1" x14ac:dyDescent="0.25">
      <c r="A450" s="346"/>
    </row>
    <row r="451" spans="1:1" x14ac:dyDescent="0.25">
      <c r="A451" s="346"/>
    </row>
    <row r="452" spans="1:1" x14ac:dyDescent="0.25">
      <c r="A452" s="346"/>
    </row>
    <row r="453" spans="1:1" x14ac:dyDescent="0.25">
      <c r="A453" s="346"/>
    </row>
    <row r="454" spans="1:1" x14ac:dyDescent="0.25">
      <c r="A454" s="346"/>
    </row>
    <row r="455" spans="1:1" x14ac:dyDescent="0.25">
      <c r="A455" s="346"/>
    </row>
    <row r="456" spans="1:1" x14ac:dyDescent="0.25">
      <c r="A456" s="346"/>
    </row>
    <row r="457" spans="1:1" x14ac:dyDescent="0.25">
      <c r="A457" s="346"/>
    </row>
    <row r="458" spans="1:1" x14ac:dyDescent="0.25">
      <c r="A458" s="346"/>
    </row>
    <row r="459" spans="1:1" x14ac:dyDescent="0.25">
      <c r="A459" s="346"/>
    </row>
    <row r="460" spans="1:1" x14ac:dyDescent="0.25">
      <c r="A460" s="346"/>
    </row>
    <row r="461" spans="1:1" x14ac:dyDescent="0.25">
      <c r="A461" s="346"/>
    </row>
    <row r="462" spans="1:1" x14ac:dyDescent="0.25">
      <c r="A462" s="346"/>
    </row>
    <row r="463" spans="1:1" x14ac:dyDescent="0.25">
      <c r="A463" s="346"/>
    </row>
    <row r="464" spans="1:1" x14ac:dyDescent="0.25">
      <c r="A464" s="346"/>
    </row>
    <row r="465" spans="1:1" x14ac:dyDescent="0.25">
      <c r="A465" s="346"/>
    </row>
    <row r="466" spans="1:1" x14ac:dyDescent="0.25">
      <c r="A466" s="346"/>
    </row>
    <row r="467" spans="1:1" x14ac:dyDescent="0.25">
      <c r="A467" s="346"/>
    </row>
    <row r="468" spans="1:1" x14ac:dyDescent="0.25">
      <c r="A468" s="346"/>
    </row>
    <row r="469" spans="1:1" x14ac:dyDescent="0.25">
      <c r="A469" s="346"/>
    </row>
    <row r="470" spans="1:1" x14ac:dyDescent="0.25">
      <c r="A470" s="346"/>
    </row>
    <row r="471" spans="1:1" x14ac:dyDescent="0.25">
      <c r="A471" s="346"/>
    </row>
    <row r="472" spans="1:1" x14ac:dyDescent="0.25">
      <c r="A472" s="346"/>
    </row>
    <row r="473" spans="1:1" x14ac:dyDescent="0.25">
      <c r="A473" s="346"/>
    </row>
    <row r="474" spans="1:1" x14ac:dyDescent="0.25">
      <c r="A474" s="346"/>
    </row>
    <row r="475" spans="1:1" x14ac:dyDescent="0.25">
      <c r="A475" s="346"/>
    </row>
    <row r="476" spans="1:1" x14ac:dyDescent="0.25">
      <c r="A476" s="346"/>
    </row>
    <row r="477" spans="1:1" x14ac:dyDescent="0.25">
      <c r="A477" s="346"/>
    </row>
    <row r="478" spans="1:1" x14ac:dyDescent="0.25">
      <c r="A478" s="346"/>
    </row>
    <row r="479" spans="1:1" x14ac:dyDescent="0.25">
      <c r="A479" s="346"/>
    </row>
    <row r="480" spans="1:1" x14ac:dyDescent="0.25">
      <c r="A480" s="346"/>
    </row>
    <row r="481" spans="1:1" x14ac:dyDescent="0.25">
      <c r="A481" s="346"/>
    </row>
    <row r="482" spans="1:1" x14ac:dyDescent="0.25">
      <c r="A482" s="346"/>
    </row>
    <row r="483" spans="1:1" x14ac:dyDescent="0.25">
      <c r="A483" s="346"/>
    </row>
    <row r="484" spans="1:1" x14ac:dyDescent="0.25">
      <c r="A484" s="346"/>
    </row>
    <row r="485" spans="1:1" x14ac:dyDescent="0.25">
      <c r="A485" s="346"/>
    </row>
    <row r="486" spans="1:1" x14ac:dyDescent="0.25">
      <c r="A486" s="346"/>
    </row>
    <row r="487" spans="1:1" x14ac:dyDescent="0.25">
      <c r="A487" s="346"/>
    </row>
    <row r="488" spans="1:1" x14ac:dyDescent="0.25">
      <c r="A488" s="346"/>
    </row>
    <row r="489" spans="1:1" x14ac:dyDescent="0.25">
      <c r="A489" s="346"/>
    </row>
    <row r="490" spans="1:1" x14ac:dyDescent="0.25">
      <c r="A490" s="346"/>
    </row>
    <row r="491" spans="1:1" x14ac:dyDescent="0.25">
      <c r="A491" s="346"/>
    </row>
    <row r="492" spans="1:1" x14ac:dyDescent="0.25">
      <c r="A492" s="346"/>
    </row>
    <row r="493" spans="1:1" x14ac:dyDescent="0.25">
      <c r="A493" s="346"/>
    </row>
    <row r="494" spans="1:1" x14ac:dyDescent="0.25">
      <c r="A494" s="346"/>
    </row>
    <row r="495" spans="1:1" x14ac:dyDescent="0.25">
      <c r="A495" s="346"/>
    </row>
    <row r="496" spans="1:1" x14ac:dyDescent="0.25">
      <c r="A496" s="346"/>
    </row>
    <row r="497" spans="1:1" x14ac:dyDescent="0.25">
      <c r="A497" s="346"/>
    </row>
    <row r="498" spans="1:1" x14ac:dyDescent="0.25">
      <c r="A498" s="346"/>
    </row>
    <row r="499" spans="1:1" x14ac:dyDescent="0.25">
      <c r="A499" s="346"/>
    </row>
    <row r="500" spans="1:1" x14ac:dyDescent="0.25">
      <c r="A500" s="346"/>
    </row>
    <row r="501" spans="1:1" x14ac:dyDescent="0.25">
      <c r="A501" s="346"/>
    </row>
    <row r="502" spans="1:1" x14ac:dyDescent="0.25">
      <c r="A502" s="346"/>
    </row>
    <row r="503" spans="1:1" x14ac:dyDescent="0.25">
      <c r="A503" s="346"/>
    </row>
    <row r="504" spans="1:1" x14ac:dyDescent="0.25">
      <c r="A504" s="346"/>
    </row>
    <row r="505" spans="1:1" x14ac:dyDescent="0.25">
      <c r="A505" s="346"/>
    </row>
    <row r="506" spans="1:1" x14ac:dyDescent="0.25">
      <c r="A506" s="346"/>
    </row>
    <row r="507" spans="1:1" x14ac:dyDescent="0.25">
      <c r="A507" s="346"/>
    </row>
    <row r="508" spans="1:1" x14ac:dyDescent="0.25">
      <c r="A508" s="346"/>
    </row>
    <row r="509" spans="1:1" x14ac:dyDescent="0.25">
      <c r="A509" s="346"/>
    </row>
    <row r="510" spans="1:1" x14ac:dyDescent="0.25">
      <c r="A510" s="346"/>
    </row>
    <row r="511" spans="1:1" x14ac:dyDescent="0.25">
      <c r="A511" s="346"/>
    </row>
    <row r="512" spans="1:1" x14ac:dyDescent="0.25">
      <c r="A512" s="346"/>
    </row>
    <row r="513" spans="1:1" x14ac:dyDescent="0.25">
      <c r="A513" s="346"/>
    </row>
    <row r="514" spans="1:1" x14ac:dyDescent="0.25">
      <c r="A514" s="346"/>
    </row>
    <row r="515" spans="1:1" x14ac:dyDescent="0.25">
      <c r="A515" s="346"/>
    </row>
    <row r="516" spans="1:1" x14ac:dyDescent="0.25">
      <c r="A516" s="346"/>
    </row>
    <row r="517" spans="1:1" x14ac:dyDescent="0.25">
      <c r="A517" s="346"/>
    </row>
    <row r="518" spans="1:1" x14ac:dyDescent="0.25">
      <c r="A518" s="346"/>
    </row>
    <row r="519" spans="1:1" x14ac:dyDescent="0.25">
      <c r="A519" s="346"/>
    </row>
    <row r="520" spans="1:1" x14ac:dyDescent="0.25">
      <c r="A520" s="346"/>
    </row>
    <row r="521" spans="1:1" x14ac:dyDescent="0.25">
      <c r="A521" s="346"/>
    </row>
    <row r="522" spans="1:1" x14ac:dyDescent="0.25">
      <c r="A522" s="346"/>
    </row>
    <row r="523" spans="1:1" x14ac:dyDescent="0.25">
      <c r="A523" s="346"/>
    </row>
    <row r="524" spans="1:1" x14ac:dyDescent="0.25">
      <c r="A524" s="346"/>
    </row>
    <row r="525" spans="1:1" x14ac:dyDescent="0.25">
      <c r="A525" s="346"/>
    </row>
    <row r="526" spans="1:1" x14ac:dyDescent="0.25">
      <c r="A526" s="346"/>
    </row>
    <row r="527" spans="1:1" x14ac:dyDescent="0.25">
      <c r="A527" s="346"/>
    </row>
    <row r="528" spans="1:1" x14ac:dyDescent="0.25">
      <c r="A528" s="346"/>
    </row>
    <row r="529" spans="1:1" x14ac:dyDescent="0.25">
      <c r="A529" s="346"/>
    </row>
    <row r="530" spans="1:1" x14ac:dyDescent="0.25">
      <c r="A530" s="346"/>
    </row>
    <row r="531" spans="1:1" x14ac:dyDescent="0.25">
      <c r="A531" s="346"/>
    </row>
    <row r="532" spans="1:1" x14ac:dyDescent="0.25">
      <c r="A532" s="346"/>
    </row>
    <row r="533" spans="1:1" x14ac:dyDescent="0.25">
      <c r="A533" s="346"/>
    </row>
    <row r="534" spans="1:1" x14ac:dyDescent="0.25">
      <c r="A534" s="346"/>
    </row>
    <row r="535" spans="1:1" x14ac:dyDescent="0.25">
      <c r="A535" s="346"/>
    </row>
    <row r="536" spans="1:1" x14ac:dyDescent="0.25">
      <c r="A536" s="346"/>
    </row>
    <row r="537" spans="1:1" x14ac:dyDescent="0.25">
      <c r="A537" s="346"/>
    </row>
    <row r="538" spans="1:1" x14ac:dyDescent="0.25">
      <c r="A538" s="346"/>
    </row>
    <row r="539" spans="1:1" x14ac:dyDescent="0.25">
      <c r="A539" s="346"/>
    </row>
    <row r="540" spans="1:1" x14ac:dyDescent="0.25">
      <c r="A540" s="346"/>
    </row>
    <row r="541" spans="1:1" x14ac:dyDescent="0.25">
      <c r="A541" s="346"/>
    </row>
    <row r="542" spans="1:1" x14ac:dyDescent="0.25">
      <c r="A542" s="346"/>
    </row>
    <row r="543" spans="1:1" x14ac:dyDescent="0.25">
      <c r="A543" s="346"/>
    </row>
    <row r="544" spans="1:1" x14ac:dyDescent="0.25">
      <c r="A544" s="346"/>
    </row>
    <row r="545" spans="1:1" x14ac:dyDescent="0.25">
      <c r="A545" s="346"/>
    </row>
    <row r="546" spans="1:1" x14ac:dyDescent="0.25">
      <c r="A546" s="346"/>
    </row>
    <row r="547" spans="1:1" x14ac:dyDescent="0.25">
      <c r="A547" s="346"/>
    </row>
    <row r="548" spans="1:1" x14ac:dyDescent="0.25">
      <c r="A548" s="346"/>
    </row>
    <row r="549" spans="1:1" x14ac:dyDescent="0.25">
      <c r="A549" s="346"/>
    </row>
    <row r="550" spans="1:1" x14ac:dyDescent="0.25">
      <c r="A550" s="346"/>
    </row>
    <row r="551" spans="1:1" x14ac:dyDescent="0.25">
      <c r="A551" s="346"/>
    </row>
    <row r="552" spans="1:1" x14ac:dyDescent="0.25">
      <c r="A552" s="346"/>
    </row>
    <row r="553" spans="1:1" x14ac:dyDescent="0.25">
      <c r="A553" s="346"/>
    </row>
    <row r="554" spans="1:1" x14ac:dyDescent="0.25">
      <c r="A554" s="346"/>
    </row>
    <row r="555" spans="1:1" x14ac:dyDescent="0.25">
      <c r="A555" s="346"/>
    </row>
    <row r="556" spans="1:1" x14ac:dyDescent="0.25">
      <c r="A556" s="346"/>
    </row>
    <row r="557" spans="1:1" x14ac:dyDescent="0.25">
      <c r="A557" s="346"/>
    </row>
    <row r="558" spans="1:1" x14ac:dyDescent="0.25">
      <c r="A558" s="346"/>
    </row>
    <row r="559" spans="1:1" x14ac:dyDescent="0.25">
      <c r="A559" s="346"/>
    </row>
    <row r="560" spans="1:1" x14ac:dyDescent="0.25">
      <c r="A560" s="346"/>
    </row>
    <row r="561" spans="1:1" x14ac:dyDescent="0.25">
      <c r="A561" s="346"/>
    </row>
    <row r="562" spans="1:1" x14ac:dyDescent="0.25">
      <c r="A562" s="346"/>
    </row>
    <row r="563" spans="1:1" x14ac:dyDescent="0.25">
      <c r="A563" s="346"/>
    </row>
    <row r="564" spans="1:1" x14ac:dyDescent="0.25">
      <c r="A564" s="346"/>
    </row>
    <row r="565" spans="1:1" x14ac:dyDescent="0.25">
      <c r="A565" s="346"/>
    </row>
    <row r="566" spans="1:1" x14ac:dyDescent="0.25">
      <c r="A566" s="346"/>
    </row>
    <row r="567" spans="1:1" x14ac:dyDescent="0.25">
      <c r="A567" s="346"/>
    </row>
    <row r="568" spans="1:1" x14ac:dyDescent="0.25">
      <c r="A568" s="346"/>
    </row>
    <row r="569" spans="1:1" x14ac:dyDescent="0.25">
      <c r="A569" s="346"/>
    </row>
    <row r="570" spans="1:1" x14ac:dyDescent="0.25">
      <c r="A570" s="346"/>
    </row>
    <row r="571" spans="1:1" x14ac:dyDescent="0.25">
      <c r="A571" s="346"/>
    </row>
    <row r="572" spans="1:1" x14ac:dyDescent="0.25">
      <c r="A572" s="346"/>
    </row>
    <row r="573" spans="1:1" x14ac:dyDescent="0.25">
      <c r="A573" s="346"/>
    </row>
    <row r="574" spans="1:1" x14ac:dyDescent="0.25">
      <c r="A574" s="346"/>
    </row>
    <row r="575" spans="1:1" x14ac:dyDescent="0.25">
      <c r="A575" s="346"/>
    </row>
    <row r="576" spans="1:1" x14ac:dyDescent="0.25">
      <c r="A576" s="346"/>
    </row>
    <row r="577" spans="1:1" x14ac:dyDescent="0.25">
      <c r="A577" s="346"/>
    </row>
    <row r="578" spans="1:1" x14ac:dyDescent="0.25">
      <c r="A578" s="346"/>
    </row>
    <row r="579" spans="1:1" x14ac:dyDescent="0.25">
      <c r="A579" s="346"/>
    </row>
    <row r="580" spans="1:1" x14ac:dyDescent="0.25">
      <c r="A580" s="346"/>
    </row>
    <row r="581" spans="1:1" x14ac:dyDescent="0.25">
      <c r="A581" s="346"/>
    </row>
    <row r="582" spans="1:1" x14ac:dyDescent="0.25">
      <c r="A582" s="346"/>
    </row>
    <row r="583" spans="1:1" x14ac:dyDescent="0.25">
      <c r="A583" s="346"/>
    </row>
    <row r="584" spans="1:1" x14ac:dyDescent="0.25">
      <c r="A584" s="346"/>
    </row>
    <row r="585" spans="1:1" x14ac:dyDescent="0.25">
      <c r="A585" s="346"/>
    </row>
    <row r="586" spans="1:1" x14ac:dyDescent="0.25">
      <c r="A586" s="346"/>
    </row>
    <row r="587" spans="1:1" x14ac:dyDescent="0.25">
      <c r="A587" s="346"/>
    </row>
    <row r="588" spans="1:1" x14ac:dyDescent="0.25">
      <c r="A588" s="346"/>
    </row>
    <row r="589" spans="1:1" x14ac:dyDescent="0.25">
      <c r="A589" s="346"/>
    </row>
    <row r="590" spans="1:1" x14ac:dyDescent="0.25">
      <c r="A590" s="346"/>
    </row>
    <row r="591" spans="1:1" x14ac:dyDescent="0.25">
      <c r="A591" s="346"/>
    </row>
    <row r="592" spans="1:1" x14ac:dyDescent="0.25">
      <c r="A592" s="346"/>
    </row>
    <row r="593" spans="1:1" x14ac:dyDescent="0.25">
      <c r="A593" s="346"/>
    </row>
    <row r="594" spans="1:1" x14ac:dyDescent="0.25">
      <c r="A594" s="346"/>
    </row>
    <row r="595" spans="1:1" x14ac:dyDescent="0.25">
      <c r="A595" s="346"/>
    </row>
    <row r="596" spans="1:1" x14ac:dyDescent="0.25">
      <c r="A596" s="346"/>
    </row>
    <row r="597" spans="1:1" x14ac:dyDescent="0.25">
      <c r="A597" s="346"/>
    </row>
    <row r="598" spans="1:1" x14ac:dyDescent="0.25">
      <c r="A598" s="346"/>
    </row>
    <row r="599" spans="1:1" x14ac:dyDescent="0.25">
      <c r="A599" s="346"/>
    </row>
    <row r="600" spans="1:1" x14ac:dyDescent="0.25">
      <c r="A600" s="346"/>
    </row>
    <row r="601" spans="1:1" x14ac:dyDescent="0.25">
      <c r="A601" s="346"/>
    </row>
    <row r="602" spans="1:1" x14ac:dyDescent="0.25">
      <c r="A602" s="346"/>
    </row>
    <row r="603" spans="1:1" x14ac:dyDescent="0.25">
      <c r="A603" s="346"/>
    </row>
    <row r="604" spans="1:1" x14ac:dyDescent="0.25">
      <c r="A604" s="346"/>
    </row>
    <row r="605" spans="1:1" x14ac:dyDescent="0.25">
      <c r="A605" s="346"/>
    </row>
    <row r="606" spans="1:1" x14ac:dyDescent="0.25">
      <c r="A606" s="346"/>
    </row>
    <row r="607" spans="1:1" x14ac:dyDescent="0.25">
      <c r="A607" s="346"/>
    </row>
    <row r="608" spans="1:1" x14ac:dyDescent="0.25">
      <c r="A608" s="346"/>
    </row>
    <row r="609" spans="1:1" x14ac:dyDescent="0.25">
      <c r="A609" s="346"/>
    </row>
    <row r="610" spans="1:1" x14ac:dyDescent="0.25">
      <c r="A610" s="346"/>
    </row>
    <row r="611" spans="1:1" x14ac:dyDescent="0.25">
      <c r="A611" s="346"/>
    </row>
    <row r="612" spans="1:1" x14ac:dyDescent="0.25">
      <c r="A612" s="346"/>
    </row>
    <row r="613" spans="1:1" x14ac:dyDescent="0.25">
      <c r="A613" s="346"/>
    </row>
    <row r="614" spans="1:1" x14ac:dyDescent="0.25">
      <c r="A614" s="346"/>
    </row>
    <row r="615" spans="1:1" x14ac:dyDescent="0.25">
      <c r="A615" s="346"/>
    </row>
    <row r="616" spans="1:1" x14ac:dyDescent="0.25">
      <c r="A616" s="346"/>
    </row>
    <row r="617" spans="1:1" x14ac:dyDescent="0.25">
      <c r="A617" s="346"/>
    </row>
    <row r="618" spans="1:1" x14ac:dyDescent="0.25">
      <c r="A618" s="346"/>
    </row>
    <row r="619" spans="1:1" x14ac:dyDescent="0.25">
      <c r="A619" s="346"/>
    </row>
    <row r="620" spans="1:1" x14ac:dyDescent="0.25">
      <c r="A620" s="346"/>
    </row>
    <row r="621" spans="1:1" x14ac:dyDescent="0.25">
      <c r="A621" s="346"/>
    </row>
    <row r="622" spans="1:1" x14ac:dyDescent="0.25">
      <c r="A622" s="346"/>
    </row>
    <row r="623" spans="1:1" x14ac:dyDescent="0.25">
      <c r="A623" s="346"/>
    </row>
    <row r="624" spans="1:1" x14ac:dyDescent="0.25">
      <c r="A624" s="346"/>
    </row>
    <row r="625" spans="1:1" x14ac:dyDescent="0.25">
      <c r="A625" s="346"/>
    </row>
    <row r="626" spans="1:1" x14ac:dyDescent="0.25">
      <c r="A626" s="346"/>
    </row>
    <row r="627" spans="1:1" x14ac:dyDescent="0.25">
      <c r="A627" s="346"/>
    </row>
    <row r="628" spans="1:1" x14ac:dyDescent="0.25">
      <c r="A628" s="346"/>
    </row>
    <row r="629" spans="1:1" x14ac:dyDescent="0.25">
      <c r="A629" s="346"/>
    </row>
    <row r="630" spans="1:1" x14ac:dyDescent="0.25">
      <c r="A630" s="346"/>
    </row>
    <row r="631" spans="1:1" x14ac:dyDescent="0.25">
      <c r="A631" s="346"/>
    </row>
    <row r="632" spans="1:1" x14ac:dyDescent="0.25">
      <c r="A632" s="346"/>
    </row>
    <row r="633" spans="1:1" x14ac:dyDescent="0.25">
      <c r="A633" s="346"/>
    </row>
    <row r="634" spans="1:1" x14ac:dyDescent="0.25">
      <c r="A634" s="346"/>
    </row>
    <row r="635" spans="1:1" x14ac:dyDescent="0.25">
      <c r="A635" s="346"/>
    </row>
    <row r="636" spans="1:1" x14ac:dyDescent="0.25">
      <c r="A636" s="346"/>
    </row>
    <row r="637" spans="1:1" x14ac:dyDescent="0.25">
      <c r="A637" s="346"/>
    </row>
    <row r="638" spans="1:1" x14ac:dyDescent="0.25">
      <c r="A638" s="346"/>
    </row>
    <row r="639" spans="1:1" x14ac:dyDescent="0.25">
      <c r="A639" s="346"/>
    </row>
    <row r="640" spans="1:1" x14ac:dyDescent="0.25">
      <c r="A640" s="346"/>
    </row>
    <row r="641" spans="1:1" x14ac:dyDescent="0.25">
      <c r="A641" s="346"/>
    </row>
    <row r="642" spans="1:1" x14ac:dyDescent="0.25">
      <c r="A642" s="346"/>
    </row>
    <row r="643" spans="1:1" x14ac:dyDescent="0.25">
      <c r="A643" s="346"/>
    </row>
    <row r="644" spans="1:1" x14ac:dyDescent="0.25">
      <c r="A644" s="346"/>
    </row>
    <row r="645" spans="1:1" x14ac:dyDescent="0.25">
      <c r="A645" s="346"/>
    </row>
    <row r="646" spans="1:1" x14ac:dyDescent="0.25">
      <c r="A646" s="346"/>
    </row>
    <row r="647" spans="1:1" x14ac:dyDescent="0.25">
      <c r="A647" s="346"/>
    </row>
    <row r="648" spans="1:1" x14ac:dyDescent="0.25">
      <c r="A648" s="346"/>
    </row>
    <row r="649" spans="1:1" x14ac:dyDescent="0.25">
      <c r="A649" s="346"/>
    </row>
    <row r="650" spans="1:1" x14ac:dyDescent="0.25">
      <c r="A650" s="346"/>
    </row>
    <row r="651" spans="1:1" x14ac:dyDescent="0.25">
      <c r="A651" s="346"/>
    </row>
    <row r="652" spans="1:1" x14ac:dyDescent="0.25">
      <c r="A652" s="346"/>
    </row>
    <row r="653" spans="1:1" x14ac:dyDescent="0.25">
      <c r="A653" s="346"/>
    </row>
    <row r="654" spans="1:1" x14ac:dyDescent="0.25">
      <c r="A654" s="346"/>
    </row>
    <row r="655" spans="1:1" x14ac:dyDescent="0.25">
      <c r="A655" s="346"/>
    </row>
    <row r="656" spans="1:1" x14ac:dyDescent="0.25">
      <c r="A656" s="346"/>
    </row>
    <row r="657" spans="1:1" x14ac:dyDescent="0.25">
      <c r="A657" s="346"/>
    </row>
    <row r="658" spans="1:1" x14ac:dyDescent="0.25">
      <c r="A658" s="346"/>
    </row>
    <row r="659" spans="1:1" x14ac:dyDescent="0.25">
      <c r="A659" s="346"/>
    </row>
    <row r="660" spans="1:1" x14ac:dyDescent="0.25">
      <c r="A660" s="346"/>
    </row>
    <row r="661" spans="1:1" x14ac:dyDescent="0.25">
      <c r="A661" s="346"/>
    </row>
    <row r="662" spans="1:1" x14ac:dyDescent="0.25">
      <c r="A662" s="346"/>
    </row>
    <row r="663" spans="1:1" x14ac:dyDescent="0.25">
      <c r="A663" s="346"/>
    </row>
    <row r="664" spans="1:1" x14ac:dyDescent="0.25">
      <c r="A664" s="346"/>
    </row>
    <row r="665" spans="1:1" x14ac:dyDescent="0.25">
      <c r="A665" s="346"/>
    </row>
    <row r="666" spans="1:1" x14ac:dyDescent="0.25">
      <c r="A666" s="346"/>
    </row>
    <row r="667" spans="1:1" x14ac:dyDescent="0.25">
      <c r="A667" s="346"/>
    </row>
    <row r="668" spans="1:1" x14ac:dyDescent="0.25">
      <c r="A668" s="346"/>
    </row>
    <row r="669" spans="1:1" x14ac:dyDescent="0.25">
      <c r="A669" s="346"/>
    </row>
    <row r="670" spans="1:1" x14ac:dyDescent="0.25">
      <c r="A670" s="346"/>
    </row>
    <row r="671" spans="1:1" x14ac:dyDescent="0.25">
      <c r="A671" s="346"/>
    </row>
    <row r="672" spans="1:1" x14ac:dyDescent="0.25">
      <c r="A672" s="346"/>
    </row>
    <row r="673" spans="1:1" x14ac:dyDescent="0.25">
      <c r="A673" s="346"/>
    </row>
    <row r="674" spans="1:1" x14ac:dyDescent="0.25">
      <c r="A674" s="346"/>
    </row>
    <row r="675" spans="1:1" x14ac:dyDescent="0.25">
      <c r="A675" s="346"/>
    </row>
    <row r="676" spans="1:1" x14ac:dyDescent="0.25">
      <c r="A676" s="346"/>
    </row>
    <row r="677" spans="1:1" x14ac:dyDescent="0.25">
      <c r="A677" s="346"/>
    </row>
    <row r="678" spans="1:1" x14ac:dyDescent="0.25">
      <c r="A678" s="346"/>
    </row>
    <row r="679" spans="1:1" x14ac:dyDescent="0.25">
      <c r="A679" s="346"/>
    </row>
    <row r="680" spans="1:1" x14ac:dyDescent="0.25">
      <c r="A680" s="346"/>
    </row>
    <row r="681" spans="1:1" x14ac:dyDescent="0.25">
      <c r="A681" s="346"/>
    </row>
    <row r="682" spans="1:1" x14ac:dyDescent="0.25">
      <c r="A682" s="346"/>
    </row>
    <row r="683" spans="1:1" x14ac:dyDescent="0.25">
      <c r="A683" s="346"/>
    </row>
    <row r="684" spans="1:1" x14ac:dyDescent="0.25">
      <c r="A684" s="346"/>
    </row>
    <row r="685" spans="1:1" x14ac:dyDescent="0.25">
      <c r="A685" s="346"/>
    </row>
    <row r="686" spans="1:1" x14ac:dyDescent="0.25">
      <c r="A686" s="346"/>
    </row>
    <row r="687" spans="1:1" x14ac:dyDescent="0.25">
      <c r="A687" s="346"/>
    </row>
    <row r="688" spans="1:1" x14ac:dyDescent="0.25">
      <c r="A688" s="346"/>
    </row>
    <row r="689" spans="1:1" x14ac:dyDescent="0.25">
      <c r="A689" s="346"/>
    </row>
    <row r="690" spans="1:1" x14ac:dyDescent="0.25">
      <c r="A690" s="346"/>
    </row>
    <row r="691" spans="1:1" x14ac:dyDescent="0.25">
      <c r="A691" s="346"/>
    </row>
    <row r="692" spans="1:1" x14ac:dyDescent="0.25">
      <c r="A692" s="346"/>
    </row>
    <row r="693" spans="1:1" x14ac:dyDescent="0.25">
      <c r="A693" s="346"/>
    </row>
    <row r="694" spans="1:1" x14ac:dyDescent="0.25">
      <c r="A694" s="346"/>
    </row>
    <row r="695" spans="1:1" x14ac:dyDescent="0.25">
      <c r="A695" s="346"/>
    </row>
    <row r="696" spans="1:1" x14ac:dyDescent="0.25">
      <c r="A696" s="346"/>
    </row>
    <row r="697" spans="1:1" x14ac:dyDescent="0.25">
      <c r="A697" s="346"/>
    </row>
    <row r="698" spans="1:1" x14ac:dyDescent="0.25">
      <c r="A698" s="346"/>
    </row>
    <row r="699" spans="1:1" x14ac:dyDescent="0.25">
      <c r="A699" s="346"/>
    </row>
    <row r="700" spans="1:1" x14ac:dyDescent="0.25">
      <c r="A700" s="346"/>
    </row>
    <row r="701" spans="1:1" x14ac:dyDescent="0.25">
      <c r="A701" s="346"/>
    </row>
    <row r="702" spans="1:1" x14ac:dyDescent="0.25">
      <c r="A702" s="346"/>
    </row>
    <row r="703" spans="1:1" x14ac:dyDescent="0.25">
      <c r="A703" s="346"/>
    </row>
    <row r="704" spans="1:1" x14ac:dyDescent="0.25">
      <c r="A704" s="346"/>
    </row>
    <row r="705" spans="1:1" x14ac:dyDescent="0.25">
      <c r="A705" s="346"/>
    </row>
    <row r="706" spans="1:1" x14ac:dyDescent="0.25">
      <c r="A706" s="346"/>
    </row>
    <row r="707" spans="1:1" x14ac:dyDescent="0.25">
      <c r="A707" s="346"/>
    </row>
    <row r="708" spans="1:1" x14ac:dyDescent="0.25">
      <c r="A708" s="346"/>
    </row>
    <row r="709" spans="1:1" x14ac:dyDescent="0.25">
      <c r="A709" s="346"/>
    </row>
    <row r="710" spans="1:1" x14ac:dyDescent="0.25">
      <c r="A710" s="346"/>
    </row>
    <row r="711" spans="1:1" x14ac:dyDescent="0.25">
      <c r="A711" s="346"/>
    </row>
    <row r="712" spans="1:1" x14ac:dyDescent="0.25">
      <c r="A712" s="346"/>
    </row>
    <row r="713" spans="1:1" x14ac:dyDescent="0.25">
      <c r="A713" s="346"/>
    </row>
    <row r="714" spans="1:1" x14ac:dyDescent="0.25">
      <c r="A714" s="346"/>
    </row>
    <row r="715" spans="1:1" x14ac:dyDescent="0.25">
      <c r="A715" s="346"/>
    </row>
    <row r="716" spans="1:1" x14ac:dyDescent="0.25">
      <c r="A716" s="346"/>
    </row>
    <row r="717" spans="1:1" x14ac:dyDescent="0.25">
      <c r="A717" s="346"/>
    </row>
    <row r="718" spans="1:1" x14ac:dyDescent="0.25">
      <c r="A718" s="346"/>
    </row>
    <row r="719" spans="1:1" x14ac:dyDescent="0.25">
      <c r="A719" s="346"/>
    </row>
    <row r="720" spans="1:1" x14ac:dyDescent="0.25">
      <c r="A720" s="346"/>
    </row>
    <row r="721" spans="1:1" x14ac:dyDescent="0.25">
      <c r="A721" s="346"/>
    </row>
    <row r="722" spans="1:1" x14ac:dyDescent="0.25">
      <c r="A722" s="346"/>
    </row>
    <row r="723" spans="1:1" x14ac:dyDescent="0.25">
      <c r="A723" s="346"/>
    </row>
    <row r="724" spans="1:1" x14ac:dyDescent="0.25">
      <c r="A724" s="346"/>
    </row>
    <row r="725" spans="1:1" x14ac:dyDescent="0.25">
      <c r="A725" s="346"/>
    </row>
    <row r="726" spans="1:1" x14ac:dyDescent="0.25">
      <c r="A726" s="346"/>
    </row>
    <row r="727" spans="1:1" x14ac:dyDescent="0.25">
      <c r="A727" s="346"/>
    </row>
    <row r="728" spans="1:1" x14ac:dyDescent="0.25">
      <c r="A728" s="346"/>
    </row>
    <row r="729" spans="1:1" x14ac:dyDescent="0.25">
      <c r="A729" s="346"/>
    </row>
    <row r="730" spans="1:1" x14ac:dyDescent="0.25">
      <c r="A730" s="346"/>
    </row>
    <row r="731" spans="1:1" x14ac:dyDescent="0.25">
      <c r="A731" s="346"/>
    </row>
    <row r="732" spans="1:1" x14ac:dyDescent="0.25">
      <c r="A732" s="346"/>
    </row>
    <row r="733" spans="1:1" x14ac:dyDescent="0.25">
      <c r="A733" s="346"/>
    </row>
    <row r="734" spans="1:1" x14ac:dyDescent="0.25">
      <c r="A734" s="346"/>
    </row>
    <row r="735" spans="1:1" x14ac:dyDescent="0.25">
      <c r="A735" s="346"/>
    </row>
    <row r="736" spans="1:1" x14ac:dyDescent="0.25">
      <c r="A736" s="346"/>
    </row>
    <row r="737" spans="1:1" x14ac:dyDescent="0.25">
      <c r="A737" s="346"/>
    </row>
    <row r="738" spans="1:1" x14ac:dyDescent="0.25">
      <c r="A738" s="346"/>
    </row>
    <row r="739" spans="1:1" x14ac:dyDescent="0.25">
      <c r="A739" s="346"/>
    </row>
    <row r="740" spans="1:1" x14ac:dyDescent="0.25">
      <c r="A740" s="346"/>
    </row>
    <row r="741" spans="1:1" x14ac:dyDescent="0.25">
      <c r="A741" s="346"/>
    </row>
    <row r="742" spans="1:1" x14ac:dyDescent="0.25">
      <c r="A742" s="346"/>
    </row>
    <row r="743" spans="1:1" x14ac:dyDescent="0.25">
      <c r="A743" s="346"/>
    </row>
    <row r="744" spans="1:1" x14ac:dyDescent="0.25">
      <c r="A744" s="346"/>
    </row>
    <row r="745" spans="1:1" x14ac:dyDescent="0.25">
      <c r="A745" s="346"/>
    </row>
    <row r="746" spans="1:1" x14ac:dyDescent="0.25">
      <c r="A746" s="346"/>
    </row>
    <row r="747" spans="1:1" x14ac:dyDescent="0.25">
      <c r="A747" s="346"/>
    </row>
    <row r="748" spans="1:1" x14ac:dyDescent="0.25">
      <c r="A748" s="346"/>
    </row>
    <row r="749" spans="1:1" x14ac:dyDescent="0.25">
      <c r="A749" s="346"/>
    </row>
    <row r="750" spans="1:1" x14ac:dyDescent="0.25">
      <c r="A750" s="346"/>
    </row>
    <row r="751" spans="1:1" x14ac:dyDescent="0.25">
      <c r="A751" s="346"/>
    </row>
    <row r="752" spans="1:1" x14ac:dyDescent="0.25">
      <c r="A752" s="346"/>
    </row>
    <row r="753" spans="1:1" x14ac:dyDescent="0.25">
      <c r="A753" s="346"/>
    </row>
    <row r="754" spans="1:1" x14ac:dyDescent="0.25">
      <c r="A754" s="346"/>
    </row>
    <row r="755" spans="1:1" x14ac:dyDescent="0.25">
      <c r="A755" s="346"/>
    </row>
    <row r="756" spans="1:1" x14ac:dyDescent="0.25">
      <c r="A756" s="346"/>
    </row>
    <row r="757" spans="1:1" x14ac:dyDescent="0.25">
      <c r="A757" s="346"/>
    </row>
    <row r="758" spans="1:1" x14ac:dyDescent="0.25">
      <c r="A758" s="346"/>
    </row>
    <row r="759" spans="1:1" x14ac:dyDescent="0.25">
      <c r="A759" s="346"/>
    </row>
    <row r="760" spans="1:1" x14ac:dyDescent="0.25">
      <c r="A760" s="346"/>
    </row>
    <row r="761" spans="1:1" x14ac:dyDescent="0.25">
      <c r="A761" s="346"/>
    </row>
    <row r="762" spans="1:1" x14ac:dyDescent="0.25">
      <c r="A762" s="346"/>
    </row>
    <row r="763" spans="1:1" x14ac:dyDescent="0.25">
      <c r="A763" s="346"/>
    </row>
    <row r="764" spans="1:1" x14ac:dyDescent="0.25">
      <c r="A764" s="346"/>
    </row>
    <row r="765" spans="1:1" x14ac:dyDescent="0.25">
      <c r="A765" s="346"/>
    </row>
    <row r="766" spans="1:1" x14ac:dyDescent="0.25">
      <c r="A766" s="346"/>
    </row>
    <row r="767" spans="1:1" x14ac:dyDescent="0.25">
      <c r="A767" s="346"/>
    </row>
    <row r="768" spans="1:1" x14ac:dyDescent="0.25">
      <c r="A768" s="346"/>
    </row>
    <row r="769" spans="1:1" x14ac:dyDescent="0.25">
      <c r="A769" s="346"/>
    </row>
    <row r="770" spans="1:1" x14ac:dyDescent="0.25">
      <c r="A770" s="346"/>
    </row>
    <row r="771" spans="1:1" x14ac:dyDescent="0.25">
      <c r="A771" s="346"/>
    </row>
    <row r="772" spans="1:1" x14ac:dyDescent="0.25">
      <c r="A772" s="346"/>
    </row>
    <row r="773" spans="1:1" x14ac:dyDescent="0.25">
      <c r="A773" s="346"/>
    </row>
    <row r="774" spans="1:1" x14ac:dyDescent="0.25">
      <c r="A774" s="346"/>
    </row>
    <row r="775" spans="1:1" x14ac:dyDescent="0.25">
      <c r="A775" s="346"/>
    </row>
    <row r="776" spans="1:1" x14ac:dyDescent="0.25">
      <c r="A776" s="346"/>
    </row>
    <row r="777" spans="1:1" x14ac:dyDescent="0.25">
      <c r="A777" s="346"/>
    </row>
    <row r="778" spans="1:1" x14ac:dyDescent="0.25">
      <c r="A778" s="346"/>
    </row>
    <row r="779" spans="1:1" x14ac:dyDescent="0.25">
      <c r="A779" s="346"/>
    </row>
    <row r="780" spans="1:1" x14ac:dyDescent="0.25">
      <c r="A780" s="346"/>
    </row>
    <row r="781" spans="1:1" x14ac:dyDescent="0.25">
      <c r="A781" s="346"/>
    </row>
    <row r="782" spans="1:1" x14ac:dyDescent="0.25">
      <c r="A782" s="346"/>
    </row>
    <row r="783" spans="1:1" x14ac:dyDescent="0.25">
      <c r="A783" s="346"/>
    </row>
    <row r="784" spans="1:1" x14ac:dyDescent="0.25">
      <c r="A784" s="346"/>
    </row>
    <row r="785" spans="1:1" x14ac:dyDescent="0.25">
      <c r="A785" s="346"/>
    </row>
    <row r="786" spans="1:1" x14ac:dyDescent="0.25">
      <c r="A786" s="346"/>
    </row>
    <row r="787" spans="1:1" x14ac:dyDescent="0.25">
      <c r="A787" s="346"/>
    </row>
    <row r="788" spans="1:1" x14ac:dyDescent="0.25">
      <c r="A788" s="346"/>
    </row>
    <row r="789" spans="1:1" x14ac:dyDescent="0.25">
      <c r="A789" s="346"/>
    </row>
    <row r="790" spans="1:1" x14ac:dyDescent="0.25">
      <c r="A790" s="346"/>
    </row>
    <row r="791" spans="1:1" x14ac:dyDescent="0.25">
      <c r="A791" s="346"/>
    </row>
    <row r="792" spans="1:1" x14ac:dyDescent="0.25">
      <c r="A792" s="346"/>
    </row>
    <row r="793" spans="1:1" x14ac:dyDescent="0.25">
      <c r="A793" s="346"/>
    </row>
    <row r="794" spans="1:1" x14ac:dyDescent="0.25">
      <c r="A794" s="346"/>
    </row>
    <row r="795" spans="1:1" x14ac:dyDescent="0.25">
      <c r="A795" s="346"/>
    </row>
    <row r="796" spans="1:1" x14ac:dyDescent="0.25">
      <c r="A796" s="346"/>
    </row>
    <row r="797" spans="1:1" x14ac:dyDescent="0.25">
      <c r="A797" s="346"/>
    </row>
    <row r="798" spans="1:1" x14ac:dyDescent="0.25">
      <c r="A798" s="346"/>
    </row>
    <row r="799" spans="1:1" x14ac:dyDescent="0.25">
      <c r="A799" s="346"/>
    </row>
    <row r="800" spans="1:1" x14ac:dyDescent="0.25">
      <c r="A800" s="346"/>
    </row>
    <row r="801" spans="1:1" x14ac:dyDescent="0.25">
      <c r="A801" s="346"/>
    </row>
    <row r="802" spans="1:1" x14ac:dyDescent="0.25">
      <c r="A802" s="346"/>
    </row>
    <row r="803" spans="1:1" x14ac:dyDescent="0.25">
      <c r="A803" s="346"/>
    </row>
    <row r="804" spans="1:1" x14ac:dyDescent="0.25">
      <c r="A804" s="346"/>
    </row>
    <row r="805" spans="1:1" x14ac:dyDescent="0.25">
      <c r="A805" s="346"/>
    </row>
    <row r="806" spans="1:1" x14ac:dyDescent="0.25">
      <c r="A806" s="346"/>
    </row>
    <row r="807" spans="1:1" x14ac:dyDescent="0.25">
      <c r="A807" s="346"/>
    </row>
    <row r="808" spans="1:1" x14ac:dyDescent="0.25">
      <c r="A808" s="346"/>
    </row>
    <row r="809" spans="1:1" x14ac:dyDescent="0.25">
      <c r="A809" s="346"/>
    </row>
    <row r="810" spans="1:1" x14ac:dyDescent="0.25">
      <c r="A810" s="346"/>
    </row>
    <row r="811" spans="1:1" x14ac:dyDescent="0.25">
      <c r="A811" s="346"/>
    </row>
    <row r="812" spans="1:1" x14ac:dyDescent="0.25">
      <c r="A812" s="346"/>
    </row>
    <row r="813" spans="1:1" x14ac:dyDescent="0.25">
      <c r="A813" s="346"/>
    </row>
    <row r="814" spans="1:1" x14ac:dyDescent="0.25">
      <c r="A814" s="346"/>
    </row>
    <row r="815" spans="1:1" x14ac:dyDescent="0.25">
      <c r="A815" s="346"/>
    </row>
    <row r="816" spans="1:1" x14ac:dyDescent="0.25">
      <c r="A816" s="346"/>
    </row>
    <row r="817" spans="1:1" x14ac:dyDescent="0.25">
      <c r="A817" s="346"/>
    </row>
    <row r="818" spans="1:1" x14ac:dyDescent="0.25">
      <c r="A818" s="346"/>
    </row>
    <row r="819" spans="1:1" x14ac:dyDescent="0.25">
      <c r="A819" s="346"/>
    </row>
    <row r="820" spans="1:1" x14ac:dyDescent="0.25">
      <c r="A820" s="346"/>
    </row>
    <row r="821" spans="1:1" x14ac:dyDescent="0.25">
      <c r="A821" s="346"/>
    </row>
    <row r="822" spans="1:1" x14ac:dyDescent="0.25">
      <c r="A822" s="346"/>
    </row>
    <row r="823" spans="1:1" x14ac:dyDescent="0.25">
      <c r="A823" s="346"/>
    </row>
    <row r="824" spans="1:1" x14ac:dyDescent="0.25">
      <c r="A824" s="346"/>
    </row>
    <row r="825" spans="1:1" x14ac:dyDescent="0.25">
      <c r="A825" s="346"/>
    </row>
    <row r="826" spans="1:1" x14ac:dyDescent="0.25">
      <c r="A826" s="346"/>
    </row>
    <row r="827" spans="1:1" x14ac:dyDescent="0.25">
      <c r="A827" s="346"/>
    </row>
    <row r="828" spans="1:1" x14ac:dyDescent="0.25">
      <c r="A828" s="346"/>
    </row>
    <row r="829" spans="1:1" x14ac:dyDescent="0.25">
      <c r="A829" s="346"/>
    </row>
    <row r="830" spans="1:1" x14ac:dyDescent="0.25">
      <c r="A830" s="346"/>
    </row>
    <row r="831" spans="1:1" x14ac:dyDescent="0.25">
      <c r="A831" s="346"/>
    </row>
    <row r="832" spans="1:1" x14ac:dyDescent="0.25">
      <c r="A832" s="346"/>
    </row>
    <row r="833" spans="1:1" x14ac:dyDescent="0.25">
      <c r="A833" s="346"/>
    </row>
    <row r="834" spans="1:1" x14ac:dyDescent="0.25">
      <c r="A834" s="346"/>
    </row>
    <row r="835" spans="1:1" x14ac:dyDescent="0.25">
      <c r="A835" s="346"/>
    </row>
    <row r="836" spans="1:1" x14ac:dyDescent="0.25">
      <c r="A836" s="346"/>
    </row>
    <row r="837" spans="1:1" x14ac:dyDescent="0.25">
      <c r="A837" s="346"/>
    </row>
    <row r="838" spans="1:1" x14ac:dyDescent="0.25">
      <c r="A838" s="346"/>
    </row>
    <row r="839" spans="1:1" x14ac:dyDescent="0.25">
      <c r="A839" s="346"/>
    </row>
    <row r="840" spans="1:1" x14ac:dyDescent="0.25">
      <c r="A840" s="346"/>
    </row>
    <row r="841" spans="1:1" x14ac:dyDescent="0.25">
      <c r="A841" s="346"/>
    </row>
    <row r="842" spans="1:1" x14ac:dyDescent="0.25">
      <c r="A842" s="346"/>
    </row>
    <row r="843" spans="1:1" x14ac:dyDescent="0.25">
      <c r="A843" s="346"/>
    </row>
    <row r="844" spans="1:1" x14ac:dyDescent="0.25">
      <c r="A844" s="346"/>
    </row>
    <row r="845" spans="1:1" x14ac:dyDescent="0.25">
      <c r="A845" s="346"/>
    </row>
    <row r="846" spans="1:1" x14ac:dyDescent="0.25">
      <c r="A846" s="346"/>
    </row>
    <row r="847" spans="1:1" x14ac:dyDescent="0.25">
      <c r="A847" s="346"/>
    </row>
    <row r="848" spans="1:1" x14ac:dyDescent="0.25">
      <c r="A848" s="346"/>
    </row>
    <row r="849" spans="1:1" x14ac:dyDescent="0.25">
      <c r="A849" s="346"/>
    </row>
    <row r="850" spans="1:1" x14ac:dyDescent="0.25">
      <c r="A850" s="346"/>
    </row>
    <row r="851" spans="1:1" x14ac:dyDescent="0.25">
      <c r="A851" s="346"/>
    </row>
    <row r="852" spans="1:1" x14ac:dyDescent="0.25">
      <c r="A852" s="346"/>
    </row>
    <row r="853" spans="1:1" x14ac:dyDescent="0.25">
      <c r="A853" s="346"/>
    </row>
    <row r="854" spans="1:1" x14ac:dyDescent="0.25">
      <c r="A854" s="346"/>
    </row>
    <row r="855" spans="1:1" x14ac:dyDescent="0.25">
      <c r="A855" s="346"/>
    </row>
    <row r="856" spans="1:1" x14ac:dyDescent="0.25">
      <c r="A856" s="346"/>
    </row>
    <row r="857" spans="1:1" x14ac:dyDescent="0.25">
      <c r="A857" s="346"/>
    </row>
    <row r="858" spans="1:1" x14ac:dyDescent="0.25">
      <c r="A858" s="346"/>
    </row>
    <row r="859" spans="1:1" x14ac:dyDescent="0.25">
      <c r="A859" s="346"/>
    </row>
    <row r="860" spans="1:1" x14ac:dyDescent="0.25">
      <c r="A860" s="346"/>
    </row>
    <row r="861" spans="1:1" x14ac:dyDescent="0.25">
      <c r="A861" s="346"/>
    </row>
    <row r="862" spans="1:1" x14ac:dyDescent="0.25">
      <c r="A862" s="346"/>
    </row>
    <row r="863" spans="1:1" x14ac:dyDescent="0.25">
      <c r="A863" s="346"/>
    </row>
    <row r="864" spans="1:1" x14ac:dyDescent="0.25">
      <c r="A864" s="346"/>
    </row>
    <row r="865" spans="1:1" x14ac:dyDescent="0.25">
      <c r="A865" s="346"/>
    </row>
    <row r="866" spans="1:1" x14ac:dyDescent="0.25">
      <c r="A866" s="346"/>
    </row>
    <row r="867" spans="1:1" x14ac:dyDescent="0.25">
      <c r="A867" s="346"/>
    </row>
    <row r="868" spans="1:1" x14ac:dyDescent="0.25">
      <c r="A868" s="346"/>
    </row>
    <row r="869" spans="1:1" x14ac:dyDescent="0.25">
      <c r="A869" s="346"/>
    </row>
    <row r="870" spans="1:1" x14ac:dyDescent="0.25">
      <c r="A870" s="346"/>
    </row>
    <row r="871" spans="1:1" x14ac:dyDescent="0.25">
      <c r="A871" s="346"/>
    </row>
    <row r="872" spans="1:1" x14ac:dyDescent="0.25">
      <c r="A872" s="346"/>
    </row>
    <row r="873" spans="1:1" x14ac:dyDescent="0.25">
      <c r="A873" s="346"/>
    </row>
    <row r="874" spans="1:1" x14ac:dyDescent="0.25">
      <c r="A874" s="346"/>
    </row>
    <row r="875" spans="1:1" x14ac:dyDescent="0.25">
      <c r="A875" s="346"/>
    </row>
    <row r="876" spans="1:1" x14ac:dyDescent="0.25">
      <c r="A876" s="346"/>
    </row>
    <row r="877" spans="1:1" x14ac:dyDescent="0.25">
      <c r="A877" s="346"/>
    </row>
    <row r="878" spans="1:1" x14ac:dyDescent="0.25">
      <c r="A878" s="346"/>
    </row>
    <row r="879" spans="1:1" x14ac:dyDescent="0.25">
      <c r="A879" s="346"/>
    </row>
    <row r="880" spans="1:1" x14ac:dyDescent="0.25">
      <c r="A880" s="346"/>
    </row>
    <row r="881" spans="1:1" x14ac:dyDescent="0.25">
      <c r="A881" s="346"/>
    </row>
    <row r="882" spans="1:1" x14ac:dyDescent="0.25">
      <c r="A882" s="346"/>
    </row>
    <row r="883" spans="1:1" x14ac:dyDescent="0.25">
      <c r="A883" s="346"/>
    </row>
    <row r="884" spans="1:1" x14ac:dyDescent="0.25">
      <c r="A884" s="346"/>
    </row>
    <row r="885" spans="1:1" x14ac:dyDescent="0.25">
      <c r="A885" s="346"/>
    </row>
    <row r="886" spans="1:1" x14ac:dyDescent="0.25">
      <c r="A886" s="346"/>
    </row>
    <row r="887" spans="1:1" x14ac:dyDescent="0.25">
      <c r="A887" s="346"/>
    </row>
    <row r="888" spans="1:1" x14ac:dyDescent="0.25">
      <c r="A888" s="346"/>
    </row>
    <row r="889" spans="1:1" x14ac:dyDescent="0.25">
      <c r="A889" s="346"/>
    </row>
    <row r="890" spans="1:1" x14ac:dyDescent="0.25">
      <c r="A890" s="346"/>
    </row>
    <row r="891" spans="1:1" x14ac:dyDescent="0.25">
      <c r="A891" s="346"/>
    </row>
    <row r="892" spans="1:1" x14ac:dyDescent="0.25">
      <c r="A892" s="346"/>
    </row>
    <row r="893" spans="1:1" x14ac:dyDescent="0.25">
      <c r="A893" s="346"/>
    </row>
    <row r="894" spans="1:1" x14ac:dyDescent="0.25">
      <c r="A894" s="346"/>
    </row>
    <row r="895" spans="1:1" x14ac:dyDescent="0.25">
      <c r="A895" s="346"/>
    </row>
    <row r="896" spans="1:1" x14ac:dyDescent="0.25">
      <c r="A896" s="346"/>
    </row>
    <row r="897" spans="1:1" x14ac:dyDescent="0.25">
      <c r="A897" s="346"/>
    </row>
    <row r="898" spans="1:1" x14ac:dyDescent="0.25">
      <c r="A898" s="346"/>
    </row>
    <row r="899" spans="1:1" x14ac:dyDescent="0.25">
      <c r="A899" s="346"/>
    </row>
    <row r="900" spans="1:1" x14ac:dyDescent="0.25">
      <c r="A900" s="346"/>
    </row>
    <row r="901" spans="1:1" x14ac:dyDescent="0.25">
      <c r="A901" s="346"/>
    </row>
    <row r="902" spans="1:1" x14ac:dyDescent="0.25">
      <c r="A902" s="346"/>
    </row>
    <row r="903" spans="1:1" x14ac:dyDescent="0.25">
      <c r="A903" s="346"/>
    </row>
    <row r="904" spans="1:1" x14ac:dyDescent="0.25">
      <c r="A904" s="346"/>
    </row>
    <row r="905" spans="1:1" x14ac:dyDescent="0.25">
      <c r="A905" s="346"/>
    </row>
    <row r="906" spans="1:1" x14ac:dyDescent="0.25">
      <c r="A906" s="346"/>
    </row>
    <row r="907" spans="1:1" x14ac:dyDescent="0.25">
      <c r="A907" s="346"/>
    </row>
    <row r="908" spans="1:1" x14ac:dyDescent="0.25">
      <c r="A908" s="346"/>
    </row>
    <row r="909" spans="1:1" x14ac:dyDescent="0.25">
      <c r="A909" s="346"/>
    </row>
    <row r="910" spans="1:1" x14ac:dyDescent="0.25">
      <c r="A910" s="346"/>
    </row>
    <row r="911" spans="1:1" x14ac:dyDescent="0.25">
      <c r="A911" s="346"/>
    </row>
    <row r="912" spans="1:1" x14ac:dyDescent="0.25">
      <c r="A912" s="346"/>
    </row>
    <row r="913" spans="1:1" x14ac:dyDescent="0.25">
      <c r="A913" s="346"/>
    </row>
    <row r="914" spans="1:1" x14ac:dyDescent="0.25">
      <c r="A914" s="346"/>
    </row>
    <row r="915" spans="1:1" x14ac:dyDescent="0.25">
      <c r="A915" s="346"/>
    </row>
    <row r="916" spans="1:1" x14ac:dyDescent="0.25">
      <c r="A916" s="346"/>
    </row>
    <row r="917" spans="1:1" x14ac:dyDescent="0.25">
      <c r="A917" s="346"/>
    </row>
    <row r="918" spans="1:1" x14ac:dyDescent="0.25">
      <c r="A918" s="346"/>
    </row>
    <row r="919" spans="1:1" x14ac:dyDescent="0.25">
      <c r="A919" s="346"/>
    </row>
    <row r="920" spans="1:1" x14ac:dyDescent="0.25">
      <c r="A920" s="346"/>
    </row>
    <row r="921" spans="1:1" x14ac:dyDescent="0.25">
      <c r="A921" s="346"/>
    </row>
    <row r="922" spans="1:1" x14ac:dyDescent="0.25">
      <c r="A922" s="346"/>
    </row>
    <row r="923" spans="1:1" x14ac:dyDescent="0.25">
      <c r="A923" s="346"/>
    </row>
    <row r="924" spans="1:1" x14ac:dyDescent="0.25">
      <c r="A924" s="346"/>
    </row>
    <row r="925" spans="1:1" x14ac:dyDescent="0.25">
      <c r="A925" s="346"/>
    </row>
    <row r="926" spans="1:1" x14ac:dyDescent="0.25">
      <c r="A926" s="346"/>
    </row>
    <row r="927" spans="1:1" x14ac:dyDescent="0.25">
      <c r="A927" s="346"/>
    </row>
    <row r="928" spans="1:1" x14ac:dyDescent="0.25">
      <c r="A928" s="346"/>
    </row>
    <row r="929" spans="1:1" x14ac:dyDescent="0.25">
      <c r="A929" s="346"/>
    </row>
    <row r="930" spans="1:1" x14ac:dyDescent="0.25">
      <c r="A930" s="346"/>
    </row>
    <row r="931" spans="1:1" x14ac:dyDescent="0.25">
      <c r="A931" s="346"/>
    </row>
    <row r="932" spans="1:1" x14ac:dyDescent="0.25">
      <c r="A932" s="346"/>
    </row>
    <row r="933" spans="1:1" x14ac:dyDescent="0.25">
      <c r="A933" s="346"/>
    </row>
    <row r="934" spans="1:1" x14ac:dyDescent="0.25">
      <c r="A934" s="346"/>
    </row>
    <row r="935" spans="1:1" x14ac:dyDescent="0.25">
      <c r="A935" s="346"/>
    </row>
    <row r="936" spans="1:1" x14ac:dyDescent="0.25">
      <c r="A936" s="346"/>
    </row>
    <row r="937" spans="1:1" x14ac:dyDescent="0.25">
      <c r="A937" s="346"/>
    </row>
    <row r="938" spans="1:1" x14ac:dyDescent="0.25">
      <c r="A938" s="346"/>
    </row>
    <row r="939" spans="1:1" x14ac:dyDescent="0.25">
      <c r="A939" s="346"/>
    </row>
    <row r="940" spans="1:1" x14ac:dyDescent="0.25">
      <c r="A940" s="346"/>
    </row>
    <row r="941" spans="1:1" x14ac:dyDescent="0.25">
      <c r="A941" s="346"/>
    </row>
    <row r="942" spans="1:1" x14ac:dyDescent="0.25">
      <c r="A942" s="346"/>
    </row>
    <row r="943" spans="1:1" x14ac:dyDescent="0.25">
      <c r="A943" s="346"/>
    </row>
    <row r="944" spans="1:1" x14ac:dyDescent="0.25">
      <c r="A944" s="346"/>
    </row>
    <row r="945" spans="1:1" x14ac:dyDescent="0.25">
      <c r="A945" s="346"/>
    </row>
    <row r="946" spans="1:1" x14ac:dyDescent="0.25">
      <c r="A946" s="346"/>
    </row>
    <row r="947" spans="1:1" x14ac:dyDescent="0.25">
      <c r="A947" s="346"/>
    </row>
    <row r="948" spans="1:1" x14ac:dyDescent="0.25">
      <c r="A948" s="346"/>
    </row>
    <row r="949" spans="1:1" x14ac:dyDescent="0.25">
      <c r="A949" s="346"/>
    </row>
    <row r="950" spans="1:1" x14ac:dyDescent="0.25">
      <c r="A950" s="346"/>
    </row>
    <row r="951" spans="1:1" x14ac:dyDescent="0.25">
      <c r="A951" s="346"/>
    </row>
    <row r="952" spans="1:1" x14ac:dyDescent="0.25">
      <c r="A952" s="346"/>
    </row>
    <row r="953" spans="1:1" x14ac:dyDescent="0.25">
      <c r="A953" s="346"/>
    </row>
    <row r="954" spans="1:1" x14ac:dyDescent="0.25">
      <c r="A954" s="346"/>
    </row>
    <row r="955" spans="1:1" x14ac:dyDescent="0.25">
      <c r="A955" s="346"/>
    </row>
    <row r="956" spans="1:1" x14ac:dyDescent="0.25">
      <c r="A956" s="346"/>
    </row>
    <row r="957" spans="1:1" x14ac:dyDescent="0.25">
      <c r="A957" s="346"/>
    </row>
    <row r="958" spans="1:1" x14ac:dyDescent="0.25">
      <c r="A958" s="346"/>
    </row>
    <row r="959" spans="1:1" x14ac:dyDescent="0.25">
      <c r="A959" s="346"/>
    </row>
    <row r="960" spans="1:1" x14ac:dyDescent="0.25">
      <c r="A960" s="346"/>
    </row>
    <row r="961" spans="1:1" x14ac:dyDescent="0.25">
      <c r="A961" s="346"/>
    </row>
    <row r="962" spans="1:1" x14ac:dyDescent="0.25">
      <c r="A962" s="346"/>
    </row>
    <row r="963" spans="1:1" x14ac:dyDescent="0.25">
      <c r="A963" s="346"/>
    </row>
    <row r="964" spans="1:1" x14ac:dyDescent="0.25">
      <c r="A964" s="346"/>
    </row>
    <row r="965" spans="1:1" x14ac:dyDescent="0.25">
      <c r="A965" s="346"/>
    </row>
    <row r="966" spans="1:1" x14ac:dyDescent="0.25">
      <c r="A966" s="346"/>
    </row>
    <row r="967" spans="1:1" x14ac:dyDescent="0.25">
      <c r="A967" s="346"/>
    </row>
    <row r="968" spans="1:1" x14ac:dyDescent="0.25">
      <c r="A968" s="346"/>
    </row>
    <row r="969" spans="1:1" x14ac:dyDescent="0.25">
      <c r="A969" s="346"/>
    </row>
    <row r="970" spans="1:1" x14ac:dyDescent="0.25">
      <c r="A970" s="346"/>
    </row>
    <row r="971" spans="1:1" x14ac:dyDescent="0.25">
      <c r="A971" s="346"/>
    </row>
    <row r="972" spans="1:1" x14ac:dyDescent="0.25">
      <c r="A972" s="346"/>
    </row>
    <row r="973" spans="1:1" x14ac:dyDescent="0.25">
      <c r="A973" s="346"/>
    </row>
    <row r="974" spans="1:1" x14ac:dyDescent="0.25">
      <c r="A974" s="346"/>
    </row>
    <row r="975" spans="1:1" x14ac:dyDescent="0.25">
      <c r="A975" s="346"/>
    </row>
    <row r="976" spans="1:1" x14ac:dyDescent="0.25">
      <c r="A976" s="346"/>
    </row>
    <row r="977" spans="1:1" x14ac:dyDescent="0.25">
      <c r="A977" s="346"/>
    </row>
    <row r="978" spans="1:1" x14ac:dyDescent="0.25">
      <c r="A978" s="346"/>
    </row>
    <row r="979" spans="1:1" x14ac:dyDescent="0.25">
      <c r="A979" s="346"/>
    </row>
    <row r="980" spans="1:1" x14ac:dyDescent="0.25">
      <c r="A980" s="346"/>
    </row>
    <row r="981" spans="1:1" x14ac:dyDescent="0.25">
      <c r="A981" s="346"/>
    </row>
    <row r="982" spans="1:1" x14ac:dyDescent="0.25">
      <c r="A982" s="346"/>
    </row>
    <row r="983" spans="1:1" x14ac:dyDescent="0.25">
      <c r="A983" s="346"/>
    </row>
    <row r="984" spans="1:1" x14ac:dyDescent="0.25">
      <c r="A984" s="346"/>
    </row>
    <row r="985" spans="1:1" x14ac:dyDescent="0.25">
      <c r="A985" s="346"/>
    </row>
    <row r="986" spans="1:1" x14ac:dyDescent="0.25">
      <c r="A986" s="346"/>
    </row>
    <row r="987" spans="1:1" x14ac:dyDescent="0.25">
      <c r="A987" s="346"/>
    </row>
    <row r="988" spans="1:1" x14ac:dyDescent="0.25">
      <c r="A988" s="346"/>
    </row>
    <row r="989" spans="1:1" x14ac:dyDescent="0.25">
      <c r="A989" s="346"/>
    </row>
    <row r="990" spans="1:1" x14ac:dyDescent="0.25">
      <c r="A990" s="346"/>
    </row>
    <row r="991" spans="1:1" x14ac:dyDescent="0.25">
      <c r="A991" s="346"/>
    </row>
    <row r="992" spans="1:1" x14ac:dyDescent="0.25">
      <c r="A992" s="346"/>
    </row>
    <row r="993" spans="1:1" x14ac:dyDescent="0.25">
      <c r="A993" s="346"/>
    </row>
    <row r="994" spans="1:1" x14ac:dyDescent="0.25">
      <c r="A994" s="346"/>
    </row>
    <row r="995" spans="1:1" x14ac:dyDescent="0.25">
      <c r="A995" s="346"/>
    </row>
    <row r="996" spans="1:1" x14ac:dyDescent="0.25">
      <c r="A996" s="346"/>
    </row>
    <row r="997" spans="1:1" x14ac:dyDescent="0.25">
      <c r="A997" s="346"/>
    </row>
    <row r="998" spans="1:1" x14ac:dyDescent="0.25">
      <c r="A998" s="346"/>
    </row>
    <row r="999" spans="1:1" x14ac:dyDescent="0.25">
      <c r="A999" s="346"/>
    </row>
    <row r="1000" spans="1:1" x14ac:dyDescent="0.25">
      <c r="A1000" s="346"/>
    </row>
    <row r="1001" spans="1:1" x14ac:dyDescent="0.25">
      <c r="A1001" s="346"/>
    </row>
    <row r="1002" spans="1:1" x14ac:dyDescent="0.25">
      <c r="A1002" s="346"/>
    </row>
    <row r="1003" spans="1:1" x14ac:dyDescent="0.25">
      <c r="A1003" s="346"/>
    </row>
    <row r="1004" spans="1:1" x14ac:dyDescent="0.25">
      <c r="A1004" s="346"/>
    </row>
    <row r="1005" spans="1:1" x14ac:dyDescent="0.25">
      <c r="A1005" s="346"/>
    </row>
    <row r="1006" spans="1:1" x14ac:dyDescent="0.25">
      <c r="A1006" s="346"/>
    </row>
    <row r="1007" spans="1:1" x14ac:dyDescent="0.25">
      <c r="A1007" s="346"/>
    </row>
    <row r="1008" spans="1:1" x14ac:dyDescent="0.25">
      <c r="A1008" s="346"/>
    </row>
    <row r="1009" spans="1:1" x14ac:dyDescent="0.25">
      <c r="A1009" s="346"/>
    </row>
    <row r="1010" spans="1:1" x14ac:dyDescent="0.25">
      <c r="A1010" s="346"/>
    </row>
    <row r="1011" spans="1:1" x14ac:dyDescent="0.25">
      <c r="A1011" s="346"/>
    </row>
    <row r="1012" spans="1:1" x14ac:dyDescent="0.25">
      <c r="A1012" s="346"/>
    </row>
    <row r="1013" spans="1:1" x14ac:dyDescent="0.25">
      <c r="A1013" s="346"/>
    </row>
    <row r="1014" spans="1:1" x14ac:dyDescent="0.25">
      <c r="A1014" s="346"/>
    </row>
    <row r="1015" spans="1:1" x14ac:dyDescent="0.25">
      <c r="A1015" s="346"/>
    </row>
    <row r="1016" spans="1:1" x14ac:dyDescent="0.25">
      <c r="A1016" s="346"/>
    </row>
    <row r="1017" spans="1:1" x14ac:dyDescent="0.25">
      <c r="A1017" s="346"/>
    </row>
    <row r="1018" spans="1:1" x14ac:dyDescent="0.25">
      <c r="A1018" s="346"/>
    </row>
    <row r="1019" spans="1:1" x14ac:dyDescent="0.25">
      <c r="A1019" s="346"/>
    </row>
    <row r="1020" spans="1:1" x14ac:dyDescent="0.25">
      <c r="A1020" s="346"/>
    </row>
    <row r="1021" spans="1:1" x14ac:dyDescent="0.25">
      <c r="A1021" s="346"/>
    </row>
    <row r="1022" spans="1:1" x14ac:dyDescent="0.25">
      <c r="A1022" s="346"/>
    </row>
    <row r="1023" spans="1:1" x14ac:dyDescent="0.25">
      <c r="A1023" s="346"/>
    </row>
    <row r="1024" spans="1:1" x14ac:dyDescent="0.25">
      <c r="A1024" s="346"/>
    </row>
    <row r="1025" spans="1:1" x14ac:dyDescent="0.25">
      <c r="A1025" s="346"/>
    </row>
    <row r="1026" spans="1:1" x14ac:dyDescent="0.25">
      <c r="A1026" s="346"/>
    </row>
    <row r="1027" spans="1:1" x14ac:dyDescent="0.25">
      <c r="A1027" s="346"/>
    </row>
    <row r="1028" spans="1:1" x14ac:dyDescent="0.25">
      <c r="A1028" s="346"/>
    </row>
    <row r="1029" spans="1:1" x14ac:dyDescent="0.25">
      <c r="A1029" s="346"/>
    </row>
    <row r="1030" spans="1:1" x14ac:dyDescent="0.25">
      <c r="A1030" s="346"/>
    </row>
    <row r="1031" spans="1:1" x14ac:dyDescent="0.25">
      <c r="A1031" s="346"/>
    </row>
    <row r="1032" spans="1:1" x14ac:dyDescent="0.25">
      <c r="A1032" s="346"/>
    </row>
    <row r="1033" spans="1:1" x14ac:dyDescent="0.25">
      <c r="A1033" s="346"/>
    </row>
    <row r="1034" spans="1:1" x14ac:dyDescent="0.25">
      <c r="A1034" s="346"/>
    </row>
    <row r="1035" spans="1:1" x14ac:dyDescent="0.25">
      <c r="A1035" s="346"/>
    </row>
    <row r="1036" spans="1:1" x14ac:dyDescent="0.25">
      <c r="A1036" s="346"/>
    </row>
    <row r="1037" spans="1:1" x14ac:dyDescent="0.25">
      <c r="A1037" s="346"/>
    </row>
    <row r="1038" spans="1:1" x14ac:dyDescent="0.25">
      <c r="A1038" s="346"/>
    </row>
    <row r="1039" spans="1:1" x14ac:dyDescent="0.25">
      <c r="A1039" s="346"/>
    </row>
    <row r="1040" spans="1:1" x14ac:dyDescent="0.25">
      <c r="A1040" s="346"/>
    </row>
    <row r="1041" spans="1:1" x14ac:dyDescent="0.25">
      <c r="A1041" s="346"/>
    </row>
    <row r="1042" spans="1:1" x14ac:dyDescent="0.25">
      <c r="A1042" s="346"/>
    </row>
    <row r="1043" spans="1:1" x14ac:dyDescent="0.25">
      <c r="A1043" s="346"/>
    </row>
    <row r="1044" spans="1:1" x14ac:dyDescent="0.25">
      <c r="A1044" s="346"/>
    </row>
    <row r="1045" spans="1:1" x14ac:dyDescent="0.25">
      <c r="A1045" s="346"/>
    </row>
    <row r="1046" spans="1:1" x14ac:dyDescent="0.25">
      <c r="A1046" s="346"/>
    </row>
    <row r="1047" spans="1:1" x14ac:dyDescent="0.25">
      <c r="A1047" s="346"/>
    </row>
    <row r="1048" spans="1:1" x14ac:dyDescent="0.25">
      <c r="A1048" s="346"/>
    </row>
    <row r="1049" spans="1:1" x14ac:dyDescent="0.25">
      <c r="A1049" s="346"/>
    </row>
    <row r="1050" spans="1:1" x14ac:dyDescent="0.25">
      <c r="A1050" s="346"/>
    </row>
    <row r="1051" spans="1:1" x14ac:dyDescent="0.25">
      <c r="A1051" s="346"/>
    </row>
    <row r="1052" spans="1:1" x14ac:dyDescent="0.25">
      <c r="A1052" s="346"/>
    </row>
    <row r="1053" spans="1:1" x14ac:dyDescent="0.25">
      <c r="A1053" s="346"/>
    </row>
    <row r="1054" spans="1:1" x14ac:dyDescent="0.25">
      <c r="A1054" s="346"/>
    </row>
    <row r="1055" spans="1:1" x14ac:dyDescent="0.25">
      <c r="A1055" s="346"/>
    </row>
    <row r="1056" spans="1:1" x14ac:dyDescent="0.25">
      <c r="A1056" s="346"/>
    </row>
    <row r="1057" spans="1:1" x14ac:dyDescent="0.25">
      <c r="A1057" s="346"/>
    </row>
    <row r="1058" spans="1:1" x14ac:dyDescent="0.25">
      <c r="A1058" s="346"/>
    </row>
    <row r="1059" spans="1:1" x14ac:dyDescent="0.25">
      <c r="A1059" s="346"/>
    </row>
    <row r="1060" spans="1:1" x14ac:dyDescent="0.25">
      <c r="A1060" s="346"/>
    </row>
    <row r="1061" spans="1:1" x14ac:dyDescent="0.25">
      <c r="A1061" s="346"/>
    </row>
    <row r="1062" spans="1:1" x14ac:dyDescent="0.25">
      <c r="A1062" s="346"/>
    </row>
    <row r="1063" spans="1:1" x14ac:dyDescent="0.25">
      <c r="A1063" s="346"/>
    </row>
    <row r="1064" spans="1:1" x14ac:dyDescent="0.25">
      <c r="A1064" s="346"/>
    </row>
    <row r="1065" spans="1:1" x14ac:dyDescent="0.25">
      <c r="A1065" s="346"/>
    </row>
    <row r="1066" spans="1:1" x14ac:dyDescent="0.25">
      <c r="A1066" s="346"/>
    </row>
    <row r="1067" spans="1:1" x14ac:dyDescent="0.25">
      <c r="A1067" s="346"/>
    </row>
    <row r="1068" spans="1:1" x14ac:dyDescent="0.25">
      <c r="A1068" s="346"/>
    </row>
    <row r="1069" spans="1:1" x14ac:dyDescent="0.25">
      <c r="A1069" s="346"/>
    </row>
    <row r="1070" spans="1:1" x14ac:dyDescent="0.25">
      <c r="A1070" s="346"/>
    </row>
    <row r="1071" spans="1:1" x14ac:dyDescent="0.25">
      <c r="A1071" s="346"/>
    </row>
    <row r="1072" spans="1:1" x14ac:dyDescent="0.25">
      <c r="A1072" s="346"/>
    </row>
    <row r="1073" spans="1:1" x14ac:dyDescent="0.25">
      <c r="A1073" s="346"/>
    </row>
    <row r="1074" spans="1:1" x14ac:dyDescent="0.25">
      <c r="A1074" s="346"/>
    </row>
    <row r="1075" spans="1:1" x14ac:dyDescent="0.25">
      <c r="A1075" s="346"/>
    </row>
    <row r="1076" spans="1:1" x14ac:dyDescent="0.25">
      <c r="A1076" s="346"/>
    </row>
    <row r="1077" spans="1:1" x14ac:dyDescent="0.25">
      <c r="A1077" s="346"/>
    </row>
    <row r="1078" spans="1:1" x14ac:dyDescent="0.25">
      <c r="A1078" s="346"/>
    </row>
    <row r="1079" spans="1:1" x14ac:dyDescent="0.25">
      <c r="A1079" s="346"/>
    </row>
    <row r="1080" spans="1:1" x14ac:dyDescent="0.25">
      <c r="A1080" s="346"/>
    </row>
    <row r="1081" spans="1:1" x14ac:dyDescent="0.25">
      <c r="A1081" s="346"/>
    </row>
    <row r="1082" spans="1:1" x14ac:dyDescent="0.25">
      <c r="A1082" s="346"/>
    </row>
    <row r="1083" spans="1:1" x14ac:dyDescent="0.25">
      <c r="A1083" s="346"/>
    </row>
    <row r="1084" spans="1:1" x14ac:dyDescent="0.25">
      <c r="A1084" s="346"/>
    </row>
    <row r="1085" spans="1:1" x14ac:dyDescent="0.25">
      <c r="A1085" s="346"/>
    </row>
    <row r="1086" spans="1:1" x14ac:dyDescent="0.25">
      <c r="A1086" s="346"/>
    </row>
    <row r="1087" spans="1:1" x14ac:dyDescent="0.25">
      <c r="A1087" s="346"/>
    </row>
    <row r="1088" spans="1:1" x14ac:dyDescent="0.25">
      <c r="A1088" s="346"/>
    </row>
    <row r="1089" spans="1:1" x14ac:dyDescent="0.25">
      <c r="A1089" s="346"/>
    </row>
    <row r="1090" spans="1:1" x14ac:dyDescent="0.25">
      <c r="A1090" s="346"/>
    </row>
    <row r="1091" spans="1:1" x14ac:dyDescent="0.25">
      <c r="A1091" s="346"/>
    </row>
    <row r="1092" spans="1:1" x14ac:dyDescent="0.25">
      <c r="A1092" s="346"/>
    </row>
    <row r="1093" spans="1:1" x14ac:dyDescent="0.25">
      <c r="A1093" s="346"/>
    </row>
    <row r="1094" spans="1:1" x14ac:dyDescent="0.25">
      <c r="A1094" s="346"/>
    </row>
    <row r="1095" spans="1:1" x14ac:dyDescent="0.25">
      <c r="A1095" s="346"/>
    </row>
    <row r="1096" spans="1:1" x14ac:dyDescent="0.25">
      <c r="A1096" s="346"/>
    </row>
    <row r="1097" spans="1:1" x14ac:dyDescent="0.25">
      <c r="A1097" s="346"/>
    </row>
    <row r="1098" spans="1:1" x14ac:dyDescent="0.25">
      <c r="A1098" s="346"/>
    </row>
    <row r="1099" spans="1:1" x14ac:dyDescent="0.25">
      <c r="A1099" s="346"/>
    </row>
    <row r="1100" spans="1:1" x14ac:dyDescent="0.25">
      <c r="A1100" s="346"/>
    </row>
    <row r="1101" spans="1:1" x14ac:dyDescent="0.25">
      <c r="A1101" s="346"/>
    </row>
    <row r="1102" spans="1:1" x14ac:dyDescent="0.25">
      <c r="A1102" s="346"/>
    </row>
    <row r="1103" spans="1:1" x14ac:dyDescent="0.25">
      <c r="A1103" s="346"/>
    </row>
    <row r="1104" spans="1:1" x14ac:dyDescent="0.25">
      <c r="A1104" s="346"/>
    </row>
    <row r="1105" spans="1:1" x14ac:dyDescent="0.25">
      <c r="A1105" s="346"/>
    </row>
    <row r="1106" spans="1:1" x14ac:dyDescent="0.25">
      <c r="A1106" s="346"/>
    </row>
    <row r="1107" spans="1:1" x14ac:dyDescent="0.25">
      <c r="A1107" s="346"/>
    </row>
    <row r="1108" spans="1:1" x14ac:dyDescent="0.25">
      <c r="A1108" s="346"/>
    </row>
    <row r="1109" spans="1:1" x14ac:dyDescent="0.25">
      <c r="A1109" s="346"/>
    </row>
    <row r="1110" spans="1:1" x14ac:dyDescent="0.25">
      <c r="A1110" s="346"/>
    </row>
    <row r="1111" spans="1:1" x14ac:dyDescent="0.25">
      <c r="A1111" s="346"/>
    </row>
    <row r="1112" spans="1:1" x14ac:dyDescent="0.25">
      <c r="A1112" s="346"/>
    </row>
    <row r="1113" spans="1:1" x14ac:dyDescent="0.25">
      <c r="A1113" s="346"/>
    </row>
    <row r="1114" spans="1:1" x14ac:dyDescent="0.25">
      <c r="A1114" s="346"/>
    </row>
    <row r="1115" spans="1:1" x14ac:dyDescent="0.25">
      <c r="A1115" s="346"/>
    </row>
    <row r="1116" spans="1:1" x14ac:dyDescent="0.25">
      <c r="A1116" s="346"/>
    </row>
    <row r="1117" spans="1:1" x14ac:dyDescent="0.25">
      <c r="A1117" s="346"/>
    </row>
    <row r="1118" spans="1:1" x14ac:dyDescent="0.25">
      <c r="A1118" s="346"/>
    </row>
    <row r="1119" spans="1:1" x14ac:dyDescent="0.25">
      <c r="A1119" s="346"/>
    </row>
    <row r="1120" spans="1:1" x14ac:dyDescent="0.25">
      <c r="A1120" s="346"/>
    </row>
    <row r="1121" spans="1:1" x14ac:dyDescent="0.25">
      <c r="A1121" s="346"/>
    </row>
    <row r="1122" spans="1:1" x14ac:dyDescent="0.25">
      <c r="A1122" s="346"/>
    </row>
    <row r="1123" spans="1:1" x14ac:dyDescent="0.25">
      <c r="A1123" s="346"/>
    </row>
    <row r="1124" spans="1:1" x14ac:dyDescent="0.25">
      <c r="A1124" s="346"/>
    </row>
    <row r="1125" spans="1:1" x14ac:dyDescent="0.25">
      <c r="A1125" s="346"/>
    </row>
    <row r="1126" spans="1:1" x14ac:dyDescent="0.25">
      <c r="A1126" s="346"/>
    </row>
    <row r="1127" spans="1:1" x14ac:dyDescent="0.25">
      <c r="A1127" s="346"/>
    </row>
    <row r="1128" spans="1:1" x14ac:dyDescent="0.25">
      <c r="A1128" s="346"/>
    </row>
    <row r="1129" spans="1:1" x14ac:dyDescent="0.25">
      <c r="A1129" s="346"/>
    </row>
    <row r="1130" spans="1:1" x14ac:dyDescent="0.25">
      <c r="A1130" s="346"/>
    </row>
    <row r="1131" spans="1:1" x14ac:dyDescent="0.25">
      <c r="A1131" s="346"/>
    </row>
    <row r="1132" spans="1:1" x14ac:dyDescent="0.25">
      <c r="A1132" s="346"/>
    </row>
    <row r="1133" spans="1:1" x14ac:dyDescent="0.25">
      <c r="A1133" s="346"/>
    </row>
    <row r="1134" spans="1:1" x14ac:dyDescent="0.25">
      <c r="A1134" s="346"/>
    </row>
    <row r="1135" spans="1:1" x14ac:dyDescent="0.25">
      <c r="A1135" s="346"/>
    </row>
    <row r="1136" spans="1:1" x14ac:dyDescent="0.25">
      <c r="A1136" s="346"/>
    </row>
    <row r="1137" spans="1:1" x14ac:dyDescent="0.25">
      <c r="A1137" s="346"/>
    </row>
    <row r="1138" spans="1:1" x14ac:dyDescent="0.25">
      <c r="A1138" s="346"/>
    </row>
    <row r="1139" spans="1:1" x14ac:dyDescent="0.25">
      <c r="A1139" s="346"/>
    </row>
    <row r="1140" spans="1:1" x14ac:dyDescent="0.25">
      <c r="A1140" s="346"/>
    </row>
    <row r="1141" spans="1:1" x14ac:dyDescent="0.25">
      <c r="A1141" s="346"/>
    </row>
    <row r="1142" spans="1:1" x14ac:dyDescent="0.25">
      <c r="A1142" s="346"/>
    </row>
    <row r="1143" spans="1:1" x14ac:dyDescent="0.25">
      <c r="A1143" s="346"/>
    </row>
    <row r="1144" spans="1:1" x14ac:dyDescent="0.25">
      <c r="A1144" s="346"/>
    </row>
    <row r="1145" spans="1:1" x14ac:dyDescent="0.25">
      <c r="A1145" s="346"/>
    </row>
    <row r="1146" spans="1:1" x14ac:dyDescent="0.25">
      <c r="A1146" s="346"/>
    </row>
    <row r="1147" spans="1:1" x14ac:dyDescent="0.25">
      <c r="A1147" s="346"/>
    </row>
    <row r="1148" spans="1:1" x14ac:dyDescent="0.25">
      <c r="A1148" s="346"/>
    </row>
    <row r="1149" spans="1:1" x14ac:dyDescent="0.25">
      <c r="A1149" s="346"/>
    </row>
    <row r="1150" spans="1:1" x14ac:dyDescent="0.25">
      <c r="A1150" s="346"/>
    </row>
    <row r="1151" spans="1:1" x14ac:dyDescent="0.25">
      <c r="A1151" s="346"/>
    </row>
    <row r="1152" spans="1:1" x14ac:dyDescent="0.25">
      <c r="A1152" s="346"/>
    </row>
    <row r="1153" spans="1:1" x14ac:dyDescent="0.25">
      <c r="A1153" s="346"/>
    </row>
    <row r="1154" spans="1:1" x14ac:dyDescent="0.25">
      <c r="A1154" s="346"/>
    </row>
    <row r="1155" spans="1:1" x14ac:dyDescent="0.25">
      <c r="A1155" s="346"/>
    </row>
    <row r="1156" spans="1:1" x14ac:dyDescent="0.25">
      <c r="A1156" s="346"/>
    </row>
    <row r="1157" spans="1:1" x14ac:dyDescent="0.25">
      <c r="A1157" s="346"/>
    </row>
    <row r="1158" spans="1:1" x14ac:dyDescent="0.25">
      <c r="A1158" s="346"/>
    </row>
    <row r="1159" spans="1:1" x14ac:dyDescent="0.25">
      <c r="A1159" s="346"/>
    </row>
    <row r="1160" spans="1:1" x14ac:dyDescent="0.25">
      <c r="A1160" s="346"/>
    </row>
    <row r="1161" spans="1:1" x14ac:dyDescent="0.25">
      <c r="A1161" s="346"/>
    </row>
    <row r="1162" spans="1:1" x14ac:dyDescent="0.25">
      <c r="A1162" s="346"/>
    </row>
    <row r="1163" spans="1:1" x14ac:dyDescent="0.25">
      <c r="A1163" s="346"/>
    </row>
    <row r="1164" spans="1:1" x14ac:dyDescent="0.25">
      <c r="A1164" s="346"/>
    </row>
    <row r="1165" spans="1:1" x14ac:dyDescent="0.25">
      <c r="A1165" s="346"/>
    </row>
    <row r="1166" spans="1:1" x14ac:dyDescent="0.25">
      <c r="A1166" s="346"/>
    </row>
    <row r="1167" spans="1:1" x14ac:dyDescent="0.25">
      <c r="A1167" s="346"/>
    </row>
    <row r="1168" spans="1:1" x14ac:dyDescent="0.25">
      <c r="A1168" s="346"/>
    </row>
    <row r="1169" spans="1:1" x14ac:dyDescent="0.25">
      <c r="A1169" s="346"/>
    </row>
    <row r="1170" spans="1:1" x14ac:dyDescent="0.25">
      <c r="A1170" s="346"/>
    </row>
    <row r="1171" spans="1:1" x14ac:dyDescent="0.25">
      <c r="A1171" s="346"/>
    </row>
    <row r="1172" spans="1:1" x14ac:dyDescent="0.25">
      <c r="A1172" s="346"/>
    </row>
    <row r="1173" spans="1:1" x14ac:dyDescent="0.25">
      <c r="A1173" s="346"/>
    </row>
    <row r="1174" spans="1:1" x14ac:dyDescent="0.25">
      <c r="A1174" s="346"/>
    </row>
    <row r="1175" spans="1:1" x14ac:dyDescent="0.25">
      <c r="A1175" s="346"/>
    </row>
    <row r="1176" spans="1:1" x14ac:dyDescent="0.25">
      <c r="A1176" s="346"/>
    </row>
    <row r="1177" spans="1:1" x14ac:dyDescent="0.25">
      <c r="A1177" s="346"/>
    </row>
    <row r="1178" spans="1:1" x14ac:dyDescent="0.25">
      <c r="A1178" s="346"/>
    </row>
    <row r="1179" spans="1:1" x14ac:dyDescent="0.25">
      <c r="A1179" s="346"/>
    </row>
    <row r="1180" spans="1:1" x14ac:dyDescent="0.25">
      <c r="A1180" s="346"/>
    </row>
    <row r="1181" spans="1:1" x14ac:dyDescent="0.25">
      <c r="A1181" s="346"/>
    </row>
    <row r="1182" spans="1:1" x14ac:dyDescent="0.25">
      <c r="A1182" s="346"/>
    </row>
    <row r="1183" spans="1:1" x14ac:dyDescent="0.25">
      <c r="A1183" s="346"/>
    </row>
    <row r="1184" spans="1:1" x14ac:dyDescent="0.25">
      <c r="A1184" s="346"/>
    </row>
    <row r="1185" spans="1:1" x14ac:dyDescent="0.25">
      <c r="A1185" s="346"/>
    </row>
    <row r="1186" spans="1:1" x14ac:dyDescent="0.25">
      <c r="A1186" s="346"/>
    </row>
    <row r="1187" spans="1:1" x14ac:dyDescent="0.25">
      <c r="A1187" s="346"/>
    </row>
    <row r="1188" spans="1:1" x14ac:dyDescent="0.25">
      <c r="A1188" s="346"/>
    </row>
    <row r="1189" spans="1:1" x14ac:dyDescent="0.25">
      <c r="A1189" s="346"/>
    </row>
    <row r="1190" spans="1:1" x14ac:dyDescent="0.25">
      <c r="A1190" s="346"/>
    </row>
    <row r="1191" spans="1:1" x14ac:dyDescent="0.25">
      <c r="A1191" s="346"/>
    </row>
    <row r="1192" spans="1:1" x14ac:dyDescent="0.25">
      <c r="A1192" s="346"/>
    </row>
    <row r="1193" spans="1:1" x14ac:dyDescent="0.25">
      <c r="A1193" s="346"/>
    </row>
    <row r="1194" spans="1:1" x14ac:dyDescent="0.25">
      <c r="A1194" s="346"/>
    </row>
    <row r="1195" spans="1:1" x14ac:dyDescent="0.25">
      <c r="A1195" s="346"/>
    </row>
    <row r="1196" spans="1:1" x14ac:dyDescent="0.25">
      <c r="A1196" s="346"/>
    </row>
    <row r="1197" spans="1:1" x14ac:dyDescent="0.25">
      <c r="A1197" s="346"/>
    </row>
    <row r="1198" spans="1:1" x14ac:dyDescent="0.25">
      <c r="A1198" s="346"/>
    </row>
    <row r="1199" spans="1:1" x14ac:dyDescent="0.25">
      <c r="A1199" s="346"/>
    </row>
    <row r="1200" spans="1:1" x14ac:dyDescent="0.25">
      <c r="A1200" s="346"/>
    </row>
    <row r="1201" spans="1:1" x14ac:dyDescent="0.25">
      <c r="A1201" s="346"/>
    </row>
    <row r="1202" spans="1:1" x14ac:dyDescent="0.25">
      <c r="A1202" s="346"/>
    </row>
    <row r="1203" spans="1:1" x14ac:dyDescent="0.25">
      <c r="A1203" s="346"/>
    </row>
    <row r="1204" spans="1:1" x14ac:dyDescent="0.25">
      <c r="A1204" s="346"/>
    </row>
    <row r="1205" spans="1:1" x14ac:dyDescent="0.25">
      <c r="A1205" s="346"/>
    </row>
    <row r="1206" spans="1:1" x14ac:dyDescent="0.25">
      <c r="A1206" s="346"/>
    </row>
    <row r="1207" spans="1:1" x14ac:dyDescent="0.25">
      <c r="A1207" s="346"/>
    </row>
    <row r="1208" spans="1:1" x14ac:dyDescent="0.25">
      <c r="A1208" s="346"/>
    </row>
    <row r="1209" spans="1:1" x14ac:dyDescent="0.25">
      <c r="A1209" s="346"/>
    </row>
    <row r="1210" spans="1:1" x14ac:dyDescent="0.25">
      <c r="A1210" s="346"/>
    </row>
    <row r="1211" spans="1:1" x14ac:dyDescent="0.25">
      <c r="A1211" s="346"/>
    </row>
    <row r="1212" spans="1:1" x14ac:dyDescent="0.25">
      <c r="A1212" s="346"/>
    </row>
    <row r="1213" spans="1:1" x14ac:dyDescent="0.25">
      <c r="A1213" s="346"/>
    </row>
    <row r="1214" spans="1:1" x14ac:dyDescent="0.25">
      <c r="A1214" s="346"/>
    </row>
    <row r="1215" spans="1:1" x14ac:dyDescent="0.25">
      <c r="A1215" s="346"/>
    </row>
    <row r="1216" spans="1:1" x14ac:dyDescent="0.25">
      <c r="A1216" s="346"/>
    </row>
    <row r="1217" spans="1:1" x14ac:dyDescent="0.25">
      <c r="A1217" s="346"/>
    </row>
    <row r="1218" spans="1:1" x14ac:dyDescent="0.25">
      <c r="A1218" s="346"/>
    </row>
    <row r="1219" spans="1:1" x14ac:dyDescent="0.25">
      <c r="A1219" s="346"/>
    </row>
    <row r="1220" spans="1:1" x14ac:dyDescent="0.25">
      <c r="A1220" s="346"/>
    </row>
    <row r="1221" spans="1:1" x14ac:dyDescent="0.25">
      <c r="A1221" s="346"/>
    </row>
    <row r="1222" spans="1:1" x14ac:dyDescent="0.25">
      <c r="A1222" s="346"/>
    </row>
    <row r="1223" spans="1:1" x14ac:dyDescent="0.25">
      <c r="A1223" s="346"/>
    </row>
    <row r="1224" spans="1:1" x14ac:dyDescent="0.25">
      <c r="A1224" s="346"/>
    </row>
    <row r="1225" spans="1:1" x14ac:dyDescent="0.25">
      <c r="A1225" s="346"/>
    </row>
    <row r="1226" spans="1:1" x14ac:dyDescent="0.25">
      <c r="A1226" s="346"/>
    </row>
    <row r="1227" spans="1:1" x14ac:dyDescent="0.25">
      <c r="A1227" s="346"/>
    </row>
    <row r="1228" spans="1:1" x14ac:dyDescent="0.25">
      <c r="A1228" s="346"/>
    </row>
    <row r="1229" spans="1:1" x14ac:dyDescent="0.25">
      <c r="A1229" s="346"/>
    </row>
    <row r="1230" spans="1:1" x14ac:dyDescent="0.25">
      <c r="A1230" s="346"/>
    </row>
    <row r="1231" spans="1:1" x14ac:dyDescent="0.25">
      <c r="A1231" s="346"/>
    </row>
    <row r="1232" spans="1:1" x14ac:dyDescent="0.25">
      <c r="A1232" s="346"/>
    </row>
    <row r="1233" spans="1:1" x14ac:dyDescent="0.25">
      <c r="A1233" s="346"/>
    </row>
    <row r="1234" spans="1:1" x14ac:dyDescent="0.25">
      <c r="A1234" s="346"/>
    </row>
    <row r="1235" spans="1:1" x14ac:dyDescent="0.25">
      <c r="A1235" s="346"/>
    </row>
    <row r="1236" spans="1:1" x14ac:dyDescent="0.25">
      <c r="A1236" s="346"/>
    </row>
    <row r="1237" spans="1:1" x14ac:dyDescent="0.25">
      <c r="A1237" s="346"/>
    </row>
    <row r="1238" spans="1:1" x14ac:dyDescent="0.25">
      <c r="A1238" s="346"/>
    </row>
    <row r="1239" spans="1:1" x14ac:dyDescent="0.25">
      <c r="A1239" s="346"/>
    </row>
    <row r="1240" spans="1:1" x14ac:dyDescent="0.25">
      <c r="A1240" s="346"/>
    </row>
    <row r="1241" spans="1:1" x14ac:dyDescent="0.25">
      <c r="A1241" s="346"/>
    </row>
    <row r="1242" spans="1:1" x14ac:dyDescent="0.25">
      <c r="A1242" s="346"/>
    </row>
    <row r="1243" spans="1:1" x14ac:dyDescent="0.25">
      <c r="A1243" s="346"/>
    </row>
    <row r="1244" spans="1:1" x14ac:dyDescent="0.25">
      <c r="A1244" s="346"/>
    </row>
    <row r="1245" spans="1:1" x14ac:dyDescent="0.25">
      <c r="A1245" s="346"/>
    </row>
    <row r="1246" spans="1:1" x14ac:dyDescent="0.25">
      <c r="A1246" s="346"/>
    </row>
    <row r="1247" spans="1:1" x14ac:dyDescent="0.25">
      <c r="A1247" s="346"/>
    </row>
    <row r="1248" spans="1:1" x14ac:dyDescent="0.25">
      <c r="A1248" s="346"/>
    </row>
    <row r="1249" spans="1:1" x14ac:dyDescent="0.25">
      <c r="A1249" s="346"/>
    </row>
    <row r="1250" spans="1:1" x14ac:dyDescent="0.25">
      <c r="A1250" s="346"/>
    </row>
    <row r="1251" spans="1:1" x14ac:dyDescent="0.25">
      <c r="A1251" s="346"/>
    </row>
    <row r="1252" spans="1:1" x14ac:dyDescent="0.25">
      <c r="A1252" s="346"/>
    </row>
    <row r="1253" spans="1:1" x14ac:dyDescent="0.25">
      <c r="A1253" s="346"/>
    </row>
    <row r="1254" spans="1:1" x14ac:dyDescent="0.25">
      <c r="A1254" s="346"/>
    </row>
    <row r="1255" spans="1:1" x14ac:dyDescent="0.25">
      <c r="A1255" s="346"/>
    </row>
    <row r="1256" spans="1:1" x14ac:dyDescent="0.25">
      <c r="A1256" s="346"/>
    </row>
    <row r="1257" spans="1:1" x14ac:dyDescent="0.25">
      <c r="A1257" s="346"/>
    </row>
    <row r="1258" spans="1:1" x14ac:dyDescent="0.25">
      <c r="A1258" s="346"/>
    </row>
    <row r="1259" spans="1:1" x14ac:dyDescent="0.25">
      <c r="A1259" s="346"/>
    </row>
    <row r="1260" spans="1:1" x14ac:dyDescent="0.25">
      <c r="A1260" s="346"/>
    </row>
    <row r="1261" spans="1:1" x14ac:dyDescent="0.25">
      <c r="A1261" s="346"/>
    </row>
    <row r="1262" spans="1:1" x14ac:dyDescent="0.25">
      <c r="A1262" s="346"/>
    </row>
    <row r="1263" spans="1:1" x14ac:dyDescent="0.25">
      <c r="A1263" s="346"/>
    </row>
    <row r="1264" spans="1:1" x14ac:dyDescent="0.25">
      <c r="A1264" s="346"/>
    </row>
    <row r="1265" spans="1:1" x14ac:dyDescent="0.25">
      <c r="A1265" s="346"/>
    </row>
    <row r="1266" spans="1:1" x14ac:dyDescent="0.25">
      <c r="A1266" s="346"/>
    </row>
    <row r="1267" spans="1:1" x14ac:dyDescent="0.25">
      <c r="A1267" s="346"/>
    </row>
    <row r="1268" spans="1:1" x14ac:dyDescent="0.25">
      <c r="A1268" s="346"/>
    </row>
    <row r="1269" spans="1:1" x14ac:dyDescent="0.25">
      <c r="A1269" s="346"/>
    </row>
    <row r="1270" spans="1:1" x14ac:dyDescent="0.25">
      <c r="A1270" s="346"/>
    </row>
    <row r="1271" spans="1:1" x14ac:dyDescent="0.25">
      <c r="A1271" s="346"/>
    </row>
    <row r="1272" spans="1:1" x14ac:dyDescent="0.25">
      <c r="A1272" s="346"/>
    </row>
    <row r="1273" spans="1:1" x14ac:dyDescent="0.25">
      <c r="A1273" s="346"/>
    </row>
    <row r="1274" spans="1:1" x14ac:dyDescent="0.25">
      <c r="A1274" s="346"/>
    </row>
    <row r="1275" spans="1:1" x14ac:dyDescent="0.25">
      <c r="A1275" s="346"/>
    </row>
    <row r="1276" spans="1:1" x14ac:dyDescent="0.25">
      <c r="A1276" s="346"/>
    </row>
    <row r="1277" spans="1:1" x14ac:dyDescent="0.25">
      <c r="A1277" s="346"/>
    </row>
    <row r="1278" spans="1:1" x14ac:dyDescent="0.25">
      <c r="A1278" s="346"/>
    </row>
    <row r="1279" spans="1:1" x14ac:dyDescent="0.25">
      <c r="A1279" s="346"/>
    </row>
    <row r="1280" spans="1:1" x14ac:dyDescent="0.25">
      <c r="A1280" s="346"/>
    </row>
    <row r="1281" spans="1:1" x14ac:dyDescent="0.25">
      <c r="A1281" s="346"/>
    </row>
    <row r="1282" spans="1:1" x14ac:dyDescent="0.25">
      <c r="A1282" s="346"/>
    </row>
    <row r="1283" spans="1:1" x14ac:dyDescent="0.25">
      <c r="A1283" s="346"/>
    </row>
    <row r="1284" spans="1:1" x14ac:dyDescent="0.25">
      <c r="A1284" s="346"/>
    </row>
    <row r="1285" spans="1:1" x14ac:dyDescent="0.25">
      <c r="A1285" s="346"/>
    </row>
    <row r="1286" spans="1:1" x14ac:dyDescent="0.25">
      <c r="A1286" s="346"/>
    </row>
    <row r="1287" spans="1:1" x14ac:dyDescent="0.25">
      <c r="A1287" s="346"/>
    </row>
    <row r="1288" spans="1:1" x14ac:dyDescent="0.25">
      <c r="A1288" s="346"/>
    </row>
    <row r="1289" spans="1:1" x14ac:dyDescent="0.25">
      <c r="A1289" s="346"/>
    </row>
    <row r="1290" spans="1:1" x14ac:dyDescent="0.25">
      <c r="A1290" s="346"/>
    </row>
    <row r="1291" spans="1:1" x14ac:dyDescent="0.25">
      <c r="A1291" s="346"/>
    </row>
    <row r="1292" spans="1:1" x14ac:dyDescent="0.25">
      <c r="A1292" s="346"/>
    </row>
    <row r="1293" spans="1:1" x14ac:dyDescent="0.25">
      <c r="A1293" s="346"/>
    </row>
    <row r="1294" spans="1:1" x14ac:dyDescent="0.25">
      <c r="A1294" s="346"/>
    </row>
    <row r="1295" spans="1:1" x14ac:dyDescent="0.25">
      <c r="A1295" s="346"/>
    </row>
    <row r="1296" spans="1:1" x14ac:dyDescent="0.25">
      <c r="A1296" s="346"/>
    </row>
    <row r="1297" spans="1:1" x14ac:dyDescent="0.25">
      <c r="A1297" s="346"/>
    </row>
    <row r="1298" spans="1:1" x14ac:dyDescent="0.25">
      <c r="A1298" s="346"/>
    </row>
    <row r="1299" spans="1:1" x14ac:dyDescent="0.25">
      <c r="A1299" s="346"/>
    </row>
    <row r="1300" spans="1:1" x14ac:dyDescent="0.25">
      <c r="A1300" s="346"/>
    </row>
    <row r="1301" spans="1:1" x14ac:dyDescent="0.25">
      <c r="A1301" s="346"/>
    </row>
    <row r="1302" spans="1:1" x14ac:dyDescent="0.25">
      <c r="A1302" s="346"/>
    </row>
    <row r="1303" spans="1:1" x14ac:dyDescent="0.25">
      <c r="A1303" s="346"/>
    </row>
    <row r="1304" spans="1:1" x14ac:dyDescent="0.25">
      <c r="A1304" s="346"/>
    </row>
    <row r="1305" spans="1:1" x14ac:dyDescent="0.25">
      <c r="A1305" s="346"/>
    </row>
    <row r="1306" spans="1:1" x14ac:dyDescent="0.25">
      <c r="A1306" s="346"/>
    </row>
    <row r="1307" spans="1:1" x14ac:dyDescent="0.25">
      <c r="A1307" s="346"/>
    </row>
    <row r="1308" spans="1:1" x14ac:dyDescent="0.25">
      <c r="A1308" s="346"/>
    </row>
    <row r="1309" spans="1:1" x14ac:dyDescent="0.25">
      <c r="A1309" s="346"/>
    </row>
    <row r="1310" spans="1:1" x14ac:dyDescent="0.25">
      <c r="A1310" s="346"/>
    </row>
    <row r="1311" spans="1:1" x14ac:dyDescent="0.25">
      <c r="A1311" s="346"/>
    </row>
    <row r="1312" spans="1:1" x14ac:dyDescent="0.25">
      <c r="A1312" s="346"/>
    </row>
    <row r="1313" spans="1:1" x14ac:dyDescent="0.25">
      <c r="A1313" s="346"/>
    </row>
    <row r="1314" spans="1:1" x14ac:dyDescent="0.25">
      <c r="A1314" s="346"/>
    </row>
    <row r="1315" spans="1:1" x14ac:dyDescent="0.25">
      <c r="A1315" s="346"/>
    </row>
    <row r="1316" spans="1:1" x14ac:dyDescent="0.25">
      <c r="A1316" s="346"/>
    </row>
    <row r="1317" spans="1:1" x14ac:dyDescent="0.25">
      <c r="A1317" s="346"/>
    </row>
    <row r="1318" spans="1:1" x14ac:dyDescent="0.25">
      <c r="A1318" s="346"/>
    </row>
    <row r="1319" spans="1:1" x14ac:dyDescent="0.25">
      <c r="A1319" s="346"/>
    </row>
    <row r="1320" spans="1:1" x14ac:dyDescent="0.25">
      <c r="A1320" s="346"/>
    </row>
    <row r="1321" spans="1:1" x14ac:dyDescent="0.25">
      <c r="A1321" s="346"/>
    </row>
    <row r="1322" spans="1:1" x14ac:dyDescent="0.25">
      <c r="A1322" s="346"/>
    </row>
    <row r="1323" spans="1:1" x14ac:dyDescent="0.25">
      <c r="A1323" s="346"/>
    </row>
    <row r="1324" spans="1:1" x14ac:dyDescent="0.25">
      <c r="A1324" s="346"/>
    </row>
    <row r="1325" spans="1:1" x14ac:dyDescent="0.25">
      <c r="A1325" s="346"/>
    </row>
    <row r="1326" spans="1:1" x14ac:dyDescent="0.25">
      <c r="A1326" s="346"/>
    </row>
    <row r="1327" spans="1:1" x14ac:dyDescent="0.25">
      <c r="A1327" s="346"/>
    </row>
    <row r="1328" spans="1:1" x14ac:dyDescent="0.25">
      <c r="A1328" s="346"/>
    </row>
    <row r="1329" spans="1:1" x14ac:dyDescent="0.25">
      <c r="A1329" s="346"/>
    </row>
    <row r="1330" spans="1:1" x14ac:dyDescent="0.25">
      <c r="A1330" s="346"/>
    </row>
    <row r="1331" spans="1:1" x14ac:dyDescent="0.25">
      <c r="A1331" s="346"/>
    </row>
    <row r="1332" spans="1:1" x14ac:dyDescent="0.25">
      <c r="A1332" s="346"/>
    </row>
    <row r="1333" spans="1:1" x14ac:dyDescent="0.25">
      <c r="A1333" s="346"/>
    </row>
    <row r="1334" spans="1:1" x14ac:dyDescent="0.25">
      <c r="A1334" s="346"/>
    </row>
    <row r="1335" spans="1:1" x14ac:dyDescent="0.25">
      <c r="A1335" s="346"/>
    </row>
    <row r="1336" spans="1:1" x14ac:dyDescent="0.25">
      <c r="A1336" s="346"/>
    </row>
    <row r="1337" spans="1:1" x14ac:dyDescent="0.25">
      <c r="A1337" s="346"/>
    </row>
    <row r="1338" spans="1:1" x14ac:dyDescent="0.25">
      <c r="A1338" s="346"/>
    </row>
    <row r="1339" spans="1:1" x14ac:dyDescent="0.25">
      <c r="A1339" s="346"/>
    </row>
    <row r="1340" spans="1:1" x14ac:dyDescent="0.25">
      <c r="A1340" s="346"/>
    </row>
    <row r="1341" spans="1:1" x14ac:dyDescent="0.25">
      <c r="A1341" s="346"/>
    </row>
    <row r="1342" spans="1:1" x14ac:dyDescent="0.25">
      <c r="A1342" s="346"/>
    </row>
    <row r="1343" spans="1:1" x14ac:dyDescent="0.25">
      <c r="A1343" s="346"/>
    </row>
    <row r="1344" spans="1:1" x14ac:dyDescent="0.25">
      <c r="A1344" s="346"/>
    </row>
    <row r="1345" spans="1:1" x14ac:dyDescent="0.25">
      <c r="A1345" s="346"/>
    </row>
    <row r="1346" spans="1:1" x14ac:dyDescent="0.25">
      <c r="A1346" s="346"/>
    </row>
    <row r="1347" spans="1:1" x14ac:dyDescent="0.25">
      <c r="A1347" s="346"/>
    </row>
    <row r="1348" spans="1:1" x14ac:dyDescent="0.25">
      <c r="A1348" s="346"/>
    </row>
    <row r="1349" spans="1:1" x14ac:dyDescent="0.25">
      <c r="A1349" s="346"/>
    </row>
    <row r="1350" spans="1:1" x14ac:dyDescent="0.25">
      <c r="A1350" s="346"/>
    </row>
    <row r="1351" spans="1:1" x14ac:dyDescent="0.25">
      <c r="A1351" s="346"/>
    </row>
    <row r="1352" spans="1:1" x14ac:dyDescent="0.25">
      <c r="A1352" s="346"/>
    </row>
    <row r="1353" spans="1:1" x14ac:dyDescent="0.25">
      <c r="A1353" s="346"/>
    </row>
    <row r="1354" spans="1:1" x14ac:dyDescent="0.25">
      <c r="A1354" s="346"/>
    </row>
    <row r="1355" spans="1:1" x14ac:dyDescent="0.25">
      <c r="A1355" s="346"/>
    </row>
    <row r="1356" spans="1:1" x14ac:dyDescent="0.25">
      <c r="A1356" s="346"/>
    </row>
    <row r="1357" spans="1:1" x14ac:dyDescent="0.25">
      <c r="A1357" s="346"/>
    </row>
    <row r="1358" spans="1:1" x14ac:dyDescent="0.25">
      <c r="A1358" s="346"/>
    </row>
    <row r="1359" spans="1:1" x14ac:dyDescent="0.25">
      <c r="A1359" s="346"/>
    </row>
    <row r="1360" spans="1:1" x14ac:dyDescent="0.25">
      <c r="A1360" s="346"/>
    </row>
    <row r="1361" spans="1:1" x14ac:dyDescent="0.25">
      <c r="A1361" s="346"/>
    </row>
    <row r="1362" spans="1:1" x14ac:dyDescent="0.25">
      <c r="A1362" s="346"/>
    </row>
    <row r="1363" spans="1:1" x14ac:dyDescent="0.25">
      <c r="A1363" s="346"/>
    </row>
    <row r="1364" spans="1:1" x14ac:dyDescent="0.25">
      <c r="A1364" s="346"/>
    </row>
    <row r="1365" spans="1:1" x14ac:dyDescent="0.25">
      <c r="A1365" s="346"/>
    </row>
    <row r="1366" spans="1:1" x14ac:dyDescent="0.25">
      <c r="A1366" s="346"/>
    </row>
    <row r="1367" spans="1:1" x14ac:dyDescent="0.25">
      <c r="A1367" s="346"/>
    </row>
    <row r="1368" spans="1:1" x14ac:dyDescent="0.25">
      <c r="A1368" s="346"/>
    </row>
    <row r="1369" spans="1:1" x14ac:dyDescent="0.25">
      <c r="A1369" s="346"/>
    </row>
    <row r="1370" spans="1:1" x14ac:dyDescent="0.25">
      <c r="A1370" s="346"/>
    </row>
    <row r="1371" spans="1:1" x14ac:dyDescent="0.25">
      <c r="A1371" s="346"/>
    </row>
    <row r="1372" spans="1:1" x14ac:dyDescent="0.25">
      <c r="A1372" s="346"/>
    </row>
    <row r="1373" spans="1:1" x14ac:dyDescent="0.25">
      <c r="A1373" s="346"/>
    </row>
    <row r="1374" spans="1:1" x14ac:dyDescent="0.25">
      <c r="A1374" s="346"/>
    </row>
    <row r="1375" spans="1:1" x14ac:dyDescent="0.25">
      <c r="A1375" s="346"/>
    </row>
    <row r="1376" spans="1:1" x14ac:dyDescent="0.25">
      <c r="A1376" s="346"/>
    </row>
    <row r="1377" spans="1:1" x14ac:dyDescent="0.25">
      <c r="A1377" s="346"/>
    </row>
    <row r="1378" spans="1:1" x14ac:dyDescent="0.25">
      <c r="A1378" s="346"/>
    </row>
    <row r="1379" spans="1:1" x14ac:dyDescent="0.25">
      <c r="A1379" s="346"/>
    </row>
    <row r="1380" spans="1:1" x14ac:dyDescent="0.25">
      <c r="A1380" s="346"/>
    </row>
    <row r="1381" spans="1:1" x14ac:dyDescent="0.25">
      <c r="A1381" s="346"/>
    </row>
    <row r="1382" spans="1:1" x14ac:dyDescent="0.25">
      <c r="A1382" s="346"/>
    </row>
    <row r="1383" spans="1:1" x14ac:dyDescent="0.25">
      <c r="A1383" s="346"/>
    </row>
    <row r="1384" spans="1:1" x14ac:dyDescent="0.25">
      <c r="A1384" s="346"/>
    </row>
    <row r="1385" spans="1:1" x14ac:dyDescent="0.25">
      <c r="A1385" s="346"/>
    </row>
    <row r="1386" spans="1:1" x14ac:dyDescent="0.25">
      <c r="A1386" s="346"/>
    </row>
    <row r="1387" spans="1:1" x14ac:dyDescent="0.25">
      <c r="A1387" s="346"/>
    </row>
    <row r="1388" spans="1:1" x14ac:dyDescent="0.25">
      <c r="A1388" s="346"/>
    </row>
    <row r="1389" spans="1:1" x14ac:dyDescent="0.25">
      <c r="A1389" s="346"/>
    </row>
    <row r="1390" spans="1:1" x14ac:dyDescent="0.25">
      <c r="A1390" s="346"/>
    </row>
    <row r="1391" spans="1:1" x14ac:dyDescent="0.25">
      <c r="A1391" s="346"/>
    </row>
    <row r="1392" spans="1:1" x14ac:dyDescent="0.25">
      <c r="A1392" s="346"/>
    </row>
    <row r="1393" spans="1:1" x14ac:dyDescent="0.25">
      <c r="A1393" s="346"/>
    </row>
    <row r="1394" spans="1:1" x14ac:dyDescent="0.25">
      <c r="A1394" s="346"/>
    </row>
    <row r="1395" spans="1:1" x14ac:dyDescent="0.25">
      <c r="A1395" s="346"/>
    </row>
    <row r="1396" spans="1:1" x14ac:dyDescent="0.25">
      <c r="A1396" s="346"/>
    </row>
    <row r="1397" spans="1:1" x14ac:dyDescent="0.25">
      <c r="A1397" s="346"/>
    </row>
    <row r="1398" spans="1:1" x14ac:dyDescent="0.25">
      <c r="A1398" s="346"/>
    </row>
    <row r="1399" spans="1:1" x14ac:dyDescent="0.25">
      <c r="A1399" s="346"/>
    </row>
    <row r="1400" spans="1:1" x14ac:dyDescent="0.25">
      <c r="A1400" s="346"/>
    </row>
    <row r="1401" spans="1:1" x14ac:dyDescent="0.25">
      <c r="A1401" s="346"/>
    </row>
    <row r="1402" spans="1:1" x14ac:dyDescent="0.25">
      <c r="A1402" s="346"/>
    </row>
    <row r="1403" spans="1:1" x14ac:dyDescent="0.25">
      <c r="A1403" s="346"/>
    </row>
    <row r="1404" spans="1:1" x14ac:dyDescent="0.25">
      <c r="A1404" s="346"/>
    </row>
    <row r="1405" spans="1:1" x14ac:dyDescent="0.25">
      <c r="A1405" s="346"/>
    </row>
    <row r="1406" spans="1:1" x14ac:dyDescent="0.25">
      <c r="A1406" s="346"/>
    </row>
    <row r="1407" spans="1:1" x14ac:dyDescent="0.25">
      <c r="A1407" s="346"/>
    </row>
    <row r="1408" spans="1:1" x14ac:dyDescent="0.25">
      <c r="A1408" s="346"/>
    </row>
    <row r="1409" spans="1:1" x14ac:dyDescent="0.25">
      <c r="A1409" s="346"/>
    </row>
    <row r="1410" spans="1:1" x14ac:dyDescent="0.25">
      <c r="A1410" s="346"/>
    </row>
    <row r="1411" spans="1:1" x14ac:dyDescent="0.25">
      <c r="A1411" s="346"/>
    </row>
    <row r="1412" spans="1:1" x14ac:dyDescent="0.25">
      <c r="A1412" s="346"/>
    </row>
    <row r="1413" spans="1:1" x14ac:dyDescent="0.25">
      <c r="A1413" s="346"/>
    </row>
    <row r="1414" spans="1:1" x14ac:dyDescent="0.25">
      <c r="A1414" s="346"/>
    </row>
    <row r="1415" spans="1:1" x14ac:dyDescent="0.25">
      <c r="A1415" s="346"/>
    </row>
    <row r="1416" spans="1:1" x14ac:dyDescent="0.25">
      <c r="A1416" s="346"/>
    </row>
    <row r="1417" spans="1:1" x14ac:dyDescent="0.25">
      <c r="A1417" s="346"/>
    </row>
    <row r="1418" spans="1:1" x14ac:dyDescent="0.25">
      <c r="A1418" s="346"/>
    </row>
    <row r="1419" spans="1:1" x14ac:dyDescent="0.25">
      <c r="A1419" s="346"/>
    </row>
    <row r="1420" spans="1:1" x14ac:dyDescent="0.25">
      <c r="A1420" s="346"/>
    </row>
    <row r="1421" spans="1:1" x14ac:dyDescent="0.25">
      <c r="A1421" s="346"/>
    </row>
    <row r="1422" spans="1:1" x14ac:dyDescent="0.25">
      <c r="A1422" s="346"/>
    </row>
    <row r="1423" spans="1:1" x14ac:dyDescent="0.25">
      <c r="A1423" s="346"/>
    </row>
    <row r="1424" spans="1:1" x14ac:dyDescent="0.25">
      <c r="A1424" s="346"/>
    </row>
    <row r="1425" spans="1:1" x14ac:dyDescent="0.25">
      <c r="A1425" s="346"/>
    </row>
    <row r="1426" spans="1:1" x14ac:dyDescent="0.25">
      <c r="A1426" s="346"/>
    </row>
    <row r="1427" spans="1:1" x14ac:dyDescent="0.25">
      <c r="A1427" s="346"/>
    </row>
    <row r="1428" spans="1:1" x14ac:dyDescent="0.25">
      <c r="A1428" s="346"/>
    </row>
    <row r="1429" spans="1:1" x14ac:dyDescent="0.25">
      <c r="A1429" s="346"/>
    </row>
    <row r="1430" spans="1:1" x14ac:dyDescent="0.25">
      <c r="A1430" s="346"/>
    </row>
    <row r="1431" spans="1:1" x14ac:dyDescent="0.25">
      <c r="A1431" s="346"/>
    </row>
    <row r="1432" spans="1:1" x14ac:dyDescent="0.25">
      <c r="A1432" s="346"/>
    </row>
    <row r="1433" spans="1:1" x14ac:dyDescent="0.25">
      <c r="A1433" s="346"/>
    </row>
    <row r="1434" spans="1:1" x14ac:dyDescent="0.25">
      <c r="A1434" s="346"/>
    </row>
    <row r="1435" spans="1:1" x14ac:dyDescent="0.25">
      <c r="A1435" s="346"/>
    </row>
    <row r="1436" spans="1:1" x14ac:dyDescent="0.25">
      <c r="A1436" s="346"/>
    </row>
    <row r="1437" spans="1:1" x14ac:dyDescent="0.25">
      <c r="A1437" s="346"/>
    </row>
    <row r="1438" spans="1:1" x14ac:dyDescent="0.25">
      <c r="A1438" s="346"/>
    </row>
    <row r="1439" spans="1:1" x14ac:dyDescent="0.25">
      <c r="A1439" s="346"/>
    </row>
    <row r="1440" spans="1:1" x14ac:dyDescent="0.25">
      <c r="A1440" s="346"/>
    </row>
    <row r="1441" spans="1:1" x14ac:dyDescent="0.25">
      <c r="A1441" s="346"/>
    </row>
    <row r="1442" spans="1:1" x14ac:dyDescent="0.25">
      <c r="A1442" s="346"/>
    </row>
    <row r="1443" spans="1:1" x14ac:dyDescent="0.25">
      <c r="A1443" s="346"/>
    </row>
    <row r="1444" spans="1:1" x14ac:dyDescent="0.25">
      <c r="A1444" s="346"/>
    </row>
    <row r="1445" spans="1:1" x14ac:dyDescent="0.25">
      <c r="A1445" s="346"/>
    </row>
    <row r="1446" spans="1:1" x14ac:dyDescent="0.25">
      <c r="A1446" s="346"/>
    </row>
    <row r="1447" spans="1:1" x14ac:dyDescent="0.25">
      <c r="A1447" s="346"/>
    </row>
    <row r="1448" spans="1:1" x14ac:dyDescent="0.25">
      <c r="A1448" s="346"/>
    </row>
    <row r="1449" spans="1:1" x14ac:dyDescent="0.25">
      <c r="A1449" s="346"/>
    </row>
    <row r="1450" spans="1:1" x14ac:dyDescent="0.25">
      <c r="A1450" s="346"/>
    </row>
    <row r="1451" spans="1:1" x14ac:dyDescent="0.25">
      <c r="A1451" s="346"/>
    </row>
    <row r="1452" spans="1:1" x14ac:dyDescent="0.25">
      <c r="A1452" s="346"/>
    </row>
    <row r="1453" spans="1:1" x14ac:dyDescent="0.25">
      <c r="A1453" s="346"/>
    </row>
    <row r="1454" spans="1:1" x14ac:dyDescent="0.25">
      <c r="A1454" s="346"/>
    </row>
    <row r="1455" spans="1:1" x14ac:dyDescent="0.25">
      <c r="A1455" s="346"/>
    </row>
    <row r="1456" spans="1:1" x14ac:dyDescent="0.25">
      <c r="A1456" s="346"/>
    </row>
    <row r="1457" spans="1:1" x14ac:dyDescent="0.25">
      <c r="A1457" s="346"/>
    </row>
    <row r="1458" spans="1:1" x14ac:dyDescent="0.25">
      <c r="A1458" s="346"/>
    </row>
    <row r="1459" spans="1:1" x14ac:dyDescent="0.25">
      <c r="A1459" s="346"/>
    </row>
    <row r="1460" spans="1:1" x14ac:dyDescent="0.25">
      <c r="A1460" s="346"/>
    </row>
    <row r="1461" spans="1:1" x14ac:dyDescent="0.25">
      <c r="A1461" s="346"/>
    </row>
    <row r="1462" spans="1:1" x14ac:dyDescent="0.25">
      <c r="A1462" s="346"/>
    </row>
    <row r="1463" spans="1:1" x14ac:dyDescent="0.25">
      <c r="A1463" s="346"/>
    </row>
    <row r="1464" spans="1:1" x14ac:dyDescent="0.25">
      <c r="A1464" s="346"/>
    </row>
    <row r="1465" spans="1:1" x14ac:dyDescent="0.25">
      <c r="A1465" s="346"/>
    </row>
    <row r="1466" spans="1:1" x14ac:dyDescent="0.25">
      <c r="A1466" s="346"/>
    </row>
    <row r="1467" spans="1:1" x14ac:dyDescent="0.25">
      <c r="A1467" s="346"/>
    </row>
    <row r="1468" spans="1:1" x14ac:dyDescent="0.25">
      <c r="A1468" s="346"/>
    </row>
    <row r="1469" spans="1:1" x14ac:dyDescent="0.25">
      <c r="A1469" s="346"/>
    </row>
    <row r="1470" spans="1:1" x14ac:dyDescent="0.25">
      <c r="A1470" s="346"/>
    </row>
    <row r="1471" spans="1:1" x14ac:dyDescent="0.25">
      <c r="A1471" s="346"/>
    </row>
    <row r="1472" spans="1:1" x14ac:dyDescent="0.25">
      <c r="A1472" s="346"/>
    </row>
    <row r="1473" spans="1:1" x14ac:dyDescent="0.25">
      <c r="A1473" s="346"/>
    </row>
    <row r="1474" spans="1:1" x14ac:dyDescent="0.25">
      <c r="A1474" s="346"/>
    </row>
    <row r="1475" spans="1:1" x14ac:dyDescent="0.25">
      <c r="A1475" s="346"/>
    </row>
    <row r="1476" spans="1:1" x14ac:dyDescent="0.25">
      <c r="A1476" s="346"/>
    </row>
    <row r="1477" spans="1:1" x14ac:dyDescent="0.25">
      <c r="A1477" s="346"/>
    </row>
    <row r="1478" spans="1:1" x14ac:dyDescent="0.25">
      <c r="A1478" s="346"/>
    </row>
    <row r="1479" spans="1:1" x14ac:dyDescent="0.25">
      <c r="A1479" s="346"/>
    </row>
    <row r="1480" spans="1:1" x14ac:dyDescent="0.25">
      <c r="A1480" s="346"/>
    </row>
    <row r="1481" spans="1:1" x14ac:dyDescent="0.25">
      <c r="A1481" s="346"/>
    </row>
    <row r="1482" spans="1:1" x14ac:dyDescent="0.25">
      <c r="A1482" s="346"/>
    </row>
    <row r="1483" spans="1:1" x14ac:dyDescent="0.25">
      <c r="A1483" s="346"/>
    </row>
    <row r="1484" spans="1:1" x14ac:dyDescent="0.25">
      <c r="A1484" s="346"/>
    </row>
    <row r="1485" spans="1:1" x14ac:dyDescent="0.25">
      <c r="A1485" s="346"/>
    </row>
    <row r="1486" spans="1:1" x14ac:dyDescent="0.25">
      <c r="A1486" s="346"/>
    </row>
    <row r="1487" spans="1:1" x14ac:dyDescent="0.25">
      <c r="A1487" s="346"/>
    </row>
    <row r="1488" spans="1:1" x14ac:dyDescent="0.25">
      <c r="A1488" s="346"/>
    </row>
    <row r="1489" spans="1:1" x14ac:dyDescent="0.25">
      <c r="A1489" s="346"/>
    </row>
    <row r="1490" spans="1:1" x14ac:dyDescent="0.25">
      <c r="A1490" s="346"/>
    </row>
    <row r="1491" spans="1:1" x14ac:dyDescent="0.25">
      <c r="A1491" s="346"/>
    </row>
    <row r="1492" spans="1:1" x14ac:dyDescent="0.25">
      <c r="A1492" s="346"/>
    </row>
    <row r="1493" spans="1:1" x14ac:dyDescent="0.25">
      <c r="A1493" s="346"/>
    </row>
    <row r="1494" spans="1:1" x14ac:dyDescent="0.25">
      <c r="A1494" s="346"/>
    </row>
    <row r="1495" spans="1:1" x14ac:dyDescent="0.25">
      <c r="A1495" s="346"/>
    </row>
    <row r="1496" spans="1:1" x14ac:dyDescent="0.25">
      <c r="A1496" s="346"/>
    </row>
    <row r="1497" spans="1:1" x14ac:dyDescent="0.25">
      <c r="A1497" s="346"/>
    </row>
    <row r="1498" spans="1:1" x14ac:dyDescent="0.25">
      <c r="A1498" s="346"/>
    </row>
    <row r="1499" spans="1:1" x14ac:dyDescent="0.25">
      <c r="A1499" s="346"/>
    </row>
    <row r="1500" spans="1:1" x14ac:dyDescent="0.25">
      <c r="A1500" s="346"/>
    </row>
    <row r="1501" spans="1:1" x14ac:dyDescent="0.25">
      <c r="A1501" s="346"/>
    </row>
    <row r="1502" spans="1:1" x14ac:dyDescent="0.25">
      <c r="A1502" s="346"/>
    </row>
    <row r="1503" spans="1:1" x14ac:dyDescent="0.25">
      <c r="A1503" s="346"/>
    </row>
    <row r="1504" spans="1:1" x14ac:dyDescent="0.25">
      <c r="A1504" s="346"/>
    </row>
    <row r="1505" spans="1:1" x14ac:dyDescent="0.25">
      <c r="A1505" s="346"/>
    </row>
    <row r="1506" spans="1:1" x14ac:dyDescent="0.25">
      <c r="A1506" s="346"/>
    </row>
    <row r="1507" spans="1:1" x14ac:dyDescent="0.25">
      <c r="A1507" s="346"/>
    </row>
    <row r="1508" spans="1:1" x14ac:dyDescent="0.25">
      <c r="A1508" s="346"/>
    </row>
    <row r="1509" spans="1:1" x14ac:dyDescent="0.25">
      <c r="A1509" s="346"/>
    </row>
    <row r="1510" spans="1:1" x14ac:dyDescent="0.25">
      <c r="A1510" s="346"/>
    </row>
    <row r="1511" spans="1:1" x14ac:dyDescent="0.25">
      <c r="A1511" s="346"/>
    </row>
    <row r="1512" spans="1:1" x14ac:dyDescent="0.25">
      <c r="A1512" s="346"/>
    </row>
    <row r="1513" spans="1:1" x14ac:dyDescent="0.25">
      <c r="A1513" s="346"/>
    </row>
    <row r="1514" spans="1:1" x14ac:dyDescent="0.25">
      <c r="A1514" s="346"/>
    </row>
    <row r="1515" spans="1:1" x14ac:dyDescent="0.25">
      <c r="A1515" s="346"/>
    </row>
    <row r="1516" spans="1:1" x14ac:dyDescent="0.25">
      <c r="A1516" s="346"/>
    </row>
    <row r="1517" spans="1:1" x14ac:dyDescent="0.25">
      <c r="A1517" s="346"/>
    </row>
    <row r="1518" spans="1:1" x14ac:dyDescent="0.25">
      <c r="A1518" s="346"/>
    </row>
    <row r="1519" spans="1:1" x14ac:dyDescent="0.25">
      <c r="A1519" s="346"/>
    </row>
    <row r="1520" spans="1:1" x14ac:dyDescent="0.25">
      <c r="A1520" s="346"/>
    </row>
    <row r="1521" spans="1:1" x14ac:dyDescent="0.25">
      <c r="A1521" s="346"/>
    </row>
    <row r="1522" spans="1:1" x14ac:dyDescent="0.25">
      <c r="A1522" s="346"/>
    </row>
    <row r="1523" spans="1:1" x14ac:dyDescent="0.25">
      <c r="A1523" s="346"/>
    </row>
    <row r="1524" spans="1:1" x14ac:dyDescent="0.25">
      <c r="A1524" s="346"/>
    </row>
    <row r="1525" spans="1:1" x14ac:dyDescent="0.25">
      <c r="A1525" s="346"/>
    </row>
    <row r="1526" spans="1:1" x14ac:dyDescent="0.25">
      <c r="A1526" s="346"/>
    </row>
    <row r="1527" spans="1:1" x14ac:dyDescent="0.25">
      <c r="A1527" s="346"/>
    </row>
    <row r="1528" spans="1:1" x14ac:dyDescent="0.25">
      <c r="A1528" s="346"/>
    </row>
    <row r="1529" spans="1:1" x14ac:dyDescent="0.25">
      <c r="A1529" s="346"/>
    </row>
    <row r="1530" spans="1:1" x14ac:dyDescent="0.25">
      <c r="A1530" s="346"/>
    </row>
    <row r="1531" spans="1:1" x14ac:dyDescent="0.25">
      <c r="A1531" s="346"/>
    </row>
    <row r="1532" spans="1:1" x14ac:dyDescent="0.25">
      <c r="A1532" s="346"/>
    </row>
    <row r="1533" spans="1:1" x14ac:dyDescent="0.25">
      <c r="A1533" s="346"/>
    </row>
    <row r="1534" spans="1:1" x14ac:dyDescent="0.25">
      <c r="A1534" s="346"/>
    </row>
    <row r="1535" spans="1:1" x14ac:dyDescent="0.25">
      <c r="A1535" s="346"/>
    </row>
    <row r="1536" spans="1:1" x14ac:dyDescent="0.25">
      <c r="A1536" s="346"/>
    </row>
    <row r="1537" spans="1:1" x14ac:dyDescent="0.25">
      <c r="A1537" s="346"/>
    </row>
    <row r="1538" spans="1:1" x14ac:dyDescent="0.25">
      <c r="A1538" s="346"/>
    </row>
    <row r="1539" spans="1:1" x14ac:dyDescent="0.25">
      <c r="A1539" s="346"/>
    </row>
    <row r="1540" spans="1:1" x14ac:dyDescent="0.25">
      <c r="A1540" s="346"/>
    </row>
    <row r="1541" spans="1:1" x14ac:dyDescent="0.25">
      <c r="A1541" s="346"/>
    </row>
    <row r="1542" spans="1:1" x14ac:dyDescent="0.25">
      <c r="A1542" s="346"/>
    </row>
    <row r="1543" spans="1:1" x14ac:dyDescent="0.25">
      <c r="A1543" s="346"/>
    </row>
    <row r="1544" spans="1:1" x14ac:dyDescent="0.25">
      <c r="A1544" s="346"/>
    </row>
    <row r="1545" spans="1:1" x14ac:dyDescent="0.25">
      <c r="A1545" s="346"/>
    </row>
    <row r="1546" spans="1:1" x14ac:dyDescent="0.25">
      <c r="A1546" s="346"/>
    </row>
    <row r="1547" spans="1:1" x14ac:dyDescent="0.25">
      <c r="A1547" s="346"/>
    </row>
    <row r="1548" spans="1:1" x14ac:dyDescent="0.25">
      <c r="A1548" s="346"/>
    </row>
    <row r="1549" spans="1:1" x14ac:dyDescent="0.25">
      <c r="A1549" s="346"/>
    </row>
    <row r="1550" spans="1:1" x14ac:dyDescent="0.25">
      <c r="A1550" s="346"/>
    </row>
    <row r="1551" spans="1:1" x14ac:dyDescent="0.25">
      <c r="A1551" s="346"/>
    </row>
    <row r="1552" spans="1:1" x14ac:dyDescent="0.25">
      <c r="A1552" s="346"/>
    </row>
    <row r="1553" spans="1:1" x14ac:dyDescent="0.25">
      <c r="A1553" s="346"/>
    </row>
    <row r="1554" spans="1:1" x14ac:dyDescent="0.25">
      <c r="A1554" s="346"/>
    </row>
    <row r="1555" spans="1:1" x14ac:dyDescent="0.25">
      <c r="A1555" s="346"/>
    </row>
    <row r="1556" spans="1:1" x14ac:dyDescent="0.25">
      <c r="A1556" s="346"/>
    </row>
    <row r="1557" spans="1:1" x14ac:dyDescent="0.25">
      <c r="A1557" s="346"/>
    </row>
    <row r="1558" spans="1:1" x14ac:dyDescent="0.25">
      <c r="A1558" s="346"/>
    </row>
    <row r="1559" spans="1:1" x14ac:dyDescent="0.25">
      <c r="A1559" s="346"/>
    </row>
    <row r="1560" spans="1:1" x14ac:dyDescent="0.25">
      <c r="A1560" s="346"/>
    </row>
    <row r="1561" spans="1:1" x14ac:dyDescent="0.25">
      <c r="A1561" s="346"/>
    </row>
    <row r="1562" spans="1:1" x14ac:dyDescent="0.25">
      <c r="A1562" s="346"/>
    </row>
    <row r="1563" spans="1:1" x14ac:dyDescent="0.25">
      <c r="A1563" s="346"/>
    </row>
    <row r="1564" spans="1:1" x14ac:dyDescent="0.25">
      <c r="A1564" s="346"/>
    </row>
    <row r="1565" spans="1:1" x14ac:dyDescent="0.25">
      <c r="A1565" s="346"/>
    </row>
    <row r="1566" spans="1:1" x14ac:dyDescent="0.25">
      <c r="A1566" s="346"/>
    </row>
    <row r="1567" spans="1:1" x14ac:dyDescent="0.25">
      <c r="A1567" s="346"/>
    </row>
    <row r="1568" spans="1:1" x14ac:dyDescent="0.25">
      <c r="A1568" s="346"/>
    </row>
    <row r="1569" spans="1:1" x14ac:dyDescent="0.25">
      <c r="A1569" s="346"/>
    </row>
    <row r="1570" spans="1:1" x14ac:dyDescent="0.25">
      <c r="A1570" s="346"/>
    </row>
    <row r="1571" spans="1:1" x14ac:dyDescent="0.25">
      <c r="A1571" s="346"/>
    </row>
    <row r="1572" spans="1:1" x14ac:dyDescent="0.25">
      <c r="A1572" s="346"/>
    </row>
    <row r="1573" spans="1:1" x14ac:dyDescent="0.25">
      <c r="A1573" s="346"/>
    </row>
    <row r="1574" spans="1:1" x14ac:dyDescent="0.25">
      <c r="A1574" s="346"/>
    </row>
    <row r="1575" spans="1:1" x14ac:dyDescent="0.25">
      <c r="A1575" s="346"/>
    </row>
    <row r="1576" spans="1:1" x14ac:dyDescent="0.25">
      <c r="A1576" s="346"/>
    </row>
    <row r="1577" spans="1:1" x14ac:dyDescent="0.25">
      <c r="A1577" s="346"/>
    </row>
    <row r="1578" spans="1:1" x14ac:dyDescent="0.25">
      <c r="A1578" s="346"/>
    </row>
    <row r="1579" spans="1:1" x14ac:dyDescent="0.25">
      <c r="A1579" s="346"/>
    </row>
    <row r="1580" spans="1:1" x14ac:dyDescent="0.25">
      <c r="A1580" s="346"/>
    </row>
    <row r="1581" spans="1:1" x14ac:dyDescent="0.25">
      <c r="A1581" s="346"/>
    </row>
    <row r="1582" spans="1:1" x14ac:dyDescent="0.25">
      <c r="A1582" s="346"/>
    </row>
    <row r="1583" spans="1:1" x14ac:dyDescent="0.25">
      <c r="A1583" s="346"/>
    </row>
    <row r="1584" spans="1:1" x14ac:dyDescent="0.25">
      <c r="A1584" s="346"/>
    </row>
    <row r="1585" spans="1:1" x14ac:dyDescent="0.25">
      <c r="A1585" s="346"/>
    </row>
    <row r="1586" spans="1:1" x14ac:dyDescent="0.25">
      <c r="A1586" s="346"/>
    </row>
    <row r="1587" spans="1:1" x14ac:dyDescent="0.25">
      <c r="A1587" s="346"/>
    </row>
    <row r="1588" spans="1:1" x14ac:dyDescent="0.25">
      <c r="A1588" s="346"/>
    </row>
    <row r="1589" spans="1:1" x14ac:dyDescent="0.25">
      <c r="A1589" s="346"/>
    </row>
    <row r="1590" spans="1:1" x14ac:dyDescent="0.25">
      <c r="A1590" s="346"/>
    </row>
    <row r="1591" spans="1:1" x14ac:dyDescent="0.25">
      <c r="A1591" s="346"/>
    </row>
    <row r="1592" spans="1:1" x14ac:dyDescent="0.25">
      <c r="A1592" s="346"/>
    </row>
    <row r="1593" spans="1:1" x14ac:dyDescent="0.25">
      <c r="A1593" s="346"/>
    </row>
    <row r="1594" spans="1:1" x14ac:dyDescent="0.25">
      <c r="A1594" s="346"/>
    </row>
    <row r="1595" spans="1:1" x14ac:dyDescent="0.25">
      <c r="A1595" s="346"/>
    </row>
    <row r="1596" spans="1:1" x14ac:dyDescent="0.25">
      <c r="A1596" s="346"/>
    </row>
    <row r="1597" spans="1:1" x14ac:dyDescent="0.25">
      <c r="A1597" s="346"/>
    </row>
    <row r="1598" spans="1:1" x14ac:dyDescent="0.25">
      <c r="A1598" s="346"/>
    </row>
    <row r="1599" spans="1:1" x14ac:dyDescent="0.25">
      <c r="A1599" s="346"/>
    </row>
    <row r="1600" spans="1:1" x14ac:dyDescent="0.25">
      <c r="A1600" s="346"/>
    </row>
    <row r="1601" spans="1:1" x14ac:dyDescent="0.25">
      <c r="A1601" s="346"/>
    </row>
    <row r="1602" spans="1:1" x14ac:dyDescent="0.25">
      <c r="A1602" s="346"/>
    </row>
    <row r="1603" spans="1:1" x14ac:dyDescent="0.25">
      <c r="A1603" s="346"/>
    </row>
    <row r="1604" spans="1:1" x14ac:dyDescent="0.25">
      <c r="A1604" s="346"/>
    </row>
    <row r="1605" spans="1:1" x14ac:dyDescent="0.25">
      <c r="A1605" s="346"/>
    </row>
    <row r="1606" spans="1:1" x14ac:dyDescent="0.25">
      <c r="A1606" s="346"/>
    </row>
    <row r="1607" spans="1:1" x14ac:dyDescent="0.25">
      <c r="A1607" s="346"/>
    </row>
    <row r="1608" spans="1:1" x14ac:dyDescent="0.25">
      <c r="A1608" s="346"/>
    </row>
    <row r="1609" spans="1:1" x14ac:dyDescent="0.25">
      <c r="A1609" s="346"/>
    </row>
    <row r="1610" spans="1:1" x14ac:dyDescent="0.25">
      <c r="A1610" s="346"/>
    </row>
    <row r="1611" spans="1:1" x14ac:dyDescent="0.25">
      <c r="A1611" s="346"/>
    </row>
    <row r="1612" spans="1:1" x14ac:dyDescent="0.25">
      <c r="A1612" s="346"/>
    </row>
    <row r="1613" spans="1:1" x14ac:dyDescent="0.25">
      <c r="A1613" s="346"/>
    </row>
    <row r="1614" spans="1:1" x14ac:dyDescent="0.25">
      <c r="A1614" s="346"/>
    </row>
    <row r="1615" spans="1:1" x14ac:dyDescent="0.25">
      <c r="A1615" s="346"/>
    </row>
    <row r="1616" spans="1:1" x14ac:dyDescent="0.25">
      <c r="A1616" s="346"/>
    </row>
    <row r="1617" spans="1:1" x14ac:dyDescent="0.25">
      <c r="A1617" s="346"/>
    </row>
    <row r="1618" spans="1:1" x14ac:dyDescent="0.25">
      <c r="A1618" s="346"/>
    </row>
    <row r="1619" spans="1:1" x14ac:dyDescent="0.25">
      <c r="A1619" s="346"/>
    </row>
    <row r="1620" spans="1:1" x14ac:dyDescent="0.25">
      <c r="A1620" s="346"/>
    </row>
    <row r="1621" spans="1:1" x14ac:dyDescent="0.25">
      <c r="A1621" s="346"/>
    </row>
    <row r="1622" spans="1:1" x14ac:dyDescent="0.25">
      <c r="A1622" s="346"/>
    </row>
    <row r="1623" spans="1:1" x14ac:dyDescent="0.25">
      <c r="A1623" s="346"/>
    </row>
    <row r="1624" spans="1:1" x14ac:dyDescent="0.25">
      <c r="A1624" s="346"/>
    </row>
    <row r="1625" spans="1:1" x14ac:dyDescent="0.25">
      <c r="A1625" s="346"/>
    </row>
    <row r="1626" spans="1:1" x14ac:dyDescent="0.25">
      <c r="A1626" s="346"/>
    </row>
    <row r="1627" spans="1:1" x14ac:dyDescent="0.25">
      <c r="A1627" s="346"/>
    </row>
    <row r="1628" spans="1:1" x14ac:dyDescent="0.25">
      <c r="A1628" s="346"/>
    </row>
    <row r="1629" spans="1:1" x14ac:dyDescent="0.25">
      <c r="A1629" s="346"/>
    </row>
    <row r="1630" spans="1:1" x14ac:dyDescent="0.25">
      <c r="A1630" s="346"/>
    </row>
    <row r="1631" spans="1:1" x14ac:dyDescent="0.25">
      <c r="A1631" s="346"/>
    </row>
    <row r="1632" spans="1:1" x14ac:dyDescent="0.25">
      <c r="A1632" s="346"/>
    </row>
    <row r="1633" spans="1:1" x14ac:dyDescent="0.25">
      <c r="A1633" s="346"/>
    </row>
    <row r="1634" spans="1:1" x14ac:dyDescent="0.25">
      <c r="A1634" s="346"/>
    </row>
    <row r="1635" spans="1:1" x14ac:dyDescent="0.25">
      <c r="A1635" s="346"/>
    </row>
    <row r="1636" spans="1:1" x14ac:dyDescent="0.25">
      <c r="A1636" s="346"/>
    </row>
    <row r="1637" spans="1:1" x14ac:dyDescent="0.25">
      <c r="A1637" s="346"/>
    </row>
    <row r="1638" spans="1:1" x14ac:dyDescent="0.25">
      <c r="A1638" s="346"/>
    </row>
    <row r="1639" spans="1:1" x14ac:dyDescent="0.25">
      <c r="A1639" s="346"/>
    </row>
    <row r="1640" spans="1:1" x14ac:dyDescent="0.25">
      <c r="A1640" s="346"/>
    </row>
    <row r="1641" spans="1:1" x14ac:dyDescent="0.25">
      <c r="A1641" s="346"/>
    </row>
    <row r="1642" spans="1:1" x14ac:dyDescent="0.25">
      <c r="A1642" s="346"/>
    </row>
    <row r="1643" spans="1:1" x14ac:dyDescent="0.25">
      <c r="A1643" s="346"/>
    </row>
    <row r="1644" spans="1:1" x14ac:dyDescent="0.25">
      <c r="A1644" s="346"/>
    </row>
    <row r="1645" spans="1:1" x14ac:dyDescent="0.25">
      <c r="A1645" s="346"/>
    </row>
    <row r="1646" spans="1:1" x14ac:dyDescent="0.25">
      <c r="A1646" s="346"/>
    </row>
    <row r="1647" spans="1:1" x14ac:dyDescent="0.25">
      <c r="A1647" s="346"/>
    </row>
    <row r="1648" spans="1:1" x14ac:dyDescent="0.25">
      <c r="A1648" s="346"/>
    </row>
    <row r="1649" spans="1:1" x14ac:dyDescent="0.25">
      <c r="A1649" s="346"/>
    </row>
    <row r="1650" spans="1:1" x14ac:dyDescent="0.25">
      <c r="A1650" s="346"/>
    </row>
    <row r="1651" spans="1:1" x14ac:dyDescent="0.25">
      <c r="A1651" s="346"/>
    </row>
    <row r="1652" spans="1:1" x14ac:dyDescent="0.25">
      <c r="A1652" s="346"/>
    </row>
    <row r="1653" spans="1:1" x14ac:dyDescent="0.25">
      <c r="A1653" s="346"/>
    </row>
    <row r="1654" spans="1:1" x14ac:dyDescent="0.25">
      <c r="A1654" s="346"/>
    </row>
    <row r="1655" spans="1:1" x14ac:dyDescent="0.25">
      <c r="A1655" s="346"/>
    </row>
    <row r="1656" spans="1:1" x14ac:dyDescent="0.25">
      <c r="A1656" s="346"/>
    </row>
    <row r="1657" spans="1:1" x14ac:dyDescent="0.25">
      <c r="A1657" s="346"/>
    </row>
    <row r="1658" spans="1:1" x14ac:dyDescent="0.25">
      <c r="A1658" s="346"/>
    </row>
    <row r="1659" spans="1:1" x14ac:dyDescent="0.25">
      <c r="A1659" s="346"/>
    </row>
    <row r="1660" spans="1:1" x14ac:dyDescent="0.25">
      <c r="A1660" s="346"/>
    </row>
    <row r="1661" spans="1:1" x14ac:dyDescent="0.25">
      <c r="A1661" s="346"/>
    </row>
    <row r="1662" spans="1:1" x14ac:dyDescent="0.25">
      <c r="A1662" s="346"/>
    </row>
    <row r="1663" spans="1:1" x14ac:dyDescent="0.25">
      <c r="A1663" s="346"/>
    </row>
    <row r="1664" spans="1:1" x14ac:dyDescent="0.25">
      <c r="A1664" s="346"/>
    </row>
    <row r="1665" spans="1:1" x14ac:dyDescent="0.25">
      <c r="A1665" s="346"/>
    </row>
    <row r="1666" spans="1:1" x14ac:dyDescent="0.25">
      <c r="A1666" s="346"/>
    </row>
    <row r="1667" spans="1:1" x14ac:dyDescent="0.25">
      <c r="A1667" s="346"/>
    </row>
    <row r="1668" spans="1:1" x14ac:dyDescent="0.25">
      <c r="A1668" s="346"/>
    </row>
    <row r="1669" spans="1:1" x14ac:dyDescent="0.25">
      <c r="A1669" s="346"/>
    </row>
    <row r="1670" spans="1:1" x14ac:dyDescent="0.25">
      <c r="A1670" s="346"/>
    </row>
    <row r="1671" spans="1:1" x14ac:dyDescent="0.25">
      <c r="A1671" s="346"/>
    </row>
    <row r="1672" spans="1:1" x14ac:dyDescent="0.25">
      <c r="A1672" s="346"/>
    </row>
    <row r="1673" spans="1:1" x14ac:dyDescent="0.25">
      <c r="A1673" s="346"/>
    </row>
    <row r="1674" spans="1:1" x14ac:dyDescent="0.25">
      <c r="A1674" s="346"/>
    </row>
    <row r="1675" spans="1:1" x14ac:dyDescent="0.25">
      <c r="A1675" s="346"/>
    </row>
    <row r="1676" spans="1:1" x14ac:dyDescent="0.25">
      <c r="A1676" s="346"/>
    </row>
    <row r="1677" spans="1:1" x14ac:dyDescent="0.25">
      <c r="A1677" s="346"/>
    </row>
    <row r="1678" spans="1:1" x14ac:dyDescent="0.25">
      <c r="A1678" s="346"/>
    </row>
    <row r="1679" spans="1:1" x14ac:dyDescent="0.25">
      <c r="A1679" s="346"/>
    </row>
    <row r="1680" spans="1:1" x14ac:dyDescent="0.25">
      <c r="A1680" s="346"/>
    </row>
    <row r="1681" spans="1:1" x14ac:dyDescent="0.25">
      <c r="A1681" s="346"/>
    </row>
    <row r="1682" spans="1:1" x14ac:dyDescent="0.25">
      <c r="A1682" s="346"/>
    </row>
    <row r="1683" spans="1:1" x14ac:dyDescent="0.25">
      <c r="A1683" s="346"/>
    </row>
    <row r="1684" spans="1:1" x14ac:dyDescent="0.25">
      <c r="A1684" s="346"/>
    </row>
    <row r="1685" spans="1:1" x14ac:dyDescent="0.25">
      <c r="A1685" s="346"/>
    </row>
    <row r="1686" spans="1:1" x14ac:dyDescent="0.25">
      <c r="A1686" s="346"/>
    </row>
    <row r="1687" spans="1:1" x14ac:dyDescent="0.25">
      <c r="A1687" s="346"/>
    </row>
    <row r="1688" spans="1:1" x14ac:dyDescent="0.25">
      <c r="A1688" s="346"/>
    </row>
    <row r="1689" spans="1:1" x14ac:dyDescent="0.25">
      <c r="A1689" s="346"/>
    </row>
    <row r="1690" spans="1:1" x14ac:dyDescent="0.25">
      <c r="A1690" s="346"/>
    </row>
    <row r="1691" spans="1:1" x14ac:dyDescent="0.25">
      <c r="A1691" s="346"/>
    </row>
    <row r="1692" spans="1:1" x14ac:dyDescent="0.25">
      <c r="A1692" s="346"/>
    </row>
    <row r="1693" spans="1:1" x14ac:dyDescent="0.25">
      <c r="A1693" s="346"/>
    </row>
    <row r="1694" spans="1:1" x14ac:dyDescent="0.25">
      <c r="A1694" s="346"/>
    </row>
    <row r="1695" spans="1:1" x14ac:dyDescent="0.25">
      <c r="A1695" s="346"/>
    </row>
    <row r="1696" spans="1:1" x14ac:dyDescent="0.25">
      <c r="A1696" s="346"/>
    </row>
    <row r="1697" spans="1:1" x14ac:dyDescent="0.25">
      <c r="A1697" s="346"/>
    </row>
    <row r="1698" spans="1:1" x14ac:dyDescent="0.25">
      <c r="A1698" s="346"/>
    </row>
    <row r="1699" spans="1:1" x14ac:dyDescent="0.25">
      <c r="A1699" s="346"/>
    </row>
    <row r="1700" spans="1:1" x14ac:dyDescent="0.25">
      <c r="A1700" s="346"/>
    </row>
    <row r="1701" spans="1:1" x14ac:dyDescent="0.25">
      <c r="A1701" s="346"/>
    </row>
    <row r="1702" spans="1:1" x14ac:dyDescent="0.25">
      <c r="A1702" s="346"/>
    </row>
    <row r="1703" spans="1:1" x14ac:dyDescent="0.25">
      <c r="A1703" s="346"/>
    </row>
    <row r="1704" spans="1:1" x14ac:dyDescent="0.25">
      <c r="A1704" s="346"/>
    </row>
    <row r="1705" spans="1:1" x14ac:dyDescent="0.25">
      <c r="A1705" s="346"/>
    </row>
    <row r="1706" spans="1:1" x14ac:dyDescent="0.25">
      <c r="A1706" s="346"/>
    </row>
    <row r="1707" spans="1:1" x14ac:dyDescent="0.25">
      <c r="A1707" s="346"/>
    </row>
    <row r="1708" spans="1:1" x14ac:dyDescent="0.25">
      <c r="A1708" s="346"/>
    </row>
    <row r="1709" spans="1:1" x14ac:dyDescent="0.25">
      <c r="A1709" s="346"/>
    </row>
    <row r="1710" spans="1:1" x14ac:dyDescent="0.25">
      <c r="A1710" s="346"/>
    </row>
    <row r="1711" spans="1:1" x14ac:dyDescent="0.25">
      <c r="A1711" s="346"/>
    </row>
    <row r="1712" spans="1:1" x14ac:dyDescent="0.25">
      <c r="A1712" s="346"/>
    </row>
    <row r="1713" spans="1:1" x14ac:dyDescent="0.25">
      <c r="A1713" s="346"/>
    </row>
    <row r="1714" spans="1:1" x14ac:dyDescent="0.25">
      <c r="A1714" s="346"/>
    </row>
    <row r="1715" spans="1:1" x14ac:dyDescent="0.25">
      <c r="A1715" s="346"/>
    </row>
    <row r="1716" spans="1:1" x14ac:dyDescent="0.25">
      <c r="A1716" s="346"/>
    </row>
    <row r="1717" spans="1:1" x14ac:dyDescent="0.25">
      <c r="A1717" s="346"/>
    </row>
    <row r="1718" spans="1:1" x14ac:dyDescent="0.25">
      <c r="A1718" s="346"/>
    </row>
    <row r="1719" spans="1:1" x14ac:dyDescent="0.25">
      <c r="A1719" s="346"/>
    </row>
    <row r="1720" spans="1:1" x14ac:dyDescent="0.25">
      <c r="A1720" s="346"/>
    </row>
    <row r="1721" spans="1:1" x14ac:dyDescent="0.25">
      <c r="A1721" s="346"/>
    </row>
    <row r="1722" spans="1:1" x14ac:dyDescent="0.25">
      <c r="A1722" s="346"/>
    </row>
    <row r="1723" spans="1:1" x14ac:dyDescent="0.25">
      <c r="A1723" s="346"/>
    </row>
    <row r="1724" spans="1:1" x14ac:dyDescent="0.25">
      <c r="A1724" s="346"/>
    </row>
    <row r="1725" spans="1:1" x14ac:dyDescent="0.25">
      <c r="A1725" s="346"/>
    </row>
    <row r="1726" spans="1:1" x14ac:dyDescent="0.25">
      <c r="A1726" s="346"/>
    </row>
    <row r="1727" spans="1:1" x14ac:dyDescent="0.25">
      <c r="A1727" s="346"/>
    </row>
    <row r="1728" spans="1:1" x14ac:dyDescent="0.25">
      <c r="A1728" s="346"/>
    </row>
    <row r="1729" spans="1:1" x14ac:dyDescent="0.25">
      <c r="A1729" s="346"/>
    </row>
    <row r="1730" spans="1:1" x14ac:dyDescent="0.25">
      <c r="A1730" s="346"/>
    </row>
    <row r="1731" spans="1:1" x14ac:dyDescent="0.25">
      <c r="A1731" s="346"/>
    </row>
    <row r="1732" spans="1:1" x14ac:dyDescent="0.25">
      <c r="A1732" s="346"/>
    </row>
    <row r="1733" spans="1:1" x14ac:dyDescent="0.25">
      <c r="A1733" s="346"/>
    </row>
    <row r="1734" spans="1:1" x14ac:dyDescent="0.25">
      <c r="A1734" s="346"/>
    </row>
    <row r="1735" spans="1:1" x14ac:dyDescent="0.25">
      <c r="A1735" s="346"/>
    </row>
    <row r="1736" spans="1:1" x14ac:dyDescent="0.25">
      <c r="A1736" s="346"/>
    </row>
    <row r="1737" spans="1:1" x14ac:dyDescent="0.25">
      <c r="A1737" s="346"/>
    </row>
    <row r="1738" spans="1:1" x14ac:dyDescent="0.25">
      <c r="A1738" s="346"/>
    </row>
    <row r="1739" spans="1:1" x14ac:dyDescent="0.25">
      <c r="A1739" s="346"/>
    </row>
    <row r="1740" spans="1:1" x14ac:dyDescent="0.25">
      <c r="A1740" s="346"/>
    </row>
    <row r="1741" spans="1:1" x14ac:dyDescent="0.25">
      <c r="A1741" s="346"/>
    </row>
    <row r="1742" spans="1:1" x14ac:dyDescent="0.25">
      <c r="A1742" s="346"/>
    </row>
    <row r="1743" spans="1:1" x14ac:dyDescent="0.25">
      <c r="A1743" s="346"/>
    </row>
    <row r="1744" spans="1:1" x14ac:dyDescent="0.25">
      <c r="A1744" s="346"/>
    </row>
    <row r="1745" spans="1:1" x14ac:dyDescent="0.25">
      <c r="A1745" s="346"/>
    </row>
    <row r="1746" spans="1:1" x14ac:dyDescent="0.25">
      <c r="A1746" s="346"/>
    </row>
    <row r="1747" spans="1:1" x14ac:dyDescent="0.25">
      <c r="A1747" s="346"/>
    </row>
    <row r="1748" spans="1:1" x14ac:dyDescent="0.25">
      <c r="A1748" s="346"/>
    </row>
    <row r="1749" spans="1:1" x14ac:dyDescent="0.25">
      <c r="A1749" s="346"/>
    </row>
    <row r="1750" spans="1:1" x14ac:dyDescent="0.25">
      <c r="A1750" s="346"/>
    </row>
    <row r="1751" spans="1:1" x14ac:dyDescent="0.25">
      <c r="A1751" s="346"/>
    </row>
    <row r="1752" spans="1:1" x14ac:dyDescent="0.25">
      <c r="A1752" s="346"/>
    </row>
    <row r="1753" spans="1:1" x14ac:dyDescent="0.25">
      <c r="A1753" s="346"/>
    </row>
    <row r="1754" spans="1:1" x14ac:dyDescent="0.25">
      <c r="A1754" s="346"/>
    </row>
    <row r="1755" spans="1:1" x14ac:dyDescent="0.25">
      <c r="A1755" s="346"/>
    </row>
    <row r="1756" spans="1:1" x14ac:dyDescent="0.25">
      <c r="A1756" s="346"/>
    </row>
    <row r="1757" spans="1:1" x14ac:dyDescent="0.25">
      <c r="A1757" s="346"/>
    </row>
    <row r="1758" spans="1:1" x14ac:dyDescent="0.25">
      <c r="A1758" s="346"/>
    </row>
    <row r="1759" spans="1:1" x14ac:dyDescent="0.25">
      <c r="A1759" s="346"/>
    </row>
    <row r="1760" spans="1:1" x14ac:dyDescent="0.25">
      <c r="A1760" s="346"/>
    </row>
    <row r="1761" spans="1:1" x14ac:dyDescent="0.25">
      <c r="A1761" s="346"/>
    </row>
    <row r="1762" spans="1:1" x14ac:dyDescent="0.25">
      <c r="A1762" s="346"/>
    </row>
    <row r="1763" spans="1:1" x14ac:dyDescent="0.25">
      <c r="A1763" s="346"/>
    </row>
    <row r="1764" spans="1:1" x14ac:dyDescent="0.25">
      <c r="A1764" s="346"/>
    </row>
    <row r="1765" spans="1:1" x14ac:dyDescent="0.25">
      <c r="A1765" s="346"/>
    </row>
    <row r="1766" spans="1:1" x14ac:dyDescent="0.25">
      <c r="A1766" s="346"/>
    </row>
    <row r="1767" spans="1:1" x14ac:dyDescent="0.25">
      <c r="A1767" s="346"/>
    </row>
    <row r="1768" spans="1:1" x14ac:dyDescent="0.25">
      <c r="A1768" s="346"/>
    </row>
    <row r="1769" spans="1:1" x14ac:dyDescent="0.25">
      <c r="A1769" s="346"/>
    </row>
    <row r="1770" spans="1:1" x14ac:dyDescent="0.25">
      <c r="A1770" s="346"/>
    </row>
    <row r="1771" spans="1:1" x14ac:dyDescent="0.25">
      <c r="A1771" s="346"/>
    </row>
    <row r="1772" spans="1:1" x14ac:dyDescent="0.25">
      <c r="A1772" s="346"/>
    </row>
    <row r="1773" spans="1:1" x14ac:dyDescent="0.25">
      <c r="A1773" s="346"/>
    </row>
    <row r="1774" spans="1:1" x14ac:dyDescent="0.25">
      <c r="A1774" s="346"/>
    </row>
    <row r="1775" spans="1:1" x14ac:dyDescent="0.25">
      <c r="A1775" s="346"/>
    </row>
    <row r="1776" spans="1:1" x14ac:dyDescent="0.25">
      <c r="A1776" s="346"/>
    </row>
    <row r="1777" spans="1:1" x14ac:dyDescent="0.25">
      <c r="A1777" s="346"/>
    </row>
    <row r="1778" spans="1:1" x14ac:dyDescent="0.25">
      <c r="A1778" s="346"/>
    </row>
    <row r="1779" spans="1:1" x14ac:dyDescent="0.25">
      <c r="A1779" s="346"/>
    </row>
    <row r="1780" spans="1:1" x14ac:dyDescent="0.25">
      <c r="A1780" s="346"/>
    </row>
    <row r="1781" spans="1:1" x14ac:dyDescent="0.25">
      <c r="A1781" s="346"/>
    </row>
    <row r="1782" spans="1:1" x14ac:dyDescent="0.25">
      <c r="A1782" s="346"/>
    </row>
    <row r="1783" spans="1:1" x14ac:dyDescent="0.25">
      <c r="A1783" s="346"/>
    </row>
    <row r="1784" spans="1:1" x14ac:dyDescent="0.25">
      <c r="A1784" s="346"/>
    </row>
    <row r="1785" spans="1:1" x14ac:dyDescent="0.25">
      <c r="A1785" s="346"/>
    </row>
    <row r="1786" spans="1:1" x14ac:dyDescent="0.25">
      <c r="A1786" s="346"/>
    </row>
    <row r="1787" spans="1:1" x14ac:dyDescent="0.25">
      <c r="A1787" s="346"/>
    </row>
    <row r="1788" spans="1:1" x14ac:dyDescent="0.25">
      <c r="A1788" s="346"/>
    </row>
    <row r="1789" spans="1:1" x14ac:dyDescent="0.25">
      <c r="A1789" s="346"/>
    </row>
    <row r="1790" spans="1:1" x14ac:dyDescent="0.25">
      <c r="A1790" s="346"/>
    </row>
    <row r="1791" spans="1:1" x14ac:dyDescent="0.25">
      <c r="A1791" s="346"/>
    </row>
    <row r="1792" spans="1:1" x14ac:dyDescent="0.25">
      <c r="A1792" s="346"/>
    </row>
    <row r="1793" spans="1:1" x14ac:dyDescent="0.25">
      <c r="A1793" s="346"/>
    </row>
    <row r="1794" spans="1:1" x14ac:dyDescent="0.25">
      <c r="A1794" s="346"/>
    </row>
    <row r="1795" spans="1:1" x14ac:dyDescent="0.25">
      <c r="A1795" s="346"/>
    </row>
    <row r="1796" spans="1:1" x14ac:dyDescent="0.25">
      <c r="A1796" s="346"/>
    </row>
    <row r="1797" spans="1:1" x14ac:dyDescent="0.25">
      <c r="A1797" s="346"/>
    </row>
    <row r="1798" spans="1:1" x14ac:dyDescent="0.25">
      <c r="A1798" s="346"/>
    </row>
    <row r="1799" spans="1:1" x14ac:dyDescent="0.25">
      <c r="A1799" s="346"/>
    </row>
    <row r="1800" spans="1:1" x14ac:dyDescent="0.25">
      <c r="A1800" s="346"/>
    </row>
    <row r="1801" spans="1:1" x14ac:dyDescent="0.25">
      <c r="A1801" s="346"/>
    </row>
    <row r="1802" spans="1:1" x14ac:dyDescent="0.25">
      <c r="A1802" s="346"/>
    </row>
    <row r="1803" spans="1:1" x14ac:dyDescent="0.25">
      <c r="A1803" s="346"/>
    </row>
    <row r="1804" spans="1:1" x14ac:dyDescent="0.25">
      <c r="A1804" s="346"/>
    </row>
    <row r="1805" spans="1:1" x14ac:dyDescent="0.25">
      <c r="A1805" s="346"/>
    </row>
    <row r="1806" spans="1:1" x14ac:dyDescent="0.25">
      <c r="A1806" s="346"/>
    </row>
    <row r="1807" spans="1:1" x14ac:dyDescent="0.25">
      <c r="A1807" s="346"/>
    </row>
    <row r="1808" spans="1:1" x14ac:dyDescent="0.25">
      <c r="A1808" s="346"/>
    </row>
    <row r="1809" spans="1:1" x14ac:dyDescent="0.25">
      <c r="A1809" s="346"/>
    </row>
    <row r="1810" spans="1:1" x14ac:dyDescent="0.25">
      <c r="A1810" s="346"/>
    </row>
    <row r="1811" spans="1:1" x14ac:dyDescent="0.25">
      <c r="A1811" s="346"/>
    </row>
    <row r="1812" spans="1:1" x14ac:dyDescent="0.25">
      <c r="A1812" s="346"/>
    </row>
    <row r="1813" spans="1:1" x14ac:dyDescent="0.25">
      <c r="A1813" s="346"/>
    </row>
    <row r="1814" spans="1:1" x14ac:dyDescent="0.25">
      <c r="A1814" s="346"/>
    </row>
    <row r="1815" spans="1:1" x14ac:dyDescent="0.25">
      <c r="A1815" s="346"/>
    </row>
    <row r="1816" spans="1:1" x14ac:dyDescent="0.25">
      <c r="A1816" s="346"/>
    </row>
    <row r="1817" spans="1:1" x14ac:dyDescent="0.25">
      <c r="A1817" s="346"/>
    </row>
    <row r="1818" spans="1:1" x14ac:dyDescent="0.25">
      <c r="A1818" s="346"/>
    </row>
    <row r="1819" spans="1:1" x14ac:dyDescent="0.25">
      <c r="A1819" s="346"/>
    </row>
    <row r="1820" spans="1:1" x14ac:dyDescent="0.25">
      <c r="A1820" s="346"/>
    </row>
    <row r="1821" spans="1:1" x14ac:dyDescent="0.25">
      <c r="A1821" s="346"/>
    </row>
    <row r="1822" spans="1:1" x14ac:dyDescent="0.25">
      <c r="A1822" s="346"/>
    </row>
    <row r="1823" spans="1:1" x14ac:dyDescent="0.25">
      <c r="A1823" s="346"/>
    </row>
    <row r="1824" spans="1:1" x14ac:dyDescent="0.25">
      <c r="A1824" s="346"/>
    </row>
    <row r="1825" spans="1:1" x14ac:dyDescent="0.25">
      <c r="A1825" s="346"/>
    </row>
    <row r="1826" spans="1:1" x14ac:dyDescent="0.25">
      <c r="A1826" s="346"/>
    </row>
    <row r="1827" spans="1:1" x14ac:dyDescent="0.25">
      <c r="A1827" s="346"/>
    </row>
    <row r="1828" spans="1:1" x14ac:dyDescent="0.25">
      <c r="A1828" s="346"/>
    </row>
    <row r="1829" spans="1:1" x14ac:dyDescent="0.25">
      <c r="A1829" s="346"/>
    </row>
    <row r="1830" spans="1:1" x14ac:dyDescent="0.25">
      <c r="A1830" s="346"/>
    </row>
    <row r="1831" spans="1:1" x14ac:dyDescent="0.25">
      <c r="A1831" s="346"/>
    </row>
    <row r="1832" spans="1:1" x14ac:dyDescent="0.25">
      <c r="A1832" s="346"/>
    </row>
    <row r="1833" spans="1:1" x14ac:dyDescent="0.25">
      <c r="A1833" s="346"/>
    </row>
    <row r="1834" spans="1:1" x14ac:dyDescent="0.25">
      <c r="A1834" s="346"/>
    </row>
    <row r="1835" spans="1:1" x14ac:dyDescent="0.25">
      <c r="A1835" s="346"/>
    </row>
    <row r="1836" spans="1:1" x14ac:dyDescent="0.25">
      <c r="A1836" s="346"/>
    </row>
    <row r="1837" spans="1:1" x14ac:dyDescent="0.25">
      <c r="A1837" s="346"/>
    </row>
    <row r="1838" spans="1:1" x14ac:dyDescent="0.25">
      <c r="A1838" s="346"/>
    </row>
    <row r="1839" spans="1:1" x14ac:dyDescent="0.25">
      <c r="A1839" s="346"/>
    </row>
    <row r="1840" spans="1:1" x14ac:dyDescent="0.25">
      <c r="A1840" s="346"/>
    </row>
    <row r="1841" spans="1:1" x14ac:dyDescent="0.25">
      <c r="A1841" s="346"/>
    </row>
    <row r="1842" spans="1:1" x14ac:dyDescent="0.25">
      <c r="A1842" s="346"/>
    </row>
    <row r="1843" spans="1:1" x14ac:dyDescent="0.25">
      <c r="A1843" s="346"/>
    </row>
    <row r="1844" spans="1:1" x14ac:dyDescent="0.25">
      <c r="A1844" s="346"/>
    </row>
    <row r="1845" spans="1:1" x14ac:dyDescent="0.25">
      <c r="A1845" s="346"/>
    </row>
    <row r="1846" spans="1:1" x14ac:dyDescent="0.25">
      <c r="A1846" s="346"/>
    </row>
    <row r="1847" spans="1:1" x14ac:dyDescent="0.25">
      <c r="A1847" s="346"/>
    </row>
    <row r="1848" spans="1:1" x14ac:dyDescent="0.25">
      <c r="A1848" s="346"/>
    </row>
    <row r="1849" spans="1:1" x14ac:dyDescent="0.25">
      <c r="A1849" s="346"/>
    </row>
    <row r="1850" spans="1:1" x14ac:dyDescent="0.25">
      <c r="A1850" s="346"/>
    </row>
    <row r="1851" spans="1:1" x14ac:dyDescent="0.25">
      <c r="A1851" s="346"/>
    </row>
    <row r="1852" spans="1:1" x14ac:dyDescent="0.25">
      <c r="A1852" s="346"/>
    </row>
    <row r="1853" spans="1:1" x14ac:dyDescent="0.25">
      <c r="A1853" s="346"/>
    </row>
    <row r="1854" spans="1:1" x14ac:dyDescent="0.25">
      <c r="A1854" s="346"/>
    </row>
    <row r="1855" spans="1:1" x14ac:dyDescent="0.25">
      <c r="A1855" s="346"/>
    </row>
    <row r="1856" spans="1:1" x14ac:dyDescent="0.25">
      <c r="A1856" s="346"/>
    </row>
    <row r="1857" spans="1:1" x14ac:dyDescent="0.25">
      <c r="A1857" s="346"/>
    </row>
    <row r="1858" spans="1:1" x14ac:dyDescent="0.25">
      <c r="A1858" s="346"/>
    </row>
    <row r="1859" spans="1:1" x14ac:dyDescent="0.25">
      <c r="A1859" s="346"/>
    </row>
    <row r="1860" spans="1:1" x14ac:dyDescent="0.25">
      <c r="A1860" s="346"/>
    </row>
    <row r="1861" spans="1:1" x14ac:dyDescent="0.25">
      <c r="A1861" s="346"/>
    </row>
    <row r="1862" spans="1:1" x14ac:dyDescent="0.25">
      <c r="A1862" s="346"/>
    </row>
    <row r="1863" spans="1:1" x14ac:dyDescent="0.25">
      <c r="A1863" s="346"/>
    </row>
    <row r="1864" spans="1:1" x14ac:dyDescent="0.25">
      <c r="A1864" s="346"/>
    </row>
    <row r="1865" spans="1:1" x14ac:dyDescent="0.25">
      <c r="A1865" s="346"/>
    </row>
    <row r="1866" spans="1:1" x14ac:dyDescent="0.25">
      <c r="A1866" s="346"/>
    </row>
    <row r="1867" spans="1:1" x14ac:dyDescent="0.25">
      <c r="A1867" s="346"/>
    </row>
    <row r="1868" spans="1:1" x14ac:dyDescent="0.25">
      <c r="A1868" s="346"/>
    </row>
    <row r="1869" spans="1:1" x14ac:dyDescent="0.25">
      <c r="A1869" s="346"/>
    </row>
    <row r="1870" spans="1:1" x14ac:dyDescent="0.25">
      <c r="A1870" s="346"/>
    </row>
    <row r="1871" spans="1:1" x14ac:dyDescent="0.25">
      <c r="A1871" s="346"/>
    </row>
    <row r="1872" spans="1:1" x14ac:dyDescent="0.25">
      <c r="A1872" s="346"/>
    </row>
    <row r="1873" spans="1:1" x14ac:dyDescent="0.25">
      <c r="A1873" s="346"/>
    </row>
    <row r="1874" spans="1:1" x14ac:dyDescent="0.25">
      <c r="A1874" s="346"/>
    </row>
    <row r="1875" spans="1:1" x14ac:dyDescent="0.25">
      <c r="A1875" s="346"/>
    </row>
    <row r="1876" spans="1:1" x14ac:dyDescent="0.25">
      <c r="A1876" s="346"/>
    </row>
    <row r="1877" spans="1:1" x14ac:dyDescent="0.25">
      <c r="A1877" s="346"/>
    </row>
    <row r="1878" spans="1:1" x14ac:dyDescent="0.25">
      <c r="A1878" s="346"/>
    </row>
    <row r="1879" spans="1:1" x14ac:dyDescent="0.25">
      <c r="A1879" s="346"/>
    </row>
    <row r="1880" spans="1:1" x14ac:dyDescent="0.25">
      <c r="A1880" s="346"/>
    </row>
    <row r="1881" spans="1:1" x14ac:dyDescent="0.25">
      <c r="A1881" s="346"/>
    </row>
    <row r="1882" spans="1:1" x14ac:dyDescent="0.25">
      <c r="A1882" s="346"/>
    </row>
    <row r="1883" spans="1:1" x14ac:dyDescent="0.25">
      <c r="A1883" s="346"/>
    </row>
    <row r="1884" spans="1:1" x14ac:dyDescent="0.25">
      <c r="A1884" s="346"/>
    </row>
    <row r="1885" spans="1:1" x14ac:dyDescent="0.25">
      <c r="A1885" s="346"/>
    </row>
    <row r="1886" spans="1:1" x14ac:dyDescent="0.25">
      <c r="A1886" s="346"/>
    </row>
    <row r="1887" spans="1:1" x14ac:dyDescent="0.25">
      <c r="A1887" s="346"/>
    </row>
    <row r="1888" spans="1:1" x14ac:dyDescent="0.25">
      <c r="A1888" s="346"/>
    </row>
    <row r="1889" spans="1:1" x14ac:dyDescent="0.25">
      <c r="A1889" s="346"/>
    </row>
    <row r="1890" spans="1:1" x14ac:dyDescent="0.25">
      <c r="A1890" s="346"/>
    </row>
    <row r="1891" spans="1:1" x14ac:dyDescent="0.25">
      <c r="A1891" s="346"/>
    </row>
    <row r="1892" spans="1:1" x14ac:dyDescent="0.25">
      <c r="A1892" s="346"/>
    </row>
    <row r="1893" spans="1:1" x14ac:dyDescent="0.25">
      <c r="A1893" s="346"/>
    </row>
    <row r="1894" spans="1:1" x14ac:dyDescent="0.25">
      <c r="A1894" s="346"/>
    </row>
    <row r="1895" spans="1:1" x14ac:dyDescent="0.25">
      <c r="A1895" s="346"/>
    </row>
    <row r="1896" spans="1:1" x14ac:dyDescent="0.25">
      <c r="A1896" s="346"/>
    </row>
    <row r="1897" spans="1:1" x14ac:dyDescent="0.25">
      <c r="A1897" s="346"/>
    </row>
    <row r="1898" spans="1:1" x14ac:dyDescent="0.25">
      <c r="A1898" s="346"/>
    </row>
    <row r="1899" spans="1:1" x14ac:dyDescent="0.25">
      <c r="A1899" s="346"/>
    </row>
    <row r="1900" spans="1:1" x14ac:dyDescent="0.25">
      <c r="A1900" s="346"/>
    </row>
    <row r="1901" spans="1:1" x14ac:dyDescent="0.25">
      <c r="A1901" s="346"/>
    </row>
    <row r="1902" spans="1:1" x14ac:dyDescent="0.25">
      <c r="A1902" s="346"/>
    </row>
    <row r="1903" spans="1:1" x14ac:dyDescent="0.25">
      <c r="A1903" s="346"/>
    </row>
    <row r="1904" spans="1:1" x14ac:dyDescent="0.25">
      <c r="A1904" s="346"/>
    </row>
    <row r="1905" spans="1:1" x14ac:dyDescent="0.25">
      <c r="A1905" s="346"/>
    </row>
    <row r="1906" spans="1:1" x14ac:dyDescent="0.25">
      <c r="A1906" s="346"/>
    </row>
    <row r="1907" spans="1:1" x14ac:dyDescent="0.25">
      <c r="A1907" s="346"/>
    </row>
    <row r="1908" spans="1:1" x14ac:dyDescent="0.25">
      <c r="A1908" s="346"/>
    </row>
    <row r="1909" spans="1:1" x14ac:dyDescent="0.25">
      <c r="A1909" s="346"/>
    </row>
    <row r="1910" spans="1:1" x14ac:dyDescent="0.25">
      <c r="A1910" s="346"/>
    </row>
    <row r="1911" spans="1:1" x14ac:dyDescent="0.25">
      <c r="A1911" s="346"/>
    </row>
    <row r="1912" spans="1:1" x14ac:dyDescent="0.25">
      <c r="A1912" s="346"/>
    </row>
    <row r="1913" spans="1:1" x14ac:dyDescent="0.25">
      <c r="A1913" s="346"/>
    </row>
    <row r="1914" spans="1:1" x14ac:dyDescent="0.25">
      <c r="A1914" s="346"/>
    </row>
    <row r="1915" spans="1:1" x14ac:dyDescent="0.25">
      <c r="A1915" s="346"/>
    </row>
    <row r="1916" spans="1:1" x14ac:dyDescent="0.25">
      <c r="A1916" s="346"/>
    </row>
    <row r="1917" spans="1:1" x14ac:dyDescent="0.25">
      <c r="A1917" s="346"/>
    </row>
    <row r="1918" spans="1:1" x14ac:dyDescent="0.25">
      <c r="A1918" s="346"/>
    </row>
    <row r="1919" spans="1:1" x14ac:dyDescent="0.25">
      <c r="A1919" s="346"/>
    </row>
    <row r="1920" spans="1:1" x14ac:dyDescent="0.25">
      <c r="A1920" s="346"/>
    </row>
    <row r="1921" spans="1:1" x14ac:dyDescent="0.25">
      <c r="A1921" s="346"/>
    </row>
    <row r="1922" spans="1:1" x14ac:dyDescent="0.25">
      <c r="A1922" s="346"/>
    </row>
    <row r="1923" spans="1:1" x14ac:dyDescent="0.25">
      <c r="A1923" s="346"/>
    </row>
    <row r="1924" spans="1:1" x14ac:dyDescent="0.25">
      <c r="A1924" s="346"/>
    </row>
    <row r="1925" spans="1:1" x14ac:dyDescent="0.25">
      <c r="A1925" s="346"/>
    </row>
    <row r="1926" spans="1:1" x14ac:dyDescent="0.25">
      <c r="A1926" s="346"/>
    </row>
    <row r="1927" spans="1:1" x14ac:dyDescent="0.25">
      <c r="A1927" s="346"/>
    </row>
    <row r="1928" spans="1:1" x14ac:dyDescent="0.25">
      <c r="A1928" s="346"/>
    </row>
    <row r="1929" spans="1:1" x14ac:dyDescent="0.25">
      <c r="A1929" s="346"/>
    </row>
    <row r="1930" spans="1:1" x14ac:dyDescent="0.25">
      <c r="A1930" s="346"/>
    </row>
    <row r="1931" spans="1:1" x14ac:dyDescent="0.25">
      <c r="A1931" s="346"/>
    </row>
    <row r="1932" spans="1:1" x14ac:dyDescent="0.25">
      <c r="A1932" s="346"/>
    </row>
    <row r="1933" spans="1:1" x14ac:dyDescent="0.25">
      <c r="A1933" s="346"/>
    </row>
    <row r="1934" spans="1:1" x14ac:dyDescent="0.25">
      <c r="A1934" s="346"/>
    </row>
    <row r="1935" spans="1:1" x14ac:dyDescent="0.25">
      <c r="A1935" s="346"/>
    </row>
    <row r="1936" spans="1:1" x14ac:dyDescent="0.25">
      <c r="A1936" s="346"/>
    </row>
    <row r="1937" spans="1:1" x14ac:dyDescent="0.25">
      <c r="A1937" s="346"/>
    </row>
    <row r="1938" spans="1:1" x14ac:dyDescent="0.25">
      <c r="A1938" s="346"/>
    </row>
    <row r="1939" spans="1:1" x14ac:dyDescent="0.25">
      <c r="A1939" s="346"/>
    </row>
    <row r="1940" spans="1:1" x14ac:dyDescent="0.25">
      <c r="A1940" s="346"/>
    </row>
    <row r="1941" spans="1:1" x14ac:dyDescent="0.25">
      <c r="A1941" s="346"/>
    </row>
    <row r="1942" spans="1:1" x14ac:dyDescent="0.25">
      <c r="A1942" s="346"/>
    </row>
    <row r="1943" spans="1:1" x14ac:dyDescent="0.25">
      <c r="A1943" s="346"/>
    </row>
    <row r="1944" spans="1:1" x14ac:dyDescent="0.25">
      <c r="A1944" s="346"/>
    </row>
    <row r="1945" spans="1:1" x14ac:dyDescent="0.25">
      <c r="A1945" s="346"/>
    </row>
    <row r="1946" spans="1:1" x14ac:dyDescent="0.25">
      <c r="A1946" s="346"/>
    </row>
    <row r="1947" spans="1:1" x14ac:dyDescent="0.25">
      <c r="A1947" s="346"/>
    </row>
    <row r="1948" spans="1:1" x14ac:dyDescent="0.25">
      <c r="A1948" s="346"/>
    </row>
    <row r="1949" spans="1:1" x14ac:dyDescent="0.25">
      <c r="A1949" s="346"/>
    </row>
    <row r="1950" spans="1:1" x14ac:dyDescent="0.25">
      <c r="A1950" s="346"/>
    </row>
    <row r="1951" spans="1:1" x14ac:dyDescent="0.25">
      <c r="A1951" s="346"/>
    </row>
    <row r="1952" spans="1:1" x14ac:dyDescent="0.25">
      <c r="A1952" s="346"/>
    </row>
    <row r="1953" spans="1:1" x14ac:dyDescent="0.25">
      <c r="A1953" s="346"/>
    </row>
    <row r="1954" spans="1:1" x14ac:dyDescent="0.25">
      <c r="A1954" s="346"/>
    </row>
    <row r="1955" spans="1:1" x14ac:dyDescent="0.25">
      <c r="A1955" s="346"/>
    </row>
    <row r="1956" spans="1:1" x14ac:dyDescent="0.25">
      <c r="A1956" s="346"/>
    </row>
    <row r="1957" spans="1:1" x14ac:dyDescent="0.25">
      <c r="A1957" s="346"/>
    </row>
    <row r="1958" spans="1:1" x14ac:dyDescent="0.25">
      <c r="A1958" s="346"/>
    </row>
    <row r="1959" spans="1:1" x14ac:dyDescent="0.25">
      <c r="A1959" s="346"/>
    </row>
    <row r="1960" spans="1:1" x14ac:dyDescent="0.25">
      <c r="A1960" s="346"/>
    </row>
    <row r="1961" spans="1:1" x14ac:dyDescent="0.25">
      <c r="A1961" s="346"/>
    </row>
    <row r="1962" spans="1:1" x14ac:dyDescent="0.25">
      <c r="A1962" s="346"/>
    </row>
    <row r="1963" spans="1:1" x14ac:dyDescent="0.25">
      <c r="A1963" s="346"/>
    </row>
    <row r="1964" spans="1:1" x14ac:dyDescent="0.25">
      <c r="A1964" s="346"/>
    </row>
    <row r="1965" spans="1:1" x14ac:dyDescent="0.25">
      <c r="A1965" s="346"/>
    </row>
    <row r="1966" spans="1:1" x14ac:dyDescent="0.25">
      <c r="A1966" s="346"/>
    </row>
    <row r="1967" spans="1:1" x14ac:dyDescent="0.25">
      <c r="A1967" s="346"/>
    </row>
    <row r="1968" spans="1:1" x14ac:dyDescent="0.25">
      <c r="A1968" s="346"/>
    </row>
    <row r="1969" spans="1:1" x14ac:dyDescent="0.25">
      <c r="A1969" s="346"/>
    </row>
    <row r="1970" spans="1:1" x14ac:dyDescent="0.25">
      <c r="A1970" s="346"/>
    </row>
    <row r="1971" spans="1:1" x14ac:dyDescent="0.25">
      <c r="A1971" s="346"/>
    </row>
    <row r="1972" spans="1:1" x14ac:dyDescent="0.25">
      <c r="A1972" s="346"/>
    </row>
    <row r="1973" spans="1:1" x14ac:dyDescent="0.25">
      <c r="A1973" s="346"/>
    </row>
    <row r="1974" spans="1:1" x14ac:dyDescent="0.25">
      <c r="A1974" s="346"/>
    </row>
    <row r="1975" spans="1:1" x14ac:dyDescent="0.25">
      <c r="A1975" s="346"/>
    </row>
    <row r="1976" spans="1:1" x14ac:dyDescent="0.25">
      <c r="A1976" s="346"/>
    </row>
    <row r="1977" spans="1:1" x14ac:dyDescent="0.25">
      <c r="A1977" s="346"/>
    </row>
    <row r="1978" spans="1:1" x14ac:dyDescent="0.25">
      <c r="A1978" s="346"/>
    </row>
    <row r="1979" spans="1:1" x14ac:dyDescent="0.25">
      <c r="A1979" s="346"/>
    </row>
    <row r="1980" spans="1:1" x14ac:dyDescent="0.25">
      <c r="A1980" s="346"/>
    </row>
    <row r="1981" spans="1:1" x14ac:dyDescent="0.25">
      <c r="A1981" s="346"/>
    </row>
    <row r="1982" spans="1:1" x14ac:dyDescent="0.25">
      <c r="A1982" s="346"/>
    </row>
    <row r="1983" spans="1:1" x14ac:dyDescent="0.25">
      <c r="A1983" s="346"/>
    </row>
    <row r="1984" spans="1:1" x14ac:dyDescent="0.25">
      <c r="A1984" s="346"/>
    </row>
    <row r="1985" spans="1:1" x14ac:dyDescent="0.25">
      <c r="A1985" s="346"/>
    </row>
    <row r="1986" spans="1:1" x14ac:dyDescent="0.25">
      <c r="A1986" s="346"/>
    </row>
    <row r="1987" spans="1:1" x14ac:dyDescent="0.25">
      <c r="A1987" s="346"/>
    </row>
    <row r="1988" spans="1:1" x14ac:dyDescent="0.25">
      <c r="A1988" s="346"/>
    </row>
    <row r="1989" spans="1:1" x14ac:dyDescent="0.25">
      <c r="A1989" s="346"/>
    </row>
    <row r="1990" spans="1:1" x14ac:dyDescent="0.25">
      <c r="A1990" s="346"/>
    </row>
    <row r="1991" spans="1:1" x14ac:dyDescent="0.25">
      <c r="A1991" s="346"/>
    </row>
    <row r="1992" spans="1:1" x14ac:dyDescent="0.25">
      <c r="A1992" s="346"/>
    </row>
    <row r="1993" spans="1:1" x14ac:dyDescent="0.25">
      <c r="A1993" s="346"/>
    </row>
    <row r="1994" spans="1:1" x14ac:dyDescent="0.25">
      <c r="A1994" s="346"/>
    </row>
    <row r="1995" spans="1:1" x14ac:dyDescent="0.25">
      <c r="A1995" s="346"/>
    </row>
    <row r="1996" spans="1:1" x14ac:dyDescent="0.25">
      <c r="A1996" s="346"/>
    </row>
    <row r="1997" spans="1:1" x14ac:dyDescent="0.25">
      <c r="A1997" s="346"/>
    </row>
    <row r="1998" spans="1:1" x14ac:dyDescent="0.25">
      <c r="A1998" s="346"/>
    </row>
    <row r="1999" spans="1:1" x14ac:dyDescent="0.25">
      <c r="A1999" s="346"/>
    </row>
    <row r="2000" spans="1:1" x14ac:dyDescent="0.25">
      <c r="A2000" s="346"/>
    </row>
    <row r="2001" spans="1:1" x14ac:dyDescent="0.25">
      <c r="A2001" s="346"/>
    </row>
    <row r="2002" spans="1:1" x14ac:dyDescent="0.25">
      <c r="A2002" s="346"/>
    </row>
    <row r="2003" spans="1:1" x14ac:dyDescent="0.25">
      <c r="A2003" s="346"/>
    </row>
    <row r="2004" spans="1:1" x14ac:dyDescent="0.25">
      <c r="A2004" s="346"/>
    </row>
    <row r="2005" spans="1:1" x14ac:dyDescent="0.25">
      <c r="A2005" s="346"/>
    </row>
    <row r="2006" spans="1:1" x14ac:dyDescent="0.25">
      <c r="A2006" s="346"/>
    </row>
    <row r="2007" spans="1:1" x14ac:dyDescent="0.25">
      <c r="A2007" s="346"/>
    </row>
    <row r="2008" spans="1:1" x14ac:dyDescent="0.25">
      <c r="A2008" s="346"/>
    </row>
    <row r="2009" spans="1:1" x14ac:dyDescent="0.25">
      <c r="A2009" s="346"/>
    </row>
    <row r="2010" spans="1:1" x14ac:dyDescent="0.25">
      <c r="A2010" s="346"/>
    </row>
    <row r="2011" spans="1:1" x14ac:dyDescent="0.25">
      <c r="A2011" s="346"/>
    </row>
    <row r="2012" spans="1:1" x14ac:dyDescent="0.25">
      <c r="A2012" s="346"/>
    </row>
    <row r="2013" spans="1:1" x14ac:dyDescent="0.25">
      <c r="A2013" s="346"/>
    </row>
    <row r="2014" spans="1:1" x14ac:dyDescent="0.25">
      <c r="A2014" s="346"/>
    </row>
    <row r="2015" spans="1:1" x14ac:dyDescent="0.25">
      <c r="A2015" s="346"/>
    </row>
    <row r="2016" spans="1:1" x14ac:dyDescent="0.25">
      <c r="A2016" s="346"/>
    </row>
    <row r="2017" spans="1:1" x14ac:dyDescent="0.25">
      <c r="A2017" s="346"/>
    </row>
    <row r="2018" spans="1:1" x14ac:dyDescent="0.25">
      <c r="A2018" s="346"/>
    </row>
    <row r="2019" spans="1:1" x14ac:dyDescent="0.25">
      <c r="A2019" s="346"/>
    </row>
    <row r="2020" spans="1:1" x14ac:dyDescent="0.25">
      <c r="A2020" s="346"/>
    </row>
    <row r="2021" spans="1:1" x14ac:dyDescent="0.25">
      <c r="A2021" s="346"/>
    </row>
    <row r="2022" spans="1:1" x14ac:dyDescent="0.25">
      <c r="A2022" s="346"/>
    </row>
    <row r="2023" spans="1:1" x14ac:dyDescent="0.25">
      <c r="A2023" s="346"/>
    </row>
    <row r="2024" spans="1:1" x14ac:dyDescent="0.25">
      <c r="A2024" s="346"/>
    </row>
    <row r="2025" spans="1:1" x14ac:dyDescent="0.25">
      <c r="A2025" s="346"/>
    </row>
    <row r="2026" spans="1:1" x14ac:dyDescent="0.25">
      <c r="A2026" s="346"/>
    </row>
    <row r="2027" spans="1:1" x14ac:dyDescent="0.25">
      <c r="A2027" s="346"/>
    </row>
    <row r="2028" spans="1:1" x14ac:dyDescent="0.25">
      <c r="A2028" s="346"/>
    </row>
    <row r="2029" spans="1:1" x14ac:dyDescent="0.25">
      <c r="A2029" s="346"/>
    </row>
    <row r="2030" spans="1:1" x14ac:dyDescent="0.25">
      <c r="A2030" s="346"/>
    </row>
    <row r="2031" spans="1:1" x14ac:dyDescent="0.25">
      <c r="A2031" s="346"/>
    </row>
    <row r="2032" spans="1:1" x14ac:dyDescent="0.25">
      <c r="A2032" s="346"/>
    </row>
    <row r="2033" spans="1:1" x14ac:dyDescent="0.25">
      <c r="A2033" s="346"/>
    </row>
    <row r="2034" spans="1:1" x14ac:dyDescent="0.25">
      <c r="A2034" s="346"/>
    </row>
    <row r="2035" spans="1:1" x14ac:dyDescent="0.25">
      <c r="A2035" s="346"/>
    </row>
    <row r="2036" spans="1:1" x14ac:dyDescent="0.25">
      <c r="A2036" s="346"/>
    </row>
    <row r="2037" spans="1:1" x14ac:dyDescent="0.25">
      <c r="A2037" s="346"/>
    </row>
    <row r="2038" spans="1:1" x14ac:dyDescent="0.25">
      <c r="A2038" s="346"/>
    </row>
    <row r="2039" spans="1:1" x14ac:dyDescent="0.25">
      <c r="A2039" s="346"/>
    </row>
    <row r="2040" spans="1:1" x14ac:dyDescent="0.25">
      <c r="A2040" s="346"/>
    </row>
    <row r="2041" spans="1:1" x14ac:dyDescent="0.25">
      <c r="A2041" s="346"/>
    </row>
    <row r="2042" spans="1:1" x14ac:dyDescent="0.25">
      <c r="A2042" s="346"/>
    </row>
    <row r="2043" spans="1:1" x14ac:dyDescent="0.25">
      <c r="A2043" s="346"/>
    </row>
    <row r="2044" spans="1:1" x14ac:dyDescent="0.25">
      <c r="A2044" s="346"/>
    </row>
    <row r="2045" spans="1:1" x14ac:dyDescent="0.25">
      <c r="A2045" s="346"/>
    </row>
    <row r="2046" spans="1:1" x14ac:dyDescent="0.25">
      <c r="A2046" s="346"/>
    </row>
    <row r="2047" spans="1:1" x14ac:dyDescent="0.25">
      <c r="A2047" s="346"/>
    </row>
    <row r="2048" spans="1:1" x14ac:dyDescent="0.25">
      <c r="A2048" s="346"/>
    </row>
    <row r="2049" spans="1:1" x14ac:dyDescent="0.25">
      <c r="A2049" s="346"/>
    </row>
    <row r="2050" spans="1:1" x14ac:dyDescent="0.25">
      <c r="A2050" s="346"/>
    </row>
    <row r="2051" spans="1:1" x14ac:dyDescent="0.25">
      <c r="A2051" s="346"/>
    </row>
    <row r="2052" spans="1:1" x14ac:dyDescent="0.25">
      <c r="A2052" s="346"/>
    </row>
    <row r="2053" spans="1:1" x14ac:dyDescent="0.25">
      <c r="A2053" s="346"/>
    </row>
    <row r="2054" spans="1:1" x14ac:dyDescent="0.25">
      <c r="A2054" s="346"/>
    </row>
    <row r="2055" spans="1:1" x14ac:dyDescent="0.25">
      <c r="A2055" s="346"/>
    </row>
    <row r="2056" spans="1:1" x14ac:dyDescent="0.25">
      <c r="A2056" s="346"/>
    </row>
    <row r="2057" spans="1:1" x14ac:dyDescent="0.25">
      <c r="A2057" s="346"/>
    </row>
    <row r="2058" spans="1:1" x14ac:dyDescent="0.25">
      <c r="A2058" s="346"/>
    </row>
    <row r="2059" spans="1:1" x14ac:dyDescent="0.25">
      <c r="A2059" s="346"/>
    </row>
    <row r="2060" spans="1:1" x14ac:dyDescent="0.25">
      <c r="A2060" s="346"/>
    </row>
    <row r="2061" spans="1:1" x14ac:dyDescent="0.25">
      <c r="A2061" s="346"/>
    </row>
    <row r="2062" spans="1:1" x14ac:dyDescent="0.25">
      <c r="A2062" s="346"/>
    </row>
    <row r="2063" spans="1:1" x14ac:dyDescent="0.25">
      <c r="A2063" s="346"/>
    </row>
    <row r="2064" spans="1:1" x14ac:dyDescent="0.25">
      <c r="A2064" s="346"/>
    </row>
    <row r="2065" spans="1:1" x14ac:dyDescent="0.25">
      <c r="A2065" s="346"/>
    </row>
    <row r="2066" spans="1:1" x14ac:dyDescent="0.25">
      <c r="A2066" s="346"/>
    </row>
    <row r="2067" spans="1:1" x14ac:dyDescent="0.25">
      <c r="A2067" s="346"/>
    </row>
    <row r="2068" spans="1:1" x14ac:dyDescent="0.25">
      <c r="A2068" s="346"/>
    </row>
    <row r="2069" spans="1:1" x14ac:dyDescent="0.25">
      <c r="A2069" s="346"/>
    </row>
    <row r="2070" spans="1:1" x14ac:dyDescent="0.25">
      <c r="A2070" s="346"/>
    </row>
    <row r="2071" spans="1:1" x14ac:dyDescent="0.25">
      <c r="A2071" s="346"/>
    </row>
    <row r="2072" spans="1:1" x14ac:dyDescent="0.25">
      <c r="A2072" s="346"/>
    </row>
    <row r="2073" spans="1:1" x14ac:dyDescent="0.25">
      <c r="A2073" s="346"/>
    </row>
    <row r="2074" spans="1:1" x14ac:dyDescent="0.25">
      <c r="A2074" s="346"/>
    </row>
    <row r="2075" spans="1:1" x14ac:dyDescent="0.25">
      <c r="A2075" s="346"/>
    </row>
    <row r="2076" spans="1:1" x14ac:dyDescent="0.25">
      <c r="A2076" s="346"/>
    </row>
    <row r="2077" spans="1:1" x14ac:dyDescent="0.25">
      <c r="A2077" s="346"/>
    </row>
    <row r="2078" spans="1:1" x14ac:dyDescent="0.25">
      <c r="A2078" s="346"/>
    </row>
    <row r="2079" spans="1:1" x14ac:dyDescent="0.25">
      <c r="A2079" s="346"/>
    </row>
    <row r="2080" spans="1:1" x14ac:dyDescent="0.25">
      <c r="A2080" s="346"/>
    </row>
    <row r="2081" spans="1:1" x14ac:dyDescent="0.25">
      <c r="A2081" s="346"/>
    </row>
    <row r="2082" spans="1:1" x14ac:dyDescent="0.25">
      <c r="A2082" s="346"/>
    </row>
    <row r="2083" spans="1:1" x14ac:dyDescent="0.25">
      <c r="A2083" s="346"/>
    </row>
    <row r="2084" spans="1:1" x14ac:dyDescent="0.25">
      <c r="A2084" s="346"/>
    </row>
    <row r="2085" spans="1:1" x14ac:dyDescent="0.25">
      <c r="A2085" s="346"/>
    </row>
    <row r="2086" spans="1:1" x14ac:dyDescent="0.25">
      <c r="A2086" s="346"/>
    </row>
    <row r="2087" spans="1:1" x14ac:dyDescent="0.25">
      <c r="A2087" s="346"/>
    </row>
    <row r="2088" spans="1:1" x14ac:dyDescent="0.25">
      <c r="A2088" s="346"/>
    </row>
    <row r="2089" spans="1:1" x14ac:dyDescent="0.25">
      <c r="A2089" s="346"/>
    </row>
    <row r="2090" spans="1:1" x14ac:dyDescent="0.25">
      <c r="A2090" s="346"/>
    </row>
    <row r="2091" spans="1:1" x14ac:dyDescent="0.25">
      <c r="A2091" s="346"/>
    </row>
    <row r="2092" spans="1:1" x14ac:dyDescent="0.25">
      <c r="A2092" s="346"/>
    </row>
    <row r="2093" spans="1:1" x14ac:dyDescent="0.25">
      <c r="A2093" s="346"/>
    </row>
    <row r="2094" spans="1:1" x14ac:dyDescent="0.25">
      <c r="A2094" s="346"/>
    </row>
    <row r="2095" spans="1:1" x14ac:dyDescent="0.25">
      <c r="A2095" s="346"/>
    </row>
    <row r="2096" spans="1:1" x14ac:dyDescent="0.25">
      <c r="A2096" s="346"/>
    </row>
    <row r="2097" spans="1:1" x14ac:dyDescent="0.25">
      <c r="A2097" s="346"/>
    </row>
    <row r="2098" spans="1:1" x14ac:dyDescent="0.25">
      <c r="A2098" s="346"/>
    </row>
    <row r="2099" spans="1:1" x14ac:dyDescent="0.25">
      <c r="A2099" s="346"/>
    </row>
    <row r="2100" spans="1:1" x14ac:dyDescent="0.25">
      <c r="A2100" s="346"/>
    </row>
    <row r="2101" spans="1:1" x14ac:dyDescent="0.25">
      <c r="A2101" s="346"/>
    </row>
    <row r="2102" spans="1:1" x14ac:dyDescent="0.25">
      <c r="A2102" s="346"/>
    </row>
    <row r="2103" spans="1:1" x14ac:dyDescent="0.25">
      <c r="A2103" s="346"/>
    </row>
    <row r="2104" spans="1:1" x14ac:dyDescent="0.25">
      <c r="A2104" s="346"/>
    </row>
    <row r="2105" spans="1:1" x14ac:dyDescent="0.25">
      <c r="A2105" s="346"/>
    </row>
    <row r="2106" spans="1:1" x14ac:dyDescent="0.25">
      <c r="A2106" s="346"/>
    </row>
    <row r="2107" spans="1:1" x14ac:dyDescent="0.25">
      <c r="A2107" s="346"/>
    </row>
    <row r="2108" spans="1:1" x14ac:dyDescent="0.25">
      <c r="A2108" s="346"/>
    </row>
    <row r="2109" spans="1:1" x14ac:dyDescent="0.25">
      <c r="A2109" s="346"/>
    </row>
    <row r="2110" spans="1:1" x14ac:dyDescent="0.25">
      <c r="A2110" s="346"/>
    </row>
    <row r="2111" spans="1:1" x14ac:dyDescent="0.25">
      <c r="A2111" s="346"/>
    </row>
    <row r="2112" spans="1:1" x14ac:dyDescent="0.25">
      <c r="A2112" s="346"/>
    </row>
    <row r="2113" spans="1:1" x14ac:dyDescent="0.25">
      <c r="A2113" s="346"/>
    </row>
    <row r="2114" spans="1:1" x14ac:dyDescent="0.25">
      <c r="A2114" s="346"/>
    </row>
    <row r="2115" spans="1:1" x14ac:dyDescent="0.25">
      <c r="A2115" s="346"/>
    </row>
    <row r="2116" spans="1:1" x14ac:dyDescent="0.25">
      <c r="A2116" s="346"/>
    </row>
    <row r="2117" spans="1:1" x14ac:dyDescent="0.25">
      <c r="A2117" s="346"/>
    </row>
    <row r="2118" spans="1:1" x14ac:dyDescent="0.25">
      <c r="A2118" s="346"/>
    </row>
    <row r="2119" spans="1:1" x14ac:dyDescent="0.25">
      <c r="A2119" s="346"/>
    </row>
    <row r="2120" spans="1:1" x14ac:dyDescent="0.25">
      <c r="A2120" s="346"/>
    </row>
    <row r="2121" spans="1:1" x14ac:dyDescent="0.25">
      <c r="A2121" s="346"/>
    </row>
    <row r="2122" spans="1:1" x14ac:dyDescent="0.25">
      <c r="A2122" s="346"/>
    </row>
    <row r="2123" spans="1:1" x14ac:dyDescent="0.25">
      <c r="A2123" s="346"/>
    </row>
    <row r="2124" spans="1:1" x14ac:dyDescent="0.25">
      <c r="A2124" s="346"/>
    </row>
    <row r="2125" spans="1:1" x14ac:dyDescent="0.25">
      <c r="A2125" s="346"/>
    </row>
    <row r="2126" spans="1:1" x14ac:dyDescent="0.25">
      <c r="A2126" s="346"/>
    </row>
    <row r="2127" spans="1:1" x14ac:dyDescent="0.25">
      <c r="A2127" s="346"/>
    </row>
    <row r="2128" spans="1:1" x14ac:dyDescent="0.25">
      <c r="A2128" s="346"/>
    </row>
    <row r="2129" spans="1:1" x14ac:dyDescent="0.25">
      <c r="A2129" s="346"/>
    </row>
    <row r="2130" spans="1:1" x14ac:dyDescent="0.25">
      <c r="A2130" s="346"/>
    </row>
    <row r="2131" spans="1:1" x14ac:dyDescent="0.25">
      <c r="A2131" s="346"/>
    </row>
    <row r="2132" spans="1:1" x14ac:dyDescent="0.25">
      <c r="A2132" s="346"/>
    </row>
    <row r="2133" spans="1:1" x14ac:dyDescent="0.25">
      <c r="A2133" s="346"/>
    </row>
    <row r="2134" spans="1:1" x14ac:dyDescent="0.25">
      <c r="A2134" s="346"/>
    </row>
    <row r="2135" spans="1:1" x14ac:dyDescent="0.25">
      <c r="A2135" s="346"/>
    </row>
    <row r="2136" spans="1:1" x14ac:dyDescent="0.25">
      <c r="A2136" s="346"/>
    </row>
    <row r="2137" spans="1:1" x14ac:dyDescent="0.25">
      <c r="A2137" s="346"/>
    </row>
    <row r="2138" spans="1:1" x14ac:dyDescent="0.25">
      <c r="A2138" s="346"/>
    </row>
    <row r="2139" spans="1:1" x14ac:dyDescent="0.25">
      <c r="A2139" s="346"/>
    </row>
    <row r="2140" spans="1:1" x14ac:dyDescent="0.25">
      <c r="A2140" s="346"/>
    </row>
    <row r="2141" spans="1:1" x14ac:dyDescent="0.25">
      <c r="A2141" s="346"/>
    </row>
    <row r="2142" spans="1:1" x14ac:dyDescent="0.25">
      <c r="A2142" s="346"/>
    </row>
    <row r="2143" spans="1:1" x14ac:dyDescent="0.25">
      <c r="A2143" s="346"/>
    </row>
    <row r="2144" spans="1:1" x14ac:dyDescent="0.25">
      <c r="A2144" s="346"/>
    </row>
    <row r="2145" spans="1:1" x14ac:dyDescent="0.25">
      <c r="A2145" s="346"/>
    </row>
    <row r="2146" spans="1:1" x14ac:dyDescent="0.25">
      <c r="A2146" s="346"/>
    </row>
    <row r="2147" spans="1:1" x14ac:dyDescent="0.25">
      <c r="A2147" s="346"/>
    </row>
    <row r="2148" spans="1:1" x14ac:dyDescent="0.25">
      <c r="A2148" s="346"/>
    </row>
    <row r="2149" spans="1:1" x14ac:dyDescent="0.25">
      <c r="A2149" s="346"/>
    </row>
    <row r="2150" spans="1:1" x14ac:dyDescent="0.25">
      <c r="A2150" s="346"/>
    </row>
    <row r="2151" spans="1:1" x14ac:dyDescent="0.25">
      <c r="A2151" s="346"/>
    </row>
    <row r="2152" spans="1:1" x14ac:dyDescent="0.25">
      <c r="A2152" s="346"/>
    </row>
    <row r="2153" spans="1:1" x14ac:dyDescent="0.25">
      <c r="A2153" s="346"/>
    </row>
    <row r="2154" spans="1:1" x14ac:dyDescent="0.25">
      <c r="A2154" s="346"/>
    </row>
    <row r="2155" spans="1:1" x14ac:dyDescent="0.25">
      <c r="A2155" s="346"/>
    </row>
    <row r="2156" spans="1:1" x14ac:dyDescent="0.25">
      <c r="A2156" s="346"/>
    </row>
    <row r="2157" spans="1:1" x14ac:dyDescent="0.25">
      <c r="A2157" s="346"/>
    </row>
    <row r="2158" spans="1:1" x14ac:dyDescent="0.25">
      <c r="A2158" s="346"/>
    </row>
    <row r="2159" spans="1:1" x14ac:dyDescent="0.25">
      <c r="A2159" s="346"/>
    </row>
    <row r="2160" spans="1:1" x14ac:dyDescent="0.25">
      <c r="A2160" s="346"/>
    </row>
    <row r="2161" spans="1:1" x14ac:dyDescent="0.25">
      <c r="A2161" s="346"/>
    </row>
    <row r="2162" spans="1:1" x14ac:dyDescent="0.25">
      <c r="A2162" s="346"/>
    </row>
    <row r="2163" spans="1:1" x14ac:dyDescent="0.25">
      <c r="A2163" s="346"/>
    </row>
    <row r="2164" spans="1:1" x14ac:dyDescent="0.25">
      <c r="A2164" s="346"/>
    </row>
    <row r="2165" spans="1:1" x14ac:dyDescent="0.25">
      <c r="A2165" s="346"/>
    </row>
    <row r="2166" spans="1:1" x14ac:dyDescent="0.25">
      <c r="A2166" s="346"/>
    </row>
    <row r="2167" spans="1:1" x14ac:dyDescent="0.25">
      <c r="A2167" s="346"/>
    </row>
    <row r="2168" spans="1:1" x14ac:dyDescent="0.25">
      <c r="A2168" s="346"/>
    </row>
    <row r="2169" spans="1:1" x14ac:dyDescent="0.25">
      <c r="A2169" s="346"/>
    </row>
    <row r="2170" spans="1:1" x14ac:dyDescent="0.25">
      <c r="A2170" s="346"/>
    </row>
    <row r="2171" spans="1:1" x14ac:dyDescent="0.25">
      <c r="A2171" s="346"/>
    </row>
    <row r="2172" spans="1:1" x14ac:dyDescent="0.25">
      <c r="A2172" s="346"/>
    </row>
    <row r="2173" spans="1:1" x14ac:dyDescent="0.25">
      <c r="A2173" s="346"/>
    </row>
    <row r="2174" spans="1:1" x14ac:dyDescent="0.25">
      <c r="A2174" s="346"/>
    </row>
    <row r="2175" spans="1:1" x14ac:dyDescent="0.25">
      <c r="A2175" s="346"/>
    </row>
    <row r="2176" spans="1:1" x14ac:dyDescent="0.25">
      <c r="A2176" s="346"/>
    </row>
    <row r="2177" spans="1:1" x14ac:dyDescent="0.25">
      <c r="A2177" s="346"/>
    </row>
    <row r="2178" spans="1:1" x14ac:dyDescent="0.25">
      <c r="A2178" s="346"/>
    </row>
    <row r="2179" spans="1:1" x14ac:dyDescent="0.25">
      <c r="A2179" s="346"/>
    </row>
    <row r="2180" spans="1:1" x14ac:dyDescent="0.25">
      <c r="A2180" s="346"/>
    </row>
    <row r="2181" spans="1:1" x14ac:dyDescent="0.25">
      <c r="A2181" s="346"/>
    </row>
    <row r="2182" spans="1:1" x14ac:dyDescent="0.25">
      <c r="A2182" s="346"/>
    </row>
    <row r="2183" spans="1:1" x14ac:dyDescent="0.25">
      <c r="A2183" s="346"/>
    </row>
    <row r="2184" spans="1:1" x14ac:dyDescent="0.25">
      <c r="A2184" s="346"/>
    </row>
    <row r="2185" spans="1:1" x14ac:dyDescent="0.25">
      <c r="A2185" s="346"/>
    </row>
    <row r="2186" spans="1:1" x14ac:dyDescent="0.25">
      <c r="A2186" s="346"/>
    </row>
    <row r="2187" spans="1:1" x14ac:dyDescent="0.25">
      <c r="A2187" s="346"/>
    </row>
    <row r="2188" spans="1:1" x14ac:dyDescent="0.25">
      <c r="A2188" s="346"/>
    </row>
    <row r="2189" spans="1:1" x14ac:dyDescent="0.25">
      <c r="A2189" s="346"/>
    </row>
    <row r="2190" spans="1:1" x14ac:dyDescent="0.25">
      <c r="A2190" s="346"/>
    </row>
    <row r="2191" spans="1:1" x14ac:dyDescent="0.25">
      <c r="A2191" s="346"/>
    </row>
    <row r="2192" spans="1:1" x14ac:dyDescent="0.25">
      <c r="A2192" s="346"/>
    </row>
    <row r="2193" spans="1:1" x14ac:dyDescent="0.25">
      <c r="A2193" s="346"/>
    </row>
    <row r="2194" spans="1:1" x14ac:dyDescent="0.25">
      <c r="A2194" s="346"/>
    </row>
    <row r="2195" spans="1:1" x14ac:dyDescent="0.25">
      <c r="A2195" s="346"/>
    </row>
    <row r="2196" spans="1:1" x14ac:dyDescent="0.25">
      <c r="A2196" s="346"/>
    </row>
    <row r="2197" spans="1:1" x14ac:dyDescent="0.25">
      <c r="A2197" s="346"/>
    </row>
    <row r="2198" spans="1:1" x14ac:dyDescent="0.25">
      <c r="A2198" s="346"/>
    </row>
    <row r="2199" spans="1:1" x14ac:dyDescent="0.25">
      <c r="A2199" s="346"/>
    </row>
    <row r="2200" spans="1:1" x14ac:dyDescent="0.25">
      <c r="A2200" s="346"/>
    </row>
    <row r="2201" spans="1:1" x14ac:dyDescent="0.25">
      <c r="A2201" s="346"/>
    </row>
    <row r="2202" spans="1:1" x14ac:dyDescent="0.25">
      <c r="A2202" s="346"/>
    </row>
    <row r="2203" spans="1:1" x14ac:dyDescent="0.25">
      <c r="A2203" s="346"/>
    </row>
    <row r="2204" spans="1:1" x14ac:dyDescent="0.25">
      <c r="A2204" s="346"/>
    </row>
    <row r="2205" spans="1:1" x14ac:dyDescent="0.25">
      <c r="A2205" s="346"/>
    </row>
    <row r="2206" spans="1:1" x14ac:dyDescent="0.25">
      <c r="A2206" s="346"/>
    </row>
    <row r="2207" spans="1:1" x14ac:dyDescent="0.25">
      <c r="A2207" s="346"/>
    </row>
    <row r="2208" spans="1:1" x14ac:dyDescent="0.25">
      <c r="A2208" s="346"/>
    </row>
    <row r="2209" spans="1:1" x14ac:dyDescent="0.25">
      <c r="A2209" s="346"/>
    </row>
    <row r="2210" spans="1:1" x14ac:dyDescent="0.25">
      <c r="A2210" s="346"/>
    </row>
    <row r="2211" spans="1:1" x14ac:dyDescent="0.25">
      <c r="A2211" s="346"/>
    </row>
    <row r="2212" spans="1:1" x14ac:dyDescent="0.25">
      <c r="A2212" s="346"/>
    </row>
    <row r="2213" spans="1:1" x14ac:dyDescent="0.25">
      <c r="A2213" s="346"/>
    </row>
    <row r="2214" spans="1:1" x14ac:dyDescent="0.25">
      <c r="A2214" s="346"/>
    </row>
    <row r="2215" spans="1:1" x14ac:dyDescent="0.25">
      <c r="A2215" s="346"/>
    </row>
    <row r="2216" spans="1:1" x14ac:dyDescent="0.25">
      <c r="A2216" s="346"/>
    </row>
    <row r="2217" spans="1:1" x14ac:dyDescent="0.25">
      <c r="A2217" s="346"/>
    </row>
    <row r="2218" spans="1:1" x14ac:dyDescent="0.25">
      <c r="A2218" s="346"/>
    </row>
    <row r="2219" spans="1:1" x14ac:dyDescent="0.25">
      <c r="A2219" s="346"/>
    </row>
    <row r="2220" spans="1:1" x14ac:dyDescent="0.25">
      <c r="A2220" s="346"/>
    </row>
    <row r="2221" spans="1:1" x14ac:dyDescent="0.25">
      <c r="A2221" s="346"/>
    </row>
    <row r="2222" spans="1:1" x14ac:dyDescent="0.25">
      <c r="A2222" s="346"/>
    </row>
    <row r="2223" spans="1:1" x14ac:dyDescent="0.25">
      <c r="A2223" s="346"/>
    </row>
    <row r="2224" spans="1:1" x14ac:dyDescent="0.25">
      <c r="A2224" s="346"/>
    </row>
    <row r="2225" spans="1:1" x14ac:dyDescent="0.25">
      <c r="A2225" s="346"/>
    </row>
    <row r="2226" spans="1:1" x14ac:dyDescent="0.25">
      <c r="A2226" s="346"/>
    </row>
    <row r="2227" spans="1:1" x14ac:dyDescent="0.25">
      <c r="A2227" s="346"/>
    </row>
    <row r="2228" spans="1:1" x14ac:dyDescent="0.25">
      <c r="A2228" s="346"/>
    </row>
    <row r="2229" spans="1:1" x14ac:dyDescent="0.25">
      <c r="A2229" s="346"/>
    </row>
    <row r="2230" spans="1:1" x14ac:dyDescent="0.25">
      <c r="A2230" s="346"/>
    </row>
    <row r="2231" spans="1:1" x14ac:dyDescent="0.25">
      <c r="A2231" s="346"/>
    </row>
    <row r="2232" spans="1:1" x14ac:dyDescent="0.25">
      <c r="A2232" s="346"/>
    </row>
    <row r="2233" spans="1:1" x14ac:dyDescent="0.25">
      <c r="A2233" s="346"/>
    </row>
    <row r="2234" spans="1:1" x14ac:dyDescent="0.25">
      <c r="A2234" s="346"/>
    </row>
    <row r="2235" spans="1:1" x14ac:dyDescent="0.25">
      <c r="A2235" s="346"/>
    </row>
    <row r="2236" spans="1:1" x14ac:dyDescent="0.25">
      <c r="A2236" s="346"/>
    </row>
    <row r="2237" spans="1:1" x14ac:dyDescent="0.25">
      <c r="A2237" s="346"/>
    </row>
    <row r="2238" spans="1:1" x14ac:dyDescent="0.25">
      <c r="A2238" s="346"/>
    </row>
    <row r="2239" spans="1:1" x14ac:dyDescent="0.25">
      <c r="A2239" s="346"/>
    </row>
    <row r="2240" spans="1:1" x14ac:dyDescent="0.25">
      <c r="A2240" s="346"/>
    </row>
    <row r="2241" spans="1:1" x14ac:dyDescent="0.25">
      <c r="A2241" s="346"/>
    </row>
    <row r="2242" spans="1:1" x14ac:dyDescent="0.25">
      <c r="A2242" s="346"/>
    </row>
    <row r="2243" spans="1:1" x14ac:dyDescent="0.25">
      <c r="A2243" s="346"/>
    </row>
    <row r="2244" spans="1:1" x14ac:dyDescent="0.25">
      <c r="A2244" s="346"/>
    </row>
    <row r="2245" spans="1:1" x14ac:dyDescent="0.25">
      <c r="A2245" s="346"/>
    </row>
    <row r="2246" spans="1:1" x14ac:dyDescent="0.25">
      <c r="A2246" s="346"/>
    </row>
    <row r="2247" spans="1:1" x14ac:dyDescent="0.25">
      <c r="A2247" s="346"/>
    </row>
    <row r="2248" spans="1:1" x14ac:dyDescent="0.25">
      <c r="A2248" s="346"/>
    </row>
    <row r="2249" spans="1:1" x14ac:dyDescent="0.25">
      <c r="A2249" s="346"/>
    </row>
    <row r="2250" spans="1:1" x14ac:dyDescent="0.25">
      <c r="A2250" s="346"/>
    </row>
    <row r="2251" spans="1:1" x14ac:dyDescent="0.25">
      <c r="A2251" s="346"/>
    </row>
    <row r="2252" spans="1:1" x14ac:dyDescent="0.25">
      <c r="A2252" s="346"/>
    </row>
    <row r="2253" spans="1:1" x14ac:dyDescent="0.25">
      <c r="A2253" s="346"/>
    </row>
    <row r="2254" spans="1:1" x14ac:dyDescent="0.25">
      <c r="A2254" s="346"/>
    </row>
    <row r="2255" spans="1:1" x14ac:dyDescent="0.25">
      <c r="A2255" s="346"/>
    </row>
    <row r="2256" spans="1:1" x14ac:dyDescent="0.25">
      <c r="A2256" s="346"/>
    </row>
    <row r="2257" spans="1:1" x14ac:dyDescent="0.25">
      <c r="A2257" s="346"/>
    </row>
    <row r="2258" spans="1:1" x14ac:dyDescent="0.25">
      <c r="A2258" s="346"/>
    </row>
    <row r="2259" spans="1:1" x14ac:dyDescent="0.25">
      <c r="A2259" s="346"/>
    </row>
    <row r="2260" spans="1:1" x14ac:dyDescent="0.25">
      <c r="A2260" s="346"/>
    </row>
    <row r="2261" spans="1:1" x14ac:dyDescent="0.25">
      <c r="A2261" s="346"/>
    </row>
    <row r="2262" spans="1:1" x14ac:dyDescent="0.25">
      <c r="A2262" s="346"/>
    </row>
    <row r="2263" spans="1:1" x14ac:dyDescent="0.25">
      <c r="A2263" s="346"/>
    </row>
    <row r="2264" spans="1:1" x14ac:dyDescent="0.25">
      <c r="A2264" s="346"/>
    </row>
    <row r="2265" spans="1:1" x14ac:dyDescent="0.25">
      <c r="A2265" s="346"/>
    </row>
    <row r="2266" spans="1:1" x14ac:dyDescent="0.25">
      <c r="A2266" s="346"/>
    </row>
    <row r="2267" spans="1:1" x14ac:dyDescent="0.25">
      <c r="A2267" s="346"/>
    </row>
    <row r="2268" spans="1:1" x14ac:dyDescent="0.25">
      <c r="A2268" s="346"/>
    </row>
    <row r="2269" spans="1:1" x14ac:dyDescent="0.25">
      <c r="A2269" s="346"/>
    </row>
    <row r="2270" spans="1:1" x14ac:dyDescent="0.25">
      <c r="A2270" s="346"/>
    </row>
    <row r="2271" spans="1:1" x14ac:dyDescent="0.25">
      <c r="A2271" s="346"/>
    </row>
    <row r="2272" spans="1:1" x14ac:dyDescent="0.25">
      <c r="A2272" s="346"/>
    </row>
    <row r="2273" spans="1:1" x14ac:dyDescent="0.25">
      <c r="A2273" s="346"/>
    </row>
    <row r="2274" spans="1:1" x14ac:dyDescent="0.25">
      <c r="A2274" s="346"/>
    </row>
    <row r="2275" spans="1:1" x14ac:dyDescent="0.25">
      <c r="A2275" s="346"/>
    </row>
    <row r="2276" spans="1:1" x14ac:dyDescent="0.25">
      <c r="A2276" s="346"/>
    </row>
    <row r="2277" spans="1:1" x14ac:dyDescent="0.25">
      <c r="A2277" s="346"/>
    </row>
    <row r="2278" spans="1:1" x14ac:dyDescent="0.25">
      <c r="A2278" s="346"/>
    </row>
    <row r="2279" spans="1:1" x14ac:dyDescent="0.25">
      <c r="A2279" s="346"/>
    </row>
    <row r="2280" spans="1:1" x14ac:dyDescent="0.25">
      <c r="A2280" s="346"/>
    </row>
    <row r="2281" spans="1:1" x14ac:dyDescent="0.25">
      <c r="A2281" s="346"/>
    </row>
    <row r="2282" spans="1:1" x14ac:dyDescent="0.25">
      <c r="A2282" s="346"/>
    </row>
    <row r="2283" spans="1:1" x14ac:dyDescent="0.25">
      <c r="A2283" s="346"/>
    </row>
    <row r="2284" spans="1:1" x14ac:dyDescent="0.25">
      <c r="A2284" s="346"/>
    </row>
    <row r="2285" spans="1:1" x14ac:dyDescent="0.25">
      <c r="A2285" s="346"/>
    </row>
    <row r="2286" spans="1:1" x14ac:dyDescent="0.25">
      <c r="A2286" s="346"/>
    </row>
    <row r="2287" spans="1:1" x14ac:dyDescent="0.25">
      <c r="A2287" s="346"/>
    </row>
    <row r="2288" spans="1:1" x14ac:dyDescent="0.25">
      <c r="A2288" s="346"/>
    </row>
    <row r="2289" spans="1:1" x14ac:dyDescent="0.25">
      <c r="A2289" s="346"/>
    </row>
    <row r="2290" spans="1:1" x14ac:dyDescent="0.25">
      <c r="A2290" s="346"/>
    </row>
    <row r="2291" spans="1:1" x14ac:dyDescent="0.25">
      <c r="A2291" s="346"/>
    </row>
    <row r="2292" spans="1:1" x14ac:dyDescent="0.25">
      <c r="A2292" s="346"/>
    </row>
    <row r="2293" spans="1:1" x14ac:dyDescent="0.25">
      <c r="A2293" s="346"/>
    </row>
    <row r="2294" spans="1:1" x14ac:dyDescent="0.25">
      <c r="A2294" s="346"/>
    </row>
    <row r="2295" spans="1:1" x14ac:dyDescent="0.25">
      <c r="A2295" s="346"/>
    </row>
    <row r="2296" spans="1:1" x14ac:dyDescent="0.25">
      <c r="A2296" s="346"/>
    </row>
    <row r="2297" spans="1:1" x14ac:dyDescent="0.25">
      <c r="A2297" s="346"/>
    </row>
    <row r="2298" spans="1:1" x14ac:dyDescent="0.25">
      <c r="A2298" s="346"/>
    </row>
    <row r="2299" spans="1:1" x14ac:dyDescent="0.25">
      <c r="A2299" s="346"/>
    </row>
    <row r="2300" spans="1:1" x14ac:dyDescent="0.25">
      <c r="A2300" s="346"/>
    </row>
    <row r="2301" spans="1:1" x14ac:dyDescent="0.25">
      <c r="A2301" s="346"/>
    </row>
    <row r="2302" spans="1:1" x14ac:dyDescent="0.25">
      <c r="A2302" s="346"/>
    </row>
    <row r="2303" spans="1:1" x14ac:dyDescent="0.25">
      <c r="A2303" s="346"/>
    </row>
    <row r="2304" spans="1:1" x14ac:dyDescent="0.25">
      <c r="A2304" s="346"/>
    </row>
    <row r="2305" spans="1:1" x14ac:dyDescent="0.25">
      <c r="A2305" s="346"/>
    </row>
    <row r="2306" spans="1:1" x14ac:dyDescent="0.25">
      <c r="A2306" s="346"/>
    </row>
    <row r="2307" spans="1:1" x14ac:dyDescent="0.25">
      <c r="A2307" s="346"/>
    </row>
    <row r="2308" spans="1:1" x14ac:dyDescent="0.25">
      <c r="A2308" s="346"/>
    </row>
    <row r="2309" spans="1:1" x14ac:dyDescent="0.25">
      <c r="A2309" s="346"/>
    </row>
    <row r="2310" spans="1:1" x14ac:dyDescent="0.25">
      <c r="A2310" s="346"/>
    </row>
    <row r="2311" spans="1:1" x14ac:dyDescent="0.25">
      <c r="A2311" s="346"/>
    </row>
    <row r="2312" spans="1:1" x14ac:dyDescent="0.25">
      <c r="A2312" s="346"/>
    </row>
    <row r="2313" spans="1:1" x14ac:dyDescent="0.25">
      <c r="A2313" s="346"/>
    </row>
    <row r="2314" spans="1:1" x14ac:dyDescent="0.25">
      <c r="A2314" s="346"/>
    </row>
    <row r="2315" spans="1:1" x14ac:dyDescent="0.25">
      <c r="A2315" s="346"/>
    </row>
    <row r="2316" spans="1:1" x14ac:dyDescent="0.25">
      <c r="A2316" s="346"/>
    </row>
    <row r="2317" spans="1:1" x14ac:dyDescent="0.25">
      <c r="A2317" s="346"/>
    </row>
    <row r="2318" spans="1:1" x14ac:dyDescent="0.25">
      <c r="A2318" s="346"/>
    </row>
    <row r="2319" spans="1:1" x14ac:dyDescent="0.25">
      <c r="A2319" s="346"/>
    </row>
    <row r="2320" spans="1:1" x14ac:dyDescent="0.25">
      <c r="A2320" s="346"/>
    </row>
    <row r="2321" spans="1:1" x14ac:dyDescent="0.25">
      <c r="A2321" s="346"/>
    </row>
    <row r="2322" spans="1:1" x14ac:dyDescent="0.25">
      <c r="A2322" s="346"/>
    </row>
    <row r="2323" spans="1:1" x14ac:dyDescent="0.25">
      <c r="A2323" s="346"/>
    </row>
    <row r="2324" spans="1:1" x14ac:dyDescent="0.25">
      <c r="A2324" s="346"/>
    </row>
    <row r="2325" spans="1:1" x14ac:dyDescent="0.25">
      <c r="A2325" s="346"/>
    </row>
    <row r="2326" spans="1:1" x14ac:dyDescent="0.25">
      <c r="A2326" s="346"/>
    </row>
    <row r="2327" spans="1:1" x14ac:dyDescent="0.25">
      <c r="A2327" s="346"/>
    </row>
    <row r="2328" spans="1:1" x14ac:dyDescent="0.25">
      <c r="A2328" s="346"/>
    </row>
    <row r="2329" spans="1:1" x14ac:dyDescent="0.25">
      <c r="A2329" s="346"/>
    </row>
    <row r="2330" spans="1:1" x14ac:dyDescent="0.25">
      <c r="A2330" s="346"/>
    </row>
    <row r="2331" spans="1:1" x14ac:dyDescent="0.25">
      <c r="A2331" s="346"/>
    </row>
    <row r="2332" spans="1:1" x14ac:dyDescent="0.25">
      <c r="A2332" s="346"/>
    </row>
    <row r="2333" spans="1:1" x14ac:dyDescent="0.25">
      <c r="A2333" s="346"/>
    </row>
    <row r="2334" spans="1:1" x14ac:dyDescent="0.25">
      <c r="A2334" s="346"/>
    </row>
    <row r="2335" spans="1:1" x14ac:dyDescent="0.25">
      <c r="A2335" s="346"/>
    </row>
    <row r="2336" spans="1:1" x14ac:dyDescent="0.25">
      <c r="A2336" s="346"/>
    </row>
    <row r="2337" spans="1:1" x14ac:dyDescent="0.25">
      <c r="A2337" s="346"/>
    </row>
    <row r="2338" spans="1:1" x14ac:dyDescent="0.25">
      <c r="A2338" s="346"/>
    </row>
    <row r="2339" spans="1:1" x14ac:dyDescent="0.25">
      <c r="A2339" s="346"/>
    </row>
    <row r="2340" spans="1:1" x14ac:dyDescent="0.25">
      <c r="A2340" s="346"/>
    </row>
    <row r="2341" spans="1:1" x14ac:dyDescent="0.25">
      <c r="A2341" s="346"/>
    </row>
    <row r="2342" spans="1:1" x14ac:dyDescent="0.25">
      <c r="A2342" s="346"/>
    </row>
    <row r="2343" spans="1:1" x14ac:dyDescent="0.25">
      <c r="A2343" s="346"/>
    </row>
    <row r="2344" spans="1:1" x14ac:dyDescent="0.25">
      <c r="A2344" s="346"/>
    </row>
    <row r="2345" spans="1:1" x14ac:dyDescent="0.25">
      <c r="A2345" s="346"/>
    </row>
    <row r="2346" spans="1:1" x14ac:dyDescent="0.25">
      <c r="A2346" s="346"/>
    </row>
    <row r="2347" spans="1:1" x14ac:dyDescent="0.25">
      <c r="A2347" s="346"/>
    </row>
    <row r="2348" spans="1:1" x14ac:dyDescent="0.25">
      <c r="A2348" s="346"/>
    </row>
    <row r="2349" spans="1:1" x14ac:dyDescent="0.25">
      <c r="A2349" s="346"/>
    </row>
    <row r="2350" spans="1:1" x14ac:dyDescent="0.25">
      <c r="A2350" s="346"/>
    </row>
    <row r="2351" spans="1:1" x14ac:dyDescent="0.25">
      <c r="A2351" s="346"/>
    </row>
    <row r="2352" spans="1:1" x14ac:dyDescent="0.25">
      <c r="A2352" s="346"/>
    </row>
    <row r="2353" spans="1:1" x14ac:dyDescent="0.25">
      <c r="A2353" s="346"/>
    </row>
    <row r="2354" spans="1:1" x14ac:dyDescent="0.25">
      <c r="A2354" s="346"/>
    </row>
    <row r="2355" spans="1:1" x14ac:dyDescent="0.25">
      <c r="A2355" s="346"/>
    </row>
    <row r="2356" spans="1:1" x14ac:dyDescent="0.25">
      <c r="A2356" s="346"/>
    </row>
    <row r="2357" spans="1:1" x14ac:dyDescent="0.25">
      <c r="A2357" s="346"/>
    </row>
    <row r="2358" spans="1:1" x14ac:dyDescent="0.25">
      <c r="A2358" s="346"/>
    </row>
    <row r="2359" spans="1:1" x14ac:dyDescent="0.25">
      <c r="A2359" s="346"/>
    </row>
    <row r="2360" spans="1:1" x14ac:dyDescent="0.25">
      <c r="A2360" s="346"/>
    </row>
    <row r="2361" spans="1:1" x14ac:dyDescent="0.25">
      <c r="A2361" s="346"/>
    </row>
    <row r="2362" spans="1:1" x14ac:dyDescent="0.25">
      <c r="A2362" s="346"/>
    </row>
    <row r="2363" spans="1:1" x14ac:dyDescent="0.25">
      <c r="A2363" s="346"/>
    </row>
    <row r="2364" spans="1:1" x14ac:dyDescent="0.25">
      <c r="A2364" s="346"/>
    </row>
    <row r="2365" spans="1:1" x14ac:dyDescent="0.25">
      <c r="A2365" s="346"/>
    </row>
    <row r="2366" spans="1:1" x14ac:dyDescent="0.25">
      <c r="A2366" s="346"/>
    </row>
    <row r="2367" spans="1:1" x14ac:dyDescent="0.25">
      <c r="A2367" s="346"/>
    </row>
    <row r="2368" spans="1:1" x14ac:dyDescent="0.25">
      <c r="A2368" s="346"/>
    </row>
    <row r="2369" spans="1:1" x14ac:dyDescent="0.25">
      <c r="A2369" s="346"/>
    </row>
    <row r="2370" spans="1:1" x14ac:dyDescent="0.25">
      <c r="A2370" s="346"/>
    </row>
    <row r="2371" spans="1:1" x14ac:dyDescent="0.25">
      <c r="A2371" s="346"/>
    </row>
    <row r="2372" spans="1:1" x14ac:dyDescent="0.25">
      <c r="A2372" s="346"/>
    </row>
    <row r="2373" spans="1:1" x14ac:dyDescent="0.25">
      <c r="A2373" s="346"/>
    </row>
    <row r="2374" spans="1:1" x14ac:dyDescent="0.25">
      <c r="A2374" s="346"/>
    </row>
    <row r="2375" spans="1:1" x14ac:dyDescent="0.25">
      <c r="A2375" s="346"/>
    </row>
    <row r="2376" spans="1:1" x14ac:dyDescent="0.25">
      <c r="A2376" s="346"/>
    </row>
    <row r="2377" spans="1:1" x14ac:dyDescent="0.25">
      <c r="A2377" s="346"/>
    </row>
    <row r="2378" spans="1:1" x14ac:dyDescent="0.25">
      <c r="A2378" s="346"/>
    </row>
    <row r="2379" spans="1:1" x14ac:dyDescent="0.25">
      <c r="A2379" s="346"/>
    </row>
    <row r="2380" spans="1:1" x14ac:dyDescent="0.25">
      <c r="A2380" s="346"/>
    </row>
    <row r="2381" spans="1:1" x14ac:dyDescent="0.25">
      <c r="A2381" s="346"/>
    </row>
    <row r="2382" spans="1:1" x14ac:dyDescent="0.25">
      <c r="A2382" s="346"/>
    </row>
    <row r="2383" spans="1:1" x14ac:dyDescent="0.25">
      <c r="A2383" s="346"/>
    </row>
    <row r="2384" spans="1:1" x14ac:dyDescent="0.25">
      <c r="A2384" s="346"/>
    </row>
    <row r="2385" spans="1:1" x14ac:dyDescent="0.25">
      <c r="A2385" s="346"/>
    </row>
    <row r="2386" spans="1:1" x14ac:dyDescent="0.25">
      <c r="A2386" s="346"/>
    </row>
    <row r="2387" spans="1:1" x14ac:dyDescent="0.25">
      <c r="A2387" s="346"/>
    </row>
    <row r="2388" spans="1:1" x14ac:dyDescent="0.25">
      <c r="A2388" s="346"/>
    </row>
    <row r="2389" spans="1:1" x14ac:dyDescent="0.25">
      <c r="A2389" s="346"/>
    </row>
    <row r="2390" spans="1:1" x14ac:dyDescent="0.25">
      <c r="A2390" s="346"/>
    </row>
    <row r="2391" spans="1:1" x14ac:dyDescent="0.25">
      <c r="A2391" s="346"/>
    </row>
    <row r="2392" spans="1:1" x14ac:dyDescent="0.25">
      <c r="A2392" s="346"/>
    </row>
    <row r="2393" spans="1:1" x14ac:dyDescent="0.25">
      <c r="A2393" s="346"/>
    </row>
    <row r="2394" spans="1:1" x14ac:dyDescent="0.25">
      <c r="A2394" s="346"/>
    </row>
    <row r="2395" spans="1:1" x14ac:dyDescent="0.25">
      <c r="A2395" s="346"/>
    </row>
    <row r="2396" spans="1:1" x14ac:dyDescent="0.25">
      <c r="A2396" s="346"/>
    </row>
    <row r="2397" spans="1:1" x14ac:dyDescent="0.25">
      <c r="A2397" s="346"/>
    </row>
    <row r="2398" spans="1:1" x14ac:dyDescent="0.25">
      <c r="A2398" s="346"/>
    </row>
    <row r="2399" spans="1:1" x14ac:dyDescent="0.25">
      <c r="A2399" s="346"/>
    </row>
    <row r="2400" spans="1:1" x14ac:dyDescent="0.25">
      <c r="A2400" s="346"/>
    </row>
    <row r="2401" spans="1:1" x14ac:dyDescent="0.25">
      <c r="A2401" s="346"/>
    </row>
    <row r="2402" spans="1:1" x14ac:dyDescent="0.25">
      <c r="A2402" s="346"/>
    </row>
    <row r="2403" spans="1:1" x14ac:dyDescent="0.25">
      <c r="A2403" s="346"/>
    </row>
    <row r="2404" spans="1:1" x14ac:dyDescent="0.25">
      <c r="A2404" s="346"/>
    </row>
    <row r="2405" spans="1:1" x14ac:dyDescent="0.25">
      <c r="A2405" s="346"/>
    </row>
    <row r="2406" spans="1:1" x14ac:dyDescent="0.25">
      <c r="A2406" s="346"/>
    </row>
    <row r="2407" spans="1:1" x14ac:dyDescent="0.25">
      <c r="A2407" s="346"/>
    </row>
    <row r="2408" spans="1:1" x14ac:dyDescent="0.25">
      <c r="A2408" s="346"/>
    </row>
    <row r="2409" spans="1:1" x14ac:dyDescent="0.25">
      <c r="A2409" s="346"/>
    </row>
    <row r="2410" spans="1:1" x14ac:dyDescent="0.25">
      <c r="A2410" s="346"/>
    </row>
    <row r="2411" spans="1:1" x14ac:dyDescent="0.25">
      <c r="A2411" s="346"/>
    </row>
    <row r="2412" spans="1:1" x14ac:dyDescent="0.25">
      <c r="A2412" s="346"/>
    </row>
    <row r="2413" spans="1:1" x14ac:dyDescent="0.25">
      <c r="A2413" s="346"/>
    </row>
    <row r="2414" spans="1:1" x14ac:dyDescent="0.25">
      <c r="A2414" s="346"/>
    </row>
    <row r="2415" spans="1:1" x14ac:dyDescent="0.25">
      <c r="A2415" s="346"/>
    </row>
    <row r="2416" spans="1:1" x14ac:dyDescent="0.25">
      <c r="A2416" s="346"/>
    </row>
    <row r="2417" spans="1:1" x14ac:dyDescent="0.25">
      <c r="A2417" s="346"/>
    </row>
    <row r="2418" spans="1:1" x14ac:dyDescent="0.25">
      <c r="A2418" s="346"/>
    </row>
    <row r="2419" spans="1:1" x14ac:dyDescent="0.25">
      <c r="A2419" s="346"/>
    </row>
    <row r="2420" spans="1:1" x14ac:dyDescent="0.25">
      <c r="A2420" s="346"/>
    </row>
    <row r="2421" spans="1:1" x14ac:dyDescent="0.25">
      <c r="A2421" s="346"/>
    </row>
    <row r="2422" spans="1:1" x14ac:dyDescent="0.25">
      <c r="A2422" s="346"/>
    </row>
    <row r="2423" spans="1:1" x14ac:dyDescent="0.25">
      <c r="A2423" s="346"/>
    </row>
    <row r="2424" spans="1:1" x14ac:dyDescent="0.25">
      <c r="A2424" s="346"/>
    </row>
    <row r="2425" spans="1:1" x14ac:dyDescent="0.25">
      <c r="A2425" s="346"/>
    </row>
    <row r="2426" spans="1:1" x14ac:dyDescent="0.25">
      <c r="A2426" s="346"/>
    </row>
    <row r="2427" spans="1:1" x14ac:dyDescent="0.25">
      <c r="A2427" s="346"/>
    </row>
    <row r="2428" spans="1:1" x14ac:dyDescent="0.25">
      <c r="A2428" s="346"/>
    </row>
    <row r="2429" spans="1:1" x14ac:dyDescent="0.25">
      <c r="A2429" s="346"/>
    </row>
    <row r="2430" spans="1:1" x14ac:dyDescent="0.25">
      <c r="A2430" s="346"/>
    </row>
    <row r="2431" spans="1:1" x14ac:dyDescent="0.25">
      <c r="A2431" s="346"/>
    </row>
    <row r="2432" spans="1:1" x14ac:dyDescent="0.25">
      <c r="A2432" s="346"/>
    </row>
    <row r="2433" spans="1:1" x14ac:dyDescent="0.25">
      <c r="A2433" s="346"/>
    </row>
    <row r="2434" spans="1:1" x14ac:dyDescent="0.25">
      <c r="A2434" s="346"/>
    </row>
    <row r="2435" spans="1:1" x14ac:dyDescent="0.25">
      <c r="A2435" s="346"/>
    </row>
    <row r="2436" spans="1:1" x14ac:dyDescent="0.25">
      <c r="A2436" s="346"/>
    </row>
    <row r="2437" spans="1:1" x14ac:dyDescent="0.25">
      <c r="A2437" s="346"/>
    </row>
    <row r="2438" spans="1:1" x14ac:dyDescent="0.25">
      <c r="A2438" s="346"/>
    </row>
    <row r="2439" spans="1:1" x14ac:dyDescent="0.25">
      <c r="A2439" s="346"/>
    </row>
    <row r="2440" spans="1:1" x14ac:dyDescent="0.25">
      <c r="A2440" s="346"/>
    </row>
    <row r="2441" spans="1:1" x14ac:dyDescent="0.25">
      <c r="A2441" s="346"/>
    </row>
    <row r="2442" spans="1:1" x14ac:dyDescent="0.25">
      <c r="A2442" s="346"/>
    </row>
    <row r="2443" spans="1:1" x14ac:dyDescent="0.25">
      <c r="A2443" s="346"/>
    </row>
    <row r="2444" spans="1:1" x14ac:dyDescent="0.25">
      <c r="A2444" s="346"/>
    </row>
    <row r="2445" spans="1:1" x14ac:dyDescent="0.25">
      <c r="A2445" s="346"/>
    </row>
    <row r="2446" spans="1:1" x14ac:dyDescent="0.25">
      <c r="A2446" s="346"/>
    </row>
    <row r="2447" spans="1:1" x14ac:dyDescent="0.25">
      <c r="A2447" s="346"/>
    </row>
    <row r="2448" spans="1:1" x14ac:dyDescent="0.25">
      <c r="A2448" s="346"/>
    </row>
    <row r="2449" spans="1:1" x14ac:dyDescent="0.25">
      <c r="A2449" s="346"/>
    </row>
    <row r="2450" spans="1:1" x14ac:dyDescent="0.25">
      <c r="A2450" s="346"/>
    </row>
    <row r="2451" spans="1:1" x14ac:dyDescent="0.25">
      <c r="A2451" s="346"/>
    </row>
    <row r="2452" spans="1:1" x14ac:dyDescent="0.25">
      <c r="A2452" s="346"/>
    </row>
    <row r="2453" spans="1:1" x14ac:dyDescent="0.25">
      <c r="A2453" s="346"/>
    </row>
    <row r="2454" spans="1:1" x14ac:dyDescent="0.25">
      <c r="A2454" s="346"/>
    </row>
    <row r="2455" spans="1:1" x14ac:dyDescent="0.25">
      <c r="A2455" s="346"/>
    </row>
    <row r="2456" spans="1:1" x14ac:dyDescent="0.25">
      <c r="A2456" s="346"/>
    </row>
    <row r="2457" spans="1:1" x14ac:dyDescent="0.25">
      <c r="A2457" s="346"/>
    </row>
    <row r="2458" spans="1:1" x14ac:dyDescent="0.25">
      <c r="A2458" s="346"/>
    </row>
    <row r="2459" spans="1:1" x14ac:dyDescent="0.25">
      <c r="A2459" s="346"/>
    </row>
    <row r="2460" spans="1:1" x14ac:dyDescent="0.25">
      <c r="A2460" s="346"/>
    </row>
    <row r="2461" spans="1:1" x14ac:dyDescent="0.25">
      <c r="A2461" s="346"/>
    </row>
    <row r="2462" spans="1:1" x14ac:dyDescent="0.25">
      <c r="A2462" s="346"/>
    </row>
    <row r="2463" spans="1:1" x14ac:dyDescent="0.25">
      <c r="A2463" s="346"/>
    </row>
    <row r="2464" spans="1:1" x14ac:dyDescent="0.25">
      <c r="A2464" s="346"/>
    </row>
    <row r="2465" spans="1:1" x14ac:dyDescent="0.25">
      <c r="A2465" s="346"/>
    </row>
    <row r="2466" spans="1:1" x14ac:dyDescent="0.25">
      <c r="A2466" s="346"/>
    </row>
    <row r="2467" spans="1:1" x14ac:dyDescent="0.25">
      <c r="A2467" s="346"/>
    </row>
    <row r="2468" spans="1:1" x14ac:dyDescent="0.25">
      <c r="A2468" s="346"/>
    </row>
    <row r="2469" spans="1:1" x14ac:dyDescent="0.25">
      <c r="A2469" s="346"/>
    </row>
    <row r="2470" spans="1:1" x14ac:dyDescent="0.25">
      <c r="A2470" s="346"/>
    </row>
    <row r="2471" spans="1:1" x14ac:dyDescent="0.25">
      <c r="A2471" s="346"/>
    </row>
    <row r="2472" spans="1:1" x14ac:dyDescent="0.25">
      <c r="A2472" s="346"/>
    </row>
    <row r="2473" spans="1:1" x14ac:dyDescent="0.25">
      <c r="A2473" s="346"/>
    </row>
    <row r="2474" spans="1:1" x14ac:dyDescent="0.25">
      <c r="A2474" s="346"/>
    </row>
    <row r="2475" spans="1:1" x14ac:dyDescent="0.25">
      <c r="A2475" s="346"/>
    </row>
    <row r="2476" spans="1:1" x14ac:dyDescent="0.25">
      <c r="A2476" s="346"/>
    </row>
    <row r="2477" spans="1:1" x14ac:dyDescent="0.25">
      <c r="A2477" s="346"/>
    </row>
    <row r="2478" spans="1:1" x14ac:dyDescent="0.25">
      <c r="A2478" s="346"/>
    </row>
    <row r="2479" spans="1:1" x14ac:dyDescent="0.25">
      <c r="A2479" s="346"/>
    </row>
    <row r="2480" spans="1:1" x14ac:dyDescent="0.25">
      <c r="A2480" s="346"/>
    </row>
    <row r="2481" spans="1:1" x14ac:dyDescent="0.25">
      <c r="A2481" s="346"/>
    </row>
    <row r="2482" spans="1:1" x14ac:dyDescent="0.25">
      <c r="A2482" s="346"/>
    </row>
    <row r="2483" spans="1:1" x14ac:dyDescent="0.25">
      <c r="A2483" s="346"/>
    </row>
    <row r="2484" spans="1:1" x14ac:dyDescent="0.25">
      <c r="A2484" s="346"/>
    </row>
    <row r="2485" spans="1:1" x14ac:dyDescent="0.25">
      <c r="A2485" s="346"/>
    </row>
    <row r="2486" spans="1:1" x14ac:dyDescent="0.25">
      <c r="A2486" s="346"/>
    </row>
    <row r="2487" spans="1:1" x14ac:dyDescent="0.25">
      <c r="A2487" s="346"/>
    </row>
    <row r="2488" spans="1:1" x14ac:dyDescent="0.25">
      <c r="A2488" s="346"/>
    </row>
    <row r="2489" spans="1:1" x14ac:dyDescent="0.25">
      <c r="A2489" s="346"/>
    </row>
    <row r="2490" spans="1:1" x14ac:dyDescent="0.25">
      <c r="A2490" s="346"/>
    </row>
    <row r="2491" spans="1:1" x14ac:dyDescent="0.25">
      <c r="A2491" s="346"/>
    </row>
    <row r="2492" spans="1:1" x14ac:dyDescent="0.25">
      <c r="A2492" s="346"/>
    </row>
    <row r="2493" spans="1:1" x14ac:dyDescent="0.25">
      <c r="A2493" s="346"/>
    </row>
    <row r="2494" spans="1:1" x14ac:dyDescent="0.25">
      <c r="A2494" s="346"/>
    </row>
    <row r="2495" spans="1:1" x14ac:dyDescent="0.25">
      <c r="A2495" s="346"/>
    </row>
    <row r="2496" spans="1:1" x14ac:dyDescent="0.25">
      <c r="A2496" s="346"/>
    </row>
    <row r="2497" spans="1:1" x14ac:dyDescent="0.25">
      <c r="A2497" s="346"/>
    </row>
    <row r="2498" spans="1:1" x14ac:dyDescent="0.25">
      <c r="A2498" s="346"/>
    </row>
    <row r="2499" spans="1:1" x14ac:dyDescent="0.25">
      <c r="A2499" s="346"/>
    </row>
    <row r="2500" spans="1:1" x14ac:dyDescent="0.25">
      <c r="A2500" s="346"/>
    </row>
    <row r="2501" spans="1:1" x14ac:dyDescent="0.25">
      <c r="A2501" s="346"/>
    </row>
    <row r="2502" spans="1:1" x14ac:dyDescent="0.25">
      <c r="A2502" s="346"/>
    </row>
    <row r="2503" spans="1:1" x14ac:dyDescent="0.25">
      <c r="A2503" s="346"/>
    </row>
    <row r="2504" spans="1:1" x14ac:dyDescent="0.25">
      <c r="A2504" s="346"/>
    </row>
    <row r="2505" spans="1:1" x14ac:dyDescent="0.25">
      <c r="A2505" s="346"/>
    </row>
    <row r="2506" spans="1:1" x14ac:dyDescent="0.25">
      <c r="A2506" s="346"/>
    </row>
    <row r="2507" spans="1:1" x14ac:dyDescent="0.25">
      <c r="A2507" s="346"/>
    </row>
    <row r="2508" spans="1:1" x14ac:dyDescent="0.25">
      <c r="A2508" s="346"/>
    </row>
    <row r="2509" spans="1:1" x14ac:dyDescent="0.25">
      <c r="A2509" s="346"/>
    </row>
    <row r="2510" spans="1:1" x14ac:dyDescent="0.25">
      <c r="A2510" s="346"/>
    </row>
    <row r="2511" spans="1:1" x14ac:dyDescent="0.25">
      <c r="A2511" s="346"/>
    </row>
    <row r="2512" spans="1:1" x14ac:dyDescent="0.25">
      <c r="A2512" s="346"/>
    </row>
    <row r="2513" spans="1:1" x14ac:dyDescent="0.25">
      <c r="A2513" s="346"/>
    </row>
    <row r="2514" spans="1:1" x14ac:dyDescent="0.25">
      <c r="A2514" s="346"/>
    </row>
    <row r="2515" spans="1:1" x14ac:dyDescent="0.25">
      <c r="A2515" s="346"/>
    </row>
    <row r="2516" spans="1:1" x14ac:dyDescent="0.25">
      <c r="A2516" s="346"/>
    </row>
    <row r="2517" spans="1:1" x14ac:dyDescent="0.25">
      <c r="A2517" s="346"/>
    </row>
    <row r="2518" spans="1:1" x14ac:dyDescent="0.25">
      <c r="A2518" s="346"/>
    </row>
    <row r="2519" spans="1:1" x14ac:dyDescent="0.25">
      <c r="A2519" s="346"/>
    </row>
    <row r="2520" spans="1:1" x14ac:dyDescent="0.25">
      <c r="A2520" s="346"/>
    </row>
    <row r="2521" spans="1:1" x14ac:dyDescent="0.25">
      <c r="A2521" s="346"/>
    </row>
    <row r="2522" spans="1:1" x14ac:dyDescent="0.25">
      <c r="A2522" s="346"/>
    </row>
    <row r="2523" spans="1:1" x14ac:dyDescent="0.25">
      <c r="A2523" s="346"/>
    </row>
    <row r="2524" spans="1:1" x14ac:dyDescent="0.25">
      <c r="A2524" s="346"/>
    </row>
    <row r="2525" spans="1:1" x14ac:dyDescent="0.25">
      <c r="A2525" s="346"/>
    </row>
    <row r="2526" spans="1:1" x14ac:dyDescent="0.25">
      <c r="A2526" s="346"/>
    </row>
    <row r="2527" spans="1:1" x14ac:dyDescent="0.25">
      <c r="A2527" s="346"/>
    </row>
    <row r="2528" spans="1:1" x14ac:dyDescent="0.25">
      <c r="A2528" s="346"/>
    </row>
    <row r="2529" spans="1:1" x14ac:dyDescent="0.25">
      <c r="A2529" s="346"/>
    </row>
    <row r="2530" spans="1:1" x14ac:dyDescent="0.25">
      <c r="A2530" s="346"/>
    </row>
    <row r="2531" spans="1:1" x14ac:dyDescent="0.25">
      <c r="A2531" s="346"/>
    </row>
    <row r="2532" spans="1:1" x14ac:dyDescent="0.25">
      <c r="A2532" s="346"/>
    </row>
    <row r="2533" spans="1:1" x14ac:dyDescent="0.25">
      <c r="A2533" s="346"/>
    </row>
    <row r="2534" spans="1:1" x14ac:dyDescent="0.25">
      <c r="A2534" s="346"/>
    </row>
    <row r="2535" spans="1:1" x14ac:dyDescent="0.25">
      <c r="A2535" s="346"/>
    </row>
    <row r="2536" spans="1:1" x14ac:dyDescent="0.25">
      <c r="A2536" s="346"/>
    </row>
    <row r="2537" spans="1:1" x14ac:dyDescent="0.25">
      <c r="A2537" s="346"/>
    </row>
    <row r="2538" spans="1:1" x14ac:dyDescent="0.25">
      <c r="A2538" s="346"/>
    </row>
    <row r="2539" spans="1:1" x14ac:dyDescent="0.25">
      <c r="A2539" s="346"/>
    </row>
    <row r="2540" spans="1:1" x14ac:dyDescent="0.25">
      <c r="A2540" s="346"/>
    </row>
    <row r="2541" spans="1:1" x14ac:dyDescent="0.25">
      <c r="A2541" s="346"/>
    </row>
    <row r="2542" spans="1:1" x14ac:dyDescent="0.25">
      <c r="A2542" s="346"/>
    </row>
    <row r="2543" spans="1:1" x14ac:dyDescent="0.25">
      <c r="A2543" s="346"/>
    </row>
    <row r="2544" spans="1:1" x14ac:dyDescent="0.25">
      <c r="A2544" s="346"/>
    </row>
    <row r="2545" spans="1:1" x14ac:dyDescent="0.25">
      <c r="A2545" s="346"/>
    </row>
    <row r="2546" spans="1:1" x14ac:dyDescent="0.25">
      <c r="A2546" s="346"/>
    </row>
    <row r="2547" spans="1:1" x14ac:dyDescent="0.25">
      <c r="A2547" s="346"/>
    </row>
    <row r="2548" spans="1:1" x14ac:dyDescent="0.25">
      <c r="A2548" s="346"/>
    </row>
    <row r="2549" spans="1:1" x14ac:dyDescent="0.25">
      <c r="A2549" s="346"/>
    </row>
    <row r="2550" spans="1:1" x14ac:dyDescent="0.25">
      <c r="A2550" s="346"/>
    </row>
    <row r="2551" spans="1:1" x14ac:dyDescent="0.25">
      <c r="A2551" s="346"/>
    </row>
    <row r="2552" spans="1:1" x14ac:dyDescent="0.25">
      <c r="A2552" s="346"/>
    </row>
    <row r="2553" spans="1:1" x14ac:dyDescent="0.25">
      <c r="A2553" s="346"/>
    </row>
    <row r="2554" spans="1:1" x14ac:dyDescent="0.25">
      <c r="A2554" s="346"/>
    </row>
    <row r="2555" spans="1:1" x14ac:dyDescent="0.25">
      <c r="A2555" s="346"/>
    </row>
    <row r="2556" spans="1:1" x14ac:dyDescent="0.25">
      <c r="A2556" s="346"/>
    </row>
    <row r="2557" spans="1:1" x14ac:dyDescent="0.25">
      <c r="A2557" s="346"/>
    </row>
    <row r="2558" spans="1:1" x14ac:dyDescent="0.25">
      <c r="A2558" s="346"/>
    </row>
    <row r="2559" spans="1:1" x14ac:dyDescent="0.25">
      <c r="A2559" s="346"/>
    </row>
    <row r="2560" spans="1:1" x14ac:dyDescent="0.25">
      <c r="A2560" s="346"/>
    </row>
    <row r="2561" spans="1:1" x14ac:dyDescent="0.25">
      <c r="A2561" s="346"/>
    </row>
    <row r="2562" spans="1:1" x14ac:dyDescent="0.25">
      <c r="A2562" s="346"/>
    </row>
    <row r="2563" spans="1:1" x14ac:dyDescent="0.25">
      <c r="A2563" s="346"/>
    </row>
    <row r="2564" spans="1:1" x14ac:dyDescent="0.25">
      <c r="A2564" s="346"/>
    </row>
    <row r="2565" spans="1:1" x14ac:dyDescent="0.25">
      <c r="A2565" s="346"/>
    </row>
    <row r="2566" spans="1:1" x14ac:dyDescent="0.25">
      <c r="A2566" s="346"/>
    </row>
    <row r="2567" spans="1:1" x14ac:dyDescent="0.25">
      <c r="A2567" s="346"/>
    </row>
    <row r="2568" spans="1:1" x14ac:dyDescent="0.25">
      <c r="A2568" s="346"/>
    </row>
    <row r="2569" spans="1:1" x14ac:dyDescent="0.25">
      <c r="A2569" s="346"/>
    </row>
    <row r="2570" spans="1:1" x14ac:dyDescent="0.25">
      <c r="A2570" s="346"/>
    </row>
    <row r="2571" spans="1:1" x14ac:dyDescent="0.25">
      <c r="A2571" s="346"/>
    </row>
    <row r="2572" spans="1:1" x14ac:dyDescent="0.25">
      <c r="A2572" s="346"/>
    </row>
    <row r="2573" spans="1:1" x14ac:dyDescent="0.25">
      <c r="A2573" s="346"/>
    </row>
    <row r="2574" spans="1:1" x14ac:dyDescent="0.25">
      <c r="A2574" s="346"/>
    </row>
    <row r="2575" spans="1:1" x14ac:dyDescent="0.25">
      <c r="A2575" s="346"/>
    </row>
    <row r="2576" spans="1:1" x14ac:dyDescent="0.25">
      <c r="A2576" s="346"/>
    </row>
    <row r="2577" spans="1:1" x14ac:dyDescent="0.25">
      <c r="A2577" s="346"/>
    </row>
    <row r="2578" spans="1:1" x14ac:dyDescent="0.25">
      <c r="A2578" s="346"/>
    </row>
    <row r="2579" spans="1:1" x14ac:dyDescent="0.25">
      <c r="A2579" s="346"/>
    </row>
    <row r="2580" spans="1:1" x14ac:dyDescent="0.25">
      <c r="A2580" s="346"/>
    </row>
    <row r="2581" spans="1:1" x14ac:dyDescent="0.25">
      <c r="A2581" s="346"/>
    </row>
    <row r="2582" spans="1:1" x14ac:dyDescent="0.25">
      <c r="A2582" s="346"/>
    </row>
    <row r="2583" spans="1:1" x14ac:dyDescent="0.25">
      <c r="A2583" s="346"/>
    </row>
    <row r="2584" spans="1:1" x14ac:dyDescent="0.25">
      <c r="A2584" s="346"/>
    </row>
    <row r="2585" spans="1:1" x14ac:dyDescent="0.25">
      <c r="A2585" s="346"/>
    </row>
    <row r="2586" spans="1:1" x14ac:dyDescent="0.25">
      <c r="A2586" s="346"/>
    </row>
    <row r="2587" spans="1:1" x14ac:dyDescent="0.25">
      <c r="A2587" s="346"/>
    </row>
    <row r="2588" spans="1:1" x14ac:dyDescent="0.25">
      <c r="A2588" s="346"/>
    </row>
    <row r="2589" spans="1:1" x14ac:dyDescent="0.25">
      <c r="A2589" s="346"/>
    </row>
    <row r="2590" spans="1:1" x14ac:dyDescent="0.25">
      <c r="A2590" s="346"/>
    </row>
    <row r="2591" spans="1:1" x14ac:dyDescent="0.25">
      <c r="A2591" s="346"/>
    </row>
    <row r="2592" spans="1:1" x14ac:dyDescent="0.25">
      <c r="A2592" s="346"/>
    </row>
    <row r="2593" spans="1:1" x14ac:dyDescent="0.25">
      <c r="A2593" s="346"/>
    </row>
    <row r="2594" spans="1:1" x14ac:dyDescent="0.25">
      <c r="A2594" s="346"/>
    </row>
    <row r="2595" spans="1:1" x14ac:dyDescent="0.25">
      <c r="A2595" s="346"/>
    </row>
    <row r="2596" spans="1:1" x14ac:dyDescent="0.25">
      <c r="A2596" s="346"/>
    </row>
    <row r="2597" spans="1:1" x14ac:dyDescent="0.25">
      <c r="A2597" s="346"/>
    </row>
    <row r="2598" spans="1:1" x14ac:dyDescent="0.25">
      <c r="A2598" s="346"/>
    </row>
    <row r="2599" spans="1:1" x14ac:dyDescent="0.25">
      <c r="A2599" s="346"/>
    </row>
    <row r="2600" spans="1:1" x14ac:dyDescent="0.25">
      <c r="A2600" s="346"/>
    </row>
    <row r="2601" spans="1:1" x14ac:dyDescent="0.25">
      <c r="A2601" s="346"/>
    </row>
    <row r="2602" spans="1:1" x14ac:dyDescent="0.25">
      <c r="A2602" s="346"/>
    </row>
    <row r="2603" spans="1:1" x14ac:dyDescent="0.25">
      <c r="A2603" s="346"/>
    </row>
    <row r="2604" spans="1:1" x14ac:dyDescent="0.25">
      <c r="A2604" s="346"/>
    </row>
    <row r="2605" spans="1:1" x14ac:dyDescent="0.25">
      <c r="A2605" s="346"/>
    </row>
    <row r="2606" spans="1:1" x14ac:dyDescent="0.25">
      <c r="A2606" s="346"/>
    </row>
    <row r="2607" spans="1:1" x14ac:dyDescent="0.25">
      <c r="A2607" s="346"/>
    </row>
    <row r="2608" spans="1:1" x14ac:dyDescent="0.25">
      <c r="A2608" s="346"/>
    </row>
    <row r="2609" spans="1:1" x14ac:dyDescent="0.25">
      <c r="A2609" s="346"/>
    </row>
    <row r="2610" spans="1:1" x14ac:dyDescent="0.25">
      <c r="A2610" s="346"/>
    </row>
    <row r="2611" spans="1:1" x14ac:dyDescent="0.25">
      <c r="A2611" s="346"/>
    </row>
    <row r="2612" spans="1:1" x14ac:dyDescent="0.25">
      <c r="A2612" s="346"/>
    </row>
    <row r="2613" spans="1:1" x14ac:dyDescent="0.25">
      <c r="A2613" s="346"/>
    </row>
    <row r="2614" spans="1:1" x14ac:dyDescent="0.25">
      <c r="A2614" s="346"/>
    </row>
    <row r="2615" spans="1:1" x14ac:dyDescent="0.25">
      <c r="A2615" s="346"/>
    </row>
    <row r="2616" spans="1:1" x14ac:dyDescent="0.25">
      <c r="A2616" s="346"/>
    </row>
    <row r="2617" spans="1:1" x14ac:dyDescent="0.25">
      <c r="A2617" s="346"/>
    </row>
    <row r="2618" spans="1:1" x14ac:dyDescent="0.25">
      <c r="A2618" s="346"/>
    </row>
    <row r="2619" spans="1:1" x14ac:dyDescent="0.25">
      <c r="A2619" s="346"/>
    </row>
    <row r="2620" spans="1:1" x14ac:dyDescent="0.25">
      <c r="A2620" s="346"/>
    </row>
    <row r="2621" spans="1:1" x14ac:dyDescent="0.25">
      <c r="A2621" s="346"/>
    </row>
    <row r="2622" spans="1:1" x14ac:dyDescent="0.25">
      <c r="A2622" s="346"/>
    </row>
    <row r="2623" spans="1:1" x14ac:dyDescent="0.25">
      <c r="A2623" s="346"/>
    </row>
    <row r="2624" spans="1:1" x14ac:dyDescent="0.25">
      <c r="A2624" s="346"/>
    </row>
    <row r="2625" spans="1:1" x14ac:dyDescent="0.25">
      <c r="A2625" s="346"/>
    </row>
    <row r="2626" spans="1:1" x14ac:dyDescent="0.25">
      <c r="A2626" s="346"/>
    </row>
    <row r="2627" spans="1:1" x14ac:dyDescent="0.25">
      <c r="A2627" s="346"/>
    </row>
    <row r="2628" spans="1:1" x14ac:dyDescent="0.25">
      <c r="A2628" s="346"/>
    </row>
    <row r="2629" spans="1:1" x14ac:dyDescent="0.25">
      <c r="A2629" s="346"/>
    </row>
    <row r="2630" spans="1:1" x14ac:dyDescent="0.25">
      <c r="A2630" s="346"/>
    </row>
    <row r="2631" spans="1:1" x14ac:dyDescent="0.25">
      <c r="A2631" s="346"/>
    </row>
    <row r="2632" spans="1:1" x14ac:dyDescent="0.25">
      <c r="A2632" s="346"/>
    </row>
    <row r="2633" spans="1:1" x14ac:dyDescent="0.25">
      <c r="A2633" s="346"/>
    </row>
    <row r="2634" spans="1:1" x14ac:dyDescent="0.25">
      <c r="A2634" s="346"/>
    </row>
    <row r="2635" spans="1:1" x14ac:dyDescent="0.25">
      <c r="A2635" s="346"/>
    </row>
    <row r="2636" spans="1:1" x14ac:dyDescent="0.25">
      <c r="A2636" s="346"/>
    </row>
    <row r="2637" spans="1:1" x14ac:dyDescent="0.25">
      <c r="A2637" s="346"/>
    </row>
    <row r="2638" spans="1:1" x14ac:dyDescent="0.25">
      <c r="A2638" s="346"/>
    </row>
    <row r="2639" spans="1:1" x14ac:dyDescent="0.25">
      <c r="A2639" s="346"/>
    </row>
    <row r="2640" spans="1:1" x14ac:dyDescent="0.25">
      <c r="A2640" s="346"/>
    </row>
    <row r="2641" spans="1:1" x14ac:dyDescent="0.25">
      <c r="A2641" s="346"/>
    </row>
    <row r="2642" spans="1:1" x14ac:dyDescent="0.25">
      <c r="A2642" s="346"/>
    </row>
    <row r="2643" spans="1:1" x14ac:dyDescent="0.25">
      <c r="A2643" s="346"/>
    </row>
    <row r="2644" spans="1:1" x14ac:dyDescent="0.25">
      <c r="A2644" s="346"/>
    </row>
    <row r="2645" spans="1:1" x14ac:dyDescent="0.25">
      <c r="A2645" s="346"/>
    </row>
    <row r="2646" spans="1:1" x14ac:dyDescent="0.25">
      <c r="A2646" s="346"/>
    </row>
    <row r="2647" spans="1:1" x14ac:dyDescent="0.25">
      <c r="A2647" s="346"/>
    </row>
    <row r="2648" spans="1:1" x14ac:dyDescent="0.25">
      <c r="A2648" s="346"/>
    </row>
    <row r="2649" spans="1:1" x14ac:dyDescent="0.25">
      <c r="A2649" s="346"/>
    </row>
    <row r="2650" spans="1:1" x14ac:dyDescent="0.25">
      <c r="A2650" s="346"/>
    </row>
    <row r="2651" spans="1:1" x14ac:dyDescent="0.25">
      <c r="A2651" s="346"/>
    </row>
    <row r="2652" spans="1:1" x14ac:dyDescent="0.25">
      <c r="A2652" s="346"/>
    </row>
    <row r="2653" spans="1:1" x14ac:dyDescent="0.25">
      <c r="A2653" s="346"/>
    </row>
    <row r="2654" spans="1:1" x14ac:dyDescent="0.25">
      <c r="A2654" s="346"/>
    </row>
    <row r="2655" spans="1:1" x14ac:dyDescent="0.25">
      <c r="A2655" s="346"/>
    </row>
    <row r="2656" spans="1:1" x14ac:dyDescent="0.25">
      <c r="A2656" s="346"/>
    </row>
    <row r="2657" spans="1:1" x14ac:dyDescent="0.25">
      <c r="A2657" s="346"/>
    </row>
    <row r="2658" spans="1:1" x14ac:dyDescent="0.25">
      <c r="A2658" s="346"/>
    </row>
    <row r="2659" spans="1:1" x14ac:dyDescent="0.25">
      <c r="A2659" s="346"/>
    </row>
    <row r="2660" spans="1:1" x14ac:dyDescent="0.25">
      <c r="A2660" s="346"/>
    </row>
    <row r="2661" spans="1:1" x14ac:dyDescent="0.25">
      <c r="A2661" s="346"/>
    </row>
    <row r="2662" spans="1:1" x14ac:dyDescent="0.25">
      <c r="A2662" s="346"/>
    </row>
    <row r="2663" spans="1:1" x14ac:dyDescent="0.25">
      <c r="A2663" s="346"/>
    </row>
    <row r="2664" spans="1:1" x14ac:dyDescent="0.25">
      <c r="A2664" s="346"/>
    </row>
    <row r="2665" spans="1:1" x14ac:dyDescent="0.25">
      <c r="A2665" s="346"/>
    </row>
    <row r="2666" spans="1:1" x14ac:dyDescent="0.25">
      <c r="A2666" s="346"/>
    </row>
    <row r="2667" spans="1:1" x14ac:dyDescent="0.25">
      <c r="A2667" s="346"/>
    </row>
    <row r="2668" spans="1:1" x14ac:dyDescent="0.25">
      <c r="A2668" s="346"/>
    </row>
    <row r="2669" spans="1:1" x14ac:dyDescent="0.25">
      <c r="A2669" s="346"/>
    </row>
    <row r="2670" spans="1:1" x14ac:dyDescent="0.25">
      <c r="A2670" s="346"/>
    </row>
    <row r="2671" spans="1:1" x14ac:dyDescent="0.25">
      <c r="A2671" s="346"/>
    </row>
    <row r="2672" spans="1:1" x14ac:dyDescent="0.25">
      <c r="A2672" s="346"/>
    </row>
    <row r="2673" spans="1:1" x14ac:dyDescent="0.25">
      <c r="A2673" s="346"/>
    </row>
    <row r="2674" spans="1:1" x14ac:dyDescent="0.25">
      <c r="A2674" s="346"/>
    </row>
    <row r="2675" spans="1:1" x14ac:dyDescent="0.25">
      <c r="A2675" s="346"/>
    </row>
    <row r="2676" spans="1:1" x14ac:dyDescent="0.25">
      <c r="A2676" s="346"/>
    </row>
    <row r="2677" spans="1:1" x14ac:dyDescent="0.25">
      <c r="A2677" s="346"/>
    </row>
    <row r="2678" spans="1:1" x14ac:dyDescent="0.25">
      <c r="A2678" s="346"/>
    </row>
    <row r="2679" spans="1:1" x14ac:dyDescent="0.25">
      <c r="A2679" s="346"/>
    </row>
    <row r="2680" spans="1:1" x14ac:dyDescent="0.25">
      <c r="A2680" s="346"/>
    </row>
    <row r="2681" spans="1:1" x14ac:dyDescent="0.25">
      <c r="A2681" s="346"/>
    </row>
    <row r="2682" spans="1:1" x14ac:dyDescent="0.25">
      <c r="A2682" s="346"/>
    </row>
    <row r="2683" spans="1:1" x14ac:dyDescent="0.25">
      <c r="A2683" s="346"/>
    </row>
    <row r="2684" spans="1:1" x14ac:dyDescent="0.25">
      <c r="A2684" s="346"/>
    </row>
    <row r="2685" spans="1:1" x14ac:dyDescent="0.25">
      <c r="A2685" s="346"/>
    </row>
    <row r="2686" spans="1:1" x14ac:dyDescent="0.25">
      <c r="A2686" s="346"/>
    </row>
    <row r="2687" spans="1:1" x14ac:dyDescent="0.25">
      <c r="A2687" s="346"/>
    </row>
    <row r="2688" spans="1:1" x14ac:dyDescent="0.25">
      <c r="A2688" s="346"/>
    </row>
    <row r="2689" spans="1:1" x14ac:dyDescent="0.25">
      <c r="A2689" s="346"/>
    </row>
    <row r="2690" spans="1:1" x14ac:dyDescent="0.25">
      <c r="A2690" s="346"/>
    </row>
    <row r="2691" spans="1:1" x14ac:dyDescent="0.25">
      <c r="A2691" s="346"/>
    </row>
    <row r="2692" spans="1:1" x14ac:dyDescent="0.25">
      <c r="A2692" s="346"/>
    </row>
    <row r="2693" spans="1:1" x14ac:dyDescent="0.25">
      <c r="A2693" s="346"/>
    </row>
    <row r="2694" spans="1:1" x14ac:dyDescent="0.25">
      <c r="A2694" s="346"/>
    </row>
    <row r="2695" spans="1:1" x14ac:dyDescent="0.25">
      <c r="A2695" s="346"/>
    </row>
    <row r="2696" spans="1:1" x14ac:dyDescent="0.25">
      <c r="A2696" s="346"/>
    </row>
    <row r="2697" spans="1:1" x14ac:dyDescent="0.25">
      <c r="A2697" s="346"/>
    </row>
    <row r="2698" spans="1:1" x14ac:dyDescent="0.25">
      <c r="A2698" s="346"/>
    </row>
    <row r="2699" spans="1:1" x14ac:dyDescent="0.25">
      <c r="A2699" s="346"/>
    </row>
    <row r="2700" spans="1:1" x14ac:dyDescent="0.25">
      <c r="A2700" s="346"/>
    </row>
    <row r="2701" spans="1:1" x14ac:dyDescent="0.25">
      <c r="A2701" s="346"/>
    </row>
    <row r="2702" spans="1:1" x14ac:dyDescent="0.25">
      <c r="A2702" s="346"/>
    </row>
    <row r="2703" spans="1:1" x14ac:dyDescent="0.25">
      <c r="A2703" s="346"/>
    </row>
    <row r="2704" spans="1:1" x14ac:dyDescent="0.25">
      <c r="A2704" s="346"/>
    </row>
    <row r="2705" spans="1:1" x14ac:dyDescent="0.25">
      <c r="A2705" s="346"/>
    </row>
    <row r="2706" spans="1:1" x14ac:dyDescent="0.25">
      <c r="A2706" s="346"/>
    </row>
    <row r="2707" spans="1:1" x14ac:dyDescent="0.25">
      <c r="A2707" s="346"/>
    </row>
    <row r="2708" spans="1:1" x14ac:dyDescent="0.25">
      <c r="A2708" s="346"/>
    </row>
    <row r="2709" spans="1:1" x14ac:dyDescent="0.25">
      <c r="A2709" s="346"/>
    </row>
    <row r="2710" spans="1:1" x14ac:dyDescent="0.25">
      <c r="A2710" s="346"/>
    </row>
    <row r="2711" spans="1:1" x14ac:dyDescent="0.25">
      <c r="A2711" s="346"/>
    </row>
    <row r="2712" spans="1:1" x14ac:dyDescent="0.25">
      <c r="A2712" s="346"/>
    </row>
    <row r="2713" spans="1:1" x14ac:dyDescent="0.25">
      <c r="A2713" s="346"/>
    </row>
    <row r="2714" spans="1:1" x14ac:dyDescent="0.25">
      <c r="A2714" s="346"/>
    </row>
    <row r="2715" spans="1:1" x14ac:dyDescent="0.25">
      <c r="A2715" s="346"/>
    </row>
    <row r="2716" spans="1:1" x14ac:dyDescent="0.25">
      <c r="A2716" s="346"/>
    </row>
    <row r="2717" spans="1:1" x14ac:dyDescent="0.25">
      <c r="A2717" s="346"/>
    </row>
    <row r="2718" spans="1:1" x14ac:dyDescent="0.25">
      <c r="A2718" s="346"/>
    </row>
    <row r="2719" spans="1:1" x14ac:dyDescent="0.25">
      <c r="A2719" s="346"/>
    </row>
    <row r="2720" spans="1:1" x14ac:dyDescent="0.25">
      <c r="A2720" s="346"/>
    </row>
    <row r="2721" spans="1:1" x14ac:dyDescent="0.25">
      <c r="A2721" s="346"/>
    </row>
    <row r="2722" spans="1:1" x14ac:dyDescent="0.25">
      <c r="A2722" s="346"/>
    </row>
    <row r="2723" spans="1:1" x14ac:dyDescent="0.25">
      <c r="A2723" s="346"/>
    </row>
    <row r="2724" spans="1:1" x14ac:dyDescent="0.25">
      <c r="A2724" s="346"/>
    </row>
    <row r="2725" spans="1:1" x14ac:dyDescent="0.25">
      <c r="A2725" s="346"/>
    </row>
    <row r="2726" spans="1:1" x14ac:dyDescent="0.25">
      <c r="A2726" s="346"/>
    </row>
    <row r="2727" spans="1:1" x14ac:dyDescent="0.25">
      <c r="A2727" s="346"/>
    </row>
    <row r="2728" spans="1:1" x14ac:dyDescent="0.25">
      <c r="A2728" s="346"/>
    </row>
    <row r="2729" spans="1:1" x14ac:dyDescent="0.25">
      <c r="A2729" s="346"/>
    </row>
    <row r="2730" spans="1:1" x14ac:dyDescent="0.25">
      <c r="A2730" s="346"/>
    </row>
    <row r="2731" spans="1:1" x14ac:dyDescent="0.25">
      <c r="A2731" s="346"/>
    </row>
    <row r="2732" spans="1:1" x14ac:dyDescent="0.25">
      <c r="A2732" s="346"/>
    </row>
    <row r="2733" spans="1:1" x14ac:dyDescent="0.25">
      <c r="A2733" s="346"/>
    </row>
    <row r="2734" spans="1:1" x14ac:dyDescent="0.25">
      <c r="A2734" s="346"/>
    </row>
    <row r="2735" spans="1:1" x14ac:dyDescent="0.25">
      <c r="A2735" s="346"/>
    </row>
    <row r="2736" spans="1:1" x14ac:dyDescent="0.25">
      <c r="A2736" s="346"/>
    </row>
    <row r="2737" spans="1:1" x14ac:dyDescent="0.25">
      <c r="A2737" s="346"/>
    </row>
    <row r="2738" spans="1:1" x14ac:dyDescent="0.25">
      <c r="A2738" s="346"/>
    </row>
    <row r="2739" spans="1:1" x14ac:dyDescent="0.25">
      <c r="A2739" s="346"/>
    </row>
    <row r="2740" spans="1:1" x14ac:dyDescent="0.25">
      <c r="A2740" s="346"/>
    </row>
    <row r="2741" spans="1:1" x14ac:dyDescent="0.25">
      <c r="A2741" s="346"/>
    </row>
    <row r="2742" spans="1:1" x14ac:dyDescent="0.25">
      <c r="A2742" s="346"/>
    </row>
    <row r="2743" spans="1:1" x14ac:dyDescent="0.25">
      <c r="A2743" s="346"/>
    </row>
    <row r="2744" spans="1:1" x14ac:dyDescent="0.25">
      <c r="A2744" s="346"/>
    </row>
    <row r="2745" spans="1:1" x14ac:dyDescent="0.25">
      <c r="A2745" s="346"/>
    </row>
    <row r="2746" spans="1:1" x14ac:dyDescent="0.25">
      <c r="A2746" s="346"/>
    </row>
    <row r="2747" spans="1:1" x14ac:dyDescent="0.25">
      <c r="A2747" s="346"/>
    </row>
    <row r="2748" spans="1:1" x14ac:dyDescent="0.25">
      <c r="A2748" s="346"/>
    </row>
    <row r="2749" spans="1:1" x14ac:dyDescent="0.25">
      <c r="A2749" s="346"/>
    </row>
    <row r="2750" spans="1:1" x14ac:dyDescent="0.25">
      <c r="A2750" s="346"/>
    </row>
    <row r="2751" spans="1:1" x14ac:dyDescent="0.25">
      <c r="A2751" s="346"/>
    </row>
    <row r="2752" spans="1:1" x14ac:dyDescent="0.25">
      <c r="A2752" s="346"/>
    </row>
    <row r="2753" spans="1:1" x14ac:dyDescent="0.25">
      <c r="A2753" s="346"/>
    </row>
    <row r="2754" spans="1:1" x14ac:dyDescent="0.25">
      <c r="A2754" s="346"/>
    </row>
    <row r="2755" spans="1:1" x14ac:dyDescent="0.25">
      <c r="A2755" s="346"/>
    </row>
    <row r="2756" spans="1:1" x14ac:dyDescent="0.25">
      <c r="A2756" s="346"/>
    </row>
    <row r="2757" spans="1:1" x14ac:dyDescent="0.25">
      <c r="A2757" s="346"/>
    </row>
    <row r="2758" spans="1:1" x14ac:dyDescent="0.25">
      <c r="A2758" s="346"/>
    </row>
    <row r="2759" spans="1:1" x14ac:dyDescent="0.25">
      <c r="A2759" s="346"/>
    </row>
    <row r="2760" spans="1:1" x14ac:dyDescent="0.25">
      <c r="A2760" s="346"/>
    </row>
    <row r="2761" spans="1:1" x14ac:dyDescent="0.25">
      <c r="A2761" s="346"/>
    </row>
    <row r="2762" spans="1:1" x14ac:dyDescent="0.25">
      <c r="A2762" s="346"/>
    </row>
    <row r="2763" spans="1:1" x14ac:dyDescent="0.25">
      <c r="A2763" s="346"/>
    </row>
    <row r="2764" spans="1:1" x14ac:dyDescent="0.25">
      <c r="A2764" s="346"/>
    </row>
    <row r="2765" spans="1:1" x14ac:dyDescent="0.25">
      <c r="A2765" s="346"/>
    </row>
    <row r="2766" spans="1:1" x14ac:dyDescent="0.25">
      <c r="A2766" s="346"/>
    </row>
    <row r="2767" spans="1:1" x14ac:dyDescent="0.25">
      <c r="A2767" s="346"/>
    </row>
    <row r="2768" spans="1:1" x14ac:dyDescent="0.25">
      <c r="A2768" s="346"/>
    </row>
    <row r="2769" spans="1:1" x14ac:dyDescent="0.25">
      <c r="A2769" s="346"/>
    </row>
    <row r="2770" spans="1:1" x14ac:dyDescent="0.25">
      <c r="A2770" s="346"/>
    </row>
    <row r="2771" spans="1:1" x14ac:dyDescent="0.25">
      <c r="A2771" s="346"/>
    </row>
    <row r="2772" spans="1:1" x14ac:dyDescent="0.25">
      <c r="A2772" s="346"/>
    </row>
    <row r="2773" spans="1:1" x14ac:dyDescent="0.25">
      <c r="A2773" s="346"/>
    </row>
    <row r="2774" spans="1:1" x14ac:dyDescent="0.25">
      <c r="A2774" s="346"/>
    </row>
    <row r="2775" spans="1:1" x14ac:dyDescent="0.25">
      <c r="A2775" s="346"/>
    </row>
    <row r="2776" spans="1:1" x14ac:dyDescent="0.25">
      <c r="A2776" s="346"/>
    </row>
    <row r="2777" spans="1:1" x14ac:dyDescent="0.25">
      <c r="A2777" s="346"/>
    </row>
    <row r="2778" spans="1:1" x14ac:dyDescent="0.25">
      <c r="A2778" s="346"/>
    </row>
    <row r="2779" spans="1:1" x14ac:dyDescent="0.25">
      <c r="A2779" s="346"/>
    </row>
    <row r="2780" spans="1:1" x14ac:dyDescent="0.25">
      <c r="A2780" s="346"/>
    </row>
    <row r="2781" spans="1:1" x14ac:dyDescent="0.25">
      <c r="A2781" s="346"/>
    </row>
    <row r="2782" spans="1:1" x14ac:dyDescent="0.25">
      <c r="A2782" s="346"/>
    </row>
    <row r="2783" spans="1:1" x14ac:dyDescent="0.25">
      <c r="A2783" s="346"/>
    </row>
    <row r="2784" spans="1:1" x14ac:dyDescent="0.25">
      <c r="A2784" s="346"/>
    </row>
    <row r="2785" spans="1:1" x14ac:dyDescent="0.25">
      <c r="A2785" s="346"/>
    </row>
    <row r="2786" spans="1:1" x14ac:dyDescent="0.25">
      <c r="A2786" s="346"/>
    </row>
    <row r="2787" spans="1:1" x14ac:dyDescent="0.25">
      <c r="A2787" s="346"/>
    </row>
    <row r="2788" spans="1:1" x14ac:dyDescent="0.25">
      <c r="A2788" s="346"/>
    </row>
    <row r="2789" spans="1:1" x14ac:dyDescent="0.25">
      <c r="A2789" s="346"/>
    </row>
    <row r="2790" spans="1:1" x14ac:dyDescent="0.25">
      <c r="A2790" s="346"/>
    </row>
    <row r="2791" spans="1:1" x14ac:dyDescent="0.25">
      <c r="A2791" s="346"/>
    </row>
    <row r="2792" spans="1:1" x14ac:dyDescent="0.25">
      <c r="A2792" s="346"/>
    </row>
    <row r="2793" spans="1:1" x14ac:dyDescent="0.25">
      <c r="A2793" s="346"/>
    </row>
    <row r="2794" spans="1:1" x14ac:dyDescent="0.25">
      <c r="A2794" s="346"/>
    </row>
    <row r="2795" spans="1:1" x14ac:dyDescent="0.25">
      <c r="A2795" s="346"/>
    </row>
    <row r="2796" spans="1:1" x14ac:dyDescent="0.25">
      <c r="A2796" s="346"/>
    </row>
    <row r="2797" spans="1:1" x14ac:dyDescent="0.25">
      <c r="A2797" s="346"/>
    </row>
    <row r="2798" spans="1:1" x14ac:dyDescent="0.25">
      <c r="A2798" s="346"/>
    </row>
    <row r="2799" spans="1:1" x14ac:dyDescent="0.25">
      <c r="A2799" s="346"/>
    </row>
    <row r="2800" spans="1:1" x14ac:dyDescent="0.25">
      <c r="A2800" s="346"/>
    </row>
    <row r="2801" spans="1:1" x14ac:dyDescent="0.25">
      <c r="A2801" s="346"/>
    </row>
    <row r="2802" spans="1:1" x14ac:dyDescent="0.25">
      <c r="A2802" s="346"/>
    </row>
    <row r="2803" spans="1:1" x14ac:dyDescent="0.25">
      <c r="A2803" s="346"/>
    </row>
    <row r="2804" spans="1:1" x14ac:dyDescent="0.25">
      <c r="A2804" s="346"/>
    </row>
    <row r="2805" spans="1:1" x14ac:dyDescent="0.25">
      <c r="A2805" s="346"/>
    </row>
    <row r="2806" spans="1:1" x14ac:dyDescent="0.25">
      <c r="A2806" s="346"/>
    </row>
    <row r="2807" spans="1:1" x14ac:dyDescent="0.25">
      <c r="A2807" s="346"/>
    </row>
    <row r="2808" spans="1:1" x14ac:dyDescent="0.25">
      <c r="A2808" s="346"/>
    </row>
    <row r="2809" spans="1:1" x14ac:dyDescent="0.25">
      <c r="A2809" s="346"/>
    </row>
    <row r="2810" spans="1:1" x14ac:dyDescent="0.25">
      <c r="A2810" s="346"/>
    </row>
    <row r="2811" spans="1:1" x14ac:dyDescent="0.25">
      <c r="A2811" s="346"/>
    </row>
    <row r="2812" spans="1:1" x14ac:dyDescent="0.25">
      <c r="A2812" s="346"/>
    </row>
    <row r="2813" spans="1:1" x14ac:dyDescent="0.25">
      <c r="A2813" s="346"/>
    </row>
    <row r="2814" spans="1:1" x14ac:dyDescent="0.25">
      <c r="A2814" s="346"/>
    </row>
    <row r="2815" spans="1:1" x14ac:dyDescent="0.25">
      <c r="A2815" s="346"/>
    </row>
    <row r="2816" spans="1:1" x14ac:dyDescent="0.25">
      <c r="A2816" s="346"/>
    </row>
    <row r="2817" spans="1:1" x14ac:dyDescent="0.25">
      <c r="A2817" s="346"/>
    </row>
    <row r="2818" spans="1:1" x14ac:dyDescent="0.25">
      <c r="A2818" s="346"/>
    </row>
    <row r="2819" spans="1:1" x14ac:dyDescent="0.25">
      <c r="A2819" s="346"/>
    </row>
    <row r="2820" spans="1:1" x14ac:dyDescent="0.25">
      <c r="A2820" s="346"/>
    </row>
    <row r="2821" spans="1:1" x14ac:dyDescent="0.25">
      <c r="A2821" s="346"/>
    </row>
    <row r="2822" spans="1:1" x14ac:dyDescent="0.25">
      <c r="A2822" s="346"/>
    </row>
    <row r="2823" spans="1:1" x14ac:dyDescent="0.25">
      <c r="A2823" s="346"/>
    </row>
    <row r="2824" spans="1:1" x14ac:dyDescent="0.25">
      <c r="A2824" s="346"/>
    </row>
    <row r="2825" spans="1:1" x14ac:dyDescent="0.25">
      <c r="A2825" s="346"/>
    </row>
    <row r="2826" spans="1:1" x14ac:dyDescent="0.25">
      <c r="A2826" s="346"/>
    </row>
    <row r="2827" spans="1:1" x14ac:dyDescent="0.25">
      <c r="A2827" s="346"/>
    </row>
    <row r="2828" spans="1:1" x14ac:dyDescent="0.25">
      <c r="A2828" s="346"/>
    </row>
    <row r="2829" spans="1:1" x14ac:dyDescent="0.25">
      <c r="A2829" s="346"/>
    </row>
    <row r="2830" spans="1:1" x14ac:dyDescent="0.25">
      <c r="A2830" s="346"/>
    </row>
    <row r="2831" spans="1:1" x14ac:dyDescent="0.25">
      <c r="A2831" s="346"/>
    </row>
    <row r="2832" spans="1:1" x14ac:dyDescent="0.25">
      <c r="A2832" s="346"/>
    </row>
    <row r="2833" spans="1:1" x14ac:dyDescent="0.25">
      <c r="A2833" s="346"/>
    </row>
    <row r="2834" spans="1:1" x14ac:dyDescent="0.25">
      <c r="A2834" s="346"/>
    </row>
    <row r="2835" spans="1:1" x14ac:dyDescent="0.25">
      <c r="A2835" s="346"/>
    </row>
    <row r="2836" spans="1:1" x14ac:dyDescent="0.25">
      <c r="A2836" s="346"/>
    </row>
    <row r="2837" spans="1:1" x14ac:dyDescent="0.25">
      <c r="A2837" s="346"/>
    </row>
    <row r="2838" spans="1:1" x14ac:dyDescent="0.25">
      <c r="A2838" s="346"/>
    </row>
    <row r="2839" spans="1:1" x14ac:dyDescent="0.25">
      <c r="A2839" s="346"/>
    </row>
    <row r="2840" spans="1:1" x14ac:dyDescent="0.25">
      <c r="A2840" s="346"/>
    </row>
    <row r="2841" spans="1:1" x14ac:dyDescent="0.25">
      <c r="A2841" s="346"/>
    </row>
    <row r="2842" spans="1:1" x14ac:dyDescent="0.25">
      <c r="A2842" s="346"/>
    </row>
    <row r="2843" spans="1:1" x14ac:dyDescent="0.25">
      <c r="A2843" s="346"/>
    </row>
    <row r="2844" spans="1:1" x14ac:dyDescent="0.25">
      <c r="A2844" s="346"/>
    </row>
    <row r="2845" spans="1:1" x14ac:dyDescent="0.25">
      <c r="A2845" s="346"/>
    </row>
    <row r="2846" spans="1:1" x14ac:dyDescent="0.25">
      <c r="A2846" s="346"/>
    </row>
    <row r="2847" spans="1:1" x14ac:dyDescent="0.25">
      <c r="A2847" s="346"/>
    </row>
    <row r="2848" spans="1:1" x14ac:dyDescent="0.25">
      <c r="A2848" s="346"/>
    </row>
    <row r="2849" spans="1:1" x14ac:dyDescent="0.25">
      <c r="A2849" s="346"/>
    </row>
    <row r="2850" spans="1:1" x14ac:dyDescent="0.25">
      <c r="A2850" s="346"/>
    </row>
    <row r="2851" spans="1:1" x14ac:dyDescent="0.25">
      <c r="A2851" s="346"/>
    </row>
    <row r="2852" spans="1:1" x14ac:dyDescent="0.25">
      <c r="A2852" s="346"/>
    </row>
    <row r="2853" spans="1:1" x14ac:dyDescent="0.25">
      <c r="A2853" s="346"/>
    </row>
    <row r="2854" spans="1:1" x14ac:dyDescent="0.25">
      <c r="A2854" s="346"/>
    </row>
    <row r="2855" spans="1:1" x14ac:dyDescent="0.25">
      <c r="A2855" s="346"/>
    </row>
    <row r="2856" spans="1:1" x14ac:dyDescent="0.25">
      <c r="A2856" s="346"/>
    </row>
    <row r="2857" spans="1:1" x14ac:dyDescent="0.25">
      <c r="A2857" s="346"/>
    </row>
    <row r="2858" spans="1:1" x14ac:dyDescent="0.25">
      <c r="A2858" s="346"/>
    </row>
    <row r="2859" spans="1:1" x14ac:dyDescent="0.25">
      <c r="A2859" s="346"/>
    </row>
    <row r="2860" spans="1:1" x14ac:dyDescent="0.25">
      <c r="A2860" s="346"/>
    </row>
    <row r="2861" spans="1:1" x14ac:dyDescent="0.25">
      <c r="A2861" s="346"/>
    </row>
    <row r="2862" spans="1:1" x14ac:dyDescent="0.25">
      <c r="A2862" s="346"/>
    </row>
    <row r="2863" spans="1:1" x14ac:dyDescent="0.25">
      <c r="A2863" s="346"/>
    </row>
    <row r="2864" spans="1:1" x14ac:dyDescent="0.25">
      <c r="A2864" s="346"/>
    </row>
    <row r="2865" spans="1:1" x14ac:dyDescent="0.25">
      <c r="A2865" s="346"/>
    </row>
    <row r="2866" spans="1:1" x14ac:dyDescent="0.25">
      <c r="A2866" s="346"/>
    </row>
    <row r="2867" spans="1:1" x14ac:dyDescent="0.25">
      <c r="A2867" s="346"/>
    </row>
    <row r="2868" spans="1:1" x14ac:dyDescent="0.25">
      <c r="A2868" s="346"/>
    </row>
    <row r="2869" spans="1:1" x14ac:dyDescent="0.25">
      <c r="A2869" s="346"/>
    </row>
    <row r="2870" spans="1:1" x14ac:dyDescent="0.25">
      <c r="A2870" s="346"/>
    </row>
    <row r="2871" spans="1:1" x14ac:dyDescent="0.25">
      <c r="A2871" s="346"/>
    </row>
    <row r="2872" spans="1:1" x14ac:dyDescent="0.25">
      <c r="A2872" s="346"/>
    </row>
    <row r="2873" spans="1:1" x14ac:dyDescent="0.25">
      <c r="A2873" s="346"/>
    </row>
    <row r="2874" spans="1:1" x14ac:dyDescent="0.25">
      <c r="A2874" s="346"/>
    </row>
    <row r="2875" spans="1:1" x14ac:dyDescent="0.25">
      <c r="A2875" s="346"/>
    </row>
    <row r="2876" spans="1:1" x14ac:dyDescent="0.25">
      <c r="A2876" s="346"/>
    </row>
    <row r="2877" spans="1:1" x14ac:dyDescent="0.25">
      <c r="A2877" s="346"/>
    </row>
    <row r="2878" spans="1:1" x14ac:dyDescent="0.25">
      <c r="A2878" s="346"/>
    </row>
    <row r="2879" spans="1:1" x14ac:dyDescent="0.25">
      <c r="A2879" s="346"/>
    </row>
    <row r="2880" spans="1:1" x14ac:dyDescent="0.25">
      <c r="A2880" s="346"/>
    </row>
    <row r="2881" spans="1:1" x14ac:dyDescent="0.25">
      <c r="A2881" s="346"/>
    </row>
    <row r="2882" spans="1:1" x14ac:dyDescent="0.25">
      <c r="A2882" s="346"/>
    </row>
    <row r="2883" spans="1:1" x14ac:dyDescent="0.25">
      <c r="A2883" s="346"/>
    </row>
    <row r="2884" spans="1:1" x14ac:dyDescent="0.25">
      <c r="A2884" s="346"/>
    </row>
    <row r="2885" spans="1:1" x14ac:dyDescent="0.25">
      <c r="A2885" s="346"/>
    </row>
    <row r="2886" spans="1:1" x14ac:dyDescent="0.25">
      <c r="A2886" s="346"/>
    </row>
    <row r="2887" spans="1:1" x14ac:dyDescent="0.25">
      <c r="A2887" s="346"/>
    </row>
    <row r="2888" spans="1:1" x14ac:dyDescent="0.25">
      <c r="A2888" s="346"/>
    </row>
    <row r="2889" spans="1:1" x14ac:dyDescent="0.25">
      <c r="A2889" s="346"/>
    </row>
    <row r="2890" spans="1:1" x14ac:dyDescent="0.25">
      <c r="A2890" s="346"/>
    </row>
    <row r="2891" spans="1:1" x14ac:dyDescent="0.25">
      <c r="A2891" s="346"/>
    </row>
    <row r="2892" spans="1:1" x14ac:dyDescent="0.25">
      <c r="A2892" s="346"/>
    </row>
    <row r="2893" spans="1:1" x14ac:dyDescent="0.25">
      <c r="A2893" s="346"/>
    </row>
    <row r="2894" spans="1:1" x14ac:dyDescent="0.25">
      <c r="A2894" s="346"/>
    </row>
    <row r="2895" spans="1:1" x14ac:dyDescent="0.25">
      <c r="A2895" s="346"/>
    </row>
    <row r="2896" spans="1:1" x14ac:dyDescent="0.25">
      <c r="A2896" s="346"/>
    </row>
    <row r="2897" spans="1:1" x14ac:dyDescent="0.25">
      <c r="A2897" s="346"/>
    </row>
    <row r="2898" spans="1:1" x14ac:dyDescent="0.25">
      <c r="A2898" s="346"/>
    </row>
    <row r="2899" spans="1:1" x14ac:dyDescent="0.25">
      <c r="A2899" s="346"/>
    </row>
    <row r="2900" spans="1:1" x14ac:dyDescent="0.25">
      <c r="A2900" s="346"/>
    </row>
    <row r="2901" spans="1:1" x14ac:dyDescent="0.25">
      <c r="A2901" s="346"/>
    </row>
    <row r="2902" spans="1:1" x14ac:dyDescent="0.25">
      <c r="A2902" s="346"/>
    </row>
    <row r="2903" spans="1:1" x14ac:dyDescent="0.25">
      <c r="A2903" s="346"/>
    </row>
    <row r="2904" spans="1:1" x14ac:dyDescent="0.25">
      <c r="A2904" s="346"/>
    </row>
    <row r="2905" spans="1:1" x14ac:dyDescent="0.25">
      <c r="A2905" s="346"/>
    </row>
    <row r="2906" spans="1:1" x14ac:dyDescent="0.25">
      <c r="A2906" s="346"/>
    </row>
    <row r="2907" spans="1:1" x14ac:dyDescent="0.25">
      <c r="A2907" s="346"/>
    </row>
    <row r="2908" spans="1:1" x14ac:dyDescent="0.25">
      <c r="A2908" s="346"/>
    </row>
    <row r="2909" spans="1:1" x14ac:dyDescent="0.25">
      <c r="A2909" s="346"/>
    </row>
    <row r="2910" spans="1:1" x14ac:dyDescent="0.25">
      <c r="A2910" s="346"/>
    </row>
    <row r="2911" spans="1:1" x14ac:dyDescent="0.25">
      <c r="A2911" s="346"/>
    </row>
    <row r="2912" spans="1:1" x14ac:dyDescent="0.25">
      <c r="A2912" s="346"/>
    </row>
    <row r="2913" spans="1:1" x14ac:dyDescent="0.25">
      <c r="A2913" s="346"/>
    </row>
    <row r="2914" spans="1:1" x14ac:dyDescent="0.25">
      <c r="A2914" s="346"/>
    </row>
    <row r="2915" spans="1:1" x14ac:dyDescent="0.25">
      <c r="A2915" s="346"/>
    </row>
    <row r="2916" spans="1:1" x14ac:dyDescent="0.25">
      <c r="A2916" s="346"/>
    </row>
    <row r="2917" spans="1:1" x14ac:dyDescent="0.25">
      <c r="A2917" s="346"/>
    </row>
    <row r="2918" spans="1:1" x14ac:dyDescent="0.25">
      <c r="A2918" s="346"/>
    </row>
    <row r="2919" spans="1:1" x14ac:dyDescent="0.25">
      <c r="A2919" s="346"/>
    </row>
    <row r="2920" spans="1:1" x14ac:dyDescent="0.25">
      <c r="A2920" s="346"/>
    </row>
    <row r="2921" spans="1:1" x14ac:dyDescent="0.25">
      <c r="A2921" s="346"/>
    </row>
    <row r="2922" spans="1:1" x14ac:dyDescent="0.25">
      <c r="A2922" s="346"/>
    </row>
    <row r="2923" spans="1:1" x14ac:dyDescent="0.25">
      <c r="A2923" s="346"/>
    </row>
    <row r="2924" spans="1:1" x14ac:dyDescent="0.25">
      <c r="A2924" s="346"/>
    </row>
    <row r="2925" spans="1:1" x14ac:dyDescent="0.25">
      <c r="A2925" s="346"/>
    </row>
    <row r="2926" spans="1:1" x14ac:dyDescent="0.25">
      <c r="A2926" s="346"/>
    </row>
    <row r="2927" spans="1:1" x14ac:dyDescent="0.25">
      <c r="A2927" s="346"/>
    </row>
    <row r="2928" spans="1:1" x14ac:dyDescent="0.25">
      <c r="A2928" s="346"/>
    </row>
    <row r="2929" spans="1:1" x14ac:dyDescent="0.25">
      <c r="A2929" s="346"/>
    </row>
    <row r="2930" spans="1:1" x14ac:dyDescent="0.25">
      <c r="A2930" s="346"/>
    </row>
    <row r="2931" spans="1:1" x14ac:dyDescent="0.25">
      <c r="A2931" s="346"/>
    </row>
    <row r="2932" spans="1:1" x14ac:dyDescent="0.25">
      <c r="A2932" s="346"/>
    </row>
    <row r="2933" spans="1:1" x14ac:dyDescent="0.25">
      <c r="A2933" s="346"/>
    </row>
    <row r="2934" spans="1:1" x14ac:dyDescent="0.25">
      <c r="A2934" s="346"/>
    </row>
    <row r="2935" spans="1:1" x14ac:dyDescent="0.25">
      <c r="A2935" s="346"/>
    </row>
    <row r="2936" spans="1:1" x14ac:dyDescent="0.25">
      <c r="A2936" s="346"/>
    </row>
    <row r="2937" spans="1:1" x14ac:dyDescent="0.25">
      <c r="A2937" s="346"/>
    </row>
    <row r="2938" spans="1:1" x14ac:dyDescent="0.25">
      <c r="A2938" s="346"/>
    </row>
    <row r="2939" spans="1:1" x14ac:dyDescent="0.25">
      <c r="A2939" s="346"/>
    </row>
    <row r="2940" spans="1:1" x14ac:dyDescent="0.25">
      <c r="A2940" s="346"/>
    </row>
    <row r="2941" spans="1:1" x14ac:dyDescent="0.25">
      <c r="A2941" s="346"/>
    </row>
    <row r="2942" spans="1:1" x14ac:dyDescent="0.25">
      <c r="A2942" s="346"/>
    </row>
    <row r="2943" spans="1:1" x14ac:dyDescent="0.25">
      <c r="A2943" s="346"/>
    </row>
    <row r="2944" spans="1:1" x14ac:dyDescent="0.25">
      <c r="A2944" s="346"/>
    </row>
    <row r="2945" spans="1:1" x14ac:dyDescent="0.25">
      <c r="A2945" s="346"/>
    </row>
    <row r="2946" spans="1:1" x14ac:dyDescent="0.25">
      <c r="A2946" s="346"/>
    </row>
    <row r="2947" spans="1:1" x14ac:dyDescent="0.25">
      <c r="A2947" s="346"/>
    </row>
    <row r="2948" spans="1:1" x14ac:dyDescent="0.25">
      <c r="A2948" s="346"/>
    </row>
    <row r="2949" spans="1:1" x14ac:dyDescent="0.25">
      <c r="A2949" s="346"/>
    </row>
    <row r="2950" spans="1:1" x14ac:dyDescent="0.25">
      <c r="A2950" s="346"/>
    </row>
    <row r="2951" spans="1:1" x14ac:dyDescent="0.25">
      <c r="A2951" s="346"/>
    </row>
    <row r="2952" spans="1:1" x14ac:dyDescent="0.25">
      <c r="A2952" s="346"/>
    </row>
    <row r="2953" spans="1:1" x14ac:dyDescent="0.25">
      <c r="A2953" s="346"/>
    </row>
    <row r="2954" spans="1:1" x14ac:dyDescent="0.25">
      <c r="A2954" s="346"/>
    </row>
    <row r="2955" spans="1:1" x14ac:dyDescent="0.25">
      <c r="A2955" s="346"/>
    </row>
    <row r="2956" spans="1:1" x14ac:dyDescent="0.25">
      <c r="A2956" s="346"/>
    </row>
    <row r="2957" spans="1:1" x14ac:dyDescent="0.25">
      <c r="A2957" s="346"/>
    </row>
    <row r="2958" spans="1:1" x14ac:dyDescent="0.25">
      <c r="A2958" s="346"/>
    </row>
    <row r="2959" spans="1:1" x14ac:dyDescent="0.25">
      <c r="A2959" s="346"/>
    </row>
    <row r="2960" spans="1:1" x14ac:dyDescent="0.25">
      <c r="A2960" s="346"/>
    </row>
    <row r="2961" spans="1:1" x14ac:dyDescent="0.25">
      <c r="A2961" s="346"/>
    </row>
    <row r="2962" spans="1:1" x14ac:dyDescent="0.25">
      <c r="A2962" s="346"/>
    </row>
    <row r="2963" spans="1:1" x14ac:dyDescent="0.25">
      <c r="A2963" s="346"/>
    </row>
    <row r="2964" spans="1:1" x14ac:dyDescent="0.25">
      <c r="A2964" s="346"/>
    </row>
    <row r="2965" spans="1:1" x14ac:dyDescent="0.25">
      <c r="A2965" s="346"/>
    </row>
    <row r="2966" spans="1:1" x14ac:dyDescent="0.25">
      <c r="A2966" s="346"/>
    </row>
    <row r="2967" spans="1:1" x14ac:dyDescent="0.25">
      <c r="A2967" s="346"/>
    </row>
    <row r="2968" spans="1:1" x14ac:dyDescent="0.25">
      <c r="A2968" s="346"/>
    </row>
    <row r="2969" spans="1:1" x14ac:dyDescent="0.25">
      <c r="A2969" s="346"/>
    </row>
    <row r="2970" spans="1:1" x14ac:dyDescent="0.25">
      <c r="A2970" s="346"/>
    </row>
    <row r="2971" spans="1:1" x14ac:dyDescent="0.25">
      <c r="A2971" s="346"/>
    </row>
    <row r="2972" spans="1:1" x14ac:dyDescent="0.25">
      <c r="A2972" s="346"/>
    </row>
    <row r="2973" spans="1:1" x14ac:dyDescent="0.25">
      <c r="A2973" s="346"/>
    </row>
    <row r="2974" spans="1:1" x14ac:dyDescent="0.25">
      <c r="A2974" s="346"/>
    </row>
    <row r="2975" spans="1:1" x14ac:dyDescent="0.25">
      <c r="A2975" s="346"/>
    </row>
    <row r="2976" spans="1:1" x14ac:dyDescent="0.25">
      <c r="A2976" s="346"/>
    </row>
    <row r="2977" spans="1:1" x14ac:dyDescent="0.25">
      <c r="A2977" s="346"/>
    </row>
    <row r="2978" spans="1:1" x14ac:dyDescent="0.25">
      <c r="A2978" s="346"/>
    </row>
    <row r="2979" spans="1:1" x14ac:dyDescent="0.25">
      <c r="A2979" s="346"/>
    </row>
    <row r="2980" spans="1:1" x14ac:dyDescent="0.25">
      <c r="A2980" s="346"/>
    </row>
    <row r="2981" spans="1:1" x14ac:dyDescent="0.25">
      <c r="A2981" s="346"/>
    </row>
    <row r="2982" spans="1:1" x14ac:dyDescent="0.25">
      <c r="A2982" s="346"/>
    </row>
    <row r="2983" spans="1:1" x14ac:dyDescent="0.25">
      <c r="A2983" s="346"/>
    </row>
    <row r="2984" spans="1:1" x14ac:dyDescent="0.25">
      <c r="A2984" s="346"/>
    </row>
    <row r="2985" spans="1:1" x14ac:dyDescent="0.25">
      <c r="A2985" s="346"/>
    </row>
    <row r="2986" spans="1:1" x14ac:dyDescent="0.25">
      <c r="A2986" s="346"/>
    </row>
    <row r="2987" spans="1:1" x14ac:dyDescent="0.25">
      <c r="A2987" s="346"/>
    </row>
    <row r="2988" spans="1:1" x14ac:dyDescent="0.25">
      <c r="A2988" s="346"/>
    </row>
    <row r="2989" spans="1:1" x14ac:dyDescent="0.25">
      <c r="A2989" s="346"/>
    </row>
    <row r="2990" spans="1:1" x14ac:dyDescent="0.25">
      <c r="A2990" s="346"/>
    </row>
    <row r="2991" spans="1:1" x14ac:dyDescent="0.25">
      <c r="A2991" s="346"/>
    </row>
    <row r="2992" spans="1:1" x14ac:dyDescent="0.25">
      <c r="A2992" s="346"/>
    </row>
    <row r="2993" spans="1:1" x14ac:dyDescent="0.25">
      <c r="A2993" s="346"/>
    </row>
    <row r="2994" spans="1:1" x14ac:dyDescent="0.25">
      <c r="A2994" s="346"/>
    </row>
    <row r="2995" spans="1:1" x14ac:dyDescent="0.25">
      <c r="A2995" s="346"/>
    </row>
    <row r="2996" spans="1:1" x14ac:dyDescent="0.25">
      <c r="A2996" s="346"/>
    </row>
    <row r="2997" spans="1:1" x14ac:dyDescent="0.25">
      <c r="A2997" s="346"/>
    </row>
    <row r="2998" spans="1:1" x14ac:dyDescent="0.25">
      <c r="A2998" s="346"/>
    </row>
    <row r="2999" spans="1:1" x14ac:dyDescent="0.25">
      <c r="A2999" s="346"/>
    </row>
    <row r="3000" spans="1:1" x14ac:dyDescent="0.25">
      <c r="A3000" s="346"/>
    </row>
    <row r="3001" spans="1:1" x14ac:dyDescent="0.25">
      <c r="A3001" s="346"/>
    </row>
    <row r="3002" spans="1:1" x14ac:dyDescent="0.25">
      <c r="A3002" s="346"/>
    </row>
    <row r="3003" spans="1:1" x14ac:dyDescent="0.25">
      <c r="A3003" s="346"/>
    </row>
    <row r="3004" spans="1:1" x14ac:dyDescent="0.25">
      <c r="A3004" s="346"/>
    </row>
    <row r="3005" spans="1:1" x14ac:dyDescent="0.25">
      <c r="A3005" s="346"/>
    </row>
    <row r="3006" spans="1:1" x14ac:dyDescent="0.25">
      <c r="A3006" s="346"/>
    </row>
    <row r="3007" spans="1:1" x14ac:dyDescent="0.25">
      <c r="A3007" s="346"/>
    </row>
    <row r="3008" spans="1:1" x14ac:dyDescent="0.25">
      <c r="A3008" s="346"/>
    </row>
    <row r="3009" spans="1:1" x14ac:dyDescent="0.25">
      <c r="A3009" s="346"/>
    </row>
    <row r="3010" spans="1:1" x14ac:dyDescent="0.25">
      <c r="A3010" s="346"/>
    </row>
    <row r="3011" spans="1:1" x14ac:dyDescent="0.25">
      <c r="A3011" s="346"/>
    </row>
    <row r="3012" spans="1:1" x14ac:dyDescent="0.25">
      <c r="A3012" s="346"/>
    </row>
    <row r="3013" spans="1:1" x14ac:dyDescent="0.25">
      <c r="A3013" s="346"/>
    </row>
    <row r="3014" spans="1:1" x14ac:dyDescent="0.25">
      <c r="A3014" s="346"/>
    </row>
    <row r="3015" spans="1:1" x14ac:dyDescent="0.25">
      <c r="A3015" s="346"/>
    </row>
    <row r="3016" spans="1:1" x14ac:dyDescent="0.25">
      <c r="A3016" s="346"/>
    </row>
    <row r="3017" spans="1:1" x14ac:dyDescent="0.25">
      <c r="A3017" s="346"/>
    </row>
    <row r="3018" spans="1:1" x14ac:dyDescent="0.25">
      <c r="A3018" s="346"/>
    </row>
    <row r="3019" spans="1:1" x14ac:dyDescent="0.25">
      <c r="A3019" s="346"/>
    </row>
    <row r="3020" spans="1:1" x14ac:dyDescent="0.25">
      <c r="A3020" s="346"/>
    </row>
    <row r="3021" spans="1:1" x14ac:dyDescent="0.25">
      <c r="A3021" s="346"/>
    </row>
    <row r="3022" spans="1:1" x14ac:dyDescent="0.25">
      <c r="A3022" s="346"/>
    </row>
    <row r="3023" spans="1:1" x14ac:dyDescent="0.25">
      <c r="A3023" s="346"/>
    </row>
    <row r="3024" spans="1:1" x14ac:dyDescent="0.25">
      <c r="A3024" s="346"/>
    </row>
    <row r="3025" spans="1:1" x14ac:dyDescent="0.25">
      <c r="A3025" s="346"/>
    </row>
    <row r="3026" spans="1:1" x14ac:dyDescent="0.25">
      <c r="A3026" s="346"/>
    </row>
    <row r="3027" spans="1:1" x14ac:dyDescent="0.25">
      <c r="A3027" s="346"/>
    </row>
    <row r="3028" spans="1:1" x14ac:dyDescent="0.25">
      <c r="A3028" s="346"/>
    </row>
    <row r="3029" spans="1:1" x14ac:dyDescent="0.25">
      <c r="A3029" s="346"/>
    </row>
    <row r="3030" spans="1:1" x14ac:dyDescent="0.25">
      <c r="A3030" s="346"/>
    </row>
    <row r="3031" spans="1:1" x14ac:dyDescent="0.25">
      <c r="A3031" s="346"/>
    </row>
    <row r="3032" spans="1:1" x14ac:dyDescent="0.25">
      <c r="A3032" s="346"/>
    </row>
    <row r="3033" spans="1:1" x14ac:dyDescent="0.25">
      <c r="A3033" s="346"/>
    </row>
    <row r="3034" spans="1:1" x14ac:dyDescent="0.25">
      <c r="A3034" s="346"/>
    </row>
    <row r="3035" spans="1:1" x14ac:dyDescent="0.25">
      <c r="A3035" s="346"/>
    </row>
    <row r="3036" spans="1:1" x14ac:dyDescent="0.25">
      <c r="A3036" s="346"/>
    </row>
    <row r="3037" spans="1:1" x14ac:dyDescent="0.25">
      <c r="A3037" s="346"/>
    </row>
    <row r="3038" spans="1:1" x14ac:dyDescent="0.25">
      <c r="A3038" s="346"/>
    </row>
    <row r="3039" spans="1:1" x14ac:dyDescent="0.25">
      <c r="A3039" s="346"/>
    </row>
    <row r="3040" spans="1:1" x14ac:dyDescent="0.25">
      <c r="A3040" s="346"/>
    </row>
    <row r="3041" spans="1:1" x14ac:dyDescent="0.25">
      <c r="A3041" s="346"/>
    </row>
    <row r="3042" spans="1:1" x14ac:dyDescent="0.25">
      <c r="A3042" s="346"/>
    </row>
    <row r="3043" spans="1:1" x14ac:dyDescent="0.25">
      <c r="A3043" s="346"/>
    </row>
    <row r="3044" spans="1:1" x14ac:dyDescent="0.25">
      <c r="A3044" s="346"/>
    </row>
    <row r="3045" spans="1:1" x14ac:dyDescent="0.25">
      <c r="A3045" s="346"/>
    </row>
    <row r="3046" spans="1:1" x14ac:dyDescent="0.25">
      <c r="A3046" s="346"/>
    </row>
    <row r="3047" spans="1:1" x14ac:dyDescent="0.25">
      <c r="A3047" s="346"/>
    </row>
    <row r="3048" spans="1:1" x14ac:dyDescent="0.25">
      <c r="A3048" s="346"/>
    </row>
    <row r="3049" spans="1:1" x14ac:dyDescent="0.25">
      <c r="A3049" s="346"/>
    </row>
    <row r="3050" spans="1:1" x14ac:dyDescent="0.25">
      <c r="A3050" s="346"/>
    </row>
    <row r="3051" spans="1:1" x14ac:dyDescent="0.25">
      <c r="A3051" s="346"/>
    </row>
    <row r="3052" spans="1:1" x14ac:dyDescent="0.25">
      <c r="A3052" s="346"/>
    </row>
    <row r="3053" spans="1:1" x14ac:dyDescent="0.25">
      <c r="A3053" s="346"/>
    </row>
    <row r="3054" spans="1:1" x14ac:dyDescent="0.25">
      <c r="A3054" s="346"/>
    </row>
    <row r="3055" spans="1:1" x14ac:dyDescent="0.25">
      <c r="A3055" s="346"/>
    </row>
    <row r="3056" spans="1:1" x14ac:dyDescent="0.25">
      <c r="A3056" s="346"/>
    </row>
    <row r="3057" spans="1:1" x14ac:dyDescent="0.25">
      <c r="A3057" s="346"/>
    </row>
    <row r="3058" spans="1:1" x14ac:dyDescent="0.25">
      <c r="A3058" s="346"/>
    </row>
    <row r="3059" spans="1:1" x14ac:dyDescent="0.25">
      <c r="A3059" s="346"/>
    </row>
    <row r="3060" spans="1:1" x14ac:dyDescent="0.25">
      <c r="A3060" s="346"/>
    </row>
    <row r="3061" spans="1:1" x14ac:dyDescent="0.25">
      <c r="A3061" s="346"/>
    </row>
    <row r="3062" spans="1:1" x14ac:dyDescent="0.25">
      <c r="A3062" s="346"/>
    </row>
    <row r="3063" spans="1:1" x14ac:dyDescent="0.25">
      <c r="A3063" s="346"/>
    </row>
    <row r="3064" spans="1:1" x14ac:dyDescent="0.25">
      <c r="A3064" s="346"/>
    </row>
    <row r="3065" spans="1:1" x14ac:dyDescent="0.25">
      <c r="A3065" s="346"/>
    </row>
    <row r="3066" spans="1:1" x14ac:dyDescent="0.25">
      <c r="A3066" s="346"/>
    </row>
    <row r="3067" spans="1:1" x14ac:dyDescent="0.25">
      <c r="A3067" s="346"/>
    </row>
    <row r="3068" spans="1:1" x14ac:dyDescent="0.25">
      <c r="A3068" s="346"/>
    </row>
    <row r="3069" spans="1:1" x14ac:dyDescent="0.25">
      <c r="A3069" s="346"/>
    </row>
    <row r="3070" spans="1:1" x14ac:dyDescent="0.25">
      <c r="A3070" s="346"/>
    </row>
    <row r="3071" spans="1:1" x14ac:dyDescent="0.25">
      <c r="A3071" s="346"/>
    </row>
    <row r="3072" spans="1:1" x14ac:dyDescent="0.25">
      <c r="A3072" s="346"/>
    </row>
    <row r="3073" spans="1:1" x14ac:dyDescent="0.25">
      <c r="A3073" s="346"/>
    </row>
    <row r="3074" spans="1:1" x14ac:dyDescent="0.25">
      <c r="A3074" s="346"/>
    </row>
    <row r="3075" spans="1:1" x14ac:dyDescent="0.25">
      <c r="A3075" s="346"/>
    </row>
    <row r="3076" spans="1:1" x14ac:dyDescent="0.25">
      <c r="A3076" s="346"/>
    </row>
    <row r="3077" spans="1:1" x14ac:dyDescent="0.25">
      <c r="A3077" s="346"/>
    </row>
    <row r="3078" spans="1:1" x14ac:dyDescent="0.25">
      <c r="A3078" s="346"/>
    </row>
    <row r="3079" spans="1:1" x14ac:dyDescent="0.25">
      <c r="A3079" s="346"/>
    </row>
    <row r="3080" spans="1:1" x14ac:dyDescent="0.25">
      <c r="A3080" s="346"/>
    </row>
    <row r="3081" spans="1:1" x14ac:dyDescent="0.25">
      <c r="A3081" s="346"/>
    </row>
    <row r="3082" spans="1:1" x14ac:dyDescent="0.25">
      <c r="A3082" s="346"/>
    </row>
    <row r="3083" spans="1:1" x14ac:dyDescent="0.25">
      <c r="A3083" s="346"/>
    </row>
    <row r="3084" spans="1:1" x14ac:dyDescent="0.25">
      <c r="A3084" s="346"/>
    </row>
    <row r="3085" spans="1:1" x14ac:dyDescent="0.25">
      <c r="A3085" s="346"/>
    </row>
    <row r="3086" spans="1:1" x14ac:dyDescent="0.25">
      <c r="A3086" s="346"/>
    </row>
    <row r="3087" spans="1:1" x14ac:dyDescent="0.25">
      <c r="A3087" s="346"/>
    </row>
    <row r="3088" spans="1:1" x14ac:dyDescent="0.25">
      <c r="A3088" s="346"/>
    </row>
    <row r="3089" spans="1:1" x14ac:dyDescent="0.25">
      <c r="A3089" s="346"/>
    </row>
    <row r="3090" spans="1:1" x14ac:dyDescent="0.25">
      <c r="A3090" s="346"/>
    </row>
    <row r="3091" spans="1:1" x14ac:dyDescent="0.25">
      <c r="A3091" s="346"/>
    </row>
    <row r="3092" spans="1:1" x14ac:dyDescent="0.25">
      <c r="A3092" s="346"/>
    </row>
    <row r="3093" spans="1:1" x14ac:dyDescent="0.25">
      <c r="A3093" s="346"/>
    </row>
    <row r="3094" spans="1:1" x14ac:dyDescent="0.25">
      <c r="A3094" s="346"/>
    </row>
    <row r="3095" spans="1:1" x14ac:dyDescent="0.25">
      <c r="A3095" s="346"/>
    </row>
    <row r="3096" spans="1:1" x14ac:dyDescent="0.25">
      <c r="A3096" s="346"/>
    </row>
    <row r="3097" spans="1:1" x14ac:dyDescent="0.25">
      <c r="A3097" s="346"/>
    </row>
    <row r="3098" spans="1:1" x14ac:dyDescent="0.25">
      <c r="A3098" s="346"/>
    </row>
    <row r="3099" spans="1:1" x14ac:dyDescent="0.25">
      <c r="A3099" s="346"/>
    </row>
    <row r="3100" spans="1:1" x14ac:dyDescent="0.25">
      <c r="A3100" s="346"/>
    </row>
    <row r="3101" spans="1:1" x14ac:dyDescent="0.25">
      <c r="A3101" s="346"/>
    </row>
    <row r="3102" spans="1:1" x14ac:dyDescent="0.25">
      <c r="A3102" s="346"/>
    </row>
    <row r="3103" spans="1:1" x14ac:dyDescent="0.25">
      <c r="A3103" s="346"/>
    </row>
    <row r="3104" spans="1:1" x14ac:dyDescent="0.25">
      <c r="A3104" s="346"/>
    </row>
    <row r="3105" spans="1:1" x14ac:dyDescent="0.25">
      <c r="A3105" s="346"/>
    </row>
    <row r="3106" spans="1:1" x14ac:dyDescent="0.25">
      <c r="A3106" s="346"/>
    </row>
    <row r="3107" spans="1:1" x14ac:dyDescent="0.25">
      <c r="A3107" s="346"/>
    </row>
    <row r="3108" spans="1:1" x14ac:dyDescent="0.25">
      <c r="A3108" s="346"/>
    </row>
    <row r="3109" spans="1:1" x14ac:dyDescent="0.25">
      <c r="A3109" s="346"/>
    </row>
    <row r="3110" spans="1:1" x14ac:dyDescent="0.25">
      <c r="A3110" s="346"/>
    </row>
    <row r="3111" spans="1:1" x14ac:dyDescent="0.25">
      <c r="A3111" s="346"/>
    </row>
    <row r="3112" spans="1:1" x14ac:dyDescent="0.25">
      <c r="A3112" s="346"/>
    </row>
    <row r="3113" spans="1:1" x14ac:dyDescent="0.25">
      <c r="A3113" s="346"/>
    </row>
    <row r="3114" spans="1:1" x14ac:dyDescent="0.25">
      <c r="A3114" s="346"/>
    </row>
    <row r="3115" spans="1:1" x14ac:dyDescent="0.25">
      <c r="A3115" s="346"/>
    </row>
    <row r="3116" spans="1:1" x14ac:dyDescent="0.25">
      <c r="A3116" s="346"/>
    </row>
    <row r="3117" spans="1:1" x14ac:dyDescent="0.25">
      <c r="A3117" s="346"/>
    </row>
    <row r="3118" spans="1:1" x14ac:dyDescent="0.25">
      <c r="A3118" s="346"/>
    </row>
    <row r="3119" spans="1:1" x14ac:dyDescent="0.25">
      <c r="A3119" s="346"/>
    </row>
    <row r="3120" spans="1:1" x14ac:dyDescent="0.25">
      <c r="A3120" s="346"/>
    </row>
    <row r="3121" spans="1:1" x14ac:dyDescent="0.25">
      <c r="A3121" s="346"/>
    </row>
    <row r="3122" spans="1:1" x14ac:dyDescent="0.25">
      <c r="A3122" s="346"/>
    </row>
    <row r="3123" spans="1:1" x14ac:dyDescent="0.25">
      <c r="A3123" s="346"/>
    </row>
    <row r="3124" spans="1:1" x14ac:dyDescent="0.25">
      <c r="A3124" s="346"/>
    </row>
    <row r="3125" spans="1:1" x14ac:dyDescent="0.25">
      <c r="A3125" s="346"/>
    </row>
    <row r="3126" spans="1:1" x14ac:dyDescent="0.25">
      <c r="A3126" s="346"/>
    </row>
    <row r="3127" spans="1:1" x14ac:dyDescent="0.25">
      <c r="A3127" s="346"/>
    </row>
    <row r="3128" spans="1:1" x14ac:dyDescent="0.25">
      <c r="A3128" s="346"/>
    </row>
    <row r="3129" spans="1:1" x14ac:dyDescent="0.25">
      <c r="A3129" s="346"/>
    </row>
    <row r="3130" spans="1:1" x14ac:dyDescent="0.25">
      <c r="A3130" s="346"/>
    </row>
    <row r="3131" spans="1:1" x14ac:dyDescent="0.25">
      <c r="A3131" s="346"/>
    </row>
    <row r="3132" spans="1:1" x14ac:dyDescent="0.25">
      <c r="A3132" s="346"/>
    </row>
    <row r="3133" spans="1:1" x14ac:dyDescent="0.25">
      <c r="A3133" s="346"/>
    </row>
    <row r="3134" spans="1:1" x14ac:dyDescent="0.25">
      <c r="A3134" s="346"/>
    </row>
    <row r="3135" spans="1:1" x14ac:dyDescent="0.25">
      <c r="A3135" s="346"/>
    </row>
    <row r="3136" spans="1:1" x14ac:dyDescent="0.25">
      <c r="A3136" s="346"/>
    </row>
    <row r="3137" spans="1:1" x14ac:dyDescent="0.25">
      <c r="A3137" s="346"/>
    </row>
    <row r="3138" spans="1:1" x14ac:dyDescent="0.25">
      <c r="A3138" s="346"/>
    </row>
    <row r="3139" spans="1:1" x14ac:dyDescent="0.25">
      <c r="A3139" s="346"/>
    </row>
    <row r="3140" spans="1:1" x14ac:dyDescent="0.25">
      <c r="A3140" s="346"/>
    </row>
    <row r="3141" spans="1:1" x14ac:dyDescent="0.25">
      <c r="A3141" s="346"/>
    </row>
    <row r="3142" spans="1:1" x14ac:dyDescent="0.25">
      <c r="A3142" s="346"/>
    </row>
    <row r="3143" spans="1:1" x14ac:dyDescent="0.25">
      <c r="A3143" s="346"/>
    </row>
    <row r="3144" spans="1:1" x14ac:dyDescent="0.25">
      <c r="A3144" s="346"/>
    </row>
    <row r="3145" spans="1:1" x14ac:dyDescent="0.25">
      <c r="A3145" s="346"/>
    </row>
    <row r="3146" spans="1:1" x14ac:dyDescent="0.25">
      <c r="A3146" s="346"/>
    </row>
    <row r="3147" spans="1:1" x14ac:dyDescent="0.25">
      <c r="A3147" s="346"/>
    </row>
    <row r="3148" spans="1:1" x14ac:dyDescent="0.25">
      <c r="A3148" s="346"/>
    </row>
    <row r="3149" spans="1:1" x14ac:dyDescent="0.25">
      <c r="A3149" s="346"/>
    </row>
    <row r="3150" spans="1:1" x14ac:dyDescent="0.25">
      <c r="A3150" s="346"/>
    </row>
    <row r="3151" spans="1:1" x14ac:dyDescent="0.25">
      <c r="A3151" s="346"/>
    </row>
    <row r="3152" spans="1:1" x14ac:dyDescent="0.25">
      <c r="A3152" s="346"/>
    </row>
    <row r="3153" spans="1:1" x14ac:dyDescent="0.25">
      <c r="A3153" s="346"/>
    </row>
    <row r="3154" spans="1:1" x14ac:dyDescent="0.25">
      <c r="A3154" s="346"/>
    </row>
    <row r="3155" spans="1:1" x14ac:dyDescent="0.25">
      <c r="A3155" s="346"/>
    </row>
    <row r="3156" spans="1:1" x14ac:dyDescent="0.25">
      <c r="A3156" s="346"/>
    </row>
    <row r="3157" spans="1:1" x14ac:dyDescent="0.25">
      <c r="A3157" s="346"/>
    </row>
    <row r="3158" spans="1:1" x14ac:dyDescent="0.25">
      <c r="A3158" s="346"/>
    </row>
    <row r="3159" spans="1:1" x14ac:dyDescent="0.25">
      <c r="A3159" s="346"/>
    </row>
    <row r="3160" spans="1:1" x14ac:dyDescent="0.25">
      <c r="A3160" s="346"/>
    </row>
    <row r="3161" spans="1:1" x14ac:dyDescent="0.25">
      <c r="A3161" s="346"/>
    </row>
    <row r="3162" spans="1:1" x14ac:dyDescent="0.25">
      <c r="A3162" s="346"/>
    </row>
    <row r="3163" spans="1:1" x14ac:dyDescent="0.25">
      <c r="A3163" s="346"/>
    </row>
    <row r="3164" spans="1:1" x14ac:dyDescent="0.25">
      <c r="A3164" s="346"/>
    </row>
    <row r="3165" spans="1:1" x14ac:dyDescent="0.25">
      <c r="A3165" s="346"/>
    </row>
    <row r="3166" spans="1:1" x14ac:dyDescent="0.25">
      <c r="A3166" s="346"/>
    </row>
    <row r="3167" spans="1:1" x14ac:dyDescent="0.25">
      <c r="A3167" s="346"/>
    </row>
    <row r="3168" spans="1:1" x14ac:dyDescent="0.25">
      <c r="A3168" s="346"/>
    </row>
    <row r="3169" spans="1:1" x14ac:dyDescent="0.25">
      <c r="A3169" s="346"/>
    </row>
    <row r="3170" spans="1:1" x14ac:dyDescent="0.25">
      <c r="A3170" s="346"/>
    </row>
    <row r="3171" spans="1:1" x14ac:dyDescent="0.25">
      <c r="A3171" s="346"/>
    </row>
    <row r="3172" spans="1:1" x14ac:dyDescent="0.25">
      <c r="A3172" s="346"/>
    </row>
    <row r="3173" spans="1:1" x14ac:dyDescent="0.25">
      <c r="A3173" s="346"/>
    </row>
    <row r="3174" spans="1:1" x14ac:dyDescent="0.25">
      <c r="A3174" s="346"/>
    </row>
    <row r="3175" spans="1:1" x14ac:dyDescent="0.25">
      <c r="A3175" s="346"/>
    </row>
    <row r="3176" spans="1:1" x14ac:dyDescent="0.25">
      <c r="A3176" s="346"/>
    </row>
    <row r="3177" spans="1:1" x14ac:dyDescent="0.25">
      <c r="A3177" s="346"/>
    </row>
    <row r="3178" spans="1:1" x14ac:dyDescent="0.25">
      <c r="A3178" s="346"/>
    </row>
    <row r="3179" spans="1:1" x14ac:dyDescent="0.25">
      <c r="A3179" s="346"/>
    </row>
    <row r="3180" spans="1:1" x14ac:dyDescent="0.25">
      <c r="A3180" s="346"/>
    </row>
    <row r="3181" spans="1:1" x14ac:dyDescent="0.25">
      <c r="A3181" s="346"/>
    </row>
    <row r="3182" spans="1:1" x14ac:dyDescent="0.25">
      <c r="A3182" s="346"/>
    </row>
    <row r="3183" spans="1:1" x14ac:dyDescent="0.25">
      <c r="A3183" s="346"/>
    </row>
    <row r="3184" spans="1:1" x14ac:dyDescent="0.25">
      <c r="A3184" s="346"/>
    </row>
    <row r="3185" spans="1:1" x14ac:dyDescent="0.25">
      <c r="A3185" s="346"/>
    </row>
    <row r="3186" spans="1:1" x14ac:dyDescent="0.25">
      <c r="A3186" s="346"/>
    </row>
    <row r="3187" spans="1:1" x14ac:dyDescent="0.25">
      <c r="A3187" s="346"/>
    </row>
    <row r="3188" spans="1:1" x14ac:dyDescent="0.25">
      <c r="A3188" s="346"/>
    </row>
    <row r="3189" spans="1:1" x14ac:dyDescent="0.25">
      <c r="A3189" s="346"/>
    </row>
    <row r="3190" spans="1:1" x14ac:dyDescent="0.25">
      <c r="A3190" s="346"/>
    </row>
    <row r="3191" spans="1:1" x14ac:dyDescent="0.25">
      <c r="A3191" s="346"/>
    </row>
    <row r="3192" spans="1:1" x14ac:dyDescent="0.25">
      <c r="A3192" s="346"/>
    </row>
    <row r="3193" spans="1:1" x14ac:dyDescent="0.25">
      <c r="A3193" s="346"/>
    </row>
    <row r="3194" spans="1:1" x14ac:dyDescent="0.25">
      <c r="A3194" s="346"/>
    </row>
    <row r="3195" spans="1:1" x14ac:dyDescent="0.25">
      <c r="A3195" s="346"/>
    </row>
    <row r="3196" spans="1:1" x14ac:dyDescent="0.25">
      <c r="A3196" s="346"/>
    </row>
    <row r="3197" spans="1:1" x14ac:dyDescent="0.25">
      <c r="A3197" s="346"/>
    </row>
    <row r="3198" spans="1:1" x14ac:dyDescent="0.25">
      <c r="A3198" s="346"/>
    </row>
    <row r="3199" spans="1:1" x14ac:dyDescent="0.25">
      <c r="A3199" s="346"/>
    </row>
    <row r="3200" spans="1:1" x14ac:dyDescent="0.25">
      <c r="A3200" s="346"/>
    </row>
    <row r="3201" spans="1:1" x14ac:dyDescent="0.25">
      <c r="A3201" s="346"/>
    </row>
    <row r="3202" spans="1:1" x14ac:dyDescent="0.25">
      <c r="A3202" s="346"/>
    </row>
    <row r="3203" spans="1:1" x14ac:dyDescent="0.25">
      <c r="A3203" s="346"/>
    </row>
    <row r="3204" spans="1:1" x14ac:dyDescent="0.25">
      <c r="A3204" s="346"/>
    </row>
    <row r="3205" spans="1:1" x14ac:dyDescent="0.25">
      <c r="A3205" s="346"/>
    </row>
    <row r="3206" spans="1:1" x14ac:dyDescent="0.25">
      <c r="A3206" s="346"/>
    </row>
    <row r="3207" spans="1:1" x14ac:dyDescent="0.25">
      <c r="A3207" s="346"/>
    </row>
    <row r="3208" spans="1:1" x14ac:dyDescent="0.25">
      <c r="A3208" s="346"/>
    </row>
    <row r="3209" spans="1:1" x14ac:dyDescent="0.25">
      <c r="A3209" s="346"/>
    </row>
    <row r="3210" spans="1:1" x14ac:dyDescent="0.25">
      <c r="A3210" s="346"/>
    </row>
    <row r="3211" spans="1:1" x14ac:dyDescent="0.25">
      <c r="A3211" s="346"/>
    </row>
    <row r="3212" spans="1:1" x14ac:dyDescent="0.25">
      <c r="A3212" s="346"/>
    </row>
    <row r="3213" spans="1:1" x14ac:dyDescent="0.25">
      <c r="A3213" s="346"/>
    </row>
    <row r="3214" spans="1:1" x14ac:dyDescent="0.25">
      <c r="A3214" s="346"/>
    </row>
    <row r="3215" spans="1:1" x14ac:dyDescent="0.25">
      <c r="A3215" s="346"/>
    </row>
    <row r="3216" spans="1:1" x14ac:dyDescent="0.25">
      <c r="A3216" s="346"/>
    </row>
    <row r="3217" spans="1:1" x14ac:dyDescent="0.25">
      <c r="A3217" s="346"/>
    </row>
    <row r="3218" spans="1:1" x14ac:dyDescent="0.25">
      <c r="A3218" s="346"/>
    </row>
    <row r="3219" spans="1:1" x14ac:dyDescent="0.25">
      <c r="A3219" s="346"/>
    </row>
    <row r="3220" spans="1:1" x14ac:dyDescent="0.25">
      <c r="A3220" s="346"/>
    </row>
    <row r="3221" spans="1:1" x14ac:dyDescent="0.25">
      <c r="A3221" s="346"/>
    </row>
    <row r="3222" spans="1:1" x14ac:dyDescent="0.25">
      <c r="A3222" s="346"/>
    </row>
    <row r="3223" spans="1:1" x14ac:dyDescent="0.25">
      <c r="A3223" s="346"/>
    </row>
    <row r="3224" spans="1:1" x14ac:dyDescent="0.25">
      <c r="A3224" s="346"/>
    </row>
    <row r="3225" spans="1:1" x14ac:dyDescent="0.25">
      <c r="A3225" s="346"/>
    </row>
    <row r="3226" spans="1:1" x14ac:dyDescent="0.25">
      <c r="A3226" s="346"/>
    </row>
    <row r="3227" spans="1:1" x14ac:dyDescent="0.25">
      <c r="A3227" s="346"/>
    </row>
    <row r="3228" spans="1:1" x14ac:dyDescent="0.25">
      <c r="A3228" s="346"/>
    </row>
    <row r="3229" spans="1:1" x14ac:dyDescent="0.25">
      <c r="A3229" s="346"/>
    </row>
    <row r="3230" spans="1:1" x14ac:dyDescent="0.25">
      <c r="A3230" s="346"/>
    </row>
    <row r="3231" spans="1:1" x14ac:dyDescent="0.25">
      <c r="A3231" s="346"/>
    </row>
    <row r="3232" spans="1:1" x14ac:dyDescent="0.25">
      <c r="A3232" s="346"/>
    </row>
    <row r="3233" spans="1:1" x14ac:dyDescent="0.25">
      <c r="A3233" s="346"/>
    </row>
    <row r="3234" spans="1:1" x14ac:dyDescent="0.25">
      <c r="A3234" s="346"/>
    </row>
    <row r="3235" spans="1:1" x14ac:dyDescent="0.25">
      <c r="A3235" s="346"/>
    </row>
    <row r="3236" spans="1:1" x14ac:dyDescent="0.25">
      <c r="A3236" s="346"/>
    </row>
    <row r="3237" spans="1:1" x14ac:dyDescent="0.25">
      <c r="A3237" s="346"/>
    </row>
    <row r="3238" spans="1:1" x14ac:dyDescent="0.25">
      <c r="A3238" s="346"/>
    </row>
    <row r="3239" spans="1:1" x14ac:dyDescent="0.25">
      <c r="A3239" s="346"/>
    </row>
    <row r="3240" spans="1:1" x14ac:dyDescent="0.25">
      <c r="A3240" s="346"/>
    </row>
    <row r="3241" spans="1:1" x14ac:dyDescent="0.25">
      <c r="A3241" s="346"/>
    </row>
    <row r="3242" spans="1:1" x14ac:dyDescent="0.25">
      <c r="A3242" s="346"/>
    </row>
    <row r="3243" spans="1:1" x14ac:dyDescent="0.25">
      <c r="A3243" s="346"/>
    </row>
    <row r="3244" spans="1:1" x14ac:dyDescent="0.25">
      <c r="A3244" s="346"/>
    </row>
    <row r="3245" spans="1:1" x14ac:dyDescent="0.25">
      <c r="A3245" s="346"/>
    </row>
    <row r="3246" spans="1:1" x14ac:dyDescent="0.25">
      <c r="A3246" s="346"/>
    </row>
    <row r="3247" spans="1:1" x14ac:dyDescent="0.25">
      <c r="A3247" s="346"/>
    </row>
    <row r="3248" spans="1:1" x14ac:dyDescent="0.25">
      <c r="A3248" s="346"/>
    </row>
    <row r="3249" spans="1:1" x14ac:dyDescent="0.25">
      <c r="A3249" s="346"/>
    </row>
    <row r="3250" spans="1:1" x14ac:dyDescent="0.25">
      <c r="A3250" s="346"/>
    </row>
    <row r="3251" spans="1:1" x14ac:dyDescent="0.25">
      <c r="A3251" s="346"/>
    </row>
    <row r="3252" spans="1:1" x14ac:dyDescent="0.25">
      <c r="A3252" s="346"/>
    </row>
    <row r="3253" spans="1:1" x14ac:dyDescent="0.25">
      <c r="A3253" s="346"/>
    </row>
    <row r="3254" spans="1:1" x14ac:dyDescent="0.25">
      <c r="A3254" s="346"/>
    </row>
    <row r="3255" spans="1:1" x14ac:dyDescent="0.25">
      <c r="A3255" s="346"/>
    </row>
    <row r="3256" spans="1:1" x14ac:dyDescent="0.25">
      <c r="A3256" s="346"/>
    </row>
    <row r="3257" spans="1:1" x14ac:dyDescent="0.25">
      <c r="A3257" s="346"/>
    </row>
    <row r="3258" spans="1:1" x14ac:dyDescent="0.25">
      <c r="A3258" s="346"/>
    </row>
    <row r="3259" spans="1:1" x14ac:dyDescent="0.25">
      <c r="A3259" s="346"/>
    </row>
    <row r="3260" spans="1:1" x14ac:dyDescent="0.25">
      <c r="A3260" s="346"/>
    </row>
    <row r="3261" spans="1:1" x14ac:dyDescent="0.25">
      <c r="A3261" s="346"/>
    </row>
    <row r="3262" spans="1:1" x14ac:dyDescent="0.25">
      <c r="A3262" s="346"/>
    </row>
    <row r="3263" spans="1:1" x14ac:dyDescent="0.25">
      <c r="A3263" s="346"/>
    </row>
    <row r="3264" spans="1:1" x14ac:dyDescent="0.25">
      <c r="A3264" s="346"/>
    </row>
    <row r="3265" spans="1:1" x14ac:dyDescent="0.25">
      <c r="A3265" s="346"/>
    </row>
    <row r="3266" spans="1:1" x14ac:dyDescent="0.25">
      <c r="A3266" s="346"/>
    </row>
    <row r="3267" spans="1:1" x14ac:dyDescent="0.25">
      <c r="A3267" s="346"/>
    </row>
    <row r="3268" spans="1:1" x14ac:dyDescent="0.25">
      <c r="A3268" s="346"/>
    </row>
    <row r="3269" spans="1:1" x14ac:dyDescent="0.25">
      <c r="A3269" s="346"/>
    </row>
    <row r="3270" spans="1:1" x14ac:dyDescent="0.25">
      <c r="A3270" s="346"/>
    </row>
    <row r="3271" spans="1:1" x14ac:dyDescent="0.25">
      <c r="A3271" s="346"/>
    </row>
    <row r="3272" spans="1:1" x14ac:dyDescent="0.25">
      <c r="A3272" s="346"/>
    </row>
    <row r="3273" spans="1:1" x14ac:dyDescent="0.25">
      <c r="A3273" s="346"/>
    </row>
    <row r="3274" spans="1:1" x14ac:dyDescent="0.25">
      <c r="A3274" s="346"/>
    </row>
    <row r="3275" spans="1:1" x14ac:dyDescent="0.25">
      <c r="A3275" s="346"/>
    </row>
    <row r="3276" spans="1:1" x14ac:dyDescent="0.25">
      <c r="A3276" s="346"/>
    </row>
    <row r="3277" spans="1:1" x14ac:dyDescent="0.25">
      <c r="A3277" s="346"/>
    </row>
    <row r="3278" spans="1:1" x14ac:dyDescent="0.25">
      <c r="A3278" s="346"/>
    </row>
    <row r="3279" spans="1:1" x14ac:dyDescent="0.25">
      <c r="A3279" s="346"/>
    </row>
    <row r="3280" spans="1:1" x14ac:dyDescent="0.25">
      <c r="A3280" s="346"/>
    </row>
    <row r="3281" spans="1:1" x14ac:dyDescent="0.25">
      <c r="A3281" s="346"/>
    </row>
    <row r="3282" spans="1:1" x14ac:dyDescent="0.25">
      <c r="A3282" s="346"/>
    </row>
    <row r="3283" spans="1:1" x14ac:dyDescent="0.25">
      <c r="A3283" s="346"/>
    </row>
    <row r="3284" spans="1:1" x14ac:dyDescent="0.25">
      <c r="A3284" s="346"/>
    </row>
    <row r="3285" spans="1:1" x14ac:dyDescent="0.25">
      <c r="A3285" s="346"/>
    </row>
    <row r="3286" spans="1:1" x14ac:dyDescent="0.25">
      <c r="A3286" s="346"/>
    </row>
    <row r="3287" spans="1:1" x14ac:dyDescent="0.25">
      <c r="A3287" s="346"/>
    </row>
    <row r="3288" spans="1:1" x14ac:dyDescent="0.25">
      <c r="A3288" s="346"/>
    </row>
    <row r="3289" spans="1:1" x14ac:dyDescent="0.25">
      <c r="A3289" s="346"/>
    </row>
    <row r="3290" spans="1:1" x14ac:dyDescent="0.25">
      <c r="A3290" s="346"/>
    </row>
    <row r="3291" spans="1:1" x14ac:dyDescent="0.25">
      <c r="A3291" s="346"/>
    </row>
    <row r="3292" spans="1:1" x14ac:dyDescent="0.25">
      <c r="A3292" s="346"/>
    </row>
    <row r="3293" spans="1:1" x14ac:dyDescent="0.25">
      <c r="A3293" s="346"/>
    </row>
    <row r="3294" spans="1:1" x14ac:dyDescent="0.25">
      <c r="A3294" s="346"/>
    </row>
    <row r="3295" spans="1:1" x14ac:dyDescent="0.25">
      <c r="A3295" s="346"/>
    </row>
    <row r="3296" spans="1:1" x14ac:dyDescent="0.25">
      <c r="A3296" s="346"/>
    </row>
    <row r="3297" spans="1:1" x14ac:dyDescent="0.25">
      <c r="A3297" s="346"/>
    </row>
    <row r="3298" spans="1:1" x14ac:dyDescent="0.25">
      <c r="A3298" s="346"/>
    </row>
    <row r="3299" spans="1:1" x14ac:dyDescent="0.25">
      <c r="A3299" s="346"/>
    </row>
    <row r="3300" spans="1:1" x14ac:dyDescent="0.25">
      <c r="A3300" s="346"/>
    </row>
    <row r="3301" spans="1:1" x14ac:dyDescent="0.25">
      <c r="A3301" s="346"/>
    </row>
    <row r="3302" spans="1:1" x14ac:dyDescent="0.25">
      <c r="A3302" s="346"/>
    </row>
    <row r="3303" spans="1:1" x14ac:dyDescent="0.25">
      <c r="A3303" s="346"/>
    </row>
    <row r="3304" spans="1:1" x14ac:dyDescent="0.25">
      <c r="A3304" s="346"/>
    </row>
    <row r="3305" spans="1:1" x14ac:dyDescent="0.25">
      <c r="A3305" s="346"/>
    </row>
    <row r="3306" spans="1:1" x14ac:dyDescent="0.25">
      <c r="A3306" s="346"/>
    </row>
    <row r="3307" spans="1:1" x14ac:dyDescent="0.25">
      <c r="A3307" s="346"/>
    </row>
    <row r="3308" spans="1:1" x14ac:dyDescent="0.25">
      <c r="A3308" s="346"/>
    </row>
    <row r="3309" spans="1:1" x14ac:dyDescent="0.25">
      <c r="A3309" s="346"/>
    </row>
    <row r="3310" spans="1:1" x14ac:dyDescent="0.25">
      <c r="A3310" s="346"/>
    </row>
    <row r="3311" spans="1:1" x14ac:dyDescent="0.25">
      <c r="A3311" s="346"/>
    </row>
    <row r="3312" spans="1:1" x14ac:dyDescent="0.25">
      <c r="A3312" s="346"/>
    </row>
    <row r="3313" spans="1:1" x14ac:dyDescent="0.25">
      <c r="A3313" s="346"/>
    </row>
    <row r="3314" spans="1:1" x14ac:dyDescent="0.25">
      <c r="A3314" s="346"/>
    </row>
    <row r="3315" spans="1:1" x14ac:dyDescent="0.25">
      <c r="A3315" s="346"/>
    </row>
    <row r="3316" spans="1:1" x14ac:dyDescent="0.25">
      <c r="A3316" s="346"/>
    </row>
    <row r="3317" spans="1:1" x14ac:dyDescent="0.25">
      <c r="A3317" s="346"/>
    </row>
    <row r="3318" spans="1:1" x14ac:dyDescent="0.25">
      <c r="A3318" s="346"/>
    </row>
    <row r="3319" spans="1:1" x14ac:dyDescent="0.25">
      <c r="A3319" s="346"/>
    </row>
    <row r="3320" spans="1:1" x14ac:dyDescent="0.25">
      <c r="A3320" s="346"/>
    </row>
    <row r="3321" spans="1:1" x14ac:dyDescent="0.25">
      <c r="A3321" s="346"/>
    </row>
    <row r="3322" spans="1:1" x14ac:dyDescent="0.25">
      <c r="A3322" s="346"/>
    </row>
    <row r="3323" spans="1:1" x14ac:dyDescent="0.25">
      <c r="A3323" s="346"/>
    </row>
    <row r="3324" spans="1:1" x14ac:dyDescent="0.25">
      <c r="A3324" s="346"/>
    </row>
    <row r="3325" spans="1:1" x14ac:dyDescent="0.25">
      <c r="A3325" s="346"/>
    </row>
    <row r="3326" spans="1:1" x14ac:dyDescent="0.25">
      <c r="A3326" s="346"/>
    </row>
    <row r="3327" spans="1:1" x14ac:dyDescent="0.25">
      <c r="A3327" s="346"/>
    </row>
    <row r="3328" spans="1:1" x14ac:dyDescent="0.25">
      <c r="A3328" s="346"/>
    </row>
    <row r="3329" spans="1:1" x14ac:dyDescent="0.25">
      <c r="A3329" s="346"/>
    </row>
    <row r="3330" spans="1:1" x14ac:dyDescent="0.25">
      <c r="A3330" s="346"/>
    </row>
    <row r="3331" spans="1:1" x14ac:dyDescent="0.25">
      <c r="A3331" s="346"/>
    </row>
    <row r="3332" spans="1:1" x14ac:dyDescent="0.25">
      <c r="A3332" s="346"/>
    </row>
    <row r="3333" spans="1:1" x14ac:dyDescent="0.25">
      <c r="A3333" s="346"/>
    </row>
    <row r="3334" spans="1:1" x14ac:dyDescent="0.25">
      <c r="A3334" s="346"/>
    </row>
    <row r="3335" spans="1:1" x14ac:dyDescent="0.25">
      <c r="A3335" s="346"/>
    </row>
    <row r="3336" spans="1:1" x14ac:dyDescent="0.25">
      <c r="A3336" s="346"/>
    </row>
    <row r="3337" spans="1:1" x14ac:dyDescent="0.25">
      <c r="A3337" s="346"/>
    </row>
    <row r="3338" spans="1:1" x14ac:dyDescent="0.25">
      <c r="A3338" s="346"/>
    </row>
    <row r="3339" spans="1:1" x14ac:dyDescent="0.25">
      <c r="A3339" s="346"/>
    </row>
    <row r="3340" spans="1:1" x14ac:dyDescent="0.25">
      <c r="A3340" s="346"/>
    </row>
    <row r="3341" spans="1:1" x14ac:dyDescent="0.25">
      <c r="A3341" s="346"/>
    </row>
    <row r="3342" spans="1:1" x14ac:dyDescent="0.25">
      <c r="A3342" s="346"/>
    </row>
    <row r="3343" spans="1:1" x14ac:dyDescent="0.25">
      <c r="A3343" s="346"/>
    </row>
    <row r="3344" spans="1:1" x14ac:dyDescent="0.25">
      <c r="A3344" s="346"/>
    </row>
    <row r="3345" spans="1:1" x14ac:dyDescent="0.25">
      <c r="A3345" s="346"/>
    </row>
    <row r="3346" spans="1:1" x14ac:dyDescent="0.25">
      <c r="A3346" s="346"/>
    </row>
    <row r="3347" spans="1:1" x14ac:dyDescent="0.25">
      <c r="A3347" s="346"/>
    </row>
    <row r="3348" spans="1:1" x14ac:dyDescent="0.25">
      <c r="A3348" s="346"/>
    </row>
    <row r="3349" spans="1:1" x14ac:dyDescent="0.25">
      <c r="A3349" s="346"/>
    </row>
    <row r="3350" spans="1:1" x14ac:dyDescent="0.25">
      <c r="A3350" s="346"/>
    </row>
    <row r="3351" spans="1:1" x14ac:dyDescent="0.25">
      <c r="A3351" s="346"/>
    </row>
    <row r="3352" spans="1:1" x14ac:dyDescent="0.25">
      <c r="A3352" s="346"/>
    </row>
    <row r="3353" spans="1:1" x14ac:dyDescent="0.25">
      <c r="A3353" s="346"/>
    </row>
    <row r="3354" spans="1:1" x14ac:dyDescent="0.25">
      <c r="A3354" s="346"/>
    </row>
    <row r="3355" spans="1:1" x14ac:dyDescent="0.25">
      <c r="A3355" s="346"/>
    </row>
    <row r="3356" spans="1:1" x14ac:dyDescent="0.25">
      <c r="A3356" s="346"/>
    </row>
    <row r="3357" spans="1:1" x14ac:dyDescent="0.25">
      <c r="A3357" s="346"/>
    </row>
    <row r="3358" spans="1:1" x14ac:dyDescent="0.25">
      <c r="A3358" s="346"/>
    </row>
    <row r="3359" spans="1:1" x14ac:dyDescent="0.25">
      <c r="A3359" s="346"/>
    </row>
    <row r="3360" spans="1:1" x14ac:dyDescent="0.25">
      <c r="A3360" s="346"/>
    </row>
    <row r="3361" spans="1:1" x14ac:dyDescent="0.25">
      <c r="A3361" s="346"/>
    </row>
    <row r="3362" spans="1:1" x14ac:dyDescent="0.25">
      <c r="A3362" s="346"/>
    </row>
    <row r="3363" spans="1:1" x14ac:dyDescent="0.25">
      <c r="A3363" s="346"/>
    </row>
    <row r="3364" spans="1:1" x14ac:dyDescent="0.25">
      <c r="A3364" s="346"/>
    </row>
    <row r="3365" spans="1:1" x14ac:dyDescent="0.25">
      <c r="A3365" s="346"/>
    </row>
    <row r="3366" spans="1:1" x14ac:dyDescent="0.25">
      <c r="A3366" s="346"/>
    </row>
    <row r="3367" spans="1:1" x14ac:dyDescent="0.25">
      <c r="A3367" s="346"/>
    </row>
    <row r="3368" spans="1:1" x14ac:dyDescent="0.25">
      <c r="A3368" s="346"/>
    </row>
    <row r="3369" spans="1:1" x14ac:dyDescent="0.25">
      <c r="A3369" s="346"/>
    </row>
    <row r="3370" spans="1:1" x14ac:dyDescent="0.25">
      <c r="A3370" s="346"/>
    </row>
    <row r="3371" spans="1:1" x14ac:dyDescent="0.25">
      <c r="A3371" s="346"/>
    </row>
    <row r="3372" spans="1:1" x14ac:dyDescent="0.25">
      <c r="A3372" s="346"/>
    </row>
    <row r="3373" spans="1:1" x14ac:dyDescent="0.25">
      <c r="A3373" s="346"/>
    </row>
    <row r="3374" spans="1:1" x14ac:dyDescent="0.25">
      <c r="A3374" s="346"/>
    </row>
    <row r="3375" spans="1:1" x14ac:dyDescent="0.25">
      <c r="A3375" s="346"/>
    </row>
    <row r="3376" spans="1:1" x14ac:dyDescent="0.25">
      <c r="A3376" s="346"/>
    </row>
    <row r="3377" spans="1:1" x14ac:dyDescent="0.25">
      <c r="A3377" s="346"/>
    </row>
    <row r="3378" spans="1:1" x14ac:dyDescent="0.25">
      <c r="A3378" s="346"/>
    </row>
    <row r="3379" spans="1:1" x14ac:dyDescent="0.25">
      <c r="A3379" s="346"/>
    </row>
    <row r="3380" spans="1:1" x14ac:dyDescent="0.25">
      <c r="A3380" s="346"/>
    </row>
    <row r="3381" spans="1:1" x14ac:dyDescent="0.25">
      <c r="A3381" s="346"/>
    </row>
    <row r="3382" spans="1:1" x14ac:dyDescent="0.25">
      <c r="A3382" s="346"/>
    </row>
    <row r="3383" spans="1:1" x14ac:dyDescent="0.25">
      <c r="A3383" s="346"/>
    </row>
    <row r="3384" spans="1:1" x14ac:dyDescent="0.25">
      <c r="A3384" s="346"/>
    </row>
    <row r="3385" spans="1:1" x14ac:dyDescent="0.25">
      <c r="A3385" s="346"/>
    </row>
    <row r="3386" spans="1:1" x14ac:dyDescent="0.25">
      <c r="A3386" s="346"/>
    </row>
    <row r="3387" spans="1:1" x14ac:dyDescent="0.25">
      <c r="A3387" s="346"/>
    </row>
    <row r="3388" spans="1:1" x14ac:dyDescent="0.25">
      <c r="A3388" s="346"/>
    </row>
    <row r="3389" spans="1:1" x14ac:dyDescent="0.25">
      <c r="A3389" s="346"/>
    </row>
    <row r="3390" spans="1:1" x14ac:dyDescent="0.25">
      <c r="A3390" s="346"/>
    </row>
    <row r="3391" spans="1:1" x14ac:dyDescent="0.25">
      <c r="A3391" s="346"/>
    </row>
    <row r="3392" spans="1:1" x14ac:dyDescent="0.25">
      <c r="A3392" s="346"/>
    </row>
    <row r="3393" spans="1:1" x14ac:dyDescent="0.25">
      <c r="A3393" s="346"/>
    </row>
    <row r="3394" spans="1:1" x14ac:dyDescent="0.25">
      <c r="A3394" s="346"/>
    </row>
    <row r="3395" spans="1:1" x14ac:dyDescent="0.25">
      <c r="A3395" s="346"/>
    </row>
    <row r="3396" spans="1:1" x14ac:dyDescent="0.25">
      <c r="A3396" s="346"/>
    </row>
    <row r="3397" spans="1:1" x14ac:dyDescent="0.25">
      <c r="A3397" s="346"/>
    </row>
    <row r="3398" spans="1:1" x14ac:dyDescent="0.25">
      <c r="A3398" s="346"/>
    </row>
    <row r="3399" spans="1:1" x14ac:dyDescent="0.25">
      <c r="A3399" s="346"/>
    </row>
    <row r="3400" spans="1:1" x14ac:dyDescent="0.25">
      <c r="A3400" s="346"/>
    </row>
    <row r="3401" spans="1:1" x14ac:dyDescent="0.25">
      <c r="A3401" s="346"/>
    </row>
    <row r="3402" spans="1:1" x14ac:dyDescent="0.25">
      <c r="A3402" s="346"/>
    </row>
    <row r="3403" spans="1:1" x14ac:dyDescent="0.25">
      <c r="A3403" s="346"/>
    </row>
    <row r="3404" spans="1:1" x14ac:dyDescent="0.25">
      <c r="A3404" s="346"/>
    </row>
    <row r="3405" spans="1:1" x14ac:dyDescent="0.25">
      <c r="A3405" s="346"/>
    </row>
    <row r="3406" spans="1:1" x14ac:dyDescent="0.25">
      <c r="A3406" s="346"/>
    </row>
    <row r="3407" spans="1:1" x14ac:dyDescent="0.25">
      <c r="A3407" s="346"/>
    </row>
    <row r="3408" spans="1:1" x14ac:dyDescent="0.25">
      <c r="A3408" s="346"/>
    </row>
    <row r="3409" spans="1:1" x14ac:dyDescent="0.25">
      <c r="A3409" s="346"/>
    </row>
    <row r="3410" spans="1:1" x14ac:dyDescent="0.25">
      <c r="A3410" s="346"/>
    </row>
    <row r="3411" spans="1:1" x14ac:dyDescent="0.25">
      <c r="A3411" s="346"/>
    </row>
    <row r="3412" spans="1:1" x14ac:dyDescent="0.25">
      <c r="A3412" s="346"/>
    </row>
    <row r="3413" spans="1:1" x14ac:dyDescent="0.25">
      <c r="A3413" s="346"/>
    </row>
    <row r="3414" spans="1:1" x14ac:dyDescent="0.25">
      <c r="A3414" s="346"/>
    </row>
    <row r="3415" spans="1:1" x14ac:dyDescent="0.25">
      <c r="A3415" s="346"/>
    </row>
    <row r="3416" spans="1:1" x14ac:dyDescent="0.25">
      <c r="A3416" s="346"/>
    </row>
    <row r="3417" spans="1:1" x14ac:dyDescent="0.25">
      <c r="A3417" s="346"/>
    </row>
    <row r="3418" spans="1:1" x14ac:dyDescent="0.25">
      <c r="A3418" s="346"/>
    </row>
    <row r="3419" spans="1:1" x14ac:dyDescent="0.25">
      <c r="A3419" s="346"/>
    </row>
    <row r="3420" spans="1:1" x14ac:dyDescent="0.25">
      <c r="A3420" s="346"/>
    </row>
    <row r="3421" spans="1:1" x14ac:dyDescent="0.25">
      <c r="A3421" s="346"/>
    </row>
    <row r="3422" spans="1:1" x14ac:dyDescent="0.25">
      <c r="A3422" s="346"/>
    </row>
    <row r="3423" spans="1:1" x14ac:dyDescent="0.25">
      <c r="A3423" s="346"/>
    </row>
    <row r="3424" spans="1:1" x14ac:dyDescent="0.25">
      <c r="A3424" s="346"/>
    </row>
    <row r="3425" spans="1:1" x14ac:dyDescent="0.25">
      <c r="A3425" s="346"/>
    </row>
    <row r="3426" spans="1:1" x14ac:dyDescent="0.25">
      <c r="A3426" s="346"/>
    </row>
    <row r="3427" spans="1:1" x14ac:dyDescent="0.25">
      <c r="A3427" s="346"/>
    </row>
    <row r="3428" spans="1:1" x14ac:dyDescent="0.25">
      <c r="A3428" s="346"/>
    </row>
    <row r="3429" spans="1:1" x14ac:dyDescent="0.25">
      <c r="A3429" s="346"/>
    </row>
    <row r="3430" spans="1:1" x14ac:dyDescent="0.25">
      <c r="A3430" s="346"/>
    </row>
    <row r="3431" spans="1:1" x14ac:dyDescent="0.25">
      <c r="A3431" s="346"/>
    </row>
    <row r="3432" spans="1:1" x14ac:dyDescent="0.25">
      <c r="A3432" s="346"/>
    </row>
    <row r="3433" spans="1:1" x14ac:dyDescent="0.25">
      <c r="A3433" s="346"/>
    </row>
    <row r="3434" spans="1:1" x14ac:dyDescent="0.25">
      <c r="A3434" s="346"/>
    </row>
    <row r="3435" spans="1:1" x14ac:dyDescent="0.25">
      <c r="A3435" s="346"/>
    </row>
    <row r="3436" spans="1:1" x14ac:dyDescent="0.25">
      <c r="A3436" s="346"/>
    </row>
    <row r="3437" spans="1:1" x14ac:dyDescent="0.25">
      <c r="A3437" s="346"/>
    </row>
    <row r="3438" spans="1:1" x14ac:dyDescent="0.25">
      <c r="A3438" s="346"/>
    </row>
    <row r="3439" spans="1:1" x14ac:dyDescent="0.25">
      <c r="A3439" s="346"/>
    </row>
    <row r="3440" spans="1:1" x14ac:dyDescent="0.25">
      <c r="A3440" s="346"/>
    </row>
    <row r="3441" spans="1:1" x14ac:dyDescent="0.25">
      <c r="A3441" s="346"/>
    </row>
    <row r="3442" spans="1:1" x14ac:dyDescent="0.25">
      <c r="A3442" s="346"/>
    </row>
    <row r="3443" spans="1:1" x14ac:dyDescent="0.25">
      <c r="A3443" s="346"/>
    </row>
    <row r="3444" spans="1:1" x14ac:dyDescent="0.25">
      <c r="A3444" s="346"/>
    </row>
    <row r="3445" spans="1:1" x14ac:dyDescent="0.25">
      <c r="A3445" s="346"/>
    </row>
    <row r="3446" spans="1:1" x14ac:dyDescent="0.25">
      <c r="A3446" s="346"/>
    </row>
    <row r="3447" spans="1:1" x14ac:dyDescent="0.25">
      <c r="A3447" s="346"/>
    </row>
    <row r="3448" spans="1:1" x14ac:dyDescent="0.25">
      <c r="A3448" s="346"/>
    </row>
    <row r="3449" spans="1:1" x14ac:dyDescent="0.25">
      <c r="A3449" s="346"/>
    </row>
    <row r="3450" spans="1:1" x14ac:dyDescent="0.25">
      <c r="A3450" s="346"/>
    </row>
    <row r="3451" spans="1:1" x14ac:dyDescent="0.25">
      <c r="A3451" s="346"/>
    </row>
    <row r="3452" spans="1:1" x14ac:dyDescent="0.25">
      <c r="A3452" s="346"/>
    </row>
    <row r="3453" spans="1:1" x14ac:dyDescent="0.25">
      <c r="A3453" s="346"/>
    </row>
    <row r="3454" spans="1:1" x14ac:dyDescent="0.25">
      <c r="A3454" s="346"/>
    </row>
    <row r="3455" spans="1:1" x14ac:dyDescent="0.25">
      <c r="A3455" s="346"/>
    </row>
    <row r="3456" spans="1:1" x14ac:dyDescent="0.25">
      <c r="A3456" s="346"/>
    </row>
    <row r="3457" spans="1:1" x14ac:dyDescent="0.25">
      <c r="A3457" s="346"/>
    </row>
    <row r="3458" spans="1:1" x14ac:dyDescent="0.25">
      <c r="A3458" s="346"/>
    </row>
    <row r="3459" spans="1:1" x14ac:dyDescent="0.25">
      <c r="A3459" s="346"/>
    </row>
    <row r="3460" spans="1:1" x14ac:dyDescent="0.25">
      <c r="A3460" s="346"/>
    </row>
    <row r="3461" spans="1:1" x14ac:dyDescent="0.25">
      <c r="A3461" s="346"/>
    </row>
    <row r="3462" spans="1:1" x14ac:dyDescent="0.25">
      <c r="A3462" s="346"/>
    </row>
    <row r="3463" spans="1:1" x14ac:dyDescent="0.25">
      <c r="A3463" s="346"/>
    </row>
    <row r="3464" spans="1:1" x14ac:dyDescent="0.25">
      <c r="A3464" s="346"/>
    </row>
    <row r="3465" spans="1:1" x14ac:dyDescent="0.25">
      <c r="A3465" s="346"/>
    </row>
    <row r="3466" spans="1:1" x14ac:dyDescent="0.25">
      <c r="A3466" s="346"/>
    </row>
    <row r="3467" spans="1:1" x14ac:dyDescent="0.25">
      <c r="A3467" s="346"/>
    </row>
    <row r="3468" spans="1:1" x14ac:dyDescent="0.25">
      <c r="A3468" s="346"/>
    </row>
    <row r="3469" spans="1:1" x14ac:dyDescent="0.25">
      <c r="A3469" s="346"/>
    </row>
    <row r="3470" spans="1:1" x14ac:dyDescent="0.25">
      <c r="A3470" s="346"/>
    </row>
    <row r="3471" spans="1:1" x14ac:dyDescent="0.25">
      <c r="A3471" s="346"/>
    </row>
    <row r="3472" spans="1:1" x14ac:dyDescent="0.25">
      <c r="A3472" s="346"/>
    </row>
    <row r="3473" spans="1:1" x14ac:dyDescent="0.25">
      <c r="A3473" s="346"/>
    </row>
    <row r="3474" spans="1:1" x14ac:dyDescent="0.25">
      <c r="A3474" s="346"/>
    </row>
    <row r="3475" spans="1:1" x14ac:dyDescent="0.25">
      <c r="A3475" s="346"/>
    </row>
    <row r="3476" spans="1:1" x14ac:dyDescent="0.25">
      <c r="A3476" s="346"/>
    </row>
    <row r="3477" spans="1:1" x14ac:dyDescent="0.25">
      <c r="A3477" s="346"/>
    </row>
    <row r="3478" spans="1:1" x14ac:dyDescent="0.25">
      <c r="A3478" s="346"/>
    </row>
    <row r="3479" spans="1:1" x14ac:dyDescent="0.25">
      <c r="A3479" s="346"/>
    </row>
    <row r="3480" spans="1:1" x14ac:dyDescent="0.25">
      <c r="A3480" s="346"/>
    </row>
    <row r="3481" spans="1:1" x14ac:dyDescent="0.25">
      <c r="A3481" s="346"/>
    </row>
    <row r="3482" spans="1:1" x14ac:dyDescent="0.25">
      <c r="A3482" s="346"/>
    </row>
    <row r="3483" spans="1:1" x14ac:dyDescent="0.25">
      <c r="A3483" s="346"/>
    </row>
    <row r="3484" spans="1:1" x14ac:dyDescent="0.25">
      <c r="A3484" s="346"/>
    </row>
    <row r="3485" spans="1:1" x14ac:dyDescent="0.25">
      <c r="A3485" s="346"/>
    </row>
    <row r="3486" spans="1:1" x14ac:dyDescent="0.25">
      <c r="A3486" s="346"/>
    </row>
    <row r="3487" spans="1:1" x14ac:dyDescent="0.25">
      <c r="A3487" s="346"/>
    </row>
    <row r="3488" spans="1:1" x14ac:dyDescent="0.25">
      <c r="A3488" s="346"/>
    </row>
    <row r="3489" spans="1:1" x14ac:dyDescent="0.25">
      <c r="A3489" s="346"/>
    </row>
    <row r="3490" spans="1:1" x14ac:dyDescent="0.25">
      <c r="A3490" s="346"/>
    </row>
    <row r="3491" spans="1:1" x14ac:dyDescent="0.25">
      <c r="A3491" s="346"/>
    </row>
    <row r="3492" spans="1:1" x14ac:dyDescent="0.25">
      <c r="A3492" s="346"/>
    </row>
    <row r="3493" spans="1:1" x14ac:dyDescent="0.25">
      <c r="A3493" s="346"/>
    </row>
    <row r="3494" spans="1:1" x14ac:dyDescent="0.25">
      <c r="A3494" s="346"/>
    </row>
    <row r="3495" spans="1:1" x14ac:dyDescent="0.25">
      <c r="A3495" s="346"/>
    </row>
    <row r="3496" spans="1:1" x14ac:dyDescent="0.25">
      <c r="A3496" s="346"/>
    </row>
    <row r="3497" spans="1:1" x14ac:dyDescent="0.25">
      <c r="A3497" s="346"/>
    </row>
    <row r="3498" spans="1:1" x14ac:dyDescent="0.25">
      <c r="A3498" s="346"/>
    </row>
    <row r="3499" spans="1:1" x14ac:dyDescent="0.25">
      <c r="A3499" s="346"/>
    </row>
    <row r="3500" spans="1:1" x14ac:dyDescent="0.25">
      <c r="A3500" s="346"/>
    </row>
    <row r="3501" spans="1:1" x14ac:dyDescent="0.25">
      <c r="A3501" s="346"/>
    </row>
    <row r="3502" spans="1:1" x14ac:dyDescent="0.25">
      <c r="A3502" s="346"/>
    </row>
    <row r="3503" spans="1:1" x14ac:dyDescent="0.25">
      <c r="A3503" s="346"/>
    </row>
    <row r="3504" spans="1:1" x14ac:dyDescent="0.25">
      <c r="A3504" s="346"/>
    </row>
    <row r="3505" spans="1:1" x14ac:dyDescent="0.25">
      <c r="A3505" s="346"/>
    </row>
    <row r="3506" spans="1:1" x14ac:dyDescent="0.25">
      <c r="A3506" s="346"/>
    </row>
    <row r="3507" spans="1:1" x14ac:dyDescent="0.25">
      <c r="A3507" s="346"/>
    </row>
    <row r="3508" spans="1:1" x14ac:dyDescent="0.25">
      <c r="A3508" s="346"/>
    </row>
    <row r="3509" spans="1:1" x14ac:dyDescent="0.25">
      <c r="A3509" s="346"/>
    </row>
    <row r="3510" spans="1:1" x14ac:dyDescent="0.25">
      <c r="A3510" s="346"/>
    </row>
    <row r="3511" spans="1:1" x14ac:dyDescent="0.25">
      <c r="A3511" s="346"/>
    </row>
    <row r="3512" spans="1:1" x14ac:dyDescent="0.25">
      <c r="A3512" s="346"/>
    </row>
    <row r="3513" spans="1:1" x14ac:dyDescent="0.25">
      <c r="A3513" s="346"/>
    </row>
    <row r="3514" spans="1:1" x14ac:dyDescent="0.25">
      <c r="A3514" s="346"/>
    </row>
    <row r="3515" spans="1:1" x14ac:dyDescent="0.25">
      <c r="A3515" s="346"/>
    </row>
    <row r="3516" spans="1:1" x14ac:dyDescent="0.25">
      <c r="A3516" s="346"/>
    </row>
    <row r="3517" spans="1:1" x14ac:dyDescent="0.25">
      <c r="A3517" s="346"/>
    </row>
    <row r="3518" spans="1:1" x14ac:dyDescent="0.25">
      <c r="A3518" s="346"/>
    </row>
    <row r="3519" spans="1:1" x14ac:dyDescent="0.25">
      <c r="A3519" s="346"/>
    </row>
    <row r="3520" spans="1:1" x14ac:dyDescent="0.25">
      <c r="A3520" s="346"/>
    </row>
    <row r="3521" spans="1:1" x14ac:dyDescent="0.25">
      <c r="A3521" s="346"/>
    </row>
    <row r="3522" spans="1:1" x14ac:dyDescent="0.25">
      <c r="A3522" s="346"/>
    </row>
    <row r="3523" spans="1:1" x14ac:dyDescent="0.25">
      <c r="A3523" s="346"/>
    </row>
    <row r="3524" spans="1:1" x14ac:dyDescent="0.25">
      <c r="A3524" s="346"/>
    </row>
    <row r="3525" spans="1:1" x14ac:dyDescent="0.25">
      <c r="A3525" s="346"/>
    </row>
    <row r="3526" spans="1:1" x14ac:dyDescent="0.25">
      <c r="A3526" s="346"/>
    </row>
    <row r="3527" spans="1:1" x14ac:dyDescent="0.25">
      <c r="A3527" s="346"/>
    </row>
    <row r="3528" spans="1:1" x14ac:dyDescent="0.25">
      <c r="A3528" s="346"/>
    </row>
    <row r="3529" spans="1:1" x14ac:dyDescent="0.25">
      <c r="A3529" s="346"/>
    </row>
    <row r="3530" spans="1:1" x14ac:dyDescent="0.25">
      <c r="A3530" s="346"/>
    </row>
    <row r="3531" spans="1:1" x14ac:dyDescent="0.25">
      <c r="A3531" s="346"/>
    </row>
    <row r="3532" spans="1:1" x14ac:dyDescent="0.25">
      <c r="A3532" s="346"/>
    </row>
    <row r="3533" spans="1:1" x14ac:dyDescent="0.25">
      <c r="A3533" s="346"/>
    </row>
    <row r="3534" spans="1:1" x14ac:dyDescent="0.25">
      <c r="A3534" s="346"/>
    </row>
    <row r="3535" spans="1:1" x14ac:dyDescent="0.25">
      <c r="A3535" s="346"/>
    </row>
    <row r="3536" spans="1:1" x14ac:dyDescent="0.25">
      <c r="A3536" s="346"/>
    </row>
    <row r="3537" spans="1:1" x14ac:dyDescent="0.25">
      <c r="A3537" s="346"/>
    </row>
    <row r="3538" spans="1:1" x14ac:dyDescent="0.25">
      <c r="A3538" s="346"/>
    </row>
    <row r="3539" spans="1:1" x14ac:dyDescent="0.25">
      <c r="A3539" s="346"/>
    </row>
    <row r="3540" spans="1:1" x14ac:dyDescent="0.25">
      <c r="A3540" s="346"/>
    </row>
    <row r="3541" spans="1:1" x14ac:dyDescent="0.25">
      <c r="A3541" s="346"/>
    </row>
    <row r="3542" spans="1:1" x14ac:dyDescent="0.25">
      <c r="A3542" s="346"/>
    </row>
    <row r="3543" spans="1:1" x14ac:dyDescent="0.25">
      <c r="A3543" s="346"/>
    </row>
    <row r="3544" spans="1:1" x14ac:dyDescent="0.25">
      <c r="A3544" s="346"/>
    </row>
    <row r="3545" spans="1:1" x14ac:dyDescent="0.25">
      <c r="A3545" s="346"/>
    </row>
    <row r="3546" spans="1:1" x14ac:dyDescent="0.25">
      <c r="A3546" s="346"/>
    </row>
    <row r="3547" spans="1:1" x14ac:dyDescent="0.25">
      <c r="A3547" s="346"/>
    </row>
    <row r="3548" spans="1:1" x14ac:dyDescent="0.25">
      <c r="A3548" s="346"/>
    </row>
    <row r="3549" spans="1:1" x14ac:dyDescent="0.25">
      <c r="A3549" s="346"/>
    </row>
    <row r="3550" spans="1:1" x14ac:dyDescent="0.25">
      <c r="A3550" s="346"/>
    </row>
    <row r="3551" spans="1:1" x14ac:dyDescent="0.25">
      <c r="A3551" s="346"/>
    </row>
    <row r="3552" spans="1:1" x14ac:dyDescent="0.25">
      <c r="A3552" s="346"/>
    </row>
    <row r="3553" spans="1:1" x14ac:dyDescent="0.25">
      <c r="A3553" s="346"/>
    </row>
    <row r="3554" spans="1:1" x14ac:dyDescent="0.25">
      <c r="A3554" s="346"/>
    </row>
    <row r="3555" spans="1:1" x14ac:dyDescent="0.25">
      <c r="A3555" s="346"/>
    </row>
    <row r="3556" spans="1:1" x14ac:dyDescent="0.25">
      <c r="A3556" s="346"/>
    </row>
    <row r="3557" spans="1:1" x14ac:dyDescent="0.25">
      <c r="A3557" s="346"/>
    </row>
    <row r="3558" spans="1:1" x14ac:dyDescent="0.25">
      <c r="A3558" s="346"/>
    </row>
    <row r="3559" spans="1:1" x14ac:dyDescent="0.25">
      <c r="A3559" s="346"/>
    </row>
    <row r="3560" spans="1:1" x14ac:dyDescent="0.25">
      <c r="A3560" s="346"/>
    </row>
    <row r="3561" spans="1:1" x14ac:dyDescent="0.25">
      <c r="A3561" s="346"/>
    </row>
    <row r="3562" spans="1:1" x14ac:dyDescent="0.25">
      <c r="A3562" s="346"/>
    </row>
    <row r="3563" spans="1:1" x14ac:dyDescent="0.25">
      <c r="A3563" s="346"/>
    </row>
    <row r="3564" spans="1:1" x14ac:dyDescent="0.25">
      <c r="A3564" s="346"/>
    </row>
    <row r="3565" spans="1:1" x14ac:dyDescent="0.25">
      <c r="A3565" s="346"/>
    </row>
    <row r="3566" spans="1:1" x14ac:dyDescent="0.25">
      <c r="A3566" s="346"/>
    </row>
    <row r="3567" spans="1:1" x14ac:dyDescent="0.25">
      <c r="A3567" s="346"/>
    </row>
    <row r="3568" spans="1:1" x14ac:dyDescent="0.25">
      <c r="A3568" s="346"/>
    </row>
    <row r="3569" spans="1:1" x14ac:dyDescent="0.25">
      <c r="A3569" s="346"/>
    </row>
    <row r="3570" spans="1:1" x14ac:dyDescent="0.25">
      <c r="A3570" s="346"/>
    </row>
    <row r="3571" spans="1:1" x14ac:dyDescent="0.25">
      <c r="A3571" s="346"/>
    </row>
    <row r="3572" spans="1:1" x14ac:dyDescent="0.25">
      <c r="A3572" s="346"/>
    </row>
    <row r="3573" spans="1:1" x14ac:dyDescent="0.25">
      <c r="A3573" s="346"/>
    </row>
    <row r="3574" spans="1:1" x14ac:dyDescent="0.25">
      <c r="A3574" s="346"/>
    </row>
    <row r="3575" spans="1:1" x14ac:dyDescent="0.25">
      <c r="A3575" s="346"/>
    </row>
    <row r="3576" spans="1:1" x14ac:dyDescent="0.25">
      <c r="A3576" s="346"/>
    </row>
    <row r="3577" spans="1:1" x14ac:dyDescent="0.25">
      <c r="A3577" s="346"/>
    </row>
    <row r="3578" spans="1:1" x14ac:dyDescent="0.25">
      <c r="A3578" s="346"/>
    </row>
    <row r="3579" spans="1:1" x14ac:dyDescent="0.25">
      <c r="A3579" s="346"/>
    </row>
    <row r="3580" spans="1:1" x14ac:dyDescent="0.25">
      <c r="A3580" s="346"/>
    </row>
    <row r="3581" spans="1:1" x14ac:dyDescent="0.25">
      <c r="A3581" s="346"/>
    </row>
    <row r="3582" spans="1:1" x14ac:dyDescent="0.25">
      <c r="A3582" s="346"/>
    </row>
    <row r="3583" spans="1:1" x14ac:dyDescent="0.25">
      <c r="A3583" s="346"/>
    </row>
    <row r="3584" spans="1:1" x14ac:dyDescent="0.25">
      <c r="A3584" s="346"/>
    </row>
    <row r="3585" spans="1:1" x14ac:dyDescent="0.25">
      <c r="A3585" s="346"/>
    </row>
    <row r="3586" spans="1:1" x14ac:dyDescent="0.25">
      <c r="A3586" s="346"/>
    </row>
    <row r="3587" spans="1:1" x14ac:dyDescent="0.25">
      <c r="A3587" s="346"/>
    </row>
    <row r="3588" spans="1:1" x14ac:dyDescent="0.25">
      <c r="A3588" s="346"/>
    </row>
    <row r="3589" spans="1:1" x14ac:dyDescent="0.25">
      <c r="A3589" s="346"/>
    </row>
    <row r="3590" spans="1:1" x14ac:dyDescent="0.25">
      <c r="A3590" s="346"/>
    </row>
    <row r="3591" spans="1:1" x14ac:dyDescent="0.25">
      <c r="A3591" s="346"/>
    </row>
    <row r="3592" spans="1:1" x14ac:dyDescent="0.25">
      <c r="A3592" s="346"/>
    </row>
    <row r="3593" spans="1:1" x14ac:dyDescent="0.25">
      <c r="A3593" s="346"/>
    </row>
    <row r="3594" spans="1:1" x14ac:dyDescent="0.25">
      <c r="A3594" s="346"/>
    </row>
    <row r="3595" spans="1:1" x14ac:dyDescent="0.25">
      <c r="A3595" s="346"/>
    </row>
    <row r="3596" spans="1:1" x14ac:dyDescent="0.25">
      <c r="A3596" s="346"/>
    </row>
    <row r="3597" spans="1:1" x14ac:dyDescent="0.25">
      <c r="A3597" s="346"/>
    </row>
    <row r="3598" spans="1:1" x14ac:dyDescent="0.25">
      <c r="A3598" s="346"/>
    </row>
    <row r="3599" spans="1:1" x14ac:dyDescent="0.25">
      <c r="A3599" s="346"/>
    </row>
    <row r="3600" spans="1:1" x14ac:dyDescent="0.25">
      <c r="A3600" s="346"/>
    </row>
    <row r="3601" spans="1:1" x14ac:dyDescent="0.25">
      <c r="A3601" s="346"/>
    </row>
    <row r="3602" spans="1:1" x14ac:dyDescent="0.25">
      <c r="A3602" s="346"/>
    </row>
    <row r="3603" spans="1:1" x14ac:dyDescent="0.25">
      <c r="A3603" s="346"/>
    </row>
    <row r="3604" spans="1:1" x14ac:dyDescent="0.25">
      <c r="A3604" s="346"/>
    </row>
    <row r="3605" spans="1:1" x14ac:dyDescent="0.25">
      <c r="A3605" s="346"/>
    </row>
    <row r="3606" spans="1:1" x14ac:dyDescent="0.25">
      <c r="A3606" s="346"/>
    </row>
    <row r="3607" spans="1:1" x14ac:dyDescent="0.25">
      <c r="A3607" s="346"/>
    </row>
    <row r="3608" spans="1:1" x14ac:dyDescent="0.25">
      <c r="A3608" s="346"/>
    </row>
    <row r="3609" spans="1:1" x14ac:dyDescent="0.25">
      <c r="A3609" s="346"/>
    </row>
    <row r="3610" spans="1:1" x14ac:dyDescent="0.25">
      <c r="A3610" s="346"/>
    </row>
    <row r="3611" spans="1:1" x14ac:dyDescent="0.25">
      <c r="A3611" s="346"/>
    </row>
    <row r="3612" spans="1:1" x14ac:dyDescent="0.25">
      <c r="A3612" s="346"/>
    </row>
    <row r="3613" spans="1:1" x14ac:dyDescent="0.25">
      <c r="A3613" s="346"/>
    </row>
    <row r="3614" spans="1:1" x14ac:dyDescent="0.25">
      <c r="A3614" s="346"/>
    </row>
    <row r="3615" spans="1:1" x14ac:dyDescent="0.25">
      <c r="A3615" s="346"/>
    </row>
    <row r="3616" spans="1:1" x14ac:dyDescent="0.25">
      <c r="A3616" s="346"/>
    </row>
    <row r="3617" spans="1:1" x14ac:dyDescent="0.25">
      <c r="A3617" s="346"/>
    </row>
    <row r="3618" spans="1:1" x14ac:dyDescent="0.25">
      <c r="A3618" s="346"/>
    </row>
    <row r="3619" spans="1:1" x14ac:dyDescent="0.25">
      <c r="A3619" s="346"/>
    </row>
    <row r="3620" spans="1:1" x14ac:dyDescent="0.25">
      <c r="A3620" s="346"/>
    </row>
    <row r="3621" spans="1:1" x14ac:dyDescent="0.25">
      <c r="A3621" s="346"/>
    </row>
    <row r="3622" spans="1:1" x14ac:dyDescent="0.25">
      <c r="A3622" s="346"/>
    </row>
    <row r="3623" spans="1:1" x14ac:dyDescent="0.25">
      <c r="A3623" s="346"/>
    </row>
    <row r="3624" spans="1:1" x14ac:dyDescent="0.25">
      <c r="A3624" s="346"/>
    </row>
    <row r="3625" spans="1:1" x14ac:dyDescent="0.25">
      <c r="A3625" s="346"/>
    </row>
    <row r="3626" spans="1:1" x14ac:dyDescent="0.25">
      <c r="A3626" s="346"/>
    </row>
    <row r="3627" spans="1:1" x14ac:dyDescent="0.25">
      <c r="A3627" s="346"/>
    </row>
    <row r="3628" spans="1:1" x14ac:dyDescent="0.25">
      <c r="A3628" s="346"/>
    </row>
    <row r="3629" spans="1:1" x14ac:dyDescent="0.25">
      <c r="A3629" s="346"/>
    </row>
    <row r="3630" spans="1:1" x14ac:dyDescent="0.25">
      <c r="A3630" s="346"/>
    </row>
    <row r="3631" spans="1:1" x14ac:dyDescent="0.25">
      <c r="A3631" s="346"/>
    </row>
    <row r="3632" spans="1:1" x14ac:dyDescent="0.25">
      <c r="A3632" s="346"/>
    </row>
    <row r="3633" spans="1:1" x14ac:dyDescent="0.25">
      <c r="A3633" s="346"/>
    </row>
    <row r="3634" spans="1:1" x14ac:dyDescent="0.25">
      <c r="A3634" s="346"/>
    </row>
    <row r="3635" spans="1:1" x14ac:dyDescent="0.25">
      <c r="A3635" s="346"/>
    </row>
    <row r="3636" spans="1:1" x14ac:dyDescent="0.25">
      <c r="A3636" s="346"/>
    </row>
    <row r="3637" spans="1:1" x14ac:dyDescent="0.25">
      <c r="A3637" s="346"/>
    </row>
    <row r="3638" spans="1:1" x14ac:dyDescent="0.25">
      <c r="A3638" s="346"/>
    </row>
    <row r="3639" spans="1:1" x14ac:dyDescent="0.25">
      <c r="A3639" s="346"/>
    </row>
    <row r="3640" spans="1:1" x14ac:dyDescent="0.25">
      <c r="A3640" s="346"/>
    </row>
    <row r="3641" spans="1:1" x14ac:dyDescent="0.25">
      <c r="A3641" s="346"/>
    </row>
    <row r="3642" spans="1:1" x14ac:dyDescent="0.25">
      <c r="A3642" s="346"/>
    </row>
    <row r="3643" spans="1:1" x14ac:dyDescent="0.25">
      <c r="A3643" s="346"/>
    </row>
    <row r="3644" spans="1:1" x14ac:dyDescent="0.25">
      <c r="A3644" s="346"/>
    </row>
    <row r="3645" spans="1:1" x14ac:dyDescent="0.25">
      <c r="A3645" s="346"/>
    </row>
    <row r="3646" spans="1:1" x14ac:dyDescent="0.25">
      <c r="A3646" s="346"/>
    </row>
    <row r="3647" spans="1:1" x14ac:dyDescent="0.25">
      <c r="A3647" s="346"/>
    </row>
    <row r="3648" spans="1:1" x14ac:dyDescent="0.25">
      <c r="A3648" s="346"/>
    </row>
    <row r="3649" spans="1:1" x14ac:dyDescent="0.25">
      <c r="A3649" s="346"/>
    </row>
    <row r="3650" spans="1:1" x14ac:dyDescent="0.25">
      <c r="A3650" s="346"/>
    </row>
    <row r="3651" spans="1:1" x14ac:dyDescent="0.25">
      <c r="A3651" s="346"/>
    </row>
    <row r="3652" spans="1:1" x14ac:dyDescent="0.25">
      <c r="A3652" s="346"/>
    </row>
    <row r="3653" spans="1:1" x14ac:dyDescent="0.25">
      <c r="A3653" s="346"/>
    </row>
    <row r="3654" spans="1:1" x14ac:dyDescent="0.25">
      <c r="A3654" s="346"/>
    </row>
    <row r="3655" spans="1:1" x14ac:dyDescent="0.25">
      <c r="A3655" s="346"/>
    </row>
    <row r="3656" spans="1:1" x14ac:dyDescent="0.25">
      <c r="A3656" s="346"/>
    </row>
    <row r="3657" spans="1:1" x14ac:dyDescent="0.25">
      <c r="A3657" s="346"/>
    </row>
    <row r="3658" spans="1:1" x14ac:dyDescent="0.25">
      <c r="A3658" s="346"/>
    </row>
    <row r="3659" spans="1:1" x14ac:dyDescent="0.25">
      <c r="A3659" s="346"/>
    </row>
    <row r="3660" spans="1:1" x14ac:dyDescent="0.25">
      <c r="A3660" s="346"/>
    </row>
    <row r="3661" spans="1:1" x14ac:dyDescent="0.25">
      <c r="A3661" s="346"/>
    </row>
    <row r="3662" spans="1:1" x14ac:dyDescent="0.25">
      <c r="A3662" s="346"/>
    </row>
    <row r="3663" spans="1:1" x14ac:dyDescent="0.25">
      <c r="A3663" s="346"/>
    </row>
    <row r="3664" spans="1:1" x14ac:dyDescent="0.25">
      <c r="A3664" s="346"/>
    </row>
    <row r="3665" spans="1:1" x14ac:dyDescent="0.25">
      <c r="A3665" s="346"/>
    </row>
    <row r="3666" spans="1:1" x14ac:dyDescent="0.25">
      <c r="A3666" s="346"/>
    </row>
    <row r="3667" spans="1:1" x14ac:dyDescent="0.25">
      <c r="A3667" s="346"/>
    </row>
    <row r="3668" spans="1:1" x14ac:dyDescent="0.25">
      <c r="A3668" s="346"/>
    </row>
    <row r="3669" spans="1:1" x14ac:dyDescent="0.25">
      <c r="A3669" s="346"/>
    </row>
    <row r="3670" spans="1:1" x14ac:dyDescent="0.25">
      <c r="A3670" s="346"/>
    </row>
    <row r="3671" spans="1:1" x14ac:dyDescent="0.25">
      <c r="A3671" s="346"/>
    </row>
    <row r="3672" spans="1:1" x14ac:dyDescent="0.25">
      <c r="A3672" s="346"/>
    </row>
    <row r="3673" spans="1:1" x14ac:dyDescent="0.25">
      <c r="A3673" s="346"/>
    </row>
    <row r="3674" spans="1:1" x14ac:dyDescent="0.25">
      <c r="A3674" s="346"/>
    </row>
    <row r="3675" spans="1:1" x14ac:dyDescent="0.25">
      <c r="A3675" s="346"/>
    </row>
    <row r="3676" spans="1:1" x14ac:dyDescent="0.25">
      <c r="A3676" s="346"/>
    </row>
    <row r="3677" spans="1:1" x14ac:dyDescent="0.25">
      <c r="A3677" s="346"/>
    </row>
    <row r="3678" spans="1:1" x14ac:dyDescent="0.25">
      <c r="A3678" s="346"/>
    </row>
    <row r="3679" spans="1:1" x14ac:dyDescent="0.25">
      <c r="A3679" s="346"/>
    </row>
    <row r="3680" spans="1:1" x14ac:dyDescent="0.25">
      <c r="A3680" s="346"/>
    </row>
    <row r="3681" spans="1:1" x14ac:dyDescent="0.25">
      <c r="A3681" s="346"/>
    </row>
    <row r="3682" spans="1:1" x14ac:dyDescent="0.25">
      <c r="A3682" s="346"/>
    </row>
    <row r="3683" spans="1:1" x14ac:dyDescent="0.25">
      <c r="A3683" s="346"/>
    </row>
    <row r="3684" spans="1:1" x14ac:dyDescent="0.25">
      <c r="A3684" s="346"/>
    </row>
    <row r="3685" spans="1:1" x14ac:dyDescent="0.25">
      <c r="A3685" s="346"/>
    </row>
    <row r="3686" spans="1:1" x14ac:dyDescent="0.25">
      <c r="A3686" s="346"/>
    </row>
    <row r="3687" spans="1:1" x14ac:dyDescent="0.25">
      <c r="A3687" s="346"/>
    </row>
    <row r="3688" spans="1:1" x14ac:dyDescent="0.25">
      <c r="A3688" s="346"/>
    </row>
    <row r="3689" spans="1:1" x14ac:dyDescent="0.25">
      <c r="A3689" s="346"/>
    </row>
    <row r="3690" spans="1:1" x14ac:dyDescent="0.25">
      <c r="A3690" s="346"/>
    </row>
    <row r="3691" spans="1:1" x14ac:dyDescent="0.25">
      <c r="A3691" s="346"/>
    </row>
    <row r="3692" spans="1:1" x14ac:dyDescent="0.25">
      <c r="A3692" s="346"/>
    </row>
    <row r="3693" spans="1:1" x14ac:dyDescent="0.25">
      <c r="A3693" s="346"/>
    </row>
    <row r="3694" spans="1:1" x14ac:dyDescent="0.25">
      <c r="A3694" s="346"/>
    </row>
    <row r="3695" spans="1:1" x14ac:dyDescent="0.25">
      <c r="A3695" s="346"/>
    </row>
    <row r="3696" spans="1:1" x14ac:dyDescent="0.25">
      <c r="A3696" s="346"/>
    </row>
    <row r="3697" spans="1:1" x14ac:dyDescent="0.25">
      <c r="A3697" s="346"/>
    </row>
    <row r="3698" spans="1:1" x14ac:dyDescent="0.25">
      <c r="A3698" s="346"/>
    </row>
    <row r="3699" spans="1:1" x14ac:dyDescent="0.25">
      <c r="A3699" s="346"/>
    </row>
    <row r="3700" spans="1:1" x14ac:dyDescent="0.25">
      <c r="A3700" s="346"/>
    </row>
    <row r="3701" spans="1:1" x14ac:dyDescent="0.25">
      <c r="A3701" s="346"/>
    </row>
    <row r="3702" spans="1:1" x14ac:dyDescent="0.25">
      <c r="A3702" s="346"/>
    </row>
    <row r="3703" spans="1:1" x14ac:dyDescent="0.25">
      <c r="A3703" s="346"/>
    </row>
    <row r="3704" spans="1:1" x14ac:dyDescent="0.25">
      <c r="A3704" s="346"/>
    </row>
    <row r="3705" spans="1:1" x14ac:dyDescent="0.25">
      <c r="A3705" s="346"/>
    </row>
    <row r="3706" spans="1:1" x14ac:dyDescent="0.25">
      <c r="A3706" s="346"/>
    </row>
    <row r="3707" spans="1:1" x14ac:dyDescent="0.25">
      <c r="A3707" s="346"/>
    </row>
    <row r="3708" spans="1:1" x14ac:dyDescent="0.25">
      <c r="A3708" s="346"/>
    </row>
    <row r="3709" spans="1:1" x14ac:dyDescent="0.25">
      <c r="A3709" s="346"/>
    </row>
    <row r="3710" spans="1:1" x14ac:dyDescent="0.25">
      <c r="A3710" s="346"/>
    </row>
    <row r="3711" spans="1:1" x14ac:dyDescent="0.25">
      <c r="A3711" s="346"/>
    </row>
    <row r="3712" spans="1:1" x14ac:dyDescent="0.25">
      <c r="A3712" s="346"/>
    </row>
    <row r="3713" spans="1:1" x14ac:dyDescent="0.25">
      <c r="A3713" s="346"/>
    </row>
    <row r="3714" spans="1:1" x14ac:dyDescent="0.25">
      <c r="A3714" s="346"/>
    </row>
    <row r="3715" spans="1:1" x14ac:dyDescent="0.25">
      <c r="A3715" s="346"/>
    </row>
    <row r="3716" spans="1:1" x14ac:dyDescent="0.25">
      <c r="A3716" s="346"/>
    </row>
    <row r="3717" spans="1:1" x14ac:dyDescent="0.25">
      <c r="A3717" s="346"/>
    </row>
    <row r="3718" spans="1:1" x14ac:dyDescent="0.25">
      <c r="A3718" s="346"/>
    </row>
    <row r="3719" spans="1:1" x14ac:dyDescent="0.25">
      <c r="A3719" s="346"/>
    </row>
    <row r="3720" spans="1:1" x14ac:dyDescent="0.25">
      <c r="A3720" s="346"/>
    </row>
    <row r="3721" spans="1:1" x14ac:dyDescent="0.25">
      <c r="A3721" s="346"/>
    </row>
    <row r="3722" spans="1:1" x14ac:dyDescent="0.25">
      <c r="A3722" s="346"/>
    </row>
    <row r="3723" spans="1:1" x14ac:dyDescent="0.25">
      <c r="A3723" s="346"/>
    </row>
    <row r="3724" spans="1:1" x14ac:dyDescent="0.25">
      <c r="A3724" s="346"/>
    </row>
    <row r="3725" spans="1:1" x14ac:dyDescent="0.25">
      <c r="A3725" s="346"/>
    </row>
    <row r="3726" spans="1:1" x14ac:dyDescent="0.25">
      <c r="A3726" s="346"/>
    </row>
    <row r="3727" spans="1:1" x14ac:dyDescent="0.25">
      <c r="A3727" s="346"/>
    </row>
    <row r="3728" spans="1:1" x14ac:dyDescent="0.25">
      <c r="A3728" s="346"/>
    </row>
    <row r="3729" spans="1:1" x14ac:dyDescent="0.25">
      <c r="A3729" s="346"/>
    </row>
    <row r="3730" spans="1:1" x14ac:dyDescent="0.25">
      <c r="A3730" s="346"/>
    </row>
    <row r="3731" spans="1:1" x14ac:dyDescent="0.25">
      <c r="A3731" s="346"/>
    </row>
    <row r="3732" spans="1:1" x14ac:dyDescent="0.25">
      <c r="A3732" s="346"/>
    </row>
    <row r="3733" spans="1:1" x14ac:dyDescent="0.25">
      <c r="A3733" s="346"/>
    </row>
    <row r="3734" spans="1:1" x14ac:dyDescent="0.25">
      <c r="A3734" s="346"/>
    </row>
    <row r="3735" spans="1:1" x14ac:dyDescent="0.25">
      <c r="A3735" s="346"/>
    </row>
    <row r="3736" spans="1:1" x14ac:dyDescent="0.25">
      <c r="A3736" s="346"/>
    </row>
    <row r="3737" spans="1:1" x14ac:dyDescent="0.25">
      <c r="A3737" s="346"/>
    </row>
    <row r="3738" spans="1:1" x14ac:dyDescent="0.25">
      <c r="A3738" s="346"/>
    </row>
    <row r="3739" spans="1:1" x14ac:dyDescent="0.25">
      <c r="A3739" s="346"/>
    </row>
    <row r="3740" spans="1:1" x14ac:dyDescent="0.25">
      <c r="A3740" s="346"/>
    </row>
    <row r="3741" spans="1:1" x14ac:dyDescent="0.25">
      <c r="A3741" s="346"/>
    </row>
    <row r="3742" spans="1:1" x14ac:dyDescent="0.25">
      <c r="A3742" s="346"/>
    </row>
    <row r="3743" spans="1:1" x14ac:dyDescent="0.25">
      <c r="A3743" s="346"/>
    </row>
    <row r="3744" spans="1:1" x14ac:dyDescent="0.25">
      <c r="A3744" s="346"/>
    </row>
    <row r="3745" spans="1:1" x14ac:dyDescent="0.25">
      <c r="A3745" s="346"/>
    </row>
    <row r="3746" spans="1:1" x14ac:dyDescent="0.25">
      <c r="A3746" s="346"/>
    </row>
    <row r="3747" spans="1:1" x14ac:dyDescent="0.25">
      <c r="A3747" s="346"/>
    </row>
    <row r="3748" spans="1:1" x14ac:dyDescent="0.25">
      <c r="A3748" s="346"/>
    </row>
    <row r="3749" spans="1:1" x14ac:dyDescent="0.25">
      <c r="A3749" s="346"/>
    </row>
    <row r="3750" spans="1:1" x14ac:dyDescent="0.25">
      <c r="A3750" s="346"/>
    </row>
    <row r="3751" spans="1:1" x14ac:dyDescent="0.25">
      <c r="A3751" s="346"/>
    </row>
    <row r="3752" spans="1:1" x14ac:dyDescent="0.25">
      <c r="A3752" s="346"/>
    </row>
    <row r="3753" spans="1:1" x14ac:dyDescent="0.25">
      <c r="A3753" s="346"/>
    </row>
    <row r="3754" spans="1:1" x14ac:dyDescent="0.25">
      <c r="A3754" s="346"/>
    </row>
    <row r="3755" spans="1:1" x14ac:dyDescent="0.25">
      <c r="A3755" s="346"/>
    </row>
    <row r="3756" spans="1:1" x14ac:dyDescent="0.25">
      <c r="A3756" s="346"/>
    </row>
    <row r="3757" spans="1:1" x14ac:dyDescent="0.25">
      <c r="A3757" s="346"/>
    </row>
    <row r="3758" spans="1:1" x14ac:dyDescent="0.25">
      <c r="A3758" s="346"/>
    </row>
    <row r="3759" spans="1:1" x14ac:dyDescent="0.25">
      <c r="A3759" s="346"/>
    </row>
    <row r="3760" spans="1:1" x14ac:dyDescent="0.25">
      <c r="A3760" s="346"/>
    </row>
    <row r="3761" spans="1:1" x14ac:dyDescent="0.25">
      <c r="A3761" s="346"/>
    </row>
    <row r="3762" spans="1:1" x14ac:dyDescent="0.25">
      <c r="A3762" s="346"/>
    </row>
    <row r="3763" spans="1:1" x14ac:dyDescent="0.25">
      <c r="A3763" s="346"/>
    </row>
    <row r="3764" spans="1:1" x14ac:dyDescent="0.25">
      <c r="A3764" s="346"/>
    </row>
    <row r="3765" spans="1:1" x14ac:dyDescent="0.25">
      <c r="A3765" s="346"/>
    </row>
    <row r="3766" spans="1:1" x14ac:dyDescent="0.25">
      <c r="A3766" s="346"/>
    </row>
    <row r="3767" spans="1:1" x14ac:dyDescent="0.25">
      <c r="A3767" s="346"/>
    </row>
    <row r="3768" spans="1:1" x14ac:dyDescent="0.25">
      <c r="A3768" s="346"/>
    </row>
    <row r="3769" spans="1:1" x14ac:dyDescent="0.25">
      <c r="A3769" s="346"/>
    </row>
    <row r="3770" spans="1:1" x14ac:dyDescent="0.25">
      <c r="A3770" s="346"/>
    </row>
    <row r="3771" spans="1:1" x14ac:dyDescent="0.25">
      <c r="A3771" s="346"/>
    </row>
    <row r="3772" spans="1:1" x14ac:dyDescent="0.25">
      <c r="A3772" s="346"/>
    </row>
    <row r="3773" spans="1:1" x14ac:dyDescent="0.25">
      <c r="A3773" s="346"/>
    </row>
    <row r="3774" spans="1:1" x14ac:dyDescent="0.25">
      <c r="A3774" s="346"/>
    </row>
    <row r="3775" spans="1:1" x14ac:dyDescent="0.25">
      <c r="A3775" s="346"/>
    </row>
    <row r="3776" spans="1:1" x14ac:dyDescent="0.25">
      <c r="A3776" s="346"/>
    </row>
    <row r="3777" spans="1:1" x14ac:dyDescent="0.25">
      <c r="A3777" s="346"/>
    </row>
    <row r="3778" spans="1:1" x14ac:dyDescent="0.25">
      <c r="A3778" s="346"/>
    </row>
    <row r="3779" spans="1:1" x14ac:dyDescent="0.25">
      <c r="A3779" s="346"/>
    </row>
    <row r="3780" spans="1:1" x14ac:dyDescent="0.25">
      <c r="A3780" s="346"/>
    </row>
    <row r="3781" spans="1:1" x14ac:dyDescent="0.25">
      <c r="A3781" s="346"/>
    </row>
    <row r="3782" spans="1:1" x14ac:dyDescent="0.25">
      <c r="A3782" s="346"/>
    </row>
    <row r="3783" spans="1:1" x14ac:dyDescent="0.25">
      <c r="A3783" s="346"/>
    </row>
    <row r="3784" spans="1:1" x14ac:dyDescent="0.25">
      <c r="A3784" s="346"/>
    </row>
    <row r="3785" spans="1:1" x14ac:dyDescent="0.25">
      <c r="A3785" s="346"/>
    </row>
    <row r="3786" spans="1:1" x14ac:dyDescent="0.25">
      <c r="A3786" s="346"/>
    </row>
    <row r="3787" spans="1:1" x14ac:dyDescent="0.25">
      <c r="A3787" s="346"/>
    </row>
    <row r="3788" spans="1:1" x14ac:dyDescent="0.25">
      <c r="A3788" s="346"/>
    </row>
    <row r="3789" spans="1:1" x14ac:dyDescent="0.25">
      <c r="A3789" s="346"/>
    </row>
    <row r="3790" spans="1:1" x14ac:dyDescent="0.25">
      <c r="A3790" s="346"/>
    </row>
    <row r="3791" spans="1:1" x14ac:dyDescent="0.25">
      <c r="A3791" s="346"/>
    </row>
    <row r="3792" spans="1:1" x14ac:dyDescent="0.25">
      <c r="A3792" s="346"/>
    </row>
    <row r="3793" spans="1:1" x14ac:dyDescent="0.25">
      <c r="A3793" s="346"/>
    </row>
    <row r="3794" spans="1:1" x14ac:dyDescent="0.25">
      <c r="A3794" s="346"/>
    </row>
    <row r="3795" spans="1:1" x14ac:dyDescent="0.25">
      <c r="A3795" s="346"/>
    </row>
    <row r="3796" spans="1:1" x14ac:dyDescent="0.25">
      <c r="A3796" s="346"/>
    </row>
    <row r="3797" spans="1:1" x14ac:dyDescent="0.25">
      <c r="A3797" s="346"/>
    </row>
    <row r="3798" spans="1:1" x14ac:dyDescent="0.25">
      <c r="A3798" s="346"/>
    </row>
    <row r="3799" spans="1:1" x14ac:dyDescent="0.25">
      <c r="A3799" s="346"/>
    </row>
    <row r="3800" spans="1:1" x14ac:dyDescent="0.25">
      <c r="A3800" s="346"/>
    </row>
    <row r="3801" spans="1:1" x14ac:dyDescent="0.25">
      <c r="A3801" s="346"/>
    </row>
    <row r="3802" spans="1:1" x14ac:dyDescent="0.25">
      <c r="A3802" s="346"/>
    </row>
    <row r="3803" spans="1:1" x14ac:dyDescent="0.25">
      <c r="A3803" s="346"/>
    </row>
    <row r="3804" spans="1:1" x14ac:dyDescent="0.25">
      <c r="A3804" s="346"/>
    </row>
    <row r="3805" spans="1:1" x14ac:dyDescent="0.25">
      <c r="A3805" s="346"/>
    </row>
    <row r="3806" spans="1:1" x14ac:dyDescent="0.25">
      <c r="A3806" s="346"/>
    </row>
    <row r="3807" spans="1:1" x14ac:dyDescent="0.25">
      <c r="A3807" s="346"/>
    </row>
    <row r="3808" spans="1:1" x14ac:dyDescent="0.25">
      <c r="A3808" s="346"/>
    </row>
    <row r="3809" spans="1:1" x14ac:dyDescent="0.25">
      <c r="A3809" s="346"/>
    </row>
    <row r="3810" spans="1:1" x14ac:dyDescent="0.25">
      <c r="A3810" s="346"/>
    </row>
    <row r="3811" spans="1:1" x14ac:dyDescent="0.25">
      <c r="A3811" s="346"/>
    </row>
    <row r="3812" spans="1:1" x14ac:dyDescent="0.25">
      <c r="A3812" s="346"/>
    </row>
    <row r="3813" spans="1:1" x14ac:dyDescent="0.25">
      <c r="A3813" s="346"/>
    </row>
    <row r="3814" spans="1:1" x14ac:dyDescent="0.25">
      <c r="A3814" s="346"/>
    </row>
    <row r="3815" spans="1:1" x14ac:dyDescent="0.25">
      <c r="A3815" s="346"/>
    </row>
    <row r="3816" spans="1:1" x14ac:dyDescent="0.25">
      <c r="A3816" s="346"/>
    </row>
    <row r="3817" spans="1:1" x14ac:dyDescent="0.25">
      <c r="A3817" s="346"/>
    </row>
    <row r="3818" spans="1:1" x14ac:dyDescent="0.25">
      <c r="A3818" s="346"/>
    </row>
    <row r="3819" spans="1:1" x14ac:dyDescent="0.25">
      <c r="A3819" s="346"/>
    </row>
    <row r="3820" spans="1:1" x14ac:dyDescent="0.25">
      <c r="A3820" s="346"/>
    </row>
    <row r="3821" spans="1:1" x14ac:dyDescent="0.25">
      <c r="A3821" s="346"/>
    </row>
    <row r="3822" spans="1:1" x14ac:dyDescent="0.25">
      <c r="A3822" s="346"/>
    </row>
    <row r="3823" spans="1:1" x14ac:dyDescent="0.25">
      <c r="A3823" s="346"/>
    </row>
    <row r="3824" spans="1:1" x14ac:dyDescent="0.25">
      <c r="A3824" s="346"/>
    </row>
    <row r="3825" spans="1:1" x14ac:dyDescent="0.25">
      <c r="A3825" s="346"/>
    </row>
    <row r="3826" spans="1:1" x14ac:dyDescent="0.25">
      <c r="A3826" s="346"/>
    </row>
    <row r="3827" spans="1:1" x14ac:dyDescent="0.25">
      <c r="A3827" s="346"/>
    </row>
    <row r="3828" spans="1:1" x14ac:dyDescent="0.25">
      <c r="A3828" s="346"/>
    </row>
    <row r="3829" spans="1:1" x14ac:dyDescent="0.25">
      <c r="A3829" s="346"/>
    </row>
    <row r="3830" spans="1:1" x14ac:dyDescent="0.25">
      <c r="A3830" s="346"/>
    </row>
    <row r="3831" spans="1:1" x14ac:dyDescent="0.25">
      <c r="A3831" s="346"/>
    </row>
    <row r="3832" spans="1:1" x14ac:dyDescent="0.25">
      <c r="A3832" s="346"/>
    </row>
    <row r="3833" spans="1:1" x14ac:dyDescent="0.25">
      <c r="A3833" s="346"/>
    </row>
    <row r="3834" spans="1:1" x14ac:dyDescent="0.25">
      <c r="A3834" s="346"/>
    </row>
    <row r="3835" spans="1:1" x14ac:dyDescent="0.25">
      <c r="A3835" s="346"/>
    </row>
    <row r="3836" spans="1:1" x14ac:dyDescent="0.25">
      <c r="A3836" s="346"/>
    </row>
    <row r="3837" spans="1:1" x14ac:dyDescent="0.25">
      <c r="A3837" s="346"/>
    </row>
    <row r="3838" spans="1:1" x14ac:dyDescent="0.25">
      <c r="A3838" s="346"/>
    </row>
    <row r="3839" spans="1:1" x14ac:dyDescent="0.25">
      <c r="A3839" s="346"/>
    </row>
    <row r="3840" spans="1:1" x14ac:dyDescent="0.25">
      <c r="A3840" s="346"/>
    </row>
    <row r="3841" spans="1:1" x14ac:dyDescent="0.25">
      <c r="A3841" s="346"/>
    </row>
    <row r="3842" spans="1:1" x14ac:dyDescent="0.25">
      <c r="A3842" s="346"/>
    </row>
    <row r="3843" spans="1:1" x14ac:dyDescent="0.25">
      <c r="A3843" s="346"/>
    </row>
    <row r="3844" spans="1:1" x14ac:dyDescent="0.25">
      <c r="A3844" s="346"/>
    </row>
    <row r="3845" spans="1:1" x14ac:dyDescent="0.25">
      <c r="A3845" s="346"/>
    </row>
    <row r="3846" spans="1:1" x14ac:dyDescent="0.25">
      <c r="A3846" s="346"/>
    </row>
    <row r="3847" spans="1:1" x14ac:dyDescent="0.25">
      <c r="A3847" s="346"/>
    </row>
    <row r="3848" spans="1:1" x14ac:dyDescent="0.25">
      <c r="A3848" s="346"/>
    </row>
    <row r="3849" spans="1:1" x14ac:dyDescent="0.25">
      <c r="A3849" s="346"/>
    </row>
    <row r="3850" spans="1:1" x14ac:dyDescent="0.25">
      <c r="A3850" s="346"/>
    </row>
    <row r="3851" spans="1:1" x14ac:dyDescent="0.25">
      <c r="A3851" s="346"/>
    </row>
    <row r="3852" spans="1:1" x14ac:dyDescent="0.25">
      <c r="A3852" s="346"/>
    </row>
    <row r="3853" spans="1:1" x14ac:dyDescent="0.25">
      <c r="A3853" s="346"/>
    </row>
    <row r="3854" spans="1:1" x14ac:dyDescent="0.25">
      <c r="A3854" s="346"/>
    </row>
    <row r="3855" spans="1:1" x14ac:dyDescent="0.25">
      <c r="A3855" s="346"/>
    </row>
    <row r="3856" spans="1:1" x14ac:dyDescent="0.25">
      <c r="A3856" s="346"/>
    </row>
    <row r="3857" spans="1:1" x14ac:dyDescent="0.25">
      <c r="A3857" s="346"/>
    </row>
    <row r="3858" spans="1:1" x14ac:dyDescent="0.25">
      <c r="A3858" s="346"/>
    </row>
    <row r="3859" spans="1:1" x14ac:dyDescent="0.25">
      <c r="A3859" s="346"/>
    </row>
    <row r="3860" spans="1:1" x14ac:dyDescent="0.25">
      <c r="A3860" s="346"/>
    </row>
    <row r="3861" spans="1:1" x14ac:dyDescent="0.25">
      <c r="A3861" s="346"/>
    </row>
    <row r="3862" spans="1:1" x14ac:dyDescent="0.25">
      <c r="A3862" s="346"/>
    </row>
    <row r="3863" spans="1:1" x14ac:dyDescent="0.25">
      <c r="A3863" s="346"/>
    </row>
    <row r="3864" spans="1:1" x14ac:dyDescent="0.25">
      <c r="A3864" s="346"/>
    </row>
    <row r="3865" spans="1:1" x14ac:dyDescent="0.25">
      <c r="A3865" s="346"/>
    </row>
    <row r="3866" spans="1:1" x14ac:dyDescent="0.25">
      <c r="A3866" s="346"/>
    </row>
    <row r="3867" spans="1:1" x14ac:dyDescent="0.25">
      <c r="A3867" s="346"/>
    </row>
    <row r="3868" spans="1:1" x14ac:dyDescent="0.25">
      <c r="A3868" s="346"/>
    </row>
    <row r="3869" spans="1:1" x14ac:dyDescent="0.25">
      <c r="A3869" s="346"/>
    </row>
    <row r="3870" spans="1:1" x14ac:dyDescent="0.25">
      <c r="A3870" s="346"/>
    </row>
    <row r="3871" spans="1:1" x14ac:dyDescent="0.25">
      <c r="A3871" s="346"/>
    </row>
    <row r="3872" spans="1:1" x14ac:dyDescent="0.25">
      <c r="A3872" s="346"/>
    </row>
    <row r="3873" spans="1:1" x14ac:dyDescent="0.25">
      <c r="A3873" s="346"/>
    </row>
    <row r="3874" spans="1:1" x14ac:dyDescent="0.25">
      <c r="A3874" s="346"/>
    </row>
    <row r="3875" spans="1:1" x14ac:dyDescent="0.25">
      <c r="A3875" s="346"/>
    </row>
    <row r="3876" spans="1:1" x14ac:dyDescent="0.25">
      <c r="A3876" s="346"/>
    </row>
    <row r="3877" spans="1:1" x14ac:dyDescent="0.25">
      <c r="A3877" s="346"/>
    </row>
    <row r="3878" spans="1:1" x14ac:dyDescent="0.25">
      <c r="A3878" s="346"/>
    </row>
    <row r="3879" spans="1:1" x14ac:dyDescent="0.25">
      <c r="A3879" s="346"/>
    </row>
    <row r="3880" spans="1:1" x14ac:dyDescent="0.25">
      <c r="A3880" s="346"/>
    </row>
    <row r="3881" spans="1:1" x14ac:dyDescent="0.25">
      <c r="A3881" s="346"/>
    </row>
    <row r="3882" spans="1:1" x14ac:dyDescent="0.25">
      <c r="A3882" s="346"/>
    </row>
    <row r="3883" spans="1:1" x14ac:dyDescent="0.25">
      <c r="A3883" s="346"/>
    </row>
    <row r="3884" spans="1:1" x14ac:dyDescent="0.25">
      <c r="A3884" s="346"/>
    </row>
    <row r="3885" spans="1:1" x14ac:dyDescent="0.25">
      <c r="A3885" s="346"/>
    </row>
    <row r="3886" spans="1:1" x14ac:dyDescent="0.25">
      <c r="A3886" s="346"/>
    </row>
    <row r="3887" spans="1:1" x14ac:dyDescent="0.25">
      <c r="A3887" s="346"/>
    </row>
    <row r="3888" spans="1:1" x14ac:dyDescent="0.25">
      <c r="A3888" s="346"/>
    </row>
    <row r="3889" spans="1:1" x14ac:dyDescent="0.25">
      <c r="A3889" s="346"/>
    </row>
    <row r="3890" spans="1:1" x14ac:dyDescent="0.25">
      <c r="A3890" s="346"/>
    </row>
    <row r="3891" spans="1:1" x14ac:dyDescent="0.25">
      <c r="A3891" s="346"/>
    </row>
    <row r="3892" spans="1:1" x14ac:dyDescent="0.25">
      <c r="A3892" s="346"/>
    </row>
    <row r="3893" spans="1:1" x14ac:dyDescent="0.25">
      <c r="A3893" s="346"/>
    </row>
    <row r="3894" spans="1:1" x14ac:dyDescent="0.25">
      <c r="A3894" s="346"/>
    </row>
    <row r="3895" spans="1:1" x14ac:dyDescent="0.25">
      <c r="A3895" s="346"/>
    </row>
    <row r="3896" spans="1:1" x14ac:dyDescent="0.25">
      <c r="A3896" s="346"/>
    </row>
    <row r="3897" spans="1:1" x14ac:dyDescent="0.25">
      <c r="A3897" s="346"/>
    </row>
    <row r="3898" spans="1:1" x14ac:dyDescent="0.25">
      <c r="A3898" s="346"/>
    </row>
    <row r="3899" spans="1:1" x14ac:dyDescent="0.25">
      <c r="A3899" s="346"/>
    </row>
    <row r="3900" spans="1:1" x14ac:dyDescent="0.25">
      <c r="A3900" s="346"/>
    </row>
    <row r="3901" spans="1:1" x14ac:dyDescent="0.25">
      <c r="A3901" s="346"/>
    </row>
    <row r="3902" spans="1:1" x14ac:dyDescent="0.25">
      <c r="A3902" s="346"/>
    </row>
    <row r="3903" spans="1:1" x14ac:dyDescent="0.25">
      <c r="A3903" s="346"/>
    </row>
    <row r="3904" spans="1:1" x14ac:dyDescent="0.25">
      <c r="A3904" s="346"/>
    </row>
    <row r="3905" spans="1:1" x14ac:dyDescent="0.25">
      <c r="A3905" s="346"/>
    </row>
    <row r="3906" spans="1:1" x14ac:dyDescent="0.25">
      <c r="A3906" s="346"/>
    </row>
    <row r="3907" spans="1:1" x14ac:dyDescent="0.25">
      <c r="A3907" s="346"/>
    </row>
    <row r="3908" spans="1:1" x14ac:dyDescent="0.25">
      <c r="A3908" s="346"/>
    </row>
    <row r="3909" spans="1:1" x14ac:dyDescent="0.25">
      <c r="A3909" s="346"/>
    </row>
    <row r="3910" spans="1:1" x14ac:dyDescent="0.25">
      <c r="A3910" s="346"/>
    </row>
    <row r="3911" spans="1:1" x14ac:dyDescent="0.25">
      <c r="A3911" s="346"/>
    </row>
    <row r="3912" spans="1:1" x14ac:dyDescent="0.25">
      <c r="A3912" s="346"/>
    </row>
    <row r="3913" spans="1:1" x14ac:dyDescent="0.25">
      <c r="A3913" s="346"/>
    </row>
    <row r="3914" spans="1:1" x14ac:dyDescent="0.25">
      <c r="A3914" s="346"/>
    </row>
    <row r="3915" spans="1:1" x14ac:dyDescent="0.25">
      <c r="A3915" s="346"/>
    </row>
    <row r="3916" spans="1:1" x14ac:dyDescent="0.25">
      <c r="A3916" s="346"/>
    </row>
    <row r="3917" spans="1:1" x14ac:dyDescent="0.25">
      <c r="A3917" s="346"/>
    </row>
    <row r="3918" spans="1:1" x14ac:dyDescent="0.25">
      <c r="A3918" s="346"/>
    </row>
    <row r="3919" spans="1:1" x14ac:dyDescent="0.25">
      <c r="A3919" s="346"/>
    </row>
    <row r="3920" spans="1:1" x14ac:dyDescent="0.25">
      <c r="A3920" s="346"/>
    </row>
    <row r="3921" spans="1:1" x14ac:dyDescent="0.25">
      <c r="A3921" s="346"/>
    </row>
    <row r="3922" spans="1:1" x14ac:dyDescent="0.25">
      <c r="A3922" s="346"/>
    </row>
    <row r="3923" spans="1:1" x14ac:dyDescent="0.25">
      <c r="A3923" s="346"/>
    </row>
    <row r="3924" spans="1:1" x14ac:dyDescent="0.25">
      <c r="A3924" s="346"/>
    </row>
    <row r="3925" spans="1:1" x14ac:dyDescent="0.25">
      <c r="A3925" s="346"/>
    </row>
    <row r="3926" spans="1:1" x14ac:dyDescent="0.25">
      <c r="A3926" s="346"/>
    </row>
    <row r="3927" spans="1:1" x14ac:dyDescent="0.25">
      <c r="A3927" s="346"/>
    </row>
    <row r="3928" spans="1:1" x14ac:dyDescent="0.25">
      <c r="A3928" s="346"/>
    </row>
    <row r="3929" spans="1:1" x14ac:dyDescent="0.25">
      <c r="A3929" s="346"/>
    </row>
    <row r="3930" spans="1:1" x14ac:dyDescent="0.25">
      <c r="A3930" s="346"/>
    </row>
    <row r="3931" spans="1:1" x14ac:dyDescent="0.25">
      <c r="A3931" s="346"/>
    </row>
    <row r="3932" spans="1:1" x14ac:dyDescent="0.25">
      <c r="A3932" s="346"/>
    </row>
    <row r="3933" spans="1:1" x14ac:dyDescent="0.25">
      <c r="A3933" s="346"/>
    </row>
    <row r="3934" spans="1:1" x14ac:dyDescent="0.25">
      <c r="A3934" s="346"/>
    </row>
    <row r="3935" spans="1:1" x14ac:dyDescent="0.25">
      <c r="A3935" s="346"/>
    </row>
    <row r="3936" spans="1:1" x14ac:dyDescent="0.25">
      <c r="A3936" s="346"/>
    </row>
    <row r="3937" spans="1:1" x14ac:dyDescent="0.25">
      <c r="A3937" s="346"/>
    </row>
    <row r="3938" spans="1:1" x14ac:dyDescent="0.25">
      <c r="A3938" s="346"/>
    </row>
    <row r="3939" spans="1:1" x14ac:dyDescent="0.25">
      <c r="A3939" s="346"/>
    </row>
    <row r="3940" spans="1:1" x14ac:dyDescent="0.25">
      <c r="A3940" s="346"/>
    </row>
    <row r="3941" spans="1:1" x14ac:dyDescent="0.25">
      <c r="A3941" s="346"/>
    </row>
    <row r="3942" spans="1:1" x14ac:dyDescent="0.25">
      <c r="A3942" s="346"/>
    </row>
    <row r="3943" spans="1:1" x14ac:dyDescent="0.25">
      <c r="A3943" s="346"/>
    </row>
    <row r="3944" spans="1:1" x14ac:dyDescent="0.25">
      <c r="A3944" s="346"/>
    </row>
    <row r="3945" spans="1:1" x14ac:dyDescent="0.25">
      <c r="A3945" s="346"/>
    </row>
    <row r="3946" spans="1:1" x14ac:dyDescent="0.25">
      <c r="A3946" s="346"/>
    </row>
    <row r="3947" spans="1:1" x14ac:dyDescent="0.25">
      <c r="A3947" s="346"/>
    </row>
    <row r="3948" spans="1:1" x14ac:dyDescent="0.25">
      <c r="A3948" s="346"/>
    </row>
    <row r="3949" spans="1:1" x14ac:dyDescent="0.25">
      <c r="A3949" s="346"/>
    </row>
    <row r="3950" spans="1:1" x14ac:dyDescent="0.25">
      <c r="A3950" s="346"/>
    </row>
    <row r="3951" spans="1:1" x14ac:dyDescent="0.25">
      <c r="A3951" s="346"/>
    </row>
    <row r="3952" spans="1:1" x14ac:dyDescent="0.25">
      <c r="A3952" s="346"/>
    </row>
    <row r="3953" spans="1:1" x14ac:dyDescent="0.25">
      <c r="A3953" s="346"/>
    </row>
    <row r="3954" spans="1:1" x14ac:dyDescent="0.25">
      <c r="A3954" s="346"/>
    </row>
    <row r="3955" spans="1:1" x14ac:dyDescent="0.25">
      <c r="A3955" s="346"/>
    </row>
    <row r="3956" spans="1:1" x14ac:dyDescent="0.25">
      <c r="A3956" s="346"/>
    </row>
    <row r="3957" spans="1:1" x14ac:dyDescent="0.25">
      <c r="A3957" s="346"/>
    </row>
    <row r="3958" spans="1:1" x14ac:dyDescent="0.25">
      <c r="A3958" s="346"/>
    </row>
    <row r="3959" spans="1:1" x14ac:dyDescent="0.25">
      <c r="A3959" s="346"/>
    </row>
    <row r="3960" spans="1:1" x14ac:dyDescent="0.25">
      <c r="A3960" s="346"/>
    </row>
    <row r="3961" spans="1:1" x14ac:dyDescent="0.25">
      <c r="A3961" s="346"/>
    </row>
    <row r="3962" spans="1:1" x14ac:dyDescent="0.25">
      <c r="A3962" s="346"/>
    </row>
    <row r="3963" spans="1:1" x14ac:dyDescent="0.25">
      <c r="A3963" s="346"/>
    </row>
    <row r="3964" spans="1:1" x14ac:dyDescent="0.25">
      <c r="A3964" s="346"/>
    </row>
    <row r="3965" spans="1:1" x14ac:dyDescent="0.25">
      <c r="A3965" s="346"/>
    </row>
    <row r="3966" spans="1:1" x14ac:dyDescent="0.25">
      <c r="A3966" s="346"/>
    </row>
    <row r="3967" spans="1:1" x14ac:dyDescent="0.25">
      <c r="A3967" s="346"/>
    </row>
    <row r="3968" spans="1:1" x14ac:dyDescent="0.25">
      <c r="A3968" s="346"/>
    </row>
    <row r="3969" spans="1:1" x14ac:dyDescent="0.25">
      <c r="A3969" s="346"/>
    </row>
    <row r="3970" spans="1:1" x14ac:dyDescent="0.25">
      <c r="A3970" s="346"/>
    </row>
    <row r="3971" spans="1:1" x14ac:dyDescent="0.25">
      <c r="A3971" s="346"/>
    </row>
    <row r="3972" spans="1:1" x14ac:dyDescent="0.25">
      <c r="A3972" s="346"/>
    </row>
    <row r="3973" spans="1:1" x14ac:dyDescent="0.25">
      <c r="A3973" s="346"/>
    </row>
    <row r="3974" spans="1:1" x14ac:dyDescent="0.25">
      <c r="A3974" s="346"/>
    </row>
    <row r="3975" spans="1:1" x14ac:dyDescent="0.25">
      <c r="A3975" s="346"/>
    </row>
    <row r="3976" spans="1:1" x14ac:dyDescent="0.25">
      <c r="A3976" s="346"/>
    </row>
    <row r="3977" spans="1:1" x14ac:dyDescent="0.25">
      <c r="A3977" s="346"/>
    </row>
    <row r="3978" spans="1:1" x14ac:dyDescent="0.25">
      <c r="A3978" s="346"/>
    </row>
    <row r="3979" spans="1:1" x14ac:dyDescent="0.25">
      <c r="A3979" s="346"/>
    </row>
    <row r="3980" spans="1:1" x14ac:dyDescent="0.25">
      <c r="A3980" s="346"/>
    </row>
    <row r="3981" spans="1:1" x14ac:dyDescent="0.25">
      <c r="A3981" s="346"/>
    </row>
    <row r="3982" spans="1:1" x14ac:dyDescent="0.25">
      <c r="A3982" s="346"/>
    </row>
    <row r="3983" spans="1:1" x14ac:dyDescent="0.25">
      <c r="A3983" s="346"/>
    </row>
    <row r="3984" spans="1:1" x14ac:dyDescent="0.25">
      <c r="A3984" s="346"/>
    </row>
    <row r="3985" spans="1:1" x14ac:dyDescent="0.25">
      <c r="A3985" s="346"/>
    </row>
    <row r="3986" spans="1:1" x14ac:dyDescent="0.25">
      <c r="A3986" s="346"/>
    </row>
    <row r="3987" spans="1:1" x14ac:dyDescent="0.25">
      <c r="A3987" s="346"/>
    </row>
    <row r="3988" spans="1:1" x14ac:dyDescent="0.25">
      <c r="A3988" s="346"/>
    </row>
    <row r="3989" spans="1:1" x14ac:dyDescent="0.25">
      <c r="A3989" s="346"/>
    </row>
    <row r="3990" spans="1:1" x14ac:dyDescent="0.25">
      <c r="A3990" s="346"/>
    </row>
    <row r="3991" spans="1:1" x14ac:dyDescent="0.25">
      <c r="A3991" s="346"/>
    </row>
    <row r="3992" spans="1:1" x14ac:dyDescent="0.25">
      <c r="A3992" s="346"/>
    </row>
    <row r="3993" spans="1:1" x14ac:dyDescent="0.25">
      <c r="A3993" s="346"/>
    </row>
    <row r="3994" spans="1:1" x14ac:dyDescent="0.25">
      <c r="A3994" s="346"/>
    </row>
    <row r="3995" spans="1:1" x14ac:dyDescent="0.25">
      <c r="A3995" s="346"/>
    </row>
    <row r="3996" spans="1:1" x14ac:dyDescent="0.25">
      <c r="A3996" s="346"/>
    </row>
    <row r="3997" spans="1:1" x14ac:dyDescent="0.25">
      <c r="A3997" s="346"/>
    </row>
    <row r="3998" spans="1:1" x14ac:dyDescent="0.25">
      <c r="A3998" s="346"/>
    </row>
    <row r="3999" spans="1:1" x14ac:dyDescent="0.25">
      <c r="A3999" s="346"/>
    </row>
    <row r="4000" spans="1:1" x14ac:dyDescent="0.25">
      <c r="A4000" s="346"/>
    </row>
    <row r="4001" spans="1:1" x14ac:dyDescent="0.25">
      <c r="A4001" s="346"/>
    </row>
    <row r="4002" spans="1:1" x14ac:dyDescent="0.25">
      <c r="A4002" s="346"/>
    </row>
    <row r="4003" spans="1:1" x14ac:dyDescent="0.25">
      <c r="A4003" s="346"/>
    </row>
    <row r="4004" spans="1:1" x14ac:dyDescent="0.25">
      <c r="A4004" s="346"/>
    </row>
    <row r="4005" spans="1:1" x14ac:dyDescent="0.25">
      <c r="A4005" s="346"/>
    </row>
    <row r="4006" spans="1:1" x14ac:dyDescent="0.25">
      <c r="A4006" s="346"/>
    </row>
    <row r="4007" spans="1:1" x14ac:dyDescent="0.25">
      <c r="A4007" s="346"/>
    </row>
    <row r="4008" spans="1:1" x14ac:dyDescent="0.25">
      <c r="A4008" s="346"/>
    </row>
    <row r="4009" spans="1:1" x14ac:dyDescent="0.25">
      <c r="A4009" s="346"/>
    </row>
    <row r="4010" spans="1:1" x14ac:dyDescent="0.25">
      <c r="A4010" s="346"/>
    </row>
    <row r="4011" spans="1:1" x14ac:dyDescent="0.25">
      <c r="A4011" s="346"/>
    </row>
    <row r="4012" spans="1:1" x14ac:dyDescent="0.25">
      <c r="A4012" s="346"/>
    </row>
    <row r="4013" spans="1:1" x14ac:dyDescent="0.25">
      <c r="A4013" s="346"/>
    </row>
    <row r="4014" spans="1:1" x14ac:dyDescent="0.25">
      <c r="A4014" s="346"/>
    </row>
    <row r="4015" spans="1:1" x14ac:dyDescent="0.25">
      <c r="A4015" s="346"/>
    </row>
    <row r="4016" spans="1:1" x14ac:dyDescent="0.25">
      <c r="A4016" s="346"/>
    </row>
    <row r="4017" spans="1:1" x14ac:dyDescent="0.25">
      <c r="A4017" s="346"/>
    </row>
    <row r="4018" spans="1:1" x14ac:dyDescent="0.25">
      <c r="A4018" s="346"/>
    </row>
    <row r="4019" spans="1:1" x14ac:dyDescent="0.25">
      <c r="A4019" s="346"/>
    </row>
    <row r="4020" spans="1:1" x14ac:dyDescent="0.25">
      <c r="A4020" s="346"/>
    </row>
    <row r="4021" spans="1:1" x14ac:dyDescent="0.25">
      <c r="A4021" s="346"/>
    </row>
    <row r="4022" spans="1:1" x14ac:dyDescent="0.25">
      <c r="A4022" s="346"/>
    </row>
    <row r="4023" spans="1:1" x14ac:dyDescent="0.25">
      <c r="A4023" s="346"/>
    </row>
    <row r="4024" spans="1:1" x14ac:dyDescent="0.25">
      <c r="A4024" s="346"/>
    </row>
    <row r="4025" spans="1:1" x14ac:dyDescent="0.25">
      <c r="A4025" s="346"/>
    </row>
    <row r="4026" spans="1:1" x14ac:dyDescent="0.25">
      <c r="A4026" s="346"/>
    </row>
    <row r="4027" spans="1:1" x14ac:dyDescent="0.25">
      <c r="A4027" s="346"/>
    </row>
    <row r="4028" spans="1:1" x14ac:dyDescent="0.25">
      <c r="A4028" s="346"/>
    </row>
    <row r="4029" spans="1:1" x14ac:dyDescent="0.25">
      <c r="A4029" s="346"/>
    </row>
    <row r="4030" spans="1:1" x14ac:dyDescent="0.25">
      <c r="A4030" s="346"/>
    </row>
    <row r="4031" spans="1:1" x14ac:dyDescent="0.25">
      <c r="A4031" s="346"/>
    </row>
    <row r="4032" spans="1:1" x14ac:dyDescent="0.25">
      <c r="A4032" s="346"/>
    </row>
    <row r="4033" spans="1:1" x14ac:dyDescent="0.25">
      <c r="A4033" s="346"/>
    </row>
    <row r="4034" spans="1:1" x14ac:dyDescent="0.25">
      <c r="A4034" s="346"/>
    </row>
    <row r="4035" spans="1:1" x14ac:dyDescent="0.25">
      <c r="A4035" s="346"/>
    </row>
    <row r="4036" spans="1:1" x14ac:dyDescent="0.25">
      <c r="A4036" s="346"/>
    </row>
    <row r="4037" spans="1:1" x14ac:dyDescent="0.25">
      <c r="A4037" s="346"/>
    </row>
    <row r="4038" spans="1:1" x14ac:dyDescent="0.25">
      <c r="A4038" s="346"/>
    </row>
    <row r="4039" spans="1:1" x14ac:dyDescent="0.25">
      <c r="A4039" s="346"/>
    </row>
    <row r="4040" spans="1:1" x14ac:dyDescent="0.25">
      <c r="A4040" s="346"/>
    </row>
    <row r="4041" spans="1:1" x14ac:dyDescent="0.25">
      <c r="A4041" s="346"/>
    </row>
    <row r="4042" spans="1:1" x14ac:dyDescent="0.25">
      <c r="A4042" s="346"/>
    </row>
    <row r="4043" spans="1:1" x14ac:dyDescent="0.25">
      <c r="A4043" s="346"/>
    </row>
    <row r="4044" spans="1:1" x14ac:dyDescent="0.25">
      <c r="A4044" s="346"/>
    </row>
    <row r="4045" spans="1:1" x14ac:dyDescent="0.25">
      <c r="A4045" s="346"/>
    </row>
    <row r="4046" spans="1:1" x14ac:dyDescent="0.25">
      <c r="A4046" s="346"/>
    </row>
    <row r="4047" spans="1:1" x14ac:dyDescent="0.25">
      <c r="A4047" s="346"/>
    </row>
    <row r="4048" spans="1:1" x14ac:dyDescent="0.25">
      <c r="A4048" s="346"/>
    </row>
    <row r="4049" spans="1:1" x14ac:dyDescent="0.25">
      <c r="A4049" s="346"/>
    </row>
    <row r="4050" spans="1:1" x14ac:dyDescent="0.25">
      <c r="A4050" s="346"/>
    </row>
    <row r="4051" spans="1:1" x14ac:dyDescent="0.25">
      <c r="A4051" s="346"/>
    </row>
    <row r="4052" spans="1:1" x14ac:dyDescent="0.25">
      <c r="A4052" s="346"/>
    </row>
    <row r="4053" spans="1:1" x14ac:dyDescent="0.25">
      <c r="A4053" s="346"/>
    </row>
    <row r="4054" spans="1:1" x14ac:dyDescent="0.25">
      <c r="A4054" s="346"/>
    </row>
    <row r="4055" spans="1:1" x14ac:dyDescent="0.25">
      <c r="A4055" s="346"/>
    </row>
    <row r="4056" spans="1:1" x14ac:dyDescent="0.25">
      <c r="A4056" s="346"/>
    </row>
    <row r="4057" spans="1:1" x14ac:dyDescent="0.25">
      <c r="A4057" s="346"/>
    </row>
    <row r="4058" spans="1:1" x14ac:dyDescent="0.25">
      <c r="A4058" s="346"/>
    </row>
    <row r="4059" spans="1:1" x14ac:dyDescent="0.25">
      <c r="A4059" s="346"/>
    </row>
    <row r="4060" spans="1:1" x14ac:dyDescent="0.25">
      <c r="A4060" s="346"/>
    </row>
    <row r="4061" spans="1:1" x14ac:dyDescent="0.25">
      <c r="A4061" s="346"/>
    </row>
    <row r="4062" spans="1:1" x14ac:dyDescent="0.25">
      <c r="A4062" s="346"/>
    </row>
    <row r="4063" spans="1:1" x14ac:dyDescent="0.25">
      <c r="A4063" s="346"/>
    </row>
    <row r="4064" spans="1:1" x14ac:dyDescent="0.25">
      <c r="A4064" s="346"/>
    </row>
    <row r="4065" spans="1:1" x14ac:dyDescent="0.25">
      <c r="A4065" s="346"/>
    </row>
    <row r="4066" spans="1:1" x14ac:dyDescent="0.25">
      <c r="A4066" s="346"/>
    </row>
    <row r="4067" spans="1:1" x14ac:dyDescent="0.25">
      <c r="A4067" s="346"/>
    </row>
    <row r="4068" spans="1:1" x14ac:dyDescent="0.25">
      <c r="A4068" s="346"/>
    </row>
    <row r="4069" spans="1:1" x14ac:dyDescent="0.25">
      <c r="A4069" s="346"/>
    </row>
    <row r="4070" spans="1:1" x14ac:dyDescent="0.25">
      <c r="A4070" s="346"/>
    </row>
    <row r="4071" spans="1:1" x14ac:dyDescent="0.25">
      <c r="A4071" s="346"/>
    </row>
    <row r="4072" spans="1:1" x14ac:dyDescent="0.25">
      <c r="A4072" s="346"/>
    </row>
    <row r="4073" spans="1:1" x14ac:dyDescent="0.25">
      <c r="A4073" s="346"/>
    </row>
    <row r="4074" spans="1:1" x14ac:dyDescent="0.25">
      <c r="A4074" s="346"/>
    </row>
    <row r="4075" spans="1:1" x14ac:dyDescent="0.25">
      <c r="A4075" s="346"/>
    </row>
    <row r="4076" spans="1:1" x14ac:dyDescent="0.25">
      <c r="A4076" s="346"/>
    </row>
    <row r="4077" spans="1:1" x14ac:dyDescent="0.25">
      <c r="A4077" s="346"/>
    </row>
    <row r="4078" spans="1:1" x14ac:dyDescent="0.25">
      <c r="A4078" s="346"/>
    </row>
    <row r="4079" spans="1:1" x14ac:dyDescent="0.25">
      <c r="A4079" s="346"/>
    </row>
    <row r="4080" spans="1:1" x14ac:dyDescent="0.25">
      <c r="A4080" s="346"/>
    </row>
    <row r="4081" spans="1:1" x14ac:dyDescent="0.25">
      <c r="A4081" s="346"/>
    </row>
    <row r="4082" spans="1:1" x14ac:dyDescent="0.25">
      <c r="A4082" s="346"/>
    </row>
    <row r="4083" spans="1:1" x14ac:dyDescent="0.25">
      <c r="A4083" s="346"/>
    </row>
    <row r="4084" spans="1:1" x14ac:dyDescent="0.25">
      <c r="A4084" s="346"/>
    </row>
    <row r="4085" spans="1:1" x14ac:dyDescent="0.25">
      <c r="A4085" s="346"/>
    </row>
    <row r="4086" spans="1:1" x14ac:dyDescent="0.25">
      <c r="A4086" s="346"/>
    </row>
    <row r="4087" spans="1:1" x14ac:dyDescent="0.25">
      <c r="A4087" s="346"/>
    </row>
    <row r="4088" spans="1:1" x14ac:dyDescent="0.25">
      <c r="A4088" s="346"/>
    </row>
    <row r="4089" spans="1:1" x14ac:dyDescent="0.25">
      <c r="A4089" s="346"/>
    </row>
    <row r="4090" spans="1:1" x14ac:dyDescent="0.25">
      <c r="A4090" s="346"/>
    </row>
    <row r="4091" spans="1:1" x14ac:dyDescent="0.25">
      <c r="A4091" s="346"/>
    </row>
    <row r="4092" spans="1:1" x14ac:dyDescent="0.25">
      <c r="A4092" s="346"/>
    </row>
    <row r="4093" spans="1:1" x14ac:dyDescent="0.25">
      <c r="A4093" s="346"/>
    </row>
    <row r="4094" spans="1:1" x14ac:dyDescent="0.25">
      <c r="A4094" s="346"/>
    </row>
    <row r="4095" spans="1:1" x14ac:dyDescent="0.25">
      <c r="A4095" s="346"/>
    </row>
    <row r="4096" spans="1:1" x14ac:dyDescent="0.25">
      <c r="A4096" s="346"/>
    </row>
    <row r="4097" spans="1:1" x14ac:dyDescent="0.25">
      <c r="A4097" s="346"/>
    </row>
    <row r="4098" spans="1:1" x14ac:dyDescent="0.25">
      <c r="A4098" s="346"/>
    </row>
    <row r="4099" spans="1:1" x14ac:dyDescent="0.25">
      <c r="A4099" s="346"/>
    </row>
    <row r="4100" spans="1:1" x14ac:dyDescent="0.25">
      <c r="A4100" s="346"/>
    </row>
    <row r="4101" spans="1:1" x14ac:dyDescent="0.25">
      <c r="A4101" s="346"/>
    </row>
    <row r="4102" spans="1:1" x14ac:dyDescent="0.25">
      <c r="A4102" s="346"/>
    </row>
    <row r="4103" spans="1:1" x14ac:dyDescent="0.25">
      <c r="A4103" s="346"/>
    </row>
    <row r="4104" spans="1:1" x14ac:dyDescent="0.25">
      <c r="A4104" s="346"/>
    </row>
    <row r="4105" spans="1:1" x14ac:dyDescent="0.25">
      <c r="A4105" s="346"/>
    </row>
    <row r="4106" spans="1:1" x14ac:dyDescent="0.25">
      <c r="A4106" s="346"/>
    </row>
    <row r="4107" spans="1:1" x14ac:dyDescent="0.25">
      <c r="A4107" s="346"/>
    </row>
    <row r="4108" spans="1:1" x14ac:dyDescent="0.25">
      <c r="A4108" s="346"/>
    </row>
    <row r="4109" spans="1:1" x14ac:dyDescent="0.25">
      <c r="A4109" s="346"/>
    </row>
    <row r="4110" spans="1:1" x14ac:dyDescent="0.25">
      <c r="A4110" s="346"/>
    </row>
    <row r="4111" spans="1:1" x14ac:dyDescent="0.25">
      <c r="A4111" s="346"/>
    </row>
    <row r="4112" spans="1:1" x14ac:dyDescent="0.25">
      <c r="A4112" s="346"/>
    </row>
    <row r="4113" spans="1:1" x14ac:dyDescent="0.25">
      <c r="A4113" s="346"/>
    </row>
    <row r="4114" spans="1:1" x14ac:dyDescent="0.25">
      <c r="A4114" s="346"/>
    </row>
    <row r="4115" spans="1:1" x14ac:dyDescent="0.25">
      <c r="A4115" s="346"/>
    </row>
    <row r="4116" spans="1:1" x14ac:dyDescent="0.25">
      <c r="A4116" s="346"/>
    </row>
    <row r="4117" spans="1:1" x14ac:dyDescent="0.25">
      <c r="A4117" s="346"/>
    </row>
    <row r="4118" spans="1:1" x14ac:dyDescent="0.25">
      <c r="A4118" s="346"/>
    </row>
    <row r="4119" spans="1:1" x14ac:dyDescent="0.25">
      <c r="A4119" s="346"/>
    </row>
    <row r="4120" spans="1:1" x14ac:dyDescent="0.25">
      <c r="A4120" s="346"/>
    </row>
    <row r="4121" spans="1:1" x14ac:dyDescent="0.25">
      <c r="A4121" s="346"/>
    </row>
    <row r="4122" spans="1:1" x14ac:dyDescent="0.25">
      <c r="A4122" s="346"/>
    </row>
    <row r="4123" spans="1:1" x14ac:dyDescent="0.25">
      <c r="A4123" s="346"/>
    </row>
    <row r="4124" spans="1:1" x14ac:dyDescent="0.25">
      <c r="A4124" s="346"/>
    </row>
    <row r="4125" spans="1:1" x14ac:dyDescent="0.25">
      <c r="A4125" s="346"/>
    </row>
    <row r="4126" spans="1:1" x14ac:dyDescent="0.25">
      <c r="A4126" s="346"/>
    </row>
    <row r="4127" spans="1:1" x14ac:dyDescent="0.25">
      <c r="A4127" s="346"/>
    </row>
    <row r="4128" spans="1:1" x14ac:dyDescent="0.25">
      <c r="A4128" s="346"/>
    </row>
    <row r="4129" spans="1:1" x14ac:dyDescent="0.25">
      <c r="A4129" s="346"/>
    </row>
    <row r="4130" spans="1:1" x14ac:dyDescent="0.25">
      <c r="A4130" s="346"/>
    </row>
    <row r="4131" spans="1:1" x14ac:dyDescent="0.25">
      <c r="A4131" s="346"/>
    </row>
    <row r="4132" spans="1:1" x14ac:dyDescent="0.25">
      <c r="A4132" s="346"/>
    </row>
    <row r="4133" spans="1:1" x14ac:dyDescent="0.25">
      <c r="A4133" s="346"/>
    </row>
    <row r="4134" spans="1:1" x14ac:dyDescent="0.25">
      <c r="A4134" s="346"/>
    </row>
    <row r="4135" spans="1:1" x14ac:dyDescent="0.25">
      <c r="A4135" s="346"/>
    </row>
    <row r="4136" spans="1:1" x14ac:dyDescent="0.25">
      <c r="A4136" s="346"/>
    </row>
    <row r="4137" spans="1:1" x14ac:dyDescent="0.25">
      <c r="A4137" s="346"/>
    </row>
    <row r="4138" spans="1:1" x14ac:dyDescent="0.25">
      <c r="A4138" s="346"/>
    </row>
    <row r="4139" spans="1:1" x14ac:dyDescent="0.25">
      <c r="A4139" s="346"/>
    </row>
    <row r="4140" spans="1:1" x14ac:dyDescent="0.25">
      <c r="A4140" s="346"/>
    </row>
    <row r="4141" spans="1:1" x14ac:dyDescent="0.25">
      <c r="A4141" s="346"/>
    </row>
    <row r="4142" spans="1:1" x14ac:dyDescent="0.25">
      <c r="A4142" s="346"/>
    </row>
    <row r="4143" spans="1:1" x14ac:dyDescent="0.25">
      <c r="A4143" s="346"/>
    </row>
    <row r="4144" spans="1:1" x14ac:dyDescent="0.25">
      <c r="A4144" s="346"/>
    </row>
    <row r="4145" spans="1:1" x14ac:dyDescent="0.25">
      <c r="A4145" s="346"/>
    </row>
    <row r="4146" spans="1:1" x14ac:dyDescent="0.25">
      <c r="A4146" s="346"/>
    </row>
    <row r="4147" spans="1:1" x14ac:dyDescent="0.25">
      <c r="A4147" s="346"/>
    </row>
    <row r="4148" spans="1:1" x14ac:dyDescent="0.25">
      <c r="A4148" s="346"/>
    </row>
    <row r="4149" spans="1:1" x14ac:dyDescent="0.25">
      <c r="A4149" s="346"/>
    </row>
    <row r="4150" spans="1:1" x14ac:dyDescent="0.25">
      <c r="A4150" s="346"/>
    </row>
    <row r="4151" spans="1:1" x14ac:dyDescent="0.25">
      <c r="A4151" s="346"/>
    </row>
    <row r="4152" spans="1:1" x14ac:dyDescent="0.25">
      <c r="A4152" s="346"/>
    </row>
    <row r="4153" spans="1:1" x14ac:dyDescent="0.25">
      <c r="A4153" s="346"/>
    </row>
    <row r="4154" spans="1:1" x14ac:dyDescent="0.25">
      <c r="A4154" s="346"/>
    </row>
    <row r="4155" spans="1:1" x14ac:dyDescent="0.25">
      <c r="A4155" s="346"/>
    </row>
    <row r="4156" spans="1:1" x14ac:dyDescent="0.25">
      <c r="A4156" s="346"/>
    </row>
    <row r="4157" spans="1:1" x14ac:dyDescent="0.25">
      <c r="A4157" s="346"/>
    </row>
    <row r="4158" spans="1:1" x14ac:dyDescent="0.25">
      <c r="A4158" s="346"/>
    </row>
    <row r="4159" spans="1:1" x14ac:dyDescent="0.25">
      <c r="A4159" s="346"/>
    </row>
    <row r="4160" spans="1:1" x14ac:dyDescent="0.25">
      <c r="A4160" s="346"/>
    </row>
    <row r="4161" spans="1:1" x14ac:dyDescent="0.25">
      <c r="A4161" s="346"/>
    </row>
    <row r="4162" spans="1:1" x14ac:dyDescent="0.25">
      <c r="A4162" s="346"/>
    </row>
    <row r="4163" spans="1:1" x14ac:dyDescent="0.25">
      <c r="A4163" s="346"/>
    </row>
    <row r="4164" spans="1:1" x14ac:dyDescent="0.25">
      <c r="A4164" s="346"/>
    </row>
    <row r="4165" spans="1:1" x14ac:dyDescent="0.25">
      <c r="A4165" s="346"/>
    </row>
    <row r="4166" spans="1:1" x14ac:dyDescent="0.25">
      <c r="A4166" s="346"/>
    </row>
    <row r="4167" spans="1:1" x14ac:dyDescent="0.25">
      <c r="A4167" s="346"/>
    </row>
    <row r="4168" spans="1:1" x14ac:dyDescent="0.25">
      <c r="A4168" s="346"/>
    </row>
    <row r="4169" spans="1:1" x14ac:dyDescent="0.25">
      <c r="A4169" s="346"/>
    </row>
    <row r="4170" spans="1:1" x14ac:dyDescent="0.25">
      <c r="A4170" s="346"/>
    </row>
    <row r="4171" spans="1:1" x14ac:dyDescent="0.25">
      <c r="A4171" s="346"/>
    </row>
    <row r="4172" spans="1:1" x14ac:dyDescent="0.25">
      <c r="A4172" s="346"/>
    </row>
    <row r="4173" spans="1:1" x14ac:dyDescent="0.25">
      <c r="A4173" s="346"/>
    </row>
    <row r="4174" spans="1:1" x14ac:dyDescent="0.25">
      <c r="A4174" s="346"/>
    </row>
    <row r="4175" spans="1:1" x14ac:dyDescent="0.25">
      <c r="A4175" s="346"/>
    </row>
    <row r="4176" spans="1:1" x14ac:dyDescent="0.25">
      <c r="A4176" s="346"/>
    </row>
    <row r="4177" spans="1:1" x14ac:dyDescent="0.25">
      <c r="A4177" s="346"/>
    </row>
    <row r="4178" spans="1:1" x14ac:dyDescent="0.25">
      <c r="A4178" s="346"/>
    </row>
    <row r="4179" spans="1:1" x14ac:dyDescent="0.25">
      <c r="A4179" s="346"/>
    </row>
    <row r="4180" spans="1:1" x14ac:dyDescent="0.25">
      <c r="A4180" s="346"/>
    </row>
    <row r="4181" spans="1:1" x14ac:dyDescent="0.25">
      <c r="A4181" s="346"/>
    </row>
    <row r="4182" spans="1:1" x14ac:dyDescent="0.25">
      <c r="A4182" s="346"/>
    </row>
    <row r="4183" spans="1:1" x14ac:dyDescent="0.25">
      <c r="A4183" s="346"/>
    </row>
    <row r="4184" spans="1:1" x14ac:dyDescent="0.25">
      <c r="A4184" s="346"/>
    </row>
    <row r="4185" spans="1:1" x14ac:dyDescent="0.25">
      <c r="A4185" s="346"/>
    </row>
    <row r="4186" spans="1:1" x14ac:dyDescent="0.25">
      <c r="A4186" s="346"/>
    </row>
    <row r="4187" spans="1:1" x14ac:dyDescent="0.25">
      <c r="A4187" s="346"/>
    </row>
    <row r="4188" spans="1:1" x14ac:dyDescent="0.25">
      <c r="A4188" s="346"/>
    </row>
    <row r="4189" spans="1:1" x14ac:dyDescent="0.25">
      <c r="A4189" s="346"/>
    </row>
    <row r="4190" spans="1:1" x14ac:dyDescent="0.25">
      <c r="A4190" s="346"/>
    </row>
    <row r="4191" spans="1:1" x14ac:dyDescent="0.25">
      <c r="A4191" s="346"/>
    </row>
    <row r="4192" spans="1:1" x14ac:dyDescent="0.25">
      <c r="A4192" s="346"/>
    </row>
    <row r="4193" spans="1:1" x14ac:dyDescent="0.25">
      <c r="A4193" s="346"/>
    </row>
    <row r="4194" spans="1:1" x14ac:dyDescent="0.25">
      <c r="A4194" s="346"/>
    </row>
    <row r="4195" spans="1:1" x14ac:dyDescent="0.25">
      <c r="A4195" s="346"/>
    </row>
    <row r="4196" spans="1:1" x14ac:dyDescent="0.25">
      <c r="A4196" s="346"/>
    </row>
    <row r="4197" spans="1:1" x14ac:dyDescent="0.25">
      <c r="A4197" s="346"/>
    </row>
    <row r="4198" spans="1:1" x14ac:dyDescent="0.25">
      <c r="A4198" s="346"/>
    </row>
    <row r="4199" spans="1:1" x14ac:dyDescent="0.25">
      <c r="A4199" s="346"/>
    </row>
    <row r="4200" spans="1:1" x14ac:dyDescent="0.25">
      <c r="A4200" s="346"/>
    </row>
    <row r="4201" spans="1:1" x14ac:dyDescent="0.25">
      <c r="A4201" s="346"/>
    </row>
    <row r="4202" spans="1:1" x14ac:dyDescent="0.25">
      <c r="A4202" s="346"/>
    </row>
    <row r="4203" spans="1:1" x14ac:dyDescent="0.25">
      <c r="A4203" s="346"/>
    </row>
    <row r="4204" spans="1:1" x14ac:dyDescent="0.25">
      <c r="A4204" s="346"/>
    </row>
    <row r="4205" spans="1:1" x14ac:dyDescent="0.25">
      <c r="A4205" s="346"/>
    </row>
    <row r="4206" spans="1:1" x14ac:dyDescent="0.25">
      <c r="A4206" s="346"/>
    </row>
    <row r="4207" spans="1:1" x14ac:dyDescent="0.25">
      <c r="A4207" s="346"/>
    </row>
    <row r="4208" spans="1:1" x14ac:dyDescent="0.25">
      <c r="A4208" s="346"/>
    </row>
    <row r="4209" spans="1:1" x14ac:dyDescent="0.25">
      <c r="A4209" s="346"/>
    </row>
    <row r="4210" spans="1:1" x14ac:dyDescent="0.25">
      <c r="A4210" s="346"/>
    </row>
    <row r="4211" spans="1:1" x14ac:dyDescent="0.25">
      <c r="A4211" s="346"/>
    </row>
    <row r="4212" spans="1:1" x14ac:dyDescent="0.25">
      <c r="A4212" s="346"/>
    </row>
    <row r="4213" spans="1:1" x14ac:dyDescent="0.25">
      <c r="A4213" s="346"/>
    </row>
    <row r="4214" spans="1:1" x14ac:dyDescent="0.25">
      <c r="A4214" s="346"/>
    </row>
    <row r="4215" spans="1:1" x14ac:dyDescent="0.25">
      <c r="A4215" s="346"/>
    </row>
    <row r="4216" spans="1:1" x14ac:dyDescent="0.25">
      <c r="A4216" s="346"/>
    </row>
    <row r="4217" spans="1:1" x14ac:dyDescent="0.25">
      <c r="A4217" s="346"/>
    </row>
    <row r="4218" spans="1:1" x14ac:dyDescent="0.25">
      <c r="A4218" s="346"/>
    </row>
    <row r="4219" spans="1:1" x14ac:dyDescent="0.25">
      <c r="A4219" s="346"/>
    </row>
    <row r="4220" spans="1:1" x14ac:dyDescent="0.25">
      <c r="A4220" s="346"/>
    </row>
    <row r="4221" spans="1:1" x14ac:dyDescent="0.25">
      <c r="A4221" s="346"/>
    </row>
    <row r="4222" spans="1:1" x14ac:dyDescent="0.25">
      <c r="A4222" s="346"/>
    </row>
    <row r="4223" spans="1:1" x14ac:dyDescent="0.25">
      <c r="A4223" s="346"/>
    </row>
    <row r="4224" spans="1:1" x14ac:dyDescent="0.25">
      <c r="A4224" s="346"/>
    </row>
    <row r="4225" spans="1:1" x14ac:dyDescent="0.25">
      <c r="A4225" s="346"/>
    </row>
    <row r="4226" spans="1:1" x14ac:dyDescent="0.25">
      <c r="A4226" s="346"/>
    </row>
    <row r="4227" spans="1:1" x14ac:dyDescent="0.25">
      <c r="A4227" s="346"/>
    </row>
    <row r="4228" spans="1:1" x14ac:dyDescent="0.25">
      <c r="A4228" s="346"/>
    </row>
    <row r="4229" spans="1:1" x14ac:dyDescent="0.25">
      <c r="A4229" s="346"/>
    </row>
    <row r="4230" spans="1:1" x14ac:dyDescent="0.25">
      <c r="A4230" s="346"/>
    </row>
    <row r="4231" spans="1:1" x14ac:dyDescent="0.25">
      <c r="A4231" s="346"/>
    </row>
    <row r="4232" spans="1:1" x14ac:dyDescent="0.25">
      <c r="A4232" s="346"/>
    </row>
    <row r="4233" spans="1:1" x14ac:dyDescent="0.25">
      <c r="A4233" s="346"/>
    </row>
    <row r="4234" spans="1:1" x14ac:dyDescent="0.25">
      <c r="A4234" s="346"/>
    </row>
    <row r="4235" spans="1:1" x14ac:dyDescent="0.25">
      <c r="A4235" s="346"/>
    </row>
    <row r="4236" spans="1:1" x14ac:dyDescent="0.25">
      <c r="A4236" s="346"/>
    </row>
    <row r="4237" spans="1:1" x14ac:dyDescent="0.25">
      <c r="A4237" s="346"/>
    </row>
    <row r="4238" spans="1:1" x14ac:dyDescent="0.25">
      <c r="A4238" s="346"/>
    </row>
    <row r="4239" spans="1:1" x14ac:dyDescent="0.25">
      <c r="A4239" s="346"/>
    </row>
    <row r="4240" spans="1:1" x14ac:dyDescent="0.25">
      <c r="A4240" s="346"/>
    </row>
    <row r="4241" spans="1:1" x14ac:dyDescent="0.25">
      <c r="A4241" s="346"/>
    </row>
    <row r="4242" spans="1:1" x14ac:dyDescent="0.25">
      <c r="A4242" s="346"/>
    </row>
    <row r="4243" spans="1:1" x14ac:dyDescent="0.25">
      <c r="A4243" s="346"/>
    </row>
    <row r="4244" spans="1:1" x14ac:dyDescent="0.25">
      <c r="A4244" s="346"/>
    </row>
    <row r="4245" spans="1:1" x14ac:dyDescent="0.25">
      <c r="A4245" s="346"/>
    </row>
    <row r="4246" spans="1:1" x14ac:dyDescent="0.25">
      <c r="A4246" s="346"/>
    </row>
    <row r="4247" spans="1:1" x14ac:dyDescent="0.25">
      <c r="A4247" s="346"/>
    </row>
    <row r="4248" spans="1:1" x14ac:dyDescent="0.25">
      <c r="A4248" s="346"/>
    </row>
    <row r="4249" spans="1:1" x14ac:dyDescent="0.25">
      <c r="A4249" s="346"/>
    </row>
    <row r="4250" spans="1:1" x14ac:dyDescent="0.25">
      <c r="A4250" s="346"/>
    </row>
    <row r="4251" spans="1:1" x14ac:dyDescent="0.25">
      <c r="A4251" s="346"/>
    </row>
    <row r="4252" spans="1:1" x14ac:dyDescent="0.25">
      <c r="A4252" s="346"/>
    </row>
    <row r="4253" spans="1:1" x14ac:dyDescent="0.25">
      <c r="A4253" s="346"/>
    </row>
    <row r="4254" spans="1:1" x14ac:dyDescent="0.25">
      <c r="A4254" s="346"/>
    </row>
    <row r="4255" spans="1:1" x14ac:dyDescent="0.25">
      <c r="A4255" s="346"/>
    </row>
    <row r="4256" spans="1:1" x14ac:dyDescent="0.25">
      <c r="A4256" s="346"/>
    </row>
    <row r="4257" spans="1:1" x14ac:dyDescent="0.25">
      <c r="A4257" s="346"/>
    </row>
    <row r="4258" spans="1:1" x14ac:dyDescent="0.25">
      <c r="A4258" s="346"/>
    </row>
    <row r="4259" spans="1:1" x14ac:dyDescent="0.25">
      <c r="A4259" s="346"/>
    </row>
    <row r="4260" spans="1:1" x14ac:dyDescent="0.25">
      <c r="A4260" s="346"/>
    </row>
    <row r="4261" spans="1:1" x14ac:dyDescent="0.25">
      <c r="A4261" s="346"/>
    </row>
    <row r="4262" spans="1:1" x14ac:dyDescent="0.25">
      <c r="A4262" s="346"/>
    </row>
    <row r="4263" spans="1:1" x14ac:dyDescent="0.25">
      <c r="A4263" s="346"/>
    </row>
    <row r="4264" spans="1:1" x14ac:dyDescent="0.25">
      <c r="A4264" s="346"/>
    </row>
    <row r="4265" spans="1:1" x14ac:dyDescent="0.25">
      <c r="A4265" s="346"/>
    </row>
    <row r="4266" spans="1:1" x14ac:dyDescent="0.25">
      <c r="A4266" s="346"/>
    </row>
    <row r="4267" spans="1:1" x14ac:dyDescent="0.25">
      <c r="A4267" s="346"/>
    </row>
    <row r="4268" spans="1:1" x14ac:dyDescent="0.25">
      <c r="A4268" s="346"/>
    </row>
    <row r="4269" spans="1:1" x14ac:dyDescent="0.25">
      <c r="A4269" s="346"/>
    </row>
    <row r="4270" spans="1:1" x14ac:dyDescent="0.25">
      <c r="A4270" s="346"/>
    </row>
    <row r="4271" spans="1:1" x14ac:dyDescent="0.25">
      <c r="A4271" s="346"/>
    </row>
    <row r="4272" spans="1:1" x14ac:dyDescent="0.25">
      <c r="A4272" s="346"/>
    </row>
    <row r="4273" spans="1:1" x14ac:dyDescent="0.25">
      <c r="A4273" s="346"/>
    </row>
    <row r="4274" spans="1:1" x14ac:dyDescent="0.25">
      <c r="A4274" s="346"/>
    </row>
    <row r="4275" spans="1:1" x14ac:dyDescent="0.25">
      <c r="A4275" s="346"/>
    </row>
    <row r="4276" spans="1:1" x14ac:dyDescent="0.25">
      <c r="A4276" s="346"/>
    </row>
    <row r="4277" spans="1:1" x14ac:dyDescent="0.25">
      <c r="A4277" s="346"/>
    </row>
    <row r="4278" spans="1:1" x14ac:dyDescent="0.25">
      <c r="A4278" s="346"/>
    </row>
    <row r="4279" spans="1:1" x14ac:dyDescent="0.25">
      <c r="A4279" s="346"/>
    </row>
    <row r="4280" spans="1:1" x14ac:dyDescent="0.25">
      <c r="A4280" s="346"/>
    </row>
    <row r="4281" spans="1:1" x14ac:dyDescent="0.25">
      <c r="A4281" s="346"/>
    </row>
    <row r="4282" spans="1:1" x14ac:dyDescent="0.25">
      <c r="A4282" s="346"/>
    </row>
    <row r="4283" spans="1:1" x14ac:dyDescent="0.25">
      <c r="A4283" s="346"/>
    </row>
    <row r="4284" spans="1:1" x14ac:dyDescent="0.25">
      <c r="A4284" s="346"/>
    </row>
    <row r="4285" spans="1:1" x14ac:dyDescent="0.25">
      <c r="A4285" s="346"/>
    </row>
    <row r="4286" spans="1:1" x14ac:dyDescent="0.25">
      <c r="A4286" s="346"/>
    </row>
    <row r="4287" spans="1:1" x14ac:dyDescent="0.25">
      <c r="A4287" s="346"/>
    </row>
    <row r="4288" spans="1:1" x14ac:dyDescent="0.25">
      <c r="A4288" s="346"/>
    </row>
    <row r="4289" spans="1:1" x14ac:dyDescent="0.25">
      <c r="A4289" s="346"/>
    </row>
    <row r="4290" spans="1:1" x14ac:dyDescent="0.25">
      <c r="A4290" s="346"/>
    </row>
    <row r="4291" spans="1:1" x14ac:dyDescent="0.25">
      <c r="A4291" s="346"/>
    </row>
    <row r="4292" spans="1:1" x14ac:dyDescent="0.25">
      <c r="A4292" s="346"/>
    </row>
    <row r="4293" spans="1:1" x14ac:dyDescent="0.25">
      <c r="A4293" s="346"/>
    </row>
    <row r="4294" spans="1:1" x14ac:dyDescent="0.25">
      <c r="A4294" s="346"/>
    </row>
    <row r="4295" spans="1:1" x14ac:dyDescent="0.25">
      <c r="A4295" s="346"/>
    </row>
    <row r="4296" spans="1:1" x14ac:dyDescent="0.25">
      <c r="A4296" s="346"/>
    </row>
    <row r="4297" spans="1:1" x14ac:dyDescent="0.25">
      <c r="A4297" s="346"/>
    </row>
    <row r="4298" spans="1:1" x14ac:dyDescent="0.25">
      <c r="A4298" s="346"/>
    </row>
    <row r="4299" spans="1:1" x14ac:dyDescent="0.25">
      <c r="A4299" s="346"/>
    </row>
    <row r="4300" spans="1:1" x14ac:dyDescent="0.25">
      <c r="A4300" s="346"/>
    </row>
    <row r="4301" spans="1:1" x14ac:dyDescent="0.25">
      <c r="A4301" s="346"/>
    </row>
    <row r="4302" spans="1:1" x14ac:dyDescent="0.25">
      <c r="A4302" s="346"/>
    </row>
    <row r="4303" spans="1:1" x14ac:dyDescent="0.25">
      <c r="A4303" s="346"/>
    </row>
    <row r="4304" spans="1:1" x14ac:dyDescent="0.25">
      <c r="A4304" s="346"/>
    </row>
    <row r="4305" spans="1:1" x14ac:dyDescent="0.25">
      <c r="A4305" s="346"/>
    </row>
    <row r="4306" spans="1:1" x14ac:dyDescent="0.25">
      <c r="A4306" s="346"/>
    </row>
    <row r="4307" spans="1:1" x14ac:dyDescent="0.25">
      <c r="A4307" s="346"/>
    </row>
    <row r="4308" spans="1:1" x14ac:dyDescent="0.25">
      <c r="A4308" s="346"/>
    </row>
    <row r="4309" spans="1:1" x14ac:dyDescent="0.25">
      <c r="A4309" s="346"/>
    </row>
    <row r="4310" spans="1:1" x14ac:dyDescent="0.25">
      <c r="A4310" s="346"/>
    </row>
    <row r="4311" spans="1:1" x14ac:dyDescent="0.25">
      <c r="A4311" s="346"/>
    </row>
    <row r="4312" spans="1:1" x14ac:dyDescent="0.25">
      <c r="A4312" s="346"/>
    </row>
    <row r="4313" spans="1:1" x14ac:dyDescent="0.25">
      <c r="A4313" s="346"/>
    </row>
    <row r="4314" spans="1:1" x14ac:dyDescent="0.25">
      <c r="A4314" s="346"/>
    </row>
    <row r="4315" spans="1:1" x14ac:dyDescent="0.25">
      <c r="A4315" s="346"/>
    </row>
    <row r="4316" spans="1:1" x14ac:dyDescent="0.25">
      <c r="A4316" s="346"/>
    </row>
    <row r="4317" spans="1:1" x14ac:dyDescent="0.25">
      <c r="A4317" s="346"/>
    </row>
    <row r="4318" spans="1:1" x14ac:dyDescent="0.25">
      <c r="A4318" s="346"/>
    </row>
    <row r="4319" spans="1:1" x14ac:dyDescent="0.25">
      <c r="A4319" s="346"/>
    </row>
    <row r="4320" spans="1:1" x14ac:dyDescent="0.25">
      <c r="A4320" s="346"/>
    </row>
    <row r="4321" spans="1:1" x14ac:dyDescent="0.25">
      <c r="A4321" s="346"/>
    </row>
    <row r="4322" spans="1:1" x14ac:dyDescent="0.25">
      <c r="A4322" s="346"/>
    </row>
    <row r="4323" spans="1:1" x14ac:dyDescent="0.25">
      <c r="A4323" s="346"/>
    </row>
    <row r="4324" spans="1:1" x14ac:dyDescent="0.25">
      <c r="A4324" s="346"/>
    </row>
    <row r="4325" spans="1:1" x14ac:dyDescent="0.25">
      <c r="A4325" s="346"/>
    </row>
    <row r="4326" spans="1:1" x14ac:dyDescent="0.25">
      <c r="A4326" s="346"/>
    </row>
    <row r="4327" spans="1:1" x14ac:dyDescent="0.25">
      <c r="A4327" s="346"/>
    </row>
    <row r="4328" spans="1:1" x14ac:dyDescent="0.25">
      <c r="A4328" s="346"/>
    </row>
    <row r="4329" spans="1:1" x14ac:dyDescent="0.25">
      <c r="A4329" s="346"/>
    </row>
    <row r="4330" spans="1:1" x14ac:dyDescent="0.25">
      <c r="A4330" s="346"/>
    </row>
    <row r="4331" spans="1:1" x14ac:dyDescent="0.25">
      <c r="A4331" s="346"/>
    </row>
    <row r="4332" spans="1:1" x14ac:dyDescent="0.25">
      <c r="A4332" s="346"/>
    </row>
    <row r="4333" spans="1:1" x14ac:dyDescent="0.25">
      <c r="A4333" s="346"/>
    </row>
    <row r="4334" spans="1:1" x14ac:dyDescent="0.25">
      <c r="A4334" s="346"/>
    </row>
    <row r="4335" spans="1:1" x14ac:dyDescent="0.25">
      <c r="A4335" s="346"/>
    </row>
    <row r="4336" spans="1:1" x14ac:dyDescent="0.25">
      <c r="A4336" s="346"/>
    </row>
    <row r="4337" spans="1:1" x14ac:dyDescent="0.25">
      <c r="A4337" s="346"/>
    </row>
    <row r="4338" spans="1:1" x14ac:dyDescent="0.25">
      <c r="A4338" s="346"/>
    </row>
    <row r="4339" spans="1:1" x14ac:dyDescent="0.25">
      <c r="A4339" s="346"/>
    </row>
    <row r="4340" spans="1:1" x14ac:dyDescent="0.25">
      <c r="A4340" s="346"/>
    </row>
    <row r="4341" spans="1:1" x14ac:dyDescent="0.25">
      <c r="A4341" s="346"/>
    </row>
    <row r="4342" spans="1:1" x14ac:dyDescent="0.25">
      <c r="A4342" s="346"/>
    </row>
    <row r="4343" spans="1:1" x14ac:dyDescent="0.25">
      <c r="A4343" s="346"/>
    </row>
    <row r="4344" spans="1:1" x14ac:dyDescent="0.25">
      <c r="A4344" s="346"/>
    </row>
    <row r="4345" spans="1:1" x14ac:dyDescent="0.25">
      <c r="A4345" s="346"/>
    </row>
    <row r="4346" spans="1:1" x14ac:dyDescent="0.25">
      <c r="A4346" s="346"/>
    </row>
    <row r="4347" spans="1:1" x14ac:dyDescent="0.25">
      <c r="A4347" s="346"/>
    </row>
    <row r="4348" spans="1:1" x14ac:dyDescent="0.25">
      <c r="A4348" s="346"/>
    </row>
    <row r="4349" spans="1:1" x14ac:dyDescent="0.25">
      <c r="A4349" s="346"/>
    </row>
    <row r="4350" spans="1:1" x14ac:dyDescent="0.25">
      <c r="A4350" s="346"/>
    </row>
    <row r="4351" spans="1:1" x14ac:dyDescent="0.25">
      <c r="A4351" s="346"/>
    </row>
    <row r="4352" spans="1:1" x14ac:dyDescent="0.25">
      <c r="A4352" s="346"/>
    </row>
    <row r="4353" spans="1:1" x14ac:dyDescent="0.25">
      <c r="A4353" s="346"/>
    </row>
    <row r="4354" spans="1:1" x14ac:dyDescent="0.25">
      <c r="A4354" s="346"/>
    </row>
    <row r="4355" spans="1:1" x14ac:dyDescent="0.25">
      <c r="A4355" s="346"/>
    </row>
    <row r="4356" spans="1:1" x14ac:dyDescent="0.25">
      <c r="A4356" s="346"/>
    </row>
    <row r="4357" spans="1:1" x14ac:dyDescent="0.25">
      <c r="A4357" s="346"/>
    </row>
    <row r="4358" spans="1:1" x14ac:dyDescent="0.25">
      <c r="A4358" s="346"/>
    </row>
    <row r="4359" spans="1:1" x14ac:dyDescent="0.25">
      <c r="A4359" s="346"/>
    </row>
    <row r="4360" spans="1:1" x14ac:dyDescent="0.25">
      <c r="A4360" s="346"/>
    </row>
    <row r="4361" spans="1:1" x14ac:dyDescent="0.25">
      <c r="A4361" s="346"/>
    </row>
    <row r="4362" spans="1:1" x14ac:dyDescent="0.25">
      <c r="A4362" s="346"/>
    </row>
    <row r="4363" spans="1:1" x14ac:dyDescent="0.25">
      <c r="A4363" s="346"/>
    </row>
    <row r="4364" spans="1:1" x14ac:dyDescent="0.25">
      <c r="A4364" s="346"/>
    </row>
    <row r="4365" spans="1:1" x14ac:dyDescent="0.25">
      <c r="A4365" s="346"/>
    </row>
    <row r="4366" spans="1:1" x14ac:dyDescent="0.25">
      <c r="A4366" s="346"/>
    </row>
    <row r="4367" spans="1:1" x14ac:dyDescent="0.25">
      <c r="A4367" s="346"/>
    </row>
    <row r="4368" spans="1:1" x14ac:dyDescent="0.25">
      <c r="A4368" s="346"/>
    </row>
    <row r="4369" spans="1:1" x14ac:dyDescent="0.25">
      <c r="A4369" s="346"/>
    </row>
    <row r="4370" spans="1:1" x14ac:dyDescent="0.25">
      <c r="A4370" s="346"/>
    </row>
    <row r="4371" spans="1:1" x14ac:dyDescent="0.25">
      <c r="A4371" s="346"/>
    </row>
    <row r="4372" spans="1:1" x14ac:dyDescent="0.25">
      <c r="A4372" s="346"/>
    </row>
    <row r="4373" spans="1:1" x14ac:dyDescent="0.25">
      <c r="A4373" s="346"/>
    </row>
    <row r="4374" spans="1:1" x14ac:dyDescent="0.25">
      <c r="A4374" s="346"/>
    </row>
    <row r="4375" spans="1:1" x14ac:dyDescent="0.25">
      <c r="A4375" s="346"/>
    </row>
    <row r="4376" spans="1:1" x14ac:dyDescent="0.25">
      <c r="A4376" s="346"/>
    </row>
    <row r="4377" spans="1:1" x14ac:dyDescent="0.25">
      <c r="A4377" s="346"/>
    </row>
    <row r="4378" spans="1:1" x14ac:dyDescent="0.25">
      <c r="A4378" s="346"/>
    </row>
    <row r="4379" spans="1:1" x14ac:dyDescent="0.25">
      <c r="A4379" s="346"/>
    </row>
    <row r="4380" spans="1:1" x14ac:dyDescent="0.25">
      <c r="A4380" s="346"/>
    </row>
    <row r="4381" spans="1:1" x14ac:dyDescent="0.25">
      <c r="A4381" s="346"/>
    </row>
    <row r="4382" spans="1:1" x14ac:dyDescent="0.25">
      <c r="A4382" s="346"/>
    </row>
    <row r="4383" spans="1:1" x14ac:dyDescent="0.25">
      <c r="A4383" s="346"/>
    </row>
    <row r="4384" spans="1:1" x14ac:dyDescent="0.25">
      <c r="A4384" s="346"/>
    </row>
    <row r="4385" spans="1:1" x14ac:dyDescent="0.25">
      <c r="A4385" s="346"/>
    </row>
    <row r="4386" spans="1:1" x14ac:dyDescent="0.25">
      <c r="A4386" s="346"/>
    </row>
    <row r="4387" spans="1:1" x14ac:dyDescent="0.25">
      <c r="A4387" s="346"/>
    </row>
    <row r="4388" spans="1:1" x14ac:dyDescent="0.25">
      <c r="A4388" s="346"/>
    </row>
    <row r="4389" spans="1:1" x14ac:dyDescent="0.25">
      <c r="A4389" s="346"/>
    </row>
    <row r="4390" spans="1:1" x14ac:dyDescent="0.25">
      <c r="A4390" s="346"/>
    </row>
    <row r="4391" spans="1:1" x14ac:dyDescent="0.25">
      <c r="A4391" s="346"/>
    </row>
    <row r="4392" spans="1:1" x14ac:dyDescent="0.25">
      <c r="A4392" s="346"/>
    </row>
    <row r="4393" spans="1:1" x14ac:dyDescent="0.25">
      <c r="A4393" s="346"/>
    </row>
    <row r="4394" spans="1:1" x14ac:dyDescent="0.25">
      <c r="A4394" s="346"/>
    </row>
    <row r="4395" spans="1:1" x14ac:dyDescent="0.25">
      <c r="A4395" s="346"/>
    </row>
    <row r="4396" spans="1:1" x14ac:dyDescent="0.25">
      <c r="A4396" s="346"/>
    </row>
    <row r="4397" spans="1:1" x14ac:dyDescent="0.25">
      <c r="A4397" s="346"/>
    </row>
    <row r="4398" spans="1:1" x14ac:dyDescent="0.25">
      <c r="A4398" s="346"/>
    </row>
    <row r="4399" spans="1:1" x14ac:dyDescent="0.25">
      <c r="A4399" s="346"/>
    </row>
    <row r="4400" spans="1:1" x14ac:dyDescent="0.25">
      <c r="A4400" s="346"/>
    </row>
    <row r="4401" spans="1:1" x14ac:dyDescent="0.25">
      <c r="A4401" s="346"/>
    </row>
    <row r="4402" spans="1:1" x14ac:dyDescent="0.25">
      <c r="A4402" s="346"/>
    </row>
    <row r="4403" spans="1:1" x14ac:dyDescent="0.25">
      <c r="A4403" s="346"/>
    </row>
    <row r="4404" spans="1:1" x14ac:dyDescent="0.25">
      <c r="A4404" s="346"/>
    </row>
    <row r="4405" spans="1:1" x14ac:dyDescent="0.25">
      <c r="A4405" s="346"/>
    </row>
    <row r="4406" spans="1:1" x14ac:dyDescent="0.25">
      <c r="A4406" s="346"/>
    </row>
    <row r="4407" spans="1:1" x14ac:dyDescent="0.25">
      <c r="A4407" s="346"/>
    </row>
    <row r="4408" spans="1:1" x14ac:dyDescent="0.25">
      <c r="A4408" s="346"/>
    </row>
    <row r="4409" spans="1:1" x14ac:dyDescent="0.25">
      <c r="A4409" s="346"/>
    </row>
    <row r="4410" spans="1:1" x14ac:dyDescent="0.25">
      <c r="A4410" s="346"/>
    </row>
    <row r="4411" spans="1:1" x14ac:dyDescent="0.25">
      <c r="A4411" s="346"/>
    </row>
    <row r="4412" spans="1:1" x14ac:dyDescent="0.25">
      <c r="A4412" s="346"/>
    </row>
    <row r="4413" spans="1:1" x14ac:dyDescent="0.25">
      <c r="A4413" s="346"/>
    </row>
    <row r="4414" spans="1:1" x14ac:dyDescent="0.25">
      <c r="A4414" s="346"/>
    </row>
    <row r="4415" spans="1:1" x14ac:dyDescent="0.25">
      <c r="A4415" s="346"/>
    </row>
    <row r="4416" spans="1:1" x14ac:dyDescent="0.25">
      <c r="A4416" s="346"/>
    </row>
    <row r="4417" spans="1:1" x14ac:dyDescent="0.25">
      <c r="A4417" s="346"/>
    </row>
    <row r="4418" spans="1:1" x14ac:dyDescent="0.25">
      <c r="A4418" s="346"/>
    </row>
    <row r="4419" spans="1:1" x14ac:dyDescent="0.25">
      <c r="A4419" s="346"/>
    </row>
    <row r="4420" spans="1:1" x14ac:dyDescent="0.25">
      <c r="A4420" s="346"/>
    </row>
    <row r="4421" spans="1:1" x14ac:dyDescent="0.25">
      <c r="A4421" s="346"/>
    </row>
    <row r="4422" spans="1:1" x14ac:dyDescent="0.25">
      <c r="A4422" s="346"/>
    </row>
    <row r="4423" spans="1:1" x14ac:dyDescent="0.25">
      <c r="A4423" s="346"/>
    </row>
    <row r="4424" spans="1:1" x14ac:dyDescent="0.25">
      <c r="A4424" s="346"/>
    </row>
    <row r="4425" spans="1:1" x14ac:dyDescent="0.25">
      <c r="A4425" s="346"/>
    </row>
    <row r="4426" spans="1:1" x14ac:dyDescent="0.25">
      <c r="A4426" s="346"/>
    </row>
    <row r="4427" spans="1:1" x14ac:dyDescent="0.25">
      <c r="A4427" s="346"/>
    </row>
    <row r="4428" spans="1:1" x14ac:dyDescent="0.25">
      <c r="A4428" s="346"/>
    </row>
    <row r="4429" spans="1:1" x14ac:dyDescent="0.25">
      <c r="A4429" s="346"/>
    </row>
    <row r="4430" spans="1:1" x14ac:dyDescent="0.25">
      <c r="A4430" s="346"/>
    </row>
    <row r="4431" spans="1:1" x14ac:dyDescent="0.25">
      <c r="A4431" s="346"/>
    </row>
    <row r="4432" spans="1:1" x14ac:dyDescent="0.25">
      <c r="A4432" s="346"/>
    </row>
    <row r="4433" spans="1:1" x14ac:dyDescent="0.25">
      <c r="A4433" s="346"/>
    </row>
    <row r="4434" spans="1:1" x14ac:dyDescent="0.25">
      <c r="A4434" s="346"/>
    </row>
    <row r="4435" spans="1:1" x14ac:dyDescent="0.25">
      <c r="A4435" s="346"/>
    </row>
    <row r="4436" spans="1:1" x14ac:dyDescent="0.25">
      <c r="A4436" s="346"/>
    </row>
    <row r="4437" spans="1:1" x14ac:dyDescent="0.25">
      <c r="A4437" s="346"/>
    </row>
    <row r="4438" spans="1:1" x14ac:dyDescent="0.25">
      <c r="A4438" s="346"/>
    </row>
    <row r="4439" spans="1:1" x14ac:dyDescent="0.25">
      <c r="A4439" s="346"/>
    </row>
    <row r="4440" spans="1:1" x14ac:dyDescent="0.25">
      <c r="A4440" s="346"/>
    </row>
    <row r="4441" spans="1:1" x14ac:dyDescent="0.25">
      <c r="A4441" s="346"/>
    </row>
    <row r="4442" spans="1:1" x14ac:dyDescent="0.25">
      <c r="A4442" s="346"/>
    </row>
    <row r="4443" spans="1:1" x14ac:dyDescent="0.25">
      <c r="A4443" s="346"/>
    </row>
    <row r="4444" spans="1:1" x14ac:dyDescent="0.25">
      <c r="A4444" s="346"/>
    </row>
    <row r="4445" spans="1:1" x14ac:dyDescent="0.25">
      <c r="A4445" s="346"/>
    </row>
    <row r="4446" spans="1:1" x14ac:dyDescent="0.25">
      <c r="A4446" s="346"/>
    </row>
    <row r="4447" spans="1:1" x14ac:dyDescent="0.25">
      <c r="A4447" s="346"/>
    </row>
    <row r="4448" spans="1:1" x14ac:dyDescent="0.25">
      <c r="A4448" s="346"/>
    </row>
    <row r="4449" spans="1:1" x14ac:dyDescent="0.25">
      <c r="A4449" s="346"/>
    </row>
    <row r="4450" spans="1:1" x14ac:dyDescent="0.25">
      <c r="A4450" s="346"/>
    </row>
    <row r="4451" spans="1:1" x14ac:dyDescent="0.25">
      <c r="A4451" s="346"/>
    </row>
    <row r="4452" spans="1:1" x14ac:dyDescent="0.25">
      <c r="A4452" s="346"/>
    </row>
    <row r="4453" spans="1:1" x14ac:dyDescent="0.25">
      <c r="A4453" s="346"/>
    </row>
    <row r="4454" spans="1:1" x14ac:dyDescent="0.25">
      <c r="A4454" s="346"/>
    </row>
    <row r="4455" spans="1:1" x14ac:dyDescent="0.25">
      <c r="A4455" s="346"/>
    </row>
    <row r="4456" spans="1:1" x14ac:dyDescent="0.25">
      <c r="A4456" s="346"/>
    </row>
    <row r="4457" spans="1:1" x14ac:dyDescent="0.25">
      <c r="A4457" s="346"/>
    </row>
    <row r="4458" spans="1:1" x14ac:dyDescent="0.25">
      <c r="A4458" s="346"/>
    </row>
    <row r="4459" spans="1:1" x14ac:dyDescent="0.25">
      <c r="A4459" s="346"/>
    </row>
    <row r="4460" spans="1:1" x14ac:dyDescent="0.25">
      <c r="A4460" s="346"/>
    </row>
    <row r="4461" spans="1:1" x14ac:dyDescent="0.25">
      <c r="A4461" s="346"/>
    </row>
    <row r="4462" spans="1:1" x14ac:dyDescent="0.25">
      <c r="A4462" s="346"/>
    </row>
    <row r="4463" spans="1:1" x14ac:dyDescent="0.25">
      <c r="A4463" s="346"/>
    </row>
    <row r="4464" spans="1:1" x14ac:dyDescent="0.25">
      <c r="A4464" s="346"/>
    </row>
    <row r="4465" spans="1:1" x14ac:dyDescent="0.25">
      <c r="A4465" s="346"/>
    </row>
    <row r="4466" spans="1:1" x14ac:dyDescent="0.25">
      <c r="A4466" s="346"/>
    </row>
    <row r="4467" spans="1:1" x14ac:dyDescent="0.25">
      <c r="A4467" s="346"/>
    </row>
    <row r="4468" spans="1:1" x14ac:dyDescent="0.25">
      <c r="A4468" s="346"/>
    </row>
    <row r="4469" spans="1:1" x14ac:dyDescent="0.25">
      <c r="A4469" s="346"/>
    </row>
    <row r="4470" spans="1:1" x14ac:dyDescent="0.25">
      <c r="A4470" s="346"/>
    </row>
    <row r="4471" spans="1:1" x14ac:dyDescent="0.25">
      <c r="A4471" s="346"/>
    </row>
    <row r="4472" spans="1:1" x14ac:dyDescent="0.25">
      <c r="A4472" s="346"/>
    </row>
    <row r="4473" spans="1:1" x14ac:dyDescent="0.25">
      <c r="A4473" s="346"/>
    </row>
    <row r="4474" spans="1:1" x14ac:dyDescent="0.25">
      <c r="A4474" s="346"/>
    </row>
    <row r="4475" spans="1:1" x14ac:dyDescent="0.25">
      <c r="A4475" s="346"/>
    </row>
    <row r="4476" spans="1:1" x14ac:dyDescent="0.25">
      <c r="A4476" s="346"/>
    </row>
    <row r="4477" spans="1:1" x14ac:dyDescent="0.25">
      <c r="A4477" s="346"/>
    </row>
    <row r="4478" spans="1:1" x14ac:dyDescent="0.25">
      <c r="A4478" s="346"/>
    </row>
    <row r="4479" spans="1:1" x14ac:dyDescent="0.25">
      <c r="A4479" s="346"/>
    </row>
    <row r="4480" spans="1:1" x14ac:dyDescent="0.25">
      <c r="A4480" s="346"/>
    </row>
    <row r="4481" spans="1:1" x14ac:dyDescent="0.25">
      <c r="A4481" s="346"/>
    </row>
    <row r="4482" spans="1:1" x14ac:dyDescent="0.25">
      <c r="A4482" s="346"/>
    </row>
    <row r="4483" spans="1:1" x14ac:dyDescent="0.25">
      <c r="A4483" s="346"/>
    </row>
    <row r="4484" spans="1:1" x14ac:dyDescent="0.25">
      <c r="A4484" s="346"/>
    </row>
    <row r="4485" spans="1:1" x14ac:dyDescent="0.25">
      <c r="A4485" s="346"/>
    </row>
    <row r="4486" spans="1:1" x14ac:dyDescent="0.25">
      <c r="A4486" s="346"/>
    </row>
    <row r="4487" spans="1:1" x14ac:dyDescent="0.25">
      <c r="A4487" s="346"/>
    </row>
    <row r="4488" spans="1:1" x14ac:dyDescent="0.25">
      <c r="A4488" s="346"/>
    </row>
    <row r="4489" spans="1:1" x14ac:dyDescent="0.25">
      <c r="A4489" s="346"/>
    </row>
    <row r="4490" spans="1:1" x14ac:dyDescent="0.25">
      <c r="A4490" s="346"/>
    </row>
    <row r="4491" spans="1:1" x14ac:dyDescent="0.25">
      <c r="A4491" s="346"/>
    </row>
    <row r="4492" spans="1:1" x14ac:dyDescent="0.25">
      <c r="A4492" s="346"/>
    </row>
    <row r="4493" spans="1:1" x14ac:dyDescent="0.25">
      <c r="A4493" s="346"/>
    </row>
    <row r="4494" spans="1:1" x14ac:dyDescent="0.25">
      <c r="A4494" s="346"/>
    </row>
    <row r="4495" spans="1:1" x14ac:dyDescent="0.25">
      <c r="A4495" s="346"/>
    </row>
    <row r="4496" spans="1:1" x14ac:dyDescent="0.25">
      <c r="A4496" s="346"/>
    </row>
    <row r="4497" spans="1:1" x14ac:dyDescent="0.25">
      <c r="A4497" s="346"/>
    </row>
    <row r="4498" spans="1:1" x14ac:dyDescent="0.25">
      <c r="A4498" s="346"/>
    </row>
    <row r="4499" spans="1:1" x14ac:dyDescent="0.25">
      <c r="A4499" s="346"/>
    </row>
    <row r="4500" spans="1:1" x14ac:dyDescent="0.25">
      <c r="A4500" s="346"/>
    </row>
    <row r="4501" spans="1:1" x14ac:dyDescent="0.25">
      <c r="A4501" s="346"/>
    </row>
    <row r="4502" spans="1:1" x14ac:dyDescent="0.25">
      <c r="A4502" s="346"/>
    </row>
    <row r="4503" spans="1:1" x14ac:dyDescent="0.25">
      <c r="A4503" s="346"/>
    </row>
    <row r="4504" spans="1:1" x14ac:dyDescent="0.25">
      <c r="A4504" s="346"/>
    </row>
    <row r="4505" spans="1:1" x14ac:dyDescent="0.25">
      <c r="A4505" s="346"/>
    </row>
    <row r="4506" spans="1:1" x14ac:dyDescent="0.25">
      <c r="A4506" s="346"/>
    </row>
    <row r="4507" spans="1:1" x14ac:dyDescent="0.25">
      <c r="A4507" s="346"/>
    </row>
    <row r="4508" spans="1:1" x14ac:dyDescent="0.25">
      <c r="A4508" s="346"/>
    </row>
    <row r="4509" spans="1:1" x14ac:dyDescent="0.25">
      <c r="A4509" s="346"/>
    </row>
    <row r="4510" spans="1:1" x14ac:dyDescent="0.25">
      <c r="A4510" s="346"/>
    </row>
    <row r="4511" spans="1:1" x14ac:dyDescent="0.25">
      <c r="A4511" s="346"/>
    </row>
    <row r="4512" spans="1:1" x14ac:dyDescent="0.25">
      <c r="A4512" s="346"/>
    </row>
    <row r="4513" spans="1:1" x14ac:dyDescent="0.25">
      <c r="A4513" s="346"/>
    </row>
    <row r="4514" spans="1:1" x14ac:dyDescent="0.25">
      <c r="A4514" s="346"/>
    </row>
    <row r="4515" spans="1:1" x14ac:dyDescent="0.25">
      <c r="A4515" s="346"/>
    </row>
    <row r="4516" spans="1:1" x14ac:dyDescent="0.25">
      <c r="A4516" s="346"/>
    </row>
    <row r="4517" spans="1:1" x14ac:dyDescent="0.25">
      <c r="A4517" s="346"/>
    </row>
    <row r="4518" spans="1:1" x14ac:dyDescent="0.25">
      <c r="A4518" s="346"/>
    </row>
    <row r="4519" spans="1:1" x14ac:dyDescent="0.25">
      <c r="A4519" s="346"/>
    </row>
    <row r="4520" spans="1:1" x14ac:dyDescent="0.25">
      <c r="A4520" s="346"/>
    </row>
    <row r="4521" spans="1:1" x14ac:dyDescent="0.25">
      <c r="A4521" s="346"/>
    </row>
    <row r="4522" spans="1:1" x14ac:dyDescent="0.25">
      <c r="A4522" s="346"/>
    </row>
    <row r="4523" spans="1:1" x14ac:dyDescent="0.25">
      <c r="A4523" s="346"/>
    </row>
    <row r="4524" spans="1:1" x14ac:dyDescent="0.25">
      <c r="A4524" s="346"/>
    </row>
    <row r="4525" spans="1:1" x14ac:dyDescent="0.25">
      <c r="A4525" s="346"/>
    </row>
    <row r="4526" spans="1:1" x14ac:dyDescent="0.25">
      <c r="A4526" s="346"/>
    </row>
    <row r="4527" spans="1:1" x14ac:dyDescent="0.25">
      <c r="A4527" s="346"/>
    </row>
    <row r="4528" spans="1:1" x14ac:dyDescent="0.25">
      <c r="A4528" s="346"/>
    </row>
    <row r="4529" spans="1:1" x14ac:dyDescent="0.25">
      <c r="A4529" s="346"/>
    </row>
    <row r="4530" spans="1:1" x14ac:dyDescent="0.25">
      <c r="A4530" s="346"/>
    </row>
    <row r="4531" spans="1:1" x14ac:dyDescent="0.25">
      <c r="A4531" s="346"/>
    </row>
    <row r="4532" spans="1:1" x14ac:dyDescent="0.25">
      <c r="A4532" s="346"/>
    </row>
    <row r="4533" spans="1:1" x14ac:dyDescent="0.25">
      <c r="A4533" s="346"/>
    </row>
    <row r="4534" spans="1:1" x14ac:dyDescent="0.25">
      <c r="A4534" s="346"/>
    </row>
    <row r="4535" spans="1:1" x14ac:dyDescent="0.25">
      <c r="A4535" s="346"/>
    </row>
    <row r="4536" spans="1:1" x14ac:dyDescent="0.25">
      <c r="A4536" s="346"/>
    </row>
    <row r="4537" spans="1:1" x14ac:dyDescent="0.25">
      <c r="A4537" s="346"/>
    </row>
    <row r="4538" spans="1:1" x14ac:dyDescent="0.25">
      <c r="A4538" s="346"/>
    </row>
    <row r="4539" spans="1:1" x14ac:dyDescent="0.25">
      <c r="A4539" s="346"/>
    </row>
    <row r="4540" spans="1:1" x14ac:dyDescent="0.25">
      <c r="A4540" s="346"/>
    </row>
    <row r="4541" spans="1:1" x14ac:dyDescent="0.25">
      <c r="A4541" s="346"/>
    </row>
    <row r="4542" spans="1:1" x14ac:dyDescent="0.25">
      <c r="A4542" s="346"/>
    </row>
    <row r="4543" spans="1:1" x14ac:dyDescent="0.25">
      <c r="A4543" s="346"/>
    </row>
    <row r="4544" spans="1:1" x14ac:dyDescent="0.25">
      <c r="A4544" s="346"/>
    </row>
    <row r="4545" spans="1:1" x14ac:dyDescent="0.25">
      <c r="A4545" s="346"/>
    </row>
    <row r="4546" spans="1:1" x14ac:dyDescent="0.25">
      <c r="A4546" s="346"/>
    </row>
    <row r="4547" spans="1:1" x14ac:dyDescent="0.25">
      <c r="A4547" s="346"/>
    </row>
    <row r="4548" spans="1:1" x14ac:dyDescent="0.25">
      <c r="A4548" s="346"/>
    </row>
    <row r="4549" spans="1:1" x14ac:dyDescent="0.25">
      <c r="A4549" s="346"/>
    </row>
    <row r="4550" spans="1:1" x14ac:dyDescent="0.25">
      <c r="A4550" s="346"/>
    </row>
    <row r="4551" spans="1:1" x14ac:dyDescent="0.25">
      <c r="A4551" s="346"/>
    </row>
    <row r="4552" spans="1:1" x14ac:dyDescent="0.25">
      <c r="A4552" s="346"/>
    </row>
    <row r="4553" spans="1:1" x14ac:dyDescent="0.25">
      <c r="A4553" s="346"/>
    </row>
    <row r="4554" spans="1:1" x14ac:dyDescent="0.25">
      <c r="A4554" s="346"/>
    </row>
    <row r="4555" spans="1:1" x14ac:dyDescent="0.25">
      <c r="A4555" s="346"/>
    </row>
    <row r="4556" spans="1:1" x14ac:dyDescent="0.25">
      <c r="A4556" s="346"/>
    </row>
    <row r="4557" spans="1:1" x14ac:dyDescent="0.25">
      <c r="A4557" s="346"/>
    </row>
    <row r="4558" spans="1:1" x14ac:dyDescent="0.25">
      <c r="A4558" s="346"/>
    </row>
    <row r="4559" spans="1:1" x14ac:dyDescent="0.25">
      <c r="A4559" s="346"/>
    </row>
    <row r="4560" spans="1:1" x14ac:dyDescent="0.25">
      <c r="A4560" s="346"/>
    </row>
    <row r="4561" spans="1:1" x14ac:dyDescent="0.25">
      <c r="A4561" s="346"/>
    </row>
    <row r="4562" spans="1:1" x14ac:dyDescent="0.25">
      <c r="A4562" s="346"/>
    </row>
    <row r="4563" spans="1:1" x14ac:dyDescent="0.25">
      <c r="A4563" s="346"/>
    </row>
    <row r="4564" spans="1:1" x14ac:dyDescent="0.25">
      <c r="A4564" s="346"/>
    </row>
    <row r="4565" spans="1:1" x14ac:dyDescent="0.25">
      <c r="A4565" s="346"/>
    </row>
    <row r="4566" spans="1:1" x14ac:dyDescent="0.25">
      <c r="A4566" s="346"/>
    </row>
    <row r="4567" spans="1:1" x14ac:dyDescent="0.25">
      <c r="A4567" s="346"/>
    </row>
    <row r="4568" spans="1:1" x14ac:dyDescent="0.25">
      <c r="A4568" s="346"/>
    </row>
    <row r="4569" spans="1:1" x14ac:dyDescent="0.25">
      <c r="A4569" s="346"/>
    </row>
    <row r="4570" spans="1:1" x14ac:dyDescent="0.25">
      <c r="A4570" s="346"/>
    </row>
    <row r="4571" spans="1:1" x14ac:dyDescent="0.25">
      <c r="A4571" s="346"/>
    </row>
    <row r="4572" spans="1:1" x14ac:dyDescent="0.25">
      <c r="A4572" s="346"/>
    </row>
    <row r="4573" spans="1:1" x14ac:dyDescent="0.25">
      <c r="A4573" s="346"/>
    </row>
    <row r="4574" spans="1:1" x14ac:dyDescent="0.25">
      <c r="A4574" s="346"/>
    </row>
    <row r="4575" spans="1:1" x14ac:dyDescent="0.25">
      <c r="A4575" s="346"/>
    </row>
    <row r="4576" spans="1:1" x14ac:dyDescent="0.25">
      <c r="A4576" s="346"/>
    </row>
    <row r="4577" spans="1:1" x14ac:dyDescent="0.25">
      <c r="A4577" s="346"/>
    </row>
    <row r="4578" spans="1:1" x14ac:dyDescent="0.25">
      <c r="A4578" s="346"/>
    </row>
    <row r="4579" spans="1:1" x14ac:dyDescent="0.25">
      <c r="A4579" s="346"/>
    </row>
    <row r="4580" spans="1:1" x14ac:dyDescent="0.25">
      <c r="A4580" s="346"/>
    </row>
    <row r="4581" spans="1:1" x14ac:dyDescent="0.25">
      <c r="A4581" s="346"/>
    </row>
    <row r="4582" spans="1:1" x14ac:dyDescent="0.25">
      <c r="A4582" s="346"/>
    </row>
    <row r="4583" spans="1:1" x14ac:dyDescent="0.25">
      <c r="A4583" s="346"/>
    </row>
    <row r="4584" spans="1:1" x14ac:dyDescent="0.25">
      <c r="A4584" s="346"/>
    </row>
    <row r="4585" spans="1:1" x14ac:dyDescent="0.25">
      <c r="A4585" s="346"/>
    </row>
    <row r="4586" spans="1:1" x14ac:dyDescent="0.25">
      <c r="A4586" s="346"/>
    </row>
    <row r="4587" spans="1:1" x14ac:dyDescent="0.25">
      <c r="A4587" s="346"/>
    </row>
    <row r="4588" spans="1:1" x14ac:dyDescent="0.25">
      <c r="A4588" s="346"/>
    </row>
    <row r="4589" spans="1:1" x14ac:dyDescent="0.25">
      <c r="A4589" s="346"/>
    </row>
    <row r="4590" spans="1:1" x14ac:dyDescent="0.25">
      <c r="A4590" s="346"/>
    </row>
    <row r="4591" spans="1:1" x14ac:dyDescent="0.25">
      <c r="A4591" s="346"/>
    </row>
    <row r="4592" spans="1:1" x14ac:dyDescent="0.25">
      <c r="A4592" s="346"/>
    </row>
    <row r="4593" spans="1:1" x14ac:dyDescent="0.25">
      <c r="A4593" s="346"/>
    </row>
    <row r="4594" spans="1:1" x14ac:dyDescent="0.25">
      <c r="A4594" s="346"/>
    </row>
    <row r="4595" spans="1:1" x14ac:dyDescent="0.25">
      <c r="A4595" s="346"/>
    </row>
    <row r="4596" spans="1:1" x14ac:dyDescent="0.25">
      <c r="A4596" s="346"/>
    </row>
    <row r="4597" spans="1:1" x14ac:dyDescent="0.25">
      <c r="A4597" s="346"/>
    </row>
    <row r="4598" spans="1:1" x14ac:dyDescent="0.25">
      <c r="A4598" s="346"/>
    </row>
    <row r="4599" spans="1:1" x14ac:dyDescent="0.25">
      <c r="A4599" s="346"/>
    </row>
    <row r="4600" spans="1:1" x14ac:dyDescent="0.25">
      <c r="A4600" s="346"/>
    </row>
    <row r="4601" spans="1:1" x14ac:dyDescent="0.25">
      <c r="A4601" s="346"/>
    </row>
    <row r="4602" spans="1:1" x14ac:dyDescent="0.25">
      <c r="A4602" s="346"/>
    </row>
    <row r="4603" spans="1:1" x14ac:dyDescent="0.25">
      <c r="A4603" s="346"/>
    </row>
    <row r="4604" spans="1:1" x14ac:dyDescent="0.25">
      <c r="A4604" s="346"/>
    </row>
    <row r="4605" spans="1:1" x14ac:dyDescent="0.25">
      <c r="A4605" s="346"/>
    </row>
    <row r="4606" spans="1:1" x14ac:dyDescent="0.25">
      <c r="A4606" s="346"/>
    </row>
    <row r="4607" spans="1:1" x14ac:dyDescent="0.25">
      <c r="A4607" s="346"/>
    </row>
    <row r="4608" spans="1:1" x14ac:dyDescent="0.25">
      <c r="A4608" s="346"/>
    </row>
    <row r="4609" spans="1:1" x14ac:dyDescent="0.25">
      <c r="A4609" s="346"/>
    </row>
    <row r="4610" spans="1:1" x14ac:dyDescent="0.25">
      <c r="A4610" s="346"/>
    </row>
    <row r="4611" spans="1:1" x14ac:dyDescent="0.25">
      <c r="A4611" s="346"/>
    </row>
    <row r="4612" spans="1:1" x14ac:dyDescent="0.25">
      <c r="A4612" s="346"/>
    </row>
    <row r="4613" spans="1:1" x14ac:dyDescent="0.25">
      <c r="A4613" s="346"/>
    </row>
    <row r="4614" spans="1:1" x14ac:dyDescent="0.25">
      <c r="A4614" s="346"/>
    </row>
    <row r="4615" spans="1:1" x14ac:dyDescent="0.25">
      <c r="A4615" s="346"/>
    </row>
    <row r="4616" spans="1:1" x14ac:dyDescent="0.25">
      <c r="A4616" s="346"/>
    </row>
    <row r="4617" spans="1:1" x14ac:dyDescent="0.25">
      <c r="A4617" s="346"/>
    </row>
    <row r="4618" spans="1:1" x14ac:dyDescent="0.25">
      <c r="A4618" s="346"/>
    </row>
    <row r="4619" spans="1:1" x14ac:dyDescent="0.25">
      <c r="A4619" s="346"/>
    </row>
    <row r="4620" spans="1:1" x14ac:dyDescent="0.25">
      <c r="A4620" s="346"/>
    </row>
    <row r="4621" spans="1:1" x14ac:dyDescent="0.25">
      <c r="A4621" s="346"/>
    </row>
    <row r="4622" spans="1:1" x14ac:dyDescent="0.25">
      <c r="A4622" s="346"/>
    </row>
    <row r="4623" spans="1:1" x14ac:dyDescent="0.25">
      <c r="A4623" s="346"/>
    </row>
    <row r="4624" spans="1:1" x14ac:dyDescent="0.25">
      <c r="A4624" s="346"/>
    </row>
    <row r="4625" spans="1:1" x14ac:dyDescent="0.25">
      <c r="A4625" s="346"/>
    </row>
    <row r="4626" spans="1:1" x14ac:dyDescent="0.25">
      <c r="A4626" s="346"/>
    </row>
    <row r="4627" spans="1:1" x14ac:dyDescent="0.25">
      <c r="A4627" s="346"/>
    </row>
    <row r="4628" spans="1:1" x14ac:dyDescent="0.25">
      <c r="A4628" s="346"/>
    </row>
    <row r="4629" spans="1:1" x14ac:dyDescent="0.25">
      <c r="A4629" s="346"/>
    </row>
    <row r="4630" spans="1:1" x14ac:dyDescent="0.25">
      <c r="A4630" s="346"/>
    </row>
    <row r="4631" spans="1:1" x14ac:dyDescent="0.25">
      <c r="A4631" s="346"/>
    </row>
    <row r="4632" spans="1:1" x14ac:dyDescent="0.25">
      <c r="A4632" s="346"/>
    </row>
    <row r="4633" spans="1:1" x14ac:dyDescent="0.25">
      <c r="A4633" s="346"/>
    </row>
    <row r="4634" spans="1:1" x14ac:dyDescent="0.25">
      <c r="A4634" s="346"/>
    </row>
    <row r="4635" spans="1:1" x14ac:dyDescent="0.25">
      <c r="A4635" s="346"/>
    </row>
    <row r="4636" spans="1:1" x14ac:dyDescent="0.25">
      <c r="A4636" s="346"/>
    </row>
    <row r="4637" spans="1:1" x14ac:dyDescent="0.25">
      <c r="A4637" s="346"/>
    </row>
    <row r="4638" spans="1:1" x14ac:dyDescent="0.25">
      <c r="A4638" s="346"/>
    </row>
    <row r="4639" spans="1:1" x14ac:dyDescent="0.25">
      <c r="A4639" s="346"/>
    </row>
    <row r="4640" spans="1:1" x14ac:dyDescent="0.25">
      <c r="A4640" s="346"/>
    </row>
    <row r="4641" spans="1:1" x14ac:dyDescent="0.25">
      <c r="A4641" s="346"/>
    </row>
    <row r="4642" spans="1:1" x14ac:dyDescent="0.25">
      <c r="A4642" s="346"/>
    </row>
    <row r="4643" spans="1:1" x14ac:dyDescent="0.25">
      <c r="A4643" s="346"/>
    </row>
    <row r="4644" spans="1:1" x14ac:dyDescent="0.25">
      <c r="A4644" s="346"/>
    </row>
    <row r="4645" spans="1:1" x14ac:dyDescent="0.25">
      <c r="A4645" s="346"/>
    </row>
    <row r="4646" spans="1:1" x14ac:dyDescent="0.25">
      <c r="A4646" s="346"/>
    </row>
    <row r="4647" spans="1:1" x14ac:dyDescent="0.25">
      <c r="A4647" s="346"/>
    </row>
    <row r="4648" spans="1:1" x14ac:dyDescent="0.25">
      <c r="A4648" s="346"/>
    </row>
    <row r="4649" spans="1:1" x14ac:dyDescent="0.25">
      <c r="A4649" s="346"/>
    </row>
    <row r="4650" spans="1:1" x14ac:dyDescent="0.25">
      <c r="A4650" s="346"/>
    </row>
    <row r="4651" spans="1:1" x14ac:dyDescent="0.25">
      <c r="A4651" s="346"/>
    </row>
    <row r="4652" spans="1:1" x14ac:dyDescent="0.25">
      <c r="A4652" s="346"/>
    </row>
    <row r="4653" spans="1:1" x14ac:dyDescent="0.25">
      <c r="A4653" s="346"/>
    </row>
    <row r="4654" spans="1:1" x14ac:dyDescent="0.25">
      <c r="A4654" s="346"/>
    </row>
    <row r="4655" spans="1:1" x14ac:dyDescent="0.25">
      <c r="A4655" s="346"/>
    </row>
    <row r="4656" spans="1:1" x14ac:dyDescent="0.25">
      <c r="A4656" s="346"/>
    </row>
    <row r="4657" spans="1:1" x14ac:dyDescent="0.25">
      <c r="A4657" s="346"/>
    </row>
    <row r="4658" spans="1:1" x14ac:dyDescent="0.25">
      <c r="A4658" s="346"/>
    </row>
    <row r="4659" spans="1:1" x14ac:dyDescent="0.25">
      <c r="A4659" s="346"/>
    </row>
    <row r="4660" spans="1:1" x14ac:dyDescent="0.25">
      <c r="A4660" s="346"/>
    </row>
    <row r="4661" spans="1:1" x14ac:dyDescent="0.25">
      <c r="A4661" s="346"/>
    </row>
    <row r="4662" spans="1:1" x14ac:dyDescent="0.25">
      <c r="A4662" s="346"/>
    </row>
    <row r="4663" spans="1:1" x14ac:dyDescent="0.25">
      <c r="A4663" s="346"/>
    </row>
    <row r="4664" spans="1:1" x14ac:dyDescent="0.25">
      <c r="A4664" s="346"/>
    </row>
    <row r="4665" spans="1:1" x14ac:dyDescent="0.25">
      <c r="A4665" s="346"/>
    </row>
    <row r="4666" spans="1:1" x14ac:dyDescent="0.25">
      <c r="A4666" s="346"/>
    </row>
    <row r="4667" spans="1:1" x14ac:dyDescent="0.25">
      <c r="A4667" s="346"/>
    </row>
    <row r="4668" spans="1:1" x14ac:dyDescent="0.25">
      <c r="A4668" s="346"/>
    </row>
    <row r="4669" spans="1:1" x14ac:dyDescent="0.25">
      <c r="A4669" s="346"/>
    </row>
    <row r="4670" spans="1:1" x14ac:dyDescent="0.25">
      <c r="A4670" s="346"/>
    </row>
    <row r="4671" spans="1:1" x14ac:dyDescent="0.25">
      <c r="A4671" s="346"/>
    </row>
    <row r="4672" spans="1:1" x14ac:dyDescent="0.25">
      <c r="A4672" s="346"/>
    </row>
    <row r="4673" spans="1:1" x14ac:dyDescent="0.25">
      <c r="A4673" s="346"/>
    </row>
    <row r="4674" spans="1:1" x14ac:dyDescent="0.25">
      <c r="A4674" s="346"/>
    </row>
    <row r="4675" spans="1:1" x14ac:dyDescent="0.25">
      <c r="A4675" s="346"/>
    </row>
    <row r="4676" spans="1:1" x14ac:dyDescent="0.25">
      <c r="A4676" s="346"/>
    </row>
    <row r="4677" spans="1:1" x14ac:dyDescent="0.25">
      <c r="A4677" s="346"/>
    </row>
    <row r="4678" spans="1:1" x14ac:dyDescent="0.25">
      <c r="A4678" s="346"/>
    </row>
    <row r="4679" spans="1:1" x14ac:dyDescent="0.25">
      <c r="A4679" s="346"/>
    </row>
    <row r="4680" spans="1:1" x14ac:dyDescent="0.25">
      <c r="A4680" s="346"/>
    </row>
    <row r="4681" spans="1:1" x14ac:dyDescent="0.25">
      <c r="A4681" s="346"/>
    </row>
    <row r="4682" spans="1:1" x14ac:dyDescent="0.25">
      <c r="A4682" s="346"/>
    </row>
    <row r="4683" spans="1:1" x14ac:dyDescent="0.25">
      <c r="A4683" s="346"/>
    </row>
    <row r="4684" spans="1:1" x14ac:dyDescent="0.25">
      <c r="A4684" s="346"/>
    </row>
    <row r="4685" spans="1:1" x14ac:dyDescent="0.25">
      <c r="A4685" s="346"/>
    </row>
    <row r="4686" spans="1:1" x14ac:dyDescent="0.25">
      <c r="A4686" s="346"/>
    </row>
    <row r="4687" spans="1:1" x14ac:dyDescent="0.25">
      <c r="A4687" s="346"/>
    </row>
    <row r="4688" spans="1:1" x14ac:dyDescent="0.25">
      <c r="A4688" s="346"/>
    </row>
    <row r="4689" spans="1:1" x14ac:dyDescent="0.25">
      <c r="A4689" s="346"/>
    </row>
    <row r="4690" spans="1:1" x14ac:dyDescent="0.25">
      <c r="A4690" s="346"/>
    </row>
    <row r="4691" spans="1:1" x14ac:dyDescent="0.25">
      <c r="A4691" s="346"/>
    </row>
    <row r="4692" spans="1:1" x14ac:dyDescent="0.25">
      <c r="A4692" s="346"/>
    </row>
    <row r="4693" spans="1:1" x14ac:dyDescent="0.25">
      <c r="A4693" s="346"/>
    </row>
    <row r="4694" spans="1:1" x14ac:dyDescent="0.25">
      <c r="A4694" s="346"/>
    </row>
    <row r="4695" spans="1:1" x14ac:dyDescent="0.25">
      <c r="A4695" s="346"/>
    </row>
    <row r="4696" spans="1:1" x14ac:dyDescent="0.25">
      <c r="A4696" s="346"/>
    </row>
    <row r="4697" spans="1:1" x14ac:dyDescent="0.25">
      <c r="A4697" s="346"/>
    </row>
    <row r="4698" spans="1:1" x14ac:dyDescent="0.25">
      <c r="A4698" s="346"/>
    </row>
    <row r="4699" spans="1:1" x14ac:dyDescent="0.25">
      <c r="A4699" s="346"/>
    </row>
    <row r="4700" spans="1:1" x14ac:dyDescent="0.25">
      <c r="A4700" s="346"/>
    </row>
    <row r="4701" spans="1:1" x14ac:dyDescent="0.25">
      <c r="A4701" s="346"/>
    </row>
    <row r="4702" spans="1:1" x14ac:dyDescent="0.25">
      <c r="A4702" s="346"/>
    </row>
    <row r="4703" spans="1:1" x14ac:dyDescent="0.25">
      <c r="A4703" s="346"/>
    </row>
    <row r="4704" spans="1:1" x14ac:dyDescent="0.25">
      <c r="A4704" s="346"/>
    </row>
    <row r="4705" spans="1:1" x14ac:dyDescent="0.25">
      <c r="A4705" s="346"/>
    </row>
    <row r="4706" spans="1:1" x14ac:dyDescent="0.25">
      <c r="A4706" s="346"/>
    </row>
    <row r="4707" spans="1:1" x14ac:dyDescent="0.25">
      <c r="A4707" s="346"/>
    </row>
    <row r="4708" spans="1:1" x14ac:dyDescent="0.25">
      <c r="A4708" s="346"/>
    </row>
    <row r="4709" spans="1:1" x14ac:dyDescent="0.25">
      <c r="A4709" s="346"/>
    </row>
    <row r="4710" spans="1:1" x14ac:dyDescent="0.25">
      <c r="A4710" s="346"/>
    </row>
    <row r="4711" spans="1:1" x14ac:dyDescent="0.25">
      <c r="A4711" s="346"/>
    </row>
    <row r="4712" spans="1:1" x14ac:dyDescent="0.25">
      <c r="A4712" s="346"/>
    </row>
    <row r="4713" spans="1:1" x14ac:dyDescent="0.25">
      <c r="A4713" s="346"/>
    </row>
    <row r="4714" spans="1:1" x14ac:dyDescent="0.25">
      <c r="A4714" s="346"/>
    </row>
    <row r="4715" spans="1:1" x14ac:dyDescent="0.25">
      <c r="A4715" s="346"/>
    </row>
    <row r="4716" spans="1:1" x14ac:dyDescent="0.25">
      <c r="A4716" s="346"/>
    </row>
    <row r="4717" spans="1:1" x14ac:dyDescent="0.25">
      <c r="A4717" s="346"/>
    </row>
    <row r="4718" spans="1:1" x14ac:dyDescent="0.25">
      <c r="A4718" s="346"/>
    </row>
    <row r="4719" spans="1:1" x14ac:dyDescent="0.25">
      <c r="A4719" s="346"/>
    </row>
    <row r="4720" spans="1:1" x14ac:dyDescent="0.25">
      <c r="A4720" s="346"/>
    </row>
    <row r="4721" spans="1:1" x14ac:dyDescent="0.25">
      <c r="A4721" s="346"/>
    </row>
    <row r="4722" spans="1:1" x14ac:dyDescent="0.25">
      <c r="A4722" s="346"/>
    </row>
    <row r="4723" spans="1:1" x14ac:dyDescent="0.25">
      <c r="A4723" s="346"/>
    </row>
    <row r="4724" spans="1:1" x14ac:dyDescent="0.25">
      <c r="A4724" s="346"/>
    </row>
    <row r="4725" spans="1:1" x14ac:dyDescent="0.25">
      <c r="A4725" s="346"/>
    </row>
    <row r="4726" spans="1:1" x14ac:dyDescent="0.25">
      <c r="A4726" s="346"/>
    </row>
    <row r="4727" spans="1:1" x14ac:dyDescent="0.25">
      <c r="A4727" s="346"/>
    </row>
    <row r="4728" spans="1:1" x14ac:dyDescent="0.25">
      <c r="A4728" s="346"/>
    </row>
    <row r="4729" spans="1:1" x14ac:dyDescent="0.25">
      <c r="A4729" s="346"/>
    </row>
    <row r="4730" spans="1:1" x14ac:dyDescent="0.25">
      <c r="A4730" s="346"/>
    </row>
    <row r="4731" spans="1:1" x14ac:dyDescent="0.25">
      <c r="A4731" s="346"/>
    </row>
    <row r="4732" spans="1:1" x14ac:dyDescent="0.25">
      <c r="A4732" s="346"/>
    </row>
    <row r="4733" spans="1:1" x14ac:dyDescent="0.25">
      <c r="A4733" s="346"/>
    </row>
    <row r="4734" spans="1:1" x14ac:dyDescent="0.25">
      <c r="A4734" s="346"/>
    </row>
    <row r="4735" spans="1:1" x14ac:dyDescent="0.25">
      <c r="A4735" s="346"/>
    </row>
    <row r="4736" spans="1:1" x14ac:dyDescent="0.25">
      <c r="A4736" s="346"/>
    </row>
    <row r="4737" spans="1:1" x14ac:dyDescent="0.25">
      <c r="A4737" s="346"/>
    </row>
    <row r="4738" spans="1:1" x14ac:dyDescent="0.25">
      <c r="A4738" s="346"/>
    </row>
    <row r="4739" spans="1:1" x14ac:dyDescent="0.25">
      <c r="A4739" s="346"/>
    </row>
    <row r="4740" spans="1:1" x14ac:dyDescent="0.25">
      <c r="A4740" s="346"/>
    </row>
    <row r="4741" spans="1:1" x14ac:dyDescent="0.25">
      <c r="A4741" s="346"/>
    </row>
    <row r="4742" spans="1:1" x14ac:dyDescent="0.25">
      <c r="A4742" s="346"/>
    </row>
    <row r="4743" spans="1:1" x14ac:dyDescent="0.25">
      <c r="A4743" s="346"/>
    </row>
    <row r="4744" spans="1:1" x14ac:dyDescent="0.25">
      <c r="A4744" s="346"/>
    </row>
    <row r="4745" spans="1:1" x14ac:dyDescent="0.25">
      <c r="A4745" s="346"/>
    </row>
    <row r="4746" spans="1:1" x14ac:dyDescent="0.25">
      <c r="A4746" s="346"/>
    </row>
    <row r="4747" spans="1:1" x14ac:dyDescent="0.25">
      <c r="A4747" s="346"/>
    </row>
    <row r="4748" spans="1:1" x14ac:dyDescent="0.25">
      <c r="A4748" s="346"/>
    </row>
    <row r="4749" spans="1:1" x14ac:dyDescent="0.25">
      <c r="A4749" s="346"/>
    </row>
    <row r="4750" spans="1:1" x14ac:dyDescent="0.25">
      <c r="A4750" s="346"/>
    </row>
    <row r="4751" spans="1:1" x14ac:dyDescent="0.25">
      <c r="A4751" s="346"/>
    </row>
    <row r="4752" spans="1:1" x14ac:dyDescent="0.25">
      <c r="A4752" s="346"/>
    </row>
    <row r="4753" spans="1:1" x14ac:dyDescent="0.25">
      <c r="A4753" s="346"/>
    </row>
    <row r="4754" spans="1:1" x14ac:dyDescent="0.25">
      <c r="A4754" s="346"/>
    </row>
    <row r="4755" spans="1:1" x14ac:dyDescent="0.25">
      <c r="A4755" s="346"/>
    </row>
    <row r="4756" spans="1:1" x14ac:dyDescent="0.25">
      <c r="A4756" s="346"/>
    </row>
    <row r="4757" spans="1:1" x14ac:dyDescent="0.25">
      <c r="A4757" s="346"/>
    </row>
    <row r="4758" spans="1:1" x14ac:dyDescent="0.25">
      <c r="A4758" s="346"/>
    </row>
    <row r="4759" spans="1:1" x14ac:dyDescent="0.25">
      <c r="A4759" s="346"/>
    </row>
    <row r="4760" spans="1:1" x14ac:dyDescent="0.25">
      <c r="A4760" s="346"/>
    </row>
    <row r="4761" spans="1:1" x14ac:dyDescent="0.25">
      <c r="A4761" s="346"/>
    </row>
    <row r="4762" spans="1:1" x14ac:dyDescent="0.25">
      <c r="A4762" s="346"/>
    </row>
    <row r="4763" spans="1:1" x14ac:dyDescent="0.25">
      <c r="A4763" s="346"/>
    </row>
    <row r="4764" spans="1:1" x14ac:dyDescent="0.25">
      <c r="A4764" s="346"/>
    </row>
    <row r="4765" spans="1:1" x14ac:dyDescent="0.25">
      <c r="A4765" s="346"/>
    </row>
    <row r="4766" spans="1:1" x14ac:dyDescent="0.25">
      <c r="A4766" s="346"/>
    </row>
    <row r="4767" spans="1:1" x14ac:dyDescent="0.25">
      <c r="A4767" s="346"/>
    </row>
    <row r="4768" spans="1:1" x14ac:dyDescent="0.25">
      <c r="A4768" s="346"/>
    </row>
    <row r="4769" spans="1:1" x14ac:dyDescent="0.25">
      <c r="A4769" s="346"/>
    </row>
    <row r="4770" spans="1:1" x14ac:dyDescent="0.25">
      <c r="A4770" s="346"/>
    </row>
    <row r="4771" spans="1:1" x14ac:dyDescent="0.25">
      <c r="A4771" s="346"/>
    </row>
    <row r="4772" spans="1:1" x14ac:dyDescent="0.25">
      <c r="A4772" s="346"/>
    </row>
    <row r="4773" spans="1:1" x14ac:dyDescent="0.25">
      <c r="A4773" s="346"/>
    </row>
    <row r="4774" spans="1:1" x14ac:dyDescent="0.25">
      <c r="A4774" s="346"/>
    </row>
    <row r="4775" spans="1:1" x14ac:dyDescent="0.25">
      <c r="A4775" s="346"/>
    </row>
    <row r="4776" spans="1:1" x14ac:dyDescent="0.25">
      <c r="A4776" s="346"/>
    </row>
    <row r="4777" spans="1:1" x14ac:dyDescent="0.25">
      <c r="A4777" s="346"/>
    </row>
    <row r="4778" spans="1:1" x14ac:dyDescent="0.25">
      <c r="A4778" s="346"/>
    </row>
    <row r="4779" spans="1:1" x14ac:dyDescent="0.25">
      <c r="A4779" s="346"/>
    </row>
    <row r="4780" spans="1:1" x14ac:dyDescent="0.25">
      <c r="A4780" s="346"/>
    </row>
    <row r="4781" spans="1:1" x14ac:dyDescent="0.25">
      <c r="A4781" s="346"/>
    </row>
    <row r="4782" spans="1:1" x14ac:dyDescent="0.25">
      <c r="A4782" s="346"/>
    </row>
    <row r="4783" spans="1:1" x14ac:dyDescent="0.25">
      <c r="A4783" s="346"/>
    </row>
    <row r="4784" spans="1:1" x14ac:dyDescent="0.25">
      <c r="A4784" s="346"/>
    </row>
    <row r="4785" spans="1:1" x14ac:dyDescent="0.25">
      <c r="A4785" s="346"/>
    </row>
    <row r="4786" spans="1:1" x14ac:dyDescent="0.25">
      <c r="A4786" s="346"/>
    </row>
    <row r="4787" spans="1:1" x14ac:dyDescent="0.25">
      <c r="A4787" s="346"/>
    </row>
    <row r="4788" spans="1:1" x14ac:dyDescent="0.25">
      <c r="A4788" s="346"/>
    </row>
    <row r="4789" spans="1:1" x14ac:dyDescent="0.25">
      <c r="A4789" s="346"/>
    </row>
    <row r="4790" spans="1:1" x14ac:dyDescent="0.25">
      <c r="A4790" s="346"/>
    </row>
    <row r="4791" spans="1:1" x14ac:dyDescent="0.25">
      <c r="A4791" s="346"/>
    </row>
    <row r="4792" spans="1:1" x14ac:dyDescent="0.25">
      <c r="A4792" s="346"/>
    </row>
    <row r="4793" spans="1:1" x14ac:dyDescent="0.25">
      <c r="A4793" s="346"/>
    </row>
    <row r="4794" spans="1:1" x14ac:dyDescent="0.25">
      <c r="A4794" s="346"/>
    </row>
    <row r="4795" spans="1:1" x14ac:dyDescent="0.25">
      <c r="A4795" s="346"/>
    </row>
    <row r="4796" spans="1:1" x14ac:dyDescent="0.25">
      <c r="A4796" s="346"/>
    </row>
    <row r="4797" spans="1:1" x14ac:dyDescent="0.25">
      <c r="A4797" s="346"/>
    </row>
    <row r="4798" spans="1:1" x14ac:dyDescent="0.25">
      <c r="A4798" s="346"/>
    </row>
    <row r="4799" spans="1:1" x14ac:dyDescent="0.25">
      <c r="A4799" s="346"/>
    </row>
    <row r="4800" spans="1:1" x14ac:dyDescent="0.25">
      <c r="A4800" s="346"/>
    </row>
    <row r="4801" spans="1:1" x14ac:dyDescent="0.25">
      <c r="A4801" s="346"/>
    </row>
    <row r="4802" spans="1:1" x14ac:dyDescent="0.25">
      <c r="A4802" s="346"/>
    </row>
    <row r="4803" spans="1:1" x14ac:dyDescent="0.25">
      <c r="A4803" s="346"/>
    </row>
    <row r="4804" spans="1:1" x14ac:dyDescent="0.25">
      <c r="A4804" s="346"/>
    </row>
    <row r="4805" spans="1:1" x14ac:dyDescent="0.25">
      <c r="A4805" s="346"/>
    </row>
    <row r="4806" spans="1:1" x14ac:dyDescent="0.25">
      <c r="A4806" s="346"/>
    </row>
    <row r="4807" spans="1:1" x14ac:dyDescent="0.25">
      <c r="A4807" s="346"/>
    </row>
    <row r="4808" spans="1:1" x14ac:dyDescent="0.25">
      <c r="A4808" s="346"/>
    </row>
    <row r="4809" spans="1:1" x14ac:dyDescent="0.25">
      <c r="A4809" s="346"/>
    </row>
    <row r="4810" spans="1:1" x14ac:dyDescent="0.25">
      <c r="A4810" s="346"/>
    </row>
    <row r="4811" spans="1:1" x14ac:dyDescent="0.25">
      <c r="A4811" s="346"/>
    </row>
    <row r="4812" spans="1:1" x14ac:dyDescent="0.25">
      <c r="A4812" s="346"/>
    </row>
    <row r="4813" spans="1:1" x14ac:dyDescent="0.25">
      <c r="A4813" s="346"/>
    </row>
    <row r="4814" spans="1:1" x14ac:dyDescent="0.25">
      <c r="A4814" s="346"/>
    </row>
    <row r="4815" spans="1:1" x14ac:dyDescent="0.25">
      <c r="A4815" s="346"/>
    </row>
    <row r="4816" spans="1:1" x14ac:dyDescent="0.25">
      <c r="A4816" s="346"/>
    </row>
    <row r="4817" spans="1:1" x14ac:dyDescent="0.25">
      <c r="A4817" s="346"/>
    </row>
    <row r="4818" spans="1:1" x14ac:dyDescent="0.25">
      <c r="A4818" s="346"/>
    </row>
    <row r="4819" spans="1:1" x14ac:dyDescent="0.25">
      <c r="A4819" s="346"/>
    </row>
    <row r="4820" spans="1:1" x14ac:dyDescent="0.25">
      <c r="A4820" s="346"/>
    </row>
    <row r="4821" spans="1:1" x14ac:dyDescent="0.25">
      <c r="A4821" s="346"/>
    </row>
    <row r="4822" spans="1:1" x14ac:dyDescent="0.25">
      <c r="A4822" s="346"/>
    </row>
    <row r="4823" spans="1:1" x14ac:dyDescent="0.25">
      <c r="A4823" s="346"/>
    </row>
    <row r="4824" spans="1:1" x14ac:dyDescent="0.25">
      <c r="A4824" s="346"/>
    </row>
    <row r="4825" spans="1:1" x14ac:dyDescent="0.25">
      <c r="A4825" s="346"/>
    </row>
    <row r="4826" spans="1:1" x14ac:dyDescent="0.25">
      <c r="A4826" s="346"/>
    </row>
    <row r="4827" spans="1:1" x14ac:dyDescent="0.25">
      <c r="A4827" s="346"/>
    </row>
    <row r="4828" spans="1:1" x14ac:dyDescent="0.25">
      <c r="A4828" s="346"/>
    </row>
    <row r="4829" spans="1:1" x14ac:dyDescent="0.25">
      <c r="A4829" s="346"/>
    </row>
    <row r="4830" spans="1:1" x14ac:dyDescent="0.25">
      <c r="A4830" s="346"/>
    </row>
    <row r="4831" spans="1:1" x14ac:dyDescent="0.25">
      <c r="A4831" s="346"/>
    </row>
    <row r="4832" spans="1:1" x14ac:dyDescent="0.25">
      <c r="A4832" s="346"/>
    </row>
    <row r="4833" spans="1:1" x14ac:dyDescent="0.25">
      <c r="A4833" s="346"/>
    </row>
    <row r="4834" spans="1:1" x14ac:dyDescent="0.25">
      <c r="A4834" s="346"/>
    </row>
    <row r="4835" spans="1:1" x14ac:dyDescent="0.25">
      <c r="A4835" s="346"/>
    </row>
    <row r="4836" spans="1:1" x14ac:dyDescent="0.25">
      <c r="A4836" s="346"/>
    </row>
    <row r="4837" spans="1:1" x14ac:dyDescent="0.25">
      <c r="A4837" s="346"/>
    </row>
    <row r="4838" spans="1:1" x14ac:dyDescent="0.25">
      <c r="A4838" s="346"/>
    </row>
    <row r="4839" spans="1:1" x14ac:dyDescent="0.25">
      <c r="A4839" s="346"/>
    </row>
    <row r="4840" spans="1:1" x14ac:dyDescent="0.25">
      <c r="A4840" s="346"/>
    </row>
    <row r="4841" spans="1:1" x14ac:dyDescent="0.25">
      <c r="A4841" s="346"/>
    </row>
    <row r="4842" spans="1:1" x14ac:dyDescent="0.25">
      <c r="A4842" s="346"/>
    </row>
    <row r="4843" spans="1:1" x14ac:dyDescent="0.25">
      <c r="A4843" s="346"/>
    </row>
    <row r="4844" spans="1:1" x14ac:dyDescent="0.25">
      <c r="A4844" s="346"/>
    </row>
    <row r="4845" spans="1:1" x14ac:dyDescent="0.25">
      <c r="A4845" s="346"/>
    </row>
    <row r="4846" spans="1:1" x14ac:dyDescent="0.25">
      <c r="A4846" s="346"/>
    </row>
    <row r="4847" spans="1:1" x14ac:dyDescent="0.25">
      <c r="A4847" s="346"/>
    </row>
    <row r="4848" spans="1:1" x14ac:dyDescent="0.25">
      <c r="A4848" s="346"/>
    </row>
    <row r="4849" spans="1:1" x14ac:dyDescent="0.25">
      <c r="A4849" s="346"/>
    </row>
    <row r="4850" spans="1:1" x14ac:dyDescent="0.25">
      <c r="A4850" s="346"/>
    </row>
    <row r="4851" spans="1:1" x14ac:dyDescent="0.25">
      <c r="A4851" s="346"/>
    </row>
    <row r="4852" spans="1:1" x14ac:dyDescent="0.25">
      <c r="A4852" s="346"/>
    </row>
    <row r="4853" spans="1:1" x14ac:dyDescent="0.25">
      <c r="A4853" s="346"/>
    </row>
    <row r="4854" spans="1:1" x14ac:dyDescent="0.25">
      <c r="A4854" s="346"/>
    </row>
    <row r="4855" spans="1:1" x14ac:dyDescent="0.25">
      <c r="A4855" s="346"/>
    </row>
    <row r="4856" spans="1:1" x14ac:dyDescent="0.25">
      <c r="A4856" s="346"/>
    </row>
    <row r="4857" spans="1:1" x14ac:dyDescent="0.25">
      <c r="A4857" s="346"/>
    </row>
    <row r="4858" spans="1:1" x14ac:dyDescent="0.25">
      <c r="A4858" s="346"/>
    </row>
    <row r="4859" spans="1:1" x14ac:dyDescent="0.25">
      <c r="A4859" s="346"/>
    </row>
    <row r="4860" spans="1:1" x14ac:dyDescent="0.25">
      <c r="A4860" s="346"/>
    </row>
    <row r="4861" spans="1:1" x14ac:dyDescent="0.25">
      <c r="A4861" s="346"/>
    </row>
    <row r="4862" spans="1:1" x14ac:dyDescent="0.25">
      <c r="A4862" s="346"/>
    </row>
    <row r="4863" spans="1:1" x14ac:dyDescent="0.25">
      <c r="A4863" s="346"/>
    </row>
    <row r="4864" spans="1:1" x14ac:dyDescent="0.25">
      <c r="A4864" s="346"/>
    </row>
    <row r="4865" spans="1:1" x14ac:dyDescent="0.25">
      <c r="A4865" s="346"/>
    </row>
    <row r="4866" spans="1:1" x14ac:dyDescent="0.25">
      <c r="A4866" s="346"/>
    </row>
    <row r="4867" spans="1:1" x14ac:dyDescent="0.25">
      <c r="A4867" s="346"/>
    </row>
    <row r="4868" spans="1:1" x14ac:dyDescent="0.25">
      <c r="A4868" s="346"/>
    </row>
    <row r="4869" spans="1:1" x14ac:dyDescent="0.25">
      <c r="A4869" s="346"/>
    </row>
    <row r="4870" spans="1:1" x14ac:dyDescent="0.25">
      <c r="A4870" s="346"/>
    </row>
    <row r="4871" spans="1:1" x14ac:dyDescent="0.25">
      <c r="A4871" s="346"/>
    </row>
    <row r="4872" spans="1:1" x14ac:dyDescent="0.25">
      <c r="A4872" s="346"/>
    </row>
    <row r="4873" spans="1:1" x14ac:dyDescent="0.25">
      <c r="A4873" s="346"/>
    </row>
    <row r="4874" spans="1:1" x14ac:dyDescent="0.25">
      <c r="A4874" s="346"/>
    </row>
    <row r="4875" spans="1:1" x14ac:dyDescent="0.25">
      <c r="A4875" s="346"/>
    </row>
    <row r="4876" spans="1:1" x14ac:dyDescent="0.25">
      <c r="A4876" s="346"/>
    </row>
    <row r="4877" spans="1:1" x14ac:dyDescent="0.25">
      <c r="A4877" s="346"/>
    </row>
    <row r="4878" spans="1:1" x14ac:dyDescent="0.25">
      <c r="A4878" s="346"/>
    </row>
    <row r="4879" spans="1:1" x14ac:dyDescent="0.25">
      <c r="A4879" s="346"/>
    </row>
    <row r="4880" spans="1:1" x14ac:dyDescent="0.25">
      <c r="A4880" s="346"/>
    </row>
    <row r="4881" spans="1:1" x14ac:dyDescent="0.25">
      <c r="A4881" s="346"/>
    </row>
    <row r="4882" spans="1:1" x14ac:dyDescent="0.25">
      <c r="A4882" s="346"/>
    </row>
    <row r="4883" spans="1:1" x14ac:dyDescent="0.25">
      <c r="A4883" s="346"/>
    </row>
    <row r="4884" spans="1:1" x14ac:dyDescent="0.25">
      <c r="A4884" s="346"/>
    </row>
    <row r="4885" spans="1:1" x14ac:dyDescent="0.25">
      <c r="A4885" s="346"/>
    </row>
    <row r="4886" spans="1:1" x14ac:dyDescent="0.25">
      <c r="A4886" s="346"/>
    </row>
    <row r="4887" spans="1:1" x14ac:dyDescent="0.25">
      <c r="A4887" s="346"/>
    </row>
    <row r="4888" spans="1:1" x14ac:dyDescent="0.25">
      <c r="A4888" s="346"/>
    </row>
    <row r="4889" spans="1:1" x14ac:dyDescent="0.25">
      <c r="A4889" s="346"/>
    </row>
    <row r="4890" spans="1:1" x14ac:dyDescent="0.25">
      <c r="A4890" s="346"/>
    </row>
    <row r="4891" spans="1:1" x14ac:dyDescent="0.25">
      <c r="A4891" s="346"/>
    </row>
    <row r="4892" spans="1:1" x14ac:dyDescent="0.25">
      <c r="A4892" s="346"/>
    </row>
    <row r="4893" spans="1:1" x14ac:dyDescent="0.25">
      <c r="A4893" s="346"/>
    </row>
    <row r="4894" spans="1:1" x14ac:dyDescent="0.25">
      <c r="A4894" s="346"/>
    </row>
    <row r="4895" spans="1:1" x14ac:dyDescent="0.25">
      <c r="A4895" s="346"/>
    </row>
    <row r="4896" spans="1:1" x14ac:dyDescent="0.25">
      <c r="A4896" s="346"/>
    </row>
    <row r="4897" spans="1:1" x14ac:dyDescent="0.25">
      <c r="A4897" s="346"/>
    </row>
    <row r="4898" spans="1:1" x14ac:dyDescent="0.25">
      <c r="A4898" s="346"/>
    </row>
    <row r="4899" spans="1:1" x14ac:dyDescent="0.25">
      <c r="A4899" s="346"/>
    </row>
    <row r="4900" spans="1:1" x14ac:dyDescent="0.25">
      <c r="A4900" s="346"/>
    </row>
    <row r="4901" spans="1:1" x14ac:dyDescent="0.25">
      <c r="A4901" s="346"/>
    </row>
    <row r="4902" spans="1:1" x14ac:dyDescent="0.25">
      <c r="A4902" s="346"/>
    </row>
    <row r="4903" spans="1:1" x14ac:dyDescent="0.25">
      <c r="A4903" s="346"/>
    </row>
    <row r="4904" spans="1:1" x14ac:dyDescent="0.25">
      <c r="A4904" s="346"/>
    </row>
    <row r="4905" spans="1:1" x14ac:dyDescent="0.25">
      <c r="A4905" s="346"/>
    </row>
    <row r="4906" spans="1:1" x14ac:dyDescent="0.25">
      <c r="A4906" s="346"/>
    </row>
    <row r="4907" spans="1:1" x14ac:dyDescent="0.25">
      <c r="A4907" s="346"/>
    </row>
    <row r="4908" spans="1:1" x14ac:dyDescent="0.25">
      <c r="A4908" s="346"/>
    </row>
    <row r="4909" spans="1:1" x14ac:dyDescent="0.25">
      <c r="A4909" s="346"/>
    </row>
    <row r="4910" spans="1:1" x14ac:dyDescent="0.25">
      <c r="A4910" s="346"/>
    </row>
    <row r="4911" spans="1:1" x14ac:dyDescent="0.25">
      <c r="A4911" s="346"/>
    </row>
    <row r="4912" spans="1:1" x14ac:dyDescent="0.25">
      <c r="A4912" s="346"/>
    </row>
    <row r="4913" spans="1:1" x14ac:dyDescent="0.25">
      <c r="A4913" s="346"/>
    </row>
    <row r="4914" spans="1:1" x14ac:dyDescent="0.25">
      <c r="A4914" s="346"/>
    </row>
    <row r="4915" spans="1:1" x14ac:dyDescent="0.25">
      <c r="A4915" s="346"/>
    </row>
    <row r="4916" spans="1:1" x14ac:dyDescent="0.25">
      <c r="A4916" s="346"/>
    </row>
    <row r="4917" spans="1:1" x14ac:dyDescent="0.25">
      <c r="A4917" s="346"/>
    </row>
    <row r="4918" spans="1:1" x14ac:dyDescent="0.25">
      <c r="A4918" s="346"/>
    </row>
    <row r="4919" spans="1:1" x14ac:dyDescent="0.25">
      <c r="A4919" s="346"/>
    </row>
    <row r="4920" spans="1:1" x14ac:dyDescent="0.25">
      <c r="A4920" s="346"/>
    </row>
    <row r="4921" spans="1:1" x14ac:dyDescent="0.25">
      <c r="A4921" s="346"/>
    </row>
    <row r="4922" spans="1:1" x14ac:dyDescent="0.25">
      <c r="A4922" s="346"/>
    </row>
    <row r="4923" spans="1:1" x14ac:dyDescent="0.25">
      <c r="A4923" s="346"/>
    </row>
    <row r="4924" spans="1:1" x14ac:dyDescent="0.25">
      <c r="A4924" s="346"/>
    </row>
    <row r="4925" spans="1:1" x14ac:dyDescent="0.25">
      <c r="A4925" s="346"/>
    </row>
    <row r="4926" spans="1:1" x14ac:dyDescent="0.25">
      <c r="A4926" s="346"/>
    </row>
    <row r="4927" spans="1:1" x14ac:dyDescent="0.25">
      <c r="A4927" s="346"/>
    </row>
    <row r="4928" spans="1:1" x14ac:dyDescent="0.25">
      <c r="A4928" s="346"/>
    </row>
    <row r="4929" spans="1:1" x14ac:dyDescent="0.25">
      <c r="A4929" s="346"/>
    </row>
    <row r="4930" spans="1:1" x14ac:dyDescent="0.25">
      <c r="A4930" s="346"/>
    </row>
    <row r="4931" spans="1:1" x14ac:dyDescent="0.25">
      <c r="A4931" s="346"/>
    </row>
    <row r="4932" spans="1:1" x14ac:dyDescent="0.25">
      <c r="A4932" s="346"/>
    </row>
    <row r="4933" spans="1:1" x14ac:dyDescent="0.25">
      <c r="A4933" s="346"/>
    </row>
    <row r="4934" spans="1:1" x14ac:dyDescent="0.25">
      <c r="A4934" s="346"/>
    </row>
    <row r="4935" spans="1:1" x14ac:dyDescent="0.25">
      <c r="A4935" s="346"/>
    </row>
    <row r="4936" spans="1:1" x14ac:dyDescent="0.25">
      <c r="A4936" s="346"/>
    </row>
    <row r="4937" spans="1:1" x14ac:dyDescent="0.25">
      <c r="A4937" s="346"/>
    </row>
    <row r="4938" spans="1:1" x14ac:dyDescent="0.25">
      <c r="A4938" s="346"/>
    </row>
    <row r="4939" spans="1:1" x14ac:dyDescent="0.25">
      <c r="A4939" s="346"/>
    </row>
    <row r="4940" spans="1:1" x14ac:dyDescent="0.25">
      <c r="A4940" s="346"/>
    </row>
    <row r="4941" spans="1:1" x14ac:dyDescent="0.25">
      <c r="A4941" s="346"/>
    </row>
    <row r="4942" spans="1:1" x14ac:dyDescent="0.25">
      <c r="A4942" s="346"/>
    </row>
    <row r="4943" spans="1:1" x14ac:dyDescent="0.25">
      <c r="A4943" s="346"/>
    </row>
    <row r="4944" spans="1:1" x14ac:dyDescent="0.25">
      <c r="A4944" s="346"/>
    </row>
    <row r="4945" spans="1:1" x14ac:dyDescent="0.25">
      <c r="A4945" s="346"/>
    </row>
    <row r="4946" spans="1:1" x14ac:dyDescent="0.25">
      <c r="A4946" s="346"/>
    </row>
    <row r="4947" spans="1:1" x14ac:dyDescent="0.25">
      <c r="A4947" s="346"/>
    </row>
    <row r="4948" spans="1:1" x14ac:dyDescent="0.25">
      <c r="A4948" s="346"/>
    </row>
    <row r="4949" spans="1:1" x14ac:dyDescent="0.25">
      <c r="A4949" s="346"/>
    </row>
    <row r="4950" spans="1:1" x14ac:dyDescent="0.25">
      <c r="A4950" s="346"/>
    </row>
    <row r="4951" spans="1:1" x14ac:dyDescent="0.25">
      <c r="A4951" s="346"/>
    </row>
    <row r="4952" spans="1:1" x14ac:dyDescent="0.25">
      <c r="A4952" s="346"/>
    </row>
    <row r="4953" spans="1:1" x14ac:dyDescent="0.25">
      <c r="A4953" s="346"/>
    </row>
    <row r="4954" spans="1:1" x14ac:dyDescent="0.25">
      <c r="A4954" s="346"/>
    </row>
    <row r="4955" spans="1:1" x14ac:dyDescent="0.25">
      <c r="A4955" s="346"/>
    </row>
    <row r="4956" spans="1:1" x14ac:dyDescent="0.25">
      <c r="A4956" s="346"/>
    </row>
    <row r="4957" spans="1:1" x14ac:dyDescent="0.25">
      <c r="A4957" s="346"/>
    </row>
    <row r="4958" spans="1:1" x14ac:dyDescent="0.25">
      <c r="A4958" s="346"/>
    </row>
    <row r="4959" spans="1:1" x14ac:dyDescent="0.25">
      <c r="A4959" s="346"/>
    </row>
    <row r="4960" spans="1:1" x14ac:dyDescent="0.25">
      <c r="A4960" s="346"/>
    </row>
    <row r="4961" spans="1:1" x14ac:dyDescent="0.25">
      <c r="A4961" s="346"/>
    </row>
    <row r="4962" spans="1:1" x14ac:dyDescent="0.25">
      <c r="A4962" s="346"/>
    </row>
    <row r="4963" spans="1:1" x14ac:dyDescent="0.25">
      <c r="A4963" s="346"/>
    </row>
    <row r="4964" spans="1:1" x14ac:dyDescent="0.25">
      <c r="A4964" s="346"/>
    </row>
    <row r="4965" spans="1:1" x14ac:dyDescent="0.25">
      <c r="A4965" s="346"/>
    </row>
    <row r="4966" spans="1:1" x14ac:dyDescent="0.25">
      <c r="A4966" s="346"/>
    </row>
    <row r="4967" spans="1:1" x14ac:dyDescent="0.25">
      <c r="A4967" s="346"/>
    </row>
    <row r="4968" spans="1:1" x14ac:dyDescent="0.25">
      <c r="A4968" s="346"/>
    </row>
    <row r="4969" spans="1:1" x14ac:dyDescent="0.25">
      <c r="A4969" s="346"/>
    </row>
    <row r="4970" spans="1:1" x14ac:dyDescent="0.25">
      <c r="A4970" s="346"/>
    </row>
    <row r="4971" spans="1:1" x14ac:dyDescent="0.25">
      <c r="A4971" s="346"/>
    </row>
    <row r="4972" spans="1:1" x14ac:dyDescent="0.25">
      <c r="A4972" s="346"/>
    </row>
    <row r="4973" spans="1:1" x14ac:dyDescent="0.25">
      <c r="A4973" s="346"/>
    </row>
    <row r="4974" spans="1:1" x14ac:dyDescent="0.25">
      <c r="A4974" s="346"/>
    </row>
    <row r="4975" spans="1:1" x14ac:dyDescent="0.25">
      <c r="A4975" s="346"/>
    </row>
    <row r="4976" spans="1:1" x14ac:dyDescent="0.25">
      <c r="A4976" s="346"/>
    </row>
    <row r="4977" spans="1:1" x14ac:dyDescent="0.25">
      <c r="A4977" s="346"/>
    </row>
    <row r="4978" spans="1:1" x14ac:dyDescent="0.25">
      <c r="A4978" s="346"/>
    </row>
    <row r="4979" spans="1:1" x14ac:dyDescent="0.25">
      <c r="A4979" s="346"/>
    </row>
    <row r="4980" spans="1:1" x14ac:dyDescent="0.25">
      <c r="A4980" s="346"/>
    </row>
    <row r="4981" spans="1:1" x14ac:dyDescent="0.25">
      <c r="A4981" s="346"/>
    </row>
    <row r="4982" spans="1:1" x14ac:dyDescent="0.25">
      <c r="A4982" s="346"/>
    </row>
    <row r="4983" spans="1:1" x14ac:dyDescent="0.25">
      <c r="A4983" s="346"/>
    </row>
    <row r="4984" spans="1:1" x14ac:dyDescent="0.25">
      <c r="A4984" s="346"/>
    </row>
    <row r="4985" spans="1:1" x14ac:dyDescent="0.25">
      <c r="A4985" s="346"/>
    </row>
    <row r="4986" spans="1:1" x14ac:dyDescent="0.25">
      <c r="A4986" s="346"/>
    </row>
    <row r="4987" spans="1:1" x14ac:dyDescent="0.25">
      <c r="A4987" s="346"/>
    </row>
    <row r="4988" spans="1:1" x14ac:dyDescent="0.25">
      <c r="A4988" s="346"/>
    </row>
    <row r="4989" spans="1:1" x14ac:dyDescent="0.25">
      <c r="A4989" s="346"/>
    </row>
    <row r="4990" spans="1:1" x14ac:dyDescent="0.25">
      <c r="A4990" s="346"/>
    </row>
    <row r="4991" spans="1:1" x14ac:dyDescent="0.25">
      <c r="A4991" s="346"/>
    </row>
    <row r="4992" spans="1:1" x14ac:dyDescent="0.25">
      <c r="A4992" s="346"/>
    </row>
    <row r="4993" spans="1:1" x14ac:dyDescent="0.25">
      <c r="A4993" s="346"/>
    </row>
    <row r="4994" spans="1:1" x14ac:dyDescent="0.25">
      <c r="A4994" s="346"/>
    </row>
    <row r="4995" spans="1:1" x14ac:dyDescent="0.25">
      <c r="A4995" s="346"/>
    </row>
    <row r="4996" spans="1:1" x14ac:dyDescent="0.25">
      <c r="A4996" s="346"/>
    </row>
    <row r="4997" spans="1:1" x14ac:dyDescent="0.25">
      <c r="A4997" s="346"/>
    </row>
    <row r="4998" spans="1:1" x14ac:dyDescent="0.25">
      <c r="A4998" s="346"/>
    </row>
    <row r="4999" spans="1:1" x14ac:dyDescent="0.25">
      <c r="A4999" s="346"/>
    </row>
    <row r="5000" spans="1:1" x14ac:dyDescent="0.25">
      <c r="A5000" s="346"/>
    </row>
    <row r="5001" spans="1:1" x14ac:dyDescent="0.25">
      <c r="A5001" s="346"/>
    </row>
    <row r="5002" spans="1:1" x14ac:dyDescent="0.25">
      <c r="A5002" s="346"/>
    </row>
    <row r="5003" spans="1:1" x14ac:dyDescent="0.25">
      <c r="A5003" s="346"/>
    </row>
    <row r="5004" spans="1:1" x14ac:dyDescent="0.25">
      <c r="A5004" s="346"/>
    </row>
    <row r="5005" spans="1:1" x14ac:dyDescent="0.25">
      <c r="A5005" s="346"/>
    </row>
    <row r="5006" spans="1:1" x14ac:dyDescent="0.25">
      <c r="A5006" s="346"/>
    </row>
    <row r="5007" spans="1:1" x14ac:dyDescent="0.25">
      <c r="A5007" s="346"/>
    </row>
    <row r="5008" spans="1:1" x14ac:dyDescent="0.25">
      <c r="A5008" s="346"/>
    </row>
    <row r="5009" spans="1:1" x14ac:dyDescent="0.25">
      <c r="A5009" s="346"/>
    </row>
    <row r="5010" spans="1:1" x14ac:dyDescent="0.25">
      <c r="A5010" s="346"/>
    </row>
    <row r="5011" spans="1:1" x14ac:dyDescent="0.25">
      <c r="A5011" s="346"/>
    </row>
    <row r="5012" spans="1:1" x14ac:dyDescent="0.25">
      <c r="A5012" s="346"/>
    </row>
    <row r="5013" spans="1:1" x14ac:dyDescent="0.25">
      <c r="A5013" s="346"/>
    </row>
    <row r="5014" spans="1:1" x14ac:dyDescent="0.25">
      <c r="A5014" s="346"/>
    </row>
    <row r="5015" spans="1:1" x14ac:dyDescent="0.25">
      <c r="A5015" s="346"/>
    </row>
    <row r="5016" spans="1:1" x14ac:dyDescent="0.25">
      <c r="A5016" s="346"/>
    </row>
    <row r="5017" spans="1:1" x14ac:dyDescent="0.25">
      <c r="A5017" s="346"/>
    </row>
    <row r="5018" spans="1:1" x14ac:dyDescent="0.25">
      <c r="A5018" s="346"/>
    </row>
    <row r="5019" spans="1:1" x14ac:dyDescent="0.25">
      <c r="A5019" s="346"/>
    </row>
    <row r="5020" spans="1:1" x14ac:dyDescent="0.25">
      <c r="A5020" s="346"/>
    </row>
    <row r="5021" spans="1:1" x14ac:dyDescent="0.25">
      <c r="A5021" s="346"/>
    </row>
    <row r="5022" spans="1:1" x14ac:dyDescent="0.25">
      <c r="A5022" s="346"/>
    </row>
    <row r="5023" spans="1:1" x14ac:dyDescent="0.25">
      <c r="A5023" s="346"/>
    </row>
    <row r="5024" spans="1:1" x14ac:dyDescent="0.25">
      <c r="A5024" s="346"/>
    </row>
    <row r="5025" spans="1:1" x14ac:dyDescent="0.25">
      <c r="A5025" s="346"/>
    </row>
    <row r="5026" spans="1:1" x14ac:dyDescent="0.25">
      <c r="A5026" s="346"/>
    </row>
    <row r="5027" spans="1:1" x14ac:dyDescent="0.25">
      <c r="A5027" s="346"/>
    </row>
    <row r="5028" spans="1:1" x14ac:dyDescent="0.25">
      <c r="A5028" s="346"/>
    </row>
    <row r="5029" spans="1:1" x14ac:dyDescent="0.25">
      <c r="A5029" s="346"/>
    </row>
    <row r="5030" spans="1:1" x14ac:dyDescent="0.25">
      <c r="A5030" s="346"/>
    </row>
    <row r="5031" spans="1:1" x14ac:dyDescent="0.25">
      <c r="A5031" s="346"/>
    </row>
    <row r="5032" spans="1:1" x14ac:dyDescent="0.25">
      <c r="A5032" s="346"/>
    </row>
    <row r="5033" spans="1:1" x14ac:dyDescent="0.25">
      <c r="A5033" s="346"/>
    </row>
    <row r="5034" spans="1:1" x14ac:dyDescent="0.25">
      <c r="A5034" s="346"/>
    </row>
    <row r="5035" spans="1:1" x14ac:dyDescent="0.25">
      <c r="A5035" s="346"/>
    </row>
    <row r="5036" spans="1:1" x14ac:dyDescent="0.25">
      <c r="A5036" s="346"/>
    </row>
    <row r="5037" spans="1:1" x14ac:dyDescent="0.25">
      <c r="A5037" s="346"/>
    </row>
    <row r="5038" spans="1:1" x14ac:dyDescent="0.25">
      <c r="A5038" s="346"/>
    </row>
    <row r="5039" spans="1:1" x14ac:dyDescent="0.25">
      <c r="A5039" s="346"/>
    </row>
    <row r="5040" spans="1:1" x14ac:dyDescent="0.25">
      <c r="A5040" s="346"/>
    </row>
    <row r="5041" spans="1:1" x14ac:dyDescent="0.25">
      <c r="A5041" s="346"/>
    </row>
    <row r="5042" spans="1:1" x14ac:dyDescent="0.25">
      <c r="A5042" s="346"/>
    </row>
    <row r="5043" spans="1:1" x14ac:dyDescent="0.25">
      <c r="A5043" s="346"/>
    </row>
    <row r="5044" spans="1:1" x14ac:dyDescent="0.25">
      <c r="A5044" s="346"/>
    </row>
    <row r="5045" spans="1:1" x14ac:dyDescent="0.25">
      <c r="A5045" s="346"/>
    </row>
    <row r="5046" spans="1:1" x14ac:dyDescent="0.25">
      <c r="A5046" s="346"/>
    </row>
    <row r="5047" spans="1:1" x14ac:dyDescent="0.25">
      <c r="A5047" s="346"/>
    </row>
    <row r="5048" spans="1:1" x14ac:dyDescent="0.25">
      <c r="A5048" s="346"/>
    </row>
    <row r="5049" spans="1:1" x14ac:dyDescent="0.25">
      <c r="A5049" s="346"/>
    </row>
    <row r="5050" spans="1:1" x14ac:dyDescent="0.25">
      <c r="A5050" s="346"/>
    </row>
    <row r="5051" spans="1:1" x14ac:dyDescent="0.25">
      <c r="A5051" s="346"/>
    </row>
    <row r="5052" spans="1:1" x14ac:dyDescent="0.25">
      <c r="A5052" s="346"/>
    </row>
    <row r="5053" spans="1:1" x14ac:dyDescent="0.25">
      <c r="A5053" s="346"/>
    </row>
    <row r="5054" spans="1:1" x14ac:dyDescent="0.25">
      <c r="A5054" s="346"/>
    </row>
    <row r="5055" spans="1:1" x14ac:dyDescent="0.25">
      <c r="A5055" s="346"/>
    </row>
    <row r="5056" spans="1:1" x14ac:dyDescent="0.25">
      <c r="A5056" s="346"/>
    </row>
    <row r="5057" spans="1:1" x14ac:dyDescent="0.25">
      <c r="A5057" s="346"/>
    </row>
    <row r="5058" spans="1:1" x14ac:dyDescent="0.25">
      <c r="A5058" s="346"/>
    </row>
    <row r="5059" spans="1:1" x14ac:dyDescent="0.25">
      <c r="A5059" s="346"/>
    </row>
    <row r="5060" spans="1:1" x14ac:dyDescent="0.25">
      <c r="A5060" s="346"/>
    </row>
    <row r="5061" spans="1:1" x14ac:dyDescent="0.25">
      <c r="A5061" s="346"/>
    </row>
    <row r="5062" spans="1:1" x14ac:dyDescent="0.25">
      <c r="A5062" s="346"/>
    </row>
    <row r="5063" spans="1:1" x14ac:dyDescent="0.25">
      <c r="A5063" s="346"/>
    </row>
    <row r="5064" spans="1:1" x14ac:dyDescent="0.25">
      <c r="A5064" s="346"/>
    </row>
    <row r="5065" spans="1:1" x14ac:dyDescent="0.25">
      <c r="A5065" s="346"/>
    </row>
    <row r="5066" spans="1:1" x14ac:dyDescent="0.25">
      <c r="A5066" s="346"/>
    </row>
    <row r="5067" spans="1:1" x14ac:dyDescent="0.25">
      <c r="A5067" s="346"/>
    </row>
    <row r="5068" spans="1:1" x14ac:dyDescent="0.25">
      <c r="A5068" s="346"/>
    </row>
    <row r="5069" spans="1:1" x14ac:dyDescent="0.25">
      <c r="A5069" s="346"/>
    </row>
    <row r="5070" spans="1:1" x14ac:dyDescent="0.25">
      <c r="A5070" s="346"/>
    </row>
    <row r="5071" spans="1:1" x14ac:dyDescent="0.25">
      <c r="A5071" s="346"/>
    </row>
    <row r="5072" spans="1:1" x14ac:dyDescent="0.25">
      <c r="A5072" s="346"/>
    </row>
    <row r="5073" spans="1:1" x14ac:dyDescent="0.25">
      <c r="A5073" s="346"/>
    </row>
    <row r="5074" spans="1:1" x14ac:dyDescent="0.25">
      <c r="A5074" s="346"/>
    </row>
    <row r="5075" spans="1:1" x14ac:dyDescent="0.25">
      <c r="A5075" s="346"/>
    </row>
    <row r="5076" spans="1:1" x14ac:dyDescent="0.25">
      <c r="A5076" s="346"/>
    </row>
    <row r="5077" spans="1:1" x14ac:dyDescent="0.25">
      <c r="A5077" s="346"/>
    </row>
    <row r="5078" spans="1:1" x14ac:dyDescent="0.25">
      <c r="A5078" s="346"/>
    </row>
    <row r="5079" spans="1:1" x14ac:dyDescent="0.25">
      <c r="A5079" s="346"/>
    </row>
    <row r="5080" spans="1:1" x14ac:dyDescent="0.25">
      <c r="A5080" s="346"/>
    </row>
    <row r="5081" spans="1:1" x14ac:dyDescent="0.25">
      <c r="A5081" s="346"/>
    </row>
    <row r="5082" spans="1:1" x14ac:dyDescent="0.25">
      <c r="A5082" s="346"/>
    </row>
    <row r="5083" spans="1:1" x14ac:dyDescent="0.25">
      <c r="A5083" s="346"/>
    </row>
    <row r="5084" spans="1:1" x14ac:dyDescent="0.25">
      <c r="A5084" s="346"/>
    </row>
    <row r="5085" spans="1:1" x14ac:dyDescent="0.25">
      <c r="A5085" s="346"/>
    </row>
    <row r="5086" spans="1:1" x14ac:dyDescent="0.25">
      <c r="A5086" s="346"/>
    </row>
    <row r="5087" spans="1:1" x14ac:dyDescent="0.25">
      <c r="A5087" s="346"/>
    </row>
    <row r="5088" spans="1:1" x14ac:dyDescent="0.25">
      <c r="A5088" s="346"/>
    </row>
    <row r="5089" spans="1:1" x14ac:dyDescent="0.25">
      <c r="A5089" s="346"/>
    </row>
    <row r="5090" spans="1:1" x14ac:dyDescent="0.25">
      <c r="A5090" s="346"/>
    </row>
    <row r="5091" spans="1:1" x14ac:dyDescent="0.25">
      <c r="A5091" s="346"/>
    </row>
    <row r="5092" spans="1:1" x14ac:dyDescent="0.25">
      <c r="A5092" s="346"/>
    </row>
    <row r="5093" spans="1:1" x14ac:dyDescent="0.25">
      <c r="A5093" s="346"/>
    </row>
    <row r="5094" spans="1:1" x14ac:dyDescent="0.25">
      <c r="A5094" s="346"/>
    </row>
    <row r="5095" spans="1:1" x14ac:dyDescent="0.25">
      <c r="A5095" s="346"/>
    </row>
    <row r="5096" spans="1:1" x14ac:dyDescent="0.25">
      <c r="A5096" s="346"/>
    </row>
    <row r="5097" spans="1:1" x14ac:dyDescent="0.25">
      <c r="A5097" s="346"/>
    </row>
    <row r="5098" spans="1:1" x14ac:dyDescent="0.25">
      <c r="A5098" s="346"/>
    </row>
    <row r="5099" spans="1:1" x14ac:dyDescent="0.25">
      <c r="A5099" s="346"/>
    </row>
    <row r="5100" spans="1:1" x14ac:dyDescent="0.25">
      <c r="A5100" s="346"/>
    </row>
    <row r="5101" spans="1:1" x14ac:dyDescent="0.25">
      <c r="A5101" s="346"/>
    </row>
    <row r="5102" spans="1:1" x14ac:dyDescent="0.25">
      <c r="A5102" s="346"/>
    </row>
    <row r="5103" spans="1:1" x14ac:dyDescent="0.25">
      <c r="A5103" s="346"/>
    </row>
    <row r="5104" spans="1:1" x14ac:dyDescent="0.25">
      <c r="A5104" s="346"/>
    </row>
    <row r="5105" spans="1:1" x14ac:dyDescent="0.25">
      <c r="A5105" s="346"/>
    </row>
    <row r="5106" spans="1:1" x14ac:dyDescent="0.25">
      <c r="A5106" s="346"/>
    </row>
    <row r="5107" spans="1:1" x14ac:dyDescent="0.25">
      <c r="A5107" s="346"/>
    </row>
    <row r="5108" spans="1:1" x14ac:dyDescent="0.25">
      <c r="A5108" s="346"/>
    </row>
    <row r="5109" spans="1:1" x14ac:dyDescent="0.25">
      <c r="A5109" s="346"/>
    </row>
    <row r="5110" spans="1:1" x14ac:dyDescent="0.25">
      <c r="A5110" s="346"/>
    </row>
    <row r="5111" spans="1:1" x14ac:dyDescent="0.25">
      <c r="A5111" s="346"/>
    </row>
    <row r="5112" spans="1:1" x14ac:dyDescent="0.25">
      <c r="A5112" s="346"/>
    </row>
    <row r="5113" spans="1:1" x14ac:dyDescent="0.25">
      <c r="A5113" s="346"/>
    </row>
    <row r="5114" spans="1:1" x14ac:dyDescent="0.25">
      <c r="A5114" s="346"/>
    </row>
    <row r="5115" spans="1:1" x14ac:dyDescent="0.25">
      <c r="A5115" s="346"/>
    </row>
    <row r="5116" spans="1:1" x14ac:dyDescent="0.25">
      <c r="A5116" s="346"/>
    </row>
    <row r="5117" spans="1:1" x14ac:dyDescent="0.25">
      <c r="A5117" s="346"/>
    </row>
    <row r="5118" spans="1:1" x14ac:dyDescent="0.25">
      <c r="A5118" s="346"/>
    </row>
    <row r="5119" spans="1:1" x14ac:dyDescent="0.25">
      <c r="A5119" s="346"/>
    </row>
    <row r="5120" spans="1:1" x14ac:dyDescent="0.25">
      <c r="A5120" s="346"/>
    </row>
    <row r="5121" spans="1:1" x14ac:dyDescent="0.25">
      <c r="A5121" s="346"/>
    </row>
    <row r="5122" spans="1:1" x14ac:dyDescent="0.25">
      <c r="A5122" s="346"/>
    </row>
    <row r="5123" spans="1:1" x14ac:dyDescent="0.25">
      <c r="A5123" s="346"/>
    </row>
    <row r="5124" spans="1:1" x14ac:dyDescent="0.25">
      <c r="A5124" s="346"/>
    </row>
    <row r="5125" spans="1:1" x14ac:dyDescent="0.25">
      <c r="A5125" s="346"/>
    </row>
    <row r="5126" spans="1:1" x14ac:dyDescent="0.25">
      <c r="A5126" s="346"/>
    </row>
    <row r="5127" spans="1:1" x14ac:dyDescent="0.25">
      <c r="A5127" s="346"/>
    </row>
    <row r="5128" spans="1:1" x14ac:dyDescent="0.25">
      <c r="A5128" s="346"/>
    </row>
    <row r="5129" spans="1:1" x14ac:dyDescent="0.25">
      <c r="A5129" s="346"/>
    </row>
    <row r="5130" spans="1:1" x14ac:dyDescent="0.25">
      <c r="A5130" s="346"/>
    </row>
    <row r="5131" spans="1:1" x14ac:dyDescent="0.25">
      <c r="A5131" s="346"/>
    </row>
    <row r="5132" spans="1:1" x14ac:dyDescent="0.25">
      <c r="A5132" s="346"/>
    </row>
    <row r="5133" spans="1:1" x14ac:dyDescent="0.25">
      <c r="A5133" s="346"/>
    </row>
    <row r="5134" spans="1:1" x14ac:dyDescent="0.25">
      <c r="A5134" s="346"/>
    </row>
    <row r="5135" spans="1:1" x14ac:dyDescent="0.25">
      <c r="A5135" s="346"/>
    </row>
    <row r="5136" spans="1:1" x14ac:dyDescent="0.25">
      <c r="A5136" s="346"/>
    </row>
    <row r="5137" spans="1:1" x14ac:dyDescent="0.25">
      <c r="A5137" s="346"/>
    </row>
    <row r="5138" spans="1:1" x14ac:dyDescent="0.25">
      <c r="A5138" s="346"/>
    </row>
    <row r="5139" spans="1:1" x14ac:dyDescent="0.25">
      <c r="A5139" s="346"/>
    </row>
    <row r="5140" spans="1:1" x14ac:dyDescent="0.25">
      <c r="A5140" s="346"/>
    </row>
    <row r="5141" spans="1:1" x14ac:dyDescent="0.25">
      <c r="A5141" s="346"/>
    </row>
    <row r="5142" spans="1:1" x14ac:dyDescent="0.25">
      <c r="A5142" s="346"/>
    </row>
    <row r="5143" spans="1:1" x14ac:dyDescent="0.25">
      <c r="A5143" s="346"/>
    </row>
    <row r="5144" spans="1:1" x14ac:dyDescent="0.25">
      <c r="A5144" s="346"/>
    </row>
    <row r="5145" spans="1:1" x14ac:dyDescent="0.25">
      <c r="A5145" s="346"/>
    </row>
    <row r="5146" spans="1:1" x14ac:dyDescent="0.25">
      <c r="A5146" s="346"/>
    </row>
    <row r="5147" spans="1:1" x14ac:dyDescent="0.25">
      <c r="A5147" s="346"/>
    </row>
    <row r="5148" spans="1:1" x14ac:dyDescent="0.25">
      <c r="A5148" s="346"/>
    </row>
    <row r="5149" spans="1:1" x14ac:dyDescent="0.25">
      <c r="A5149" s="346"/>
    </row>
    <row r="5150" spans="1:1" x14ac:dyDescent="0.25">
      <c r="A5150" s="346"/>
    </row>
    <row r="5151" spans="1:1" x14ac:dyDescent="0.25">
      <c r="A5151" s="346"/>
    </row>
    <row r="5152" spans="1:1" x14ac:dyDescent="0.25">
      <c r="A5152" s="346"/>
    </row>
    <row r="5153" spans="1:1" x14ac:dyDescent="0.25">
      <c r="A5153" s="346"/>
    </row>
    <row r="5154" spans="1:1" x14ac:dyDescent="0.25">
      <c r="A5154" s="346"/>
    </row>
    <row r="5155" spans="1:1" x14ac:dyDescent="0.25">
      <c r="A5155" s="346"/>
    </row>
    <row r="5156" spans="1:1" x14ac:dyDescent="0.25">
      <c r="A5156" s="346"/>
    </row>
    <row r="5157" spans="1:1" x14ac:dyDescent="0.25">
      <c r="A5157" s="346"/>
    </row>
    <row r="5158" spans="1:1" x14ac:dyDescent="0.25">
      <c r="A5158" s="346"/>
    </row>
    <row r="5159" spans="1:1" x14ac:dyDescent="0.25">
      <c r="A5159" s="346"/>
    </row>
    <row r="5160" spans="1:1" x14ac:dyDescent="0.25">
      <c r="A5160" s="346"/>
    </row>
    <row r="5161" spans="1:1" x14ac:dyDescent="0.25">
      <c r="A5161" s="346"/>
    </row>
    <row r="5162" spans="1:1" x14ac:dyDescent="0.25">
      <c r="A5162" s="346"/>
    </row>
    <row r="5163" spans="1:1" x14ac:dyDescent="0.25">
      <c r="A5163" s="346"/>
    </row>
    <row r="5164" spans="1:1" x14ac:dyDescent="0.25">
      <c r="A5164" s="346"/>
    </row>
    <row r="5165" spans="1:1" x14ac:dyDescent="0.25">
      <c r="A5165" s="346"/>
    </row>
    <row r="5166" spans="1:1" x14ac:dyDescent="0.25">
      <c r="A5166" s="346"/>
    </row>
    <row r="5167" spans="1:1" x14ac:dyDescent="0.25">
      <c r="A5167" s="346"/>
    </row>
    <row r="5168" spans="1:1" x14ac:dyDescent="0.25">
      <c r="A5168" s="346"/>
    </row>
    <row r="5169" spans="1:1" x14ac:dyDescent="0.25">
      <c r="A5169" s="346"/>
    </row>
    <row r="5170" spans="1:1" x14ac:dyDescent="0.25">
      <c r="A5170" s="346"/>
    </row>
    <row r="5171" spans="1:1" x14ac:dyDescent="0.25">
      <c r="A5171" s="346"/>
    </row>
    <row r="5172" spans="1:1" x14ac:dyDescent="0.25">
      <c r="A5172" s="346"/>
    </row>
    <row r="5173" spans="1:1" x14ac:dyDescent="0.25">
      <c r="A5173" s="346"/>
    </row>
    <row r="5174" spans="1:1" x14ac:dyDescent="0.25">
      <c r="A5174" s="346"/>
    </row>
    <row r="5175" spans="1:1" x14ac:dyDescent="0.25">
      <c r="A5175" s="346"/>
    </row>
    <row r="5176" spans="1:1" x14ac:dyDescent="0.25">
      <c r="A5176" s="346"/>
    </row>
    <row r="5177" spans="1:1" x14ac:dyDescent="0.25">
      <c r="A5177" s="346"/>
    </row>
    <row r="5178" spans="1:1" x14ac:dyDescent="0.25">
      <c r="A5178" s="346"/>
    </row>
    <row r="5179" spans="1:1" x14ac:dyDescent="0.25">
      <c r="A5179" s="346"/>
    </row>
    <row r="5180" spans="1:1" x14ac:dyDescent="0.25">
      <c r="A5180" s="346"/>
    </row>
    <row r="5181" spans="1:1" x14ac:dyDescent="0.25">
      <c r="A5181" s="346"/>
    </row>
    <row r="5182" spans="1:1" x14ac:dyDescent="0.25">
      <c r="A5182" s="346"/>
    </row>
    <row r="5183" spans="1:1" x14ac:dyDescent="0.25">
      <c r="A5183" s="346"/>
    </row>
    <row r="5184" spans="1:1" x14ac:dyDescent="0.25">
      <c r="A5184" s="346"/>
    </row>
    <row r="5185" spans="1:1" x14ac:dyDescent="0.25">
      <c r="A5185" s="346"/>
    </row>
    <row r="5186" spans="1:1" x14ac:dyDescent="0.25">
      <c r="A5186" s="346"/>
    </row>
    <row r="5187" spans="1:1" x14ac:dyDescent="0.25">
      <c r="A5187" s="346"/>
    </row>
    <row r="5188" spans="1:1" x14ac:dyDescent="0.25">
      <c r="A5188" s="346"/>
    </row>
    <row r="5189" spans="1:1" x14ac:dyDescent="0.25">
      <c r="A5189" s="346"/>
    </row>
    <row r="5190" spans="1:1" x14ac:dyDescent="0.25">
      <c r="A5190" s="346"/>
    </row>
    <row r="5191" spans="1:1" x14ac:dyDescent="0.25">
      <c r="A5191" s="346"/>
    </row>
    <row r="5192" spans="1:1" x14ac:dyDescent="0.25">
      <c r="A5192" s="346"/>
    </row>
    <row r="5193" spans="1:1" x14ac:dyDescent="0.25">
      <c r="A5193" s="346"/>
    </row>
    <row r="5194" spans="1:1" x14ac:dyDescent="0.25">
      <c r="A5194" s="346"/>
    </row>
    <row r="5195" spans="1:1" x14ac:dyDescent="0.25">
      <c r="A5195" s="346"/>
    </row>
    <row r="5196" spans="1:1" x14ac:dyDescent="0.25">
      <c r="A5196" s="346"/>
    </row>
    <row r="5197" spans="1:1" x14ac:dyDescent="0.25">
      <c r="A5197" s="346"/>
    </row>
    <row r="5198" spans="1:1" x14ac:dyDescent="0.25">
      <c r="A5198" s="346"/>
    </row>
    <row r="5199" spans="1:1" x14ac:dyDescent="0.25">
      <c r="A5199" s="346"/>
    </row>
    <row r="5200" spans="1:1" x14ac:dyDescent="0.25">
      <c r="A5200" s="346"/>
    </row>
    <row r="5201" spans="1:1" x14ac:dyDescent="0.25">
      <c r="A5201" s="346"/>
    </row>
    <row r="5202" spans="1:1" x14ac:dyDescent="0.25">
      <c r="A5202" s="346"/>
    </row>
    <row r="5203" spans="1:1" x14ac:dyDescent="0.25">
      <c r="A5203" s="346"/>
    </row>
    <row r="5204" spans="1:1" x14ac:dyDescent="0.25">
      <c r="A5204" s="346"/>
    </row>
    <row r="5205" spans="1:1" x14ac:dyDescent="0.25">
      <c r="A5205" s="346"/>
    </row>
    <row r="5206" spans="1:1" x14ac:dyDescent="0.25">
      <c r="A5206" s="346"/>
    </row>
    <row r="5207" spans="1:1" x14ac:dyDescent="0.25">
      <c r="A5207" s="346"/>
    </row>
    <row r="5208" spans="1:1" x14ac:dyDescent="0.25">
      <c r="A5208" s="346"/>
    </row>
    <row r="5209" spans="1:1" x14ac:dyDescent="0.25">
      <c r="A5209" s="346"/>
    </row>
    <row r="5210" spans="1:1" x14ac:dyDescent="0.25">
      <c r="A5210" s="346"/>
    </row>
    <row r="5211" spans="1:1" x14ac:dyDescent="0.25">
      <c r="A5211" s="346"/>
    </row>
    <row r="5212" spans="1:1" x14ac:dyDescent="0.25">
      <c r="A5212" s="346"/>
    </row>
    <row r="5213" spans="1:1" x14ac:dyDescent="0.25">
      <c r="A5213" s="346"/>
    </row>
    <row r="5214" spans="1:1" x14ac:dyDescent="0.25">
      <c r="A5214" s="346"/>
    </row>
    <row r="5215" spans="1:1" x14ac:dyDescent="0.25">
      <c r="A5215" s="346"/>
    </row>
    <row r="5216" spans="1:1" x14ac:dyDescent="0.25">
      <c r="A5216" s="346"/>
    </row>
    <row r="5217" spans="1:1" x14ac:dyDescent="0.25">
      <c r="A5217" s="346"/>
    </row>
    <row r="5218" spans="1:1" x14ac:dyDescent="0.25">
      <c r="A5218" s="346"/>
    </row>
    <row r="5219" spans="1:1" x14ac:dyDescent="0.25">
      <c r="A5219" s="346"/>
    </row>
    <row r="5220" spans="1:1" x14ac:dyDescent="0.25">
      <c r="A5220" s="346"/>
    </row>
    <row r="5221" spans="1:1" x14ac:dyDescent="0.25">
      <c r="A5221" s="346"/>
    </row>
    <row r="5222" spans="1:1" x14ac:dyDescent="0.25">
      <c r="A5222" s="346"/>
    </row>
    <row r="5223" spans="1:1" x14ac:dyDescent="0.25">
      <c r="A5223" s="346"/>
    </row>
    <row r="5224" spans="1:1" x14ac:dyDescent="0.25">
      <c r="A5224" s="346"/>
    </row>
    <row r="5225" spans="1:1" x14ac:dyDescent="0.25">
      <c r="A5225" s="346"/>
    </row>
    <row r="5226" spans="1:1" x14ac:dyDescent="0.25">
      <c r="A5226" s="346"/>
    </row>
    <row r="5227" spans="1:1" x14ac:dyDescent="0.25">
      <c r="A5227" s="346"/>
    </row>
    <row r="5228" spans="1:1" x14ac:dyDescent="0.25">
      <c r="A5228" s="346"/>
    </row>
    <row r="5229" spans="1:1" x14ac:dyDescent="0.25">
      <c r="A5229" s="346"/>
    </row>
    <row r="5230" spans="1:1" x14ac:dyDescent="0.25">
      <c r="A5230" s="346"/>
    </row>
    <row r="5231" spans="1:1" x14ac:dyDescent="0.25">
      <c r="A5231" s="346"/>
    </row>
    <row r="5232" spans="1:1" x14ac:dyDescent="0.25">
      <c r="A5232" s="346"/>
    </row>
    <row r="5233" spans="1:1" x14ac:dyDescent="0.25">
      <c r="A5233" s="346"/>
    </row>
    <row r="5234" spans="1:1" x14ac:dyDescent="0.25">
      <c r="A5234" s="346"/>
    </row>
    <row r="5235" spans="1:1" x14ac:dyDescent="0.25">
      <c r="A5235" s="346"/>
    </row>
    <row r="5236" spans="1:1" x14ac:dyDescent="0.25">
      <c r="A5236" s="346"/>
    </row>
    <row r="5237" spans="1:1" x14ac:dyDescent="0.25">
      <c r="A5237" s="346"/>
    </row>
    <row r="5238" spans="1:1" x14ac:dyDescent="0.25">
      <c r="A5238" s="346"/>
    </row>
    <row r="5239" spans="1:1" x14ac:dyDescent="0.25">
      <c r="A5239" s="346"/>
    </row>
    <row r="5240" spans="1:1" x14ac:dyDescent="0.25">
      <c r="A5240" s="346"/>
    </row>
    <row r="5241" spans="1:1" x14ac:dyDescent="0.25">
      <c r="A5241" s="346"/>
    </row>
    <row r="5242" spans="1:1" x14ac:dyDescent="0.25">
      <c r="A5242" s="346"/>
    </row>
    <row r="5243" spans="1:1" x14ac:dyDescent="0.25">
      <c r="A5243" s="346"/>
    </row>
    <row r="5244" spans="1:1" x14ac:dyDescent="0.25">
      <c r="A5244" s="346"/>
    </row>
    <row r="5245" spans="1:1" x14ac:dyDescent="0.25">
      <c r="A5245" s="346"/>
    </row>
    <row r="5246" spans="1:1" x14ac:dyDescent="0.25">
      <c r="A5246" s="346"/>
    </row>
    <row r="5247" spans="1:1" x14ac:dyDescent="0.25">
      <c r="A5247" s="346"/>
    </row>
    <row r="5248" spans="1:1" x14ac:dyDescent="0.25">
      <c r="A5248" s="346"/>
    </row>
    <row r="5249" spans="1:1" x14ac:dyDescent="0.25">
      <c r="A5249" s="346"/>
    </row>
    <row r="5250" spans="1:1" x14ac:dyDescent="0.25">
      <c r="A5250" s="346"/>
    </row>
    <row r="5251" spans="1:1" x14ac:dyDescent="0.25">
      <c r="A5251" s="346"/>
    </row>
    <row r="5252" spans="1:1" x14ac:dyDescent="0.25">
      <c r="A5252" s="346"/>
    </row>
    <row r="5253" spans="1:1" x14ac:dyDescent="0.25">
      <c r="A5253" s="346"/>
    </row>
    <row r="5254" spans="1:1" x14ac:dyDescent="0.25">
      <c r="A5254" s="346"/>
    </row>
    <row r="5255" spans="1:1" x14ac:dyDescent="0.25">
      <c r="A5255" s="346"/>
    </row>
    <row r="5256" spans="1:1" x14ac:dyDescent="0.25">
      <c r="A5256" s="346"/>
    </row>
    <row r="5257" spans="1:1" x14ac:dyDescent="0.25">
      <c r="A5257" s="346"/>
    </row>
    <row r="5258" spans="1:1" x14ac:dyDescent="0.25">
      <c r="A5258" s="346"/>
    </row>
    <row r="5259" spans="1:1" x14ac:dyDescent="0.25">
      <c r="A5259" s="346"/>
    </row>
    <row r="5260" spans="1:1" x14ac:dyDescent="0.25">
      <c r="A5260" s="346"/>
    </row>
    <row r="5261" spans="1:1" x14ac:dyDescent="0.25">
      <c r="A5261" s="346"/>
    </row>
    <row r="5262" spans="1:1" x14ac:dyDescent="0.25">
      <c r="A5262" s="346"/>
    </row>
    <row r="5263" spans="1:1" x14ac:dyDescent="0.25">
      <c r="A5263" s="346"/>
    </row>
    <row r="5264" spans="1:1" x14ac:dyDescent="0.25">
      <c r="A5264" s="346"/>
    </row>
    <row r="5265" spans="1:1" x14ac:dyDescent="0.25">
      <c r="A5265" s="346"/>
    </row>
    <row r="5266" spans="1:1" x14ac:dyDescent="0.25">
      <c r="A5266" s="346"/>
    </row>
    <row r="5267" spans="1:1" x14ac:dyDescent="0.25">
      <c r="A5267" s="346"/>
    </row>
    <row r="5268" spans="1:1" x14ac:dyDescent="0.25">
      <c r="A5268" s="346"/>
    </row>
    <row r="5269" spans="1:1" x14ac:dyDescent="0.25">
      <c r="A5269" s="346"/>
    </row>
    <row r="5270" spans="1:1" x14ac:dyDescent="0.25">
      <c r="A5270" s="346"/>
    </row>
    <row r="5271" spans="1:1" x14ac:dyDescent="0.25">
      <c r="A5271" s="346"/>
    </row>
    <row r="5272" spans="1:1" x14ac:dyDescent="0.25">
      <c r="A5272" s="346"/>
    </row>
    <row r="5273" spans="1:1" x14ac:dyDescent="0.25">
      <c r="A5273" s="346"/>
    </row>
    <row r="5274" spans="1:1" x14ac:dyDescent="0.25">
      <c r="A5274" s="346"/>
    </row>
    <row r="5275" spans="1:1" x14ac:dyDescent="0.25">
      <c r="A5275" s="346"/>
    </row>
    <row r="5276" spans="1:1" x14ac:dyDescent="0.25">
      <c r="A5276" s="346"/>
    </row>
    <row r="5277" spans="1:1" x14ac:dyDescent="0.25">
      <c r="A5277" s="346"/>
    </row>
    <row r="5278" spans="1:1" x14ac:dyDescent="0.25">
      <c r="A5278" s="346"/>
    </row>
    <row r="5279" spans="1:1" x14ac:dyDescent="0.25">
      <c r="A5279" s="346"/>
    </row>
    <row r="5280" spans="1:1" x14ac:dyDescent="0.25">
      <c r="A5280" s="346"/>
    </row>
    <row r="5281" spans="1:1" x14ac:dyDescent="0.25">
      <c r="A5281" s="346"/>
    </row>
    <row r="5282" spans="1:1" x14ac:dyDescent="0.25">
      <c r="A5282" s="346"/>
    </row>
    <row r="5283" spans="1:1" x14ac:dyDescent="0.25">
      <c r="A5283" s="346"/>
    </row>
    <row r="5284" spans="1:1" x14ac:dyDescent="0.25">
      <c r="A5284" s="346"/>
    </row>
    <row r="5285" spans="1:1" x14ac:dyDescent="0.25">
      <c r="A5285" s="346"/>
    </row>
    <row r="5286" spans="1:1" x14ac:dyDescent="0.25">
      <c r="A5286" s="346"/>
    </row>
    <row r="5287" spans="1:1" x14ac:dyDescent="0.25">
      <c r="A5287" s="346"/>
    </row>
    <row r="5288" spans="1:1" x14ac:dyDescent="0.25">
      <c r="A5288" s="346"/>
    </row>
    <row r="5289" spans="1:1" x14ac:dyDescent="0.25">
      <c r="A5289" s="346"/>
    </row>
    <row r="5290" spans="1:1" x14ac:dyDescent="0.25">
      <c r="A5290" s="346"/>
    </row>
    <row r="5291" spans="1:1" x14ac:dyDescent="0.25">
      <c r="A5291" s="346"/>
    </row>
    <row r="5292" spans="1:1" x14ac:dyDescent="0.25">
      <c r="A5292" s="346"/>
    </row>
    <row r="5293" spans="1:1" x14ac:dyDescent="0.25">
      <c r="A5293" s="346"/>
    </row>
    <row r="5294" spans="1:1" x14ac:dyDescent="0.25">
      <c r="A5294" s="346"/>
    </row>
    <row r="5295" spans="1:1" x14ac:dyDescent="0.25">
      <c r="A5295" s="346"/>
    </row>
    <row r="5296" spans="1:1" x14ac:dyDescent="0.25">
      <c r="A5296" s="346"/>
    </row>
    <row r="5297" spans="1:1" x14ac:dyDescent="0.25">
      <c r="A5297" s="346"/>
    </row>
    <row r="5298" spans="1:1" x14ac:dyDescent="0.25">
      <c r="A5298" s="346"/>
    </row>
    <row r="5299" spans="1:1" x14ac:dyDescent="0.25">
      <c r="A5299" s="346"/>
    </row>
    <row r="5300" spans="1:1" x14ac:dyDescent="0.25">
      <c r="A5300" s="346"/>
    </row>
    <row r="5301" spans="1:1" x14ac:dyDescent="0.25">
      <c r="A5301" s="346"/>
    </row>
    <row r="5302" spans="1:1" x14ac:dyDescent="0.25">
      <c r="A5302" s="346"/>
    </row>
    <row r="5303" spans="1:1" x14ac:dyDescent="0.25">
      <c r="A5303" s="346"/>
    </row>
    <row r="5304" spans="1:1" x14ac:dyDescent="0.25">
      <c r="A5304" s="346"/>
    </row>
    <row r="5305" spans="1:1" x14ac:dyDescent="0.25">
      <c r="A5305" s="346"/>
    </row>
    <row r="5306" spans="1:1" x14ac:dyDescent="0.25">
      <c r="A5306" s="346"/>
    </row>
    <row r="5307" spans="1:1" x14ac:dyDescent="0.25">
      <c r="A5307" s="346"/>
    </row>
    <row r="5308" spans="1:1" x14ac:dyDescent="0.25">
      <c r="A5308" s="346"/>
    </row>
    <row r="5309" spans="1:1" x14ac:dyDescent="0.25">
      <c r="A5309" s="346"/>
    </row>
    <row r="5310" spans="1:1" x14ac:dyDescent="0.25">
      <c r="A5310" s="346"/>
    </row>
    <row r="5311" spans="1:1" x14ac:dyDescent="0.25">
      <c r="A5311" s="346"/>
    </row>
    <row r="5312" spans="1:1" x14ac:dyDescent="0.25">
      <c r="A5312" s="346"/>
    </row>
    <row r="5313" spans="1:1" x14ac:dyDescent="0.25">
      <c r="A5313" s="346"/>
    </row>
    <row r="5314" spans="1:1" x14ac:dyDescent="0.25">
      <c r="A5314" s="346"/>
    </row>
    <row r="5315" spans="1:1" x14ac:dyDescent="0.25">
      <c r="A5315" s="346"/>
    </row>
    <row r="5316" spans="1:1" x14ac:dyDescent="0.25">
      <c r="A5316" s="346"/>
    </row>
    <row r="5317" spans="1:1" x14ac:dyDescent="0.25">
      <c r="A5317" s="346"/>
    </row>
    <row r="5318" spans="1:1" x14ac:dyDescent="0.25">
      <c r="A5318" s="346"/>
    </row>
    <row r="5319" spans="1:1" x14ac:dyDescent="0.25">
      <c r="A5319" s="346"/>
    </row>
    <row r="5320" spans="1:1" x14ac:dyDescent="0.25">
      <c r="A5320" s="346"/>
    </row>
    <row r="5321" spans="1:1" x14ac:dyDescent="0.25">
      <c r="A5321" s="346"/>
    </row>
    <row r="5322" spans="1:1" x14ac:dyDescent="0.25">
      <c r="A5322" s="346"/>
    </row>
    <row r="5323" spans="1:1" x14ac:dyDescent="0.25">
      <c r="A5323" s="346"/>
    </row>
    <row r="5324" spans="1:1" x14ac:dyDescent="0.25">
      <c r="A5324" s="346"/>
    </row>
    <row r="5325" spans="1:1" x14ac:dyDescent="0.25">
      <c r="A5325" s="346"/>
    </row>
    <row r="5326" spans="1:1" x14ac:dyDescent="0.25">
      <c r="A5326" s="346"/>
    </row>
    <row r="5327" spans="1:1" x14ac:dyDescent="0.25">
      <c r="A5327" s="346"/>
    </row>
    <row r="5328" spans="1:1" x14ac:dyDescent="0.25">
      <c r="A5328" s="346"/>
    </row>
    <row r="5329" spans="1:1" x14ac:dyDescent="0.25">
      <c r="A5329" s="346"/>
    </row>
    <row r="5330" spans="1:1" x14ac:dyDescent="0.25">
      <c r="A5330" s="346"/>
    </row>
    <row r="5331" spans="1:1" x14ac:dyDescent="0.25">
      <c r="A5331" s="346"/>
    </row>
    <row r="5332" spans="1:1" x14ac:dyDescent="0.25">
      <c r="A5332" s="346"/>
    </row>
    <row r="5333" spans="1:1" x14ac:dyDescent="0.25">
      <c r="A5333" s="346"/>
    </row>
    <row r="5334" spans="1:1" x14ac:dyDescent="0.25">
      <c r="A5334" s="346"/>
    </row>
    <row r="5335" spans="1:1" x14ac:dyDescent="0.25">
      <c r="A5335" s="346"/>
    </row>
    <row r="5336" spans="1:1" x14ac:dyDescent="0.25">
      <c r="A5336" s="346"/>
    </row>
    <row r="5337" spans="1:1" x14ac:dyDescent="0.25">
      <c r="A5337" s="346"/>
    </row>
    <row r="5338" spans="1:1" x14ac:dyDescent="0.25">
      <c r="A5338" s="346"/>
    </row>
    <row r="5339" spans="1:1" x14ac:dyDescent="0.25">
      <c r="A5339" s="346"/>
    </row>
    <row r="5340" spans="1:1" x14ac:dyDescent="0.25">
      <c r="A5340" s="346"/>
    </row>
    <row r="5341" spans="1:1" x14ac:dyDescent="0.25">
      <c r="A5341" s="346"/>
    </row>
    <row r="5342" spans="1:1" x14ac:dyDescent="0.25">
      <c r="A5342" s="346"/>
    </row>
    <row r="5343" spans="1:1" x14ac:dyDescent="0.25">
      <c r="A5343" s="346"/>
    </row>
    <row r="5344" spans="1:1" x14ac:dyDescent="0.25">
      <c r="A5344" s="346"/>
    </row>
    <row r="5345" spans="1:1" x14ac:dyDescent="0.25">
      <c r="A5345" s="346"/>
    </row>
    <row r="5346" spans="1:1" x14ac:dyDescent="0.25">
      <c r="A5346" s="346"/>
    </row>
    <row r="5347" spans="1:1" x14ac:dyDescent="0.25">
      <c r="A5347" s="346"/>
    </row>
    <row r="5348" spans="1:1" x14ac:dyDescent="0.25">
      <c r="A5348" s="346"/>
    </row>
    <row r="5349" spans="1:1" x14ac:dyDescent="0.25">
      <c r="A5349" s="346"/>
    </row>
    <row r="5350" spans="1:1" x14ac:dyDescent="0.25">
      <c r="A5350" s="346"/>
    </row>
    <row r="5351" spans="1:1" x14ac:dyDescent="0.25">
      <c r="A5351" s="346"/>
    </row>
    <row r="5352" spans="1:1" x14ac:dyDescent="0.25">
      <c r="A5352" s="346"/>
    </row>
    <row r="5353" spans="1:1" x14ac:dyDescent="0.25">
      <c r="A5353" s="346"/>
    </row>
    <row r="5354" spans="1:1" x14ac:dyDescent="0.25">
      <c r="A5354" s="346"/>
    </row>
    <row r="5355" spans="1:1" x14ac:dyDescent="0.25">
      <c r="A5355" s="346"/>
    </row>
    <row r="5356" spans="1:1" x14ac:dyDescent="0.25">
      <c r="A5356" s="346"/>
    </row>
    <row r="5357" spans="1:1" x14ac:dyDescent="0.25">
      <c r="A5357" s="346"/>
    </row>
    <row r="5358" spans="1:1" x14ac:dyDescent="0.25">
      <c r="A5358" s="346"/>
    </row>
    <row r="5359" spans="1:1" x14ac:dyDescent="0.25">
      <c r="A5359" s="346"/>
    </row>
    <row r="5360" spans="1:1" x14ac:dyDescent="0.25">
      <c r="A5360" s="346"/>
    </row>
    <row r="5361" spans="1:1" x14ac:dyDescent="0.25">
      <c r="A5361" s="346"/>
    </row>
    <row r="5362" spans="1:1" x14ac:dyDescent="0.25">
      <c r="A5362" s="346"/>
    </row>
    <row r="5363" spans="1:1" x14ac:dyDescent="0.25">
      <c r="A5363" s="346"/>
    </row>
    <row r="5364" spans="1:1" x14ac:dyDescent="0.25">
      <c r="A5364" s="346"/>
    </row>
    <row r="5365" spans="1:1" x14ac:dyDescent="0.25">
      <c r="A5365" s="346"/>
    </row>
    <row r="5366" spans="1:1" x14ac:dyDescent="0.25">
      <c r="A5366" s="346"/>
    </row>
    <row r="5367" spans="1:1" x14ac:dyDescent="0.25">
      <c r="A5367" s="346"/>
    </row>
    <row r="5368" spans="1:1" x14ac:dyDescent="0.25">
      <c r="A5368" s="346"/>
    </row>
    <row r="5369" spans="1:1" x14ac:dyDescent="0.25">
      <c r="A5369" s="346"/>
    </row>
    <row r="5370" spans="1:1" x14ac:dyDescent="0.25">
      <c r="A5370" s="346"/>
    </row>
    <row r="5371" spans="1:1" x14ac:dyDescent="0.25">
      <c r="A5371" s="346"/>
    </row>
    <row r="5372" spans="1:1" x14ac:dyDescent="0.25">
      <c r="A5372" s="346"/>
    </row>
    <row r="5373" spans="1:1" x14ac:dyDescent="0.25">
      <c r="A5373" s="346"/>
    </row>
    <row r="5374" spans="1:1" x14ac:dyDescent="0.25">
      <c r="A5374" s="346"/>
    </row>
    <row r="5375" spans="1:1" x14ac:dyDescent="0.25">
      <c r="A5375" s="346"/>
    </row>
    <row r="5376" spans="1:1" x14ac:dyDescent="0.25">
      <c r="A5376" s="346"/>
    </row>
    <row r="5377" spans="1:1" x14ac:dyDescent="0.25">
      <c r="A5377" s="346"/>
    </row>
    <row r="5378" spans="1:1" x14ac:dyDescent="0.25">
      <c r="A5378" s="346"/>
    </row>
    <row r="5379" spans="1:1" x14ac:dyDescent="0.25">
      <c r="A5379" s="346"/>
    </row>
    <row r="5380" spans="1:1" x14ac:dyDescent="0.25">
      <c r="A5380" s="346"/>
    </row>
    <row r="5381" spans="1:1" x14ac:dyDescent="0.25">
      <c r="A5381" s="346"/>
    </row>
    <row r="5382" spans="1:1" x14ac:dyDescent="0.25">
      <c r="A5382" s="346"/>
    </row>
    <row r="5383" spans="1:1" x14ac:dyDescent="0.25">
      <c r="A5383" s="346"/>
    </row>
    <row r="5384" spans="1:1" x14ac:dyDescent="0.25">
      <c r="A5384" s="346"/>
    </row>
    <row r="5385" spans="1:1" x14ac:dyDescent="0.25">
      <c r="A5385" s="346"/>
    </row>
    <row r="5386" spans="1:1" x14ac:dyDescent="0.25">
      <c r="A5386" s="346"/>
    </row>
    <row r="5387" spans="1:1" x14ac:dyDescent="0.25">
      <c r="A5387" s="346"/>
    </row>
    <row r="5388" spans="1:1" x14ac:dyDescent="0.25">
      <c r="A5388" s="346"/>
    </row>
    <row r="5389" spans="1:1" x14ac:dyDescent="0.25">
      <c r="A5389" s="346"/>
    </row>
    <row r="5390" spans="1:1" x14ac:dyDescent="0.25">
      <c r="A5390" s="346"/>
    </row>
    <row r="5391" spans="1:1" x14ac:dyDescent="0.25">
      <c r="A5391" s="346"/>
    </row>
    <row r="5392" spans="1:1" x14ac:dyDescent="0.25">
      <c r="A5392" s="346"/>
    </row>
    <row r="5393" spans="1:1" x14ac:dyDescent="0.25">
      <c r="A5393" s="346"/>
    </row>
    <row r="5394" spans="1:1" x14ac:dyDescent="0.25">
      <c r="A5394" s="346"/>
    </row>
    <row r="5395" spans="1:1" x14ac:dyDescent="0.25">
      <c r="A5395" s="346"/>
    </row>
    <row r="5396" spans="1:1" x14ac:dyDescent="0.25">
      <c r="A5396" s="346"/>
    </row>
    <row r="5397" spans="1:1" x14ac:dyDescent="0.25">
      <c r="A5397" s="346"/>
    </row>
    <row r="5398" spans="1:1" x14ac:dyDescent="0.25">
      <c r="A5398" s="346"/>
    </row>
    <row r="5399" spans="1:1" x14ac:dyDescent="0.25">
      <c r="A5399" s="346"/>
    </row>
    <row r="5400" spans="1:1" x14ac:dyDescent="0.25">
      <c r="A5400" s="346"/>
    </row>
    <row r="5401" spans="1:1" x14ac:dyDescent="0.25">
      <c r="A5401" s="346"/>
    </row>
    <row r="5402" spans="1:1" x14ac:dyDescent="0.25">
      <c r="A5402" s="346"/>
    </row>
    <row r="5403" spans="1:1" x14ac:dyDescent="0.25">
      <c r="A5403" s="346"/>
    </row>
    <row r="5404" spans="1:1" x14ac:dyDescent="0.25">
      <c r="A5404" s="346"/>
    </row>
    <row r="5405" spans="1:1" x14ac:dyDescent="0.25">
      <c r="A5405" s="346"/>
    </row>
    <row r="5406" spans="1:1" x14ac:dyDescent="0.25">
      <c r="A5406" s="346"/>
    </row>
    <row r="5407" spans="1:1" x14ac:dyDescent="0.25">
      <c r="A5407" s="346"/>
    </row>
    <row r="5408" spans="1:1" x14ac:dyDescent="0.25">
      <c r="A5408" s="346"/>
    </row>
    <row r="5409" spans="1:1" x14ac:dyDescent="0.25">
      <c r="A5409" s="346"/>
    </row>
    <row r="5410" spans="1:1" x14ac:dyDescent="0.25">
      <c r="A5410" s="346"/>
    </row>
    <row r="5411" spans="1:1" x14ac:dyDescent="0.25">
      <c r="A5411" s="346"/>
    </row>
    <row r="5412" spans="1:1" x14ac:dyDescent="0.25">
      <c r="A5412" s="346"/>
    </row>
    <row r="5413" spans="1:1" x14ac:dyDescent="0.25">
      <c r="A5413" s="346"/>
    </row>
    <row r="5414" spans="1:1" x14ac:dyDescent="0.25">
      <c r="A5414" s="346"/>
    </row>
    <row r="5415" spans="1:1" x14ac:dyDescent="0.25">
      <c r="A5415" s="346"/>
    </row>
    <row r="5416" spans="1:1" x14ac:dyDescent="0.25">
      <c r="A5416" s="346"/>
    </row>
    <row r="5417" spans="1:1" x14ac:dyDescent="0.25">
      <c r="A5417" s="346"/>
    </row>
    <row r="5418" spans="1:1" x14ac:dyDescent="0.25">
      <c r="A5418" s="346"/>
    </row>
    <row r="5419" spans="1:1" x14ac:dyDescent="0.25">
      <c r="A5419" s="346"/>
    </row>
    <row r="5420" spans="1:1" x14ac:dyDescent="0.25">
      <c r="A5420" s="346"/>
    </row>
    <row r="5421" spans="1:1" x14ac:dyDescent="0.25">
      <c r="A5421" s="346"/>
    </row>
    <row r="5422" spans="1:1" x14ac:dyDescent="0.25">
      <c r="A5422" s="346"/>
    </row>
    <row r="5423" spans="1:1" x14ac:dyDescent="0.25">
      <c r="A5423" s="346"/>
    </row>
    <row r="5424" spans="1:1" x14ac:dyDescent="0.25">
      <c r="A5424" s="346"/>
    </row>
    <row r="5425" spans="1:1" x14ac:dyDescent="0.25">
      <c r="A5425" s="346"/>
    </row>
    <row r="5426" spans="1:1" x14ac:dyDescent="0.25">
      <c r="A5426" s="346"/>
    </row>
    <row r="5427" spans="1:1" x14ac:dyDescent="0.25">
      <c r="A5427" s="346"/>
    </row>
    <row r="5428" spans="1:1" x14ac:dyDescent="0.25">
      <c r="A5428" s="346"/>
    </row>
    <row r="5429" spans="1:1" x14ac:dyDescent="0.25">
      <c r="A5429" s="346"/>
    </row>
    <row r="5430" spans="1:1" x14ac:dyDescent="0.25">
      <c r="A5430" s="346"/>
    </row>
    <row r="5431" spans="1:1" x14ac:dyDescent="0.25">
      <c r="A5431" s="346"/>
    </row>
    <row r="5432" spans="1:1" x14ac:dyDescent="0.25">
      <c r="A5432" s="346"/>
    </row>
    <row r="5433" spans="1:1" x14ac:dyDescent="0.25">
      <c r="A5433" s="346"/>
    </row>
    <row r="5434" spans="1:1" x14ac:dyDescent="0.25">
      <c r="A5434" s="346"/>
    </row>
    <row r="5435" spans="1:1" x14ac:dyDescent="0.25">
      <c r="A5435" s="346"/>
    </row>
    <row r="5436" spans="1:1" x14ac:dyDescent="0.25">
      <c r="A5436" s="346"/>
    </row>
    <row r="5437" spans="1:1" x14ac:dyDescent="0.25">
      <c r="A5437" s="346"/>
    </row>
    <row r="5438" spans="1:1" x14ac:dyDescent="0.25">
      <c r="A5438" s="346"/>
    </row>
    <row r="5439" spans="1:1" x14ac:dyDescent="0.25">
      <c r="A5439" s="346"/>
    </row>
    <row r="5440" spans="1:1" x14ac:dyDescent="0.25">
      <c r="A5440" s="346"/>
    </row>
    <row r="5441" spans="1:1" x14ac:dyDescent="0.25">
      <c r="A5441" s="346"/>
    </row>
    <row r="5442" spans="1:1" x14ac:dyDescent="0.25">
      <c r="A5442" s="346"/>
    </row>
    <row r="5443" spans="1:1" x14ac:dyDescent="0.25">
      <c r="A5443" s="346"/>
    </row>
    <row r="5444" spans="1:1" x14ac:dyDescent="0.25">
      <c r="A5444" s="346"/>
    </row>
    <row r="5445" spans="1:1" x14ac:dyDescent="0.25">
      <c r="A5445" s="346"/>
    </row>
    <row r="5446" spans="1:1" x14ac:dyDescent="0.25">
      <c r="A5446" s="346"/>
    </row>
    <row r="5447" spans="1:1" x14ac:dyDescent="0.25">
      <c r="A5447" s="346"/>
    </row>
    <row r="5448" spans="1:1" x14ac:dyDescent="0.25">
      <c r="A5448" s="346"/>
    </row>
    <row r="5449" spans="1:1" x14ac:dyDescent="0.25">
      <c r="A5449" s="346"/>
    </row>
    <row r="5450" spans="1:1" x14ac:dyDescent="0.25">
      <c r="A5450" s="346"/>
    </row>
    <row r="5451" spans="1:1" x14ac:dyDescent="0.25">
      <c r="A5451" s="346"/>
    </row>
    <row r="5452" spans="1:1" x14ac:dyDescent="0.25">
      <c r="A5452" s="346"/>
    </row>
    <row r="5453" spans="1:1" x14ac:dyDescent="0.25">
      <c r="A5453" s="346"/>
    </row>
    <row r="5454" spans="1:1" x14ac:dyDescent="0.25">
      <c r="A5454" s="346"/>
    </row>
    <row r="5455" spans="1:1" x14ac:dyDescent="0.25">
      <c r="A5455" s="346"/>
    </row>
    <row r="5456" spans="1:1" x14ac:dyDescent="0.25">
      <c r="A5456" s="346"/>
    </row>
    <row r="5457" spans="1:1" x14ac:dyDescent="0.25">
      <c r="A5457" s="346"/>
    </row>
    <row r="5458" spans="1:1" x14ac:dyDescent="0.25">
      <c r="A5458" s="346"/>
    </row>
    <row r="5459" spans="1:1" x14ac:dyDescent="0.25">
      <c r="A5459" s="346"/>
    </row>
    <row r="5460" spans="1:1" x14ac:dyDescent="0.25">
      <c r="A5460" s="346"/>
    </row>
    <row r="5461" spans="1:1" x14ac:dyDescent="0.25">
      <c r="A5461" s="346"/>
    </row>
    <row r="5462" spans="1:1" x14ac:dyDescent="0.25">
      <c r="A5462" s="346"/>
    </row>
    <row r="5463" spans="1:1" x14ac:dyDescent="0.25">
      <c r="A5463" s="346"/>
    </row>
    <row r="5464" spans="1:1" x14ac:dyDescent="0.25">
      <c r="A5464" s="346"/>
    </row>
    <row r="5465" spans="1:1" x14ac:dyDescent="0.25">
      <c r="A5465" s="346"/>
    </row>
    <row r="5466" spans="1:1" x14ac:dyDescent="0.25">
      <c r="A5466" s="346"/>
    </row>
    <row r="5467" spans="1:1" x14ac:dyDescent="0.25">
      <c r="A5467" s="346"/>
    </row>
    <row r="5468" spans="1:1" x14ac:dyDescent="0.25">
      <c r="A5468" s="346"/>
    </row>
    <row r="5469" spans="1:1" x14ac:dyDescent="0.25">
      <c r="A5469" s="346"/>
    </row>
    <row r="5470" spans="1:1" x14ac:dyDescent="0.25">
      <c r="A5470" s="346"/>
    </row>
    <row r="5471" spans="1:1" x14ac:dyDescent="0.25">
      <c r="A5471" s="346"/>
    </row>
    <row r="5472" spans="1:1" x14ac:dyDescent="0.25">
      <c r="A5472" s="346"/>
    </row>
    <row r="5473" spans="1:1" x14ac:dyDescent="0.25">
      <c r="A5473" s="346"/>
    </row>
    <row r="5474" spans="1:1" x14ac:dyDescent="0.25">
      <c r="A5474" s="346"/>
    </row>
    <row r="5475" spans="1:1" x14ac:dyDescent="0.25">
      <c r="A5475" s="346"/>
    </row>
    <row r="5476" spans="1:1" x14ac:dyDescent="0.25">
      <c r="A5476" s="346"/>
    </row>
    <row r="5477" spans="1:1" x14ac:dyDescent="0.25">
      <c r="A5477" s="346"/>
    </row>
    <row r="5478" spans="1:1" x14ac:dyDescent="0.25">
      <c r="A5478" s="346"/>
    </row>
    <row r="5479" spans="1:1" x14ac:dyDescent="0.25">
      <c r="A5479" s="346"/>
    </row>
    <row r="5480" spans="1:1" x14ac:dyDescent="0.25">
      <c r="A5480" s="346"/>
    </row>
    <row r="5481" spans="1:1" x14ac:dyDescent="0.25">
      <c r="A5481" s="346"/>
    </row>
    <row r="5482" spans="1:1" x14ac:dyDescent="0.25">
      <c r="A5482" s="346"/>
    </row>
    <row r="5483" spans="1:1" x14ac:dyDescent="0.25">
      <c r="A5483" s="346"/>
    </row>
    <row r="5484" spans="1:1" x14ac:dyDescent="0.25">
      <c r="A5484" s="346"/>
    </row>
    <row r="5485" spans="1:1" x14ac:dyDescent="0.25">
      <c r="A5485" s="346"/>
    </row>
    <row r="5486" spans="1:1" x14ac:dyDescent="0.25">
      <c r="A5486" s="346"/>
    </row>
    <row r="5487" spans="1:1" x14ac:dyDescent="0.25">
      <c r="A5487" s="346"/>
    </row>
    <row r="5488" spans="1:1" x14ac:dyDescent="0.25">
      <c r="A5488" s="346"/>
    </row>
    <row r="5489" spans="1:1" x14ac:dyDescent="0.25">
      <c r="A5489" s="346"/>
    </row>
    <row r="5490" spans="1:1" x14ac:dyDescent="0.25">
      <c r="A5490" s="346"/>
    </row>
    <row r="5491" spans="1:1" x14ac:dyDescent="0.25">
      <c r="A5491" s="346"/>
    </row>
    <row r="5492" spans="1:1" x14ac:dyDescent="0.25">
      <c r="A5492" s="346"/>
    </row>
    <row r="5493" spans="1:1" x14ac:dyDescent="0.25">
      <c r="A5493" s="346"/>
    </row>
    <row r="5494" spans="1:1" x14ac:dyDescent="0.25">
      <c r="A5494" s="346"/>
    </row>
    <row r="5495" spans="1:1" x14ac:dyDescent="0.25">
      <c r="A5495" s="346"/>
    </row>
    <row r="5496" spans="1:1" x14ac:dyDescent="0.25">
      <c r="A5496" s="346"/>
    </row>
    <row r="5497" spans="1:1" x14ac:dyDescent="0.25">
      <c r="A5497" s="346"/>
    </row>
    <row r="5498" spans="1:1" x14ac:dyDescent="0.25">
      <c r="A5498" s="346"/>
    </row>
    <row r="5499" spans="1:1" x14ac:dyDescent="0.25">
      <c r="A5499" s="346"/>
    </row>
    <row r="5500" spans="1:1" x14ac:dyDescent="0.25">
      <c r="A5500" s="346"/>
    </row>
    <row r="5501" spans="1:1" x14ac:dyDescent="0.25">
      <c r="A5501" s="346"/>
    </row>
    <row r="5502" spans="1:1" x14ac:dyDescent="0.25">
      <c r="A5502" s="346"/>
    </row>
    <row r="5503" spans="1:1" x14ac:dyDescent="0.25">
      <c r="A5503" s="346"/>
    </row>
    <row r="5504" spans="1:1" x14ac:dyDescent="0.25">
      <c r="A5504" s="346"/>
    </row>
    <row r="5505" spans="1:1" x14ac:dyDescent="0.25">
      <c r="A5505" s="346"/>
    </row>
    <row r="5506" spans="1:1" x14ac:dyDescent="0.25">
      <c r="A5506" s="346"/>
    </row>
    <row r="5507" spans="1:1" x14ac:dyDescent="0.25">
      <c r="A5507" s="346"/>
    </row>
    <row r="5508" spans="1:1" x14ac:dyDescent="0.25">
      <c r="A5508" s="346"/>
    </row>
    <row r="5509" spans="1:1" x14ac:dyDescent="0.25">
      <c r="A5509" s="346"/>
    </row>
    <row r="5510" spans="1:1" x14ac:dyDescent="0.25">
      <c r="A5510" s="346"/>
    </row>
    <row r="5511" spans="1:1" x14ac:dyDescent="0.25">
      <c r="A5511" s="346"/>
    </row>
    <row r="5512" spans="1:1" x14ac:dyDescent="0.25">
      <c r="A5512" s="346"/>
    </row>
    <row r="5513" spans="1:1" x14ac:dyDescent="0.25">
      <c r="A5513" s="346"/>
    </row>
    <row r="5514" spans="1:1" x14ac:dyDescent="0.25">
      <c r="A5514" s="346"/>
    </row>
    <row r="5515" spans="1:1" x14ac:dyDescent="0.25">
      <c r="A5515" s="346"/>
    </row>
    <row r="5516" spans="1:1" x14ac:dyDescent="0.25">
      <c r="A5516" s="346"/>
    </row>
    <row r="5517" spans="1:1" x14ac:dyDescent="0.25">
      <c r="A5517" s="346"/>
    </row>
    <row r="5518" spans="1:1" x14ac:dyDescent="0.25">
      <c r="A5518" s="346"/>
    </row>
    <row r="5519" spans="1:1" x14ac:dyDescent="0.25">
      <c r="A5519" s="346"/>
    </row>
    <row r="5520" spans="1:1" x14ac:dyDescent="0.25">
      <c r="A5520" s="346"/>
    </row>
    <row r="5521" spans="1:1" x14ac:dyDescent="0.25">
      <c r="A5521" s="346"/>
    </row>
    <row r="5522" spans="1:1" x14ac:dyDescent="0.25">
      <c r="A5522" s="346"/>
    </row>
    <row r="5523" spans="1:1" x14ac:dyDescent="0.25">
      <c r="A5523" s="346"/>
    </row>
    <row r="5524" spans="1:1" x14ac:dyDescent="0.25">
      <c r="A5524" s="346"/>
    </row>
    <row r="5525" spans="1:1" x14ac:dyDescent="0.25">
      <c r="A5525" s="346"/>
    </row>
    <row r="5526" spans="1:1" x14ac:dyDescent="0.25">
      <c r="A5526" s="346"/>
    </row>
    <row r="5527" spans="1:1" x14ac:dyDescent="0.25">
      <c r="A5527" s="346"/>
    </row>
    <row r="5528" spans="1:1" x14ac:dyDescent="0.25">
      <c r="A5528" s="346"/>
    </row>
    <row r="5529" spans="1:1" x14ac:dyDescent="0.25">
      <c r="A5529" s="346"/>
    </row>
    <row r="5530" spans="1:1" x14ac:dyDescent="0.25">
      <c r="A5530" s="346"/>
    </row>
    <row r="5531" spans="1:1" x14ac:dyDescent="0.25">
      <c r="A5531" s="346"/>
    </row>
    <row r="5532" spans="1:1" x14ac:dyDescent="0.25">
      <c r="A5532" s="346"/>
    </row>
    <row r="5533" spans="1:1" x14ac:dyDescent="0.25">
      <c r="A5533" s="346"/>
    </row>
    <row r="5534" spans="1:1" x14ac:dyDescent="0.25">
      <c r="A5534" s="346"/>
    </row>
    <row r="5535" spans="1:1" x14ac:dyDescent="0.25">
      <c r="A5535" s="346"/>
    </row>
    <row r="5536" spans="1:1" x14ac:dyDescent="0.25">
      <c r="A5536" s="346"/>
    </row>
    <row r="5537" spans="1:1" x14ac:dyDescent="0.25">
      <c r="A5537" s="346"/>
    </row>
    <row r="5538" spans="1:1" x14ac:dyDescent="0.25">
      <c r="A5538" s="346"/>
    </row>
    <row r="5539" spans="1:1" x14ac:dyDescent="0.25">
      <c r="A5539" s="346"/>
    </row>
    <row r="5540" spans="1:1" x14ac:dyDescent="0.25">
      <c r="A5540" s="346"/>
    </row>
    <row r="5541" spans="1:1" x14ac:dyDescent="0.25">
      <c r="A5541" s="346"/>
    </row>
    <row r="5542" spans="1:1" x14ac:dyDescent="0.25">
      <c r="A5542" s="346"/>
    </row>
    <row r="5543" spans="1:1" x14ac:dyDescent="0.25">
      <c r="A5543" s="346"/>
    </row>
    <row r="5544" spans="1:1" x14ac:dyDescent="0.25">
      <c r="A5544" s="346"/>
    </row>
    <row r="5545" spans="1:1" x14ac:dyDescent="0.25">
      <c r="A5545" s="346"/>
    </row>
    <row r="5546" spans="1:1" x14ac:dyDescent="0.25">
      <c r="A5546" s="346"/>
    </row>
    <row r="5547" spans="1:1" x14ac:dyDescent="0.25">
      <c r="A5547" s="346"/>
    </row>
    <row r="5548" spans="1:1" x14ac:dyDescent="0.25">
      <c r="A5548" s="346"/>
    </row>
    <row r="5549" spans="1:1" x14ac:dyDescent="0.25">
      <c r="A5549" s="346"/>
    </row>
    <row r="5550" spans="1:1" x14ac:dyDescent="0.25">
      <c r="A5550" s="346"/>
    </row>
    <row r="5551" spans="1:1" x14ac:dyDescent="0.25">
      <c r="A5551" s="346"/>
    </row>
    <row r="5552" spans="1:1" x14ac:dyDescent="0.25">
      <c r="A5552" s="346"/>
    </row>
    <row r="5553" spans="1:1" x14ac:dyDescent="0.25">
      <c r="A5553" s="346"/>
    </row>
    <row r="5554" spans="1:1" x14ac:dyDescent="0.25">
      <c r="A5554" s="346"/>
    </row>
    <row r="5555" spans="1:1" x14ac:dyDescent="0.25">
      <c r="A5555" s="346"/>
    </row>
    <row r="5556" spans="1:1" x14ac:dyDescent="0.25">
      <c r="A5556" s="346"/>
    </row>
    <row r="5557" spans="1:1" x14ac:dyDescent="0.25">
      <c r="A5557" s="346"/>
    </row>
    <row r="5558" spans="1:1" x14ac:dyDescent="0.25">
      <c r="A5558" s="346"/>
    </row>
    <row r="5559" spans="1:1" x14ac:dyDescent="0.25">
      <c r="A5559" s="346"/>
    </row>
    <row r="5560" spans="1:1" x14ac:dyDescent="0.25">
      <c r="A5560" s="346"/>
    </row>
    <row r="5561" spans="1:1" x14ac:dyDescent="0.25">
      <c r="A5561" s="346"/>
    </row>
    <row r="5562" spans="1:1" x14ac:dyDescent="0.25">
      <c r="A5562" s="346"/>
    </row>
    <row r="5563" spans="1:1" x14ac:dyDescent="0.25">
      <c r="A5563" s="346"/>
    </row>
    <row r="5564" spans="1:1" x14ac:dyDescent="0.25">
      <c r="A5564" s="346"/>
    </row>
    <row r="5565" spans="1:1" x14ac:dyDescent="0.25">
      <c r="A5565" s="346"/>
    </row>
    <row r="5566" spans="1:1" x14ac:dyDescent="0.25">
      <c r="A5566" s="346"/>
    </row>
    <row r="5567" spans="1:1" x14ac:dyDescent="0.25">
      <c r="A5567" s="346"/>
    </row>
    <row r="5568" spans="1:1" x14ac:dyDescent="0.25">
      <c r="A5568" s="346"/>
    </row>
    <row r="5569" spans="1:1" x14ac:dyDescent="0.25">
      <c r="A5569" s="346"/>
    </row>
    <row r="5570" spans="1:1" x14ac:dyDescent="0.25">
      <c r="A5570" s="346"/>
    </row>
    <row r="5571" spans="1:1" x14ac:dyDescent="0.25">
      <c r="A5571" s="346"/>
    </row>
    <row r="5572" spans="1:1" x14ac:dyDescent="0.25">
      <c r="A5572" s="346"/>
    </row>
    <row r="5573" spans="1:1" x14ac:dyDescent="0.25">
      <c r="A5573" s="346"/>
    </row>
    <row r="5574" spans="1:1" x14ac:dyDescent="0.25">
      <c r="A5574" s="346"/>
    </row>
    <row r="5575" spans="1:1" x14ac:dyDescent="0.25">
      <c r="A5575" s="346"/>
    </row>
    <row r="5576" spans="1:1" x14ac:dyDescent="0.25">
      <c r="A5576" s="346"/>
    </row>
    <row r="5577" spans="1:1" x14ac:dyDescent="0.25">
      <c r="A5577" s="346"/>
    </row>
    <row r="5578" spans="1:1" x14ac:dyDescent="0.25">
      <c r="A5578" s="346"/>
    </row>
    <row r="5579" spans="1:1" x14ac:dyDescent="0.25">
      <c r="A5579" s="346"/>
    </row>
    <row r="5580" spans="1:1" x14ac:dyDescent="0.25">
      <c r="A5580" s="346"/>
    </row>
    <row r="5581" spans="1:1" x14ac:dyDescent="0.25">
      <c r="A5581" s="346"/>
    </row>
    <row r="5582" spans="1:1" x14ac:dyDescent="0.25">
      <c r="A5582" s="346"/>
    </row>
    <row r="5583" spans="1:1" x14ac:dyDescent="0.25">
      <c r="A5583" s="346"/>
    </row>
    <row r="5584" spans="1:1" x14ac:dyDescent="0.25">
      <c r="A5584" s="346"/>
    </row>
    <row r="5585" spans="1:1" x14ac:dyDescent="0.25">
      <c r="A5585" s="346"/>
    </row>
    <row r="5586" spans="1:1" x14ac:dyDescent="0.25">
      <c r="A5586" s="346"/>
    </row>
    <row r="5587" spans="1:1" x14ac:dyDescent="0.25">
      <c r="A5587" s="346"/>
    </row>
    <row r="5588" spans="1:1" x14ac:dyDescent="0.25">
      <c r="A5588" s="346"/>
    </row>
    <row r="5589" spans="1:1" x14ac:dyDescent="0.25">
      <c r="A5589" s="346"/>
    </row>
    <row r="5590" spans="1:1" x14ac:dyDescent="0.25">
      <c r="A5590" s="346"/>
    </row>
    <row r="5591" spans="1:1" x14ac:dyDescent="0.25">
      <c r="A5591" s="346"/>
    </row>
    <row r="5592" spans="1:1" x14ac:dyDescent="0.25">
      <c r="A5592" s="346"/>
    </row>
    <row r="5593" spans="1:1" x14ac:dyDescent="0.25">
      <c r="A5593" s="346"/>
    </row>
    <row r="5594" spans="1:1" x14ac:dyDescent="0.25">
      <c r="A5594" s="346"/>
    </row>
    <row r="5595" spans="1:1" x14ac:dyDescent="0.25">
      <c r="A5595" s="346"/>
    </row>
    <row r="5596" spans="1:1" x14ac:dyDescent="0.25">
      <c r="A5596" s="346"/>
    </row>
    <row r="5597" spans="1:1" x14ac:dyDescent="0.25">
      <c r="A5597" s="346"/>
    </row>
    <row r="5598" spans="1:1" x14ac:dyDescent="0.25">
      <c r="A5598" s="346"/>
    </row>
    <row r="5599" spans="1:1" x14ac:dyDescent="0.25">
      <c r="A5599" s="346"/>
    </row>
    <row r="5600" spans="1:1" x14ac:dyDescent="0.25">
      <c r="A5600" s="346"/>
    </row>
    <row r="5601" spans="1:1" x14ac:dyDescent="0.25">
      <c r="A5601" s="346"/>
    </row>
    <row r="5602" spans="1:1" x14ac:dyDescent="0.25">
      <c r="A5602" s="346"/>
    </row>
    <row r="5603" spans="1:1" x14ac:dyDescent="0.25">
      <c r="A5603" s="346"/>
    </row>
    <row r="5604" spans="1:1" x14ac:dyDescent="0.25">
      <c r="A5604" s="346"/>
    </row>
    <row r="5605" spans="1:1" x14ac:dyDescent="0.25">
      <c r="A5605" s="346"/>
    </row>
    <row r="5606" spans="1:1" x14ac:dyDescent="0.25">
      <c r="A5606" s="346"/>
    </row>
    <row r="5607" spans="1:1" x14ac:dyDescent="0.25">
      <c r="A5607" s="346"/>
    </row>
    <row r="5608" spans="1:1" x14ac:dyDescent="0.25">
      <c r="A5608" s="346"/>
    </row>
    <row r="5609" spans="1:1" x14ac:dyDescent="0.25">
      <c r="A5609" s="346"/>
    </row>
    <row r="5610" spans="1:1" x14ac:dyDescent="0.25">
      <c r="A5610" s="346"/>
    </row>
    <row r="5611" spans="1:1" x14ac:dyDescent="0.25">
      <c r="A5611" s="346"/>
    </row>
    <row r="5612" spans="1:1" x14ac:dyDescent="0.25">
      <c r="A5612" s="346"/>
    </row>
    <row r="5613" spans="1:1" x14ac:dyDescent="0.25">
      <c r="A5613" s="346"/>
    </row>
    <row r="5614" spans="1:1" x14ac:dyDescent="0.25">
      <c r="A5614" s="346"/>
    </row>
    <row r="5615" spans="1:1" x14ac:dyDescent="0.25">
      <c r="A5615" s="346"/>
    </row>
    <row r="5616" spans="1:1" x14ac:dyDescent="0.25">
      <c r="A5616" s="346"/>
    </row>
    <row r="5617" spans="1:1" x14ac:dyDescent="0.25">
      <c r="A5617" s="346"/>
    </row>
    <row r="5618" spans="1:1" x14ac:dyDescent="0.25">
      <c r="A5618" s="346"/>
    </row>
    <row r="5619" spans="1:1" x14ac:dyDescent="0.25">
      <c r="A5619" s="346"/>
    </row>
    <row r="5620" spans="1:1" x14ac:dyDescent="0.25">
      <c r="A5620" s="346"/>
    </row>
    <row r="5621" spans="1:1" x14ac:dyDescent="0.25">
      <c r="A5621" s="346"/>
    </row>
    <row r="5622" spans="1:1" x14ac:dyDescent="0.25">
      <c r="A5622" s="346"/>
    </row>
    <row r="5623" spans="1:1" x14ac:dyDescent="0.25">
      <c r="A5623" s="346"/>
    </row>
    <row r="5624" spans="1:1" x14ac:dyDescent="0.25">
      <c r="A5624" s="346"/>
    </row>
    <row r="5625" spans="1:1" x14ac:dyDescent="0.25">
      <c r="A5625" s="346"/>
    </row>
    <row r="5626" spans="1:1" x14ac:dyDescent="0.25">
      <c r="A5626" s="346"/>
    </row>
    <row r="5627" spans="1:1" x14ac:dyDescent="0.25">
      <c r="A5627" s="346"/>
    </row>
    <row r="5628" spans="1:1" x14ac:dyDescent="0.25">
      <c r="A5628" s="346"/>
    </row>
    <row r="5629" spans="1:1" x14ac:dyDescent="0.25">
      <c r="A5629" s="346"/>
    </row>
    <row r="5630" spans="1:1" x14ac:dyDescent="0.25">
      <c r="A5630" s="346"/>
    </row>
    <row r="5631" spans="1:1" x14ac:dyDescent="0.25">
      <c r="A5631" s="346"/>
    </row>
    <row r="5632" spans="1:1" x14ac:dyDescent="0.25">
      <c r="A5632" s="346"/>
    </row>
    <row r="5633" spans="1:1" x14ac:dyDescent="0.25">
      <c r="A5633" s="346"/>
    </row>
    <row r="5634" spans="1:1" x14ac:dyDescent="0.25">
      <c r="A5634" s="346"/>
    </row>
    <row r="5635" spans="1:1" x14ac:dyDescent="0.25">
      <c r="A5635" s="346"/>
    </row>
    <row r="5636" spans="1:1" x14ac:dyDescent="0.25">
      <c r="A5636" s="346"/>
    </row>
    <row r="5637" spans="1:1" x14ac:dyDescent="0.25">
      <c r="A5637" s="346"/>
    </row>
    <row r="5638" spans="1:1" x14ac:dyDescent="0.25">
      <c r="A5638" s="346"/>
    </row>
    <row r="5639" spans="1:1" x14ac:dyDescent="0.25">
      <c r="A5639" s="346"/>
    </row>
    <row r="5640" spans="1:1" x14ac:dyDescent="0.25">
      <c r="A5640" s="346"/>
    </row>
    <row r="5641" spans="1:1" x14ac:dyDescent="0.25">
      <c r="A5641" s="346"/>
    </row>
    <row r="5642" spans="1:1" x14ac:dyDescent="0.25">
      <c r="A5642" s="346"/>
    </row>
    <row r="5643" spans="1:1" x14ac:dyDescent="0.25">
      <c r="A5643" s="346"/>
    </row>
    <row r="5644" spans="1:1" x14ac:dyDescent="0.25">
      <c r="A5644" s="346"/>
    </row>
    <row r="5645" spans="1:1" x14ac:dyDescent="0.25">
      <c r="A5645" s="346"/>
    </row>
    <row r="5646" spans="1:1" x14ac:dyDescent="0.25">
      <c r="A5646" s="346"/>
    </row>
    <row r="5647" spans="1:1" x14ac:dyDescent="0.25">
      <c r="A5647" s="346"/>
    </row>
    <row r="5648" spans="1:1" x14ac:dyDescent="0.25">
      <c r="A5648" s="346"/>
    </row>
    <row r="5649" spans="1:1" x14ac:dyDescent="0.25">
      <c r="A5649" s="346"/>
    </row>
    <row r="5650" spans="1:1" x14ac:dyDescent="0.25">
      <c r="A5650" s="346"/>
    </row>
    <row r="5651" spans="1:1" x14ac:dyDescent="0.25">
      <c r="A5651" s="346"/>
    </row>
    <row r="5652" spans="1:1" x14ac:dyDescent="0.25">
      <c r="A5652" s="346"/>
    </row>
    <row r="5653" spans="1:1" x14ac:dyDescent="0.25">
      <c r="A5653" s="346"/>
    </row>
    <row r="5654" spans="1:1" x14ac:dyDescent="0.25">
      <c r="A5654" s="346"/>
    </row>
    <row r="5655" spans="1:1" x14ac:dyDescent="0.25">
      <c r="A5655" s="346"/>
    </row>
    <row r="5656" spans="1:1" x14ac:dyDescent="0.25">
      <c r="A5656" s="346"/>
    </row>
    <row r="5657" spans="1:1" x14ac:dyDescent="0.25">
      <c r="A5657" s="346"/>
    </row>
    <row r="5658" spans="1:1" x14ac:dyDescent="0.25">
      <c r="A5658" s="346"/>
    </row>
    <row r="5659" spans="1:1" x14ac:dyDescent="0.25">
      <c r="A5659" s="346"/>
    </row>
    <row r="5660" spans="1:1" x14ac:dyDescent="0.25">
      <c r="A5660" s="346"/>
    </row>
    <row r="5661" spans="1:1" x14ac:dyDescent="0.25">
      <c r="A5661" s="346"/>
    </row>
    <row r="5662" spans="1:1" x14ac:dyDescent="0.25">
      <c r="A5662" s="346"/>
    </row>
    <row r="5663" spans="1:1" x14ac:dyDescent="0.25">
      <c r="A5663" s="346"/>
    </row>
    <row r="5664" spans="1:1" x14ac:dyDescent="0.25">
      <c r="A5664" s="346"/>
    </row>
    <row r="5665" spans="1:1" x14ac:dyDescent="0.25">
      <c r="A5665" s="346"/>
    </row>
    <row r="5666" spans="1:1" x14ac:dyDescent="0.25">
      <c r="A5666" s="346"/>
    </row>
    <row r="5667" spans="1:1" x14ac:dyDescent="0.25">
      <c r="A5667" s="346"/>
    </row>
    <row r="5668" spans="1:1" x14ac:dyDescent="0.25">
      <c r="A5668" s="346"/>
    </row>
    <row r="5669" spans="1:1" x14ac:dyDescent="0.25">
      <c r="A5669" s="346"/>
    </row>
    <row r="5670" spans="1:1" x14ac:dyDescent="0.25">
      <c r="A5670" s="346"/>
    </row>
    <row r="5671" spans="1:1" x14ac:dyDescent="0.25">
      <c r="A5671" s="346"/>
    </row>
    <row r="5672" spans="1:1" x14ac:dyDescent="0.25">
      <c r="A5672" s="346"/>
    </row>
    <row r="5673" spans="1:1" x14ac:dyDescent="0.25">
      <c r="A5673" s="346"/>
    </row>
    <row r="5674" spans="1:1" x14ac:dyDescent="0.25">
      <c r="A5674" s="346"/>
    </row>
    <row r="5675" spans="1:1" x14ac:dyDescent="0.25">
      <c r="A5675" s="346"/>
    </row>
    <row r="5676" spans="1:1" x14ac:dyDescent="0.25">
      <c r="A5676" s="346"/>
    </row>
    <row r="5677" spans="1:1" x14ac:dyDescent="0.25">
      <c r="A5677" s="346"/>
    </row>
    <row r="5678" spans="1:1" x14ac:dyDescent="0.25">
      <c r="A5678" s="346"/>
    </row>
    <row r="5679" spans="1:1" x14ac:dyDescent="0.25">
      <c r="A5679" s="346"/>
    </row>
    <row r="5680" spans="1:1" x14ac:dyDescent="0.25">
      <c r="A5680" s="346"/>
    </row>
    <row r="5681" spans="1:1" x14ac:dyDescent="0.25">
      <c r="A5681" s="346"/>
    </row>
    <row r="5682" spans="1:1" x14ac:dyDescent="0.25">
      <c r="A5682" s="346"/>
    </row>
    <row r="5683" spans="1:1" x14ac:dyDescent="0.25">
      <c r="A5683" s="346"/>
    </row>
    <row r="5684" spans="1:1" x14ac:dyDescent="0.25">
      <c r="A5684" s="346"/>
    </row>
    <row r="5685" spans="1:1" x14ac:dyDescent="0.25">
      <c r="A5685" s="346"/>
    </row>
    <row r="5686" spans="1:1" x14ac:dyDescent="0.25">
      <c r="A5686" s="346"/>
    </row>
    <row r="5687" spans="1:1" x14ac:dyDescent="0.25">
      <c r="A5687" s="346"/>
    </row>
    <row r="5688" spans="1:1" x14ac:dyDescent="0.25">
      <c r="A5688" s="346"/>
    </row>
    <row r="5689" spans="1:1" x14ac:dyDescent="0.25">
      <c r="A5689" s="346"/>
    </row>
    <row r="5690" spans="1:1" x14ac:dyDescent="0.25">
      <c r="A5690" s="346"/>
    </row>
    <row r="5691" spans="1:1" x14ac:dyDescent="0.25">
      <c r="A5691" s="346"/>
    </row>
    <row r="5692" spans="1:1" x14ac:dyDescent="0.25">
      <c r="A5692" s="346"/>
    </row>
    <row r="5693" spans="1:1" x14ac:dyDescent="0.25">
      <c r="A5693" s="346"/>
    </row>
    <row r="5694" spans="1:1" x14ac:dyDescent="0.25">
      <c r="A5694" s="346"/>
    </row>
    <row r="5695" spans="1:1" x14ac:dyDescent="0.25">
      <c r="A5695" s="346"/>
    </row>
    <row r="5696" spans="1:1" x14ac:dyDescent="0.25">
      <c r="A5696" s="346"/>
    </row>
    <row r="5697" spans="1:1" x14ac:dyDescent="0.25">
      <c r="A5697" s="346"/>
    </row>
    <row r="5698" spans="1:1" x14ac:dyDescent="0.25">
      <c r="A5698" s="346"/>
    </row>
    <row r="5699" spans="1:1" x14ac:dyDescent="0.25">
      <c r="A5699" s="346"/>
    </row>
    <row r="5700" spans="1:1" x14ac:dyDescent="0.25">
      <c r="A5700" s="346"/>
    </row>
    <row r="5701" spans="1:1" x14ac:dyDescent="0.25">
      <c r="A5701" s="346"/>
    </row>
    <row r="5702" spans="1:1" x14ac:dyDescent="0.25">
      <c r="A5702" s="346"/>
    </row>
    <row r="5703" spans="1:1" x14ac:dyDescent="0.25">
      <c r="A5703" s="346"/>
    </row>
    <row r="5704" spans="1:1" x14ac:dyDescent="0.25">
      <c r="A5704" s="346"/>
    </row>
    <row r="5705" spans="1:1" x14ac:dyDescent="0.25">
      <c r="A5705" s="346"/>
    </row>
    <row r="5706" spans="1:1" x14ac:dyDescent="0.25">
      <c r="A5706" s="346"/>
    </row>
    <row r="5707" spans="1:1" x14ac:dyDescent="0.25">
      <c r="A5707" s="346"/>
    </row>
    <row r="5708" spans="1:1" x14ac:dyDescent="0.25">
      <c r="A5708" s="346"/>
    </row>
    <row r="5709" spans="1:1" x14ac:dyDescent="0.25">
      <c r="A5709" s="346"/>
    </row>
    <row r="5710" spans="1:1" x14ac:dyDescent="0.25">
      <c r="A5710" s="346"/>
    </row>
    <row r="5711" spans="1:1" x14ac:dyDescent="0.25">
      <c r="A5711" s="346"/>
    </row>
    <row r="5712" spans="1:1" x14ac:dyDescent="0.25">
      <c r="A5712" s="346"/>
    </row>
    <row r="5713" spans="1:1" x14ac:dyDescent="0.25">
      <c r="A5713" s="346"/>
    </row>
    <row r="5714" spans="1:1" x14ac:dyDescent="0.25">
      <c r="A5714" s="346"/>
    </row>
    <row r="5715" spans="1:1" x14ac:dyDescent="0.25">
      <c r="A5715" s="346"/>
    </row>
    <row r="5716" spans="1:1" x14ac:dyDescent="0.25">
      <c r="A5716" s="346"/>
    </row>
    <row r="5717" spans="1:1" x14ac:dyDescent="0.25">
      <c r="A5717" s="346"/>
    </row>
    <row r="5718" spans="1:1" x14ac:dyDescent="0.25">
      <c r="A5718" s="346"/>
    </row>
    <row r="5719" spans="1:1" x14ac:dyDescent="0.25">
      <c r="A5719" s="346"/>
    </row>
    <row r="5720" spans="1:1" x14ac:dyDescent="0.25">
      <c r="A5720" s="346"/>
    </row>
    <row r="5721" spans="1:1" x14ac:dyDescent="0.25">
      <c r="A5721" s="346"/>
    </row>
    <row r="5722" spans="1:1" x14ac:dyDescent="0.25">
      <c r="A5722" s="346"/>
    </row>
    <row r="5723" spans="1:1" x14ac:dyDescent="0.25">
      <c r="A5723" s="346"/>
    </row>
    <row r="5724" spans="1:1" x14ac:dyDescent="0.25">
      <c r="A5724" s="346"/>
    </row>
    <row r="5725" spans="1:1" x14ac:dyDescent="0.25">
      <c r="A5725" s="346"/>
    </row>
    <row r="5726" spans="1:1" x14ac:dyDescent="0.25">
      <c r="A5726" s="346"/>
    </row>
    <row r="5727" spans="1:1" x14ac:dyDescent="0.25">
      <c r="A5727" s="346"/>
    </row>
    <row r="5728" spans="1:1" x14ac:dyDescent="0.25">
      <c r="A5728" s="346"/>
    </row>
    <row r="5729" spans="1:1" x14ac:dyDescent="0.25">
      <c r="A5729" s="346"/>
    </row>
    <row r="5730" spans="1:1" x14ac:dyDescent="0.25">
      <c r="A5730" s="346"/>
    </row>
    <row r="5731" spans="1:1" x14ac:dyDescent="0.25">
      <c r="A5731" s="346"/>
    </row>
    <row r="5732" spans="1:1" x14ac:dyDescent="0.25">
      <c r="A5732" s="346"/>
    </row>
    <row r="5733" spans="1:1" x14ac:dyDescent="0.25">
      <c r="A5733" s="346"/>
    </row>
    <row r="5734" spans="1:1" x14ac:dyDescent="0.25">
      <c r="A5734" s="346"/>
    </row>
    <row r="5735" spans="1:1" x14ac:dyDescent="0.25">
      <c r="A5735" s="346"/>
    </row>
    <row r="5736" spans="1:1" x14ac:dyDescent="0.25">
      <c r="A5736" s="346"/>
    </row>
    <row r="5737" spans="1:1" x14ac:dyDescent="0.25">
      <c r="A5737" s="346"/>
    </row>
    <row r="5738" spans="1:1" x14ac:dyDescent="0.25">
      <c r="A5738" s="346"/>
    </row>
    <row r="5739" spans="1:1" x14ac:dyDescent="0.25">
      <c r="A5739" s="346"/>
    </row>
    <row r="5740" spans="1:1" x14ac:dyDescent="0.25">
      <c r="A5740" s="346"/>
    </row>
    <row r="5741" spans="1:1" x14ac:dyDescent="0.25">
      <c r="A5741" s="346"/>
    </row>
    <row r="5742" spans="1:1" x14ac:dyDescent="0.25">
      <c r="A5742" s="346"/>
    </row>
    <row r="5743" spans="1:1" x14ac:dyDescent="0.25">
      <c r="A5743" s="346"/>
    </row>
    <row r="5744" spans="1:1" x14ac:dyDescent="0.25">
      <c r="A5744" s="346"/>
    </row>
    <row r="5745" spans="1:1" x14ac:dyDescent="0.25">
      <c r="A5745" s="346"/>
    </row>
    <row r="5746" spans="1:1" x14ac:dyDescent="0.25">
      <c r="A5746" s="346"/>
    </row>
    <row r="5747" spans="1:1" x14ac:dyDescent="0.25">
      <c r="A5747" s="346"/>
    </row>
    <row r="5748" spans="1:1" x14ac:dyDescent="0.25">
      <c r="A5748" s="346"/>
    </row>
    <row r="5749" spans="1:1" x14ac:dyDescent="0.25">
      <c r="A5749" s="346"/>
    </row>
    <row r="5750" spans="1:1" x14ac:dyDescent="0.25">
      <c r="A5750" s="346"/>
    </row>
    <row r="5751" spans="1:1" x14ac:dyDescent="0.25">
      <c r="A5751" s="346"/>
    </row>
    <row r="5752" spans="1:1" x14ac:dyDescent="0.25">
      <c r="A5752" s="346"/>
    </row>
    <row r="5753" spans="1:1" x14ac:dyDescent="0.25">
      <c r="A5753" s="346"/>
    </row>
    <row r="5754" spans="1:1" x14ac:dyDescent="0.25">
      <c r="A5754" s="346"/>
    </row>
    <row r="5755" spans="1:1" x14ac:dyDescent="0.25">
      <c r="A5755" s="346"/>
    </row>
    <row r="5756" spans="1:1" x14ac:dyDescent="0.25">
      <c r="A5756" s="346"/>
    </row>
    <row r="5757" spans="1:1" x14ac:dyDescent="0.25">
      <c r="A5757" s="346"/>
    </row>
    <row r="5758" spans="1:1" x14ac:dyDescent="0.25">
      <c r="A5758" s="346"/>
    </row>
    <row r="5759" spans="1:1" x14ac:dyDescent="0.25">
      <c r="A5759" s="346"/>
    </row>
    <row r="5760" spans="1:1" x14ac:dyDescent="0.25">
      <c r="A5760" s="346"/>
    </row>
    <row r="5761" spans="1:1" x14ac:dyDescent="0.25">
      <c r="A5761" s="346"/>
    </row>
    <row r="5762" spans="1:1" x14ac:dyDescent="0.25">
      <c r="A5762" s="346"/>
    </row>
    <row r="5763" spans="1:1" x14ac:dyDescent="0.25">
      <c r="A5763" s="346"/>
    </row>
    <row r="5764" spans="1:1" x14ac:dyDescent="0.25">
      <c r="A5764" s="346"/>
    </row>
    <row r="5765" spans="1:1" x14ac:dyDescent="0.25">
      <c r="A5765" s="346"/>
    </row>
    <row r="5766" spans="1:1" x14ac:dyDescent="0.25">
      <c r="A5766" s="346"/>
    </row>
    <row r="5767" spans="1:1" x14ac:dyDescent="0.25">
      <c r="A5767" s="346"/>
    </row>
    <row r="5768" spans="1:1" x14ac:dyDescent="0.25">
      <c r="A5768" s="346"/>
    </row>
    <row r="5769" spans="1:1" x14ac:dyDescent="0.25">
      <c r="A5769" s="346"/>
    </row>
    <row r="5770" spans="1:1" x14ac:dyDescent="0.25">
      <c r="A5770" s="346"/>
    </row>
    <row r="5771" spans="1:1" x14ac:dyDescent="0.25">
      <c r="A5771" s="346"/>
    </row>
    <row r="5772" spans="1:1" x14ac:dyDescent="0.25">
      <c r="A5772" s="346"/>
    </row>
    <row r="5773" spans="1:1" x14ac:dyDescent="0.25">
      <c r="A5773" s="346"/>
    </row>
    <row r="5774" spans="1:1" x14ac:dyDescent="0.25">
      <c r="A5774" s="346"/>
    </row>
    <row r="5775" spans="1:1" x14ac:dyDescent="0.25">
      <c r="A5775" s="346"/>
    </row>
    <row r="5776" spans="1:1" x14ac:dyDescent="0.25">
      <c r="A5776" s="346"/>
    </row>
    <row r="5777" spans="1:1" x14ac:dyDescent="0.25">
      <c r="A5777" s="346"/>
    </row>
    <row r="5778" spans="1:1" x14ac:dyDescent="0.25">
      <c r="A5778" s="346"/>
    </row>
    <row r="5779" spans="1:1" x14ac:dyDescent="0.25">
      <c r="A5779" s="346"/>
    </row>
    <row r="5780" spans="1:1" x14ac:dyDescent="0.25">
      <c r="A5780" s="346"/>
    </row>
    <row r="5781" spans="1:1" x14ac:dyDescent="0.25">
      <c r="A5781" s="346"/>
    </row>
    <row r="5782" spans="1:1" x14ac:dyDescent="0.25">
      <c r="A5782" s="346"/>
    </row>
    <row r="5783" spans="1:1" x14ac:dyDescent="0.25">
      <c r="A5783" s="346"/>
    </row>
    <row r="5784" spans="1:1" x14ac:dyDescent="0.25">
      <c r="A5784" s="346"/>
    </row>
    <row r="5785" spans="1:1" x14ac:dyDescent="0.25">
      <c r="A5785" s="346"/>
    </row>
    <row r="5786" spans="1:1" x14ac:dyDescent="0.25">
      <c r="A5786" s="346"/>
    </row>
    <row r="5787" spans="1:1" x14ac:dyDescent="0.25">
      <c r="A5787" s="346"/>
    </row>
    <row r="5788" spans="1:1" x14ac:dyDescent="0.25">
      <c r="A5788" s="346"/>
    </row>
    <row r="5789" spans="1:1" x14ac:dyDescent="0.25">
      <c r="A5789" s="346"/>
    </row>
    <row r="5790" spans="1:1" x14ac:dyDescent="0.25">
      <c r="A5790" s="346"/>
    </row>
    <row r="5791" spans="1:1" x14ac:dyDescent="0.25">
      <c r="A5791" s="346"/>
    </row>
    <row r="5792" spans="1:1" x14ac:dyDescent="0.25">
      <c r="A5792" s="346"/>
    </row>
    <row r="5793" spans="1:1" x14ac:dyDescent="0.25">
      <c r="A5793" s="346"/>
    </row>
    <row r="5794" spans="1:1" x14ac:dyDescent="0.25">
      <c r="A5794" s="346"/>
    </row>
    <row r="5795" spans="1:1" x14ac:dyDescent="0.25">
      <c r="A5795" s="346"/>
    </row>
    <row r="5796" spans="1:1" x14ac:dyDescent="0.25">
      <c r="A5796" s="346"/>
    </row>
    <row r="5797" spans="1:1" x14ac:dyDescent="0.25">
      <c r="A5797" s="346"/>
    </row>
    <row r="5798" spans="1:1" x14ac:dyDescent="0.25">
      <c r="A5798" s="346"/>
    </row>
    <row r="5799" spans="1:1" x14ac:dyDescent="0.25">
      <c r="A5799" s="346"/>
    </row>
    <row r="5800" spans="1:1" x14ac:dyDescent="0.25">
      <c r="A5800" s="346"/>
    </row>
    <row r="5801" spans="1:1" x14ac:dyDescent="0.25">
      <c r="A5801" s="346"/>
    </row>
    <row r="5802" spans="1:1" x14ac:dyDescent="0.25">
      <c r="A5802" s="346"/>
    </row>
    <row r="5803" spans="1:1" x14ac:dyDescent="0.25">
      <c r="A5803" s="346"/>
    </row>
    <row r="5804" spans="1:1" x14ac:dyDescent="0.25">
      <c r="A5804" s="346"/>
    </row>
    <row r="5805" spans="1:1" x14ac:dyDescent="0.25">
      <c r="A5805" s="346"/>
    </row>
    <row r="5806" spans="1:1" x14ac:dyDescent="0.25">
      <c r="A5806" s="346"/>
    </row>
    <row r="5807" spans="1:1" x14ac:dyDescent="0.25">
      <c r="A5807" s="346"/>
    </row>
    <row r="5808" spans="1:1" x14ac:dyDescent="0.25">
      <c r="A5808" s="346"/>
    </row>
    <row r="5809" spans="1:1" x14ac:dyDescent="0.25">
      <c r="A5809" s="346"/>
    </row>
    <row r="5810" spans="1:1" x14ac:dyDescent="0.25">
      <c r="A5810" s="346"/>
    </row>
    <row r="5811" spans="1:1" x14ac:dyDescent="0.25">
      <c r="A5811" s="346"/>
    </row>
    <row r="5812" spans="1:1" x14ac:dyDescent="0.25">
      <c r="A5812" s="346"/>
    </row>
    <row r="5813" spans="1:1" x14ac:dyDescent="0.25">
      <c r="A5813" s="346"/>
    </row>
    <row r="5814" spans="1:1" x14ac:dyDescent="0.25">
      <c r="A5814" s="346"/>
    </row>
    <row r="5815" spans="1:1" x14ac:dyDescent="0.25">
      <c r="A5815" s="346"/>
    </row>
    <row r="5816" spans="1:1" x14ac:dyDescent="0.25">
      <c r="A5816" s="346"/>
    </row>
    <row r="5817" spans="1:1" x14ac:dyDescent="0.25">
      <c r="A5817" s="346"/>
    </row>
    <row r="5818" spans="1:1" x14ac:dyDescent="0.25">
      <c r="A5818" s="346"/>
    </row>
    <row r="5819" spans="1:1" x14ac:dyDescent="0.25">
      <c r="A5819" s="346"/>
    </row>
    <row r="5820" spans="1:1" x14ac:dyDescent="0.25">
      <c r="A5820" s="346"/>
    </row>
    <row r="5821" spans="1:1" x14ac:dyDescent="0.25">
      <c r="A5821" s="346"/>
    </row>
    <row r="5822" spans="1:1" x14ac:dyDescent="0.25">
      <c r="A5822" s="346"/>
    </row>
    <row r="5823" spans="1:1" x14ac:dyDescent="0.25">
      <c r="A5823" s="346"/>
    </row>
    <row r="5824" spans="1:1" x14ac:dyDescent="0.25">
      <c r="A5824" s="346"/>
    </row>
    <row r="5825" spans="1:1" x14ac:dyDescent="0.25">
      <c r="A5825" s="346"/>
    </row>
    <row r="5826" spans="1:1" x14ac:dyDescent="0.25">
      <c r="A5826" s="346"/>
    </row>
    <row r="5827" spans="1:1" x14ac:dyDescent="0.25">
      <c r="A5827" s="346"/>
    </row>
    <row r="5828" spans="1:1" x14ac:dyDescent="0.25">
      <c r="A5828" s="346"/>
    </row>
    <row r="5829" spans="1:1" x14ac:dyDescent="0.25">
      <c r="A5829" s="346"/>
    </row>
    <row r="5830" spans="1:1" x14ac:dyDescent="0.25">
      <c r="A5830" s="346"/>
    </row>
    <row r="5831" spans="1:1" x14ac:dyDescent="0.25">
      <c r="A5831" s="346"/>
    </row>
    <row r="5832" spans="1:1" x14ac:dyDescent="0.25">
      <c r="A5832" s="346"/>
    </row>
    <row r="5833" spans="1:1" x14ac:dyDescent="0.25">
      <c r="A5833" s="346"/>
    </row>
    <row r="5834" spans="1:1" x14ac:dyDescent="0.25">
      <c r="A5834" s="346"/>
    </row>
    <row r="5835" spans="1:1" x14ac:dyDescent="0.25">
      <c r="A5835" s="346"/>
    </row>
    <row r="5836" spans="1:1" x14ac:dyDescent="0.25">
      <c r="A5836" s="346"/>
    </row>
    <row r="5837" spans="1:1" x14ac:dyDescent="0.25">
      <c r="A5837" s="346"/>
    </row>
    <row r="5838" spans="1:1" x14ac:dyDescent="0.25">
      <c r="A5838" s="346"/>
    </row>
    <row r="5839" spans="1:1" x14ac:dyDescent="0.25">
      <c r="A5839" s="346"/>
    </row>
    <row r="5840" spans="1:1" x14ac:dyDescent="0.25">
      <c r="A5840" s="346"/>
    </row>
    <row r="5841" spans="1:1" x14ac:dyDescent="0.25">
      <c r="A5841" s="346"/>
    </row>
    <row r="5842" spans="1:1" x14ac:dyDescent="0.25">
      <c r="A5842" s="346"/>
    </row>
    <row r="5843" spans="1:1" x14ac:dyDescent="0.25">
      <c r="A5843" s="346"/>
    </row>
    <row r="5844" spans="1:1" x14ac:dyDescent="0.25">
      <c r="A5844" s="346"/>
    </row>
    <row r="5845" spans="1:1" x14ac:dyDescent="0.25">
      <c r="A5845" s="346"/>
    </row>
    <row r="5846" spans="1:1" x14ac:dyDescent="0.25">
      <c r="A5846" s="346"/>
    </row>
    <row r="5847" spans="1:1" x14ac:dyDescent="0.25">
      <c r="A5847" s="346"/>
    </row>
    <row r="5848" spans="1:1" x14ac:dyDescent="0.25">
      <c r="A5848" s="346"/>
    </row>
    <row r="5849" spans="1:1" x14ac:dyDescent="0.25">
      <c r="A5849" s="346"/>
    </row>
    <row r="5850" spans="1:1" x14ac:dyDescent="0.25">
      <c r="A5850" s="346"/>
    </row>
    <row r="5851" spans="1:1" x14ac:dyDescent="0.25">
      <c r="A5851" s="346"/>
    </row>
    <row r="5852" spans="1:1" x14ac:dyDescent="0.25">
      <c r="A5852" s="346"/>
    </row>
    <row r="5853" spans="1:1" x14ac:dyDescent="0.25">
      <c r="A5853" s="346"/>
    </row>
    <row r="5854" spans="1:1" x14ac:dyDescent="0.25">
      <c r="A5854" s="346"/>
    </row>
    <row r="5855" spans="1:1" x14ac:dyDescent="0.25">
      <c r="A5855" s="346"/>
    </row>
    <row r="5856" spans="1:1" x14ac:dyDescent="0.25">
      <c r="A5856" s="346"/>
    </row>
    <row r="5857" spans="1:1" x14ac:dyDescent="0.25">
      <c r="A5857" s="346"/>
    </row>
    <row r="5858" spans="1:1" x14ac:dyDescent="0.25">
      <c r="A5858" s="346"/>
    </row>
    <row r="5859" spans="1:1" x14ac:dyDescent="0.25">
      <c r="A5859" s="346"/>
    </row>
    <row r="5860" spans="1:1" x14ac:dyDescent="0.25">
      <c r="A5860" s="346"/>
    </row>
    <row r="5861" spans="1:1" x14ac:dyDescent="0.25">
      <c r="A5861" s="346"/>
    </row>
    <row r="5862" spans="1:1" x14ac:dyDescent="0.25">
      <c r="A5862" s="346"/>
    </row>
    <row r="5863" spans="1:1" x14ac:dyDescent="0.25">
      <c r="A5863" s="346"/>
    </row>
    <row r="5864" spans="1:1" x14ac:dyDescent="0.25">
      <c r="A5864" s="346"/>
    </row>
    <row r="5865" spans="1:1" x14ac:dyDescent="0.25">
      <c r="A5865" s="346"/>
    </row>
    <row r="5866" spans="1:1" x14ac:dyDescent="0.25">
      <c r="A5866" s="346"/>
    </row>
    <row r="5867" spans="1:1" x14ac:dyDescent="0.25">
      <c r="A5867" s="346"/>
    </row>
    <row r="5868" spans="1:1" x14ac:dyDescent="0.25">
      <c r="A5868" s="346"/>
    </row>
    <row r="5869" spans="1:1" x14ac:dyDescent="0.25">
      <c r="A5869" s="346"/>
    </row>
    <row r="5870" spans="1:1" x14ac:dyDescent="0.25">
      <c r="A5870" s="346"/>
    </row>
    <row r="5871" spans="1:1" x14ac:dyDescent="0.25">
      <c r="A5871" s="346"/>
    </row>
    <row r="5872" spans="1:1" x14ac:dyDescent="0.25">
      <c r="A5872" s="346"/>
    </row>
    <row r="5873" spans="1:1" x14ac:dyDescent="0.25">
      <c r="A5873" s="346"/>
    </row>
    <row r="5874" spans="1:1" x14ac:dyDescent="0.25">
      <c r="A5874" s="346"/>
    </row>
    <row r="5875" spans="1:1" x14ac:dyDescent="0.25">
      <c r="A5875" s="346"/>
    </row>
    <row r="5876" spans="1:1" x14ac:dyDescent="0.25">
      <c r="A5876" s="346"/>
    </row>
    <row r="5877" spans="1:1" x14ac:dyDescent="0.25">
      <c r="A5877" s="346"/>
    </row>
    <row r="5878" spans="1:1" x14ac:dyDescent="0.25">
      <c r="A5878" s="346"/>
    </row>
    <row r="5879" spans="1:1" x14ac:dyDescent="0.25">
      <c r="A5879" s="346"/>
    </row>
    <row r="5880" spans="1:1" x14ac:dyDescent="0.25">
      <c r="A5880" s="346"/>
    </row>
    <row r="5881" spans="1:1" x14ac:dyDescent="0.25">
      <c r="A5881" s="346"/>
    </row>
    <row r="5882" spans="1:1" x14ac:dyDescent="0.25">
      <c r="A5882" s="346"/>
    </row>
    <row r="5883" spans="1:1" x14ac:dyDescent="0.25">
      <c r="A5883" s="346"/>
    </row>
    <row r="5884" spans="1:1" x14ac:dyDescent="0.25">
      <c r="A5884" s="346"/>
    </row>
    <row r="5885" spans="1:1" x14ac:dyDescent="0.25">
      <c r="A5885" s="346"/>
    </row>
    <row r="5886" spans="1:1" x14ac:dyDescent="0.25">
      <c r="A5886" s="346"/>
    </row>
    <row r="5887" spans="1:1" x14ac:dyDescent="0.25">
      <c r="A5887" s="346"/>
    </row>
    <row r="5888" spans="1:1" x14ac:dyDescent="0.25">
      <c r="A5888" s="346"/>
    </row>
    <row r="5889" spans="1:1" x14ac:dyDescent="0.25">
      <c r="A5889" s="346"/>
    </row>
    <row r="5890" spans="1:1" x14ac:dyDescent="0.25">
      <c r="A5890" s="346"/>
    </row>
    <row r="5891" spans="1:1" x14ac:dyDescent="0.25">
      <c r="A5891" s="346"/>
    </row>
    <row r="5892" spans="1:1" x14ac:dyDescent="0.25">
      <c r="A5892" s="346"/>
    </row>
    <row r="5893" spans="1:1" x14ac:dyDescent="0.25">
      <c r="A5893" s="346"/>
    </row>
    <row r="5894" spans="1:1" x14ac:dyDescent="0.25">
      <c r="A5894" s="346"/>
    </row>
    <row r="5895" spans="1:1" x14ac:dyDescent="0.25">
      <c r="A5895" s="346"/>
    </row>
    <row r="5896" spans="1:1" x14ac:dyDescent="0.25">
      <c r="A5896" s="346"/>
    </row>
    <row r="5897" spans="1:1" x14ac:dyDescent="0.25">
      <c r="A5897" s="346"/>
    </row>
    <row r="5898" spans="1:1" x14ac:dyDescent="0.25">
      <c r="A5898" s="346"/>
    </row>
    <row r="5899" spans="1:1" x14ac:dyDescent="0.25">
      <c r="A5899" s="346"/>
    </row>
    <row r="5900" spans="1:1" x14ac:dyDescent="0.25">
      <c r="A5900" s="346"/>
    </row>
    <row r="5901" spans="1:1" x14ac:dyDescent="0.25">
      <c r="A5901" s="346"/>
    </row>
    <row r="5902" spans="1:1" x14ac:dyDescent="0.25">
      <c r="A5902" s="346"/>
    </row>
    <row r="5903" spans="1:1" x14ac:dyDescent="0.25">
      <c r="A5903" s="346"/>
    </row>
    <row r="5904" spans="1:1" x14ac:dyDescent="0.25">
      <c r="A5904" s="346"/>
    </row>
    <row r="5905" spans="1:1" x14ac:dyDescent="0.25">
      <c r="A5905" s="346"/>
    </row>
    <row r="5906" spans="1:1" x14ac:dyDescent="0.25">
      <c r="A5906" s="346"/>
    </row>
    <row r="5907" spans="1:1" x14ac:dyDescent="0.25">
      <c r="A5907" s="346"/>
    </row>
    <row r="5908" spans="1:1" x14ac:dyDescent="0.25">
      <c r="A5908" s="346"/>
    </row>
    <row r="5909" spans="1:1" x14ac:dyDescent="0.25">
      <c r="A5909" s="346"/>
    </row>
    <row r="5910" spans="1:1" x14ac:dyDescent="0.25">
      <c r="A5910" s="346"/>
    </row>
    <row r="5911" spans="1:1" x14ac:dyDescent="0.25">
      <c r="A5911" s="346"/>
    </row>
    <row r="5912" spans="1:1" x14ac:dyDescent="0.25">
      <c r="A5912" s="346"/>
    </row>
    <row r="5913" spans="1:1" x14ac:dyDescent="0.25">
      <c r="A5913" s="346"/>
    </row>
    <row r="5914" spans="1:1" x14ac:dyDescent="0.25">
      <c r="A5914" s="346"/>
    </row>
    <row r="5915" spans="1:1" x14ac:dyDescent="0.25">
      <c r="A5915" s="346"/>
    </row>
    <row r="5916" spans="1:1" x14ac:dyDescent="0.25">
      <c r="A5916" s="346"/>
    </row>
    <row r="5917" spans="1:1" x14ac:dyDescent="0.25">
      <c r="A5917" s="346"/>
    </row>
    <row r="5918" spans="1:1" x14ac:dyDescent="0.25">
      <c r="A5918" s="346"/>
    </row>
    <row r="5919" spans="1:1" x14ac:dyDescent="0.25">
      <c r="A5919" s="346"/>
    </row>
    <row r="5920" spans="1:1" x14ac:dyDescent="0.25">
      <c r="A5920" s="346"/>
    </row>
    <row r="5921" spans="1:1" x14ac:dyDescent="0.25">
      <c r="A5921" s="346"/>
    </row>
    <row r="5922" spans="1:1" x14ac:dyDescent="0.25">
      <c r="A5922" s="346"/>
    </row>
    <row r="5923" spans="1:1" x14ac:dyDescent="0.25">
      <c r="A5923" s="346"/>
    </row>
    <row r="5924" spans="1:1" x14ac:dyDescent="0.25">
      <c r="A5924" s="346"/>
    </row>
    <row r="5925" spans="1:1" x14ac:dyDescent="0.25">
      <c r="A5925" s="346"/>
    </row>
    <row r="5926" spans="1:1" x14ac:dyDescent="0.25">
      <c r="A5926" s="346"/>
    </row>
    <row r="5927" spans="1:1" x14ac:dyDescent="0.25">
      <c r="A5927" s="346"/>
    </row>
    <row r="5928" spans="1:1" x14ac:dyDescent="0.25">
      <c r="A5928" s="346"/>
    </row>
    <row r="5929" spans="1:1" x14ac:dyDescent="0.25">
      <c r="A5929" s="346"/>
    </row>
    <row r="5930" spans="1:1" x14ac:dyDescent="0.25">
      <c r="A5930" s="346"/>
    </row>
    <row r="5931" spans="1:1" x14ac:dyDescent="0.25">
      <c r="A5931" s="346"/>
    </row>
    <row r="5932" spans="1:1" x14ac:dyDescent="0.25">
      <c r="A5932" s="346"/>
    </row>
    <row r="5933" spans="1:1" x14ac:dyDescent="0.25">
      <c r="A5933" s="346"/>
    </row>
    <row r="5934" spans="1:1" x14ac:dyDescent="0.25">
      <c r="A5934" s="346"/>
    </row>
    <row r="5935" spans="1:1" x14ac:dyDescent="0.25">
      <c r="A5935" s="346"/>
    </row>
    <row r="5936" spans="1:1" x14ac:dyDescent="0.25">
      <c r="A5936" s="346"/>
    </row>
    <row r="5937" spans="1:1" x14ac:dyDescent="0.25">
      <c r="A5937" s="346"/>
    </row>
    <row r="5938" spans="1:1" x14ac:dyDescent="0.25">
      <c r="A5938" s="346"/>
    </row>
    <row r="5939" spans="1:1" x14ac:dyDescent="0.25">
      <c r="A5939" s="346"/>
    </row>
    <row r="5940" spans="1:1" x14ac:dyDescent="0.25">
      <c r="A5940" s="346"/>
    </row>
    <row r="5941" spans="1:1" x14ac:dyDescent="0.25">
      <c r="A5941" s="346"/>
    </row>
    <row r="5942" spans="1:1" x14ac:dyDescent="0.25">
      <c r="A5942" s="346"/>
    </row>
    <row r="5943" spans="1:1" x14ac:dyDescent="0.25">
      <c r="A5943" s="346"/>
    </row>
    <row r="5944" spans="1:1" x14ac:dyDescent="0.25">
      <c r="A5944" s="346"/>
    </row>
    <row r="5945" spans="1:1" x14ac:dyDescent="0.25">
      <c r="A5945" s="346"/>
    </row>
    <row r="5946" spans="1:1" x14ac:dyDescent="0.25">
      <c r="A5946" s="346"/>
    </row>
    <row r="5947" spans="1:1" x14ac:dyDescent="0.25">
      <c r="A5947" s="346"/>
    </row>
    <row r="5948" spans="1:1" x14ac:dyDescent="0.25">
      <c r="A5948" s="346"/>
    </row>
    <row r="5949" spans="1:1" x14ac:dyDescent="0.25">
      <c r="A5949" s="346"/>
    </row>
    <row r="5950" spans="1:1" x14ac:dyDescent="0.25">
      <c r="A5950" s="346"/>
    </row>
    <row r="5951" spans="1:1" x14ac:dyDescent="0.25">
      <c r="A5951" s="346"/>
    </row>
    <row r="5952" spans="1:1" x14ac:dyDescent="0.25">
      <c r="A5952" s="346"/>
    </row>
    <row r="5953" spans="1:1" x14ac:dyDescent="0.25">
      <c r="A5953" s="346"/>
    </row>
    <row r="5954" spans="1:1" x14ac:dyDescent="0.25">
      <c r="A5954" s="346"/>
    </row>
    <row r="5955" spans="1:1" x14ac:dyDescent="0.25">
      <c r="A5955" s="346"/>
    </row>
    <row r="5956" spans="1:1" x14ac:dyDescent="0.25">
      <c r="A5956" s="346"/>
    </row>
    <row r="5957" spans="1:1" x14ac:dyDescent="0.25">
      <c r="A5957" s="346"/>
    </row>
    <row r="5958" spans="1:1" x14ac:dyDescent="0.25">
      <c r="A5958" s="346"/>
    </row>
    <row r="5959" spans="1:1" x14ac:dyDescent="0.25">
      <c r="A5959" s="346"/>
    </row>
    <row r="5960" spans="1:1" x14ac:dyDescent="0.25">
      <c r="A5960" s="346"/>
    </row>
    <row r="5961" spans="1:1" x14ac:dyDescent="0.25">
      <c r="A5961" s="346"/>
    </row>
    <row r="5962" spans="1:1" x14ac:dyDescent="0.25">
      <c r="A5962" s="346"/>
    </row>
    <row r="5963" spans="1:1" x14ac:dyDescent="0.25">
      <c r="A5963" s="346"/>
    </row>
    <row r="5964" spans="1:1" x14ac:dyDescent="0.25">
      <c r="A5964" s="346"/>
    </row>
    <row r="5965" spans="1:1" x14ac:dyDescent="0.25">
      <c r="A5965" s="346"/>
    </row>
    <row r="5966" spans="1:1" x14ac:dyDescent="0.25">
      <c r="A5966" s="346"/>
    </row>
    <row r="5967" spans="1:1" x14ac:dyDescent="0.25">
      <c r="A5967" s="346"/>
    </row>
    <row r="5968" spans="1:1" x14ac:dyDescent="0.25">
      <c r="A5968" s="346"/>
    </row>
    <row r="5969" spans="1:1" x14ac:dyDescent="0.25">
      <c r="A5969" s="346"/>
    </row>
    <row r="5970" spans="1:1" x14ac:dyDescent="0.25">
      <c r="A5970" s="346"/>
    </row>
    <row r="5971" spans="1:1" x14ac:dyDescent="0.25">
      <c r="A5971" s="346"/>
    </row>
    <row r="5972" spans="1:1" x14ac:dyDescent="0.25">
      <c r="A5972" s="346"/>
    </row>
    <row r="5973" spans="1:1" x14ac:dyDescent="0.25">
      <c r="A5973" s="346"/>
    </row>
    <row r="5974" spans="1:1" x14ac:dyDescent="0.25">
      <c r="A5974" s="346"/>
    </row>
    <row r="5975" spans="1:1" x14ac:dyDescent="0.25">
      <c r="A5975" s="346"/>
    </row>
    <row r="5976" spans="1:1" x14ac:dyDescent="0.25">
      <c r="A5976" s="346"/>
    </row>
    <row r="5977" spans="1:1" x14ac:dyDescent="0.25">
      <c r="A5977" s="346"/>
    </row>
    <row r="5978" spans="1:1" x14ac:dyDescent="0.25">
      <c r="A5978" s="346"/>
    </row>
    <row r="5979" spans="1:1" x14ac:dyDescent="0.25">
      <c r="A5979" s="346"/>
    </row>
    <row r="5980" spans="1:1" x14ac:dyDescent="0.25">
      <c r="A5980" s="346"/>
    </row>
    <row r="5981" spans="1:1" x14ac:dyDescent="0.25">
      <c r="A5981" s="346"/>
    </row>
    <row r="5982" spans="1:1" x14ac:dyDescent="0.25">
      <c r="A5982" s="346"/>
    </row>
    <row r="5983" spans="1:1" x14ac:dyDescent="0.25">
      <c r="A5983" s="346"/>
    </row>
    <row r="5984" spans="1:1" x14ac:dyDescent="0.25">
      <c r="A5984" s="346"/>
    </row>
    <row r="5985" spans="1:1" x14ac:dyDescent="0.25">
      <c r="A5985" s="346"/>
    </row>
    <row r="5986" spans="1:1" x14ac:dyDescent="0.25">
      <c r="A5986" s="346"/>
    </row>
    <row r="5987" spans="1:1" x14ac:dyDescent="0.25">
      <c r="A5987" s="346"/>
    </row>
    <row r="5988" spans="1:1" x14ac:dyDescent="0.25">
      <c r="A5988" s="346"/>
    </row>
    <row r="5989" spans="1:1" x14ac:dyDescent="0.25">
      <c r="A5989" s="346"/>
    </row>
    <row r="5990" spans="1:1" x14ac:dyDescent="0.25">
      <c r="A5990" s="346"/>
    </row>
    <row r="5991" spans="1:1" x14ac:dyDescent="0.25">
      <c r="A5991" s="346"/>
    </row>
    <row r="5992" spans="1:1" x14ac:dyDescent="0.25">
      <c r="A5992" s="346"/>
    </row>
    <row r="5993" spans="1:1" x14ac:dyDescent="0.25">
      <c r="A5993" s="346"/>
    </row>
    <row r="5994" spans="1:1" x14ac:dyDescent="0.25">
      <c r="A5994" s="346"/>
    </row>
    <row r="5995" spans="1:1" x14ac:dyDescent="0.25">
      <c r="A5995" s="346"/>
    </row>
    <row r="5996" spans="1:1" x14ac:dyDescent="0.25">
      <c r="A5996" s="346"/>
    </row>
    <row r="5997" spans="1:1" x14ac:dyDescent="0.25">
      <c r="A5997" s="346"/>
    </row>
    <row r="5998" spans="1:1" x14ac:dyDescent="0.25">
      <c r="A5998" s="346"/>
    </row>
    <row r="5999" spans="1:1" x14ac:dyDescent="0.25">
      <c r="A5999" s="346"/>
    </row>
    <row r="6000" spans="1:1" x14ac:dyDescent="0.25">
      <c r="A6000" s="346"/>
    </row>
    <row r="6001" spans="1:1" x14ac:dyDescent="0.25">
      <c r="A6001" s="346"/>
    </row>
    <row r="6002" spans="1:1" x14ac:dyDescent="0.25">
      <c r="A6002" s="346"/>
    </row>
    <row r="6003" spans="1:1" x14ac:dyDescent="0.25">
      <c r="A6003" s="346"/>
    </row>
    <row r="6004" spans="1:1" x14ac:dyDescent="0.25">
      <c r="A6004" s="346"/>
    </row>
    <row r="6005" spans="1:1" x14ac:dyDescent="0.25">
      <c r="A6005" s="346"/>
    </row>
    <row r="6006" spans="1:1" x14ac:dyDescent="0.25">
      <c r="A6006" s="346"/>
    </row>
    <row r="6007" spans="1:1" x14ac:dyDescent="0.25">
      <c r="A6007" s="346"/>
    </row>
    <row r="6008" spans="1:1" x14ac:dyDescent="0.25">
      <c r="A6008" s="346"/>
    </row>
    <row r="6009" spans="1:1" x14ac:dyDescent="0.25">
      <c r="A6009" s="346"/>
    </row>
    <row r="6010" spans="1:1" x14ac:dyDescent="0.25">
      <c r="A6010" s="346"/>
    </row>
    <row r="6011" spans="1:1" x14ac:dyDescent="0.25">
      <c r="A6011" s="346"/>
    </row>
    <row r="6012" spans="1:1" x14ac:dyDescent="0.25">
      <c r="A6012" s="346"/>
    </row>
    <row r="6013" spans="1:1" x14ac:dyDescent="0.25">
      <c r="A6013" s="346"/>
    </row>
    <row r="6014" spans="1:1" x14ac:dyDescent="0.25">
      <c r="A6014" s="346"/>
    </row>
    <row r="6015" spans="1:1" x14ac:dyDescent="0.25">
      <c r="A6015" s="346"/>
    </row>
    <row r="6016" spans="1:1" x14ac:dyDescent="0.25">
      <c r="A6016" s="346"/>
    </row>
    <row r="6017" spans="1:1" x14ac:dyDescent="0.25">
      <c r="A6017" s="346"/>
    </row>
    <row r="6018" spans="1:1" x14ac:dyDescent="0.25">
      <c r="A6018" s="346"/>
    </row>
    <row r="6019" spans="1:1" x14ac:dyDescent="0.25">
      <c r="A6019" s="346"/>
    </row>
    <row r="6020" spans="1:1" x14ac:dyDescent="0.25">
      <c r="A6020" s="346"/>
    </row>
    <row r="6021" spans="1:1" x14ac:dyDescent="0.25">
      <c r="A6021" s="346"/>
    </row>
    <row r="6022" spans="1:1" x14ac:dyDescent="0.25">
      <c r="A6022" s="346"/>
    </row>
    <row r="6023" spans="1:1" x14ac:dyDescent="0.25">
      <c r="A6023" s="346"/>
    </row>
    <row r="6024" spans="1:1" x14ac:dyDescent="0.25">
      <c r="A6024" s="346"/>
    </row>
    <row r="6025" spans="1:1" x14ac:dyDescent="0.25">
      <c r="A6025" s="346"/>
    </row>
    <row r="6026" spans="1:1" x14ac:dyDescent="0.25">
      <c r="A6026" s="346"/>
    </row>
    <row r="6027" spans="1:1" x14ac:dyDescent="0.25">
      <c r="A6027" s="346"/>
    </row>
    <row r="6028" spans="1:1" x14ac:dyDescent="0.25">
      <c r="A6028" s="346"/>
    </row>
    <row r="6029" spans="1:1" x14ac:dyDescent="0.25">
      <c r="A6029" s="346"/>
    </row>
    <row r="6030" spans="1:1" x14ac:dyDescent="0.25">
      <c r="A6030" s="346"/>
    </row>
    <row r="6031" spans="1:1" x14ac:dyDescent="0.25">
      <c r="A6031" s="346"/>
    </row>
    <row r="6032" spans="1:1" x14ac:dyDescent="0.25">
      <c r="A6032" s="346"/>
    </row>
    <row r="6033" spans="1:1" x14ac:dyDescent="0.25">
      <c r="A6033" s="346"/>
    </row>
    <row r="6034" spans="1:1" x14ac:dyDescent="0.25">
      <c r="A6034" s="346"/>
    </row>
    <row r="6035" spans="1:1" x14ac:dyDescent="0.25">
      <c r="A6035" s="346"/>
    </row>
    <row r="6036" spans="1:1" x14ac:dyDescent="0.25">
      <c r="A6036" s="346"/>
    </row>
    <row r="6037" spans="1:1" x14ac:dyDescent="0.25">
      <c r="A6037" s="346"/>
    </row>
    <row r="6038" spans="1:1" x14ac:dyDescent="0.25">
      <c r="A6038" s="346"/>
    </row>
    <row r="6039" spans="1:1" x14ac:dyDescent="0.25">
      <c r="A6039" s="346"/>
    </row>
    <row r="6040" spans="1:1" x14ac:dyDescent="0.25">
      <c r="A6040" s="346"/>
    </row>
    <row r="6041" spans="1:1" x14ac:dyDescent="0.25">
      <c r="A6041" s="346"/>
    </row>
    <row r="6042" spans="1:1" x14ac:dyDescent="0.25">
      <c r="A6042" s="346"/>
    </row>
    <row r="6043" spans="1:1" x14ac:dyDescent="0.25">
      <c r="A6043" s="346"/>
    </row>
    <row r="6044" spans="1:1" x14ac:dyDescent="0.25">
      <c r="A6044" s="346"/>
    </row>
    <row r="6045" spans="1:1" x14ac:dyDescent="0.25">
      <c r="A6045" s="346"/>
    </row>
    <row r="6046" spans="1:1" x14ac:dyDescent="0.25">
      <c r="A6046" s="346"/>
    </row>
    <row r="6047" spans="1:1" x14ac:dyDescent="0.25">
      <c r="A6047" s="346"/>
    </row>
    <row r="6048" spans="1:1" x14ac:dyDescent="0.25">
      <c r="A6048" s="346"/>
    </row>
    <row r="6049" spans="1:1" x14ac:dyDescent="0.25">
      <c r="A6049" s="346"/>
    </row>
    <row r="6050" spans="1:1" x14ac:dyDescent="0.25">
      <c r="A6050" s="346"/>
    </row>
    <row r="6051" spans="1:1" x14ac:dyDescent="0.25">
      <c r="A6051" s="346"/>
    </row>
    <row r="6052" spans="1:1" x14ac:dyDescent="0.25">
      <c r="A6052" s="346"/>
    </row>
    <row r="6053" spans="1:1" x14ac:dyDescent="0.25">
      <c r="A6053" s="346"/>
    </row>
    <row r="6054" spans="1:1" x14ac:dyDescent="0.25">
      <c r="A6054" s="346"/>
    </row>
    <row r="6055" spans="1:1" x14ac:dyDescent="0.25">
      <c r="A6055" s="346"/>
    </row>
    <row r="6056" spans="1:1" x14ac:dyDescent="0.25">
      <c r="A6056" s="346"/>
    </row>
    <row r="6057" spans="1:1" x14ac:dyDescent="0.25">
      <c r="A6057" s="346"/>
    </row>
    <row r="6058" spans="1:1" x14ac:dyDescent="0.25">
      <c r="A6058" s="346"/>
    </row>
    <row r="6059" spans="1:1" x14ac:dyDescent="0.25">
      <c r="A6059" s="346"/>
    </row>
    <row r="6060" spans="1:1" x14ac:dyDescent="0.25">
      <c r="A6060" s="346"/>
    </row>
    <row r="6061" spans="1:1" x14ac:dyDescent="0.25">
      <c r="A6061" s="346"/>
    </row>
    <row r="6062" spans="1:1" x14ac:dyDescent="0.25">
      <c r="A6062" s="346"/>
    </row>
    <row r="6063" spans="1:1" x14ac:dyDescent="0.25">
      <c r="A6063" s="346"/>
    </row>
    <row r="6064" spans="1:1" x14ac:dyDescent="0.25">
      <c r="A6064" s="346"/>
    </row>
    <row r="6065" spans="1:1" x14ac:dyDescent="0.25">
      <c r="A6065" s="346"/>
    </row>
    <row r="6066" spans="1:1" x14ac:dyDescent="0.25">
      <c r="A6066" s="346"/>
    </row>
    <row r="6067" spans="1:1" x14ac:dyDescent="0.25">
      <c r="A6067" s="346"/>
    </row>
    <row r="6068" spans="1:1" x14ac:dyDescent="0.25">
      <c r="A6068" s="346"/>
    </row>
    <row r="6069" spans="1:1" x14ac:dyDescent="0.25">
      <c r="A6069" s="346"/>
    </row>
    <row r="6070" spans="1:1" x14ac:dyDescent="0.25">
      <c r="A6070" s="346"/>
    </row>
    <row r="6071" spans="1:1" x14ac:dyDescent="0.25">
      <c r="A6071" s="346"/>
    </row>
    <row r="6072" spans="1:1" x14ac:dyDescent="0.25">
      <c r="A6072" s="346"/>
    </row>
    <row r="6073" spans="1:1" x14ac:dyDescent="0.25">
      <c r="A6073" s="346"/>
    </row>
    <row r="6074" spans="1:1" x14ac:dyDescent="0.25">
      <c r="A6074" s="346"/>
    </row>
    <row r="6075" spans="1:1" x14ac:dyDescent="0.25">
      <c r="A6075" s="346"/>
    </row>
    <row r="6076" spans="1:1" x14ac:dyDescent="0.25">
      <c r="A6076" s="346"/>
    </row>
    <row r="6077" spans="1:1" x14ac:dyDescent="0.25">
      <c r="A6077" s="346"/>
    </row>
    <row r="6078" spans="1:1" x14ac:dyDescent="0.25">
      <c r="A6078" s="346"/>
    </row>
    <row r="6079" spans="1:1" x14ac:dyDescent="0.25">
      <c r="A6079" s="346"/>
    </row>
    <row r="6080" spans="1:1" x14ac:dyDescent="0.25">
      <c r="A6080" s="346"/>
    </row>
    <row r="6081" spans="1:1" x14ac:dyDescent="0.25">
      <c r="A6081" s="346"/>
    </row>
    <row r="6082" spans="1:1" x14ac:dyDescent="0.25">
      <c r="A6082" s="346"/>
    </row>
    <row r="6083" spans="1:1" x14ac:dyDescent="0.25">
      <c r="A6083" s="346"/>
    </row>
    <row r="6084" spans="1:1" x14ac:dyDescent="0.25">
      <c r="A6084" s="346"/>
    </row>
    <row r="6085" spans="1:1" x14ac:dyDescent="0.25">
      <c r="A6085" s="346"/>
    </row>
    <row r="6086" spans="1:1" x14ac:dyDescent="0.25">
      <c r="A6086" s="346"/>
    </row>
    <row r="6087" spans="1:1" x14ac:dyDescent="0.25">
      <c r="A6087" s="346"/>
    </row>
    <row r="6088" spans="1:1" x14ac:dyDescent="0.25">
      <c r="A6088" s="346"/>
    </row>
    <row r="6089" spans="1:1" x14ac:dyDescent="0.25">
      <c r="A6089" s="346"/>
    </row>
    <row r="6090" spans="1:1" x14ac:dyDescent="0.25">
      <c r="A6090" s="346"/>
    </row>
    <row r="6091" spans="1:1" x14ac:dyDescent="0.25">
      <c r="A6091" s="346"/>
    </row>
    <row r="6092" spans="1:1" x14ac:dyDescent="0.25">
      <c r="A6092" s="346"/>
    </row>
    <row r="6093" spans="1:1" x14ac:dyDescent="0.25">
      <c r="A6093" s="346"/>
    </row>
    <row r="6094" spans="1:1" x14ac:dyDescent="0.25">
      <c r="A6094" s="346"/>
    </row>
    <row r="6095" spans="1:1" x14ac:dyDescent="0.25">
      <c r="A6095" s="346"/>
    </row>
    <row r="6096" spans="1:1" x14ac:dyDescent="0.25">
      <c r="A6096" s="346"/>
    </row>
    <row r="6097" spans="1:1" x14ac:dyDescent="0.25">
      <c r="A6097" s="346"/>
    </row>
    <row r="6098" spans="1:1" x14ac:dyDescent="0.25">
      <c r="A6098" s="346"/>
    </row>
    <row r="6099" spans="1:1" x14ac:dyDescent="0.25">
      <c r="A6099" s="346"/>
    </row>
    <row r="6100" spans="1:1" x14ac:dyDescent="0.25">
      <c r="A6100" s="346"/>
    </row>
    <row r="6101" spans="1:1" x14ac:dyDescent="0.25">
      <c r="A6101" s="346"/>
    </row>
    <row r="6102" spans="1:1" x14ac:dyDescent="0.25">
      <c r="A6102" s="346"/>
    </row>
    <row r="6103" spans="1:1" x14ac:dyDescent="0.25">
      <c r="A6103" s="346"/>
    </row>
    <row r="6104" spans="1:1" x14ac:dyDescent="0.25">
      <c r="A6104" s="346"/>
    </row>
    <row r="6105" spans="1:1" x14ac:dyDescent="0.25">
      <c r="A6105" s="346"/>
    </row>
    <row r="6106" spans="1:1" x14ac:dyDescent="0.25">
      <c r="A6106" s="346"/>
    </row>
    <row r="6107" spans="1:1" x14ac:dyDescent="0.25">
      <c r="A6107" s="346"/>
    </row>
    <row r="6108" spans="1:1" x14ac:dyDescent="0.25">
      <c r="A6108" s="346"/>
    </row>
    <row r="6109" spans="1:1" x14ac:dyDescent="0.25">
      <c r="A6109" s="346"/>
    </row>
    <row r="6110" spans="1:1" x14ac:dyDescent="0.25">
      <c r="A6110" s="346"/>
    </row>
    <row r="6111" spans="1:1" x14ac:dyDescent="0.25">
      <c r="A6111" s="346"/>
    </row>
    <row r="6112" spans="1:1" x14ac:dyDescent="0.25">
      <c r="A6112" s="346"/>
    </row>
    <row r="6113" spans="1:1" x14ac:dyDescent="0.25">
      <c r="A6113" s="346"/>
    </row>
    <row r="6114" spans="1:1" x14ac:dyDescent="0.25">
      <c r="A6114" s="346"/>
    </row>
    <row r="6115" spans="1:1" x14ac:dyDescent="0.25">
      <c r="A6115" s="346"/>
    </row>
    <row r="6116" spans="1:1" x14ac:dyDescent="0.25">
      <c r="A6116" s="346"/>
    </row>
    <row r="6117" spans="1:1" x14ac:dyDescent="0.25">
      <c r="A6117" s="346"/>
    </row>
    <row r="6118" spans="1:1" x14ac:dyDescent="0.25">
      <c r="A6118" s="346"/>
    </row>
    <row r="6119" spans="1:1" x14ac:dyDescent="0.25">
      <c r="A6119" s="346"/>
    </row>
    <row r="6120" spans="1:1" x14ac:dyDescent="0.25">
      <c r="A6120" s="346"/>
    </row>
    <row r="6121" spans="1:1" x14ac:dyDescent="0.25">
      <c r="A6121" s="346"/>
    </row>
    <row r="6122" spans="1:1" x14ac:dyDescent="0.25">
      <c r="A6122" s="346"/>
    </row>
    <row r="6123" spans="1:1" x14ac:dyDescent="0.25">
      <c r="A6123" s="346"/>
    </row>
    <row r="6124" spans="1:1" x14ac:dyDescent="0.25">
      <c r="A6124" s="346"/>
    </row>
    <row r="6125" spans="1:1" x14ac:dyDescent="0.25">
      <c r="A6125" s="346"/>
    </row>
    <row r="6126" spans="1:1" x14ac:dyDescent="0.25">
      <c r="A6126" s="346"/>
    </row>
    <row r="6127" spans="1:1" x14ac:dyDescent="0.25">
      <c r="A6127" s="346"/>
    </row>
    <row r="6128" spans="1:1" x14ac:dyDescent="0.25">
      <c r="A6128" s="346"/>
    </row>
    <row r="6129" spans="1:1" x14ac:dyDescent="0.25">
      <c r="A6129" s="346"/>
    </row>
    <row r="6130" spans="1:1" x14ac:dyDescent="0.25">
      <c r="A6130" s="346"/>
    </row>
    <row r="6131" spans="1:1" x14ac:dyDescent="0.25">
      <c r="A6131" s="346"/>
    </row>
    <row r="6132" spans="1:1" x14ac:dyDescent="0.25">
      <c r="A6132" s="346"/>
    </row>
    <row r="6133" spans="1:1" x14ac:dyDescent="0.25">
      <c r="A6133" s="346"/>
    </row>
    <row r="6134" spans="1:1" x14ac:dyDescent="0.25">
      <c r="A6134" s="346"/>
    </row>
    <row r="6135" spans="1:1" x14ac:dyDescent="0.25">
      <c r="A6135" s="346"/>
    </row>
    <row r="6136" spans="1:1" x14ac:dyDescent="0.25">
      <c r="A6136" s="346"/>
    </row>
    <row r="6137" spans="1:1" x14ac:dyDescent="0.25">
      <c r="A6137" s="346"/>
    </row>
    <row r="6138" spans="1:1" x14ac:dyDescent="0.25">
      <c r="A6138" s="346"/>
    </row>
    <row r="6139" spans="1:1" x14ac:dyDescent="0.25">
      <c r="A6139" s="346"/>
    </row>
    <row r="6140" spans="1:1" x14ac:dyDescent="0.25">
      <c r="A6140" s="346"/>
    </row>
    <row r="6141" spans="1:1" x14ac:dyDescent="0.25">
      <c r="A6141" s="346"/>
    </row>
    <row r="6142" spans="1:1" x14ac:dyDescent="0.25">
      <c r="A6142" s="346"/>
    </row>
    <row r="6143" spans="1:1" x14ac:dyDescent="0.25">
      <c r="A6143" s="346"/>
    </row>
    <row r="6144" spans="1:1" x14ac:dyDescent="0.25">
      <c r="A6144" s="346"/>
    </row>
    <row r="6145" spans="1:1" x14ac:dyDescent="0.25">
      <c r="A6145" s="346"/>
    </row>
    <row r="6146" spans="1:1" x14ac:dyDescent="0.25">
      <c r="A6146" s="346"/>
    </row>
    <row r="6147" spans="1:1" x14ac:dyDescent="0.25">
      <c r="A6147" s="346"/>
    </row>
    <row r="6148" spans="1:1" x14ac:dyDescent="0.25">
      <c r="A6148" s="346"/>
    </row>
    <row r="6149" spans="1:1" x14ac:dyDescent="0.25">
      <c r="A6149" s="346"/>
    </row>
    <row r="6150" spans="1:1" x14ac:dyDescent="0.25">
      <c r="A6150" s="346"/>
    </row>
    <row r="6151" spans="1:1" x14ac:dyDescent="0.25">
      <c r="A6151" s="346"/>
    </row>
    <row r="6152" spans="1:1" x14ac:dyDescent="0.25">
      <c r="A6152" s="346"/>
    </row>
    <row r="6153" spans="1:1" x14ac:dyDescent="0.25">
      <c r="A6153" s="346"/>
    </row>
    <row r="6154" spans="1:1" x14ac:dyDescent="0.25">
      <c r="A6154" s="346"/>
    </row>
    <row r="6155" spans="1:1" x14ac:dyDescent="0.25">
      <c r="A6155" s="346"/>
    </row>
    <row r="6156" spans="1:1" x14ac:dyDescent="0.25">
      <c r="A6156" s="346"/>
    </row>
    <row r="6157" spans="1:1" x14ac:dyDescent="0.25">
      <c r="A6157" s="346"/>
    </row>
    <row r="6158" spans="1:1" x14ac:dyDescent="0.25">
      <c r="A6158" s="346"/>
    </row>
    <row r="6159" spans="1:1" x14ac:dyDescent="0.25">
      <c r="A6159" s="346"/>
    </row>
    <row r="6160" spans="1:1" x14ac:dyDescent="0.25">
      <c r="A6160" s="346"/>
    </row>
    <row r="6161" spans="1:1" x14ac:dyDescent="0.25">
      <c r="A6161" s="346"/>
    </row>
    <row r="6162" spans="1:1" x14ac:dyDescent="0.25">
      <c r="A6162" s="346"/>
    </row>
    <row r="6163" spans="1:1" x14ac:dyDescent="0.25">
      <c r="A6163" s="346"/>
    </row>
    <row r="6164" spans="1:1" x14ac:dyDescent="0.25">
      <c r="A6164" s="346"/>
    </row>
    <row r="6165" spans="1:1" x14ac:dyDescent="0.25">
      <c r="A6165" s="346"/>
    </row>
    <row r="6166" spans="1:1" x14ac:dyDescent="0.25">
      <c r="A6166" s="346"/>
    </row>
    <row r="6167" spans="1:1" x14ac:dyDescent="0.25">
      <c r="A6167" s="346"/>
    </row>
    <row r="6168" spans="1:1" x14ac:dyDescent="0.25">
      <c r="A6168" s="346"/>
    </row>
    <row r="6169" spans="1:1" x14ac:dyDescent="0.25">
      <c r="A6169" s="346"/>
    </row>
    <row r="6170" spans="1:1" x14ac:dyDescent="0.25">
      <c r="A6170" s="346"/>
    </row>
    <row r="6171" spans="1:1" x14ac:dyDescent="0.25">
      <c r="A6171" s="346"/>
    </row>
    <row r="6172" spans="1:1" x14ac:dyDescent="0.25">
      <c r="A6172" s="346"/>
    </row>
    <row r="6173" spans="1:1" x14ac:dyDescent="0.25">
      <c r="A6173" s="346"/>
    </row>
    <row r="6174" spans="1:1" x14ac:dyDescent="0.25">
      <c r="A6174" s="346"/>
    </row>
    <row r="6175" spans="1:1" x14ac:dyDescent="0.25">
      <c r="A6175" s="346"/>
    </row>
    <row r="6176" spans="1:1" x14ac:dyDescent="0.25">
      <c r="A6176" s="346"/>
    </row>
    <row r="6177" spans="1:1" x14ac:dyDescent="0.25">
      <c r="A6177" s="346"/>
    </row>
    <row r="6178" spans="1:1" x14ac:dyDescent="0.25">
      <c r="A6178" s="346"/>
    </row>
    <row r="6179" spans="1:1" x14ac:dyDescent="0.25">
      <c r="A6179" s="346"/>
    </row>
    <row r="6180" spans="1:1" x14ac:dyDescent="0.25">
      <c r="A6180" s="346"/>
    </row>
    <row r="6181" spans="1:1" x14ac:dyDescent="0.25">
      <c r="A6181" s="346"/>
    </row>
    <row r="6182" spans="1:1" x14ac:dyDescent="0.25">
      <c r="A6182" s="346"/>
    </row>
    <row r="6183" spans="1:1" x14ac:dyDescent="0.25">
      <c r="A6183" s="346"/>
    </row>
    <row r="6184" spans="1:1" x14ac:dyDescent="0.25">
      <c r="A6184" s="346"/>
    </row>
    <row r="6185" spans="1:1" x14ac:dyDescent="0.25">
      <c r="A6185" s="346"/>
    </row>
    <row r="6186" spans="1:1" x14ac:dyDescent="0.25">
      <c r="A6186" s="346"/>
    </row>
    <row r="6187" spans="1:1" x14ac:dyDescent="0.25">
      <c r="A6187" s="346"/>
    </row>
    <row r="6188" spans="1:1" x14ac:dyDescent="0.25">
      <c r="A6188" s="346"/>
    </row>
    <row r="6189" spans="1:1" x14ac:dyDescent="0.25">
      <c r="A6189" s="346"/>
    </row>
    <row r="6190" spans="1:1" x14ac:dyDescent="0.25">
      <c r="A6190" s="346"/>
    </row>
    <row r="6191" spans="1:1" x14ac:dyDescent="0.25">
      <c r="A6191" s="346"/>
    </row>
    <row r="6192" spans="1:1" x14ac:dyDescent="0.25">
      <c r="A6192" s="346"/>
    </row>
    <row r="6193" spans="1:1" x14ac:dyDescent="0.25">
      <c r="A6193" s="346"/>
    </row>
    <row r="6194" spans="1:1" x14ac:dyDescent="0.25">
      <c r="A6194" s="346"/>
    </row>
    <row r="6195" spans="1:1" x14ac:dyDescent="0.25">
      <c r="A6195" s="346"/>
    </row>
    <row r="6196" spans="1:1" x14ac:dyDescent="0.25">
      <c r="A6196" s="346"/>
    </row>
    <row r="6197" spans="1:1" x14ac:dyDescent="0.25">
      <c r="A6197" s="346"/>
    </row>
    <row r="6198" spans="1:1" x14ac:dyDescent="0.25">
      <c r="A6198" s="346"/>
    </row>
    <row r="6199" spans="1:1" x14ac:dyDescent="0.25">
      <c r="A6199" s="346"/>
    </row>
    <row r="6200" spans="1:1" x14ac:dyDescent="0.25">
      <c r="A6200" s="346"/>
    </row>
    <row r="6201" spans="1:1" x14ac:dyDescent="0.25">
      <c r="A6201" s="346"/>
    </row>
    <row r="6202" spans="1:1" x14ac:dyDescent="0.25">
      <c r="A6202" s="346"/>
    </row>
    <row r="6203" spans="1:1" x14ac:dyDescent="0.25">
      <c r="A6203" s="346"/>
    </row>
    <row r="6204" spans="1:1" x14ac:dyDescent="0.25">
      <c r="A6204" s="346"/>
    </row>
    <row r="6205" spans="1:1" x14ac:dyDescent="0.25">
      <c r="A6205" s="346"/>
    </row>
    <row r="6206" spans="1:1" x14ac:dyDescent="0.25">
      <c r="A6206" s="346"/>
    </row>
    <row r="6207" spans="1:1" x14ac:dyDescent="0.25">
      <c r="A6207" s="346"/>
    </row>
    <row r="6208" spans="1:1" x14ac:dyDescent="0.25">
      <c r="A6208" s="346"/>
    </row>
    <row r="6209" spans="1:1" x14ac:dyDescent="0.25">
      <c r="A6209" s="346"/>
    </row>
    <row r="6210" spans="1:1" x14ac:dyDescent="0.25">
      <c r="A6210" s="346"/>
    </row>
    <row r="6211" spans="1:1" x14ac:dyDescent="0.25">
      <c r="A6211" s="346"/>
    </row>
    <row r="6212" spans="1:1" x14ac:dyDescent="0.25">
      <c r="A6212" s="346"/>
    </row>
    <row r="6213" spans="1:1" x14ac:dyDescent="0.25">
      <c r="A6213" s="346"/>
    </row>
    <row r="6214" spans="1:1" x14ac:dyDescent="0.25">
      <c r="A6214" s="346"/>
    </row>
    <row r="6215" spans="1:1" x14ac:dyDescent="0.25">
      <c r="A6215" s="346"/>
    </row>
    <row r="6216" spans="1:1" x14ac:dyDescent="0.25">
      <c r="A6216" s="346"/>
    </row>
    <row r="6217" spans="1:1" x14ac:dyDescent="0.25">
      <c r="A6217" s="346"/>
    </row>
    <row r="6218" spans="1:1" x14ac:dyDescent="0.25">
      <c r="A6218" s="346"/>
    </row>
    <row r="6219" spans="1:1" x14ac:dyDescent="0.25">
      <c r="A6219" s="346"/>
    </row>
    <row r="6220" spans="1:1" x14ac:dyDescent="0.25">
      <c r="A6220" s="346"/>
    </row>
    <row r="6221" spans="1:1" x14ac:dyDescent="0.25">
      <c r="A6221" s="346"/>
    </row>
    <row r="6222" spans="1:1" x14ac:dyDescent="0.25">
      <c r="A6222" s="346"/>
    </row>
    <row r="6223" spans="1:1" x14ac:dyDescent="0.25">
      <c r="A6223" s="346"/>
    </row>
    <row r="6224" spans="1:1" x14ac:dyDescent="0.25">
      <c r="A6224" s="346"/>
    </row>
    <row r="6225" spans="1:1" x14ac:dyDescent="0.25">
      <c r="A6225" s="346"/>
    </row>
    <row r="6226" spans="1:1" x14ac:dyDescent="0.25">
      <c r="A6226" s="346"/>
    </row>
    <row r="6227" spans="1:1" x14ac:dyDescent="0.25">
      <c r="A6227" s="346"/>
    </row>
    <row r="6228" spans="1:1" x14ac:dyDescent="0.25">
      <c r="A6228" s="346"/>
    </row>
    <row r="6229" spans="1:1" x14ac:dyDescent="0.25">
      <c r="A6229" s="346"/>
    </row>
    <row r="6230" spans="1:1" x14ac:dyDescent="0.25">
      <c r="A6230" s="346"/>
    </row>
    <row r="6231" spans="1:1" x14ac:dyDescent="0.25">
      <c r="A6231" s="346"/>
    </row>
    <row r="6232" spans="1:1" x14ac:dyDescent="0.25">
      <c r="A6232" s="346"/>
    </row>
    <row r="6233" spans="1:1" x14ac:dyDescent="0.25">
      <c r="A6233" s="346"/>
    </row>
    <row r="6234" spans="1:1" x14ac:dyDescent="0.25">
      <c r="A6234" s="346"/>
    </row>
    <row r="6235" spans="1:1" x14ac:dyDescent="0.25">
      <c r="A6235" s="346"/>
    </row>
    <row r="6236" spans="1:1" x14ac:dyDescent="0.25">
      <c r="A6236" s="346"/>
    </row>
    <row r="6237" spans="1:1" x14ac:dyDescent="0.25">
      <c r="A6237" s="346"/>
    </row>
    <row r="6238" spans="1:1" x14ac:dyDescent="0.25">
      <c r="A6238" s="346"/>
    </row>
    <row r="6239" spans="1:1" x14ac:dyDescent="0.25">
      <c r="A6239" s="346"/>
    </row>
    <row r="6240" spans="1:1" x14ac:dyDescent="0.25">
      <c r="A6240" s="346"/>
    </row>
    <row r="6241" spans="1:1" x14ac:dyDescent="0.25">
      <c r="A6241" s="346"/>
    </row>
    <row r="6242" spans="1:1" x14ac:dyDescent="0.25">
      <c r="A6242" s="346"/>
    </row>
    <row r="6243" spans="1:1" x14ac:dyDescent="0.25">
      <c r="A6243" s="346"/>
    </row>
    <row r="6244" spans="1:1" x14ac:dyDescent="0.25">
      <c r="A6244" s="346"/>
    </row>
    <row r="6245" spans="1:1" x14ac:dyDescent="0.25">
      <c r="A6245" s="346"/>
    </row>
    <row r="6246" spans="1:1" x14ac:dyDescent="0.25">
      <c r="A6246" s="346"/>
    </row>
    <row r="6247" spans="1:1" x14ac:dyDescent="0.25">
      <c r="A6247" s="346"/>
    </row>
    <row r="6248" spans="1:1" x14ac:dyDescent="0.25">
      <c r="A6248" s="346"/>
    </row>
    <row r="6249" spans="1:1" x14ac:dyDescent="0.25">
      <c r="A6249" s="346"/>
    </row>
    <row r="6250" spans="1:1" x14ac:dyDescent="0.25">
      <c r="A6250" s="346"/>
    </row>
    <row r="6251" spans="1:1" x14ac:dyDescent="0.25">
      <c r="A6251" s="346"/>
    </row>
    <row r="6252" spans="1:1" x14ac:dyDescent="0.25">
      <c r="A6252" s="346"/>
    </row>
    <row r="6253" spans="1:1" x14ac:dyDescent="0.25">
      <c r="A6253" s="346"/>
    </row>
    <row r="6254" spans="1:1" x14ac:dyDescent="0.25">
      <c r="A6254" s="346"/>
    </row>
    <row r="6255" spans="1:1" x14ac:dyDescent="0.25">
      <c r="A6255" s="346"/>
    </row>
    <row r="6256" spans="1:1" x14ac:dyDescent="0.25">
      <c r="A6256" s="346"/>
    </row>
    <row r="6257" spans="1:1" x14ac:dyDescent="0.25">
      <c r="A6257" s="346"/>
    </row>
    <row r="6258" spans="1:1" x14ac:dyDescent="0.25">
      <c r="A6258" s="346"/>
    </row>
    <row r="6259" spans="1:1" x14ac:dyDescent="0.25">
      <c r="A6259" s="346"/>
    </row>
    <row r="6260" spans="1:1" x14ac:dyDescent="0.25">
      <c r="A6260" s="346"/>
    </row>
    <row r="6261" spans="1:1" x14ac:dyDescent="0.25">
      <c r="A6261" s="346"/>
    </row>
    <row r="6262" spans="1:1" x14ac:dyDescent="0.25">
      <c r="A6262" s="346"/>
    </row>
    <row r="6263" spans="1:1" x14ac:dyDescent="0.25">
      <c r="A6263" s="346"/>
    </row>
    <row r="6264" spans="1:1" x14ac:dyDescent="0.25">
      <c r="A6264" s="346"/>
    </row>
    <row r="6265" spans="1:1" x14ac:dyDescent="0.25">
      <c r="A6265" s="346"/>
    </row>
    <row r="6266" spans="1:1" x14ac:dyDescent="0.25">
      <c r="A6266" s="346"/>
    </row>
    <row r="6267" spans="1:1" x14ac:dyDescent="0.25">
      <c r="A6267" s="346"/>
    </row>
    <row r="6268" spans="1:1" x14ac:dyDescent="0.25">
      <c r="A6268" s="346"/>
    </row>
    <row r="6269" spans="1:1" x14ac:dyDescent="0.25">
      <c r="A6269" s="346"/>
    </row>
    <row r="6270" spans="1:1" x14ac:dyDescent="0.25">
      <c r="A6270" s="346"/>
    </row>
    <row r="6271" spans="1:1" x14ac:dyDescent="0.25">
      <c r="A6271" s="346"/>
    </row>
    <row r="6272" spans="1:1" x14ac:dyDescent="0.25">
      <c r="A6272" s="346"/>
    </row>
    <row r="6273" spans="1:1" x14ac:dyDescent="0.25">
      <c r="A6273" s="346"/>
    </row>
    <row r="6274" spans="1:1" x14ac:dyDescent="0.25">
      <c r="A6274" s="346"/>
    </row>
    <row r="6275" spans="1:1" x14ac:dyDescent="0.25">
      <c r="A6275" s="346"/>
    </row>
    <row r="6276" spans="1:1" x14ac:dyDescent="0.25">
      <c r="A6276" s="346"/>
    </row>
    <row r="6277" spans="1:1" x14ac:dyDescent="0.25">
      <c r="A6277" s="346"/>
    </row>
    <row r="6278" spans="1:1" x14ac:dyDescent="0.25">
      <c r="A6278" s="346"/>
    </row>
    <row r="6279" spans="1:1" x14ac:dyDescent="0.25">
      <c r="A6279" s="346"/>
    </row>
    <row r="6280" spans="1:1" x14ac:dyDescent="0.25">
      <c r="A6280" s="346"/>
    </row>
    <row r="6281" spans="1:1" x14ac:dyDescent="0.25">
      <c r="A6281" s="346"/>
    </row>
    <row r="6282" spans="1:1" x14ac:dyDescent="0.25">
      <c r="A6282" s="346"/>
    </row>
    <row r="6283" spans="1:1" x14ac:dyDescent="0.25">
      <c r="A6283" s="346"/>
    </row>
    <row r="6284" spans="1:1" x14ac:dyDescent="0.25">
      <c r="A6284" s="346"/>
    </row>
    <row r="6285" spans="1:1" x14ac:dyDescent="0.25">
      <c r="A6285" s="346"/>
    </row>
    <row r="6286" spans="1:1" x14ac:dyDescent="0.25">
      <c r="A6286" s="346"/>
    </row>
    <row r="6287" spans="1:1" x14ac:dyDescent="0.25">
      <c r="A6287" s="346"/>
    </row>
    <row r="6288" spans="1:1" x14ac:dyDescent="0.25">
      <c r="A6288" s="346"/>
    </row>
    <row r="6289" spans="1:1" x14ac:dyDescent="0.25">
      <c r="A6289" s="346"/>
    </row>
    <row r="6290" spans="1:1" x14ac:dyDescent="0.25">
      <c r="A6290" s="346"/>
    </row>
    <row r="6291" spans="1:1" x14ac:dyDescent="0.25">
      <c r="A6291" s="346"/>
    </row>
    <row r="6292" spans="1:1" x14ac:dyDescent="0.25">
      <c r="A6292" s="346"/>
    </row>
    <row r="6293" spans="1:1" x14ac:dyDescent="0.25">
      <c r="A6293" s="346"/>
    </row>
    <row r="6294" spans="1:1" x14ac:dyDescent="0.25">
      <c r="A6294" s="346"/>
    </row>
    <row r="6295" spans="1:1" x14ac:dyDescent="0.25">
      <c r="A6295" s="346"/>
    </row>
    <row r="6296" spans="1:1" x14ac:dyDescent="0.25">
      <c r="A6296" s="346"/>
    </row>
    <row r="6297" spans="1:1" x14ac:dyDescent="0.25">
      <c r="A6297" s="346"/>
    </row>
    <row r="6298" spans="1:1" x14ac:dyDescent="0.25">
      <c r="A6298" s="346"/>
    </row>
    <row r="6299" spans="1:1" x14ac:dyDescent="0.25">
      <c r="A6299" s="346"/>
    </row>
    <row r="6300" spans="1:1" x14ac:dyDescent="0.25">
      <c r="A6300" s="346"/>
    </row>
    <row r="6301" spans="1:1" x14ac:dyDescent="0.25">
      <c r="A6301" s="346"/>
    </row>
    <row r="6302" spans="1:1" x14ac:dyDescent="0.25">
      <c r="A6302" s="346"/>
    </row>
    <row r="6303" spans="1:1" x14ac:dyDescent="0.25">
      <c r="A6303" s="346"/>
    </row>
    <row r="6304" spans="1:1" x14ac:dyDescent="0.25">
      <c r="A6304" s="346"/>
    </row>
    <row r="6305" spans="1:1" x14ac:dyDescent="0.25">
      <c r="A6305" s="346"/>
    </row>
    <row r="6306" spans="1:1" x14ac:dyDescent="0.25">
      <c r="A6306" s="346"/>
    </row>
    <row r="6307" spans="1:1" x14ac:dyDescent="0.25">
      <c r="A6307" s="346"/>
    </row>
    <row r="6308" spans="1:1" x14ac:dyDescent="0.25">
      <c r="A6308" s="346"/>
    </row>
    <row r="6309" spans="1:1" x14ac:dyDescent="0.25">
      <c r="A6309" s="346"/>
    </row>
    <row r="6310" spans="1:1" x14ac:dyDescent="0.25">
      <c r="A6310" s="346"/>
    </row>
    <row r="6311" spans="1:1" x14ac:dyDescent="0.25">
      <c r="A6311" s="346"/>
    </row>
    <row r="6312" spans="1:1" x14ac:dyDescent="0.25">
      <c r="A6312" s="346"/>
    </row>
    <row r="6313" spans="1:1" x14ac:dyDescent="0.25">
      <c r="A6313" s="346"/>
    </row>
    <row r="6314" spans="1:1" x14ac:dyDescent="0.25">
      <c r="A6314" s="346"/>
    </row>
    <row r="6315" spans="1:1" x14ac:dyDescent="0.25">
      <c r="A6315" s="346"/>
    </row>
    <row r="6316" spans="1:1" x14ac:dyDescent="0.25">
      <c r="A6316" s="346"/>
    </row>
    <row r="6317" spans="1:1" x14ac:dyDescent="0.25">
      <c r="A6317" s="346"/>
    </row>
    <row r="6318" spans="1:1" x14ac:dyDescent="0.25">
      <c r="A6318" s="346"/>
    </row>
    <row r="6319" spans="1:1" x14ac:dyDescent="0.25">
      <c r="A6319" s="346"/>
    </row>
    <row r="6320" spans="1:1" x14ac:dyDescent="0.25">
      <c r="A6320" s="346"/>
    </row>
    <row r="6321" spans="1:1" x14ac:dyDescent="0.25">
      <c r="A6321" s="346"/>
    </row>
    <row r="6322" spans="1:1" x14ac:dyDescent="0.25">
      <c r="A6322" s="346"/>
    </row>
    <row r="6323" spans="1:1" x14ac:dyDescent="0.25">
      <c r="A6323" s="346"/>
    </row>
    <row r="6324" spans="1:1" x14ac:dyDescent="0.25">
      <c r="A6324" s="346"/>
    </row>
    <row r="6325" spans="1:1" x14ac:dyDescent="0.25">
      <c r="A6325" s="346"/>
    </row>
    <row r="6326" spans="1:1" x14ac:dyDescent="0.25">
      <c r="A6326" s="346"/>
    </row>
    <row r="6327" spans="1:1" x14ac:dyDescent="0.25">
      <c r="A6327" s="346"/>
    </row>
    <row r="6328" spans="1:1" x14ac:dyDescent="0.25">
      <c r="A6328" s="346"/>
    </row>
    <row r="6329" spans="1:1" x14ac:dyDescent="0.25">
      <c r="A6329" s="346"/>
    </row>
    <row r="6330" spans="1:1" x14ac:dyDescent="0.25">
      <c r="A6330" s="346"/>
    </row>
    <row r="6331" spans="1:1" x14ac:dyDescent="0.25">
      <c r="A6331" s="346"/>
    </row>
    <row r="6332" spans="1:1" x14ac:dyDescent="0.25">
      <c r="A6332" s="346"/>
    </row>
    <row r="6333" spans="1:1" x14ac:dyDescent="0.25">
      <c r="A6333" s="346"/>
    </row>
    <row r="6334" spans="1:1" x14ac:dyDescent="0.25">
      <c r="A6334" s="346"/>
    </row>
    <row r="6335" spans="1:1" x14ac:dyDescent="0.25">
      <c r="A6335" s="346"/>
    </row>
    <row r="6336" spans="1:1" x14ac:dyDescent="0.25">
      <c r="A6336" s="346"/>
    </row>
    <row r="6337" spans="1:1" x14ac:dyDescent="0.25">
      <c r="A6337" s="346"/>
    </row>
    <row r="6338" spans="1:1" x14ac:dyDescent="0.25">
      <c r="A6338" s="346"/>
    </row>
    <row r="6339" spans="1:1" x14ac:dyDescent="0.25">
      <c r="A6339" s="346"/>
    </row>
    <row r="6340" spans="1:1" x14ac:dyDescent="0.25">
      <c r="A6340" s="346"/>
    </row>
    <row r="6341" spans="1:1" x14ac:dyDescent="0.25">
      <c r="A6341" s="346"/>
    </row>
    <row r="6342" spans="1:1" x14ac:dyDescent="0.25">
      <c r="A6342" s="346"/>
    </row>
    <row r="6343" spans="1:1" x14ac:dyDescent="0.25">
      <c r="A6343" s="346"/>
    </row>
    <row r="6344" spans="1:1" x14ac:dyDescent="0.25">
      <c r="A6344" s="346"/>
    </row>
    <row r="6345" spans="1:1" x14ac:dyDescent="0.25">
      <c r="A6345" s="346"/>
    </row>
    <row r="6346" spans="1:1" x14ac:dyDescent="0.25">
      <c r="A6346" s="346"/>
    </row>
    <row r="6347" spans="1:1" x14ac:dyDescent="0.25">
      <c r="A6347" s="346"/>
    </row>
    <row r="6348" spans="1:1" x14ac:dyDescent="0.25">
      <c r="A6348" s="346"/>
    </row>
    <row r="6349" spans="1:1" x14ac:dyDescent="0.25">
      <c r="A6349" s="346"/>
    </row>
    <row r="6350" spans="1:1" x14ac:dyDescent="0.25">
      <c r="A6350" s="346"/>
    </row>
    <row r="6351" spans="1:1" x14ac:dyDescent="0.25">
      <c r="A6351" s="346"/>
    </row>
    <row r="6352" spans="1:1" x14ac:dyDescent="0.25">
      <c r="A6352" s="346"/>
    </row>
    <row r="6353" spans="1:1" x14ac:dyDescent="0.25">
      <c r="A6353" s="346"/>
    </row>
    <row r="6354" spans="1:1" x14ac:dyDescent="0.25">
      <c r="A6354" s="346"/>
    </row>
    <row r="6355" spans="1:1" x14ac:dyDescent="0.25">
      <c r="A6355" s="346"/>
    </row>
    <row r="6356" spans="1:1" x14ac:dyDescent="0.25">
      <c r="A6356" s="346"/>
    </row>
    <row r="6357" spans="1:1" x14ac:dyDescent="0.25">
      <c r="A6357" s="346"/>
    </row>
    <row r="6358" spans="1:1" x14ac:dyDescent="0.25">
      <c r="A6358" s="346"/>
    </row>
    <row r="6359" spans="1:1" x14ac:dyDescent="0.25">
      <c r="A6359" s="346"/>
    </row>
    <row r="6360" spans="1:1" x14ac:dyDescent="0.25">
      <c r="A6360" s="346"/>
    </row>
    <row r="6361" spans="1:1" x14ac:dyDescent="0.25">
      <c r="A6361" s="346"/>
    </row>
    <row r="6362" spans="1:1" x14ac:dyDescent="0.25">
      <c r="A6362" s="346"/>
    </row>
    <row r="6363" spans="1:1" x14ac:dyDescent="0.25">
      <c r="A6363" s="346"/>
    </row>
    <row r="6364" spans="1:1" x14ac:dyDescent="0.25">
      <c r="A6364" s="346"/>
    </row>
    <row r="6365" spans="1:1" x14ac:dyDescent="0.25">
      <c r="A6365" s="346"/>
    </row>
    <row r="6366" spans="1:1" x14ac:dyDescent="0.25">
      <c r="A6366" s="346"/>
    </row>
    <row r="6367" spans="1:1" x14ac:dyDescent="0.25">
      <c r="A6367" s="346"/>
    </row>
    <row r="6368" spans="1:1" x14ac:dyDescent="0.25">
      <c r="A6368" s="346"/>
    </row>
    <row r="6369" spans="1:1" x14ac:dyDescent="0.25">
      <c r="A6369" s="346"/>
    </row>
    <row r="6370" spans="1:1" x14ac:dyDescent="0.25">
      <c r="A6370" s="346"/>
    </row>
    <row r="6371" spans="1:1" x14ac:dyDescent="0.25">
      <c r="A6371" s="346"/>
    </row>
    <row r="6372" spans="1:1" x14ac:dyDescent="0.25">
      <c r="A6372" s="346"/>
    </row>
    <row r="6373" spans="1:1" x14ac:dyDescent="0.25">
      <c r="A6373" s="346"/>
    </row>
    <row r="6374" spans="1:1" x14ac:dyDescent="0.25">
      <c r="A6374" s="346"/>
    </row>
    <row r="6375" spans="1:1" x14ac:dyDescent="0.25">
      <c r="A6375" s="346"/>
    </row>
    <row r="6376" spans="1:1" x14ac:dyDescent="0.25">
      <c r="A6376" s="346"/>
    </row>
    <row r="6377" spans="1:1" x14ac:dyDescent="0.25">
      <c r="A6377" s="346"/>
    </row>
    <row r="6378" spans="1:1" x14ac:dyDescent="0.25">
      <c r="A6378" s="346"/>
    </row>
    <row r="6379" spans="1:1" x14ac:dyDescent="0.25">
      <c r="A6379" s="346"/>
    </row>
    <row r="6380" spans="1:1" x14ac:dyDescent="0.25">
      <c r="A6380" s="346"/>
    </row>
    <row r="6381" spans="1:1" x14ac:dyDescent="0.25">
      <c r="A6381" s="346"/>
    </row>
    <row r="6382" spans="1:1" x14ac:dyDescent="0.25">
      <c r="A6382" s="346"/>
    </row>
    <row r="6383" spans="1:1" x14ac:dyDescent="0.25">
      <c r="A6383" s="346"/>
    </row>
    <row r="6384" spans="1:1" x14ac:dyDescent="0.25">
      <c r="A6384" s="346"/>
    </row>
    <row r="6385" spans="1:1" x14ac:dyDescent="0.25">
      <c r="A6385" s="346"/>
    </row>
    <row r="6386" spans="1:1" x14ac:dyDescent="0.25">
      <c r="A6386" s="346"/>
    </row>
    <row r="6387" spans="1:1" x14ac:dyDescent="0.25">
      <c r="A6387" s="346"/>
    </row>
    <row r="6388" spans="1:1" x14ac:dyDescent="0.25">
      <c r="A6388" s="346"/>
    </row>
    <row r="6389" spans="1:1" x14ac:dyDescent="0.25">
      <c r="A6389" s="346"/>
    </row>
    <row r="6390" spans="1:1" x14ac:dyDescent="0.25">
      <c r="A6390" s="346"/>
    </row>
    <row r="6391" spans="1:1" x14ac:dyDescent="0.25">
      <c r="A6391" s="346"/>
    </row>
    <row r="6392" spans="1:1" x14ac:dyDescent="0.25">
      <c r="A6392" s="346"/>
    </row>
    <row r="6393" spans="1:1" x14ac:dyDescent="0.25">
      <c r="A6393" s="346"/>
    </row>
    <row r="6394" spans="1:1" x14ac:dyDescent="0.25">
      <c r="A6394" s="346"/>
    </row>
    <row r="6395" spans="1:1" x14ac:dyDescent="0.25">
      <c r="A6395" s="346"/>
    </row>
    <row r="6396" spans="1:1" x14ac:dyDescent="0.25">
      <c r="A6396" s="346"/>
    </row>
    <row r="6397" spans="1:1" x14ac:dyDescent="0.25">
      <c r="A6397" s="346"/>
    </row>
    <row r="6398" spans="1:1" x14ac:dyDescent="0.25">
      <c r="A6398" s="346"/>
    </row>
    <row r="6399" spans="1:1" x14ac:dyDescent="0.25">
      <c r="A6399" s="346"/>
    </row>
    <row r="6400" spans="1:1" x14ac:dyDescent="0.25">
      <c r="A6400" s="346"/>
    </row>
    <row r="6401" spans="1:1" x14ac:dyDescent="0.25">
      <c r="A6401" s="346"/>
    </row>
    <row r="6402" spans="1:1" x14ac:dyDescent="0.25">
      <c r="A6402" s="346"/>
    </row>
    <row r="6403" spans="1:1" x14ac:dyDescent="0.25">
      <c r="A6403" s="346"/>
    </row>
    <row r="6404" spans="1:1" x14ac:dyDescent="0.25">
      <c r="A6404" s="346"/>
    </row>
    <row r="6405" spans="1:1" x14ac:dyDescent="0.25">
      <c r="A6405" s="346"/>
    </row>
    <row r="6406" spans="1:1" x14ac:dyDescent="0.25">
      <c r="A6406" s="346"/>
    </row>
    <row r="6407" spans="1:1" x14ac:dyDescent="0.25">
      <c r="A6407" s="346"/>
    </row>
    <row r="6408" spans="1:1" x14ac:dyDescent="0.25">
      <c r="A6408" s="346"/>
    </row>
    <row r="6409" spans="1:1" x14ac:dyDescent="0.25">
      <c r="A6409" s="346"/>
    </row>
    <row r="6410" spans="1:1" x14ac:dyDescent="0.25">
      <c r="A6410" s="346"/>
    </row>
    <row r="6411" spans="1:1" x14ac:dyDescent="0.25">
      <c r="A6411" s="346"/>
    </row>
    <row r="6412" spans="1:1" x14ac:dyDescent="0.25">
      <c r="A6412" s="346"/>
    </row>
    <row r="6413" spans="1:1" x14ac:dyDescent="0.25">
      <c r="A6413" s="346"/>
    </row>
    <row r="6414" spans="1:1" x14ac:dyDescent="0.25">
      <c r="A6414" s="346"/>
    </row>
    <row r="6415" spans="1:1" x14ac:dyDescent="0.25">
      <c r="A6415" s="346"/>
    </row>
    <row r="6416" spans="1:1" x14ac:dyDescent="0.25">
      <c r="A6416" s="346"/>
    </row>
    <row r="6417" spans="1:1" x14ac:dyDescent="0.25">
      <c r="A6417" s="346"/>
    </row>
    <row r="6418" spans="1:1" x14ac:dyDescent="0.25">
      <c r="A6418" s="346"/>
    </row>
    <row r="6419" spans="1:1" x14ac:dyDescent="0.25">
      <c r="A6419" s="346"/>
    </row>
    <row r="6420" spans="1:1" x14ac:dyDescent="0.25">
      <c r="A6420" s="346"/>
    </row>
    <row r="6421" spans="1:1" x14ac:dyDescent="0.25">
      <c r="A6421" s="346"/>
    </row>
    <row r="6422" spans="1:1" x14ac:dyDescent="0.25">
      <c r="A6422" s="346"/>
    </row>
    <row r="6423" spans="1:1" x14ac:dyDescent="0.25">
      <c r="A6423" s="346"/>
    </row>
    <row r="6424" spans="1:1" x14ac:dyDescent="0.25">
      <c r="A6424" s="346"/>
    </row>
    <row r="6425" spans="1:1" x14ac:dyDescent="0.25">
      <c r="A6425" s="346"/>
    </row>
    <row r="6426" spans="1:1" x14ac:dyDescent="0.25">
      <c r="A6426" s="346"/>
    </row>
    <row r="6427" spans="1:1" x14ac:dyDescent="0.25">
      <c r="A6427" s="346"/>
    </row>
    <row r="6428" spans="1:1" x14ac:dyDescent="0.25">
      <c r="A6428" s="346"/>
    </row>
    <row r="6429" spans="1:1" x14ac:dyDescent="0.25">
      <c r="A6429" s="346"/>
    </row>
    <row r="6430" spans="1:1" x14ac:dyDescent="0.25">
      <c r="A6430" s="346"/>
    </row>
    <row r="6431" spans="1:1" x14ac:dyDescent="0.25">
      <c r="A6431" s="346"/>
    </row>
    <row r="6432" spans="1:1" x14ac:dyDescent="0.25">
      <c r="A6432" s="346"/>
    </row>
    <row r="6433" spans="1:1" x14ac:dyDescent="0.25">
      <c r="A6433" s="346"/>
    </row>
    <row r="6434" spans="1:1" x14ac:dyDescent="0.25">
      <c r="A6434" s="346"/>
    </row>
    <row r="6435" spans="1:1" x14ac:dyDescent="0.25">
      <c r="A6435" s="346"/>
    </row>
    <row r="6436" spans="1:1" x14ac:dyDescent="0.25">
      <c r="A6436" s="346"/>
    </row>
    <row r="6437" spans="1:1" x14ac:dyDescent="0.25">
      <c r="A6437" s="346"/>
    </row>
    <row r="6438" spans="1:1" x14ac:dyDescent="0.25">
      <c r="A6438" s="346"/>
    </row>
    <row r="6439" spans="1:1" x14ac:dyDescent="0.25">
      <c r="A6439" s="346"/>
    </row>
    <row r="6440" spans="1:1" x14ac:dyDescent="0.25">
      <c r="A6440" s="346"/>
    </row>
    <row r="6441" spans="1:1" x14ac:dyDescent="0.25">
      <c r="A6441" s="346"/>
    </row>
    <row r="6442" spans="1:1" x14ac:dyDescent="0.25">
      <c r="A6442" s="346"/>
    </row>
    <row r="6443" spans="1:1" x14ac:dyDescent="0.25">
      <c r="A6443" s="346"/>
    </row>
    <row r="6444" spans="1:1" x14ac:dyDescent="0.25">
      <c r="A6444" s="346"/>
    </row>
    <row r="6445" spans="1:1" x14ac:dyDescent="0.25">
      <c r="A6445" s="346"/>
    </row>
    <row r="6446" spans="1:1" x14ac:dyDescent="0.25">
      <c r="A6446" s="346"/>
    </row>
    <row r="6447" spans="1:1" x14ac:dyDescent="0.25">
      <c r="A6447" s="346"/>
    </row>
    <row r="6448" spans="1:1" x14ac:dyDescent="0.25">
      <c r="A6448" s="346"/>
    </row>
    <row r="6449" spans="1:1" x14ac:dyDescent="0.25">
      <c r="A6449" s="346"/>
    </row>
    <row r="6450" spans="1:1" x14ac:dyDescent="0.25">
      <c r="A6450" s="346"/>
    </row>
    <row r="6451" spans="1:1" x14ac:dyDescent="0.25">
      <c r="A6451" s="346"/>
    </row>
    <row r="6452" spans="1:1" x14ac:dyDescent="0.25">
      <c r="A6452" s="346"/>
    </row>
    <row r="6453" spans="1:1" x14ac:dyDescent="0.25">
      <c r="A6453" s="346"/>
    </row>
    <row r="6454" spans="1:1" x14ac:dyDescent="0.25">
      <c r="A6454" s="346"/>
    </row>
    <row r="6455" spans="1:1" x14ac:dyDescent="0.25">
      <c r="A6455" s="346"/>
    </row>
    <row r="6456" spans="1:1" x14ac:dyDescent="0.25">
      <c r="A6456" s="346"/>
    </row>
    <row r="6457" spans="1:1" x14ac:dyDescent="0.25">
      <c r="A6457" s="346"/>
    </row>
    <row r="6458" spans="1:1" x14ac:dyDescent="0.25">
      <c r="A6458" s="346"/>
    </row>
    <row r="6459" spans="1:1" x14ac:dyDescent="0.25">
      <c r="A6459" s="346"/>
    </row>
    <row r="6460" spans="1:1" x14ac:dyDescent="0.25">
      <c r="A6460" s="346"/>
    </row>
    <row r="6461" spans="1:1" x14ac:dyDescent="0.25">
      <c r="A6461" s="346"/>
    </row>
    <row r="6462" spans="1:1" x14ac:dyDescent="0.25">
      <c r="A6462" s="346"/>
    </row>
    <row r="6463" spans="1:1" x14ac:dyDescent="0.25">
      <c r="A6463" s="346"/>
    </row>
    <row r="6464" spans="1:1" x14ac:dyDescent="0.25">
      <c r="A6464" s="346"/>
    </row>
    <row r="6465" spans="1:1" x14ac:dyDescent="0.25">
      <c r="A6465" s="346"/>
    </row>
    <row r="6466" spans="1:1" x14ac:dyDescent="0.25">
      <c r="A6466" s="346"/>
    </row>
    <row r="6467" spans="1:1" x14ac:dyDescent="0.25">
      <c r="A6467" s="346"/>
    </row>
    <row r="6468" spans="1:1" x14ac:dyDescent="0.25">
      <c r="A6468" s="346"/>
    </row>
    <row r="6469" spans="1:1" x14ac:dyDescent="0.25">
      <c r="A6469" s="346"/>
    </row>
    <row r="6470" spans="1:1" x14ac:dyDescent="0.25">
      <c r="A6470" s="346"/>
    </row>
    <row r="6471" spans="1:1" x14ac:dyDescent="0.25">
      <c r="A6471" s="346"/>
    </row>
    <row r="6472" spans="1:1" x14ac:dyDescent="0.25">
      <c r="A6472" s="346"/>
    </row>
    <row r="6473" spans="1:1" x14ac:dyDescent="0.25">
      <c r="A6473" s="346"/>
    </row>
    <row r="6474" spans="1:1" x14ac:dyDescent="0.25">
      <c r="A6474" s="346"/>
    </row>
    <row r="6475" spans="1:1" x14ac:dyDescent="0.25">
      <c r="A6475" s="346"/>
    </row>
    <row r="6476" spans="1:1" x14ac:dyDescent="0.25">
      <c r="A6476" s="346"/>
    </row>
    <row r="6477" spans="1:1" x14ac:dyDescent="0.25">
      <c r="A6477" s="346"/>
    </row>
    <row r="6478" spans="1:1" x14ac:dyDescent="0.25">
      <c r="A6478" s="346"/>
    </row>
    <row r="6479" spans="1:1" x14ac:dyDescent="0.25">
      <c r="A6479" s="346"/>
    </row>
    <row r="6480" spans="1:1" x14ac:dyDescent="0.25">
      <c r="A6480" s="346"/>
    </row>
    <row r="6481" spans="1:1" x14ac:dyDescent="0.25">
      <c r="A6481" s="346"/>
    </row>
    <row r="6482" spans="1:1" x14ac:dyDescent="0.25">
      <c r="A6482" s="346"/>
    </row>
    <row r="6483" spans="1:1" x14ac:dyDescent="0.25">
      <c r="A6483" s="346"/>
    </row>
    <row r="6484" spans="1:1" x14ac:dyDescent="0.25">
      <c r="A6484" s="346"/>
    </row>
    <row r="6485" spans="1:1" x14ac:dyDescent="0.25">
      <c r="A6485" s="346"/>
    </row>
    <row r="6486" spans="1:1" x14ac:dyDescent="0.25">
      <c r="A6486" s="346"/>
    </row>
    <row r="6487" spans="1:1" x14ac:dyDescent="0.25">
      <c r="A6487" s="346"/>
    </row>
    <row r="6488" spans="1:1" x14ac:dyDescent="0.25">
      <c r="A6488" s="346"/>
    </row>
    <row r="6489" spans="1:1" x14ac:dyDescent="0.25">
      <c r="A6489" s="346"/>
    </row>
    <row r="6490" spans="1:1" x14ac:dyDescent="0.25">
      <c r="A6490" s="346"/>
    </row>
    <row r="6491" spans="1:1" x14ac:dyDescent="0.25">
      <c r="A6491" s="346"/>
    </row>
    <row r="6492" spans="1:1" x14ac:dyDescent="0.25">
      <c r="A6492" s="346"/>
    </row>
    <row r="6493" spans="1:1" x14ac:dyDescent="0.25">
      <c r="A6493" s="346"/>
    </row>
    <row r="6494" spans="1:1" x14ac:dyDescent="0.25">
      <c r="A6494" s="346"/>
    </row>
    <row r="6495" spans="1:1" x14ac:dyDescent="0.25">
      <c r="A6495" s="346"/>
    </row>
    <row r="6496" spans="1:1" x14ac:dyDescent="0.25">
      <c r="A6496" s="346"/>
    </row>
    <row r="6497" spans="1:1" x14ac:dyDescent="0.25">
      <c r="A6497" s="346"/>
    </row>
    <row r="6498" spans="1:1" x14ac:dyDescent="0.25">
      <c r="A6498" s="346"/>
    </row>
    <row r="6499" spans="1:1" x14ac:dyDescent="0.25">
      <c r="A6499" s="346"/>
    </row>
    <row r="6500" spans="1:1" x14ac:dyDescent="0.25">
      <c r="A6500" s="346"/>
    </row>
    <row r="6501" spans="1:1" x14ac:dyDescent="0.25">
      <c r="A6501" s="346"/>
    </row>
    <row r="6502" spans="1:1" x14ac:dyDescent="0.25">
      <c r="A6502" s="346"/>
    </row>
    <row r="6503" spans="1:1" x14ac:dyDescent="0.25">
      <c r="A6503" s="346"/>
    </row>
    <row r="6504" spans="1:1" x14ac:dyDescent="0.25">
      <c r="A6504" s="346"/>
    </row>
    <row r="6505" spans="1:1" x14ac:dyDescent="0.25">
      <c r="A6505" s="346"/>
    </row>
    <row r="6506" spans="1:1" x14ac:dyDescent="0.25">
      <c r="A6506" s="346"/>
    </row>
    <row r="6507" spans="1:1" x14ac:dyDescent="0.25">
      <c r="A6507" s="346"/>
    </row>
    <row r="6508" spans="1:1" x14ac:dyDescent="0.25">
      <c r="A6508" s="346"/>
    </row>
    <row r="6509" spans="1:1" x14ac:dyDescent="0.25">
      <c r="A6509" s="346"/>
    </row>
    <row r="6510" spans="1:1" x14ac:dyDescent="0.25">
      <c r="A6510" s="346"/>
    </row>
    <row r="6511" spans="1:1" x14ac:dyDescent="0.25">
      <c r="A6511" s="346"/>
    </row>
    <row r="6512" spans="1:1" x14ac:dyDescent="0.25">
      <c r="A6512" s="346"/>
    </row>
    <row r="6513" spans="1:1" x14ac:dyDescent="0.25">
      <c r="A6513" s="346"/>
    </row>
    <row r="6514" spans="1:1" x14ac:dyDescent="0.25">
      <c r="A6514" s="346"/>
    </row>
    <row r="6515" spans="1:1" x14ac:dyDescent="0.25">
      <c r="A6515" s="346"/>
    </row>
    <row r="6516" spans="1:1" x14ac:dyDescent="0.25">
      <c r="A6516" s="346"/>
    </row>
    <row r="6517" spans="1:1" x14ac:dyDescent="0.25">
      <c r="A6517" s="346"/>
    </row>
    <row r="6518" spans="1:1" x14ac:dyDescent="0.25">
      <c r="A6518" s="346"/>
    </row>
    <row r="6519" spans="1:1" x14ac:dyDescent="0.25">
      <c r="A6519" s="346"/>
    </row>
    <row r="6520" spans="1:1" x14ac:dyDescent="0.25">
      <c r="A6520" s="346"/>
    </row>
    <row r="6521" spans="1:1" x14ac:dyDescent="0.25">
      <c r="A6521" s="346"/>
    </row>
    <row r="6522" spans="1:1" x14ac:dyDescent="0.25">
      <c r="A6522" s="346"/>
    </row>
    <row r="6523" spans="1:1" x14ac:dyDescent="0.25">
      <c r="A6523" s="346"/>
    </row>
    <row r="6524" spans="1:1" x14ac:dyDescent="0.25">
      <c r="A6524" s="346"/>
    </row>
    <row r="6525" spans="1:1" x14ac:dyDescent="0.25">
      <c r="A6525" s="346"/>
    </row>
    <row r="6526" spans="1:1" x14ac:dyDescent="0.25">
      <c r="A6526" s="346"/>
    </row>
    <row r="6527" spans="1:1" x14ac:dyDescent="0.25">
      <c r="A6527" s="346"/>
    </row>
    <row r="6528" spans="1:1" x14ac:dyDescent="0.25">
      <c r="A6528" s="346"/>
    </row>
    <row r="6529" spans="1:1" x14ac:dyDescent="0.25">
      <c r="A6529" s="346"/>
    </row>
    <row r="6530" spans="1:1" x14ac:dyDescent="0.25">
      <c r="A6530" s="346"/>
    </row>
    <row r="6531" spans="1:1" x14ac:dyDescent="0.25">
      <c r="A6531" s="346"/>
    </row>
    <row r="6532" spans="1:1" x14ac:dyDescent="0.25">
      <c r="A6532" s="346"/>
    </row>
    <row r="6533" spans="1:1" x14ac:dyDescent="0.25">
      <c r="A6533" s="346"/>
    </row>
    <row r="6534" spans="1:1" x14ac:dyDescent="0.25">
      <c r="A6534" s="346"/>
    </row>
    <row r="6535" spans="1:1" x14ac:dyDescent="0.25">
      <c r="A6535" s="346"/>
    </row>
    <row r="6536" spans="1:1" x14ac:dyDescent="0.25">
      <c r="A6536" s="346"/>
    </row>
    <row r="6537" spans="1:1" x14ac:dyDescent="0.25">
      <c r="A6537" s="346"/>
    </row>
    <row r="6538" spans="1:1" x14ac:dyDescent="0.25">
      <c r="A6538" s="346"/>
    </row>
    <row r="6539" spans="1:1" x14ac:dyDescent="0.25">
      <c r="A6539" s="346"/>
    </row>
    <row r="6540" spans="1:1" x14ac:dyDescent="0.25">
      <c r="A6540" s="346"/>
    </row>
    <row r="6541" spans="1:1" x14ac:dyDescent="0.25">
      <c r="A6541" s="346"/>
    </row>
    <row r="6542" spans="1:1" x14ac:dyDescent="0.25">
      <c r="A6542" s="346"/>
    </row>
    <row r="6543" spans="1:1" x14ac:dyDescent="0.25">
      <c r="A6543" s="346"/>
    </row>
    <row r="6544" spans="1:1" x14ac:dyDescent="0.25">
      <c r="A6544" s="346"/>
    </row>
    <row r="6545" spans="1:1" x14ac:dyDescent="0.25">
      <c r="A6545" s="346"/>
    </row>
    <row r="6546" spans="1:1" x14ac:dyDescent="0.25">
      <c r="A6546" s="346"/>
    </row>
    <row r="6547" spans="1:1" x14ac:dyDescent="0.25">
      <c r="A6547" s="346"/>
    </row>
    <row r="6548" spans="1:1" x14ac:dyDescent="0.25">
      <c r="A6548" s="346"/>
    </row>
    <row r="6549" spans="1:1" x14ac:dyDescent="0.25">
      <c r="A6549" s="346"/>
    </row>
    <row r="6550" spans="1:1" x14ac:dyDescent="0.25">
      <c r="A6550" s="346"/>
    </row>
    <row r="6551" spans="1:1" x14ac:dyDescent="0.25">
      <c r="A6551" s="346"/>
    </row>
    <row r="6552" spans="1:1" x14ac:dyDescent="0.25">
      <c r="A6552" s="346"/>
    </row>
    <row r="6553" spans="1:1" x14ac:dyDescent="0.25">
      <c r="A6553" s="346"/>
    </row>
    <row r="6554" spans="1:1" x14ac:dyDescent="0.25">
      <c r="A6554" s="346"/>
    </row>
    <row r="6555" spans="1:1" x14ac:dyDescent="0.25">
      <c r="A6555" s="346"/>
    </row>
    <row r="6556" spans="1:1" x14ac:dyDescent="0.25">
      <c r="A6556" s="346"/>
    </row>
    <row r="6557" spans="1:1" x14ac:dyDescent="0.25">
      <c r="A6557" s="346"/>
    </row>
    <row r="6558" spans="1:1" x14ac:dyDescent="0.25">
      <c r="A6558" s="346"/>
    </row>
    <row r="6559" spans="1:1" x14ac:dyDescent="0.25">
      <c r="A6559" s="346"/>
    </row>
    <row r="6560" spans="1:1" x14ac:dyDescent="0.25">
      <c r="A6560" s="346"/>
    </row>
    <row r="6561" spans="1:1" x14ac:dyDescent="0.25">
      <c r="A6561" s="346"/>
    </row>
    <row r="6562" spans="1:1" x14ac:dyDescent="0.25">
      <c r="A6562" s="346"/>
    </row>
    <row r="6563" spans="1:1" x14ac:dyDescent="0.25">
      <c r="A6563" s="346"/>
    </row>
    <row r="6564" spans="1:1" x14ac:dyDescent="0.25">
      <c r="A6564" s="346"/>
    </row>
    <row r="6565" spans="1:1" x14ac:dyDescent="0.25">
      <c r="A6565" s="346"/>
    </row>
    <row r="6566" spans="1:1" x14ac:dyDescent="0.25">
      <c r="A6566" s="346"/>
    </row>
    <row r="6567" spans="1:1" x14ac:dyDescent="0.25">
      <c r="A6567" s="346"/>
    </row>
    <row r="6568" spans="1:1" x14ac:dyDescent="0.25">
      <c r="A6568" s="346"/>
    </row>
    <row r="6569" spans="1:1" x14ac:dyDescent="0.25">
      <c r="A6569" s="346"/>
    </row>
    <row r="6570" spans="1:1" x14ac:dyDescent="0.25">
      <c r="A6570" s="346"/>
    </row>
    <row r="6571" spans="1:1" x14ac:dyDescent="0.25">
      <c r="A6571" s="346"/>
    </row>
    <row r="6572" spans="1:1" x14ac:dyDescent="0.25">
      <c r="A6572" s="346"/>
    </row>
    <row r="6573" spans="1:1" x14ac:dyDescent="0.25">
      <c r="A6573" s="346"/>
    </row>
    <row r="6574" spans="1:1" x14ac:dyDescent="0.25">
      <c r="A6574" s="346"/>
    </row>
    <row r="6575" spans="1:1" x14ac:dyDescent="0.25">
      <c r="A6575" s="346"/>
    </row>
    <row r="6576" spans="1:1" x14ac:dyDescent="0.25">
      <c r="A6576" s="346"/>
    </row>
    <row r="6577" spans="1:1" x14ac:dyDescent="0.25">
      <c r="A6577" s="346"/>
    </row>
    <row r="6578" spans="1:1" x14ac:dyDescent="0.25">
      <c r="A6578" s="346"/>
    </row>
    <row r="6579" spans="1:1" x14ac:dyDescent="0.25">
      <c r="A6579" s="346"/>
    </row>
    <row r="6580" spans="1:1" x14ac:dyDescent="0.25">
      <c r="A6580" s="346"/>
    </row>
    <row r="6581" spans="1:1" x14ac:dyDescent="0.25">
      <c r="A6581" s="346"/>
    </row>
    <row r="6582" spans="1:1" x14ac:dyDescent="0.25">
      <c r="A6582" s="346"/>
    </row>
    <row r="6583" spans="1:1" x14ac:dyDescent="0.25">
      <c r="A6583" s="346"/>
    </row>
    <row r="6584" spans="1:1" x14ac:dyDescent="0.25">
      <c r="A6584" s="346"/>
    </row>
    <row r="6585" spans="1:1" x14ac:dyDescent="0.25">
      <c r="A6585" s="346"/>
    </row>
    <row r="6586" spans="1:1" x14ac:dyDescent="0.25">
      <c r="A6586" s="346"/>
    </row>
    <row r="6587" spans="1:1" x14ac:dyDescent="0.25">
      <c r="A6587" s="346"/>
    </row>
    <row r="6588" spans="1:1" x14ac:dyDescent="0.25">
      <c r="A6588" s="346"/>
    </row>
    <row r="6589" spans="1:1" x14ac:dyDescent="0.25">
      <c r="A6589" s="346"/>
    </row>
    <row r="6590" spans="1:1" x14ac:dyDescent="0.25">
      <c r="A6590" s="346"/>
    </row>
    <row r="6591" spans="1:1" x14ac:dyDescent="0.25">
      <c r="A6591" s="346"/>
    </row>
    <row r="6592" spans="1:1" x14ac:dyDescent="0.25">
      <c r="A6592" s="346"/>
    </row>
    <row r="6593" spans="1:1" x14ac:dyDescent="0.25">
      <c r="A6593" s="346"/>
    </row>
    <row r="6594" spans="1:1" x14ac:dyDescent="0.25">
      <c r="A6594" s="346"/>
    </row>
    <row r="6595" spans="1:1" x14ac:dyDescent="0.25">
      <c r="A6595" s="346"/>
    </row>
    <row r="6596" spans="1:1" x14ac:dyDescent="0.25">
      <c r="A6596" s="346"/>
    </row>
    <row r="6597" spans="1:1" x14ac:dyDescent="0.25">
      <c r="A6597" s="346"/>
    </row>
    <row r="6598" spans="1:1" x14ac:dyDescent="0.25">
      <c r="A6598" s="346"/>
    </row>
    <row r="6599" spans="1:1" x14ac:dyDescent="0.25">
      <c r="A6599" s="346"/>
    </row>
    <row r="6600" spans="1:1" x14ac:dyDescent="0.25">
      <c r="A6600" s="346"/>
    </row>
    <row r="6601" spans="1:1" x14ac:dyDescent="0.25">
      <c r="A6601" s="346"/>
    </row>
    <row r="6602" spans="1:1" x14ac:dyDescent="0.25">
      <c r="A6602" s="346"/>
    </row>
    <row r="6603" spans="1:1" x14ac:dyDescent="0.25">
      <c r="A6603" s="346"/>
    </row>
    <row r="6604" spans="1:1" x14ac:dyDescent="0.25">
      <c r="A6604" s="346"/>
    </row>
    <row r="6605" spans="1:1" x14ac:dyDescent="0.25">
      <c r="A6605" s="346"/>
    </row>
    <row r="6606" spans="1:1" x14ac:dyDescent="0.25">
      <c r="A6606" s="346"/>
    </row>
    <row r="6607" spans="1:1" x14ac:dyDescent="0.25">
      <c r="A6607" s="346"/>
    </row>
    <row r="6608" spans="1:1" x14ac:dyDescent="0.25">
      <c r="A6608" s="346"/>
    </row>
    <row r="6609" spans="1:1" x14ac:dyDescent="0.25">
      <c r="A6609" s="346"/>
    </row>
    <row r="6610" spans="1:1" x14ac:dyDescent="0.25">
      <c r="A6610" s="346"/>
    </row>
    <row r="6611" spans="1:1" x14ac:dyDescent="0.25">
      <c r="A6611" s="346"/>
    </row>
    <row r="6612" spans="1:1" x14ac:dyDescent="0.25">
      <c r="A6612" s="346"/>
    </row>
    <row r="6613" spans="1:1" x14ac:dyDescent="0.25">
      <c r="A6613" s="346"/>
    </row>
    <row r="6614" spans="1:1" x14ac:dyDescent="0.25">
      <c r="A6614" s="346"/>
    </row>
    <row r="6615" spans="1:1" x14ac:dyDescent="0.25">
      <c r="A6615" s="346"/>
    </row>
    <row r="6616" spans="1:1" x14ac:dyDescent="0.25">
      <c r="A6616" s="346"/>
    </row>
    <row r="6617" spans="1:1" x14ac:dyDescent="0.25">
      <c r="A6617" s="346"/>
    </row>
    <row r="6618" spans="1:1" x14ac:dyDescent="0.25">
      <c r="A6618" s="346"/>
    </row>
    <row r="6619" spans="1:1" x14ac:dyDescent="0.25">
      <c r="A6619" s="346"/>
    </row>
    <row r="6620" spans="1:1" x14ac:dyDescent="0.25">
      <c r="A6620" s="346"/>
    </row>
    <row r="6621" spans="1:1" x14ac:dyDescent="0.25">
      <c r="A6621" s="346"/>
    </row>
    <row r="6622" spans="1:1" x14ac:dyDescent="0.25">
      <c r="A6622" s="346"/>
    </row>
    <row r="6623" spans="1:1" x14ac:dyDescent="0.25">
      <c r="A6623" s="346"/>
    </row>
    <row r="6624" spans="1:1" x14ac:dyDescent="0.25">
      <c r="A6624" s="346"/>
    </row>
    <row r="6625" spans="1:1" x14ac:dyDescent="0.25">
      <c r="A6625" s="346"/>
    </row>
    <row r="6626" spans="1:1" x14ac:dyDescent="0.25">
      <c r="A6626" s="346"/>
    </row>
    <row r="6627" spans="1:1" x14ac:dyDescent="0.25">
      <c r="A6627" s="346"/>
    </row>
    <row r="6628" spans="1:1" x14ac:dyDescent="0.25">
      <c r="A6628" s="346"/>
    </row>
    <row r="6629" spans="1:1" x14ac:dyDescent="0.25">
      <c r="A6629" s="346"/>
    </row>
    <row r="6630" spans="1:1" x14ac:dyDescent="0.25">
      <c r="A6630" s="346"/>
    </row>
    <row r="6631" spans="1:1" x14ac:dyDescent="0.25">
      <c r="A6631" s="346"/>
    </row>
    <row r="6632" spans="1:1" x14ac:dyDescent="0.25">
      <c r="A6632" s="346"/>
    </row>
    <row r="6633" spans="1:1" x14ac:dyDescent="0.25">
      <c r="A6633" s="346"/>
    </row>
    <row r="6634" spans="1:1" x14ac:dyDescent="0.25">
      <c r="A6634" s="346"/>
    </row>
    <row r="6635" spans="1:1" x14ac:dyDescent="0.25">
      <c r="A6635" s="346"/>
    </row>
    <row r="6636" spans="1:1" x14ac:dyDescent="0.25">
      <c r="A6636" s="346"/>
    </row>
    <row r="6637" spans="1:1" x14ac:dyDescent="0.25">
      <c r="A6637" s="346"/>
    </row>
    <row r="6638" spans="1:1" x14ac:dyDescent="0.25">
      <c r="A6638" s="346"/>
    </row>
    <row r="6639" spans="1:1" x14ac:dyDescent="0.25">
      <c r="A6639" s="346"/>
    </row>
    <row r="6640" spans="1:1" x14ac:dyDescent="0.25">
      <c r="A6640" s="346"/>
    </row>
    <row r="6641" spans="1:1" x14ac:dyDescent="0.25">
      <c r="A6641" s="346"/>
    </row>
    <row r="6642" spans="1:1" x14ac:dyDescent="0.25">
      <c r="A6642" s="346"/>
    </row>
    <row r="6643" spans="1:1" x14ac:dyDescent="0.25">
      <c r="A6643" s="346"/>
    </row>
    <row r="6644" spans="1:1" x14ac:dyDescent="0.25">
      <c r="A6644" s="346"/>
    </row>
    <row r="6645" spans="1:1" x14ac:dyDescent="0.25">
      <c r="A6645" s="346"/>
    </row>
    <row r="6646" spans="1:1" x14ac:dyDescent="0.25">
      <c r="A6646" s="346"/>
    </row>
    <row r="6647" spans="1:1" x14ac:dyDescent="0.25">
      <c r="A6647" s="346"/>
    </row>
    <row r="6648" spans="1:1" x14ac:dyDescent="0.25">
      <c r="A6648" s="346"/>
    </row>
    <row r="6649" spans="1:1" x14ac:dyDescent="0.25">
      <c r="A6649" s="346"/>
    </row>
    <row r="6650" spans="1:1" x14ac:dyDescent="0.25">
      <c r="A6650" s="346"/>
    </row>
    <row r="6651" spans="1:1" x14ac:dyDescent="0.25">
      <c r="A6651" s="346"/>
    </row>
    <row r="6652" spans="1:1" x14ac:dyDescent="0.25">
      <c r="A6652" s="346"/>
    </row>
    <row r="6653" spans="1:1" x14ac:dyDescent="0.25">
      <c r="A6653" s="346"/>
    </row>
    <row r="6654" spans="1:1" x14ac:dyDescent="0.25">
      <c r="A6654" s="346"/>
    </row>
    <row r="6655" spans="1:1" x14ac:dyDescent="0.25">
      <c r="A6655" s="346"/>
    </row>
    <row r="6656" spans="1:1" x14ac:dyDescent="0.25">
      <c r="A6656" s="346"/>
    </row>
    <row r="6657" spans="1:1" x14ac:dyDescent="0.25">
      <c r="A6657" s="346"/>
    </row>
    <row r="6658" spans="1:1" x14ac:dyDescent="0.25">
      <c r="A6658" s="346"/>
    </row>
    <row r="6659" spans="1:1" x14ac:dyDescent="0.25">
      <c r="A6659" s="346"/>
    </row>
    <row r="6660" spans="1:1" x14ac:dyDescent="0.25">
      <c r="A6660" s="346"/>
    </row>
    <row r="6661" spans="1:1" x14ac:dyDescent="0.25">
      <c r="A6661" s="346"/>
    </row>
    <row r="6662" spans="1:1" x14ac:dyDescent="0.25">
      <c r="A6662" s="346"/>
    </row>
    <row r="6663" spans="1:1" x14ac:dyDescent="0.25">
      <c r="A6663" s="346"/>
    </row>
    <row r="6664" spans="1:1" x14ac:dyDescent="0.25">
      <c r="A6664" s="346"/>
    </row>
    <row r="6665" spans="1:1" x14ac:dyDescent="0.25">
      <c r="A6665" s="346"/>
    </row>
    <row r="6666" spans="1:1" x14ac:dyDescent="0.25">
      <c r="A6666" s="346"/>
    </row>
    <row r="6667" spans="1:1" x14ac:dyDescent="0.25">
      <c r="A6667" s="346"/>
    </row>
    <row r="6668" spans="1:1" x14ac:dyDescent="0.25">
      <c r="A6668" s="346"/>
    </row>
    <row r="6669" spans="1:1" x14ac:dyDescent="0.25">
      <c r="A6669" s="346"/>
    </row>
    <row r="6670" spans="1:1" x14ac:dyDescent="0.25">
      <c r="A6670" s="346"/>
    </row>
    <row r="6671" spans="1:1" x14ac:dyDescent="0.25">
      <c r="A6671" s="346"/>
    </row>
    <row r="6672" spans="1:1" x14ac:dyDescent="0.25">
      <c r="A6672" s="346"/>
    </row>
    <row r="6673" spans="1:1" x14ac:dyDescent="0.25">
      <c r="A6673" s="346"/>
    </row>
    <row r="6674" spans="1:1" x14ac:dyDescent="0.25">
      <c r="A6674" s="346"/>
    </row>
    <row r="6675" spans="1:1" x14ac:dyDescent="0.25">
      <c r="A6675" s="346"/>
    </row>
    <row r="6676" spans="1:1" x14ac:dyDescent="0.25">
      <c r="A6676" s="346"/>
    </row>
    <row r="6677" spans="1:1" x14ac:dyDescent="0.25">
      <c r="A6677" s="346"/>
    </row>
    <row r="6678" spans="1:1" x14ac:dyDescent="0.25">
      <c r="A6678" s="346"/>
    </row>
    <row r="6679" spans="1:1" x14ac:dyDescent="0.25">
      <c r="A6679" s="346"/>
    </row>
    <row r="6680" spans="1:1" x14ac:dyDescent="0.25">
      <c r="A6680" s="346"/>
    </row>
    <row r="6681" spans="1:1" x14ac:dyDescent="0.25">
      <c r="A6681" s="346"/>
    </row>
    <row r="6682" spans="1:1" x14ac:dyDescent="0.25">
      <c r="A6682" s="346"/>
    </row>
    <row r="6683" spans="1:1" x14ac:dyDescent="0.25">
      <c r="A6683" s="346"/>
    </row>
    <row r="6684" spans="1:1" x14ac:dyDescent="0.25">
      <c r="A6684" s="346"/>
    </row>
    <row r="6685" spans="1:1" x14ac:dyDescent="0.25">
      <c r="A6685" s="346"/>
    </row>
    <row r="6686" spans="1:1" x14ac:dyDescent="0.25">
      <c r="A6686" s="346"/>
    </row>
    <row r="6687" spans="1:1" x14ac:dyDescent="0.25">
      <c r="A6687" s="346"/>
    </row>
    <row r="6688" spans="1:1" x14ac:dyDescent="0.25">
      <c r="A6688" s="346"/>
    </row>
    <row r="6689" spans="1:1" x14ac:dyDescent="0.25">
      <c r="A6689" s="346"/>
    </row>
    <row r="6690" spans="1:1" x14ac:dyDescent="0.25">
      <c r="A6690" s="346"/>
    </row>
    <row r="6691" spans="1:1" x14ac:dyDescent="0.25">
      <c r="A6691" s="346"/>
    </row>
    <row r="6692" spans="1:1" x14ac:dyDescent="0.25">
      <c r="A6692" s="346"/>
    </row>
    <row r="6693" spans="1:1" x14ac:dyDescent="0.25">
      <c r="A6693" s="346"/>
    </row>
    <row r="6694" spans="1:1" x14ac:dyDescent="0.25">
      <c r="A6694" s="346"/>
    </row>
    <row r="6695" spans="1:1" x14ac:dyDescent="0.25">
      <c r="A6695" s="346"/>
    </row>
    <row r="6696" spans="1:1" x14ac:dyDescent="0.25">
      <c r="A6696" s="346"/>
    </row>
    <row r="6697" spans="1:1" x14ac:dyDescent="0.25">
      <c r="A6697" s="346"/>
    </row>
    <row r="6698" spans="1:1" x14ac:dyDescent="0.25">
      <c r="A6698" s="346"/>
    </row>
    <row r="6699" spans="1:1" x14ac:dyDescent="0.25">
      <c r="A6699" s="346"/>
    </row>
    <row r="6700" spans="1:1" x14ac:dyDescent="0.25">
      <c r="A6700" s="346"/>
    </row>
    <row r="6701" spans="1:1" x14ac:dyDescent="0.25">
      <c r="A6701" s="346"/>
    </row>
    <row r="6702" spans="1:1" x14ac:dyDescent="0.25">
      <c r="A6702" s="346"/>
    </row>
    <row r="6703" spans="1:1" x14ac:dyDescent="0.25">
      <c r="A6703" s="346"/>
    </row>
    <row r="6704" spans="1:1" x14ac:dyDescent="0.25">
      <c r="A6704" s="346"/>
    </row>
    <row r="6705" spans="1:1" x14ac:dyDescent="0.25">
      <c r="A6705" s="346"/>
    </row>
    <row r="6706" spans="1:1" x14ac:dyDescent="0.25">
      <c r="A6706" s="346"/>
    </row>
    <row r="6707" spans="1:1" x14ac:dyDescent="0.25">
      <c r="A6707" s="346"/>
    </row>
    <row r="6708" spans="1:1" x14ac:dyDescent="0.25">
      <c r="A6708" s="346"/>
    </row>
    <row r="6709" spans="1:1" x14ac:dyDescent="0.25">
      <c r="A6709" s="346"/>
    </row>
    <row r="6710" spans="1:1" x14ac:dyDescent="0.25">
      <c r="A6710" s="346"/>
    </row>
    <row r="6711" spans="1:1" x14ac:dyDescent="0.25">
      <c r="A6711" s="346"/>
    </row>
    <row r="6712" spans="1:1" x14ac:dyDescent="0.25">
      <c r="A6712" s="346"/>
    </row>
    <row r="6713" spans="1:1" x14ac:dyDescent="0.25">
      <c r="A6713" s="346"/>
    </row>
    <row r="6714" spans="1:1" x14ac:dyDescent="0.25">
      <c r="A6714" s="346"/>
    </row>
    <row r="6715" spans="1:1" x14ac:dyDescent="0.25">
      <c r="A6715" s="346"/>
    </row>
    <row r="6716" spans="1:1" x14ac:dyDescent="0.25">
      <c r="A6716" s="346"/>
    </row>
    <row r="6717" spans="1:1" x14ac:dyDescent="0.25">
      <c r="A6717" s="346"/>
    </row>
    <row r="6718" spans="1:1" x14ac:dyDescent="0.25">
      <c r="A6718" s="346"/>
    </row>
    <row r="6719" spans="1:1" x14ac:dyDescent="0.25">
      <c r="A6719" s="346"/>
    </row>
    <row r="6720" spans="1:1" x14ac:dyDescent="0.25">
      <c r="A6720" s="346"/>
    </row>
    <row r="6721" spans="1:1" x14ac:dyDescent="0.25">
      <c r="A6721" s="346"/>
    </row>
    <row r="6722" spans="1:1" x14ac:dyDescent="0.25">
      <c r="A6722" s="346"/>
    </row>
    <row r="6723" spans="1:1" x14ac:dyDescent="0.25">
      <c r="A6723" s="346"/>
    </row>
    <row r="6724" spans="1:1" x14ac:dyDescent="0.25">
      <c r="A6724" s="346"/>
    </row>
    <row r="6725" spans="1:1" x14ac:dyDescent="0.25">
      <c r="A6725" s="346"/>
    </row>
    <row r="6726" spans="1:1" x14ac:dyDescent="0.25">
      <c r="A6726" s="346"/>
    </row>
    <row r="6727" spans="1:1" x14ac:dyDescent="0.25">
      <c r="A6727" s="346"/>
    </row>
    <row r="6728" spans="1:1" x14ac:dyDescent="0.25">
      <c r="A6728" s="346"/>
    </row>
    <row r="6729" spans="1:1" x14ac:dyDescent="0.25">
      <c r="A6729" s="346"/>
    </row>
    <row r="6730" spans="1:1" x14ac:dyDescent="0.25">
      <c r="A6730" s="346"/>
    </row>
    <row r="6731" spans="1:1" x14ac:dyDescent="0.25">
      <c r="A6731" s="346"/>
    </row>
    <row r="6732" spans="1:1" x14ac:dyDescent="0.25">
      <c r="A6732" s="346"/>
    </row>
    <row r="6733" spans="1:1" x14ac:dyDescent="0.25">
      <c r="A6733" s="346"/>
    </row>
    <row r="6734" spans="1:1" x14ac:dyDescent="0.25">
      <c r="A6734" s="346"/>
    </row>
    <row r="6735" spans="1:1" x14ac:dyDescent="0.25">
      <c r="A6735" s="346"/>
    </row>
    <row r="6736" spans="1:1" x14ac:dyDescent="0.25">
      <c r="A6736" s="346"/>
    </row>
    <row r="6737" spans="1:1" x14ac:dyDescent="0.25">
      <c r="A6737" s="346"/>
    </row>
    <row r="6738" spans="1:1" x14ac:dyDescent="0.25">
      <c r="A6738" s="346"/>
    </row>
    <row r="6739" spans="1:1" x14ac:dyDescent="0.25">
      <c r="A6739" s="346"/>
    </row>
    <row r="6740" spans="1:1" x14ac:dyDescent="0.25">
      <c r="A6740" s="346"/>
    </row>
    <row r="6741" spans="1:1" x14ac:dyDescent="0.25">
      <c r="A6741" s="346"/>
    </row>
    <row r="6742" spans="1:1" x14ac:dyDescent="0.25">
      <c r="A6742" s="346"/>
    </row>
    <row r="6743" spans="1:1" x14ac:dyDescent="0.25">
      <c r="A6743" s="346"/>
    </row>
    <row r="6744" spans="1:1" x14ac:dyDescent="0.25">
      <c r="A6744" s="346"/>
    </row>
    <row r="6745" spans="1:1" x14ac:dyDescent="0.25">
      <c r="A6745" s="346"/>
    </row>
    <row r="6746" spans="1:1" x14ac:dyDescent="0.25">
      <c r="A6746" s="346"/>
    </row>
    <row r="6747" spans="1:1" x14ac:dyDescent="0.25">
      <c r="A6747" s="346"/>
    </row>
    <row r="6748" spans="1:1" x14ac:dyDescent="0.25">
      <c r="A6748" s="346"/>
    </row>
    <row r="6749" spans="1:1" x14ac:dyDescent="0.25">
      <c r="A6749" s="346"/>
    </row>
    <row r="6750" spans="1:1" x14ac:dyDescent="0.25">
      <c r="A6750" s="346"/>
    </row>
    <row r="6751" spans="1:1" x14ac:dyDescent="0.25">
      <c r="A6751" s="346"/>
    </row>
    <row r="6752" spans="1:1" x14ac:dyDescent="0.25">
      <c r="A6752" s="346"/>
    </row>
    <row r="6753" spans="1:1" x14ac:dyDescent="0.25">
      <c r="A6753" s="346"/>
    </row>
    <row r="6754" spans="1:1" x14ac:dyDescent="0.25">
      <c r="A6754" s="346"/>
    </row>
    <row r="6755" spans="1:1" x14ac:dyDescent="0.25">
      <c r="A6755" s="346"/>
    </row>
    <row r="6756" spans="1:1" x14ac:dyDescent="0.25">
      <c r="A6756" s="346"/>
    </row>
    <row r="6757" spans="1:1" x14ac:dyDescent="0.25">
      <c r="A6757" s="346"/>
    </row>
    <row r="6758" spans="1:1" x14ac:dyDescent="0.25">
      <c r="A6758" s="346"/>
    </row>
    <row r="6759" spans="1:1" x14ac:dyDescent="0.25">
      <c r="A6759" s="346"/>
    </row>
    <row r="6760" spans="1:1" x14ac:dyDescent="0.25">
      <c r="A6760" s="346"/>
    </row>
    <row r="6761" spans="1:1" x14ac:dyDescent="0.25">
      <c r="A6761" s="346"/>
    </row>
    <row r="6762" spans="1:1" x14ac:dyDescent="0.25">
      <c r="A6762" s="346"/>
    </row>
    <row r="6763" spans="1:1" x14ac:dyDescent="0.25">
      <c r="A6763" s="346"/>
    </row>
    <row r="6764" spans="1:1" x14ac:dyDescent="0.25">
      <c r="A6764" s="346"/>
    </row>
    <row r="6765" spans="1:1" x14ac:dyDescent="0.25">
      <c r="A6765" s="346"/>
    </row>
    <row r="6766" spans="1:1" x14ac:dyDescent="0.25">
      <c r="A6766" s="346"/>
    </row>
    <row r="6767" spans="1:1" x14ac:dyDescent="0.25">
      <c r="A6767" s="346"/>
    </row>
    <row r="6768" spans="1:1" x14ac:dyDescent="0.25">
      <c r="A6768" s="346"/>
    </row>
    <row r="6769" spans="1:1" x14ac:dyDescent="0.25">
      <c r="A6769" s="346"/>
    </row>
    <row r="6770" spans="1:1" x14ac:dyDescent="0.25">
      <c r="A6770" s="346"/>
    </row>
    <row r="6771" spans="1:1" x14ac:dyDescent="0.25">
      <c r="A6771" s="346"/>
    </row>
    <row r="6772" spans="1:1" x14ac:dyDescent="0.25">
      <c r="A6772" s="346"/>
    </row>
    <row r="6773" spans="1:1" x14ac:dyDescent="0.25">
      <c r="A6773" s="346"/>
    </row>
    <row r="6774" spans="1:1" x14ac:dyDescent="0.25">
      <c r="A6774" s="346"/>
    </row>
    <row r="6775" spans="1:1" x14ac:dyDescent="0.25">
      <c r="A6775" s="346"/>
    </row>
    <row r="6776" spans="1:1" x14ac:dyDescent="0.25">
      <c r="A6776" s="346"/>
    </row>
    <row r="6777" spans="1:1" x14ac:dyDescent="0.25">
      <c r="A6777" s="346"/>
    </row>
    <row r="6778" spans="1:1" x14ac:dyDescent="0.25">
      <c r="A6778" s="346"/>
    </row>
    <row r="6779" spans="1:1" x14ac:dyDescent="0.25">
      <c r="A6779" s="346"/>
    </row>
    <row r="6780" spans="1:1" x14ac:dyDescent="0.25">
      <c r="A6780" s="346"/>
    </row>
    <row r="6781" spans="1:1" x14ac:dyDescent="0.25">
      <c r="A6781" s="346"/>
    </row>
    <row r="6782" spans="1:1" x14ac:dyDescent="0.25">
      <c r="A6782" s="346"/>
    </row>
    <row r="6783" spans="1:1" x14ac:dyDescent="0.25">
      <c r="A6783" s="346"/>
    </row>
    <row r="6784" spans="1:1" x14ac:dyDescent="0.25">
      <c r="A6784" s="346"/>
    </row>
    <row r="6785" spans="1:1" x14ac:dyDescent="0.25">
      <c r="A6785" s="346"/>
    </row>
    <row r="6786" spans="1:1" x14ac:dyDescent="0.25">
      <c r="A6786" s="346"/>
    </row>
    <row r="6787" spans="1:1" x14ac:dyDescent="0.25">
      <c r="A6787" s="346"/>
    </row>
    <row r="6788" spans="1:1" x14ac:dyDescent="0.25">
      <c r="A6788" s="346"/>
    </row>
    <row r="6789" spans="1:1" x14ac:dyDescent="0.25">
      <c r="A6789" s="346"/>
    </row>
    <row r="6790" spans="1:1" x14ac:dyDescent="0.25">
      <c r="A6790" s="346"/>
    </row>
    <row r="6791" spans="1:1" x14ac:dyDescent="0.25">
      <c r="A6791" s="346"/>
    </row>
    <row r="6792" spans="1:1" x14ac:dyDescent="0.25">
      <c r="A6792" s="346"/>
    </row>
    <row r="6793" spans="1:1" x14ac:dyDescent="0.25">
      <c r="A6793" s="346"/>
    </row>
    <row r="6794" spans="1:1" x14ac:dyDescent="0.25">
      <c r="A6794" s="346"/>
    </row>
    <row r="6795" spans="1:1" x14ac:dyDescent="0.25">
      <c r="A6795" s="346"/>
    </row>
    <row r="6796" spans="1:1" x14ac:dyDescent="0.25">
      <c r="A6796" s="346"/>
    </row>
    <row r="6797" spans="1:1" x14ac:dyDescent="0.25">
      <c r="A6797" s="346"/>
    </row>
    <row r="6798" spans="1:1" x14ac:dyDescent="0.25">
      <c r="A6798" s="346"/>
    </row>
    <row r="6799" spans="1:1" x14ac:dyDescent="0.25">
      <c r="A6799" s="346"/>
    </row>
    <row r="6800" spans="1:1" x14ac:dyDescent="0.25">
      <c r="A6800" s="346"/>
    </row>
    <row r="6801" spans="1:1" x14ac:dyDescent="0.25">
      <c r="A6801" s="346"/>
    </row>
    <row r="6802" spans="1:1" x14ac:dyDescent="0.25">
      <c r="A6802" s="346"/>
    </row>
    <row r="6803" spans="1:1" x14ac:dyDescent="0.25">
      <c r="A6803" s="346"/>
    </row>
    <row r="6804" spans="1:1" x14ac:dyDescent="0.25">
      <c r="A6804" s="346"/>
    </row>
    <row r="6805" spans="1:1" x14ac:dyDescent="0.25">
      <c r="A6805" s="346"/>
    </row>
    <row r="6806" spans="1:1" x14ac:dyDescent="0.25">
      <c r="A6806" s="346"/>
    </row>
    <row r="6807" spans="1:1" x14ac:dyDescent="0.25">
      <c r="A6807" s="346"/>
    </row>
    <row r="6808" spans="1:1" x14ac:dyDescent="0.25">
      <c r="A6808" s="346"/>
    </row>
    <row r="6809" spans="1:1" x14ac:dyDescent="0.25">
      <c r="A6809" s="346"/>
    </row>
    <row r="6810" spans="1:1" x14ac:dyDescent="0.25">
      <c r="A6810" s="346"/>
    </row>
    <row r="6811" spans="1:1" x14ac:dyDescent="0.25">
      <c r="A6811" s="346"/>
    </row>
    <row r="6812" spans="1:1" x14ac:dyDescent="0.25">
      <c r="A6812" s="346"/>
    </row>
    <row r="6813" spans="1:1" x14ac:dyDescent="0.25">
      <c r="A6813" s="346"/>
    </row>
    <row r="6814" spans="1:1" x14ac:dyDescent="0.25">
      <c r="A6814" s="346"/>
    </row>
    <row r="6815" spans="1:1" x14ac:dyDescent="0.25">
      <c r="A6815" s="346"/>
    </row>
    <row r="6816" spans="1:1" x14ac:dyDescent="0.25">
      <c r="A6816" s="346"/>
    </row>
    <row r="6817" spans="1:1" x14ac:dyDescent="0.25">
      <c r="A6817" s="346"/>
    </row>
    <row r="6818" spans="1:1" x14ac:dyDescent="0.25">
      <c r="A6818" s="346"/>
    </row>
    <row r="6819" spans="1:1" x14ac:dyDescent="0.25">
      <c r="A6819" s="346"/>
    </row>
    <row r="6820" spans="1:1" x14ac:dyDescent="0.25">
      <c r="A6820" s="346"/>
    </row>
    <row r="6821" spans="1:1" x14ac:dyDescent="0.25">
      <c r="A6821" s="346"/>
    </row>
    <row r="6822" spans="1:1" x14ac:dyDescent="0.25">
      <c r="A6822" s="346"/>
    </row>
    <row r="6823" spans="1:1" x14ac:dyDescent="0.25">
      <c r="A6823" s="346"/>
    </row>
    <row r="6824" spans="1:1" x14ac:dyDescent="0.25">
      <c r="A6824" s="346"/>
    </row>
    <row r="6825" spans="1:1" x14ac:dyDescent="0.25">
      <c r="A6825" s="346"/>
    </row>
    <row r="6826" spans="1:1" x14ac:dyDescent="0.25">
      <c r="A6826" s="346"/>
    </row>
    <row r="6827" spans="1:1" x14ac:dyDescent="0.25">
      <c r="A6827" s="346"/>
    </row>
    <row r="6828" spans="1:1" x14ac:dyDescent="0.25">
      <c r="A6828" s="346"/>
    </row>
    <row r="6829" spans="1:1" x14ac:dyDescent="0.25">
      <c r="A6829" s="346"/>
    </row>
    <row r="6830" spans="1:1" x14ac:dyDescent="0.25">
      <c r="A6830" s="346"/>
    </row>
    <row r="6831" spans="1:1" x14ac:dyDescent="0.25">
      <c r="A6831" s="346"/>
    </row>
    <row r="6832" spans="1:1" x14ac:dyDescent="0.25">
      <c r="A6832" s="346"/>
    </row>
    <row r="6833" spans="1:1" x14ac:dyDescent="0.25">
      <c r="A6833" s="346"/>
    </row>
    <row r="6834" spans="1:1" x14ac:dyDescent="0.25">
      <c r="A6834" s="346"/>
    </row>
    <row r="6835" spans="1:1" x14ac:dyDescent="0.25">
      <c r="A6835" s="346"/>
    </row>
    <row r="6836" spans="1:1" x14ac:dyDescent="0.25">
      <c r="A6836" s="346"/>
    </row>
    <row r="6837" spans="1:1" x14ac:dyDescent="0.25">
      <c r="A6837" s="346"/>
    </row>
    <row r="6838" spans="1:1" x14ac:dyDescent="0.25">
      <c r="A6838" s="346"/>
    </row>
    <row r="6839" spans="1:1" x14ac:dyDescent="0.25">
      <c r="A6839" s="346"/>
    </row>
    <row r="6840" spans="1:1" x14ac:dyDescent="0.25">
      <c r="A6840" s="346"/>
    </row>
    <row r="6841" spans="1:1" x14ac:dyDescent="0.25">
      <c r="A6841" s="346"/>
    </row>
    <row r="6842" spans="1:1" x14ac:dyDescent="0.25">
      <c r="A6842" s="346"/>
    </row>
    <row r="6843" spans="1:1" x14ac:dyDescent="0.25">
      <c r="A6843" s="346"/>
    </row>
    <row r="6844" spans="1:1" x14ac:dyDescent="0.25">
      <c r="A6844" s="346"/>
    </row>
    <row r="6845" spans="1:1" x14ac:dyDescent="0.25">
      <c r="A6845" s="346"/>
    </row>
    <row r="6846" spans="1:1" x14ac:dyDescent="0.25">
      <c r="A6846" s="346"/>
    </row>
    <row r="6847" spans="1:1" x14ac:dyDescent="0.25">
      <c r="A6847" s="346"/>
    </row>
    <row r="6848" spans="1:1" x14ac:dyDescent="0.25">
      <c r="A6848" s="346"/>
    </row>
    <row r="6849" spans="1:1" x14ac:dyDescent="0.25">
      <c r="A6849" s="346"/>
    </row>
    <row r="6850" spans="1:1" x14ac:dyDescent="0.25">
      <c r="A6850" s="346"/>
    </row>
    <row r="6851" spans="1:1" x14ac:dyDescent="0.25">
      <c r="A6851" s="346"/>
    </row>
    <row r="6852" spans="1:1" x14ac:dyDescent="0.25">
      <c r="A6852" s="346"/>
    </row>
    <row r="6853" spans="1:1" x14ac:dyDescent="0.25">
      <c r="A6853" s="346"/>
    </row>
    <row r="6854" spans="1:1" x14ac:dyDescent="0.25">
      <c r="A6854" s="346"/>
    </row>
    <row r="6855" spans="1:1" x14ac:dyDescent="0.25">
      <c r="A6855" s="346"/>
    </row>
    <row r="6856" spans="1:1" x14ac:dyDescent="0.25">
      <c r="A6856" s="346"/>
    </row>
    <row r="6857" spans="1:1" x14ac:dyDescent="0.25">
      <c r="A6857" s="346"/>
    </row>
    <row r="6858" spans="1:1" x14ac:dyDescent="0.25">
      <c r="A6858" s="346"/>
    </row>
    <row r="6859" spans="1:1" x14ac:dyDescent="0.25">
      <c r="A6859" s="346"/>
    </row>
    <row r="6860" spans="1:1" x14ac:dyDescent="0.25">
      <c r="A6860" s="346"/>
    </row>
    <row r="6861" spans="1:1" x14ac:dyDescent="0.25">
      <c r="A6861" s="346"/>
    </row>
    <row r="6862" spans="1:1" x14ac:dyDescent="0.25">
      <c r="A6862" s="346"/>
    </row>
    <row r="6863" spans="1:1" x14ac:dyDescent="0.25">
      <c r="A6863" s="346"/>
    </row>
    <row r="6864" spans="1:1" x14ac:dyDescent="0.25">
      <c r="A6864" s="346"/>
    </row>
    <row r="6865" spans="1:1" x14ac:dyDescent="0.25">
      <c r="A6865" s="346"/>
    </row>
    <row r="6866" spans="1:1" x14ac:dyDescent="0.25">
      <c r="A6866" s="346"/>
    </row>
    <row r="6867" spans="1:1" x14ac:dyDescent="0.25">
      <c r="A6867" s="346"/>
    </row>
    <row r="6868" spans="1:1" x14ac:dyDescent="0.25">
      <c r="A6868" s="346"/>
    </row>
    <row r="6869" spans="1:1" x14ac:dyDescent="0.25">
      <c r="A6869" s="346"/>
    </row>
    <row r="6870" spans="1:1" x14ac:dyDescent="0.25">
      <c r="A6870" s="346"/>
    </row>
    <row r="6871" spans="1:1" x14ac:dyDescent="0.25">
      <c r="A6871" s="346"/>
    </row>
    <row r="6872" spans="1:1" x14ac:dyDescent="0.25">
      <c r="A6872" s="346"/>
    </row>
    <row r="6873" spans="1:1" x14ac:dyDescent="0.25">
      <c r="A6873" s="346"/>
    </row>
    <row r="6874" spans="1:1" x14ac:dyDescent="0.25">
      <c r="A6874" s="346"/>
    </row>
    <row r="6875" spans="1:1" x14ac:dyDescent="0.25">
      <c r="A6875" s="346"/>
    </row>
    <row r="6876" spans="1:1" x14ac:dyDescent="0.25">
      <c r="A6876" s="346"/>
    </row>
    <row r="6877" spans="1:1" x14ac:dyDescent="0.25">
      <c r="A6877" s="346"/>
    </row>
    <row r="6878" spans="1:1" x14ac:dyDescent="0.25">
      <c r="A6878" s="346"/>
    </row>
    <row r="6879" spans="1:1" x14ac:dyDescent="0.25">
      <c r="A6879" s="346"/>
    </row>
    <row r="6880" spans="1:1" x14ac:dyDescent="0.25">
      <c r="A6880" s="346"/>
    </row>
    <row r="6881" spans="1:1" x14ac:dyDescent="0.25">
      <c r="A6881" s="346"/>
    </row>
    <row r="6882" spans="1:1" x14ac:dyDescent="0.25">
      <c r="A6882" s="346"/>
    </row>
    <row r="6883" spans="1:1" x14ac:dyDescent="0.25">
      <c r="A6883" s="346"/>
    </row>
    <row r="6884" spans="1:1" x14ac:dyDescent="0.25">
      <c r="A6884" s="346"/>
    </row>
    <row r="6885" spans="1:1" x14ac:dyDescent="0.25">
      <c r="A6885" s="346"/>
    </row>
    <row r="6886" spans="1:1" x14ac:dyDescent="0.25">
      <c r="A6886" s="346"/>
    </row>
    <row r="6887" spans="1:1" x14ac:dyDescent="0.25">
      <c r="A6887" s="346"/>
    </row>
    <row r="6888" spans="1:1" x14ac:dyDescent="0.25">
      <c r="A6888" s="346"/>
    </row>
    <row r="6889" spans="1:1" x14ac:dyDescent="0.25">
      <c r="A6889" s="346"/>
    </row>
    <row r="6890" spans="1:1" x14ac:dyDescent="0.25">
      <c r="A6890" s="346"/>
    </row>
    <row r="6891" spans="1:1" x14ac:dyDescent="0.25">
      <c r="A6891" s="346"/>
    </row>
    <row r="6892" spans="1:1" x14ac:dyDescent="0.25">
      <c r="A6892" s="346"/>
    </row>
    <row r="6893" spans="1:1" x14ac:dyDescent="0.25">
      <c r="A6893" s="346"/>
    </row>
    <row r="6894" spans="1:1" x14ac:dyDescent="0.25">
      <c r="A6894" s="346"/>
    </row>
    <row r="6895" spans="1:1" x14ac:dyDescent="0.25">
      <c r="A6895" s="346"/>
    </row>
    <row r="6896" spans="1:1" x14ac:dyDescent="0.25">
      <c r="A6896" s="346"/>
    </row>
    <row r="6897" spans="1:1" x14ac:dyDescent="0.25">
      <c r="A6897" s="346"/>
    </row>
    <row r="6898" spans="1:1" x14ac:dyDescent="0.25">
      <c r="A6898" s="346"/>
    </row>
    <row r="6899" spans="1:1" x14ac:dyDescent="0.25">
      <c r="A6899" s="346"/>
    </row>
    <row r="6900" spans="1:1" x14ac:dyDescent="0.25">
      <c r="A6900" s="346"/>
    </row>
    <row r="6901" spans="1:1" x14ac:dyDescent="0.25">
      <c r="A6901" s="346"/>
    </row>
    <row r="6902" spans="1:1" x14ac:dyDescent="0.25">
      <c r="A6902" s="346"/>
    </row>
    <row r="6903" spans="1:1" x14ac:dyDescent="0.25">
      <c r="A6903" s="346"/>
    </row>
    <row r="6904" spans="1:1" x14ac:dyDescent="0.25">
      <c r="A6904" s="346"/>
    </row>
    <row r="6905" spans="1:1" x14ac:dyDescent="0.25">
      <c r="A6905" s="346"/>
    </row>
    <row r="6906" spans="1:1" x14ac:dyDescent="0.25">
      <c r="A6906" s="346"/>
    </row>
    <row r="6907" spans="1:1" x14ac:dyDescent="0.25">
      <c r="A6907" s="346"/>
    </row>
    <row r="6908" spans="1:1" x14ac:dyDescent="0.25">
      <c r="A6908" s="346"/>
    </row>
    <row r="6909" spans="1:1" x14ac:dyDescent="0.25">
      <c r="A6909" s="346"/>
    </row>
    <row r="6910" spans="1:1" x14ac:dyDescent="0.25">
      <c r="A6910" s="346"/>
    </row>
    <row r="6911" spans="1:1" x14ac:dyDescent="0.25">
      <c r="A6911" s="346"/>
    </row>
    <row r="6912" spans="1:1" x14ac:dyDescent="0.25">
      <c r="A6912" s="346"/>
    </row>
    <row r="6913" spans="1:1" x14ac:dyDescent="0.25">
      <c r="A6913" s="346"/>
    </row>
    <row r="6914" spans="1:1" x14ac:dyDescent="0.25">
      <c r="A6914" s="346"/>
    </row>
    <row r="6915" spans="1:1" x14ac:dyDescent="0.25">
      <c r="A6915" s="346"/>
    </row>
    <row r="6916" spans="1:1" x14ac:dyDescent="0.25">
      <c r="A6916" s="346"/>
    </row>
    <row r="6917" spans="1:1" x14ac:dyDescent="0.25">
      <c r="A6917" s="346"/>
    </row>
    <row r="6918" spans="1:1" x14ac:dyDescent="0.25">
      <c r="A6918" s="346"/>
    </row>
    <row r="6919" spans="1:1" x14ac:dyDescent="0.25">
      <c r="A6919" s="346"/>
    </row>
    <row r="6920" spans="1:1" x14ac:dyDescent="0.25">
      <c r="A6920" s="346"/>
    </row>
    <row r="6921" spans="1:1" x14ac:dyDescent="0.25">
      <c r="A6921" s="346"/>
    </row>
    <row r="6922" spans="1:1" x14ac:dyDescent="0.25">
      <c r="A6922" s="346"/>
    </row>
    <row r="6923" spans="1:1" x14ac:dyDescent="0.25">
      <c r="A6923" s="346"/>
    </row>
    <row r="6924" spans="1:1" x14ac:dyDescent="0.25">
      <c r="A6924" s="346"/>
    </row>
    <row r="6925" spans="1:1" x14ac:dyDescent="0.25">
      <c r="A6925" s="346"/>
    </row>
    <row r="6926" spans="1:1" x14ac:dyDescent="0.25">
      <c r="A6926" s="346"/>
    </row>
    <row r="6927" spans="1:1" x14ac:dyDescent="0.25">
      <c r="A6927" s="346"/>
    </row>
    <row r="6928" spans="1:1" x14ac:dyDescent="0.25">
      <c r="A6928" s="346"/>
    </row>
    <row r="6929" spans="1:1" x14ac:dyDescent="0.25">
      <c r="A6929" s="346"/>
    </row>
    <row r="6930" spans="1:1" x14ac:dyDescent="0.25">
      <c r="A6930" s="346"/>
    </row>
    <row r="6931" spans="1:1" x14ac:dyDescent="0.25">
      <c r="A6931" s="346"/>
    </row>
    <row r="6932" spans="1:1" x14ac:dyDescent="0.25">
      <c r="A6932" s="346"/>
    </row>
    <row r="6933" spans="1:1" x14ac:dyDescent="0.25">
      <c r="A6933" s="346"/>
    </row>
    <row r="6934" spans="1:1" x14ac:dyDescent="0.25">
      <c r="A6934" s="346"/>
    </row>
    <row r="6935" spans="1:1" x14ac:dyDescent="0.25">
      <c r="A6935" s="346"/>
    </row>
    <row r="6936" spans="1:1" x14ac:dyDescent="0.25">
      <c r="A6936" s="346"/>
    </row>
    <row r="6937" spans="1:1" x14ac:dyDescent="0.25">
      <c r="A6937" s="346"/>
    </row>
    <row r="6938" spans="1:1" x14ac:dyDescent="0.25">
      <c r="A6938" s="346"/>
    </row>
    <row r="6939" spans="1:1" x14ac:dyDescent="0.25">
      <c r="A6939" s="346"/>
    </row>
    <row r="6940" spans="1:1" x14ac:dyDescent="0.25">
      <c r="A6940" s="346"/>
    </row>
    <row r="6941" spans="1:1" x14ac:dyDescent="0.25">
      <c r="A6941" s="346"/>
    </row>
    <row r="6942" spans="1:1" x14ac:dyDescent="0.25">
      <c r="A6942" s="346"/>
    </row>
    <row r="6943" spans="1:1" x14ac:dyDescent="0.25">
      <c r="A6943" s="346"/>
    </row>
    <row r="6944" spans="1:1" x14ac:dyDescent="0.25">
      <c r="A6944" s="346"/>
    </row>
    <row r="6945" spans="1:1" x14ac:dyDescent="0.25">
      <c r="A6945" s="346"/>
    </row>
    <row r="6946" spans="1:1" x14ac:dyDescent="0.25">
      <c r="A6946" s="346"/>
    </row>
    <row r="6947" spans="1:1" x14ac:dyDescent="0.25">
      <c r="A6947" s="346"/>
    </row>
    <row r="6948" spans="1:1" x14ac:dyDescent="0.25">
      <c r="A6948" s="346"/>
    </row>
    <row r="6949" spans="1:1" x14ac:dyDescent="0.25">
      <c r="A6949" s="346"/>
    </row>
    <row r="6950" spans="1:1" x14ac:dyDescent="0.25">
      <c r="A6950" s="346"/>
    </row>
    <row r="6951" spans="1:1" x14ac:dyDescent="0.25">
      <c r="A6951" s="346"/>
    </row>
    <row r="6952" spans="1:1" x14ac:dyDescent="0.25">
      <c r="A6952" s="346"/>
    </row>
    <row r="6953" spans="1:1" x14ac:dyDescent="0.25">
      <c r="A6953" s="346"/>
    </row>
    <row r="6954" spans="1:1" x14ac:dyDescent="0.25">
      <c r="A6954" s="346"/>
    </row>
    <row r="6955" spans="1:1" x14ac:dyDescent="0.25">
      <c r="A6955" s="346"/>
    </row>
    <row r="6956" spans="1:1" x14ac:dyDescent="0.25">
      <c r="A6956" s="346"/>
    </row>
    <row r="6957" spans="1:1" x14ac:dyDescent="0.25">
      <c r="A6957" s="346"/>
    </row>
    <row r="6958" spans="1:1" x14ac:dyDescent="0.25">
      <c r="A6958" s="346"/>
    </row>
    <row r="6959" spans="1:1" x14ac:dyDescent="0.25">
      <c r="A6959" s="346"/>
    </row>
    <row r="6960" spans="1:1" x14ac:dyDescent="0.25">
      <c r="A6960" s="346"/>
    </row>
    <row r="6961" spans="1:1" x14ac:dyDescent="0.25">
      <c r="A6961" s="346"/>
    </row>
    <row r="6962" spans="1:1" x14ac:dyDescent="0.25">
      <c r="A6962" s="346"/>
    </row>
    <row r="6963" spans="1:1" x14ac:dyDescent="0.25">
      <c r="A6963" s="346"/>
    </row>
    <row r="6964" spans="1:1" x14ac:dyDescent="0.25">
      <c r="A6964" s="346"/>
    </row>
    <row r="6965" spans="1:1" x14ac:dyDescent="0.25">
      <c r="A6965" s="346"/>
    </row>
    <row r="6966" spans="1:1" x14ac:dyDescent="0.25">
      <c r="A6966" s="346"/>
    </row>
    <row r="6967" spans="1:1" x14ac:dyDescent="0.25">
      <c r="A6967" s="346"/>
    </row>
    <row r="6968" spans="1:1" x14ac:dyDescent="0.25">
      <c r="A6968" s="346"/>
    </row>
    <row r="6969" spans="1:1" x14ac:dyDescent="0.25">
      <c r="A6969" s="346"/>
    </row>
    <row r="6970" spans="1:1" x14ac:dyDescent="0.25">
      <c r="A6970" s="346"/>
    </row>
    <row r="6971" spans="1:1" x14ac:dyDescent="0.25">
      <c r="A6971" s="346"/>
    </row>
    <row r="6972" spans="1:1" x14ac:dyDescent="0.25">
      <c r="A6972" s="346"/>
    </row>
    <row r="6973" spans="1:1" x14ac:dyDescent="0.25">
      <c r="A6973" s="346"/>
    </row>
    <row r="6974" spans="1:1" x14ac:dyDescent="0.25">
      <c r="A6974" s="346"/>
    </row>
    <row r="6975" spans="1:1" x14ac:dyDescent="0.25">
      <c r="A6975" s="346"/>
    </row>
    <row r="6976" spans="1:1" x14ac:dyDescent="0.25">
      <c r="A6976" s="346"/>
    </row>
    <row r="6977" spans="1:1" x14ac:dyDescent="0.25">
      <c r="A6977" s="346"/>
    </row>
    <row r="6978" spans="1:1" x14ac:dyDescent="0.25">
      <c r="A6978" s="346"/>
    </row>
    <row r="6979" spans="1:1" x14ac:dyDescent="0.25">
      <c r="A6979" s="346"/>
    </row>
    <row r="6980" spans="1:1" x14ac:dyDescent="0.25">
      <c r="A6980" s="346"/>
    </row>
    <row r="6981" spans="1:1" x14ac:dyDescent="0.25">
      <c r="A6981" s="346"/>
    </row>
    <row r="6982" spans="1:1" x14ac:dyDescent="0.25">
      <c r="A6982" s="346"/>
    </row>
    <row r="6983" spans="1:1" x14ac:dyDescent="0.25">
      <c r="A6983" s="346"/>
    </row>
    <row r="6984" spans="1:1" x14ac:dyDescent="0.25">
      <c r="A6984" s="346"/>
    </row>
    <row r="6985" spans="1:1" x14ac:dyDescent="0.25">
      <c r="A6985" s="346"/>
    </row>
    <row r="6986" spans="1:1" x14ac:dyDescent="0.25">
      <c r="A6986" s="346"/>
    </row>
    <row r="6987" spans="1:1" x14ac:dyDescent="0.25">
      <c r="A6987" s="346"/>
    </row>
    <row r="6988" spans="1:1" x14ac:dyDescent="0.25">
      <c r="A6988" s="346"/>
    </row>
    <row r="6989" spans="1:1" x14ac:dyDescent="0.25">
      <c r="A6989" s="346"/>
    </row>
    <row r="6990" spans="1:1" x14ac:dyDescent="0.25">
      <c r="A6990" s="346"/>
    </row>
    <row r="6991" spans="1:1" x14ac:dyDescent="0.25">
      <c r="A6991" s="346"/>
    </row>
    <row r="6992" spans="1:1" x14ac:dyDescent="0.25">
      <c r="A6992" s="346"/>
    </row>
    <row r="6993" spans="1:1" x14ac:dyDescent="0.25">
      <c r="A6993" s="346"/>
    </row>
    <row r="6994" spans="1:1" x14ac:dyDescent="0.25">
      <c r="A6994" s="346"/>
    </row>
    <row r="6995" spans="1:1" x14ac:dyDescent="0.25">
      <c r="A6995" s="346"/>
    </row>
    <row r="6996" spans="1:1" x14ac:dyDescent="0.25">
      <c r="A6996" s="346"/>
    </row>
    <row r="6997" spans="1:1" x14ac:dyDescent="0.25">
      <c r="A6997" s="346"/>
    </row>
    <row r="6998" spans="1:1" x14ac:dyDescent="0.25">
      <c r="A6998" s="346"/>
    </row>
    <row r="6999" spans="1:1" x14ac:dyDescent="0.25">
      <c r="A6999" s="346"/>
    </row>
    <row r="7000" spans="1:1" x14ac:dyDescent="0.25">
      <c r="A7000" s="346"/>
    </row>
    <row r="7001" spans="1:1" x14ac:dyDescent="0.25">
      <c r="A7001" s="346"/>
    </row>
    <row r="7002" spans="1:1" x14ac:dyDescent="0.25">
      <c r="A7002" s="346"/>
    </row>
    <row r="7003" spans="1:1" x14ac:dyDescent="0.25">
      <c r="A7003" s="346"/>
    </row>
    <row r="7004" spans="1:1" x14ac:dyDescent="0.25">
      <c r="A7004" s="346"/>
    </row>
    <row r="7005" spans="1:1" x14ac:dyDescent="0.25">
      <c r="A7005" s="346"/>
    </row>
    <row r="7006" spans="1:1" x14ac:dyDescent="0.25">
      <c r="A7006" s="346"/>
    </row>
    <row r="7007" spans="1:1" x14ac:dyDescent="0.25">
      <c r="A7007" s="346"/>
    </row>
    <row r="7008" spans="1:1" x14ac:dyDescent="0.25">
      <c r="A7008" s="346"/>
    </row>
    <row r="7009" spans="1:1" x14ac:dyDescent="0.25">
      <c r="A7009" s="346"/>
    </row>
    <row r="7010" spans="1:1" x14ac:dyDescent="0.25">
      <c r="A7010" s="346"/>
    </row>
    <row r="7011" spans="1:1" x14ac:dyDescent="0.25">
      <c r="A7011" s="346"/>
    </row>
    <row r="7012" spans="1:1" x14ac:dyDescent="0.25">
      <c r="A7012" s="346"/>
    </row>
    <row r="7013" spans="1:1" x14ac:dyDescent="0.25">
      <c r="A7013" s="346"/>
    </row>
    <row r="7014" spans="1:1" x14ac:dyDescent="0.25">
      <c r="A7014" s="346"/>
    </row>
    <row r="7015" spans="1:1" x14ac:dyDescent="0.25">
      <c r="A7015" s="346"/>
    </row>
    <row r="7016" spans="1:1" x14ac:dyDescent="0.25">
      <c r="A7016" s="346"/>
    </row>
    <row r="7017" spans="1:1" x14ac:dyDescent="0.25">
      <c r="A7017" s="346"/>
    </row>
    <row r="7018" spans="1:1" x14ac:dyDescent="0.25">
      <c r="A7018" s="346"/>
    </row>
    <row r="7019" spans="1:1" x14ac:dyDescent="0.25">
      <c r="A7019" s="346"/>
    </row>
    <row r="7020" spans="1:1" x14ac:dyDescent="0.25">
      <c r="A7020" s="346"/>
    </row>
    <row r="7021" spans="1:1" x14ac:dyDescent="0.25">
      <c r="A7021" s="346"/>
    </row>
    <row r="7022" spans="1:1" x14ac:dyDescent="0.25">
      <c r="A7022" s="346"/>
    </row>
    <row r="7023" spans="1:1" x14ac:dyDescent="0.25">
      <c r="A7023" s="346"/>
    </row>
    <row r="7024" spans="1:1" x14ac:dyDescent="0.25">
      <c r="A7024" s="346"/>
    </row>
    <row r="7025" spans="1:1" x14ac:dyDescent="0.25">
      <c r="A7025" s="346"/>
    </row>
    <row r="7026" spans="1:1" x14ac:dyDescent="0.25">
      <c r="A7026" s="346"/>
    </row>
    <row r="7027" spans="1:1" x14ac:dyDescent="0.25">
      <c r="A7027" s="346"/>
    </row>
    <row r="7028" spans="1:1" x14ac:dyDescent="0.25">
      <c r="A7028" s="346"/>
    </row>
    <row r="7029" spans="1:1" x14ac:dyDescent="0.25">
      <c r="A7029" s="346"/>
    </row>
    <row r="7030" spans="1:1" x14ac:dyDescent="0.25">
      <c r="A7030" s="346"/>
    </row>
    <row r="7031" spans="1:1" x14ac:dyDescent="0.25">
      <c r="A7031" s="346"/>
    </row>
    <row r="7032" spans="1:1" x14ac:dyDescent="0.25">
      <c r="A7032" s="346"/>
    </row>
    <row r="7033" spans="1:1" x14ac:dyDescent="0.25">
      <c r="A7033" s="346"/>
    </row>
    <row r="7034" spans="1:1" x14ac:dyDescent="0.25">
      <c r="A7034" s="346"/>
    </row>
    <row r="7035" spans="1:1" x14ac:dyDescent="0.25">
      <c r="A7035" s="346"/>
    </row>
    <row r="7036" spans="1:1" x14ac:dyDescent="0.25">
      <c r="A7036" s="346"/>
    </row>
    <row r="7037" spans="1:1" x14ac:dyDescent="0.25">
      <c r="A7037" s="346"/>
    </row>
    <row r="7038" spans="1:1" x14ac:dyDescent="0.25">
      <c r="A7038" s="346"/>
    </row>
    <row r="7039" spans="1:1" x14ac:dyDescent="0.25">
      <c r="A7039" s="346"/>
    </row>
    <row r="7040" spans="1:1" x14ac:dyDescent="0.25">
      <c r="A7040" s="346"/>
    </row>
    <row r="7041" spans="1:1" x14ac:dyDescent="0.25">
      <c r="A7041" s="346"/>
    </row>
    <row r="7042" spans="1:1" x14ac:dyDescent="0.25">
      <c r="A7042" s="346"/>
    </row>
    <row r="7043" spans="1:1" x14ac:dyDescent="0.25">
      <c r="A7043" s="346"/>
    </row>
    <row r="7044" spans="1:1" x14ac:dyDescent="0.25">
      <c r="A7044" s="346"/>
    </row>
    <row r="7045" spans="1:1" x14ac:dyDescent="0.25">
      <c r="A7045" s="346"/>
    </row>
    <row r="7046" spans="1:1" x14ac:dyDescent="0.25">
      <c r="A7046" s="346"/>
    </row>
    <row r="7047" spans="1:1" x14ac:dyDescent="0.25">
      <c r="A7047" s="346"/>
    </row>
    <row r="7048" spans="1:1" x14ac:dyDescent="0.25">
      <c r="A7048" s="346"/>
    </row>
    <row r="7049" spans="1:1" x14ac:dyDescent="0.25">
      <c r="A7049" s="346"/>
    </row>
    <row r="7050" spans="1:1" x14ac:dyDescent="0.25">
      <c r="A7050" s="346"/>
    </row>
    <row r="7051" spans="1:1" x14ac:dyDescent="0.25">
      <c r="A7051" s="346"/>
    </row>
    <row r="7052" spans="1:1" x14ac:dyDescent="0.25">
      <c r="A7052" s="346"/>
    </row>
    <row r="7053" spans="1:1" x14ac:dyDescent="0.25">
      <c r="A7053" s="346"/>
    </row>
    <row r="7054" spans="1:1" x14ac:dyDescent="0.25">
      <c r="A7054" s="346"/>
    </row>
    <row r="7055" spans="1:1" x14ac:dyDescent="0.25">
      <c r="A7055" s="346"/>
    </row>
    <row r="7056" spans="1:1" x14ac:dyDescent="0.25">
      <c r="A7056" s="346"/>
    </row>
    <row r="7057" spans="1:1" x14ac:dyDescent="0.25">
      <c r="A7057" s="346"/>
    </row>
    <row r="7058" spans="1:1" x14ac:dyDescent="0.25">
      <c r="A7058" s="346"/>
    </row>
    <row r="7059" spans="1:1" x14ac:dyDescent="0.25">
      <c r="A7059" s="346"/>
    </row>
    <row r="7060" spans="1:1" x14ac:dyDescent="0.25">
      <c r="A7060" s="346"/>
    </row>
    <row r="7061" spans="1:1" x14ac:dyDescent="0.25">
      <c r="A7061" s="346"/>
    </row>
    <row r="7062" spans="1:1" x14ac:dyDescent="0.25">
      <c r="A7062" s="346"/>
    </row>
    <row r="7063" spans="1:1" x14ac:dyDescent="0.25">
      <c r="A7063" s="346"/>
    </row>
    <row r="7064" spans="1:1" x14ac:dyDescent="0.25">
      <c r="A7064" s="346"/>
    </row>
    <row r="7065" spans="1:1" x14ac:dyDescent="0.25">
      <c r="A7065" s="346"/>
    </row>
    <row r="7066" spans="1:1" x14ac:dyDescent="0.25">
      <c r="A7066" s="346"/>
    </row>
    <row r="7067" spans="1:1" x14ac:dyDescent="0.25">
      <c r="A7067" s="346"/>
    </row>
    <row r="7068" spans="1:1" x14ac:dyDescent="0.25">
      <c r="A7068" s="346"/>
    </row>
    <row r="7069" spans="1:1" x14ac:dyDescent="0.25">
      <c r="A7069" s="346"/>
    </row>
    <row r="7070" spans="1:1" x14ac:dyDescent="0.25">
      <c r="A7070" s="346"/>
    </row>
    <row r="7071" spans="1:1" x14ac:dyDescent="0.25">
      <c r="A7071" s="346"/>
    </row>
    <row r="7072" spans="1:1" x14ac:dyDescent="0.25">
      <c r="A7072" s="346"/>
    </row>
    <row r="7073" spans="1:1" x14ac:dyDescent="0.25">
      <c r="A7073" s="346"/>
    </row>
    <row r="7074" spans="1:1" x14ac:dyDescent="0.25">
      <c r="A7074" s="346"/>
    </row>
    <row r="7075" spans="1:1" x14ac:dyDescent="0.25">
      <c r="A7075" s="346"/>
    </row>
    <row r="7076" spans="1:1" x14ac:dyDescent="0.25">
      <c r="A7076" s="346"/>
    </row>
    <row r="7077" spans="1:1" x14ac:dyDescent="0.25">
      <c r="A7077" s="346"/>
    </row>
    <row r="7078" spans="1:1" x14ac:dyDescent="0.25">
      <c r="A7078" s="346"/>
    </row>
    <row r="7079" spans="1:1" x14ac:dyDescent="0.25">
      <c r="A7079" s="346"/>
    </row>
    <row r="7080" spans="1:1" x14ac:dyDescent="0.25">
      <c r="A7080" s="346"/>
    </row>
    <row r="7081" spans="1:1" x14ac:dyDescent="0.25">
      <c r="A7081" s="346"/>
    </row>
    <row r="7082" spans="1:1" x14ac:dyDescent="0.25">
      <c r="A7082" s="346"/>
    </row>
    <row r="7083" spans="1:1" x14ac:dyDescent="0.25">
      <c r="A7083" s="346"/>
    </row>
    <row r="7084" spans="1:1" x14ac:dyDescent="0.25">
      <c r="A7084" s="346"/>
    </row>
    <row r="7085" spans="1:1" x14ac:dyDescent="0.25">
      <c r="A7085" s="346"/>
    </row>
    <row r="7086" spans="1:1" x14ac:dyDescent="0.25">
      <c r="A7086" s="346"/>
    </row>
    <row r="7087" spans="1:1" x14ac:dyDescent="0.25">
      <c r="A7087" s="346"/>
    </row>
    <row r="7088" spans="1:1" x14ac:dyDescent="0.25">
      <c r="A7088" s="346"/>
    </row>
    <row r="7089" spans="1:1" x14ac:dyDescent="0.25">
      <c r="A7089" s="346"/>
    </row>
    <row r="7090" spans="1:1" x14ac:dyDescent="0.25">
      <c r="A7090" s="346"/>
    </row>
    <row r="7091" spans="1:1" x14ac:dyDescent="0.25">
      <c r="A7091" s="346"/>
    </row>
    <row r="7092" spans="1:1" x14ac:dyDescent="0.25">
      <c r="A7092" s="346"/>
    </row>
    <row r="7093" spans="1:1" x14ac:dyDescent="0.25">
      <c r="A7093" s="346"/>
    </row>
    <row r="7094" spans="1:1" x14ac:dyDescent="0.25">
      <c r="A7094" s="346"/>
    </row>
    <row r="7095" spans="1:1" x14ac:dyDescent="0.25">
      <c r="A7095" s="346"/>
    </row>
    <row r="7096" spans="1:1" x14ac:dyDescent="0.25">
      <c r="A7096" s="346"/>
    </row>
    <row r="7097" spans="1:1" x14ac:dyDescent="0.25">
      <c r="A7097" s="346"/>
    </row>
    <row r="7098" spans="1:1" x14ac:dyDescent="0.25">
      <c r="A7098" s="346"/>
    </row>
    <row r="7099" spans="1:1" x14ac:dyDescent="0.25">
      <c r="A7099" s="346"/>
    </row>
    <row r="7100" spans="1:1" x14ac:dyDescent="0.25">
      <c r="A7100" s="346"/>
    </row>
    <row r="7101" spans="1:1" x14ac:dyDescent="0.25">
      <c r="A7101" s="346"/>
    </row>
    <row r="7102" spans="1:1" x14ac:dyDescent="0.25">
      <c r="A7102" s="346"/>
    </row>
    <row r="7103" spans="1:1" x14ac:dyDescent="0.25">
      <c r="A7103" s="346"/>
    </row>
    <row r="7104" spans="1:1" x14ac:dyDescent="0.25">
      <c r="A7104" s="346"/>
    </row>
    <row r="7105" spans="1:1" x14ac:dyDescent="0.25">
      <c r="A7105" s="346"/>
    </row>
    <row r="7106" spans="1:1" x14ac:dyDescent="0.25">
      <c r="A7106" s="346"/>
    </row>
    <row r="7107" spans="1:1" x14ac:dyDescent="0.25">
      <c r="A7107" s="346"/>
    </row>
    <row r="7108" spans="1:1" x14ac:dyDescent="0.25">
      <c r="A7108" s="346"/>
    </row>
    <row r="7109" spans="1:1" x14ac:dyDescent="0.25">
      <c r="A7109" s="346"/>
    </row>
    <row r="7110" spans="1:1" x14ac:dyDescent="0.25">
      <c r="A7110" s="346"/>
    </row>
    <row r="7111" spans="1:1" x14ac:dyDescent="0.25">
      <c r="A7111" s="346"/>
    </row>
    <row r="7112" spans="1:1" x14ac:dyDescent="0.25">
      <c r="A7112" s="346"/>
    </row>
    <row r="7113" spans="1:1" x14ac:dyDescent="0.25">
      <c r="A7113" s="346"/>
    </row>
    <row r="7114" spans="1:1" x14ac:dyDescent="0.25">
      <c r="A7114" s="346"/>
    </row>
    <row r="7115" spans="1:1" x14ac:dyDescent="0.25">
      <c r="A7115" s="346"/>
    </row>
    <row r="7116" spans="1:1" x14ac:dyDescent="0.25">
      <c r="A7116" s="346"/>
    </row>
    <row r="7117" spans="1:1" x14ac:dyDescent="0.25">
      <c r="A7117" s="346"/>
    </row>
    <row r="7118" spans="1:1" x14ac:dyDescent="0.25">
      <c r="A7118" s="346"/>
    </row>
    <row r="7119" spans="1:1" x14ac:dyDescent="0.25">
      <c r="A7119" s="346"/>
    </row>
    <row r="7120" spans="1:1" x14ac:dyDescent="0.25">
      <c r="A7120" s="346"/>
    </row>
    <row r="7121" spans="1:1" x14ac:dyDescent="0.25">
      <c r="A7121" s="346"/>
    </row>
    <row r="7122" spans="1:1" x14ac:dyDescent="0.25">
      <c r="A7122" s="346"/>
    </row>
    <row r="7123" spans="1:1" x14ac:dyDescent="0.25">
      <c r="A7123" s="346"/>
    </row>
    <row r="7124" spans="1:1" x14ac:dyDescent="0.25">
      <c r="A7124" s="346"/>
    </row>
    <row r="7125" spans="1:1" x14ac:dyDescent="0.25">
      <c r="A7125" s="346"/>
    </row>
    <row r="7126" spans="1:1" x14ac:dyDescent="0.25">
      <c r="A7126" s="346"/>
    </row>
    <row r="7127" spans="1:1" x14ac:dyDescent="0.25">
      <c r="A7127" s="346"/>
    </row>
    <row r="7128" spans="1:1" x14ac:dyDescent="0.25">
      <c r="A7128" s="346"/>
    </row>
    <row r="7129" spans="1:1" x14ac:dyDescent="0.25">
      <c r="A7129" s="346"/>
    </row>
    <row r="7130" spans="1:1" x14ac:dyDescent="0.25">
      <c r="A7130" s="346"/>
    </row>
    <row r="7131" spans="1:1" x14ac:dyDescent="0.25">
      <c r="A7131" s="346"/>
    </row>
    <row r="7132" spans="1:1" x14ac:dyDescent="0.25">
      <c r="A7132" s="346"/>
    </row>
    <row r="7133" spans="1:1" x14ac:dyDescent="0.25">
      <c r="A7133" s="346"/>
    </row>
    <row r="7134" spans="1:1" x14ac:dyDescent="0.25">
      <c r="A7134" s="346"/>
    </row>
    <row r="7135" spans="1:1" x14ac:dyDescent="0.25">
      <c r="A7135" s="346"/>
    </row>
    <row r="7136" spans="1:1" x14ac:dyDescent="0.25">
      <c r="A7136" s="346"/>
    </row>
    <row r="7137" spans="1:1" x14ac:dyDescent="0.25">
      <c r="A7137" s="346"/>
    </row>
    <row r="7138" spans="1:1" x14ac:dyDescent="0.25">
      <c r="A7138" s="346"/>
    </row>
    <row r="7139" spans="1:1" x14ac:dyDescent="0.25">
      <c r="A7139" s="346"/>
    </row>
    <row r="7140" spans="1:1" x14ac:dyDescent="0.25">
      <c r="A7140" s="346"/>
    </row>
    <row r="7141" spans="1:1" x14ac:dyDescent="0.25">
      <c r="A7141" s="346"/>
    </row>
    <row r="7142" spans="1:1" x14ac:dyDescent="0.25">
      <c r="A7142" s="346"/>
    </row>
    <row r="7143" spans="1:1" x14ac:dyDescent="0.25">
      <c r="A7143" s="346"/>
    </row>
    <row r="7144" spans="1:1" x14ac:dyDescent="0.25">
      <c r="A7144" s="346"/>
    </row>
    <row r="7145" spans="1:1" x14ac:dyDescent="0.25">
      <c r="A7145" s="346"/>
    </row>
    <row r="7146" spans="1:1" x14ac:dyDescent="0.25">
      <c r="A7146" s="346"/>
    </row>
    <row r="7147" spans="1:1" x14ac:dyDescent="0.25">
      <c r="A7147" s="346"/>
    </row>
    <row r="7148" spans="1:1" x14ac:dyDescent="0.25">
      <c r="A7148" s="346"/>
    </row>
    <row r="7149" spans="1:1" x14ac:dyDescent="0.25">
      <c r="A7149" s="346"/>
    </row>
    <row r="7150" spans="1:1" x14ac:dyDescent="0.25">
      <c r="A7150" s="346"/>
    </row>
    <row r="7151" spans="1:1" x14ac:dyDescent="0.25">
      <c r="A7151" s="346"/>
    </row>
    <row r="7152" spans="1:1" x14ac:dyDescent="0.25">
      <c r="A7152" s="346"/>
    </row>
    <row r="7153" spans="1:1" x14ac:dyDescent="0.25">
      <c r="A7153" s="346"/>
    </row>
    <row r="7154" spans="1:1" x14ac:dyDescent="0.25">
      <c r="A7154" s="346"/>
    </row>
    <row r="7155" spans="1:1" x14ac:dyDescent="0.25">
      <c r="A7155" s="346"/>
    </row>
    <row r="7156" spans="1:1" x14ac:dyDescent="0.25">
      <c r="A7156" s="346"/>
    </row>
    <row r="7157" spans="1:1" x14ac:dyDescent="0.25">
      <c r="A7157" s="346"/>
    </row>
    <row r="7158" spans="1:1" x14ac:dyDescent="0.25">
      <c r="A7158" s="346"/>
    </row>
    <row r="7159" spans="1:1" x14ac:dyDescent="0.25">
      <c r="A7159" s="346"/>
    </row>
    <row r="7160" spans="1:1" x14ac:dyDescent="0.25">
      <c r="A7160" s="346"/>
    </row>
    <row r="7161" spans="1:1" x14ac:dyDescent="0.25">
      <c r="A7161" s="346"/>
    </row>
    <row r="7162" spans="1:1" x14ac:dyDescent="0.25">
      <c r="A7162" s="346"/>
    </row>
    <row r="7163" spans="1:1" x14ac:dyDescent="0.25">
      <c r="A7163" s="346"/>
    </row>
    <row r="7164" spans="1:1" x14ac:dyDescent="0.25">
      <c r="A7164" s="346"/>
    </row>
    <row r="7165" spans="1:1" x14ac:dyDescent="0.25">
      <c r="A7165" s="346"/>
    </row>
    <row r="7166" spans="1:1" x14ac:dyDescent="0.25">
      <c r="A7166" s="346"/>
    </row>
    <row r="7167" spans="1:1" x14ac:dyDescent="0.25">
      <c r="A7167" s="346"/>
    </row>
    <row r="7168" spans="1:1" x14ac:dyDescent="0.25">
      <c r="A7168" s="346"/>
    </row>
    <row r="7169" spans="1:1" x14ac:dyDescent="0.25">
      <c r="A7169" s="346"/>
    </row>
    <row r="7170" spans="1:1" x14ac:dyDescent="0.25">
      <c r="A7170" s="346"/>
    </row>
    <row r="7171" spans="1:1" x14ac:dyDescent="0.25">
      <c r="A7171" s="346"/>
    </row>
    <row r="7172" spans="1:1" x14ac:dyDescent="0.25">
      <c r="A7172" s="346"/>
    </row>
    <row r="7173" spans="1:1" x14ac:dyDescent="0.25">
      <c r="A7173" s="346"/>
    </row>
    <row r="7174" spans="1:1" x14ac:dyDescent="0.25">
      <c r="A7174" s="346"/>
    </row>
    <row r="7175" spans="1:1" x14ac:dyDescent="0.25">
      <c r="A7175" s="346"/>
    </row>
    <row r="7176" spans="1:1" x14ac:dyDescent="0.25">
      <c r="A7176" s="346"/>
    </row>
    <row r="7177" spans="1:1" x14ac:dyDescent="0.25">
      <c r="A7177" s="346"/>
    </row>
    <row r="7178" spans="1:1" x14ac:dyDescent="0.25">
      <c r="A7178" s="346"/>
    </row>
    <row r="7179" spans="1:1" x14ac:dyDescent="0.25">
      <c r="A7179" s="346"/>
    </row>
    <row r="7180" spans="1:1" x14ac:dyDescent="0.25">
      <c r="A7180" s="346"/>
    </row>
    <row r="7181" spans="1:1" x14ac:dyDescent="0.25">
      <c r="A7181" s="346"/>
    </row>
    <row r="7182" spans="1:1" x14ac:dyDescent="0.25">
      <c r="A7182" s="346"/>
    </row>
    <row r="7183" spans="1:1" x14ac:dyDescent="0.25">
      <c r="A7183" s="346"/>
    </row>
    <row r="7184" spans="1:1" x14ac:dyDescent="0.25">
      <c r="A7184" s="346"/>
    </row>
    <row r="7185" spans="1:1" x14ac:dyDescent="0.25">
      <c r="A7185" s="346"/>
    </row>
    <row r="7186" spans="1:1" x14ac:dyDescent="0.25">
      <c r="A7186" s="346"/>
    </row>
    <row r="7187" spans="1:1" x14ac:dyDescent="0.25">
      <c r="A7187" s="346"/>
    </row>
    <row r="7188" spans="1:1" x14ac:dyDescent="0.25">
      <c r="A7188" s="346"/>
    </row>
    <row r="7189" spans="1:1" x14ac:dyDescent="0.25">
      <c r="A7189" s="346"/>
    </row>
    <row r="7190" spans="1:1" x14ac:dyDescent="0.25">
      <c r="A7190" s="346"/>
    </row>
    <row r="7191" spans="1:1" x14ac:dyDescent="0.25">
      <c r="A7191" s="346"/>
    </row>
    <row r="7192" spans="1:1" x14ac:dyDescent="0.25">
      <c r="A7192" s="346"/>
    </row>
    <row r="7193" spans="1:1" x14ac:dyDescent="0.25">
      <c r="A7193" s="346"/>
    </row>
    <row r="7194" spans="1:1" x14ac:dyDescent="0.25">
      <c r="A7194" s="346"/>
    </row>
    <row r="7195" spans="1:1" x14ac:dyDescent="0.25">
      <c r="A7195" s="346"/>
    </row>
    <row r="7196" spans="1:1" x14ac:dyDescent="0.25">
      <c r="A7196" s="346"/>
    </row>
    <row r="7197" spans="1:1" x14ac:dyDescent="0.25">
      <c r="A7197" s="346"/>
    </row>
    <row r="7198" spans="1:1" x14ac:dyDescent="0.25">
      <c r="A7198" s="346"/>
    </row>
    <row r="7199" spans="1:1" x14ac:dyDescent="0.25">
      <c r="A7199" s="346"/>
    </row>
    <row r="7200" spans="1:1" x14ac:dyDescent="0.25">
      <c r="A7200" s="346"/>
    </row>
    <row r="7201" spans="1:1" x14ac:dyDescent="0.25">
      <c r="A7201" s="346"/>
    </row>
    <row r="7202" spans="1:1" x14ac:dyDescent="0.25">
      <c r="A7202" s="346"/>
    </row>
    <row r="7203" spans="1:1" x14ac:dyDescent="0.25">
      <c r="A7203" s="346"/>
    </row>
    <row r="7204" spans="1:1" x14ac:dyDescent="0.25">
      <c r="A7204" s="346"/>
    </row>
    <row r="7205" spans="1:1" x14ac:dyDescent="0.25">
      <c r="A7205" s="346"/>
    </row>
    <row r="7206" spans="1:1" x14ac:dyDescent="0.25">
      <c r="A7206" s="346"/>
    </row>
    <row r="7207" spans="1:1" x14ac:dyDescent="0.25">
      <c r="A7207" s="346"/>
    </row>
    <row r="7208" spans="1:1" x14ac:dyDescent="0.25">
      <c r="A7208" s="346"/>
    </row>
    <row r="7209" spans="1:1" x14ac:dyDescent="0.25">
      <c r="A7209" s="346"/>
    </row>
    <row r="7210" spans="1:1" x14ac:dyDescent="0.25">
      <c r="A7210" s="346"/>
    </row>
    <row r="7211" spans="1:1" x14ac:dyDescent="0.25">
      <c r="A7211" s="346"/>
    </row>
    <row r="7212" spans="1:1" x14ac:dyDescent="0.25">
      <c r="A7212" s="346"/>
    </row>
    <row r="7213" spans="1:1" x14ac:dyDescent="0.25">
      <c r="A7213" s="346"/>
    </row>
    <row r="7214" spans="1:1" x14ac:dyDescent="0.25">
      <c r="A7214" s="346"/>
    </row>
    <row r="7215" spans="1:1" x14ac:dyDescent="0.25">
      <c r="A7215" s="346"/>
    </row>
    <row r="7216" spans="1:1" x14ac:dyDescent="0.25">
      <c r="A7216" s="346"/>
    </row>
    <row r="7217" spans="1:1" x14ac:dyDescent="0.25">
      <c r="A7217" s="346"/>
    </row>
    <row r="7218" spans="1:1" x14ac:dyDescent="0.25">
      <c r="A7218" s="346"/>
    </row>
    <row r="7219" spans="1:1" x14ac:dyDescent="0.25">
      <c r="A7219" s="346"/>
    </row>
    <row r="7220" spans="1:1" x14ac:dyDescent="0.25">
      <c r="A7220" s="346"/>
    </row>
    <row r="7221" spans="1:1" x14ac:dyDescent="0.25">
      <c r="A7221" s="346"/>
    </row>
    <row r="7222" spans="1:1" x14ac:dyDescent="0.25">
      <c r="A7222" s="346"/>
    </row>
    <row r="7223" spans="1:1" x14ac:dyDescent="0.25">
      <c r="A7223" s="346"/>
    </row>
    <row r="7224" spans="1:1" x14ac:dyDescent="0.25">
      <c r="A7224" s="346"/>
    </row>
    <row r="7225" spans="1:1" x14ac:dyDescent="0.25">
      <c r="A7225" s="346"/>
    </row>
    <row r="7226" spans="1:1" x14ac:dyDescent="0.25">
      <c r="A7226" s="346"/>
    </row>
    <row r="7227" spans="1:1" x14ac:dyDescent="0.25">
      <c r="A7227" s="346"/>
    </row>
    <row r="7228" spans="1:1" x14ac:dyDescent="0.25">
      <c r="A7228" s="346"/>
    </row>
    <row r="7229" spans="1:1" x14ac:dyDescent="0.25">
      <c r="A7229" s="346"/>
    </row>
    <row r="7230" spans="1:1" x14ac:dyDescent="0.25">
      <c r="A7230" s="346"/>
    </row>
    <row r="7231" spans="1:1" x14ac:dyDescent="0.25">
      <c r="A7231" s="346"/>
    </row>
    <row r="7232" spans="1:1" x14ac:dyDescent="0.25">
      <c r="A7232" s="346"/>
    </row>
    <row r="7233" spans="1:1" x14ac:dyDescent="0.25">
      <c r="A7233" s="346"/>
    </row>
    <row r="7234" spans="1:1" x14ac:dyDescent="0.25">
      <c r="A7234" s="346"/>
    </row>
    <row r="7235" spans="1:1" x14ac:dyDescent="0.25">
      <c r="A7235" s="346"/>
    </row>
    <row r="7236" spans="1:1" x14ac:dyDescent="0.25">
      <c r="A7236" s="346"/>
    </row>
    <row r="7237" spans="1:1" x14ac:dyDescent="0.25">
      <c r="A7237" s="346"/>
    </row>
    <row r="7238" spans="1:1" x14ac:dyDescent="0.25">
      <c r="A7238" s="346"/>
    </row>
    <row r="7239" spans="1:1" x14ac:dyDescent="0.25">
      <c r="A7239" s="346"/>
    </row>
    <row r="7240" spans="1:1" x14ac:dyDescent="0.25">
      <c r="A7240" s="346"/>
    </row>
    <row r="7241" spans="1:1" x14ac:dyDescent="0.25">
      <c r="A7241" s="346"/>
    </row>
    <row r="7242" spans="1:1" x14ac:dyDescent="0.25">
      <c r="A7242" s="346"/>
    </row>
    <row r="7243" spans="1:1" x14ac:dyDescent="0.25">
      <c r="A7243" s="346"/>
    </row>
    <row r="7244" spans="1:1" x14ac:dyDescent="0.25">
      <c r="A7244" s="346"/>
    </row>
    <row r="7245" spans="1:1" x14ac:dyDescent="0.25">
      <c r="A7245" s="346"/>
    </row>
    <row r="7246" spans="1:1" x14ac:dyDescent="0.25">
      <c r="A7246" s="346"/>
    </row>
    <row r="7247" spans="1:1" x14ac:dyDescent="0.25">
      <c r="A7247" s="346"/>
    </row>
    <row r="7248" spans="1:1" x14ac:dyDescent="0.25">
      <c r="A7248" s="346"/>
    </row>
    <row r="7249" spans="1:1" x14ac:dyDescent="0.25">
      <c r="A7249" s="346"/>
    </row>
    <row r="7250" spans="1:1" x14ac:dyDescent="0.25">
      <c r="A7250" s="346"/>
    </row>
    <row r="7251" spans="1:1" x14ac:dyDescent="0.25">
      <c r="A7251" s="346"/>
    </row>
    <row r="7252" spans="1:1" x14ac:dyDescent="0.25">
      <c r="A7252" s="346"/>
    </row>
    <row r="7253" spans="1:1" x14ac:dyDescent="0.25">
      <c r="A7253" s="346"/>
    </row>
    <row r="7254" spans="1:1" x14ac:dyDescent="0.25">
      <c r="A7254" s="346"/>
    </row>
    <row r="7255" spans="1:1" x14ac:dyDescent="0.25">
      <c r="A7255" s="346"/>
    </row>
    <row r="7256" spans="1:1" x14ac:dyDescent="0.25">
      <c r="A7256" s="346"/>
    </row>
    <row r="7257" spans="1:1" x14ac:dyDescent="0.25">
      <c r="A7257" s="346"/>
    </row>
    <row r="7258" spans="1:1" x14ac:dyDescent="0.25">
      <c r="A7258" s="346"/>
    </row>
    <row r="7259" spans="1:1" x14ac:dyDescent="0.25">
      <c r="A7259" s="346"/>
    </row>
    <row r="7260" spans="1:1" x14ac:dyDescent="0.25">
      <c r="A7260" s="346"/>
    </row>
    <row r="7261" spans="1:1" x14ac:dyDescent="0.25">
      <c r="A7261" s="346"/>
    </row>
    <row r="7262" spans="1:1" x14ac:dyDescent="0.25">
      <c r="A7262" s="346"/>
    </row>
    <row r="7263" spans="1:1" x14ac:dyDescent="0.25">
      <c r="A7263" s="346"/>
    </row>
    <row r="7264" spans="1:1" x14ac:dyDescent="0.25">
      <c r="A7264" s="346"/>
    </row>
    <row r="7265" spans="1:1" x14ac:dyDescent="0.25">
      <c r="A7265" s="346"/>
    </row>
    <row r="7266" spans="1:1" x14ac:dyDescent="0.25">
      <c r="A7266" s="346"/>
    </row>
    <row r="7267" spans="1:1" x14ac:dyDescent="0.25">
      <c r="A7267" s="346"/>
    </row>
    <row r="7268" spans="1:1" x14ac:dyDescent="0.25">
      <c r="A7268" s="346"/>
    </row>
    <row r="7269" spans="1:1" x14ac:dyDescent="0.25">
      <c r="A7269" s="346"/>
    </row>
    <row r="7270" spans="1:1" x14ac:dyDescent="0.25">
      <c r="A7270" s="346"/>
    </row>
    <row r="7271" spans="1:1" x14ac:dyDescent="0.25">
      <c r="A7271" s="346"/>
    </row>
    <row r="7272" spans="1:1" x14ac:dyDescent="0.25">
      <c r="A7272" s="346"/>
    </row>
    <row r="7273" spans="1:1" x14ac:dyDescent="0.25">
      <c r="A7273" s="346"/>
    </row>
    <row r="7274" spans="1:1" x14ac:dyDescent="0.25">
      <c r="A7274" s="346"/>
    </row>
    <row r="7275" spans="1:1" x14ac:dyDescent="0.25">
      <c r="A7275" s="346"/>
    </row>
    <row r="7276" spans="1:1" x14ac:dyDescent="0.25">
      <c r="A7276" s="346"/>
    </row>
    <row r="7277" spans="1:1" x14ac:dyDescent="0.25">
      <c r="A7277" s="346"/>
    </row>
    <row r="7278" spans="1:1" x14ac:dyDescent="0.25">
      <c r="A7278" s="346"/>
    </row>
    <row r="7279" spans="1:1" x14ac:dyDescent="0.25">
      <c r="A7279" s="346"/>
    </row>
    <row r="7280" spans="1:1" x14ac:dyDescent="0.25">
      <c r="A7280" s="346"/>
    </row>
    <row r="7281" spans="1:1" x14ac:dyDescent="0.25">
      <c r="A7281" s="346"/>
    </row>
    <row r="7282" spans="1:1" x14ac:dyDescent="0.25">
      <c r="A7282" s="346"/>
    </row>
    <row r="7283" spans="1:1" x14ac:dyDescent="0.25">
      <c r="A7283" s="346"/>
    </row>
    <row r="7284" spans="1:1" x14ac:dyDescent="0.25">
      <c r="A7284" s="346"/>
    </row>
    <row r="7285" spans="1:1" x14ac:dyDescent="0.25">
      <c r="A7285" s="346"/>
    </row>
    <row r="7286" spans="1:1" x14ac:dyDescent="0.25">
      <c r="A7286" s="346"/>
    </row>
    <row r="7287" spans="1:1" x14ac:dyDescent="0.25">
      <c r="A7287" s="346"/>
    </row>
    <row r="7288" spans="1:1" x14ac:dyDescent="0.25">
      <c r="A7288" s="346"/>
    </row>
    <row r="7289" spans="1:1" x14ac:dyDescent="0.25">
      <c r="A7289" s="346"/>
    </row>
    <row r="7290" spans="1:1" x14ac:dyDescent="0.25">
      <c r="A7290" s="346"/>
    </row>
    <row r="7291" spans="1:1" x14ac:dyDescent="0.25">
      <c r="A7291" s="346"/>
    </row>
    <row r="7292" spans="1:1" x14ac:dyDescent="0.25">
      <c r="A7292" s="346"/>
    </row>
    <row r="7293" spans="1:1" x14ac:dyDescent="0.25">
      <c r="A7293" s="346"/>
    </row>
    <row r="7294" spans="1:1" x14ac:dyDescent="0.25">
      <c r="A7294" s="346"/>
    </row>
    <row r="7295" spans="1:1" x14ac:dyDescent="0.25">
      <c r="A7295" s="346"/>
    </row>
    <row r="7296" spans="1:1" x14ac:dyDescent="0.25">
      <c r="A7296" s="346"/>
    </row>
    <row r="7297" spans="1:1" x14ac:dyDescent="0.25">
      <c r="A7297" s="346"/>
    </row>
    <row r="7298" spans="1:1" x14ac:dyDescent="0.25">
      <c r="A7298" s="346"/>
    </row>
    <row r="7299" spans="1:1" x14ac:dyDescent="0.25">
      <c r="A7299" s="346"/>
    </row>
    <row r="7300" spans="1:1" x14ac:dyDescent="0.25">
      <c r="A7300" s="346"/>
    </row>
    <row r="7301" spans="1:1" x14ac:dyDescent="0.25">
      <c r="A7301" s="346"/>
    </row>
    <row r="7302" spans="1:1" x14ac:dyDescent="0.25">
      <c r="A7302" s="346"/>
    </row>
    <row r="7303" spans="1:1" x14ac:dyDescent="0.25">
      <c r="A7303" s="346"/>
    </row>
    <row r="7304" spans="1:1" x14ac:dyDescent="0.25">
      <c r="A7304" s="346"/>
    </row>
    <row r="7305" spans="1:1" x14ac:dyDescent="0.25">
      <c r="A7305" s="346"/>
    </row>
    <row r="7306" spans="1:1" x14ac:dyDescent="0.25">
      <c r="A7306" s="346"/>
    </row>
    <row r="7307" spans="1:1" x14ac:dyDescent="0.25">
      <c r="A7307" s="346"/>
    </row>
    <row r="7308" spans="1:1" x14ac:dyDescent="0.25">
      <c r="A7308" s="346"/>
    </row>
    <row r="7309" spans="1:1" x14ac:dyDescent="0.25">
      <c r="A7309" s="346"/>
    </row>
    <row r="7310" spans="1:1" x14ac:dyDescent="0.25">
      <c r="A7310" s="346"/>
    </row>
    <row r="7311" spans="1:1" x14ac:dyDescent="0.25">
      <c r="A7311" s="346"/>
    </row>
    <row r="7312" spans="1:1" x14ac:dyDescent="0.25">
      <c r="A7312" s="346"/>
    </row>
    <row r="7313" spans="1:1" x14ac:dyDescent="0.25">
      <c r="A7313" s="346"/>
    </row>
    <row r="7314" spans="1:1" x14ac:dyDescent="0.25">
      <c r="A7314" s="346"/>
    </row>
    <row r="7315" spans="1:1" x14ac:dyDescent="0.25">
      <c r="A7315" s="346"/>
    </row>
    <row r="7316" spans="1:1" x14ac:dyDescent="0.25">
      <c r="A7316" s="346"/>
    </row>
    <row r="7317" spans="1:1" x14ac:dyDescent="0.25">
      <c r="A7317" s="346"/>
    </row>
    <row r="7318" spans="1:1" x14ac:dyDescent="0.25">
      <c r="A7318" s="346"/>
    </row>
    <row r="7319" spans="1:1" x14ac:dyDescent="0.25">
      <c r="A7319" s="346"/>
    </row>
    <row r="7320" spans="1:1" x14ac:dyDescent="0.25">
      <c r="A7320" s="346"/>
    </row>
    <row r="7321" spans="1:1" x14ac:dyDescent="0.25">
      <c r="A7321" s="346"/>
    </row>
    <row r="7322" spans="1:1" x14ac:dyDescent="0.25">
      <c r="A7322" s="346"/>
    </row>
    <row r="7323" spans="1:1" x14ac:dyDescent="0.25">
      <c r="A7323" s="346"/>
    </row>
    <row r="7324" spans="1:1" x14ac:dyDescent="0.25">
      <c r="A7324" s="346"/>
    </row>
    <row r="7325" spans="1:1" x14ac:dyDescent="0.25">
      <c r="A7325" s="346"/>
    </row>
    <row r="7326" spans="1:1" x14ac:dyDescent="0.25">
      <c r="A7326" s="346"/>
    </row>
    <row r="7327" spans="1:1" x14ac:dyDescent="0.25">
      <c r="A7327" s="346"/>
    </row>
    <row r="7328" spans="1:1" x14ac:dyDescent="0.25">
      <c r="A7328" s="346"/>
    </row>
    <row r="7329" spans="1:1" x14ac:dyDescent="0.25">
      <c r="A7329" s="346"/>
    </row>
    <row r="7330" spans="1:1" x14ac:dyDescent="0.25">
      <c r="A7330" s="346"/>
    </row>
    <row r="7331" spans="1:1" x14ac:dyDescent="0.25">
      <c r="A7331" s="346"/>
    </row>
    <row r="7332" spans="1:1" x14ac:dyDescent="0.25">
      <c r="A7332" s="346"/>
    </row>
    <row r="7333" spans="1:1" x14ac:dyDescent="0.25">
      <c r="A7333" s="346"/>
    </row>
    <row r="7334" spans="1:1" x14ac:dyDescent="0.25">
      <c r="A7334" s="346"/>
    </row>
    <row r="7335" spans="1:1" x14ac:dyDescent="0.25">
      <c r="A7335" s="346"/>
    </row>
    <row r="7336" spans="1:1" x14ac:dyDescent="0.25">
      <c r="A7336" s="346"/>
    </row>
    <row r="7337" spans="1:1" x14ac:dyDescent="0.25">
      <c r="A7337" s="346"/>
    </row>
    <row r="7338" spans="1:1" x14ac:dyDescent="0.25">
      <c r="A7338" s="346"/>
    </row>
    <row r="7339" spans="1:1" x14ac:dyDescent="0.25">
      <c r="A7339" s="346"/>
    </row>
    <row r="7340" spans="1:1" x14ac:dyDescent="0.25">
      <c r="A7340" s="346"/>
    </row>
    <row r="7341" spans="1:1" x14ac:dyDescent="0.25">
      <c r="A7341" s="346"/>
    </row>
    <row r="7342" spans="1:1" x14ac:dyDescent="0.25">
      <c r="A7342" s="346"/>
    </row>
    <row r="7343" spans="1:1" x14ac:dyDescent="0.25">
      <c r="A7343" s="346"/>
    </row>
    <row r="7344" spans="1:1" x14ac:dyDescent="0.25">
      <c r="A7344" s="346"/>
    </row>
    <row r="7345" spans="1:1" x14ac:dyDescent="0.25">
      <c r="A7345" s="346"/>
    </row>
    <row r="7346" spans="1:1" x14ac:dyDescent="0.25">
      <c r="A7346" s="346"/>
    </row>
    <row r="7347" spans="1:1" x14ac:dyDescent="0.25">
      <c r="A7347" s="346"/>
    </row>
    <row r="7348" spans="1:1" x14ac:dyDescent="0.25">
      <c r="A7348" s="346"/>
    </row>
    <row r="7349" spans="1:1" x14ac:dyDescent="0.25">
      <c r="A7349" s="346"/>
    </row>
    <row r="7350" spans="1:1" x14ac:dyDescent="0.25">
      <c r="A7350" s="346"/>
    </row>
    <row r="7351" spans="1:1" x14ac:dyDescent="0.25">
      <c r="A7351" s="346"/>
    </row>
    <row r="7352" spans="1:1" x14ac:dyDescent="0.25">
      <c r="A7352" s="346"/>
    </row>
    <row r="7353" spans="1:1" x14ac:dyDescent="0.25">
      <c r="A7353" s="346"/>
    </row>
    <row r="7354" spans="1:1" x14ac:dyDescent="0.25">
      <c r="A7354" s="346"/>
    </row>
    <row r="7355" spans="1:1" x14ac:dyDescent="0.25">
      <c r="A7355" s="346"/>
    </row>
    <row r="7356" spans="1:1" x14ac:dyDescent="0.25">
      <c r="A7356" s="346"/>
    </row>
    <row r="7357" spans="1:1" x14ac:dyDescent="0.25">
      <c r="A7357" s="346"/>
    </row>
    <row r="7358" spans="1:1" x14ac:dyDescent="0.25">
      <c r="A7358" s="346"/>
    </row>
    <row r="7359" spans="1:1" x14ac:dyDescent="0.25">
      <c r="A7359" s="346"/>
    </row>
    <row r="7360" spans="1:1" x14ac:dyDescent="0.25">
      <c r="A7360" s="346"/>
    </row>
    <row r="7361" spans="1:1" x14ac:dyDescent="0.25">
      <c r="A7361" s="346"/>
    </row>
    <row r="7362" spans="1:1" x14ac:dyDescent="0.25">
      <c r="A7362" s="346"/>
    </row>
    <row r="7363" spans="1:1" x14ac:dyDescent="0.25">
      <c r="A7363" s="346"/>
    </row>
    <row r="7364" spans="1:1" x14ac:dyDescent="0.25">
      <c r="A7364" s="346"/>
    </row>
    <row r="7365" spans="1:1" x14ac:dyDescent="0.25">
      <c r="A7365" s="346"/>
    </row>
    <row r="7366" spans="1:1" x14ac:dyDescent="0.25">
      <c r="A7366" s="346"/>
    </row>
    <row r="7367" spans="1:1" x14ac:dyDescent="0.25">
      <c r="A7367" s="346"/>
    </row>
    <row r="7368" spans="1:1" x14ac:dyDescent="0.25">
      <c r="A7368" s="346"/>
    </row>
    <row r="7369" spans="1:1" x14ac:dyDescent="0.25">
      <c r="A7369" s="346"/>
    </row>
    <row r="7370" spans="1:1" x14ac:dyDescent="0.25">
      <c r="A7370" s="346"/>
    </row>
    <row r="7371" spans="1:1" x14ac:dyDescent="0.25">
      <c r="A7371" s="346"/>
    </row>
    <row r="7372" spans="1:1" x14ac:dyDescent="0.25">
      <c r="A7372" s="346"/>
    </row>
    <row r="7373" spans="1:1" x14ac:dyDescent="0.25">
      <c r="A7373" s="346"/>
    </row>
    <row r="7374" spans="1:1" x14ac:dyDescent="0.25">
      <c r="A7374" s="346"/>
    </row>
    <row r="7375" spans="1:1" x14ac:dyDescent="0.25">
      <c r="A7375" s="346"/>
    </row>
    <row r="7376" spans="1:1" x14ac:dyDescent="0.25">
      <c r="A7376" s="346"/>
    </row>
    <row r="7377" spans="1:1" x14ac:dyDescent="0.25">
      <c r="A7377" s="346"/>
    </row>
    <row r="7378" spans="1:1" x14ac:dyDescent="0.25">
      <c r="A7378" s="346"/>
    </row>
    <row r="7379" spans="1:1" x14ac:dyDescent="0.25">
      <c r="A7379" s="346"/>
    </row>
    <row r="7380" spans="1:1" x14ac:dyDescent="0.25">
      <c r="A7380" s="346"/>
    </row>
    <row r="7381" spans="1:1" x14ac:dyDescent="0.25">
      <c r="A7381" s="346"/>
    </row>
    <row r="7382" spans="1:1" x14ac:dyDescent="0.25">
      <c r="A7382" s="346"/>
    </row>
    <row r="7383" spans="1:1" x14ac:dyDescent="0.25">
      <c r="A7383" s="346"/>
    </row>
    <row r="7384" spans="1:1" x14ac:dyDescent="0.25">
      <c r="A7384" s="346"/>
    </row>
    <row r="7385" spans="1:1" x14ac:dyDescent="0.25">
      <c r="A7385" s="346"/>
    </row>
    <row r="7386" spans="1:1" x14ac:dyDescent="0.25">
      <c r="A7386" s="346"/>
    </row>
    <row r="7387" spans="1:1" x14ac:dyDescent="0.25">
      <c r="A7387" s="346"/>
    </row>
    <row r="7388" spans="1:1" x14ac:dyDescent="0.25">
      <c r="A7388" s="346"/>
    </row>
    <row r="7389" spans="1:1" x14ac:dyDescent="0.25">
      <c r="A7389" s="346"/>
    </row>
    <row r="7390" spans="1:1" x14ac:dyDescent="0.25">
      <c r="A7390" s="346"/>
    </row>
    <row r="7391" spans="1:1" x14ac:dyDescent="0.25">
      <c r="A7391" s="346"/>
    </row>
    <row r="7392" spans="1:1" x14ac:dyDescent="0.25">
      <c r="A7392" s="346"/>
    </row>
    <row r="7393" spans="1:1" x14ac:dyDescent="0.25">
      <c r="A7393" s="346"/>
    </row>
    <row r="7394" spans="1:1" x14ac:dyDescent="0.25">
      <c r="A7394" s="346"/>
    </row>
    <row r="7395" spans="1:1" x14ac:dyDescent="0.25">
      <c r="A7395" s="346"/>
    </row>
    <row r="7396" spans="1:1" x14ac:dyDescent="0.25">
      <c r="A7396" s="346"/>
    </row>
    <row r="7397" spans="1:1" x14ac:dyDescent="0.25">
      <c r="A7397" s="346"/>
    </row>
    <row r="7398" spans="1:1" x14ac:dyDescent="0.25">
      <c r="A7398" s="346"/>
    </row>
    <row r="7399" spans="1:1" x14ac:dyDescent="0.25">
      <c r="A7399" s="346"/>
    </row>
    <row r="7400" spans="1:1" x14ac:dyDescent="0.25">
      <c r="A7400" s="346"/>
    </row>
    <row r="7401" spans="1:1" x14ac:dyDescent="0.25">
      <c r="A7401" s="346"/>
    </row>
    <row r="7402" spans="1:1" x14ac:dyDescent="0.25">
      <c r="A7402" s="346"/>
    </row>
    <row r="7403" spans="1:1" x14ac:dyDescent="0.25">
      <c r="A7403" s="346"/>
    </row>
    <row r="7404" spans="1:1" x14ac:dyDescent="0.25">
      <c r="A7404" s="346"/>
    </row>
    <row r="7405" spans="1:1" x14ac:dyDescent="0.25">
      <c r="A7405" s="346"/>
    </row>
    <row r="7406" spans="1:1" x14ac:dyDescent="0.25">
      <c r="A7406" s="346"/>
    </row>
    <row r="7407" spans="1:1" x14ac:dyDescent="0.25">
      <c r="A7407" s="346"/>
    </row>
    <row r="7408" spans="1:1" x14ac:dyDescent="0.25">
      <c r="A7408" s="346"/>
    </row>
    <row r="7409" spans="1:1" x14ac:dyDescent="0.25">
      <c r="A7409" s="346"/>
    </row>
    <row r="7410" spans="1:1" x14ac:dyDescent="0.25">
      <c r="A7410" s="346"/>
    </row>
    <row r="7411" spans="1:1" x14ac:dyDescent="0.25">
      <c r="A7411" s="346"/>
    </row>
    <row r="7412" spans="1:1" x14ac:dyDescent="0.25">
      <c r="A7412" s="346"/>
    </row>
    <row r="7413" spans="1:1" x14ac:dyDescent="0.25">
      <c r="A7413" s="346"/>
    </row>
    <row r="7414" spans="1:1" x14ac:dyDescent="0.25">
      <c r="A7414" s="346"/>
    </row>
    <row r="7415" spans="1:1" x14ac:dyDescent="0.25">
      <c r="A7415" s="346"/>
    </row>
    <row r="7416" spans="1:1" x14ac:dyDescent="0.25">
      <c r="A7416" s="346"/>
    </row>
    <row r="7417" spans="1:1" x14ac:dyDescent="0.25">
      <c r="A7417" s="346"/>
    </row>
    <row r="7418" spans="1:1" x14ac:dyDescent="0.25">
      <c r="A7418" s="346"/>
    </row>
    <row r="7419" spans="1:1" x14ac:dyDescent="0.25">
      <c r="A7419" s="346"/>
    </row>
    <row r="7420" spans="1:1" x14ac:dyDescent="0.25">
      <c r="A7420" s="346"/>
    </row>
    <row r="7421" spans="1:1" x14ac:dyDescent="0.25">
      <c r="A7421" s="346"/>
    </row>
    <row r="7422" spans="1:1" x14ac:dyDescent="0.25">
      <c r="A7422" s="346"/>
    </row>
    <row r="7423" spans="1:1" x14ac:dyDescent="0.25">
      <c r="A7423" s="346"/>
    </row>
    <row r="7424" spans="1:1" x14ac:dyDescent="0.25">
      <c r="A7424" s="346"/>
    </row>
    <row r="7425" spans="1:1" x14ac:dyDescent="0.25">
      <c r="A7425" s="346"/>
    </row>
    <row r="7426" spans="1:1" x14ac:dyDescent="0.25">
      <c r="A7426" s="346"/>
    </row>
    <row r="7427" spans="1:1" x14ac:dyDescent="0.25">
      <c r="A7427" s="346"/>
    </row>
    <row r="7428" spans="1:1" x14ac:dyDescent="0.25">
      <c r="A7428" s="346"/>
    </row>
    <row r="7429" spans="1:1" x14ac:dyDescent="0.25">
      <c r="A7429" s="346"/>
    </row>
    <row r="7430" spans="1:1" x14ac:dyDescent="0.25">
      <c r="A7430" s="346"/>
    </row>
    <row r="7431" spans="1:1" x14ac:dyDescent="0.25">
      <c r="A7431" s="346"/>
    </row>
    <row r="7432" spans="1:1" x14ac:dyDescent="0.25">
      <c r="A7432" s="346"/>
    </row>
    <row r="7433" spans="1:1" x14ac:dyDescent="0.25">
      <c r="A7433" s="346"/>
    </row>
    <row r="7434" spans="1:1" x14ac:dyDescent="0.25">
      <c r="A7434" s="346"/>
    </row>
    <row r="7435" spans="1:1" x14ac:dyDescent="0.25">
      <c r="A7435" s="346"/>
    </row>
    <row r="7436" spans="1:1" x14ac:dyDescent="0.25">
      <c r="A7436" s="346"/>
    </row>
    <row r="7437" spans="1:1" x14ac:dyDescent="0.25">
      <c r="A7437" s="346"/>
    </row>
    <row r="7438" spans="1:1" x14ac:dyDescent="0.25">
      <c r="A7438" s="346"/>
    </row>
    <row r="7439" spans="1:1" x14ac:dyDescent="0.25">
      <c r="A7439" s="346"/>
    </row>
    <row r="7440" spans="1:1" x14ac:dyDescent="0.25">
      <c r="A7440" s="346"/>
    </row>
    <row r="7441" spans="1:1" x14ac:dyDescent="0.25">
      <c r="A7441" s="346"/>
    </row>
    <row r="7442" spans="1:1" x14ac:dyDescent="0.25">
      <c r="A7442" s="346"/>
    </row>
    <row r="7443" spans="1:1" x14ac:dyDescent="0.25">
      <c r="A7443" s="346"/>
    </row>
    <row r="7444" spans="1:1" x14ac:dyDescent="0.25">
      <c r="A7444" s="346"/>
    </row>
    <row r="7445" spans="1:1" x14ac:dyDescent="0.25">
      <c r="A7445" s="346"/>
    </row>
    <row r="7446" spans="1:1" x14ac:dyDescent="0.25">
      <c r="A7446" s="346"/>
    </row>
    <row r="7447" spans="1:1" x14ac:dyDescent="0.25">
      <c r="A7447" s="346"/>
    </row>
    <row r="7448" spans="1:1" x14ac:dyDescent="0.25">
      <c r="A7448" s="346"/>
    </row>
    <row r="7449" spans="1:1" x14ac:dyDescent="0.25">
      <c r="A7449" s="346"/>
    </row>
    <row r="7450" spans="1:1" x14ac:dyDescent="0.25">
      <c r="A7450" s="346"/>
    </row>
    <row r="7451" spans="1:1" x14ac:dyDescent="0.25">
      <c r="A7451" s="346"/>
    </row>
    <row r="7452" spans="1:1" x14ac:dyDescent="0.25">
      <c r="A7452" s="346"/>
    </row>
    <row r="7453" spans="1:1" x14ac:dyDescent="0.25">
      <c r="A7453" s="346"/>
    </row>
    <row r="7454" spans="1:1" x14ac:dyDescent="0.25">
      <c r="A7454" s="346"/>
    </row>
    <row r="7455" spans="1:1" x14ac:dyDescent="0.25">
      <c r="A7455" s="346"/>
    </row>
    <row r="7456" spans="1:1" x14ac:dyDescent="0.25">
      <c r="A7456" s="346"/>
    </row>
    <row r="7457" spans="1:1" x14ac:dyDescent="0.25">
      <c r="A7457" s="346"/>
    </row>
    <row r="7458" spans="1:1" x14ac:dyDescent="0.25">
      <c r="A7458" s="346"/>
    </row>
    <row r="7459" spans="1:1" x14ac:dyDescent="0.25">
      <c r="A7459" s="346"/>
    </row>
    <row r="7460" spans="1:1" x14ac:dyDescent="0.25">
      <c r="A7460" s="346"/>
    </row>
    <row r="7461" spans="1:1" x14ac:dyDescent="0.25">
      <c r="A7461" s="346"/>
    </row>
    <row r="7462" spans="1:1" x14ac:dyDescent="0.25">
      <c r="A7462" s="346"/>
    </row>
    <row r="7463" spans="1:1" x14ac:dyDescent="0.25">
      <c r="A7463" s="346"/>
    </row>
    <row r="7464" spans="1:1" x14ac:dyDescent="0.25">
      <c r="A7464" s="346"/>
    </row>
    <row r="7465" spans="1:1" x14ac:dyDescent="0.25">
      <c r="A7465" s="346"/>
    </row>
    <row r="7466" spans="1:1" x14ac:dyDescent="0.25">
      <c r="A7466" s="346"/>
    </row>
    <row r="7467" spans="1:1" x14ac:dyDescent="0.25">
      <c r="A7467" s="346"/>
    </row>
    <row r="7468" spans="1:1" x14ac:dyDescent="0.25">
      <c r="A7468" s="346"/>
    </row>
    <row r="7469" spans="1:1" x14ac:dyDescent="0.25">
      <c r="A7469" s="346"/>
    </row>
    <row r="7470" spans="1:1" x14ac:dyDescent="0.25">
      <c r="A7470" s="346"/>
    </row>
    <row r="7471" spans="1:1" x14ac:dyDescent="0.25">
      <c r="A7471" s="346"/>
    </row>
    <row r="7472" spans="1:1" x14ac:dyDescent="0.25">
      <c r="A7472" s="346"/>
    </row>
    <row r="7473" spans="1:1" x14ac:dyDescent="0.25">
      <c r="A7473" s="346"/>
    </row>
    <row r="7474" spans="1:1" x14ac:dyDescent="0.25">
      <c r="A7474" s="346"/>
    </row>
    <row r="7475" spans="1:1" x14ac:dyDescent="0.25">
      <c r="A7475" s="346"/>
    </row>
    <row r="7476" spans="1:1" x14ac:dyDescent="0.25">
      <c r="A7476" s="346"/>
    </row>
    <row r="7477" spans="1:1" x14ac:dyDescent="0.25">
      <c r="A7477" s="346"/>
    </row>
    <row r="7478" spans="1:1" x14ac:dyDescent="0.25">
      <c r="A7478" s="346"/>
    </row>
    <row r="7479" spans="1:1" x14ac:dyDescent="0.25">
      <c r="A7479" s="346"/>
    </row>
    <row r="7480" spans="1:1" x14ac:dyDescent="0.25">
      <c r="A7480" s="346"/>
    </row>
    <row r="7481" spans="1:1" x14ac:dyDescent="0.25">
      <c r="A7481" s="346"/>
    </row>
    <row r="7482" spans="1:1" x14ac:dyDescent="0.25">
      <c r="A7482" s="346"/>
    </row>
    <row r="7483" spans="1:1" x14ac:dyDescent="0.25">
      <c r="A7483" s="346"/>
    </row>
    <row r="7484" spans="1:1" x14ac:dyDescent="0.25">
      <c r="A7484" s="346"/>
    </row>
    <row r="7485" spans="1:1" x14ac:dyDescent="0.25">
      <c r="A7485" s="346"/>
    </row>
    <row r="7486" spans="1:1" x14ac:dyDescent="0.25">
      <c r="A7486" s="346"/>
    </row>
    <row r="7487" spans="1:1" x14ac:dyDescent="0.25">
      <c r="A7487" s="346"/>
    </row>
    <row r="7488" spans="1:1" x14ac:dyDescent="0.25">
      <c r="A7488" s="346"/>
    </row>
    <row r="7489" spans="1:1" x14ac:dyDescent="0.25">
      <c r="A7489" s="346"/>
    </row>
    <row r="7490" spans="1:1" x14ac:dyDescent="0.25">
      <c r="A7490" s="346"/>
    </row>
    <row r="7491" spans="1:1" x14ac:dyDescent="0.25">
      <c r="A7491" s="346"/>
    </row>
    <row r="7492" spans="1:1" x14ac:dyDescent="0.25">
      <c r="A7492" s="346"/>
    </row>
    <row r="7493" spans="1:1" x14ac:dyDescent="0.25">
      <c r="A7493" s="346"/>
    </row>
    <row r="7494" spans="1:1" x14ac:dyDescent="0.25">
      <c r="A7494" s="346"/>
    </row>
    <row r="7495" spans="1:1" x14ac:dyDescent="0.25">
      <c r="A7495" s="346"/>
    </row>
    <row r="7496" spans="1:1" x14ac:dyDescent="0.25">
      <c r="A7496" s="346"/>
    </row>
    <row r="7497" spans="1:1" x14ac:dyDescent="0.25">
      <c r="A7497" s="346"/>
    </row>
    <row r="7498" spans="1:1" x14ac:dyDescent="0.25">
      <c r="A7498" s="346"/>
    </row>
    <row r="7499" spans="1:1" x14ac:dyDescent="0.25">
      <c r="A7499" s="346"/>
    </row>
    <row r="7500" spans="1:1" x14ac:dyDescent="0.25">
      <c r="A7500" s="346"/>
    </row>
    <row r="7501" spans="1:1" x14ac:dyDescent="0.25">
      <c r="A7501" s="346"/>
    </row>
    <row r="7502" spans="1:1" x14ac:dyDescent="0.25">
      <c r="A7502" s="346"/>
    </row>
    <row r="7503" spans="1:1" x14ac:dyDescent="0.25">
      <c r="A7503" s="346"/>
    </row>
    <row r="7504" spans="1:1" x14ac:dyDescent="0.25">
      <c r="A7504" s="346"/>
    </row>
    <row r="7505" spans="1:1" x14ac:dyDescent="0.25">
      <c r="A7505" s="346"/>
    </row>
    <row r="7506" spans="1:1" x14ac:dyDescent="0.25">
      <c r="A7506" s="346"/>
    </row>
    <row r="7507" spans="1:1" x14ac:dyDescent="0.25">
      <c r="A7507" s="346"/>
    </row>
    <row r="7508" spans="1:1" x14ac:dyDescent="0.25">
      <c r="A7508" s="346"/>
    </row>
    <row r="7509" spans="1:1" x14ac:dyDescent="0.25">
      <c r="A7509" s="346"/>
    </row>
    <row r="7510" spans="1:1" x14ac:dyDescent="0.25">
      <c r="A7510" s="346"/>
    </row>
    <row r="7511" spans="1:1" x14ac:dyDescent="0.25">
      <c r="A7511" s="346"/>
    </row>
    <row r="7512" spans="1:1" x14ac:dyDescent="0.25">
      <c r="A7512" s="346"/>
    </row>
    <row r="7513" spans="1:1" x14ac:dyDescent="0.25">
      <c r="A7513" s="346"/>
    </row>
    <row r="7514" spans="1:1" x14ac:dyDescent="0.25">
      <c r="A7514" s="346"/>
    </row>
    <row r="7515" spans="1:1" x14ac:dyDescent="0.25">
      <c r="A7515" s="346"/>
    </row>
    <row r="7516" spans="1:1" x14ac:dyDescent="0.25">
      <c r="A7516" s="346"/>
    </row>
    <row r="7517" spans="1:1" x14ac:dyDescent="0.25">
      <c r="A7517" s="346"/>
    </row>
    <row r="7518" spans="1:1" x14ac:dyDescent="0.25">
      <c r="A7518" s="346"/>
    </row>
    <row r="7519" spans="1:1" x14ac:dyDescent="0.25">
      <c r="A7519" s="346"/>
    </row>
    <row r="7520" spans="1:1" x14ac:dyDescent="0.25">
      <c r="A7520" s="346"/>
    </row>
    <row r="7521" spans="1:1" x14ac:dyDescent="0.25">
      <c r="A7521" s="346"/>
    </row>
    <row r="7522" spans="1:1" x14ac:dyDescent="0.25">
      <c r="A7522" s="346"/>
    </row>
    <row r="7523" spans="1:1" x14ac:dyDescent="0.25">
      <c r="A7523" s="346"/>
    </row>
    <row r="7524" spans="1:1" x14ac:dyDescent="0.25">
      <c r="A7524" s="346"/>
    </row>
    <row r="7525" spans="1:1" x14ac:dyDescent="0.25">
      <c r="A7525" s="346"/>
    </row>
    <row r="7526" spans="1:1" x14ac:dyDescent="0.25">
      <c r="A7526" s="346"/>
    </row>
    <row r="7527" spans="1:1" x14ac:dyDescent="0.25">
      <c r="A7527" s="346"/>
    </row>
    <row r="7528" spans="1:1" x14ac:dyDescent="0.25">
      <c r="A7528" s="346"/>
    </row>
    <row r="7529" spans="1:1" x14ac:dyDescent="0.25">
      <c r="A7529" s="346"/>
    </row>
    <row r="7530" spans="1:1" x14ac:dyDescent="0.25">
      <c r="A7530" s="346"/>
    </row>
    <row r="7531" spans="1:1" x14ac:dyDescent="0.25">
      <c r="A7531" s="346"/>
    </row>
    <row r="7532" spans="1:1" x14ac:dyDescent="0.25">
      <c r="A7532" s="346"/>
    </row>
    <row r="7533" spans="1:1" x14ac:dyDescent="0.25">
      <c r="A7533" s="346"/>
    </row>
    <row r="7534" spans="1:1" x14ac:dyDescent="0.25">
      <c r="A7534" s="346"/>
    </row>
    <row r="7535" spans="1:1" x14ac:dyDescent="0.25">
      <c r="A7535" s="346"/>
    </row>
    <row r="7536" spans="1:1" x14ac:dyDescent="0.25">
      <c r="A7536" s="346"/>
    </row>
    <row r="7537" spans="1:1" x14ac:dyDescent="0.25">
      <c r="A7537" s="346"/>
    </row>
    <row r="7538" spans="1:1" x14ac:dyDescent="0.25">
      <c r="A7538" s="346"/>
    </row>
    <row r="7539" spans="1:1" x14ac:dyDescent="0.25">
      <c r="A7539" s="346"/>
    </row>
    <row r="7540" spans="1:1" x14ac:dyDescent="0.25">
      <c r="A7540" s="346"/>
    </row>
    <row r="7541" spans="1:1" x14ac:dyDescent="0.25">
      <c r="A7541" s="346"/>
    </row>
    <row r="7542" spans="1:1" x14ac:dyDescent="0.25">
      <c r="A7542" s="346"/>
    </row>
    <row r="7543" spans="1:1" x14ac:dyDescent="0.25">
      <c r="A7543" s="346"/>
    </row>
    <row r="7544" spans="1:1" x14ac:dyDescent="0.25">
      <c r="A7544" s="346"/>
    </row>
    <row r="7545" spans="1:1" x14ac:dyDescent="0.25">
      <c r="A7545" s="346"/>
    </row>
    <row r="7546" spans="1:1" x14ac:dyDescent="0.25">
      <c r="A7546" s="346"/>
    </row>
    <row r="7547" spans="1:1" x14ac:dyDescent="0.25">
      <c r="A7547" s="346"/>
    </row>
    <row r="7548" spans="1:1" x14ac:dyDescent="0.25">
      <c r="A7548" s="346"/>
    </row>
    <row r="7549" spans="1:1" x14ac:dyDescent="0.25">
      <c r="A7549" s="346"/>
    </row>
    <row r="7550" spans="1:1" x14ac:dyDescent="0.25">
      <c r="A7550" s="346"/>
    </row>
    <row r="7551" spans="1:1" x14ac:dyDescent="0.25">
      <c r="A7551" s="346"/>
    </row>
    <row r="7552" spans="1:1" x14ac:dyDescent="0.25">
      <c r="A7552" s="346"/>
    </row>
    <row r="7553" spans="1:1" x14ac:dyDescent="0.25">
      <c r="A7553" s="346"/>
    </row>
    <row r="7554" spans="1:1" x14ac:dyDescent="0.25">
      <c r="A7554" s="346"/>
    </row>
    <row r="7555" spans="1:1" x14ac:dyDescent="0.25">
      <c r="A7555" s="346"/>
    </row>
    <row r="7556" spans="1:1" x14ac:dyDescent="0.25">
      <c r="A7556" s="346"/>
    </row>
    <row r="7557" spans="1:1" x14ac:dyDescent="0.25">
      <c r="A7557" s="346"/>
    </row>
    <row r="7558" spans="1:1" x14ac:dyDescent="0.25">
      <c r="A7558" s="346"/>
    </row>
    <row r="7559" spans="1:1" x14ac:dyDescent="0.25">
      <c r="A7559" s="346"/>
    </row>
    <row r="7560" spans="1:1" x14ac:dyDescent="0.25">
      <c r="A7560" s="346"/>
    </row>
    <row r="7561" spans="1:1" x14ac:dyDescent="0.25">
      <c r="A7561" s="346"/>
    </row>
    <row r="7562" spans="1:1" x14ac:dyDescent="0.25">
      <c r="A7562" s="346"/>
    </row>
    <row r="7563" spans="1:1" x14ac:dyDescent="0.25">
      <c r="A7563" s="346"/>
    </row>
    <row r="7564" spans="1:1" x14ac:dyDescent="0.25">
      <c r="A7564" s="346"/>
    </row>
    <row r="7565" spans="1:1" x14ac:dyDescent="0.25">
      <c r="A7565" s="346"/>
    </row>
    <row r="7566" spans="1:1" x14ac:dyDescent="0.25">
      <c r="A7566" s="346"/>
    </row>
    <row r="7567" spans="1:1" x14ac:dyDescent="0.25">
      <c r="A7567" s="346"/>
    </row>
    <row r="7568" spans="1:1" x14ac:dyDescent="0.25">
      <c r="A7568" s="346"/>
    </row>
    <row r="7569" spans="1:1" x14ac:dyDescent="0.25">
      <c r="A7569" s="346"/>
    </row>
    <row r="7570" spans="1:1" x14ac:dyDescent="0.25">
      <c r="A7570" s="346"/>
    </row>
    <row r="7571" spans="1:1" x14ac:dyDescent="0.25">
      <c r="A7571" s="346"/>
    </row>
    <row r="7572" spans="1:1" x14ac:dyDescent="0.25">
      <c r="A7572" s="346"/>
    </row>
    <row r="7573" spans="1:1" x14ac:dyDescent="0.25">
      <c r="A7573" s="346"/>
    </row>
    <row r="7574" spans="1:1" x14ac:dyDescent="0.25">
      <c r="A7574" s="346"/>
    </row>
    <row r="7575" spans="1:1" x14ac:dyDescent="0.25">
      <c r="A7575" s="346"/>
    </row>
    <row r="7576" spans="1:1" x14ac:dyDescent="0.25">
      <c r="A7576" s="346"/>
    </row>
    <row r="7577" spans="1:1" x14ac:dyDescent="0.25">
      <c r="A7577" s="346"/>
    </row>
    <row r="7578" spans="1:1" x14ac:dyDescent="0.25">
      <c r="A7578" s="346"/>
    </row>
    <row r="7579" spans="1:1" x14ac:dyDescent="0.25">
      <c r="A7579" s="346"/>
    </row>
    <row r="7580" spans="1:1" x14ac:dyDescent="0.25">
      <c r="A7580" s="346"/>
    </row>
    <row r="7581" spans="1:1" x14ac:dyDescent="0.25">
      <c r="A7581" s="346"/>
    </row>
    <row r="7582" spans="1:1" x14ac:dyDescent="0.25">
      <c r="A7582" s="346"/>
    </row>
    <row r="7583" spans="1:1" x14ac:dyDescent="0.25">
      <c r="A7583" s="346"/>
    </row>
    <row r="7584" spans="1:1" x14ac:dyDescent="0.25">
      <c r="A7584" s="346"/>
    </row>
    <row r="7585" spans="1:1" x14ac:dyDescent="0.25">
      <c r="A7585" s="346"/>
    </row>
    <row r="7586" spans="1:1" x14ac:dyDescent="0.25">
      <c r="A7586" s="346"/>
    </row>
    <row r="7587" spans="1:1" x14ac:dyDescent="0.25">
      <c r="A7587" s="346"/>
    </row>
    <row r="7588" spans="1:1" x14ac:dyDescent="0.25">
      <c r="A7588" s="346"/>
    </row>
    <row r="7589" spans="1:1" x14ac:dyDescent="0.25">
      <c r="A7589" s="346"/>
    </row>
    <row r="7590" spans="1:1" x14ac:dyDescent="0.25">
      <c r="A7590" s="346"/>
    </row>
    <row r="7591" spans="1:1" x14ac:dyDescent="0.25">
      <c r="A7591" s="346"/>
    </row>
    <row r="7592" spans="1:1" x14ac:dyDescent="0.25">
      <c r="A7592" s="346"/>
    </row>
    <row r="7593" spans="1:1" x14ac:dyDescent="0.25">
      <c r="A7593" s="346"/>
    </row>
    <row r="7594" spans="1:1" x14ac:dyDescent="0.25">
      <c r="A7594" s="346"/>
    </row>
    <row r="7595" spans="1:1" x14ac:dyDescent="0.25">
      <c r="A7595" s="346"/>
    </row>
    <row r="7596" spans="1:1" x14ac:dyDescent="0.25">
      <c r="A7596" s="346"/>
    </row>
    <row r="7597" spans="1:1" x14ac:dyDescent="0.25">
      <c r="A7597" s="346"/>
    </row>
    <row r="7598" spans="1:1" x14ac:dyDescent="0.25">
      <c r="A7598" s="346"/>
    </row>
    <row r="7599" spans="1:1" x14ac:dyDescent="0.25">
      <c r="A7599" s="346"/>
    </row>
    <row r="7600" spans="1:1" x14ac:dyDescent="0.25">
      <c r="A7600" s="346"/>
    </row>
    <row r="7601" spans="1:1" x14ac:dyDescent="0.25">
      <c r="A7601" s="346"/>
    </row>
    <row r="7602" spans="1:1" x14ac:dyDescent="0.25">
      <c r="A7602" s="346"/>
    </row>
    <row r="7603" spans="1:1" x14ac:dyDescent="0.25">
      <c r="A7603" s="346"/>
    </row>
    <row r="7604" spans="1:1" x14ac:dyDescent="0.25">
      <c r="A7604" s="346"/>
    </row>
    <row r="7605" spans="1:1" x14ac:dyDescent="0.25">
      <c r="A7605" s="346"/>
    </row>
    <row r="7606" spans="1:1" x14ac:dyDescent="0.25">
      <c r="A7606" s="346"/>
    </row>
    <row r="7607" spans="1:1" x14ac:dyDescent="0.25">
      <c r="A7607" s="346"/>
    </row>
    <row r="7608" spans="1:1" x14ac:dyDescent="0.25">
      <c r="A7608" s="346"/>
    </row>
    <row r="7609" spans="1:1" x14ac:dyDescent="0.25">
      <c r="A7609" s="346"/>
    </row>
    <row r="7610" spans="1:1" x14ac:dyDescent="0.25">
      <c r="A7610" s="346"/>
    </row>
    <row r="7611" spans="1:1" x14ac:dyDescent="0.25">
      <c r="A7611" s="346"/>
    </row>
    <row r="7612" spans="1:1" x14ac:dyDescent="0.25">
      <c r="A7612" s="346"/>
    </row>
    <row r="7613" spans="1:1" x14ac:dyDescent="0.25">
      <c r="A7613" s="346"/>
    </row>
    <row r="7614" spans="1:1" x14ac:dyDescent="0.25">
      <c r="A7614" s="346"/>
    </row>
    <row r="7615" spans="1:1" x14ac:dyDescent="0.25">
      <c r="A7615" s="346"/>
    </row>
    <row r="7616" spans="1:1" x14ac:dyDescent="0.25">
      <c r="A7616" s="346"/>
    </row>
    <row r="7617" spans="1:1" x14ac:dyDescent="0.25">
      <c r="A7617" s="346"/>
    </row>
    <row r="7618" spans="1:1" x14ac:dyDescent="0.25">
      <c r="A7618" s="346"/>
    </row>
    <row r="7619" spans="1:1" x14ac:dyDescent="0.25">
      <c r="A7619" s="346"/>
    </row>
    <row r="7620" spans="1:1" x14ac:dyDescent="0.25">
      <c r="A7620" s="346"/>
    </row>
    <row r="7621" spans="1:1" x14ac:dyDescent="0.25">
      <c r="A7621" s="346"/>
    </row>
    <row r="7622" spans="1:1" x14ac:dyDescent="0.25">
      <c r="A7622" s="346"/>
    </row>
    <row r="7623" spans="1:1" x14ac:dyDescent="0.25">
      <c r="A7623" s="346"/>
    </row>
    <row r="7624" spans="1:1" x14ac:dyDescent="0.25">
      <c r="A7624" s="346"/>
    </row>
    <row r="7625" spans="1:1" x14ac:dyDescent="0.25">
      <c r="A7625" s="346"/>
    </row>
    <row r="7626" spans="1:1" x14ac:dyDescent="0.25">
      <c r="A7626" s="346"/>
    </row>
    <row r="7627" spans="1:1" x14ac:dyDescent="0.25">
      <c r="A7627" s="346"/>
    </row>
    <row r="7628" spans="1:1" x14ac:dyDescent="0.25">
      <c r="A7628" s="346"/>
    </row>
    <row r="7629" spans="1:1" x14ac:dyDescent="0.25">
      <c r="A7629" s="346"/>
    </row>
    <row r="7630" spans="1:1" x14ac:dyDescent="0.25">
      <c r="A7630" s="346"/>
    </row>
    <row r="7631" spans="1:1" x14ac:dyDescent="0.25">
      <c r="A7631" s="346"/>
    </row>
    <row r="7632" spans="1:1" x14ac:dyDescent="0.25">
      <c r="A7632" s="346"/>
    </row>
    <row r="7633" spans="1:1" x14ac:dyDescent="0.25">
      <c r="A7633" s="346"/>
    </row>
    <row r="7634" spans="1:1" x14ac:dyDescent="0.25">
      <c r="A7634" s="346"/>
    </row>
    <row r="7635" spans="1:1" x14ac:dyDescent="0.25">
      <c r="A7635" s="346"/>
    </row>
    <row r="7636" spans="1:1" x14ac:dyDescent="0.25">
      <c r="A7636" s="346"/>
    </row>
    <row r="7637" spans="1:1" x14ac:dyDescent="0.25">
      <c r="A7637" s="346"/>
    </row>
    <row r="7638" spans="1:1" x14ac:dyDescent="0.25">
      <c r="A7638" s="346"/>
    </row>
    <row r="7639" spans="1:1" x14ac:dyDescent="0.25">
      <c r="A7639" s="346"/>
    </row>
    <row r="7640" spans="1:1" x14ac:dyDescent="0.25">
      <c r="A7640" s="346"/>
    </row>
    <row r="7641" spans="1:1" x14ac:dyDescent="0.25">
      <c r="A7641" s="346"/>
    </row>
    <row r="7642" spans="1:1" x14ac:dyDescent="0.25">
      <c r="A7642" s="346"/>
    </row>
    <row r="7643" spans="1:1" x14ac:dyDescent="0.25">
      <c r="A7643" s="346"/>
    </row>
    <row r="7644" spans="1:1" x14ac:dyDescent="0.25">
      <c r="A7644" s="346"/>
    </row>
    <row r="7645" spans="1:1" x14ac:dyDescent="0.25">
      <c r="A7645" s="346"/>
    </row>
    <row r="7646" spans="1:1" x14ac:dyDescent="0.25">
      <c r="A7646" s="346"/>
    </row>
    <row r="7647" spans="1:1" x14ac:dyDescent="0.25">
      <c r="A7647" s="346"/>
    </row>
    <row r="7648" spans="1:1" x14ac:dyDescent="0.25">
      <c r="A7648" s="346"/>
    </row>
    <row r="7649" spans="1:1" x14ac:dyDescent="0.25">
      <c r="A7649" s="346"/>
    </row>
    <row r="7650" spans="1:1" x14ac:dyDescent="0.25">
      <c r="A7650" s="346"/>
    </row>
    <row r="7651" spans="1:1" x14ac:dyDescent="0.25">
      <c r="A7651" s="346"/>
    </row>
    <row r="7652" spans="1:1" x14ac:dyDescent="0.25">
      <c r="A7652" s="346"/>
    </row>
    <row r="7653" spans="1:1" x14ac:dyDescent="0.25">
      <c r="A7653" s="346"/>
    </row>
    <row r="7654" spans="1:1" x14ac:dyDescent="0.25">
      <c r="A7654" s="346"/>
    </row>
    <row r="7655" spans="1:1" x14ac:dyDescent="0.25">
      <c r="A7655" s="346"/>
    </row>
    <row r="7656" spans="1:1" x14ac:dyDescent="0.25">
      <c r="A7656" s="346"/>
    </row>
    <row r="7657" spans="1:1" x14ac:dyDescent="0.25">
      <c r="A7657" s="346"/>
    </row>
    <row r="7658" spans="1:1" x14ac:dyDescent="0.25">
      <c r="A7658" s="346"/>
    </row>
    <row r="7659" spans="1:1" x14ac:dyDescent="0.25">
      <c r="A7659" s="346"/>
    </row>
    <row r="7660" spans="1:1" x14ac:dyDescent="0.25">
      <c r="A7660" s="346"/>
    </row>
    <row r="7661" spans="1:1" x14ac:dyDescent="0.25">
      <c r="A7661" s="346"/>
    </row>
    <row r="7662" spans="1:1" x14ac:dyDescent="0.25">
      <c r="A7662" s="346"/>
    </row>
    <row r="7663" spans="1:1" x14ac:dyDescent="0.25">
      <c r="A7663" s="346"/>
    </row>
    <row r="7664" spans="1:1" x14ac:dyDescent="0.25">
      <c r="A7664" s="346"/>
    </row>
    <row r="7665" spans="1:1" x14ac:dyDescent="0.25">
      <c r="A7665" s="346"/>
    </row>
    <row r="7666" spans="1:1" x14ac:dyDescent="0.25">
      <c r="A7666" s="346"/>
    </row>
    <row r="7667" spans="1:1" x14ac:dyDescent="0.25">
      <c r="A7667" s="346"/>
    </row>
    <row r="7668" spans="1:1" x14ac:dyDescent="0.25">
      <c r="A7668" s="346"/>
    </row>
    <row r="7669" spans="1:1" x14ac:dyDescent="0.25">
      <c r="A7669" s="346"/>
    </row>
    <row r="7670" spans="1:1" x14ac:dyDescent="0.25">
      <c r="A7670" s="346"/>
    </row>
    <row r="7671" spans="1:1" x14ac:dyDescent="0.25">
      <c r="A7671" s="346"/>
    </row>
    <row r="7672" spans="1:1" x14ac:dyDescent="0.25">
      <c r="A7672" s="346"/>
    </row>
    <row r="7673" spans="1:1" x14ac:dyDescent="0.25">
      <c r="A7673" s="346"/>
    </row>
    <row r="7674" spans="1:1" x14ac:dyDescent="0.25">
      <c r="A7674" s="346"/>
    </row>
    <row r="7675" spans="1:1" x14ac:dyDescent="0.25">
      <c r="A7675" s="346"/>
    </row>
    <row r="7676" spans="1:1" x14ac:dyDescent="0.25">
      <c r="A7676" s="346"/>
    </row>
    <row r="7677" spans="1:1" x14ac:dyDescent="0.25">
      <c r="A7677" s="346"/>
    </row>
    <row r="7678" spans="1:1" x14ac:dyDescent="0.25">
      <c r="A7678" s="346"/>
    </row>
    <row r="7679" spans="1:1" x14ac:dyDescent="0.25">
      <c r="A7679" s="346"/>
    </row>
    <row r="7680" spans="1:1" x14ac:dyDescent="0.25">
      <c r="A7680" s="346"/>
    </row>
    <row r="7681" spans="1:1" x14ac:dyDescent="0.25">
      <c r="A7681" s="346"/>
    </row>
    <row r="7682" spans="1:1" x14ac:dyDescent="0.25">
      <c r="A7682" s="346"/>
    </row>
    <row r="7683" spans="1:1" x14ac:dyDescent="0.25">
      <c r="A7683" s="346"/>
    </row>
    <row r="7684" spans="1:1" x14ac:dyDescent="0.25">
      <c r="A7684" s="346"/>
    </row>
    <row r="7685" spans="1:1" x14ac:dyDescent="0.25">
      <c r="A7685" s="346"/>
    </row>
    <row r="7686" spans="1:1" x14ac:dyDescent="0.25">
      <c r="A7686" s="346"/>
    </row>
    <row r="7687" spans="1:1" x14ac:dyDescent="0.25">
      <c r="A7687" s="346"/>
    </row>
    <row r="7688" spans="1:1" x14ac:dyDescent="0.25">
      <c r="A7688" s="346"/>
    </row>
    <row r="7689" spans="1:1" x14ac:dyDescent="0.25">
      <c r="A7689" s="346"/>
    </row>
    <row r="7690" spans="1:1" x14ac:dyDescent="0.25">
      <c r="A7690" s="346"/>
    </row>
    <row r="7691" spans="1:1" x14ac:dyDescent="0.25">
      <c r="A7691" s="346"/>
    </row>
    <row r="7692" spans="1:1" x14ac:dyDescent="0.25">
      <c r="A7692" s="346"/>
    </row>
    <row r="7693" spans="1:1" x14ac:dyDescent="0.25">
      <c r="A7693" s="346"/>
    </row>
    <row r="7694" spans="1:1" x14ac:dyDescent="0.25">
      <c r="A7694" s="346"/>
    </row>
    <row r="7695" spans="1:1" x14ac:dyDescent="0.25">
      <c r="A7695" s="346"/>
    </row>
    <row r="7696" spans="1:1" x14ac:dyDescent="0.25">
      <c r="A7696" s="346"/>
    </row>
    <row r="7697" spans="1:1" x14ac:dyDescent="0.25">
      <c r="A7697" s="346"/>
    </row>
    <row r="7698" spans="1:1" x14ac:dyDescent="0.25">
      <c r="A7698" s="346"/>
    </row>
    <row r="7699" spans="1:1" x14ac:dyDescent="0.25">
      <c r="A7699" s="346"/>
    </row>
    <row r="7700" spans="1:1" x14ac:dyDescent="0.25">
      <c r="A7700" s="346"/>
    </row>
    <row r="7701" spans="1:1" x14ac:dyDescent="0.25">
      <c r="A7701" s="346"/>
    </row>
    <row r="7702" spans="1:1" x14ac:dyDescent="0.25">
      <c r="A7702" s="346"/>
    </row>
    <row r="7703" spans="1:1" x14ac:dyDescent="0.25">
      <c r="A7703" s="346"/>
    </row>
    <row r="7704" spans="1:1" x14ac:dyDescent="0.25">
      <c r="A7704" s="346"/>
    </row>
    <row r="7705" spans="1:1" x14ac:dyDescent="0.25">
      <c r="A7705" s="346"/>
    </row>
    <row r="7706" spans="1:1" x14ac:dyDescent="0.25">
      <c r="A7706" s="346"/>
    </row>
    <row r="7707" spans="1:1" x14ac:dyDescent="0.25">
      <c r="A7707" s="346"/>
    </row>
    <row r="7708" spans="1:1" x14ac:dyDescent="0.25">
      <c r="A7708" s="346"/>
    </row>
    <row r="7709" spans="1:1" x14ac:dyDescent="0.25">
      <c r="A7709" s="346"/>
    </row>
    <row r="7710" spans="1:1" x14ac:dyDescent="0.25">
      <c r="A7710" s="346"/>
    </row>
    <row r="7711" spans="1:1" x14ac:dyDescent="0.25">
      <c r="A7711" s="346"/>
    </row>
    <row r="7712" spans="1:1" x14ac:dyDescent="0.25">
      <c r="A7712" s="346"/>
    </row>
    <row r="7713" spans="1:1" x14ac:dyDescent="0.25">
      <c r="A7713" s="346"/>
    </row>
    <row r="7714" spans="1:1" x14ac:dyDescent="0.25">
      <c r="A7714" s="346"/>
    </row>
    <row r="7715" spans="1:1" x14ac:dyDescent="0.25">
      <c r="A7715" s="346"/>
    </row>
    <row r="7716" spans="1:1" x14ac:dyDescent="0.25">
      <c r="A7716" s="346"/>
    </row>
    <row r="7717" spans="1:1" x14ac:dyDescent="0.25">
      <c r="A7717" s="346"/>
    </row>
    <row r="7718" spans="1:1" x14ac:dyDescent="0.25">
      <c r="A7718" s="346"/>
    </row>
    <row r="7719" spans="1:1" x14ac:dyDescent="0.25">
      <c r="A7719" s="346"/>
    </row>
    <row r="7720" spans="1:1" x14ac:dyDescent="0.25">
      <c r="A7720" s="346"/>
    </row>
    <row r="7721" spans="1:1" x14ac:dyDescent="0.25">
      <c r="A7721" s="346"/>
    </row>
    <row r="7722" spans="1:1" x14ac:dyDescent="0.25">
      <c r="A7722" s="346"/>
    </row>
    <row r="7723" spans="1:1" x14ac:dyDescent="0.25">
      <c r="A7723" s="346"/>
    </row>
    <row r="7724" spans="1:1" x14ac:dyDescent="0.25">
      <c r="A7724" s="346"/>
    </row>
    <row r="7725" spans="1:1" x14ac:dyDescent="0.25">
      <c r="A7725" s="346"/>
    </row>
    <row r="7726" spans="1:1" x14ac:dyDescent="0.25">
      <c r="A7726" s="346"/>
    </row>
    <row r="7727" spans="1:1" x14ac:dyDescent="0.25">
      <c r="A7727" s="346"/>
    </row>
    <row r="7728" spans="1:1" x14ac:dyDescent="0.25">
      <c r="A7728" s="346"/>
    </row>
    <row r="7729" spans="1:1" x14ac:dyDescent="0.25">
      <c r="A7729" s="346"/>
    </row>
    <row r="7730" spans="1:1" x14ac:dyDescent="0.25">
      <c r="A7730" s="346"/>
    </row>
    <row r="7731" spans="1:1" x14ac:dyDescent="0.25">
      <c r="A7731" s="346"/>
    </row>
    <row r="7732" spans="1:1" x14ac:dyDescent="0.25">
      <c r="A7732" s="346"/>
    </row>
    <row r="7733" spans="1:1" x14ac:dyDescent="0.25">
      <c r="A7733" s="346"/>
    </row>
    <row r="7734" spans="1:1" x14ac:dyDescent="0.25">
      <c r="A7734" s="346"/>
    </row>
    <row r="7735" spans="1:1" x14ac:dyDescent="0.25">
      <c r="A7735" s="346"/>
    </row>
    <row r="7736" spans="1:1" x14ac:dyDescent="0.25">
      <c r="A7736" s="346"/>
    </row>
    <row r="7737" spans="1:1" x14ac:dyDescent="0.25">
      <c r="A7737" s="346"/>
    </row>
    <row r="7738" spans="1:1" x14ac:dyDescent="0.25">
      <c r="A7738" s="346"/>
    </row>
    <row r="7739" spans="1:1" x14ac:dyDescent="0.25">
      <c r="A7739" s="346"/>
    </row>
    <row r="7740" spans="1:1" x14ac:dyDescent="0.25">
      <c r="A7740" s="346"/>
    </row>
    <row r="7741" spans="1:1" x14ac:dyDescent="0.25">
      <c r="A7741" s="346"/>
    </row>
    <row r="7742" spans="1:1" x14ac:dyDescent="0.25">
      <c r="A7742" s="346"/>
    </row>
    <row r="7743" spans="1:1" x14ac:dyDescent="0.25">
      <c r="A7743" s="346"/>
    </row>
    <row r="7744" spans="1:1" x14ac:dyDescent="0.25">
      <c r="A7744" s="346"/>
    </row>
    <row r="7745" spans="1:1" x14ac:dyDescent="0.25">
      <c r="A7745" s="346"/>
    </row>
    <row r="7746" spans="1:1" x14ac:dyDescent="0.25">
      <c r="A7746" s="346"/>
    </row>
    <row r="7747" spans="1:1" x14ac:dyDescent="0.25">
      <c r="A7747" s="346"/>
    </row>
    <row r="7748" spans="1:1" x14ac:dyDescent="0.25">
      <c r="A7748" s="346"/>
    </row>
    <row r="7749" spans="1:1" x14ac:dyDescent="0.25">
      <c r="A7749" s="346"/>
    </row>
    <row r="7750" spans="1:1" x14ac:dyDescent="0.25">
      <c r="A7750" s="346"/>
    </row>
    <row r="7751" spans="1:1" x14ac:dyDescent="0.25">
      <c r="A7751" s="346"/>
    </row>
    <row r="7752" spans="1:1" x14ac:dyDescent="0.25">
      <c r="A7752" s="346"/>
    </row>
    <row r="7753" spans="1:1" x14ac:dyDescent="0.25">
      <c r="A7753" s="346"/>
    </row>
    <row r="7754" spans="1:1" x14ac:dyDescent="0.25">
      <c r="A7754" s="346"/>
    </row>
    <row r="7755" spans="1:1" x14ac:dyDescent="0.25">
      <c r="A7755" s="346"/>
    </row>
    <row r="7756" spans="1:1" x14ac:dyDescent="0.25">
      <c r="A7756" s="346"/>
    </row>
    <row r="7757" spans="1:1" x14ac:dyDescent="0.25">
      <c r="A7757" s="346"/>
    </row>
    <row r="7758" spans="1:1" x14ac:dyDescent="0.25">
      <c r="A7758" s="346"/>
    </row>
    <row r="7759" spans="1:1" x14ac:dyDescent="0.25">
      <c r="A7759" s="346"/>
    </row>
    <row r="7760" spans="1:1" x14ac:dyDescent="0.25">
      <c r="A7760" s="346"/>
    </row>
    <row r="7761" spans="1:1" x14ac:dyDescent="0.25">
      <c r="A7761" s="346"/>
    </row>
    <row r="7762" spans="1:1" x14ac:dyDescent="0.25">
      <c r="A7762" s="346"/>
    </row>
    <row r="7763" spans="1:1" x14ac:dyDescent="0.25">
      <c r="A7763" s="346"/>
    </row>
    <row r="7764" spans="1:1" x14ac:dyDescent="0.25">
      <c r="A7764" s="346"/>
    </row>
    <row r="7765" spans="1:1" x14ac:dyDescent="0.25">
      <c r="A7765" s="346"/>
    </row>
    <row r="7766" spans="1:1" x14ac:dyDescent="0.25">
      <c r="A7766" s="346"/>
    </row>
    <row r="7767" spans="1:1" x14ac:dyDescent="0.25">
      <c r="A7767" s="346"/>
    </row>
    <row r="7768" spans="1:1" x14ac:dyDescent="0.25">
      <c r="A7768" s="346"/>
    </row>
    <row r="7769" spans="1:1" x14ac:dyDescent="0.25">
      <c r="A7769" s="346"/>
    </row>
    <row r="7770" spans="1:1" x14ac:dyDescent="0.25">
      <c r="A7770" s="346"/>
    </row>
    <row r="7771" spans="1:1" x14ac:dyDescent="0.25">
      <c r="A7771" s="346"/>
    </row>
    <row r="7772" spans="1:1" x14ac:dyDescent="0.25">
      <c r="A7772" s="346"/>
    </row>
    <row r="7773" spans="1:1" x14ac:dyDescent="0.25">
      <c r="A7773" s="346"/>
    </row>
    <row r="7774" spans="1:1" x14ac:dyDescent="0.25">
      <c r="A7774" s="346"/>
    </row>
    <row r="7775" spans="1:1" x14ac:dyDescent="0.25">
      <c r="A7775" s="346"/>
    </row>
    <row r="7776" spans="1:1" x14ac:dyDescent="0.25">
      <c r="A7776" s="346"/>
    </row>
    <row r="7777" spans="1:1" x14ac:dyDescent="0.25">
      <c r="A7777" s="346"/>
    </row>
    <row r="7778" spans="1:1" x14ac:dyDescent="0.25">
      <c r="A7778" s="346"/>
    </row>
    <row r="7779" spans="1:1" x14ac:dyDescent="0.25">
      <c r="A7779" s="346"/>
    </row>
    <row r="7780" spans="1:1" x14ac:dyDescent="0.25">
      <c r="A7780" s="346"/>
    </row>
    <row r="7781" spans="1:1" x14ac:dyDescent="0.25">
      <c r="A7781" s="346"/>
    </row>
    <row r="7782" spans="1:1" x14ac:dyDescent="0.25">
      <c r="A7782" s="346"/>
    </row>
    <row r="7783" spans="1:1" x14ac:dyDescent="0.25">
      <c r="A7783" s="346"/>
    </row>
    <row r="7784" spans="1:1" x14ac:dyDescent="0.25">
      <c r="A7784" s="346"/>
    </row>
    <row r="7785" spans="1:1" x14ac:dyDescent="0.25">
      <c r="A7785" s="346"/>
    </row>
    <row r="7786" spans="1:1" x14ac:dyDescent="0.25">
      <c r="A7786" s="346"/>
    </row>
    <row r="7787" spans="1:1" x14ac:dyDescent="0.25">
      <c r="A7787" s="346"/>
    </row>
    <row r="7788" spans="1:1" x14ac:dyDescent="0.25">
      <c r="A7788" s="346"/>
    </row>
    <row r="7789" spans="1:1" x14ac:dyDescent="0.25">
      <c r="A7789" s="346"/>
    </row>
    <row r="7790" spans="1:1" x14ac:dyDescent="0.25">
      <c r="A7790" s="346"/>
    </row>
    <row r="7791" spans="1:1" x14ac:dyDescent="0.25">
      <c r="A7791" s="346"/>
    </row>
    <row r="7792" spans="1:1" x14ac:dyDescent="0.25">
      <c r="A7792" s="346"/>
    </row>
    <row r="7793" spans="1:1" x14ac:dyDescent="0.25">
      <c r="A7793" s="346"/>
    </row>
    <row r="7794" spans="1:1" x14ac:dyDescent="0.25">
      <c r="A7794" s="346"/>
    </row>
    <row r="7795" spans="1:1" x14ac:dyDescent="0.25">
      <c r="A7795" s="346"/>
    </row>
    <row r="7796" spans="1:1" x14ac:dyDescent="0.25">
      <c r="A7796" s="346"/>
    </row>
    <row r="7797" spans="1:1" x14ac:dyDescent="0.25">
      <c r="A7797" s="346"/>
    </row>
    <row r="7798" spans="1:1" x14ac:dyDescent="0.25">
      <c r="A7798" s="346"/>
    </row>
    <row r="7799" spans="1:1" x14ac:dyDescent="0.25">
      <c r="A7799" s="346"/>
    </row>
    <row r="7800" spans="1:1" x14ac:dyDescent="0.25">
      <c r="A7800" s="346"/>
    </row>
    <row r="7801" spans="1:1" x14ac:dyDescent="0.25">
      <c r="A7801" s="346"/>
    </row>
    <row r="7802" spans="1:1" x14ac:dyDescent="0.25">
      <c r="A7802" s="346"/>
    </row>
    <row r="7803" spans="1:1" x14ac:dyDescent="0.25">
      <c r="A7803" s="346"/>
    </row>
    <row r="7804" spans="1:1" x14ac:dyDescent="0.25">
      <c r="A7804" s="346"/>
    </row>
    <row r="7805" spans="1:1" x14ac:dyDescent="0.25">
      <c r="A7805" s="346"/>
    </row>
    <row r="7806" spans="1:1" x14ac:dyDescent="0.25">
      <c r="A7806" s="346"/>
    </row>
    <row r="7807" spans="1:1" x14ac:dyDescent="0.25">
      <c r="A7807" s="346"/>
    </row>
    <row r="7808" spans="1:1" x14ac:dyDescent="0.25">
      <c r="A7808" s="346"/>
    </row>
    <row r="7809" spans="1:1" x14ac:dyDescent="0.25">
      <c r="A7809" s="346"/>
    </row>
    <row r="7810" spans="1:1" x14ac:dyDescent="0.25">
      <c r="A7810" s="346"/>
    </row>
    <row r="7811" spans="1:1" x14ac:dyDescent="0.25">
      <c r="A7811" s="346"/>
    </row>
    <row r="7812" spans="1:1" x14ac:dyDescent="0.25">
      <c r="A7812" s="346"/>
    </row>
    <row r="7813" spans="1:1" x14ac:dyDescent="0.25">
      <c r="A7813" s="346"/>
    </row>
    <row r="7814" spans="1:1" x14ac:dyDescent="0.25">
      <c r="A7814" s="346"/>
    </row>
    <row r="7815" spans="1:1" x14ac:dyDescent="0.25">
      <c r="A7815" s="346"/>
    </row>
    <row r="7816" spans="1:1" x14ac:dyDescent="0.25">
      <c r="A7816" s="346"/>
    </row>
    <row r="7817" spans="1:1" x14ac:dyDescent="0.25">
      <c r="A7817" s="346"/>
    </row>
    <row r="7818" spans="1:1" x14ac:dyDescent="0.25">
      <c r="A7818" s="346"/>
    </row>
    <row r="7819" spans="1:1" x14ac:dyDescent="0.25">
      <c r="A7819" s="346"/>
    </row>
    <row r="7820" spans="1:1" x14ac:dyDescent="0.25">
      <c r="A7820" s="346"/>
    </row>
    <row r="7821" spans="1:1" x14ac:dyDescent="0.25">
      <c r="A7821" s="346"/>
    </row>
    <row r="7822" spans="1:1" x14ac:dyDescent="0.25">
      <c r="A7822" s="346"/>
    </row>
    <row r="7823" spans="1:1" x14ac:dyDescent="0.25">
      <c r="A7823" s="346"/>
    </row>
    <row r="7824" spans="1:1" x14ac:dyDescent="0.25">
      <c r="A7824" s="346"/>
    </row>
    <row r="7825" spans="1:1" x14ac:dyDescent="0.25">
      <c r="A7825" s="346"/>
    </row>
    <row r="7826" spans="1:1" x14ac:dyDescent="0.25">
      <c r="A7826" s="346"/>
    </row>
    <row r="7827" spans="1:1" x14ac:dyDescent="0.25">
      <c r="A7827" s="346"/>
    </row>
    <row r="7828" spans="1:1" x14ac:dyDescent="0.25">
      <c r="A7828" s="346"/>
    </row>
    <row r="7829" spans="1:1" x14ac:dyDescent="0.25">
      <c r="A7829" s="346"/>
    </row>
    <row r="7830" spans="1:1" x14ac:dyDescent="0.25">
      <c r="A7830" s="346"/>
    </row>
    <row r="7831" spans="1:1" x14ac:dyDescent="0.25">
      <c r="A7831" s="346"/>
    </row>
    <row r="7832" spans="1:1" x14ac:dyDescent="0.25">
      <c r="A7832" s="346"/>
    </row>
    <row r="7833" spans="1:1" x14ac:dyDescent="0.25">
      <c r="A7833" s="346"/>
    </row>
    <row r="7834" spans="1:1" x14ac:dyDescent="0.25">
      <c r="A7834" s="346"/>
    </row>
    <row r="7835" spans="1:1" x14ac:dyDescent="0.25">
      <c r="A7835" s="346"/>
    </row>
    <row r="7836" spans="1:1" x14ac:dyDescent="0.25">
      <c r="A7836" s="346"/>
    </row>
    <row r="7837" spans="1:1" x14ac:dyDescent="0.25">
      <c r="A7837" s="346"/>
    </row>
    <row r="7838" spans="1:1" x14ac:dyDescent="0.25">
      <c r="A7838" s="346"/>
    </row>
    <row r="7839" spans="1:1" x14ac:dyDescent="0.25">
      <c r="A7839" s="346"/>
    </row>
    <row r="7840" spans="1:1" x14ac:dyDescent="0.25">
      <c r="A7840" s="346"/>
    </row>
    <row r="7841" spans="1:1" x14ac:dyDescent="0.25">
      <c r="A7841" s="346"/>
    </row>
    <row r="7842" spans="1:1" x14ac:dyDescent="0.25">
      <c r="A7842" s="346"/>
    </row>
    <row r="7843" spans="1:1" x14ac:dyDescent="0.25">
      <c r="A7843" s="346"/>
    </row>
    <row r="7844" spans="1:1" x14ac:dyDescent="0.25">
      <c r="A7844" s="346"/>
    </row>
    <row r="7845" spans="1:1" x14ac:dyDescent="0.25">
      <c r="A7845" s="346"/>
    </row>
    <row r="7846" spans="1:1" x14ac:dyDescent="0.25">
      <c r="A7846" s="346"/>
    </row>
    <row r="7847" spans="1:1" x14ac:dyDescent="0.25">
      <c r="A7847" s="346"/>
    </row>
    <row r="7848" spans="1:1" x14ac:dyDescent="0.25">
      <c r="A7848" s="346"/>
    </row>
    <row r="7849" spans="1:1" x14ac:dyDescent="0.25">
      <c r="A7849" s="346"/>
    </row>
    <row r="7850" spans="1:1" x14ac:dyDescent="0.25">
      <c r="A7850" s="346"/>
    </row>
    <row r="7851" spans="1:1" x14ac:dyDescent="0.25">
      <c r="A7851" s="346"/>
    </row>
    <row r="7852" spans="1:1" x14ac:dyDescent="0.25">
      <c r="A7852" s="346"/>
    </row>
    <row r="7853" spans="1:1" x14ac:dyDescent="0.25">
      <c r="A7853" s="346"/>
    </row>
    <row r="7854" spans="1:1" x14ac:dyDescent="0.25">
      <c r="A7854" s="346"/>
    </row>
    <row r="7855" spans="1:1" x14ac:dyDescent="0.25">
      <c r="A7855" s="346"/>
    </row>
    <row r="7856" spans="1:1" x14ac:dyDescent="0.25">
      <c r="A7856" s="346"/>
    </row>
    <row r="7857" spans="1:1" x14ac:dyDescent="0.25">
      <c r="A7857" s="346"/>
    </row>
    <row r="7858" spans="1:1" x14ac:dyDescent="0.25">
      <c r="A7858" s="346"/>
    </row>
    <row r="7859" spans="1:1" x14ac:dyDescent="0.25">
      <c r="A7859" s="346"/>
    </row>
    <row r="7860" spans="1:1" x14ac:dyDescent="0.25">
      <c r="A7860" s="346"/>
    </row>
    <row r="7861" spans="1:1" x14ac:dyDescent="0.25">
      <c r="A7861" s="346"/>
    </row>
    <row r="7862" spans="1:1" x14ac:dyDescent="0.25">
      <c r="A7862" s="346"/>
    </row>
    <row r="7863" spans="1:1" x14ac:dyDescent="0.25">
      <c r="A7863" s="346"/>
    </row>
    <row r="7864" spans="1:1" x14ac:dyDescent="0.25">
      <c r="A7864" s="346"/>
    </row>
    <row r="7865" spans="1:1" x14ac:dyDescent="0.25">
      <c r="A7865" s="346"/>
    </row>
    <row r="7866" spans="1:1" x14ac:dyDescent="0.25">
      <c r="A7866" s="346"/>
    </row>
    <row r="7867" spans="1:1" x14ac:dyDescent="0.25">
      <c r="A7867" s="346"/>
    </row>
    <row r="7868" spans="1:1" x14ac:dyDescent="0.25">
      <c r="A7868" s="346"/>
    </row>
    <row r="7869" spans="1:1" x14ac:dyDescent="0.25">
      <c r="A7869" s="346"/>
    </row>
    <row r="7870" spans="1:1" x14ac:dyDescent="0.25">
      <c r="A7870" s="346"/>
    </row>
    <row r="7871" spans="1:1" x14ac:dyDescent="0.25">
      <c r="A7871" s="346"/>
    </row>
    <row r="7872" spans="1:1" x14ac:dyDescent="0.25">
      <c r="A7872" s="346"/>
    </row>
    <row r="7873" spans="1:1" x14ac:dyDescent="0.25">
      <c r="A7873" s="346"/>
    </row>
    <row r="7874" spans="1:1" x14ac:dyDescent="0.25">
      <c r="A7874" s="346"/>
    </row>
    <row r="7875" spans="1:1" x14ac:dyDescent="0.25">
      <c r="A7875" s="346"/>
    </row>
    <row r="7876" spans="1:1" x14ac:dyDescent="0.25">
      <c r="A7876" s="346"/>
    </row>
    <row r="7877" spans="1:1" x14ac:dyDescent="0.25">
      <c r="A7877" s="346"/>
    </row>
    <row r="7878" spans="1:1" x14ac:dyDescent="0.25">
      <c r="A7878" s="346"/>
    </row>
    <row r="7879" spans="1:1" x14ac:dyDescent="0.25">
      <c r="A7879" s="346"/>
    </row>
    <row r="7880" spans="1:1" x14ac:dyDescent="0.25">
      <c r="A7880" s="346"/>
    </row>
    <row r="7881" spans="1:1" x14ac:dyDescent="0.25">
      <c r="A7881" s="346"/>
    </row>
    <row r="7882" spans="1:1" x14ac:dyDescent="0.25">
      <c r="A7882" s="346"/>
    </row>
    <row r="7883" spans="1:1" x14ac:dyDescent="0.25">
      <c r="A7883" s="346"/>
    </row>
    <row r="7884" spans="1:1" x14ac:dyDescent="0.25">
      <c r="A7884" s="346"/>
    </row>
    <row r="7885" spans="1:1" x14ac:dyDescent="0.25">
      <c r="A7885" s="346"/>
    </row>
    <row r="7886" spans="1:1" x14ac:dyDescent="0.25">
      <c r="A7886" s="346"/>
    </row>
    <row r="7887" spans="1:1" x14ac:dyDescent="0.25">
      <c r="A7887" s="346"/>
    </row>
    <row r="7888" spans="1:1" x14ac:dyDescent="0.25">
      <c r="A7888" s="346"/>
    </row>
    <row r="7889" spans="1:1" x14ac:dyDescent="0.25">
      <c r="A7889" s="346"/>
    </row>
    <row r="7890" spans="1:1" x14ac:dyDescent="0.25">
      <c r="A7890" s="346"/>
    </row>
    <row r="7891" spans="1:1" x14ac:dyDescent="0.25">
      <c r="A7891" s="346"/>
    </row>
    <row r="7892" spans="1:1" x14ac:dyDescent="0.25">
      <c r="A7892" s="346"/>
    </row>
    <row r="7893" spans="1:1" x14ac:dyDescent="0.25">
      <c r="A7893" s="346"/>
    </row>
    <row r="7894" spans="1:1" x14ac:dyDescent="0.25">
      <c r="A7894" s="346"/>
    </row>
    <row r="7895" spans="1:1" x14ac:dyDescent="0.25">
      <c r="A7895" s="346"/>
    </row>
    <row r="7896" spans="1:1" x14ac:dyDescent="0.25">
      <c r="A7896" s="346"/>
    </row>
    <row r="7897" spans="1:1" x14ac:dyDescent="0.25">
      <c r="A7897" s="346"/>
    </row>
    <row r="7898" spans="1:1" x14ac:dyDescent="0.25">
      <c r="A7898" s="346"/>
    </row>
    <row r="7899" spans="1:1" x14ac:dyDescent="0.25">
      <c r="A7899" s="346"/>
    </row>
    <row r="7900" spans="1:1" x14ac:dyDescent="0.25">
      <c r="A7900" s="346"/>
    </row>
    <row r="7901" spans="1:1" x14ac:dyDescent="0.25">
      <c r="A7901" s="346"/>
    </row>
    <row r="7902" spans="1:1" x14ac:dyDescent="0.25">
      <c r="A7902" s="346"/>
    </row>
    <row r="7903" spans="1:1" x14ac:dyDescent="0.25">
      <c r="A7903" s="346"/>
    </row>
    <row r="7904" spans="1:1" x14ac:dyDescent="0.25">
      <c r="A7904" s="346"/>
    </row>
    <row r="7905" spans="1:1" x14ac:dyDescent="0.25">
      <c r="A7905" s="346"/>
    </row>
    <row r="7906" spans="1:1" x14ac:dyDescent="0.25">
      <c r="A7906" s="346"/>
    </row>
    <row r="7907" spans="1:1" x14ac:dyDescent="0.25">
      <c r="A7907" s="346"/>
    </row>
    <row r="7908" spans="1:1" x14ac:dyDescent="0.25">
      <c r="A7908" s="346"/>
    </row>
    <row r="7909" spans="1:1" x14ac:dyDescent="0.25">
      <c r="A7909" s="346"/>
    </row>
    <row r="7910" spans="1:1" x14ac:dyDescent="0.25">
      <c r="A7910" s="346"/>
    </row>
    <row r="7911" spans="1:1" x14ac:dyDescent="0.25">
      <c r="A7911" s="346"/>
    </row>
    <row r="7912" spans="1:1" x14ac:dyDescent="0.25">
      <c r="A7912" s="346"/>
    </row>
    <row r="7913" spans="1:1" x14ac:dyDescent="0.25">
      <c r="A7913" s="346"/>
    </row>
    <row r="7914" spans="1:1" x14ac:dyDescent="0.25">
      <c r="A7914" s="346"/>
    </row>
    <row r="7915" spans="1:1" x14ac:dyDescent="0.25">
      <c r="A7915" s="346"/>
    </row>
    <row r="7916" spans="1:1" x14ac:dyDescent="0.25">
      <c r="A7916" s="346"/>
    </row>
    <row r="7917" spans="1:1" x14ac:dyDescent="0.25">
      <c r="A7917" s="346"/>
    </row>
    <row r="7918" spans="1:1" x14ac:dyDescent="0.25">
      <c r="A7918" s="346"/>
    </row>
    <row r="7919" spans="1:1" x14ac:dyDescent="0.25">
      <c r="A7919" s="346"/>
    </row>
    <row r="7920" spans="1:1" x14ac:dyDescent="0.25">
      <c r="A7920" s="346"/>
    </row>
    <row r="7921" spans="1:1" x14ac:dyDescent="0.25">
      <c r="A7921" s="346"/>
    </row>
    <row r="7922" spans="1:1" x14ac:dyDescent="0.25">
      <c r="A7922" s="346"/>
    </row>
    <row r="7923" spans="1:1" x14ac:dyDescent="0.25">
      <c r="A7923" s="346"/>
    </row>
    <row r="7924" spans="1:1" x14ac:dyDescent="0.25">
      <c r="A7924" s="346"/>
    </row>
    <row r="7925" spans="1:1" x14ac:dyDescent="0.25">
      <c r="A7925" s="346"/>
    </row>
    <row r="7926" spans="1:1" x14ac:dyDescent="0.25">
      <c r="A7926" s="346"/>
    </row>
    <row r="7927" spans="1:1" x14ac:dyDescent="0.25">
      <c r="A7927" s="346"/>
    </row>
    <row r="7928" spans="1:1" x14ac:dyDescent="0.25">
      <c r="A7928" s="346"/>
    </row>
    <row r="7929" spans="1:1" x14ac:dyDescent="0.25">
      <c r="A7929" s="346"/>
    </row>
    <row r="7930" spans="1:1" x14ac:dyDescent="0.25">
      <c r="A7930" s="346"/>
    </row>
    <row r="7931" spans="1:1" x14ac:dyDescent="0.25">
      <c r="A7931" s="346"/>
    </row>
    <row r="7932" spans="1:1" x14ac:dyDescent="0.25">
      <c r="A7932" s="346"/>
    </row>
    <row r="7933" spans="1:1" x14ac:dyDescent="0.25">
      <c r="A7933" s="346"/>
    </row>
    <row r="7934" spans="1:1" x14ac:dyDescent="0.25">
      <c r="A7934" s="346"/>
    </row>
    <row r="7935" spans="1:1" x14ac:dyDescent="0.25">
      <c r="A7935" s="346"/>
    </row>
    <row r="7936" spans="1:1" x14ac:dyDescent="0.25">
      <c r="A7936" s="346"/>
    </row>
    <row r="7937" spans="1:1" x14ac:dyDescent="0.25">
      <c r="A7937" s="346"/>
    </row>
    <row r="7938" spans="1:1" x14ac:dyDescent="0.25">
      <c r="A7938" s="346"/>
    </row>
    <row r="7939" spans="1:1" x14ac:dyDescent="0.25">
      <c r="A7939" s="346"/>
    </row>
    <row r="7940" spans="1:1" x14ac:dyDescent="0.25">
      <c r="A7940" s="346"/>
    </row>
    <row r="7941" spans="1:1" x14ac:dyDescent="0.25">
      <c r="A7941" s="346"/>
    </row>
    <row r="7942" spans="1:1" x14ac:dyDescent="0.25">
      <c r="A7942" s="346"/>
    </row>
    <row r="7943" spans="1:1" x14ac:dyDescent="0.25">
      <c r="A7943" s="346"/>
    </row>
    <row r="7944" spans="1:1" x14ac:dyDescent="0.25">
      <c r="A7944" s="346"/>
    </row>
    <row r="7945" spans="1:1" x14ac:dyDescent="0.25">
      <c r="A7945" s="346"/>
    </row>
    <row r="7946" spans="1:1" x14ac:dyDescent="0.25">
      <c r="A7946" s="346"/>
    </row>
    <row r="7947" spans="1:1" x14ac:dyDescent="0.25">
      <c r="A7947" s="346"/>
    </row>
    <row r="7948" spans="1:1" x14ac:dyDescent="0.25">
      <c r="A7948" s="346"/>
    </row>
    <row r="7949" spans="1:1" x14ac:dyDescent="0.25">
      <c r="A7949" s="346"/>
    </row>
    <row r="7950" spans="1:1" x14ac:dyDescent="0.25">
      <c r="A7950" s="346"/>
    </row>
    <row r="7951" spans="1:1" x14ac:dyDescent="0.25">
      <c r="A7951" s="346"/>
    </row>
    <row r="7952" spans="1:1" x14ac:dyDescent="0.25">
      <c r="A7952" s="346"/>
    </row>
    <row r="7953" spans="1:1" x14ac:dyDescent="0.25">
      <c r="A7953" s="346"/>
    </row>
    <row r="7954" spans="1:1" x14ac:dyDescent="0.25">
      <c r="A7954" s="346"/>
    </row>
    <row r="7955" spans="1:1" x14ac:dyDescent="0.25">
      <c r="A7955" s="346"/>
    </row>
    <row r="7956" spans="1:1" x14ac:dyDescent="0.25">
      <c r="A7956" s="346"/>
    </row>
    <row r="7957" spans="1:1" x14ac:dyDescent="0.25">
      <c r="A7957" s="346"/>
    </row>
    <row r="7958" spans="1:1" x14ac:dyDescent="0.25">
      <c r="A7958" s="346"/>
    </row>
    <row r="7959" spans="1:1" x14ac:dyDescent="0.25">
      <c r="A7959" s="346"/>
    </row>
    <row r="7960" spans="1:1" x14ac:dyDescent="0.25">
      <c r="A7960" s="346"/>
    </row>
    <row r="7961" spans="1:1" x14ac:dyDescent="0.25">
      <c r="A7961" s="346"/>
    </row>
    <row r="7962" spans="1:1" x14ac:dyDescent="0.25">
      <c r="A7962" s="346"/>
    </row>
    <row r="7963" spans="1:1" x14ac:dyDescent="0.25">
      <c r="A7963" s="346"/>
    </row>
    <row r="7964" spans="1:1" x14ac:dyDescent="0.25">
      <c r="A7964" s="346"/>
    </row>
    <row r="7965" spans="1:1" x14ac:dyDescent="0.25">
      <c r="A7965" s="346"/>
    </row>
    <row r="7966" spans="1:1" x14ac:dyDescent="0.25">
      <c r="A7966" s="346"/>
    </row>
    <row r="7967" spans="1:1" x14ac:dyDescent="0.25">
      <c r="A7967" s="346"/>
    </row>
    <row r="7968" spans="1:1" x14ac:dyDescent="0.25">
      <c r="A7968" s="346"/>
    </row>
    <row r="7969" spans="1:1" x14ac:dyDescent="0.25">
      <c r="A7969" s="346"/>
    </row>
    <row r="7970" spans="1:1" x14ac:dyDescent="0.25">
      <c r="A7970" s="346"/>
    </row>
    <row r="7971" spans="1:1" x14ac:dyDescent="0.25">
      <c r="A7971" s="346"/>
    </row>
    <row r="7972" spans="1:1" x14ac:dyDescent="0.25">
      <c r="A7972" s="346"/>
    </row>
    <row r="7973" spans="1:1" x14ac:dyDescent="0.25">
      <c r="A7973" s="346"/>
    </row>
    <row r="7974" spans="1:1" x14ac:dyDescent="0.25">
      <c r="A7974" s="346"/>
    </row>
    <row r="7975" spans="1:1" x14ac:dyDescent="0.25">
      <c r="A7975" s="346"/>
    </row>
    <row r="7976" spans="1:1" x14ac:dyDescent="0.25">
      <c r="A7976" s="346"/>
    </row>
    <row r="7977" spans="1:1" x14ac:dyDescent="0.25">
      <c r="A7977" s="346"/>
    </row>
    <row r="7978" spans="1:1" x14ac:dyDescent="0.25">
      <c r="A7978" s="346"/>
    </row>
    <row r="7979" spans="1:1" x14ac:dyDescent="0.25">
      <c r="A7979" s="346"/>
    </row>
    <row r="7980" spans="1:1" x14ac:dyDescent="0.25">
      <c r="A7980" s="346"/>
    </row>
    <row r="7981" spans="1:1" x14ac:dyDescent="0.25">
      <c r="A7981" s="346"/>
    </row>
    <row r="7982" spans="1:1" x14ac:dyDescent="0.25">
      <c r="A7982" s="346"/>
    </row>
    <row r="7983" spans="1:1" x14ac:dyDescent="0.25">
      <c r="A7983" s="346"/>
    </row>
    <row r="7984" spans="1:1" x14ac:dyDescent="0.25">
      <c r="A7984" s="346"/>
    </row>
    <row r="7985" spans="1:1" x14ac:dyDescent="0.25">
      <c r="A7985" s="346"/>
    </row>
    <row r="7986" spans="1:1" x14ac:dyDescent="0.25">
      <c r="A7986" s="346"/>
    </row>
    <row r="7987" spans="1:1" x14ac:dyDescent="0.25">
      <c r="A7987" s="346"/>
    </row>
    <row r="7988" spans="1:1" x14ac:dyDescent="0.25">
      <c r="A7988" s="346"/>
    </row>
    <row r="7989" spans="1:1" x14ac:dyDescent="0.25">
      <c r="A7989" s="346"/>
    </row>
    <row r="7990" spans="1:1" x14ac:dyDescent="0.25">
      <c r="A7990" s="346"/>
    </row>
    <row r="7991" spans="1:1" x14ac:dyDescent="0.25">
      <c r="A7991" s="346"/>
    </row>
    <row r="7992" spans="1:1" x14ac:dyDescent="0.25">
      <c r="A7992" s="346"/>
    </row>
    <row r="7993" spans="1:1" x14ac:dyDescent="0.25">
      <c r="A7993" s="346"/>
    </row>
    <row r="7994" spans="1:1" x14ac:dyDescent="0.25">
      <c r="A7994" s="346"/>
    </row>
    <row r="7995" spans="1:1" x14ac:dyDescent="0.25">
      <c r="A7995" s="346"/>
    </row>
    <row r="7996" spans="1:1" x14ac:dyDescent="0.25">
      <c r="A7996" s="346"/>
    </row>
    <row r="7997" spans="1:1" x14ac:dyDescent="0.25">
      <c r="A7997" s="346"/>
    </row>
    <row r="7998" spans="1:1" x14ac:dyDescent="0.25">
      <c r="A7998" s="346"/>
    </row>
    <row r="7999" spans="1:1" x14ac:dyDescent="0.25">
      <c r="A7999" s="346"/>
    </row>
    <row r="8000" spans="1:1" x14ac:dyDescent="0.25">
      <c r="A8000" s="346"/>
    </row>
    <row r="8001" spans="1:1" x14ac:dyDescent="0.25">
      <c r="A8001" s="346"/>
    </row>
    <row r="8002" spans="1:1" x14ac:dyDescent="0.25">
      <c r="A8002" s="346"/>
    </row>
    <row r="8003" spans="1:1" x14ac:dyDescent="0.25">
      <c r="A8003" s="346"/>
    </row>
    <row r="8004" spans="1:1" x14ac:dyDescent="0.25">
      <c r="A8004" s="346"/>
    </row>
    <row r="8005" spans="1:1" x14ac:dyDescent="0.25">
      <c r="A8005" s="346"/>
    </row>
    <row r="8006" spans="1:1" x14ac:dyDescent="0.25">
      <c r="A8006" s="346"/>
    </row>
    <row r="8007" spans="1:1" x14ac:dyDescent="0.25">
      <c r="A8007" s="346"/>
    </row>
    <row r="8008" spans="1:1" x14ac:dyDescent="0.25">
      <c r="A8008" s="346"/>
    </row>
    <row r="8009" spans="1:1" x14ac:dyDescent="0.25">
      <c r="A8009" s="346"/>
    </row>
    <row r="8010" spans="1:1" x14ac:dyDescent="0.25">
      <c r="A8010" s="346"/>
    </row>
    <row r="8011" spans="1:1" x14ac:dyDescent="0.25">
      <c r="A8011" s="346"/>
    </row>
    <row r="8012" spans="1:1" x14ac:dyDescent="0.25">
      <c r="A8012" s="346"/>
    </row>
    <row r="8013" spans="1:1" x14ac:dyDescent="0.25">
      <c r="A8013" s="346"/>
    </row>
    <row r="8014" spans="1:1" x14ac:dyDescent="0.25">
      <c r="A8014" s="346"/>
    </row>
    <row r="8015" spans="1:1" x14ac:dyDescent="0.25">
      <c r="A8015" s="346"/>
    </row>
    <row r="8016" spans="1:1" x14ac:dyDescent="0.25">
      <c r="A8016" s="346"/>
    </row>
    <row r="8017" spans="1:1" x14ac:dyDescent="0.25">
      <c r="A8017" s="346"/>
    </row>
    <row r="8018" spans="1:1" x14ac:dyDescent="0.25">
      <c r="A8018" s="346"/>
    </row>
    <row r="8019" spans="1:1" x14ac:dyDescent="0.25">
      <c r="A8019" s="346"/>
    </row>
    <row r="8020" spans="1:1" x14ac:dyDescent="0.25">
      <c r="A8020" s="346"/>
    </row>
    <row r="8021" spans="1:1" x14ac:dyDescent="0.25">
      <c r="A8021" s="346"/>
    </row>
    <row r="8022" spans="1:1" x14ac:dyDescent="0.25">
      <c r="A8022" s="346"/>
    </row>
    <row r="8023" spans="1:1" x14ac:dyDescent="0.25">
      <c r="A8023" s="346"/>
    </row>
    <row r="8024" spans="1:1" x14ac:dyDescent="0.25">
      <c r="A8024" s="346"/>
    </row>
    <row r="8025" spans="1:1" x14ac:dyDescent="0.25">
      <c r="A8025" s="346"/>
    </row>
    <row r="8026" spans="1:1" x14ac:dyDescent="0.25">
      <c r="A8026" s="346"/>
    </row>
    <row r="8027" spans="1:1" x14ac:dyDescent="0.25">
      <c r="A8027" s="346"/>
    </row>
    <row r="8028" spans="1:1" x14ac:dyDescent="0.25">
      <c r="A8028" s="346"/>
    </row>
    <row r="8029" spans="1:1" x14ac:dyDescent="0.25">
      <c r="A8029" s="346"/>
    </row>
    <row r="8030" spans="1:1" x14ac:dyDescent="0.25">
      <c r="A8030" s="346"/>
    </row>
    <row r="8031" spans="1:1" x14ac:dyDescent="0.25">
      <c r="A8031" s="346"/>
    </row>
    <row r="8032" spans="1:1" x14ac:dyDescent="0.25">
      <c r="A8032" s="346"/>
    </row>
    <row r="8033" spans="1:1" x14ac:dyDescent="0.25">
      <c r="A8033" s="346"/>
    </row>
    <row r="8034" spans="1:1" x14ac:dyDescent="0.25">
      <c r="A8034" s="346"/>
    </row>
    <row r="8035" spans="1:1" x14ac:dyDescent="0.25">
      <c r="A8035" s="346"/>
    </row>
    <row r="8036" spans="1:1" x14ac:dyDescent="0.25">
      <c r="A8036" s="346"/>
    </row>
    <row r="8037" spans="1:1" x14ac:dyDescent="0.25">
      <c r="A8037" s="346"/>
    </row>
    <row r="8038" spans="1:1" x14ac:dyDescent="0.25">
      <c r="A8038" s="346"/>
    </row>
    <row r="8039" spans="1:1" x14ac:dyDescent="0.25">
      <c r="A8039" s="346"/>
    </row>
    <row r="8040" spans="1:1" x14ac:dyDescent="0.25">
      <c r="A8040" s="346"/>
    </row>
    <row r="8041" spans="1:1" x14ac:dyDescent="0.25">
      <c r="A8041" s="346"/>
    </row>
    <row r="8042" spans="1:1" x14ac:dyDescent="0.25">
      <c r="A8042" s="346"/>
    </row>
    <row r="8043" spans="1:1" x14ac:dyDescent="0.25">
      <c r="A8043" s="346"/>
    </row>
    <row r="8044" spans="1:1" x14ac:dyDescent="0.25">
      <c r="A8044" s="346"/>
    </row>
    <row r="8045" spans="1:1" x14ac:dyDescent="0.25">
      <c r="A8045" s="346"/>
    </row>
    <row r="8046" spans="1:1" x14ac:dyDescent="0.25">
      <c r="A8046" s="346"/>
    </row>
    <row r="8047" spans="1:1" x14ac:dyDescent="0.25">
      <c r="A8047" s="346"/>
    </row>
    <row r="8048" spans="1:1" x14ac:dyDescent="0.25">
      <c r="A8048" s="346"/>
    </row>
    <row r="8049" spans="1:1" x14ac:dyDescent="0.25">
      <c r="A8049" s="346"/>
    </row>
    <row r="8050" spans="1:1" x14ac:dyDescent="0.25">
      <c r="A8050" s="346"/>
    </row>
    <row r="8051" spans="1:1" x14ac:dyDescent="0.25">
      <c r="A8051" s="346"/>
    </row>
    <row r="8052" spans="1:1" x14ac:dyDescent="0.25">
      <c r="A8052" s="346"/>
    </row>
    <row r="8053" spans="1:1" x14ac:dyDescent="0.25">
      <c r="A8053" s="346"/>
    </row>
    <row r="8054" spans="1:1" x14ac:dyDescent="0.25">
      <c r="A8054" s="346"/>
    </row>
    <row r="8055" spans="1:1" x14ac:dyDescent="0.25">
      <c r="A8055" s="346"/>
    </row>
    <row r="8056" spans="1:1" x14ac:dyDescent="0.25">
      <c r="A8056" s="346"/>
    </row>
    <row r="8057" spans="1:1" x14ac:dyDescent="0.25">
      <c r="A8057" s="346"/>
    </row>
    <row r="8058" spans="1:1" x14ac:dyDescent="0.25">
      <c r="A8058" s="346"/>
    </row>
    <row r="8059" spans="1:1" x14ac:dyDescent="0.25">
      <c r="A8059" s="346"/>
    </row>
    <row r="8060" spans="1:1" x14ac:dyDescent="0.25">
      <c r="A8060" s="346"/>
    </row>
    <row r="8061" spans="1:1" x14ac:dyDescent="0.25">
      <c r="A8061" s="346"/>
    </row>
    <row r="8062" spans="1:1" x14ac:dyDescent="0.25">
      <c r="A8062" s="346"/>
    </row>
    <row r="8063" spans="1:1" x14ac:dyDescent="0.25">
      <c r="A8063" s="346"/>
    </row>
    <row r="8064" spans="1:1" x14ac:dyDescent="0.25">
      <c r="A8064" s="346"/>
    </row>
    <row r="8065" spans="1:1" x14ac:dyDescent="0.25">
      <c r="A8065" s="346"/>
    </row>
    <row r="8066" spans="1:1" x14ac:dyDescent="0.25">
      <c r="A8066" s="346"/>
    </row>
    <row r="8067" spans="1:1" x14ac:dyDescent="0.25">
      <c r="A8067" s="346"/>
    </row>
    <row r="8068" spans="1:1" x14ac:dyDescent="0.25">
      <c r="A8068" s="346"/>
    </row>
    <row r="8069" spans="1:1" x14ac:dyDescent="0.25">
      <c r="A8069" s="346"/>
    </row>
    <row r="8070" spans="1:1" x14ac:dyDescent="0.25">
      <c r="A8070" s="346"/>
    </row>
    <row r="8071" spans="1:1" x14ac:dyDescent="0.25">
      <c r="A8071" s="346"/>
    </row>
    <row r="8072" spans="1:1" x14ac:dyDescent="0.25">
      <c r="A8072" s="346"/>
    </row>
    <row r="8073" spans="1:1" x14ac:dyDescent="0.25">
      <c r="A8073" s="346"/>
    </row>
    <row r="8074" spans="1:1" x14ac:dyDescent="0.25">
      <c r="A8074" s="346"/>
    </row>
    <row r="8075" spans="1:1" x14ac:dyDescent="0.25">
      <c r="A8075" s="346"/>
    </row>
    <row r="8076" spans="1:1" x14ac:dyDescent="0.25">
      <c r="A8076" s="346"/>
    </row>
    <row r="8077" spans="1:1" x14ac:dyDescent="0.25">
      <c r="A8077" s="346"/>
    </row>
    <row r="8078" spans="1:1" x14ac:dyDescent="0.25">
      <c r="A8078" s="346"/>
    </row>
    <row r="8079" spans="1:1" x14ac:dyDescent="0.25">
      <c r="A8079" s="346"/>
    </row>
    <row r="8080" spans="1:1" x14ac:dyDescent="0.25">
      <c r="A8080" s="346"/>
    </row>
    <row r="8081" spans="1:1" x14ac:dyDescent="0.25">
      <c r="A8081" s="346"/>
    </row>
    <row r="8082" spans="1:1" x14ac:dyDescent="0.25">
      <c r="A8082" s="346"/>
    </row>
    <row r="8083" spans="1:1" x14ac:dyDescent="0.25">
      <c r="A8083" s="346"/>
    </row>
    <row r="8084" spans="1:1" x14ac:dyDescent="0.25">
      <c r="A8084" s="346"/>
    </row>
    <row r="8085" spans="1:1" x14ac:dyDescent="0.25">
      <c r="A8085" s="346"/>
    </row>
    <row r="8086" spans="1:1" x14ac:dyDescent="0.25">
      <c r="A8086" s="346"/>
    </row>
    <row r="8087" spans="1:1" x14ac:dyDescent="0.25">
      <c r="A8087" s="346"/>
    </row>
    <row r="8088" spans="1:1" x14ac:dyDescent="0.25">
      <c r="A8088" s="346"/>
    </row>
    <row r="8089" spans="1:1" x14ac:dyDescent="0.25">
      <c r="A8089" s="346"/>
    </row>
    <row r="8090" spans="1:1" x14ac:dyDescent="0.25">
      <c r="A8090" s="346"/>
    </row>
    <row r="8091" spans="1:1" x14ac:dyDescent="0.25">
      <c r="A8091" s="346"/>
    </row>
    <row r="8092" spans="1:1" x14ac:dyDescent="0.25">
      <c r="A8092" s="346"/>
    </row>
    <row r="8093" spans="1:1" x14ac:dyDescent="0.25">
      <c r="A8093" s="346"/>
    </row>
    <row r="8094" spans="1:1" x14ac:dyDescent="0.25">
      <c r="A8094" s="346"/>
    </row>
    <row r="8095" spans="1:1" x14ac:dyDescent="0.25">
      <c r="A8095" s="346"/>
    </row>
    <row r="8096" spans="1:1" x14ac:dyDescent="0.25">
      <c r="A8096" s="346"/>
    </row>
    <row r="8097" spans="1:1" x14ac:dyDescent="0.25">
      <c r="A8097" s="346"/>
    </row>
    <row r="8098" spans="1:1" x14ac:dyDescent="0.25">
      <c r="A8098" s="346"/>
    </row>
    <row r="8099" spans="1:1" x14ac:dyDescent="0.25">
      <c r="A8099" s="346"/>
    </row>
    <row r="8100" spans="1:1" x14ac:dyDescent="0.25">
      <c r="A8100" s="346"/>
    </row>
    <row r="8101" spans="1:1" x14ac:dyDescent="0.25">
      <c r="A8101" s="346"/>
    </row>
    <row r="8102" spans="1:1" x14ac:dyDescent="0.25">
      <c r="A8102" s="346"/>
    </row>
    <row r="8103" spans="1:1" x14ac:dyDescent="0.25">
      <c r="A8103" s="346"/>
    </row>
    <row r="8104" spans="1:1" x14ac:dyDescent="0.25">
      <c r="A8104" s="346"/>
    </row>
    <row r="8105" spans="1:1" x14ac:dyDescent="0.25">
      <c r="A8105" s="346"/>
    </row>
    <row r="8106" spans="1:1" x14ac:dyDescent="0.25">
      <c r="A8106" s="346"/>
    </row>
    <row r="8107" spans="1:1" x14ac:dyDescent="0.25">
      <c r="A8107" s="346"/>
    </row>
    <row r="8108" spans="1:1" x14ac:dyDescent="0.25">
      <c r="A8108" s="346"/>
    </row>
    <row r="8109" spans="1:1" x14ac:dyDescent="0.25">
      <c r="A8109" s="346"/>
    </row>
    <row r="8110" spans="1:1" x14ac:dyDescent="0.25">
      <c r="A8110" s="346"/>
    </row>
    <row r="8111" spans="1:1" x14ac:dyDescent="0.25">
      <c r="A8111" s="346"/>
    </row>
    <row r="8112" spans="1:1" x14ac:dyDescent="0.25">
      <c r="A8112" s="346"/>
    </row>
    <row r="8113" spans="1:1" x14ac:dyDescent="0.25">
      <c r="A8113" s="346"/>
    </row>
    <row r="8114" spans="1:1" x14ac:dyDescent="0.25">
      <c r="A8114" s="346"/>
    </row>
    <row r="8115" spans="1:1" x14ac:dyDescent="0.25">
      <c r="A8115" s="346"/>
    </row>
    <row r="8116" spans="1:1" x14ac:dyDescent="0.25">
      <c r="A8116" s="346"/>
    </row>
    <row r="8117" spans="1:1" x14ac:dyDescent="0.25">
      <c r="A8117" s="346"/>
    </row>
    <row r="8118" spans="1:1" x14ac:dyDescent="0.25">
      <c r="A8118" s="346"/>
    </row>
    <row r="8119" spans="1:1" x14ac:dyDescent="0.25">
      <c r="A8119" s="346"/>
    </row>
    <row r="8120" spans="1:1" x14ac:dyDescent="0.25">
      <c r="A8120" s="346"/>
    </row>
    <row r="8121" spans="1:1" x14ac:dyDescent="0.25">
      <c r="A8121" s="346"/>
    </row>
    <row r="8122" spans="1:1" x14ac:dyDescent="0.25">
      <c r="A8122" s="346"/>
    </row>
    <row r="8123" spans="1:1" x14ac:dyDescent="0.25">
      <c r="A8123" s="346"/>
    </row>
    <row r="8124" spans="1:1" x14ac:dyDescent="0.25">
      <c r="A8124" s="346"/>
    </row>
    <row r="8125" spans="1:1" x14ac:dyDescent="0.25">
      <c r="A8125" s="346"/>
    </row>
    <row r="8126" spans="1:1" x14ac:dyDescent="0.25">
      <c r="A8126" s="346"/>
    </row>
    <row r="8127" spans="1:1" x14ac:dyDescent="0.25">
      <c r="A8127" s="346"/>
    </row>
    <row r="8128" spans="1:1" x14ac:dyDescent="0.25">
      <c r="A8128" s="346"/>
    </row>
    <row r="8129" spans="1:1" x14ac:dyDescent="0.25">
      <c r="A8129" s="346"/>
    </row>
    <row r="8130" spans="1:1" x14ac:dyDescent="0.25">
      <c r="A8130" s="346"/>
    </row>
    <row r="8131" spans="1:1" x14ac:dyDescent="0.25">
      <c r="A8131" s="346"/>
    </row>
    <row r="8132" spans="1:1" x14ac:dyDescent="0.25">
      <c r="A8132" s="346"/>
    </row>
    <row r="8133" spans="1:1" x14ac:dyDescent="0.25">
      <c r="A8133" s="346"/>
    </row>
    <row r="8134" spans="1:1" x14ac:dyDescent="0.25">
      <c r="A8134" s="346"/>
    </row>
    <row r="8135" spans="1:1" x14ac:dyDescent="0.25">
      <c r="A8135" s="346"/>
    </row>
    <row r="8136" spans="1:1" x14ac:dyDescent="0.25">
      <c r="A8136" s="346"/>
    </row>
    <row r="8137" spans="1:1" x14ac:dyDescent="0.25">
      <c r="A8137" s="346"/>
    </row>
    <row r="8138" spans="1:1" x14ac:dyDescent="0.25">
      <c r="A8138" s="346"/>
    </row>
    <row r="8139" spans="1:1" x14ac:dyDescent="0.25">
      <c r="A8139" s="346"/>
    </row>
    <row r="8140" spans="1:1" x14ac:dyDescent="0.25">
      <c r="A8140" s="346"/>
    </row>
    <row r="8141" spans="1:1" x14ac:dyDescent="0.25">
      <c r="A8141" s="346"/>
    </row>
    <row r="8142" spans="1:1" x14ac:dyDescent="0.25">
      <c r="A8142" s="346"/>
    </row>
    <row r="8143" spans="1:1" x14ac:dyDescent="0.25">
      <c r="A8143" s="346"/>
    </row>
    <row r="8144" spans="1:1" x14ac:dyDescent="0.25">
      <c r="A8144" s="346"/>
    </row>
    <row r="8145" spans="1:1" x14ac:dyDescent="0.25">
      <c r="A8145" s="346"/>
    </row>
    <row r="8146" spans="1:1" x14ac:dyDescent="0.25">
      <c r="A8146" s="346"/>
    </row>
    <row r="8147" spans="1:1" x14ac:dyDescent="0.25">
      <c r="A8147" s="346"/>
    </row>
    <row r="8148" spans="1:1" x14ac:dyDescent="0.25">
      <c r="A8148" s="346"/>
    </row>
    <row r="8149" spans="1:1" x14ac:dyDescent="0.25">
      <c r="A8149" s="346"/>
    </row>
    <row r="8150" spans="1:1" x14ac:dyDescent="0.25">
      <c r="A8150" s="346"/>
    </row>
    <row r="8151" spans="1:1" x14ac:dyDescent="0.25">
      <c r="A8151" s="346"/>
    </row>
    <row r="8152" spans="1:1" x14ac:dyDescent="0.25">
      <c r="A8152" s="346"/>
    </row>
    <row r="8153" spans="1:1" x14ac:dyDescent="0.25">
      <c r="A8153" s="346"/>
    </row>
    <row r="8154" spans="1:1" x14ac:dyDescent="0.25">
      <c r="A8154" s="346"/>
    </row>
    <row r="8155" spans="1:1" x14ac:dyDescent="0.25">
      <c r="A8155" s="346"/>
    </row>
    <row r="8156" spans="1:1" x14ac:dyDescent="0.25">
      <c r="A8156" s="346"/>
    </row>
    <row r="8157" spans="1:1" x14ac:dyDescent="0.25">
      <c r="A8157" s="346"/>
    </row>
    <row r="8158" spans="1:1" x14ac:dyDescent="0.25">
      <c r="A8158" s="346"/>
    </row>
    <row r="8159" spans="1:1" x14ac:dyDescent="0.25">
      <c r="A8159" s="346"/>
    </row>
    <row r="8160" spans="1:1" x14ac:dyDescent="0.25">
      <c r="A8160" s="346"/>
    </row>
    <row r="8161" spans="1:1" x14ac:dyDescent="0.25">
      <c r="A8161" s="346"/>
    </row>
    <row r="8162" spans="1:1" x14ac:dyDescent="0.25">
      <c r="A8162" s="346"/>
    </row>
    <row r="8163" spans="1:1" x14ac:dyDescent="0.25">
      <c r="A8163" s="346"/>
    </row>
    <row r="8164" spans="1:1" x14ac:dyDescent="0.25">
      <c r="A8164" s="346"/>
    </row>
    <row r="8165" spans="1:1" x14ac:dyDescent="0.25">
      <c r="A8165" s="346"/>
    </row>
    <row r="8166" spans="1:1" x14ac:dyDescent="0.25">
      <c r="A8166" s="346"/>
    </row>
    <row r="8167" spans="1:1" x14ac:dyDescent="0.25">
      <c r="A8167" s="346"/>
    </row>
    <row r="8168" spans="1:1" x14ac:dyDescent="0.25">
      <c r="A8168" s="346"/>
    </row>
    <row r="8169" spans="1:1" x14ac:dyDescent="0.25">
      <c r="A8169" s="346"/>
    </row>
    <row r="8170" spans="1:1" x14ac:dyDescent="0.25">
      <c r="A8170" s="346"/>
    </row>
    <row r="8171" spans="1:1" x14ac:dyDescent="0.25">
      <c r="A8171" s="346"/>
    </row>
    <row r="8172" spans="1:1" x14ac:dyDescent="0.25">
      <c r="A8172" s="346"/>
    </row>
    <row r="8173" spans="1:1" x14ac:dyDescent="0.25">
      <c r="A8173" s="346"/>
    </row>
    <row r="8174" spans="1:1" x14ac:dyDescent="0.25">
      <c r="A8174" s="346"/>
    </row>
    <row r="8175" spans="1:1" x14ac:dyDescent="0.25">
      <c r="A8175" s="346"/>
    </row>
    <row r="8176" spans="1:1" x14ac:dyDescent="0.25">
      <c r="A8176" s="346"/>
    </row>
    <row r="8177" spans="1:1" x14ac:dyDescent="0.25">
      <c r="A8177" s="346"/>
    </row>
    <row r="8178" spans="1:1" x14ac:dyDescent="0.25">
      <c r="A8178" s="346"/>
    </row>
    <row r="8179" spans="1:1" x14ac:dyDescent="0.25">
      <c r="A8179" s="346"/>
    </row>
    <row r="8180" spans="1:1" x14ac:dyDescent="0.25">
      <c r="A8180" s="346"/>
    </row>
    <row r="8181" spans="1:1" x14ac:dyDescent="0.25">
      <c r="A8181" s="346"/>
    </row>
    <row r="8182" spans="1:1" x14ac:dyDescent="0.25">
      <c r="A8182" s="346"/>
    </row>
    <row r="8183" spans="1:1" x14ac:dyDescent="0.25">
      <c r="A8183" s="346"/>
    </row>
    <row r="8184" spans="1:1" x14ac:dyDescent="0.25">
      <c r="A8184" s="346"/>
    </row>
    <row r="8185" spans="1:1" x14ac:dyDescent="0.25">
      <c r="A8185" s="346"/>
    </row>
    <row r="8186" spans="1:1" x14ac:dyDescent="0.25">
      <c r="A8186" s="346"/>
    </row>
    <row r="8187" spans="1:1" x14ac:dyDescent="0.25">
      <c r="A8187" s="346"/>
    </row>
    <row r="8188" spans="1:1" x14ac:dyDescent="0.25">
      <c r="A8188" s="346"/>
    </row>
    <row r="8189" spans="1:1" x14ac:dyDescent="0.25">
      <c r="A8189" s="346"/>
    </row>
    <row r="8190" spans="1:1" x14ac:dyDescent="0.25">
      <c r="A8190" s="346"/>
    </row>
    <row r="8191" spans="1:1" x14ac:dyDescent="0.25">
      <c r="A8191" s="346"/>
    </row>
    <row r="8192" spans="1:1" x14ac:dyDescent="0.25">
      <c r="A8192" s="346"/>
    </row>
    <row r="8193" spans="1:1" x14ac:dyDescent="0.25">
      <c r="A8193" s="346"/>
    </row>
    <row r="8194" spans="1:1" x14ac:dyDescent="0.25">
      <c r="A8194" s="346"/>
    </row>
    <row r="8195" spans="1:1" x14ac:dyDescent="0.25">
      <c r="A8195" s="346"/>
    </row>
    <row r="8196" spans="1:1" x14ac:dyDescent="0.25">
      <c r="A8196" s="346"/>
    </row>
    <row r="8197" spans="1:1" x14ac:dyDescent="0.25">
      <c r="A8197" s="346"/>
    </row>
    <row r="8198" spans="1:1" x14ac:dyDescent="0.25">
      <c r="A8198" s="346"/>
    </row>
    <row r="8199" spans="1:1" x14ac:dyDescent="0.25">
      <c r="A8199" s="346"/>
    </row>
    <row r="8200" spans="1:1" x14ac:dyDescent="0.25">
      <c r="A8200" s="346"/>
    </row>
    <row r="8201" spans="1:1" x14ac:dyDescent="0.25">
      <c r="A8201" s="346"/>
    </row>
    <row r="8202" spans="1:1" x14ac:dyDescent="0.25">
      <c r="A8202" s="346"/>
    </row>
    <row r="8203" spans="1:1" x14ac:dyDescent="0.25">
      <c r="A8203" s="346"/>
    </row>
    <row r="8204" spans="1:1" x14ac:dyDescent="0.25">
      <c r="A8204" s="346"/>
    </row>
    <row r="8205" spans="1:1" x14ac:dyDescent="0.25">
      <c r="A8205" s="346"/>
    </row>
    <row r="8206" spans="1:1" x14ac:dyDescent="0.25">
      <c r="A8206" s="346"/>
    </row>
    <row r="8207" spans="1:1" x14ac:dyDescent="0.25">
      <c r="A8207" s="346"/>
    </row>
    <row r="8208" spans="1:1" x14ac:dyDescent="0.25">
      <c r="A8208" s="346"/>
    </row>
    <row r="8209" spans="1:1" x14ac:dyDescent="0.25">
      <c r="A8209" s="346"/>
    </row>
    <row r="8210" spans="1:1" x14ac:dyDescent="0.25">
      <c r="A8210" s="346"/>
    </row>
    <row r="8211" spans="1:1" x14ac:dyDescent="0.25">
      <c r="A8211" s="346"/>
    </row>
    <row r="8212" spans="1:1" x14ac:dyDescent="0.25">
      <c r="A8212" s="346"/>
    </row>
    <row r="8213" spans="1:1" x14ac:dyDescent="0.25">
      <c r="A8213" s="346"/>
    </row>
    <row r="8214" spans="1:1" x14ac:dyDescent="0.25">
      <c r="A8214" s="346"/>
    </row>
    <row r="8215" spans="1:1" x14ac:dyDescent="0.25">
      <c r="A8215" s="346"/>
    </row>
    <row r="8216" spans="1:1" x14ac:dyDescent="0.25">
      <c r="A8216" s="346"/>
    </row>
    <row r="8217" spans="1:1" x14ac:dyDescent="0.25">
      <c r="A8217" s="346"/>
    </row>
    <row r="8218" spans="1:1" x14ac:dyDescent="0.25">
      <c r="A8218" s="346"/>
    </row>
    <row r="8219" spans="1:1" x14ac:dyDescent="0.25">
      <c r="A8219" s="346"/>
    </row>
    <row r="8220" spans="1:1" x14ac:dyDescent="0.25">
      <c r="A8220" s="346"/>
    </row>
    <row r="8221" spans="1:1" x14ac:dyDescent="0.25">
      <c r="A8221" s="346"/>
    </row>
    <row r="8222" spans="1:1" x14ac:dyDescent="0.25">
      <c r="A8222" s="346"/>
    </row>
    <row r="8223" spans="1:1" x14ac:dyDescent="0.25">
      <c r="A8223" s="346"/>
    </row>
    <row r="8224" spans="1:1" x14ac:dyDescent="0.25">
      <c r="A8224" s="346"/>
    </row>
    <row r="8225" spans="1:1" x14ac:dyDescent="0.25">
      <c r="A8225" s="346"/>
    </row>
    <row r="8226" spans="1:1" x14ac:dyDescent="0.25">
      <c r="A8226" s="346"/>
    </row>
    <row r="8227" spans="1:1" x14ac:dyDescent="0.25">
      <c r="A8227" s="346"/>
    </row>
    <row r="8228" spans="1:1" x14ac:dyDescent="0.25">
      <c r="A8228" s="346"/>
    </row>
    <row r="8229" spans="1:1" x14ac:dyDescent="0.25">
      <c r="A8229" s="346"/>
    </row>
    <row r="8230" spans="1:1" x14ac:dyDescent="0.25">
      <c r="A8230" s="346"/>
    </row>
    <row r="8231" spans="1:1" x14ac:dyDescent="0.25">
      <c r="A8231" s="346"/>
    </row>
    <row r="8232" spans="1:1" x14ac:dyDescent="0.25">
      <c r="A8232" s="346"/>
    </row>
    <row r="8233" spans="1:1" x14ac:dyDescent="0.25">
      <c r="A8233" s="346"/>
    </row>
    <row r="8234" spans="1:1" x14ac:dyDescent="0.25">
      <c r="A8234" s="346"/>
    </row>
    <row r="8235" spans="1:1" x14ac:dyDescent="0.25">
      <c r="A8235" s="346"/>
    </row>
    <row r="8236" spans="1:1" x14ac:dyDescent="0.25">
      <c r="A8236" s="346"/>
    </row>
    <row r="8237" spans="1:1" x14ac:dyDescent="0.25">
      <c r="A8237" s="346"/>
    </row>
    <row r="8238" spans="1:1" x14ac:dyDescent="0.25">
      <c r="A8238" s="346"/>
    </row>
    <row r="8239" spans="1:1" x14ac:dyDescent="0.25">
      <c r="A8239" s="346"/>
    </row>
    <row r="8240" spans="1:1" x14ac:dyDescent="0.25">
      <c r="A8240" s="346"/>
    </row>
    <row r="8241" spans="1:1" x14ac:dyDescent="0.25">
      <c r="A8241" s="346"/>
    </row>
    <row r="8242" spans="1:1" x14ac:dyDescent="0.25">
      <c r="A8242" s="346"/>
    </row>
    <row r="8243" spans="1:1" x14ac:dyDescent="0.25">
      <c r="A8243" s="346"/>
    </row>
    <row r="8244" spans="1:1" x14ac:dyDescent="0.25">
      <c r="A8244" s="346"/>
    </row>
    <row r="8245" spans="1:1" x14ac:dyDescent="0.25">
      <c r="A8245" s="346"/>
    </row>
    <row r="8246" spans="1:1" x14ac:dyDescent="0.25">
      <c r="A8246" s="346"/>
    </row>
    <row r="8247" spans="1:1" x14ac:dyDescent="0.25">
      <c r="A8247" s="346"/>
    </row>
    <row r="8248" spans="1:1" x14ac:dyDescent="0.25">
      <c r="A8248" s="346"/>
    </row>
    <row r="8249" spans="1:1" x14ac:dyDescent="0.25">
      <c r="A8249" s="346"/>
    </row>
    <row r="8250" spans="1:1" x14ac:dyDescent="0.25">
      <c r="A8250" s="346"/>
    </row>
    <row r="8251" spans="1:1" x14ac:dyDescent="0.25">
      <c r="A8251" s="346"/>
    </row>
    <row r="8252" spans="1:1" x14ac:dyDescent="0.25">
      <c r="A8252" s="346"/>
    </row>
    <row r="8253" spans="1:1" x14ac:dyDescent="0.25">
      <c r="A8253" s="346"/>
    </row>
    <row r="8254" spans="1:1" x14ac:dyDescent="0.25">
      <c r="A8254" s="346"/>
    </row>
    <row r="8255" spans="1:1" x14ac:dyDescent="0.25">
      <c r="A8255" s="346"/>
    </row>
    <row r="8256" spans="1:1" x14ac:dyDescent="0.25">
      <c r="A8256" s="346"/>
    </row>
    <row r="8257" spans="1:1" x14ac:dyDescent="0.25">
      <c r="A8257" s="346"/>
    </row>
    <row r="8258" spans="1:1" x14ac:dyDescent="0.25">
      <c r="A8258" s="346"/>
    </row>
    <row r="8259" spans="1:1" x14ac:dyDescent="0.25">
      <c r="A8259" s="346"/>
    </row>
    <row r="8260" spans="1:1" x14ac:dyDescent="0.25">
      <c r="A8260" s="346"/>
    </row>
    <row r="8261" spans="1:1" x14ac:dyDescent="0.25">
      <c r="A8261" s="346"/>
    </row>
    <row r="8262" spans="1:1" x14ac:dyDescent="0.25">
      <c r="A8262" s="346"/>
    </row>
    <row r="8263" spans="1:1" x14ac:dyDescent="0.25">
      <c r="A8263" s="346"/>
    </row>
    <row r="8264" spans="1:1" x14ac:dyDescent="0.25">
      <c r="A8264" s="346"/>
    </row>
    <row r="8265" spans="1:1" x14ac:dyDescent="0.25">
      <c r="A8265" s="346"/>
    </row>
    <row r="8266" spans="1:1" x14ac:dyDescent="0.25">
      <c r="A8266" s="346"/>
    </row>
    <row r="8267" spans="1:1" x14ac:dyDescent="0.25">
      <c r="A8267" s="346"/>
    </row>
    <row r="8268" spans="1:1" x14ac:dyDescent="0.25">
      <c r="A8268" s="346"/>
    </row>
    <row r="8269" spans="1:1" x14ac:dyDescent="0.25">
      <c r="A8269" s="346"/>
    </row>
    <row r="8270" spans="1:1" x14ac:dyDescent="0.25">
      <c r="A8270" s="346"/>
    </row>
    <row r="8271" spans="1:1" x14ac:dyDescent="0.25">
      <c r="A8271" s="346"/>
    </row>
    <row r="8272" spans="1:1" x14ac:dyDescent="0.25">
      <c r="A8272" s="346"/>
    </row>
    <row r="8273" spans="1:1" x14ac:dyDescent="0.25">
      <c r="A8273" s="346"/>
    </row>
    <row r="8274" spans="1:1" x14ac:dyDescent="0.25">
      <c r="A8274" s="346"/>
    </row>
    <row r="8275" spans="1:1" x14ac:dyDescent="0.25">
      <c r="A8275" s="346"/>
    </row>
    <row r="8276" spans="1:1" x14ac:dyDescent="0.25">
      <c r="A8276" s="346"/>
    </row>
    <row r="8277" spans="1:1" x14ac:dyDescent="0.25">
      <c r="A8277" s="346"/>
    </row>
    <row r="8278" spans="1:1" x14ac:dyDescent="0.25">
      <c r="A8278" s="346"/>
    </row>
    <row r="8279" spans="1:1" x14ac:dyDescent="0.25">
      <c r="A8279" s="346"/>
    </row>
    <row r="8280" spans="1:1" x14ac:dyDescent="0.25">
      <c r="A8280" s="346"/>
    </row>
    <row r="8281" spans="1:1" x14ac:dyDescent="0.25">
      <c r="A8281" s="346"/>
    </row>
    <row r="8282" spans="1:1" x14ac:dyDescent="0.25">
      <c r="A8282" s="346"/>
    </row>
    <row r="8283" spans="1:1" x14ac:dyDescent="0.25">
      <c r="A8283" s="346"/>
    </row>
    <row r="8284" spans="1:1" x14ac:dyDescent="0.25">
      <c r="A8284" s="346"/>
    </row>
    <row r="8285" spans="1:1" x14ac:dyDescent="0.25">
      <c r="A8285" s="346"/>
    </row>
    <row r="8286" spans="1:1" x14ac:dyDescent="0.25">
      <c r="A8286" s="346"/>
    </row>
    <row r="8287" spans="1:1" x14ac:dyDescent="0.25">
      <c r="A8287" s="346"/>
    </row>
    <row r="8288" spans="1:1" x14ac:dyDescent="0.25">
      <c r="A8288" s="346"/>
    </row>
    <row r="8289" spans="1:1" x14ac:dyDescent="0.25">
      <c r="A8289" s="346"/>
    </row>
    <row r="8290" spans="1:1" x14ac:dyDescent="0.25">
      <c r="A8290" s="346"/>
    </row>
    <row r="8291" spans="1:1" x14ac:dyDescent="0.25">
      <c r="A8291" s="346"/>
    </row>
    <row r="8292" spans="1:1" x14ac:dyDescent="0.25">
      <c r="A8292" s="346"/>
    </row>
    <row r="8293" spans="1:1" x14ac:dyDescent="0.25">
      <c r="A8293" s="346"/>
    </row>
    <row r="8294" spans="1:1" x14ac:dyDescent="0.25">
      <c r="A8294" s="346"/>
    </row>
    <row r="8295" spans="1:1" x14ac:dyDescent="0.25">
      <c r="A8295" s="346"/>
    </row>
    <row r="8296" spans="1:1" x14ac:dyDescent="0.25">
      <c r="A8296" s="346"/>
    </row>
    <row r="8297" spans="1:1" x14ac:dyDescent="0.25">
      <c r="A8297" s="346"/>
    </row>
    <row r="8298" spans="1:1" x14ac:dyDescent="0.25">
      <c r="A8298" s="346"/>
    </row>
    <row r="8299" spans="1:1" x14ac:dyDescent="0.25">
      <c r="A8299" s="346"/>
    </row>
    <row r="8300" spans="1:1" x14ac:dyDescent="0.25">
      <c r="A8300" s="346"/>
    </row>
    <row r="8301" spans="1:1" x14ac:dyDescent="0.25">
      <c r="A8301" s="346"/>
    </row>
    <row r="8302" spans="1:1" x14ac:dyDescent="0.25">
      <c r="A8302" s="346"/>
    </row>
    <row r="8303" spans="1:1" x14ac:dyDescent="0.25">
      <c r="A8303" s="346"/>
    </row>
    <row r="8304" spans="1:1" x14ac:dyDescent="0.25">
      <c r="A8304" s="346"/>
    </row>
    <row r="8305" spans="1:1" x14ac:dyDescent="0.25">
      <c r="A8305" s="346"/>
    </row>
    <row r="8306" spans="1:1" x14ac:dyDescent="0.25">
      <c r="A8306" s="346"/>
    </row>
    <row r="8307" spans="1:1" x14ac:dyDescent="0.25">
      <c r="A8307" s="346"/>
    </row>
    <row r="8308" spans="1:1" x14ac:dyDescent="0.25">
      <c r="A8308" s="346"/>
    </row>
    <row r="8309" spans="1:1" x14ac:dyDescent="0.25">
      <c r="A8309" s="346"/>
    </row>
    <row r="8310" spans="1:1" x14ac:dyDescent="0.25">
      <c r="A8310" s="346"/>
    </row>
    <row r="8311" spans="1:1" x14ac:dyDescent="0.25">
      <c r="A8311" s="346"/>
    </row>
    <row r="8312" spans="1:1" x14ac:dyDescent="0.25">
      <c r="A8312" s="346"/>
    </row>
    <row r="8313" spans="1:1" x14ac:dyDescent="0.25">
      <c r="A8313" s="346"/>
    </row>
    <row r="8314" spans="1:1" x14ac:dyDescent="0.25">
      <c r="A8314" s="346"/>
    </row>
    <row r="8315" spans="1:1" x14ac:dyDescent="0.25">
      <c r="A8315" s="346"/>
    </row>
    <row r="8316" spans="1:1" x14ac:dyDescent="0.25">
      <c r="A8316" s="346"/>
    </row>
    <row r="8317" spans="1:1" x14ac:dyDescent="0.25">
      <c r="A8317" s="346"/>
    </row>
    <row r="8318" spans="1:1" x14ac:dyDescent="0.25">
      <c r="A8318" s="346"/>
    </row>
    <row r="8319" spans="1:1" x14ac:dyDescent="0.25">
      <c r="A8319" s="346"/>
    </row>
    <row r="8320" spans="1:1" x14ac:dyDescent="0.25">
      <c r="A8320" s="346"/>
    </row>
    <row r="8321" spans="1:1" x14ac:dyDescent="0.25">
      <c r="A8321" s="346"/>
    </row>
    <row r="8322" spans="1:1" x14ac:dyDescent="0.25">
      <c r="A8322" s="346"/>
    </row>
    <row r="8323" spans="1:1" x14ac:dyDescent="0.25">
      <c r="A8323" s="346"/>
    </row>
    <row r="8324" spans="1:1" x14ac:dyDescent="0.25">
      <c r="A8324" s="346"/>
    </row>
    <row r="8325" spans="1:1" x14ac:dyDescent="0.25">
      <c r="A8325" s="346"/>
    </row>
    <row r="8326" spans="1:1" x14ac:dyDescent="0.25">
      <c r="A8326" s="346"/>
    </row>
    <row r="8327" spans="1:1" x14ac:dyDescent="0.25">
      <c r="A8327" s="346"/>
    </row>
    <row r="8328" spans="1:1" x14ac:dyDescent="0.25">
      <c r="A8328" s="346"/>
    </row>
    <row r="8329" spans="1:1" x14ac:dyDescent="0.25">
      <c r="A8329" s="346"/>
    </row>
    <row r="8330" spans="1:1" x14ac:dyDescent="0.25">
      <c r="A8330" s="346"/>
    </row>
    <row r="8331" spans="1:1" x14ac:dyDescent="0.25">
      <c r="A8331" s="346"/>
    </row>
    <row r="8332" spans="1:1" x14ac:dyDescent="0.25">
      <c r="A8332" s="346"/>
    </row>
    <row r="8333" spans="1:1" x14ac:dyDescent="0.25">
      <c r="A8333" s="346"/>
    </row>
    <row r="8334" spans="1:1" x14ac:dyDescent="0.25">
      <c r="A8334" s="346"/>
    </row>
    <row r="8335" spans="1:1" x14ac:dyDescent="0.25">
      <c r="A8335" s="346"/>
    </row>
    <row r="8336" spans="1:1" x14ac:dyDescent="0.25">
      <c r="A8336" s="346"/>
    </row>
    <row r="8337" spans="1:1" x14ac:dyDescent="0.25">
      <c r="A8337" s="346"/>
    </row>
    <row r="8338" spans="1:1" x14ac:dyDescent="0.25">
      <c r="A8338" s="346"/>
    </row>
    <row r="8339" spans="1:1" x14ac:dyDescent="0.25">
      <c r="A8339" s="346"/>
    </row>
    <row r="8340" spans="1:1" x14ac:dyDescent="0.25">
      <c r="A8340" s="346"/>
    </row>
    <row r="8341" spans="1:1" x14ac:dyDescent="0.25">
      <c r="A8341" s="346"/>
    </row>
    <row r="8342" spans="1:1" x14ac:dyDescent="0.25">
      <c r="A8342" s="346"/>
    </row>
    <row r="8343" spans="1:1" x14ac:dyDescent="0.25">
      <c r="A8343" s="346"/>
    </row>
    <row r="8344" spans="1:1" x14ac:dyDescent="0.25">
      <c r="A8344" s="346"/>
    </row>
    <row r="8345" spans="1:1" x14ac:dyDescent="0.25">
      <c r="A8345" s="346"/>
    </row>
    <row r="8346" spans="1:1" x14ac:dyDescent="0.25">
      <c r="A8346" s="346"/>
    </row>
    <row r="8347" spans="1:1" x14ac:dyDescent="0.25">
      <c r="A8347" s="346"/>
    </row>
    <row r="8348" spans="1:1" x14ac:dyDescent="0.25">
      <c r="A8348" s="346"/>
    </row>
    <row r="8349" spans="1:1" x14ac:dyDescent="0.25">
      <c r="A8349" s="346"/>
    </row>
    <row r="8350" spans="1:1" x14ac:dyDescent="0.25">
      <c r="A8350" s="346"/>
    </row>
    <row r="8351" spans="1:1" x14ac:dyDescent="0.25">
      <c r="A8351" s="346"/>
    </row>
    <row r="8352" spans="1:1" x14ac:dyDescent="0.25">
      <c r="A8352" s="346"/>
    </row>
    <row r="8353" spans="1:1" x14ac:dyDescent="0.25">
      <c r="A8353" s="346"/>
    </row>
    <row r="8354" spans="1:1" x14ac:dyDescent="0.25">
      <c r="A8354" s="346"/>
    </row>
    <row r="8355" spans="1:1" x14ac:dyDescent="0.25">
      <c r="A8355" s="346"/>
    </row>
    <row r="8356" spans="1:1" x14ac:dyDescent="0.25">
      <c r="A8356" s="346"/>
    </row>
    <row r="8357" spans="1:1" x14ac:dyDescent="0.25">
      <c r="A8357" s="346"/>
    </row>
    <row r="8358" spans="1:1" x14ac:dyDescent="0.25">
      <c r="A8358" s="346"/>
    </row>
    <row r="8359" spans="1:1" x14ac:dyDescent="0.25">
      <c r="A8359" s="346"/>
    </row>
    <row r="8360" spans="1:1" x14ac:dyDescent="0.25">
      <c r="A8360" s="346"/>
    </row>
    <row r="8361" spans="1:1" x14ac:dyDescent="0.25">
      <c r="A8361" s="346"/>
    </row>
    <row r="8362" spans="1:1" x14ac:dyDescent="0.25">
      <c r="A8362" s="346"/>
    </row>
    <row r="8363" spans="1:1" x14ac:dyDescent="0.25">
      <c r="A8363" s="346"/>
    </row>
    <row r="8364" spans="1:1" x14ac:dyDescent="0.25">
      <c r="A8364" s="346"/>
    </row>
    <row r="8365" spans="1:1" x14ac:dyDescent="0.25">
      <c r="A8365" s="346"/>
    </row>
    <row r="8366" spans="1:1" x14ac:dyDescent="0.25">
      <c r="A8366" s="346"/>
    </row>
    <row r="8367" spans="1:1" x14ac:dyDescent="0.25">
      <c r="A8367" s="346"/>
    </row>
    <row r="8368" spans="1:1" x14ac:dyDescent="0.25">
      <c r="A8368" s="346"/>
    </row>
    <row r="8369" spans="1:1" x14ac:dyDescent="0.25">
      <c r="A8369" s="346"/>
    </row>
    <row r="8370" spans="1:1" x14ac:dyDescent="0.25">
      <c r="A8370" s="346"/>
    </row>
    <row r="8371" spans="1:1" x14ac:dyDescent="0.25">
      <c r="A8371" s="346"/>
    </row>
    <row r="8372" spans="1:1" x14ac:dyDescent="0.25">
      <c r="A8372" s="346"/>
    </row>
    <row r="8373" spans="1:1" x14ac:dyDescent="0.25">
      <c r="A8373" s="346"/>
    </row>
    <row r="8374" spans="1:1" x14ac:dyDescent="0.25">
      <c r="A8374" s="346"/>
    </row>
    <row r="8375" spans="1:1" x14ac:dyDescent="0.25">
      <c r="A8375" s="346"/>
    </row>
    <row r="8376" spans="1:1" x14ac:dyDescent="0.25">
      <c r="A8376" s="346"/>
    </row>
    <row r="8377" spans="1:1" x14ac:dyDescent="0.25">
      <c r="A8377" s="346"/>
    </row>
    <row r="8378" spans="1:1" x14ac:dyDescent="0.25">
      <c r="A8378" s="346"/>
    </row>
    <row r="8379" spans="1:1" x14ac:dyDescent="0.25">
      <c r="A8379" s="346"/>
    </row>
    <row r="8380" spans="1:1" x14ac:dyDescent="0.25">
      <c r="A8380" s="346"/>
    </row>
    <row r="8381" spans="1:1" x14ac:dyDescent="0.25">
      <c r="A8381" s="346"/>
    </row>
    <row r="8382" spans="1:1" x14ac:dyDescent="0.25">
      <c r="A8382" s="346"/>
    </row>
    <row r="8383" spans="1:1" x14ac:dyDescent="0.25">
      <c r="A8383" s="346"/>
    </row>
    <row r="8384" spans="1:1" x14ac:dyDescent="0.25">
      <c r="A8384" s="346"/>
    </row>
    <row r="8385" spans="1:1" x14ac:dyDescent="0.25">
      <c r="A8385" s="346"/>
    </row>
    <row r="8386" spans="1:1" x14ac:dyDescent="0.25">
      <c r="A8386" s="346"/>
    </row>
    <row r="8387" spans="1:1" x14ac:dyDescent="0.25">
      <c r="A8387" s="346"/>
    </row>
    <row r="8388" spans="1:1" x14ac:dyDescent="0.25">
      <c r="A8388" s="346"/>
    </row>
    <row r="8389" spans="1:1" x14ac:dyDescent="0.25">
      <c r="A8389" s="346"/>
    </row>
    <row r="8390" spans="1:1" x14ac:dyDescent="0.25">
      <c r="A8390" s="346"/>
    </row>
    <row r="8391" spans="1:1" x14ac:dyDescent="0.25">
      <c r="A8391" s="346"/>
    </row>
    <row r="8392" spans="1:1" x14ac:dyDescent="0.25">
      <c r="A8392" s="346"/>
    </row>
    <row r="8393" spans="1:1" x14ac:dyDescent="0.25">
      <c r="A8393" s="346"/>
    </row>
    <row r="8394" spans="1:1" x14ac:dyDescent="0.25">
      <c r="A8394" s="346"/>
    </row>
    <row r="8395" spans="1:1" x14ac:dyDescent="0.25">
      <c r="A8395" s="346"/>
    </row>
    <row r="8396" spans="1:1" x14ac:dyDescent="0.25">
      <c r="A8396" s="346"/>
    </row>
    <row r="8397" spans="1:1" x14ac:dyDescent="0.25">
      <c r="A8397" s="346"/>
    </row>
    <row r="8398" spans="1:1" x14ac:dyDescent="0.25">
      <c r="A8398" s="346"/>
    </row>
    <row r="8399" spans="1:1" x14ac:dyDescent="0.25">
      <c r="A8399" s="346"/>
    </row>
    <row r="8400" spans="1:1" x14ac:dyDescent="0.25">
      <c r="A8400" s="346"/>
    </row>
    <row r="8401" spans="1:1" x14ac:dyDescent="0.25">
      <c r="A8401" s="346"/>
    </row>
    <row r="8402" spans="1:1" x14ac:dyDescent="0.25">
      <c r="A8402" s="346"/>
    </row>
    <row r="8403" spans="1:1" x14ac:dyDescent="0.25">
      <c r="A8403" s="346"/>
    </row>
    <row r="8404" spans="1:1" x14ac:dyDescent="0.25">
      <c r="A8404" s="346"/>
    </row>
    <row r="8405" spans="1:1" x14ac:dyDescent="0.25">
      <c r="A8405" s="346"/>
    </row>
    <row r="8406" spans="1:1" x14ac:dyDescent="0.25">
      <c r="A8406" s="346"/>
    </row>
    <row r="8407" spans="1:1" x14ac:dyDescent="0.25">
      <c r="A8407" s="346"/>
    </row>
    <row r="8408" spans="1:1" x14ac:dyDescent="0.25">
      <c r="A8408" s="346"/>
    </row>
    <row r="8409" spans="1:1" x14ac:dyDescent="0.25">
      <c r="A8409" s="346"/>
    </row>
    <row r="8410" spans="1:1" x14ac:dyDescent="0.25">
      <c r="A8410" s="346"/>
    </row>
    <row r="8411" spans="1:1" x14ac:dyDescent="0.25">
      <c r="A8411" s="346"/>
    </row>
    <row r="8412" spans="1:1" x14ac:dyDescent="0.25">
      <c r="A8412" s="346"/>
    </row>
    <row r="8413" spans="1:1" x14ac:dyDescent="0.25">
      <c r="A8413" s="346"/>
    </row>
    <row r="8414" spans="1:1" x14ac:dyDescent="0.25">
      <c r="A8414" s="346"/>
    </row>
    <row r="8415" spans="1:1" x14ac:dyDescent="0.25">
      <c r="A8415" s="346"/>
    </row>
    <row r="8416" spans="1:1" x14ac:dyDescent="0.25">
      <c r="A8416" s="346"/>
    </row>
    <row r="8417" spans="1:1" x14ac:dyDescent="0.25">
      <c r="A8417" s="346"/>
    </row>
    <row r="8418" spans="1:1" x14ac:dyDescent="0.25">
      <c r="A8418" s="346"/>
    </row>
    <row r="8419" spans="1:1" x14ac:dyDescent="0.25">
      <c r="A8419" s="346"/>
    </row>
    <row r="8420" spans="1:1" x14ac:dyDescent="0.25">
      <c r="A8420" s="346"/>
    </row>
    <row r="8421" spans="1:1" x14ac:dyDescent="0.25">
      <c r="A8421" s="346"/>
    </row>
    <row r="8422" spans="1:1" x14ac:dyDescent="0.25">
      <c r="A8422" s="346"/>
    </row>
    <row r="8423" spans="1:1" x14ac:dyDescent="0.25">
      <c r="A8423" s="346"/>
    </row>
    <row r="8424" spans="1:1" x14ac:dyDescent="0.25">
      <c r="A8424" s="346"/>
    </row>
    <row r="8425" spans="1:1" x14ac:dyDescent="0.25">
      <c r="A8425" s="346"/>
    </row>
    <row r="8426" spans="1:1" x14ac:dyDescent="0.25">
      <c r="A8426" s="346"/>
    </row>
    <row r="8427" spans="1:1" x14ac:dyDescent="0.25">
      <c r="A8427" s="346"/>
    </row>
    <row r="8428" spans="1:1" x14ac:dyDescent="0.25">
      <c r="A8428" s="346"/>
    </row>
    <row r="8429" spans="1:1" x14ac:dyDescent="0.25">
      <c r="A8429" s="346"/>
    </row>
    <row r="8430" spans="1:1" x14ac:dyDescent="0.25">
      <c r="A8430" s="346"/>
    </row>
    <row r="8431" spans="1:1" x14ac:dyDescent="0.25">
      <c r="A8431" s="346"/>
    </row>
    <row r="8432" spans="1:1" x14ac:dyDescent="0.25">
      <c r="A8432" s="346"/>
    </row>
    <row r="8433" spans="1:1" x14ac:dyDescent="0.25">
      <c r="A8433" s="346"/>
    </row>
    <row r="8434" spans="1:1" x14ac:dyDescent="0.25">
      <c r="A8434" s="346"/>
    </row>
    <row r="8435" spans="1:1" x14ac:dyDescent="0.25">
      <c r="A8435" s="346"/>
    </row>
    <row r="8436" spans="1:1" x14ac:dyDescent="0.25">
      <c r="A8436" s="346"/>
    </row>
    <row r="8437" spans="1:1" x14ac:dyDescent="0.25">
      <c r="A8437" s="346"/>
    </row>
    <row r="8438" spans="1:1" x14ac:dyDescent="0.25">
      <c r="A8438" s="346"/>
    </row>
    <row r="8439" spans="1:1" x14ac:dyDescent="0.25">
      <c r="A8439" s="346"/>
    </row>
    <row r="8440" spans="1:1" x14ac:dyDescent="0.25">
      <c r="A8440" s="346"/>
    </row>
    <row r="8441" spans="1:1" x14ac:dyDescent="0.25">
      <c r="A8441" s="346"/>
    </row>
    <row r="8442" spans="1:1" x14ac:dyDescent="0.25">
      <c r="A8442" s="346"/>
    </row>
    <row r="8443" spans="1:1" x14ac:dyDescent="0.25">
      <c r="A8443" s="346"/>
    </row>
    <row r="8444" spans="1:1" x14ac:dyDescent="0.25">
      <c r="A8444" s="346"/>
    </row>
    <row r="8445" spans="1:1" x14ac:dyDescent="0.25">
      <c r="A8445" s="346"/>
    </row>
    <row r="8446" spans="1:1" x14ac:dyDescent="0.25">
      <c r="A8446" s="346"/>
    </row>
    <row r="8447" spans="1:1" x14ac:dyDescent="0.25">
      <c r="A8447" s="346"/>
    </row>
    <row r="8448" spans="1:1" x14ac:dyDescent="0.25">
      <c r="A8448" s="346"/>
    </row>
    <row r="8449" spans="1:1" x14ac:dyDescent="0.25">
      <c r="A8449" s="346"/>
    </row>
    <row r="8450" spans="1:1" x14ac:dyDescent="0.25">
      <c r="A8450" s="346"/>
    </row>
    <row r="8451" spans="1:1" x14ac:dyDescent="0.25">
      <c r="A8451" s="346"/>
    </row>
    <row r="8452" spans="1:1" x14ac:dyDescent="0.25">
      <c r="A8452" s="346"/>
    </row>
    <row r="8453" spans="1:1" x14ac:dyDescent="0.25">
      <c r="A8453" s="346"/>
    </row>
    <row r="8454" spans="1:1" x14ac:dyDescent="0.25">
      <c r="A8454" s="346"/>
    </row>
    <row r="8455" spans="1:1" x14ac:dyDescent="0.25">
      <c r="A8455" s="346"/>
    </row>
    <row r="8456" spans="1:1" x14ac:dyDescent="0.25">
      <c r="A8456" s="346"/>
    </row>
    <row r="8457" spans="1:1" x14ac:dyDescent="0.25">
      <c r="A8457" s="346"/>
    </row>
    <row r="8458" spans="1:1" x14ac:dyDescent="0.25">
      <c r="A8458" s="346"/>
    </row>
    <row r="8459" spans="1:1" x14ac:dyDescent="0.25">
      <c r="A8459" s="346"/>
    </row>
    <row r="8460" spans="1:1" x14ac:dyDescent="0.25">
      <c r="A8460" s="346"/>
    </row>
    <row r="8461" spans="1:1" x14ac:dyDescent="0.25">
      <c r="A8461" s="346"/>
    </row>
    <row r="8462" spans="1:1" x14ac:dyDescent="0.25">
      <c r="A8462" s="346"/>
    </row>
    <row r="8463" spans="1:1" x14ac:dyDescent="0.25">
      <c r="A8463" s="346"/>
    </row>
    <row r="8464" spans="1:1" x14ac:dyDescent="0.25">
      <c r="A8464" s="346"/>
    </row>
    <row r="8465" spans="1:1" x14ac:dyDescent="0.25">
      <c r="A8465" s="346"/>
    </row>
    <row r="8466" spans="1:1" x14ac:dyDescent="0.25">
      <c r="A8466" s="346"/>
    </row>
    <row r="8467" spans="1:1" x14ac:dyDescent="0.25">
      <c r="A8467" s="346"/>
    </row>
    <row r="8468" spans="1:1" x14ac:dyDescent="0.25">
      <c r="A8468" s="346"/>
    </row>
    <row r="8469" spans="1:1" x14ac:dyDescent="0.25">
      <c r="A8469" s="346"/>
    </row>
    <row r="8470" spans="1:1" x14ac:dyDescent="0.25">
      <c r="A8470" s="346"/>
    </row>
    <row r="8471" spans="1:1" x14ac:dyDescent="0.25">
      <c r="A8471" s="346"/>
    </row>
    <row r="8472" spans="1:1" x14ac:dyDescent="0.25">
      <c r="A8472" s="346"/>
    </row>
    <row r="8473" spans="1:1" x14ac:dyDescent="0.25">
      <c r="A8473" s="346"/>
    </row>
    <row r="8474" spans="1:1" x14ac:dyDescent="0.25">
      <c r="A8474" s="346"/>
    </row>
    <row r="8475" spans="1:1" x14ac:dyDescent="0.25">
      <c r="A8475" s="346"/>
    </row>
    <row r="8476" spans="1:1" x14ac:dyDescent="0.25">
      <c r="A8476" s="346"/>
    </row>
    <row r="8477" spans="1:1" x14ac:dyDescent="0.25">
      <c r="A8477" s="346"/>
    </row>
    <row r="8478" spans="1:1" x14ac:dyDescent="0.25">
      <c r="A8478" s="346"/>
    </row>
    <row r="8479" spans="1:1" x14ac:dyDescent="0.25">
      <c r="A8479" s="346"/>
    </row>
    <row r="8480" spans="1:1" x14ac:dyDescent="0.25">
      <c r="A8480" s="346"/>
    </row>
    <row r="8481" spans="1:1" x14ac:dyDescent="0.25">
      <c r="A8481" s="346"/>
    </row>
    <row r="8482" spans="1:1" x14ac:dyDescent="0.25">
      <c r="A8482" s="346"/>
    </row>
    <row r="8483" spans="1:1" x14ac:dyDescent="0.25">
      <c r="A8483" s="346"/>
    </row>
    <row r="8484" spans="1:1" x14ac:dyDescent="0.25">
      <c r="A8484" s="346"/>
    </row>
    <row r="8485" spans="1:1" x14ac:dyDescent="0.25">
      <c r="A8485" s="346"/>
    </row>
    <row r="8486" spans="1:1" x14ac:dyDescent="0.25">
      <c r="A8486" s="346"/>
    </row>
    <row r="8487" spans="1:1" x14ac:dyDescent="0.25">
      <c r="A8487" s="346"/>
    </row>
    <row r="8488" spans="1:1" x14ac:dyDescent="0.25">
      <c r="A8488" s="346"/>
    </row>
    <row r="8489" spans="1:1" x14ac:dyDescent="0.25">
      <c r="A8489" s="346"/>
    </row>
    <row r="8490" spans="1:1" x14ac:dyDescent="0.25">
      <c r="A8490" s="346"/>
    </row>
    <row r="8491" spans="1:1" x14ac:dyDescent="0.25">
      <c r="A8491" s="346"/>
    </row>
    <row r="8492" spans="1:1" x14ac:dyDescent="0.25">
      <c r="A8492" s="346"/>
    </row>
    <row r="8493" spans="1:1" x14ac:dyDescent="0.25">
      <c r="A8493" s="346"/>
    </row>
    <row r="8494" spans="1:1" x14ac:dyDescent="0.25">
      <c r="A8494" s="346"/>
    </row>
    <row r="8495" spans="1:1" x14ac:dyDescent="0.25">
      <c r="A8495" s="346"/>
    </row>
    <row r="8496" spans="1:1" x14ac:dyDescent="0.25">
      <c r="A8496" s="346"/>
    </row>
    <row r="8497" spans="1:1" x14ac:dyDescent="0.25">
      <c r="A8497" s="346"/>
    </row>
    <row r="8498" spans="1:1" x14ac:dyDescent="0.25">
      <c r="A8498" s="346"/>
    </row>
    <row r="8499" spans="1:1" x14ac:dyDescent="0.25">
      <c r="A8499" s="346"/>
    </row>
    <row r="8500" spans="1:1" x14ac:dyDescent="0.25">
      <c r="A8500" s="346"/>
    </row>
    <row r="8501" spans="1:1" x14ac:dyDescent="0.25">
      <c r="A8501" s="346"/>
    </row>
    <row r="8502" spans="1:1" x14ac:dyDescent="0.25">
      <c r="A8502" s="346"/>
    </row>
    <row r="8503" spans="1:1" x14ac:dyDescent="0.25">
      <c r="A8503" s="346"/>
    </row>
    <row r="8504" spans="1:1" x14ac:dyDescent="0.25">
      <c r="A8504" s="346"/>
    </row>
    <row r="8505" spans="1:1" x14ac:dyDescent="0.25">
      <c r="A8505" s="346"/>
    </row>
    <row r="8506" spans="1:1" x14ac:dyDescent="0.25">
      <c r="A8506" s="346"/>
    </row>
    <row r="8507" spans="1:1" x14ac:dyDescent="0.25">
      <c r="A8507" s="346"/>
    </row>
    <row r="8508" spans="1:1" x14ac:dyDescent="0.25">
      <c r="A8508" s="346"/>
    </row>
    <row r="8509" spans="1:1" x14ac:dyDescent="0.25">
      <c r="A8509" s="346"/>
    </row>
    <row r="8510" spans="1:1" x14ac:dyDescent="0.25">
      <c r="A8510" s="346"/>
    </row>
    <row r="8511" spans="1:1" x14ac:dyDescent="0.25">
      <c r="A8511" s="346"/>
    </row>
    <row r="8512" spans="1:1" x14ac:dyDescent="0.25">
      <c r="A8512" s="346"/>
    </row>
    <row r="8513" spans="1:1" x14ac:dyDescent="0.25">
      <c r="A8513" s="346"/>
    </row>
    <row r="8514" spans="1:1" x14ac:dyDescent="0.25">
      <c r="A8514" s="346"/>
    </row>
    <row r="8515" spans="1:1" x14ac:dyDescent="0.25">
      <c r="A8515" s="346"/>
    </row>
    <row r="8516" spans="1:1" x14ac:dyDescent="0.25">
      <c r="A8516" s="346"/>
    </row>
    <row r="8517" spans="1:1" x14ac:dyDescent="0.25">
      <c r="A8517" s="346"/>
    </row>
    <row r="8518" spans="1:1" x14ac:dyDescent="0.25">
      <c r="A8518" s="346"/>
    </row>
    <row r="8519" spans="1:1" x14ac:dyDescent="0.25">
      <c r="A8519" s="346"/>
    </row>
    <row r="8520" spans="1:1" x14ac:dyDescent="0.25">
      <c r="A8520" s="346"/>
    </row>
    <row r="8521" spans="1:1" x14ac:dyDescent="0.25">
      <c r="A8521" s="346"/>
    </row>
    <row r="8522" spans="1:1" x14ac:dyDescent="0.25">
      <c r="A8522" s="346"/>
    </row>
    <row r="8523" spans="1:1" x14ac:dyDescent="0.25">
      <c r="A8523" s="346"/>
    </row>
    <row r="8524" spans="1:1" x14ac:dyDescent="0.25">
      <c r="A8524" s="346"/>
    </row>
    <row r="8525" spans="1:1" x14ac:dyDescent="0.25">
      <c r="A8525" s="346"/>
    </row>
    <row r="8526" spans="1:1" x14ac:dyDescent="0.25">
      <c r="A8526" s="346"/>
    </row>
    <row r="8527" spans="1:1" x14ac:dyDescent="0.25">
      <c r="A8527" s="346"/>
    </row>
    <row r="8528" spans="1:1" x14ac:dyDescent="0.25">
      <c r="A8528" s="346"/>
    </row>
    <row r="8529" spans="1:1" x14ac:dyDescent="0.25">
      <c r="A8529" s="346"/>
    </row>
    <row r="8530" spans="1:1" x14ac:dyDescent="0.25">
      <c r="A8530" s="346"/>
    </row>
    <row r="8531" spans="1:1" x14ac:dyDescent="0.25">
      <c r="A8531" s="346"/>
    </row>
    <row r="8532" spans="1:1" x14ac:dyDescent="0.25">
      <c r="A8532" s="346"/>
    </row>
    <row r="8533" spans="1:1" x14ac:dyDescent="0.25">
      <c r="A8533" s="346"/>
    </row>
    <row r="8534" spans="1:1" x14ac:dyDescent="0.25">
      <c r="A8534" s="346"/>
    </row>
    <row r="8535" spans="1:1" x14ac:dyDescent="0.25">
      <c r="A8535" s="346"/>
    </row>
    <row r="8536" spans="1:1" x14ac:dyDescent="0.25">
      <c r="A8536" s="346"/>
    </row>
    <row r="8537" spans="1:1" x14ac:dyDescent="0.25">
      <c r="A8537" s="346"/>
    </row>
    <row r="8538" spans="1:1" x14ac:dyDescent="0.25">
      <c r="A8538" s="346"/>
    </row>
    <row r="8539" spans="1:1" x14ac:dyDescent="0.25">
      <c r="A8539" s="346"/>
    </row>
    <row r="8540" spans="1:1" x14ac:dyDescent="0.25">
      <c r="A8540" s="346"/>
    </row>
    <row r="8541" spans="1:1" x14ac:dyDescent="0.25">
      <c r="A8541" s="346"/>
    </row>
    <row r="8542" spans="1:1" x14ac:dyDescent="0.25">
      <c r="A8542" s="346"/>
    </row>
    <row r="8543" spans="1:1" x14ac:dyDescent="0.25">
      <c r="A8543" s="346"/>
    </row>
    <row r="8544" spans="1:1" x14ac:dyDescent="0.25">
      <c r="A8544" s="346"/>
    </row>
    <row r="8545" spans="1:1" x14ac:dyDescent="0.25">
      <c r="A8545" s="346"/>
    </row>
    <row r="8546" spans="1:1" x14ac:dyDescent="0.25">
      <c r="A8546" s="346"/>
    </row>
    <row r="8547" spans="1:1" x14ac:dyDescent="0.25">
      <c r="A8547" s="346"/>
    </row>
    <row r="8548" spans="1:1" x14ac:dyDescent="0.25">
      <c r="A8548" s="346"/>
    </row>
    <row r="8549" spans="1:1" x14ac:dyDescent="0.25">
      <c r="A8549" s="346"/>
    </row>
    <row r="8550" spans="1:1" x14ac:dyDescent="0.25">
      <c r="A8550" s="346"/>
    </row>
    <row r="8551" spans="1:1" x14ac:dyDescent="0.25">
      <c r="A8551" s="346"/>
    </row>
    <row r="8552" spans="1:1" x14ac:dyDescent="0.25">
      <c r="A8552" s="346"/>
    </row>
    <row r="8553" spans="1:1" x14ac:dyDescent="0.25">
      <c r="A8553" s="346"/>
    </row>
    <row r="8554" spans="1:1" x14ac:dyDescent="0.25">
      <c r="A8554" s="346"/>
    </row>
    <row r="8555" spans="1:1" x14ac:dyDescent="0.25">
      <c r="A8555" s="346"/>
    </row>
    <row r="8556" spans="1:1" x14ac:dyDescent="0.25">
      <c r="A8556" s="346"/>
    </row>
    <row r="8557" spans="1:1" x14ac:dyDescent="0.25">
      <c r="A8557" s="346"/>
    </row>
    <row r="8558" spans="1:1" x14ac:dyDescent="0.25">
      <c r="A8558" s="346"/>
    </row>
    <row r="8559" spans="1:1" x14ac:dyDescent="0.25">
      <c r="A8559" s="346"/>
    </row>
    <row r="8560" spans="1:1" x14ac:dyDescent="0.25">
      <c r="A8560" s="346"/>
    </row>
    <row r="8561" spans="1:1" x14ac:dyDescent="0.25">
      <c r="A8561" s="346"/>
    </row>
    <row r="8562" spans="1:1" x14ac:dyDescent="0.25">
      <c r="A8562" s="346"/>
    </row>
    <row r="8563" spans="1:1" x14ac:dyDescent="0.25">
      <c r="A8563" s="346"/>
    </row>
    <row r="8564" spans="1:1" x14ac:dyDescent="0.25">
      <c r="A8564" s="346"/>
    </row>
    <row r="8565" spans="1:1" x14ac:dyDescent="0.25">
      <c r="A8565" s="346"/>
    </row>
    <row r="8566" spans="1:1" x14ac:dyDescent="0.25">
      <c r="A8566" s="346"/>
    </row>
    <row r="8567" spans="1:1" x14ac:dyDescent="0.25">
      <c r="A8567" s="346"/>
    </row>
    <row r="8568" spans="1:1" x14ac:dyDescent="0.25">
      <c r="A8568" s="346"/>
    </row>
    <row r="8569" spans="1:1" x14ac:dyDescent="0.25">
      <c r="A8569" s="346"/>
    </row>
    <row r="8570" spans="1:1" x14ac:dyDescent="0.25">
      <c r="A8570" s="346"/>
    </row>
    <row r="8571" spans="1:1" x14ac:dyDescent="0.25">
      <c r="A8571" s="346"/>
    </row>
    <row r="8572" spans="1:1" x14ac:dyDescent="0.25">
      <c r="A8572" s="346"/>
    </row>
    <row r="8573" spans="1:1" x14ac:dyDescent="0.25">
      <c r="A8573" s="346"/>
    </row>
    <row r="8574" spans="1:1" x14ac:dyDescent="0.25">
      <c r="A8574" s="346"/>
    </row>
    <row r="8575" spans="1:1" x14ac:dyDescent="0.25">
      <c r="A8575" s="346"/>
    </row>
    <row r="8576" spans="1:1" x14ac:dyDescent="0.25">
      <c r="A8576" s="346"/>
    </row>
    <row r="8577" spans="1:1" x14ac:dyDescent="0.25">
      <c r="A8577" s="346"/>
    </row>
    <row r="8578" spans="1:1" x14ac:dyDescent="0.25">
      <c r="A8578" s="346"/>
    </row>
    <row r="8579" spans="1:1" x14ac:dyDescent="0.25">
      <c r="A8579" s="346"/>
    </row>
    <row r="8580" spans="1:1" x14ac:dyDescent="0.25">
      <c r="A8580" s="346"/>
    </row>
    <row r="8581" spans="1:1" x14ac:dyDescent="0.25">
      <c r="A8581" s="346"/>
    </row>
    <row r="8582" spans="1:1" x14ac:dyDescent="0.25">
      <c r="A8582" s="346"/>
    </row>
    <row r="8583" spans="1:1" x14ac:dyDescent="0.25">
      <c r="A8583" s="346"/>
    </row>
    <row r="8584" spans="1:1" x14ac:dyDescent="0.25">
      <c r="A8584" s="346"/>
    </row>
    <row r="8585" spans="1:1" x14ac:dyDescent="0.25">
      <c r="A8585" s="346"/>
    </row>
    <row r="8586" spans="1:1" x14ac:dyDescent="0.25">
      <c r="A8586" s="346"/>
    </row>
    <row r="8587" spans="1:1" x14ac:dyDescent="0.25">
      <c r="A8587" s="346"/>
    </row>
    <row r="8588" spans="1:1" x14ac:dyDescent="0.25">
      <c r="A8588" s="346"/>
    </row>
    <row r="8589" spans="1:1" x14ac:dyDescent="0.25">
      <c r="A8589" s="346"/>
    </row>
    <row r="8590" spans="1:1" x14ac:dyDescent="0.25">
      <c r="A8590" s="346"/>
    </row>
    <row r="8591" spans="1:1" x14ac:dyDescent="0.25">
      <c r="A8591" s="346"/>
    </row>
    <row r="8592" spans="1:1" x14ac:dyDescent="0.25">
      <c r="A8592" s="346"/>
    </row>
    <row r="8593" spans="1:1" x14ac:dyDescent="0.25">
      <c r="A8593" s="346"/>
    </row>
    <row r="8594" spans="1:1" x14ac:dyDescent="0.25">
      <c r="A8594" s="346"/>
    </row>
    <row r="8595" spans="1:1" x14ac:dyDescent="0.25">
      <c r="A8595" s="346"/>
    </row>
    <row r="8596" spans="1:1" x14ac:dyDescent="0.25">
      <c r="A8596" s="346"/>
    </row>
    <row r="8597" spans="1:1" x14ac:dyDescent="0.25">
      <c r="A8597" s="346"/>
    </row>
    <row r="8598" spans="1:1" x14ac:dyDescent="0.25">
      <c r="A8598" s="346"/>
    </row>
    <row r="8599" spans="1:1" x14ac:dyDescent="0.25">
      <c r="A8599" s="346"/>
    </row>
    <row r="8600" spans="1:1" x14ac:dyDescent="0.25">
      <c r="A8600" s="346"/>
    </row>
    <row r="8601" spans="1:1" x14ac:dyDescent="0.25">
      <c r="A8601" s="346"/>
    </row>
    <row r="8602" spans="1:1" x14ac:dyDescent="0.25">
      <c r="A8602" s="346"/>
    </row>
    <row r="8603" spans="1:1" x14ac:dyDescent="0.25">
      <c r="A8603" s="346"/>
    </row>
    <row r="8604" spans="1:1" x14ac:dyDescent="0.25">
      <c r="A8604" s="346"/>
    </row>
    <row r="8605" spans="1:1" x14ac:dyDescent="0.25">
      <c r="A8605" s="346"/>
    </row>
    <row r="8606" spans="1:1" x14ac:dyDescent="0.25">
      <c r="A8606" s="346"/>
    </row>
    <row r="8607" spans="1:1" x14ac:dyDescent="0.25">
      <c r="A8607" s="346"/>
    </row>
    <row r="8608" spans="1:1" x14ac:dyDescent="0.25">
      <c r="A8608" s="346"/>
    </row>
    <row r="8609" spans="1:1" x14ac:dyDescent="0.25">
      <c r="A8609" s="346"/>
    </row>
    <row r="8610" spans="1:1" x14ac:dyDescent="0.25">
      <c r="A8610" s="346"/>
    </row>
    <row r="8611" spans="1:1" x14ac:dyDescent="0.25">
      <c r="A8611" s="346"/>
    </row>
    <row r="8612" spans="1:1" x14ac:dyDescent="0.25">
      <c r="A8612" s="346"/>
    </row>
    <row r="8613" spans="1:1" x14ac:dyDescent="0.25">
      <c r="A8613" s="346"/>
    </row>
    <row r="8614" spans="1:1" x14ac:dyDescent="0.25">
      <c r="A8614" s="346"/>
    </row>
    <row r="8615" spans="1:1" x14ac:dyDescent="0.25">
      <c r="A8615" s="346"/>
    </row>
    <row r="8616" spans="1:1" x14ac:dyDescent="0.25">
      <c r="A8616" s="346"/>
    </row>
    <row r="8617" spans="1:1" x14ac:dyDescent="0.25">
      <c r="A8617" s="346"/>
    </row>
    <row r="8618" spans="1:1" x14ac:dyDescent="0.25">
      <c r="A8618" s="346"/>
    </row>
    <row r="8619" spans="1:1" x14ac:dyDescent="0.25">
      <c r="A8619" s="346"/>
    </row>
    <row r="8620" spans="1:1" x14ac:dyDescent="0.25">
      <c r="A8620" s="346"/>
    </row>
    <row r="8621" spans="1:1" x14ac:dyDescent="0.25">
      <c r="A8621" s="346"/>
    </row>
    <row r="8622" spans="1:1" x14ac:dyDescent="0.25">
      <c r="A8622" s="346"/>
    </row>
    <row r="8623" spans="1:1" x14ac:dyDescent="0.25">
      <c r="A8623" s="346"/>
    </row>
    <row r="8624" spans="1:1" x14ac:dyDescent="0.25">
      <c r="A8624" s="346"/>
    </row>
    <row r="8625" spans="1:1" x14ac:dyDescent="0.25">
      <c r="A8625" s="346"/>
    </row>
    <row r="8626" spans="1:1" x14ac:dyDescent="0.25">
      <c r="A8626" s="346"/>
    </row>
    <row r="8627" spans="1:1" x14ac:dyDescent="0.25">
      <c r="A8627" s="346"/>
    </row>
    <row r="8628" spans="1:1" x14ac:dyDescent="0.25">
      <c r="A8628" s="346"/>
    </row>
    <row r="8629" spans="1:1" x14ac:dyDescent="0.25">
      <c r="A8629" s="346"/>
    </row>
    <row r="8630" spans="1:1" x14ac:dyDescent="0.25">
      <c r="A8630" s="346"/>
    </row>
    <row r="8631" spans="1:1" x14ac:dyDescent="0.25">
      <c r="A8631" s="346"/>
    </row>
    <row r="8632" spans="1:1" x14ac:dyDescent="0.25">
      <c r="A8632" s="346"/>
    </row>
    <row r="8633" spans="1:1" x14ac:dyDescent="0.25">
      <c r="A8633" s="346"/>
    </row>
    <row r="8634" spans="1:1" x14ac:dyDescent="0.25">
      <c r="A8634" s="346"/>
    </row>
    <row r="8635" spans="1:1" x14ac:dyDescent="0.25">
      <c r="A8635" s="346"/>
    </row>
    <row r="8636" spans="1:1" x14ac:dyDescent="0.25">
      <c r="A8636" s="346"/>
    </row>
    <row r="8637" spans="1:1" x14ac:dyDescent="0.25">
      <c r="A8637" s="346"/>
    </row>
    <row r="8638" spans="1:1" x14ac:dyDescent="0.25">
      <c r="A8638" s="346"/>
    </row>
    <row r="8639" spans="1:1" x14ac:dyDescent="0.25">
      <c r="A8639" s="346"/>
    </row>
    <row r="8640" spans="1:1" x14ac:dyDescent="0.25">
      <c r="A8640" s="346"/>
    </row>
    <row r="8641" spans="1:1" x14ac:dyDescent="0.25">
      <c r="A8641" s="346"/>
    </row>
    <row r="8642" spans="1:1" x14ac:dyDescent="0.25">
      <c r="A8642" s="346"/>
    </row>
    <row r="8643" spans="1:1" x14ac:dyDescent="0.25">
      <c r="A8643" s="346"/>
    </row>
    <row r="8644" spans="1:1" x14ac:dyDescent="0.25">
      <c r="A8644" s="346"/>
    </row>
    <row r="8645" spans="1:1" x14ac:dyDescent="0.25">
      <c r="A8645" s="346"/>
    </row>
    <row r="8646" spans="1:1" x14ac:dyDescent="0.25">
      <c r="A8646" s="346"/>
    </row>
    <row r="8647" spans="1:1" x14ac:dyDescent="0.25">
      <c r="A8647" s="346"/>
    </row>
    <row r="8648" spans="1:1" x14ac:dyDescent="0.25">
      <c r="A8648" s="346"/>
    </row>
    <row r="8649" spans="1:1" x14ac:dyDescent="0.25">
      <c r="A8649" s="346"/>
    </row>
    <row r="8650" spans="1:1" x14ac:dyDescent="0.25">
      <c r="A8650" s="346"/>
    </row>
    <row r="8651" spans="1:1" x14ac:dyDescent="0.25">
      <c r="A8651" s="346"/>
    </row>
    <row r="8652" spans="1:1" x14ac:dyDescent="0.25">
      <c r="A8652" s="346"/>
    </row>
    <row r="8653" spans="1:1" x14ac:dyDescent="0.25">
      <c r="A8653" s="346"/>
    </row>
    <row r="8654" spans="1:1" x14ac:dyDescent="0.25">
      <c r="A8654" s="346"/>
    </row>
    <row r="8655" spans="1:1" x14ac:dyDescent="0.25">
      <c r="A8655" s="346"/>
    </row>
    <row r="8656" spans="1:1" x14ac:dyDescent="0.25">
      <c r="A8656" s="346"/>
    </row>
    <row r="8657" spans="1:1" x14ac:dyDescent="0.25">
      <c r="A8657" s="346"/>
    </row>
    <row r="8658" spans="1:1" x14ac:dyDescent="0.25">
      <c r="A8658" s="346"/>
    </row>
    <row r="8659" spans="1:1" x14ac:dyDescent="0.25">
      <c r="A8659" s="346"/>
    </row>
    <row r="8660" spans="1:1" x14ac:dyDescent="0.25">
      <c r="A8660" s="346"/>
    </row>
    <row r="8661" spans="1:1" x14ac:dyDescent="0.25">
      <c r="A8661" s="346"/>
    </row>
    <row r="8662" spans="1:1" x14ac:dyDescent="0.25">
      <c r="A8662" s="346"/>
    </row>
    <row r="8663" spans="1:1" x14ac:dyDescent="0.25">
      <c r="A8663" s="346"/>
    </row>
    <row r="8664" spans="1:1" x14ac:dyDescent="0.25">
      <c r="A8664" s="346"/>
    </row>
    <row r="8665" spans="1:1" x14ac:dyDescent="0.25">
      <c r="A8665" s="346"/>
    </row>
    <row r="8666" spans="1:1" x14ac:dyDescent="0.25">
      <c r="A8666" s="346"/>
    </row>
    <row r="8667" spans="1:1" x14ac:dyDescent="0.25">
      <c r="A8667" s="346"/>
    </row>
    <row r="8668" spans="1:1" x14ac:dyDescent="0.25">
      <c r="A8668" s="346"/>
    </row>
    <row r="8669" spans="1:1" x14ac:dyDescent="0.25">
      <c r="A8669" s="346"/>
    </row>
    <row r="8670" spans="1:1" x14ac:dyDescent="0.25">
      <c r="A8670" s="346"/>
    </row>
    <row r="8671" spans="1:1" x14ac:dyDescent="0.25">
      <c r="A8671" s="346"/>
    </row>
    <row r="8672" spans="1:1" x14ac:dyDescent="0.25">
      <c r="A8672" s="346"/>
    </row>
    <row r="8673" spans="1:1" x14ac:dyDescent="0.25">
      <c r="A8673" s="346"/>
    </row>
    <row r="8674" spans="1:1" x14ac:dyDescent="0.25">
      <c r="A8674" s="346"/>
    </row>
    <row r="8675" spans="1:1" x14ac:dyDescent="0.25">
      <c r="A8675" s="346"/>
    </row>
    <row r="8676" spans="1:1" x14ac:dyDescent="0.25">
      <c r="A8676" s="346"/>
    </row>
    <row r="8677" spans="1:1" x14ac:dyDescent="0.25">
      <c r="A8677" s="346"/>
    </row>
    <row r="8678" spans="1:1" x14ac:dyDescent="0.25">
      <c r="A8678" s="346"/>
    </row>
    <row r="8679" spans="1:1" x14ac:dyDescent="0.25">
      <c r="A8679" s="346"/>
    </row>
    <row r="8680" spans="1:1" x14ac:dyDescent="0.25">
      <c r="A8680" s="346"/>
    </row>
    <row r="8681" spans="1:1" x14ac:dyDescent="0.25">
      <c r="A8681" s="346"/>
    </row>
    <row r="8682" spans="1:1" x14ac:dyDescent="0.25">
      <c r="A8682" s="346"/>
    </row>
    <row r="8683" spans="1:1" x14ac:dyDescent="0.25">
      <c r="A8683" s="346"/>
    </row>
    <row r="8684" spans="1:1" x14ac:dyDescent="0.25">
      <c r="A8684" s="346"/>
    </row>
    <row r="8685" spans="1:1" x14ac:dyDescent="0.25">
      <c r="A8685" s="346"/>
    </row>
    <row r="8686" spans="1:1" x14ac:dyDescent="0.25">
      <c r="A8686" s="346"/>
    </row>
    <row r="8687" spans="1:1" x14ac:dyDescent="0.25">
      <c r="A8687" s="346"/>
    </row>
    <row r="8688" spans="1:1" x14ac:dyDescent="0.25">
      <c r="A8688" s="346"/>
    </row>
    <row r="8689" spans="1:1" x14ac:dyDescent="0.25">
      <c r="A8689" s="346"/>
    </row>
    <row r="8690" spans="1:1" x14ac:dyDescent="0.25">
      <c r="A8690" s="346"/>
    </row>
    <row r="8691" spans="1:1" x14ac:dyDescent="0.25">
      <c r="A8691" s="346"/>
    </row>
    <row r="8692" spans="1:1" x14ac:dyDescent="0.25">
      <c r="A8692" s="346"/>
    </row>
    <row r="8693" spans="1:1" x14ac:dyDescent="0.25">
      <c r="A8693" s="346"/>
    </row>
    <row r="8694" spans="1:1" x14ac:dyDescent="0.25">
      <c r="A8694" s="346"/>
    </row>
    <row r="8695" spans="1:1" x14ac:dyDescent="0.25">
      <c r="A8695" s="346"/>
    </row>
    <row r="8696" spans="1:1" x14ac:dyDescent="0.25">
      <c r="A8696" s="346"/>
    </row>
    <row r="8697" spans="1:1" x14ac:dyDescent="0.25">
      <c r="A8697" s="346"/>
    </row>
    <row r="8698" spans="1:1" x14ac:dyDescent="0.25">
      <c r="A8698" s="346"/>
    </row>
    <row r="8699" spans="1:1" x14ac:dyDescent="0.25">
      <c r="A8699" s="346"/>
    </row>
    <row r="8700" spans="1:1" x14ac:dyDescent="0.25">
      <c r="A8700" s="346"/>
    </row>
    <row r="8701" spans="1:1" x14ac:dyDescent="0.25">
      <c r="A8701" s="346"/>
    </row>
    <row r="8702" spans="1:1" x14ac:dyDescent="0.25">
      <c r="A8702" s="346"/>
    </row>
    <row r="8703" spans="1:1" x14ac:dyDescent="0.25">
      <c r="A8703" s="346"/>
    </row>
    <row r="8704" spans="1:1" x14ac:dyDescent="0.25">
      <c r="A8704" s="346"/>
    </row>
    <row r="8705" spans="1:1" x14ac:dyDescent="0.25">
      <c r="A8705" s="346"/>
    </row>
    <row r="8706" spans="1:1" x14ac:dyDescent="0.25">
      <c r="A8706" s="346"/>
    </row>
    <row r="8707" spans="1:1" x14ac:dyDescent="0.25">
      <c r="A8707" s="346"/>
    </row>
    <row r="8708" spans="1:1" x14ac:dyDescent="0.25">
      <c r="A8708" s="346"/>
    </row>
    <row r="8709" spans="1:1" x14ac:dyDescent="0.25">
      <c r="A8709" s="346"/>
    </row>
    <row r="8710" spans="1:1" x14ac:dyDescent="0.25">
      <c r="A8710" s="346"/>
    </row>
    <row r="8711" spans="1:1" x14ac:dyDescent="0.25">
      <c r="A8711" s="346"/>
    </row>
    <row r="8712" spans="1:1" x14ac:dyDescent="0.25">
      <c r="A8712" s="346"/>
    </row>
    <row r="8713" spans="1:1" x14ac:dyDescent="0.25">
      <c r="A8713" s="346"/>
    </row>
    <row r="8714" spans="1:1" x14ac:dyDescent="0.25">
      <c r="A8714" s="346"/>
    </row>
    <row r="8715" spans="1:1" x14ac:dyDescent="0.25">
      <c r="A8715" s="346"/>
    </row>
    <row r="8716" spans="1:1" x14ac:dyDescent="0.25">
      <c r="A8716" s="346"/>
    </row>
    <row r="8717" spans="1:1" x14ac:dyDescent="0.25">
      <c r="A8717" s="346"/>
    </row>
    <row r="8718" spans="1:1" x14ac:dyDescent="0.25">
      <c r="A8718" s="346"/>
    </row>
    <row r="8719" spans="1:1" x14ac:dyDescent="0.25">
      <c r="A8719" s="346"/>
    </row>
    <row r="8720" spans="1:1" x14ac:dyDescent="0.25">
      <c r="A8720" s="346"/>
    </row>
    <row r="8721" spans="1:1" x14ac:dyDescent="0.25">
      <c r="A8721" s="346"/>
    </row>
    <row r="8722" spans="1:1" x14ac:dyDescent="0.25">
      <c r="A8722" s="346"/>
    </row>
    <row r="8723" spans="1:1" x14ac:dyDescent="0.25">
      <c r="A8723" s="346"/>
    </row>
    <row r="8724" spans="1:1" x14ac:dyDescent="0.25">
      <c r="A8724" s="346"/>
    </row>
    <row r="8725" spans="1:1" x14ac:dyDescent="0.25">
      <c r="A8725" s="346"/>
    </row>
    <row r="8726" spans="1:1" x14ac:dyDescent="0.25">
      <c r="A8726" s="346"/>
    </row>
    <row r="8727" spans="1:1" x14ac:dyDescent="0.25">
      <c r="A8727" s="346"/>
    </row>
    <row r="8728" spans="1:1" x14ac:dyDescent="0.25">
      <c r="A8728" s="346"/>
    </row>
    <row r="8729" spans="1:1" x14ac:dyDescent="0.25">
      <c r="A8729" s="346"/>
    </row>
    <row r="8730" spans="1:1" x14ac:dyDescent="0.25">
      <c r="A8730" s="346"/>
    </row>
    <row r="8731" spans="1:1" x14ac:dyDescent="0.25">
      <c r="A8731" s="346"/>
    </row>
    <row r="8732" spans="1:1" x14ac:dyDescent="0.25">
      <c r="A8732" s="346"/>
    </row>
    <row r="8733" spans="1:1" x14ac:dyDescent="0.25">
      <c r="A8733" s="346"/>
    </row>
    <row r="8734" spans="1:1" x14ac:dyDescent="0.25">
      <c r="A8734" s="346"/>
    </row>
    <row r="8735" spans="1:1" x14ac:dyDescent="0.25">
      <c r="A8735" s="346"/>
    </row>
    <row r="8736" spans="1:1" x14ac:dyDescent="0.25">
      <c r="A8736" s="346"/>
    </row>
    <row r="8737" spans="1:1" x14ac:dyDescent="0.25">
      <c r="A8737" s="346"/>
    </row>
    <row r="8738" spans="1:1" x14ac:dyDescent="0.25">
      <c r="A8738" s="346"/>
    </row>
    <row r="8739" spans="1:1" x14ac:dyDescent="0.25">
      <c r="A8739" s="346"/>
    </row>
    <row r="8740" spans="1:1" x14ac:dyDescent="0.25">
      <c r="A8740" s="346"/>
    </row>
    <row r="8741" spans="1:1" x14ac:dyDescent="0.25">
      <c r="A8741" s="346"/>
    </row>
    <row r="8742" spans="1:1" x14ac:dyDescent="0.25">
      <c r="A8742" s="346"/>
    </row>
    <row r="8743" spans="1:1" x14ac:dyDescent="0.25">
      <c r="A8743" s="346"/>
    </row>
    <row r="8744" spans="1:1" x14ac:dyDescent="0.25">
      <c r="A8744" s="346"/>
    </row>
    <row r="8745" spans="1:1" x14ac:dyDescent="0.25">
      <c r="A8745" s="346"/>
    </row>
    <row r="8746" spans="1:1" x14ac:dyDescent="0.25">
      <c r="A8746" s="346"/>
    </row>
    <row r="8747" spans="1:1" x14ac:dyDescent="0.25">
      <c r="A8747" s="346"/>
    </row>
    <row r="8748" spans="1:1" x14ac:dyDescent="0.25">
      <c r="A8748" s="346"/>
    </row>
    <row r="8749" spans="1:1" x14ac:dyDescent="0.25">
      <c r="A8749" s="346"/>
    </row>
    <row r="8750" spans="1:1" x14ac:dyDescent="0.25">
      <c r="A8750" s="346"/>
    </row>
    <row r="8751" spans="1:1" x14ac:dyDescent="0.25">
      <c r="A8751" s="346"/>
    </row>
    <row r="8752" spans="1:1" x14ac:dyDescent="0.25">
      <c r="A8752" s="346"/>
    </row>
    <row r="8753" spans="1:1" x14ac:dyDescent="0.25">
      <c r="A8753" s="346"/>
    </row>
    <row r="8754" spans="1:1" x14ac:dyDescent="0.25">
      <c r="A8754" s="346"/>
    </row>
    <row r="8755" spans="1:1" x14ac:dyDescent="0.25">
      <c r="A8755" s="346"/>
    </row>
    <row r="8756" spans="1:1" x14ac:dyDescent="0.25">
      <c r="A8756" s="346"/>
    </row>
    <row r="8757" spans="1:1" x14ac:dyDescent="0.25">
      <c r="A8757" s="346"/>
    </row>
    <row r="8758" spans="1:1" x14ac:dyDescent="0.25">
      <c r="A8758" s="346"/>
    </row>
    <row r="8759" spans="1:1" x14ac:dyDescent="0.25">
      <c r="A8759" s="346"/>
    </row>
    <row r="8760" spans="1:1" x14ac:dyDescent="0.25">
      <c r="A8760" s="346"/>
    </row>
    <row r="8761" spans="1:1" x14ac:dyDescent="0.25">
      <c r="A8761" s="346"/>
    </row>
    <row r="8762" spans="1:1" x14ac:dyDescent="0.25">
      <c r="A8762" s="346"/>
    </row>
    <row r="8763" spans="1:1" x14ac:dyDescent="0.25">
      <c r="A8763" s="346"/>
    </row>
    <row r="8764" spans="1:1" x14ac:dyDescent="0.25">
      <c r="A8764" s="346"/>
    </row>
    <row r="8765" spans="1:1" x14ac:dyDescent="0.25">
      <c r="A8765" s="346"/>
    </row>
    <row r="8766" spans="1:1" x14ac:dyDescent="0.25">
      <c r="A8766" s="346"/>
    </row>
    <row r="8767" spans="1:1" x14ac:dyDescent="0.25">
      <c r="A8767" s="346"/>
    </row>
    <row r="8768" spans="1:1" x14ac:dyDescent="0.25">
      <c r="A8768" s="346"/>
    </row>
    <row r="8769" spans="1:1" x14ac:dyDescent="0.25">
      <c r="A8769" s="346"/>
    </row>
    <row r="8770" spans="1:1" x14ac:dyDescent="0.25">
      <c r="A8770" s="346"/>
    </row>
    <row r="8771" spans="1:1" x14ac:dyDescent="0.25">
      <c r="A8771" s="346"/>
    </row>
    <row r="8772" spans="1:1" x14ac:dyDescent="0.25">
      <c r="A8772" s="346"/>
    </row>
    <row r="8773" spans="1:1" x14ac:dyDescent="0.25">
      <c r="A8773" s="346"/>
    </row>
    <row r="8774" spans="1:1" x14ac:dyDescent="0.25">
      <c r="A8774" s="346"/>
    </row>
    <row r="8775" spans="1:1" x14ac:dyDescent="0.25">
      <c r="A8775" s="346"/>
    </row>
    <row r="8776" spans="1:1" x14ac:dyDescent="0.25">
      <c r="A8776" s="346"/>
    </row>
    <row r="8777" spans="1:1" x14ac:dyDescent="0.25">
      <c r="A8777" s="346"/>
    </row>
    <row r="8778" spans="1:1" x14ac:dyDescent="0.25">
      <c r="A8778" s="346"/>
    </row>
    <row r="8779" spans="1:1" x14ac:dyDescent="0.25">
      <c r="A8779" s="346"/>
    </row>
    <row r="8780" spans="1:1" x14ac:dyDescent="0.25">
      <c r="A8780" s="346"/>
    </row>
    <row r="8781" spans="1:1" x14ac:dyDescent="0.25">
      <c r="A8781" s="346"/>
    </row>
    <row r="8782" spans="1:1" x14ac:dyDescent="0.25">
      <c r="A8782" s="346"/>
    </row>
    <row r="8783" spans="1:1" x14ac:dyDescent="0.25">
      <c r="A8783" s="346"/>
    </row>
    <row r="8784" spans="1:1" x14ac:dyDescent="0.25">
      <c r="A8784" s="346"/>
    </row>
    <row r="8785" spans="1:1" x14ac:dyDescent="0.25">
      <c r="A8785" s="346"/>
    </row>
    <row r="8786" spans="1:1" x14ac:dyDescent="0.25">
      <c r="A8786" s="346"/>
    </row>
    <row r="8787" spans="1:1" x14ac:dyDescent="0.25">
      <c r="A8787" s="346"/>
    </row>
    <row r="8788" spans="1:1" x14ac:dyDescent="0.25">
      <c r="A8788" s="346"/>
    </row>
    <row r="8789" spans="1:1" x14ac:dyDescent="0.25">
      <c r="A8789" s="346"/>
    </row>
    <row r="8790" spans="1:1" x14ac:dyDescent="0.25">
      <c r="A8790" s="346"/>
    </row>
    <row r="8791" spans="1:1" x14ac:dyDescent="0.25">
      <c r="A8791" s="346"/>
    </row>
    <row r="8792" spans="1:1" x14ac:dyDescent="0.25">
      <c r="A8792" s="346"/>
    </row>
    <row r="8793" spans="1:1" x14ac:dyDescent="0.25">
      <c r="A8793" s="346"/>
    </row>
    <row r="8794" spans="1:1" x14ac:dyDescent="0.25">
      <c r="A8794" s="346"/>
    </row>
    <row r="8795" spans="1:1" x14ac:dyDescent="0.25">
      <c r="A8795" s="346"/>
    </row>
    <row r="8796" spans="1:1" x14ac:dyDescent="0.25">
      <c r="A8796" s="346"/>
    </row>
    <row r="8797" spans="1:1" x14ac:dyDescent="0.25">
      <c r="A8797" s="346"/>
    </row>
    <row r="8798" spans="1:1" x14ac:dyDescent="0.25">
      <c r="A8798" s="346"/>
    </row>
    <row r="8799" spans="1:1" x14ac:dyDescent="0.25">
      <c r="A8799" s="346"/>
    </row>
    <row r="8800" spans="1:1" x14ac:dyDescent="0.25">
      <c r="A8800" s="346"/>
    </row>
    <row r="8801" spans="1:1" x14ac:dyDescent="0.25">
      <c r="A8801" s="346"/>
    </row>
    <row r="8802" spans="1:1" x14ac:dyDescent="0.25">
      <c r="A8802" s="346"/>
    </row>
    <row r="8803" spans="1:1" x14ac:dyDescent="0.25">
      <c r="A8803" s="346"/>
    </row>
    <row r="8804" spans="1:1" x14ac:dyDescent="0.25">
      <c r="A8804" s="346"/>
    </row>
    <row r="8805" spans="1:1" x14ac:dyDescent="0.25">
      <c r="A8805" s="346"/>
    </row>
    <row r="8806" spans="1:1" x14ac:dyDescent="0.25">
      <c r="A8806" s="346"/>
    </row>
    <row r="8807" spans="1:1" x14ac:dyDescent="0.25">
      <c r="A8807" s="346"/>
    </row>
    <row r="8808" spans="1:1" x14ac:dyDescent="0.25">
      <c r="A8808" s="346"/>
    </row>
    <row r="8809" spans="1:1" x14ac:dyDescent="0.25">
      <c r="A8809" s="346"/>
    </row>
    <row r="8810" spans="1:1" x14ac:dyDescent="0.25">
      <c r="A8810" s="346"/>
    </row>
    <row r="8811" spans="1:1" x14ac:dyDescent="0.25">
      <c r="A8811" s="346"/>
    </row>
    <row r="8812" spans="1:1" x14ac:dyDescent="0.25">
      <c r="A8812" s="346"/>
    </row>
    <row r="8813" spans="1:1" x14ac:dyDescent="0.25">
      <c r="A8813" s="346"/>
    </row>
    <row r="8814" spans="1:1" x14ac:dyDescent="0.25">
      <c r="A8814" s="346"/>
    </row>
    <row r="8815" spans="1:1" x14ac:dyDescent="0.25">
      <c r="A8815" s="346"/>
    </row>
    <row r="8816" spans="1:1" x14ac:dyDescent="0.25">
      <c r="A8816" s="346"/>
    </row>
    <row r="8817" spans="1:1" x14ac:dyDescent="0.25">
      <c r="A8817" s="346"/>
    </row>
    <row r="8818" spans="1:1" x14ac:dyDescent="0.25">
      <c r="A8818" s="346"/>
    </row>
    <row r="8819" spans="1:1" x14ac:dyDescent="0.25">
      <c r="A8819" s="346"/>
    </row>
    <row r="8820" spans="1:1" x14ac:dyDescent="0.25">
      <c r="A8820" s="346"/>
    </row>
    <row r="8821" spans="1:1" x14ac:dyDescent="0.25">
      <c r="A8821" s="346"/>
    </row>
    <row r="8822" spans="1:1" x14ac:dyDescent="0.25">
      <c r="A8822" s="346"/>
    </row>
    <row r="8823" spans="1:1" x14ac:dyDescent="0.25">
      <c r="A8823" s="346"/>
    </row>
    <row r="8824" spans="1:1" x14ac:dyDescent="0.25">
      <c r="A8824" s="346"/>
    </row>
    <row r="8825" spans="1:1" x14ac:dyDescent="0.25">
      <c r="A8825" s="346"/>
    </row>
    <row r="8826" spans="1:1" x14ac:dyDescent="0.25">
      <c r="A8826" s="346"/>
    </row>
    <row r="8827" spans="1:1" x14ac:dyDescent="0.25">
      <c r="A8827" s="346"/>
    </row>
    <row r="8828" spans="1:1" x14ac:dyDescent="0.25">
      <c r="A8828" s="346"/>
    </row>
    <row r="8829" spans="1:1" x14ac:dyDescent="0.25">
      <c r="A8829" s="346"/>
    </row>
    <row r="8830" spans="1:1" x14ac:dyDescent="0.25">
      <c r="A8830" s="346"/>
    </row>
    <row r="8831" spans="1:1" x14ac:dyDescent="0.25">
      <c r="A8831" s="346"/>
    </row>
    <row r="8832" spans="1:1" x14ac:dyDescent="0.25">
      <c r="A8832" s="346"/>
    </row>
    <row r="8833" spans="1:1" x14ac:dyDescent="0.25">
      <c r="A8833" s="346"/>
    </row>
    <row r="8834" spans="1:1" x14ac:dyDescent="0.25">
      <c r="A8834" s="346"/>
    </row>
    <row r="8835" spans="1:1" x14ac:dyDescent="0.25">
      <c r="A8835" s="346"/>
    </row>
    <row r="8836" spans="1:1" x14ac:dyDescent="0.25">
      <c r="A8836" s="346"/>
    </row>
    <row r="8837" spans="1:1" x14ac:dyDescent="0.25">
      <c r="A8837" s="346"/>
    </row>
    <row r="8838" spans="1:1" x14ac:dyDescent="0.25">
      <c r="A8838" s="346"/>
    </row>
    <row r="8839" spans="1:1" x14ac:dyDescent="0.25">
      <c r="A8839" s="346"/>
    </row>
    <row r="8840" spans="1:1" x14ac:dyDescent="0.25">
      <c r="A8840" s="346"/>
    </row>
    <row r="8841" spans="1:1" x14ac:dyDescent="0.25">
      <c r="A8841" s="346"/>
    </row>
    <row r="8842" spans="1:1" x14ac:dyDescent="0.25">
      <c r="A8842" s="346"/>
    </row>
    <row r="8843" spans="1:1" x14ac:dyDescent="0.25">
      <c r="A8843" s="346"/>
    </row>
    <row r="8844" spans="1:1" x14ac:dyDescent="0.25">
      <c r="A8844" s="346"/>
    </row>
    <row r="8845" spans="1:1" x14ac:dyDescent="0.25">
      <c r="A8845" s="346"/>
    </row>
    <row r="8846" spans="1:1" x14ac:dyDescent="0.25">
      <c r="A8846" s="346"/>
    </row>
    <row r="8847" spans="1:1" x14ac:dyDescent="0.25">
      <c r="A8847" s="346"/>
    </row>
    <row r="8848" spans="1:1" x14ac:dyDescent="0.25">
      <c r="A8848" s="346"/>
    </row>
    <row r="8849" spans="1:1" x14ac:dyDescent="0.25">
      <c r="A8849" s="346"/>
    </row>
    <row r="8850" spans="1:1" x14ac:dyDescent="0.25">
      <c r="A8850" s="346"/>
    </row>
    <row r="8851" spans="1:1" x14ac:dyDescent="0.25">
      <c r="A8851" s="346"/>
    </row>
    <row r="8852" spans="1:1" x14ac:dyDescent="0.25">
      <c r="A8852" s="346"/>
    </row>
    <row r="8853" spans="1:1" x14ac:dyDescent="0.25">
      <c r="A8853" s="346"/>
    </row>
    <row r="8854" spans="1:1" x14ac:dyDescent="0.25">
      <c r="A8854" s="346"/>
    </row>
    <row r="8855" spans="1:1" x14ac:dyDescent="0.25">
      <c r="A8855" s="346"/>
    </row>
    <row r="8856" spans="1:1" x14ac:dyDescent="0.25">
      <c r="A8856" s="346"/>
    </row>
    <row r="8857" spans="1:1" x14ac:dyDescent="0.25">
      <c r="A8857" s="346"/>
    </row>
    <row r="8858" spans="1:1" x14ac:dyDescent="0.25">
      <c r="A8858" s="346"/>
    </row>
    <row r="8859" spans="1:1" x14ac:dyDescent="0.25">
      <c r="A8859" s="346"/>
    </row>
    <row r="8860" spans="1:1" x14ac:dyDescent="0.25">
      <c r="A8860" s="346"/>
    </row>
    <row r="8861" spans="1:1" x14ac:dyDescent="0.25">
      <c r="A8861" s="346"/>
    </row>
    <row r="8862" spans="1:1" x14ac:dyDescent="0.25">
      <c r="A8862" s="346"/>
    </row>
    <row r="8863" spans="1:1" x14ac:dyDescent="0.25">
      <c r="A8863" s="346"/>
    </row>
    <row r="8864" spans="1:1" x14ac:dyDescent="0.25">
      <c r="A8864" s="346"/>
    </row>
    <row r="8865" spans="1:1" x14ac:dyDescent="0.25">
      <c r="A8865" s="346"/>
    </row>
    <row r="8866" spans="1:1" x14ac:dyDescent="0.25">
      <c r="A8866" s="346"/>
    </row>
    <row r="8867" spans="1:1" x14ac:dyDescent="0.25">
      <c r="A8867" s="346"/>
    </row>
    <row r="8868" spans="1:1" x14ac:dyDescent="0.25">
      <c r="A8868" s="346"/>
    </row>
    <row r="8869" spans="1:1" x14ac:dyDescent="0.25">
      <c r="A8869" s="346"/>
    </row>
    <row r="8870" spans="1:1" x14ac:dyDescent="0.25">
      <c r="A8870" s="346"/>
    </row>
    <row r="8871" spans="1:1" x14ac:dyDescent="0.25">
      <c r="A8871" s="346"/>
    </row>
    <row r="8872" spans="1:1" x14ac:dyDescent="0.25">
      <c r="A8872" s="346"/>
    </row>
    <row r="8873" spans="1:1" x14ac:dyDescent="0.25">
      <c r="A8873" s="346"/>
    </row>
    <row r="8874" spans="1:1" x14ac:dyDescent="0.25">
      <c r="A8874" s="346"/>
    </row>
    <row r="8875" spans="1:1" x14ac:dyDescent="0.25">
      <c r="A8875" s="346"/>
    </row>
    <row r="8876" spans="1:1" x14ac:dyDescent="0.25">
      <c r="A8876" s="346"/>
    </row>
    <row r="8877" spans="1:1" x14ac:dyDescent="0.25">
      <c r="A8877" s="346"/>
    </row>
    <row r="8878" spans="1:1" x14ac:dyDescent="0.25">
      <c r="A8878" s="346"/>
    </row>
    <row r="8879" spans="1:1" x14ac:dyDescent="0.25">
      <c r="A8879" s="346"/>
    </row>
    <row r="8880" spans="1:1" x14ac:dyDescent="0.25">
      <c r="A8880" s="346"/>
    </row>
    <row r="8881" spans="1:1" x14ac:dyDescent="0.25">
      <c r="A8881" s="346"/>
    </row>
    <row r="8882" spans="1:1" x14ac:dyDescent="0.25">
      <c r="A8882" s="346"/>
    </row>
    <row r="8883" spans="1:1" x14ac:dyDescent="0.25">
      <c r="A8883" s="346"/>
    </row>
    <row r="8884" spans="1:1" x14ac:dyDescent="0.25">
      <c r="A8884" s="346"/>
    </row>
    <row r="8885" spans="1:1" x14ac:dyDescent="0.25">
      <c r="A8885" s="346"/>
    </row>
    <row r="8886" spans="1:1" x14ac:dyDescent="0.25">
      <c r="A8886" s="346"/>
    </row>
    <row r="8887" spans="1:1" x14ac:dyDescent="0.25">
      <c r="A8887" s="346"/>
    </row>
    <row r="8888" spans="1:1" x14ac:dyDescent="0.25">
      <c r="A8888" s="346"/>
    </row>
    <row r="8889" spans="1:1" x14ac:dyDescent="0.25">
      <c r="A8889" s="346"/>
    </row>
    <row r="8890" spans="1:1" x14ac:dyDescent="0.25">
      <c r="A8890" s="346"/>
    </row>
    <row r="8891" spans="1:1" x14ac:dyDescent="0.25">
      <c r="A8891" s="346"/>
    </row>
    <row r="8892" spans="1:1" x14ac:dyDescent="0.25">
      <c r="A8892" s="346"/>
    </row>
    <row r="8893" spans="1:1" x14ac:dyDescent="0.25">
      <c r="A8893" s="346"/>
    </row>
    <row r="8894" spans="1:1" x14ac:dyDescent="0.25">
      <c r="A8894" s="346"/>
    </row>
    <row r="8895" spans="1:1" x14ac:dyDescent="0.25">
      <c r="A8895" s="346"/>
    </row>
    <row r="8896" spans="1:1" x14ac:dyDescent="0.25">
      <c r="A8896" s="346"/>
    </row>
    <row r="8897" spans="1:1" x14ac:dyDescent="0.25">
      <c r="A8897" s="346"/>
    </row>
    <row r="8898" spans="1:1" x14ac:dyDescent="0.25">
      <c r="A8898" s="346"/>
    </row>
    <row r="8899" spans="1:1" x14ac:dyDescent="0.25">
      <c r="A8899" s="346"/>
    </row>
    <row r="8900" spans="1:1" x14ac:dyDescent="0.25">
      <c r="A8900" s="346"/>
    </row>
    <row r="8901" spans="1:1" x14ac:dyDescent="0.25">
      <c r="A8901" s="346"/>
    </row>
    <row r="8902" spans="1:1" x14ac:dyDescent="0.25">
      <c r="A8902" s="346"/>
    </row>
    <row r="8903" spans="1:1" x14ac:dyDescent="0.25">
      <c r="A8903" s="346"/>
    </row>
    <row r="8904" spans="1:1" x14ac:dyDescent="0.25">
      <c r="A8904" s="346"/>
    </row>
    <row r="8905" spans="1:1" x14ac:dyDescent="0.25">
      <c r="A8905" s="346"/>
    </row>
    <row r="8906" spans="1:1" x14ac:dyDescent="0.25">
      <c r="A8906" s="346"/>
    </row>
    <row r="8907" spans="1:1" x14ac:dyDescent="0.25">
      <c r="A8907" s="346"/>
    </row>
    <row r="8908" spans="1:1" x14ac:dyDescent="0.25">
      <c r="A8908" s="346"/>
    </row>
    <row r="8909" spans="1:1" x14ac:dyDescent="0.25">
      <c r="A8909" s="346"/>
    </row>
    <row r="8910" spans="1:1" x14ac:dyDescent="0.25">
      <c r="A8910" s="346"/>
    </row>
    <row r="8911" spans="1:1" x14ac:dyDescent="0.25">
      <c r="A8911" s="346"/>
    </row>
    <row r="8912" spans="1:1" x14ac:dyDescent="0.25">
      <c r="A8912" s="346"/>
    </row>
    <row r="8913" spans="1:1" x14ac:dyDescent="0.25">
      <c r="A8913" s="346"/>
    </row>
    <row r="8914" spans="1:1" x14ac:dyDescent="0.25">
      <c r="A8914" s="346"/>
    </row>
    <row r="8915" spans="1:1" x14ac:dyDescent="0.25">
      <c r="A8915" s="346"/>
    </row>
    <row r="8916" spans="1:1" x14ac:dyDescent="0.25">
      <c r="A8916" s="346"/>
    </row>
    <row r="8917" spans="1:1" x14ac:dyDescent="0.25">
      <c r="A8917" s="346"/>
    </row>
    <row r="8918" spans="1:1" x14ac:dyDescent="0.25">
      <c r="A8918" s="346"/>
    </row>
    <row r="8919" spans="1:1" x14ac:dyDescent="0.25">
      <c r="A8919" s="346"/>
    </row>
    <row r="8920" spans="1:1" x14ac:dyDescent="0.25">
      <c r="A8920" s="346"/>
    </row>
    <row r="8921" spans="1:1" x14ac:dyDescent="0.25">
      <c r="A8921" s="346"/>
    </row>
    <row r="8922" spans="1:1" x14ac:dyDescent="0.25">
      <c r="A8922" s="346"/>
    </row>
    <row r="8923" spans="1:1" x14ac:dyDescent="0.25">
      <c r="A8923" s="346"/>
    </row>
    <row r="8924" spans="1:1" x14ac:dyDescent="0.25">
      <c r="A8924" s="346"/>
    </row>
    <row r="8925" spans="1:1" x14ac:dyDescent="0.25">
      <c r="A8925" s="346"/>
    </row>
    <row r="8926" spans="1:1" x14ac:dyDescent="0.25">
      <c r="A8926" s="346"/>
    </row>
    <row r="8927" spans="1:1" x14ac:dyDescent="0.25">
      <c r="A8927" s="346"/>
    </row>
    <row r="8928" spans="1:1" x14ac:dyDescent="0.25">
      <c r="A8928" s="346"/>
    </row>
    <row r="8929" spans="1:1" x14ac:dyDescent="0.25">
      <c r="A8929" s="346"/>
    </row>
    <row r="8930" spans="1:1" x14ac:dyDescent="0.25">
      <c r="A8930" s="346"/>
    </row>
    <row r="8931" spans="1:1" x14ac:dyDescent="0.25">
      <c r="A8931" s="346"/>
    </row>
    <row r="8932" spans="1:1" x14ac:dyDescent="0.25">
      <c r="A8932" s="346"/>
    </row>
    <row r="8933" spans="1:1" x14ac:dyDescent="0.25">
      <c r="A8933" s="346"/>
    </row>
    <row r="8934" spans="1:1" x14ac:dyDescent="0.25">
      <c r="A8934" s="346"/>
    </row>
    <row r="8935" spans="1:1" x14ac:dyDescent="0.25">
      <c r="A8935" s="346"/>
    </row>
    <row r="8936" spans="1:1" x14ac:dyDescent="0.25">
      <c r="A8936" s="346"/>
    </row>
    <row r="8937" spans="1:1" x14ac:dyDescent="0.25">
      <c r="A8937" s="346"/>
    </row>
    <row r="8938" spans="1:1" x14ac:dyDescent="0.25">
      <c r="A8938" s="346"/>
    </row>
    <row r="8939" spans="1:1" x14ac:dyDescent="0.25">
      <c r="A8939" s="346"/>
    </row>
    <row r="8940" spans="1:1" x14ac:dyDescent="0.25">
      <c r="A8940" s="346"/>
    </row>
    <row r="8941" spans="1:1" x14ac:dyDescent="0.25">
      <c r="A8941" s="346"/>
    </row>
    <row r="8942" spans="1:1" x14ac:dyDescent="0.25">
      <c r="A8942" s="346"/>
    </row>
    <row r="8943" spans="1:1" x14ac:dyDescent="0.25">
      <c r="A8943" s="346"/>
    </row>
    <row r="8944" spans="1:1" x14ac:dyDescent="0.25">
      <c r="A8944" s="346"/>
    </row>
    <row r="8945" spans="1:1" x14ac:dyDescent="0.25">
      <c r="A8945" s="346"/>
    </row>
    <row r="8946" spans="1:1" x14ac:dyDescent="0.25">
      <c r="A8946" s="346"/>
    </row>
    <row r="8947" spans="1:1" x14ac:dyDescent="0.25">
      <c r="A8947" s="346"/>
    </row>
    <row r="8948" spans="1:1" x14ac:dyDescent="0.25">
      <c r="A8948" s="346"/>
    </row>
    <row r="8949" spans="1:1" x14ac:dyDescent="0.25">
      <c r="A8949" s="346"/>
    </row>
    <row r="8950" spans="1:1" x14ac:dyDescent="0.25">
      <c r="A8950" s="346"/>
    </row>
    <row r="8951" spans="1:1" x14ac:dyDescent="0.25">
      <c r="A8951" s="346"/>
    </row>
    <row r="8952" spans="1:1" x14ac:dyDescent="0.25">
      <c r="A8952" s="346"/>
    </row>
    <row r="8953" spans="1:1" x14ac:dyDescent="0.25">
      <c r="A8953" s="346"/>
    </row>
    <row r="8954" spans="1:1" x14ac:dyDescent="0.25">
      <c r="A8954" s="346"/>
    </row>
    <row r="8955" spans="1:1" x14ac:dyDescent="0.25">
      <c r="A8955" s="346"/>
    </row>
    <row r="8956" spans="1:1" x14ac:dyDescent="0.25">
      <c r="A8956" s="346"/>
    </row>
    <row r="8957" spans="1:1" x14ac:dyDescent="0.25">
      <c r="A8957" s="346"/>
    </row>
    <row r="8958" spans="1:1" x14ac:dyDescent="0.25">
      <c r="A8958" s="346"/>
    </row>
    <row r="8959" spans="1:1" x14ac:dyDescent="0.25">
      <c r="A8959" s="346"/>
    </row>
    <row r="8960" spans="1:1" x14ac:dyDescent="0.25">
      <c r="A8960" s="346"/>
    </row>
    <row r="8961" spans="1:1" x14ac:dyDescent="0.25">
      <c r="A8961" s="346"/>
    </row>
    <row r="8962" spans="1:1" x14ac:dyDescent="0.25">
      <c r="A8962" s="346"/>
    </row>
    <row r="8963" spans="1:1" x14ac:dyDescent="0.25">
      <c r="A8963" s="346"/>
    </row>
    <row r="8964" spans="1:1" x14ac:dyDescent="0.25">
      <c r="A8964" s="346"/>
    </row>
    <row r="8965" spans="1:1" x14ac:dyDescent="0.25">
      <c r="A8965" s="346"/>
    </row>
    <row r="8966" spans="1:1" x14ac:dyDescent="0.25">
      <c r="A8966" s="346"/>
    </row>
    <row r="8967" spans="1:1" x14ac:dyDescent="0.25">
      <c r="A8967" s="346"/>
    </row>
    <row r="8968" spans="1:1" x14ac:dyDescent="0.25">
      <c r="A8968" s="346"/>
    </row>
    <row r="8969" spans="1:1" x14ac:dyDescent="0.25">
      <c r="A8969" s="346"/>
    </row>
    <row r="8970" spans="1:1" x14ac:dyDescent="0.25">
      <c r="A8970" s="346"/>
    </row>
    <row r="8971" spans="1:1" x14ac:dyDescent="0.25">
      <c r="A8971" s="346"/>
    </row>
    <row r="8972" spans="1:1" x14ac:dyDescent="0.25">
      <c r="A8972" s="346"/>
    </row>
    <row r="8973" spans="1:1" x14ac:dyDescent="0.25">
      <c r="A8973" s="346"/>
    </row>
    <row r="8974" spans="1:1" x14ac:dyDescent="0.25">
      <c r="A8974" s="346"/>
    </row>
    <row r="8975" spans="1:1" x14ac:dyDescent="0.25">
      <c r="A8975" s="346"/>
    </row>
    <row r="8976" spans="1:1" x14ac:dyDescent="0.25">
      <c r="A8976" s="346"/>
    </row>
    <row r="8977" spans="1:1" x14ac:dyDescent="0.25">
      <c r="A8977" s="346"/>
    </row>
    <row r="8978" spans="1:1" x14ac:dyDescent="0.25">
      <c r="A8978" s="346"/>
    </row>
    <row r="8979" spans="1:1" x14ac:dyDescent="0.25">
      <c r="A8979" s="346"/>
    </row>
    <row r="8980" spans="1:1" x14ac:dyDescent="0.25">
      <c r="A8980" s="346"/>
    </row>
    <row r="8981" spans="1:1" x14ac:dyDescent="0.25">
      <c r="A8981" s="346"/>
    </row>
    <row r="8982" spans="1:1" x14ac:dyDescent="0.25">
      <c r="A8982" s="346"/>
    </row>
    <row r="8983" spans="1:1" x14ac:dyDescent="0.25">
      <c r="A8983" s="346"/>
    </row>
    <row r="8984" spans="1:1" x14ac:dyDescent="0.25">
      <c r="A8984" s="346"/>
    </row>
    <row r="8985" spans="1:1" x14ac:dyDescent="0.25">
      <c r="A8985" s="346"/>
    </row>
    <row r="8986" spans="1:1" x14ac:dyDescent="0.25">
      <c r="A8986" s="346"/>
    </row>
    <row r="8987" spans="1:1" x14ac:dyDescent="0.25">
      <c r="A8987" s="346"/>
    </row>
    <row r="8988" spans="1:1" x14ac:dyDescent="0.25">
      <c r="A8988" s="346"/>
    </row>
    <row r="8989" spans="1:1" x14ac:dyDescent="0.25">
      <c r="A8989" s="346"/>
    </row>
    <row r="8990" spans="1:1" x14ac:dyDescent="0.25">
      <c r="A8990" s="346"/>
    </row>
    <row r="8991" spans="1:1" x14ac:dyDescent="0.25">
      <c r="A8991" s="346"/>
    </row>
    <row r="8992" spans="1:1" x14ac:dyDescent="0.25">
      <c r="A8992" s="346"/>
    </row>
    <row r="8993" spans="1:1" x14ac:dyDescent="0.25">
      <c r="A8993" s="346"/>
    </row>
    <row r="8994" spans="1:1" x14ac:dyDescent="0.25">
      <c r="A8994" s="346"/>
    </row>
    <row r="8995" spans="1:1" x14ac:dyDescent="0.25">
      <c r="A8995" s="346"/>
    </row>
    <row r="8996" spans="1:1" x14ac:dyDescent="0.25">
      <c r="A8996" s="346"/>
    </row>
    <row r="8997" spans="1:1" x14ac:dyDescent="0.25">
      <c r="A8997" s="346"/>
    </row>
    <row r="8998" spans="1:1" x14ac:dyDescent="0.25">
      <c r="A8998" s="346"/>
    </row>
    <row r="8999" spans="1:1" x14ac:dyDescent="0.25">
      <c r="A8999" s="346"/>
    </row>
    <row r="9000" spans="1:1" x14ac:dyDescent="0.25">
      <c r="A9000" s="346"/>
    </row>
    <row r="9001" spans="1:1" x14ac:dyDescent="0.25">
      <c r="A9001" s="346"/>
    </row>
    <row r="9002" spans="1:1" x14ac:dyDescent="0.25">
      <c r="A9002" s="346"/>
    </row>
    <row r="9003" spans="1:1" x14ac:dyDescent="0.25">
      <c r="A9003" s="346"/>
    </row>
    <row r="9004" spans="1:1" x14ac:dyDescent="0.25">
      <c r="A9004" s="346"/>
    </row>
    <row r="9005" spans="1:1" x14ac:dyDescent="0.25">
      <c r="A9005" s="346"/>
    </row>
    <row r="9006" spans="1:1" x14ac:dyDescent="0.25">
      <c r="A9006" s="346"/>
    </row>
    <row r="9007" spans="1:1" x14ac:dyDescent="0.25">
      <c r="A9007" s="346"/>
    </row>
    <row r="9008" spans="1:1" x14ac:dyDescent="0.25">
      <c r="A9008" s="346"/>
    </row>
    <row r="9009" spans="1:1" x14ac:dyDescent="0.25">
      <c r="A9009" s="346"/>
    </row>
    <row r="9010" spans="1:1" x14ac:dyDescent="0.25">
      <c r="A9010" s="346"/>
    </row>
    <row r="9011" spans="1:1" x14ac:dyDescent="0.25">
      <c r="A9011" s="346"/>
    </row>
    <row r="9012" spans="1:1" x14ac:dyDescent="0.25">
      <c r="A9012" s="346"/>
    </row>
    <row r="9013" spans="1:1" x14ac:dyDescent="0.25">
      <c r="A9013" s="346"/>
    </row>
    <row r="9014" spans="1:1" x14ac:dyDescent="0.25">
      <c r="A9014" s="346"/>
    </row>
    <row r="9015" spans="1:1" x14ac:dyDescent="0.25">
      <c r="A9015" s="346"/>
    </row>
    <row r="9016" spans="1:1" x14ac:dyDescent="0.25">
      <c r="A9016" s="346"/>
    </row>
    <row r="9017" spans="1:1" x14ac:dyDescent="0.25">
      <c r="A9017" s="346"/>
    </row>
    <row r="9018" spans="1:1" x14ac:dyDescent="0.25">
      <c r="A9018" s="346"/>
    </row>
    <row r="9019" spans="1:1" x14ac:dyDescent="0.25">
      <c r="A9019" s="346"/>
    </row>
    <row r="9020" spans="1:1" x14ac:dyDescent="0.25">
      <c r="A9020" s="346"/>
    </row>
    <row r="9021" spans="1:1" x14ac:dyDescent="0.25">
      <c r="A9021" s="346"/>
    </row>
    <row r="9022" spans="1:1" x14ac:dyDescent="0.25">
      <c r="A9022" s="346"/>
    </row>
    <row r="9023" spans="1:1" x14ac:dyDescent="0.25">
      <c r="A9023" s="346"/>
    </row>
    <row r="9024" spans="1:1" x14ac:dyDescent="0.25">
      <c r="A9024" s="346"/>
    </row>
    <row r="9025" spans="1:1" x14ac:dyDescent="0.25">
      <c r="A9025" s="346"/>
    </row>
    <row r="9026" spans="1:1" x14ac:dyDescent="0.25">
      <c r="A9026" s="346"/>
    </row>
    <row r="9027" spans="1:1" x14ac:dyDescent="0.25">
      <c r="A9027" s="346"/>
    </row>
    <row r="9028" spans="1:1" x14ac:dyDescent="0.25">
      <c r="A9028" s="346"/>
    </row>
    <row r="9029" spans="1:1" x14ac:dyDescent="0.25">
      <c r="A9029" s="346"/>
    </row>
    <row r="9030" spans="1:1" x14ac:dyDescent="0.25">
      <c r="A9030" s="346"/>
    </row>
    <row r="9031" spans="1:1" x14ac:dyDescent="0.25">
      <c r="A9031" s="346"/>
    </row>
    <row r="9032" spans="1:1" x14ac:dyDescent="0.25">
      <c r="A9032" s="346"/>
    </row>
    <row r="9033" spans="1:1" x14ac:dyDescent="0.25">
      <c r="A9033" s="346"/>
    </row>
    <row r="9034" spans="1:1" x14ac:dyDescent="0.25">
      <c r="A9034" s="346"/>
    </row>
    <row r="9035" spans="1:1" x14ac:dyDescent="0.25">
      <c r="A9035" s="346"/>
    </row>
    <row r="9036" spans="1:1" x14ac:dyDescent="0.25">
      <c r="A9036" s="346"/>
    </row>
    <row r="9037" spans="1:1" x14ac:dyDescent="0.25">
      <c r="A9037" s="346"/>
    </row>
    <row r="9038" spans="1:1" x14ac:dyDescent="0.25">
      <c r="A9038" s="346"/>
    </row>
    <row r="9039" spans="1:1" x14ac:dyDescent="0.25">
      <c r="A9039" s="346"/>
    </row>
    <row r="9040" spans="1:1" x14ac:dyDescent="0.25">
      <c r="A9040" s="346"/>
    </row>
    <row r="9041" spans="1:1" x14ac:dyDescent="0.25">
      <c r="A9041" s="346"/>
    </row>
    <row r="9042" spans="1:1" x14ac:dyDescent="0.25">
      <c r="A9042" s="346"/>
    </row>
    <row r="9043" spans="1:1" x14ac:dyDescent="0.25">
      <c r="A9043" s="346"/>
    </row>
    <row r="9044" spans="1:1" x14ac:dyDescent="0.25">
      <c r="A9044" s="346"/>
    </row>
    <row r="9045" spans="1:1" x14ac:dyDescent="0.25">
      <c r="A9045" s="346"/>
    </row>
    <row r="9046" spans="1:1" x14ac:dyDescent="0.25">
      <c r="A9046" s="346"/>
    </row>
    <row r="9047" spans="1:1" x14ac:dyDescent="0.25">
      <c r="A9047" s="346"/>
    </row>
    <row r="9048" spans="1:1" x14ac:dyDescent="0.25">
      <c r="A9048" s="346"/>
    </row>
    <row r="9049" spans="1:1" x14ac:dyDescent="0.25">
      <c r="A9049" s="346"/>
    </row>
    <row r="9050" spans="1:1" x14ac:dyDescent="0.25">
      <c r="A9050" s="346"/>
    </row>
    <row r="9051" spans="1:1" x14ac:dyDescent="0.25">
      <c r="A9051" s="346"/>
    </row>
    <row r="9052" spans="1:1" x14ac:dyDescent="0.25">
      <c r="A9052" s="346"/>
    </row>
    <row r="9053" spans="1:1" x14ac:dyDescent="0.25">
      <c r="A9053" s="346"/>
    </row>
    <row r="9054" spans="1:1" x14ac:dyDescent="0.25">
      <c r="A9054" s="346"/>
    </row>
    <row r="9055" spans="1:1" x14ac:dyDescent="0.25">
      <c r="A9055" s="346"/>
    </row>
    <row r="9056" spans="1:1" x14ac:dyDescent="0.25">
      <c r="A9056" s="346"/>
    </row>
    <row r="9057" spans="1:1" x14ac:dyDescent="0.25">
      <c r="A9057" s="346"/>
    </row>
    <row r="9058" spans="1:1" x14ac:dyDescent="0.25">
      <c r="A9058" s="346"/>
    </row>
    <row r="9059" spans="1:1" x14ac:dyDescent="0.25">
      <c r="A9059" s="346"/>
    </row>
    <row r="9060" spans="1:1" x14ac:dyDescent="0.25">
      <c r="A9060" s="346"/>
    </row>
    <row r="9061" spans="1:1" x14ac:dyDescent="0.25">
      <c r="A9061" s="346"/>
    </row>
    <row r="9062" spans="1:1" x14ac:dyDescent="0.25">
      <c r="A9062" s="346"/>
    </row>
    <row r="9063" spans="1:1" x14ac:dyDescent="0.25">
      <c r="A9063" s="346"/>
    </row>
    <row r="9064" spans="1:1" x14ac:dyDescent="0.25">
      <c r="A9064" s="346"/>
    </row>
    <row r="9065" spans="1:1" x14ac:dyDescent="0.25">
      <c r="A9065" s="346"/>
    </row>
    <row r="9066" spans="1:1" x14ac:dyDescent="0.25">
      <c r="A9066" s="346"/>
    </row>
    <row r="9067" spans="1:1" x14ac:dyDescent="0.25">
      <c r="A9067" s="346"/>
    </row>
    <row r="9068" spans="1:1" x14ac:dyDescent="0.25">
      <c r="A9068" s="346"/>
    </row>
    <row r="9069" spans="1:1" x14ac:dyDescent="0.25">
      <c r="A9069" s="346"/>
    </row>
    <row r="9070" spans="1:1" x14ac:dyDescent="0.25">
      <c r="A9070" s="346"/>
    </row>
    <row r="9071" spans="1:1" x14ac:dyDescent="0.25">
      <c r="A9071" s="346"/>
    </row>
    <row r="9072" spans="1:1" x14ac:dyDescent="0.25">
      <c r="A9072" s="346"/>
    </row>
    <row r="9073" spans="1:1" x14ac:dyDescent="0.25">
      <c r="A9073" s="346"/>
    </row>
    <row r="9074" spans="1:1" x14ac:dyDescent="0.25">
      <c r="A9074" s="346"/>
    </row>
    <row r="9075" spans="1:1" x14ac:dyDescent="0.25">
      <c r="A9075" s="346"/>
    </row>
    <row r="9076" spans="1:1" x14ac:dyDescent="0.25">
      <c r="A9076" s="346"/>
    </row>
    <row r="9077" spans="1:1" x14ac:dyDescent="0.25">
      <c r="A9077" s="346"/>
    </row>
    <row r="9078" spans="1:1" x14ac:dyDescent="0.25">
      <c r="A9078" s="346"/>
    </row>
    <row r="9079" spans="1:1" x14ac:dyDescent="0.25">
      <c r="A9079" s="346"/>
    </row>
    <row r="9080" spans="1:1" x14ac:dyDescent="0.25">
      <c r="A9080" s="346"/>
    </row>
    <row r="9081" spans="1:1" x14ac:dyDescent="0.25">
      <c r="A9081" s="346"/>
    </row>
    <row r="9082" spans="1:1" x14ac:dyDescent="0.25">
      <c r="A9082" s="346"/>
    </row>
    <row r="9083" spans="1:1" x14ac:dyDescent="0.25">
      <c r="A9083" s="346"/>
    </row>
    <row r="9084" spans="1:1" x14ac:dyDescent="0.25">
      <c r="A9084" s="346"/>
    </row>
    <row r="9085" spans="1:1" x14ac:dyDescent="0.25">
      <c r="A9085" s="346"/>
    </row>
    <row r="9086" spans="1:1" x14ac:dyDescent="0.25">
      <c r="A9086" s="346"/>
    </row>
    <row r="9087" spans="1:1" x14ac:dyDescent="0.25">
      <c r="A9087" s="346"/>
    </row>
    <row r="9088" spans="1:1" x14ac:dyDescent="0.25">
      <c r="A9088" s="346"/>
    </row>
    <row r="9089" spans="1:1" x14ac:dyDescent="0.25">
      <c r="A9089" s="346"/>
    </row>
    <row r="9090" spans="1:1" x14ac:dyDescent="0.25">
      <c r="A9090" s="346"/>
    </row>
    <row r="9091" spans="1:1" x14ac:dyDescent="0.25">
      <c r="A9091" s="346"/>
    </row>
    <row r="9092" spans="1:1" x14ac:dyDescent="0.25">
      <c r="A9092" s="346"/>
    </row>
    <row r="9093" spans="1:1" x14ac:dyDescent="0.25">
      <c r="A9093" s="346"/>
    </row>
    <row r="9094" spans="1:1" x14ac:dyDescent="0.25">
      <c r="A9094" s="346"/>
    </row>
    <row r="9095" spans="1:1" x14ac:dyDescent="0.25">
      <c r="A9095" s="346"/>
    </row>
    <row r="9096" spans="1:1" x14ac:dyDescent="0.25">
      <c r="A9096" s="346"/>
    </row>
    <row r="9097" spans="1:1" x14ac:dyDescent="0.25">
      <c r="A9097" s="346"/>
    </row>
    <row r="9098" spans="1:1" x14ac:dyDescent="0.25">
      <c r="A9098" s="346"/>
    </row>
    <row r="9099" spans="1:1" x14ac:dyDescent="0.25">
      <c r="A9099" s="346"/>
    </row>
    <row r="9100" spans="1:1" x14ac:dyDescent="0.25">
      <c r="A9100" s="346"/>
    </row>
    <row r="9101" spans="1:1" x14ac:dyDescent="0.25">
      <c r="A9101" s="346"/>
    </row>
    <row r="9102" spans="1:1" x14ac:dyDescent="0.25">
      <c r="A9102" s="346"/>
    </row>
    <row r="9103" spans="1:1" x14ac:dyDescent="0.25">
      <c r="A9103" s="346"/>
    </row>
    <row r="9104" spans="1:1" x14ac:dyDescent="0.25">
      <c r="A9104" s="346"/>
    </row>
    <row r="9105" spans="1:1" x14ac:dyDescent="0.25">
      <c r="A9105" s="346"/>
    </row>
    <row r="9106" spans="1:1" x14ac:dyDescent="0.25">
      <c r="A9106" s="346"/>
    </row>
    <row r="9107" spans="1:1" x14ac:dyDescent="0.25">
      <c r="A9107" s="346"/>
    </row>
    <row r="9108" spans="1:1" x14ac:dyDescent="0.25">
      <c r="A9108" s="346"/>
    </row>
    <row r="9109" spans="1:1" x14ac:dyDescent="0.25">
      <c r="A9109" s="346"/>
    </row>
    <row r="9110" spans="1:1" x14ac:dyDescent="0.25">
      <c r="A9110" s="346"/>
    </row>
    <row r="9111" spans="1:1" x14ac:dyDescent="0.25">
      <c r="A9111" s="346"/>
    </row>
    <row r="9112" spans="1:1" x14ac:dyDescent="0.25">
      <c r="A9112" s="346"/>
    </row>
    <row r="9113" spans="1:1" x14ac:dyDescent="0.25">
      <c r="A9113" s="346"/>
    </row>
    <row r="9114" spans="1:1" x14ac:dyDescent="0.25">
      <c r="A9114" s="346"/>
    </row>
    <row r="9115" spans="1:1" x14ac:dyDescent="0.25">
      <c r="A9115" s="346"/>
    </row>
    <row r="9116" spans="1:1" x14ac:dyDescent="0.25">
      <c r="A9116" s="346"/>
    </row>
    <row r="9117" spans="1:1" x14ac:dyDescent="0.25">
      <c r="A9117" s="346"/>
    </row>
    <row r="9118" spans="1:1" x14ac:dyDescent="0.25">
      <c r="A9118" s="346"/>
    </row>
    <row r="9119" spans="1:1" x14ac:dyDescent="0.25">
      <c r="A9119" s="346"/>
    </row>
    <row r="9120" spans="1:1" x14ac:dyDescent="0.25">
      <c r="A9120" s="346"/>
    </row>
    <row r="9121" spans="1:1" x14ac:dyDescent="0.25">
      <c r="A9121" s="346"/>
    </row>
    <row r="9122" spans="1:1" x14ac:dyDescent="0.25">
      <c r="A9122" s="346"/>
    </row>
    <row r="9123" spans="1:1" x14ac:dyDescent="0.25">
      <c r="A9123" s="346"/>
    </row>
    <row r="9124" spans="1:1" x14ac:dyDescent="0.25">
      <c r="A9124" s="346"/>
    </row>
    <row r="9125" spans="1:1" x14ac:dyDescent="0.25">
      <c r="A9125" s="346"/>
    </row>
    <row r="9126" spans="1:1" x14ac:dyDescent="0.25">
      <c r="A9126" s="346"/>
    </row>
    <row r="9127" spans="1:1" x14ac:dyDescent="0.25">
      <c r="A9127" s="346"/>
    </row>
    <row r="9128" spans="1:1" x14ac:dyDescent="0.25">
      <c r="A9128" s="346"/>
    </row>
    <row r="9129" spans="1:1" x14ac:dyDescent="0.25">
      <c r="A9129" s="346"/>
    </row>
    <row r="9130" spans="1:1" x14ac:dyDescent="0.25">
      <c r="A9130" s="346"/>
    </row>
    <row r="9131" spans="1:1" x14ac:dyDescent="0.25">
      <c r="A9131" s="346"/>
    </row>
    <row r="9132" spans="1:1" x14ac:dyDescent="0.25">
      <c r="A9132" s="346"/>
    </row>
    <row r="9133" spans="1:1" x14ac:dyDescent="0.25">
      <c r="A9133" s="346"/>
    </row>
    <row r="9134" spans="1:1" x14ac:dyDescent="0.25">
      <c r="A9134" s="346"/>
    </row>
    <row r="9135" spans="1:1" x14ac:dyDescent="0.25">
      <c r="A9135" s="346"/>
    </row>
    <row r="9136" spans="1:1" x14ac:dyDescent="0.25">
      <c r="A9136" s="346"/>
    </row>
    <row r="9137" spans="1:1" x14ac:dyDescent="0.25">
      <c r="A9137" s="346"/>
    </row>
    <row r="9138" spans="1:1" x14ac:dyDescent="0.25">
      <c r="A9138" s="346"/>
    </row>
    <row r="9139" spans="1:1" x14ac:dyDescent="0.25">
      <c r="A9139" s="346"/>
    </row>
    <row r="9140" spans="1:1" x14ac:dyDescent="0.25">
      <c r="A9140" s="346"/>
    </row>
    <row r="9141" spans="1:1" x14ac:dyDescent="0.25">
      <c r="A9141" s="346"/>
    </row>
    <row r="9142" spans="1:1" x14ac:dyDescent="0.25">
      <c r="A9142" s="346"/>
    </row>
    <row r="9143" spans="1:1" x14ac:dyDescent="0.25">
      <c r="A9143" s="346"/>
    </row>
    <row r="9144" spans="1:1" x14ac:dyDescent="0.25">
      <c r="A9144" s="346"/>
    </row>
    <row r="9145" spans="1:1" x14ac:dyDescent="0.25">
      <c r="A9145" s="346"/>
    </row>
    <row r="9146" spans="1:1" x14ac:dyDescent="0.25">
      <c r="A9146" s="346"/>
    </row>
    <row r="9147" spans="1:1" x14ac:dyDescent="0.25">
      <c r="A9147" s="346"/>
    </row>
    <row r="9148" spans="1:1" x14ac:dyDescent="0.25">
      <c r="A9148" s="346"/>
    </row>
    <row r="9149" spans="1:1" x14ac:dyDescent="0.25">
      <c r="A9149" s="346"/>
    </row>
    <row r="9150" spans="1:1" x14ac:dyDescent="0.25">
      <c r="A9150" s="346"/>
    </row>
    <row r="9151" spans="1:1" x14ac:dyDescent="0.25">
      <c r="A9151" s="346"/>
    </row>
    <row r="9152" spans="1:1" x14ac:dyDescent="0.25">
      <c r="A9152" s="346"/>
    </row>
    <row r="9153" spans="1:1" x14ac:dyDescent="0.25">
      <c r="A9153" s="346"/>
    </row>
    <row r="9154" spans="1:1" x14ac:dyDescent="0.25">
      <c r="A9154" s="346"/>
    </row>
    <row r="9155" spans="1:1" x14ac:dyDescent="0.25">
      <c r="A9155" s="346"/>
    </row>
    <row r="9156" spans="1:1" x14ac:dyDescent="0.25">
      <c r="A9156" s="346"/>
    </row>
    <row r="9157" spans="1:1" x14ac:dyDescent="0.25">
      <c r="A9157" s="346"/>
    </row>
    <row r="9158" spans="1:1" x14ac:dyDescent="0.25">
      <c r="A9158" s="346"/>
    </row>
    <row r="9159" spans="1:1" x14ac:dyDescent="0.25">
      <c r="A9159" s="346"/>
    </row>
    <row r="9160" spans="1:1" x14ac:dyDescent="0.25">
      <c r="A9160" s="346"/>
    </row>
    <row r="9161" spans="1:1" x14ac:dyDescent="0.25">
      <c r="A9161" s="346"/>
    </row>
    <row r="9162" spans="1:1" x14ac:dyDescent="0.25">
      <c r="A9162" s="346"/>
    </row>
    <row r="9163" spans="1:1" x14ac:dyDescent="0.25">
      <c r="A9163" s="346"/>
    </row>
    <row r="9164" spans="1:1" x14ac:dyDescent="0.25">
      <c r="A9164" s="346"/>
    </row>
    <row r="9165" spans="1:1" x14ac:dyDescent="0.25">
      <c r="A9165" s="346"/>
    </row>
    <row r="9166" spans="1:1" x14ac:dyDescent="0.25">
      <c r="A9166" s="346"/>
    </row>
    <row r="9167" spans="1:1" x14ac:dyDescent="0.25">
      <c r="A9167" s="346"/>
    </row>
    <row r="9168" spans="1:1" x14ac:dyDescent="0.25">
      <c r="A9168" s="346"/>
    </row>
    <row r="9169" spans="1:1" x14ac:dyDescent="0.25">
      <c r="A9169" s="346"/>
    </row>
    <row r="9170" spans="1:1" x14ac:dyDescent="0.25">
      <c r="A9170" s="346"/>
    </row>
    <row r="9171" spans="1:1" x14ac:dyDescent="0.25">
      <c r="A9171" s="346"/>
    </row>
    <row r="9172" spans="1:1" x14ac:dyDescent="0.25">
      <c r="A9172" s="346"/>
    </row>
    <row r="9173" spans="1:1" x14ac:dyDescent="0.25">
      <c r="A9173" s="346"/>
    </row>
    <row r="9174" spans="1:1" x14ac:dyDescent="0.25">
      <c r="A9174" s="346"/>
    </row>
    <row r="9175" spans="1:1" x14ac:dyDescent="0.25">
      <c r="A9175" s="346"/>
    </row>
    <row r="9176" spans="1:1" x14ac:dyDescent="0.25">
      <c r="A9176" s="346"/>
    </row>
    <row r="9177" spans="1:1" x14ac:dyDescent="0.25">
      <c r="A9177" s="346"/>
    </row>
    <row r="9178" spans="1:1" x14ac:dyDescent="0.25">
      <c r="A9178" s="346"/>
    </row>
    <row r="9179" spans="1:1" x14ac:dyDescent="0.25">
      <c r="A9179" s="346"/>
    </row>
    <row r="9180" spans="1:1" x14ac:dyDescent="0.25">
      <c r="A9180" s="346"/>
    </row>
    <row r="9181" spans="1:1" x14ac:dyDescent="0.25">
      <c r="A9181" s="346"/>
    </row>
    <row r="9182" spans="1:1" x14ac:dyDescent="0.25">
      <c r="A9182" s="346"/>
    </row>
    <row r="9183" spans="1:1" x14ac:dyDescent="0.25">
      <c r="A9183" s="346"/>
    </row>
    <row r="9184" spans="1:1" x14ac:dyDescent="0.25">
      <c r="A9184" s="346"/>
    </row>
    <row r="9185" spans="1:1" x14ac:dyDescent="0.25">
      <c r="A9185" s="346"/>
    </row>
    <row r="9186" spans="1:1" x14ac:dyDescent="0.25">
      <c r="A9186" s="346"/>
    </row>
    <row r="9187" spans="1:1" x14ac:dyDescent="0.25">
      <c r="A9187" s="346"/>
    </row>
    <row r="9188" spans="1:1" x14ac:dyDescent="0.25">
      <c r="A9188" s="346"/>
    </row>
    <row r="9189" spans="1:1" x14ac:dyDescent="0.25">
      <c r="A9189" s="346"/>
    </row>
    <row r="9190" spans="1:1" x14ac:dyDescent="0.25">
      <c r="A9190" s="346"/>
    </row>
    <row r="9191" spans="1:1" x14ac:dyDescent="0.25">
      <c r="A9191" s="346"/>
    </row>
    <row r="9192" spans="1:1" x14ac:dyDescent="0.25">
      <c r="A9192" s="346"/>
    </row>
    <row r="9193" spans="1:1" x14ac:dyDescent="0.25">
      <c r="A9193" s="346"/>
    </row>
    <row r="9194" spans="1:1" x14ac:dyDescent="0.25">
      <c r="A9194" s="346"/>
    </row>
    <row r="9195" spans="1:1" x14ac:dyDescent="0.25">
      <c r="A9195" s="346"/>
    </row>
    <row r="9196" spans="1:1" x14ac:dyDescent="0.25">
      <c r="A9196" s="346"/>
    </row>
    <row r="9197" spans="1:1" x14ac:dyDescent="0.25">
      <c r="A9197" s="346"/>
    </row>
    <row r="9198" spans="1:1" x14ac:dyDescent="0.25">
      <c r="A9198" s="346"/>
    </row>
    <row r="9199" spans="1:1" x14ac:dyDescent="0.25">
      <c r="A9199" s="346"/>
    </row>
    <row r="9200" spans="1:1" x14ac:dyDescent="0.25">
      <c r="A9200" s="346"/>
    </row>
    <row r="9201" spans="1:1" x14ac:dyDescent="0.25">
      <c r="A9201" s="346"/>
    </row>
    <row r="9202" spans="1:1" x14ac:dyDescent="0.25">
      <c r="A9202" s="346"/>
    </row>
    <row r="9203" spans="1:1" x14ac:dyDescent="0.25">
      <c r="A9203" s="346"/>
    </row>
    <row r="9204" spans="1:1" x14ac:dyDescent="0.25">
      <c r="A9204" s="346"/>
    </row>
    <row r="9205" spans="1:1" x14ac:dyDescent="0.25">
      <c r="A9205" s="346"/>
    </row>
    <row r="9206" spans="1:1" x14ac:dyDescent="0.25">
      <c r="A9206" s="346"/>
    </row>
    <row r="9207" spans="1:1" x14ac:dyDescent="0.25">
      <c r="A9207" s="346"/>
    </row>
    <row r="9208" spans="1:1" x14ac:dyDescent="0.25">
      <c r="A9208" s="346"/>
    </row>
    <row r="9209" spans="1:1" x14ac:dyDescent="0.25">
      <c r="A9209" s="346"/>
    </row>
    <row r="9210" spans="1:1" x14ac:dyDescent="0.25">
      <c r="A9210" s="346"/>
    </row>
    <row r="9211" spans="1:1" x14ac:dyDescent="0.25">
      <c r="A9211" s="346"/>
    </row>
    <row r="9212" spans="1:1" x14ac:dyDescent="0.25">
      <c r="A9212" s="346"/>
    </row>
    <row r="9213" spans="1:1" x14ac:dyDescent="0.25">
      <c r="A9213" s="346"/>
    </row>
    <row r="9214" spans="1:1" x14ac:dyDescent="0.25">
      <c r="A9214" s="346"/>
    </row>
    <row r="9215" spans="1:1" x14ac:dyDescent="0.25">
      <c r="A9215" s="346"/>
    </row>
    <row r="9216" spans="1:1" x14ac:dyDescent="0.25">
      <c r="A9216" s="346"/>
    </row>
    <row r="9217" spans="1:1" x14ac:dyDescent="0.25">
      <c r="A9217" s="346"/>
    </row>
    <row r="9218" spans="1:1" x14ac:dyDescent="0.25">
      <c r="A9218" s="346"/>
    </row>
    <row r="9219" spans="1:1" x14ac:dyDescent="0.25">
      <c r="A9219" s="346"/>
    </row>
    <row r="9220" spans="1:1" x14ac:dyDescent="0.25">
      <c r="A9220" s="346"/>
    </row>
    <row r="9221" spans="1:1" x14ac:dyDescent="0.25">
      <c r="A9221" s="346"/>
    </row>
    <row r="9222" spans="1:1" x14ac:dyDescent="0.25">
      <c r="A9222" s="346"/>
    </row>
    <row r="9223" spans="1:1" x14ac:dyDescent="0.25">
      <c r="A9223" s="346"/>
    </row>
    <row r="9224" spans="1:1" x14ac:dyDescent="0.25">
      <c r="A9224" s="346"/>
    </row>
    <row r="9225" spans="1:1" x14ac:dyDescent="0.25">
      <c r="A9225" s="346"/>
    </row>
    <row r="9226" spans="1:1" x14ac:dyDescent="0.25">
      <c r="A9226" s="346"/>
    </row>
    <row r="9227" spans="1:1" x14ac:dyDescent="0.25">
      <c r="A9227" s="346"/>
    </row>
    <row r="9228" spans="1:1" x14ac:dyDescent="0.25">
      <c r="A9228" s="346"/>
    </row>
    <row r="9229" spans="1:1" x14ac:dyDescent="0.25">
      <c r="A9229" s="346"/>
    </row>
    <row r="9230" spans="1:1" x14ac:dyDescent="0.25">
      <c r="A9230" s="346"/>
    </row>
    <row r="9231" spans="1:1" x14ac:dyDescent="0.25">
      <c r="A9231" s="346"/>
    </row>
    <row r="9232" spans="1:1" x14ac:dyDescent="0.25">
      <c r="A9232" s="346"/>
    </row>
    <row r="9233" spans="1:1" x14ac:dyDescent="0.25">
      <c r="A9233" s="346"/>
    </row>
    <row r="9234" spans="1:1" x14ac:dyDescent="0.25">
      <c r="A9234" s="346"/>
    </row>
    <row r="9235" spans="1:1" x14ac:dyDescent="0.25">
      <c r="A9235" s="346"/>
    </row>
    <row r="9236" spans="1:1" x14ac:dyDescent="0.25">
      <c r="A9236" s="346"/>
    </row>
    <row r="9237" spans="1:1" x14ac:dyDescent="0.25">
      <c r="A9237" s="346"/>
    </row>
    <row r="9238" spans="1:1" x14ac:dyDescent="0.25">
      <c r="A9238" s="346"/>
    </row>
    <row r="9239" spans="1:1" x14ac:dyDescent="0.25">
      <c r="A9239" s="346"/>
    </row>
    <row r="9240" spans="1:1" x14ac:dyDescent="0.25">
      <c r="A9240" s="346"/>
    </row>
    <row r="9241" spans="1:1" x14ac:dyDescent="0.25">
      <c r="A9241" s="346"/>
    </row>
    <row r="9242" spans="1:1" x14ac:dyDescent="0.25">
      <c r="A9242" s="346"/>
    </row>
    <row r="9243" spans="1:1" x14ac:dyDescent="0.25">
      <c r="A9243" s="346"/>
    </row>
    <row r="9244" spans="1:1" x14ac:dyDescent="0.25">
      <c r="A9244" s="346"/>
    </row>
    <row r="9245" spans="1:1" x14ac:dyDescent="0.25">
      <c r="A9245" s="346"/>
    </row>
    <row r="9246" spans="1:1" x14ac:dyDescent="0.25">
      <c r="A9246" s="346"/>
    </row>
    <row r="9247" spans="1:1" x14ac:dyDescent="0.25">
      <c r="A9247" s="346"/>
    </row>
    <row r="9248" spans="1:1" x14ac:dyDescent="0.25">
      <c r="A9248" s="346"/>
    </row>
    <row r="9249" spans="1:1" x14ac:dyDescent="0.25">
      <c r="A9249" s="346"/>
    </row>
    <row r="9250" spans="1:1" x14ac:dyDescent="0.25">
      <c r="A9250" s="346"/>
    </row>
    <row r="9251" spans="1:1" x14ac:dyDescent="0.25">
      <c r="A9251" s="346"/>
    </row>
    <row r="9252" spans="1:1" x14ac:dyDescent="0.25">
      <c r="A9252" s="346"/>
    </row>
    <row r="9253" spans="1:1" x14ac:dyDescent="0.25">
      <c r="A9253" s="346"/>
    </row>
    <row r="9254" spans="1:1" x14ac:dyDescent="0.25">
      <c r="A9254" s="346"/>
    </row>
    <row r="9255" spans="1:1" x14ac:dyDescent="0.25">
      <c r="A9255" s="346"/>
    </row>
    <row r="9256" spans="1:1" x14ac:dyDescent="0.25">
      <c r="A9256" s="346"/>
    </row>
    <row r="9257" spans="1:1" x14ac:dyDescent="0.25">
      <c r="A9257" s="346"/>
    </row>
    <row r="9258" spans="1:1" x14ac:dyDescent="0.25">
      <c r="A9258" s="346"/>
    </row>
    <row r="9259" spans="1:1" x14ac:dyDescent="0.25">
      <c r="A9259" s="346"/>
    </row>
    <row r="9260" spans="1:1" x14ac:dyDescent="0.25">
      <c r="A9260" s="346"/>
    </row>
    <row r="9261" spans="1:1" x14ac:dyDescent="0.25">
      <c r="A9261" s="346"/>
    </row>
    <row r="9262" spans="1:1" x14ac:dyDescent="0.25">
      <c r="A9262" s="346"/>
    </row>
    <row r="9263" spans="1:1" x14ac:dyDescent="0.25">
      <c r="A9263" s="346"/>
    </row>
    <row r="9264" spans="1:1" x14ac:dyDescent="0.25">
      <c r="A9264" s="346"/>
    </row>
    <row r="9265" spans="1:1" x14ac:dyDescent="0.25">
      <c r="A9265" s="346"/>
    </row>
    <row r="9266" spans="1:1" x14ac:dyDescent="0.25">
      <c r="A9266" s="346"/>
    </row>
    <row r="9267" spans="1:1" x14ac:dyDescent="0.25">
      <c r="A9267" s="346"/>
    </row>
    <row r="9268" spans="1:1" x14ac:dyDescent="0.25">
      <c r="A9268" s="346"/>
    </row>
    <row r="9269" spans="1:1" x14ac:dyDescent="0.25">
      <c r="A9269" s="346"/>
    </row>
    <row r="9270" spans="1:1" x14ac:dyDescent="0.25">
      <c r="A9270" s="346"/>
    </row>
    <row r="9271" spans="1:1" x14ac:dyDescent="0.25">
      <c r="A9271" s="346"/>
    </row>
    <row r="9272" spans="1:1" x14ac:dyDescent="0.25">
      <c r="A9272" s="346"/>
    </row>
    <row r="9273" spans="1:1" x14ac:dyDescent="0.25">
      <c r="A9273" s="346"/>
    </row>
    <row r="9274" spans="1:1" x14ac:dyDescent="0.25">
      <c r="A9274" s="346"/>
    </row>
    <row r="9275" spans="1:1" x14ac:dyDescent="0.25">
      <c r="A9275" s="346"/>
    </row>
    <row r="9276" spans="1:1" x14ac:dyDescent="0.25">
      <c r="A9276" s="346"/>
    </row>
    <row r="9277" spans="1:1" x14ac:dyDescent="0.25">
      <c r="A9277" s="346"/>
    </row>
    <row r="9278" spans="1:1" x14ac:dyDescent="0.25">
      <c r="A9278" s="346"/>
    </row>
    <row r="9279" spans="1:1" x14ac:dyDescent="0.25">
      <c r="A9279" s="346"/>
    </row>
    <row r="9280" spans="1:1" x14ac:dyDescent="0.25">
      <c r="A9280" s="346"/>
    </row>
    <row r="9281" spans="1:1" x14ac:dyDescent="0.25">
      <c r="A9281" s="346"/>
    </row>
    <row r="9282" spans="1:1" x14ac:dyDescent="0.25">
      <c r="A9282" s="346"/>
    </row>
    <row r="9283" spans="1:1" x14ac:dyDescent="0.25">
      <c r="A9283" s="346"/>
    </row>
    <row r="9284" spans="1:1" x14ac:dyDescent="0.25">
      <c r="A9284" s="346"/>
    </row>
    <row r="9285" spans="1:1" x14ac:dyDescent="0.25">
      <c r="A9285" s="346"/>
    </row>
    <row r="9286" spans="1:1" x14ac:dyDescent="0.25">
      <c r="A9286" s="346"/>
    </row>
    <row r="9287" spans="1:1" x14ac:dyDescent="0.25">
      <c r="A9287" s="346"/>
    </row>
    <row r="9288" spans="1:1" x14ac:dyDescent="0.25">
      <c r="A9288" s="346"/>
    </row>
    <row r="9289" spans="1:1" x14ac:dyDescent="0.25">
      <c r="A9289" s="346"/>
    </row>
    <row r="9290" spans="1:1" x14ac:dyDescent="0.25">
      <c r="A9290" s="346"/>
    </row>
    <row r="9291" spans="1:1" x14ac:dyDescent="0.25">
      <c r="A9291" s="346"/>
    </row>
    <row r="9292" spans="1:1" x14ac:dyDescent="0.25">
      <c r="A9292" s="346"/>
    </row>
    <row r="9293" spans="1:1" x14ac:dyDescent="0.25">
      <c r="A9293" s="346"/>
    </row>
    <row r="9294" spans="1:1" x14ac:dyDescent="0.25">
      <c r="A9294" s="346"/>
    </row>
    <row r="9295" spans="1:1" x14ac:dyDescent="0.25">
      <c r="A9295" s="346"/>
    </row>
    <row r="9296" spans="1:1" x14ac:dyDescent="0.25">
      <c r="A9296" s="346"/>
    </row>
    <row r="9297" spans="1:1" x14ac:dyDescent="0.25">
      <c r="A9297" s="346"/>
    </row>
    <row r="9298" spans="1:1" x14ac:dyDescent="0.25">
      <c r="A9298" s="346"/>
    </row>
    <row r="9299" spans="1:1" x14ac:dyDescent="0.25">
      <c r="A9299" s="346"/>
    </row>
    <row r="9300" spans="1:1" x14ac:dyDescent="0.25">
      <c r="A9300" s="346"/>
    </row>
    <row r="9301" spans="1:1" x14ac:dyDescent="0.25">
      <c r="A9301" s="346"/>
    </row>
    <row r="9302" spans="1:1" x14ac:dyDescent="0.25">
      <c r="A9302" s="346"/>
    </row>
    <row r="9303" spans="1:1" x14ac:dyDescent="0.25">
      <c r="A9303" s="346"/>
    </row>
    <row r="9304" spans="1:1" x14ac:dyDescent="0.25">
      <c r="A9304" s="346"/>
    </row>
    <row r="9305" spans="1:1" x14ac:dyDescent="0.25">
      <c r="A9305" s="346"/>
    </row>
    <row r="9306" spans="1:1" x14ac:dyDescent="0.25">
      <c r="A9306" s="346"/>
    </row>
    <row r="9307" spans="1:1" x14ac:dyDescent="0.25">
      <c r="A9307" s="346"/>
    </row>
    <row r="9308" spans="1:1" x14ac:dyDescent="0.25">
      <c r="A9308" s="346"/>
    </row>
    <row r="9309" spans="1:1" x14ac:dyDescent="0.25">
      <c r="A9309" s="346"/>
    </row>
    <row r="9310" spans="1:1" x14ac:dyDescent="0.25">
      <c r="A9310" s="346"/>
    </row>
    <row r="9311" spans="1:1" x14ac:dyDescent="0.25">
      <c r="A9311" s="346"/>
    </row>
    <row r="9312" spans="1:1" x14ac:dyDescent="0.25">
      <c r="A9312" s="346"/>
    </row>
    <row r="9313" spans="1:1" x14ac:dyDescent="0.25">
      <c r="A9313" s="346"/>
    </row>
    <row r="9314" spans="1:1" x14ac:dyDescent="0.25">
      <c r="A9314" s="346"/>
    </row>
    <row r="9315" spans="1:1" x14ac:dyDescent="0.25">
      <c r="A9315" s="346"/>
    </row>
    <row r="9316" spans="1:1" x14ac:dyDescent="0.25">
      <c r="A9316" s="346"/>
    </row>
    <row r="9317" spans="1:1" x14ac:dyDescent="0.25">
      <c r="A9317" s="346"/>
    </row>
    <row r="9318" spans="1:1" x14ac:dyDescent="0.25">
      <c r="A9318" s="346"/>
    </row>
    <row r="9319" spans="1:1" x14ac:dyDescent="0.25">
      <c r="A9319" s="346"/>
    </row>
    <row r="9320" spans="1:1" x14ac:dyDescent="0.25">
      <c r="A9320" s="346"/>
    </row>
    <row r="9321" spans="1:1" x14ac:dyDescent="0.25">
      <c r="A9321" s="346"/>
    </row>
    <row r="9322" spans="1:1" x14ac:dyDescent="0.25">
      <c r="A9322" s="346"/>
    </row>
    <row r="9323" spans="1:1" x14ac:dyDescent="0.25">
      <c r="A9323" s="346"/>
    </row>
    <row r="9324" spans="1:1" x14ac:dyDescent="0.25">
      <c r="A9324" s="346"/>
    </row>
    <row r="9325" spans="1:1" x14ac:dyDescent="0.25">
      <c r="A9325" s="346"/>
    </row>
    <row r="9326" spans="1:1" x14ac:dyDescent="0.25">
      <c r="A9326" s="346"/>
    </row>
    <row r="9327" spans="1:1" x14ac:dyDescent="0.25">
      <c r="A9327" s="346"/>
    </row>
    <row r="9328" spans="1:1" x14ac:dyDescent="0.25">
      <c r="A9328" s="346"/>
    </row>
    <row r="9329" spans="1:1" x14ac:dyDescent="0.25">
      <c r="A9329" s="346"/>
    </row>
    <row r="9330" spans="1:1" x14ac:dyDescent="0.25">
      <c r="A9330" s="346"/>
    </row>
    <row r="9331" spans="1:1" x14ac:dyDescent="0.25">
      <c r="A9331" s="346"/>
    </row>
    <row r="9332" spans="1:1" x14ac:dyDescent="0.25">
      <c r="A9332" s="346"/>
    </row>
    <row r="9333" spans="1:1" x14ac:dyDescent="0.25">
      <c r="A9333" s="346"/>
    </row>
    <row r="9334" spans="1:1" x14ac:dyDescent="0.25">
      <c r="A9334" s="346"/>
    </row>
    <row r="9335" spans="1:1" x14ac:dyDescent="0.25">
      <c r="A9335" s="346"/>
    </row>
    <row r="9336" spans="1:1" x14ac:dyDescent="0.25">
      <c r="A9336" s="346"/>
    </row>
    <row r="9337" spans="1:1" x14ac:dyDescent="0.25">
      <c r="A9337" s="346"/>
    </row>
    <row r="9338" spans="1:1" x14ac:dyDescent="0.25">
      <c r="A9338" s="346"/>
    </row>
    <row r="9339" spans="1:1" x14ac:dyDescent="0.25">
      <c r="A9339" s="346"/>
    </row>
    <row r="9340" spans="1:1" x14ac:dyDescent="0.25">
      <c r="A9340" s="346"/>
    </row>
    <row r="9341" spans="1:1" x14ac:dyDescent="0.25">
      <c r="A9341" s="346"/>
    </row>
    <row r="9342" spans="1:1" x14ac:dyDescent="0.25">
      <c r="A9342" s="346"/>
    </row>
    <row r="9343" spans="1:1" x14ac:dyDescent="0.25">
      <c r="A9343" s="346"/>
    </row>
    <row r="9344" spans="1:1" x14ac:dyDescent="0.25">
      <c r="A9344" s="346"/>
    </row>
    <row r="9345" spans="1:1" x14ac:dyDescent="0.25">
      <c r="A9345" s="346"/>
    </row>
    <row r="9346" spans="1:1" x14ac:dyDescent="0.25">
      <c r="A9346" s="346"/>
    </row>
    <row r="9347" spans="1:1" x14ac:dyDescent="0.25">
      <c r="A9347" s="346"/>
    </row>
    <row r="9348" spans="1:1" x14ac:dyDescent="0.25">
      <c r="A9348" s="346"/>
    </row>
    <row r="9349" spans="1:1" x14ac:dyDescent="0.25">
      <c r="A9349" s="346"/>
    </row>
    <row r="9350" spans="1:1" x14ac:dyDescent="0.25">
      <c r="A9350" s="346"/>
    </row>
    <row r="9351" spans="1:1" x14ac:dyDescent="0.25">
      <c r="A9351" s="346"/>
    </row>
    <row r="9352" spans="1:1" x14ac:dyDescent="0.25">
      <c r="A9352" s="346"/>
    </row>
    <row r="9353" spans="1:1" x14ac:dyDescent="0.25">
      <c r="A9353" s="346"/>
    </row>
    <row r="9354" spans="1:1" x14ac:dyDescent="0.25">
      <c r="A9354" s="346"/>
    </row>
    <row r="9355" spans="1:1" x14ac:dyDescent="0.25">
      <c r="A9355" s="346"/>
    </row>
    <row r="9356" spans="1:1" x14ac:dyDescent="0.25">
      <c r="A9356" s="346"/>
    </row>
    <row r="9357" spans="1:1" x14ac:dyDescent="0.25">
      <c r="A9357" s="346"/>
    </row>
    <row r="9358" spans="1:1" x14ac:dyDescent="0.25">
      <c r="A9358" s="346"/>
    </row>
    <row r="9359" spans="1:1" x14ac:dyDescent="0.25">
      <c r="A9359" s="346"/>
    </row>
    <row r="9360" spans="1:1" x14ac:dyDescent="0.25">
      <c r="A9360" s="346"/>
    </row>
    <row r="9361" spans="1:1" x14ac:dyDescent="0.25">
      <c r="A9361" s="346"/>
    </row>
    <row r="9362" spans="1:1" x14ac:dyDescent="0.25">
      <c r="A9362" s="346"/>
    </row>
    <row r="9363" spans="1:1" x14ac:dyDescent="0.25">
      <c r="A9363" s="346"/>
    </row>
    <row r="9364" spans="1:1" x14ac:dyDescent="0.25">
      <c r="A9364" s="346"/>
    </row>
    <row r="9365" spans="1:1" x14ac:dyDescent="0.25">
      <c r="A9365" s="346"/>
    </row>
    <row r="9366" spans="1:1" x14ac:dyDescent="0.25">
      <c r="A9366" s="346"/>
    </row>
    <row r="9367" spans="1:1" x14ac:dyDescent="0.25">
      <c r="A9367" s="346"/>
    </row>
    <row r="9368" spans="1:1" x14ac:dyDescent="0.25">
      <c r="A9368" s="346"/>
    </row>
    <row r="9369" spans="1:1" x14ac:dyDescent="0.25">
      <c r="A9369" s="346"/>
    </row>
    <row r="9370" spans="1:1" x14ac:dyDescent="0.25">
      <c r="A9370" s="346"/>
    </row>
    <row r="9371" spans="1:1" x14ac:dyDescent="0.25">
      <c r="A9371" s="346"/>
    </row>
    <row r="9372" spans="1:1" x14ac:dyDescent="0.25">
      <c r="A9372" s="346"/>
    </row>
    <row r="9373" spans="1:1" x14ac:dyDescent="0.25">
      <c r="A9373" s="346"/>
    </row>
    <row r="9374" spans="1:1" x14ac:dyDescent="0.25">
      <c r="A9374" s="346"/>
    </row>
    <row r="9375" spans="1:1" x14ac:dyDescent="0.25">
      <c r="A9375" s="346"/>
    </row>
    <row r="9376" spans="1:1" x14ac:dyDescent="0.25">
      <c r="A9376" s="346"/>
    </row>
    <row r="9377" spans="1:1" x14ac:dyDescent="0.25">
      <c r="A9377" s="346"/>
    </row>
    <row r="9378" spans="1:1" x14ac:dyDescent="0.25">
      <c r="A9378" s="346"/>
    </row>
    <row r="9379" spans="1:1" x14ac:dyDescent="0.25">
      <c r="A9379" s="346"/>
    </row>
    <row r="9380" spans="1:1" x14ac:dyDescent="0.25">
      <c r="A9380" s="346"/>
    </row>
    <row r="9381" spans="1:1" x14ac:dyDescent="0.25">
      <c r="A9381" s="346"/>
    </row>
    <row r="9382" spans="1:1" x14ac:dyDescent="0.25">
      <c r="A9382" s="346"/>
    </row>
    <row r="9383" spans="1:1" x14ac:dyDescent="0.25">
      <c r="A9383" s="346"/>
    </row>
    <row r="9384" spans="1:1" x14ac:dyDescent="0.25">
      <c r="A9384" s="346"/>
    </row>
    <row r="9385" spans="1:1" x14ac:dyDescent="0.25">
      <c r="A9385" s="346"/>
    </row>
    <row r="9386" spans="1:1" x14ac:dyDescent="0.25">
      <c r="A9386" s="346"/>
    </row>
    <row r="9387" spans="1:1" x14ac:dyDescent="0.25">
      <c r="A9387" s="346"/>
    </row>
    <row r="9388" spans="1:1" x14ac:dyDescent="0.25">
      <c r="A9388" s="346"/>
    </row>
    <row r="9389" spans="1:1" x14ac:dyDescent="0.25">
      <c r="A9389" s="346"/>
    </row>
    <row r="9390" spans="1:1" x14ac:dyDescent="0.25">
      <c r="A9390" s="346"/>
    </row>
    <row r="9391" spans="1:1" x14ac:dyDescent="0.25">
      <c r="A9391" s="346"/>
    </row>
    <row r="9392" spans="1:1" x14ac:dyDescent="0.25">
      <c r="A9392" s="346"/>
    </row>
    <row r="9393" spans="1:1" x14ac:dyDescent="0.25">
      <c r="A9393" s="346"/>
    </row>
    <row r="9394" spans="1:1" x14ac:dyDescent="0.25">
      <c r="A9394" s="346"/>
    </row>
    <row r="9395" spans="1:1" x14ac:dyDescent="0.25">
      <c r="A9395" s="346"/>
    </row>
    <row r="9396" spans="1:1" x14ac:dyDescent="0.25">
      <c r="A9396" s="346"/>
    </row>
    <row r="9397" spans="1:1" x14ac:dyDescent="0.25">
      <c r="A9397" s="346"/>
    </row>
    <row r="9398" spans="1:1" x14ac:dyDescent="0.25">
      <c r="A9398" s="346"/>
    </row>
    <row r="9399" spans="1:1" x14ac:dyDescent="0.25">
      <c r="A9399" s="346"/>
    </row>
    <row r="9400" spans="1:1" x14ac:dyDescent="0.25">
      <c r="A9400" s="346"/>
    </row>
    <row r="9401" spans="1:1" x14ac:dyDescent="0.25">
      <c r="A9401" s="346"/>
    </row>
    <row r="9402" spans="1:1" x14ac:dyDescent="0.25">
      <c r="A9402" s="346"/>
    </row>
    <row r="9403" spans="1:1" x14ac:dyDescent="0.25">
      <c r="A9403" s="346"/>
    </row>
    <row r="9404" spans="1:1" x14ac:dyDescent="0.25">
      <c r="A9404" s="346"/>
    </row>
    <row r="9405" spans="1:1" x14ac:dyDescent="0.25">
      <c r="A9405" s="346"/>
    </row>
    <row r="9406" spans="1:1" x14ac:dyDescent="0.25">
      <c r="A9406" s="346"/>
    </row>
    <row r="9407" spans="1:1" x14ac:dyDescent="0.25">
      <c r="A9407" s="346"/>
    </row>
    <row r="9408" spans="1:1" x14ac:dyDescent="0.25">
      <c r="A9408" s="346"/>
    </row>
    <row r="9409" spans="1:1" x14ac:dyDescent="0.25">
      <c r="A9409" s="346"/>
    </row>
    <row r="9410" spans="1:1" x14ac:dyDescent="0.25">
      <c r="A9410" s="346"/>
    </row>
    <row r="9411" spans="1:1" x14ac:dyDescent="0.25">
      <c r="A9411" s="346"/>
    </row>
    <row r="9412" spans="1:1" x14ac:dyDescent="0.25">
      <c r="A9412" s="346"/>
    </row>
    <row r="9413" spans="1:1" x14ac:dyDescent="0.25">
      <c r="A9413" s="346"/>
    </row>
    <row r="9414" spans="1:1" x14ac:dyDescent="0.25">
      <c r="A9414" s="346"/>
    </row>
    <row r="9415" spans="1:1" x14ac:dyDescent="0.25">
      <c r="A9415" s="346"/>
    </row>
    <row r="9416" spans="1:1" x14ac:dyDescent="0.25">
      <c r="A9416" s="346"/>
    </row>
    <row r="9417" spans="1:1" x14ac:dyDescent="0.25">
      <c r="A9417" s="346"/>
    </row>
    <row r="9418" spans="1:1" x14ac:dyDescent="0.25">
      <c r="A9418" s="346"/>
    </row>
    <row r="9419" spans="1:1" x14ac:dyDescent="0.25">
      <c r="A9419" s="346"/>
    </row>
    <row r="9420" spans="1:1" x14ac:dyDescent="0.25">
      <c r="A9420" s="346"/>
    </row>
    <row r="9421" spans="1:1" x14ac:dyDescent="0.25">
      <c r="A9421" s="346"/>
    </row>
    <row r="9422" spans="1:1" x14ac:dyDescent="0.25">
      <c r="A9422" s="346"/>
    </row>
    <row r="9423" spans="1:1" x14ac:dyDescent="0.25">
      <c r="A9423" s="346"/>
    </row>
    <row r="9424" spans="1:1" x14ac:dyDescent="0.25">
      <c r="A9424" s="346"/>
    </row>
    <row r="9425" spans="1:1" x14ac:dyDescent="0.25">
      <c r="A9425" s="346"/>
    </row>
    <row r="9426" spans="1:1" x14ac:dyDescent="0.25">
      <c r="A9426" s="346"/>
    </row>
    <row r="9427" spans="1:1" x14ac:dyDescent="0.25">
      <c r="A9427" s="346"/>
    </row>
    <row r="9428" spans="1:1" x14ac:dyDescent="0.25">
      <c r="A9428" s="346"/>
    </row>
    <row r="9429" spans="1:1" x14ac:dyDescent="0.25">
      <c r="A9429" s="346"/>
    </row>
    <row r="9430" spans="1:1" x14ac:dyDescent="0.25">
      <c r="A9430" s="346"/>
    </row>
    <row r="9431" spans="1:1" x14ac:dyDescent="0.25">
      <c r="A9431" s="346"/>
    </row>
    <row r="9432" spans="1:1" x14ac:dyDescent="0.25">
      <c r="A9432" s="346"/>
    </row>
    <row r="9433" spans="1:1" x14ac:dyDescent="0.25">
      <c r="A9433" s="346"/>
    </row>
    <row r="9434" spans="1:1" x14ac:dyDescent="0.25">
      <c r="A9434" s="346"/>
    </row>
    <row r="9435" spans="1:1" x14ac:dyDescent="0.25">
      <c r="A9435" s="346"/>
    </row>
    <row r="9436" spans="1:1" x14ac:dyDescent="0.25">
      <c r="A9436" s="346"/>
    </row>
    <row r="9437" spans="1:1" x14ac:dyDescent="0.25">
      <c r="A9437" s="346"/>
    </row>
    <row r="9438" spans="1:1" x14ac:dyDescent="0.25">
      <c r="A9438" s="346"/>
    </row>
    <row r="9439" spans="1:1" x14ac:dyDescent="0.25">
      <c r="A9439" s="346"/>
    </row>
    <row r="9440" spans="1:1" x14ac:dyDescent="0.25">
      <c r="A9440" s="346"/>
    </row>
    <row r="9441" spans="1:1" x14ac:dyDescent="0.25">
      <c r="A9441" s="346"/>
    </row>
    <row r="9442" spans="1:1" x14ac:dyDescent="0.25">
      <c r="A9442" s="346"/>
    </row>
    <row r="9443" spans="1:1" x14ac:dyDescent="0.25">
      <c r="A9443" s="346"/>
    </row>
    <row r="9444" spans="1:1" x14ac:dyDescent="0.25">
      <c r="A9444" s="346"/>
    </row>
    <row r="9445" spans="1:1" x14ac:dyDescent="0.25">
      <c r="A9445" s="346"/>
    </row>
    <row r="9446" spans="1:1" x14ac:dyDescent="0.25">
      <c r="A9446" s="346"/>
    </row>
    <row r="9447" spans="1:1" x14ac:dyDescent="0.25">
      <c r="A9447" s="346"/>
    </row>
    <row r="9448" spans="1:1" x14ac:dyDescent="0.25">
      <c r="A9448" s="346"/>
    </row>
    <row r="9449" spans="1:1" x14ac:dyDescent="0.25">
      <c r="A9449" s="346"/>
    </row>
    <row r="9450" spans="1:1" x14ac:dyDescent="0.25">
      <c r="A9450" s="346"/>
    </row>
    <row r="9451" spans="1:1" x14ac:dyDescent="0.25">
      <c r="A9451" s="346"/>
    </row>
    <row r="9452" spans="1:1" x14ac:dyDescent="0.25">
      <c r="A9452" s="346"/>
    </row>
    <row r="9453" spans="1:1" x14ac:dyDescent="0.25">
      <c r="A9453" s="346"/>
    </row>
    <row r="9454" spans="1:1" x14ac:dyDescent="0.25">
      <c r="A9454" s="346"/>
    </row>
    <row r="9455" spans="1:1" x14ac:dyDescent="0.25">
      <c r="A9455" s="346"/>
    </row>
    <row r="9456" spans="1:1" x14ac:dyDescent="0.25">
      <c r="A9456" s="346"/>
    </row>
    <row r="9457" spans="1:1" x14ac:dyDescent="0.25">
      <c r="A9457" s="346"/>
    </row>
    <row r="9458" spans="1:1" x14ac:dyDescent="0.25">
      <c r="A9458" s="346"/>
    </row>
    <row r="9459" spans="1:1" x14ac:dyDescent="0.25">
      <c r="A9459" s="346"/>
    </row>
    <row r="9460" spans="1:1" x14ac:dyDescent="0.25">
      <c r="A9460" s="346"/>
    </row>
    <row r="9461" spans="1:1" x14ac:dyDescent="0.25">
      <c r="A9461" s="346"/>
    </row>
    <row r="9462" spans="1:1" x14ac:dyDescent="0.25">
      <c r="A9462" s="346"/>
    </row>
    <row r="9463" spans="1:1" x14ac:dyDescent="0.25">
      <c r="A9463" s="346"/>
    </row>
    <row r="9464" spans="1:1" x14ac:dyDescent="0.25">
      <c r="A9464" s="346"/>
    </row>
    <row r="9465" spans="1:1" x14ac:dyDescent="0.25">
      <c r="A9465" s="346"/>
    </row>
    <row r="9466" spans="1:1" x14ac:dyDescent="0.25">
      <c r="A9466" s="346"/>
    </row>
    <row r="9467" spans="1:1" x14ac:dyDescent="0.25">
      <c r="A9467" s="346"/>
    </row>
    <row r="9468" spans="1:1" x14ac:dyDescent="0.25">
      <c r="A9468" s="346"/>
    </row>
    <row r="9469" spans="1:1" x14ac:dyDescent="0.25">
      <c r="A9469" s="346"/>
    </row>
    <row r="9470" spans="1:1" x14ac:dyDescent="0.25">
      <c r="A9470" s="346"/>
    </row>
    <row r="9471" spans="1:1" x14ac:dyDescent="0.25">
      <c r="A9471" s="346"/>
    </row>
    <row r="9472" spans="1:1" x14ac:dyDescent="0.25">
      <c r="A9472" s="346"/>
    </row>
    <row r="9473" spans="1:1" x14ac:dyDescent="0.25">
      <c r="A9473" s="346"/>
    </row>
    <row r="9474" spans="1:1" x14ac:dyDescent="0.25">
      <c r="A9474" s="346"/>
    </row>
    <row r="9475" spans="1:1" x14ac:dyDescent="0.25">
      <c r="A9475" s="346"/>
    </row>
    <row r="9476" spans="1:1" x14ac:dyDescent="0.25">
      <c r="A9476" s="346"/>
    </row>
    <row r="9477" spans="1:1" x14ac:dyDescent="0.25">
      <c r="A9477" s="346"/>
    </row>
    <row r="9478" spans="1:1" x14ac:dyDescent="0.25">
      <c r="A9478" s="346"/>
    </row>
    <row r="9479" spans="1:1" x14ac:dyDescent="0.25">
      <c r="A9479" s="346"/>
    </row>
    <row r="9480" spans="1:1" x14ac:dyDescent="0.25">
      <c r="A9480" s="346"/>
    </row>
    <row r="9481" spans="1:1" x14ac:dyDescent="0.25">
      <c r="A9481" s="346"/>
    </row>
    <row r="9482" spans="1:1" x14ac:dyDescent="0.25">
      <c r="A9482" s="346"/>
    </row>
    <row r="9483" spans="1:1" x14ac:dyDescent="0.25">
      <c r="A9483" s="346"/>
    </row>
    <row r="9484" spans="1:1" x14ac:dyDescent="0.25">
      <c r="A9484" s="346"/>
    </row>
    <row r="9485" spans="1:1" x14ac:dyDescent="0.25">
      <c r="A9485" s="346"/>
    </row>
    <row r="9486" spans="1:1" x14ac:dyDescent="0.25">
      <c r="A9486" s="346"/>
    </row>
    <row r="9487" spans="1:1" x14ac:dyDescent="0.25">
      <c r="A9487" s="346"/>
    </row>
    <row r="9488" spans="1:1" x14ac:dyDescent="0.25">
      <c r="A9488" s="346"/>
    </row>
    <row r="9489" spans="1:1" x14ac:dyDescent="0.25">
      <c r="A9489" s="346"/>
    </row>
    <row r="9490" spans="1:1" x14ac:dyDescent="0.25">
      <c r="A9490" s="346"/>
    </row>
    <row r="9491" spans="1:1" x14ac:dyDescent="0.25">
      <c r="A9491" s="346"/>
    </row>
    <row r="9492" spans="1:1" x14ac:dyDescent="0.25">
      <c r="A9492" s="346"/>
    </row>
    <row r="9493" spans="1:1" x14ac:dyDescent="0.25">
      <c r="A9493" s="346"/>
    </row>
    <row r="9494" spans="1:1" x14ac:dyDescent="0.25">
      <c r="A9494" s="346"/>
    </row>
    <row r="9495" spans="1:1" x14ac:dyDescent="0.25">
      <c r="A9495" s="346"/>
    </row>
    <row r="9496" spans="1:1" x14ac:dyDescent="0.25">
      <c r="A9496" s="346"/>
    </row>
    <row r="9497" spans="1:1" x14ac:dyDescent="0.25">
      <c r="A9497" s="346"/>
    </row>
    <row r="9498" spans="1:1" x14ac:dyDescent="0.25">
      <c r="A9498" s="346"/>
    </row>
    <row r="9499" spans="1:1" x14ac:dyDescent="0.25">
      <c r="A9499" s="346"/>
    </row>
    <row r="9500" spans="1:1" x14ac:dyDescent="0.25">
      <c r="A9500" s="346"/>
    </row>
    <row r="9501" spans="1:1" x14ac:dyDescent="0.25">
      <c r="A9501" s="346"/>
    </row>
    <row r="9502" spans="1:1" x14ac:dyDescent="0.25">
      <c r="A9502" s="346"/>
    </row>
    <row r="9503" spans="1:1" x14ac:dyDescent="0.25">
      <c r="A9503" s="346"/>
    </row>
    <row r="9504" spans="1:1" x14ac:dyDescent="0.25">
      <c r="A9504" s="346"/>
    </row>
    <row r="9505" spans="1:1" x14ac:dyDescent="0.25">
      <c r="A9505" s="346"/>
    </row>
    <row r="9506" spans="1:1" x14ac:dyDescent="0.25">
      <c r="A9506" s="346"/>
    </row>
    <row r="9507" spans="1:1" x14ac:dyDescent="0.25">
      <c r="A9507" s="346"/>
    </row>
    <row r="9508" spans="1:1" x14ac:dyDescent="0.25">
      <c r="A9508" s="346"/>
    </row>
    <row r="9509" spans="1:1" x14ac:dyDescent="0.25">
      <c r="A9509" s="346"/>
    </row>
    <row r="9510" spans="1:1" x14ac:dyDescent="0.25">
      <c r="A9510" s="346"/>
    </row>
    <row r="9511" spans="1:1" x14ac:dyDescent="0.25">
      <c r="A9511" s="346"/>
    </row>
    <row r="9512" spans="1:1" x14ac:dyDescent="0.25">
      <c r="A9512" s="346"/>
    </row>
    <row r="9513" spans="1:1" x14ac:dyDescent="0.25">
      <c r="A9513" s="346"/>
    </row>
    <row r="9514" spans="1:1" x14ac:dyDescent="0.25">
      <c r="A9514" s="346"/>
    </row>
    <row r="9515" spans="1:1" x14ac:dyDescent="0.25">
      <c r="A9515" s="346"/>
    </row>
    <row r="9516" spans="1:1" x14ac:dyDescent="0.25">
      <c r="A9516" s="346"/>
    </row>
    <row r="9517" spans="1:1" x14ac:dyDescent="0.25">
      <c r="A9517" s="346"/>
    </row>
    <row r="9518" spans="1:1" x14ac:dyDescent="0.25">
      <c r="A9518" s="346"/>
    </row>
    <row r="9519" spans="1:1" x14ac:dyDescent="0.25">
      <c r="A9519" s="346"/>
    </row>
    <row r="9520" spans="1:1" x14ac:dyDescent="0.25">
      <c r="A9520" s="346"/>
    </row>
    <row r="9521" spans="1:1" x14ac:dyDescent="0.25">
      <c r="A9521" s="346"/>
    </row>
    <row r="9522" spans="1:1" x14ac:dyDescent="0.25">
      <c r="A9522" s="346"/>
    </row>
    <row r="9523" spans="1:1" x14ac:dyDescent="0.25">
      <c r="A9523" s="346"/>
    </row>
    <row r="9524" spans="1:1" x14ac:dyDescent="0.25">
      <c r="A9524" s="346"/>
    </row>
    <row r="9525" spans="1:1" x14ac:dyDescent="0.25">
      <c r="A9525" s="346"/>
    </row>
    <row r="9526" spans="1:1" x14ac:dyDescent="0.25">
      <c r="A9526" s="346"/>
    </row>
    <row r="9527" spans="1:1" x14ac:dyDescent="0.25">
      <c r="A9527" s="346"/>
    </row>
    <row r="9528" spans="1:1" x14ac:dyDescent="0.25">
      <c r="A9528" s="346"/>
    </row>
    <row r="9529" spans="1:1" x14ac:dyDescent="0.25">
      <c r="A9529" s="346"/>
    </row>
    <row r="9530" spans="1:1" x14ac:dyDescent="0.25">
      <c r="A9530" s="346"/>
    </row>
    <row r="9531" spans="1:1" x14ac:dyDescent="0.25">
      <c r="A9531" s="346"/>
    </row>
    <row r="9532" spans="1:1" x14ac:dyDescent="0.25">
      <c r="A9532" s="346"/>
    </row>
    <row r="9533" spans="1:1" x14ac:dyDescent="0.25">
      <c r="A9533" s="346"/>
    </row>
    <row r="9534" spans="1:1" x14ac:dyDescent="0.25">
      <c r="A9534" s="346"/>
    </row>
    <row r="9535" spans="1:1" x14ac:dyDescent="0.25">
      <c r="A9535" s="346"/>
    </row>
    <row r="9536" spans="1:1" x14ac:dyDescent="0.25">
      <c r="A9536" s="346"/>
    </row>
    <row r="9537" spans="1:1" x14ac:dyDescent="0.25">
      <c r="A9537" s="346"/>
    </row>
    <row r="9538" spans="1:1" x14ac:dyDescent="0.25">
      <c r="A9538" s="346"/>
    </row>
    <row r="9539" spans="1:1" x14ac:dyDescent="0.25">
      <c r="A9539" s="346"/>
    </row>
    <row r="9540" spans="1:1" x14ac:dyDescent="0.25">
      <c r="A9540" s="346"/>
    </row>
    <row r="9541" spans="1:1" x14ac:dyDescent="0.25">
      <c r="A9541" s="346"/>
    </row>
    <row r="9542" spans="1:1" x14ac:dyDescent="0.25">
      <c r="A9542" s="346"/>
    </row>
    <row r="9543" spans="1:1" x14ac:dyDescent="0.25">
      <c r="A9543" s="346"/>
    </row>
    <row r="9544" spans="1:1" x14ac:dyDescent="0.25">
      <c r="A9544" s="346"/>
    </row>
    <row r="9545" spans="1:1" x14ac:dyDescent="0.25">
      <c r="A9545" s="346"/>
    </row>
    <row r="9546" spans="1:1" x14ac:dyDescent="0.25">
      <c r="A9546" s="346"/>
    </row>
    <row r="9547" spans="1:1" x14ac:dyDescent="0.25">
      <c r="A9547" s="346"/>
    </row>
    <row r="9548" spans="1:1" x14ac:dyDescent="0.25">
      <c r="A9548" s="346"/>
    </row>
    <row r="9549" spans="1:1" x14ac:dyDescent="0.25">
      <c r="A9549" s="346"/>
    </row>
    <row r="9550" spans="1:1" x14ac:dyDescent="0.25">
      <c r="A9550" s="346"/>
    </row>
    <row r="9551" spans="1:1" x14ac:dyDescent="0.25">
      <c r="A9551" s="346"/>
    </row>
    <row r="9552" spans="1:1" x14ac:dyDescent="0.25">
      <c r="A9552" s="346"/>
    </row>
    <row r="9553" spans="1:1" x14ac:dyDescent="0.25">
      <c r="A9553" s="346"/>
    </row>
    <row r="9554" spans="1:1" x14ac:dyDescent="0.25">
      <c r="A9554" s="346"/>
    </row>
    <row r="9555" spans="1:1" x14ac:dyDescent="0.25">
      <c r="A9555" s="346"/>
    </row>
    <row r="9556" spans="1:1" x14ac:dyDescent="0.25">
      <c r="A9556" s="346"/>
    </row>
    <row r="9557" spans="1:1" x14ac:dyDescent="0.25">
      <c r="A9557" s="346"/>
    </row>
    <row r="9558" spans="1:1" x14ac:dyDescent="0.25">
      <c r="A9558" s="346"/>
    </row>
    <row r="9559" spans="1:1" x14ac:dyDescent="0.25">
      <c r="A9559" s="346"/>
    </row>
    <row r="9560" spans="1:1" x14ac:dyDescent="0.25">
      <c r="A9560" s="346"/>
    </row>
    <row r="9561" spans="1:1" x14ac:dyDescent="0.25">
      <c r="A9561" s="346"/>
    </row>
    <row r="9562" spans="1:1" x14ac:dyDescent="0.25">
      <c r="A9562" s="346"/>
    </row>
    <row r="9563" spans="1:1" x14ac:dyDescent="0.25">
      <c r="A9563" s="346"/>
    </row>
    <row r="9564" spans="1:1" x14ac:dyDescent="0.25">
      <c r="A9564" s="346"/>
    </row>
    <row r="9565" spans="1:1" x14ac:dyDescent="0.25">
      <c r="A9565" s="346"/>
    </row>
    <row r="9566" spans="1:1" x14ac:dyDescent="0.25">
      <c r="A9566" s="346"/>
    </row>
    <row r="9567" spans="1:1" x14ac:dyDescent="0.25">
      <c r="A9567" s="346"/>
    </row>
    <row r="9568" spans="1:1" x14ac:dyDescent="0.25">
      <c r="A9568" s="346"/>
    </row>
    <row r="9569" spans="1:1" x14ac:dyDescent="0.25">
      <c r="A9569" s="346"/>
    </row>
    <row r="9570" spans="1:1" x14ac:dyDescent="0.25">
      <c r="A9570" s="346"/>
    </row>
    <row r="9571" spans="1:1" x14ac:dyDescent="0.25">
      <c r="A9571" s="346"/>
    </row>
    <row r="9572" spans="1:1" x14ac:dyDescent="0.25">
      <c r="A9572" s="346"/>
    </row>
    <row r="9573" spans="1:1" x14ac:dyDescent="0.25">
      <c r="A9573" s="346"/>
    </row>
    <row r="9574" spans="1:1" x14ac:dyDescent="0.25">
      <c r="A9574" s="346"/>
    </row>
    <row r="9575" spans="1:1" x14ac:dyDescent="0.25">
      <c r="A9575" s="346"/>
    </row>
    <row r="9576" spans="1:1" x14ac:dyDescent="0.25">
      <c r="A9576" s="346"/>
    </row>
    <row r="9577" spans="1:1" x14ac:dyDescent="0.25">
      <c r="A9577" s="346"/>
    </row>
    <row r="9578" spans="1:1" x14ac:dyDescent="0.25">
      <c r="A9578" s="346"/>
    </row>
    <row r="9579" spans="1:1" x14ac:dyDescent="0.25">
      <c r="A9579" s="346"/>
    </row>
    <row r="9580" spans="1:1" x14ac:dyDescent="0.25">
      <c r="A9580" s="346"/>
    </row>
    <row r="9581" spans="1:1" x14ac:dyDescent="0.25">
      <c r="A9581" s="346"/>
    </row>
    <row r="9582" spans="1:1" x14ac:dyDescent="0.25">
      <c r="A9582" s="346"/>
    </row>
    <row r="9583" spans="1:1" x14ac:dyDescent="0.25">
      <c r="A9583" s="346"/>
    </row>
    <row r="9584" spans="1:1" x14ac:dyDescent="0.25">
      <c r="A9584" s="346"/>
    </row>
    <row r="9585" spans="1:1" x14ac:dyDescent="0.25">
      <c r="A9585" s="346"/>
    </row>
    <row r="9586" spans="1:1" x14ac:dyDescent="0.25">
      <c r="A9586" s="346"/>
    </row>
    <row r="9587" spans="1:1" x14ac:dyDescent="0.25">
      <c r="A9587" s="346"/>
    </row>
    <row r="9588" spans="1:1" x14ac:dyDescent="0.25">
      <c r="A9588" s="346"/>
    </row>
    <row r="9589" spans="1:1" x14ac:dyDescent="0.25">
      <c r="A9589" s="346"/>
    </row>
    <row r="9590" spans="1:1" x14ac:dyDescent="0.25">
      <c r="A9590" s="346"/>
    </row>
    <row r="9591" spans="1:1" x14ac:dyDescent="0.25">
      <c r="A9591" s="346"/>
    </row>
    <row r="9592" spans="1:1" x14ac:dyDescent="0.25">
      <c r="A9592" s="346"/>
    </row>
    <row r="9593" spans="1:1" x14ac:dyDescent="0.25">
      <c r="A9593" s="346"/>
    </row>
    <row r="9594" spans="1:1" x14ac:dyDescent="0.25">
      <c r="A9594" s="346"/>
    </row>
    <row r="9595" spans="1:1" x14ac:dyDescent="0.25">
      <c r="A9595" s="346"/>
    </row>
    <row r="9596" spans="1:1" x14ac:dyDescent="0.25">
      <c r="A9596" s="346"/>
    </row>
    <row r="9597" spans="1:1" x14ac:dyDescent="0.25">
      <c r="A9597" s="346"/>
    </row>
    <row r="9598" spans="1:1" x14ac:dyDescent="0.25">
      <c r="A9598" s="346"/>
    </row>
    <row r="9599" spans="1:1" x14ac:dyDescent="0.25">
      <c r="A9599" s="346"/>
    </row>
    <row r="9600" spans="1:1" x14ac:dyDescent="0.25">
      <c r="A9600" s="346"/>
    </row>
    <row r="9601" spans="1:1" x14ac:dyDescent="0.25">
      <c r="A9601" s="346"/>
    </row>
    <row r="9602" spans="1:1" x14ac:dyDescent="0.25">
      <c r="A9602" s="346"/>
    </row>
    <row r="9603" spans="1:1" x14ac:dyDescent="0.25">
      <c r="A9603" s="346"/>
    </row>
    <row r="9604" spans="1:1" x14ac:dyDescent="0.25">
      <c r="A9604" s="346"/>
    </row>
    <row r="9605" spans="1:1" x14ac:dyDescent="0.25">
      <c r="A9605" s="346"/>
    </row>
    <row r="9606" spans="1:1" x14ac:dyDescent="0.25">
      <c r="A9606" s="346"/>
    </row>
    <row r="9607" spans="1:1" x14ac:dyDescent="0.25">
      <c r="A9607" s="346"/>
    </row>
    <row r="9608" spans="1:1" x14ac:dyDescent="0.25">
      <c r="A9608" s="346"/>
    </row>
    <row r="9609" spans="1:1" x14ac:dyDescent="0.25">
      <c r="A9609" s="346"/>
    </row>
    <row r="9610" spans="1:1" x14ac:dyDescent="0.25">
      <c r="A9610" s="346"/>
    </row>
    <row r="9611" spans="1:1" x14ac:dyDescent="0.25">
      <c r="A9611" s="346"/>
    </row>
    <row r="9612" spans="1:1" x14ac:dyDescent="0.25">
      <c r="A9612" s="346"/>
    </row>
    <row r="9613" spans="1:1" x14ac:dyDescent="0.25">
      <c r="A9613" s="346"/>
    </row>
    <row r="9614" spans="1:1" x14ac:dyDescent="0.25">
      <c r="A9614" s="346"/>
    </row>
    <row r="9615" spans="1:1" x14ac:dyDescent="0.25">
      <c r="A9615" s="346"/>
    </row>
    <row r="9616" spans="1:1" x14ac:dyDescent="0.25">
      <c r="A9616" s="346"/>
    </row>
    <row r="9617" spans="1:1" x14ac:dyDescent="0.25">
      <c r="A9617" s="346"/>
    </row>
    <row r="9618" spans="1:1" x14ac:dyDescent="0.25">
      <c r="A9618" s="346"/>
    </row>
    <row r="9619" spans="1:1" x14ac:dyDescent="0.25">
      <c r="A9619" s="346"/>
    </row>
    <row r="9620" spans="1:1" x14ac:dyDescent="0.25">
      <c r="A9620" s="346"/>
    </row>
    <row r="9621" spans="1:1" x14ac:dyDescent="0.25">
      <c r="A9621" s="346"/>
    </row>
    <row r="9622" spans="1:1" x14ac:dyDescent="0.25">
      <c r="A9622" s="346"/>
    </row>
    <row r="9623" spans="1:1" x14ac:dyDescent="0.25">
      <c r="A9623" s="346"/>
    </row>
    <row r="9624" spans="1:1" x14ac:dyDescent="0.25">
      <c r="A9624" s="346"/>
    </row>
    <row r="9625" spans="1:1" x14ac:dyDescent="0.25">
      <c r="A9625" s="346"/>
    </row>
    <row r="9626" spans="1:1" x14ac:dyDescent="0.25">
      <c r="A9626" s="346"/>
    </row>
    <row r="9627" spans="1:1" x14ac:dyDescent="0.25">
      <c r="A9627" s="346"/>
    </row>
    <row r="9628" spans="1:1" x14ac:dyDescent="0.25">
      <c r="A9628" s="346"/>
    </row>
    <row r="9629" spans="1:1" x14ac:dyDescent="0.25">
      <c r="A9629" s="346"/>
    </row>
    <row r="9630" spans="1:1" x14ac:dyDescent="0.25">
      <c r="A9630" s="346"/>
    </row>
    <row r="9631" spans="1:1" x14ac:dyDescent="0.25">
      <c r="A9631" s="346"/>
    </row>
    <row r="9632" spans="1:1" x14ac:dyDescent="0.25">
      <c r="A9632" s="346"/>
    </row>
    <row r="9633" spans="1:1" x14ac:dyDescent="0.25">
      <c r="A9633" s="346"/>
    </row>
    <row r="9634" spans="1:1" x14ac:dyDescent="0.25">
      <c r="A9634" s="346"/>
    </row>
    <row r="9635" spans="1:1" x14ac:dyDescent="0.25">
      <c r="A9635" s="346"/>
    </row>
    <row r="9636" spans="1:1" x14ac:dyDescent="0.25">
      <c r="A9636" s="346"/>
    </row>
    <row r="9637" spans="1:1" x14ac:dyDescent="0.25">
      <c r="A9637" s="346"/>
    </row>
    <row r="9638" spans="1:1" x14ac:dyDescent="0.25">
      <c r="A9638" s="346"/>
    </row>
    <row r="9639" spans="1:1" x14ac:dyDescent="0.25">
      <c r="A9639" s="346"/>
    </row>
    <row r="9640" spans="1:1" x14ac:dyDescent="0.25">
      <c r="A9640" s="346"/>
    </row>
    <row r="9641" spans="1:1" x14ac:dyDescent="0.25">
      <c r="A9641" s="346"/>
    </row>
    <row r="9642" spans="1:1" x14ac:dyDescent="0.25">
      <c r="A9642" s="346"/>
    </row>
    <row r="9643" spans="1:1" x14ac:dyDescent="0.25">
      <c r="A9643" s="346"/>
    </row>
    <row r="9644" spans="1:1" x14ac:dyDescent="0.25">
      <c r="A9644" s="346"/>
    </row>
    <row r="9645" spans="1:1" x14ac:dyDescent="0.25">
      <c r="A9645" s="346"/>
    </row>
    <row r="9646" spans="1:1" x14ac:dyDescent="0.25">
      <c r="A9646" s="346"/>
    </row>
    <row r="9647" spans="1:1" x14ac:dyDescent="0.25">
      <c r="A9647" s="346"/>
    </row>
    <row r="9648" spans="1:1" x14ac:dyDescent="0.25">
      <c r="A9648" s="346"/>
    </row>
    <row r="9649" spans="1:1" x14ac:dyDescent="0.25">
      <c r="A9649" s="346"/>
    </row>
    <row r="9650" spans="1:1" x14ac:dyDescent="0.25">
      <c r="A9650" s="346"/>
    </row>
    <row r="9651" spans="1:1" x14ac:dyDescent="0.25">
      <c r="A9651" s="346"/>
    </row>
    <row r="9652" spans="1:1" x14ac:dyDescent="0.25">
      <c r="A9652" s="346"/>
    </row>
    <row r="9653" spans="1:1" x14ac:dyDescent="0.25">
      <c r="A9653" s="346"/>
    </row>
    <row r="9654" spans="1:1" x14ac:dyDescent="0.25">
      <c r="A9654" s="346"/>
    </row>
    <row r="9655" spans="1:1" x14ac:dyDescent="0.25">
      <c r="A9655" s="346"/>
    </row>
    <row r="9656" spans="1:1" x14ac:dyDescent="0.25">
      <c r="A9656" s="346"/>
    </row>
    <row r="9657" spans="1:1" x14ac:dyDescent="0.25">
      <c r="A9657" s="346"/>
    </row>
    <row r="9658" spans="1:1" x14ac:dyDescent="0.25">
      <c r="A9658" s="346"/>
    </row>
    <row r="9659" spans="1:1" x14ac:dyDescent="0.25">
      <c r="A9659" s="346"/>
    </row>
    <row r="9660" spans="1:1" x14ac:dyDescent="0.25">
      <c r="A9660" s="346"/>
    </row>
    <row r="9661" spans="1:1" x14ac:dyDescent="0.25">
      <c r="A9661" s="346"/>
    </row>
    <row r="9662" spans="1:1" x14ac:dyDescent="0.25">
      <c r="A9662" s="346"/>
    </row>
    <row r="9663" spans="1:1" x14ac:dyDescent="0.25">
      <c r="A9663" s="346"/>
    </row>
    <row r="9664" spans="1:1" x14ac:dyDescent="0.25">
      <c r="A9664" s="346"/>
    </row>
    <row r="9665" spans="1:1" x14ac:dyDescent="0.25">
      <c r="A9665" s="346"/>
    </row>
    <row r="9666" spans="1:1" x14ac:dyDescent="0.25">
      <c r="A9666" s="346"/>
    </row>
    <row r="9667" spans="1:1" x14ac:dyDescent="0.25">
      <c r="A9667" s="346"/>
    </row>
    <row r="9668" spans="1:1" x14ac:dyDescent="0.25">
      <c r="A9668" s="346"/>
    </row>
    <row r="9669" spans="1:1" x14ac:dyDescent="0.25">
      <c r="A9669" s="346"/>
    </row>
    <row r="9670" spans="1:1" x14ac:dyDescent="0.25">
      <c r="A9670" s="346"/>
    </row>
    <row r="9671" spans="1:1" x14ac:dyDescent="0.25">
      <c r="A9671" s="346"/>
    </row>
    <row r="9672" spans="1:1" x14ac:dyDescent="0.25">
      <c r="A9672" s="346"/>
    </row>
    <row r="9673" spans="1:1" x14ac:dyDescent="0.25">
      <c r="A9673" s="346"/>
    </row>
    <row r="9674" spans="1:1" x14ac:dyDescent="0.25">
      <c r="A9674" s="346"/>
    </row>
    <row r="9675" spans="1:1" x14ac:dyDescent="0.25">
      <c r="A9675" s="346"/>
    </row>
    <row r="9676" spans="1:1" x14ac:dyDescent="0.25">
      <c r="A9676" s="346"/>
    </row>
    <row r="9677" spans="1:1" x14ac:dyDescent="0.25">
      <c r="A9677" s="346"/>
    </row>
    <row r="9678" spans="1:1" x14ac:dyDescent="0.25">
      <c r="A9678" s="346"/>
    </row>
    <row r="9679" spans="1:1" x14ac:dyDescent="0.25">
      <c r="A9679" s="346"/>
    </row>
    <row r="9680" spans="1:1" x14ac:dyDescent="0.25">
      <c r="A9680" s="346"/>
    </row>
    <row r="9681" spans="1:1" x14ac:dyDescent="0.25">
      <c r="A9681" s="346"/>
    </row>
    <row r="9682" spans="1:1" x14ac:dyDescent="0.25">
      <c r="A9682" s="346"/>
    </row>
    <row r="9683" spans="1:1" x14ac:dyDescent="0.25">
      <c r="A9683" s="346"/>
    </row>
    <row r="9684" spans="1:1" x14ac:dyDescent="0.25">
      <c r="A9684" s="346"/>
    </row>
    <row r="9685" spans="1:1" x14ac:dyDescent="0.25">
      <c r="A9685" s="346"/>
    </row>
    <row r="9686" spans="1:1" x14ac:dyDescent="0.25">
      <c r="A9686" s="346"/>
    </row>
    <row r="9687" spans="1:1" x14ac:dyDescent="0.25">
      <c r="A9687" s="346"/>
    </row>
    <row r="9688" spans="1:1" x14ac:dyDescent="0.25">
      <c r="A9688" s="346"/>
    </row>
    <row r="9689" spans="1:1" x14ac:dyDescent="0.25">
      <c r="A9689" s="346"/>
    </row>
    <row r="9690" spans="1:1" x14ac:dyDescent="0.25">
      <c r="A9690" s="346"/>
    </row>
    <row r="9691" spans="1:1" x14ac:dyDescent="0.25">
      <c r="A9691" s="346"/>
    </row>
    <row r="9692" spans="1:1" x14ac:dyDescent="0.25">
      <c r="A9692" s="346"/>
    </row>
    <row r="9693" spans="1:1" x14ac:dyDescent="0.25">
      <c r="A9693" s="346"/>
    </row>
    <row r="9694" spans="1:1" x14ac:dyDescent="0.25">
      <c r="A9694" s="346"/>
    </row>
    <row r="9695" spans="1:1" x14ac:dyDescent="0.25">
      <c r="A9695" s="346"/>
    </row>
    <row r="9696" spans="1:1" x14ac:dyDescent="0.25">
      <c r="A9696" s="346"/>
    </row>
    <row r="9697" spans="1:1" x14ac:dyDescent="0.25">
      <c r="A9697" s="346"/>
    </row>
    <row r="9698" spans="1:1" x14ac:dyDescent="0.25">
      <c r="A9698" s="346"/>
    </row>
    <row r="9699" spans="1:1" x14ac:dyDescent="0.25">
      <c r="A9699" s="346"/>
    </row>
    <row r="9700" spans="1:1" x14ac:dyDescent="0.25">
      <c r="A9700" s="346"/>
    </row>
    <row r="9701" spans="1:1" x14ac:dyDescent="0.25">
      <c r="A9701" s="346"/>
    </row>
    <row r="9702" spans="1:1" x14ac:dyDescent="0.25">
      <c r="A9702" s="346"/>
    </row>
    <row r="9703" spans="1:1" x14ac:dyDescent="0.25">
      <c r="A9703" s="346"/>
    </row>
    <row r="9704" spans="1:1" x14ac:dyDescent="0.25">
      <c r="A9704" s="346"/>
    </row>
    <row r="9705" spans="1:1" x14ac:dyDescent="0.25">
      <c r="A9705" s="346"/>
    </row>
    <row r="9706" spans="1:1" x14ac:dyDescent="0.25">
      <c r="A9706" s="346"/>
    </row>
    <row r="9707" spans="1:1" x14ac:dyDescent="0.25">
      <c r="A9707" s="346"/>
    </row>
    <row r="9708" spans="1:1" x14ac:dyDescent="0.25">
      <c r="A9708" s="346"/>
    </row>
    <row r="9709" spans="1:1" x14ac:dyDescent="0.25">
      <c r="A9709" s="346"/>
    </row>
    <row r="9710" spans="1:1" x14ac:dyDescent="0.25">
      <c r="A9710" s="346"/>
    </row>
    <row r="9711" spans="1:1" x14ac:dyDescent="0.25">
      <c r="A9711" s="346"/>
    </row>
    <row r="9712" spans="1:1" x14ac:dyDescent="0.25">
      <c r="A9712" s="346"/>
    </row>
    <row r="9713" spans="1:1" x14ac:dyDescent="0.25">
      <c r="A9713" s="346"/>
    </row>
    <row r="9714" spans="1:1" x14ac:dyDescent="0.25">
      <c r="A9714" s="346"/>
    </row>
    <row r="9715" spans="1:1" x14ac:dyDescent="0.25">
      <c r="A9715" s="346"/>
    </row>
    <row r="9716" spans="1:1" x14ac:dyDescent="0.25">
      <c r="A9716" s="346"/>
    </row>
    <row r="9717" spans="1:1" x14ac:dyDescent="0.25">
      <c r="A9717" s="346"/>
    </row>
    <row r="9718" spans="1:1" x14ac:dyDescent="0.25">
      <c r="A9718" s="346"/>
    </row>
    <row r="9719" spans="1:1" x14ac:dyDescent="0.25">
      <c r="A9719" s="346"/>
    </row>
    <row r="9720" spans="1:1" x14ac:dyDescent="0.25">
      <c r="A9720" s="346"/>
    </row>
    <row r="9721" spans="1:1" x14ac:dyDescent="0.25">
      <c r="A9721" s="346"/>
    </row>
    <row r="9722" spans="1:1" x14ac:dyDescent="0.25">
      <c r="A9722" s="346"/>
    </row>
    <row r="9723" spans="1:1" x14ac:dyDescent="0.25">
      <c r="A9723" s="346"/>
    </row>
    <row r="9724" spans="1:1" x14ac:dyDescent="0.25">
      <c r="A9724" s="346"/>
    </row>
    <row r="9725" spans="1:1" x14ac:dyDescent="0.25">
      <c r="A9725" s="346"/>
    </row>
    <row r="9726" spans="1:1" x14ac:dyDescent="0.25">
      <c r="A9726" s="346"/>
    </row>
    <row r="9727" spans="1:1" x14ac:dyDescent="0.25">
      <c r="A9727" s="346"/>
    </row>
    <row r="9728" spans="1:1" x14ac:dyDescent="0.25">
      <c r="A9728" s="346"/>
    </row>
    <row r="9729" spans="1:1" x14ac:dyDescent="0.25">
      <c r="A9729" s="346"/>
    </row>
    <row r="9730" spans="1:1" x14ac:dyDescent="0.25">
      <c r="A9730" s="346"/>
    </row>
    <row r="9731" spans="1:1" x14ac:dyDescent="0.25">
      <c r="A9731" s="346"/>
    </row>
    <row r="9732" spans="1:1" x14ac:dyDescent="0.25">
      <c r="A9732" s="346"/>
    </row>
    <row r="9733" spans="1:1" x14ac:dyDescent="0.25">
      <c r="A9733" s="346"/>
    </row>
    <row r="9734" spans="1:1" x14ac:dyDescent="0.25">
      <c r="A9734" s="346"/>
    </row>
    <row r="9735" spans="1:1" x14ac:dyDescent="0.25">
      <c r="A9735" s="346"/>
    </row>
    <row r="9736" spans="1:1" x14ac:dyDescent="0.25">
      <c r="A9736" s="346"/>
    </row>
    <row r="9737" spans="1:1" x14ac:dyDescent="0.25">
      <c r="A9737" s="346"/>
    </row>
    <row r="9738" spans="1:1" x14ac:dyDescent="0.25">
      <c r="A9738" s="346"/>
    </row>
    <row r="9739" spans="1:1" x14ac:dyDescent="0.25">
      <c r="A9739" s="346"/>
    </row>
    <row r="9740" spans="1:1" x14ac:dyDescent="0.25">
      <c r="A9740" s="346"/>
    </row>
    <row r="9741" spans="1:1" x14ac:dyDescent="0.25">
      <c r="A9741" s="346"/>
    </row>
    <row r="9742" spans="1:1" x14ac:dyDescent="0.25">
      <c r="A9742" s="346"/>
    </row>
    <row r="9743" spans="1:1" x14ac:dyDescent="0.25">
      <c r="A9743" s="346"/>
    </row>
    <row r="9744" spans="1:1" x14ac:dyDescent="0.25">
      <c r="A9744" s="346"/>
    </row>
    <row r="9745" spans="1:1" x14ac:dyDescent="0.25">
      <c r="A9745" s="346"/>
    </row>
    <row r="9746" spans="1:1" x14ac:dyDescent="0.25">
      <c r="A9746" s="346"/>
    </row>
    <row r="9747" spans="1:1" x14ac:dyDescent="0.25">
      <c r="A9747" s="346"/>
    </row>
    <row r="9748" spans="1:1" x14ac:dyDescent="0.25">
      <c r="A9748" s="346"/>
    </row>
    <row r="9749" spans="1:1" x14ac:dyDescent="0.25">
      <c r="A9749" s="346"/>
    </row>
    <row r="9750" spans="1:1" x14ac:dyDescent="0.25">
      <c r="A9750" s="346"/>
    </row>
    <row r="9751" spans="1:1" x14ac:dyDescent="0.25">
      <c r="A9751" s="346"/>
    </row>
    <row r="9752" spans="1:1" x14ac:dyDescent="0.25">
      <c r="A9752" s="346"/>
    </row>
    <row r="9753" spans="1:1" x14ac:dyDescent="0.25">
      <c r="A9753" s="346"/>
    </row>
    <row r="9754" spans="1:1" x14ac:dyDescent="0.25">
      <c r="A9754" s="346"/>
    </row>
    <row r="9755" spans="1:1" x14ac:dyDescent="0.25">
      <c r="A9755" s="346"/>
    </row>
    <row r="9756" spans="1:1" x14ac:dyDescent="0.25">
      <c r="A9756" s="346"/>
    </row>
    <row r="9757" spans="1:1" x14ac:dyDescent="0.25">
      <c r="A9757" s="346"/>
    </row>
    <row r="9758" spans="1:1" x14ac:dyDescent="0.25">
      <c r="A9758" s="346"/>
    </row>
    <row r="9759" spans="1:1" x14ac:dyDescent="0.25">
      <c r="A9759" s="346"/>
    </row>
    <row r="9760" spans="1:1" x14ac:dyDescent="0.25">
      <c r="A9760" s="346"/>
    </row>
    <row r="9761" spans="1:1" x14ac:dyDescent="0.25">
      <c r="A9761" s="346"/>
    </row>
    <row r="9762" spans="1:1" x14ac:dyDescent="0.25">
      <c r="A9762" s="346"/>
    </row>
    <row r="9763" spans="1:1" x14ac:dyDescent="0.25">
      <c r="A9763" s="346"/>
    </row>
    <row r="9764" spans="1:1" x14ac:dyDescent="0.25">
      <c r="A9764" s="346"/>
    </row>
    <row r="9765" spans="1:1" x14ac:dyDescent="0.25">
      <c r="A9765" s="346"/>
    </row>
    <row r="9766" spans="1:1" x14ac:dyDescent="0.25">
      <c r="A9766" s="346"/>
    </row>
    <row r="9767" spans="1:1" x14ac:dyDescent="0.25">
      <c r="A9767" s="346"/>
    </row>
    <row r="9768" spans="1:1" x14ac:dyDescent="0.25">
      <c r="A9768" s="346"/>
    </row>
    <row r="9769" spans="1:1" x14ac:dyDescent="0.25">
      <c r="A9769" s="346"/>
    </row>
    <row r="9770" spans="1:1" x14ac:dyDescent="0.25">
      <c r="A9770" s="346"/>
    </row>
    <row r="9771" spans="1:1" x14ac:dyDescent="0.25">
      <c r="A9771" s="346"/>
    </row>
    <row r="9772" spans="1:1" x14ac:dyDescent="0.25">
      <c r="A9772" s="346"/>
    </row>
    <row r="9773" spans="1:1" x14ac:dyDescent="0.25">
      <c r="A9773" s="346"/>
    </row>
    <row r="9774" spans="1:1" x14ac:dyDescent="0.25">
      <c r="A9774" s="346"/>
    </row>
    <row r="9775" spans="1:1" x14ac:dyDescent="0.25">
      <c r="A9775" s="346"/>
    </row>
    <row r="9776" spans="1:1" x14ac:dyDescent="0.25">
      <c r="A9776" s="346"/>
    </row>
    <row r="9777" spans="1:1" x14ac:dyDescent="0.25">
      <c r="A9777" s="346"/>
    </row>
    <row r="9778" spans="1:1" x14ac:dyDescent="0.25">
      <c r="A9778" s="346"/>
    </row>
    <row r="9779" spans="1:1" x14ac:dyDescent="0.25">
      <c r="A9779" s="346"/>
    </row>
    <row r="9780" spans="1:1" x14ac:dyDescent="0.25">
      <c r="A9780" s="346"/>
    </row>
    <row r="9781" spans="1:1" x14ac:dyDescent="0.25">
      <c r="A9781" s="346"/>
    </row>
    <row r="9782" spans="1:1" x14ac:dyDescent="0.25">
      <c r="A9782" s="346"/>
    </row>
    <row r="9783" spans="1:1" x14ac:dyDescent="0.25">
      <c r="A9783" s="346"/>
    </row>
    <row r="9784" spans="1:1" x14ac:dyDescent="0.25">
      <c r="A9784" s="346"/>
    </row>
    <row r="9785" spans="1:1" x14ac:dyDescent="0.25">
      <c r="A9785" s="346"/>
    </row>
    <row r="9786" spans="1:1" x14ac:dyDescent="0.25">
      <c r="A9786" s="346"/>
    </row>
    <row r="9787" spans="1:1" x14ac:dyDescent="0.25">
      <c r="A9787" s="346"/>
    </row>
    <row r="9788" spans="1:1" x14ac:dyDescent="0.25">
      <c r="A9788" s="346"/>
    </row>
    <row r="9789" spans="1:1" x14ac:dyDescent="0.25">
      <c r="A9789" s="346"/>
    </row>
    <row r="9790" spans="1:1" x14ac:dyDescent="0.25">
      <c r="A9790" s="346"/>
    </row>
    <row r="9791" spans="1:1" x14ac:dyDescent="0.25">
      <c r="A9791" s="346"/>
    </row>
    <row r="9792" spans="1:1" x14ac:dyDescent="0.25">
      <c r="A9792" s="346"/>
    </row>
    <row r="9793" spans="1:1" x14ac:dyDescent="0.25">
      <c r="A9793" s="346"/>
    </row>
    <row r="9794" spans="1:1" x14ac:dyDescent="0.25">
      <c r="A9794" s="346"/>
    </row>
    <row r="9795" spans="1:1" x14ac:dyDescent="0.25">
      <c r="A9795" s="346"/>
    </row>
    <row r="9796" spans="1:1" x14ac:dyDescent="0.25">
      <c r="A9796" s="346"/>
    </row>
    <row r="9797" spans="1:1" x14ac:dyDescent="0.25">
      <c r="A9797" s="346"/>
    </row>
    <row r="9798" spans="1:1" x14ac:dyDescent="0.25">
      <c r="A9798" s="346"/>
    </row>
    <row r="9799" spans="1:1" x14ac:dyDescent="0.25">
      <c r="A9799" s="346"/>
    </row>
    <row r="9800" spans="1:1" x14ac:dyDescent="0.25">
      <c r="A9800" s="346"/>
    </row>
    <row r="9801" spans="1:1" x14ac:dyDescent="0.25">
      <c r="A9801" s="346"/>
    </row>
    <row r="9802" spans="1:1" x14ac:dyDescent="0.25">
      <c r="A9802" s="346"/>
    </row>
    <row r="9803" spans="1:1" x14ac:dyDescent="0.25">
      <c r="A9803" s="346"/>
    </row>
    <row r="9804" spans="1:1" x14ac:dyDescent="0.25">
      <c r="A9804" s="346"/>
    </row>
    <row r="9805" spans="1:1" x14ac:dyDescent="0.25">
      <c r="A9805" s="346"/>
    </row>
    <row r="9806" spans="1:1" x14ac:dyDescent="0.25">
      <c r="A9806" s="346"/>
    </row>
    <row r="9807" spans="1:1" x14ac:dyDescent="0.25">
      <c r="A9807" s="346"/>
    </row>
    <row r="9808" spans="1:1" x14ac:dyDescent="0.25">
      <c r="A9808" s="346"/>
    </row>
    <row r="9809" spans="1:1" x14ac:dyDescent="0.25">
      <c r="A9809" s="346"/>
    </row>
    <row r="9810" spans="1:1" x14ac:dyDescent="0.25">
      <c r="A9810" s="346"/>
    </row>
    <row r="9811" spans="1:1" x14ac:dyDescent="0.25">
      <c r="A9811" s="346"/>
    </row>
    <row r="9812" spans="1:1" x14ac:dyDescent="0.25">
      <c r="A9812" s="346"/>
    </row>
    <row r="9813" spans="1:1" x14ac:dyDescent="0.25">
      <c r="A9813" s="346"/>
    </row>
    <row r="9814" spans="1:1" x14ac:dyDescent="0.25">
      <c r="A9814" s="346"/>
    </row>
    <row r="9815" spans="1:1" x14ac:dyDescent="0.25">
      <c r="A9815" s="346"/>
    </row>
    <row r="9816" spans="1:1" x14ac:dyDescent="0.25">
      <c r="A9816" s="346"/>
    </row>
    <row r="9817" spans="1:1" x14ac:dyDescent="0.25">
      <c r="A9817" s="346"/>
    </row>
    <row r="9818" spans="1:1" x14ac:dyDescent="0.25">
      <c r="A9818" s="346"/>
    </row>
    <row r="9819" spans="1:1" x14ac:dyDescent="0.25">
      <c r="A9819" s="346"/>
    </row>
    <row r="9820" spans="1:1" x14ac:dyDescent="0.25">
      <c r="A9820" s="346"/>
    </row>
    <row r="9821" spans="1:1" x14ac:dyDescent="0.25">
      <c r="A9821" s="346"/>
    </row>
    <row r="9822" spans="1:1" x14ac:dyDescent="0.25">
      <c r="A9822" s="346"/>
    </row>
    <row r="9823" spans="1:1" x14ac:dyDescent="0.25">
      <c r="A9823" s="346"/>
    </row>
    <row r="9824" spans="1:1" x14ac:dyDescent="0.25">
      <c r="A9824" s="346"/>
    </row>
    <row r="9825" spans="1:1" x14ac:dyDescent="0.25">
      <c r="A9825" s="346"/>
    </row>
    <row r="9826" spans="1:1" x14ac:dyDescent="0.25">
      <c r="A9826" s="346"/>
    </row>
    <row r="9827" spans="1:1" x14ac:dyDescent="0.25">
      <c r="A9827" s="346"/>
    </row>
    <row r="9828" spans="1:1" x14ac:dyDescent="0.25">
      <c r="A9828" s="346"/>
    </row>
    <row r="9829" spans="1:1" x14ac:dyDescent="0.25">
      <c r="A9829" s="346"/>
    </row>
    <row r="9830" spans="1:1" x14ac:dyDescent="0.25">
      <c r="A9830" s="346"/>
    </row>
    <row r="9831" spans="1:1" x14ac:dyDescent="0.25">
      <c r="A9831" s="346"/>
    </row>
    <row r="9832" spans="1:1" x14ac:dyDescent="0.25">
      <c r="A9832" s="346"/>
    </row>
    <row r="9833" spans="1:1" x14ac:dyDescent="0.25">
      <c r="A9833" s="346"/>
    </row>
    <row r="9834" spans="1:1" x14ac:dyDescent="0.25">
      <c r="A9834" s="346"/>
    </row>
    <row r="9835" spans="1:1" x14ac:dyDescent="0.25">
      <c r="A9835" s="346"/>
    </row>
    <row r="9836" spans="1:1" x14ac:dyDescent="0.25">
      <c r="A9836" s="346"/>
    </row>
    <row r="9837" spans="1:1" x14ac:dyDescent="0.25">
      <c r="A9837" s="346"/>
    </row>
    <row r="9838" spans="1:1" x14ac:dyDescent="0.25">
      <c r="A9838" s="346"/>
    </row>
    <row r="9839" spans="1:1" x14ac:dyDescent="0.25">
      <c r="A9839" s="346"/>
    </row>
    <row r="9840" spans="1:1" x14ac:dyDescent="0.25">
      <c r="A9840" s="346"/>
    </row>
    <row r="9841" spans="1:1" x14ac:dyDescent="0.25">
      <c r="A9841" s="346"/>
    </row>
    <row r="9842" spans="1:1" x14ac:dyDescent="0.25">
      <c r="A9842" s="346"/>
    </row>
    <row r="9843" spans="1:1" x14ac:dyDescent="0.25">
      <c r="A9843" s="346"/>
    </row>
    <row r="9844" spans="1:1" x14ac:dyDescent="0.25">
      <c r="A9844" s="346"/>
    </row>
    <row r="9845" spans="1:1" x14ac:dyDescent="0.25">
      <c r="A9845" s="346"/>
    </row>
    <row r="9846" spans="1:1" x14ac:dyDescent="0.25">
      <c r="A9846" s="346"/>
    </row>
    <row r="9847" spans="1:1" x14ac:dyDescent="0.25">
      <c r="A9847" s="346"/>
    </row>
    <row r="9848" spans="1:1" x14ac:dyDescent="0.25">
      <c r="A9848" s="346"/>
    </row>
    <row r="9849" spans="1:1" x14ac:dyDescent="0.25">
      <c r="A9849" s="346"/>
    </row>
    <row r="9850" spans="1:1" x14ac:dyDescent="0.25">
      <c r="A9850" s="346"/>
    </row>
    <row r="9851" spans="1:1" x14ac:dyDescent="0.25">
      <c r="A9851" s="346"/>
    </row>
    <row r="9852" spans="1:1" x14ac:dyDescent="0.25">
      <c r="A9852" s="346"/>
    </row>
    <row r="9853" spans="1:1" x14ac:dyDescent="0.25">
      <c r="A9853" s="346"/>
    </row>
    <row r="9854" spans="1:1" x14ac:dyDescent="0.25">
      <c r="A9854" s="346"/>
    </row>
    <row r="9855" spans="1:1" x14ac:dyDescent="0.25">
      <c r="A9855" s="346"/>
    </row>
    <row r="9856" spans="1:1" x14ac:dyDescent="0.25">
      <c r="A9856" s="346"/>
    </row>
    <row r="9857" spans="1:1" x14ac:dyDescent="0.25">
      <c r="A9857" s="346"/>
    </row>
    <row r="9858" spans="1:1" x14ac:dyDescent="0.25">
      <c r="A9858" s="346"/>
    </row>
    <row r="9859" spans="1:1" x14ac:dyDescent="0.25">
      <c r="A9859" s="346"/>
    </row>
    <row r="9860" spans="1:1" x14ac:dyDescent="0.25">
      <c r="A9860" s="346"/>
    </row>
    <row r="9861" spans="1:1" x14ac:dyDescent="0.25">
      <c r="A9861" s="346"/>
    </row>
    <row r="9862" spans="1:1" x14ac:dyDescent="0.25">
      <c r="A9862" s="346"/>
    </row>
    <row r="9863" spans="1:1" x14ac:dyDescent="0.25">
      <c r="A9863" s="346"/>
    </row>
    <row r="9864" spans="1:1" x14ac:dyDescent="0.25">
      <c r="A9864" s="346"/>
    </row>
    <row r="9865" spans="1:1" x14ac:dyDescent="0.25">
      <c r="A9865" s="346"/>
    </row>
    <row r="9866" spans="1:1" x14ac:dyDescent="0.25">
      <c r="A9866" s="346"/>
    </row>
    <row r="9867" spans="1:1" x14ac:dyDescent="0.25">
      <c r="A9867" s="346"/>
    </row>
    <row r="9868" spans="1:1" x14ac:dyDescent="0.25">
      <c r="A9868" s="346"/>
    </row>
    <row r="9869" spans="1:1" x14ac:dyDescent="0.25">
      <c r="A9869" s="346"/>
    </row>
    <row r="9870" spans="1:1" x14ac:dyDescent="0.25">
      <c r="A9870" s="346"/>
    </row>
    <row r="9871" spans="1:1" x14ac:dyDescent="0.25">
      <c r="A9871" s="346"/>
    </row>
    <row r="9872" spans="1:1" x14ac:dyDescent="0.25">
      <c r="A9872" s="346"/>
    </row>
    <row r="9873" spans="1:1" x14ac:dyDescent="0.25">
      <c r="A9873" s="346"/>
    </row>
    <row r="9874" spans="1:1" x14ac:dyDescent="0.25">
      <c r="A9874" s="346"/>
    </row>
    <row r="9875" spans="1:1" x14ac:dyDescent="0.25">
      <c r="A9875" s="346"/>
    </row>
    <row r="9876" spans="1:1" x14ac:dyDescent="0.25">
      <c r="A9876" s="346"/>
    </row>
    <row r="9877" spans="1:1" x14ac:dyDescent="0.25">
      <c r="A9877" s="346"/>
    </row>
    <row r="9878" spans="1:1" x14ac:dyDescent="0.25">
      <c r="A9878" s="346"/>
    </row>
    <row r="9879" spans="1:1" x14ac:dyDescent="0.25">
      <c r="A9879" s="346"/>
    </row>
    <row r="9880" spans="1:1" x14ac:dyDescent="0.25">
      <c r="A9880" s="346"/>
    </row>
    <row r="9881" spans="1:1" x14ac:dyDescent="0.25">
      <c r="A9881" s="346"/>
    </row>
    <row r="9882" spans="1:1" x14ac:dyDescent="0.25">
      <c r="A9882" s="346"/>
    </row>
    <row r="9883" spans="1:1" x14ac:dyDescent="0.25">
      <c r="A9883" s="346"/>
    </row>
    <row r="9884" spans="1:1" x14ac:dyDescent="0.25">
      <c r="A9884" s="346"/>
    </row>
    <row r="9885" spans="1:1" x14ac:dyDescent="0.25">
      <c r="A9885" s="346"/>
    </row>
    <row r="9886" spans="1:1" x14ac:dyDescent="0.25">
      <c r="A9886" s="346"/>
    </row>
    <row r="9887" spans="1:1" x14ac:dyDescent="0.25">
      <c r="A9887" s="346"/>
    </row>
    <row r="9888" spans="1:1" x14ac:dyDescent="0.25">
      <c r="A9888" s="346"/>
    </row>
    <row r="9889" spans="1:1" x14ac:dyDescent="0.25">
      <c r="A9889" s="346"/>
    </row>
    <row r="9890" spans="1:1" x14ac:dyDescent="0.25">
      <c r="A9890" s="346"/>
    </row>
    <row r="9891" spans="1:1" x14ac:dyDescent="0.25">
      <c r="A9891" s="346"/>
    </row>
    <row r="9892" spans="1:1" x14ac:dyDescent="0.25">
      <c r="A9892" s="346"/>
    </row>
    <row r="9893" spans="1:1" x14ac:dyDescent="0.25">
      <c r="A9893" s="346"/>
    </row>
    <row r="9894" spans="1:1" x14ac:dyDescent="0.25">
      <c r="A9894" s="346"/>
    </row>
    <row r="9895" spans="1:1" x14ac:dyDescent="0.25">
      <c r="A9895" s="346"/>
    </row>
    <row r="9896" spans="1:1" x14ac:dyDescent="0.25">
      <c r="A9896" s="346"/>
    </row>
    <row r="9897" spans="1:1" x14ac:dyDescent="0.25">
      <c r="A9897" s="346"/>
    </row>
    <row r="9898" spans="1:1" x14ac:dyDescent="0.25">
      <c r="A9898" s="346"/>
    </row>
    <row r="9899" spans="1:1" x14ac:dyDescent="0.25">
      <c r="A9899" s="346"/>
    </row>
    <row r="9900" spans="1:1" x14ac:dyDescent="0.25">
      <c r="A9900" s="346"/>
    </row>
    <row r="9901" spans="1:1" x14ac:dyDescent="0.25">
      <c r="A9901" s="346"/>
    </row>
    <row r="9902" spans="1:1" x14ac:dyDescent="0.25">
      <c r="A9902" s="346"/>
    </row>
    <row r="9903" spans="1:1" x14ac:dyDescent="0.25">
      <c r="A9903" s="346"/>
    </row>
    <row r="9904" spans="1:1" x14ac:dyDescent="0.25">
      <c r="A9904" s="346"/>
    </row>
    <row r="9905" spans="1:1" x14ac:dyDescent="0.25">
      <c r="A9905" s="346"/>
    </row>
    <row r="9906" spans="1:1" x14ac:dyDescent="0.25">
      <c r="A9906" s="346"/>
    </row>
    <row r="9907" spans="1:1" x14ac:dyDescent="0.25">
      <c r="A9907" s="346"/>
    </row>
    <row r="9908" spans="1:1" x14ac:dyDescent="0.25">
      <c r="A9908" s="346"/>
    </row>
    <row r="9909" spans="1:1" x14ac:dyDescent="0.25">
      <c r="A9909" s="346"/>
    </row>
    <row r="9910" spans="1:1" x14ac:dyDescent="0.25">
      <c r="A9910" s="346"/>
    </row>
    <row r="9911" spans="1:1" x14ac:dyDescent="0.25">
      <c r="A9911" s="346"/>
    </row>
    <row r="9912" spans="1:1" x14ac:dyDescent="0.25">
      <c r="A9912" s="346"/>
    </row>
    <row r="9913" spans="1:1" x14ac:dyDescent="0.25">
      <c r="A9913" s="346"/>
    </row>
    <row r="9914" spans="1:1" x14ac:dyDescent="0.25">
      <c r="A9914" s="346"/>
    </row>
    <row r="9915" spans="1:1" x14ac:dyDescent="0.25">
      <c r="A9915" s="346"/>
    </row>
    <row r="9916" spans="1:1" x14ac:dyDescent="0.25">
      <c r="A9916" s="346"/>
    </row>
    <row r="9917" spans="1:1" x14ac:dyDescent="0.25">
      <c r="A9917" s="346"/>
    </row>
    <row r="9918" spans="1:1" x14ac:dyDescent="0.25">
      <c r="A9918" s="346"/>
    </row>
    <row r="9919" spans="1:1" x14ac:dyDescent="0.25">
      <c r="A9919" s="346"/>
    </row>
    <row r="9920" spans="1:1" x14ac:dyDescent="0.25">
      <c r="A9920" s="346"/>
    </row>
    <row r="9921" spans="1:1" x14ac:dyDescent="0.25">
      <c r="A9921" s="346"/>
    </row>
    <row r="9922" spans="1:1" x14ac:dyDescent="0.25">
      <c r="A9922" s="346"/>
    </row>
    <row r="9923" spans="1:1" x14ac:dyDescent="0.25">
      <c r="A9923" s="346"/>
    </row>
    <row r="9924" spans="1:1" x14ac:dyDescent="0.25">
      <c r="A9924" s="346"/>
    </row>
    <row r="9925" spans="1:1" x14ac:dyDescent="0.25">
      <c r="A9925" s="346"/>
    </row>
    <row r="9926" spans="1:1" x14ac:dyDescent="0.25">
      <c r="A9926" s="346"/>
    </row>
    <row r="9927" spans="1:1" x14ac:dyDescent="0.25">
      <c r="A9927" s="346"/>
    </row>
    <row r="9928" spans="1:1" x14ac:dyDescent="0.25">
      <c r="A9928" s="346"/>
    </row>
    <row r="9929" spans="1:1" x14ac:dyDescent="0.25">
      <c r="A9929" s="346"/>
    </row>
    <row r="9930" spans="1:1" x14ac:dyDescent="0.25">
      <c r="A9930" s="346"/>
    </row>
    <row r="9931" spans="1:1" x14ac:dyDescent="0.25">
      <c r="A9931" s="346"/>
    </row>
    <row r="9932" spans="1:1" x14ac:dyDescent="0.25">
      <c r="A9932" s="346"/>
    </row>
    <row r="9933" spans="1:1" x14ac:dyDescent="0.25">
      <c r="A9933" s="346"/>
    </row>
    <row r="9934" spans="1:1" x14ac:dyDescent="0.25">
      <c r="A9934" s="346"/>
    </row>
    <row r="9935" spans="1:1" x14ac:dyDescent="0.25">
      <c r="A9935" s="346"/>
    </row>
    <row r="9936" spans="1:1" x14ac:dyDescent="0.25">
      <c r="A9936" s="346"/>
    </row>
    <row r="9937" spans="1:1" x14ac:dyDescent="0.25">
      <c r="A9937" s="346"/>
    </row>
    <row r="9938" spans="1:1" x14ac:dyDescent="0.25">
      <c r="A9938" s="346"/>
    </row>
    <row r="9939" spans="1:1" x14ac:dyDescent="0.25">
      <c r="A9939" s="346"/>
    </row>
    <row r="9940" spans="1:1" x14ac:dyDescent="0.25">
      <c r="A9940" s="346"/>
    </row>
    <row r="9941" spans="1:1" x14ac:dyDescent="0.25">
      <c r="A9941" s="346"/>
    </row>
    <row r="9942" spans="1:1" x14ac:dyDescent="0.25">
      <c r="A9942" s="346"/>
    </row>
    <row r="9943" spans="1:1" x14ac:dyDescent="0.25">
      <c r="A9943" s="346"/>
    </row>
    <row r="9944" spans="1:1" x14ac:dyDescent="0.25">
      <c r="A9944" s="346"/>
    </row>
    <row r="9945" spans="1:1" x14ac:dyDescent="0.25">
      <c r="A9945" s="346"/>
    </row>
    <row r="9946" spans="1:1" x14ac:dyDescent="0.25">
      <c r="A9946" s="346"/>
    </row>
    <row r="9947" spans="1:1" x14ac:dyDescent="0.25">
      <c r="A9947" s="346"/>
    </row>
    <row r="9948" spans="1:1" x14ac:dyDescent="0.25">
      <c r="A9948" s="346"/>
    </row>
    <row r="9949" spans="1:1" x14ac:dyDescent="0.25">
      <c r="A9949" s="346"/>
    </row>
    <row r="9950" spans="1:1" x14ac:dyDescent="0.25">
      <c r="A9950" s="346"/>
    </row>
    <row r="9951" spans="1:1" x14ac:dyDescent="0.25">
      <c r="A9951" s="346"/>
    </row>
    <row r="9952" spans="1:1" x14ac:dyDescent="0.25">
      <c r="A9952" s="346"/>
    </row>
    <row r="9953" spans="1:1" x14ac:dyDescent="0.25">
      <c r="A9953" s="346"/>
    </row>
    <row r="9954" spans="1:1" x14ac:dyDescent="0.25">
      <c r="A9954" s="346"/>
    </row>
    <row r="9955" spans="1:1" x14ac:dyDescent="0.25">
      <c r="A9955" s="346"/>
    </row>
    <row r="9956" spans="1:1" x14ac:dyDescent="0.25">
      <c r="A9956" s="346"/>
    </row>
    <row r="9957" spans="1:1" x14ac:dyDescent="0.25">
      <c r="A9957" s="346"/>
    </row>
    <row r="9958" spans="1:1" x14ac:dyDescent="0.25">
      <c r="A9958" s="346"/>
    </row>
    <row r="9959" spans="1:1" x14ac:dyDescent="0.25">
      <c r="A9959" s="346"/>
    </row>
    <row r="9960" spans="1:1" x14ac:dyDescent="0.25">
      <c r="A9960" s="346"/>
    </row>
    <row r="9961" spans="1:1" x14ac:dyDescent="0.25">
      <c r="A9961" s="346"/>
    </row>
    <row r="9962" spans="1:1" x14ac:dyDescent="0.25">
      <c r="A9962" s="346"/>
    </row>
    <row r="9963" spans="1:1" x14ac:dyDescent="0.25">
      <c r="A9963" s="346"/>
    </row>
    <row r="9964" spans="1:1" x14ac:dyDescent="0.25">
      <c r="A9964" s="346"/>
    </row>
    <row r="9965" spans="1:1" x14ac:dyDescent="0.25">
      <c r="A9965" s="346"/>
    </row>
    <row r="9966" spans="1:1" x14ac:dyDescent="0.25">
      <c r="A9966" s="346"/>
    </row>
    <row r="9967" spans="1:1" x14ac:dyDescent="0.25">
      <c r="A9967" s="346"/>
    </row>
    <row r="9968" spans="1:1" x14ac:dyDescent="0.25">
      <c r="A9968" s="346"/>
    </row>
    <row r="9969" spans="1:1" x14ac:dyDescent="0.25">
      <c r="A9969" s="346"/>
    </row>
    <row r="9970" spans="1:1" x14ac:dyDescent="0.25">
      <c r="A9970" s="346"/>
    </row>
    <row r="9971" spans="1:1" x14ac:dyDescent="0.25">
      <c r="A9971" s="346"/>
    </row>
    <row r="9972" spans="1:1" x14ac:dyDescent="0.25">
      <c r="A9972" s="346"/>
    </row>
    <row r="9973" spans="1:1" x14ac:dyDescent="0.25">
      <c r="A9973" s="346"/>
    </row>
    <row r="9974" spans="1:1" x14ac:dyDescent="0.25">
      <c r="A9974" s="346"/>
    </row>
    <row r="9975" spans="1:1" x14ac:dyDescent="0.25">
      <c r="A9975" s="346"/>
    </row>
    <row r="9976" spans="1:1" x14ac:dyDescent="0.25">
      <c r="A9976" s="346"/>
    </row>
    <row r="9977" spans="1:1" x14ac:dyDescent="0.25">
      <c r="A9977" s="346"/>
    </row>
    <row r="9978" spans="1:1" x14ac:dyDescent="0.25">
      <c r="A9978" s="346"/>
    </row>
    <row r="9979" spans="1:1" x14ac:dyDescent="0.25">
      <c r="A9979" s="346"/>
    </row>
    <row r="9980" spans="1:1" x14ac:dyDescent="0.25">
      <c r="A9980" s="346"/>
    </row>
    <row r="9981" spans="1:1" x14ac:dyDescent="0.25">
      <c r="A9981" s="346"/>
    </row>
    <row r="9982" spans="1:1" x14ac:dyDescent="0.25">
      <c r="A9982" s="346"/>
    </row>
    <row r="9983" spans="1:1" x14ac:dyDescent="0.25">
      <c r="A9983" s="346"/>
    </row>
    <row r="9984" spans="1:1" x14ac:dyDescent="0.25">
      <c r="A9984" s="346"/>
    </row>
    <row r="9985" spans="1:1" x14ac:dyDescent="0.25">
      <c r="A9985" s="346"/>
    </row>
    <row r="9986" spans="1:1" x14ac:dyDescent="0.25">
      <c r="A9986" s="346"/>
    </row>
    <row r="9987" spans="1:1" x14ac:dyDescent="0.25">
      <c r="A9987" s="346"/>
    </row>
    <row r="9988" spans="1:1" x14ac:dyDescent="0.25">
      <c r="A9988" s="346"/>
    </row>
    <row r="9989" spans="1:1" x14ac:dyDescent="0.25">
      <c r="A9989" s="346"/>
    </row>
    <row r="9990" spans="1:1" x14ac:dyDescent="0.25">
      <c r="A9990" s="346"/>
    </row>
    <row r="9991" spans="1:1" x14ac:dyDescent="0.25">
      <c r="A9991" s="346"/>
    </row>
    <row r="9992" spans="1:1" x14ac:dyDescent="0.25">
      <c r="A9992" s="346"/>
    </row>
    <row r="9993" spans="1:1" x14ac:dyDescent="0.25">
      <c r="A9993" s="346"/>
    </row>
    <row r="9994" spans="1:1" x14ac:dyDescent="0.25">
      <c r="A9994" s="346"/>
    </row>
    <row r="9995" spans="1:1" x14ac:dyDescent="0.25">
      <c r="A9995" s="346"/>
    </row>
    <row r="9996" spans="1:1" x14ac:dyDescent="0.25">
      <c r="A9996" s="346"/>
    </row>
    <row r="9997" spans="1:1" x14ac:dyDescent="0.25">
      <c r="A9997" s="346"/>
    </row>
    <row r="9998" spans="1:1" x14ac:dyDescent="0.25">
      <c r="A9998" s="346"/>
    </row>
    <row r="9999" spans="1:1" x14ac:dyDescent="0.25">
      <c r="A9999" s="346"/>
    </row>
    <row r="10000" spans="1:1" x14ac:dyDescent="0.25">
      <c r="A10000" s="346"/>
    </row>
    <row r="10001" spans="1:1" x14ac:dyDescent="0.25">
      <c r="A10001" s="346"/>
    </row>
    <row r="10002" spans="1:1" x14ac:dyDescent="0.25">
      <c r="A10002" s="346"/>
    </row>
    <row r="10003" spans="1:1" x14ac:dyDescent="0.25">
      <c r="A10003" s="346"/>
    </row>
    <row r="10004" spans="1:1" x14ac:dyDescent="0.25">
      <c r="A10004" s="346"/>
    </row>
    <row r="10005" spans="1:1" x14ac:dyDescent="0.25">
      <c r="A10005" s="346"/>
    </row>
    <row r="10006" spans="1:1" x14ac:dyDescent="0.25">
      <c r="A10006" s="346"/>
    </row>
    <row r="10007" spans="1:1" x14ac:dyDescent="0.25">
      <c r="A10007" s="346"/>
    </row>
    <row r="10008" spans="1:1" x14ac:dyDescent="0.25">
      <c r="A10008" s="346"/>
    </row>
    <row r="10009" spans="1:1" x14ac:dyDescent="0.25">
      <c r="A10009" s="346"/>
    </row>
    <row r="10010" spans="1:1" x14ac:dyDescent="0.25">
      <c r="A10010" s="346"/>
    </row>
    <row r="10011" spans="1:1" x14ac:dyDescent="0.25">
      <c r="A10011" s="346"/>
    </row>
    <row r="10012" spans="1:1" x14ac:dyDescent="0.25">
      <c r="A10012" s="346"/>
    </row>
    <row r="10013" spans="1:1" x14ac:dyDescent="0.25">
      <c r="A10013" s="346"/>
    </row>
    <row r="10014" spans="1:1" x14ac:dyDescent="0.25">
      <c r="A10014" s="346"/>
    </row>
    <row r="10015" spans="1:1" x14ac:dyDescent="0.25">
      <c r="A10015" s="346"/>
    </row>
    <row r="10016" spans="1:1" x14ac:dyDescent="0.25">
      <c r="A10016" s="346"/>
    </row>
    <row r="10017" spans="1:1" x14ac:dyDescent="0.25">
      <c r="A10017" s="346"/>
    </row>
    <row r="10018" spans="1:1" x14ac:dyDescent="0.25">
      <c r="A10018" s="346"/>
    </row>
    <row r="10019" spans="1:1" x14ac:dyDescent="0.25">
      <c r="A10019" s="346"/>
    </row>
    <row r="10020" spans="1:1" x14ac:dyDescent="0.25">
      <c r="A10020" s="346"/>
    </row>
    <row r="10021" spans="1:1" x14ac:dyDescent="0.25">
      <c r="A10021" s="346"/>
    </row>
    <row r="10022" spans="1:1" x14ac:dyDescent="0.25">
      <c r="A10022" s="346"/>
    </row>
    <row r="10023" spans="1:1" x14ac:dyDescent="0.25">
      <c r="A10023" s="346"/>
    </row>
    <row r="10024" spans="1:1" x14ac:dyDescent="0.25">
      <c r="A10024" s="346"/>
    </row>
    <row r="10025" spans="1:1" x14ac:dyDescent="0.25">
      <c r="A10025" s="346"/>
    </row>
    <row r="10026" spans="1:1" x14ac:dyDescent="0.25">
      <c r="A10026" s="346"/>
    </row>
    <row r="10027" spans="1:1" x14ac:dyDescent="0.25">
      <c r="A10027" s="346"/>
    </row>
    <row r="10028" spans="1:1" x14ac:dyDescent="0.25">
      <c r="A10028" s="346"/>
    </row>
    <row r="10029" spans="1:1" x14ac:dyDescent="0.25">
      <c r="A10029" s="346"/>
    </row>
    <row r="10030" spans="1:1" x14ac:dyDescent="0.25">
      <c r="A10030" s="346"/>
    </row>
    <row r="10031" spans="1:1" x14ac:dyDescent="0.25">
      <c r="A10031" s="346"/>
    </row>
    <row r="10032" spans="1:1" x14ac:dyDescent="0.25">
      <c r="A10032" s="346"/>
    </row>
    <row r="10033" spans="1:1" x14ac:dyDescent="0.25">
      <c r="A10033" s="346"/>
    </row>
    <row r="10034" spans="1:1" x14ac:dyDescent="0.25">
      <c r="A10034" s="346"/>
    </row>
    <row r="10035" spans="1:1" x14ac:dyDescent="0.25">
      <c r="A10035" s="346"/>
    </row>
    <row r="10036" spans="1:1" x14ac:dyDescent="0.25">
      <c r="A10036" s="346"/>
    </row>
    <row r="10037" spans="1:1" x14ac:dyDescent="0.25">
      <c r="A10037" s="346"/>
    </row>
    <row r="10038" spans="1:1" x14ac:dyDescent="0.25">
      <c r="A10038" s="346"/>
    </row>
    <row r="10039" spans="1:1" x14ac:dyDescent="0.25">
      <c r="A10039" s="346"/>
    </row>
    <row r="10040" spans="1:1" x14ac:dyDescent="0.25">
      <c r="A10040" s="346"/>
    </row>
    <row r="10041" spans="1:1" x14ac:dyDescent="0.25">
      <c r="A10041" s="346"/>
    </row>
    <row r="10042" spans="1:1" x14ac:dyDescent="0.25">
      <c r="A10042" s="346"/>
    </row>
    <row r="10043" spans="1:1" x14ac:dyDescent="0.25">
      <c r="A10043" s="346"/>
    </row>
    <row r="10044" spans="1:1" x14ac:dyDescent="0.25">
      <c r="A10044" s="346"/>
    </row>
    <row r="10045" spans="1:1" x14ac:dyDescent="0.25">
      <c r="A10045" s="346"/>
    </row>
    <row r="10046" spans="1:1" x14ac:dyDescent="0.25">
      <c r="A10046" s="346"/>
    </row>
    <row r="10047" spans="1:1" x14ac:dyDescent="0.25">
      <c r="A10047" s="346"/>
    </row>
    <row r="10048" spans="1:1" x14ac:dyDescent="0.25">
      <c r="A10048" s="346"/>
    </row>
    <row r="10049" spans="1:1" x14ac:dyDescent="0.25">
      <c r="A10049" s="346"/>
    </row>
    <row r="10050" spans="1:1" x14ac:dyDescent="0.25">
      <c r="A10050" s="346"/>
    </row>
    <row r="10051" spans="1:1" x14ac:dyDescent="0.25">
      <c r="A10051" s="346"/>
    </row>
    <row r="10052" spans="1:1" x14ac:dyDescent="0.25">
      <c r="A10052" s="346"/>
    </row>
    <row r="10053" spans="1:1" x14ac:dyDescent="0.25">
      <c r="A10053" s="346"/>
    </row>
    <row r="10054" spans="1:1" x14ac:dyDescent="0.25">
      <c r="A10054" s="346"/>
    </row>
    <row r="10055" spans="1:1" x14ac:dyDescent="0.25">
      <c r="A10055" s="346"/>
    </row>
    <row r="10056" spans="1:1" x14ac:dyDescent="0.25">
      <c r="A10056" s="346"/>
    </row>
    <row r="10057" spans="1:1" x14ac:dyDescent="0.25">
      <c r="A10057" s="346"/>
    </row>
    <row r="10058" spans="1:1" x14ac:dyDescent="0.25">
      <c r="A10058" s="346"/>
    </row>
    <row r="10059" spans="1:1" x14ac:dyDescent="0.25">
      <c r="A10059" s="346"/>
    </row>
    <row r="10060" spans="1:1" x14ac:dyDescent="0.25">
      <c r="A10060" s="346"/>
    </row>
    <row r="10061" spans="1:1" x14ac:dyDescent="0.25">
      <c r="A10061" s="346"/>
    </row>
    <row r="10062" spans="1:1" x14ac:dyDescent="0.25">
      <c r="A10062" s="346"/>
    </row>
    <row r="10063" spans="1:1" x14ac:dyDescent="0.25">
      <c r="A10063" s="346"/>
    </row>
    <row r="10064" spans="1:1" x14ac:dyDescent="0.25">
      <c r="A10064" s="346"/>
    </row>
    <row r="10065" spans="1:1" x14ac:dyDescent="0.25">
      <c r="A10065" s="346"/>
    </row>
    <row r="10066" spans="1:1" x14ac:dyDescent="0.25">
      <c r="A10066" s="346"/>
    </row>
    <row r="10067" spans="1:1" x14ac:dyDescent="0.25">
      <c r="A10067" s="346"/>
    </row>
    <row r="10068" spans="1:1" x14ac:dyDescent="0.25">
      <c r="A10068" s="346"/>
    </row>
    <row r="10069" spans="1:1" x14ac:dyDescent="0.25">
      <c r="A10069" s="346"/>
    </row>
    <row r="10070" spans="1:1" x14ac:dyDescent="0.25">
      <c r="A10070" s="346"/>
    </row>
    <row r="10071" spans="1:1" x14ac:dyDescent="0.25">
      <c r="A10071" s="346"/>
    </row>
    <row r="10072" spans="1:1" x14ac:dyDescent="0.25">
      <c r="A10072" s="346"/>
    </row>
    <row r="10073" spans="1:1" x14ac:dyDescent="0.25">
      <c r="A10073" s="346"/>
    </row>
    <row r="10074" spans="1:1" x14ac:dyDescent="0.25">
      <c r="A10074" s="346"/>
    </row>
    <row r="10075" spans="1:1" x14ac:dyDescent="0.25">
      <c r="A10075" s="346"/>
    </row>
    <row r="10076" spans="1:1" x14ac:dyDescent="0.25">
      <c r="A10076" s="346"/>
    </row>
    <row r="10077" spans="1:1" x14ac:dyDescent="0.25">
      <c r="A10077" s="346"/>
    </row>
    <row r="10078" spans="1:1" x14ac:dyDescent="0.25">
      <c r="A10078" s="346"/>
    </row>
    <row r="10079" spans="1:1" x14ac:dyDescent="0.25">
      <c r="A10079" s="346"/>
    </row>
    <row r="10080" spans="1:1" x14ac:dyDescent="0.25">
      <c r="A10080" s="346"/>
    </row>
    <row r="10081" spans="1:1" x14ac:dyDescent="0.25">
      <c r="A10081" s="346"/>
    </row>
    <row r="10082" spans="1:1" x14ac:dyDescent="0.25">
      <c r="A10082" s="346"/>
    </row>
    <row r="10083" spans="1:1" x14ac:dyDescent="0.25">
      <c r="A10083" s="346"/>
    </row>
    <row r="10084" spans="1:1" x14ac:dyDescent="0.25">
      <c r="A10084" s="346"/>
    </row>
    <row r="10085" spans="1:1" x14ac:dyDescent="0.25">
      <c r="A10085" s="346"/>
    </row>
    <row r="10086" spans="1:1" x14ac:dyDescent="0.25">
      <c r="A10086" s="346"/>
    </row>
    <row r="10087" spans="1:1" x14ac:dyDescent="0.25">
      <c r="A10087" s="346"/>
    </row>
    <row r="10088" spans="1:1" x14ac:dyDescent="0.25">
      <c r="A10088" s="346"/>
    </row>
    <row r="10089" spans="1:1" x14ac:dyDescent="0.25">
      <c r="A10089" s="346"/>
    </row>
    <row r="10090" spans="1:1" x14ac:dyDescent="0.25">
      <c r="A10090" s="346"/>
    </row>
    <row r="10091" spans="1:1" x14ac:dyDescent="0.25">
      <c r="A10091" s="346"/>
    </row>
    <row r="10092" spans="1:1" x14ac:dyDescent="0.25">
      <c r="A10092" s="346"/>
    </row>
    <row r="10093" spans="1:1" x14ac:dyDescent="0.25">
      <c r="A10093" s="346"/>
    </row>
    <row r="10094" spans="1:1" x14ac:dyDescent="0.25">
      <c r="A10094" s="346"/>
    </row>
    <row r="10095" spans="1:1" x14ac:dyDescent="0.25">
      <c r="A10095" s="346"/>
    </row>
    <row r="10096" spans="1:1" x14ac:dyDescent="0.25">
      <c r="A10096" s="346"/>
    </row>
    <row r="10097" spans="1:1" x14ac:dyDescent="0.25">
      <c r="A10097" s="346"/>
    </row>
    <row r="10098" spans="1:1" x14ac:dyDescent="0.25">
      <c r="A10098" s="346"/>
    </row>
    <row r="10099" spans="1:1" x14ac:dyDescent="0.25">
      <c r="A10099" s="346"/>
    </row>
    <row r="10100" spans="1:1" x14ac:dyDescent="0.25">
      <c r="A10100" s="346"/>
    </row>
    <row r="10101" spans="1:1" x14ac:dyDescent="0.25">
      <c r="A10101" s="346"/>
    </row>
    <row r="10102" spans="1:1" x14ac:dyDescent="0.25">
      <c r="A10102" s="346"/>
    </row>
    <row r="10103" spans="1:1" x14ac:dyDescent="0.25">
      <c r="A10103" s="346"/>
    </row>
    <row r="10104" spans="1:1" x14ac:dyDescent="0.25">
      <c r="A10104" s="346"/>
    </row>
    <row r="10105" spans="1:1" x14ac:dyDescent="0.25">
      <c r="A10105" s="346"/>
    </row>
    <row r="10106" spans="1:1" x14ac:dyDescent="0.25">
      <c r="A10106" s="346"/>
    </row>
    <row r="10107" spans="1:1" x14ac:dyDescent="0.25">
      <c r="A10107" s="346"/>
    </row>
    <row r="10108" spans="1:1" x14ac:dyDescent="0.25">
      <c r="A10108" s="346"/>
    </row>
    <row r="10109" spans="1:1" x14ac:dyDescent="0.25">
      <c r="A10109" s="346"/>
    </row>
    <row r="10110" spans="1:1" x14ac:dyDescent="0.25">
      <c r="A10110" s="346"/>
    </row>
    <row r="10111" spans="1:1" x14ac:dyDescent="0.25">
      <c r="A10111" s="346"/>
    </row>
    <row r="10112" spans="1:1" x14ac:dyDescent="0.25">
      <c r="A10112" s="346"/>
    </row>
    <row r="10113" spans="1:1" x14ac:dyDescent="0.25">
      <c r="A10113" s="346"/>
    </row>
    <row r="10114" spans="1:1" x14ac:dyDescent="0.25">
      <c r="A10114" s="346"/>
    </row>
    <row r="10115" spans="1:1" x14ac:dyDescent="0.25">
      <c r="A10115" s="346"/>
    </row>
    <row r="10116" spans="1:1" x14ac:dyDescent="0.25">
      <c r="A10116" s="346"/>
    </row>
    <row r="10117" spans="1:1" x14ac:dyDescent="0.25">
      <c r="A10117" s="346"/>
    </row>
    <row r="10118" spans="1:1" x14ac:dyDescent="0.25">
      <c r="A10118" s="346"/>
    </row>
    <row r="10119" spans="1:1" x14ac:dyDescent="0.25">
      <c r="A10119" s="346"/>
    </row>
    <row r="10120" spans="1:1" x14ac:dyDescent="0.25">
      <c r="A10120" s="346"/>
    </row>
    <row r="10121" spans="1:1" x14ac:dyDescent="0.25">
      <c r="A10121" s="346"/>
    </row>
    <row r="10122" spans="1:1" x14ac:dyDescent="0.25">
      <c r="A10122" s="346"/>
    </row>
    <row r="10123" spans="1:1" x14ac:dyDescent="0.25">
      <c r="A10123" s="346"/>
    </row>
    <row r="10124" spans="1:1" x14ac:dyDescent="0.25">
      <c r="A10124" s="346"/>
    </row>
    <row r="10125" spans="1:1" x14ac:dyDescent="0.25">
      <c r="A10125" s="346"/>
    </row>
    <row r="10126" spans="1:1" x14ac:dyDescent="0.25">
      <c r="A10126" s="346"/>
    </row>
    <row r="10127" spans="1:1" x14ac:dyDescent="0.25">
      <c r="A10127" s="346"/>
    </row>
    <row r="10128" spans="1:1" x14ac:dyDescent="0.25">
      <c r="A10128" s="346"/>
    </row>
    <row r="10129" spans="1:1" x14ac:dyDescent="0.25">
      <c r="A10129" s="346"/>
    </row>
    <row r="10130" spans="1:1" x14ac:dyDescent="0.25">
      <c r="A10130" s="346"/>
    </row>
    <row r="10131" spans="1:1" x14ac:dyDescent="0.25">
      <c r="A10131" s="346"/>
    </row>
    <row r="10132" spans="1:1" x14ac:dyDescent="0.25">
      <c r="A10132" s="346"/>
    </row>
    <row r="10133" spans="1:1" x14ac:dyDescent="0.25">
      <c r="A10133" s="346"/>
    </row>
    <row r="10134" spans="1:1" x14ac:dyDescent="0.25">
      <c r="A10134" s="346"/>
    </row>
    <row r="10135" spans="1:1" x14ac:dyDescent="0.25">
      <c r="A10135" s="346"/>
    </row>
    <row r="10136" spans="1:1" x14ac:dyDescent="0.25">
      <c r="A10136" s="346"/>
    </row>
    <row r="10137" spans="1:1" x14ac:dyDescent="0.25">
      <c r="A10137" s="346"/>
    </row>
    <row r="10138" spans="1:1" x14ac:dyDescent="0.25">
      <c r="A10138" s="346"/>
    </row>
    <row r="10139" spans="1:1" x14ac:dyDescent="0.25">
      <c r="A10139" s="346"/>
    </row>
    <row r="10140" spans="1:1" x14ac:dyDescent="0.25">
      <c r="A10140" s="346"/>
    </row>
    <row r="10141" spans="1:1" x14ac:dyDescent="0.25">
      <c r="A10141" s="346"/>
    </row>
    <row r="10142" spans="1:1" x14ac:dyDescent="0.25">
      <c r="A10142" s="346"/>
    </row>
    <row r="10143" spans="1:1" x14ac:dyDescent="0.25">
      <c r="A10143" s="346"/>
    </row>
    <row r="10144" spans="1:1" x14ac:dyDescent="0.25">
      <c r="A10144" s="346"/>
    </row>
    <row r="10145" spans="1:1" x14ac:dyDescent="0.25">
      <c r="A10145" s="346"/>
    </row>
    <row r="10146" spans="1:1" x14ac:dyDescent="0.25">
      <c r="A10146" s="346"/>
    </row>
    <row r="10147" spans="1:1" x14ac:dyDescent="0.25">
      <c r="A10147" s="346"/>
    </row>
    <row r="10148" spans="1:1" x14ac:dyDescent="0.25">
      <c r="A10148" s="346"/>
    </row>
    <row r="10149" spans="1:1" x14ac:dyDescent="0.25">
      <c r="A10149" s="346"/>
    </row>
    <row r="10150" spans="1:1" x14ac:dyDescent="0.25">
      <c r="A10150" s="346"/>
    </row>
    <row r="10151" spans="1:1" x14ac:dyDescent="0.25">
      <c r="A10151" s="346"/>
    </row>
    <row r="10152" spans="1:1" x14ac:dyDescent="0.25">
      <c r="A10152" s="346"/>
    </row>
    <row r="10153" spans="1:1" x14ac:dyDescent="0.25">
      <c r="A10153" s="346"/>
    </row>
    <row r="10154" spans="1:1" x14ac:dyDescent="0.25">
      <c r="A10154" s="346"/>
    </row>
    <row r="10155" spans="1:1" x14ac:dyDescent="0.25">
      <c r="A10155" s="346"/>
    </row>
    <row r="10156" spans="1:1" x14ac:dyDescent="0.25">
      <c r="A10156" s="346"/>
    </row>
    <row r="10157" spans="1:1" x14ac:dyDescent="0.25">
      <c r="A10157" s="346"/>
    </row>
    <row r="10158" spans="1:1" x14ac:dyDescent="0.25">
      <c r="A10158" s="346"/>
    </row>
    <row r="10159" spans="1:1" x14ac:dyDescent="0.25">
      <c r="A10159" s="346"/>
    </row>
    <row r="10160" spans="1:1" x14ac:dyDescent="0.25">
      <c r="A10160" s="346"/>
    </row>
    <row r="10161" spans="1:1" x14ac:dyDescent="0.25">
      <c r="A10161" s="346"/>
    </row>
    <row r="10162" spans="1:1" x14ac:dyDescent="0.25">
      <c r="A10162" s="346"/>
    </row>
    <row r="10163" spans="1:1" x14ac:dyDescent="0.25">
      <c r="A10163" s="346"/>
    </row>
    <row r="10164" spans="1:1" x14ac:dyDescent="0.25">
      <c r="A10164" s="346"/>
    </row>
    <row r="10165" spans="1:1" x14ac:dyDescent="0.25">
      <c r="A10165" s="346"/>
    </row>
    <row r="10166" spans="1:1" x14ac:dyDescent="0.25">
      <c r="A10166" s="346"/>
    </row>
    <row r="10167" spans="1:1" x14ac:dyDescent="0.25">
      <c r="A10167" s="346"/>
    </row>
    <row r="10168" spans="1:1" x14ac:dyDescent="0.25">
      <c r="A10168" s="346"/>
    </row>
    <row r="10169" spans="1:1" x14ac:dyDescent="0.25">
      <c r="A10169" s="346"/>
    </row>
    <row r="10170" spans="1:1" x14ac:dyDescent="0.25">
      <c r="A10170" s="346"/>
    </row>
    <row r="10171" spans="1:1" x14ac:dyDescent="0.25">
      <c r="A10171" s="346"/>
    </row>
    <row r="10172" spans="1:1" x14ac:dyDescent="0.25">
      <c r="A10172" s="346"/>
    </row>
    <row r="10173" spans="1:1" x14ac:dyDescent="0.25">
      <c r="A10173" s="346"/>
    </row>
    <row r="10174" spans="1:1" x14ac:dyDescent="0.25">
      <c r="A10174" s="346"/>
    </row>
    <row r="10175" spans="1:1" x14ac:dyDescent="0.25">
      <c r="A10175" s="346"/>
    </row>
    <row r="10176" spans="1:1" x14ac:dyDescent="0.25">
      <c r="A10176" s="346"/>
    </row>
    <row r="10177" spans="1:1" x14ac:dyDescent="0.25">
      <c r="A10177" s="346"/>
    </row>
    <row r="10178" spans="1:1" x14ac:dyDescent="0.25">
      <c r="A10178" s="346"/>
    </row>
    <row r="10179" spans="1:1" x14ac:dyDescent="0.25">
      <c r="A10179" s="346"/>
    </row>
    <row r="10180" spans="1:1" x14ac:dyDescent="0.25">
      <c r="A10180" s="346"/>
    </row>
    <row r="10181" spans="1:1" x14ac:dyDescent="0.25">
      <c r="A10181" s="346"/>
    </row>
    <row r="10182" spans="1:1" x14ac:dyDescent="0.25">
      <c r="A10182" s="346"/>
    </row>
    <row r="10183" spans="1:1" x14ac:dyDescent="0.25">
      <c r="A10183" s="346"/>
    </row>
    <row r="10184" spans="1:1" x14ac:dyDescent="0.25">
      <c r="A10184" s="346"/>
    </row>
    <row r="10185" spans="1:1" x14ac:dyDescent="0.25">
      <c r="A10185" s="346"/>
    </row>
    <row r="10186" spans="1:1" x14ac:dyDescent="0.25">
      <c r="A10186" s="346"/>
    </row>
    <row r="10187" spans="1:1" x14ac:dyDescent="0.25">
      <c r="A10187" s="346"/>
    </row>
    <row r="10188" spans="1:1" x14ac:dyDescent="0.25">
      <c r="A10188" s="346"/>
    </row>
    <row r="10189" spans="1:1" x14ac:dyDescent="0.25">
      <c r="A10189" s="346"/>
    </row>
    <row r="10190" spans="1:1" x14ac:dyDescent="0.25">
      <c r="A10190" s="346"/>
    </row>
    <row r="10191" spans="1:1" x14ac:dyDescent="0.25">
      <c r="A10191" s="346"/>
    </row>
    <row r="10192" spans="1:1" x14ac:dyDescent="0.25">
      <c r="A10192" s="346"/>
    </row>
    <row r="10193" spans="1:1" x14ac:dyDescent="0.25">
      <c r="A10193" s="346"/>
    </row>
    <row r="10194" spans="1:1" x14ac:dyDescent="0.25">
      <c r="A10194" s="346"/>
    </row>
    <row r="10195" spans="1:1" x14ac:dyDescent="0.25">
      <c r="A10195" s="346"/>
    </row>
    <row r="10196" spans="1:1" x14ac:dyDescent="0.25">
      <c r="A10196" s="346"/>
    </row>
    <row r="10197" spans="1:1" x14ac:dyDescent="0.25">
      <c r="A10197" s="346"/>
    </row>
    <row r="10198" spans="1:1" x14ac:dyDescent="0.25">
      <c r="A10198" s="346"/>
    </row>
    <row r="10199" spans="1:1" x14ac:dyDescent="0.25">
      <c r="A10199" s="346"/>
    </row>
    <row r="10200" spans="1:1" x14ac:dyDescent="0.25">
      <c r="A10200" s="346"/>
    </row>
    <row r="10201" spans="1:1" x14ac:dyDescent="0.25">
      <c r="A10201" s="346"/>
    </row>
    <row r="10202" spans="1:1" x14ac:dyDescent="0.25">
      <c r="A10202" s="346"/>
    </row>
    <row r="10203" spans="1:1" x14ac:dyDescent="0.25">
      <c r="A10203" s="346"/>
    </row>
    <row r="10204" spans="1:1" x14ac:dyDescent="0.25">
      <c r="A10204" s="346"/>
    </row>
    <row r="10205" spans="1:1" x14ac:dyDescent="0.25">
      <c r="A10205" s="346"/>
    </row>
    <row r="10206" spans="1:1" x14ac:dyDescent="0.25">
      <c r="A10206" s="346"/>
    </row>
    <row r="10207" spans="1:1" x14ac:dyDescent="0.25">
      <c r="A10207" s="346"/>
    </row>
    <row r="10208" spans="1:1" x14ac:dyDescent="0.25">
      <c r="A10208" s="346"/>
    </row>
    <row r="10209" spans="1:1" x14ac:dyDescent="0.25">
      <c r="A10209" s="346"/>
    </row>
    <row r="10210" spans="1:1" x14ac:dyDescent="0.25">
      <c r="A10210" s="346"/>
    </row>
    <row r="10211" spans="1:1" x14ac:dyDescent="0.25">
      <c r="A10211" s="346"/>
    </row>
    <row r="10212" spans="1:1" x14ac:dyDescent="0.25">
      <c r="A10212" s="346"/>
    </row>
    <row r="10213" spans="1:1" x14ac:dyDescent="0.25">
      <c r="A10213" s="346"/>
    </row>
    <row r="10214" spans="1:1" x14ac:dyDescent="0.25">
      <c r="A10214" s="346"/>
    </row>
    <row r="10215" spans="1:1" x14ac:dyDescent="0.25">
      <c r="A10215" s="346"/>
    </row>
    <row r="10216" spans="1:1" x14ac:dyDescent="0.25">
      <c r="A10216" s="346"/>
    </row>
    <row r="10217" spans="1:1" x14ac:dyDescent="0.25">
      <c r="A10217" s="346"/>
    </row>
    <row r="10218" spans="1:1" x14ac:dyDescent="0.25">
      <c r="A10218" s="346"/>
    </row>
    <row r="10219" spans="1:1" x14ac:dyDescent="0.25">
      <c r="A10219" s="346"/>
    </row>
    <row r="10220" spans="1:1" x14ac:dyDescent="0.25">
      <c r="A10220" s="346"/>
    </row>
    <row r="10221" spans="1:1" x14ac:dyDescent="0.25">
      <c r="A10221" s="346"/>
    </row>
    <row r="10222" spans="1:1" x14ac:dyDescent="0.25">
      <c r="A10222" s="346"/>
    </row>
    <row r="10223" spans="1:1" x14ac:dyDescent="0.25">
      <c r="A10223" s="346"/>
    </row>
    <row r="10224" spans="1:1" x14ac:dyDescent="0.25">
      <c r="A10224" s="346"/>
    </row>
    <row r="10225" spans="1:1" x14ac:dyDescent="0.25">
      <c r="A10225" s="346"/>
    </row>
    <row r="10226" spans="1:1" x14ac:dyDescent="0.25">
      <c r="A10226" s="346"/>
    </row>
    <row r="10227" spans="1:1" x14ac:dyDescent="0.25">
      <c r="A10227" s="346"/>
    </row>
    <row r="10228" spans="1:1" x14ac:dyDescent="0.25">
      <c r="A10228" s="346"/>
    </row>
    <row r="10229" spans="1:1" x14ac:dyDescent="0.25">
      <c r="A10229" s="346"/>
    </row>
    <row r="10230" spans="1:1" x14ac:dyDescent="0.25">
      <c r="A10230" s="346"/>
    </row>
    <row r="10231" spans="1:1" x14ac:dyDescent="0.25">
      <c r="A10231" s="346"/>
    </row>
    <row r="10232" spans="1:1" x14ac:dyDescent="0.25">
      <c r="A10232" s="346"/>
    </row>
    <row r="10233" spans="1:1" x14ac:dyDescent="0.25">
      <c r="A10233" s="346"/>
    </row>
    <row r="10234" spans="1:1" x14ac:dyDescent="0.25">
      <c r="A10234" s="346"/>
    </row>
    <row r="10235" spans="1:1" x14ac:dyDescent="0.25">
      <c r="A10235" s="346"/>
    </row>
    <row r="10236" spans="1:1" x14ac:dyDescent="0.25">
      <c r="A10236" s="346"/>
    </row>
    <row r="10237" spans="1:1" x14ac:dyDescent="0.25">
      <c r="A10237" s="346"/>
    </row>
    <row r="10238" spans="1:1" x14ac:dyDescent="0.25">
      <c r="A10238" s="346"/>
    </row>
    <row r="10239" spans="1:1" x14ac:dyDescent="0.25">
      <c r="A10239" s="346"/>
    </row>
    <row r="10240" spans="1:1" x14ac:dyDescent="0.25">
      <c r="A10240" s="346"/>
    </row>
    <row r="10241" spans="1:1" x14ac:dyDescent="0.25">
      <c r="A10241" s="346"/>
    </row>
    <row r="10242" spans="1:1" x14ac:dyDescent="0.25">
      <c r="A10242" s="346"/>
    </row>
    <row r="10243" spans="1:1" x14ac:dyDescent="0.25">
      <c r="A10243" s="346"/>
    </row>
    <row r="10244" spans="1:1" x14ac:dyDescent="0.25">
      <c r="A10244" s="346"/>
    </row>
    <row r="10245" spans="1:1" x14ac:dyDescent="0.25">
      <c r="A10245" s="346"/>
    </row>
    <row r="10246" spans="1:1" x14ac:dyDescent="0.25">
      <c r="A10246" s="346"/>
    </row>
    <row r="10247" spans="1:1" x14ac:dyDescent="0.25">
      <c r="A10247" s="346"/>
    </row>
    <row r="10248" spans="1:1" x14ac:dyDescent="0.25">
      <c r="A10248" s="346"/>
    </row>
    <row r="10249" spans="1:1" x14ac:dyDescent="0.25">
      <c r="A10249" s="346"/>
    </row>
    <row r="10250" spans="1:1" x14ac:dyDescent="0.25">
      <c r="A10250" s="346"/>
    </row>
    <row r="10251" spans="1:1" x14ac:dyDescent="0.25">
      <c r="A10251" s="346"/>
    </row>
    <row r="10252" spans="1:1" x14ac:dyDescent="0.25">
      <c r="A10252" s="346"/>
    </row>
    <row r="10253" spans="1:1" x14ac:dyDescent="0.25">
      <c r="A10253" s="346"/>
    </row>
    <row r="10254" spans="1:1" x14ac:dyDescent="0.25">
      <c r="A10254" s="346"/>
    </row>
    <row r="10255" spans="1:1" x14ac:dyDescent="0.25">
      <c r="A10255" s="346"/>
    </row>
    <row r="10256" spans="1:1" x14ac:dyDescent="0.25">
      <c r="A10256" s="346"/>
    </row>
    <row r="10257" spans="1:1" x14ac:dyDescent="0.25">
      <c r="A10257" s="346"/>
    </row>
    <row r="10258" spans="1:1" x14ac:dyDescent="0.25">
      <c r="A10258" s="346"/>
    </row>
    <row r="10259" spans="1:1" x14ac:dyDescent="0.25">
      <c r="A10259" s="346"/>
    </row>
    <row r="10260" spans="1:1" x14ac:dyDescent="0.25">
      <c r="A10260" s="346"/>
    </row>
    <row r="10261" spans="1:1" x14ac:dyDescent="0.25">
      <c r="A10261" s="346"/>
    </row>
    <row r="10262" spans="1:1" x14ac:dyDescent="0.25">
      <c r="A10262" s="346"/>
    </row>
    <row r="10263" spans="1:1" x14ac:dyDescent="0.25">
      <c r="A10263" s="346"/>
    </row>
    <row r="10264" spans="1:1" x14ac:dyDescent="0.25">
      <c r="A10264" s="346"/>
    </row>
    <row r="10265" spans="1:1" x14ac:dyDescent="0.25">
      <c r="A10265" s="346"/>
    </row>
    <row r="10266" spans="1:1" x14ac:dyDescent="0.25">
      <c r="A10266" s="346"/>
    </row>
    <row r="10267" spans="1:1" x14ac:dyDescent="0.25">
      <c r="A10267" s="346"/>
    </row>
    <row r="10268" spans="1:1" x14ac:dyDescent="0.25">
      <c r="A10268" s="346"/>
    </row>
    <row r="10269" spans="1:1" x14ac:dyDescent="0.25">
      <c r="A10269" s="346"/>
    </row>
    <row r="10270" spans="1:1" x14ac:dyDescent="0.25">
      <c r="A10270" s="346"/>
    </row>
    <row r="10271" spans="1:1" x14ac:dyDescent="0.25">
      <c r="A10271" s="346"/>
    </row>
    <row r="10272" spans="1:1" x14ac:dyDescent="0.25">
      <c r="A10272" s="346"/>
    </row>
    <row r="10273" spans="1:1" x14ac:dyDescent="0.25">
      <c r="A10273" s="346"/>
    </row>
    <row r="10274" spans="1:1" x14ac:dyDescent="0.25">
      <c r="A10274" s="346"/>
    </row>
    <row r="10275" spans="1:1" x14ac:dyDescent="0.25">
      <c r="A10275" s="346"/>
    </row>
    <row r="10276" spans="1:1" x14ac:dyDescent="0.25">
      <c r="A10276" s="346"/>
    </row>
    <row r="10277" spans="1:1" x14ac:dyDescent="0.25">
      <c r="A10277" s="346"/>
    </row>
    <row r="10278" spans="1:1" x14ac:dyDescent="0.25">
      <c r="A10278" s="346"/>
    </row>
    <row r="10279" spans="1:1" x14ac:dyDescent="0.25">
      <c r="A10279" s="346"/>
    </row>
    <row r="10280" spans="1:1" x14ac:dyDescent="0.25">
      <c r="A10280" s="346"/>
    </row>
    <row r="10281" spans="1:1" x14ac:dyDescent="0.25">
      <c r="A10281" s="346"/>
    </row>
    <row r="10282" spans="1:1" x14ac:dyDescent="0.25">
      <c r="A10282" s="346"/>
    </row>
    <row r="10283" spans="1:1" x14ac:dyDescent="0.25">
      <c r="A10283" s="346"/>
    </row>
    <row r="10284" spans="1:1" x14ac:dyDescent="0.25">
      <c r="A10284" s="346"/>
    </row>
    <row r="10285" spans="1:1" x14ac:dyDescent="0.25">
      <c r="A10285" s="346"/>
    </row>
    <row r="10286" spans="1:1" x14ac:dyDescent="0.25">
      <c r="A10286" s="346"/>
    </row>
    <row r="10287" spans="1:1" x14ac:dyDescent="0.25">
      <c r="A10287" s="346"/>
    </row>
    <row r="10288" spans="1:1" x14ac:dyDescent="0.25">
      <c r="A10288" s="346"/>
    </row>
    <row r="10289" spans="1:1" x14ac:dyDescent="0.25">
      <c r="A10289" s="346"/>
    </row>
    <row r="10290" spans="1:1" x14ac:dyDescent="0.25">
      <c r="A10290" s="346"/>
    </row>
    <row r="10291" spans="1:1" x14ac:dyDescent="0.25">
      <c r="A10291" s="346"/>
    </row>
    <row r="10292" spans="1:1" x14ac:dyDescent="0.25">
      <c r="A10292" s="346"/>
    </row>
    <row r="10293" spans="1:1" x14ac:dyDescent="0.25">
      <c r="A10293" s="346"/>
    </row>
    <row r="10294" spans="1:1" x14ac:dyDescent="0.25">
      <c r="A10294" s="346"/>
    </row>
    <row r="10295" spans="1:1" x14ac:dyDescent="0.25">
      <c r="A10295" s="346"/>
    </row>
    <row r="10296" spans="1:1" x14ac:dyDescent="0.25">
      <c r="A10296" s="346"/>
    </row>
    <row r="10297" spans="1:1" x14ac:dyDescent="0.25">
      <c r="A10297" s="346"/>
    </row>
    <row r="10298" spans="1:1" x14ac:dyDescent="0.25">
      <c r="A10298" s="346"/>
    </row>
    <row r="10299" spans="1:1" x14ac:dyDescent="0.25">
      <c r="A10299" s="346"/>
    </row>
    <row r="10300" spans="1:1" x14ac:dyDescent="0.25">
      <c r="A10300" s="346"/>
    </row>
    <row r="10301" spans="1:1" x14ac:dyDescent="0.25">
      <c r="A10301" s="346"/>
    </row>
    <row r="10302" spans="1:1" x14ac:dyDescent="0.25">
      <c r="A10302" s="346"/>
    </row>
    <row r="10303" spans="1:1" x14ac:dyDescent="0.25">
      <c r="A10303" s="346"/>
    </row>
    <row r="10304" spans="1:1" x14ac:dyDescent="0.25">
      <c r="A10304" s="346"/>
    </row>
    <row r="10305" spans="1:1" x14ac:dyDescent="0.25">
      <c r="A10305" s="346"/>
    </row>
    <row r="10306" spans="1:1" x14ac:dyDescent="0.25">
      <c r="A10306" s="346"/>
    </row>
    <row r="10307" spans="1:1" x14ac:dyDescent="0.25">
      <c r="A10307" s="346"/>
    </row>
    <row r="10308" spans="1:1" x14ac:dyDescent="0.25">
      <c r="A10308" s="346"/>
    </row>
    <row r="10309" spans="1:1" x14ac:dyDescent="0.25">
      <c r="A10309" s="346"/>
    </row>
    <row r="10310" spans="1:1" x14ac:dyDescent="0.25">
      <c r="A10310" s="346"/>
    </row>
    <row r="10311" spans="1:1" x14ac:dyDescent="0.25">
      <c r="A10311" s="346"/>
    </row>
    <row r="10312" spans="1:1" x14ac:dyDescent="0.25">
      <c r="A10312" s="346"/>
    </row>
    <row r="10313" spans="1:1" x14ac:dyDescent="0.25">
      <c r="A10313" s="346"/>
    </row>
    <row r="10314" spans="1:1" x14ac:dyDescent="0.25">
      <c r="A10314" s="346"/>
    </row>
    <row r="10315" spans="1:1" x14ac:dyDescent="0.25">
      <c r="A10315" s="346"/>
    </row>
    <row r="10316" spans="1:1" x14ac:dyDescent="0.25">
      <c r="A10316" s="346"/>
    </row>
    <row r="10317" spans="1:1" x14ac:dyDescent="0.25">
      <c r="A10317" s="346"/>
    </row>
    <row r="10318" spans="1:1" x14ac:dyDescent="0.25">
      <c r="A10318" s="346"/>
    </row>
    <row r="10319" spans="1:1" x14ac:dyDescent="0.25">
      <c r="A10319" s="346"/>
    </row>
    <row r="10320" spans="1:1" x14ac:dyDescent="0.25">
      <c r="A10320" s="346"/>
    </row>
    <row r="10321" spans="1:1" x14ac:dyDescent="0.25">
      <c r="A10321" s="346"/>
    </row>
    <row r="10322" spans="1:1" x14ac:dyDescent="0.25">
      <c r="A10322" s="346"/>
    </row>
    <row r="10323" spans="1:1" x14ac:dyDescent="0.25">
      <c r="A10323" s="346"/>
    </row>
    <row r="10324" spans="1:1" x14ac:dyDescent="0.25">
      <c r="A10324" s="346"/>
    </row>
    <row r="10325" spans="1:1" x14ac:dyDescent="0.25">
      <c r="A10325" s="346"/>
    </row>
    <row r="10326" spans="1:1" x14ac:dyDescent="0.25">
      <c r="A10326" s="346"/>
    </row>
    <row r="10327" spans="1:1" x14ac:dyDescent="0.25">
      <c r="A10327" s="346"/>
    </row>
    <row r="10328" spans="1:1" x14ac:dyDescent="0.25">
      <c r="A10328" s="346"/>
    </row>
    <row r="10329" spans="1:1" x14ac:dyDescent="0.25">
      <c r="A10329" s="346"/>
    </row>
    <row r="10330" spans="1:1" x14ac:dyDescent="0.25">
      <c r="A10330" s="346"/>
    </row>
    <row r="10331" spans="1:1" x14ac:dyDescent="0.25">
      <c r="A10331" s="346"/>
    </row>
    <row r="10332" spans="1:1" x14ac:dyDescent="0.25">
      <c r="A10332" s="346"/>
    </row>
    <row r="10333" spans="1:1" x14ac:dyDescent="0.25">
      <c r="A10333" s="346"/>
    </row>
    <row r="10334" spans="1:1" x14ac:dyDescent="0.25">
      <c r="A10334" s="346"/>
    </row>
    <row r="10335" spans="1:1" x14ac:dyDescent="0.25">
      <c r="A10335" s="346"/>
    </row>
    <row r="10336" spans="1:1" x14ac:dyDescent="0.25">
      <c r="A10336" s="346"/>
    </row>
    <row r="10337" spans="1:1" x14ac:dyDescent="0.25">
      <c r="A10337" s="346"/>
    </row>
    <row r="10338" spans="1:1" x14ac:dyDescent="0.25">
      <c r="A10338" s="346"/>
    </row>
    <row r="10339" spans="1:1" x14ac:dyDescent="0.25">
      <c r="A10339" s="346"/>
    </row>
    <row r="10340" spans="1:1" x14ac:dyDescent="0.25">
      <c r="A10340" s="346"/>
    </row>
    <row r="10341" spans="1:1" x14ac:dyDescent="0.25">
      <c r="A10341" s="346"/>
    </row>
    <row r="10342" spans="1:1" x14ac:dyDescent="0.25">
      <c r="A10342" s="346"/>
    </row>
    <row r="10343" spans="1:1" x14ac:dyDescent="0.25">
      <c r="A10343" s="346"/>
    </row>
    <row r="10344" spans="1:1" x14ac:dyDescent="0.25">
      <c r="A10344" s="346"/>
    </row>
    <row r="10345" spans="1:1" x14ac:dyDescent="0.25">
      <c r="A10345" s="346"/>
    </row>
    <row r="10346" spans="1:1" x14ac:dyDescent="0.25">
      <c r="A10346" s="346"/>
    </row>
    <row r="10347" spans="1:1" x14ac:dyDescent="0.25">
      <c r="A10347" s="346"/>
    </row>
    <row r="10348" spans="1:1" x14ac:dyDescent="0.25">
      <c r="A10348" s="346"/>
    </row>
    <row r="10349" spans="1:1" x14ac:dyDescent="0.25">
      <c r="A10349" s="346"/>
    </row>
    <row r="10350" spans="1:1" x14ac:dyDescent="0.25">
      <c r="A10350" s="346"/>
    </row>
    <row r="10351" spans="1:1" x14ac:dyDescent="0.25">
      <c r="A10351" s="346"/>
    </row>
    <row r="10352" spans="1:1" x14ac:dyDescent="0.25">
      <c r="A10352" s="346"/>
    </row>
    <row r="10353" spans="1:1" x14ac:dyDescent="0.25">
      <c r="A10353" s="346"/>
    </row>
    <row r="10354" spans="1:1" x14ac:dyDescent="0.25">
      <c r="A10354" s="346"/>
    </row>
    <row r="10355" spans="1:1" x14ac:dyDescent="0.25">
      <c r="A10355" s="346"/>
    </row>
    <row r="10356" spans="1:1" x14ac:dyDescent="0.25">
      <c r="A10356" s="346"/>
    </row>
    <row r="10357" spans="1:1" x14ac:dyDescent="0.25">
      <c r="A10357" s="346"/>
    </row>
    <row r="10358" spans="1:1" x14ac:dyDescent="0.25">
      <c r="A10358" s="346"/>
    </row>
    <row r="10359" spans="1:1" x14ac:dyDescent="0.25">
      <c r="A10359" s="346"/>
    </row>
    <row r="10360" spans="1:1" x14ac:dyDescent="0.25">
      <c r="A10360" s="346"/>
    </row>
    <row r="10361" spans="1:1" x14ac:dyDescent="0.25">
      <c r="A10361" s="346"/>
    </row>
    <row r="10362" spans="1:1" x14ac:dyDescent="0.25">
      <c r="A10362" s="346"/>
    </row>
    <row r="10363" spans="1:1" x14ac:dyDescent="0.25">
      <c r="A10363" s="346"/>
    </row>
    <row r="10364" spans="1:1" x14ac:dyDescent="0.25">
      <c r="A10364" s="346"/>
    </row>
    <row r="10365" spans="1:1" x14ac:dyDescent="0.25">
      <c r="A10365" s="346"/>
    </row>
    <row r="10366" spans="1:1" x14ac:dyDescent="0.25">
      <c r="A10366" s="346"/>
    </row>
    <row r="10367" spans="1:1" x14ac:dyDescent="0.25">
      <c r="A10367" s="346"/>
    </row>
    <row r="10368" spans="1:1" x14ac:dyDescent="0.25">
      <c r="A10368" s="346"/>
    </row>
    <row r="10369" spans="1:1" x14ac:dyDescent="0.25">
      <c r="A10369" s="346"/>
    </row>
    <row r="10370" spans="1:1" x14ac:dyDescent="0.25">
      <c r="A10370" s="346"/>
    </row>
    <row r="10371" spans="1:1" x14ac:dyDescent="0.25">
      <c r="A10371" s="346"/>
    </row>
    <row r="10372" spans="1:1" x14ac:dyDescent="0.25">
      <c r="A10372" s="346"/>
    </row>
    <row r="10373" spans="1:1" x14ac:dyDescent="0.25">
      <c r="A10373" s="346"/>
    </row>
    <row r="10374" spans="1:1" x14ac:dyDescent="0.25">
      <c r="A10374" s="346"/>
    </row>
    <row r="10375" spans="1:1" x14ac:dyDescent="0.25">
      <c r="A10375" s="346"/>
    </row>
    <row r="10376" spans="1:1" x14ac:dyDescent="0.25">
      <c r="A10376" s="346"/>
    </row>
    <row r="10377" spans="1:1" x14ac:dyDescent="0.25">
      <c r="A10377" s="346"/>
    </row>
    <row r="10378" spans="1:1" x14ac:dyDescent="0.25">
      <c r="A10378" s="346"/>
    </row>
    <row r="10379" spans="1:1" x14ac:dyDescent="0.25">
      <c r="A10379" s="346"/>
    </row>
    <row r="10380" spans="1:1" x14ac:dyDescent="0.25">
      <c r="A10380" s="346"/>
    </row>
    <row r="10381" spans="1:1" x14ac:dyDescent="0.25">
      <c r="A10381" s="346"/>
    </row>
    <row r="10382" spans="1:1" x14ac:dyDescent="0.25">
      <c r="A10382" s="346"/>
    </row>
    <row r="10383" spans="1:1" x14ac:dyDescent="0.25">
      <c r="A10383" s="346"/>
    </row>
    <row r="10384" spans="1:1" x14ac:dyDescent="0.25">
      <c r="A10384" s="346"/>
    </row>
    <row r="10385" spans="1:1" x14ac:dyDescent="0.25">
      <c r="A10385" s="346"/>
    </row>
    <row r="10386" spans="1:1" x14ac:dyDescent="0.25">
      <c r="A10386" s="346"/>
    </row>
    <row r="10387" spans="1:1" x14ac:dyDescent="0.25">
      <c r="A10387" s="346"/>
    </row>
    <row r="10388" spans="1:1" x14ac:dyDescent="0.25">
      <c r="A10388" s="346"/>
    </row>
    <row r="10389" spans="1:1" x14ac:dyDescent="0.25">
      <c r="A10389" s="346"/>
    </row>
    <row r="10390" spans="1:1" x14ac:dyDescent="0.25">
      <c r="A10390" s="346"/>
    </row>
    <row r="10391" spans="1:1" x14ac:dyDescent="0.25">
      <c r="A10391" s="346"/>
    </row>
    <row r="10392" spans="1:1" x14ac:dyDescent="0.25">
      <c r="A10392" s="346"/>
    </row>
    <row r="10393" spans="1:1" x14ac:dyDescent="0.25">
      <c r="A10393" s="346"/>
    </row>
    <row r="10394" spans="1:1" x14ac:dyDescent="0.25">
      <c r="A10394" s="346"/>
    </row>
    <row r="10395" spans="1:1" x14ac:dyDescent="0.25">
      <c r="A10395" s="346"/>
    </row>
    <row r="10396" spans="1:1" x14ac:dyDescent="0.25">
      <c r="A10396" s="346"/>
    </row>
    <row r="10397" spans="1:1" x14ac:dyDescent="0.25">
      <c r="A10397" s="346"/>
    </row>
    <row r="10398" spans="1:1" x14ac:dyDescent="0.25">
      <c r="A10398" s="346"/>
    </row>
    <row r="10399" spans="1:1" x14ac:dyDescent="0.25">
      <c r="A10399" s="346"/>
    </row>
    <row r="10400" spans="1:1" x14ac:dyDescent="0.25">
      <c r="A10400" s="346"/>
    </row>
    <row r="10401" spans="1:1" x14ac:dyDescent="0.25">
      <c r="A10401" s="346"/>
    </row>
    <row r="10402" spans="1:1" x14ac:dyDescent="0.25">
      <c r="A10402" s="346"/>
    </row>
    <row r="10403" spans="1:1" x14ac:dyDescent="0.25">
      <c r="A10403" s="346"/>
    </row>
    <row r="10404" spans="1:1" x14ac:dyDescent="0.25">
      <c r="A10404" s="346"/>
    </row>
    <row r="10405" spans="1:1" x14ac:dyDescent="0.25">
      <c r="A10405" s="346"/>
    </row>
    <row r="10406" spans="1:1" x14ac:dyDescent="0.25">
      <c r="A10406" s="346"/>
    </row>
    <row r="10407" spans="1:1" x14ac:dyDescent="0.25">
      <c r="A10407" s="346"/>
    </row>
    <row r="10408" spans="1:1" x14ac:dyDescent="0.25">
      <c r="A10408" s="346"/>
    </row>
    <row r="10409" spans="1:1" x14ac:dyDescent="0.25">
      <c r="A10409" s="346"/>
    </row>
    <row r="10410" spans="1:1" x14ac:dyDescent="0.25">
      <c r="A10410" s="346"/>
    </row>
    <row r="10411" spans="1:1" x14ac:dyDescent="0.25">
      <c r="A10411" s="346"/>
    </row>
    <row r="10412" spans="1:1" x14ac:dyDescent="0.25">
      <c r="A10412" s="346"/>
    </row>
    <row r="10413" spans="1:1" x14ac:dyDescent="0.25">
      <c r="A10413" s="346"/>
    </row>
    <row r="10414" spans="1:1" x14ac:dyDescent="0.25">
      <c r="A10414" s="346"/>
    </row>
    <row r="10415" spans="1:1" x14ac:dyDescent="0.25">
      <c r="A10415" s="346"/>
    </row>
    <row r="10416" spans="1:1" x14ac:dyDescent="0.25">
      <c r="A10416" s="346"/>
    </row>
    <row r="10417" spans="1:1" x14ac:dyDescent="0.25">
      <c r="A10417" s="346"/>
    </row>
    <row r="10418" spans="1:1" x14ac:dyDescent="0.25">
      <c r="A10418" s="346"/>
    </row>
    <row r="10419" spans="1:1" x14ac:dyDescent="0.25">
      <c r="A10419" s="346"/>
    </row>
    <row r="10420" spans="1:1" x14ac:dyDescent="0.25">
      <c r="A10420" s="346"/>
    </row>
    <row r="10421" spans="1:1" x14ac:dyDescent="0.25">
      <c r="A10421" s="346"/>
    </row>
    <row r="10422" spans="1:1" x14ac:dyDescent="0.25">
      <c r="A10422" s="346"/>
    </row>
    <row r="10423" spans="1:1" x14ac:dyDescent="0.25">
      <c r="A10423" s="346"/>
    </row>
    <row r="10424" spans="1:1" x14ac:dyDescent="0.25">
      <c r="A10424" s="346"/>
    </row>
    <row r="10425" spans="1:1" x14ac:dyDescent="0.25">
      <c r="A10425" s="346"/>
    </row>
    <row r="10426" spans="1:1" x14ac:dyDescent="0.25">
      <c r="A10426" s="346"/>
    </row>
    <row r="10427" spans="1:1" x14ac:dyDescent="0.25">
      <c r="A10427" s="346"/>
    </row>
    <row r="10428" spans="1:1" x14ac:dyDescent="0.25">
      <c r="A10428" s="346"/>
    </row>
    <row r="10429" spans="1:1" x14ac:dyDescent="0.25">
      <c r="A10429" s="346"/>
    </row>
    <row r="10430" spans="1:1" x14ac:dyDescent="0.25">
      <c r="A10430" s="346"/>
    </row>
    <row r="10431" spans="1:1" x14ac:dyDescent="0.25">
      <c r="A10431" s="346"/>
    </row>
    <row r="10432" spans="1:1" x14ac:dyDescent="0.25">
      <c r="A10432" s="346"/>
    </row>
    <row r="10433" spans="1:1" x14ac:dyDescent="0.25">
      <c r="A10433" s="346"/>
    </row>
    <row r="10434" spans="1:1" x14ac:dyDescent="0.25">
      <c r="A10434" s="346"/>
    </row>
    <row r="10435" spans="1:1" x14ac:dyDescent="0.25">
      <c r="A10435" s="346"/>
    </row>
    <row r="10436" spans="1:1" x14ac:dyDescent="0.25">
      <c r="A10436" s="346"/>
    </row>
    <row r="10437" spans="1:1" x14ac:dyDescent="0.25">
      <c r="A10437" s="346"/>
    </row>
    <row r="10438" spans="1:1" x14ac:dyDescent="0.25">
      <c r="A10438" s="346"/>
    </row>
    <row r="10439" spans="1:1" x14ac:dyDescent="0.25">
      <c r="A10439" s="346"/>
    </row>
    <row r="10440" spans="1:1" x14ac:dyDescent="0.25">
      <c r="A10440" s="346"/>
    </row>
    <row r="10441" spans="1:1" x14ac:dyDescent="0.25">
      <c r="A10441" s="346"/>
    </row>
    <row r="10442" spans="1:1" x14ac:dyDescent="0.25">
      <c r="A10442" s="346"/>
    </row>
    <row r="10443" spans="1:1" x14ac:dyDescent="0.25">
      <c r="A10443" s="346"/>
    </row>
    <row r="10444" spans="1:1" x14ac:dyDescent="0.25">
      <c r="A10444" s="346"/>
    </row>
    <row r="10445" spans="1:1" x14ac:dyDescent="0.25">
      <c r="A10445" s="346"/>
    </row>
    <row r="10446" spans="1:1" x14ac:dyDescent="0.25">
      <c r="A10446" s="346"/>
    </row>
    <row r="10447" spans="1:1" x14ac:dyDescent="0.25">
      <c r="A10447" s="346"/>
    </row>
    <row r="10448" spans="1:1" x14ac:dyDescent="0.25">
      <c r="A10448" s="346"/>
    </row>
    <row r="10449" spans="1:1" x14ac:dyDescent="0.25">
      <c r="A10449" s="346"/>
    </row>
    <row r="10450" spans="1:1" x14ac:dyDescent="0.25">
      <c r="A10450" s="346"/>
    </row>
    <row r="10451" spans="1:1" x14ac:dyDescent="0.25">
      <c r="A10451" s="346"/>
    </row>
    <row r="10452" spans="1:1" x14ac:dyDescent="0.25">
      <c r="A10452" s="346"/>
    </row>
    <row r="10453" spans="1:1" x14ac:dyDescent="0.25">
      <c r="A10453" s="346"/>
    </row>
    <row r="10454" spans="1:1" x14ac:dyDescent="0.25">
      <c r="A10454" s="346"/>
    </row>
    <row r="10455" spans="1:1" x14ac:dyDescent="0.25">
      <c r="A10455" s="346"/>
    </row>
    <row r="10456" spans="1:1" x14ac:dyDescent="0.25">
      <c r="A10456" s="346"/>
    </row>
    <row r="10457" spans="1:1" x14ac:dyDescent="0.25">
      <c r="A10457" s="346"/>
    </row>
    <row r="10458" spans="1:1" x14ac:dyDescent="0.25">
      <c r="A10458" s="346"/>
    </row>
    <row r="10459" spans="1:1" x14ac:dyDescent="0.25">
      <c r="A10459" s="346"/>
    </row>
    <row r="10460" spans="1:1" x14ac:dyDescent="0.25">
      <c r="A10460" s="346"/>
    </row>
    <row r="10461" spans="1:1" x14ac:dyDescent="0.25">
      <c r="A10461" s="346"/>
    </row>
    <row r="10462" spans="1:1" x14ac:dyDescent="0.25">
      <c r="A10462" s="346"/>
    </row>
    <row r="10463" spans="1:1" x14ac:dyDescent="0.25">
      <c r="A10463" s="346"/>
    </row>
    <row r="10464" spans="1:1" x14ac:dyDescent="0.25">
      <c r="A10464" s="346"/>
    </row>
    <row r="10465" spans="1:1" x14ac:dyDescent="0.25">
      <c r="A10465" s="346"/>
    </row>
    <row r="10466" spans="1:1" x14ac:dyDescent="0.25">
      <c r="A10466" s="346"/>
    </row>
    <row r="10467" spans="1:1" x14ac:dyDescent="0.25">
      <c r="A10467" s="346"/>
    </row>
    <row r="10468" spans="1:1" x14ac:dyDescent="0.25">
      <c r="A10468" s="346"/>
    </row>
    <row r="10469" spans="1:1" x14ac:dyDescent="0.25">
      <c r="A10469" s="346"/>
    </row>
    <row r="10470" spans="1:1" x14ac:dyDescent="0.25">
      <c r="A10470" s="346"/>
    </row>
    <row r="10471" spans="1:1" x14ac:dyDescent="0.25">
      <c r="A10471" s="346"/>
    </row>
    <row r="10472" spans="1:1" x14ac:dyDescent="0.25">
      <c r="A10472" s="346"/>
    </row>
    <row r="10473" spans="1:1" x14ac:dyDescent="0.25">
      <c r="A10473" s="346"/>
    </row>
    <row r="10474" spans="1:1" x14ac:dyDescent="0.25">
      <c r="A10474" s="346"/>
    </row>
    <row r="10475" spans="1:1" x14ac:dyDescent="0.25">
      <c r="A10475" s="346"/>
    </row>
    <row r="10476" spans="1:1" x14ac:dyDescent="0.25">
      <c r="A10476" s="346"/>
    </row>
    <row r="10477" spans="1:1" x14ac:dyDescent="0.25">
      <c r="A10477" s="346"/>
    </row>
    <row r="10478" spans="1:1" x14ac:dyDescent="0.25">
      <c r="A10478" s="346"/>
    </row>
    <row r="10479" spans="1:1" x14ac:dyDescent="0.25">
      <c r="A10479" s="346"/>
    </row>
    <row r="10480" spans="1:1" x14ac:dyDescent="0.25">
      <c r="A10480" s="346"/>
    </row>
    <row r="10481" spans="1:1" x14ac:dyDescent="0.25">
      <c r="A10481" s="346"/>
    </row>
    <row r="10482" spans="1:1" x14ac:dyDescent="0.25">
      <c r="A10482" s="346"/>
    </row>
    <row r="10483" spans="1:1" x14ac:dyDescent="0.25">
      <c r="A10483" s="346"/>
    </row>
    <row r="10484" spans="1:1" x14ac:dyDescent="0.25">
      <c r="A10484" s="346"/>
    </row>
    <row r="10485" spans="1:1" x14ac:dyDescent="0.25">
      <c r="A10485" s="346"/>
    </row>
    <row r="10486" spans="1:1" x14ac:dyDescent="0.25">
      <c r="A10486" s="346"/>
    </row>
    <row r="10487" spans="1:1" x14ac:dyDescent="0.25">
      <c r="A10487" s="346"/>
    </row>
    <row r="10488" spans="1:1" x14ac:dyDescent="0.25">
      <c r="A10488" s="346"/>
    </row>
    <row r="10489" spans="1:1" x14ac:dyDescent="0.25">
      <c r="A10489" s="346"/>
    </row>
    <row r="10490" spans="1:1" x14ac:dyDescent="0.25">
      <c r="A10490" s="346"/>
    </row>
    <row r="10491" spans="1:1" x14ac:dyDescent="0.25">
      <c r="A10491" s="346"/>
    </row>
    <row r="10492" spans="1:1" x14ac:dyDescent="0.25">
      <c r="A10492" s="346"/>
    </row>
    <row r="10493" spans="1:1" x14ac:dyDescent="0.25">
      <c r="A10493" s="346"/>
    </row>
    <row r="10494" spans="1:1" x14ac:dyDescent="0.25">
      <c r="A10494" s="346"/>
    </row>
    <row r="10495" spans="1:1" x14ac:dyDescent="0.25">
      <c r="A10495" s="346"/>
    </row>
    <row r="10496" spans="1:1" x14ac:dyDescent="0.25">
      <c r="A10496" s="346"/>
    </row>
    <row r="10497" spans="1:1" x14ac:dyDescent="0.25">
      <c r="A10497" s="346"/>
    </row>
    <row r="10498" spans="1:1" x14ac:dyDescent="0.25">
      <c r="A10498" s="346"/>
    </row>
    <row r="10499" spans="1:1" x14ac:dyDescent="0.25">
      <c r="A10499" s="346"/>
    </row>
    <row r="10500" spans="1:1" x14ac:dyDescent="0.25">
      <c r="A10500" s="346"/>
    </row>
    <row r="10501" spans="1:1" x14ac:dyDescent="0.25">
      <c r="A10501" s="346"/>
    </row>
    <row r="10502" spans="1:1" x14ac:dyDescent="0.25">
      <c r="A10502" s="346"/>
    </row>
    <row r="10503" spans="1:1" x14ac:dyDescent="0.25">
      <c r="A10503" s="346"/>
    </row>
    <row r="10504" spans="1:1" x14ac:dyDescent="0.25">
      <c r="A10504" s="346"/>
    </row>
    <row r="10505" spans="1:1" x14ac:dyDescent="0.25">
      <c r="A10505" s="346"/>
    </row>
    <row r="10506" spans="1:1" x14ac:dyDescent="0.25">
      <c r="A10506" s="346"/>
    </row>
    <row r="10507" spans="1:1" x14ac:dyDescent="0.25">
      <c r="A10507" s="346"/>
    </row>
    <row r="10508" spans="1:1" x14ac:dyDescent="0.25">
      <c r="A10508" s="346"/>
    </row>
    <row r="10509" spans="1:1" x14ac:dyDescent="0.25">
      <c r="A10509" s="346"/>
    </row>
    <row r="10510" spans="1:1" x14ac:dyDescent="0.25">
      <c r="A10510" s="346"/>
    </row>
    <row r="10511" spans="1:1" x14ac:dyDescent="0.25">
      <c r="A10511" s="346"/>
    </row>
    <row r="10512" spans="1:1" x14ac:dyDescent="0.25">
      <c r="A10512" s="346"/>
    </row>
    <row r="10513" spans="1:1" x14ac:dyDescent="0.25">
      <c r="A10513" s="346"/>
    </row>
    <row r="10514" spans="1:1" x14ac:dyDescent="0.25">
      <c r="A10514" s="346"/>
    </row>
    <row r="10515" spans="1:1" x14ac:dyDescent="0.25">
      <c r="A10515" s="346"/>
    </row>
    <row r="10516" spans="1:1" x14ac:dyDescent="0.25">
      <c r="A10516" s="346"/>
    </row>
    <row r="10517" spans="1:1" x14ac:dyDescent="0.25">
      <c r="A10517" s="346"/>
    </row>
    <row r="10518" spans="1:1" x14ac:dyDescent="0.25">
      <c r="A10518" s="346"/>
    </row>
    <row r="10519" spans="1:1" x14ac:dyDescent="0.25">
      <c r="A10519" s="346"/>
    </row>
    <row r="10520" spans="1:1" x14ac:dyDescent="0.25">
      <c r="A10520" s="346"/>
    </row>
    <row r="10521" spans="1:1" x14ac:dyDescent="0.25">
      <c r="A10521" s="346"/>
    </row>
    <row r="10522" spans="1:1" x14ac:dyDescent="0.25">
      <c r="A10522" s="346"/>
    </row>
    <row r="10523" spans="1:1" x14ac:dyDescent="0.25">
      <c r="A10523" s="346"/>
    </row>
    <row r="10524" spans="1:1" x14ac:dyDescent="0.25">
      <c r="A10524" s="346"/>
    </row>
    <row r="10525" spans="1:1" x14ac:dyDescent="0.25">
      <c r="A10525" s="346"/>
    </row>
    <row r="10526" spans="1:1" x14ac:dyDescent="0.25">
      <c r="A10526" s="346"/>
    </row>
    <row r="10527" spans="1:1" x14ac:dyDescent="0.25">
      <c r="A10527" s="346"/>
    </row>
    <row r="10528" spans="1:1" x14ac:dyDescent="0.25">
      <c r="A10528" s="346"/>
    </row>
    <row r="10529" spans="1:1" x14ac:dyDescent="0.25">
      <c r="A10529" s="346"/>
    </row>
    <row r="10530" spans="1:1" x14ac:dyDescent="0.25">
      <c r="A10530" s="346"/>
    </row>
    <row r="10531" spans="1:1" x14ac:dyDescent="0.25">
      <c r="A10531" s="346"/>
    </row>
    <row r="10532" spans="1:1" x14ac:dyDescent="0.25">
      <c r="A10532" s="346"/>
    </row>
    <row r="10533" spans="1:1" x14ac:dyDescent="0.25">
      <c r="A10533" s="346"/>
    </row>
    <row r="10534" spans="1:1" x14ac:dyDescent="0.25">
      <c r="A10534" s="346"/>
    </row>
    <row r="10535" spans="1:1" x14ac:dyDescent="0.25">
      <c r="A10535" s="346"/>
    </row>
    <row r="10536" spans="1:1" x14ac:dyDescent="0.25">
      <c r="A10536" s="346"/>
    </row>
    <row r="10537" spans="1:1" x14ac:dyDescent="0.25">
      <c r="A10537" s="346"/>
    </row>
    <row r="10538" spans="1:1" x14ac:dyDescent="0.25">
      <c r="A10538" s="346"/>
    </row>
    <row r="10539" spans="1:1" x14ac:dyDescent="0.25">
      <c r="A10539" s="346"/>
    </row>
    <row r="10540" spans="1:1" x14ac:dyDescent="0.25">
      <c r="A10540" s="346"/>
    </row>
    <row r="10541" spans="1:1" x14ac:dyDescent="0.25">
      <c r="A10541" s="346"/>
    </row>
    <row r="10542" spans="1:1" x14ac:dyDescent="0.25">
      <c r="A10542" s="346"/>
    </row>
    <row r="10543" spans="1:1" x14ac:dyDescent="0.25">
      <c r="A10543" s="346"/>
    </row>
    <row r="10544" spans="1:1" x14ac:dyDescent="0.25">
      <c r="A10544" s="346"/>
    </row>
    <row r="10545" spans="1:1" x14ac:dyDescent="0.25">
      <c r="A10545" s="346"/>
    </row>
    <row r="10546" spans="1:1" x14ac:dyDescent="0.25">
      <c r="A10546" s="346"/>
    </row>
    <row r="10547" spans="1:1" x14ac:dyDescent="0.25">
      <c r="A10547" s="346"/>
    </row>
    <row r="10548" spans="1:1" x14ac:dyDescent="0.25">
      <c r="A10548" s="346"/>
    </row>
    <row r="10549" spans="1:1" x14ac:dyDescent="0.25">
      <c r="A10549" s="346"/>
    </row>
    <row r="10550" spans="1:1" x14ac:dyDescent="0.25">
      <c r="A10550" s="346"/>
    </row>
    <row r="10551" spans="1:1" x14ac:dyDescent="0.25">
      <c r="A10551" s="346"/>
    </row>
    <row r="10552" spans="1:1" x14ac:dyDescent="0.25">
      <c r="A10552" s="346"/>
    </row>
    <row r="10553" spans="1:1" x14ac:dyDescent="0.25">
      <c r="A10553" s="346"/>
    </row>
    <row r="10554" spans="1:1" x14ac:dyDescent="0.25">
      <c r="A10554" s="346"/>
    </row>
    <row r="10555" spans="1:1" x14ac:dyDescent="0.25">
      <c r="A10555" s="346"/>
    </row>
    <row r="10556" spans="1:1" x14ac:dyDescent="0.25">
      <c r="A10556" s="346"/>
    </row>
    <row r="10557" spans="1:1" x14ac:dyDescent="0.25">
      <c r="A10557" s="346"/>
    </row>
    <row r="10558" spans="1:1" x14ac:dyDescent="0.25">
      <c r="A10558" s="346"/>
    </row>
    <row r="10559" spans="1:1" x14ac:dyDescent="0.25">
      <c r="A10559" s="346"/>
    </row>
    <row r="10560" spans="1:1" x14ac:dyDescent="0.25">
      <c r="A10560" s="346"/>
    </row>
    <row r="10561" spans="1:1" x14ac:dyDescent="0.25">
      <c r="A10561" s="346"/>
    </row>
    <row r="10562" spans="1:1" x14ac:dyDescent="0.25">
      <c r="A10562" s="346"/>
    </row>
    <row r="10563" spans="1:1" x14ac:dyDescent="0.25">
      <c r="A10563" s="346"/>
    </row>
    <row r="10564" spans="1:1" x14ac:dyDescent="0.25">
      <c r="A10564" s="346"/>
    </row>
    <row r="10565" spans="1:1" x14ac:dyDescent="0.25">
      <c r="A10565" s="346"/>
    </row>
    <row r="10566" spans="1:1" x14ac:dyDescent="0.25">
      <c r="A10566" s="346"/>
    </row>
    <row r="10567" spans="1:1" x14ac:dyDescent="0.25">
      <c r="A10567" s="346"/>
    </row>
    <row r="10568" spans="1:1" x14ac:dyDescent="0.25">
      <c r="A10568" s="346"/>
    </row>
    <row r="10569" spans="1:1" x14ac:dyDescent="0.25">
      <c r="A10569" s="346"/>
    </row>
    <row r="10570" spans="1:1" x14ac:dyDescent="0.25">
      <c r="A10570" s="346"/>
    </row>
    <row r="10571" spans="1:1" x14ac:dyDescent="0.25">
      <c r="A10571" s="346"/>
    </row>
    <row r="10572" spans="1:1" x14ac:dyDescent="0.25">
      <c r="A10572" s="346"/>
    </row>
    <row r="10573" spans="1:1" x14ac:dyDescent="0.25">
      <c r="A10573" s="346"/>
    </row>
    <row r="10574" spans="1:1" x14ac:dyDescent="0.25">
      <c r="A10574" s="346"/>
    </row>
    <row r="10575" spans="1:1" x14ac:dyDescent="0.25">
      <c r="A10575" s="346"/>
    </row>
    <row r="10576" spans="1:1" x14ac:dyDescent="0.25">
      <c r="A10576" s="346"/>
    </row>
    <row r="10577" spans="1:1" x14ac:dyDescent="0.25">
      <c r="A10577" s="346"/>
    </row>
    <row r="10578" spans="1:1" x14ac:dyDescent="0.25">
      <c r="A10578" s="346"/>
    </row>
    <row r="10579" spans="1:1" x14ac:dyDescent="0.25">
      <c r="A10579" s="346"/>
    </row>
    <row r="10580" spans="1:1" x14ac:dyDescent="0.25">
      <c r="A10580" s="346"/>
    </row>
    <row r="10581" spans="1:1" x14ac:dyDescent="0.25">
      <c r="A10581" s="346"/>
    </row>
    <row r="10582" spans="1:1" x14ac:dyDescent="0.25">
      <c r="A10582" s="346"/>
    </row>
    <row r="10583" spans="1:1" x14ac:dyDescent="0.25">
      <c r="A10583" s="346"/>
    </row>
    <row r="10584" spans="1:1" x14ac:dyDescent="0.25">
      <c r="A10584" s="346"/>
    </row>
    <row r="10585" spans="1:1" x14ac:dyDescent="0.25">
      <c r="A10585" s="346"/>
    </row>
    <row r="10586" spans="1:1" x14ac:dyDescent="0.25">
      <c r="A10586" s="346"/>
    </row>
    <row r="10587" spans="1:1" x14ac:dyDescent="0.25">
      <c r="A10587" s="346"/>
    </row>
    <row r="10588" spans="1:1" x14ac:dyDescent="0.25">
      <c r="A10588" s="346"/>
    </row>
    <row r="10589" spans="1:1" x14ac:dyDescent="0.25">
      <c r="A10589" s="346"/>
    </row>
    <row r="10590" spans="1:1" x14ac:dyDescent="0.25">
      <c r="A10590" s="346"/>
    </row>
    <row r="10591" spans="1:1" x14ac:dyDescent="0.25">
      <c r="A10591" s="346"/>
    </row>
    <row r="10592" spans="1:1" x14ac:dyDescent="0.25">
      <c r="A10592" s="346"/>
    </row>
    <row r="10593" spans="1:1" x14ac:dyDescent="0.25">
      <c r="A10593" s="346"/>
    </row>
    <row r="10594" spans="1:1" x14ac:dyDescent="0.25">
      <c r="A10594" s="346"/>
    </row>
    <row r="10595" spans="1:1" x14ac:dyDescent="0.25">
      <c r="A10595" s="346"/>
    </row>
    <row r="10596" spans="1:1" x14ac:dyDescent="0.25">
      <c r="A10596" s="346"/>
    </row>
    <row r="10597" spans="1:1" x14ac:dyDescent="0.25">
      <c r="A10597" s="346"/>
    </row>
    <row r="10598" spans="1:1" x14ac:dyDescent="0.25">
      <c r="A10598" s="346"/>
    </row>
    <row r="10599" spans="1:1" x14ac:dyDescent="0.25">
      <c r="A10599" s="346"/>
    </row>
    <row r="10600" spans="1:1" x14ac:dyDescent="0.25">
      <c r="A10600" s="346"/>
    </row>
    <row r="10601" spans="1:1" x14ac:dyDescent="0.25">
      <c r="A10601" s="346"/>
    </row>
    <row r="10602" spans="1:1" x14ac:dyDescent="0.25">
      <c r="A10602" s="346"/>
    </row>
    <row r="10603" spans="1:1" x14ac:dyDescent="0.25">
      <c r="A10603" s="346"/>
    </row>
    <row r="10604" spans="1:1" x14ac:dyDescent="0.25">
      <c r="A10604" s="346"/>
    </row>
    <row r="10605" spans="1:1" x14ac:dyDescent="0.25">
      <c r="A10605" s="346"/>
    </row>
    <row r="10606" spans="1:1" x14ac:dyDescent="0.25">
      <c r="A10606" s="346"/>
    </row>
    <row r="10607" spans="1:1" x14ac:dyDescent="0.25">
      <c r="A10607" s="346"/>
    </row>
    <row r="10608" spans="1:1" x14ac:dyDescent="0.25">
      <c r="A10608" s="346"/>
    </row>
    <row r="10609" spans="1:1" x14ac:dyDescent="0.25">
      <c r="A10609" s="346"/>
    </row>
    <row r="10610" spans="1:1" x14ac:dyDescent="0.25">
      <c r="A10610" s="346"/>
    </row>
    <row r="10611" spans="1:1" x14ac:dyDescent="0.25">
      <c r="A10611" s="346"/>
    </row>
    <row r="10612" spans="1:1" x14ac:dyDescent="0.25">
      <c r="A10612" s="346"/>
    </row>
    <row r="10613" spans="1:1" x14ac:dyDescent="0.25">
      <c r="A10613" s="346"/>
    </row>
    <row r="10614" spans="1:1" x14ac:dyDescent="0.25">
      <c r="A10614" s="346"/>
    </row>
    <row r="10615" spans="1:1" x14ac:dyDescent="0.25">
      <c r="A10615" s="346"/>
    </row>
    <row r="10616" spans="1:1" x14ac:dyDescent="0.25">
      <c r="A10616" s="346"/>
    </row>
    <row r="10617" spans="1:1" x14ac:dyDescent="0.25">
      <c r="A10617" s="346"/>
    </row>
    <row r="10618" spans="1:1" x14ac:dyDescent="0.25">
      <c r="A10618" s="346"/>
    </row>
    <row r="10619" spans="1:1" x14ac:dyDescent="0.25">
      <c r="A10619" s="346"/>
    </row>
    <row r="10620" spans="1:1" x14ac:dyDescent="0.25">
      <c r="A10620" s="346"/>
    </row>
    <row r="10621" spans="1:1" x14ac:dyDescent="0.25">
      <c r="A10621" s="346"/>
    </row>
    <row r="10622" spans="1:1" x14ac:dyDescent="0.25">
      <c r="A10622" s="346"/>
    </row>
    <row r="10623" spans="1:1" x14ac:dyDescent="0.25">
      <c r="A10623" s="346"/>
    </row>
    <row r="10624" spans="1:1" x14ac:dyDescent="0.25">
      <c r="A10624" s="346"/>
    </row>
    <row r="10625" spans="1:1" x14ac:dyDescent="0.25">
      <c r="A10625" s="346"/>
    </row>
    <row r="10626" spans="1:1" x14ac:dyDescent="0.25">
      <c r="A10626" s="346"/>
    </row>
    <row r="10627" spans="1:1" x14ac:dyDescent="0.25">
      <c r="A10627" s="346"/>
    </row>
    <row r="10628" spans="1:1" x14ac:dyDescent="0.25">
      <c r="A10628" s="346"/>
    </row>
    <row r="10629" spans="1:1" x14ac:dyDescent="0.25">
      <c r="A10629" s="346"/>
    </row>
    <row r="10630" spans="1:1" x14ac:dyDescent="0.25">
      <c r="A10630" s="346"/>
    </row>
    <row r="10631" spans="1:1" x14ac:dyDescent="0.25">
      <c r="A10631" s="346"/>
    </row>
    <row r="10632" spans="1:1" x14ac:dyDescent="0.25">
      <c r="A10632" s="346"/>
    </row>
    <row r="10633" spans="1:1" x14ac:dyDescent="0.25">
      <c r="A10633" s="346"/>
    </row>
    <row r="10634" spans="1:1" x14ac:dyDescent="0.25">
      <c r="A10634" s="346"/>
    </row>
    <row r="10635" spans="1:1" x14ac:dyDescent="0.25">
      <c r="A10635" s="346"/>
    </row>
    <row r="10636" spans="1:1" x14ac:dyDescent="0.25">
      <c r="A10636" s="346"/>
    </row>
    <row r="10637" spans="1:1" x14ac:dyDescent="0.25">
      <c r="A10637" s="346"/>
    </row>
    <row r="10638" spans="1:1" x14ac:dyDescent="0.25">
      <c r="A10638" s="346"/>
    </row>
    <row r="10639" spans="1:1" x14ac:dyDescent="0.25">
      <c r="A10639" s="346"/>
    </row>
    <row r="10640" spans="1:1" x14ac:dyDescent="0.25">
      <c r="A10640" s="346"/>
    </row>
    <row r="10641" spans="1:1" x14ac:dyDescent="0.25">
      <c r="A10641" s="346"/>
    </row>
    <row r="10642" spans="1:1" x14ac:dyDescent="0.25">
      <c r="A10642" s="346"/>
    </row>
    <row r="10643" spans="1:1" x14ac:dyDescent="0.25">
      <c r="A10643" s="346"/>
    </row>
    <row r="10644" spans="1:1" x14ac:dyDescent="0.25">
      <c r="A10644" s="346"/>
    </row>
    <row r="10645" spans="1:1" x14ac:dyDescent="0.25">
      <c r="A10645" s="346"/>
    </row>
    <row r="10646" spans="1:1" x14ac:dyDescent="0.25">
      <c r="A10646" s="346"/>
    </row>
    <row r="10647" spans="1:1" x14ac:dyDescent="0.25">
      <c r="A10647" s="346"/>
    </row>
    <row r="10648" spans="1:1" x14ac:dyDescent="0.25">
      <c r="A10648" s="346"/>
    </row>
    <row r="10649" spans="1:1" x14ac:dyDescent="0.25">
      <c r="A10649" s="346"/>
    </row>
    <row r="10650" spans="1:1" x14ac:dyDescent="0.25">
      <c r="A10650" s="346"/>
    </row>
    <row r="10651" spans="1:1" x14ac:dyDescent="0.25">
      <c r="A10651" s="346"/>
    </row>
    <row r="10652" spans="1:1" x14ac:dyDescent="0.25">
      <c r="A10652" s="346"/>
    </row>
    <row r="10653" spans="1:1" x14ac:dyDescent="0.25">
      <c r="A10653" s="346"/>
    </row>
    <row r="10654" spans="1:1" x14ac:dyDescent="0.25">
      <c r="A10654" s="346"/>
    </row>
    <row r="10655" spans="1:1" x14ac:dyDescent="0.25">
      <c r="A10655" s="346"/>
    </row>
    <row r="10656" spans="1:1" x14ac:dyDescent="0.25">
      <c r="A10656" s="346"/>
    </row>
    <row r="10657" spans="1:1" x14ac:dyDescent="0.25">
      <c r="A10657" s="346"/>
    </row>
    <row r="10658" spans="1:1" x14ac:dyDescent="0.25">
      <c r="A10658" s="346"/>
    </row>
    <row r="10659" spans="1:1" x14ac:dyDescent="0.25">
      <c r="A10659" s="346"/>
    </row>
    <row r="10660" spans="1:1" x14ac:dyDescent="0.25">
      <c r="A10660" s="346"/>
    </row>
    <row r="10661" spans="1:1" x14ac:dyDescent="0.25">
      <c r="A10661" s="346"/>
    </row>
    <row r="10662" spans="1:1" x14ac:dyDescent="0.25">
      <c r="A10662" s="346"/>
    </row>
    <row r="10663" spans="1:1" x14ac:dyDescent="0.25">
      <c r="A10663" s="346"/>
    </row>
    <row r="10664" spans="1:1" x14ac:dyDescent="0.25">
      <c r="A10664" s="346"/>
    </row>
    <row r="10665" spans="1:1" x14ac:dyDescent="0.25">
      <c r="A10665" s="346"/>
    </row>
    <row r="10666" spans="1:1" x14ac:dyDescent="0.25">
      <c r="A10666" s="346"/>
    </row>
    <row r="10667" spans="1:1" x14ac:dyDescent="0.25">
      <c r="A10667" s="346"/>
    </row>
    <row r="10668" spans="1:1" x14ac:dyDescent="0.25">
      <c r="A10668" s="346"/>
    </row>
    <row r="10669" spans="1:1" x14ac:dyDescent="0.25">
      <c r="A10669" s="346"/>
    </row>
    <row r="10670" spans="1:1" x14ac:dyDescent="0.25">
      <c r="A10670" s="346"/>
    </row>
    <row r="10671" spans="1:1" x14ac:dyDescent="0.25">
      <c r="A10671" s="346"/>
    </row>
    <row r="10672" spans="1:1" x14ac:dyDescent="0.25">
      <c r="A10672" s="346"/>
    </row>
    <row r="10673" spans="1:1" x14ac:dyDescent="0.25">
      <c r="A10673" s="346"/>
    </row>
    <row r="10674" spans="1:1" x14ac:dyDescent="0.25">
      <c r="A10674" s="346"/>
    </row>
    <row r="10675" spans="1:1" x14ac:dyDescent="0.25">
      <c r="A10675" s="346"/>
    </row>
    <row r="10676" spans="1:1" x14ac:dyDescent="0.25">
      <c r="A10676" s="346"/>
    </row>
    <row r="10677" spans="1:1" x14ac:dyDescent="0.25">
      <c r="A10677" s="346"/>
    </row>
    <row r="10678" spans="1:1" x14ac:dyDescent="0.25">
      <c r="A10678" s="346"/>
    </row>
    <row r="10679" spans="1:1" x14ac:dyDescent="0.25">
      <c r="A10679" s="346"/>
    </row>
    <row r="10680" spans="1:1" x14ac:dyDescent="0.25">
      <c r="A10680" s="346"/>
    </row>
    <row r="10681" spans="1:1" x14ac:dyDescent="0.25">
      <c r="A10681" s="346"/>
    </row>
    <row r="10682" spans="1:1" x14ac:dyDescent="0.25">
      <c r="A10682" s="346"/>
    </row>
    <row r="10683" spans="1:1" x14ac:dyDescent="0.25">
      <c r="A10683" s="346"/>
    </row>
    <row r="10684" spans="1:1" x14ac:dyDescent="0.25">
      <c r="A10684" s="346"/>
    </row>
    <row r="10685" spans="1:1" x14ac:dyDescent="0.25">
      <c r="A10685" s="346"/>
    </row>
    <row r="10686" spans="1:1" x14ac:dyDescent="0.25">
      <c r="A10686" s="346"/>
    </row>
    <row r="10687" spans="1:1" x14ac:dyDescent="0.25">
      <c r="A10687" s="346"/>
    </row>
    <row r="10688" spans="1:1" x14ac:dyDescent="0.25">
      <c r="A10688" s="346"/>
    </row>
    <row r="10689" spans="1:1" x14ac:dyDescent="0.25">
      <c r="A10689" s="346"/>
    </row>
    <row r="10690" spans="1:1" x14ac:dyDescent="0.25">
      <c r="A10690" s="346"/>
    </row>
    <row r="10691" spans="1:1" x14ac:dyDescent="0.25">
      <c r="A10691" s="346"/>
    </row>
    <row r="10692" spans="1:1" x14ac:dyDescent="0.25">
      <c r="A10692" s="346"/>
    </row>
    <row r="10693" spans="1:1" x14ac:dyDescent="0.25">
      <c r="A10693" s="346"/>
    </row>
    <row r="10694" spans="1:1" x14ac:dyDescent="0.25">
      <c r="A10694" s="346"/>
    </row>
    <row r="10695" spans="1:1" x14ac:dyDescent="0.25">
      <c r="A10695" s="346"/>
    </row>
    <row r="10696" spans="1:1" x14ac:dyDescent="0.25">
      <c r="A10696" s="346"/>
    </row>
    <row r="10697" spans="1:1" x14ac:dyDescent="0.25">
      <c r="A10697" s="346"/>
    </row>
    <row r="10698" spans="1:1" x14ac:dyDescent="0.25">
      <c r="A10698" s="346"/>
    </row>
    <row r="10699" spans="1:1" x14ac:dyDescent="0.25">
      <c r="A10699" s="346"/>
    </row>
    <row r="10700" spans="1:1" x14ac:dyDescent="0.25">
      <c r="A10700" s="346"/>
    </row>
    <row r="10701" spans="1:1" x14ac:dyDescent="0.25">
      <c r="A10701" s="346"/>
    </row>
    <row r="10702" spans="1:1" x14ac:dyDescent="0.25">
      <c r="A10702" s="346"/>
    </row>
    <row r="10703" spans="1:1" x14ac:dyDescent="0.25">
      <c r="A10703" s="346"/>
    </row>
    <row r="10704" spans="1:1" x14ac:dyDescent="0.25">
      <c r="A10704" s="346"/>
    </row>
    <row r="10705" spans="1:1" x14ac:dyDescent="0.25">
      <c r="A10705" s="346"/>
    </row>
    <row r="10706" spans="1:1" x14ac:dyDescent="0.25">
      <c r="A10706" s="346"/>
    </row>
    <row r="10707" spans="1:1" x14ac:dyDescent="0.25">
      <c r="A10707" s="346"/>
    </row>
    <row r="10708" spans="1:1" x14ac:dyDescent="0.25">
      <c r="A10708" s="346"/>
    </row>
    <row r="10709" spans="1:1" x14ac:dyDescent="0.25">
      <c r="A10709" s="346"/>
    </row>
    <row r="10710" spans="1:1" x14ac:dyDescent="0.25">
      <c r="A10710" s="346"/>
    </row>
    <row r="10711" spans="1:1" x14ac:dyDescent="0.25">
      <c r="A10711" s="346"/>
    </row>
    <row r="10712" spans="1:1" x14ac:dyDescent="0.25">
      <c r="A10712" s="346"/>
    </row>
    <row r="10713" spans="1:1" x14ac:dyDescent="0.25">
      <c r="A10713" s="346"/>
    </row>
    <row r="10714" spans="1:1" x14ac:dyDescent="0.25">
      <c r="A10714" s="346"/>
    </row>
    <row r="10715" spans="1:1" x14ac:dyDescent="0.25">
      <c r="A10715" s="346"/>
    </row>
    <row r="10716" spans="1:1" x14ac:dyDescent="0.25">
      <c r="A10716" s="346"/>
    </row>
    <row r="10717" spans="1:1" x14ac:dyDescent="0.25">
      <c r="A10717" s="346"/>
    </row>
    <row r="10718" spans="1:1" x14ac:dyDescent="0.25">
      <c r="A10718" s="346"/>
    </row>
    <row r="10719" spans="1:1" x14ac:dyDescent="0.25">
      <c r="A10719" s="346"/>
    </row>
    <row r="10720" spans="1:1" x14ac:dyDescent="0.25">
      <c r="A10720" s="346"/>
    </row>
    <row r="10721" spans="1:1" x14ac:dyDescent="0.25">
      <c r="A10721" s="346"/>
    </row>
    <row r="10722" spans="1:1" x14ac:dyDescent="0.25">
      <c r="A10722" s="346"/>
    </row>
    <row r="10723" spans="1:1" x14ac:dyDescent="0.25">
      <c r="A10723" s="346"/>
    </row>
    <row r="10724" spans="1:1" x14ac:dyDescent="0.25">
      <c r="A10724" s="346"/>
    </row>
    <row r="10725" spans="1:1" x14ac:dyDescent="0.25">
      <c r="A10725" s="346"/>
    </row>
    <row r="10726" spans="1:1" x14ac:dyDescent="0.25">
      <c r="A10726" s="346"/>
    </row>
    <row r="10727" spans="1:1" x14ac:dyDescent="0.25">
      <c r="A10727" s="346"/>
    </row>
    <row r="10728" spans="1:1" x14ac:dyDescent="0.25">
      <c r="A10728" s="346"/>
    </row>
    <row r="10729" spans="1:1" x14ac:dyDescent="0.25">
      <c r="A10729" s="346"/>
    </row>
    <row r="10730" spans="1:1" x14ac:dyDescent="0.25">
      <c r="A10730" s="346"/>
    </row>
    <row r="10731" spans="1:1" x14ac:dyDescent="0.25">
      <c r="A10731" s="346"/>
    </row>
    <row r="10732" spans="1:1" x14ac:dyDescent="0.25">
      <c r="A10732" s="346"/>
    </row>
    <row r="10733" spans="1:1" x14ac:dyDescent="0.25">
      <c r="A10733" s="346"/>
    </row>
    <row r="10734" spans="1:1" x14ac:dyDescent="0.25">
      <c r="A10734" s="346"/>
    </row>
    <row r="10735" spans="1:1" x14ac:dyDescent="0.25">
      <c r="A10735" s="346"/>
    </row>
    <row r="10736" spans="1:1" x14ac:dyDescent="0.25">
      <c r="A10736" s="346"/>
    </row>
    <row r="10737" spans="1:1" x14ac:dyDescent="0.25">
      <c r="A10737" s="346"/>
    </row>
    <row r="10738" spans="1:1" x14ac:dyDescent="0.25">
      <c r="A10738" s="346"/>
    </row>
    <row r="10739" spans="1:1" x14ac:dyDescent="0.25">
      <c r="A10739" s="346"/>
    </row>
    <row r="10740" spans="1:1" x14ac:dyDescent="0.25">
      <c r="A10740" s="346"/>
    </row>
    <row r="10741" spans="1:1" x14ac:dyDescent="0.25">
      <c r="A10741" s="346"/>
    </row>
    <row r="10742" spans="1:1" x14ac:dyDescent="0.25">
      <c r="A10742" s="346"/>
    </row>
    <row r="10743" spans="1:1" x14ac:dyDescent="0.25">
      <c r="A10743" s="346"/>
    </row>
    <row r="10744" spans="1:1" x14ac:dyDescent="0.25">
      <c r="A10744" s="346"/>
    </row>
    <row r="10745" spans="1:1" x14ac:dyDescent="0.25">
      <c r="A10745" s="346"/>
    </row>
    <row r="10746" spans="1:1" x14ac:dyDescent="0.25">
      <c r="A10746" s="346"/>
    </row>
    <row r="10747" spans="1:1" x14ac:dyDescent="0.25">
      <c r="A10747" s="346"/>
    </row>
    <row r="10748" spans="1:1" x14ac:dyDescent="0.25">
      <c r="A10748" s="346"/>
    </row>
    <row r="10749" spans="1:1" x14ac:dyDescent="0.25">
      <c r="A10749" s="346"/>
    </row>
    <row r="10750" spans="1:1" x14ac:dyDescent="0.25">
      <c r="A10750" s="346"/>
    </row>
    <row r="10751" spans="1:1" x14ac:dyDescent="0.25">
      <c r="A10751" s="346"/>
    </row>
    <row r="10752" spans="1:1" x14ac:dyDescent="0.25">
      <c r="A10752" s="346"/>
    </row>
    <row r="10753" spans="1:1" x14ac:dyDescent="0.25">
      <c r="A10753" s="346"/>
    </row>
    <row r="10754" spans="1:1" x14ac:dyDescent="0.25">
      <c r="A10754" s="346"/>
    </row>
    <row r="10755" spans="1:1" x14ac:dyDescent="0.25">
      <c r="A10755" s="346"/>
    </row>
    <row r="10756" spans="1:1" x14ac:dyDescent="0.25">
      <c r="A10756" s="346"/>
    </row>
    <row r="10757" spans="1:1" x14ac:dyDescent="0.25">
      <c r="A10757" s="346"/>
    </row>
    <row r="10758" spans="1:1" x14ac:dyDescent="0.25">
      <c r="A10758" s="346"/>
    </row>
    <row r="10759" spans="1:1" x14ac:dyDescent="0.25">
      <c r="A10759" s="346"/>
    </row>
    <row r="10760" spans="1:1" x14ac:dyDescent="0.25">
      <c r="A10760" s="346"/>
    </row>
    <row r="10761" spans="1:1" x14ac:dyDescent="0.25">
      <c r="A10761" s="346"/>
    </row>
    <row r="10762" spans="1:1" x14ac:dyDescent="0.25">
      <c r="A10762" s="346"/>
    </row>
    <row r="10763" spans="1:1" x14ac:dyDescent="0.25">
      <c r="A10763" s="346"/>
    </row>
    <row r="10764" spans="1:1" x14ac:dyDescent="0.25">
      <c r="A10764" s="346"/>
    </row>
    <row r="10765" spans="1:1" x14ac:dyDescent="0.25">
      <c r="A10765" s="346"/>
    </row>
    <row r="10766" spans="1:1" x14ac:dyDescent="0.25">
      <c r="A10766" s="346"/>
    </row>
    <row r="10767" spans="1:1" x14ac:dyDescent="0.25">
      <c r="A10767" s="346"/>
    </row>
    <row r="10768" spans="1:1" x14ac:dyDescent="0.25">
      <c r="A10768" s="346"/>
    </row>
    <row r="10769" spans="1:1" x14ac:dyDescent="0.25">
      <c r="A10769" s="346"/>
    </row>
    <row r="10770" spans="1:1" x14ac:dyDescent="0.25">
      <c r="A10770" s="346"/>
    </row>
    <row r="10771" spans="1:1" x14ac:dyDescent="0.25">
      <c r="A10771" s="346"/>
    </row>
    <row r="10772" spans="1:1" x14ac:dyDescent="0.25">
      <c r="A10772" s="346"/>
    </row>
    <row r="10773" spans="1:1" x14ac:dyDescent="0.25">
      <c r="A10773" s="346"/>
    </row>
    <row r="10774" spans="1:1" x14ac:dyDescent="0.25">
      <c r="A10774" s="346"/>
    </row>
    <row r="10775" spans="1:1" x14ac:dyDescent="0.25">
      <c r="A10775" s="346"/>
    </row>
    <row r="10776" spans="1:1" x14ac:dyDescent="0.25">
      <c r="A10776" s="346"/>
    </row>
    <row r="10777" spans="1:1" x14ac:dyDescent="0.25">
      <c r="A10777" s="346"/>
    </row>
    <row r="10778" spans="1:1" x14ac:dyDescent="0.25">
      <c r="A10778" s="346"/>
    </row>
    <row r="10779" spans="1:1" x14ac:dyDescent="0.25">
      <c r="A10779" s="346"/>
    </row>
    <row r="10780" spans="1:1" x14ac:dyDescent="0.25">
      <c r="A10780" s="346"/>
    </row>
    <row r="10781" spans="1:1" x14ac:dyDescent="0.25">
      <c r="A10781" s="346"/>
    </row>
    <row r="10782" spans="1:1" x14ac:dyDescent="0.25">
      <c r="A10782" s="346"/>
    </row>
    <row r="10783" spans="1:1" x14ac:dyDescent="0.25">
      <c r="A10783" s="346"/>
    </row>
    <row r="10784" spans="1:1" x14ac:dyDescent="0.25">
      <c r="A10784" s="346"/>
    </row>
    <row r="10785" spans="1:1" x14ac:dyDescent="0.25">
      <c r="A10785" s="346"/>
    </row>
    <row r="10786" spans="1:1" x14ac:dyDescent="0.25">
      <c r="A10786" s="346"/>
    </row>
    <row r="10787" spans="1:1" x14ac:dyDescent="0.25">
      <c r="A10787" s="346"/>
    </row>
    <row r="10788" spans="1:1" x14ac:dyDescent="0.25">
      <c r="A10788" s="346"/>
    </row>
    <row r="10789" spans="1:1" x14ac:dyDescent="0.25">
      <c r="A10789" s="346"/>
    </row>
    <row r="10790" spans="1:1" x14ac:dyDescent="0.25">
      <c r="A10790" s="346"/>
    </row>
    <row r="10791" spans="1:1" x14ac:dyDescent="0.25">
      <c r="A10791" s="346"/>
    </row>
    <row r="10792" spans="1:1" x14ac:dyDescent="0.25">
      <c r="A10792" s="346"/>
    </row>
    <row r="10793" spans="1:1" x14ac:dyDescent="0.25">
      <c r="A10793" s="346"/>
    </row>
    <row r="10794" spans="1:1" x14ac:dyDescent="0.25">
      <c r="A10794" s="346"/>
    </row>
    <row r="10795" spans="1:1" x14ac:dyDescent="0.25">
      <c r="A10795" s="346"/>
    </row>
    <row r="10796" spans="1:1" x14ac:dyDescent="0.25">
      <c r="A10796" s="346"/>
    </row>
    <row r="10797" spans="1:1" x14ac:dyDescent="0.25">
      <c r="A10797" s="346"/>
    </row>
    <row r="10798" spans="1:1" x14ac:dyDescent="0.25">
      <c r="A10798" s="346"/>
    </row>
    <row r="10799" spans="1:1" x14ac:dyDescent="0.25">
      <c r="A10799" s="346"/>
    </row>
    <row r="10800" spans="1:1" x14ac:dyDescent="0.25">
      <c r="A10800" s="346"/>
    </row>
    <row r="10801" spans="1:1" x14ac:dyDescent="0.25">
      <c r="A10801" s="346"/>
    </row>
    <row r="10802" spans="1:1" x14ac:dyDescent="0.25">
      <c r="A10802" s="346"/>
    </row>
    <row r="10803" spans="1:1" x14ac:dyDescent="0.25">
      <c r="A10803" s="346"/>
    </row>
    <row r="10804" spans="1:1" x14ac:dyDescent="0.25">
      <c r="A10804" s="346"/>
    </row>
    <row r="10805" spans="1:1" x14ac:dyDescent="0.25">
      <c r="A10805" s="346"/>
    </row>
    <row r="10806" spans="1:1" x14ac:dyDescent="0.25">
      <c r="A10806" s="346"/>
    </row>
    <row r="10807" spans="1:1" x14ac:dyDescent="0.25">
      <c r="A10807" s="346"/>
    </row>
    <row r="10808" spans="1:1" x14ac:dyDescent="0.25">
      <c r="A10808" s="346"/>
    </row>
    <row r="10809" spans="1:1" x14ac:dyDescent="0.25">
      <c r="A10809" s="346"/>
    </row>
    <row r="10810" spans="1:1" x14ac:dyDescent="0.25">
      <c r="A10810" s="346"/>
    </row>
    <row r="10811" spans="1:1" x14ac:dyDescent="0.25">
      <c r="A10811" s="346"/>
    </row>
    <row r="10812" spans="1:1" x14ac:dyDescent="0.25">
      <c r="A10812" s="346"/>
    </row>
    <row r="10813" spans="1:1" x14ac:dyDescent="0.25">
      <c r="A10813" s="346"/>
    </row>
    <row r="10814" spans="1:1" x14ac:dyDescent="0.25">
      <c r="A10814" s="346"/>
    </row>
    <row r="10815" spans="1:1" x14ac:dyDescent="0.25">
      <c r="A10815" s="346"/>
    </row>
    <row r="10816" spans="1:1" x14ac:dyDescent="0.25">
      <c r="A10816" s="346"/>
    </row>
    <row r="10817" spans="1:1" x14ac:dyDescent="0.25">
      <c r="A10817" s="346"/>
    </row>
    <row r="10818" spans="1:1" x14ac:dyDescent="0.25">
      <c r="A10818" s="346"/>
    </row>
    <row r="10819" spans="1:1" x14ac:dyDescent="0.25">
      <c r="A10819" s="346"/>
    </row>
    <row r="10820" spans="1:1" x14ac:dyDescent="0.25">
      <c r="A10820" s="346"/>
    </row>
    <row r="10821" spans="1:1" x14ac:dyDescent="0.25">
      <c r="A10821" s="346"/>
    </row>
    <row r="10822" spans="1:1" x14ac:dyDescent="0.25">
      <c r="A10822" s="346"/>
    </row>
    <row r="10823" spans="1:1" x14ac:dyDescent="0.25">
      <c r="A10823" s="346"/>
    </row>
    <row r="10824" spans="1:1" x14ac:dyDescent="0.25">
      <c r="A10824" s="346"/>
    </row>
    <row r="10825" spans="1:1" x14ac:dyDescent="0.25">
      <c r="A10825" s="346"/>
    </row>
    <row r="10826" spans="1:1" x14ac:dyDescent="0.25">
      <c r="A10826" s="346"/>
    </row>
    <row r="10827" spans="1:1" x14ac:dyDescent="0.25">
      <c r="A10827" s="346"/>
    </row>
    <row r="10828" spans="1:1" x14ac:dyDescent="0.25">
      <c r="A10828" s="346"/>
    </row>
    <row r="10829" spans="1:1" x14ac:dyDescent="0.25">
      <c r="A10829" s="346"/>
    </row>
    <row r="10830" spans="1:1" x14ac:dyDescent="0.25">
      <c r="A10830" s="346"/>
    </row>
    <row r="10831" spans="1:1" x14ac:dyDescent="0.25">
      <c r="A10831" s="346"/>
    </row>
    <row r="10832" spans="1:1" x14ac:dyDescent="0.25">
      <c r="A10832" s="346"/>
    </row>
    <row r="10833" spans="1:1" x14ac:dyDescent="0.25">
      <c r="A10833" s="346"/>
    </row>
    <row r="10834" spans="1:1" x14ac:dyDescent="0.25">
      <c r="A10834" s="346"/>
    </row>
    <row r="10835" spans="1:1" x14ac:dyDescent="0.25">
      <c r="A10835" s="346"/>
    </row>
    <row r="10836" spans="1:1" x14ac:dyDescent="0.25">
      <c r="A10836" s="346"/>
    </row>
    <row r="10837" spans="1:1" x14ac:dyDescent="0.25">
      <c r="A10837" s="346"/>
    </row>
    <row r="10838" spans="1:1" x14ac:dyDescent="0.25">
      <c r="A10838" s="346"/>
    </row>
    <row r="10839" spans="1:1" x14ac:dyDescent="0.25">
      <c r="A10839" s="346"/>
    </row>
    <row r="10840" spans="1:1" x14ac:dyDescent="0.25">
      <c r="A10840" s="346"/>
    </row>
    <row r="10841" spans="1:1" x14ac:dyDescent="0.25">
      <c r="A10841" s="346"/>
    </row>
    <row r="10842" spans="1:1" x14ac:dyDescent="0.25">
      <c r="A10842" s="346"/>
    </row>
    <row r="10843" spans="1:1" x14ac:dyDescent="0.25">
      <c r="A10843" s="346"/>
    </row>
    <row r="10844" spans="1:1" x14ac:dyDescent="0.25">
      <c r="A10844" s="346"/>
    </row>
    <row r="10845" spans="1:1" x14ac:dyDescent="0.25">
      <c r="A10845" s="346"/>
    </row>
    <row r="10846" spans="1:1" x14ac:dyDescent="0.25">
      <c r="A10846" s="346"/>
    </row>
    <row r="10847" spans="1:1" x14ac:dyDescent="0.25">
      <c r="A10847" s="346"/>
    </row>
    <row r="10848" spans="1:1" x14ac:dyDescent="0.25">
      <c r="A10848" s="346"/>
    </row>
    <row r="10849" spans="1:1" x14ac:dyDescent="0.25">
      <c r="A10849" s="346"/>
    </row>
    <row r="10850" spans="1:1" x14ac:dyDescent="0.25">
      <c r="A10850" s="346"/>
    </row>
    <row r="10851" spans="1:1" x14ac:dyDescent="0.25">
      <c r="A10851" s="346"/>
    </row>
    <row r="10852" spans="1:1" x14ac:dyDescent="0.25">
      <c r="A10852" s="346"/>
    </row>
    <row r="10853" spans="1:1" x14ac:dyDescent="0.25">
      <c r="A10853" s="346"/>
    </row>
    <row r="10854" spans="1:1" x14ac:dyDescent="0.25">
      <c r="A10854" s="346"/>
    </row>
    <row r="10855" spans="1:1" x14ac:dyDescent="0.25">
      <c r="A10855" s="346"/>
    </row>
    <row r="10856" spans="1:1" x14ac:dyDescent="0.25">
      <c r="A10856" s="346"/>
    </row>
    <row r="10857" spans="1:1" x14ac:dyDescent="0.25">
      <c r="A10857" s="346"/>
    </row>
    <row r="10858" spans="1:1" x14ac:dyDescent="0.25">
      <c r="A10858" s="346"/>
    </row>
    <row r="10859" spans="1:1" x14ac:dyDescent="0.25">
      <c r="A10859" s="346"/>
    </row>
    <row r="10860" spans="1:1" x14ac:dyDescent="0.25">
      <c r="A10860" s="346"/>
    </row>
    <row r="10861" spans="1:1" x14ac:dyDescent="0.25">
      <c r="A10861" s="346"/>
    </row>
    <row r="10862" spans="1:1" x14ac:dyDescent="0.25">
      <c r="A10862" s="346"/>
    </row>
    <row r="10863" spans="1:1" x14ac:dyDescent="0.25">
      <c r="A10863" s="346"/>
    </row>
    <row r="10864" spans="1:1" x14ac:dyDescent="0.25">
      <c r="A10864" s="346"/>
    </row>
    <row r="10865" spans="1:1" x14ac:dyDescent="0.25">
      <c r="A10865" s="346"/>
    </row>
    <row r="10866" spans="1:1" x14ac:dyDescent="0.25">
      <c r="A10866" s="346"/>
    </row>
    <row r="10867" spans="1:1" x14ac:dyDescent="0.25">
      <c r="A10867" s="346"/>
    </row>
    <row r="10868" spans="1:1" x14ac:dyDescent="0.25">
      <c r="A10868" s="346"/>
    </row>
    <row r="10869" spans="1:1" x14ac:dyDescent="0.25">
      <c r="A10869" s="346"/>
    </row>
    <row r="10870" spans="1:1" x14ac:dyDescent="0.25">
      <c r="A10870" s="346"/>
    </row>
    <row r="10871" spans="1:1" x14ac:dyDescent="0.25">
      <c r="A10871" s="346"/>
    </row>
    <row r="10872" spans="1:1" x14ac:dyDescent="0.25">
      <c r="A10872" s="346"/>
    </row>
    <row r="10873" spans="1:1" x14ac:dyDescent="0.25">
      <c r="A10873" s="346"/>
    </row>
    <row r="10874" spans="1:1" x14ac:dyDescent="0.25">
      <c r="A10874" s="346"/>
    </row>
    <row r="10875" spans="1:1" x14ac:dyDescent="0.25">
      <c r="A10875" s="346"/>
    </row>
    <row r="10876" spans="1:1" x14ac:dyDescent="0.25">
      <c r="A10876" s="346"/>
    </row>
    <row r="10877" spans="1:1" x14ac:dyDescent="0.25">
      <c r="A10877" s="346"/>
    </row>
    <row r="10878" spans="1:1" x14ac:dyDescent="0.25">
      <c r="A10878" s="346"/>
    </row>
    <row r="10879" spans="1:1" x14ac:dyDescent="0.25">
      <c r="A10879" s="346"/>
    </row>
    <row r="10880" spans="1:1" x14ac:dyDescent="0.25">
      <c r="A10880" s="346"/>
    </row>
    <row r="10881" spans="1:1" x14ac:dyDescent="0.25">
      <c r="A10881" s="346"/>
    </row>
    <row r="10882" spans="1:1" x14ac:dyDescent="0.25">
      <c r="A10882" s="346"/>
    </row>
    <row r="10883" spans="1:1" x14ac:dyDescent="0.25">
      <c r="A10883" s="346"/>
    </row>
    <row r="10884" spans="1:1" x14ac:dyDescent="0.25">
      <c r="A10884" s="346"/>
    </row>
    <row r="10885" spans="1:1" x14ac:dyDescent="0.25">
      <c r="A10885" s="346"/>
    </row>
    <row r="10886" spans="1:1" x14ac:dyDescent="0.25">
      <c r="A10886" s="346"/>
    </row>
    <row r="10887" spans="1:1" x14ac:dyDescent="0.25">
      <c r="A10887" s="346"/>
    </row>
    <row r="10888" spans="1:1" x14ac:dyDescent="0.25">
      <c r="A10888" s="346"/>
    </row>
    <row r="10889" spans="1:1" x14ac:dyDescent="0.25">
      <c r="A10889" s="346"/>
    </row>
    <row r="10890" spans="1:1" x14ac:dyDescent="0.25">
      <c r="A10890" s="346"/>
    </row>
    <row r="10891" spans="1:1" x14ac:dyDescent="0.25">
      <c r="A10891" s="346"/>
    </row>
    <row r="10892" spans="1:1" x14ac:dyDescent="0.25">
      <c r="A10892" s="346"/>
    </row>
    <row r="10893" spans="1:1" x14ac:dyDescent="0.25">
      <c r="A10893" s="346"/>
    </row>
    <row r="10894" spans="1:1" x14ac:dyDescent="0.25">
      <c r="A10894" s="346"/>
    </row>
    <row r="10895" spans="1:1" x14ac:dyDescent="0.25">
      <c r="A10895" s="346"/>
    </row>
    <row r="10896" spans="1:1" x14ac:dyDescent="0.25">
      <c r="A10896" s="346"/>
    </row>
    <row r="10897" spans="1:1" x14ac:dyDescent="0.25">
      <c r="A10897" s="346"/>
    </row>
    <row r="10898" spans="1:1" x14ac:dyDescent="0.25">
      <c r="A10898" s="346"/>
    </row>
    <row r="10899" spans="1:1" x14ac:dyDescent="0.25">
      <c r="A10899" s="346"/>
    </row>
    <row r="10900" spans="1:1" x14ac:dyDescent="0.25">
      <c r="A10900" s="346"/>
    </row>
    <row r="10901" spans="1:1" x14ac:dyDescent="0.25">
      <c r="A10901" s="346"/>
    </row>
    <row r="10902" spans="1:1" x14ac:dyDescent="0.25">
      <c r="A10902" s="346"/>
    </row>
    <row r="10903" spans="1:1" x14ac:dyDescent="0.25">
      <c r="A10903" s="346"/>
    </row>
    <row r="10904" spans="1:1" x14ac:dyDescent="0.25">
      <c r="A10904" s="346"/>
    </row>
    <row r="10905" spans="1:1" x14ac:dyDescent="0.25">
      <c r="A10905" s="346"/>
    </row>
    <row r="10906" spans="1:1" x14ac:dyDescent="0.25">
      <c r="A10906" s="346"/>
    </row>
    <row r="10907" spans="1:1" x14ac:dyDescent="0.25">
      <c r="A10907" s="346"/>
    </row>
    <row r="10908" spans="1:1" x14ac:dyDescent="0.25">
      <c r="A10908" s="346"/>
    </row>
    <row r="10909" spans="1:1" x14ac:dyDescent="0.25">
      <c r="A10909" s="346"/>
    </row>
    <row r="10910" spans="1:1" x14ac:dyDescent="0.25">
      <c r="A10910" s="346"/>
    </row>
    <row r="10911" spans="1:1" x14ac:dyDescent="0.25">
      <c r="A10911" s="346"/>
    </row>
    <row r="10912" spans="1:1" x14ac:dyDescent="0.25">
      <c r="A10912" s="346"/>
    </row>
    <row r="10913" spans="1:1" x14ac:dyDescent="0.25">
      <c r="A10913" s="346"/>
    </row>
    <row r="10914" spans="1:1" x14ac:dyDescent="0.25">
      <c r="A10914" s="346"/>
    </row>
    <row r="10915" spans="1:1" x14ac:dyDescent="0.25">
      <c r="A10915" s="346"/>
    </row>
    <row r="10916" spans="1:1" x14ac:dyDescent="0.25">
      <c r="A10916" s="346"/>
    </row>
    <row r="10917" spans="1:1" x14ac:dyDescent="0.25">
      <c r="A10917" s="346"/>
    </row>
    <row r="10918" spans="1:1" x14ac:dyDescent="0.25">
      <c r="A10918" s="346"/>
    </row>
    <row r="10919" spans="1:1" x14ac:dyDescent="0.25">
      <c r="A10919" s="346"/>
    </row>
    <row r="10920" spans="1:1" x14ac:dyDescent="0.25">
      <c r="A10920" s="346"/>
    </row>
    <row r="10921" spans="1:1" x14ac:dyDescent="0.25">
      <c r="A10921" s="346"/>
    </row>
    <row r="10922" spans="1:1" x14ac:dyDescent="0.25">
      <c r="A10922" s="346"/>
    </row>
    <row r="10923" spans="1:1" x14ac:dyDescent="0.25">
      <c r="A10923" s="346"/>
    </row>
    <row r="10924" spans="1:1" x14ac:dyDescent="0.25">
      <c r="A10924" s="346"/>
    </row>
    <row r="10925" spans="1:1" x14ac:dyDescent="0.25">
      <c r="A10925" s="346"/>
    </row>
    <row r="10926" spans="1:1" x14ac:dyDescent="0.25">
      <c r="A10926" s="346"/>
    </row>
    <row r="10927" spans="1:1" x14ac:dyDescent="0.25">
      <c r="A10927" s="346"/>
    </row>
    <row r="10928" spans="1:1" x14ac:dyDescent="0.25">
      <c r="A10928" s="346"/>
    </row>
    <row r="10929" spans="1:1" x14ac:dyDescent="0.25">
      <c r="A10929" s="346"/>
    </row>
    <row r="10930" spans="1:1" x14ac:dyDescent="0.25">
      <c r="A10930" s="346"/>
    </row>
    <row r="10931" spans="1:1" x14ac:dyDescent="0.25">
      <c r="A10931" s="346"/>
    </row>
    <row r="10932" spans="1:1" x14ac:dyDescent="0.25">
      <c r="A10932" s="346"/>
    </row>
    <row r="10933" spans="1:1" x14ac:dyDescent="0.25">
      <c r="A10933" s="346"/>
    </row>
    <row r="10934" spans="1:1" x14ac:dyDescent="0.25">
      <c r="A10934" s="346"/>
    </row>
    <row r="10935" spans="1:1" x14ac:dyDescent="0.25">
      <c r="A10935" s="346"/>
    </row>
    <row r="10936" spans="1:1" x14ac:dyDescent="0.25">
      <c r="A10936" s="346"/>
    </row>
    <row r="10937" spans="1:1" x14ac:dyDescent="0.25">
      <c r="A10937" s="346"/>
    </row>
    <row r="10938" spans="1:1" x14ac:dyDescent="0.25">
      <c r="A10938" s="346"/>
    </row>
    <row r="10939" spans="1:1" x14ac:dyDescent="0.25">
      <c r="A10939" s="346"/>
    </row>
    <row r="10940" spans="1:1" x14ac:dyDescent="0.25">
      <c r="A10940" s="346"/>
    </row>
    <row r="10941" spans="1:1" x14ac:dyDescent="0.25">
      <c r="A10941" s="346"/>
    </row>
    <row r="10942" spans="1:1" x14ac:dyDescent="0.25">
      <c r="A10942" s="346"/>
    </row>
    <row r="10943" spans="1:1" x14ac:dyDescent="0.25">
      <c r="A10943" s="346"/>
    </row>
    <row r="10944" spans="1:1" x14ac:dyDescent="0.25">
      <c r="A10944" s="346"/>
    </row>
    <row r="10945" spans="1:1" x14ac:dyDescent="0.25">
      <c r="A10945" s="346"/>
    </row>
    <row r="10946" spans="1:1" x14ac:dyDescent="0.25">
      <c r="A10946" s="346"/>
    </row>
    <row r="10947" spans="1:1" x14ac:dyDescent="0.25">
      <c r="A10947" s="346"/>
    </row>
    <row r="10948" spans="1:1" x14ac:dyDescent="0.25">
      <c r="A10948" s="346"/>
    </row>
    <row r="10949" spans="1:1" x14ac:dyDescent="0.25">
      <c r="A10949" s="346"/>
    </row>
    <row r="10950" spans="1:1" x14ac:dyDescent="0.25">
      <c r="A10950" s="346"/>
    </row>
    <row r="10951" spans="1:1" x14ac:dyDescent="0.25">
      <c r="A10951" s="346"/>
    </row>
    <row r="10952" spans="1:1" x14ac:dyDescent="0.25">
      <c r="A10952" s="346"/>
    </row>
    <row r="10953" spans="1:1" x14ac:dyDescent="0.25">
      <c r="A10953" s="346"/>
    </row>
    <row r="10954" spans="1:1" x14ac:dyDescent="0.25">
      <c r="A10954" s="346"/>
    </row>
    <row r="10955" spans="1:1" x14ac:dyDescent="0.25">
      <c r="A10955" s="346"/>
    </row>
    <row r="10956" spans="1:1" x14ac:dyDescent="0.25">
      <c r="A10956" s="346"/>
    </row>
    <row r="10957" spans="1:1" x14ac:dyDescent="0.25">
      <c r="A10957" s="346"/>
    </row>
    <row r="10958" spans="1:1" x14ac:dyDescent="0.25">
      <c r="A10958" s="346"/>
    </row>
    <row r="10959" spans="1:1" x14ac:dyDescent="0.25">
      <c r="A10959" s="346"/>
    </row>
    <row r="10960" spans="1:1" x14ac:dyDescent="0.25">
      <c r="A10960" s="346"/>
    </row>
    <row r="10961" spans="1:1" x14ac:dyDescent="0.25">
      <c r="A10961" s="346"/>
    </row>
    <row r="10962" spans="1:1" x14ac:dyDescent="0.25">
      <c r="A10962" s="346"/>
    </row>
    <row r="10963" spans="1:1" x14ac:dyDescent="0.25">
      <c r="A10963" s="346"/>
    </row>
    <row r="10964" spans="1:1" x14ac:dyDescent="0.25">
      <c r="A10964" s="346"/>
    </row>
    <row r="10965" spans="1:1" x14ac:dyDescent="0.25">
      <c r="A10965" s="346"/>
    </row>
    <row r="10966" spans="1:1" x14ac:dyDescent="0.25">
      <c r="A10966" s="346"/>
    </row>
    <row r="10967" spans="1:1" x14ac:dyDescent="0.25">
      <c r="A10967" s="346"/>
    </row>
    <row r="10968" spans="1:1" x14ac:dyDescent="0.25">
      <c r="A10968" s="346"/>
    </row>
    <row r="10969" spans="1:1" x14ac:dyDescent="0.25">
      <c r="A10969" s="346"/>
    </row>
    <row r="10970" spans="1:1" x14ac:dyDescent="0.25">
      <c r="A10970" s="346"/>
    </row>
    <row r="10971" spans="1:1" x14ac:dyDescent="0.25">
      <c r="A10971" s="346"/>
    </row>
    <row r="10972" spans="1:1" x14ac:dyDescent="0.25">
      <c r="A10972" s="346"/>
    </row>
    <row r="10973" spans="1:1" x14ac:dyDescent="0.25">
      <c r="A10973" s="346"/>
    </row>
    <row r="10974" spans="1:1" x14ac:dyDescent="0.25">
      <c r="A10974" s="346"/>
    </row>
    <row r="10975" spans="1:1" x14ac:dyDescent="0.25">
      <c r="A10975" s="346"/>
    </row>
    <row r="10976" spans="1:1" x14ac:dyDescent="0.25">
      <c r="A10976" s="346"/>
    </row>
    <row r="10977" spans="1:1" x14ac:dyDescent="0.25">
      <c r="A10977" s="346"/>
    </row>
    <row r="10978" spans="1:1" x14ac:dyDescent="0.25">
      <c r="A10978" s="346"/>
    </row>
    <row r="10979" spans="1:1" x14ac:dyDescent="0.25">
      <c r="A10979" s="346"/>
    </row>
    <row r="10980" spans="1:1" x14ac:dyDescent="0.25">
      <c r="A10980" s="346"/>
    </row>
    <row r="10981" spans="1:1" x14ac:dyDescent="0.25">
      <c r="A10981" s="346"/>
    </row>
    <row r="10982" spans="1:1" x14ac:dyDescent="0.25">
      <c r="A10982" s="346"/>
    </row>
    <row r="10983" spans="1:1" x14ac:dyDescent="0.25">
      <c r="A10983" s="346"/>
    </row>
    <row r="10984" spans="1:1" x14ac:dyDescent="0.25">
      <c r="A10984" s="346"/>
    </row>
    <row r="10985" spans="1:1" x14ac:dyDescent="0.25">
      <c r="A10985" s="346"/>
    </row>
    <row r="10986" spans="1:1" x14ac:dyDescent="0.25">
      <c r="A10986" s="346"/>
    </row>
    <row r="10987" spans="1:1" x14ac:dyDescent="0.25">
      <c r="A10987" s="346"/>
    </row>
    <row r="10988" spans="1:1" x14ac:dyDescent="0.25">
      <c r="A10988" s="346"/>
    </row>
    <row r="10989" spans="1:1" x14ac:dyDescent="0.25">
      <c r="A10989" s="346"/>
    </row>
    <row r="10990" spans="1:1" x14ac:dyDescent="0.25">
      <c r="A10990" s="346"/>
    </row>
    <row r="10991" spans="1:1" x14ac:dyDescent="0.25">
      <c r="A10991" s="346"/>
    </row>
    <row r="10992" spans="1:1" x14ac:dyDescent="0.25">
      <c r="A10992" s="346"/>
    </row>
    <row r="10993" spans="1:1" x14ac:dyDescent="0.25">
      <c r="A10993" s="346"/>
    </row>
    <row r="10994" spans="1:1" x14ac:dyDescent="0.25">
      <c r="A10994" s="346"/>
    </row>
    <row r="10995" spans="1:1" x14ac:dyDescent="0.25">
      <c r="A10995" s="346"/>
    </row>
    <row r="10996" spans="1:1" x14ac:dyDescent="0.25">
      <c r="A10996" s="346"/>
    </row>
    <row r="10997" spans="1:1" x14ac:dyDescent="0.25">
      <c r="A10997" s="346"/>
    </row>
    <row r="10998" spans="1:1" x14ac:dyDescent="0.25">
      <c r="A10998" s="346"/>
    </row>
    <row r="10999" spans="1:1" x14ac:dyDescent="0.25">
      <c r="A10999" s="346"/>
    </row>
    <row r="11000" spans="1:1" x14ac:dyDescent="0.25">
      <c r="A11000" s="346"/>
    </row>
    <row r="11001" spans="1:1" x14ac:dyDescent="0.25">
      <c r="A11001" s="346"/>
    </row>
    <row r="11002" spans="1:1" x14ac:dyDescent="0.25">
      <c r="A11002" s="346"/>
    </row>
    <row r="11003" spans="1:1" x14ac:dyDescent="0.25">
      <c r="A11003" s="346"/>
    </row>
    <row r="11004" spans="1:1" x14ac:dyDescent="0.25">
      <c r="A11004" s="346"/>
    </row>
    <row r="11005" spans="1:1" x14ac:dyDescent="0.25">
      <c r="A11005" s="346"/>
    </row>
    <row r="11006" spans="1:1" x14ac:dyDescent="0.25">
      <c r="A11006" s="346"/>
    </row>
    <row r="11007" spans="1:1" x14ac:dyDescent="0.25">
      <c r="A11007" s="346"/>
    </row>
    <row r="11008" spans="1:1" x14ac:dyDescent="0.25">
      <c r="A11008" s="346"/>
    </row>
    <row r="11009" spans="1:1" x14ac:dyDescent="0.25">
      <c r="A11009" s="346"/>
    </row>
    <row r="11010" spans="1:1" x14ac:dyDescent="0.25">
      <c r="A11010" s="346"/>
    </row>
    <row r="11011" spans="1:1" x14ac:dyDescent="0.25">
      <c r="A11011" s="346"/>
    </row>
    <row r="11012" spans="1:1" x14ac:dyDescent="0.25">
      <c r="A11012" s="346"/>
    </row>
    <row r="11013" spans="1:1" x14ac:dyDescent="0.25">
      <c r="A11013" s="346"/>
    </row>
    <row r="11014" spans="1:1" x14ac:dyDescent="0.25">
      <c r="A11014" s="346"/>
    </row>
    <row r="11015" spans="1:1" x14ac:dyDescent="0.25">
      <c r="A11015" s="346"/>
    </row>
    <row r="11016" spans="1:1" x14ac:dyDescent="0.25">
      <c r="A11016" s="346"/>
    </row>
    <row r="11017" spans="1:1" x14ac:dyDescent="0.25">
      <c r="A11017" s="346"/>
    </row>
    <row r="11018" spans="1:1" x14ac:dyDescent="0.25">
      <c r="A11018" s="346"/>
    </row>
    <row r="11019" spans="1:1" x14ac:dyDescent="0.25">
      <c r="A11019" s="346"/>
    </row>
    <row r="11020" spans="1:1" x14ac:dyDescent="0.25">
      <c r="A11020" s="346"/>
    </row>
    <row r="11021" spans="1:1" x14ac:dyDescent="0.25">
      <c r="A11021" s="346"/>
    </row>
    <row r="11022" spans="1:1" x14ac:dyDescent="0.25">
      <c r="A11022" s="346"/>
    </row>
    <row r="11023" spans="1:1" x14ac:dyDescent="0.25">
      <c r="A11023" s="346"/>
    </row>
    <row r="11024" spans="1:1" x14ac:dyDescent="0.25">
      <c r="A11024" s="346"/>
    </row>
    <row r="11025" spans="1:1" x14ac:dyDescent="0.25">
      <c r="A11025" s="346"/>
    </row>
    <row r="11026" spans="1:1" x14ac:dyDescent="0.25">
      <c r="A11026" s="346"/>
    </row>
    <row r="11027" spans="1:1" x14ac:dyDescent="0.25">
      <c r="A11027" s="346"/>
    </row>
    <row r="11028" spans="1:1" x14ac:dyDescent="0.25">
      <c r="A11028" s="346"/>
    </row>
    <row r="11029" spans="1:1" x14ac:dyDescent="0.25">
      <c r="A11029" s="346"/>
    </row>
    <row r="11030" spans="1:1" x14ac:dyDescent="0.25">
      <c r="A11030" s="346"/>
    </row>
    <row r="11031" spans="1:1" x14ac:dyDescent="0.25">
      <c r="A11031" s="346"/>
    </row>
    <row r="11032" spans="1:1" x14ac:dyDescent="0.25">
      <c r="A11032" s="346"/>
    </row>
    <row r="11033" spans="1:1" x14ac:dyDescent="0.25">
      <c r="A11033" s="346"/>
    </row>
    <row r="11034" spans="1:1" x14ac:dyDescent="0.25">
      <c r="A11034" s="346"/>
    </row>
    <row r="11035" spans="1:1" x14ac:dyDescent="0.25">
      <c r="A11035" s="346"/>
    </row>
    <row r="11036" spans="1:1" x14ac:dyDescent="0.25">
      <c r="A11036" s="346"/>
    </row>
    <row r="11037" spans="1:1" x14ac:dyDescent="0.25">
      <c r="A11037" s="346"/>
    </row>
    <row r="11038" spans="1:1" x14ac:dyDescent="0.25">
      <c r="A11038" s="346"/>
    </row>
    <row r="11039" spans="1:1" x14ac:dyDescent="0.25">
      <c r="A11039" s="346"/>
    </row>
    <row r="11040" spans="1:1" x14ac:dyDescent="0.25">
      <c r="A11040" s="346"/>
    </row>
    <row r="11041" spans="1:1" x14ac:dyDescent="0.25">
      <c r="A11041" s="346"/>
    </row>
    <row r="11042" spans="1:1" x14ac:dyDescent="0.25">
      <c r="A11042" s="346"/>
    </row>
    <row r="11043" spans="1:1" x14ac:dyDescent="0.25">
      <c r="A11043" s="346"/>
    </row>
    <row r="11044" spans="1:1" x14ac:dyDescent="0.25">
      <c r="A11044" s="346"/>
    </row>
    <row r="11045" spans="1:1" x14ac:dyDescent="0.25">
      <c r="A11045" s="346"/>
    </row>
    <row r="11046" spans="1:1" x14ac:dyDescent="0.25">
      <c r="A11046" s="346"/>
    </row>
    <row r="11047" spans="1:1" x14ac:dyDescent="0.25">
      <c r="A11047" s="346"/>
    </row>
    <row r="11048" spans="1:1" x14ac:dyDescent="0.25">
      <c r="A11048" s="346"/>
    </row>
    <row r="11049" spans="1:1" x14ac:dyDescent="0.25">
      <c r="A11049" s="346"/>
    </row>
    <row r="11050" spans="1:1" x14ac:dyDescent="0.25">
      <c r="A11050" s="346"/>
    </row>
    <row r="11051" spans="1:1" x14ac:dyDescent="0.25">
      <c r="A11051" s="346"/>
    </row>
    <row r="11052" spans="1:1" x14ac:dyDescent="0.25">
      <c r="A11052" s="346"/>
    </row>
    <row r="11053" spans="1:1" x14ac:dyDescent="0.25">
      <c r="A11053" s="346"/>
    </row>
    <row r="11054" spans="1:1" x14ac:dyDescent="0.25">
      <c r="A11054" s="346"/>
    </row>
    <row r="11055" spans="1:1" x14ac:dyDescent="0.25">
      <c r="A11055" s="346"/>
    </row>
    <row r="11056" spans="1:1" x14ac:dyDescent="0.25">
      <c r="A11056" s="346"/>
    </row>
    <row r="11057" spans="1:1" x14ac:dyDescent="0.25">
      <c r="A11057" s="346"/>
    </row>
    <row r="11058" spans="1:1" x14ac:dyDescent="0.25">
      <c r="A11058" s="346"/>
    </row>
    <row r="11059" spans="1:1" x14ac:dyDescent="0.25">
      <c r="A11059" s="346"/>
    </row>
    <row r="11060" spans="1:1" x14ac:dyDescent="0.25">
      <c r="A11060" s="346"/>
    </row>
    <row r="11061" spans="1:1" x14ac:dyDescent="0.25">
      <c r="A11061" s="346"/>
    </row>
    <row r="11062" spans="1:1" x14ac:dyDescent="0.25">
      <c r="A11062" s="346"/>
    </row>
    <row r="11063" spans="1:1" x14ac:dyDescent="0.25">
      <c r="A11063" s="346"/>
    </row>
    <row r="11064" spans="1:1" x14ac:dyDescent="0.25">
      <c r="A11064" s="346"/>
    </row>
    <row r="11065" spans="1:1" x14ac:dyDescent="0.25">
      <c r="A11065" s="346"/>
    </row>
    <row r="11066" spans="1:1" x14ac:dyDescent="0.25">
      <c r="A11066" s="346"/>
    </row>
    <row r="11067" spans="1:1" x14ac:dyDescent="0.25">
      <c r="A11067" s="346"/>
    </row>
    <row r="11068" spans="1:1" x14ac:dyDescent="0.25">
      <c r="A11068" s="346"/>
    </row>
    <row r="11069" spans="1:1" x14ac:dyDescent="0.25">
      <c r="A11069" s="346"/>
    </row>
    <row r="11070" spans="1:1" x14ac:dyDescent="0.25">
      <c r="A11070" s="346"/>
    </row>
    <row r="11071" spans="1:1" x14ac:dyDescent="0.25">
      <c r="A11071" s="346"/>
    </row>
    <row r="11072" spans="1:1" x14ac:dyDescent="0.25">
      <c r="A11072" s="346"/>
    </row>
    <row r="11073" spans="1:1" x14ac:dyDescent="0.25">
      <c r="A11073" s="346"/>
    </row>
    <row r="11074" spans="1:1" x14ac:dyDescent="0.25">
      <c r="A11074" s="346"/>
    </row>
    <row r="11075" spans="1:1" x14ac:dyDescent="0.25">
      <c r="A11075" s="346"/>
    </row>
    <row r="11076" spans="1:1" x14ac:dyDescent="0.25">
      <c r="A11076" s="346"/>
    </row>
    <row r="11077" spans="1:1" x14ac:dyDescent="0.25">
      <c r="A11077" s="346"/>
    </row>
    <row r="11078" spans="1:1" x14ac:dyDescent="0.25">
      <c r="A11078" s="346"/>
    </row>
    <row r="11079" spans="1:1" x14ac:dyDescent="0.25">
      <c r="A11079" s="346"/>
    </row>
    <row r="11080" spans="1:1" x14ac:dyDescent="0.25">
      <c r="A11080" s="346"/>
    </row>
    <row r="11081" spans="1:1" x14ac:dyDescent="0.25">
      <c r="A11081" s="346"/>
    </row>
    <row r="11082" spans="1:1" x14ac:dyDescent="0.25">
      <c r="A11082" s="346"/>
    </row>
    <row r="11083" spans="1:1" x14ac:dyDescent="0.25">
      <c r="A11083" s="346"/>
    </row>
    <row r="11084" spans="1:1" x14ac:dyDescent="0.25">
      <c r="A11084" s="346"/>
    </row>
    <row r="11085" spans="1:1" x14ac:dyDescent="0.25">
      <c r="A11085" s="346"/>
    </row>
    <row r="11086" spans="1:1" x14ac:dyDescent="0.25">
      <c r="A11086" s="346"/>
    </row>
    <row r="11087" spans="1:1" x14ac:dyDescent="0.25">
      <c r="A11087" s="346"/>
    </row>
    <row r="11088" spans="1:1" x14ac:dyDescent="0.25">
      <c r="A11088" s="346"/>
    </row>
    <row r="11089" spans="1:1" x14ac:dyDescent="0.25">
      <c r="A11089" s="346"/>
    </row>
    <row r="11090" spans="1:1" x14ac:dyDescent="0.25">
      <c r="A11090" s="346"/>
    </row>
    <row r="11091" spans="1:1" x14ac:dyDescent="0.25">
      <c r="A11091" s="346"/>
    </row>
    <row r="11092" spans="1:1" x14ac:dyDescent="0.25">
      <c r="A11092" s="346"/>
    </row>
    <row r="11093" spans="1:1" x14ac:dyDescent="0.25">
      <c r="A11093" s="346"/>
    </row>
    <row r="11094" spans="1:1" x14ac:dyDescent="0.25">
      <c r="A11094" s="346"/>
    </row>
    <row r="11095" spans="1:1" x14ac:dyDescent="0.25">
      <c r="A11095" s="346"/>
    </row>
    <row r="11096" spans="1:1" x14ac:dyDescent="0.25">
      <c r="A11096" s="346"/>
    </row>
    <row r="11097" spans="1:1" x14ac:dyDescent="0.25">
      <c r="A11097" s="346"/>
    </row>
    <row r="11098" spans="1:1" x14ac:dyDescent="0.25">
      <c r="A11098" s="346"/>
    </row>
    <row r="11099" spans="1:1" x14ac:dyDescent="0.25">
      <c r="A11099" s="346"/>
    </row>
    <row r="11100" spans="1:1" x14ac:dyDescent="0.25">
      <c r="A11100" s="346"/>
    </row>
    <row r="11101" spans="1:1" x14ac:dyDescent="0.25">
      <c r="A11101" s="346"/>
    </row>
    <row r="11102" spans="1:1" x14ac:dyDescent="0.25">
      <c r="A11102" s="346"/>
    </row>
    <row r="11103" spans="1:1" x14ac:dyDescent="0.25">
      <c r="A11103" s="346"/>
    </row>
    <row r="11104" spans="1:1" x14ac:dyDescent="0.25">
      <c r="A11104" s="346"/>
    </row>
    <row r="11105" spans="1:1" x14ac:dyDescent="0.25">
      <c r="A11105" s="346"/>
    </row>
    <row r="11106" spans="1:1" x14ac:dyDescent="0.25">
      <c r="A11106" s="346"/>
    </row>
    <row r="11107" spans="1:1" x14ac:dyDescent="0.25">
      <c r="A11107" s="346"/>
    </row>
    <row r="11108" spans="1:1" x14ac:dyDescent="0.25">
      <c r="A11108" s="346"/>
    </row>
    <row r="11109" spans="1:1" x14ac:dyDescent="0.25">
      <c r="A11109" s="346"/>
    </row>
    <row r="11110" spans="1:1" x14ac:dyDescent="0.25">
      <c r="A11110" s="346"/>
    </row>
    <row r="11111" spans="1:1" x14ac:dyDescent="0.25">
      <c r="A11111" s="346"/>
    </row>
    <row r="11112" spans="1:1" x14ac:dyDescent="0.25">
      <c r="A11112" s="346"/>
    </row>
    <row r="11113" spans="1:1" x14ac:dyDescent="0.25">
      <c r="A11113" s="346"/>
    </row>
    <row r="11114" spans="1:1" x14ac:dyDescent="0.25">
      <c r="A11114" s="346"/>
    </row>
    <row r="11115" spans="1:1" x14ac:dyDescent="0.25">
      <c r="A11115" s="346"/>
    </row>
    <row r="11116" spans="1:1" x14ac:dyDescent="0.25">
      <c r="A11116" s="346"/>
    </row>
    <row r="11117" spans="1:1" x14ac:dyDescent="0.25">
      <c r="A11117" s="346"/>
    </row>
    <row r="11118" spans="1:1" x14ac:dyDescent="0.25">
      <c r="A11118" s="346"/>
    </row>
    <row r="11119" spans="1:1" x14ac:dyDescent="0.25">
      <c r="A11119" s="346"/>
    </row>
    <row r="11120" spans="1:1" x14ac:dyDescent="0.25">
      <c r="A11120" s="346"/>
    </row>
    <row r="11121" spans="1:1" x14ac:dyDescent="0.25">
      <c r="A11121" s="346"/>
    </row>
    <row r="11122" spans="1:1" x14ac:dyDescent="0.25">
      <c r="A11122" s="346"/>
    </row>
    <row r="11123" spans="1:1" x14ac:dyDescent="0.25">
      <c r="A11123" s="346"/>
    </row>
    <row r="11124" spans="1:1" x14ac:dyDescent="0.25">
      <c r="A11124" s="346"/>
    </row>
    <row r="11125" spans="1:1" x14ac:dyDescent="0.25">
      <c r="A11125" s="346"/>
    </row>
    <row r="11126" spans="1:1" x14ac:dyDescent="0.25">
      <c r="A11126" s="346"/>
    </row>
    <row r="11127" spans="1:1" x14ac:dyDescent="0.25">
      <c r="A11127" s="346"/>
    </row>
    <row r="11128" spans="1:1" x14ac:dyDescent="0.25">
      <c r="A11128" s="346"/>
    </row>
    <row r="11129" spans="1:1" x14ac:dyDescent="0.25">
      <c r="A11129" s="346"/>
    </row>
    <row r="11130" spans="1:1" x14ac:dyDescent="0.25">
      <c r="A11130" s="346"/>
    </row>
    <row r="11131" spans="1:1" x14ac:dyDescent="0.25">
      <c r="A11131" s="346"/>
    </row>
    <row r="11132" spans="1:1" x14ac:dyDescent="0.25">
      <c r="A11132" s="346"/>
    </row>
    <row r="11133" spans="1:1" x14ac:dyDescent="0.25">
      <c r="A11133" s="346"/>
    </row>
    <row r="11134" spans="1:1" x14ac:dyDescent="0.25">
      <c r="A11134" s="346"/>
    </row>
    <row r="11135" spans="1:1" x14ac:dyDescent="0.25">
      <c r="A11135" s="346"/>
    </row>
    <row r="11136" spans="1:1" x14ac:dyDescent="0.25">
      <c r="A11136" s="346"/>
    </row>
    <row r="11137" spans="1:1" x14ac:dyDescent="0.25">
      <c r="A11137" s="346"/>
    </row>
    <row r="11138" spans="1:1" x14ac:dyDescent="0.25">
      <c r="A11138" s="346"/>
    </row>
    <row r="11139" spans="1:1" x14ac:dyDescent="0.25">
      <c r="A11139" s="346"/>
    </row>
    <row r="11140" spans="1:1" x14ac:dyDescent="0.25">
      <c r="A11140" s="346"/>
    </row>
    <row r="11141" spans="1:1" x14ac:dyDescent="0.25">
      <c r="A11141" s="346"/>
    </row>
    <row r="11142" spans="1:1" x14ac:dyDescent="0.25">
      <c r="A11142" s="346"/>
    </row>
    <row r="11143" spans="1:1" x14ac:dyDescent="0.25">
      <c r="A11143" s="346"/>
    </row>
    <row r="11144" spans="1:1" x14ac:dyDescent="0.25">
      <c r="A11144" s="346"/>
    </row>
    <row r="11145" spans="1:1" x14ac:dyDescent="0.25">
      <c r="A11145" s="346"/>
    </row>
    <row r="11146" spans="1:1" x14ac:dyDescent="0.25">
      <c r="A11146" s="346"/>
    </row>
    <row r="11147" spans="1:1" x14ac:dyDescent="0.25">
      <c r="A11147" s="346"/>
    </row>
    <row r="11148" spans="1:1" x14ac:dyDescent="0.25">
      <c r="A11148" s="346"/>
    </row>
    <row r="11149" spans="1:1" x14ac:dyDescent="0.25">
      <c r="A11149" s="346"/>
    </row>
    <row r="11150" spans="1:1" x14ac:dyDescent="0.25">
      <c r="A11150" s="346"/>
    </row>
    <row r="11151" spans="1:1" x14ac:dyDescent="0.25">
      <c r="A11151" s="346"/>
    </row>
    <row r="11152" spans="1:1" x14ac:dyDescent="0.25">
      <c r="A11152" s="346"/>
    </row>
    <row r="11153" spans="1:1" x14ac:dyDescent="0.25">
      <c r="A11153" s="346"/>
    </row>
    <row r="11154" spans="1:1" x14ac:dyDescent="0.25">
      <c r="A11154" s="346"/>
    </row>
    <row r="11155" spans="1:1" x14ac:dyDescent="0.25">
      <c r="A11155" s="346"/>
    </row>
    <row r="11156" spans="1:1" x14ac:dyDescent="0.25">
      <c r="A11156" s="346"/>
    </row>
    <row r="11157" spans="1:1" x14ac:dyDescent="0.25">
      <c r="A11157" s="346"/>
    </row>
    <row r="11158" spans="1:1" x14ac:dyDescent="0.25">
      <c r="A11158" s="346"/>
    </row>
    <row r="11159" spans="1:1" x14ac:dyDescent="0.25">
      <c r="A11159" s="346"/>
    </row>
    <row r="11160" spans="1:1" x14ac:dyDescent="0.25">
      <c r="A11160" s="346"/>
    </row>
    <row r="11161" spans="1:1" x14ac:dyDescent="0.25">
      <c r="A11161" s="346"/>
    </row>
    <row r="11162" spans="1:1" x14ac:dyDescent="0.25">
      <c r="A11162" s="346"/>
    </row>
    <row r="11163" spans="1:1" x14ac:dyDescent="0.25">
      <c r="A11163" s="346"/>
    </row>
    <row r="11164" spans="1:1" x14ac:dyDescent="0.25">
      <c r="A11164" s="346"/>
    </row>
    <row r="11165" spans="1:1" x14ac:dyDescent="0.25">
      <c r="A11165" s="346"/>
    </row>
    <row r="11166" spans="1:1" x14ac:dyDescent="0.25">
      <c r="A11166" s="346"/>
    </row>
    <row r="11167" spans="1:1" x14ac:dyDescent="0.25">
      <c r="A11167" s="346"/>
    </row>
    <row r="11168" spans="1:1" x14ac:dyDescent="0.25">
      <c r="A11168" s="346"/>
    </row>
    <row r="11169" spans="1:1" x14ac:dyDescent="0.25">
      <c r="A11169" s="346"/>
    </row>
    <row r="11170" spans="1:1" x14ac:dyDescent="0.25">
      <c r="A11170" s="346"/>
    </row>
    <row r="11171" spans="1:1" x14ac:dyDescent="0.25">
      <c r="A11171" s="346"/>
    </row>
    <row r="11172" spans="1:1" x14ac:dyDescent="0.25">
      <c r="A11172" s="346"/>
    </row>
    <row r="11173" spans="1:1" x14ac:dyDescent="0.25">
      <c r="A11173" s="346"/>
    </row>
    <row r="11174" spans="1:1" x14ac:dyDescent="0.25">
      <c r="A11174" s="346"/>
    </row>
    <row r="11175" spans="1:1" x14ac:dyDescent="0.25">
      <c r="A11175" s="346"/>
    </row>
    <row r="11176" spans="1:1" x14ac:dyDescent="0.25">
      <c r="A11176" s="346"/>
    </row>
    <row r="11177" spans="1:1" x14ac:dyDescent="0.25">
      <c r="A11177" s="346"/>
    </row>
    <row r="11178" spans="1:1" x14ac:dyDescent="0.25">
      <c r="A11178" s="346"/>
    </row>
    <row r="11179" spans="1:1" x14ac:dyDescent="0.25">
      <c r="A11179" s="346"/>
    </row>
    <row r="11180" spans="1:1" x14ac:dyDescent="0.25">
      <c r="A11180" s="346"/>
    </row>
    <row r="11181" spans="1:1" x14ac:dyDescent="0.25">
      <c r="A11181" s="346"/>
    </row>
    <row r="11182" spans="1:1" x14ac:dyDescent="0.25">
      <c r="A11182" s="346"/>
    </row>
    <row r="11183" spans="1:1" x14ac:dyDescent="0.25">
      <c r="A11183" s="346"/>
    </row>
    <row r="11184" spans="1:1" x14ac:dyDescent="0.25">
      <c r="A11184" s="346"/>
    </row>
    <row r="11185" spans="1:1" x14ac:dyDescent="0.25">
      <c r="A11185" s="346"/>
    </row>
    <row r="11186" spans="1:1" x14ac:dyDescent="0.25">
      <c r="A11186" s="346"/>
    </row>
    <row r="11187" spans="1:1" x14ac:dyDescent="0.25">
      <c r="A11187" s="346"/>
    </row>
    <row r="11188" spans="1:1" x14ac:dyDescent="0.25">
      <c r="A11188" s="346"/>
    </row>
    <row r="11189" spans="1:1" x14ac:dyDescent="0.25">
      <c r="A11189" s="346"/>
    </row>
    <row r="11190" spans="1:1" x14ac:dyDescent="0.25">
      <c r="A11190" s="346"/>
    </row>
    <row r="11191" spans="1:1" x14ac:dyDescent="0.25">
      <c r="A11191" s="346"/>
    </row>
    <row r="11192" spans="1:1" x14ac:dyDescent="0.25">
      <c r="A11192" s="346"/>
    </row>
    <row r="11193" spans="1:1" x14ac:dyDescent="0.25">
      <c r="A11193" s="346"/>
    </row>
    <row r="11194" spans="1:1" x14ac:dyDescent="0.25">
      <c r="A11194" s="346"/>
    </row>
    <row r="11195" spans="1:1" x14ac:dyDescent="0.25">
      <c r="A11195" s="346"/>
    </row>
    <row r="11196" spans="1:1" x14ac:dyDescent="0.25">
      <c r="A11196" s="346"/>
    </row>
    <row r="11197" spans="1:1" x14ac:dyDescent="0.25">
      <c r="A11197" s="346"/>
    </row>
    <row r="11198" spans="1:1" x14ac:dyDescent="0.25">
      <c r="A11198" s="346"/>
    </row>
    <row r="11199" spans="1:1" x14ac:dyDescent="0.25">
      <c r="A11199" s="346"/>
    </row>
    <row r="11200" spans="1:1" x14ac:dyDescent="0.25">
      <c r="A11200" s="346"/>
    </row>
    <row r="11201" spans="1:1" x14ac:dyDescent="0.25">
      <c r="A11201" s="346"/>
    </row>
    <row r="11202" spans="1:1" x14ac:dyDescent="0.25">
      <c r="A11202" s="346"/>
    </row>
    <row r="11203" spans="1:1" x14ac:dyDescent="0.25">
      <c r="A11203" s="346"/>
    </row>
    <row r="11204" spans="1:1" x14ac:dyDescent="0.25">
      <c r="A11204" s="346"/>
    </row>
    <row r="11205" spans="1:1" x14ac:dyDescent="0.25">
      <c r="A11205" s="346"/>
    </row>
    <row r="11206" spans="1:1" x14ac:dyDescent="0.25">
      <c r="A11206" s="346"/>
    </row>
    <row r="11207" spans="1:1" x14ac:dyDescent="0.25">
      <c r="A11207" s="346"/>
    </row>
    <row r="11208" spans="1:1" x14ac:dyDescent="0.25">
      <c r="A11208" s="346"/>
    </row>
    <row r="11209" spans="1:1" x14ac:dyDescent="0.25">
      <c r="A11209" s="346"/>
    </row>
    <row r="11210" spans="1:1" x14ac:dyDescent="0.25">
      <c r="A11210" s="346"/>
    </row>
    <row r="11211" spans="1:1" x14ac:dyDescent="0.25">
      <c r="A11211" s="346"/>
    </row>
    <row r="11212" spans="1:1" x14ac:dyDescent="0.25">
      <c r="A11212" s="346"/>
    </row>
    <row r="11213" spans="1:1" x14ac:dyDescent="0.25">
      <c r="A11213" s="346"/>
    </row>
    <row r="11214" spans="1:1" x14ac:dyDescent="0.25">
      <c r="A11214" s="346"/>
    </row>
    <row r="11215" spans="1:1" x14ac:dyDescent="0.25">
      <c r="A11215" s="346"/>
    </row>
    <row r="11216" spans="1:1" x14ac:dyDescent="0.25">
      <c r="A11216" s="346"/>
    </row>
    <row r="11217" spans="1:1" x14ac:dyDescent="0.25">
      <c r="A11217" s="346"/>
    </row>
    <row r="11218" spans="1:1" x14ac:dyDescent="0.25">
      <c r="A11218" s="346"/>
    </row>
    <row r="11219" spans="1:1" x14ac:dyDescent="0.25">
      <c r="A11219" s="346"/>
    </row>
    <row r="11220" spans="1:1" x14ac:dyDescent="0.25">
      <c r="A11220" s="346"/>
    </row>
    <row r="11221" spans="1:1" x14ac:dyDescent="0.25">
      <c r="A11221" s="346"/>
    </row>
    <row r="11222" spans="1:1" x14ac:dyDescent="0.25">
      <c r="A11222" s="346"/>
    </row>
    <row r="11223" spans="1:1" x14ac:dyDescent="0.25">
      <c r="A11223" s="346"/>
    </row>
    <row r="11224" spans="1:1" x14ac:dyDescent="0.25">
      <c r="A11224" s="346"/>
    </row>
    <row r="11225" spans="1:1" x14ac:dyDescent="0.25">
      <c r="A11225" s="346"/>
    </row>
    <row r="11226" spans="1:1" x14ac:dyDescent="0.25">
      <c r="A11226" s="346"/>
    </row>
    <row r="11227" spans="1:1" x14ac:dyDescent="0.25">
      <c r="A11227" s="346"/>
    </row>
    <row r="11228" spans="1:1" x14ac:dyDescent="0.25">
      <c r="A11228" s="346"/>
    </row>
    <row r="11229" spans="1:1" x14ac:dyDescent="0.25">
      <c r="A11229" s="346"/>
    </row>
    <row r="11230" spans="1:1" x14ac:dyDescent="0.25">
      <c r="A11230" s="346"/>
    </row>
    <row r="11231" spans="1:1" x14ac:dyDescent="0.25">
      <c r="A11231" s="346"/>
    </row>
    <row r="11232" spans="1:1" x14ac:dyDescent="0.25">
      <c r="A11232" s="346"/>
    </row>
    <row r="11233" spans="1:1" x14ac:dyDescent="0.25">
      <c r="A11233" s="346"/>
    </row>
    <row r="11234" spans="1:1" x14ac:dyDescent="0.25">
      <c r="A11234" s="346"/>
    </row>
    <row r="11235" spans="1:1" x14ac:dyDescent="0.25">
      <c r="A11235" s="346"/>
    </row>
    <row r="11236" spans="1:1" x14ac:dyDescent="0.25">
      <c r="A11236" s="346"/>
    </row>
    <row r="11237" spans="1:1" x14ac:dyDescent="0.25">
      <c r="A11237" s="346"/>
    </row>
    <row r="11238" spans="1:1" x14ac:dyDescent="0.25">
      <c r="A11238" s="346"/>
    </row>
    <row r="11239" spans="1:1" x14ac:dyDescent="0.25">
      <c r="A11239" s="346"/>
    </row>
    <row r="11240" spans="1:1" x14ac:dyDescent="0.25">
      <c r="A11240" s="346"/>
    </row>
    <row r="11241" spans="1:1" x14ac:dyDescent="0.25">
      <c r="A11241" s="346"/>
    </row>
    <row r="11242" spans="1:1" x14ac:dyDescent="0.25">
      <c r="A11242" s="346"/>
    </row>
    <row r="11243" spans="1:1" x14ac:dyDescent="0.25">
      <c r="A11243" s="346"/>
    </row>
    <row r="11244" spans="1:1" x14ac:dyDescent="0.25">
      <c r="A11244" s="346"/>
    </row>
    <row r="11245" spans="1:1" x14ac:dyDescent="0.25">
      <c r="A11245" s="346"/>
    </row>
    <row r="11246" spans="1:1" x14ac:dyDescent="0.25">
      <c r="A11246" s="346"/>
    </row>
    <row r="11247" spans="1:1" x14ac:dyDescent="0.25">
      <c r="A11247" s="346"/>
    </row>
    <row r="11248" spans="1:1" x14ac:dyDescent="0.25">
      <c r="A11248" s="346"/>
    </row>
    <row r="11249" spans="1:1" x14ac:dyDescent="0.25">
      <c r="A11249" s="346"/>
    </row>
    <row r="11250" spans="1:1" x14ac:dyDescent="0.25">
      <c r="A11250" s="346"/>
    </row>
    <row r="11251" spans="1:1" x14ac:dyDescent="0.25">
      <c r="A11251" s="346"/>
    </row>
    <row r="11252" spans="1:1" x14ac:dyDescent="0.25">
      <c r="A11252" s="346"/>
    </row>
    <row r="11253" spans="1:1" x14ac:dyDescent="0.25">
      <c r="A11253" s="346"/>
    </row>
    <row r="11254" spans="1:1" x14ac:dyDescent="0.25">
      <c r="A11254" s="346"/>
    </row>
    <row r="11255" spans="1:1" x14ac:dyDescent="0.25">
      <c r="A11255" s="346"/>
    </row>
    <row r="11256" spans="1:1" x14ac:dyDescent="0.25">
      <c r="A11256" s="346"/>
    </row>
    <row r="11257" spans="1:1" x14ac:dyDescent="0.25">
      <c r="A11257" s="346"/>
    </row>
    <row r="11258" spans="1:1" x14ac:dyDescent="0.25">
      <c r="A11258" s="346"/>
    </row>
    <row r="11259" spans="1:1" x14ac:dyDescent="0.25">
      <c r="A11259" s="346"/>
    </row>
    <row r="11260" spans="1:1" x14ac:dyDescent="0.25">
      <c r="A11260" s="346"/>
    </row>
    <row r="11261" spans="1:1" x14ac:dyDescent="0.25">
      <c r="A11261" s="346"/>
    </row>
    <row r="11262" spans="1:1" x14ac:dyDescent="0.25">
      <c r="A11262" s="346"/>
    </row>
    <row r="11263" spans="1:1" x14ac:dyDescent="0.25">
      <c r="A11263" s="346"/>
    </row>
    <row r="11264" spans="1:1" x14ac:dyDescent="0.25">
      <c r="A11264" s="346"/>
    </row>
    <row r="11265" spans="1:1" x14ac:dyDescent="0.25">
      <c r="A11265" s="346"/>
    </row>
    <row r="11266" spans="1:1" x14ac:dyDescent="0.25">
      <c r="A11266" s="346"/>
    </row>
    <row r="11267" spans="1:1" x14ac:dyDescent="0.25">
      <c r="A11267" s="346"/>
    </row>
    <row r="11268" spans="1:1" x14ac:dyDescent="0.25">
      <c r="A11268" s="346"/>
    </row>
    <row r="11269" spans="1:1" x14ac:dyDescent="0.25">
      <c r="A11269" s="346"/>
    </row>
    <row r="11270" spans="1:1" x14ac:dyDescent="0.25">
      <c r="A11270" s="346"/>
    </row>
    <row r="11271" spans="1:1" x14ac:dyDescent="0.25">
      <c r="A11271" s="346"/>
    </row>
    <row r="11272" spans="1:1" x14ac:dyDescent="0.25">
      <c r="A11272" s="346"/>
    </row>
    <row r="11273" spans="1:1" x14ac:dyDescent="0.25">
      <c r="A11273" s="346"/>
    </row>
    <row r="11274" spans="1:1" x14ac:dyDescent="0.25">
      <c r="A11274" s="346"/>
    </row>
    <row r="11275" spans="1:1" x14ac:dyDescent="0.25">
      <c r="A11275" s="346"/>
    </row>
    <row r="11276" spans="1:1" x14ac:dyDescent="0.25">
      <c r="A11276" s="346"/>
    </row>
    <row r="11277" spans="1:1" x14ac:dyDescent="0.25">
      <c r="A11277" s="346"/>
    </row>
    <row r="11278" spans="1:1" x14ac:dyDescent="0.25">
      <c r="A11278" s="346"/>
    </row>
    <row r="11279" spans="1:1" x14ac:dyDescent="0.25">
      <c r="A11279" s="346"/>
    </row>
    <row r="11280" spans="1:1" x14ac:dyDescent="0.25">
      <c r="A11280" s="346"/>
    </row>
    <row r="11281" spans="1:1" x14ac:dyDescent="0.25">
      <c r="A11281" s="346"/>
    </row>
    <row r="11282" spans="1:1" x14ac:dyDescent="0.25">
      <c r="A11282" s="346"/>
    </row>
    <row r="11283" spans="1:1" x14ac:dyDescent="0.25">
      <c r="A11283" s="346"/>
    </row>
    <row r="11284" spans="1:1" x14ac:dyDescent="0.25">
      <c r="A11284" s="346"/>
    </row>
    <row r="11285" spans="1:1" x14ac:dyDescent="0.25">
      <c r="A11285" s="346"/>
    </row>
    <row r="11286" spans="1:1" x14ac:dyDescent="0.25">
      <c r="A11286" s="346"/>
    </row>
    <row r="11287" spans="1:1" x14ac:dyDescent="0.25">
      <c r="A11287" s="346"/>
    </row>
    <row r="11288" spans="1:1" x14ac:dyDescent="0.25">
      <c r="A11288" s="346"/>
    </row>
    <row r="11289" spans="1:1" x14ac:dyDescent="0.25">
      <c r="A11289" s="346"/>
    </row>
    <row r="11290" spans="1:1" x14ac:dyDescent="0.25">
      <c r="A11290" s="346"/>
    </row>
    <row r="11291" spans="1:1" x14ac:dyDescent="0.25">
      <c r="A11291" s="346"/>
    </row>
    <row r="11292" spans="1:1" x14ac:dyDescent="0.25">
      <c r="A11292" s="346"/>
    </row>
    <row r="11293" spans="1:1" x14ac:dyDescent="0.25">
      <c r="A11293" s="346"/>
    </row>
    <row r="11294" spans="1:1" x14ac:dyDescent="0.25">
      <c r="A11294" s="346"/>
    </row>
    <row r="11295" spans="1:1" x14ac:dyDescent="0.25">
      <c r="A11295" s="346"/>
    </row>
    <row r="11296" spans="1:1" x14ac:dyDescent="0.25">
      <c r="A11296" s="346"/>
    </row>
    <row r="11297" spans="1:1" x14ac:dyDescent="0.25">
      <c r="A11297" s="346"/>
    </row>
    <row r="11298" spans="1:1" x14ac:dyDescent="0.25">
      <c r="A11298" s="346"/>
    </row>
    <row r="11299" spans="1:1" x14ac:dyDescent="0.25">
      <c r="A11299" s="346"/>
    </row>
    <row r="11300" spans="1:1" x14ac:dyDescent="0.25">
      <c r="A11300" s="346"/>
    </row>
    <row r="11301" spans="1:1" x14ac:dyDescent="0.25">
      <c r="A11301" s="346"/>
    </row>
    <row r="11302" spans="1:1" x14ac:dyDescent="0.25">
      <c r="A11302" s="346"/>
    </row>
    <row r="11303" spans="1:1" x14ac:dyDescent="0.25">
      <c r="A11303" s="346"/>
    </row>
    <row r="11304" spans="1:1" x14ac:dyDescent="0.25">
      <c r="A11304" s="346"/>
    </row>
    <row r="11305" spans="1:1" x14ac:dyDescent="0.25">
      <c r="A11305" s="346"/>
    </row>
    <row r="11306" spans="1:1" x14ac:dyDescent="0.25">
      <c r="A11306" s="346"/>
    </row>
    <row r="11307" spans="1:1" x14ac:dyDescent="0.25">
      <c r="A11307" s="346"/>
    </row>
    <row r="11308" spans="1:1" x14ac:dyDescent="0.25">
      <c r="A11308" s="346"/>
    </row>
    <row r="11309" spans="1:1" x14ac:dyDescent="0.25">
      <c r="A11309" s="346"/>
    </row>
    <row r="11310" spans="1:1" x14ac:dyDescent="0.25">
      <c r="A11310" s="346"/>
    </row>
    <row r="11311" spans="1:1" x14ac:dyDescent="0.25">
      <c r="A11311" s="346"/>
    </row>
    <row r="11312" spans="1:1" x14ac:dyDescent="0.25">
      <c r="A11312" s="346"/>
    </row>
    <row r="11313" spans="1:1" x14ac:dyDescent="0.25">
      <c r="A11313" s="346"/>
    </row>
    <row r="11314" spans="1:1" x14ac:dyDescent="0.25">
      <c r="A11314" s="346"/>
    </row>
    <row r="11315" spans="1:1" x14ac:dyDescent="0.25">
      <c r="A11315" s="346"/>
    </row>
    <row r="11316" spans="1:1" x14ac:dyDescent="0.25">
      <c r="A11316" s="346"/>
    </row>
    <row r="11317" spans="1:1" x14ac:dyDescent="0.25">
      <c r="A11317" s="346"/>
    </row>
    <row r="11318" spans="1:1" x14ac:dyDescent="0.25">
      <c r="A11318" s="346"/>
    </row>
    <row r="11319" spans="1:1" x14ac:dyDescent="0.25">
      <c r="A11319" s="346"/>
    </row>
    <row r="11320" spans="1:1" x14ac:dyDescent="0.25">
      <c r="A11320" s="346"/>
    </row>
    <row r="11321" spans="1:1" x14ac:dyDescent="0.25">
      <c r="A11321" s="346"/>
    </row>
    <row r="11322" spans="1:1" x14ac:dyDescent="0.25">
      <c r="A11322" s="346"/>
    </row>
    <row r="11323" spans="1:1" x14ac:dyDescent="0.25">
      <c r="A11323" s="346"/>
    </row>
    <row r="11324" spans="1:1" x14ac:dyDescent="0.25">
      <c r="A11324" s="346"/>
    </row>
    <row r="11325" spans="1:1" x14ac:dyDescent="0.25">
      <c r="A11325" s="346"/>
    </row>
    <row r="11326" spans="1:1" x14ac:dyDescent="0.25">
      <c r="A11326" s="346"/>
    </row>
    <row r="11327" spans="1:1" x14ac:dyDescent="0.25">
      <c r="A11327" s="346"/>
    </row>
    <row r="11328" spans="1:1" x14ac:dyDescent="0.25">
      <c r="A11328" s="346"/>
    </row>
    <row r="11329" spans="1:1" x14ac:dyDescent="0.25">
      <c r="A11329" s="346"/>
    </row>
    <row r="11330" spans="1:1" x14ac:dyDescent="0.25">
      <c r="A11330" s="346"/>
    </row>
    <row r="11331" spans="1:1" x14ac:dyDescent="0.25">
      <c r="A11331" s="346"/>
    </row>
    <row r="11332" spans="1:1" x14ac:dyDescent="0.25">
      <c r="A11332" s="346"/>
    </row>
    <row r="11333" spans="1:1" x14ac:dyDescent="0.25">
      <c r="A11333" s="346"/>
    </row>
    <row r="11334" spans="1:1" x14ac:dyDescent="0.25">
      <c r="A11334" s="346"/>
    </row>
    <row r="11335" spans="1:1" x14ac:dyDescent="0.25">
      <c r="A11335" s="346"/>
    </row>
    <row r="11336" spans="1:1" x14ac:dyDescent="0.25">
      <c r="A11336" s="346"/>
    </row>
    <row r="11337" spans="1:1" x14ac:dyDescent="0.25">
      <c r="A11337" s="346"/>
    </row>
    <row r="11338" spans="1:1" x14ac:dyDescent="0.25">
      <c r="A11338" s="346"/>
    </row>
    <row r="11339" spans="1:1" x14ac:dyDescent="0.25">
      <c r="A11339" s="346"/>
    </row>
    <row r="11340" spans="1:1" x14ac:dyDescent="0.25">
      <c r="A11340" s="346"/>
    </row>
    <row r="11341" spans="1:1" x14ac:dyDescent="0.25">
      <c r="A11341" s="346"/>
    </row>
    <row r="11342" spans="1:1" x14ac:dyDescent="0.25">
      <c r="A11342" s="346"/>
    </row>
    <row r="11343" spans="1:1" x14ac:dyDescent="0.25">
      <c r="A11343" s="346"/>
    </row>
    <row r="11344" spans="1:1" x14ac:dyDescent="0.25">
      <c r="A11344" s="346"/>
    </row>
    <row r="11345" spans="1:1" x14ac:dyDescent="0.25">
      <c r="A11345" s="346"/>
    </row>
    <row r="11346" spans="1:1" x14ac:dyDescent="0.25">
      <c r="A11346" s="346"/>
    </row>
    <row r="11347" spans="1:1" x14ac:dyDescent="0.25">
      <c r="A11347" s="346"/>
    </row>
    <row r="11348" spans="1:1" x14ac:dyDescent="0.25">
      <c r="A11348" s="346"/>
    </row>
    <row r="11349" spans="1:1" x14ac:dyDescent="0.25">
      <c r="A11349" s="346"/>
    </row>
    <row r="11350" spans="1:1" x14ac:dyDescent="0.25">
      <c r="A11350" s="346"/>
    </row>
    <row r="11351" spans="1:1" x14ac:dyDescent="0.25">
      <c r="A11351" s="346"/>
    </row>
    <row r="11352" spans="1:1" x14ac:dyDescent="0.25">
      <c r="A11352" s="346"/>
    </row>
    <row r="11353" spans="1:1" x14ac:dyDescent="0.25">
      <c r="A11353" s="346"/>
    </row>
    <row r="11354" spans="1:1" x14ac:dyDescent="0.25">
      <c r="A11354" s="346"/>
    </row>
    <row r="11355" spans="1:1" x14ac:dyDescent="0.25">
      <c r="A11355" s="346"/>
    </row>
    <row r="11356" spans="1:1" x14ac:dyDescent="0.25">
      <c r="A11356" s="346"/>
    </row>
    <row r="11357" spans="1:1" x14ac:dyDescent="0.25">
      <c r="A11357" s="346"/>
    </row>
    <row r="11358" spans="1:1" x14ac:dyDescent="0.25">
      <c r="A11358" s="346"/>
    </row>
    <row r="11359" spans="1:1" x14ac:dyDescent="0.25">
      <c r="A11359" s="346"/>
    </row>
    <row r="11360" spans="1:1" x14ac:dyDescent="0.25">
      <c r="A11360" s="346"/>
    </row>
    <row r="11361" spans="1:1" x14ac:dyDescent="0.25">
      <c r="A11361" s="346"/>
    </row>
    <row r="11362" spans="1:1" x14ac:dyDescent="0.25">
      <c r="A11362" s="346"/>
    </row>
    <row r="11363" spans="1:1" x14ac:dyDescent="0.25">
      <c r="A11363" s="346"/>
    </row>
    <row r="11364" spans="1:1" x14ac:dyDescent="0.25">
      <c r="A11364" s="346"/>
    </row>
    <row r="11365" spans="1:1" x14ac:dyDescent="0.25">
      <c r="A11365" s="346"/>
    </row>
    <row r="11366" spans="1:1" x14ac:dyDescent="0.25">
      <c r="A11366" s="346"/>
    </row>
    <row r="11367" spans="1:1" x14ac:dyDescent="0.25">
      <c r="A11367" s="346"/>
    </row>
    <row r="11368" spans="1:1" x14ac:dyDescent="0.25">
      <c r="A11368" s="346"/>
    </row>
    <row r="11369" spans="1:1" x14ac:dyDescent="0.25">
      <c r="A11369" s="346"/>
    </row>
    <row r="11370" spans="1:1" x14ac:dyDescent="0.25">
      <c r="A11370" s="346"/>
    </row>
    <row r="11371" spans="1:1" x14ac:dyDescent="0.25">
      <c r="A11371" s="346"/>
    </row>
    <row r="11372" spans="1:1" x14ac:dyDescent="0.25">
      <c r="A11372" s="346"/>
    </row>
    <row r="11373" spans="1:1" x14ac:dyDescent="0.25">
      <c r="A11373" s="346"/>
    </row>
    <row r="11374" spans="1:1" x14ac:dyDescent="0.25">
      <c r="A11374" s="346"/>
    </row>
    <row r="11375" spans="1:1" x14ac:dyDescent="0.25">
      <c r="A11375" s="346"/>
    </row>
    <row r="11376" spans="1:1" x14ac:dyDescent="0.25">
      <c r="A11376" s="346"/>
    </row>
    <row r="11377" spans="1:1" x14ac:dyDescent="0.25">
      <c r="A11377" s="346"/>
    </row>
    <row r="11378" spans="1:1" x14ac:dyDescent="0.25">
      <c r="A11378" s="346"/>
    </row>
    <row r="11379" spans="1:1" x14ac:dyDescent="0.25">
      <c r="A11379" s="346"/>
    </row>
    <row r="11380" spans="1:1" x14ac:dyDescent="0.25">
      <c r="A11380" s="346"/>
    </row>
    <row r="11381" spans="1:1" x14ac:dyDescent="0.25">
      <c r="A11381" s="346"/>
    </row>
    <row r="11382" spans="1:1" x14ac:dyDescent="0.25">
      <c r="A11382" s="346"/>
    </row>
    <row r="11383" spans="1:1" x14ac:dyDescent="0.25">
      <c r="A11383" s="346"/>
    </row>
    <row r="11384" spans="1:1" x14ac:dyDescent="0.25">
      <c r="A11384" s="346"/>
    </row>
    <row r="11385" spans="1:1" x14ac:dyDescent="0.25">
      <c r="A11385" s="346"/>
    </row>
    <row r="11386" spans="1:1" x14ac:dyDescent="0.25">
      <c r="A11386" s="346"/>
    </row>
    <row r="11387" spans="1:1" x14ac:dyDescent="0.25">
      <c r="A11387" s="346"/>
    </row>
    <row r="11388" spans="1:1" x14ac:dyDescent="0.25">
      <c r="A11388" s="346"/>
    </row>
    <row r="11389" spans="1:1" x14ac:dyDescent="0.25">
      <c r="A11389" s="346"/>
    </row>
    <row r="11390" spans="1:1" x14ac:dyDescent="0.25">
      <c r="A11390" s="346"/>
    </row>
    <row r="11391" spans="1:1" x14ac:dyDescent="0.25">
      <c r="A11391" s="346"/>
    </row>
    <row r="11392" spans="1:1" x14ac:dyDescent="0.25">
      <c r="A11392" s="346"/>
    </row>
    <row r="11393" spans="1:1" x14ac:dyDescent="0.25">
      <c r="A11393" s="346"/>
    </row>
    <row r="11394" spans="1:1" x14ac:dyDescent="0.25">
      <c r="A11394" s="346"/>
    </row>
    <row r="11395" spans="1:1" x14ac:dyDescent="0.25">
      <c r="A11395" s="346"/>
    </row>
    <row r="11396" spans="1:1" x14ac:dyDescent="0.25">
      <c r="A11396" s="346"/>
    </row>
    <row r="11397" spans="1:1" x14ac:dyDescent="0.25">
      <c r="A11397" s="346"/>
    </row>
    <row r="11398" spans="1:1" x14ac:dyDescent="0.25">
      <c r="A11398" s="346"/>
    </row>
    <row r="11399" spans="1:1" x14ac:dyDescent="0.25">
      <c r="A11399" s="346"/>
    </row>
    <row r="11400" spans="1:1" x14ac:dyDescent="0.25">
      <c r="A11400" s="346"/>
    </row>
    <row r="11401" spans="1:1" x14ac:dyDescent="0.25">
      <c r="A11401" s="346"/>
    </row>
    <row r="11402" spans="1:1" x14ac:dyDescent="0.25">
      <c r="A11402" s="346"/>
    </row>
    <row r="11403" spans="1:1" x14ac:dyDescent="0.25">
      <c r="A11403" s="346"/>
    </row>
    <row r="11404" spans="1:1" x14ac:dyDescent="0.25">
      <c r="A11404" s="346"/>
    </row>
    <row r="11405" spans="1:1" x14ac:dyDescent="0.25">
      <c r="A11405" s="346"/>
    </row>
    <row r="11406" spans="1:1" x14ac:dyDescent="0.25">
      <c r="A11406" s="346"/>
    </row>
    <row r="11407" spans="1:1" x14ac:dyDescent="0.25">
      <c r="A11407" s="346"/>
    </row>
    <row r="11408" spans="1:1" x14ac:dyDescent="0.25">
      <c r="A11408" s="346"/>
    </row>
    <row r="11409" spans="1:1" x14ac:dyDescent="0.25">
      <c r="A11409" s="346"/>
    </row>
    <row r="11410" spans="1:1" x14ac:dyDescent="0.25">
      <c r="A11410" s="346"/>
    </row>
    <row r="11411" spans="1:1" x14ac:dyDescent="0.25">
      <c r="A11411" s="346"/>
    </row>
    <row r="11412" spans="1:1" x14ac:dyDescent="0.25">
      <c r="A11412" s="346"/>
    </row>
    <row r="11413" spans="1:1" x14ac:dyDescent="0.25">
      <c r="A11413" s="346"/>
    </row>
    <row r="11414" spans="1:1" x14ac:dyDescent="0.25">
      <c r="A11414" s="346"/>
    </row>
    <row r="11415" spans="1:1" x14ac:dyDescent="0.25">
      <c r="A11415" s="346"/>
    </row>
    <row r="11416" spans="1:1" x14ac:dyDescent="0.25">
      <c r="A11416" s="346"/>
    </row>
    <row r="11417" spans="1:1" x14ac:dyDescent="0.25">
      <c r="A11417" s="346"/>
    </row>
    <row r="11418" spans="1:1" x14ac:dyDescent="0.25">
      <c r="A11418" s="346"/>
    </row>
    <row r="11419" spans="1:1" x14ac:dyDescent="0.25">
      <c r="A11419" s="346"/>
    </row>
    <row r="11420" spans="1:1" x14ac:dyDescent="0.25">
      <c r="A11420" s="346"/>
    </row>
    <row r="11421" spans="1:1" x14ac:dyDescent="0.25">
      <c r="A11421" s="346"/>
    </row>
    <row r="11422" spans="1:1" x14ac:dyDescent="0.25">
      <c r="A11422" s="346"/>
    </row>
    <row r="11423" spans="1:1" x14ac:dyDescent="0.25">
      <c r="A11423" s="346"/>
    </row>
    <row r="11424" spans="1:1" x14ac:dyDescent="0.25">
      <c r="A11424" s="346"/>
    </row>
    <row r="11425" spans="1:1" x14ac:dyDescent="0.25">
      <c r="A11425" s="346"/>
    </row>
    <row r="11426" spans="1:1" x14ac:dyDescent="0.25">
      <c r="A11426" s="346"/>
    </row>
    <row r="11427" spans="1:1" x14ac:dyDescent="0.25">
      <c r="A11427" s="346"/>
    </row>
    <row r="11428" spans="1:1" x14ac:dyDescent="0.25">
      <c r="A11428" s="346"/>
    </row>
    <row r="11429" spans="1:1" x14ac:dyDescent="0.25">
      <c r="A11429" s="346"/>
    </row>
    <row r="11430" spans="1:1" x14ac:dyDescent="0.25">
      <c r="A11430" s="346"/>
    </row>
    <row r="11431" spans="1:1" x14ac:dyDescent="0.25">
      <c r="A11431" s="346"/>
    </row>
    <row r="11432" spans="1:1" x14ac:dyDescent="0.25">
      <c r="A11432" s="346"/>
    </row>
    <row r="11433" spans="1:1" x14ac:dyDescent="0.25">
      <c r="A11433" s="346"/>
    </row>
    <row r="11434" spans="1:1" x14ac:dyDescent="0.25">
      <c r="A11434" s="346"/>
    </row>
    <row r="11435" spans="1:1" x14ac:dyDescent="0.25">
      <c r="A11435" s="346"/>
    </row>
    <row r="11436" spans="1:1" x14ac:dyDescent="0.25">
      <c r="A11436" s="346"/>
    </row>
    <row r="11437" spans="1:1" x14ac:dyDescent="0.25">
      <c r="A11437" s="346"/>
    </row>
    <row r="11438" spans="1:1" x14ac:dyDescent="0.25">
      <c r="A11438" s="346"/>
    </row>
    <row r="11439" spans="1:1" x14ac:dyDescent="0.25">
      <c r="A11439" s="346"/>
    </row>
    <row r="11440" spans="1:1" x14ac:dyDescent="0.25">
      <c r="A11440" s="346"/>
    </row>
    <row r="11441" spans="1:1" x14ac:dyDescent="0.25">
      <c r="A11441" s="346"/>
    </row>
    <row r="11442" spans="1:1" x14ac:dyDescent="0.25">
      <c r="A11442" s="346"/>
    </row>
    <row r="11443" spans="1:1" x14ac:dyDescent="0.25">
      <c r="A11443" s="346"/>
    </row>
    <row r="11444" spans="1:1" x14ac:dyDescent="0.25">
      <c r="A11444" s="346"/>
    </row>
    <row r="11445" spans="1:1" x14ac:dyDescent="0.25">
      <c r="A11445" s="346"/>
    </row>
    <row r="11446" spans="1:1" x14ac:dyDescent="0.25">
      <c r="A11446" s="346"/>
    </row>
    <row r="11447" spans="1:1" x14ac:dyDescent="0.25">
      <c r="A11447" s="346"/>
    </row>
    <row r="11448" spans="1:1" x14ac:dyDescent="0.25">
      <c r="A11448" s="346"/>
    </row>
    <row r="11449" spans="1:1" x14ac:dyDescent="0.25">
      <c r="A11449" s="346"/>
    </row>
    <row r="11450" spans="1:1" x14ac:dyDescent="0.25">
      <c r="A11450" s="346"/>
    </row>
    <row r="11451" spans="1:1" x14ac:dyDescent="0.25">
      <c r="A11451" s="346"/>
    </row>
    <row r="11452" spans="1:1" x14ac:dyDescent="0.25">
      <c r="A11452" s="346"/>
    </row>
    <row r="11453" spans="1:1" x14ac:dyDescent="0.25">
      <c r="A11453" s="346"/>
    </row>
    <row r="11454" spans="1:1" x14ac:dyDescent="0.25">
      <c r="A11454" s="346"/>
    </row>
    <row r="11455" spans="1:1" x14ac:dyDescent="0.25">
      <c r="A11455" s="346"/>
    </row>
    <row r="11456" spans="1:1" x14ac:dyDescent="0.25">
      <c r="A11456" s="346"/>
    </row>
    <row r="11457" spans="1:1" x14ac:dyDescent="0.25">
      <c r="A11457" s="346"/>
    </row>
    <row r="11458" spans="1:1" x14ac:dyDescent="0.25">
      <c r="A11458" s="346"/>
    </row>
    <row r="11459" spans="1:1" x14ac:dyDescent="0.25">
      <c r="A11459" s="346"/>
    </row>
    <row r="11460" spans="1:1" x14ac:dyDescent="0.25">
      <c r="A11460" s="346"/>
    </row>
    <row r="11461" spans="1:1" x14ac:dyDescent="0.25">
      <c r="A11461" s="346"/>
    </row>
    <row r="11462" spans="1:1" x14ac:dyDescent="0.25">
      <c r="A11462" s="346"/>
    </row>
    <row r="11463" spans="1:1" x14ac:dyDescent="0.25">
      <c r="A11463" s="346"/>
    </row>
    <row r="11464" spans="1:1" x14ac:dyDescent="0.25">
      <c r="A11464" s="346"/>
    </row>
    <row r="11465" spans="1:1" x14ac:dyDescent="0.25">
      <c r="A11465" s="346"/>
    </row>
    <row r="11466" spans="1:1" x14ac:dyDescent="0.25">
      <c r="A11466" s="346"/>
    </row>
    <row r="11467" spans="1:1" x14ac:dyDescent="0.25">
      <c r="A11467" s="346"/>
    </row>
    <row r="11468" spans="1:1" x14ac:dyDescent="0.25">
      <c r="A11468" s="346"/>
    </row>
    <row r="11469" spans="1:1" x14ac:dyDescent="0.25">
      <c r="A11469" s="346"/>
    </row>
    <row r="11470" spans="1:1" x14ac:dyDescent="0.25">
      <c r="A11470" s="346"/>
    </row>
    <row r="11471" spans="1:1" x14ac:dyDescent="0.25">
      <c r="A11471" s="346"/>
    </row>
    <row r="11472" spans="1:1" x14ac:dyDescent="0.25">
      <c r="A11472" s="346"/>
    </row>
    <row r="11473" spans="1:1" x14ac:dyDescent="0.25">
      <c r="A11473" s="346"/>
    </row>
    <row r="11474" spans="1:1" x14ac:dyDescent="0.25">
      <c r="A11474" s="346"/>
    </row>
    <row r="11475" spans="1:1" x14ac:dyDescent="0.25">
      <c r="A11475" s="346"/>
    </row>
    <row r="11476" spans="1:1" x14ac:dyDescent="0.25">
      <c r="A11476" s="346"/>
    </row>
    <row r="11477" spans="1:1" x14ac:dyDescent="0.25">
      <c r="A11477" s="346"/>
    </row>
    <row r="11478" spans="1:1" x14ac:dyDescent="0.25">
      <c r="A11478" s="346"/>
    </row>
    <row r="11479" spans="1:1" x14ac:dyDescent="0.25">
      <c r="A11479" s="346"/>
    </row>
    <row r="11480" spans="1:1" x14ac:dyDescent="0.25">
      <c r="A11480" s="346"/>
    </row>
    <row r="11481" spans="1:1" x14ac:dyDescent="0.25">
      <c r="A11481" s="346"/>
    </row>
    <row r="11482" spans="1:1" x14ac:dyDescent="0.25">
      <c r="A11482" s="346"/>
    </row>
    <row r="11483" spans="1:1" x14ac:dyDescent="0.25">
      <c r="A11483" s="346"/>
    </row>
    <row r="11484" spans="1:1" x14ac:dyDescent="0.25">
      <c r="A11484" s="346"/>
    </row>
    <row r="11485" spans="1:1" x14ac:dyDescent="0.25">
      <c r="A11485" s="346"/>
    </row>
    <row r="11486" spans="1:1" x14ac:dyDescent="0.25">
      <c r="A11486" s="346"/>
    </row>
    <row r="11487" spans="1:1" x14ac:dyDescent="0.25">
      <c r="A11487" s="346"/>
    </row>
    <row r="11488" spans="1:1" x14ac:dyDescent="0.25">
      <c r="A11488" s="346"/>
    </row>
    <row r="11489" spans="1:1" x14ac:dyDescent="0.25">
      <c r="A11489" s="346"/>
    </row>
    <row r="11490" spans="1:1" x14ac:dyDescent="0.25">
      <c r="A11490" s="346"/>
    </row>
    <row r="11491" spans="1:1" x14ac:dyDescent="0.25">
      <c r="A11491" s="346"/>
    </row>
    <row r="11492" spans="1:1" x14ac:dyDescent="0.25">
      <c r="A11492" s="346"/>
    </row>
    <row r="11493" spans="1:1" x14ac:dyDescent="0.25">
      <c r="A11493" s="346"/>
    </row>
    <row r="11494" spans="1:1" x14ac:dyDescent="0.25">
      <c r="A11494" s="346"/>
    </row>
    <row r="11495" spans="1:1" x14ac:dyDescent="0.25">
      <c r="A11495" s="346"/>
    </row>
    <row r="11496" spans="1:1" x14ac:dyDescent="0.25">
      <c r="A11496" s="346"/>
    </row>
    <row r="11497" spans="1:1" x14ac:dyDescent="0.25">
      <c r="A11497" s="346"/>
    </row>
    <row r="11498" spans="1:1" x14ac:dyDescent="0.25">
      <c r="A11498" s="346"/>
    </row>
    <row r="11499" spans="1:1" x14ac:dyDescent="0.25">
      <c r="A11499" s="346"/>
    </row>
    <row r="11500" spans="1:1" x14ac:dyDescent="0.25">
      <c r="A11500" s="346"/>
    </row>
    <row r="11501" spans="1:1" x14ac:dyDescent="0.25">
      <c r="A11501" s="346"/>
    </row>
    <row r="11502" spans="1:1" x14ac:dyDescent="0.25">
      <c r="A11502" s="346"/>
    </row>
    <row r="11503" spans="1:1" x14ac:dyDescent="0.25">
      <c r="A11503" s="346"/>
    </row>
    <row r="11504" spans="1:1" x14ac:dyDescent="0.25">
      <c r="A11504" s="346"/>
    </row>
    <row r="11505" spans="1:1" x14ac:dyDescent="0.25">
      <c r="A11505" s="346"/>
    </row>
    <row r="11506" spans="1:1" x14ac:dyDescent="0.25">
      <c r="A11506" s="346"/>
    </row>
    <row r="11507" spans="1:1" x14ac:dyDescent="0.25">
      <c r="A11507" s="346"/>
    </row>
    <row r="11508" spans="1:1" x14ac:dyDescent="0.25">
      <c r="A11508" s="346"/>
    </row>
    <row r="11509" spans="1:1" x14ac:dyDescent="0.25">
      <c r="A11509" s="346"/>
    </row>
    <row r="11510" spans="1:1" x14ac:dyDescent="0.25">
      <c r="A11510" s="346"/>
    </row>
    <row r="11511" spans="1:1" x14ac:dyDescent="0.25">
      <c r="A11511" s="346"/>
    </row>
    <row r="11512" spans="1:1" x14ac:dyDescent="0.25">
      <c r="A11512" s="346"/>
    </row>
    <row r="11513" spans="1:1" x14ac:dyDescent="0.25">
      <c r="A11513" s="346"/>
    </row>
    <row r="11514" spans="1:1" x14ac:dyDescent="0.25">
      <c r="A11514" s="346"/>
    </row>
    <row r="11515" spans="1:1" x14ac:dyDescent="0.25">
      <c r="A11515" s="346"/>
    </row>
    <row r="11516" spans="1:1" x14ac:dyDescent="0.25">
      <c r="A11516" s="346"/>
    </row>
    <row r="11517" spans="1:1" x14ac:dyDescent="0.25">
      <c r="A11517" s="346"/>
    </row>
    <row r="11518" spans="1:1" x14ac:dyDescent="0.25">
      <c r="A11518" s="346"/>
    </row>
    <row r="11519" spans="1:1" x14ac:dyDescent="0.25">
      <c r="A11519" s="346"/>
    </row>
    <row r="11520" spans="1:1" x14ac:dyDescent="0.25">
      <c r="A11520" s="346"/>
    </row>
    <row r="11521" spans="1:1" x14ac:dyDescent="0.25">
      <c r="A11521" s="346"/>
    </row>
    <row r="11522" spans="1:1" x14ac:dyDescent="0.25">
      <c r="A11522" s="346"/>
    </row>
    <row r="11523" spans="1:1" x14ac:dyDescent="0.25">
      <c r="A11523" s="346"/>
    </row>
    <row r="11524" spans="1:1" x14ac:dyDescent="0.25">
      <c r="A11524" s="346"/>
    </row>
    <row r="11525" spans="1:1" x14ac:dyDescent="0.25">
      <c r="A11525" s="346"/>
    </row>
    <row r="11526" spans="1:1" x14ac:dyDescent="0.25">
      <c r="A11526" s="346"/>
    </row>
    <row r="11527" spans="1:1" x14ac:dyDescent="0.25">
      <c r="A11527" s="346"/>
    </row>
    <row r="11528" spans="1:1" x14ac:dyDescent="0.25">
      <c r="A11528" s="346"/>
    </row>
    <row r="11529" spans="1:1" x14ac:dyDescent="0.25">
      <c r="A11529" s="346"/>
    </row>
    <row r="11530" spans="1:1" x14ac:dyDescent="0.25">
      <c r="A11530" s="346"/>
    </row>
    <row r="11531" spans="1:1" x14ac:dyDescent="0.25">
      <c r="A11531" s="346"/>
    </row>
    <row r="11532" spans="1:1" x14ac:dyDescent="0.25">
      <c r="A11532" s="346"/>
    </row>
    <row r="11533" spans="1:1" x14ac:dyDescent="0.25">
      <c r="A11533" s="346"/>
    </row>
    <row r="11534" spans="1:1" x14ac:dyDescent="0.25">
      <c r="A11534" s="346"/>
    </row>
    <row r="11535" spans="1:1" x14ac:dyDescent="0.25">
      <c r="A11535" s="346"/>
    </row>
    <row r="11536" spans="1:1" x14ac:dyDescent="0.25">
      <c r="A11536" s="346"/>
    </row>
    <row r="11537" spans="1:1" x14ac:dyDescent="0.25">
      <c r="A11537" s="346"/>
    </row>
    <row r="11538" spans="1:1" x14ac:dyDescent="0.25">
      <c r="A11538" s="346"/>
    </row>
    <row r="11539" spans="1:1" x14ac:dyDescent="0.25">
      <c r="A11539" s="346"/>
    </row>
    <row r="11540" spans="1:1" x14ac:dyDescent="0.25">
      <c r="A11540" s="346"/>
    </row>
    <row r="11541" spans="1:1" x14ac:dyDescent="0.25">
      <c r="A11541" s="346"/>
    </row>
    <row r="11542" spans="1:1" x14ac:dyDescent="0.25">
      <c r="A11542" s="346"/>
    </row>
    <row r="11543" spans="1:1" x14ac:dyDescent="0.25">
      <c r="A11543" s="346"/>
    </row>
    <row r="11544" spans="1:1" x14ac:dyDescent="0.25">
      <c r="A11544" s="346"/>
    </row>
    <row r="11545" spans="1:1" x14ac:dyDescent="0.25">
      <c r="A11545" s="346"/>
    </row>
    <row r="11546" spans="1:1" x14ac:dyDescent="0.25">
      <c r="A11546" s="346"/>
    </row>
    <row r="11547" spans="1:1" x14ac:dyDescent="0.25">
      <c r="A11547" s="346"/>
    </row>
    <row r="11548" spans="1:1" x14ac:dyDescent="0.25">
      <c r="A11548" s="346"/>
    </row>
    <row r="11549" spans="1:1" x14ac:dyDescent="0.25">
      <c r="A11549" s="346"/>
    </row>
    <row r="11550" spans="1:1" x14ac:dyDescent="0.25">
      <c r="A11550" s="346"/>
    </row>
    <row r="11551" spans="1:1" x14ac:dyDescent="0.25">
      <c r="A11551" s="346"/>
    </row>
    <row r="11552" spans="1:1" x14ac:dyDescent="0.25">
      <c r="A11552" s="346"/>
    </row>
    <row r="11553" spans="1:1" x14ac:dyDescent="0.25">
      <c r="A11553" s="346"/>
    </row>
    <row r="11554" spans="1:1" x14ac:dyDescent="0.25">
      <c r="A11554" s="346"/>
    </row>
    <row r="11555" spans="1:1" x14ac:dyDescent="0.25">
      <c r="A11555" s="346"/>
    </row>
    <row r="11556" spans="1:1" x14ac:dyDescent="0.25">
      <c r="A11556" s="346"/>
    </row>
    <row r="11557" spans="1:1" x14ac:dyDescent="0.25">
      <c r="A11557" s="346"/>
    </row>
    <row r="11558" spans="1:1" x14ac:dyDescent="0.25">
      <c r="A11558" s="346"/>
    </row>
    <row r="11559" spans="1:1" x14ac:dyDescent="0.25">
      <c r="A11559" s="346"/>
    </row>
    <row r="11560" spans="1:1" x14ac:dyDescent="0.25">
      <c r="A11560" s="346"/>
    </row>
    <row r="11561" spans="1:1" x14ac:dyDescent="0.25">
      <c r="A11561" s="346"/>
    </row>
    <row r="11562" spans="1:1" x14ac:dyDescent="0.25">
      <c r="A11562" s="346"/>
    </row>
    <row r="11563" spans="1:1" x14ac:dyDescent="0.25">
      <c r="A11563" s="346"/>
    </row>
    <row r="11564" spans="1:1" x14ac:dyDescent="0.25">
      <c r="A11564" s="346"/>
    </row>
    <row r="11565" spans="1:1" x14ac:dyDescent="0.25">
      <c r="A11565" s="346"/>
    </row>
    <row r="11566" spans="1:1" x14ac:dyDescent="0.25">
      <c r="A11566" s="346"/>
    </row>
    <row r="11567" spans="1:1" x14ac:dyDescent="0.25">
      <c r="A11567" s="346"/>
    </row>
    <row r="11568" spans="1:1" x14ac:dyDescent="0.25">
      <c r="A11568" s="346"/>
    </row>
    <row r="11569" spans="1:1" x14ac:dyDescent="0.25">
      <c r="A11569" s="346"/>
    </row>
    <row r="11570" spans="1:1" x14ac:dyDescent="0.25">
      <c r="A11570" s="346"/>
    </row>
    <row r="11571" spans="1:1" x14ac:dyDescent="0.25">
      <c r="A11571" s="346"/>
    </row>
    <row r="11572" spans="1:1" x14ac:dyDescent="0.25">
      <c r="A11572" s="346"/>
    </row>
    <row r="11573" spans="1:1" x14ac:dyDescent="0.25">
      <c r="A11573" s="346"/>
    </row>
    <row r="11574" spans="1:1" x14ac:dyDescent="0.25">
      <c r="A11574" s="346"/>
    </row>
    <row r="11575" spans="1:1" x14ac:dyDescent="0.25">
      <c r="A11575" s="346"/>
    </row>
    <row r="11576" spans="1:1" x14ac:dyDescent="0.25">
      <c r="A11576" s="346"/>
    </row>
    <row r="11577" spans="1:1" x14ac:dyDescent="0.25">
      <c r="A11577" s="346"/>
    </row>
    <row r="11578" spans="1:1" x14ac:dyDescent="0.25">
      <c r="A11578" s="346"/>
    </row>
    <row r="11579" spans="1:1" x14ac:dyDescent="0.25">
      <c r="A11579" s="346"/>
    </row>
    <row r="11580" spans="1:1" x14ac:dyDescent="0.25">
      <c r="A11580" s="346"/>
    </row>
    <row r="11581" spans="1:1" x14ac:dyDescent="0.25">
      <c r="A11581" s="346"/>
    </row>
    <row r="11582" spans="1:1" x14ac:dyDescent="0.25">
      <c r="A11582" s="346"/>
    </row>
    <row r="11583" spans="1:1" x14ac:dyDescent="0.25">
      <c r="A11583" s="346"/>
    </row>
    <row r="11584" spans="1:1" x14ac:dyDescent="0.25">
      <c r="A11584" s="346"/>
    </row>
    <row r="11585" spans="1:1" x14ac:dyDescent="0.25">
      <c r="A11585" s="346"/>
    </row>
    <row r="11586" spans="1:1" x14ac:dyDescent="0.25">
      <c r="A11586" s="346"/>
    </row>
    <row r="11587" spans="1:1" x14ac:dyDescent="0.25">
      <c r="A11587" s="346"/>
    </row>
    <row r="11588" spans="1:1" x14ac:dyDescent="0.25">
      <c r="A11588" s="346"/>
    </row>
    <row r="11589" spans="1:1" x14ac:dyDescent="0.25">
      <c r="A11589" s="346"/>
    </row>
    <row r="11590" spans="1:1" x14ac:dyDescent="0.25">
      <c r="A11590" s="346"/>
    </row>
    <row r="11591" spans="1:1" x14ac:dyDescent="0.25">
      <c r="A11591" s="346"/>
    </row>
    <row r="11592" spans="1:1" x14ac:dyDescent="0.25">
      <c r="A11592" s="346"/>
    </row>
    <row r="11593" spans="1:1" x14ac:dyDescent="0.25">
      <c r="A11593" s="346"/>
    </row>
    <row r="11594" spans="1:1" x14ac:dyDescent="0.25">
      <c r="A11594" s="346"/>
    </row>
    <row r="11595" spans="1:1" x14ac:dyDescent="0.25">
      <c r="A11595" s="346"/>
    </row>
    <row r="11596" spans="1:1" x14ac:dyDescent="0.25">
      <c r="A11596" s="346"/>
    </row>
    <row r="11597" spans="1:1" x14ac:dyDescent="0.25">
      <c r="A11597" s="346"/>
    </row>
    <row r="11598" spans="1:1" x14ac:dyDescent="0.25">
      <c r="A11598" s="346"/>
    </row>
    <row r="11599" spans="1:1" x14ac:dyDescent="0.25">
      <c r="A11599" s="346"/>
    </row>
    <row r="11600" spans="1:1" x14ac:dyDescent="0.25">
      <c r="A11600" s="346"/>
    </row>
    <row r="11601" spans="1:1" x14ac:dyDescent="0.25">
      <c r="A11601" s="346"/>
    </row>
    <row r="11602" spans="1:1" x14ac:dyDescent="0.25">
      <c r="A11602" s="346"/>
    </row>
    <row r="11603" spans="1:1" x14ac:dyDescent="0.25">
      <c r="A11603" s="346"/>
    </row>
    <row r="11604" spans="1:1" x14ac:dyDescent="0.25">
      <c r="A11604" s="346"/>
    </row>
    <row r="11605" spans="1:1" x14ac:dyDescent="0.25">
      <c r="A11605" s="346"/>
    </row>
    <row r="11606" spans="1:1" x14ac:dyDescent="0.25">
      <c r="A11606" s="346"/>
    </row>
    <row r="11607" spans="1:1" x14ac:dyDescent="0.25">
      <c r="A11607" s="346"/>
    </row>
    <row r="11608" spans="1:1" x14ac:dyDescent="0.25">
      <c r="A11608" s="346"/>
    </row>
    <row r="11609" spans="1:1" x14ac:dyDescent="0.25">
      <c r="A11609" s="346"/>
    </row>
    <row r="11610" spans="1:1" x14ac:dyDescent="0.25">
      <c r="A11610" s="346"/>
    </row>
    <row r="11611" spans="1:1" x14ac:dyDescent="0.25">
      <c r="A11611" s="346"/>
    </row>
    <row r="11612" spans="1:1" x14ac:dyDescent="0.25">
      <c r="A11612" s="346"/>
    </row>
    <row r="11613" spans="1:1" x14ac:dyDescent="0.25">
      <c r="A11613" s="346"/>
    </row>
    <row r="11614" spans="1:1" x14ac:dyDescent="0.25">
      <c r="A11614" s="346"/>
    </row>
    <row r="11615" spans="1:1" x14ac:dyDescent="0.25">
      <c r="A11615" s="346"/>
    </row>
    <row r="11616" spans="1:1" x14ac:dyDescent="0.25">
      <c r="A11616" s="346"/>
    </row>
    <row r="11617" spans="1:1" x14ac:dyDescent="0.25">
      <c r="A11617" s="346"/>
    </row>
    <row r="11618" spans="1:1" x14ac:dyDescent="0.25">
      <c r="A11618" s="346"/>
    </row>
    <row r="11619" spans="1:1" x14ac:dyDescent="0.25">
      <c r="A11619" s="346"/>
    </row>
    <row r="11620" spans="1:1" x14ac:dyDescent="0.25">
      <c r="A11620" s="346"/>
    </row>
    <row r="11621" spans="1:1" x14ac:dyDescent="0.25">
      <c r="A11621" s="346"/>
    </row>
    <row r="11622" spans="1:1" x14ac:dyDescent="0.25">
      <c r="A11622" s="346"/>
    </row>
    <row r="11623" spans="1:1" x14ac:dyDescent="0.25">
      <c r="A11623" s="346"/>
    </row>
    <row r="11624" spans="1:1" x14ac:dyDescent="0.25">
      <c r="A11624" s="346"/>
    </row>
    <row r="11625" spans="1:1" x14ac:dyDescent="0.25">
      <c r="A11625" s="346"/>
    </row>
    <row r="11626" spans="1:1" x14ac:dyDescent="0.25">
      <c r="A11626" s="346"/>
    </row>
    <row r="11627" spans="1:1" x14ac:dyDescent="0.25">
      <c r="A11627" s="346"/>
    </row>
    <row r="11628" spans="1:1" x14ac:dyDescent="0.25">
      <c r="A11628" s="346"/>
    </row>
    <row r="11629" spans="1:1" x14ac:dyDescent="0.25">
      <c r="A11629" s="346"/>
    </row>
    <row r="11630" spans="1:1" x14ac:dyDescent="0.25">
      <c r="A11630" s="346"/>
    </row>
    <row r="11631" spans="1:1" x14ac:dyDescent="0.25">
      <c r="A11631" s="346"/>
    </row>
    <row r="11632" spans="1:1" x14ac:dyDescent="0.25">
      <c r="A11632" s="346"/>
    </row>
    <row r="11633" spans="1:1" x14ac:dyDescent="0.25">
      <c r="A11633" s="346"/>
    </row>
    <row r="11634" spans="1:1" x14ac:dyDescent="0.25">
      <c r="A11634" s="346"/>
    </row>
    <row r="11635" spans="1:1" x14ac:dyDescent="0.25">
      <c r="A11635" s="346"/>
    </row>
    <row r="11636" spans="1:1" x14ac:dyDescent="0.25">
      <c r="A11636" s="346"/>
    </row>
    <row r="11637" spans="1:1" x14ac:dyDescent="0.25">
      <c r="A11637" s="346"/>
    </row>
    <row r="11638" spans="1:1" x14ac:dyDescent="0.25">
      <c r="A11638" s="346"/>
    </row>
    <row r="11639" spans="1:1" x14ac:dyDescent="0.25">
      <c r="A11639" s="346"/>
    </row>
    <row r="11640" spans="1:1" x14ac:dyDescent="0.25">
      <c r="A11640" s="346"/>
    </row>
    <row r="11641" spans="1:1" x14ac:dyDescent="0.25">
      <c r="A11641" s="346"/>
    </row>
    <row r="11642" spans="1:1" x14ac:dyDescent="0.25">
      <c r="A11642" s="346"/>
    </row>
    <row r="11643" spans="1:1" x14ac:dyDescent="0.25">
      <c r="A11643" s="346"/>
    </row>
    <row r="11644" spans="1:1" x14ac:dyDescent="0.25">
      <c r="A11644" s="346"/>
    </row>
    <row r="11645" spans="1:1" x14ac:dyDescent="0.25">
      <c r="A11645" s="346"/>
    </row>
    <row r="11646" spans="1:1" x14ac:dyDescent="0.25">
      <c r="A11646" s="346"/>
    </row>
    <row r="11647" spans="1:1" x14ac:dyDescent="0.25">
      <c r="A11647" s="346"/>
    </row>
    <row r="11648" spans="1:1" x14ac:dyDescent="0.25">
      <c r="A11648" s="346"/>
    </row>
    <row r="11649" spans="1:1" x14ac:dyDescent="0.25">
      <c r="A11649" s="346"/>
    </row>
    <row r="11650" spans="1:1" x14ac:dyDescent="0.25">
      <c r="A11650" s="346"/>
    </row>
    <row r="11651" spans="1:1" x14ac:dyDescent="0.25">
      <c r="A11651" s="346"/>
    </row>
    <row r="11652" spans="1:1" x14ac:dyDescent="0.25">
      <c r="A11652" s="346"/>
    </row>
    <row r="11653" spans="1:1" x14ac:dyDescent="0.25">
      <c r="A11653" s="346"/>
    </row>
    <row r="11654" spans="1:1" x14ac:dyDescent="0.25">
      <c r="A11654" s="346"/>
    </row>
    <row r="11655" spans="1:1" x14ac:dyDescent="0.25">
      <c r="A11655" s="346"/>
    </row>
    <row r="11656" spans="1:1" x14ac:dyDescent="0.25">
      <c r="A11656" s="346"/>
    </row>
    <row r="11657" spans="1:1" x14ac:dyDescent="0.25">
      <c r="A11657" s="346"/>
    </row>
    <row r="11658" spans="1:1" x14ac:dyDescent="0.25">
      <c r="A11658" s="346"/>
    </row>
    <row r="11659" spans="1:1" x14ac:dyDescent="0.25">
      <c r="A11659" s="346"/>
    </row>
    <row r="11660" spans="1:1" x14ac:dyDescent="0.25">
      <c r="A11660" s="346"/>
    </row>
    <row r="11661" spans="1:1" x14ac:dyDescent="0.25">
      <c r="A11661" s="346"/>
    </row>
    <row r="11662" spans="1:1" x14ac:dyDescent="0.25">
      <c r="A11662" s="346"/>
    </row>
    <row r="11663" spans="1:1" x14ac:dyDescent="0.25">
      <c r="A11663" s="346"/>
    </row>
    <row r="11664" spans="1:1" x14ac:dyDescent="0.25">
      <c r="A11664" s="346"/>
    </row>
    <row r="11665" spans="1:1" x14ac:dyDescent="0.25">
      <c r="A11665" s="346"/>
    </row>
    <row r="11666" spans="1:1" x14ac:dyDescent="0.25">
      <c r="A11666" s="346"/>
    </row>
    <row r="11667" spans="1:1" x14ac:dyDescent="0.25">
      <c r="A11667" s="346"/>
    </row>
    <row r="11668" spans="1:1" x14ac:dyDescent="0.25">
      <c r="A11668" s="346"/>
    </row>
    <row r="11669" spans="1:1" x14ac:dyDescent="0.25">
      <c r="A11669" s="346"/>
    </row>
    <row r="11670" spans="1:1" x14ac:dyDescent="0.25">
      <c r="A11670" s="346"/>
    </row>
    <row r="11671" spans="1:1" x14ac:dyDescent="0.25">
      <c r="A11671" s="346"/>
    </row>
    <row r="11672" spans="1:1" x14ac:dyDescent="0.25">
      <c r="A11672" s="346"/>
    </row>
    <row r="11673" spans="1:1" x14ac:dyDescent="0.25">
      <c r="A11673" s="346"/>
    </row>
    <row r="11674" spans="1:1" x14ac:dyDescent="0.25">
      <c r="A11674" s="346"/>
    </row>
    <row r="11675" spans="1:1" x14ac:dyDescent="0.25">
      <c r="A11675" s="346"/>
    </row>
    <row r="11676" spans="1:1" x14ac:dyDescent="0.25">
      <c r="A11676" s="346"/>
    </row>
    <row r="11677" spans="1:1" x14ac:dyDescent="0.25">
      <c r="A11677" s="346"/>
    </row>
    <row r="11678" spans="1:1" x14ac:dyDescent="0.25">
      <c r="A11678" s="346"/>
    </row>
    <row r="11679" spans="1:1" x14ac:dyDescent="0.25">
      <c r="A11679" s="346"/>
    </row>
    <row r="11680" spans="1:1" x14ac:dyDescent="0.25">
      <c r="A11680" s="346"/>
    </row>
    <row r="11681" spans="1:1" x14ac:dyDescent="0.25">
      <c r="A11681" s="346"/>
    </row>
    <row r="11682" spans="1:1" x14ac:dyDescent="0.25">
      <c r="A11682" s="346"/>
    </row>
    <row r="11683" spans="1:1" x14ac:dyDescent="0.25">
      <c r="A11683" s="346"/>
    </row>
    <row r="11684" spans="1:1" x14ac:dyDescent="0.25">
      <c r="A11684" s="346"/>
    </row>
    <row r="11685" spans="1:1" x14ac:dyDescent="0.25">
      <c r="A11685" s="346"/>
    </row>
    <row r="11686" spans="1:1" x14ac:dyDescent="0.25">
      <c r="A11686" s="346"/>
    </row>
    <row r="11687" spans="1:1" x14ac:dyDescent="0.25">
      <c r="A11687" s="346"/>
    </row>
    <row r="11688" spans="1:1" x14ac:dyDescent="0.25">
      <c r="A11688" s="346"/>
    </row>
    <row r="11689" spans="1:1" x14ac:dyDescent="0.25">
      <c r="A11689" s="346"/>
    </row>
    <row r="11690" spans="1:1" x14ac:dyDescent="0.25">
      <c r="A11690" s="346"/>
    </row>
    <row r="11691" spans="1:1" x14ac:dyDescent="0.25">
      <c r="A11691" s="346"/>
    </row>
    <row r="11692" spans="1:1" x14ac:dyDescent="0.25">
      <c r="A11692" s="346"/>
    </row>
    <row r="11693" spans="1:1" x14ac:dyDescent="0.25">
      <c r="A11693" s="346"/>
    </row>
    <row r="11694" spans="1:1" x14ac:dyDescent="0.25">
      <c r="A11694" s="346"/>
    </row>
    <row r="11695" spans="1:1" x14ac:dyDescent="0.25">
      <c r="A11695" s="346"/>
    </row>
    <row r="11696" spans="1:1" x14ac:dyDescent="0.25">
      <c r="A11696" s="346"/>
    </row>
    <row r="11697" spans="1:1" x14ac:dyDescent="0.25">
      <c r="A11697" s="346"/>
    </row>
    <row r="11698" spans="1:1" x14ac:dyDescent="0.25">
      <c r="A11698" s="346"/>
    </row>
    <row r="11699" spans="1:1" x14ac:dyDescent="0.25">
      <c r="A11699" s="346"/>
    </row>
    <row r="11700" spans="1:1" x14ac:dyDescent="0.25">
      <c r="A11700" s="346"/>
    </row>
    <row r="11701" spans="1:1" x14ac:dyDescent="0.25">
      <c r="A11701" s="346"/>
    </row>
    <row r="11702" spans="1:1" x14ac:dyDescent="0.25">
      <c r="A11702" s="346"/>
    </row>
    <row r="11703" spans="1:1" x14ac:dyDescent="0.25">
      <c r="A11703" s="346"/>
    </row>
    <row r="11704" spans="1:1" x14ac:dyDescent="0.25">
      <c r="A11704" s="346"/>
    </row>
    <row r="11705" spans="1:1" x14ac:dyDescent="0.25">
      <c r="A11705" s="346"/>
    </row>
    <row r="11706" spans="1:1" x14ac:dyDescent="0.25">
      <c r="A11706" s="346"/>
    </row>
    <row r="11707" spans="1:1" x14ac:dyDescent="0.25">
      <c r="A11707" s="346"/>
    </row>
    <row r="11708" spans="1:1" x14ac:dyDescent="0.25">
      <c r="A11708" s="346"/>
    </row>
    <row r="11709" spans="1:1" x14ac:dyDescent="0.25">
      <c r="A11709" s="346"/>
    </row>
    <row r="11710" spans="1:1" x14ac:dyDescent="0.25">
      <c r="A11710" s="346"/>
    </row>
    <row r="11711" spans="1:1" x14ac:dyDescent="0.25">
      <c r="A11711" s="346"/>
    </row>
    <row r="11712" spans="1:1" x14ac:dyDescent="0.25">
      <c r="A11712" s="346"/>
    </row>
    <row r="11713" spans="1:1" x14ac:dyDescent="0.25">
      <c r="A11713" s="346"/>
    </row>
    <row r="11714" spans="1:1" x14ac:dyDescent="0.25">
      <c r="A11714" s="346"/>
    </row>
    <row r="11715" spans="1:1" x14ac:dyDescent="0.25">
      <c r="A11715" s="346"/>
    </row>
    <row r="11716" spans="1:1" x14ac:dyDescent="0.25">
      <c r="A11716" s="346"/>
    </row>
    <row r="11717" spans="1:1" x14ac:dyDescent="0.25">
      <c r="A11717" s="346"/>
    </row>
    <row r="11718" spans="1:1" x14ac:dyDescent="0.25">
      <c r="A11718" s="346"/>
    </row>
    <row r="11719" spans="1:1" x14ac:dyDescent="0.25">
      <c r="A11719" s="346"/>
    </row>
    <row r="11720" spans="1:1" x14ac:dyDescent="0.25">
      <c r="A11720" s="346"/>
    </row>
    <row r="11721" spans="1:1" x14ac:dyDescent="0.25">
      <c r="A11721" s="346"/>
    </row>
    <row r="11722" spans="1:1" x14ac:dyDescent="0.25">
      <c r="A11722" s="346"/>
    </row>
    <row r="11723" spans="1:1" x14ac:dyDescent="0.25">
      <c r="A11723" s="346"/>
    </row>
    <row r="11724" spans="1:1" x14ac:dyDescent="0.25">
      <c r="A11724" s="346"/>
    </row>
    <row r="11725" spans="1:1" x14ac:dyDescent="0.25">
      <c r="A11725" s="346"/>
    </row>
    <row r="11726" spans="1:1" x14ac:dyDescent="0.25">
      <c r="A11726" s="346"/>
    </row>
    <row r="11727" spans="1:1" x14ac:dyDescent="0.25">
      <c r="A11727" s="346"/>
    </row>
    <row r="11728" spans="1:1" x14ac:dyDescent="0.25">
      <c r="A11728" s="346"/>
    </row>
    <row r="11729" spans="1:1" x14ac:dyDescent="0.25">
      <c r="A11729" s="346"/>
    </row>
    <row r="11730" spans="1:1" x14ac:dyDescent="0.25">
      <c r="A11730" s="346"/>
    </row>
    <row r="11731" spans="1:1" x14ac:dyDescent="0.25">
      <c r="A11731" s="346"/>
    </row>
    <row r="11732" spans="1:1" x14ac:dyDescent="0.25">
      <c r="A11732" s="346"/>
    </row>
    <row r="11733" spans="1:1" x14ac:dyDescent="0.25">
      <c r="A11733" s="346"/>
    </row>
    <row r="11734" spans="1:1" x14ac:dyDescent="0.25">
      <c r="A11734" s="346"/>
    </row>
    <row r="11735" spans="1:1" x14ac:dyDescent="0.25">
      <c r="A11735" s="346"/>
    </row>
    <row r="11736" spans="1:1" x14ac:dyDescent="0.25">
      <c r="A11736" s="346"/>
    </row>
    <row r="11737" spans="1:1" x14ac:dyDescent="0.25">
      <c r="A11737" s="346"/>
    </row>
    <row r="11738" spans="1:1" x14ac:dyDescent="0.25">
      <c r="A11738" s="346"/>
    </row>
    <row r="11739" spans="1:1" x14ac:dyDescent="0.25">
      <c r="A11739" s="346"/>
    </row>
    <row r="11740" spans="1:1" x14ac:dyDescent="0.25">
      <c r="A11740" s="346"/>
    </row>
    <row r="11741" spans="1:1" x14ac:dyDescent="0.25">
      <c r="A11741" s="346"/>
    </row>
    <row r="11742" spans="1:1" x14ac:dyDescent="0.25">
      <c r="A11742" s="346"/>
    </row>
    <row r="11743" spans="1:1" x14ac:dyDescent="0.25">
      <c r="A11743" s="346"/>
    </row>
    <row r="11744" spans="1:1" x14ac:dyDescent="0.25">
      <c r="A11744" s="346"/>
    </row>
    <row r="11745" spans="1:1" x14ac:dyDescent="0.25">
      <c r="A11745" s="346"/>
    </row>
    <row r="11746" spans="1:1" x14ac:dyDescent="0.25">
      <c r="A11746" s="346"/>
    </row>
    <row r="11747" spans="1:1" x14ac:dyDescent="0.25">
      <c r="A11747" s="346"/>
    </row>
    <row r="11748" spans="1:1" x14ac:dyDescent="0.25">
      <c r="A11748" s="346"/>
    </row>
    <row r="11749" spans="1:1" x14ac:dyDescent="0.25">
      <c r="A11749" s="346"/>
    </row>
    <row r="11750" spans="1:1" x14ac:dyDescent="0.25">
      <c r="A11750" s="346"/>
    </row>
    <row r="11751" spans="1:1" x14ac:dyDescent="0.25">
      <c r="A11751" s="346"/>
    </row>
    <row r="11752" spans="1:1" x14ac:dyDescent="0.25">
      <c r="A11752" s="346"/>
    </row>
    <row r="11753" spans="1:1" x14ac:dyDescent="0.25">
      <c r="A11753" s="346"/>
    </row>
    <row r="11754" spans="1:1" x14ac:dyDescent="0.25">
      <c r="A11754" s="346"/>
    </row>
    <row r="11755" spans="1:1" x14ac:dyDescent="0.25">
      <c r="A11755" s="346"/>
    </row>
    <row r="11756" spans="1:1" x14ac:dyDescent="0.25">
      <c r="A11756" s="346"/>
    </row>
    <row r="11757" spans="1:1" x14ac:dyDescent="0.25">
      <c r="A11757" s="346"/>
    </row>
    <row r="11758" spans="1:1" x14ac:dyDescent="0.25">
      <c r="A11758" s="346"/>
    </row>
    <row r="11759" spans="1:1" x14ac:dyDescent="0.25">
      <c r="A11759" s="346"/>
    </row>
    <row r="11760" spans="1:1" x14ac:dyDescent="0.25">
      <c r="A11760" s="346"/>
    </row>
    <row r="11761" spans="1:1" x14ac:dyDescent="0.25">
      <c r="A11761" s="346"/>
    </row>
    <row r="11762" spans="1:1" x14ac:dyDescent="0.25">
      <c r="A11762" s="346"/>
    </row>
    <row r="11763" spans="1:1" x14ac:dyDescent="0.25">
      <c r="A11763" s="346"/>
    </row>
    <row r="11764" spans="1:1" x14ac:dyDescent="0.25">
      <c r="A11764" s="346"/>
    </row>
    <row r="11765" spans="1:1" x14ac:dyDescent="0.25">
      <c r="A11765" s="346"/>
    </row>
    <row r="11766" spans="1:1" x14ac:dyDescent="0.25">
      <c r="A11766" s="346"/>
    </row>
    <row r="11767" spans="1:1" x14ac:dyDescent="0.25">
      <c r="A11767" s="346"/>
    </row>
    <row r="11768" spans="1:1" x14ac:dyDescent="0.25">
      <c r="A11768" s="346"/>
    </row>
    <row r="11769" spans="1:1" x14ac:dyDescent="0.25">
      <c r="A11769" s="346"/>
    </row>
    <row r="11770" spans="1:1" x14ac:dyDescent="0.25">
      <c r="A11770" s="346"/>
    </row>
    <row r="11771" spans="1:1" x14ac:dyDescent="0.25">
      <c r="A11771" s="346"/>
    </row>
    <row r="11772" spans="1:1" x14ac:dyDescent="0.25">
      <c r="A11772" s="346"/>
    </row>
    <row r="11773" spans="1:1" x14ac:dyDescent="0.25">
      <c r="A11773" s="346"/>
    </row>
    <row r="11774" spans="1:1" x14ac:dyDescent="0.25">
      <c r="A11774" s="346"/>
    </row>
    <row r="11775" spans="1:1" x14ac:dyDescent="0.25">
      <c r="A11775" s="346"/>
    </row>
    <row r="11776" spans="1:1" x14ac:dyDescent="0.25">
      <c r="A11776" s="346"/>
    </row>
    <row r="11777" spans="1:1" x14ac:dyDescent="0.25">
      <c r="A11777" s="346"/>
    </row>
    <row r="11778" spans="1:1" x14ac:dyDescent="0.25">
      <c r="A11778" s="346"/>
    </row>
    <row r="11779" spans="1:1" x14ac:dyDescent="0.25">
      <c r="A11779" s="346"/>
    </row>
    <row r="11780" spans="1:1" x14ac:dyDescent="0.25">
      <c r="A11780" s="346"/>
    </row>
    <row r="11781" spans="1:1" x14ac:dyDescent="0.25">
      <c r="A11781" s="346"/>
    </row>
    <row r="11782" spans="1:1" x14ac:dyDescent="0.25">
      <c r="A11782" s="346"/>
    </row>
    <row r="11783" spans="1:1" x14ac:dyDescent="0.25">
      <c r="A11783" s="346"/>
    </row>
    <row r="11784" spans="1:1" x14ac:dyDescent="0.25">
      <c r="A11784" s="346"/>
    </row>
    <row r="11785" spans="1:1" x14ac:dyDescent="0.25">
      <c r="A11785" s="346"/>
    </row>
    <row r="11786" spans="1:1" x14ac:dyDescent="0.25">
      <c r="A11786" s="346"/>
    </row>
    <row r="11787" spans="1:1" x14ac:dyDescent="0.25">
      <c r="A11787" s="346"/>
    </row>
    <row r="11788" spans="1:1" x14ac:dyDescent="0.25">
      <c r="A11788" s="346"/>
    </row>
    <row r="11789" spans="1:1" x14ac:dyDescent="0.25">
      <c r="A11789" s="346"/>
    </row>
    <row r="11790" spans="1:1" x14ac:dyDescent="0.25">
      <c r="A11790" s="346"/>
    </row>
    <row r="11791" spans="1:1" x14ac:dyDescent="0.25">
      <c r="A11791" s="346"/>
    </row>
    <row r="11792" spans="1:1" x14ac:dyDescent="0.25">
      <c r="A11792" s="346"/>
    </row>
    <row r="11793" spans="1:1" x14ac:dyDescent="0.25">
      <c r="A11793" s="346"/>
    </row>
    <row r="11794" spans="1:1" x14ac:dyDescent="0.25">
      <c r="A11794" s="346"/>
    </row>
    <row r="11795" spans="1:1" x14ac:dyDescent="0.25">
      <c r="A11795" s="346"/>
    </row>
    <row r="11796" spans="1:1" x14ac:dyDescent="0.25">
      <c r="A11796" s="346"/>
    </row>
    <row r="11797" spans="1:1" x14ac:dyDescent="0.25">
      <c r="A11797" s="346"/>
    </row>
    <row r="11798" spans="1:1" x14ac:dyDescent="0.25">
      <c r="A11798" s="346"/>
    </row>
    <row r="11799" spans="1:1" x14ac:dyDescent="0.25">
      <c r="A11799" s="346"/>
    </row>
    <row r="11800" spans="1:1" x14ac:dyDescent="0.25">
      <c r="A11800" s="346"/>
    </row>
    <row r="11801" spans="1:1" x14ac:dyDescent="0.25">
      <c r="A11801" s="346"/>
    </row>
    <row r="11802" spans="1:1" x14ac:dyDescent="0.25">
      <c r="A11802" s="346"/>
    </row>
    <row r="11803" spans="1:1" x14ac:dyDescent="0.25">
      <c r="A11803" s="346"/>
    </row>
    <row r="11804" spans="1:1" x14ac:dyDescent="0.25">
      <c r="A11804" s="346"/>
    </row>
    <row r="11805" spans="1:1" x14ac:dyDescent="0.25">
      <c r="A11805" s="346"/>
    </row>
    <row r="11806" spans="1:1" x14ac:dyDescent="0.25">
      <c r="A11806" s="346"/>
    </row>
    <row r="11807" spans="1:1" x14ac:dyDescent="0.25">
      <c r="A11807" s="346"/>
    </row>
    <row r="11808" spans="1:1" x14ac:dyDescent="0.25">
      <c r="A11808" s="346"/>
    </row>
    <row r="11809" spans="1:1" x14ac:dyDescent="0.25">
      <c r="A11809" s="346"/>
    </row>
    <row r="11810" spans="1:1" x14ac:dyDescent="0.25">
      <c r="A11810" s="346"/>
    </row>
    <row r="11811" spans="1:1" x14ac:dyDescent="0.25">
      <c r="A11811" s="346"/>
    </row>
    <row r="11812" spans="1:1" x14ac:dyDescent="0.25">
      <c r="A11812" s="346"/>
    </row>
    <row r="11813" spans="1:1" x14ac:dyDescent="0.25">
      <c r="A11813" s="346"/>
    </row>
    <row r="11814" spans="1:1" x14ac:dyDescent="0.25">
      <c r="A11814" s="346"/>
    </row>
    <row r="11815" spans="1:1" x14ac:dyDescent="0.25">
      <c r="A11815" s="346"/>
    </row>
    <row r="11816" spans="1:1" x14ac:dyDescent="0.25">
      <c r="A11816" s="346"/>
    </row>
    <row r="11817" spans="1:1" x14ac:dyDescent="0.25">
      <c r="A11817" s="346"/>
    </row>
    <row r="11818" spans="1:1" x14ac:dyDescent="0.25">
      <c r="A11818" s="346"/>
    </row>
    <row r="11819" spans="1:1" x14ac:dyDescent="0.25">
      <c r="A11819" s="346"/>
    </row>
    <row r="11820" spans="1:1" x14ac:dyDescent="0.25">
      <c r="A11820" s="346"/>
    </row>
    <row r="11821" spans="1:1" x14ac:dyDescent="0.25">
      <c r="A11821" s="346"/>
    </row>
    <row r="11822" spans="1:1" x14ac:dyDescent="0.25">
      <c r="A11822" s="346"/>
    </row>
    <row r="11823" spans="1:1" x14ac:dyDescent="0.25">
      <c r="A11823" s="346"/>
    </row>
    <row r="11824" spans="1:1" x14ac:dyDescent="0.25">
      <c r="A11824" s="346"/>
    </row>
    <row r="11825" spans="1:1" x14ac:dyDescent="0.25">
      <c r="A11825" s="346"/>
    </row>
    <row r="11826" spans="1:1" x14ac:dyDescent="0.25">
      <c r="A11826" s="346"/>
    </row>
    <row r="11827" spans="1:1" x14ac:dyDescent="0.25">
      <c r="A11827" s="346"/>
    </row>
    <row r="11828" spans="1:1" x14ac:dyDescent="0.25">
      <c r="A11828" s="346"/>
    </row>
    <row r="11829" spans="1:1" x14ac:dyDescent="0.25">
      <c r="A11829" s="346"/>
    </row>
    <row r="11830" spans="1:1" x14ac:dyDescent="0.25">
      <c r="A11830" s="346"/>
    </row>
    <row r="11831" spans="1:1" x14ac:dyDescent="0.25">
      <c r="A11831" s="346"/>
    </row>
    <row r="11832" spans="1:1" x14ac:dyDescent="0.25">
      <c r="A11832" s="346"/>
    </row>
    <row r="11833" spans="1:1" x14ac:dyDescent="0.25">
      <c r="A11833" s="346"/>
    </row>
    <row r="11834" spans="1:1" x14ac:dyDescent="0.25">
      <c r="A11834" s="346"/>
    </row>
    <row r="11835" spans="1:1" x14ac:dyDescent="0.25">
      <c r="A11835" s="346"/>
    </row>
    <row r="11836" spans="1:1" x14ac:dyDescent="0.25">
      <c r="A11836" s="346"/>
    </row>
    <row r="11837" spans="1:1" x14ac:dyDescent="0.25">
      <c r="A11837" s="346"/>
    </row>
    <row r="11838" spans="1:1" x14ac:dyDescent="0.25">
      <c r="A11838" s="346"/>
    </row>
    <row r="11839" spans="1:1" x14ac:dyDescent="0.25">
      <c r="A11839" s="346"/>
    </row>
    <row r="11840" spans="1:1" x14ac:dyDescent="0.25">
      <c r="A11840" s="346"/>
    </row>
    <row r="11841" spans="1:1" x14ac:dyDescent="0.25">
      <c r="A11841" s="346"/>
    </row>
    <row r="11842" spans="1:1" x14ac:dyDescent="0.25">
      <c r="A11842" s="346"/>
    </row>
    <row r="11843" spans="1:1" x14ac:dyDescent="0.25">
      <c r="A11843" s="346"/>
    </row>
    <row r="11844" spans="1:1" x14ac:dyDescent="0.25">
      <c r="A11844" s="346"/>
    </row>
    <row r="11845" spans="1:1" x14ac:dyDescent="0.25">
      <c r="A11845" s="346"/>
    </row>
    <row r="11846" spans="1:1" x14ac:dyDescent="0.25">
      <c r="A11846" s="346"/>
    </row>
    <row r="11847" spans="1:1" x14ac:dyDescent="0.25">
      <c r="A11847" s="346"/>
    </row>
    <row r="11848" spans="1:1" x14ac:dyDescent="0.25">
      <c r="A11848" s="346"/>
    </row>
    <row r="11849" spans="1:1" x14ac:dyDescent="0.25">
      <c r="A11849" s="346"/>
    </row>
    <row r="11850" spans="1:1" x14ac:dyDescent="0.25">
      <c r="A11850" s="346"/>
    </row>
    <row r="11851" spans="1:1" x14ac:dyDescent="0.25">
      <c r="A11851" s="346"/>
    </row>
    <row r="11852" spans="1:1" x14ac:dyDescent="0.25">
      <c r="A11852" s="346"/>
    </row>
    <row r="11853" spans="1:1" x14ac:dyDescent="0.25">
      <c r="A11853" s="346"/>
    </row>
    <row r="11854" spans="1:1" x14ac:dyDescent="0.25">
      <c r="A11854" s="346"/>
    </row>
    <row r="11855" spans="1:1" x14ac:dyDescent="0.25">
      <c r="A11855" s="346"/>
    </row>
    <row r="11856" spans="1:1" x14ac:dyDescent="0.25">
      <c r="A11856" s="346"/>
    </row>
    <row r="11857" spans="1:1" x14ac:dyDescent="0.25">
      <c r="A11857" s="346"/>
    </row>
    <row r="11858" spans="1:1" x14ac:dyDescent="0.25">
      <c r="A11858" s="346"/>
    </row>
    <row r="11859" spans="1:1" x14ac:dyDescent="0.25">
      <c r="A11859" s="346"/>
    </row>
    <row r="11860" spans="1:1" x14ac:dyDescent="0.25">
      <c r="A11860" s="346"/>
    </row>
    <row r="11861" spans="1:1" x14ac:dyDescent="0.25">
      <c r="A11861" s="346"/>
    </row>
    <row r="11862" spans="1:1" x14ac:dyDescent="0.25">
      <c r="A11862" s="346"/>
    </row>
    <row r="11863" spans="1:1" x14ac:dyDescent="0.25">
      <c r="A11863" s="346"/>
    </row>
    <row r="11864" spans="1:1" x14ac:dyDescent="0.25">
      <c r="A11864" s="346"/>
    </row>
    <row r="11865" spans="1:1" x14ac:dyDescent="0.25">
      <c r="A11865" s="346"/>
    </row>
    <row r="11866" spans="1:1" x14ac:dyDescent="0.25">
      <c r="A11866" s="346"/>
    </row>
    <row r="11867" spans="1:1" x14ac:dyDescent="0.25">
      <c r="A11867" s="346"/>
    </row>
    <row r="11868" spans="1:1" x14ac:dyDescent="0.25">
      <c r="A11868" s="346"/>
    </row>
    <row r="11869" spans="1:1" x14ac:dyDescent="0.25">
      <c r="A11869" s="346"/>
    </row>
    <row r="11870" spans="1:1" x14ac:dyDescent="0.25">
      <c r="A11870" s="346"/>
    </row>
    <row r="11871" spans="1:1" x14ac:dyDescent="0.25">
      <c r="A11871" s="346"/>
    </row>
    <row r="11872" spans="1:1" x14ac:dyDescent="0.25">
      <c r="A11872" s="346"/>
    </row>
    <row r="11873" spans="1:1" x14ac:dyDescent="0.25">
      <c r="A11873" s="346"/>
    </row>
    <row r="11874" spans="1:1" x14ac:dyDescent="0.25">
      <c r="A11874" s="346"/>
    </row>
    <row r="11875" spans="1:1" x14ac:dyDescent="0.25">
      <c r="A11875" s="346"/>
    </row>
    <row r="11876" spans="1:1" x14ac:dyDescent="0.25">
      <c r="A11876" s="346"/>
    </row>
    <row r="11877" spans="1:1" x14ac:dyDescent="0.25">
      <c r="A11877" s="346"/>
    </row>
    <row r="11878" spans="1:1" x14ac:dyDescent="0.25">
      <c r="A11878" s="346"/>
    </row>
    <row r="11879" spans="1:1" x14ac:dyDescent="0.25">
      <c r="A11879" s="346"/>
    </row>
    <row r="11880" spans="1:1" x14ac:dyDescent="0.25">
      <c r="A11880" s="346"/>
    </row>
    <row r="11881" spans="1:1" x14ac:dyDescent="0.25">
      <c r="A11881" s="346"/>
    </row>
    <row r="11882" spans="1:1" x14ac:dyDescent="0.25">
      <c r="A11882" s="346"/>
    </row>
    <row r="11883" spans="1:1" x14ac:dyDescent="0.25">
      <c r="A11883" s="346"/>
    </row>
    <row r="11884" spans="1:1" x14ac:dyDescent="0.25">
      <c r="A11884" s="346"/>
    </row>
    <row r="11885" spans="1:1" x14ac:dyDescent="0.25">
      <c r="A11885" s="346"/>
    </row>
    <row r="11886" spans="1:1" x14ac:dyDescent="0.25">
      <c r="A11886" s="346"/>
    </row>
    <row r="11887" spans="1:1" x14ac:dyDescent="0.25">
      <c r="A11887" s="346"/>
    </row>
    <row r="11888" spans="1:1" x14ac:dyDescent="0.25">
      <c r="A11888" s="346"/>
    </row>
    <row r="11889" spans="1:1" x14ac:dyDescent="0.25">
      <c r="A11889" s="346"/>
    </row>
    <row r="11890" spans="1:1" x14ac:dyDescent="0.25">
      <c r="A11890" s="346"/>
    </row>
    <row r="11891" spans="1:1" x14ac:dyDescent="0.25">
      <c r="A11891" s="346"/>
    </row>
    <row r="11892" spans="1:1" x14ac:dyDescent="0.25">
      <c r="A11892" s="346"/>
    </row>
    <row r="11893" spans="1:1" x14ac:dyDescent="0.25">
      <c r="A11893" s="346"/>
    </row>
    <row r="11894" spans="1:1" x14ac:dyDescent="0.25">
      <c r="A11894" s="346"/>
    </row>
    <row r="11895" spans="1:1" x14ac:dyDescent="0.25">
      <c r="A11895" s="346"/>
    </row>
    <row r="11896" spans="1:1" x14ac:dyDescent="0.25">
      <c r="A11896" s="346"/>
    </row>
    <row r="11897" spans="1:1" x14ac:dyDescent="0.25">
      <c r="A11897" s="346"/>
    </row>
    <row r="11898" spans="1:1" x14ac:dyDescent="0.25">
      <c r="A11898" s="346"/>
    </row>
    <row r="11899" spans="1:1" x14ac:dyDescent="0.25">
      <c r="A11899" s="346"/>
    </row>
    <row r="11900" spans="1:1" x14ac:dyDescent="0.25">
      <c r="A11900" s="346"/>
    </row>
    <row r="11901" spans="1:1" x14ac:dyDescent="0.25">
      <c r="A11901" s="346"/>
    </row>
    <row r="11902" spans="1:1" x14ac:dyDescent="0.25">
      <c r="A11902" s="346"/>
    </row>
    <row r="11903" spans="1:1" x14ac:dyDescent="0.25">
      <c r="A11903" s="346"/>
    </row>
    <row r="11904" spans="1:1" x14ac:dyDescent="0.25">
      <c r="A11904" s="346"/>
    </row>
    <row r="11905" spans="1:1" x14ac:dyDescent="0.25">
      <c r="A11905" s="346"/>
    </row>
    <row r="11906" spans="1:1" x14ac:dyDescent="0.25">
      <c r="A11906" s="346"/>
    </row>
    <row r="11907" spans="1:1" x14ac:dyDescent="0.25">
      <c r="A11907" s="346"/>
    </row>
    <row r="11908" spans="1:1" x14ac:dyDescent="0.25">
      <c r="A11908" s="346"/>
    </row>
    <row r="11909" spans="1:1" x14ac:dyDescent="0.25">
      <c r="A11909" s="346"/>
    </row>
    <row r="11910" spans="1:1" x14ac:dyDescent="0.25">
      <c r="A11910" s="346"/>
    </row>
    <row r="11911" spans="1:1" x14ac:dyDescent="0.25">
      <c r="A11911" s="346"/>
    </row>
    <row r="11912" spans="1:1" x14ac:dyDescent="0.25">
      <c r="A11912" s="346"/>
    </row>
    <row r="11913" spans="1:1" x14ac:dyDescent="0.25">
      <c r="A11913" s="346"/>
    </row>
    <row r="11914" spans="1:1" x14ac:dyDescent="0.25">
      <c r="A11914" s="346"/>
    </row>
    <row r="11915" spans="1:1" x14ac:dyDescent="0.25">
      <c r="A11915" s="346"/>
    </row>
    <row r="11916" spans="1:1" x14ac:dyDescent="0.25">
      <c r="A11916" s="346"/>
    </row>
    <row r="11917" spans="1:1" x14ac:dyDescent="0.25">
      <c r="A11917" s="346"/>
    </row>
    <row r="11918" spans="1:1" x14ac:dyDescent="0.25">
      <c r="A11918" s="346"/>
    </row>
    <row r="11919" spans="1:1" x14ac:dyDescent="0.25">
      <c r="A11919" s="346"/>
    </row>
    <row r="11920" spans="1:1" x14ac:dyDescent="0.25">
      <c r="A11920" s="346"/>
    </row>
    <row r="11921" spans="1:1" x14ac:dyDescent="0.25">
      <c r="A11921" s="346"/>
    </row>
    <row r="11922" spans="1:1" x14ac:dyDescent="0.25">
      <c r="A11922" s="346"/>
    </row>
    <row r="11923" spans="1:1" x14ac:dyDescent="0.25">
      <c r="A11923" s="346"/>
    </row>
    <row r="11924" spans="1:1" x14ac:dyDescent="0.25">
      <c r="A11924" s="346"/>
    </row>
    <row r="11925" spans="1:1" x14ac:dyDescent="0.25">
      <c r="A11925" s="346"/>
    </row>
    <row r="11926" spans="1:1" x14ac:dyDescent="0.25">
      <c r="A11926" s="346"/>
    </row>
    <row r="11927" spans="1:1" x14ac:dyDescent="0.25">
      <c r="A11927" s="346"/>
    </row>
    <row r="11928" spans="1:1" x14ac:dyDescent="0.25">
      <c r="A11928" s="346"/>
    </row>
    <row r="11929" spans="1:1" x14ac:dyDescent="0.25">
      <c r="A11929" s="346"/>
    </row>
    <row r="11930" spans="1:1" x14ac:dyDescent="0.25">
      <c r="A11930" s="346"/>
    </row>
    <row r="11931" spans="1:1" x14ac:dyDescent="0.25">
      <c r="A11931" s="346"/>
    </row>
    <row r="11932" spans="1:1" x14ac:dyDescent="0.25">
      <c r="A11932" s="346"/>
    </row>
    <row r="11933" spans="1:1" x14ac:dyDescent="0.25">
      <c r="A11933" s="346"/>
    </row>
    <row r="11934" spans="1:1" x14ac:dyDescent="0.25">
      <c r="A11934" s="346"/>
    </row>
    <row r="11935" spans="1:1" x14ac:dyDescent="0.25">
      <c r="A11935" s="346"/>
    </row>
    <row r="11936" spans="1:1" x14ac:dyDescent="0.25">
      <c r="A11936" s="346"/>
    </row>
    <row r="11937" spans="1:1" x14ac:dyDescent="0.25">
      <c r="A11937" s="346"/>
    </row>
    <row r="11938" spans="1:1" x14ac:dyDescent="0.25">
      <c r="A11938" s="346"/>
    </row>
    <row r="11939" spans="1:1" x14ac:dyDescent="0.25">
      <c r="A11939" s="346"/>
    </row>
    <row r="11940" spans="1:1" x14ac:dyDescent="0.25">
      <c r="A11940" s="346"/>
    </row>
    <row r="11941" spans="1:1" x14ac:dyDescent="0.25">
      <c r="A11941" s="346"/>
    </row>
    <row r="11942" spans="1:1" x14ac:dyDescent="0.25">
      <c r="A11942" s="346"/>
    </row>
    <row r="11943" spans="1:1" x14ac:dyDescent="0.25">
      <c r="A11943" s="346"/>
    </row>
    <row r="11944" spans="1:1" x14ac:dyDescent="0.25">
      <c r="A11944" s="346"/>
    </row>
    <row r="11945" spans="1:1" x14ac:dyDescent="0.25">
      <c r="A11945" s="346"/>
    </row>
    <row r="11946" spans="1:1" x14ac:dyDescent="0.25">
      <c r="A11946" s="346"/>
    </row>
    <row r="11947" spans="1:1" x14ac:dyDescent="0.25">
      <c r="A11947" s="346"/>
    </row>
    <row r="11948" spans="1:1" x14ac:dyDescent="0.25">
      <c r="A11948" s="346"/>
    </row>
    <row r="11949" spans="1:1" x14ac:dyDescent="0.25">
      <c r="A11949" s="346"/>
    </row>
    <row r="11950" spans="1:1" x14ac:dyDescent="0.25">
      <c r="A11950" s="346"/>
    </row>
    <row r="11951" spans="1:1" x14ac:dyDescent="0.25">
      <c r="A11951" s="346"/>
    </row>
    <row r="11952" spans="1:1" x14ac:dyDescent="0.25">
      <c r="A11952" s="346"/>
    </row>
    <row r="11953" spans="1:1" x14ac:dyDescent="0.25">
      <c r="A11953" s="346"/>
    </row>
    <row r="11954" spans="1:1" x14ac:dyDescent="0.25">
      <c r="A11954" s="346"/>
    </row>
    <row r="11955" spans="1:1" x14ac:dyDescent="0.25">
      <c r="A11955" s="346"/>
    </row>
    <row r="11956" spans="1:1" x14ac:dyDescent="0.25">
      <c r="A11956" s="346"/>
    </row>
    <row r="11957" spans="1:1" x14ac:dyDescent="0.25">
      <c r="A11957" s="346"/>
    </row>
    <row r="11958" spans="1:1" x14ac:dyDescent="0.25">
      <c r="A11958" s="346"/>
    </row>
    <row r="11959" spans="1:1" x14ac:dyDescent="0.25">
      <c r="A11959" s="346"/>
    </row>
    <row r="11960" spans="1:1" x14ac:dyDescent="0.25">
      <c r="A11960" s="346"/>
    </row>
    <row r="11961" spans="1:1" x14ac:dyDescent="0.25">
      <c r="A11961" s="346"/>
    </row>
    <row r="11962" spans="1:1" x14ac:dyDescent="0.25">
      <c r="A11962" s="346"/>
    </row>
    <row r="11963" spans="1:1" x14ac:dyDescent="0.25">
      <c r="A11963" s="346"/>
    </row>
    <row r="11964" spans="1:1" x14ac:dyDescent="0.25">
      <c r="A11964" s="346"/>
    </row>
    <row r="11965" spans="1:1" x14ac:dyDescent="0.25">
      <c r="A11965" s="346"/>
    </row>
    <row r="11966" spans="1:1" x14ac:dyDescent="0.25">
      <c r="A11966" s="346"/>
    </row>
    <row r="11967" spans="1:1" x14ac:dyDescent="0.25">
      <c r="A11967" s="346"/>
    </row>
    <row r="11968" spans="1:1" x14ac:dyDescent="0.25">
      <c r="A11968" s="346"/>
    </row>
    <row r="11969" spans="1:1" x14ac:dyDescent="0.25">
      <c r="A11969" s="346"/>
    </row>
    <row r="11970" spans="1:1" x14ac:dyDescent="0.25">
      <c r="A11970" s="346"/>
    </row>
    <row r="11971" spans="1:1" x14ac:dyDescent="0.25">
      <c r="A11971" s="346"/>
    </row>
    <row r="11972" spans="1:1" x14ac:dyDescent="0.25">
      <c r="A11972" s="346"/>
    </row>
    <row r="11973" spans="1:1" x14ac:dyDescent="0.25">
      <c r="A11973" s="346"/>
    </row>
    <row r="11974" spans="1:1" x14ac:dyDescent="0.25">
      <c r="A11974" s="346"/>
    </row>
    <row r="11975" spans="1:1" x14ac:dyDescent="0.25">
      <c r="A11975" s="346"/>
    </row>
    <row r="11976" spans="1:1" x14ac:dyDescent="0.25">
      <c r="A11976" s="346"/>
    </row>
    <row r="11977" spans="1:1" x14ac:dyDescent="0.25">
      <c r="A11977" s="346"/>
    </row>
    <row r="11978" spans="1:1" x14ac:dyDescent="0.25">
      <c r="A11978" s="346"/>
    </row>
    <row r="11979" spans="1:1" x14ac:dyDescent="0.25">
      <c r="A11979" s="346"/>
    </row>
    <row r="11980" spans="1:1" x14ac:dyDescent="0.25">
      <c r="A11980" s="346"/>
    </row>
    <row r="11981" spans="1:1" x14ac:dyDescent="0.25">
      <c r="A11981" s="346"/>
    </row>
    <row r="11982" spans="1:1" x14ac:dyDescent="0.25">
      <c r="A11982" s="346"/>
    </row>
    <row r="11983" spans="1:1" x14ac:dyDescent="0.25">
      <c r="A11983" s="346"/>
    </row>
    <row r="11984" spans="1:1" x14ac:dyDescent="0.25">
      <c r="A11984" s="346"/>
    </row>
    <row r="11985" spans="1:1" x14ac:dyDescent="0.25">
      <c r="A11985" s="346"/>
    </row>
    <row r="11986" spans="1:1" x14ac:dyDescent="0.25">
      <c r="A11986" s="346"/>
    </row>
    <row r="11987" spans="1:1" x14ac:dyDescent="0.25">
      <c r="A11987" s="346"/>
    </row>
    <row r="11988" spans="1:1" x14ac:dyDescent="0.25">
      <c r="A11988" s="346"/>
    </row>
    <row r="11989" spans="1:1" x14ac:dyDescent="0.25">
      <c r="A11989" s="346"/>
    </row>
    <row r="11990" spans="1:1" x14ac:dyDescent="0.25">
      <c r="A11990" s="346"/>
    </row>
    <row r="11991" spans="1:1" x14ac:dyDescent="0.25">
      <c r="A11991" s="346"/>
    </row>
    <row r="11992" spans="1:1" x14ac:dyDescent="0.25">
      <c r="A11992" s="346"/>
    </row>
    <row r="11993" spans="1:1" x14ac:dyDescent="0.25">
      <c r="A11993" s="346"/>
    </row>
    <row r="11994" spans="1:1" x14ac:dyDescent="0.25">
      <c r="A11994" s="346"/>
    </row>
    <row r="11995" spans="1:1" x14ac:dyDescent="0.25">
      <c r="A11995" s="346"/>
    </row>
    <row r="11996" spans="1:1" x14ac:dyDescent="0.25">
      <c r="A11996" s="346"/>
    </row>
    <row r="11997" spans="1:1" x14ac:dyDescent="0.25">
      <c r="A11997" s="346"/>
    </row>
    <row r="11998" spans="1:1" x14ac:dyDescent="0.25">
      <c r="A11998" s="346"/>
    </row>
    <row r="11999" spans="1:1" x14ac:dyDescent="0.25">
      <c r="A11999" s="346"/>
    </row>
    <row r="12000" spans="1:1" x14ac:dyDescent="0.25">
      <c r="A12000" s="346"/>
    </row>
    <row r="12001" spans="1:1" x14ac:dyDescent="0.25">
      <c r="A12001" s="346"/>
    </row>
    <row r="12002" spans="1:1" x14ac:dyDescent="0.25">
      <c r="A12002" s="346"/>
    </row>
    <row r="12003" spans="1:1" x14ac:dyDescent="0.25">
      <c r="A12003" s="346"/>
    </row>
    <row r="12004" spans="1:1" x14ac:dyDescent="0.25">
      <c r="A12004" s="346"/>
    </row>
    <row r="12005" spans="1:1" x14ac:dyDescent="0.25">
      <c r="A12005" s="346"/>
    </row>
    <row r="12006" spans="1:1" x14ac:dyDescent="0.25">
      <c r="A12006" s="346"/>
    </row>
    <row r="12007" spans="1:1" x14ac:dyDescent="0.25">
      <c r="A12007" s="346"/>
    </row>
    <row r="12008" spans="1:1" x14ac:dyDescent="0.25">
      <c r="A12008" s="346"/>
    </row>
    <row r="12009" spans="1:1" x14ac:dyDescent="0.25">
      <c r="A12009" s="346"/>
    </row>
    <row r="12010" spans="1:1" x14ac:dyDescent="0.25">
      <c r="A12010" s="346"/>
    </row>
    <row r="12011" spans="1:1" x14ac:dyDescent="0.25">
      <c r="A12011" s="346"/>
    </row>
    <row r="12012" spans="1:1" x14ac:dyDescent="0.25">
      <c r="A12012" s="346"/>
    </row>
    <row r="12013" spans="1:1" x14ac:dyDescent="0.25">
      <c r="A12013" s="346"/>
    </row>
    <row r="12014" spans="1:1" x14ac:dyDescent="0.25">
      <c r="A12014" s="346"/>
    </row>
    <row r="12015" spans="1:1" x14ac:dyDescent="0.25">
      <c r="A12015" s="346"/>
    </row>
    <row r="12016" spans="1:1" x14ac:dyDescent="0.25">
      <c r="A12016" s="346"/>
    </row>
    <row r="12017" spans="1:1" x14ac:dyDescent="0.25">
      <c r="A12017" s="346"/>
    </row>
    <row r="12018" spans="1:1" x14ac:dyDescent="0.25">
      <c r="A12018" s="346"/>
    </row>
    <row r="12019" spans="1:1" x14ac:dyDescent="0.25">
      <c r="A12019" s="346"/>
    </row>
    <row r="12020" spans="1:1" x14ac:dyDescent="0.25">
      <c r="A12020" s="346"/>
    </row>
    <row r="12021" spans="1:1" x14ac:dyDescent="0.25">
      <c r="A12021" s="346"/>
    </row>
    <row r="12022" spans="1:1" x14ac:dyDescent="0.25">
      <c r="A12022" s="346"/>
    </row>
    <row r="12023" spans="1:1" x14ac:dyDescent="0.25">
      <c r="A12023" s="346"/>
    </row>
    <row r="12024" spans="1:1" x14ac:dyDescent="0.25">
      <c r="A12024" s="346"/>
    </row>
    <row r="12025" spans="1:1" x14ac:dyDescent="0.25">
      <c r="A12025" s="346"/>
    </row>
    <row r="12026" spans="1:1" x14ac:dyDescent="0.25">
      <c r="A12026" s="346"/>
    </row>
    <row r="12027" spans="1:1" x14ac:dyDescent="0.25">
      <c r="A12027" s="346"/>
    </row>
    <row r="12028" spans="1:1" x14ac:dyDescent="0.25">
      <c r="A12028" s="346"/>
    </row>
    <row r="12029" spans="1:1" x14ac:dyDescent="0.25">
      <c r="A12029" s="346"/>
    </row>
    <row r="12030" spans="1:1" x14ac:dyDescent="0.25">
      <c r="A12030" s="346"/>
    </row>
    <row r="12031" spans="1:1" x14ac:dyDescent="0.25">
      <c r="A12031" s="346"/>
    </row>
    <row r="12032" spans="1:1" x14ac:dyDescent="0.25">
      <c r="A12032" s="346"/>
    </row>
    <row r="12033" spans="1:1" x14ac:dyDescent="0.25">
      <c r="A12033" s="346"/>
    </row>
    <row r="12034" spans="1:1" x14ac:dyDescent="0.25">
      <c r="A12034" s="346"/>
    </row>
    <row r="12035" spans="1:1" x14ac:dyDescent="0.25">
      <c r="A12035" s="346"/>
    </row>
    <row r="12036" spans="1:1" x14ac:dyDescent="0.25">
      <c r="A12036" s="346"/>
    </row>
    <row r="12037" spans="1:1" x14ac:dyDescent="0.25">
      <c r="A12037" s="346"/>
    </row>
    <row r="12038" spans="1:1" x14ac:dyDescent="0.25">
      <c r="A12038" s="346"/>
    </row>
    <row r="12039" spans="1:1" x14ac:dyDescent="0.25">
      <c r="A12039" s="346"/>
    </row>
    <row r="12040" spans="1:1" x14ac:dyDescent="0.25">
      <c r="A12040" s="346"/>
    </row>
    <row r="12041" spans="1:1" x14ac:dyDescent="0.25">
      <c r="A12041" s="346"/>
    </row>
    <row r="12042" spans="1:1" x14ac:dyDescent="0.25">
      <c r="A12042" s="346"/>
    </row>
    <row r="12043" spans="1:1" x14ac:dyDescent="0.25">
      <c r="A12043" s="346"/>
    </row>
    <row r="12044" spans="1:1" x14ac:dyDescent="0.25">
      <c r="A12044" s="346"/>
    </row>
    <row r="12045" spans="1:1" x14ac:dyDescent="0.25">
      <c r="A12045" s="346"/>
    </row>
    <row r="12046" spans="1:1" x14ac:dyDescent="0.25">
      <c r="A12046" s="346"/>
    </row>
    <row r="12047" spans="1:1" x14ac:dyDescent="0.25">
      <c r="A12047" s="346"/>
    </row>
    <row r="12048" spans="1:1" x14ac:dyDescent="0.25">
      <c r="A12048" s="346"/>
    </row>
    <row r="12049" spans="1:1" x14ac:dyDescent="0.25">
      <c r="A12049" s="346"/>
    </row>
    <row r="12050" spans="1:1" x14ac:dyDescent="0.25">
      <c r="A12050" s="346"/>
    </row>
    <row r="12051" spans="1:1" x14ac:dyDescent="0.25">
      <c r="A12051" s="346"/>
    </row>
    <row r="12052" spans="1:1" x14ac:dyDescent="0.25">
      <c r="A12052" s="346"/>
    </row>
    <row r="12053" spans="1:1" x14ac:dyDescent="0.25">
      <c r="A12053" s="346"/>
    </row>
    <row r="12054" spans="1:1" x14ac:dyDescent="0.25">
      <c r="A12054" s="346"/>
    </row>
    <row r="12055" spans="1:1" x14ac:dyDescent="0.25">
      <c r="A12055" s="346"/>
    </row>
    <row r="12056" spans="1:1" x14ac:dyDescent="0.25">
      <c r="A12056" s="346"/>
    </row>
    <row r="12057" spans="1:1" x14ac:dyDescent="0.25">
      <c r="A12057" s="346"/>
    </row>
    <row r="12058" spans="1:1" x14ac:dyDescent="0.25">
      <c r="A12058" s="346"/>
    </row>
    <row r="12059" spans="1:1" x14ac:dyDescent="0.25">
      <c r="A12059" s="346"/>
    </row>
    <row r="12060" spans="1:1" x14ac:dyDescent="0.25">
      <c r="A12060" s="346"/>
    </row>
    <row r="12061" spans="1:1" x14ac:dyDescent="0.25">
      <c r="A12061" s="346"/>
    </row>
    <row r="12062" spans="1:1" x14ac:dyDescent="0.25">
      <c r="A12062" s="346"/>
    </row>
    <row r="12063" spans="1:1" x14ac:dyDescent="0.25">
      <c r="A12063" s="346"/>
    </row>
    <row r="12064" spans="1:1" x14ac:dyDescent="0.25">
      <c r="A12064" s="346"/>
    </row>
    <row r="12065" spans="1:1" x14ac:dyDescent="0.25">
      <c r="A12065" s="346"/>
    </row>
    <row r="12066" spans="1:1" x14ac:dyDescent="0.25">
      <c r="A12066" s="346"/>
    </row>
    <row r="12067" spans="1:1" x14ac:dyDescent="0.25">
      <c r="A12067" s="346"/>
    </row>
    <row r="12068" spans="1:1" x14ac:dyDescent="0.25">
      <c r="A12068" s="346"/>
    </row>
    <row r="12069" spans="1:1" x14ac:dyDescent="0.25">
      <c r="A12069" s="346"/>
    </row>
    <row r="12070" spans="1:1" x14ac:dyDescent="0.25">
      <c r="A12070" s="346"/>
    </row>
    <row r="12071" spans="1:1" x14ac:dyDescent="0.25">
      <c r="A12071" s="346"/>
    </row>
    <row r="12072" spans="1:1" x14ac:dyDescent="0.25">
      <c r="A12072" s="346"/>
    </row>
    <row r="12073" spans="1:1" x14ac:dyDescent="0.25">
      <c r="A12073" s="346"/>
    </row>
    <row r="12074" spans="1:1" x14ac:dyDescent="0.25">
      <c r="A12074" s="346"/>
    </row>
    <row r="12075" spans="1:1" x14ac:dyDescent="0.25">
      <c r="A12075" s="346"/>
    </row>
    <row r="12076" spans="1:1" x14ac:dyDescent="0.25">
      <c r="A12076" s="346"/>
    </row>
    <row r="12077" spans="1:1" x14ac:dyDescent="0.25">
      <c r="A12077" s="346"/>
    </row>
    <row r="12078" spans="1:1" x14ac:dyDescent="0.25">
      <c r="A12078" s="346"/>
    </row>
    <row r="12079" spans="1:1" x14ac:dyDescent="0.25">
      <c r="A12079" s="346"/>
    </row>
    <row r="12080" spans="1:1" x14ac:dyDescent="0.25">
      <c r="A12080" s="346"/>
    </row>
    <row r="12081" spans="1:1" x14ac:dyDescent="0.25">
      <c r="A12081" s="346"/>
    </row>
    <row r="12082" spans="1:1" x14ac:dyDescent="0.25">
      <c r="A12082" s="346"/>
    </row>
    <row r="12083" spans="1:1" x14ac:dyDescent="0.25">
      <c r="A12083" s="346"/>
    </row>
    <row r="12084" spans="1:1" x14ac:dyDescent="0.25">
      <c r="A12084" s="346"/>
    </row>
    <row r="12085" spans="1:1" x14ac:dyDescent="0.25">
      <c r="A12085" s="346"/>
    </row>
    <row r="12086" spans="1:1" x14ac:dyDescent="0.25">
      <c r="A12086" s="346"/>
    </row>
    <row r="12087" spans="1:1" x14ac:dyDescent="0.25">
      <c r="A12087" s="346"/>
    </row>
    <row r="12088" spans="1:1" x14ac:dyDescent="0.25">
      <c r="A12088" s="346"/>
    </row>
    <row r="12089" spans="1:1" x14ac:dyDescent="0.25">
      <c r="A12089" s="346"/>
    </row>
    <row r="12090" spans="1:1" x14ac:dyDescent="0.25">
      <c r="A12090" s="346"/>
    </row>
    <row r="12091" spans="1:1" x14ac:dyDescent="0.25">
      <c r="A12091" s="346"/>
    </row>
    <row r="12092" spans="1:1" x14ac:dyDescent="0.25">
      <c r="A12092" s="346"/>
    </row>
    <row r="12093" spans="1:1" x14ac:dyDescent="0.25">
      <c r="A12093" s="346"/>
    </row>
    <row r="12094" spans="1:1" x14ac:dyDescent="0.25">
      <c r="A12094" s="346"/>
    </row>
    <row r="12095" spans="1:1" x14ac:dyDescent="0.25">
      <c r="A12095" s="346"/>
    </row>
    <row r="12096" spans="1:1" x14ac:dyDescent="0.25">
      <c r="A12096" s="346"/>
    </row>
    <row r="12097" spans="1:1" x14ac:dyDescent="0.25">
      <c r="A12097" s="346"/>
    </row>
    <row r="12098" spans="1:1" x14ac:dyDescent="0.25">
      <c r="A12098" s="346"/>
    </row>
    <row r="12099" spans="1:1" x14ac:dyDescent="0.25">
      <c r="A12099" s="346"/>
    </row>
    <row r="12100" spans="1:1" x14ac:dyDescent="0.25">
      <c r="A12100" s="346"/>
    </row>
    <row r="12101" spans="1:1" x14ac:dyDescent="0.25">
      <c r="A12101" s="346"/>
    </row>
    <row r="12102" spans="1:1" x14ac:dyDescent="0.25">
      <c r="A12102" s="346"/>
    </row>
    <row r="12103" spans="1:1" x14ac:dyDescent="0.25">
      <c r="A12103" s="346"/>
    </row>
    <row r="12104" spans="1:1" x14ac:dyDescent="0.25">
      <c r="A12104" s="346"/>
    </row>
    <row r="12105" spans="1:1" x14ac:dyDescent="0.25">
      <c r="A12105" s="346"/>
    </row>
    <row r="12106" spans="1:1" x14ac:dyDescent="0.25">
      <c r="A12106" s="346"/>
    </row>
    <row r="12107" spans="1:1" x14ac:dyDescent="0.25">
      <c r="A12107" s="346"/>
    </row>
    <row r="12108" spans="1:1" x14ac:dyDescent="0.25">
      <c r="A12108" s="346"/>
    </row>
    <row r="12109" spans="1:1" x14ac:dyDescent="0.25">
      <c r="A12109" s="346"/>
    </row>
    <row r="12110" spans="1:1" x14ac:dyDescent="0.25">
      <c r="A12110" s="346"/>
    </row>
    <row r="12111" spans="1:1" x14ac:dyDescent="0.25">
      <c r="A12111" s="346"/>
    </row>
    <row r="12112" spans="1:1" x14ac:dyDescent="0.25">
      <c r="A12112" s="346"/>
    </row>
    <row r="12113" spans="1:1" x14ac:dyDescent="0.25">
      <c r="A12113" s="346"/>
    </row>
    <row r="12114" spans="1:1" x14ac:dyDescent="0.25">
      <c r="A12114" s="346"/>
    </row>
    <row r="12115" spans="1:1" x14ac:dyDescent="0.25">
      <c r="A12115" s="346"/>
    </row>
    <row r="12116" spans="1:1" x14ac:dyDescent="0.25">
      <c r="A12116" s="346"/>
    </row>
    <row r="12117" spans="1:1" x14ac:dyDescent="0.25">
      <c r="A12117" s="346"/>
    </row>
    <row r="12118" spans="1:1" x14ac:dyDescent="0.25">
      <c r="A12118" s="346"/>
    </row>
    <row r="12119" spans="1:1" x14ac:dyDescent="0.25">
      <c r="A12119" s="346"/>
    </row>
    <row r="12120" spans="1:1" x14ac:dyDescent="0.25">
      <c r="A12120" s="346"/>
    </row>
    <row r="12121" spans="1:1" x14ac:dyDescent="0.25">
      <c r="A12121" s="346"/>
    </row>
    <row r="12122" spans="1:1" x14ac:dyDescent="0.25">
      <c r="A12122" s="346"/>
    </row>
    <row r="12123" spans="1:1" x14ac:dyDescent="0.25">
      <c r="A12123" s="346"/>
    </row>
    <row r="12124" spans="1:1" x14ac:dyDescent="0.25">
      <c r="A12124" s="346"/>
    </row>
    <row r="12125" spans="1:1" x14ac:dyDescent="0.25">
      <c r="A12125" s="346"/>
    </row>
    <row r="12126" spans="1:1" x14ac:dyDescent="0.25">
      <c r="A12126" s="346"/>
    </row>
    <row r="12127" spans="1:1" x14ac:dyDescent="0.25">
      <c r="A12127" s="346"/>
    </row>
    <row r="12128" spans="1:1" x14ac:dyDescent="0.25">
      <c r="A12128" s="346"/>
    </row>
    <row r="12129" spans="1:1" x14ac:dyDescent="0.25">
      <c r="A12129" s="346"/>
    </row>
    <row r="12130" spans="1:1" x14ac:dyDescent="0.25">
      <c r="A12130" s="346"/>
    </row>
    <row r="12131" spans="1:1" x14ac:dyDescent="0.25">
      <c r="A12131" s="346"/>
    </row>
    <row r="12132" spans="1:1" x14ac:dyDescent="0.25">
      <c r="A12132" s="346"/>
    </row>
    <row r="12133" spans="1:1" x14ac:dyDescent="0.25">
      <c r="A12133" s="346"/>
    </row>
    <row r="12134" spans="1:1" x14ac:dyDescent="0.25">
      <c r="A12134" s="346"/>
    </row>
    <row r="12135" spans="1:1" x14ac:dyDescent="0.25">
      <c r="A12135" s="346"/>
    </row>
    <row r="12136" spans="1:1" x14ac:dyDescent="0.25">
      <c r="A12136" s="346"/>
    </row>
    <row r="12137" spans="1:1" x14ac:dyDescent="0.25">
      <c r="A12137" s="346"/>
    </row>
    <row r="12138" spans="1:1" x14ac:dyDescent="0.25">
      <c r="A12138" s="346"/>
    </row>
    <row r="12139" spans="1:1" x14ac:dyDescent="0.25">
      <c r="A12139" s="346"/>
    </row>
    <row r="12140" spans="1:1" x14ac:dyDescent="0.25">
      <c r="A12140" s="346"/>
    </row>
    <row r="12141" spans="1:1" x14ac:dyDescent="0.25">
      <c r="A12141" s="346"/>
    </row>
    <row r="12142" spans="1:1" x14ac:dyDescent="0.25">
      <c r="A12142" s="346"/>
    </row>
    <row r="12143" spans="1:1" x14ac:dyDescent="0.25">
      <c r="A12143" s="346"/>
    </row>
    <row r="12144" spans="1:1" x14ac:dyDescent="0.25">
      <c r="A12144" s="346"/>
    </row>
    <row r="12145" spans="1:1" x14ac:dyDescent="0.25">
      <c r="A12145" s="346"/>
    </row>
    <row r="12146" spans="1:1" x14ac:dyDescent="0.25">
      <c r="A12146" s="346"/>
    </row>
    <row r="12147" spans="1:1" x14ac:dyDescent="0.25">
      <c r="A12147" s="346"/>
    </row>
    <row r="12148" spans="1:1" x14ac:dyDescent="0.25">
      <c r="A12148" s="346"/>
    </row>
    <row r="12149" spans="1:1" x14ac:dyDescent="0.25">
      <c r="A12149" s="346"/>
    </row>
    <row r="12150" spans="1:1" x14ac:dyDescent="0.25">
      <c r="A12150" s="346"/>
    </row>
    <row r="12151" spans="1:1" x14ac:dyDescent="0.25">
      <c r="A12151" s="346"/>
    </row>
    <row r="12152" spans="1:1" x14ac:dyDescent="0.25">
      <c r="A12152" s="346"/>
    </row>
    <row r="12153" spans="1:1" x14ac:dyDescent="0.25">
      <c r="A12153" s="346"/>
    </row>
    <row r="12154" spans="1:1" x14ac:dyDescent="0.25">
      <c r="A12154" s="346"/>
    </row>
    <row r="12155" spans="1:1" x14ac:dyDescent="0.25">
      <c r="A12155" s="346"/>
    </row>
    <row r="12156" spans="1:1" x14ac:dyDescent="0.25">
      <c r="A12156" s="346"/>
    </row>
    <row r="12157" spans="1:1" x14ac:dyDescent="0.25">
      <c r="A12157" s="346"/>
    </row>
    <row r="12158" spans="1:1" x14ac:dyDescent="0.25">
      <c r="A12158" s="346"/>
    </row>
    <row r="12159" spans="1:1" x14ac:dyDescent="0.25">
      <c r="A12159" s="346"/>
    </row>
    <row r="12160" spans="1:1" x14ac:dyDescent="0.25">
      <c r="A12160" s="346"/>
    </row>
    <row r="12161" spans="1:1" x14ac:dyDescent="0.25">
      <c r="A12161" s="346"/>
    </row>
    <row r="12162" spans="1:1" x14ac:dyDescent="0.25">
      <c r="A12162" s="346"/>
    </row>
    <row r="12163" spans="1:1" x14ac:dyDescent="0.25">
      <c r="A12163" s="346"/>
    </row>
    <row r="12164" spans="1:1" x14ac:dyDescent="0.25">
      <c r="A12164" s="346"/>
    </row>
    <row r="12165" spans="1:1" x14ac:dyDescent="0.25">
      <c r="A12165" s="346"/>
    </row>
    <row r="12166" spans="1:1" x14ac:dyDescent="0.25">
      <c r="A12166" s="346"/>
    </row>
    <row r="12167" spans="1:1" x14ac:dyDescent="0.25">
      <c r="A12167" s="346"/>
    </row>
    <row r="12168" spans="1:1" x14ac:dyDescent="0.25">
      <c r="A12168" s="346"/>
    </row>
    <row r="12169" spans="1:1" x14ac:dyDescent="0.25">
      <c r="A12169" s="346"/>
    </row>
    <row r="12170" spans="1:1" x14ac:dyDescent="0.25">
      <c r="A12170" s="346"/>
    </row>
    <row r="12171" spans="1:1" x14ac:dyDescent="0.25">
      <c r="A12171" s="346"/>
    </row>
    <row r="12172" spans="1:1" x14ac:dyDescent="0.25">
      <c r="A12172" s="346"/>
    </row>
    <row r="12173" spans="1:1" x14ac:dyDescent="0.25">
      <c r="A12173" s="346"/>
    </row>
    <row r="12174" spans="1:1" x14ac:dyDescent="0.25">
      <c r="A12174" s="346"/>
    </row>
    <row r="12175" spans="1:1" x14ac:dyDescent="0.25">
      <c r="A12175" s="346"/>
    </row>
    <row r="12176" spans="1:1" x14ac:dyDescent="0.25">
      <c r="A12176" s="346"/>
    </row>
    <row r="12177" spans="1:1" x14ac:dyDescent="0.25">
      <c r="A12177" s="346"/>
    </row>
    <row r="12178" spans="1:1" x14ac:dyDescent="0.25">
      <c r="A12178" s="346"/>
    </row>
    <row r="12179" spans="1:1" x14ac:dyDescent="0.25">
      <c r="A12179" s="346"/>
    </row>
    <row r="12180" spans="1:1" x14ac:dyDescent="0.25">
      <c r="A12180" s="346"/>
    </row>
    <row r="12181" spans="1:1" x14ac:dyDescent="0.25">
      <c r="A12181" s="346"/>
    </row>
    <row r="12182" spans="1:1" x14ac:dyDescent="0.25">
      <c r="A12182" s="346"/>
    </row>
    <row r="12183" spans="1:1" x14ac:dyDescent="0.25">
      <c r="A12183" s="346"/>
    </row>
    <row r="12184" spans="1:1" x14ac:dyDescent="0.25">
      <c r="A12184" s="346"/>
    </row>
    <row r="12185" spans="1:1" x14ac:dyDescent="0.25">
      <c r="A12185" s="346"/>
    </row>
    <row r="12186" spans="1:1" x14ac:dyDescent="0.25">
      <c r="A12186" s="346"/>
    </row>
    <row r="12187" spans="1:1" x14ac:dyDescent="0.25">
      <c r="A12187" s="346"/>
    </row>
    <row r="12188" spans="1:1" x14ac:dyDescent="0.25">
      <c r="A12188" s="346"/>
    </row>
    <row r="12189" spans="1:1" x14ac:dyDescent="0.25">
      <c r="A12189" s="346"/>
    </row>
    <row r="12190" spans="1:1" x14ac:dyDescent="0.25">
      <c r="A12190" s="346"/>
    </row>
    <row r="12191" spans="1:1" x14ac:dyDescent="0.25">
      <c r="A12191" s="346"/>
    </row>
    <row r="12192" spans="1:1" x14ac:dyDescent="0.25">
      <c r="A12192" s="346"/>
    </row>
    <row r="12193" spans="1:1" x14ac:dyDescent="0.25">
      <c r="A12193" s="346"/>
    </row>
    <row r="12194" spans="1:1" x14ac:dyDescent="0.25">
      <c r="A12194" s="346"/>
    </row>
    <row r="12195" spans="1:1" x14ac:dyDescent="0.25">
      <c r="A12195" s="346"/>
    </row>
    <row r="12196" spans="1:1" x14ac:dyDescent="0.25">
      <c r="A12196" s="346"/>
    </row>
    <row r="12197" spans="1:1" x14ac:dyDescent="0.25">
      <c r="A12197" s="346"/>
    </row>
    <row r="12198" spans="1:1" x14ac:dyDescent="0.25">
      <c r="A12198" s="346"/>
    </row>
    <row r="12199" spans="1:1" x14ac:dyDescent="0.25">
      <c r="A12199" s="346"/>
    </row>
    <row r="12200" spans="1:1" x14ac:dyDescent="0.25">
      <c r="A12200" s="346"/>
    </row>
    <row r="12201" spans="1:1" x14ac:dyDescent="0.25">
      <c r="A12201" s="346"/>
    </row>
    <row r="12202" spans="1:1" x14ac:dyDescent="0.25">
      <c r="A12202" s="346"/>
    </row>
    <row r="12203" spans="1:1" x14ac:dyDescent="0.25">
      <c r="A12203" s="346"/>
    </row>
    <row r="12204" spans="1:1" x14ac:dyDescent="0.25">
      <c r="A12204" s="346"/>
    </row>
    <row r="12205" spans="1:1" x14ac:dyDescent="0.25">
      <c r="A12205" s="346"/>
    </row>
    <row r="12206" spans="1:1" x14ac:dyDescent="0.25">
      <c r="A12206" s="346"/>
    </row>
    <row r="12207" spans="1:1" x14ac:dyDescent="0.25">
      <c r="A12207" s="346"/>
    </row>
    <row r="12208" spans="1:1" x14ac:dyDescent="0.25">
      <c r="A12208" s="346"/>
    </row>
    <row r="12209" spans="1:1" x14ac:dyDescent="0.25">
      <c r="A12209" s="346"/>
    </row>
    <row r="12210" spans="1:1" x14ac:dyDescent="0.25">
      <c r="A12210" s="346"/>
    </row>
    <row r="12211" spans="1:1" x14ac:dyDescent="0.25">
      <c r="A12211" s="346"/>
    </row>
    <row r="12212" spans="1:1" x14ac:dyDescent="0.25">
      <c r="A12212" s="346"/>
    </row>
    <row r="12213" spans="1:1" x14ac:dyDescent="0.25">
      <c r="A12213" s="346"/>
    </row>
    <row r="12214" spans="1:1" x14ac:dyDescent="0.25">
      <c r="A12214" s="346"/>
    </row>
    <row r="12215" spans="1:1" x14ac:dyDescent="0.25">
      <c r="A12215" s="346"/>
    </row>
    <row r="12216" spans="1:1" x14ac:dyDescent="0.25">
      <c r="A12216" s="346"/>
    </row>
    <row r="12217" spans="1:1" x14ac:dyDescent="0.25">
      <c r="A12217" s="346"/>
    </row>
    <row r="12218" spans="1:1" x14ac:dyDescent="0.25">
      <c r="A12218" s="346"/>
    </row>
    <row r="12219" spans="1:1" x14ac:dyDescent="0.25">
      <c r="A12219" s="346"/>
    </row>
    <row r="12220" spans="1:1" x14ac:dyDescent="0.25">
      <c r="A12220" s="346"/>
    </row>
    <row r="12221" spans="1:1" x14ac:dyDescent="0.25">
      <c r="A12221" s="346"/>
    </row>
    <row r="12222" spans="1:1" x14ac:dyDescent="0.25">
      <c r="A12222" s="346"/>
    </row>
    <row r="12223" spans="1:1" x14ac:dyDescent="0.25">
      <c r="A12223" s="346"/>
    </row>
    <row r="12224" spans="1:1" x14ac:dyDescent="0.25">
      <c r="A12224" s="346"/>
    </row>
    <row r="12225" spans="1:1" x14ac:dyDescent="0.25">
      <c r="A12225" s="346"/>
    </row>
    <row r="12226" spans="1:1" x14ac:dyDescent="0.25">
      <c r="A12226" s="346"/>
    </row>
    <row r="12227" spans="1:1" x14ac:dyDescent="0.25">
      <c r="A12227" s="346"/>
    </row>
    <row r="12228" spans="1:1" x14ac:dyDescent="0.25">
      <c r="A12228" s="346"/>
    </row>
    <row r="12229" spans="1:1" x14ac:dyDescent="0.25">
      <c r="A12229" s="346"/>
    </row>
    <row r="12230" spans="1:1" x14ac:dyDescent="0.25">
      <c r="A12230" s="346"/>
    </row>
    <row r="12231" spans="1:1" x14ac:dyDescent="0.25">
      <c r="A12231" s="346"/>
    </row>
    <row r="12232" spans="1:1" x14ac:dyDescent="0.25">
      <c r="A12232" s="346"/>
    </row>
    <row r="12233" spans="1:1" x14ac:dyDescent="0.25">
      <c r="A12233" s="346"/>
    </row>
    <row r="12234" spans="1:1" x14ac:dyDescent="0.25">
      <c r="A12234" s="346"/>
    </row>
    <row r="12235" spans="1:1" x14ac:dyDescent="0.25">
      <c r="A12235" s="346"/>
    </row>
    <row r="12236" spans="1:1" x14ac:dyDescent="0.25">
      <c r="A12236" s="346"/>
    </row>
    <row r="12237" spans="1:1" x14ac:dyDescent="0.25">
      <c r="A12237" s="346"/>
    </row>
    <row r="12238" spans="1:1" x14ac:dyDescent="0.25">
      <c r="A12238" s="346"/>
    </row>
    <row r="12239" spans="1:1" x14ac:dyDescent="0.25">
      <c r="A12239" s="346"/>
    </row>
    <row r="12240" spans="1:1" x14ac:dyDescent="0.25">
      <c r="A12240" s="346"/>
    </row>
    <row r="12241" spans="1:1" x14ac:dyDescent="0.25">
      <c r="A12241" s="346"/>
    </row>
    <row r="12242" spans="1:1" x14ac:dyDescent="0.25">
      <c r="A12242" s="346"/>
    </row>
    <row r="12243" spans="1:1" x14ac:dyDescent="0.25">
      <c r="A12243" s="346"/>
    </row>
    <row r="12244" spans="1:1" x14ac:dyDescent="0.25">
      <c r="A12244" s="346"/>
    </row>
    <row r="12245" spans="1:1" x14ac:dyDescent="0.25">
      <c r="A12245" s="346"/>
    </row>
    <row r="12246" spans="1:1" x14ac:dyDescent="0.25">
      <c r="A12246" s="346"/>
    </row>
    <row r="12247" spans="1:1" x14ac:dyDescent="0.25">
      <c r="A12247" s="346"/>
    </row>
    <row r="12248" spans="1:1" x14ac:dyDescent="0.25">
      <c r="A12248" s="346"/>
    </row>
    <row r="12249" spans="1:1" x14ac:dyDescent="0.25">
      <c r="A12249" s="346"/>
    </row>
    <row r="12250" spans="1:1" x14ac:dyDescent="0.25">
      <c r="A12250" s="346"/>
    </row>
    <row r="12251" spans="1:1" x14ac:dyDescent="0.25">
      <c r="A12251" s="346"/>
    </row>
    <row r="12252" spans="1:1" x14ac:dyDescent="0.25">
      <c r="A12252" s="346"/>
    </row>
    <row r="12253" spans="1:1" x14ac:dyDescent="0.25">
      <c r="A12253" s="346"/>
    </row>
    <row r="12254" spans="1:1" x14ac:dyDescent="0.25">
      <c r="A12254" s="346"/>
    </row>
    <row r="12255" spans="1:1" x14ac:dyDescent="0.25">
      <c r="A12255" s="346"/>
    </row>
    <row r="12256" spans="1:1" x14ac:dyDescent="0.25">
      <c r="A12256" s="346"/>
    </row>
    <row r="12257" spans="1:1" x14ac:dyDescent="0.25">
      <c r="A12257" s="346"/>
    </row>
    <row r="12258" spans="1:1" x14ac:dyDescent="0.25">
      <c r="A12258" s="346"/>
    </row>
    <row r="12259" spans="1:1" x14ac:dyDescent="0.25">
      <c r="A12259" s="346"/>
    </row>
    <row r="12260" spans="1:1" x14ac:dyDescent="0.25">
      <c r="A12260" s="346"/>
    </row>
    <row r="12261" spans="1:1" x14ac:dyDescent="0.25">
      <c r="A12261" s="346"/>
    </row>
    <row r="12262" spans="1:1" x14ac:dyDescent="0.25">
      <c r="A12262" s="346"/>
    </row>
    <row r="12263" spans="1:1" x14ac:dyDescent="0.25">
      <c r="A12263" s="346"/>
    </row>
    <row r="12264" spans="1:1" x14ac:dyDescent="0.25">
      <c r="A12264" s="346"/>
    </row>
    <row r="12265" spans="1:1" x14ac:dyDescent="0.25">
      <c r="A12265" s="346"/>
    </row>
    <row r="12266" spans="1:1" x14ac:dyDescent="0.25">
      <c r="A12266" s="346"/>
    </row>
    <row r="12267" spans="1:1" x14ac:dyDescent="0.25">
      <c r="A12267" s="346"/>
    </row>
    <row r="12268" spans="1:1" x14ac:dyDescent="0.25">
      <c r="A12268" s="346"/>
    </row>
    <row r="12269" spans="1:1" x14ac:dyDescent="0.25">
      <c r="A12269" s="346"/>
    </row>
    <row r="12270" spans="1:1" x14ac:dyDescent="0.25">
      <c r="A12270" s="346"/>
    </row>
    <row r="12271" spans="1:1" x14ac:dyDescent="0.25">
      <c r="A12271" s="346"/>
    </row>
    <row r="12272" spans="1:1" x14ac:dyDescent="0.25">
      <c r="A12272" s="346"/>
    </row>
    <row r="12273" spans="1:1" x14ac:dyDescent="0.25">
      <c r="A12273" s="346"/>
    </row>
    <row r="12274" spans="1:1" x14ac:dyDescent="0.25">
      <c r="A12274" s="346"/>
    </row>
    <row r="12275" spans="1:1" x14ac:dyDescent="0.25">
      <c r="A12275" s="346"/>
    </row>
    <row r="12276" spans="1:1" x14ac:dyDescent="0.25">
      <c r="A12276" s="346"/>
    </row>
    <row r="12277" spans="1:1" x14ac:dyDescent="0.25">
      <c r="A12277" s="346"/>
    </row>
    <row r="12278" spans="1:1" x14ac:dyDescent="0.25">
      <c r="A12278" s="346"/>
    </row>
    <row r="12279" spans="1:1" x14ac:dyDescent="0.25">
      <c r="A12279" s="346"/>
    </row>
    <row r="12280" spans="1:1" x14ac:dyDescent="0.25">
      <c r="A12280" s="346"/>
    </row>
    <row r="12281" spans="1:1" x14ac:dyDescent="0.25">
      <c r="A12281" s="346"/>
    </row>
    <row r="12282" spans="1:1" x14ac:dyDescent="0.25">
      <c r="A12282" s="346"/>
    </row>
    <row r="12283" spans="1:1" x14ac:dyDescent="0.25">
      <c r="A12283" s="346"/>
    </row>
    <row r="12284" spans="1:1" x14ac:dyDescent="0.25">
      <c r="A12284" s="346"/>
    </row>
    <row r="12285" spans="1:1" x14ac:dyDescent="0.25">
      <c r="A12285" s="346"/>
    </row>
    <row r="12286" spans="1:1" x14ac:dyDescent="0.25">
      <c r="A12286" s="346"/>
    </row>
    <row r="12287" spans="1:1" x14ac:dyDescent="0.25">
      <c r="A12287" s="346"/>
    </row>
    <row r="12288" spans="1:1" x14ac:dyDescent="0.25">
      <c r="A12288" s="346"/>
    </row>
    <row r="12289" spans="1:1" x14ac:dyDescent="0.25">
      <c r="A12289" s="346"/>
    </row>
    <row r="12290" spans="1:1" x14ac:dyDescent="0.25">
      <c r="A12290" s="346"/>
    </row>
    <row r="12291" spans="1:1" x14ac:dyDescent="0.25">
      <c r="A12291" s="346"/>
    </row>
    <row r="12292" spans="1:1" x14ac:dyDescent="0.25">
      <c r="A12292" s="346"/>
    </row>
    <row r="12293" spans="1:1" x14ac:dyDescent="0.25">
      <c r="A12293" s="346"/>
    </row>
    <row r="12294" spans="1:1" x14ac:dyDescent="0.25">
      <c r="A12294" s="346"/>
    </row>
    <row r="12295" spans="1:1" x14ac:dyDescent="0.25">
      <c r="A12295" s="346"/>
    </row>
    <row r="12296" spans="1:1" x14ac:dyDescent="0.25">
      <c r="A12296" s="346"/>
    </row>
    <row r="12297" spans="1:1" x14ac:dyDescent="0.25">
      <c r="A12297" s="346"/>
    </row>
    <row r="12298" spans="1:1" x14ac:dyDescent="0.25">
      <c r="A12298" s="346"/>
    </row>
    <row r="12299" spans="1:1" x14ac:dyDescent="0.25">
      <c r="A12299" s="346"/>
    </row>
    <row r="12300" spans="1:1" x14ac:dyDescent="0.25">
      <c r="A12300" s="346"/>
    </row>
    <row r="12301" spans="1:1" x14ac:dyDescent="0.25">
      <c r="A12301" s="346"/>
    </row>
    <row r="12302" spans="1:1" x14ac:dyDescent="0.25">
      <c r="A12302" s="346"/>
    </row>
    <row r="12303" spans="1:1" x14ac:dyDescent="0.25">
      <c r="A12303" s="346"/>
    </row>
    <row r="12304" spans="1:1" x14ac:dyDescent="0.25">
      <c r="A12304" s="346"/>
    </row>
    <row r="12305" spans="1:1" x14ac:dyDescent="0.25">
      <c r="A12305" s="346"/>
    </row>
    <row r="12306" spans="1:1" x14ac:dyDescent="0.25">
      <c r="A12306" s="346"/>
    </row>
    <row r="12307" spans="1:1" x14ac:dyDescent="0.25">
      <c r="A12307" s="346"/>
    </row>
    <row r="12308" spans="1:1" x14ac:dyDescent="0.25">
      <c r="A12308" s="346"/>
    </row>
    <row r="12309" spans="1:1" x14ac:dyDescent="0.25">
      <c r="A12309" s="346"/>
    </row>
    <row r="12310" spans="1:1" x14ac:dyDescent="0.25">
      <c r="A12310" s="346"/>
    </row>
    <row r="12311" spans="1:1" x14ac:dyDescent="0.25">
      <c r="A12311" s="346"/>
    </row>
    <row r="12312" spans="1:1" x14ac:dyDescent="0.25">
      <c r="A12312" s="346"/>
    </row>
    <row r="12313" spans="1:1" x14ac:dyDescent="0.25">
      <c r="A12313" s="346"/>
    </row>
    <row r="12314" spans="1:1" x14ac:dyDescent="0.25">
      <c r="A12314" s="346"/>
    </row>
    <row r="12315" spans="1:1" x14ac:dyDescent="0.25">
      <c r="A12315" s="346"/>
    </row>
    <row r="12316" spans="1:1" x14ac:dyDescent="0.25">
      <c r="A12316" s="346"/>
    </row>
    <row r="12317" spans="1:1" x14ac:dyDescent="0.25">
      <c r="A12317" s="346"/>
    </row>
    <row r="12318" spans="1:1" x14ac:dyDescent="0.25">
      <c r="A12318" s="346"/>
    </row>
    <row r="12319" spans="1:1" x14ac:dyDescent="0.25">
      <c r="A12319" s="346"/>
    </row>
    <row r="12320" spans="1:1" x14ac:dyDescent="0.25">
      <c r="A12320" s="346"/>
    </row>
    <row r="12321" spans="1:1" x14ac:dyDescent="0.25">
      <c r="A12321" s="346"/>
    </row>
    <row r="12322" spans="1:1" x14ac:dyDescent="0.25">
      <c r="A12322" s="346"/>
    </row>
    <row r="12323" spans="1:1" x14ac:dyDescent="0.25">
      <c r="A12323" s="346"/>
    </row>
    <row r="12324" spans="1:1" x14ac:dyDescent="0.25">
      <c r="A12324" s="346"/>
    </row>
    <row r="12325" spans="1:1" x14ac:dyDescent="0.25">
      <c r="A12325" s="346"/>
    </row>
    <row r="12326" spans="1:1" x14ac:dyDescent="0.25">
      <c r="A12326" s="346"/>
    </row>
    <row r="12327" spans="1:1" x14ac:dyDescent="0.25">
      <c r="A12327" s="346"/>
    </row>
    <row r="12328" spans="1:1" x14ac:dyDescent="0.25">
      <c r="A12328" s="346"/>
    </row>
    <row r="12329" spans="1:1" x14ac:dyDescent="0.25">
      <c r="A12329" s="346"/>
    </row>
    <row r="12330" spans="1:1" x14ac:dyDescent="0.25">
      <c r="A12330" s="346"/>
    </row>
    <row r="12331" spans="1:1" x14ac:dyDescent="0.25">
      <c r="A12331" s="346"/>
    </row>
    <row r="12332" spans="1:1" x14ac:dyDescent="0.25">
      <c r="A12332" s="346"/>
    </row>
    <row r="12333" spans="1:1" x14ac:dyDescent="0.25">
      <c r="A12333" s="346"/>
    </row>
    <row r="12334" spans="1:1" x14ac:dyDescent="0.25">
      <c r="A12334" s="346"/>
    </row>
    <row r="12335" spans="1:1" x14ac:dyDescent="0.25">
      <c r="A12335" s="346"/>
    </row>
    <row r="12336" spans="1:1" x14ac:dyDescent="0.25">
      <c r="A12336" s="346"/>
    </row>
    <row r="12337" spans="1:1" x14ac:dyDescent="0.25">
      <c r="A12337" s="346"/>
    </row>
    <row r="12338" spans="1:1" x14ac:dyDescent="0.25">
      <c r="A12338" s="346"/>
    </row>
    <row r="12339" spans="1:1" x14ac:dyDescent="0.25">
      <c r="A12339" s="346"/>
    </row>
    <row r="12340" spans="1:1" x14ac:dyDescent="0.25">
      <c r="A12340" s="346"/>
    </row>
    <row r="12341" spans="1:1" x14ac:dyDescent="0.25">
      <c r="A12341" s="346"/>
    </row>
    <row r="12342" spans="1:1" x14ac:dyDescent="0.25">
      <c r="A12342" s="346"/>
    </row>
    <row r="12343" spans="1:1" x14ac:dyDescent="0.25">
      <c r="A12343" s="346"/>
    </row>
    <row r="12344" spans="1:1" x14ac:dyDescent="0.25">
      <c r="A12344" s="346"/>
    </row>
    <row r="12345" spans="1:1" x14ac:dyDescent="0.25">
      <c r="A12345" s="346"/>
    </row>
    <row r="12346" spans="1:1" x14ac:dyDescent="0.25">
      <c r="A12346" s="346"/>
    </row>
    <row r="12347" spans="1:1" x14ac:dyDescent="0.25">
      <c r="A12347" s="346"/>
    </row>
    <row r="12348" spans="1:1" x14ac:dyDescent="0.25">
      <c r="A12348" s="346"/>
    </row>
    <row r="12349" spans="1:1" x14ac:dyDescent="0.25">
      <c r="A12349" s="346"/>
    </row>
    <row r="12350" spans="1:1" x14ac:dyDescent="0.25">
      <c r="A12350" s="346"/>
    </row>
    <row r="12351" spans="1:1" x14ac:dyDescent="0.25">
      <c r="A12351" s="346"/>
    </row>
    <row r="12352" spans="1:1" x14ac:dyDescent="0.25">
      <c r="A12352" s="346"/>
    </row>
    <row r="12353" spans="1:1" x14ac:dyDescent="0.25">
      <c r="A12353" s="346"/>
    </row>
    <row r="12354" spans="1:1" x14ac:dyDescent="0.25">
      <c r="A12354" s="346"/>
    </row>
    <row r="12355" spans="1:1" x14ac:dyDescent="0.25">
      <c r="A12355" s="346"/>
    </row>
    <row r="12356" spans="1:1" x14ac:dyDescent="0.25">
      <c r="A12356" s="346"/>
    </row>
    <row r="12357" spans="1:1" x14ac:dyDescent="0.25">
      <c r="A12357" s="346"/>
    </row>
    <row r="12358" spans="1:1" x14ac:dyDescent="0.25">
      <c r="A12358" s="346"/>
    </row>
    <row r="12359" spans="1:1" x14ac:dyDescent="0.25">
      <c r="A12359" s="346"/>
    </row>
    <row r="12360" spans="1:1" x14ac:dyDescent="0.25">
      <c r="A12360" s="346"/>
    </row>
    <row r="12361" spans="1:1" x14ac:dyDescent="0.25">
      <c r="A12361" s="346"/>
    </row>
    <row r="12362" spans="1:1" x14ac:dyDescent="0.25">
      <c r="A12362" s="346"/>
    </row>
    <row r="12363" spans="1:1" x14ac:dyDescent="0.25">
      <c r="A12363" s="346"/>
    </row>
    <row r="12364" spans="1:1" x14ac:dyDescent="0.25">
      <c r="A12364" s="346"/>
    </row>
    <row r="12365" spans="1:1" x14ac:dyDescent="0.25">
      <c r="A12365" s="346"/>
    </row>
    <row r="12366" spans="1:1" x14ac:dyDescent="0.25">
      <c r="A12366" s="346"/>
    </row>
    <row r="12367" spans="1:1" x14ac:dyDescent="0.25">
      <c r="A12367" s="346"/>
    </row>
    <row r="12368" spans="1:1" x14ac:dyDescent="0.25">
      <c r="A12368" s="346"/>
    </row>
    <row r="12369" spans="1:1" x14ac:dyDescent="0.25">
      <c r="A12369" s="346"/>
    </row>
    <row r="12370" spans="1:1" x14ac:dyDescent="0.25">
      <c r="A12370" s="346"/>
    </row>
    <row r="12371" spans="1:1" x14ac:dyDescent="0.25">
      <c r="A12371" s="346"/>
    </row>
    <row r="12372" spans="1:1" x14ac:dyDescent="0.25">
      <c r="A12372" s="346"/>
    </row>
    <row r="12373" spans="1:1" x14ac:dyDescent="0.25">
      <c r="A12373" s="346"/>
    </row>
    <row r="12374" spans="1:1" x14ac:dyDescent="0.25">
      <c r="A12374" s="346"/>
    </row>
    <row r="12375" spans="1:1" x14ac:dyDescent="0.25">
      <c r="A12375" s="346"/>
    </row>
    <row r="12376" spans="1:1" x14ac:dyDescent="0.25">
      <c r="A12376" s="346"/>
    </row>
    <row r="12377" spans="1:1" x14ac:dyDescent="0.25">
      <c r="A12377" s="346"/>
    </row>
    <row r="12378" spans="1:1" x14ac:dyDescent="0.25">
      <c r="A12378" s="346"/>
    </row>
    <row r="12379" spans="1:1" x14ac:dyDescent="0.25">
      <c r="A12379" s="346"/>
    </row>
    <row r="12380" spans="1:1" x14ac:dyDescent="0.25">
      <c r="A12380" s="346"/>
    </row>
    <row r="12381" spans="1:1" x14ac:dyDescent="0.25">
      <c r="A12381" s="346"/>
    </row>
    <row r="12382" spans="1:1" x14ac:dyDescent="0.25">
      <c r="A12382" s="346"/>
    </row>
    <row r="12383" spans="1:1" x14ac:dyDescent="0.25">
      <c r="A12383" s="346"/>
    </row>
    <row r="12384" spans="1:1" x14ac:dyDescent="0.25">
      <c r="A12384" s="346"/>
    </row>
    <row r="12385" spans="1:1" x14ac:dyDescent="0.25">
      <c r="A12385" s="346"/>
    </row>
    <row r="12386" spans="1:1" x14ac:dyDescent="0.25">
      <c r="A12386" s="346"/>
    </row>
    <row r="12387" spans="1:1" x14ac:dyDescent="0.25">
      <c r="A12387" s="346"/>
    </row>
    <row r="12388" spans="1:1" x14ac:dyDescent="0.25">
      <c r="A12388" s="346"/>
    </row>
    <row r="12389" spans="1:1" x14ac:dyDescent="0.25">
      <c r="A12389" s="346"/>
    </row>
    <row r="12390" spans="1:1" x14ac:dyDescent="0.25">
      <c r="A12390" s="346"/>
    </row>
    <row r="12391" spans="1:1" x14ac:dyDescent="0.25">
      <c r="A12391" s="346"/>
    </row>
    <row r="12392" spans="1:1" x14ac:dyDescent="0.25">
      <c r="A12392" s="346"/>
    </row>
    <row r="12393" spans="1:1" x14ac:dyDescent="0.25">
      <c r="A12393" s="346"/>
    </row>
    <row r="12394" spans="1:1" x14ac:dyDescent="0.25">
      <c r="A12394" s="346"/>
    </row>
    <row r="12395" spans="1:1" x14ac:dyDescent="0.25">
      <c r="A12395" s="346"/>
    </row>
    <row r="12396" spans="1:1" x14ac:dyDescent="0.25">
      <c r="A12396" s="346"/>
    </row>
    <row r="12397" spans="1:1" x14ac:dyDescent="0.25">
      <c r="A12397" s="346"/>
    </row>
    <row r="12398" spans="1:1" x14ac:dyDescent="0.25">
      <c r="A12398" s="346"/>
    </row>
    <row r="12399" spans="1:1" x14ac:dyDescent="0.25">
      <c r="A12399" s="346"/>
    </row>
    <row r="12400" spans="1:1" x14ac:dyDescent="0.25">
      <c r="A12400" s="346"/>
    </row>
    <row r="12401" spans="1:1" x14ac:dyDescent="0.25">
      <c r="A12401" s="346"/>
    </row>
    <row r="12402" spans="1:1" x14ac:dyDescent="0.25">
      <c r="A12402" s="346"/>
    </row>
    <row r="12403" spans="1:1" x14ac:dyDescent="0.25">
      <c r="A12403" s="346"/>
    </row>
    <row r="12404" spans="1:1" x14ac:dyDescent="0.25">
      <c r="A12404" s="346"/>
    </row>
    <row r="12405" spans="1:1" x14ac:dyDescent="0.25">
      <c r="A12405" s="346"/>
    </row>
    <row r="12406" spans="1:1" x14ac:dyDescent="0.25">
      <c r="A12406" s="346"/>
    </row>
    <row r="12407" spans="1:1" x14ac:dyDescent="0.25">
      <c r="A12407" s="346"/>
    </row>
    <row r="12408" spans="1:1" x14ac:dyDescent="0.25">
      <c r="A12408" s="346"/>
    </row>
    <row r="12409" spans="1:1" x14ac:dyDescent="0.25">
      <c r="A12409" s="346"/>
    </row>
    <row r="12410" spans="1:1" x14ac:dyDescent="0.25">
      <c r="A12410" s="346"/>
    </row>
    <row r="12411" spans="1:1" x14ac:dyDescent="0.25">
      <c r="A12411" s="346"/>
    </row>
    <row r="12412" spans="1:1" x14ac:dyDescent="0.25">
      <c r="A12412" s="346"/>
    </row>
    <row r="12413" spans="1:1" x14ac:dyDescent="0.25">
      <c r="A12413" s="346"/>
    </row>
    <row r="12414" spans="1:1" x14ac:dyDescent="0.25">
      <c r="A12414" s="346"/>
    </row>
    <row r="12415" spans="1:1" x14ac:dyDescent="0.25">
      <c r="A12415" s="346"/>
    </row>
    <row r="12416" spans="1:1" x14ac:dyDescent="0.25">
      <c r="A12416" s="346"/>
    </row>
    <row r="12417" spans="1:1" x14ac:dyDescent="0.25">
      <c r="A12417" s="346"/>
    </row>
    <row r="12418" spans="1:1" x14ac:dyDescent="0.25">
      <c r="A12418" s="346"/>
    </row>
    <row r="12419" spans="1:1" x14ac:dyDescent="0.25">
      <c r="A12419" s="346"/>
    </row>
    <row r="12420" spans="1:1" x14ac:dyDescent="0.25">
      <c r="A12420" s="346"/>
    </row>
    <row r="12421" spans="1:1" x14ac:dyDescent="0.25">
      <c r="A12421" s="346"/>
    </row>
    <row r="12422" spans="1:1" x14ac:dyDescent="0.25">
      <c r="A12422" s="346"/>
    </row>
    <row r="12423" spans="1:1" x14ac:dyDescent="0.25">
      <c r="A12423" s="346"/>
    </row>
    <row r="12424" spans="1:1" x14ac:dyDescent="0.25">
      <c r="A12424" s="346"/>
    </row>
    <row r="12425" spans="1:1" x14ac:dyDescent="0.25">
      <c r="A12425" s="346"/>
    </row>
    <row r="12426" spans="1:1" x14ac:dyDescent="0.25">
      <c r="A12426" s="346"/>
    </row>
    <row r="12427" spans="1:1" x14ac:dyDescent="0.25">
      <c r="A12427" s="346"/>
    </row>
    <row r="12428" spans="1:1" x14ac:dyDescent="0.25">
      <c r="A12428" s="346"/>
    </row>
    <row r="12429" spans="1:1" x14ac:dyDescent="0.25">
      <c r="A12429" s="346"/>
    </row>
    <row r="12430" spans="1:1" x14ac:dyDescent="0.25">
      <c r="A12430" s="346"/>
    </row>
    <row r="12431" spans="1:1" x14ac:dyDescent="0.25">
      <c r="A12431" s="346"/>
    </row>
    <row r="12432" spans="1:1" x14ac:dyDescent="0.25">
      <c r="A12432" s="346"/>
    </row>
    <row r="12433" spans="1:1" x14ac:dyDescent="0.25">
      <c r="A12433" s="346"/>
    </row>
    <row r="12434" spans="1:1" x14ac:dyDescent="0.25">
      <c r="A12434" s="346"/>
    </row>
    <row r="12435" spans="1:1" x14ac:dyDescent="0.25">
      <c r="A12435" s="346"/>
    </row>
    <row r="12436" spans="1:1" x14ac:dyDescent="0.25">
      <c r="A12436" s="346"/>
    </row>
    <row r="12437" spans="1:1" x14ac:dyDescent="0.25">
      <c r="A12437" s="346"/>
    </row>
    <row r="12438" spans="1:1" x14ac:dyDescent="0.25">
      <c r="A12438" s="346"/>
    </row>
    <row r="12439" spans="1:1" x14ac:dyDescent="0.25">
      <c r="A12439" s="346"/>
    </row>
    <row r="12440" spans="1:1" x14ac:dyDescent="0.25">
      <c r="A12440" s="346"/>
    </row>
    <row r="12441" spans="1:1" x14ac:dyDescent="0.25">
      <c r="A12441" s="346"/>
    </row>
    <row r="12442" spans="1:1" x14ac:dyDescent="0.25">
      <c r="A12442" s="346"/>
    </row>
    <row r="12443" spans="1:1" x14ac:dyDescent="0.25">
      <c r="A12443" s="346"/>
    </row>
    <row r="12444" spans="1:1" x14ac:dyDescent="0.25">
      <c r="A12444" s="346"/>
    </row>
    <row r="12445" spans="1:1" x14ac:dyDescent="0.25">
      <c r="A12445" s="346"/>
    </row>
    <row r="12446" spans="1:1" x14ac:dyDescent="0.25">
      <c r="A12446" s="346"/>
    </row>
    <row r="12447" spans="1:1" x14ac:dyDescent="0.25">
      <c r="A12447" s="346"/>
    </row>
    <row r="12448" spans="1:1" x14ac:dyDescent="0.25">
      <c r="A12448" s="346"/>
    </row>
    <row r="12449" spans="1:1" x14ac:dyDescent="0.25">
      <c r="A12449" s="346"/>
    </row>
    <row r="12450" spans="1:1" x14ac:dyDescent="0.25">
      <c r="A12450" s="346"/>
    </row>
    <row r="12451" spans="1:1" x14ac:dyDescent="0.25">
      <c r="A12451" s="346"/>
    </row>
    <row r="12452" spans="1:1" x14ac:dyDescent="0.25">
      <c r="A12452" s="346"/>
    </row>
    <row r="12453" spans="1:1" x14ac:dyDescent="0.25">
      <c r="A12453" s="346"/>
    </row>
    <row r="12454" spans="1:1" x14ac:dyDescent="0.25">
      <c r="A12454" s="346"/>
    </row>
    <row r="12455" spans="1:1" x14ac:dyDescent="0.25">
      <c r="A12455" s="346"/>
    </row>
    <row r="12456" spans="1:1" x14ac:dyDescent="0.25">
      <c r="A12456" s="346"/>
    </row>
    <row r="12457" spans="1:1" x14ac:dyDescent="0.25">
      <c r="A12457" s="346"/>
    </row>
    <row r="12458" spans="1:1" x14ac:dyDescent="0.25">
      <c r="A12458" s="346"/>
    </row>
    <row r="12459" spans="1:1" x14ac:dyDescent="0.25">
      <c r="A12459" s="346"/>
    </row>
    <row r="12460" spans="1:1" x14ac:dyDescent="0.25">
      <c r="A12460" s="346"/>
    </row>
    <row r="12461" spans="1:1" x14ac:dyDescent="0.25">
      <c r="A12461" s="346"/>
    </row>
    <row r="12462" spans="1:1" x14ac:dyDescent="0.25">
      <c r="A12462" s="346"/>
    </row>
    <row r="12463" spans="1:1" x14ac:dyDescent="0.25">
      <c r="A12463" s="346"/>
    </row>
    <row r="12464" spans="1:1" x14ac:dyDescent="0.25">
      <c r="A12464" s="346"/>
    </row>
    <row r="12465" spans="1:1" x14ac:dyDescent="0.25">
      <c r="A12465" s="346"/>
    </row>
    <row r="12466" spans="1:1" x14ac:dyDescent="0.25">
      <c r="A12466" s="346"/>
    </row>
    <row r="12467" spans="1:1" x14ac:dyDescent="0.25">
      <c r="A12467" s="346"/>
    </row>
    <row r="12468" spans="1:1" x14ac:dyDescent="0.25">
      <c r="A12468" s="346"/>
    </row>
    <row r="12469" spans="1:1" x14ac:dyDescent="0.25">
      <c r="A12469" s="346"/>
    </row>
    <row r="12470" spans="1:1" x14ac:dyDescent="0.25">
      <c r="A12470" s="346"/>
    </row>
    <row r="12471" spans="1:1" x14ac:dyDescent="0.25">
      <c r="A12471" s="346"/>
    </row>
    <row r="12472" spans="1:1" x14ac:dyDescent="0.25">
      <c r="A12472" s="346"/>
    </row>
    <row r="12473" spans="1:1" x14ac:dyDescent="0.25">
      <c r="A12473" s="346"/>
    </row>
    <row r="12474" spans="1:1" x14ac:dyDescent="0.25">
      <c r="A12474" s="346"/>
    </row>
    <row r="12475" spans="1:1" x14ac:dyDescent="0.25">
      <c r="A12475" s="346"/>
    </row>
    <row r="12476" spans="1:1" x14ac:dyDescent="0.25">
      <c r="A12476" s="346"/>
    </row>
    <row r="12477" spans="1:1" x14ac:dyDescent="0.25">
      <c r="A12477" s="346"/>
    </row>
    <row r="12478" spans="1:1" x14ac:dyDescent="0.25">
      <c r="A12478" s="346"/>
    </row>
    <row r="12479" spans="1:1" x14ac:dyDescent="0.25">
      <c r="A12479" s="346"/>
    </row>
    <row r="12480" spans="1:1" x14ac:dyDescent="0.25">
      <c r="A12480" s="346"/>
    </row>
    <row r="12481" spans="1:1" x14ac:dyDescent="0.25">
      <c r="A12481" s="346"/>
    </row>
    <row r="12482" spans="1:1" x14ac:dyDescent="0.25">
      <c r="A12482" s="346"/>
    </row>
    <row r="12483" spans="1:1" x14ac:dyDescent="0.25">
      <c r="A12483" s="346"/>
    </row>
    <row r="12484" spans="1:1" x14ac:dyDescent="0.25">
      <c r="A12484" s="346"/>
    </row>
    <row r="12485" spans="1:1" x14ac:dyDescent="0.25">
      <c r="A12485" s="346"/>
    </row>
    <row r="12486" spans="1:1" x14ac:dyDescent="0.25">
      <c r="A12486" s="346"/>
    </row>
    <row r="12487" spans="1:1" x14ac:dyDescent="0.25">
      <c r="A12487" s="346"/>
    </row>
    <row r="12488" spans="1:1" x14ac:dyDescent="0.25">
      <c r="A12488" s="346"/>
    </row>
    <row r="12489" spans="1:1" x14ac:dyDescent="0.25">
      <c r="A12489" s="346"/>
    </row>
    <row r="12490" spans="1:1" x14ac:dyDescent="0.25">
      <c r="A12490" s="346"/>
    </row>
    <row r="12491" spans="1:1" x14ac:dyDescent="0.25">
      <c r="A12491" s="346"/>
    </row>
    <row r="12492" spans="1:1" x14ac:dyDescent="0.25">
      <c r="A12492" s="346"/>
    </row>
    <row r="12493" spans="1:1" x14ac:dyDescent="0.25">
      <c r="A12493" s="346"/>
    </row>
    <row r="12494" spans="1:1" x14ac:dyDescent="0.25">
      <c r="A12494" s="346"/>
    </row>
    <row r="12495" spans="1:1" x14ac:dyDescent="0.25">
      <c r="A12495" s="346"/>
    </row>
    <row r="12496" spans="1:1" x14ac:dyDescent="0.25">
      <c r="A12496" s="346"/>
    </row>
    <row r="12497" spans="1:1" x14ac:dyDescent="0.25">
      <c r="A12497" s="346"/>
    </row>
    <row r="12498" spans="1:1" x14ac:dyDescent="0.25">
      <c r="A12498" s="346"/>
    </row>
    <row r="12499" spans="1:1" x14ac:dyDescent="0.25">
      <c r="A12499" s="346"/>
    </row>
    <row r="12500" spans="1:1" x14ac:dyDescent="0.25">
      <c r="A12500" s="346"/>
    </row>
    <row r="12501" spans="1:1" x14ac:dyDescent="0.25">
      <c r="A12501" s="346"/>
    </row>
    <row r="12502" spans="1:1" x14ac:dyDescent="0.25">
      <c r="A12502" s="346"/>
    </row>
    <row r="12503" spans="1:1" x14ac:dyDescent="0.25">
      <c r="A12503" s="346"/>
    </row>
    <row r="12504" spans="1:1" x14ac:dyDescent="0.25">
      <c r="A12504" s="346"/>
    </row>
    <row r="12505" spans="1:1" x14ac:dyDescent="0.25">
      <c r="A12505" s="346"/>
    </row>
    <row r="12506" spans="1:1" x14ac:dyDescent="0.25">
      <c r="A12506" s="346"/>
    </row>
    <row r="12507" spans="1:1" x14ac:dyDescent="0.25">
      <c r="A12507" s="346"/>
    </row>
    <row r="12508" spans="1:1" x14ac:dyDescent="0.25">
      <c r="A12508" s="346"/>
    </row>
    <row r="12509" spans="1:1" x14ac:dyDescent="0.25">
      <c r="A12509" s="346"/>
    </row>
    <row r="12510" spans="1:1" x14ac:dyDescent="0.25">
      <c r="A12510" s="346"/>
    </row>
    <row r="12511" spans="1:1" x14ac:dyDescent="0.25">
      <c r="A12511" s="346"/>
    </row>
    <row r="12512" spans="1:1" x14ac:dyDescent="0.25">
      <c r="A12512" s="346"/>
    </row>
    <row r="12513" spans="1:1" x14ac:dyDescent="0.25">
      <c r="A12513" s="346"/>
    </row>
    <row r="12514" spans="1:1" x14ac:dyDescent="0.25">
      <c r="A12514" s="346"/>
    </row>
    <row r="12515" spans="1:1" x14ac:dyDescent="0.25">
      <c r="A12515" s="346"/>
    </row>
    <row r="12516" spans="1:1" x14ac:dyDescent="0.25">
      <c r="A12516" s="346"/>
    </row>
    <row r="12517" spans="1:1" x14ac:dyDescent="0.25">
      <c r="A12517" s="346"/>
    </row>
    <row r="12518" spans="1:1" x14ac:dyDescent="0.25">
      <c r="A12518" s="346"/>
    </row>
    <row r="12519" spans="1:1" x14ac:dyDescent="0.25">
      <c r="A12519" s="346"/>
    </row>
    <row r="12520" spans="1:1" x14ac:dyDescent="0.25">
      <c r="A12520" s="346"/>
    </row>
    <row r="12521" spans="1:1" x14ac:dyDescent="0.25">
      <c r="A12521" s="346"/>
    </row>
    <row r="12522" spans="1:1" x14ac:dyDescent="0.25">
      <c r="A12522" s="346"/>
    </row>
    <row r="12523" spans="1:1" x14ac:dyDescent="0.25">
      <c r="A12523" s="346"/>
    </row>
    <row r="12524" spans="1:1" x14ac:dyDescent="0.25">
      <c r="A12524" s="346"/>
    </row>
    <row r="12525" spans="1:1" x14ac:dyDescent="0.25">
      <c r="A12525" s="346"/>
    </row>
    <row r="12526" spans="1:1" x14ac:dyDescent="0.25">
      <c r="A12526" s="346"/>
    </row>
    <row r="12527" spans="1:1" x14ac:dyDescent="0.25">
      <c r="A12527" s="346"/>
    </row>
    <row r="12528" spans="1:1" x14ac:dyDescent="0.25">
      <c r="A12528" s="346"/>
    </row>
    <row r="12529" spans="1:1" x14ac:dyDescent="0.25">
      <c r="A12529" s="346"/>
    </row>
    <row r="12530" spans="1:1" x14ac:dyDescent="0.25">
      <c r="A12530" s="346"/>
    </row>
    <row r="12531" spans="1:1" x14ac:dyDescent="0.25">
      <c r="A12531" s="346"/>
    </row>
    <row r="12532" spans="1:1" x14ac:dyDescent="0.25">
      <c r="A12532" s="346"/>
    </row>
    <row r="12533" spans="1:1" x14ac:dyDescent="0.25">
      <c r="A12533" s="346"/>
    </row>
    <row r="12534" spans="1:1" x14ac:dyDescent="0.25">
      <c r="A12534" s="346"/>
    </row>
    <row r="12535" spans="1:1" x14ac:dyDescent="0.25">
      <c r="A12535" s="346"/>
    </row>
    <row r="12536" spans="1:1" x14ac:dyDescent="0.25">
      <c r="A12536" s="346"/>
    </row>
    <row r="12537" spans="1:1" x14ac:dyDescent="0.25">
      <c r="A12537" s="346"/>
    </row>
    <row r="12538" spans="1:1" x14ac:dyDescent="0.25">
      <c r="A12538" s="346"/>
    </row>
    <row r="12539" spans="1:1" x14ac:dyDescent="0.25">
      <c r="A12539" s="346"/>
    </row>
    <row r="12540" spans="1:1" x14ac:dyDescent="0.25">
      <c r="A12540" s="346"/>
    </row>
    <row r="12541" spans="1:1" x14ac:dyDescent="0.25">
      <c r="A12541" s="346"/>
    </row>
    <row r="12542" spans="1:1" x14ac:dyDescent="0.25">
      <c r="A12542" s="346"/>
    </row>
    <row r="12543" spans="1:1" x14ac:dyDescent="0.25">
      <c r="A12543" s="346"/>
    </row>
    <row r="12544" spans="1:1" x14ac:dyDescent="0.25">
      <c r="A12544" s="346"/>
    </row>
    <row r="12545" spans="1:1" x14ac:dyDescent="0.25">
      <c r="A12545" s="346"/>
    </row>
    <row r="12546" spans="1:1" x14ac:dyDescent="0.25">
      <c r="A12546" s="346"/>
    </row>
    <row r="12547" spans="1:1" x14ac:dyDescent="0.25">
      <c r="A12547" s="346"/>
    </row>
    <row r="12548" spans="1:1" x14ac:dyDescent="0.25">
      <c r="A12548" s="346"/>
    </row>
    <row r="12549" spans="1:1" x14ac:dyDescent="0.25">
      <c r="A12549" s="346"/>
    </row>
    <row r="12550" spans="1:1" x14ac:dyDescent="0.25">
      <c r="A12550" s="346"/>
    </row>
    <row r="12551" spans="1:1" x14ac:dyDescent="0.25">
      <c r="A12551" s="346"/>
    </row>
    <row r="12552" spans="1:1" x14ac:dyDescent="0.25">
      <c r="A12552" s="346"/>
    </row>
    <row r="12553" spans="1:1" x14ac:dyDescent="0.25">
      <c r="A12553" s="346"/>
    </row>
    <row r="12554" spans="1:1" x14ac:dyDescent="0.25">
      <c r="A12554" s="346"/>
    </row>
    <row r="12555" spans="1:1" x14ac:dyDescent="0.25">
      <c r="A12555" s="346"/>
    </row>
    <row r="12556" spans="1:1" x14ac:dyDescent="0.25">
      <c r="A12556" s="346"/>
    </row>
    <row r="12557" spans="1:1" x14ac:dyDescent="0.25">
      <c r="A12557" s="346"/>
    </row>
    <row r="12558" spans="1:1" x14ac:dyDescent="0.25">
      <c r="A12558" s="346"/>
    </row>
    <row r="12559" spans="1:1" x14ac:dyDescent="0.25">
      <c r="A12559" s="346"/>
    </row>
    <row r="12560" spans="1:1" x14ac:dyDescent="0.25">
      <c r="A12560" s="346"/>
    </row>
    <row r="12561" spans="1:1" x14ac:dyDescent="0.25">
      <c r="A12561" s="346"/>
    </row>
    <row r="12562" spans="1:1" x14ac:dyDescent="0.25">
      <c r="A12562" s="346"/>
    </row>
    <row r="12563" spans="1:1" x14ac:dyDescent="0.25">
      <c r="A12563" s="346"/>
    </row>
    <row r="12564" spans="1:1" x14ac:dyDescent="0.25">
      <c r="A12564" s="346"/>
    </row>
    <row r="12565" spans="1:1" x14ac:dyDescent="0.25">
      <c r="A12565" s="346"/>
    </row>
    <row r="12566" spans="1:1" x14ac:dyDescent="0.25">
      <c r="A12566" s="346"/>
    </row>
    <row r="12567" spans="1:1" x14ac:dyDescent="0.25">
      <c r="A12567" s="346"/>
    </row>
    <row r="12568" spans="1:1" x14ac:dyDescent="0.25">
      <c r="A12568" s="346"/>
    </row>
    <row r="12569" spans="1:1" x14ac:dyDescent="0.25">
      <c r="A12569" s="346"/>
    </row>
    <row r="12570" spans="1:1" x14ac:dyDescent="0.25">
      <c r="A12570" s="346"/>
    </row>
    <row r="12571" spans="1:1" x14ac:dyDescent="0.25">
      <c r="A12571" s="346"/>
    </row>
    <row r="12572" spans="1:1" x14ac:dyDescent="0.25">
      <c r="A12572" s="346"/>
    </row>
    <row r="12573" spans="1:1" x14ac:dyDescent="0.25">
      <c r="A12573" s="346"/>
    </row>
    <row r="12574" spans="1:1" x14ac:dyDescent="0.25">
      <c r="A12574" s="346"/>
    </row>
    <row r="12575" spans="1:1" x14ac:dyDescent="0.25">
      <c r="A12575" s="346"/>
    </row>
    <row r="12576" spans="1:1" x14ac:dyDescent="0.25">
      <c r="A12576" s="346"/>
    </row>
    <row r="12577" spans="1:1" x14ac:dyDescent="0.25">
      <c r="A12577" s="346"/>
    </row>
    <row r="12578" spans="1:1" x14ac:dyDescent="0.25">
      <c r="A12578" s="346"/>
    </row>
    <row r="12579" spans="1:1" x14ac:dyDescent="0.25">
      <c r="A12579" s="346"/>
    </row>
    <row r="12580" spans="1:1" x14ac:dyDescent="0.25">
      <c r="A12580" s="346"/>
    </row>
    <row r="12581" spans="1:1" x14ac:dyDescent="0.25">
      <c r="A12581" s="346"/>
    </row>
    <row r="12582" spans="1:1" x14ac:dyDescent="0.25">
      <c r="A12582" s="346"/>
    </row>
    <row r="12583" spans="1:1" x14ac:dyDescent="0.25">
      <c r="A12583" s="346"/>
    </row>
    <row r="12584" spans="1:1" x14ac:dyDescent="0.25">
      <c r="A12584" s="346"/>
    </row>
    <row r="12585" spans="1:1" x14ac:dyDescent="0.25">
      <c r="A12585" s="346"/>
    </row>
    <row r="12586" spans="1:1" x14ac:dyDescent="0.25">
      <c r="A12586" s="346"/>
    </row>
    <row r="12587" spans="1:1" x14ac:dyDescent="0.25">
      <c r="A12587" s="346"/>
    </row>
    <row r="12588" spans="1:1" x14ac:dyDescent="0.25">
      <c r="A12588" s="346"/>
    </row>
    <row r="12589" spans="1:1" x14ac:dyDescent="0.25">
      <c r="A12589" s="346"/>
    </row>
    <row r="12590" spans="1:1" x14ac:dyDescent="0.25">
      <c r="A12590" s="346"/>
    </row>
    <row r="12591" spans="1:1" x14ac:dyDescent="0.25">
      <c r="A12591" s="346"/>
    </row>
    <row r="12592" spans="1:1" x14ac:dyDescent="0.25">
      <c r="A12592" s="346"/>
    </row>
    <row r="12593" spans="1:1" x14ac:dyDescent="0.25">
      <c r="A12593" s="346"/>
    </row>
    <row r="12594" spans="1:1" x14ac:dyDescent="0.25">
      <c r="A12594" s="346"/>
    </row>
    <row r="12595" spans="1:1" x14ac:dyDescent="0.25">
      <c r="A12595" s="346"/>
    </row>
    <row r="12596" spans="1:1" x14ac:dyDescent="0.25">
      <c r="A12596" s="346"/>
    </row>
    <row r="12597" spans="1:1" x14ac:dyDescent="0.25">
      <c r="A12597" s="346"/>
    </row>
    <row r="12598" spans="1:1" x14ac:dyDescent="0.25">
      <c r="A12598" s="346"/>
    </row>
    <row r="12599" spans="1:1" x14ac:dyDescent="0.25">
      <c r="A12599" s="346"/>
    </row>
    <row r="12600" spans="1:1" x14ac:dyDescent="0.25">
      <c r="A12600" s="346"/>
    </row>
    <row r="12601" spans="1:1" x14ac:dyDescent="0.25">
      <c r="A12601" s="346"/>
    </row>
    <row r="12602" spans="1:1" x14ac:dyDescent="0.25">
      <c r="A12602" s="346"/>
    </row>
    <row r="12603" spans="1:1" x14ac:dyDescent="0.25">
      <c r="A12603" s="346"/>
    </row>
    <row r="12604" spans="1:1" x14ac:dyDescent="0.25">
      <c r="A12604" s="346"/>
    </row>
    <row r="12605" spans="1:1" x14ac:dyDescent="0.25">
      <c r="A12605" s="346"/>
    </row>
    <row r="12606" spans="1:1" x14ac:dyDescent="0.25">
      <c r="A12606" s="346"/>
    </row>
    <row r="12607" spans="1:1" x14ac:dyDescent="0.25">
      <c r="A12607" s="346"/>
    </row>
    <row r="12608" spans="1:1" x14ac:dyDescent="0.25">
      <c r="A12608" s="346"/>
    </row>
    <row r="12609" spans="1:1" x14ac:dyDescent="0.25">
      <c r="A12609" s="346"/>
    </row>
    <row r="12610" spans="1:1" x14ac:dyDescent="0.25">
      <c r="A12610" s="346"/>
    </row>
    <row r="12611" spans="1:1" x14ac:dyDescent="0.25">
      <c r="A12611" s="346"/>
    </row>
    <row r="12612" spans="1:1" x14ac:dyDescent="0.25">
      <c r="A12612" s="346"/>
    </row>
    <row r="12613" spans="1:1" x14ac:dyDescent="0.25">
      <c r="A12613" s="346"/>
    </row>
    <row r="12614" spans="1:1" x14ac:dyDescent="0.25">
      <c r="A12614" s="346"/>
    </row>
    <row r="12615" spans="1:1" x14ac:dyDescent="0.25">
      <c r="A12615" s="346"/>
    </row>
    <row r="12616" spans="1:1" x14ac:dyDescent="0.25">
      <c r="A12616" s="346"/>
    </row>
    <row r="12617" spans="1:1" x14ac:dyDescent="0.25">
      <c r="A12617" s="346"/>
    </row>
    <row r="12618" spans="1:1" x14ac:dyDescent="0.25">
      <c r="A12618" s="346"/>
    </row>
    <row r="12619" spans="1:1" x14ac:dyDescent="0.25">
      <c r="A12619" s="346"/>
    </row>
    <row r="12620" spans="1:1" x14ac:dyDescent="0.25">
      <c r="A12620" s="346"/>
    </row>
    <row r="12621" spans="1:1" x14ac:dyDescent="0.25">
      <c r="A12621" s="346"/>
    </row>
    <row r="12622" spans="1:1" x14ac:dyDescent="0.25">
      <c r="A12622" s="346"/>
    </row>
    <row r="12623" spans="1:1" x14ac:dyDescent="0.25">
      <c r="A12623" s="346"/>
    </row>
    <row r="12624" spans="1:1" x14ac:dyDescent="0.25">
      <c r="A12624" s="346"/>
    </row>
    <row r="12625" spans="1:1" x14ac:dyDescent="0.25">
      <c r="A12625" s="346"/>
    </row>
    <row r="12626" spans="1:1" x14ac:dyDescent="0.25">
      <c r="A12626" s="346"/>
    </row>
    <row r="12627" spans="1:1" x14ac:dyDescent="0.25">
      <c r="A12627" s="346"/>
    </row>
    <row r="12628" spans="1:1" x14ac:dyDescent="0.25">
      <c r="A12628" s="346"/>
    </row>
    <row r="12629" spans="1:1" x14ac:dyDescent="0.25">
      <c r="A12629" s="346"/>
    </row>
    <row r="12630" spans="1:1" x14ac:dyDescent="0.25">
      <c r="A12630" s="346"/>
    </row>
    <row r="12631" spans="1:1" x14ac:dyDescent="0.25">
      <c r="A12631" s="346"/>
    </row>
    <row r="12632" spans="1:1" x14ac:dyDescent="0.25">
      <c r="A12632" s="346"/>
    </row>
    <row r="12633" spans="1:1" x14ac:dyDescent="0.25">
      <c r="A12633" s="346"/>
    </row>
    <row r="12634" spans="1:1" x14ac:dyDescent="0.25">
      <c r="A12634" s="346"/>
    </row>
    <row r="12635" spans="1:1" x14ac:dyDescent="0.25">
      <c r="A12635" s="346"/>
    </row>
    <row r="12636" spans="1:1" x14ac:dyDescent="0.25">
      <c r="A12636" s="346"/>
    </row>
    <row r="12637" spans="1:1" x14ac:dyDescent="0.25">
      <c r="A12637" s="346"/>
    </row>
    <row r="12638" spans="1:1" x14ac:dyDescent="0.25">
      <c r="A12638" s="346"/>
    </row>
    <row r="12639" spans="1:1" x14ac:dyDescent="0.25">
      <c r="A12639" s="346"/>
    </row>
    <row r="12640" spans="1:1" x14ac:dyDescent="0.25">
      <c r="A12640" s="346"/>
    </row>
    <row r="12641" spans="1:1" x14ac:dyDescent="0.25">
      <c r="A12641" s="346"/>
    </row>
    <row r="12642" spans="1:1" x14ac:dyDescent="0.25">
      <c r="A12642" s="346"/>
    </row>
    <row r="12643" spans="1:1" x14ac:dyDescent="0.25">
      <c r="A12643" s="346"/>
    </row>
    <row r="12644" spans="1:1" x14ac:dyDescent="0.25">
      <c r="A12644" s="346"/>
    </row>
    <row r="12645" spans="1:1" x14ac:dyDescent="0.25">
      <c r="A12645" s="346"/>
    </row>
    <row r="12646" spans="1:1" x14ac:dyDescent="0.25">
      <c r="A12646" s="346"/>
    </row>
    <row r="12647" spans="1:1" x14ac:dyDescent="0.25">
      <c r="A12647" s="346"/>
    </row>
    <row r="12648" spans="1:1" x14ac:dyDescent="0.25">
      <c r="A12648" s="346"/>
    </row>
    <row r="12649" spans="1:1" x14ac:dyDescent="0.25">
      <c r="A12649" s="346"/>
    </row>
    <row r="12650" spans="1:1" x14ac:dyDescent="0.25">
      <c r="A12650" s="346"/>
    </row>
    <row r="12651" spans="1:1" x14ac:dyDescent="0.25">
      <c r="A12651" s="346"/>
    </row>
    <row r="12652" spans="1:1" x14ac:dyDescent="0.25">
      <c r="A12652" s="346"/>
    </row>
    <row r="12653" spans="1:1" x14ac:dyDescent="0.25">
      <c r="A12653" s="346"/>
    </row>
    <row r="12654" spans="1:1" x14ac:dyDescent="0.25">
      <c r="A12654" s="346"/>
    </row>
    <row r="12655" spans="1:1" x14ac:dyDescent="0.25">
      <c r="A12655" s="346"/>
    </row>
    <row r="12656" spans="1:1" x14ac:dyDescent="0.25">
      <c r="A12656" s="346"/>
    </row>
    <row r="12657" spans="1:1" x14ac:dyDescent="0.25">
      <c r="A12657" s="346"/>
    </row>
    <row r="12658" spans="1:1" x14ac:dyDescent="0.25">
      <c r="A12658" s="346"/>
    </row>
    <row r="12659" spans="1:1" x14ac:dyDescent="0.25">
      <c r="A12659" s="346"/>
    </row>
    <row r="12660" spans="1:1" x14ac:dyDescent="0.25">
      <c r="A12660" s="346"/>
    </row>
    <row r="12661" spans="1:1" x14ac:dyDescent="0.25">
      <c r="A12661" s="346"/>
    </row>
    <row r="12662" spans="1:1" x14ac:dyDescent="0.25">
      <c r="A12662" s="346"/>
    </row>
    <row r="12663" spans="1:1" x14ac:dyDescent="0.25">
      <c r="A12663" s="346"/>
    </row>
    <row r="12664" spans="1:1" x14ac:dyDescent="0.25">
      <c r="A12664" s="346"/>
    </row>
    <row r="12665" spans="1:1" x14ac:dyDescent="0.25">
      <c r="A12665" s="346"/>
    </row>
    <row r="12666" spans="1:1" x14ac:dyDescent="0.25">
      <c r="A12666" s="346"/>
    </row>
    <row r="12667" spans="1:1" x14ac:dyDescent="0.25">
      <c r="A12667" s="346"/>
    </row>
    <row r="12668" spans="1:1" x14ac:dyDescent="0.25">
      <c r="A12668" s="346"/>
    </row>
    <row r="12669" spans="1:1" x14ac:dyDescent="0.25">
      <c r="A12669" s="346"/>
    </row>
    <row r="12670" spans="1:1" x14ac:dyDescent="0.25">
      <c r="A12670" s="346"/>
    </row>
    <row r="12671" spans="1:1" x14ac:dyDescent="0.25">
      <c r="A12671" s="346"/>
    </row>
    <row r="12672" spans="1:1" x14ac:dyDescent="0.25">
      <c r="A12672" s="346"/>
    </row>
    <row r="12673" spans="1:1" x14ac:dyDescent="0.25">
      <c r="A12673" s="346"/>
    </row>
    <row r="12674" spans="1:1" x14ac:dyDescent="0.25">
      <c r="A12674" s="346"/>
    </row>
    <row r="12675" spans="1:1" x14ac:dyDescent="0.25">
      <c r="A12675" s="346"/>
    </row>
    <row r="12676" spans="1:1" x14ac:dyDescent="0.25">
      <c r="A12676" s="346"/>
    </row>
    <row r="12677" spans="1:1" x14ac:dyDescent="0.25">
      <c r="A12677" s="346"/>
    </row>
    <row r="12678" spans="1:1" x14ac:dyDescent="0.25">
      <c r="A12678" s="346"/>
    </row>
    <row r="12679" spans="1:1" x14ac:dyDescent="0.25">
      <c r="A12679" s="346"/>
    </row>
    <row r="12680" spans="1:1" x14ac:dyDescent="0.25">
      <c r="A12680" s="346"/>
    </row>
    <row r="12681" spans="1:1" x14ac:dyDescent="0.25">
      <c r="A12681" s="346"/>
    </row>
    <row r="12682" spans="1:1" x14ac:dyDescent="0.25">
      <c r="A12682" s="346"/>
    </row>
    <row r="12683" spans="1:1" x14ac:dyDescent="0.25">
      <c r="A12683" s="346"/>
    </row>
    <row r="12684" spans="1:1" x14ac:dyDescent="0.25">
      <c r="A12684" s="346"/>
    </row>
    <row r="12685" spans="1:1" x14ac:dyDescent="0.25">
      <c r="A12685" s="346"/>
    </row>
    <row r="12686" spans="1:1" x14ac:dyDescent="0.25">
      <c r="A12686" s="346"/>
    </row>
    <row r="12687" spans="1:1" x14ac:dyDescent="0.25">
      <c r="A12687" s="346"/>
    </row>
    <row r="12688" spans="1:1" x14ac:dyDescent="0.25">
      <c r="A12688" s="346"/>
    </row>
    <row r="12689" spans="1:1" x14ac:dyDescent="0.25">
      <c r="A12689" s="346"/>
    </row>
    <row r="12690" spans="1:1" x14ac:dyDescent="0.25">
      <c r="A12690" s="346"/>
    </row>
    <row r="12691" spans="1:1" x14ac:dyDescent="0.25">
      <c r="A12691" s="346"/>
    </row>
    <row r="12692" spans="1:1" x14ac:dyDescent="0.25">
      <c r="A12692" s="346"/>
    </row>
    <row r="12693" spans="1:1" x14ac:dyDescent="0.25">
      <c r="A12693" s="346"/>
    </row>
    <row r="12694" spans="1:1" x14ac:dyDescent="0.25">
      <c r="A12694" s="346"/>
    </row>
    <row r="12695" spans="1:1" x14ac:dyDescent="0.25">
      <c r="A12695" s="346"/>
    </row>
    <row r="12696" spans="1:1" x14ac:dyDescent="0.25">
      <c r="A12696" s="346"/>
    </row>
    <row r="12697" spans="1:1" x14ac:dyDescent="0.25">
      <c r="A12697" s="346"/>
    </row>
    <row r="12698" spans="1:1" x14ac:dyDescent="0.25">
      <c r="A12698" s="346"/>
    </row>
    <row r="12699" spans="1:1" x14ac:dyDescent="0.25">
      <c r="A12699" s="346"/>
    </row>
    <row r="12700" spans="1:1" x14ac:dyDescent="0.25">
      <c r="A12700" s="346"/>
    </row>
    <row r="12701" spans="1:1" x14ac:dyDescent="0.25">
      <c r="A12701" s="346"/>
    </row>
    <row r="12702" spans="1:1" x14ac:dyDescent="0.25">
      <c r="A12702" s="346"/>
    </row>
    <row r="12703" spans="1:1" x14ac:dyDescent="0.25">
      <c r="A12703" s="346"/>
    </row>
    <row r="12704" spans="1:1" x14ac:dyDescent="0.25">
      <c r="A12704" s="346"/>
    </row>
    <row r="12705" spans="1:1" x14ac:dyDescent="0.25">
      <c r="A12705" s="346"/>
    </row>
    <row r="12706" spans="1:1" x14ac:dyDescent="0.25">
      <c r="A12706" s="346"/>
    </row>
    <row r="12707" spans="1:1" x14ac:dyDescent="0.25">
      <c r="A12707" s="346"/>
    </row>
    <row r="12708" spans="1:1" x14ac:dyDescent="0.25">
      <c r="A12708" s="346"/>
    </row>
    <row r="12709" spans="1:1" x14ac:dyDescent="0.25">
      <c r="A12709" s="346"/>
    </row>
    <row r="12710" spans="1:1" x14ac:dyDescent="0.25">
      <c r="A12710" s="346"/>
    </row>
    <row r="12711" spans="1:1" x14ac:dyDescent="0.25">
      <c r="A12711" s="346"/>
    </row>
    <row r="12712" spans="1:1" x14ac:dyDescent="0.25">
      <c r="A12712" s="346"/>
    </row>
    <row r="12713" spans="1:1" x14ac:dyDescent="0.25">
      <c r="A12713" s="346"/>
    </row>
    <row r="12714" spans="1:1" x14ac:dyDescent="0.25">
      <c r="A12714" s="346"/>
    </row>
    <row r="12715" spans="1:1" x14ac:dyDescent="0.25">
      <c r="A12715" s="346"/>
    </row>
    <row r="12716" spans="1:1" x14ac:dyDescent="0.25">
      <c r="A12716" s="346"/>
    </row>
    <row r="12717" spans="1:1" x14ac:dyDescent="0.25">
      <c r="A12717" s="346"/>
    </row>
    <row r="12718" spans="1:1" x14ac:dyDescent="0.25">
      <c r="A12718" s="346"/>
    </row>
    <row r="12719" spans="1:1" x14ac:dyDescent="0.25">
      <c r="A12719" s="346"/>
    </row>
    <row r="12720" spans="1:1" x14ac:dyDescent="0.25">
      <c r="A12720" s="346"/>
    </row>
    <row r="12721" spans="1:1" x14ac:dyDescent="0.25">
      <c r="A12721" s="346"/>
    </row>
    <row r="12722" spans="1:1" x14ac:dyDescent="0.25">
      <c r="A12722" s="346"/>
    </row>
    <row r="12723" spans="1:1" x14ac:dyDescent="0.25">
      <c r="A12723" s="346"/>
    </row>
    <row r="12724" spans="1:1" x14ac:dyDescent="0.25">
      <c r="A12724" s="346"/>
    </row>
    <row r="12725" spans="1:1" x14ac:dyDescent="0.25">
      <c r="A12725" s="346"/>
    </row>
    <row r="12726" spans="1:1" x14ac:dyDescent="0.25">
      <c r="A12726" s="346"/>
    </row>
    <row r="12727" spans="1:1" x14ac:dyDescent="0.25">
      <c r="A12727" s="346"/>
    </row>
    <row r="12728" spans="1:1" x14ac:dyDescent="0.25">
      <c r="A12728" s="346"/>
    </row>
    <row r="12729" spans="1:1" x14ac:dyDescent="0.25">
      <c r="A12729" s="346"/>
    </row>
    <row r="12730" spans="1:1" x14ac:dyDescent="0.25">
      <c r="A12730" s="346"/>
    </row>
    <row r="12731" spans="1:1" x14ac:dyDescent="0.25">
      <c r="A12731" s="346"/>
    </row>
    <row r="12732" spans="1:1" x14ac:dyDescent="0.25">
      <c r="A12732" s="346"/>
    </row>
    <row r="12733" spans="1:1" x14ac:dyDescent="0.25">
      <c r="A12733" s="346"/>
    </row>
    <row r="12734" spans="1:1" x14ac:dyDescent="0.25">
      <c r="A12734" s="346"/>
    </row>
    <row r="12735" spans="1:1" x14ac:dyDescent="0.25">
      <c r="A12735" s="346"/>
    </row>
    <row r="12736" spans="1:1" x14ac:dyDescent="0.25">
      <c r="A12736" s="346"/>
    </row>
    <row r="12737" spans="1:1" x14ac:dyDescent="0.25">
      <c r="A12737" s="346"/>
    </row>
    <row r="12738" spans="1:1" x14ac:dyDescent="0.25">
      <c r="A12738" s="346"/>
    </row>
    <row r="12739" spans="1:1" x14ac:dyDescent="0.25">
      <c r="A12739" s="346"/>
    </row>
    <row r="12740" spans="1:1" x14ac:dyDescent="0.25">
      <c r="A12740" s="346"/>
    </row>
    <row r="12741" spans="1:1" x14ac:dyDescent="0.25">
      <c r="A12741" s="346"/>
    </row>
    <row r="12742" spans="1:1" x14ac:dyDescent="0.25">
      <c r="A12742" s="346"/>
    </row>
    <row r="12743" spans="1:1" x14ac:dyDescent="0.25">
      <c r="A12743" s="346"/>
    </row>
    <row r="12744" spans="1:1" x14ac:dyDescent="0.25">
      <c r="A12744" s="346"/>
    </row>
    <row r="12745" spans="1:1" x14ac:dyDescent="0.25">
      <c r="A12745" s="346"/>
    </row>
    <row r="12746" spans="1:1" x14ac:dyDescent="0.25">
      <c r="A12746" s="346"/>
    </row>
    <row r="12747" spans="1:1" x14ac:dyDescent="0.25">
      <c r="A12747" s="346"/>
    </row>
    <row r="12748" spans="1:1" x14ac:dyDescent="0.25">
      <c r="A12748" s="346"/>
    </row>
    <row r="12749" spans="1:1" x14ac:dyDescent="0.25">
      <c r="A12749" s="346"/>
    </row>
    <row r="12750" spans="1:1" x14ac:dyDescent="0.25">
      <c r="A12750" s="346"/>
    </row>
    <row r="12751" spans="1:1" x14ac:dyDescent="0.25">
      <c r="A12751" s="346"/>
    </row>
    <row r="12752" spans="1:1" x14ac:dyDescent="0.25">
      <c r="A12752" s="346"/>
    </row>
    <row r="12753" spans="1:1" x14ac:dyDescent="0.25">
      <c r="A12753" s="346"/>
    </row>
    <row r="12754" spans="1:1" x14ac:dyDescent="0.25">
      <c r="A12754" s="346"/>
    </row>
    <row r="12755" spans="1:1" x14ac:dyDescent="0.25">
      <c r="A12755" s="346"/>
    </row>
    <row r="12756" spans="1:1" x14ac:dyDescent="0.25">
      <c r="A12756" s="346"/>
    </row>
    <row r="12757" spans="1:1" x14ac:dyDescent="0.25">
      <c r="A12757" s="346"/>
    </row>
    <row r="12758" spans="1:1" x14ac:dyDescent="0.25">
      <c r="A12758" s="346"/>
    </row>
    <row r="12759" spans="1:1" x14ac:dyDescent="0.25">
      <c r="A12759" s="346"/>
    </row>
    <row r="12760" spans="1:1" x14ac:dyDescent="0.25">
      <c r="A12760" s="346"/>
    </row>
    <row r="12761" spans="1:1" x14ac:dyDescent="0.25">
      <c r="A12761" s="346"/>
    </row>
    <row r="12762" spans="1:1" x14ac:dyDescent="0.25">
      <c r="A12762" s="346"/>
    </row>
    <row r="12763" spans="1:1" x14ac:dyDescent="0.25">
      <c r="A12763" s="346"/>
    </row>
    <row r="12764" spans="1:1" x14ac:dyDescent="0.25">
      <c r="A12764" s="346"/>
    </row>
    <row r="12765" spans="1:1" x14ac:dyDescent="0.25">
      <c r="A12765" s="346"/>
    </row>
    <row r="12766" spans="1:1" x14ac:dyDescent="0.25">
      <c r="A12766" s="346"/>
    </row>
    <row r="12767" spans="1:1" x14ac:dyDescent="0.25">
      <c r="A12767" s="346"/>
    </row>
    <row r="12768" spans="1:1" x14ac:dyDescent="0.25">
      <c r="A12768" s="346"/>
    </row>
    <row r="12769" spans="1:1" x14ac:dyDescent="0.25">
      <c r="A12769" s="346"/>
    </row>
    <row r="12770" spans="1:1" x14ac:dyDescent="0.25">
      <c r="A12770" s="346"/>
    </row>
    <row r="12771" spans="1:1" x14ac:dyDescent="0.25">
      <c r="A12771" s="346"/>
    </row>
    <row r="12772" spans="1:1" x14ac:dyDescent="0.25">
      <c r="A12772" s="346"/>
    </row>
    <row r="12773" spans="1:1" x14ac:dyDescent="0.25">
      <c r="A12773" s="346"/>
    </row>
    <row r="12774" spans="1:1" x14ac:dyDescent="0.25">
      <c r="A12774" s="346"/>
    </row>
    <row r="12775" spans="1:1" x14ac:dyDescent="0.25">
      <c r="A12775" s="346"/>
    </row>
    <row r="12776" spans="1:1" x14ac:dyDescent="0.25">
      <c r="A12776" s="346"/>
    </row>
    <row r="12777" spans="1:1" x14ac:dyDescent="0.25">
      <c r="A12777" s="346"/>
    </row>
    <row r="12778" spans="1:1" x14ac:dyDescent="0.25">
      <c r="A12778" s="346"/>
    </row>
    <row r="12779" spans="1:1" x14ac:dyDescent="0.25">
      <c r="A12779" s="346"/>
    </row>
    <row r="12780" spans="1:1" x14ac:dyDescent="0.25">
      <c r="A12780" s="346"/>
    </row>
    <row r="12781" spans="1:1" x14ac:dyDescent="0.25">
      <c r="A12781" s="346"/>
    </row>
    <row r="12782" spans="1:1" x14ac:dyDescent="0.25">
      <c r="A12782" s="346"/>
    </row>
    <row r="12783" spans="1:1" x14ac:dyDescent="0.25">
      <c r="A12783" s="346"/>
    </row>
    <row r="12784" spans="1:1" x14ac:dyDescent="0.25">
      <c r="A12784" s="346"/>
    </row>
    <row r="12785" spans="1:1" x14ac:dyDescent="0.25">
      <c r="A12785" s="346"/>
    </row>
    <row r="12786" spans="1:1" x14ac:dyDescent="0.25">
      <c r="A12786" s="346"/>
    </row>
    <row r="12787" spans="1:1" x14ac:dyDescent="0.25">
      <c r="A12787" s="346"/>
    </row>
    <row r="12788" spans="1:1" x14ac:dyDescent="0.25">
      <c r="A12788" s="346"/>
    </row>
    <row r="12789" spans="1:1" x14ac:dyDescent="0.25">
      <c r="A12789" s="346"/>
    </row>
    <row r="12790" spans="1:1" x14ac:dyDescent="0.25">
      <c r="A12790" s="346"/>
    </row>
    <row r="12791" spans="1:1" x14ac:dyDescent="0.25">
      <c r="A12791" s="346"/>
    </row>
    <row r="12792" spans="1:1" x14ac:dyDescent="0.25">
      <c r="A12792" s="346"/>
    </row>
    <row r="12793" spans="1:1" x14ac:dyDescent="0.25">
      <c r="A12793" s="346"/>
    </row>
    <row r="12794" spans="1:1" x14ac:dyDescent="0.25">
      <c r="A12794" s="346"/>
    </row>
    <row r="12795" spans="1:1" x14ac:dyDescent="0.25">
      <c r="A12795" s="346"/>
    </row>
    <row r="12796" spans="1:1" x14ac:dyDescent="0.25">
      <c r="A12796" s="346"/>
    </row>
    <row r="12797" spans="1:1" x14ac:dyDescent="0.25">
      <c r="A12797" s="346"/>
    </row>
    <row r="12798" spans="1:1" x14ac:dyDescent="0.25">
      <c r="A12798" s="346"/>
    </row>
    <row r="12799" spans="1:1" x14ac:dyDescent="0.25">
      <c r="A12799" s="346"/>
    </row>
    <row r="12800" spans="1:1" x14ac:dyDescent="0.25">
      <c r="A12800" s="346"/>
    </row>
    <row r="12801" spans="1:1" x14ac:dyDescent="0.25">
      <c r="A12801" s="346"/>
    </row>
    <row r="12802" spans="1:1" x14ac:dyDescent="0.25">
      <c r="A12802" s="346"/>
    </row>
    <row r="12803" spans="1:1" x14ac:dyDescent="0.25">
      <c r="A12803" s="346"/>
    </row>
    <row r="12804" spans="1:1" x14ac:dyDescent="0.25">
      <c r="A12804" s="346"/>
    </row>
    <row r="12805" spans="1:1" x14ac:dyDescent="0.25">
      <c r="A12805" s="346"/>
    </row>
    <row r="12806" spans="1:1" x14ac:dyDescent="0.25">
      <c r="A12806" s="346"/>
    </row>
    <row r="12807" spans="1:1" x14ac:dyDescent="0.25">
      <c r="A12807" s="346"/>
    </row>
    <row r="12808" spans="1:1" x14ac:dyDescent="0.25">
      <c r="A12808" s="346"/>
    </row>
    <row r="12809" spans="1:1" x14ac:dyDescent="0.25">
      <c r="A12809" s="346"/>
    </row>
    <row r="12810" spans="1:1" x14ac:dyDescent="0.25">
      <c r="A12810" s="346"/>
    </row>
    <row r="12811" spans="1:1" x14ac:dyDescent="0.25">
      <c r="A12811" s="346"/>
    </row>
    <row r="12812" spans="1:1" x14ac:dyDescent="0.25">
      <c r="A12812" s="346"/>
    </row>
    <row r="12813" spans="1:1" x14ac:dyDescent="0.25">
      <c r="A12813" s="346"/>
    </row>
    <row r="12814" spans="1:1" x14ac:dyDescent="0.25">
      <c r="A12814" s="346"/>
    </row>
    <row r="12815" spans="1:1" x14ac:dyDescent="0.25">
      <c r="A12815" s="346"/>
    </row>
    <row r="12816" spans="1:1" x14ac:dyDescent="0.25">
      <c r="A12816" s="346"/>
    </row>
    <row r="12817" spans="1:1" x14ac:dyDescent="0.25">
      <c r="A12817" s="346"/>
    </row>
    <row r="12818" spans="1:1" x14ac:dyDescent="0.25">
      <c r="A12818" s="346"/>
    </row>
    <row r="12819" spans="1:1" x14ac:dyDescent="0.25">
      <c r="A12819" s="346"/>
    </row>
    <row r="12820" spans="1:1" x14ac:dyDescent="0.25">
      <c r="A12820" s="346"/>
    </row>
    <row r="12821" spans="1:1" x14ac:dyDescent="0.25">
      <c r="A12821" s="346"/>
    </row>
    <row r="12822" spans="1:1" x14ac:dyDescent="0.25">
      <c r="A12822" s="346"/>
    </row>
    <row r="12823" spans="1:1" x14ac:dyDescent="0.25">
      <c r="A12823" s="346"/>
    </row>
    <row r="12824" spans="1:1" x14ac:dyDescent="0.25">
      <c r="A12824" s="346"/>
    </row>
    <row r="12825" spans="1:1" x14ac:dyDescent="0.25">
      <c r="A12825" s="346"/>
    </row>
    <row r="12826" spans="1:1" x14ac:dyDescent="0.25">
      <c r="A12826" s="346"/>
    </row>
    <row r="12827" spans="1:1" x14ac:dyDescent="0.25">
      <c r="A12827" s="346"/>
    </row>
    <row r="12828" spans="1:1" x14ac:dyDescent="0.25">
      <c r="A12828" s="346"/>
    </row>
    <row r="12829" spans="1:1" x14ac:dyDescent="0.25">
      <c r="A12829" s="346"/>
    </row>
    <row r="12830" spans="1:1" x14ac:dyDescent="0.25">
      <c r="A12830" s="346"/>
    </row>
    <row r="12831" spans="1:1" x14ac:dyDescent="0.25">
      <c r="A12831" s="346"/>
    </row>
    <row r="12832" spans="1:1" x14ac:dyDescent="0.25">
      <c r="A12832" s="346"/>
    </row>
    <row r="12833" spans="1:1" x14ac:dyDescent="0.25">
      <c r="A12833" s="346"/>
    </row>
    <row r="12834" spans="1:1" x14ac:dyDescent="0.25">
      <c r="A12834" s="346"/>
    </row>
    <row r="12835" spans="1:1" x14ac:dyDescent="0.25">
      <c r="A12835" s="346"/>
    </row>
    <row r="12836" spans="1:1" x14ac:dyDescent="0.25">
      <c r="A12836" s="346"/>
    </row>
    <row r="12837" spans="1:1" x14ac:dyDescent="0.25">
      <c r="A12837" s="346"/>
    </row>
    <row r="12838" spans="1:1" x14ac:dyDescent="0.25">
      <c r="A12838" s="346"/>
    </row>
    <row r="12839" spans="1:1" x14ac:dyDescent="0.25">
      <c r="A12839" s="346"/>
    </row>
    <row r="12840" spans="1:1" x14ac:dyDescent="0.25">
      <c r="A12840" s="346"/>
    </row>
    <row r="12841" spans="1:1" x14ac:dyDescent="0.25">
      <c r="A12841" s="346"/>
    </row>
    <row r="12842" spans="1:1" x14ac:dyDescent="0.25">
      <c r="A12842" s="346"/>
    </row>
    <row r="12843" spans="1:1" x14ac:dyDescent="0.25">
      <c r="A12843" s="346"/>
    </row>
    <row r="12844" spans="1:1" x14ac:dyDescent="0.25">
      <c r="A12844" s="346"/>
    </row>
    <row r="12845" spans="1:1" x14ac:dyDescent="0.25">
      <c r="A12845" s="346"/>
    </row>
    <row r="12846" spans="1:1" x14ac:dyDescent="0.25">
      <c r="A12846" s="346"/>
    </row>
    <row r="12847" spans="1:1" x14ac:dyDescent="0.25">
      <c r="A12847" s="346"/>
    </row>
    <row r="12848" spans="1:1" x14ac:dyDescent="0.25">
      <c r="A12848" s="346"/>
    </row>
    <row r="12849" spans="1:1" x14ac:dyDescent="0.25">
      <c r="A12849" s="346"/>
    </row>
    <row r="12850" spans="1:1" x14ac:dyDescent="0.25">
      <c r="A12850" s="346"/>
    </row>
    <row r="12851" spans="1:1" x14ac:dyDescent="0.25">
      <c r="A12851" s="346"/>
    </row>
    <row r="12852" spans="1:1" x14ac:dyDescent="0.25">
      <c r="A12852" s="346"/>
    </row>
    <row r="12853" spans="1:1" x14ac:dyDescent="0.25">
      <c r="A12853" s="346"/>
    </row>
    <row r="12854" spans="1:1" x14ac:dyDescent="0.25">
      <c r="A12854" s="346"/>
    </row>
    <row r="12855" spans="1:1" x14ac:dyDescent="0.25">
      <c r="A12855" s="346"/>
    </row>
    <row r="12856" spans="1:1" x14ac:dyDescent="0.25">
      <c r="A12856" s="346"/>
    </row>
    <row r="12857" spans="1:1" x14ac:dyDescent="0.25">
      <c r="A12857" s="346"/>
    </row>
    <row r="12858" spans="1:1" x14ac:dyDescent="0.25">
      <c r="A12858" s="346"/>
    </row>
    <row r="12859" spans="1:1" x14ac:dyDescent="0.25">
      <c r="A12859" s="346"/>
    </row>
    <row r="12860" spans="1:1" x14ac:dyDescent="0.25">
      <c r="A12860" s="346"/>
    </row>
    <row r="12861" spans="1:1" x14ac:dyDescent="0.25">
      <c r="A12861" s="346"/>
    </row>
    <row r="12862" spans="1:1" x14ac:dyDescent="0.25">
      <c r="A12862" s="346"/>
    </row>
    <row r="12863" spans="1:1" x14ac:dyDescent="0.25">
      <c r="A12863" s="346"/>
    </row>
    <row r="12864" spans="1:1" x14ac:dyDescent="0.25">
      <c r="A12864" s="346"/>
    </row>
    <row r="12865" spans="1:1" x14ac:dyDescent="0.25">
      <c r="A12865" s="346"/>
    </row>
    <row r="12866" spans="1:1" x14ac:dyDescent="0.25">
      <c r="A12866" s="346"/>
    </row>
    <row r="12867" spans="1:1" x14ac:dyDescent="0.25">
      <c r="A12867" s="346"/>
    </row>
    <row r="12868" spans="1:1" x14ac:dyDescent="0.25">
      <c r="A12868" s="346"/>
    </row>
    <row r="12869" spans="1:1" x14ac:dyDescent="0.25">
      <c r="A12869" s="346"/>
    </row>
    <row r="12870" spans="1:1" x14ac:dyDescent="0.25">
      <c r="A12870" s="346"/>
    </row>
    <row r="12871" spans="1:1" x14ac:dyDescent="0.25">
      <c r="A12871" s="346"/>
    </row>
    <row r="12872" spans="1:1" x14ac:dyDescent="0.25">
      <c r="A12872" s="346"/>
    </row>
    <row r="12873" spans="1:1" x14ac:dyDescent="0.25">
      <c r="A12873" s="346"/>
    </row>
    <row r="12874" spans="1:1" x14ac:dyDescent="0.25">
      <c r="A12874" s="346"/>
    </row>
    <row r="12875" spans="1:1" x14ac:dyDescent="0.25">
      <c r="A12875" s="346"/>
    </row>
    <row r="12876" spans="1:1" x14ac:dyDescent="0.25">
      <c r="A12876" s="346"/>
    </row>
    <row r="12877" spans="1:1" x14ac:dyDescent="0.25">
      <c r="A12877" s="346"/>
    </row>
    <row r="12878" spans="1:1" x14ac:dyDescent="0.25">
      <c r="A12878" s="346"/>
    </row>
    <row r="12879" spans="1:1" x14ac:dyDescent="0.25">
      <c r="A12879" s="346"/>
    </row>
    <row r="12880" spans="1:1" x14ac:dyDescent="0.25">
      <c r="A12880" s="346"/>
    </row>
    <row r="12881" spans="1:1" x14ac:dyDescent="0.25">
      <c r="A12881" s="346"/>
    </row>
    <row r="12882" spans="1:1" x14ac:dyDescent="0.25">
      <c r="A12882" s="346"/>
    </row>
    <row r="12883" spans="1:1" x14ac:dyDescent="0.25">
      <c r="A12883" s="346"/>
    </row>
    <row r="12884" spans="1:1" x14ac:dyDescent="0.25">
      <c r="A12884" s="346"/>
    </row>
    <row r="12885" spans="1:1" x14ac:dyDescent="0.25">
      <c r="A12885" s="346"/>
    </row>
    <row r="12886" spans="1:1" x14ac:dyDescent="0.25">
      <c r="A12886" s="346"/>
    </row>
    <row r="12887" spans="1:1" x14ac:dyDescent="0.25">
      <c r="A12887" s="346"/>
    </row>
    <row r="12888" spans="1:1" x14ac:dyDescent="0.25">
      <c r="A12888" s="346"/>
    </row>
    <row r="12889" spans="1:1" x14ac:dyDescent="0.25">
      <c r="A12889" s="346"/>
    </row>
    <row r="12890" spans="1:1" x14ac:dyDescent="0.25">
      <c r="A12890" s="346"/>
    </row>
    <row r="12891" spans="1:1" x14ac:dyDescent="0.25">
      <c r="A12891" s="346"/>
    </row>
    <row r="12892" spans="1:1" x14ac:dyDescent="0.25">
      <c r="A12892" s="346"/>
    </row>
    <row r="12893" spans="1:1" x14ac:dyDescent="0.25">
      <c r="A12893" s="346"/>
    </row>
    <row r="12894" spans="1:1" x14ac:dyDescent="0.25">
      <c r="A12894" s="346"/>
    </row>
    <row r="12895" spans="1:1" x14ac:dyDescent="0.25">
      <c r="A12895" s="346"/>
    </row>
    <row r="12896" spans="1:1" x14ac:dyDescent="0.25">
      <c r="A12896" s="346"/>
    </row>
    <row r="12897" spans="1:1" x14ac:dyDescent="0.25">
      <c r="A12897" s="346"/>
    </row>
    <row r="12898" spans="1:1" x14ac:dyDescent="0.25">
      <c r="A12898" s="346"/>
    </row>
    <row r="12899" spans="1:1" x14ac:dyDescent="0.25">
      <c r="A12899" s="346"/>
    </row>
    <row r="12900" spans="1:1" x14ac:dyDescent="0.25">
      <c r="A12900" s="346"/>
    </row>
    <row r="12901" spans="1:1" x14ac:dyDescent="0.25">
      <c r="A12901" s="346"/>
    </row>
    <row r="12902" spans="1:1" x14ac:dyDescent="0.25">
      <c r="A12902" s="346"/>
    </row>
    <row r="12903" spans="1:1" x14ac:dyDescent="0.25">
      <c r="A12903" s="346"/>
    </row>
    <row r="12904" spans="1:1" x14ac:dyDescent="0.25">
      <c r="A12904" s="346"/>
    </row>
    <row r="12905" spans="1:1" x14ac:dyDescent="0.25">
      <c r="A12905" s="346"/>
    </row>
    <row r="12906" spans="1:1" x14ac:dyDescent="0.25">
      <c r="A12906" s="346"/>
    </row>
    <row r="12907" spans="1:1" x14ac:dyDescent="0.25">
      <c r="A12907" s="346"/>
    </row>
    <row r="12908" spans="1:1" x14ac:dyDescent="0.25">
      <c r="A12908" s="346"/>
    </row>
    <row r="12909" spans="1:1" x14ac:dyDescent="0.25">
      <c r="A12909" s="346"/>
    </row>
    <row r="12910" spans="1:1" x14ac:dyDescent="0.25">
      <c r="A12910" s="346"/>
    </row>
    <row r="12911" spans="1:1" x14ac:dyDescent="0.25">
      <c r="A12911" s="346"/>
    </row>
    <row r="12912" spans="1:1" x14ac:dyDescent="0.25">
      <c r="A12912" s="346"/>
    </row>
    <row r="12913" spans="1:1" x14ac:dyDescent="0.25">
      <c r="A12913" s="346"/>
    </row>
    <row r="12914" spans="1:1" x14ac:dyDescent="0.25">
      <c r="A12914" s="346"/>
    </row>
    <row r="12915" spans="1:1" x14ac:dyDescent="0.25">
      <c r="A12915" s="346"/>
    </row>
    <row r="12916" spans="1:1" x14ac:dyDescent="0.25">
      <c r="A12916" s="346"/>
    </row>
    <row r="12917" spans="1:1" x14ac:dyDescent="0.25">
      <c r="A12917" s="346"/>
    </row>
    <row r="12918" spans="1:1" x14ac:dyDescent="0.25">
      <c r="A12918" s="346"/>
    </row>
    <row r="12919" spans="1:1" x14ac:dyDescent="0.25">
      <c r="A12919" s="346"/>
    </row>
    <row r="12920" spans="1:1" x14ac:dyDescent="0.25">
      <c r="A12920" s="346"/>
    </row>
    <row r="12921" spans="1:1" x14ac:dyDescent="0.25">
      <c r="A12921" s="346"/>
    </row>
    <row r="12922" spans="1:1" x14ac:dyDescent="0.25">
      <c r="A12922" s="346"/>
    </row>
    <row r="12923" spans="1:1" x14ac:dyDescent="0.25">
      <c r="A12923" s="346"/>
    </row>
    <row r="12924" spans="1:1" x14ac:dyDescent="0.25">
      <c r="A12924" s="346"/>
    </row>
    <row r="12925" spans="1:1" x14ac:dyDescent="0.25">
      <c r="A12925" s="346"/>
    </row>
    <row r="12926" spans="1:1" x14ac:dyDescent="0.25">
      <c r="A12926" s="346"/>
    </row>
    <row r="12927" spans="1:1" x14ac:dyDescent="0.25">
      <c r="A12927" s="346"/>
    </row>
    <row r="12928" spans="1:1" x14ac:dyDescent="0.25">
      <c r="A12928" s="346"/>
    </row>
    <row r="12929" spans="1:1" x14ac:dyDescent="0.25">
      <c r="A12929" s="346"/>
    </row>
    <row r="12930" spans="1:1" x14ac:dyDescent="0.25">
      <c r="A12930" s="346"/>
    </row>
    <row r="12931" spans="1:1" x14ac:dyDescent="0.25">
      <c r="A12931" s="346"/>
    </row>
    <row r="12932" spans="1:1" x14ac:dyDescent="0.25">
      <c r="A12932" s="346"/>
    </row>
    <row r="12933" spans="1:1" x14ac:dyDescent="0.25">
      <c r="A12933" s="346"/>
    </row>
    <row r="12934" spans="1:1" x14ac:dyDescent="0.25">
      <c r="A12934" s="346"/>
    </row>
    <row r="12935" spans="1:1" x14ac:dyDescent="0.25">
      <c r="A12935" s="346"/>
    </row>
    <row r="12936" spans="1:1" x14ac:dyDescent="0.25">
      <c r="A12936" s="346"/>
    </row>
    <row r="12937" spans="1:1" x14ac:dyDescent="0.25">
      <c r="A12937" s="346"/>
    </row>
    <row r="12938" spans="1:1" x14ac:dyDescent="0.25">
      <c r="A12938" s="346"/>
    </row>
    <row r="12939" spans="1:1" x14ac:dyDescent="0.25">
      <c r="A12939" s="346"/>
    </row>
    <row r="12940" spans="1:1" x14ac:dyDescent="0.25">
      <c r="A12940" s="346"/>
    </row>
    <row r="12941" spans="1:1" x14ac:dyDescent="0.25">
      <c r="A12941" s="346"/>
    </row>
    <row r="12942" spans="1:1" x14ac:dyDescent="0.25">
      <c r="A12942" s="346"/>
    </row>
    <row r="12943" spans="1:1" x14ac:dyDescent="0.25">
      <c r="A12943" s="346"/>
    </row>
    <row r="12944" spans="1:1" x14ac:dyDescent="0.25">
      <c r="A12944" s="346"/>
    </row>
    <row r="12945" spans="1:1" x14ac:dyDescent="0.25">
      <c r="A12945" s="346"/>
    </row>
    <row r="12946" spans="1:1" x14ac:dyDescent="0.25">
      <c r="A12946" s="346"/>
    </row>
    <row r="12947" spans="1:1" x14ac:dyDescent="0.25">
      <c r="A12947" s="346"/>
    </row>
    <row r="12948" spans="1:1" x14ac:dyDescent="0.25">
      <c r="A12948" s="346"/>
    </row>
    <row r="12949" spans="1:1" x14ac:dyDescent="0.25">
      <c r="A12949" s="346"/>
    </row>
    <row r="12950" spans="1:1" x14ac:dyDescent="0.25">
      <c r="A12950" s="346"/>
    </row>
    <row r="12951" spans="1:1" x14ac:dyDescent="0.25">
      <c r="A12951" s="346"/>
    </row>
    <row r="12952" spans="1:1" x14ac:dyDescent="0.25">
      <c r="A12952" s="346"/>
    </row>
    <row r="12953" spans="1:1" x14ac:dyDescent="0.25">
      <c r="A12953" s="346"/>
    </row>
    <row r="12954" spans="1:1" x14ac:dyDescent="0.25">
      <c r="A12954" s="346"/>
    </row>
    <row r="12955" spans="1:1" x14ac:dyDescent="0.25">
      <c r="A12955" s="346"/>
    </row>
    <row r="12956" spans="1:1" x14ac:dyDescent="0.25">
      <c r="A12956" s="346"/>
    </row>
    <row r="12957" spans="1:1" x14ac:dyDescent="0.25">
      <c r="A12957" s="346"/>
    </row>
    <row r="12958" spans="1:1" x14ac:dyDescent="0.25">
      <c r="A12958" s="346"/>
    </row>
    <row r="12959" spans="1:1" x14ac:dyDescent="0.25">
      <c r="A12959" s="346"/>
    </row>
    <row r="12960" spans="1:1" x14ac:dyDescent="0.25">
      <c r="A12960" s="346"/>
    </row>
    <row r="12961" spans="1:1" x14ac:dyDescent="0.25">
      <c r="A12961" s="346"/>
    </row>
    <row r="12962" spans="1:1" x14ac:dyDescent="0.25">
      <c r="A12962" s="346"/>
    </row>
    <row r="12963" spans="1:1" x14ac:dyDescent="0.25">
      <c r="A12963" s="346"/>
    </row>
    <row r="12964" spans="1:1" x14ac:dyDescent="0.25">
      <c r="A12964" s="346"/>
    </row>
    <row r="12965" spans="1:1" x14ac:dyDescent="0.25">
      <c r="A12965" s="346"/>
    </row>
    <row r="12966" spans="1:1" x14ac:dyDescent="0.25">
      <c r="A12966" s="346"/>
    </row>
    <row r="12967" spans="1:1" x14ac:dyDescent="0.25">
      <c r="A12967" s="346"/>
    </row>
    <row r="12968" spans="1:1" x14ac:dyDescent="0.25">
      <c r="A12968" s="346"/>
    </row>
    <row r="12969" spans="1:1" x14ac:dyDescent="0.25">
      <c r="A12969" s="346"/>
    </row>
    <row r="12970" spans="1:1" x14ac:dyDescent="0.25">
      <c r="A12970" s="346"/>
    </row>
    <row r="12971" spans="1:1" x14ac:dyDescent="0.25">
      <c r="A12971" s="346"/>
    </row>
    <row r="12972" spans="1:1" x14ac:dyDescent="0.25">
      <c r="A12972" s="346"/>
    </row>
    <row r="12973" spans="1:1" x14ac:dyDescent="0.25">
      <c r="A12973" s="346"/>
    </row>
    <row r="12974" spans="1:1" x14ac:dyDescent="0.25">
      <c r="A12974" s="346"/>
    </row>
    <row r="12975" spans="1:1" x14ac:dyDescent="0.25">
      <c r="A12975" s="346"/>
    </row>
    <row r="12976" spans="1:1" x14ac:dyDescent="0.25">
      <c r="A12976" s="346"/>
    </row>
    <row r="12977" spans="1:1" x14ac:dyDescent="0.25">
      <c r="A12977" s="346"/>
    </row>
    <row r="12978" spans="1:1" x14ac:dyDescent="0.25">
      <c r="A12978" s="346"/>
    </row>
    <row r="12979" spans="1:1" x14ac:dyDescent="0.25">
      <c r="A12979" s="346"/>
    </row>
    <row r="12980" spans="1:1" x14ac:dyDescent="0.25">
      <c r="A12980" s="346"/>
    </row>
    <row r="12981" spans="1:1" x14ac:dyDescent="0.25">
      <c r="A12981" s="346"/>
    </row>
    <row r="12982" spans="1:1" x14ac:dyDescent="0.25">
      <c r="A12982" s="346"/>
    </row>
    <row r="12983" spans="1:1" x14ac:dyDescent="0.25">
      <c r="A12983" s="346"/>
    </row>
    <row r="12984" spans="1:1" x14ac:dyDescent="0.25">
      <c r="A12984" s="346"/>
    </row>
    <row r="12985" spans="1:1" x14ac:dyDescent="0.25">
      <c r="A12985" s="346"/>
    </row>
    <row r="12986" spans="1:1" x14ac:dyDescent="0.25">
      <c r="A12986" s="346"/>
    </row>
    <row r="12987" spans="1:1" x14ac:dyDescent="0.25">
      <c r="A12987" s="346"/>
    </row>
    <row r="12988" spans="1:1" x14ac:dyDescent="0.25">
      <c r="A12988" s="346"/>
    </row>
    <row r="12989" spans="1:1" x14ac:dyDescent="0.25">
      <c r="A12989" s="346"/>
    </row>
    <row r="12990" spans="1:1" x14ac:dyDescent="0.25">
      <c r="A12990" s="346"/>
    </row>
    <row r="12991" spans="1:1" x14ac:dyDescent="0.25">
      <c r="A12991" s="346"/>
    </row>
    <row r="12992" spans="1:1" x14ac:dyDescent="0.25">
      <c r="A12992" s="346"/>
    </row>
    <row r="12993" spans="1:1" x14ac:dyDescent="0.25">
      <c r="A12993" s="346"/>
    </row>
    <row r="12994" spans="1:1" x14ac:dyDescent="0.25">
      <c r="A12994" s="346"/>
    </row>
    <row r="12995" spans="1:1" x14ac:dyDescent="0.25">
      <c r="A12995" s="346"/>
    </row>
    <row r="12996" spans="1:1" x14ac:dyDescent="0.25">
      <c r="A12996" s="346"/>
    </row>
    <row r="12997" spans="1:1" x14ac:dyDescent="0.25">
      <c r="A12997" s="346"/>
    </row>
    <row r="12998" spans="1:1" x14ac:dyDescent="0.25">
      <c r="A12998" s="346"/>
    </row>
    <row r="12999" spans="1:1" x14ac:dyDescent="0.25">
      <c r="A12999" s="346"/>
    </row>
    <row r="13000" spans="1:1" x14ac:dyDescent="0.25">
      <c r="A13000" s="346"/>
    </row>
    <row r="13001" spans="1:1" x14ac:dyDescent="0.25">
      <c r="A13001" s="346"/>
    </row>
    <row r="13002" spans="1:1" x14ac:dyDescent="0.25">
      <c r="A13002" s="346"/>
    </row>
    <row r="13003" spans="1:1" x14ac:dyDescent="0.25">
      <c r="A13003" s="346"/>
    </row>
    <row r="13004" spans="1:1" x14ac:dyDescent="0.25">
      <c r="A13004" s="346"/>
    </row>
    <row r="13005" spans="1:1" x14ac:dyDescent="0.25">
      <c r="A13005" s="346"/>
    </row>
    <row r="13006" spans="1:1" x14ac:dyDescent="0.25">
      <c r="A13006" s="346"/>
    </row>
    <row r="13007" spans="1:1" x14ac:dyDescent="0.25">
      <c r="A13007" s="346"/>
    </row>
    <row r="13008" spans="1:1" x14ac:dyDescent="0.25">
      <c r="A13008" s="346"/>
    </row>
    <row r="13009" spans="1:1" x14ac:dyDescent="0.25">
      <c r="A13009" s="346"/>
    </row>
    <row r="13010" spans="1:1" x14ac:dyDescent="0.25">
      <c r="A13010" s="346"/>
    </row>
    <row r="13011" spans="1:1" x14ac:dyDescent="0.25">
      <c r="A13011" s="346"/>
    </row>
    <row r="13012" spans="1:1" x14ac:dyDescent="0.25">
      <c r="A13012" s="346"/>
    </row>
    <row r="13013" spans="1:1" x14ac:dyDescent="0.25">
      <c r="A13013" s="346"/>
    </row>
    <row r="13014" spans="1:1" x14ac:dyDescent="0.25">
      <c r="A13014" s="346"/>
    </row>
    <row r="13015" spans="1:1" x14ac:dyDescent="0.25">
      <c r="A13015" s="346"/>
    </row>
    <row r="13016" spans="1:1" x14ac:dyDescent="0.25">
      <c r="A13016" s="346"/>
    </row>
    <row r="13017" spans="1:1" x14ac:dyDescent="0.25">
      <c r="A13017" s="346"/>
    </row>
    <row r="13018" spans="1:1" x14ac:dyDescent="0.25">
      <c r="A13018" s="346"/>
    </row>
    <row r="13019" spans="1:1" x14ac:dyDescent="0.25">
      <c r="A13019" s="346"/>
    </row>
    <row r="13020" spans="1:1" x14ac:dyDescent="0.25">
      <c r="A13020" s="346"/>
    </row>
    <row r="13021" spans="1:1" x14ac:dyDescent="0.25">
      <c r="A13021" s="346"/>
    </row>
    <row r="13022" spans="1:1" x14ac:dyDescent="0.25">
      <c r="A13022" s="346"/>
    </row>
    <row r="13023" spans="1:1" x14ac:dyDescent="0.25">
      <c r="A13023" s="346"/>
    </row>
    <row r="13024" spans="1:1" x14ac:dyDescent="0.25">
      <c r="A13024" s="346"/>
    </row>
    <row r="13025" spans="1:1" x14ac:dyDescent="0.25">
      <c r="A13025" s="346"/>
    </row>
    <row r="13026" spans="1:1" x14ac:dyDescent="0.25">
      <c r="A13026" s="346"/>
    </row>
    <row r="13027" spans="1:1" x14ac:dyDescent="0.25">
      <c r="A13027" s="346"/>
    </row>
    <row r="13028" spans="1:1" x14ac:dyDescent="0.25">
      <c r="A13028" s="346"/>
    </row>
    <row r="13029" spans="1:1" x14ac:dyDescent="0.25">
      <c r="A13029" s="346"/>
    </row>
    <row r="13030" spans="1:1" x14ac:dyDescent="0.25">
      <c r="A13030" s="346"/>
    </row>
    <row r="13031" spans="1:1" x14ac:dyDescent="0.25">
      <c r="A13031" s="346"/>
    </row>
    <row r="13032" spans="1:1" x14ac:dyDescent="0.25">
      <c r="A13032" s="346"/>
    </row>
    <row r="13033" spans="1:1" x14ac:dyDescent="0.25">
      <c r="A13033" s="346"/>
    </row>
    <row r="13034" spans="1:1" x14ac:dyDescent="0.25">
      <c r="A13034" s="346"/>
    </row>
    <row r="13035" spans="1:1" x14ac:dyDescent="0.25">
      <c r="A13035" s="346"/>
    </row>
    <row r="13036" spans="1:1" x14ac:dyDescent="0.25">
      <c r="A13036" s="346"/>
    </row>
    <row r="13037" spans="1:1" x14ac:dyDescent="0.25">
      <c r="A13037" s="346"/>
    </row>
    <row r="13038" spans="1:1" x14ac:dyDescent="0.25">
      <c r="A13038" s="346"/>
    </row>
    <row r="13039" spans="1:1" x14ac:dyDescent="0.25">
      <c r="A13039" s="346"/>
    </row>
    <row r="13040" spans="1:1" x14ac:dyDescent="0.25">
      <c r="A13040" s="346"/>
    </row>
    <row r="13041" spans="1:1" x14ac:dyDescent="0.25">
      <c r="A13041" s="346"/>
    </row>
    <row r="13042" spans="1:1" x14ac:dyDescent="0.25">
      <c r="A13042" s="346"/>
    </row>
    <row r="13043" spans="1:1" x14ac:dyDescent="0.25">
      <c r="A13043" s="346"/>
    </row>
    <row r="13044" spans="1:1" x14ac:dyDescent="0.25">
      <c r="A13044" s="346"/>
    </row>
    <row r="13045" spans="1:1" x14ac:dyDescent="0.25">
      <c r="A13045" s="346"/>
    </row>
    <row r="13046" spans="1:1" x14ac:dyDescent="0.25">
      <c r="A13046" s="346"/>
    </row>
    <row r="13047" spans="1:1" x14ac:dyDescent="0.25">
      <c r="A13047" s="346"/>
    </row>
    <row r="13048" spans="1:1" x14ac:dyDescent="0.25">
      <c r="A13048" s="346"/>
    </row>
    <row r="13049" spans="1:1" x14ac:dyDescent="0.25">
      <c r="A13049" s="346"/>
    </row>
    <row r="13050" spans="1:1" x14ac:dyDescent="0.25">
      <c r="A13050" s="346"/>
    </row>
    <row r="13051" spans="1:1" x14ac:dyDescent="0.25">
      <c r="A13051" s="346"/>
    </row>
    <row r="13052" spans="1:1" x14ac:dyDescent="0.25">
      <c r="A13052" s="346"/>
    </row>
    <row r="13053" spans="1:1" x14ac:dyDescent="0.25">
      <c r="A13053" s="346"/>
    </row>
    <row r="13054" spans="1:1" x14ac:dyDescent="0.25">
      <c r="A13054" s="346"/>
    </row>
    <row r="13055" spans="1:1" x14ac:dyDescent="0.25">
      <c r="A13055" s="346"/>
    </row>
    <row r="13056" spans="1:1" x14ac:dyDescent="0.25">
      <c r="A13056" s="346"/>
    </row>
    <row r="13057" spans="1:1" x14ac:dyDescent="0.25">
      <c r="A13057" s="346"/>
    </row>
    <row r="13058" spans="1:1" x14ac:dyDescent="0.25">
      <c r="A13058" s="346"/>
    </row>
    <row r="13059" spans="1:1" x14ac:dyDescent="0.25">
      <c r="A13059" s="346"/>
    </row>
    <row r="13060" spans="1:1" x14ac:dyDescent="0.25">
      <c r="A13060" s="346"/>
    </row>
    <row r="13061" spans="1:1" x14ac:dyDescent="0.25">
      <c r="A13061" s="346"/>
    </row>
    <row r="13062" spans="1:1" x14ac:dyDescent="0.25">
      <c r="A13062" s="346"/>
    </row>
    <row r="13063" spans="1:1" x14ac:dyDescent="0.25">
      <c r="A13063" s="346"/>
    </row>
    <row r="13064" spans="1:1" x14ac:dyDescent="0.25">
      <c r="A13064" s="346"/>
    </row>
    <row r="13065" spans="1:1" x14ac:dyDescent="0.25">
      <c r="A13065" s="346"/>
    </row>
    <row r="13066" spans="1:1" x14ac:dyDescent="0.25">
      <c r="A13066" s="346"/>
    </row>
    <row r="13067" spans="1:1" x14ac:dyDescent="0.25">
      <c r="A13067" s="346"/>
    </row>
    <row r="13068" spans="1:1" x14ac:dyDescent="0.25">
      <c r="A13068" s="346"/>
    </row>
    <row r="13069" spans="1:1" x14ac:dyDescent="0.25">
      <c r="A13069" s="346"/>
    </row>
    <row r="13070" spans="1:1" x14ac:dyDescent="0.25">
      <c r="A13070" s="346"/>
    </row>
    <row r="13071" spans="1:1" x14ac:dyDescent="0.25">
      <c r="A13071" s="346"/>
    </row>
    <row r="13072" spans="1:1" x14ac:dyDescent="0.25">
      <c r="A13072" s="346"/>
    </row>
    <row r="13073" spans="1:1" x14ac:dyDescent="0.25">
      <c r="A13073" s="346"/>
    </row>
    <row r="13074" spans="1:1" x14ac:dyDescent="0.25">
      <c r="A13074" s="346"/>
    </row>
    <row r="13075" spans="1:1" x14ac:dyDescent="0.25">
      <c r="A13075" s="346"/>
    </row>
    <row r="13076" spans="1:1" x14ac:dyDescent="0.25">
      <c r="A13076" s="346"/>
    </row>
    <row r="13077" spans="1:1" x14ac:dyDescent="0.25">
      <c r="A13077" s="346"/>
    </row>
    <row r="13078" spans="1:1" x14ac:dyDescent="0.25">
      <c r="A13078" s="346"/>
    </row>
    <row r="13079" spans="1:1" x14ac:dyDescent="0.25">
      <c r="A13079" s="346"/>
    </row>
    <row r="13080" spans="1:1" x14ac:dyDescent="0.25">
      <c r="A13080" s="346"/>
    </row>
    <row r="13081" spans="1:1" x14ac:dyDescent="0.25">
      <c r="A13081" s="346"/>
    </row>
    <row r="13082" spans="1:1" x14ac:dyDescent="0.25">
      <c r="A13082" s="346"/>
    </row>
    <row r="13083" spans="1:1" x14ac:dyDescent="0.25">
      <c r="A13083" s="346"/>
    </row>
    <row r="13084" spans="1:1" x14ac:dyDescent="0.25">
      <c r="A13084" s="346"/>
    </row>
    <row r="13085" spans="1:1" x14ac:dyDescent="0.25">
      <c r="A13085" s="346"/>
    </row>
    <row r="13086" spans="1:1" x14ac:dyDescent="0.25">
      <c r="A13086" s="346"/>
    </row>
    <row r="13087" spans="1:1" x14ac:dyDescent="0.25">
      <c r="A13087" s="346"/>
    </row>
    <row r="13088" spans="1:1" x14ac:dyDescent="0.25">
      <c r="A13088" s="346"/>
    </row>
    <row r="13089" spans="1:1" x14ac:dyDescent="0.25">
      <c r="A13089" s="346"/>
    </row>
    <row r="13090" spans="1:1" x14ac:dyDescent="0.25">
      <c r="A13090" s="346"/>
    </row>
    <row r="13091" spans="1:1" x14ac:dyDescent="0.25">
      <c r="A13091" s="346"/>
    </row>
    <row r="13092" spans="1:1" x14ac:dyDescent="0.25">
      <c r="A13092" s="346"/>
    </row>
    <row r="13093" spans="1:1" x14ac:dyDescent="0.25">
      <c r="A13093" s="346"/>
    </row>
    <row r="13094" spans="1:1" x14ac:dyDescent="0.25">
      <c r="A13094" s="346"/>
    </row>
    <row r="13095" spans="1:1" x14ac:dyDescent="0.25">
      <c r="A13095" s="346"/>
    </row>
    <row r="13096" spans="1:1" x14ac:dyDescent="0.25">
      <c r="A13096" s="346"/>
    </row>
    <row r="13097" spans="1:1" x14ac:dyDescent="0.25">
      <c r="A13097" s="346"/>
    </row>
    <row r="13098" spans="1:1" x14ac:dyDescent="0.25">
      <c r="A13098" s="346"/>
    </row>
    <row r="13099" spans="1:1" x14ac:dyDescent="0.25">
      <c r="A13099" s="346"/>
    </row>
    <row r="13100" spans="1:1" x14ac:dyDescent="0.25">
      <c r="A13100" s="346"/>
    </row>
    <row r="13101" spans="1:1" x14ac:dyDescent="0.25">
      <c r="A13101" s="346"/>
    </row>
    <row r="13102" spans="1:1" x14ac:dyDescent="0.25">
      <c r="A13102" s="346"/>
    </row>
    <row r="13103" spans="1:1" x14ac:dyDescent="0.25">
      <c r="A13103" s="346"/>
    </row>
    <row r="13104" spans="1:1" x14ac:dyDescent="0.25">
      <c r="A13104" s="346"/>
    </row>
    <row r="13105" spans="1:1" x14ac:dyDescent="0.25">
      <c r="A13105" s="346"/>
    </row>
    <row r="13106" spans="1:1" x14ac:dyDescent="0.25">
      <c r="A13106" s="346"/>
    </row>
    <row r="13107" spans="1:1" x14ac:dyDescent="0.25">
      <c r="A13107" s="346"/>
    </row>
    <row r="13108" spans="1:1" x14ac:dyDescent="0.25">
      <c r="A13108" s="346"/>
    </row>
    <row r="13109" spans="1:1" x14ac:dyDescent="0.25">
      <c r="A13109" s="346"/>
    </row>
    <row r="13110" spans="1:1" x14ac:dyDescent="0.25">
      <c r="A13110" s="346"/>
    </row>
    <row r="13111" spans="1:1" x14ac:dyDescent="0.25">
      <c r="A13111" s="346"/>
    </row>
    <row r="13112" spans="1:1" x14ac:dyDescent="0.25">
      <c r="A13112" s="346"/>
    </row>
    <row r="13113" spans="1:1" x14ac:dyDescent="0.25">
      <c r="A13113" s="346"/>
    </row>
    <row r="13114" spans="1:1" x14ac:dyDescent="0.25">
      <c r="A13114" s="346"/>
    </row>
    <row r="13115" spans="1:1" x14ac:dyDescent="0.25">
      <c r="A13115" s="346"/>
    </row>
    <row r="13116" spans="1:1" x14ac:dyDescent="0.25">
      <c r="A13116" s="346"/>
    </row>
    <row r="13117" spans="1:1" x14ac:dyDescent="0.25">
      <c r="A13117" s="346"/>
    </row>
    <row r="13118" spans="1:1" x14ac:dyDescent="0.25">
      <c r="A13118" s="346"/>
    </row>
    <row r="13119" spans="1:1" x14ac:dyDescent="0.25">
      <c r="A13119" s="346"/>
    </row>
    <row r="13120" spans="1:1" x14ac:dyDescent="0.25">
      <c r="A13120" s="346"/>
    </row>
    <row r="13121" spans="1:1" x14ac:dyDescent="0.25">
      <c r="A13121" s="346"/>
    </row>
    <row r="13122" spans="1:1" x14ac:dyDescent="0.25">
      <c r="A13122" s="346"/>
    </row>
    <row r="13123" spans="1:1" x14ac:dyDescent="0.25">
      <c r="A13123" s="346"/>
    </row>
    <row r="13124" spans="1:1" x14ac:dyDescent="0.25">
      <c r="A13124" s="346"/>
    </row>
    <row r="13125" spans="1:1" x14ac:dyDescent="0.25">
      <c r="A13125" s="346"/>
    </row>
    <row r="13126" spans="1:1" x14ac:dyDescent="0.25">
      <c r="A13126" s="346"/>
    </row>
    <row r="13127" spans="1:1" x14ac:dyDescent="0.25">
      <c r="A13127" s="346"/>
    </row>
    <row r="13128" spans="1:1" x14ac:dyDescent="0.25">
      <c r="A13128" s="346"/>
    </row>
    <row r="13129" spans="1:1" x14ac:dyDescent="0.25">
      <c r="A13129" s="346"/>
    </row>
    <row r="13130" spans="1:1" x14ac:dyDescent="0.25">
      <c r="A13130" s="346"/>
    </row>
    <row r="13131" spans="1:1" x14ac:dyDescent="0.25">
      <c r="A13131" s="346"/>
    </row>
    <row r="13132" spans="1:1" x14ac:dyDescent="0.25">
      <c r="A13132" s="346"/>
    </row>
    <row r="13133" spans="1:1" x14ac:dyDescent="0.25">
      <c r="A13133" s="346"/>
    </row>
    <row r="13134" spans="1:1" x14ac:dyDescent="0.25">
      <c r="A13134" s="346"/>
    </row>
    <row r="13135" spans="1:1" x14ac:dyDescent="0.25">
      <c r="A13135" s="346"/>
    </row>
    <row r="13136" spans="1:1" x14ac:dyDescent="0.25">
      <c r="A13136" s="346"/>
    </row>
    <row r="13137" spans="1:1" x14ac:dyDescent="0.25">
      <c r="A13137" s="346"/>
    </row>
    <row r="13138" spans="1:1" x14ac:dyDescent="0.25">
      <c r="A13138" s="346"/>
    </row>
    <row r="13139" spans="1:1" x14ac:dyDescent="0.25">
      <c r="A13139" s="346"/>
    </row>
    <row r="13140" spans="1:1" x14ac:dyDescent="0.25">
      <c r="A13140" s="346"/>
    </row>
    <row r="13141" spans="1:1" x14ac:dyDescent="0.25">
      <c r="A13141" s="346"/>
    </row>
    <row r="13142" spans="1:1" x14ac:dyDescent="0.25">
      <c r="A13142" s="346"/>
    </row>
    <row r="13143" spans="1:1" x14ac:dyDescent="0.25">
      <c r="A13143" s="346"/>
    </row>
    <row r="13144" spans="1:1" x14ac:dyDescent="0.25">
      <c r="A13144" s="346"/>
    </row>
    <row r="13145" spans="1:1" x14ac:dyDescent="0.25">
      <c r="A13145" s="346"/>
    </row>
    <row r="13146" spans="1:1" x14ac:dyDescent="0.25">
      <c r="A13146" s="346"/>
    </row>
    <row r="13147" spans="1:1" x14ac:dyDescent="0.25">
      <c r="A13147" s="346"/>
    </row>
    <row r="13148" spans="1:1" x14ac:dyDescent="0.25">
      <c r="A13148" s="346"/>
    </row>
    <row r="13149" spans="1:1" x14ac:dyDescent="0.25">
      <c r="A13149" s="346"/>
    </row>
    <row r="13150" spans="1:1" x14ac:dyDescent="0.25">
      <c r="A13150" s="346"/>
    </row>
    <row r="13151" spans="1:1" x14ac:dyDescent="0.25">
      <c r="A13151" s="346"/>
    </row>
    <row r="13152" spans="1:1" x14ac:dyDescent="0.25">
      <c r="A13152" s="346"/>
    </row>
    <row r="13153" spans="1:1" x14ac:dyDescent="0.25">
      <c r="A13153" s="346"/>
    </row>
    <row r="13154" spans="1:1" x14ac:dyDescent="0.25">
      <c r="A13154" s="346"/>
    </row>
    <row r="13155" spans="1:1" x14ac:dyDescent="0.25">
      <c r="A13155" s="346"/>
    </row>
    <row r="13156" spans="1:1" x14ac:dyDescent="0.25">
      <c r="A13156" s="346"/>
    </row>
    <row r="13157" spans="1:1" x14ac:dyDescent="0.25">
      <c r="A13157" s="346"/>
    </row>
    <row r="13158" spans="1:1" x14ac:dyDescent="0.25">
      <c r="A13158" s="346"/>
    </row>
    <row r="13159" spans="1:1" x14ac:dyDescent="0.25">
      <c r="A13159" s="346"/>
    </row>
    <row r="13160" spans="1:1" x14ac:dyDescent="0.25">
      <c r="A13160" s="346"/>
    </row>
    <row r="13161" spans="1:1" x14ac:dyDescent="0.25">
      <c r="A13161" s="346"/>
    </row>
    <row r="13162" spans="1:1" x14ac:dyDescent="0.25">
      <c r="A13162" s="346"/>
    </row>
    <row r="13163" spans="1:1" x14ac:dyDescent="0.25">
      <c r="A13163" s="346"/>
    </row>
    <row r="13164" spans="1:1" x14ac:dyDescent="0.25">
      <c r="A13164" s="346"/>
    </row>
    <row r="13165" spans="1:1" x14ac:dyDescent="0.25">
      <c r="A13165" s="346"/>
    </row>
    <row r="13166" spans="1:1" x14ac:dyDescent="0.25">
      <c r="A13166" s="346"/>
    </row>
    <row r="13167" spans="1:1" x14ac:dyDescent="0.25">
      <c r="A13167" s="346"/>
    </row>
    <row r="13168" spans="1:1" x14ac:dyDescent="0.25">
      <c r="A13168" s="346"/>
    </row>
    <row r="13169" spans="1:1" x14ac:dyDescent="0.25">
      <c r="A13169" s="346"/>
    </row>
    <row r="13170" spans="1:1" x14ac:dyDescent="0.25">
      <c r="A13170" s="346"/>
    </row>
    <row r="13171" spans="1:1" x14ac:dyDescent="0.25">
      <c r="A13171" s="346"/>
    </row>
    <row r="13172" spans="1:1" x14ac:dyDescent="0.25">
      <c r="A13172" s="346"/>
    </row>
    <row r="13173" spans="1:1" x14ac:dyDescent="0.25">
      <c r="A13173" s="346"/>
    </row>
    <row r="13174" spans="1:1" x14ac:dyDescent="0.25">
      <c r="A13174" s="346"/>
    </row>
    <row r="13175" spans="1:1" x14ac:dyDescent="0.25">
      <c r="A13175" s="346"/>
    </row>
    <row r="13176" spans="1:1" x14ac:dyDescent="0.25">
      <c r="A13176" s="346"/>
    </row>
    <row r="13177" spans="1:1" x14ac:dyDescent="0.25">
      <c r="A13177" s="346"/>
    </row>
    <row r="13178" spans="1:1" x14ac:dyDescent="0.25">
      <c r="A13178" s="346"/>
    </row>
    <row r="13179" spans="1:1" x14ac:dyDescent="0.25">
      <c r="A13179" s="346"/>
    </row>
    <row r="13180" spans="1:1" x14ac:dyDescent="0.25">
      <c r="A13180" s="346"/>
    </row>
    <row r="13181" spans="1:1" x14ac:dyDescent="0.25">
      <c r="A13181" s="346"/>
    </row>
    <row r="13182" spans="1:1" x14ac:dyDescent="0.25">
      <c r="A13182" s="346"/>
    </row>
    <row r="13183" spans="1:1" x14ac:dyDescent="0.25">
      <c r="A13183" s="346"/>
    </row>
    <row r="13184" spans="1:1" x14ac:dyDescent="0.25">
      <c r="A13184" s="346"/>
    </row>
    <row r="13185" spans="1:1" x14ac:dyDescent="0.25">
      <c r="A13185" s="346"/>
    </row>
    <row r="13186" spans="1:1" x14ac:dyDescent="0.25">
      <c r="A13186" s="346"/>
    </row>
    <row r="13187" spans="1:1" x14ac:dyDescent="0.25">
      <c r="A13187" s="346"/>
    </row>
    <row r="13188" spans="1:1" x14ac:dyDescent="0.25">
      <c r="A13188" s="346"/>
    </row>
    <row r="13189" spans="1:1" x14ac:dyDescent="0.25">
      <c r="A13189" s="346"/>
    </row>
    <row r="13190" spans="1:1" x14ac:dyDescent="0.25">
      <c r="A13190" s="346"/>
    </row>
    <row r="13191" spans="1:1" x14ac:dyDescent="0.25">
      <c r="A13191" s="346"/>
    </row>
    <row r="13192" spans="1:1" x14ac:dyDescent="0.25">
      <c r="A13192" s="346"/>
    </row>
    <row r="13193" spans="1:1" x14ac:dyDescent="0.25">
      <c r="A13193" s="346"/>
    </row>
    <row r="13194" spans="1:1" x14ac:dyDescent="0.25">
      <c r="A13194" s="346"/>
    </row>
    <row r="13195" spans="1:1" x14ac:dyDescent="0.25">
      <c r="A13195" s="346"/>
    </row>
    <row r="13196" spans="1:1" x14ac:dyDescent="0.25">
      <c r="A13196" s="346"/>
    </row>
    <row r="13197" spans="1:1" x14ac:dyDescent="0.25">
      <c r="A13197" s="346"/>
    </row>
    <row r="13198" spans="1:1" x14ac:dyDescent="0.25">
      <c r="A13198" s="346"/>
    </row>
    <row r="13199" spans="1:1" x14ac:dyDescent="0.25">
      <c r="A13199" s="346"/>
    </row>
    <row r="13200" spans="1:1" x14ac:dyDescent="0.25">
      <c r="A13200" s="346"/>
    </row>
    <row r="13201" spans="1:1" x14ac:dyDescent="0.25">
      <c r="A13201" s="346"/>
    </row>
    <row r="13202" spans="1:1" x14ac:dyDescent="0.25">
      <c r="A13202" s="346"/>
    </row>
    <row r="13203" spans="1:1" x14ac:dyDescent="0.25">
      <c r="A13203" s="346"/>
    </row>
    <row r="13204" spans="1:1" x14ac:dyDescent="0.25">
      <c r="A13204" s="346"/>
    </row>
    <row r="13205" spans="1:1" x14ac:dyDescent="0.25">
      <c r="A13205" s="346"/>
    </row>
    <row r="13206" spans="1:1" x14ac:dyDescent="0.25">
      <c r="A13206" s="346"/>
    </row>
    <row r="13207" spans="1:1" x14ac:dyDescent="0.25">
      <c r="A13207" s="346"/>
    </row>
    <row r="13208" spans="1:1" x14ac:dyDescent="0.25">
      <c r="A13208" s="346"/>
    </row>
    <row r="13209" spans="1:1" x14ac:dyDescent="0.25">
      <c r="A13209" s="346"/>
    </row>
    <row r="13210" spans="1:1" x14ac:dyDescent="0.25">
      <c r="A13210" s="346"/>
    </row>
    <row r="13211" spans="1:1" x14ac:dyDescent="0.25">
      <c r="A13211" s="346"/>
    </row>
    <row r="13212" spans="1:1" x14ac:dyDescent="0.25">
      <c r="A13212" s="346"/>
    </row>
    <row r="13213" spans="1:1" x14ac:dyDescent="0.25">
      <c r="A13213" s="346"/>
    </row>
    <row r="13214" spans="1:1" x14ac:dyDescent="0.25">
      <c r="A13214" s="346"/>
    </row>
    <row r="13215" spans="1:1" x14ac:dyDescent="0.25">
      <c r="A13215" s="346"/>
    </row>
    <row r="13216" spans="1:1" x14ac:dyDescent="0.25">
      <c r="A13216" s="346"/>
    </row>
    <row r="13217" spans="1:1" x14ac:dyDescent="0.25">
      <c r="A13217" s="346"/>
    </row>
    <row r="13218" spans="1:1" x14ac:dyDescent="0.25">
      <c r="A13218" s="346"/>
    </row>
    <row r="13219" spans="1:1" x14ac:dyDescent="0.25">
      <c r="A13219" s="346"/>
    </row>
    <row r="13220" spans="1:1" x14ac:dyDescent="0.25">
      <c r="A13220" s="346"/>
    </row>
    <row r="13221" spans="1:1" x14ac:dyDescent="0.25">
      <c r="A13221" s="346"/>
    </row>
    <row r="13222" spans="1:1" x14ac:dyDescent="0.25">
      <c r="A13222" s="346"/>
    </row>
    <row r="13223" spans="1:1" x14ac:dyDescent="0.25">
      <c r="A13223" s="346"/>
    </row>
    <row r="13224" spans="1:1" x14ac:dyDescent="0.25">
      <c r="A13224" s="346"/>
    </row>
    <row r="13225" spans="1:1" x14ac:dyDescent="0.25">
      <c r="A13225" s="346"/>
    </row>
    <row r="13226" spans="1:1" x14ac:dyDescent="0.25">
      <c r="A13226" s="346"/>
    </row>
    <row r="13227" spans="1:1" x14ac:dyDescent="0.25">
      <c r="A13227" s="346"/>
    </row>
    <row r="13228" spans="1:1" x14ac:dyDescent="0.25">
      <c r="A13228" s="346"/>
    </row>
    <row r="13229" spans="1:1" x14ac:dyDescent="0.25">
      <c r="A13229" s="346"/>
    </row>
    <row r="13230" spans="1:1" x14ac:dyDescent="0.25">
      <c r="A13230" s="346"/>
    </row>
    <row r="13231" spans="1:1" x14ac:dyDescent="0.25">
      <c r="A13231" s="346"/>
    </row>
    <row r="13232" spans="1:1" x14ac:dyDescent="0.25">
      <c r="A13232" s="346"/>
    </row>
    <row r="13233" spans="1:1" x14ac:dyDescent="0.25">
      <c r="A13233" s="346"/>
    </row>
    <row r="13234" spans="1:1" x14ac:dyDescent="0.25">
      <c r="A13234" s="346"/>
    </row>
    <row r="13235" spans="1:1" x14ac:dyDescent="0.25">
      <c r="A13235" s="346"/>
    </row>
    <row r="13236" spans="1:1" x14ac:dyDescent="0.25">
      <c r="A13236" s="346"/>
    </row>
    <row r="13237" spans="1:1" x14ac:dyDescent="0.25">
      <c r="A13237" s="346"/>
    </row>
    <row r="13238" spans="1:1" x14ac:dyDescent="0.25">
      <c r="A13238" s="346"/>
    </row>
    <row r="13239" spans="1:1" x14ac:dyDescent="0.25">
      <c r="A13239" s="346"/>
    </row>
    <row r="13240" spans="1:1" x14ac:dyDescent="0.25">
      <c r="A13240" s="346"/>
    </row>
    <row r="13241" spans="1:1" x14ac:dyDescent="0.25">
      <c r="A13241" s="346"/>
    </row>
    <row r="13242" spans="1:1" x14ac:dyDescent="0.25">
      <c r="A13242" s="346"/>
    </row>
    <row r="13243" spans="1:1" x14ac:dyDescent="0.25">
      <c r="A13243" s="346"/>
    </row>
    <row r="13244" spans="1:1" x14ac:dyDescent="0.25">
      <c r="A13244" s="346"/>
    </row>
    <row r="13245" spans="1:1" x14ac:dyDescent="0.25">
      <c r="A13245" s="346"/>
    </row>
    <row r="13246" spans="1:1" x14ac:dyDescent="0.25">
      <c r="A13246" s="346"/>
    </row>
    <row r="13247" spans="1:1" x14ac:dyDescent="0.25">
      <c r="A13247" s="346"/>
    </row>
    <row r="13248" spans="1:1" x14ac:dyDescent="0.25">
      <c r="A13248" s="346"/>
    </row>
    <row r="13249" spans="1:1" x14ac:dyDescent="0.25">
      <c r="A13249" s="346"/>
    </row>
    <row r="13250" spans="1:1" x14ac:dyDescent="0.25">
      <c r="A13250" s="346"/>
    </row>
    <row r="13251" spans="1:1" x14ac:dyDescent="0.25">
      <c r="A13251" s="346"/>
    </row>
    <row r="13252" spans="1:1" x14ac:dyDescent="0.25">
      <c r="A13252" s="346"/>
    </row>
    <row r="13253" spans="1:1" x14ac:dyDescent="0.25">
      <c r="A13253" s="346"/>
    </row>
    <row r="13254" spans="1:1" x14ac:dyDescent="0.25">
      <c r="A13254" s="346"/>
    </row>
    <row r="13255" spans="1:1" x14ac:dyDescent="0.25">
      <c r="A13255" s="346"/>
    </row>
    <row r="13256" spans="1:1" x14ac:dyDescent="0.25">
      <c r="A13256" s="346"/>
    </row>
    <row r="13257" spans="1:1" x14ac:dyDescent="0.25">
      <c r="A13257" s="346"/>
    </row>
    <row r="13258" spans="1:1" x14ac:dyDescent="0.25">
      <c r="A13258" s="346"/>
    </row>
    <row r="13259" spans="1:1" x14ac:dyDescent="0.25">
      <c r="A13259" s="346"/>
    </row>
    <row r="13260" spans="1:1" x14ac:dyDescent="0.25">
      <c r="A13260" s="346"/>
    </row>
    <row r="13261" spans="1:1" x14ac:dyDescent="0.25">
      <c r="A13261" s="346"/>
    </row>
    <row r="13262" spans="1:1" x14ac:dyDescent="0.25">
      <c r="A13262" s="346"/>
    </row>
    <row r="13263" spans="1:1" x14ac:dyDescent="0.25">
      <c r="A13263" s="346"/>
    </row>
    <row r="13264" spans="1:1" x14ac:dyDescent="0.25">
      <c r="A13264" s="346"/>
    </row>
    <row r="13265" spans="1:1" x14ac:dyDescent="0.25">
      <c r="A13265" s="346"/>
    </row>
    <row r="13266" spans="1:1" x14ac:dyDescent="0.25">
      <c r="A13266" s="346"/>
    </row>
    <row r="13267" spans="1:1" x14ac:dyDescent="0.25">
      <c r="A13267" s="346"/>
    </row>
    <row r="13268" spans="1:1" x14ac:dyDescent="0.25">
      <c r="A13268" s="346"/>
    </row>
    <row r="13269" spans="1:1" x14ac:dyDescent="0.25">
      <c r="A13269" s="346"/>
    </row>
    <row r="13270" spans="1:1" x14ac:dyDescent="0.25">
      <c r="A13270" s="346"/>
    </row>
    <row r="13271" spans="1:1" x14ac:dyDescent="0.25">
      <c r="A13271" s="346"/>
    </row>
    <row r="13272" spans="1:1" x14ac:dyDescent="0.25">
      <c r="A13272" s="346"/>
    </row>
    <row r="13273" spans="1:1" x14ac:dyDescent="0.25">
      <c r="A13273" s="346"/>
    </row>
    <row r="13274" spans="1:1" x14ac:dyDescent="0.25">
      <c r="A13274" s="346"/>
    </row>
    <row r="13275" spans="1:1" x14ac:dyDescent="0.25">
      <c r="A13275" s="346"/>
    </row>
    <row r="13276" spans="1:1" x14ac:dyDescent="0.25">
      <c r="A13276" s="346"/>
    </row>
    <row r="13277" spans="1:1" x14ac:dyDescent="0.25">
      <c r="A13277" s="346"/>
    </row>
    <row r="13278" spans="1:1" x14ac:dyDescent="0.25">
      <c r="A13278" s="346"/>
    </row>
    <row r="13279" spans="1:1" x14ac:dyDescent="0.25">
      <c r="A13279" s="346"/>
    </row>
    <row r="13280" spans="1:1" x14ac:dyDescent="0.25">
      <c r="A13280" s="346"/>
    </row>
    <row r="13281" spans="1:1" x14ac:dyDescent="0.25">
      <c r="A13281" s="346"/>
    </row>
    <row r="13282" spans="1:1" x14ac:dyDescent="0.25">
      <c r="A13282" s="346"/>
    </row>
    <row r="13283" spans="1:1" x14ac:dyDescent="0.25">
      <c r="A13283" s="346"/>
    </row>
    <row r="13284" spans="1:1" x14ac:dyDescent="0.25">
      <c r="A13284" s="346"/>
    </row>
    <row r="13285" spans="1:1" x14ac:dyDescent="0.25">
      <c r="A13285" s="346"/>
    </row>
    <row r="13286" spans="1:1" x14ac:dyDescent="0.25">
      <c r="A13286" s="346"/>
    </row>
    <row r="13287" spans="1:1" x14ac:dyDescent="0.25">
      <c r="A13287" s="346"/>
    </row>
    <row r="13288" spans="1:1" x14ac:dyDescent="0.25">
      <c r="A13288" s="346"/>
    </row>
    <row r="13289" spans="1:1" x14ac:dyDescent="0.25">
      <c r="A13289" s="346"/>
    </row>
    <row r="13290" spans="1:1" x14ac:dyDescent="0.25">
      <c r="A13290" s="346"/>
    </row>
    <row r="13291" spans="1:1" x14ac:dyDescent="0.25">
      <c r="A13291" s="346"/>
    </row>
    <row r="13292" spans="1:1" x14ac:dyDescent="0.25">
      <c r="A13292" s="346"/>
    </row>
    <row r="13293" spans="1:1" x14ac:dyDescent="0.25">
      <c r="A13293" s="346"/>
    </row>
    <row r="13294" spans="1:1" x14ac:dyDescent="0.25">
      <c r="A13294" s="346"/>
    </row>
    <row r="13295" spans="1:1" x14ac:dyDescent="0.25">
      <c r="A13295" s="346"/>
    </row>
    <row r="13296" spans="1:1" x14ac:dyDescent="0.25">
      <c r="A13296" s="346"/>
    </row>
    <row r="13297" spans="1:1" x14ac:dyDescent="0.25">
      <c r="A13297" s="346"/>
    </row>
    <row r="13298" spans="1:1" x14ac:dyDescent="0.25">
      <c r="A13298" s="346"/>
    </row>
    <row r="13299" spans="1:1" x14ac:dyDescent="0.25">
      <c r="A13299" s="346"/>
    </row>
    <row r="13300" spans="1:1" x14ac:dyDescent="0.25">
      <c r="A13300" s="346"/>
    </row>
    <row r="13301" spans="1:1" x14ac:dyDescent="0.25">
      <c r="A13301" s="346"/>
    </row>
    <row r="13302" spans="1:1" x14ac:dyDescent="0.25">
      <c r="A13302" s="346"/>
    </row>
    <row r="13303" spans="1:1" x14ac:dyDescent="0.25">
      <c r="A13303" s="346"/>
    </row>
    <row r="13304" spans="1:1" x14ac:dyDescent="0.25">
      <c r="A13304" s="346"/>
    </row>
    <row r="13305" spans="1:1" x14ac:dyDescent="0.25">
      <c r="A13305" s="346"/>
    </row>
    <row r="13306" spans="1:1" x14ac:dyDescent="0.25">
      <c r="A13306" s="346"/>
    </row>
    <row r="13307" spans="1:1" x14ac:dyDescent="0.25">
      <c r="A13307" s="346"/>
    </row>
    <row r="13308" spans="1:1" x14ac:dyDescent="0.25">
      <c r="A13308" s="346"/>
    </row>
    <row r="13309" spans="1:1" x14ac:dyDescent="0.25">
      <c r="A13309" s="346"/>
    </row>
    <row r="13310" spans="1:1" x14ac:dyDescent="0.25">
      <c r="A13310" s="346"/>
    </row>
    <row r="13311" spans="1:1" x14ac:dyDescent="0.25">
      <c r="A13311" s="346"/>
    </row>
    <row r="13312" spans="1:1" x14ac:dyDescent="0.25">
      <c r="A13312" s="346"/>
    </row>
    <row r="13313" spans="1:1" x14ac:dyDescent="0.25">
      <c r="A13313" s="346"/>
    </row>
    <row r="13314" spans="1:1" x14ac:dyDescent="0.25">
      <c r="A13314" s="346"/>
    </row>
    <row r="13315" spans="1:1" x14ac:dyDescent="0.25">
      <c r="A13315" s="346"/>
    </row>
    <row r="13316" spans="1:1" x14ac:dyDescent="0.25">
      <c r="A13316" s="346"/>
    </row>
    <row r="13317" spans="1:1" x14ac:dyDescent="0.25">
      <c r="A13317" s="346"/>
    </row>
    <row r="13318" spans="1:1" x14ac:dyDescent="0.25">
      <c r="A13318" s="346"/>
    </row>
    <row r="13319" spans="1:1" x14ac:dyDescent="0.25">
      <c r="A13319" s="346"/>
    </row>
    <row r="13320" spans="1:1" x14ac:dyDescent="0.25">
      <c r="A13320" s="346"/>
    </row>
    <row r="13321" spans="1:1" x14ac:dyDescent="0.25">
      <c r="A13321" s="346"/>
    </row>
    <row r="13322" spans="1:1" x14ac:dyDescent="0.25">
      <c r="A13322" s="346"/>
    </row>
    <row r="13323" spans="1:1" x14ac:dyDescent="0.25">
      <c r="A13323" s="346"/>
    </row>
    <row r="13324" spans="1:1" x14ac:dyDescent="0.25">
      <c r="A13324" s="346"/>
    </row>
    <row r="13325" spans="1:1" x14ac:dyDescent="0.25">
      <c r="A13325" s="346"/>
    </row>
    <row r="13326" spans="1:1" x14ac:dyDescent="0.25">
      <c r="A13326" s="346"/>
    </row>
    <row r="13327" spans="1:1" x14ac:dyDescent="0.25">
      <c r="A13327" s="346"/>
    </row>
    <row r="13328" spans="1:1" x14ac:dyDescent="0.25">
      <c r="A13328" s="346"/>
    </row>
    <row r="13329" spans="1:1" x14ac:dyDescent="0.25">
      <c r="A13329" s="346"/>
    </row>
    <row r="13330" spans="1:1" x14ac:dyDescent="0.25">
      <c r="A13330" s="346"/>
    </row>
    <row r="13331" spans="1:1" x14ac:dyDescent="0.25">
      <c r="A13331" s="346"/>
    </row>
    <row r="13332" spans="1:1" x14ac:dyDescent="0.25">
      <c r="A13332" s="346"/>
    </row>
    <row r="13333" spans="1:1" x14ac:dyDescent="0.25">
      <c r="A13333" s="346"/>
    </row>
    <row r="13334" spans="1:1" x14ac:dyDescent="0.25">
      <c r="A13334" s="346"/>
    </row>
    <row r="13335" spans="1:1" x14ac:dyDescent="0.25">
      <c r="A13335" s="346"/>
    </row>
    <row r="13336" spans="1:1" x14ac:dyDescent="0.25">
      <c r="A13336" s="346"/>
    </row>
    <row r="13337" spans="1:1" x14ac:dyDescent="0.25">
      <c r="A13337" s="346"/>
    </row>
    <row r="13338" spans="1:1" x14ac:dyDescent="0.25">
      <c r="A13338" s="346"/>
    </row>
    <row r="13339" spans="1:1" x14ac:dyDescent="0.25">
      <c r="A13339" s="346"/>
    </row>
    <row r="13340" spans="1:1" x14ac:dyDescent="0.25">
      <c r="A13340" s="346"/>
    </row>
    <row r="13341" spans="1:1" x14ac:dyDescent="0.25">
      <c r="A13341" s="346"/>
    </row>
    <row r="13342" spans="1:1" x14ac:dyDescent="0.25">
      <c r="A13342" s="346"/>
    </row>
    <row r="13343" spans="1:1" x14ac:dyDescent="0.25">
      <c r="A13343" s="346"/>
    </row>
    <row r="13344" spans="1:1" x14ac:dyDescent="0.25">
      <c r="A13344" s="346"/>
    </row>
    <row r="13345" spans="1:1" x14ac:dyDescent="0.25">
      <c r="A13345" s="346"/>
    </row>
    <row r="13346" spans="1:1" x14ac:dyDescent="0.25">
      <c r="A13346" s="346"/>
    </row>
    <row r="13347" spans="1:1" x14ac:dyDescent="0.25">
      <c r="A13347" s="346"/>
    </row>
    <row r="13348" spans="1:1" x14ac:dyDescent="0.25">
      <c r="A13348" s="346"/>
    </row>
    <row r="13349" spans="1:1" x14ac:dyDescent="0.25">
      <c r="A13349" s="346"/>
    </row>
    <row r="13350" spans="1:1" x14ac:dyDescent="0.25">
      <c r="A13350" s="346"/>
    </row>
    <row r="13351" spans="1:1" x14ac:dyDescent="0.25">
      <c r="A13351" s="346"/>
    </row>
    <row r="13352" spans="1:1" x14ac:dyDescent="0.25">
      <c r="A13352" s="346"/>
    </row>
    <row r="13353" spans="1:1" x14ac:dyDescent="0.25">
      <c r="A13353" s="346"/>
    </row>
    <row r="13354" spans="1:1" x14ac:dyDescent="0.25">
      <c r="A13354" s="346"/>
    </row>
    <row r="13355" spans="1:1" x14ac:dyDescent="0.25">
      <c r="A13355" s="346"/>
    </row>
    <row r="13356" spans="1:1" x14ac:dyDescent="0.25">
      <c r="A13356" s="346"/>
    </row>
    <row r="13357" spans="1:1" x14ac:dyDescent="0.25">
      <c r="A13357" s="346"/>
    </row>
    <row r="13358" spans="1:1" x14ac:dyDescent="0.25">
      <c r="A13358" s="346"/>
    </row>
    <row r="13359" spans="1:1" x14ac:dyDescent="0.25">
      <c r="A13359" s="346"/>
    </row>
    <row r="13360" spans="1:1" x14ac:dyDescent="0.25">
      <c r="A13360" s="346"/>
    </row>
    <row r="13361" spans="1:1" x14ac:dyDescent="0.25">
      <c r="A13361" s="346"/>
    </row>
    <row r="13362" spans="1:1" x14ac:dyDescent="0.25">
      <c r="A13362" s="346"/>
    </row>
    <row r="13363" spans="1:1" x14ac:dyDescent="0.25">
      <c r="A13363" s="346"/>
    </row>
    <row r="13364" spans="1:1" x14ac:dyDescent="0.25">
      <c r="A13364" s="346"/>
    </row>
    <row r="13365" spans="1:1" x14ac:dyDescent="0.25">
      <c r="A13365" s="346"/>
    </row>
    <row r="13366" spans="1:1" x14ac:dyDescent="0.25">
      <c r="A13366" s="346"/>
    </row>
    <row r="13367" spans="1:1" x14ac:dyDescent="0.25">
      <c r="A13367" s="346"/>
    </row>
    <row r="13368" spans="1:1" x14ac:dyDescent="0.25">
      <c r="A13368" s="346"/>
    </row>
    <row r="13369" spans="1:1" x14ac:dyDescent="0.25">
      <c r="A13369" s="346"/>
    </row>
    <row r="13370" spans="1:1" x14ac:dyDescent="0.25">
      <c r="A13370" s="346"/>
    </row>
    <row r="13371" spans="1:1" x14ac:dyDescent="0.25">
      <c r="A13371" s="346"/>
    </row>
    <row r="13372" spans="1:1" x14ac:dyDescent="0.25">
      <c r="A13372" s="346"/>
    </row>
    <row r="13373" spans="1:1" x14ac:dyDescent="0.25">
      <c r="A13373" s="346"/>
    </row>
    <row r="13374" spans="1:1" x14ac:dyDescent="0.25">
      <c r="A13374" s="346"/>
    </row>
    <row r="13375" spans="1:1" x14ac:dyDescent="0.25">
      <c r="A13375" s="346"/>
    </row>
    <row r="13376" spans="1:1" x14ac:dyDescent="0.25">
      <c r="A13376" s="346"/>
    </row>
    <row r="13377" spans="1:1" x14ac:dyDescent="0.25">
      <c r="A13377" s="346"/>
    </row>
    <row r="13378" spans="1:1" x14ac:dyDescent="0.25">
      <c r="A13378" s="346"/>
    </row>
    <row r="13379" spans="1:1" x14ac:dyDescent="0.25">
      <c r="A13379" s="346"/>
    </row>
    <row r="13380" spans="1:1" x14ac:dyDescent="0.25">
      <c r="A13380" s="346"/>
    </row>
    <row r="13381" spans="1:1" x14ac:dyDescent="0.25">
      <c r="A13381" s="346"/>
    </row>
    <row r="13382" spans="1:1" x14ac:dyDescent="0.25">
      <c r="A13382" s="346"/>
    </row>
    <row r="13383" spans="1:1" x14ac:dyDescent="0.25">
      <c r="A13383" s="346"/>
    </row>
    <row r="13384" spans="1:1" x14ac:dyDescent="0.25">
      <c r="A13384" s="346"/>
    </row>
    <row r="13385" spans="1:1" x14ac:dyDescent="0.25">
      <c r="A13385" s="346"/>
    </row>
    <row r="13386" spans="1:1" x14ac:dyDescent="0.25">
      <c r="A13386" s="346"/>
    </row>
    <row r="13387" spans="1:1" x14ac:dyDescent="0.25">
      <c r="A13387" s="346"/>
    </row>
    <row r="13388" spans="1:1" x14ac:dyDescent="0.25">
      <c r="A13388" s="346"/>
    </row>
    <row r="13389" spans="1:1" x14ac:dyDescent="0.25">
      <c r="A13389" s="346"/>
    </row>
    <row r="13390" spans="1:1" x14ac:dyDescent="0.25">
      <c r="A13390" s="346"/>
    </row>
    <row r="13391" spans="1:1" x14ac:dyDescent="0.25">
      <c r="A13391" s="346"/>
    </row>
    <row r="13392" spans="1:1" x14ac:dyDescent="0.25">
      <c r="A13392" s="346"/>
    </row>
    <row r="13393" spans="1:1" x14ac:dyDescent="0.25">
      <c r="A13393" s="346"/>
    </row>
    <row r="13394" spans="1:1" x14ac:dyDescent="0.25">
      <c r="A13394" s="346"/>
    </row>
    <row r="13395" spans="1:1" x14ac:dyDescent="0.25">
      <c r="A13395" s="346"/>
    </row>
    <row r="13396" spans="1:1" x14ac:dyDescent="0.25">
      <c r="A13396" s="346"/>
    </row>
    <row r="13397" spans="1:1" x14ac:dyDescent="0.25">
      <c r="A13397" s="346"/>
    </row>
    <row r="13398" spans="1:1" x14ac:dyDescent="0.25">
      <c r="A13398" s="346"/>
    </row>
    <row r="13399" spans="1:1" x14ac:dyDescent="0.25">
      <c r="A13399" s="346"/>
    </row>
    <row r="13400" spans="1:1" x14ac:dyDescent="0.25">
      <c r="A13400" s="346"/>
    </row>
    <row r="13401" spans="1:1" x14ac:dyDescent="0.25">
      <c r="A13401" s="346"/>
    </row>
    <row r="13402" spans="1:1" x14ac:dyDescent="0.25">
      <c r="A13402" s="346"/>
    </row>
    <row r="13403" spans="1:1" x14ac:dyDescent="0.25">
      <c r="A13403" s="346"/>
    </row>
    <row r="13404" spans="1:1" x14ac:dyDescent="0.25">
      <c r="A13404" s="346"/>
    </row>
    <row r="13405" spans="1:1" x14ac:dyDescent="0.25">
      <c r="A13405" s="346"/>
    </row>
    <row r="13406" spans="1:1" x14ac:dyDescent="0.25">
      <c r="A13406" s="346"/>
    </row>
    <row r="13407" spans="1:1" x14ac:dyDescent="0.25">
      <c r="A13407" s="346"/>
    </row>
    <row r="13408" spans="1:1" x14ac:dyDescent="0.25">
      <c r="A13408" s="346"/>
    </row>
    <row r="13409" spans="1:1" x14ac:dyDescent="0.25">
      <c r="A13409" s="346"/>
    </row>
    <row r="13410" spans="1:1" x14ac:dyDescent="0.25">
      <c r="A13410" s="346"/>
    </row>
    <row r="13411" spans="1:1" x14ac:dyDescent="0.25">
      <c r="A13411" s="346"/>
    </row>
    <row r="13412" spans="1:1" x14ac:dyDescent="0.25">
      <c r="A13412" s="346"/>
    </row>
    <row r="13413" spans="1:1" x14ac:dyDescent="0.25">
      <c r="A13413" s="346"/>
    </row>
    <row r="13414" spans="1:1" x14ac:dyDescent="0.25">
      <c r="A13414" s="346"/>
    </row>
    <row r="13415" spans="1:1" x14ac:dyDescent="0.25">
      <c r="A13415" s="346"/>
    </row>
    <row r="13416" spans="1:1" x14ac:dyDescent="0.25">
      <c r="A13416" s="346"/>
    </row>
    <row r="13417" spans="1:1" x14ac:dyDescent="0.25">
      <c r="A13417" s="346"/>
    </row>
    <row r="13418" spans="1:1" x14ac:dyDescent="0.25">
      <c r="A13418" s="346"/>
    </row>
    <row r="13419" spans="1:1" x14ac:dyDescent="0.25">
      <c r="A13419" s="346"/>
    </row>
    <row r="13420" spans="1:1" x14ac:dyDescent="0.25">
      <c r="A13420" s="346"/>
    </row>
    <row r="13421" spans="1:1" x14ac:dyDescent="0.25">
      <c r="A13421" s="346"/>
    </row>
    <row r="13422" spans="1:1" x14ac:dyDescent="0.25">
      <c r="A13422" s="346"/>
    </row>
    <row r="13423" spans="1:1" x14ac:dyDescent="0.25">
      <c r="A13423" s="346"/>
    </row>
    <row r="13424" spans="1:1" x14ac:dyDescent="0.25">
      <c r="A13424" s="346"/>
    </row>
    <row r="13425" spans="1:1" x14ac:dyDescent="0.25">
      <c r="A13425" s="346"/>
    </row>
    <row r="13426" spans="1:1" x14ac:dyDescent="0.25">
      <c r="A13426" s="346"/>
    </row>
    <row r="13427" spans="1:1" x14ac:dyDescent="0.25">
      <c r="A13427" s="346"/>
    </row>
    <row r="13428" spans="1:1" x14ac:dyDescent="0.25">
      <c r="A13428" s="346"/>
    </row>
    <row r="13429" spans="1:1" x14ac:dyDescent="0.25">
      <c r="A13429" s="346"/>
    </row>
    <row r="13430" spans="1:1" x14ac:dyDescent="0.25">
      <c r="A13430" s="346"/>
    </row>
    <row r="13431" spans="1:1" x14ac:dyDescent="0.25">
      <c r="A13431" s="346"/>
    </row>
    <row r="13432" spans="1:1" x14ac:dyDescent="0.25">
      <c r="A13432" s="346"/>
    </row>
    <row r="13433" spans="1:1" x14ac:dyDescent="0.25">
      <c r="A13433" s="346"/>
    </row>
    <row r="13434" spans="1:1" x14ac:dyDescent="0.25">
      <c r="A13434" s="346"/>
    </row>
    <row r="13435" spans="1:1" x14ac:dyDescent="0.25">
      <c r="A13435" s="346"/>
    </row>
    <row r="13436" spans="1:1" x14ac:dyDescent="0.25">
      <c r="A13436" s="346"/>
    </row>
    <row r="13437" spans="1:1" x14ac:dyDescent="0.25">
      <c r="A13437" s="346"/>
    </row>
    <row r="13438" spans="1:1" x14ac:dyDescent="0.25">
      <c r="A13438" s="346"/>
    </row>
    <row r="13439" spans="1:1" x14ac:dyDescent="0.25">
      <c r="A13439" s="346"/>
    </row>
    <row r="13440" spans="1:1" x14ac:dyDescent="0.25">
      <c r="A13440" s="346"/>
    </row>
    <row r="13441" spans="1:1" x14ac:dyDescent="0.25">
      <c r="A13441" s="346"/>
    </row>
    <row r="13442" spans="1:1" x14ac:dyDescent="0.25">
      <c r="A13442" s="346"/>
    </row>
    <row r="13443" spans="1:1" x14ac:dyDescent="0.25">
      <c r="A13443" s="346"/>
    </row>
    <row r="13444" spans="1:1" x14ac:dyDescent="0.25">
      <c r="A13444" s="346"/>
    </row>
    <row r="13445" spans="1:1" x14ac:dyDescent="0.25">
      <c r="A13445" s="346"/>
    </row>
    <row r="13446" spans="1:1" x14ac:dyDescent="0.25">
      <c r="A13446" s="346"/>
    </row>
    <row r="13447" spans="1:1" x14ac:dyDescent="0.25">
      <c r="A13447" s="346"/>
    </row>
    <row r="13448" spans="1:1" x14ac:dyDescent="0.25">
      <c r="A13448" s="346"/>
    </row>
    <row r="13449" spans="1:1" x14ac:dyDescent="0.25">
      <c r="A13449" s="346"/>
    </row>
    <row r="13450" spans="1:1" x14ac:dyDescent="0.25">
      <c r="A13450" s="346"/>
    </row>
    <row r="13451" spans="1:1" x14ac:dyDescent="0.25">
      <c r="A13451" s="346"/>
    </row>
    <row r="13452" spans="1:1" x14ac:dyDescent="0.25">
      <c r="A13452" s="346"/>
    </row>
    <row r="13453" spans="1:1" x14ac:dyDescent="0.25">
      <c r="A13453" s="346"/>
    </row>
    <row r="13454" spans="1:1" x14ac:dyDescent="0.25">
      <c r="A13454" s="346"/>
    </row>
    <row r="13455" spans="1:1" x14ac:dyDescent="0.25">
      <c r="A13455" s="346"/>
    </row>
    <row r="13456" spans="1:1" x14ac:dyDescent="0.25">
      <c r="A13456" s="346"/>
    </row>
    <row r="13457" spans="1:1" x14ac:dyDescent="0.25">
      <c r="A13457" s="346"/>
    </row>
    <row r="13458" spans="1:1" x14ac:dyDescent="0.25">
      <c r="A13458" s="346"/>
    </row>
    <row r="13459" spans="1:1" x14ac:dyDescent="0.25">
      <c r="A13459" s="346"/>
    </row>
    <row r="13460" spans="1:1" x14ac:dyDescent="0.25">
      <c r="A13460" s="346"/>
    </row>
    <row r="13461" spans="1:1" x14ac:dyDescent="0.25">
      <c r="A13461" s="346"/>
    </row>
    <row r="13462" spans="1:1" x14ac:dyDescent="0.25">
      <c r="A13462" s="346"/>
    </row>
    <row r="13463" spans="1:1" x14ac:dyDescent="0.25">
      <c r="A13463" s="346"/>
    </row>
    <row r="13464" spans="1:1" x14ac:dyDescent="0.25">
      <c r="A13464" s="346"/>
    </row>
    <row r="13465" spans="1:1" x14ac:dyDescent="0.25">
      <c r="A13465" s="346"/>
    </row>
    <row r="13466" spans="1:1" x14ac:dyDescent="0.25">
      <c r="A13466" s="346"/>
    </row>
    <row r="13467" spans="1:1" x14ac:dyDescent="0.25">
      <c r="A13467" s="346"/>
    </row>
    <row r="13468" spans="1:1" x14ac:dyDescent="0.25">
      <c r="A13468" s="346"/>
    </row>
    <row r="13469" spans="1:1" x14ac:dyDescent="0.25">
      <c r="A13469" s="346"/>
    </row>
    <row r="13470" spans="1:1" x14ac:dyDescent="0.25">
      <c r="A13470" s="346"/>
    </row>
    <row r="13471" spans="1:1" x14ac:dyDescent="0.25">
      <c r="A13471" s="346"/>
    </row>
    <row r="13472" spans="1:1" x14ac:dyDescent="0.25">
      <c r="A13472" s="346"/>
    </row>
    <row r="13473" spans="1:1" x14ac:dyDescent="0.25">
      <c r="A13473" s="346"/>
    </row>
    <row r="13474" spans="1:1" x14ac:dyDescent="0.25">
      <c r="A13474" s="346"/>
    </row>
    <row r="13475" spans="1:1" x14ac:dyDescent="0.25">
      <c r="A13475" s="346"/>
    </row>
    <row r="13476" spans="1:1" x14ac:dyDescent="0.25">
      <c r="A13476" s="346"/>
    </row>
    <row r="13477" spans="1:1" x14ac:dyDescent="0.25">
      <c r="A13477" s="346"/>
    </row>
    <row r="13478" spans="1:1" x14ac:dyDescent="0.25">
      <c r="A13478" s="346"/>
    </row>
    <row r="13479" spans="1:1" x14ac:dyDescent="0.25">
      <c r="A13479" s="346"/>
    </row>
    <row r="13480" spans="1:1" x14ac:dyDescent="0.25">
      <c r="A13480" s="346"/>
    </row>
    <row r="13481" spans="1:1" x14ac:dyDescent="0.25">
      <c r="A13481" s="346"/>
    </row>
    <row r="13482" spans="1:1" x14ac:dyDescent="0.25">
      <c r="A13482" s="346"/>
    </row>
    <row r="13483" spans="1:1" x14ac:dyDescent="0.25">
      <c r="A13483" s="346"/>
    </row>
    <row r="13484" spans="1:1" x14ac:dyDescent="0.25">
      <c r="A13484" s="346"/>
    </row>
    <row r="13485" spans="1:1" x14ac:dyDescent="0.25">
      <c r="A13485" s="346"/>
    </row>
    <row r="13486" spans="1:1" x14ac:dyDescent="0.25">
      <c r="A13486" s="346"/>
    </row>
    <row r="13487" spans="1:1" x14ac:dyDescent="0.25">
      <c r="A13487" s="346"/>
    </row>
    <row r="13488" spans="1:1" x14ac:dyDescent="0.25">
      <c r="A13488" s="346"/>
    </row>
    <row r="13489" spans="1:1" x14ac:dyDescent="0.25">
      <c r="A13489" s="346"/>
    </row>
    <row r="13490" spans="1:1" x14ac:dyDescent="0.25">
      <c r="A13490" s="346"/>
    </row>
    <row r="13491" spans="1:1" x14ac:dyDescent="0.25">
      <c r="A13491" s="346"/>
    </row>
    <row r="13492" spans="1:1" x14ac:dyDescent="0.25">
      <c r="A13492" s="346"/>
    </row>
    <row r="13493" spans="1:1" x14ac:dyDescent="0.25">
      <c r="A13493" s="346"/>
    </row>
    <row r="13494" spans="1:1" x14ac:dyDescent="0.25">
      <c r="A13494" s="346"/>
    </row>
    <row r="13495" spans="1:1" x14ac:dyDescent="0.25">
      <c r="A13495" s="346"/>
    </row>
    <row r="13496" spans="1:1" x14ac:dyDescent="0.25">
      <c r="A13496" s="346"/>
    </row>
    <row r="13497" spans="1:1" x14ac:dyDescent="0.25">
      <c r="A13497" s="346"/>
    </row>
    <row r="13498" spans="1:1" x14ac:dyDescent="0.25">
      <c r="A13498" s="346"/>
    </row>
    <row r="13499" spans="1:1" x14ac:dyDescent="0.25">
      <c r="A13499" s="346"/>
    </row>
    <row r="13500" spans="1:1" x14ac:dyDescent="0.25">
      <c r="A13500" s="346"/>
    </row>
    <row r="13501" spans="1:1" x14ac:dyDescent="0.25">
      <c r="A13501" s="346"/>
    </row>
    <row r="13502" spans="1:1" x14ac:dyDescent="0.25">
      <c r="A13502" s="346"/>
    </row>
    <row r="13503" spans="1:1" x14ac:dyDescent="0.25">
      <c r="A13503" s="346"/>
    </row>
    <row r="13504" spans="1:1" x14ac:dyDescent="0.25">
      <c r="A13504" s="346"/>
    </row>
    <row r="13505" spans="1:1" x14ac:dyDescent="0.25">
      <c r="A13505" s="346"/>
    </row>
    <row r="13506" spans="1:1" x14ac:dyDescent="0.25">
      <c r="A13506" s="346"/>
    </row>
    <row r="13507" spans="1:1" x14ac:dyDescent="0.25">
      <c r="A13507" s="346"/>
    </row>
    <row r="13508" spans="1:1" x14ac:dyDescent="0.25">
      <c r="A13508" s="346"/>
    </row>
    <row r="13509" spans="1:1" x14ac:dyDescent="0.25">
      <c r="A13509" s="346"/>
    </row>
    <row r="13510" spans="1:1" x14ac:dyDescent="0.25">
      <c r="A13510" s="346"/>
    </row>
    <row r="13511" spans="1:1" x14ac:dyDescent="0.25">
      <c r="A13511" s="346"/>
    </row>
    <row r="13512" spans="1:1" x14ac:dyDescent="0.25">
      <c r="A13512" s="346"/>
    </row>
    <row r="13513" spans="1:1" x14ac:dyDescent="0.25">
      <c r="A13513" s="346"/>
    </row>
    <row r="13514" spans="1:1" x14ac:dyDescent="0.25">
      <c r="A13514" s="346"/>
    </row>
    <row r="13515" spans="1:1" x14ac:dyDescent="0.25">
      <c r="A13515" s="346"/>
    </row>
    <row r="13516" spans="1:1" x14ac:dyDescent="0.25">
      <c r="A13516" s="346"/>
    </row>
    <row r="13517" spans="1:1" x14ac:dyDescent="0.25">
      <c r="A13517" s="346"/>
    </row>
    <row r="13518" spans="1:1" x14ac:dyDescent="0.25">
      <c r="A13518" s="346"/>
    </row>
    <row r="13519" spans="1:1" x14ac:dyDescent="0.25">
      <c r="A13519" s="346"/>
    </row>
    <row r="13520" spans="1:1" x14ac:dyDescent="0.25">
      <c r="A13520" s="346"/>
    </row>
    <row r="13521" spans="1:1" x14ac:dyDescent="0.25">
      <c r="A13521" s="346"/>
    </row>
    <row r="13522" spans="1:1" x14ac:dyDescent="0.25">
      <c r="A13522" s="346"/>
    </row>
    <row r="13523" spans="1:1" x14ac:dyDescent="0.25">
      <c r="A13523" s="346"/>
    </row>
    <row r="13524" spans="1:1" x14ac:dyDescent="0.25">
      <c r="A13524" s="346"/>
    </row>
    <row r="13525" spans="1:1" x14ac:dyDescent="0.25">
      <c r="A13525" s="346"/>
    </row>
    <row r="13526" spans="1:1" x14ac:dyDescent="0.25">
      <c r="A13526" s="346"/>
    </row>
    <row r="13527" spans="1:1" x14ac:dyDescent="0.25">
      <c r="A13527" s="346"/>
    </row>
    <row r="13528" spans="1:1" x14ac:dyDescent="0.25">
      <c r="A13528" s="346"/>
    </row>
    <row r="13529" spans="1:1" x14ac:dyDescent="0.25">
      <c r="A13529" s="346"/>
    </row>
    <row r="13530" spans="1:1" x14ac:dyDescent="0.25">
      <c r="A13530" s="346"/>
    </row>
    <row r="13531" spans="1:1" x14ac:dyDescent="0.25">
      <c r="A13531" s="346"/>
    </row>
    <row r="13532" spans="1:1" x14ac:dyDescent="0.25">
      <c r="A13532" s="346"/>
    </row>
    <row r="13533" spans="1:1" x14ac:dyDescent="0.25">
      <c r="A13533" s="346"/>
    </row>
    <row r="13534" spans="1:1" x14ac:dyDescent="0.25">
      <c r="A13534" s="346"/>
    </row>
    <row r="13535" spans="1:1" x14ac:dyDescent="0.25">
      <c r="A13535" s="346"/>
    </row>
    <row r="13536" spans="1:1" x14ac:dyDescent="0.25">
      <c r="A13536" s="346"/>
    </row>
    <row r="13537" spans="1:1" x14ac:dyDescent="0.25">
      <c r="A13537" s="346"/>
    </row>
    <row r="13538" spans="1:1" x14ac:dyDescent="0.25">
      <c r="A13538" s="346"/>
    </row>
    <row r="13539" spans="1:1" x14ac:dyDescent="0.25">
      <c r="A13539" s="346"/>
    </row>
    <row r="13540" spans="1:1" x14ac:dyDescent="0.25">
      <c r="A13540" s="346"/>
    </row>
    <row r="13541" spans="1:1" x14ac:dyDescent="0.25">
      <c r="A13541" s="346"/>
    </row>
    <row r="13542" spans="1:1" x14ac:dyDescent="0.25">
      <c r="A13542" s="346"/>
    </row>
    <row r="13543" spans="1:1" x14ac:dyDescent="0.25">
      <c r="A13543" s="346"/>
    </row>
    <row r="13544" spans="1:1" x14ac:dyDescent="0.25">
      <c r="A13544" s="346"/>
    </row>
    <row r="13545" spans="1:1" x14ac:dyDescent="0.25">
      <c r="A13545" s="346"/>
    </row>
    <row r="13546" spans="1:1" x14ac:dyDescent="0.25">
      <c r="A13546" s="346"/>
    </row>
    <row r="13547" spans="1:1" x14ac:dyDescent="0.25">
      <c r="A13547" s="346"/>
    </row>
    <row r="13548" spans="1:1" x14ac:dyDescent="0.25">
      <c r="A13548" s="346"/>
    </row>
    <row r="13549" spans="1:1" x14ac:dyDescent="0.25">
      <c r="A13549" s="346"/>
    </row>
    <row r="13550" spans="1:1" x14ac:dyDescent="0.25">
      <c r="A13550" s="346"/>
    </row>
    <row r="13551" spans="1:1" x14ac:dyDescent="0.25">
      <c r="A13551" s="346"/>
    </row>
    <row r="13552" spans="1:1" x14ac:dyDescent="0.25">
      <c r="A13552" s="346"/>
    </row>
    <row r="13553" spans="1:1" x14ac:dyDescent="0.25">
      <c r="A13553" s="346"/>
    </row>
    <row r="13554" spans="1:1" x14ac:dyDescent="0.25">
      <c r="A13554" s="346"/>
    </row>
    <row r="13555" spans="1:1" x14ac:dyDescent="0.25">
      <c r="A13555" s="346"/>
    </row>
    <row r="13556" spans="1:1" x14ac:dyDescent="0.25">
      <c r="A13556" s="346"/>
    </row>
    <row r="13557" spans="1:1" x14ac:dyDescent="0.25">
      <c r="A13557" s="346"/>
    </row>
    <row r="13558" spans="1:1" x14ac:dyDescent="0.25">
      <c r="A13558" s="346"/>
    </row>
    <row r="13559" spans="1:1" x14ac:dyDescent="0.25">
      <c r="A13559" s="346"/>
    </row>
    <row r="13560" spans="1:1" x14ac:dyDescent="0.25">
      <c r="A13560" s="346"/>
    </row>
    <row r="13561" spans="1:1" x14ac:dyDescent="0.25">
      <c r="A13561" s="346"/>
    </row>
    <row r="13562" spans="1:1" x14ac:dyDescent="0.25">
      <c r="A13562" s="346"/>
    </row>
    <row r="13563" spans="1:1" x14ac:dyDescent="0.25">
      <c r="A13563" s="346"/>
    </row>
    <row r="13564" spans="1:1" x14ac:dyDescent="0.25">
      <c r="A13564" s="346"/>
    </row>
    <row r="13565" spans="1:1" x14ac:dyDescent="0.25">
      <c r="A13565" s="346"/>
    </row>
    <row r="13566" spans="1:1" x14ac:dyDescent="0.25">
      <c r="A13566" s="346"/>
    </row>
    <row r="13567" spans="1:1" x14ac:dyDescent="0.25">
      <c r="A13567" s="346"/>
    </row>
    <row r="13568" spans="1:1" x14ac:dyDescent="0.25">
      <c r="A13568" s="346"/>
    </row>
    <row r="13569" spans="1:1" x14ac:dyDescent="0.25">
      <c r="A13569" s="346"/>
    </row>
    <row r="13570" spans="1:1" x14ac:dyDescent="0.25">
      <c r="A13570" s="346"/>
    </row>
    <row r="13571" spans="1:1" x14ac:dyDescent="0.25">
      <c r="A13571" s="346"/>
    </row>
    <row r="13572" spans="1:1" x14ac:dyDescent="0.25">
      <c r="A13572" s="346"/>
    </row>
    <row r="13573" spans="1:1" x14ac:dyDescent="0.25">
      <c r="A13573" s="346"/>
    </row>
    <row r="13574" spans="1:1" x14ac:dyDescent="0.25">
      <c r="A13574" s="346"/>
    </row>
    <row r="13575" spans="1:1" x14ac:dyDescent="0.25">
      <c r="A13575" s="346"/>
    </row>
    <row r="13576" spans="1:1" x14ac:dyDescent="0.25">
      <c r="A13576" s="346"/>
    </row>
    <row r="13577" spans="1:1" x14ac:dyDescent="0.25">
      <c r="A13577" s="346"/>
    </row>
    <row r="13578" spans="1:1" x14ac:dyDescent="0.25">
      <c r="A13578" s="346"/>
    </row>
    <row r="13579" spans="1:1" x14ac:dyDescent="0.25">
      <c r="A13579" s="346"/>
    </row>
    <row r="13580" spans="1:1" x14ac:dyDescent="0.25">
      <c r="A13580" s="346"/>
    </row>
    <row r="13581" spans="1:1" x14ac:dyDescent="0.25">
      <c r="A13581" s="346"/>
    </row>
    <row r="13582" spans="1:1" x14ac:dyDescent="0.25">
      <c r="A13582" s="346"/>
    </row>
    <row r="13583" spans="1:1" x14ac:dyDescent="0.25">
      <c r="A13583" s="346"/>
    </row>
    <row r="13584" spans="1:1" x14ac:dyDescent="0.25">
      <c r="A13584" s="346"/>
    </row>
    <row r="13585" spans="1:1" x14ac:dyDescent="0.25">
      <c r="A13585" s="346"/>
    </row>
    <row r="13586" spans="1:1" x14ac:dyDescent="0.25">
      <c r="A13586" s="346"/>
    </row>
    <row r="13587" spans="1:1" x14ac:dyDescent="0.25">
      <c r="A13587" s="346"/>
    </row>
    <row r="13588" spans="1:1" x14ac:dyDescent="0.25">
      <c r="A13588" s="346"/>
    </row>
    <row r="13589" spans="1:1" x14ac:dyDescent="0.25">
      <c r="A13589" s="346"/>
    </row>
    <row r="13590" spans="1:1" x14ac:dyDescent="0.25">
      <c r="A13590" s="346"/>
    </row>
    <row r="13591" spans="1:1" x14ac:dyDescent="0.25">
      <c r="A13591" s="346"/>
    </row>
    <row r="13592" spans="1:1" x14ac:dyDescent="0.25">
      <c r="A13592" s="346"/>
    </row>
    <row r="13593" spans="1:1" x14ac:dyDescent="0.25">
      <c r="A13593" s="346"/>
    </row>
    <row r="13594" spans="1:1" x14ac:dyDescent="0.25">
      <c r="A13594" s="346"/>
    </row>
    <row r="13595" spans="1:1" x14ac:dyDescent="0.25">
      <c r="A13595" s="346"/>
    </row>
    <row r="13596" spans="1:1" x14ac:dyDescent="0.25">
      <c r="A13596" s="346"/>
    </row>
    <row r="13597" spans="1:1" x14ac:dyDescent="0.25">
      <c r="A13597" s="346"/>
    </row>
    <row r="13598" spans="1:1" x14ac:dyDescent="0.25">
      <c r="A13598" s="346"/>
    </row>
    <row r="13599" spans="1:1" x14ac:dyDescent="0.25">
      <c r="A13599" s="346"/>
    </row>
    <row r="13600" spans="1:1" x14ac:dyDescent="0.25">
      <c r="A13600" s="346"/>
    </row>
    <row r="13601" spans="1:1" x14ac:dyDescent="0.25">
      <c r="A13601" s="346"/>
    </row>
    <row r="13602" spans="1:1" x14ac:dyDescent="0.25">
      <c r="A13602" s="346"/>
    </row>
    <row r="13603" spans="1:1" x14ac:dyDescent="0.25">
      <c r="A13603" s="346"/>
    </row>
    <row r="13604" spans="1:1" x14ac:dyDescent="0.25">
      <c r="A13604" s="346"/>
    </row>
    <row r="13605" spans="1:1" x14ac:dyDescent="0.25">
      <c r="A13605" s="346"/>
    </row>
    <row r="13606" spans="1:1" x14ac:dyDescent="0.25">
      <c r="A13606" s="346"/>
    </row>
    <row r="13607" spans="1:1" x14ac:dyDescent="0.25">
      <c r="A13607" s="346"/>
    </row>
    <row r="13608" spans="1:1" x14ac:dyDescent="0.25">
      <c r="A13608" s="346"/>
    </row>
    <row r="13609" spans="1:1" x14ac:dyDescent="0.25">
      <c r="A13609" s="346"/>
    </row>
    <row r="13610" spans="1:1" x14ac:dyDescent="0.25">
      <c r="A13610" s="346"/>
    </row>
    <row r="13611" spans="1:1" x14ac:dyDescent="0.25">
      <c r="A13611" s="346"/>
    </row>
    <row r="13612" spans="1:1" x14ac:dyDescent="0.25">
      <c r="A13612" s="346"/>
    </row>
    <row r="13613" spans="1:1" x14ac:dyDescent="0.25">
      <c r="A13613" s="346"/>
    </row>
    <row r="13614" spans="1:1" x14ac:dyDescent="0.25">
      <c r="A13614" s="346"/>
    </row>
    <row r="13615" spans="1:1" x14ac:dyDescent="0.25">
      <c r="A13615" s="346"/>
    </row>
    <row r="13616" spans="1:1" x14ac:dyDescent="0.25">
      <c r="A13616" s="346"/>
    </row>
    <row r="13617" spans="1:1" x14ac:dyDescent="0.25">
      <c r="A13617" s="346"/>
    </row>
    <row r="13618" spans="1:1" x14ac:dyDescent="0.25">
      <c r="A13618" s="346"/>
    </row>
    <row r="13619" spans="1:1" x14ac:dyDescent="0.25">
      <c r="A13619" s="346"/>
    </row>
    <row r="13620" spans="1:1" x14ac:dyDescent="0.25">
      <c r="A13620" s="346"/>
    </row>
    <row r="13621" spans="1:1" x14ac:dyDescent="0.25">
      <c r="A13621" s="346"/>
    </row>
    <row r="13622" spans="1:1" x14ac:dyDescent="0.25">
      <c r="A13622" s="346"/>
    </row>
    <row r="13623" spans="1:1" x14ac:dyDescent="0.25">
      <c r="A13623" s="346"/>
    </row>
    <row r="13624" spans="1:1" x14ac:dyDescent="0.25">
      <c r="A13624" s="346"/>
    </row>
    <row r="13625" spans="1:1" x14ac:dyDescent="0.25">
      <c r="A13625" s="346"/>
    </row>
    <row r="13626" spans="1:1" x14ac:dyDescent="0.25">
      <c r="A13626" s="346"/>
    </row>
    <row r="13627" spans="1:1" x14ac:dyDescent="0.25">
      <c r="A13627" s="346"/>
    </row>
    <row r="13628" spans="1:1" x14ac:dyDescent="0.25">
      <c r="A13628" s="346"/>
    </row>
    <row r="13629" spans="1:1" x14ac:dyDescent="0.25">
      <c r="A13629" s="346"/>
    </row>
    <row r="13630" spans="1:1" x14ac:dyDescent="0.25">
      <c r="A13630" s="346"/>
    </row>
    <row r="13631" spans="1:1" x14ac:dyDescent="0.25">
      <c r="A13631" s="346"/>
    </row>
    <row r="13632" spans="1:1" x14ac:dyDescent="0.25">
      <c r="A13632" s="346"/>
    </row>
    <row r="13633" spans="1:1" x14ac:dyDescent="0.25">
      <c r="A13633" s="346"/>
    </row>
    <row r="13634" spans="1:1" x14ac:dyDescent="0.25">
      <c r="A13634" s="346"/>
    </row>
    <row r="13635" spans="1:1" x14ac:dyDescent="0.25">
      <c r="A13635" s="346"/>
    </row>
    <row r="13636" spans="1:1" x14ac:dyDescent="0.25">
      <c r="A13636" s="346"/>
    </row>
    <row r="13637" spans="1:1" x14ac:dyDescent="0.25">
      <c r="A13637" s="346"/>
    </row>
    <row r="13638" spans="1:1" x14ac:dyDescent="0.25">
      <c r="A13638" s="346"/>
    </row>
    <row r="13639" spans="1:1" x14ac:dyDescent="0.25">
      <c r="A13639" s="346"/>
    </row>
    <row r="13640" spans="1:1" x14ac:dyDescent="0.25">
      <c r="A13640" s="346"/>
    </row>
    <row r="13641" spans="1:1" x14ac:dyDescent="0.25">
      <c r="A13641" s="346"/>
    </row>
    <row r="13642" spans="1:1" x14ac:dyDescent="0.25">
      <c r="A13642" s="346"/>
    </row>
    <row r="13643" spans="1:1" x14ac:dyDescent="0.25">
      <c r="A13643" s="346"/>
    </row>
    <row r="13644" spans="1:1" x14ac:dyDescent="0.25">
      <c r="A13644" s="346"/>
    </row>
    <row r="13645" spans="1:1" x14ac:dyDescent="0.25">
      <c r="A13645" s="346"/>
    </row>
    <row r="13646" spans="1:1" x14ac:dyDescent="0.25">
      <c r="A13646" s="346"/>
    </row>
    <row r="13647" spans="1:1" x14ac:dyDescent="0.25">
      <c r="A13647" s="346"/>
    </row>
    <row r="13648" spans="1:1" x14ac:dyDescent="0.25">
      <c r="A13648" s="346"/>
    </row>
    <row r="13649" spans="1:1" x14ac:dyDescent="0.25">
      <c r="A13649" s="346"/>
    </row>
    <row r="13650" spans="1:1" x14ac:dyDescent="0.25">
      <c r="A13650" s="346"/>
    </row>
    <row r="13651" spans="1:1" x14ac:dyDescent="0.25">
      <c r="A13651" s="346"/>
    </row>
    <row r="13652" spans="1:1" x14ac:dyDescent="0.25">
      <c r="A13652" s="346"/>
    </row>
    <row r="13653" spans="1:1" x14ac:dyDescent="0.25">
      <c r="A13653" s="346"/>
    </row>
    <row r="13654" spans="1:1" x14ac:dyDescent="0.25">
      <c r="A13654" s="346"/>
    </row>
    <row r="13655" spans="1:1" x14ac:dyDescent="0.25">
      <c r="A13655" s="346"/>
    </row>
    <row r="13656" spans="1:1" x14ac:dyDescent="0.25">
      <c r="A13656" s="346"/>
    </row>
    <row r="13657" spans="1:1" x14ac:dyDescent="0.25">
      <c r="A13657" s="346"/>
    </row>
    <row r="13658" spans="1:1" x14ac:dyDescent="0.25">
      <c r="A13658" s="346"/>
    </row>
    <row r="13659" spans="1:1" x14ac:dyDescent="0.25">
      <c r="A13659" s="346"/>
    </row>
    <row r="13660" spans="1:1" x14ac:dyDescent="0.25">
      <c r="A13660" s="346"/>
    </row>
    <row r="13661" spans="1:1" x14ac:dyDescent="0.25">
      <c r="A13661" s="346"/>
    </row>
    <row r="13662" spans="1:1" x14ac:dyDescent="0.25">
      <c r="A13662" s="346"/>
    </row>
    <row r="13663" spans="1:1" x14ac:dyDescent="0.25">
      <c r="A13663" s="346"/>
    </row>
    <row r="13664" spans="1:1" x14ac:dyDescent="0.25">
      <c r="A13664" s="346"/>
    </row>
    <row r="13665" spans="1:1" x14ac:dyDescent="0.25">
      <c r="A13665" s="346"/>
    </row>
    <row r="13666" spans="1:1" x14ac:dyDescent="0.25">
      <c r="A13666" s="346"/>
    </row>
    <row r="13667" spans="1:1" x14ac:dyDescent="0.25">
      <c r="A13667" s="346"/>
    </row>
    <row r="13668" spans="1:1" x14ac:dyDescent="0.25">
      <c r="A13668" s="346"/>
    </row>
    <row r="13669" spans="1:1" x14ac:dyDescent="0.25">
      <c r="A13669" s="346"/>
    </row>
    <row r="13670" spans="1:1" x14ac:dyDescent="0.25">
      <c r="A13670" s="346"/>
    </row>
    <row r="13671" spans="1:1" x14ac:dyDescent="0.25">
      <c r="A13671" s="346"/>
    </row>
    <row r="13672" spans="1:1" x14ac:dyDescent="0.25">
      <c r="A13672" s="346"/>
    </row>
    <row r="13673" spans="1:1" x14ac:dyDescent="0.25">
      <c r="A13673" s="346"/>
    </row>
    <row r="13674" spans="1:1" x14ac:dyDescent="0.25">
      <c r="A13674" s="346"/>
    </row>
    <row r="13675" spans="1:1" x14ac:dyDescent="0.25">
      <c r="A13675" s="346"/>
    </row>
    <row r="13676" spans="1:1" x14ac:dyDescent="0.25">
      <c r="A13676" s="346"/>
    </row>
    <row r="13677" spans="1:1" x14ac:dyDescent="0.25">
      <c r="A13677" s="346"/>
    </row>
    <row r="13678" spans="1:1" x14ac:dyDescent="0.25">
      <c r="A13678" s="346"/>
    </row>
    <row r="13679" spans="1:1" x14ac:dyDescent="0.25">
      <c r="A13679" s="346"/>
    </row>
    <row r="13680" spans="1:1" x14ac:dyDescent="0.25">
      <c r="A13680" s="346"/>
    </row>
    <row r="13681" spans="1:1" x14ac:dyDescent="0.25">
      <c r="A13681" s="346"/>
    </row>
    <row r="13682" spans="1:1" x14ac:dyDescent="0.25">
      <c r="A13682" s="346"/>
    </row>
    <row r="13683" spans="1:1" x14ac:dyDescent="0.25">
      <c r="A13683" s="346"/>
    </row>
    <row r="13684" spans="1:1" x14ac:dyDescent="0.25">
      <c r="A13684" s="346"/>
    </row>
    <row r="13685" spans="1:1" x14ac:dyDescent="0.25">
      <c r="A13685" s="346"/>
    </row>
    <row r="13686" spans="1:1" x14ac:dyDescent="0.25">
      <c r="A13686" s="346"/>
    </row>
    <row r="13687" spans="1:1" x14ac:dyDescent="0.25">
      <c r="A13687" s="346"/>
    </row>
    <row r="13688" spans="1:1" x14ac:dyDescent="0.25">
      <c r="A13688" s="346"/>
    </row>
    <row r="13689" spans="1:1" x14ac:dyDescent="0.25">
      <c r="A13689" s="346"/>
    </row>
    <row r="13690" spans="1:1" x14ac:dyDescent="0.25">
      <c r="A13690" s="346"/>
    </row>
    <row r="13691" spans="1:1" x14ac:dyDescent="0.25">
      <c r="A13691" s="346"/>
    </row>
    <row r="13692" spans="1:1" x14ac:dyDescent="0.25">
      <c r="A13692" s="346"/>
    </row>
    <row r="13693" spans="1:1" x14ac:dyDescent="0.25">
      <c r="A13693" s="346"/>
    </row>
    <row r="13694" spans="1:1" x14ac:dyDescent="0.25">
      <c r="A13694" s="346"/>
    </row>
    <row r="13695" spans="1:1" x14ac:dyDescent="0.25">
      <c r="A13695" s="346"/>
    </row>
    <row r="13696" spans="1:1" x14ac:dyDescent="0.25">
      <c r="A13696" s="346"/>
    </row>
    <row r="13697" spans="1:1" x14ac:dyDescent="0.25">
      <c r="A13697" s="346"/>
    </row>
    <row r="13698" spans="1:1" x14ac:dyDescent="0.25">
      <c r="A13698" s="346"/>
    </row>
    <row r="13699" spans="1:1" x14ac:dyDescent="0.25">
      <c r="A13699" s="346"/>
    </row>
    <row r="13700" spans="1:1" x14ac:dyDescent="0.25">
      <c r="A13700" s="346"/>
    </row>
    <row r="13701" spans="1:1" x14ac:dyDescent="0.25">
      <c r="A13701" s="346"/>
    </row>
    <row r="13702" spans="1:1" x14ac:dyDescent="0.25">
      <c r="A13702" s="346"/>
    </row>
    <row r="13703" spans="1:1" x14ac:dyDescent="0.25">
      <c r="A13703" s="346"/>
    </row>
    <row r="13704" spans="1:1" x14ac:dyDescent="0.25">
      <c r="A13704" s="346"/>
    </row>
    <row r="13705" spans="1:1" x14ac:dyDescent="0.25">
      <c r="A13705" s="346"/>
    </row>
    <row r="13706" spans="1:1" x14ac:dyDescent="0.25">
      <c r="A13706" s="346"/>
    </row>
    <row r="13707" spans="1:1" x14ac:dyDescent="0.25">
      <c r="A13707" s="346"/>
    </row>
    <row r="13708" spans="1:1" x14ac:dyDescent="0.25">
      <c r="A13708" s="346"/>
    </row>
    <row r="13709" spans="1:1" x14ac:dyDescent="0.25">
      <c r="A13709" s="346"/>
    </row>
    <row r="13710" spans="1:1" x14ac:dyDescent="0.25">
      <c r="A13710" s="346"/>
    </row>
    <row r="13711" spans="1:1" x14ac:dyDescent="0.25">
      <c r="A13711" s="346"/>
    </row>
    <row r="13712" spans="1:1" x14ac:dyDescent="0.25">
      <c r="A13712" s="346"/>
    </row>
    <row r="13713" spans="1:1" x14ac:dyDescent="0.25">
      <c r="A13713" s="346"/>
    </row>
    <row r="13714" spans="1:1" x14ac:dyDescent="0.25">
      <c r="A13714" s="346"/>
    </row>
    <row r="13715" spans="1:1" x14ac:dyDescent="0.25">
      <c r="A13715" s="346"/>
    </row>
    <row r="13716" spans="1:1" x14ac:dyDescent="0.25">
      <c r="A13716" s="346"/>
    </row>
    <row r="13717" spans="1:1" x14ac:dyDescent="0.25">
      <c r="A13717" s="346"/>
    </row>
    <row r="13718" spans="1:1" x14ac:dyDescent="0.25">
      <c r="A13718" s="346"/>
    </row>
    <row r="13719" spans="1:1" x14ac:dyDescent="0.25">
      <c r="A13719" s="346"/>
    </row>
    <row r="13720" spans="1:1" x14ac:dyDescent="0.25">
      <c r="A13720" s="346"/>
    </row>
    <row r="13721" spans="1:1" x14ac:dyDescent="0.25">
      <c r="A13721" s="346"/>
    </row>
    <row r="13722" spans="1:1" x14ac:dyDescent="0.25">
      <c r="A13722" s="346"/>
    </row>
    <row r="13723" spans="1:1" x14ac:dyDescent="0.25">
      <c r="A13723" s="346"/>
    </row>
    <row r="13724" spans="1:1" x14ac:dyDescent="0.25">
      <c r="A13724" s="346"/>
    </row>
    <row r="13725" spans="1:1" x14ac:dyDescent="0.25">
      <c r="A13725" s="346"/>
    </row>
    <row r="13726" spans="1:1" x14ac:dyDescent="0.25">
      <c r="A13726" s="346"/>
    </row>
    <row r="13727" spans="1:1" x14ac:dyDescent="0.25">
      <c r="A13727" s="346"/>
    </row>
    <row r="13728" spans="1:1" x14ac:dyDescent="0.25">
      <c r="A13728" s="346"/>
    </row>
    <row r="13729" spans="1:1" x14ac:dyDescent="0.25">
      <c r="A13729" s="346"/>
    </row>
    <row r="13730" spans="1:1" x14ac:dyDescent="0.25">
      <c r="A13730" s="346"/>
    </row>
    <row r="13731" spans="1:1" x14ac:dyDescent="0.25">
      <c r="A13731" s="346"/>
    </row>
    <row r="13732" spans="1:1" x14ac:dyDescent="0.25">
      <c r="A13732" s="346"/>
    </row>
    <row r="13733" spans="1:1" x14ac:dyDescent="0.25">
      <c r="A13733" s="346"/>
    </row>
    <row r="13734" spans="1:1" x14ac:dyDescent="0.25">
      <c r="A13734" s="346"/>
    </row>
    <row r="13735" spans="1:1" x14ac:dyDescent="0.25">
      <c r="A13735" s="346"/>
    </row>
    <row r="13736" spans="1:1" x14ac:dyDescent="0.25">
      <c r="A13736" s="346"/>
    </row>
    <row r="13737" spans="1:1" x14ac:dyDescent="0.25">
      <c r="A13737" s="346"/>
    </row>
    <row r="13738" spans="1:1" x14ac:dyDescent="0.25">
      <c r="A13738" s="346"/>
    </row>
    <row r="13739" spans="1:1" x14ac:dyDescent="0.25">
      <c r="A13739" s="346"/>
    </row>
    <row r="13740" spans="1:1" x14ac:dyDescent="0.25">
      <c r="A13740" s="346"/>
    </row>
    <row r="13741" spans="1:1" x14ac:dyDescent="0.25">
      <c r="A13741" s="346"/>
    </row>
    <row r="13742" spans="1:1" x14ac:dyDescent="0.25">
      <c r="A13742" s="346"/>
    </row>
    <row r="13743" spans="1:1" x14ac:dyDescent="0.25">
      <c r="A13743" s="346"/>
    </row>
    <row r="13744" spans="1:1" x14ac:dyDescent="0.25">
      <c r="A13744" s="346"/>
    </row>
    <row r="13745" spans="1:1" x14ac:dyDescent="0.25">
      <c r="A13745" s="346"/>
    </row>
    <row r="13746" spans="1:1" x14ac:dyDescent="0.25">
      <c r="A13746" s="346"/>
    </row>
    <row r="13747" spans="1:1" x14ac:dyDescent="0.25">
      <c r="A13747" s="346"/>
    </row>
    <row r="13748" spans="1:1" x14ac:dyDescent="0.25">
      <c r="A13748" s="346"/>
    </row>
    <row r="13749" spans="1:1" x14ac:dyDescent="0.25">
      <c r="A13749" s="346"/>
    </row>
    <row r="13750" spans="1:1" x14ac:dyDescent="0.25">
      <c r="A13750" s="346"/>
    </row>
    <row r="13751" spans="1:1" x14ac:dyDescent="0.25">
      <c r="A13751" s="346"/>
    </row>
    <row r="13752" spans="1:1" x14ac:dyDescent="0.25">
      <c r="A13752" s="346"/>
    </row>
    <row r="13753" spans="1:1" x14ac:dyDescent="0.25">
      <c r="A13753" s="346"/>
    </row>
    <row r="13754" spans="1:1" x14ac:dyDescent="0.25">
      <c r="A13754" s="346"/>
    </row>
    <row r="13755" spans="1:1" x14ac:dyDescent="0.25">
      <c r="A13755" s="346"/>
    </row>
    <row r="13756" spans="1:1" x14ac:dyDescent="0.25">
      <c r="A13756" s="346"/>
    </row>
    <row r="13757" spans="1:1" x14ac:dyDescent="0.25">
      <c r="A13757" s="346"/>
    </row>
    <row r="13758" spans="1:1" x14ac:dyDescent="0.25">
      <c r="A13758" s="346"/>
    </row>
    <row r="13759" spans="1:1" x14ac:dyDescent="0.25">
      <c r="A13759" s="346"/>
    </row>
    <row r="13760" spans="1:1" x14ac:dyDescent="0.25">
      <c r="A13760" s="346"/>
    </row>
    <row r="13761" spans="1:1" x14ac:dyDescent="0.25">
      <c r="A13761" s="346"/>
    </row>
    <row r="13762" spans="1:1" x14ac:dyDescent="0.25">
      <c r="A13762" s="346"/>
    </row>
    <row r="13763" spans="1:1" x14ac:dyDescent="0.25">
      <c r="A13763" s="346"/>
    </row>
    <row r="13764" spans="1:1" x14ac:dyDescent="0.25">
      <c r="A13764" s="346"/>
    </row>
    <row r="13765" spans="1:1" x14ac:dyDescent="0.25">
      <c r="A13765" s="346"/>
    </row>
    <row r="13766" spans="1:1" x14ac:dyDescent="0.25">
      <c r="A13766" s="346"/>
    </row>
    <row r="13767" spans="1:1" x14ac:dyDescent="0.25">
      <c r="A13767" s="346"/>
    </row>
    <row r="13768" spans="1:1" x14ac:dyDescent="0.25">
      <c r="A13768" s="346"/>
    </row>
    <row r="13769" spans="1:1" x14ac:dyDescent="0.25">
      <c r="A13769" s="346"/>
    </row>
    <row r="13770" spans="1:1" x14ac:dyDescent="0.25">
      <c r="A13770" s="346"/>
    </row>
    <row r="13771" spans="1:1" x14ac:dyDescent="0.25">
      <c r="A13771" s="346"/>
    </row>
    <row r="13772" spans="1:1" x14ac:dyDescent="0.25">
      <c r="A13772" s="346"/>
    </row>
    <row r="13773" spans="1:1" x14ac:dyDescent="0.25">
      <c r="A13773" s="346"/>
    </row>
    <row r="13774" spans="1:1" x14ac:dyDescent="0.25">
      <c r="A13774" s="346"/>
    </row>
    <row r="13775" spans="1:1" x14ac:dyDescent="0.25">
      <c r="A13775" s="346"/>
    </row>
    <row r="13776" spans="1:1" x14ac:dyDescent="0.25">
      <c r="A13776" s="346"/>
    </row>
    <row r="13777" spans="1:1" x14ac:dyDescent="0.25">
      <c r="A13777" s="346"/>
    </row>
    <row r="13778" spans="1:1" x14ac:dyDescent="0.25">
      <c r="A13778" s="346"/>
    </row>
    <row r="13779" spans="1:1" x14ac:dyDescent="0.25">
      <c r="A13779" s="346"/>
    </row>
    <row r="13780" spans="1:1" x14ac:dyDescent="0.25">
      <c r="A13780" s="346"/>
    </row>
    <row r="13781" spans="1:1" x14ac:dyDescent="0.25">
      <c r="A13781" s="346"/>
    </row>
    <row r="13782" spans="1:1" x14ac:dyDescent="0.25">
      <c r="A13782" s="346"/>
    </row>
    <row r="13783" spans="1:1" x14ac:dyDescent="0.25">
      <c r="A13783" s="346"/>
    </row>
    <row r="13784" spans="1:1" x14ac:dyDescent="0.25">
      <c r="A13784" s="346"/>
    </row>
    <row r="13785" spans="1:1" x14ac:dyDescent="0.25">
      <c r="A13785" s="346"/>
    </row>
    <row r="13786" spans="1:1" x14ac:dyDescent="0.25">
      <c r="A13786" s="346"/>
    </row>
    <row r="13787" spans="1:1" x14ac:dyDescent="0.25">
      <c r="A13787" s="346"/>
    </row>
    <row r="13788" spans="1:1" x14ac:dyDescent="0.25">
      <c r="A13788" s="346"/>
    </row>
    <row r="13789" spans="1:1" x14ac:dyDescent="0.25">
      <c r="A13789" s="346"/>
    </row>
    <row r="13790" spans="1:1" x14ac:dyDescent="0.25">
      <c r="A13790" s="346"/>
    </row>
    <row r="13791" spans="1:1" x14ac:dyDescent="0.25">
      <c r="A13791" s="346"/>
    </row>
    <row r="13792" spans="1:1" x14ac:dyDescent="0.25">
      <c r="A13792" s="346"/>
    </row>
    <row r="13793" spans="1:1" x14ac:dyDescent="0.25">
      <c r="A13793" s="346"/>
    </row>
    <row r="13794" spans="1:1" x14ac:dyDescent="0.25">
      <c r="A13794" s="346"/>
    </row>
    <row r="13795" spans="1:1" x14ac:dyDescent="0.25">
      <c r="A13795" s="346"/>
    </row>
    <row r="13796" spans="1:1" x14ac:dyDescent="0.25">
      <c r="A13796" s="346"/>
    </row>
    <row r="13797" spans="1:1" x14ac:dyDescent="0.25">
      <c r="A13797" s="346"/>
    </row>
    <row r="13798" spans="1:1" x14ac:dyDescent="0.25">
      <c r="A13798" s="346"/>
    </row>
    <row r="13799" spans="1:1" x14ac:dyDescent="0.25">
      <c r="A13799" s="346"/>
    </row>
    <row r="13800" spans="1:1" x14ac:dyDescent="0.25">
      <c r="A13800" s="346"/>
    </row>
    <row r="13801" spans="1:1" x14ac:dyDescent="0.25">
      <c r="A13801" s="346"/>
    </row>
    <row r="13802" spans="1:1" x14ac:dyDescent="0.25">
      <c r="A13802" s="346"/>
    </row>
    <row r="13803" spans="1:1" x14ac:dyDescent="0.25">
      <c r="A13803" s="346"/>
    </row>
    <row r="13804" spans="1:1" x14ac:dyDescent="0.25">
      <c r="A13804" s="346"/>
    </row>
    <row r="13805" spans="1:1" x14ac:dyDescent="0.25">
      <c r="A13805" s="346"/>
    </row>
    <row r="13806" spans="1:1" x14ac:dyDescent="0.25">
      <c r="A13806" s="346"/>
    </row>
    <row r="13807" spans="1:1" x14ac:dyDescent="0.25">
      <c r="A13807" s="346"/>
    </row>
    <row r="13808" spans="1:1" x14ac:dyDescent="0.25">
      <c r="A13808" s="346"/>
    </row>
    <row r="13809" spans="1:1" x14ac:dyDescent="0.25">
      <c r="A13809" s="346"/>
    </row>
    <row r="13810" spans="1:1" x14ac:dyDescent="0.25">
      <c r="A13810" s="346"/>
    </row>
    <row r="13811" spans="1:1" x14ac:dyDescent="0.25">
      <c r="A13811" s="346"/>
    </row>
    <row r="13812" spans="1:1" x14ac:dyDescent="0.25">
      <c r="A13812" s="346"/>
    </row>
    <row r="13813" spans="1:1" x14ac:dyDescent="0.25">
      <c r="A13813" s="346"/>
    </row>
    <row r="13814" spans="1:1" x14ac:dyDescent="0.25">
      <c r="A13814" s="346"/>
    </row>
    <row r="13815" spans="1:1" x14ac:dyDescent="0.25">
      <c r="A13815" s="346"/>
    </row>
    <row r="13816" spans="1:1" x14ac:dyDescent="0.25">
      <c r="A13816" s="346"/>
    </row>
    <row r="13817" spans="1:1" x14ac:dyDescent="0.25">
      <c r="A13817" s="346"/>
    </row>
    <row r="13818" spans="1:1" x14ac:dyDescent="0.25">
      <c r="A13818" s="346"/>
    </row>
    <row r="13819" spans="1:1" x14ac:dyDescent="0.25">
      <c r="A13819" s="346"/>
    </row>
    <row r="13820" spans="1:1" x14ac:dyDescent="0.25">
      <c r="A13820" s="346"/>
    </row>
    <row r="13821" spans="1:1" x14ac:dyDescent="0.25">
      <c r="A13821" s="346"/>
    </row>
    <row r="13822" spans="1:1" x14ac:dyDescent="0.25">
      <c r="A13822" s="346"/>
    </row>
    <row r="13823" spans="1:1" x14ac:dyDescent="0.25">
      <c r="A13823" s="346"/>
    </row>
    <row r="13824" spans="1:1" x14ac:dyDescent="0.25">
      <c r="A13824" s="346"/>
    </row>
    <row r="13825" spans="1:1" x14ac:dyDescent="0.25">
      <c r="A13825" s="346"/>
    </row>
    <row r="13826" spans="1:1" x14ac:dyDescent="0.25">
      <c r="A13826" s="346"/>
    </row>
    <row r="13827" spans="1:1" x14ac:dyDescent="0.25">
      <c r="A13827" s="346"/>
    </row>
    <row r="13828" spans="1:1" x14ac:dyDescent="0.25">
      <c r="A13828" s="346"/>
    </row>
    <row r="13829" spans="1:1" x14ac:dyDescent="0.25">
      <c r="A13829" s="346"/>
    </row>
    <row r="13830" spans="1:1" x14ac:dyDescent="0.25">
      <c r="A13830" s="346"/>
    </row>
    <row r="13831" spans="1:1" x14ac:dyDescent="0.25">
      <c r="A13831" s="346"/>
    </row>
    <row r="13832" spans="1:1" x14ac:dyDescent="0.25">
      <c r="A13832" s="346"/>
    </row>
    <row r="13833" spans="1:1" x14ac:dyDescent="0.25">
      <c r="A13833" s="346"/>
    </row>
    <row r="13834" spans="1:1" x14ac:dyDescent="0.25">
      <c r="A13834" s="346"/>
    </row>
    <row r="13835" spans="1:1" x14ac:dyDescent="0.25">
      <c r="A13835" s="346"/>
    </row>
    <row r="13836" spans="1:1" x14ac:dyDescent="0.25">
      <c r="A13836" s="346"/>
    </row>
    <row r="13837" spans="1:1" x14ac:dyDescent="0.25">
      <c r="A13837" s="346"/>
    </row>
    <row r="13838" spans="1:1" x14ac:dyDescent="0.25">
      <c r="A13838" s="346"/>
    </row>
    <row r="13839" spans="1:1" x14ac:dyDescent="0.25">
      <c r="A13839" s="346"/>
    </row>
    <row r="13840" spans="1:1" x14ac:dyDescent="0.25">
      <c r="A13840" s="346"/>
    </row>
    <row r="13841" spans="1:1" x14ac:dyDescent="0.25">
      <c r="A13841" s="346"/>
    </row>
    <row r="13842" spans="1:1" x14ac:dyDescent="0.25">
      <c r="A13842" s="346"/>
    </row>
    <row r="13843" spans="1:1" x14ac:dyDescent="0.25">
      <c r="A13843" s="346"/>
    </row>
    <row r="13844" spans="1:1" x14ac:dyDescent="0.25">
      <c r="A13844" s="346"/>
    </row>
    <row r="13845" spans="1:1" x14ac:dyDescent="0.25">
      <c r="A13845" s="346"/>
    </row>
    <row r="13846" spans="1:1" x14ac:dyDescent="0.25">
      <c r="A13846" s="346"/>
    </row>
    <row r="13847" spans="1:1" x14ac:dyDescent="0.25">
      <c r="A13847" s="346"/>
    </row>
    <row r="13848" spans="1:1" x14ac:dyDescent="0.25">
      <c r="A13848" s="346"/>
    </row>
    <row r="13849" spans="1:1" x14ac:dyDescent="0.25">
      <c r="A13849" s="346"/>
    </row>
    <row r="13850" spans="1:1" x14ac:dyDescent="0.25">
      <c r="A13850" s="346"/>
    </row>
    <row r="13851" spans="1:1" x14ac:dyDescent="0.25">
      <c r="A13851" s="346"/>
    </row>
    <row r="13852" spans="1:1" x14ac:dyDescent="0.25">
      <c r="A13852" s="346"/>
    </row>
    <row r="13853" spans="1:1" x14ac:dyDescent="0.25">
      <c r="A13853" s="346"/>
    </row>
    <row r="13854" spans="1:1" x14ac:dyDescent="0.25">
      <c r="A13854" s="346"/>
    </row>
    <row r="13855" spans="1:1" x14ac:dyDescent="0.25">
      <c r="A13855" s="346"/>
    </row>
    <row r="13856" spans="1:1" x14ac:dyDescent="0.25">
      <c r="A13856" s="346"/>
    </row>
    <row r="13857" spans="1:1" x14ac:dyDescent="0.25">
      <c r="A13857" s="346"/>
    </row>
    <row r="13858" spans="1:1" x14ac:dyDescent="0.25">
      <c r="A13858" s="346"/>
    </row>
    <row r="13859" spans="1:1" x14ac:dyDescent="0.25">
      <c r="A13859" s="346"/>
    </row>
    <row r="13860" spans="1:1" x14ac:dyDescent="0.25">
      <c r="A13860" s="346"/>
    </row>
    <row r="13861" spans="1:1" x14ac:dyDescent="0.25">
      <c r="A13861" s="346"/>
    </row>
    <row r="13862" spans="1:1" x14ac:dyDescent="0.25">
      <c r="A13862" s="346"/>
    </row>
    <row r="13863" spans="1:1" x14ac:dyDescent="0.25">
      <c r="A13863" s="346"/>
    </row>
    <row r="13864" spans="1:1" x14ac:dyDescent="0.25">
      <c r="A13864" s="346"/>
    </row>
    <row r="13865" spans="1:1" x14ac:dyDescent="0.25">
      <c r="A13865" s="346"/>
    </row>
    <row r="13866" spans="1:1" x14ac:dyDescent="0.25">
      <c r="A13866" s="346"/>
    </row>
    <row r="13867" spans="1:1" x14ac:dyDescent="0.25">
      <c r="A13867" s="346"/>
    </row>
    <row r="13868" spans="1:1" x14ac:dyDescent="0.25">
      <c r="A13868" s="346"/>
    </row>
    <row r="13869" spans="1:1" x14ac:dyDescent="0.25">
      <c r="A13869" s="346"/>
    </row>
    <row r="13870" spans="1:1" x14ac:dyDescent="0.25">
      <c r="A13870" s="346"/>
    </row>
    <row r="13871" spans="1:1" x14ac:dyDescent="0.25">
      <c r="A13871" s="346"/>
    </row>
    <row r="13872" spans="1:1" x14ac:dyDescent="0.25">
      <c r="A13872" s="346"/>
    </row>
    <row r="13873" spans="1:1" x14ac:dyDescent="0.25">
      <c r="A13873" s="346"/>
    </row>
    <row r="13874" spans="1:1" x14ac:dyDescent="0.25">
      <c r="A13874" s="346"/>
    </row>
    <row r="13875" spans="1:1" x14ac:dyDescent="0.25">
      <c r="A13875" s="346"/>
    </row>
    <row r="13876" spans="1:1" x14ac:dyDescent="0.25">
      <c r="A13876" s="346"/>
    </row>
    <row r="13877" spans="1:1" x14ac:dyDescent="0.25">
      <c r="A13877" s="346"/>
    </row>
    <row r="13878" spans="1:1" x14ac:dyDescent="0.25">
      <c r="A13878" s="346"/>
    </row>
    <row r="13879" spans="1:1" x14ac:dyDescent="0.25">
      <c r="A13879" s="346"/>
    </row>
    <row r="13880" spans="1:1" x14ac:dyDescent="0.25">
      <c r="A13880" s="346"/>
    </row>
    <row r="13881" spans="1:1" x14ac:dyDescent="0.25">
      <c r="A13881" s="346"/>
    </row>
    <row r="13882" spans="1:1" x14ac:dyDescent="0.25">
      <c r="A13882" s="346"/>
    </row>
    <row r="13883" spans="1:1" x14ac:dyDescent="0.25">
      <c r="A13883" s="346"/>
    </row>
    <row r="13884" spans="1:1" x14ac:dyDescent="0.25">
      <c r="A13884" s="346"/>
    </row>
    <row r="13885" spans="1:1" x14ac:dyDescent="0.25">
      <c r="A13885" s="346"/>
    </row>
    <row r="13886" spans="1:1" x14ac:dyDescent="0.25">
      <c r="A13886" s="346"/>
    </row>
    <row r="13887" spans="1:1" x14ac:dyDescent="0.25">
      <c r="A13887" s="346"/>
    </row>
    <row r="13888" spans="1:1" x14ac:dyDescent="0.25">
      <c r="A13888" s="346"/>
    </row>
    <row r="13889" spans="1:1" x14ac:dyDescent="0.25">
      <c r="A13889" s="346"/>
    </row>
    <row r="13890" spans="1:1" x14ac:dyDescent="0.25">
      <c r="A13890" s="346"/>
    </row>
    <row r="13891" spans="1:1" x14ac:dyDescent="0.25">
      <c r="A13891" s="346"/>
    </row>
    <row r="13892" spans="1:1" x14ac:dyDescent="0.25">
      <c r="A13892" s="346"/>
    </row>
    <row r="13893" spans="1:1" x14ac:dyDescent="0.25">
      <c r="A13893" s="346"/>
    </row>
    <row r="13894" spans="1:1" x14ac:dyDescent="0.25">
      <c r="A13894" s="346"/>
    </row>
    <row r="13895" spans="1:1" x14ac:dyDescent="0.25">
      <c r="A13895" s="346"/>
    </row>
    <row r="13896" spans="1:1" x14ac:dyDescent="0.25">
      <c r="A13896" s="346"/>
    </row>
    <row r="13897" spans="1:1" x14ac:dyDescent="0.25">
      <c r="A13897" s="346"/>
    </row>
    <row r="13898" spans="1:1" x14ac:dyDescent="0.25">
      <c r="A13898" s="346"/>
    </row>
    <row r="13899" spans="1:1" x14ac:dyDescent="0.25">
      <c r="A13899" s="346"/>
    </row>
    <row r="13900" spans="1:1" x14ac:dyDescent="0.25">
      <c r="A13900" s="346"/>
    </row>
    <row r="13901" spans="1:1" x14ac:dyDescent="0.25">
      <c r="A13901" s="346"/>
    </row>
    <row r="13902" spans="1:1" x14ac:dyDescent="0.25">
      <c r="A13902" s="346"/>
    </row>
    <row r="13903" spans="1:1" x14ac:dyDescent="0.25">
      <c r="A13903" s="346"/>
    </row>
    <row r="13904" spans="1:1" x14ac:dyDescent="0.25">
      <c r="A13904" s="346"/>
    </row>
    <row r="13905" spans="1:1" x14ac:dyDescent="0.25">
      <c r="A13905" s="346"/>
    </row>
    <row r="13906" spans="1:1" x14ac:dyDescent="0.25">
      <c r="A13906" s="346"/>
    </row>
    <row r="13907" spans="1:1" x14ac:dyDescent="0.25">
      <c r="A13907" s="346"/>
    </row>
    <row r="13908" spans="1:1" x14ac:dyDescent="0.25">
      <c r="A13908" s="346"/>
    </row>
    <row r="13909" spans="1:1" x14ac:dyDescent="0.25">
      <c r="A13909" s="346"/>
    </row>
    <row r="13910" spans="1:1" x14ac:dyDescent="0.25">
      <c r="A13910" s="346"/>
    </row>
    <row r="13911" spans="1:1" x14ac:dyDescent="0.25">
      <c r="A13911" s="346"/>
    </row>
    <row r="13912" spans="1:1" x14ac:dyDescent="0.25">
      <c r="A13912" s="346"/>
    </row>
    <row r="13913" spans="1:1" x14ac:dyDescent="0.25">
      <c r="A13913" s="346"/>
    </row>
    <row r="13914" spans="1:1" x14ac:dyDescent="0.25">
      <c r="A13914" s="346"/>
    </row>
    <row r="13915" spans="1:1" x14ac:dyDescent="0.25">
      <c r="A13915" s="346"/>
    </row>
    <row r="13916" spans="1:1" x14ac:dyDescent="0.25">
      <c r="A13916" s="346"/>
    </row>
    <row r="13917" spans="1:1" x14ac:dyDescent="0.25">
      <c r="A13917" s="346"/>
    </row>
    <row r="13918" spans="1:1" x14ac:dyDescent="0.25">
      <c r="A13918" s="346"/>
    </row>
    <row r="13919" spans="1:1" x14ac:dyDescent="0.25">
      <c r="A13919" s="346"/>
    </row>
    <row r="13920" spans="1:1" x14ac:dyDescent="0.25">
      <c r="A13920" s="346"/>
    </row>
    <row r="13921" spans="1:1" x14ac:dyDescent="0.25">
      <c r="A13921" s="346"/>
    </row>
    <row r="13922" spans="1:1" x14ac:dyDescent="0.25">
      <c r="A13922" s="346"/>
    </row>
    <row r="13923" spans="1:1" x14ac:dyDescent="0.25">
      <c r="A13923" s="346"/>
    </row>
    <row r="13924" spans="1:1" x14ac:dyDescent="0.25">
      <c r="A13924" s="346"/>
    </row>
    <row r="13925" spans="1:1" x14ac:dyDescent="0.25">
      <c r="A13925" s="346"/>
    </row>
    <row r="13926" spans="1:1" x14ac:dyDescent="0.25">
      <c r="A13926" s="346"/>
    </row>
    <row r="13927" spans="1:1" x14ac:dyDescent="0.25">
      <c r="A13927" s="346"/>
    </row>
    <row r="13928" spans="1:1" x14ac:dyDescent="0.25">
      <c r="A13928" s="346"/>
    </row>
    <row r="13929" spans="1:1" x14ac:dyDescent="0.25">
      <c r="A13929" s="346"/>
    </row>
    <row r="13930" spans="1:1" x14ac:dyDescent="0.25">
      <c r="A13930" s="346"/>
    </row>
    <row r="13931" spans="1:1" x14ac:dyDescent="0.25">
      <c r="A13931" s="346"/>
    </row>
    <row r="13932" spans="1:1" x14ac:dyDescent="0.25">
      <c r="A13932" s="346"/>
    </row>
    <row r="13933" spans="1:1" x14ac:dyDescent="0.25">
      <c r="A13933" s="346"/>
    </row>
    <row r="13934" spans="1:1" x14ac:dyDescent="0.25">
      <c r="A13934" s="346"/>
    </row>
    <row r="13935" spans="1:1" x14ac:dyDescent="0.25">
      <c r="A13935" s="346"/>
    </row>
    <row r="13936" spans="1:1" x14ac:dyDescent="0.25">
      <c r="A13936" s="346"/>
    </row>
    <row r="13937" spans="1:1" x14ac:dyDescent="0.25">
      <c r="A13937" s="346"/>
    </row>
    <row r="13938" spans="1:1" x14ac:dyDescent="0.25">
      <c r="A13938" s="346"/>
    </row>
    <row r="13939" spans="1:1" x14ac:dyDescent="0.25">
      <c r="A13939" s="346"/>
    </row>
    <row r="13940" spans="1:1" x14ac:dyDescent="0.25">
      <c r="A13940" s="346"/>
    </row>
    <row r="13941" spans="1:1" x14ac:dyDescent="0.25">
      <c r="A13941" s="346"/>
    </row>
    <row r="13942" spans="1:1" x14ac:dyDescent="0.25">
      <c r="A13942" s="346"/>
    </row>
    <row r="13943" spans="1:1" x14ac:dyDescent="0.25">
      <c r="A13943" s="346"/>
    </row>
    <row r="13944" spans="1:1" x14ac:dyDescent="0.25">
      <c r="A13944" s="346"/>
    </row>
    <row r="13945" spans="1:1" x14ac:dyDescent="0.25">
      <c r="A13945" s="346"/>
    </row>
    <row r="13946" spans="1:1" x14ac:dyDescent="0.25">
      <c r="A13946" s="346"/>
    </row>
    <row r="13947" spans="1:1" x14ac:dyDescent="0.25">
      <c r="A13947" s="346"/>
    </row>
    <row r="13948" spans="1:1" x14ac:dyDescent="0.25">
      <c r="A13948" s="346"/>
    </row>
    <row r="13949" spans="1:1" x14ac:dyDescent="0.25">
      <c r="A13949" s="346"/>
    </row>
    <row r="13950" spans="1:1" x14ac:dyDescent="0.25">
      <c r="A13950" s="346"/>
    </row>
    <row r="13951" spans="1:1" x14ac:dyDescent="0.25">
      <c r="A13951" s="346"/>
    </row>
    <row r="13952" spans="1:1" x14ac:dyDescent="0.25">
      <c r="A13952" s="346"/>
    </row>
    <row r="13953" spans="1:1" x14ac:dyDescent="0.25">
      <c r="A13953" s="346"/>
    </row>
    <row r="13954" spans="1:1" x14ac:dyDescent="0.25">
      <c r="A13954" s="346"/>
    </row>
    <row r="13955" spans="1:1" x14ac:dyDescent="0.25">
      <c r="A13955" s="346"/>
    </row>
    <row r="13956" spans="1:1" x14ac:dyDescent="0.25">
      <c r="A13956" s="346"/>
    </row>
    <row r="13957" spans="1:1" x14ac:dyDescent="0.25">
      <c r="A13957" s="346"/>
    </row>
    <row r="13958" spans="1:1" x14ac:dyDescent="0.25">
      <c r="A13958" s="346"/>
    </row>
    <row r="13959" spans="1:1" x14ac:dyDescent="0.25">
      <c r="A13959" s="346"/>
    </row>
    <row r="13960" spans="1:1" x14ac:dyDescent="0.25">
      <c r="A13960" s="346"/>
    </row>
    <row r="13961" spans="1:1" x14ac:dyDescent="0.25">
      <c r="A13961" s="346"/>
    </row>
    <row r="13962" spans="1:1" x14ac:dyDescent="0.25">
      <c r="A13962" s="346"/>
    </row>
    <row r="13963" spans="1:1" x14ac:dyDescent="0.25">
      <c r="A13963" s="346"/>
    </row>
    <row r="13964" spans="1:1" x14ac:dyDescent="0.25">
      <c r="A13964" s="346"/>
    </row>
    <row r="13965" spans="1:1" x14ac:dyDescent="0.25">
      <c r="A13965" s="346"/>
    </row>
    <row r="13966" spans="1:1" x14ac:dyDescent="0.25">
      <c r="A13966" s="346"/>
    </row>
    <row r="13967" spans="1:1" x14ac:dyDescent="0.25">
      <c r="A13967" s="346"/>
    </row>
    <row r="13968" spans="1:1" x14ac:dyDescent="0.25">
      <c r="A13968" s="346"/>
    </row>
    <row r="13969" spans="1:1" x14ac:dyDescent="0.25">
      <c r="A13969" s="346"/>
    </row>
    <row r="13970" spans="1:1" x14ac:dyDescent="0.25">
      <c r="A13970" s="346"/>
    </row>
    <row r="13971" spans="1:1" x14ac:dyDescent="0.25">
      <c r="A13971" s="346"/>
    </row>
    <row r="13972" spans="1:1" x14ac:dyDescent="0.25">
      <c r="A13972" s="346"/>
    </row>
    <row r="13973" spans="1:1" x14ac:dyDescent="0.25">
      <c r="A13973" s="346"/>
    </row>
    <row r="13974" spans="1:1" x14ac:dyDescent="0.25">
      <c r="A13974" s="346"/>
    </row>
    <row r="13975" spans="1:1" x14ac:dyDescent="0.25">
      <c r="A13975" s="346"/>
    </row>
    <row r="13976" spans="1:1" x14ac:dyDescent="0.25">
      <c r="A13976" s="346"/>
    </row>
    <row r="13977" spans="1:1" x14ac:dyDescent="0.25">
      <c r="A13977" s="346"/>
    </row>
    <row r="13978" spans="1:1" x14ac:dyDescent="0.25">
      <c r="A13978" s="346"/>
    </row>
    <row r="13979" spans="1:1" x14ac:dyDescent="0.25">
      <c r="A13979" s="346"/>
    </row>
    <row r="13980" spans="1:1" x14ac:dyDescent="0.25">
      <c r="A13980" s="346"/>
    </row>
    <row r="13981" spans="1:1" x14ac:dyDescent="0.25">
      <c r="A13981" s="346"/>
    </row>
    <row r="13982" spans="1:1" x14ac:dyDescent="0.25">
      <c r="A13982" s="346"/>
    </row>
    <row r="13983" spans="1:1" x14ac:dyDescent="0.25">
      <c r="A13983" s="346"/>
    </row>
    <row r="13984" spans="1:1" x14ac:dyDescent="0.25">
      <c r="A13984" s="346"/>
    </row>
    <row r="13985" spans="1:1" x14ac:dyDescent="0.25">
      <c r="A13985" s="346"/>
    </row>
    <row r="13986" spans="1:1" x14ac:dyDescent="0.25">
      <c r="A13986" s="346"/>
    </row>
    <row r="13987" spans="1:1" x14ac:dyDescent="0.25">
      <c r="A13987" s="346"/>
    </row>
    <row r="13988" spans="1:1" x14ac:dyDescent="0.25">
      <c r="A13988" s="346"/>
    </row>
    <row r="13989" spans="1:1" x14ac:dyDescent="0.25">
      <c r="A13989" s="346"/>
    </row>
    <row r="13990" spans="1:1" x14ac:dyDescent="0.25">
      <c r="A13990" s="346"/>
    </row>
    <row r="13991" spans="1:1" x14ac:dyDescent="0.25">
      <c r="A13991" s="346"/>
    </row>
    <row r="13992" spans="1:1" x14ac:dyDescent="0.25">
      <c r="A13992" s="346"/>
    </row>
    <row r="13993" spans="1:1" x14ac:dyDescent="0.25">
      <c r="A13993" s="346"/>
    </row>
    <row r="13994" spans="1:1" x14ac:dyDescent="0.25">
      <c r="A13994" s="346"/>
    </row>
    <row r="13995" spans="1:1" x14ac:dyDescent="0.25">
      <c r="A13995" s="346"/>
    </row>
    <row r="13996" spans="1:1" x14ac:dyDescent="0.25">
      <c r="A13996" s="346"/>
    </row>
    <row r="13997" spans="1:1" x14ac:dyDescent="0.25">
      <c r="A13997" s="346"/>
    </row>
    <row r="13998" spans="1:1" x14ac:dyDescent="0.25">
      <c r="A13998" s="346"/>
    </row>
    <row r="13999" spans="1:1" x14ac:dyDescent="0.25">
      <c r="A13999" s="346"/>
    </row>
    <row r="14000" spans="1:1" x14ac:dyDescent="0.25">
      <c r="A14000" s="346"/>
    </row>
    <row r="14001" spans="1:1" x14ac:dyDescent="0.25">
      <c r="A14001" s="346"/>
    </row>
    <row r="14002" spans="1:1" x14ac:dyDescent="0.25">
      <c r="A14002" s="346"/>
    </row>
    <row r="14003" spans="1:1" x14ac:dyDescent="0.25">
      <c r="A14003" s="346"/>
    </row>
    <row r="14004" spans="1:1" x14ac:dyDescent="0.25">
      <c r="A14004" s="346"/>
    </row>
    <row r="14005" spans="1:1" x14ac:dyDescent="0.25">
      <c r="A14005" s="346"/>
    </row>
    <row r="14006" spans="1:1" x14ac:dyDescent="0.25">
      <c r="A14006" s="346"/>
    </row>
    <row r="14007" spans="1:1" x14ac:dyDescent="0.25">
      <c r="A14007" s="346"/>
    </row>
    <row r="14008" spans="1:1" x14ac:dyDescent="0.25">
      <c r="A14008" s="346"/>
    </row>
    <row r="14009" spans="1:1" x14ac:dyDescent="0.25">
      <c r="A14009" s="346"/>
    </row>
    <row r="14010" spans="1:1" x14ac:dyDescent="0.25">
      <c r="A14010" s="346"/>
    </row>
    <row r="14011" spans="1:1" x14ac:dyDescent="0.25">
      <c r="A14011" s="346"/>
    </row>
    <row r="14012" spans="1:1" x14ac:dyDescent="0.25">
      <c r="A14012" s="346"/>
    </row>
    <row r="14013" spans="1:1" x14ac:dyDescent="0.25">
      <c r="A14013" s="346"/>
    </row>
    <row r="14014" spans="1:1" x14ac:dyDescent="0.25">
      <c r="A14014" s="346"/>
    </row>
    <row r="14015" spans="1:1" x14ac:dyDescent="0.25">
      <c r="A14015" s="346"/>
    </row>
    <row r="14016" spans="1:1" x14ac:dyDescent="0.25">
      <c r="A14016" s="346"/>
    </row>
    <row r="14017" spans="1:1" x14ac:dyDescent="0.25">
      <c r="A14017" s="346"/>
    </row>
    <row r="14018" spans="1:1" x14ac:dyDescent="0.25">
      <c r="A14018" s="346"/>
    </row>
    <row r="14019" spans="1:1" x14ac:dyDescent="0.25">
      <c r="A14019" s="346"/>
    </row>
    <row r="14020" spans="1:1" x14ac:dyDescent="0.25">
      <c r="A14020" s="346"/>
    </row>
    <row r="14021" spans="1:1" x14ac:dyDescent="0.25">
      <c r="A14021" s="346"/>
    </row>
    <row r="14022" spans="1:1" x14ac:dyDescent="0.25">
      <c r="A14022" s="346"/>
    </row>
    <row r="14023" spans="1:1" x14ac:dyDescent="0.25">
      <c r="A14023" s="346"/>
    </row>
    <row r="14024" spans="1:1" x14ac:dyDescent="0.25">
      <c r="A14024" s="346"/>
    </row>
    <row r="14025" spans="1:1" x14ac:dyDescent="0.25">
      <c r="A14025" s="346"/>
    </row>
    <row r="14026" spans="1:1" x14ac:dyDescent="0.25">
      <c r="A14026" s="346"/>
    </row>
    <row r="14027" spans="1:1" x14ac:dyDescent="0.25">
      <c r="A14027" s="346"/>
    </row>
    <row r="14028" spans="1:1" x14ac:dyDescent="0.25">
      <c r="A14028" s="346"/>
    </row>
    <row r="14029" spans="1:1" x14ac:dyDescent="0.25">
      <c r="A14029" s="346"/>
    </row>
    <row r="14030" spans="1:1" x14ac:dyDescent="0.25">
      <c r="A14030" s="346"/>
    </row>
    <row r="14031" spans="1:1" x14ac:dyDescent="0.25">
      <c r="A14031" s="346"/>
    </row>
    <row r="14032" spans="1:1" x14ac:dyDescent="0.25">
      <c r="A14032" s="346"/>
    </row>
    <row r="14033" spans="1:1" x14ac:dyDescent="0.25">
      <c r="A14033" s="346"/>
    </row>
    <row r="14034" spans="1:1" x14ac:dyDescent="0.25">
      <c r="A14034" s="346"/>
    </row>
    <row r="14035" spans="1:1" x14ac:dyDescent="0.25">
      <c r="A14035" s="346"/>
    </row>
    <row r="14036" spans="1:1" x14ac:dyDescent="0.25">
      <c r="A14036" s="346"/>
    </row>
    <row r="14037" spans="1:1" x14ac:dyDescent="0.25">
      <c r="A14037" s="346"/>
    </row>
    <row r="14038" spans="1:1" x14ac:dyDescent="0.25">
      <c r="A14038" s="346"/>
    </row>
    <row r="14039" spans="1:1" x14ac:dyDescent="0.25">
      <c r="A14039" s="346"/>
    </row>
    <row r="14040" spans="1:1" x14ac:dyDescent="0.25">
      <c r="A14040" s="346"/>
    </row>
    <row r="14041" spans="1:1" x14ac:dyDescent="0.25">
      <c r="A14041" s="346"/>
    </row>
    <row r="14042" spans="1:1" x14ac:dyDescent="0.25">
      <c r="A14042" s="346"/>
    </row>
    <row r="14043" spans="1:1" x14ac:dyDescent="0.25">
      <c r="A14043" s="346"/>
    </row>
    <row r="14044" spans="1:1" x14ac:dyDescent="0.25">
      <c r="A14044" s="346"/>
    </row>
    <row r="14045" spans="1:1" x14ac:dyDescent="0.25">
      <c r="A14045" s="346"/>
    </row>
    <row r="14046" spans="1:1" x14ac:dyDescent="0.25">
      <c r="A14046" s="346"/>
    </row>
    <row r="14047" spans="1:1" x14ac:dyDescent="0.25">
      <c r="A14047" s="346"/>
    </row>
    <row r="14048" spans="1:1" x14ac:dyDescent="0.25">
      <c r="A14048" s="346"/>
    </row>
    <row r="14049" spans="1:1" x14ac:dyDescent="0.25">
      <c r="A14049" s="346"/>
    </row>
    <row r="14050" spans="1:1" x14ac:dyDescent="0.25">
      <c r="A14050" s="346"/>
    </row>
    <row r="14051" spans="1:1" x14ac:dyDescent="0.25">
      <c r="A14051" s="346"/>
    </row>
    <row r="14052" spans="1:1" x14ac:dyDescent="0.25">
      <c r="A14052" s="346"/>
    </row>
    <row r="14053" spans="1:1" x14ac:dyDescent="0.25">
      <c r="A14053" s="346"/>
    </row>
    <row r="14054" spans="1:1" x14ac:dyDescent="0.25">
      <c r="A14054" s="346"/>
    </row>
    <row r="14055" spans="1:1" x14ac:dyDescent="0.25">
      <c r="A14055" s="346"/>
    </row>
    <row r="14056" spans="1:1" x14ac:dyDescent="0.25">
      <c r="A14056" s="346"/>
    </row>
    <row r="14057" spans="1:1" x14ac:dyDescent="0.25">
      <c r="A14057" s="346"/>
    </row>
    <row r="14058" spans="1:1" x14ac:dyDescent="0.25">
      <c r="A14058" s="346"/>
    </row>
    <row r="14059" spans="1:1" x14ac:dyDescent="0.25">
      <c r="A14059" s="346"/>
    </row>
    <row r="14060" spans="1:1" x14ac:dyDescent="0.25">
      <c r="A14060" s="346"/>
    </row>
    <row r="14061" spans="1:1" x14ac:dyDescent="0.25">
      <c r="A14061" s="346"/>
    </row>
    <row r="14062" spans="1:1" x14ac:dyDescent="0.25">
      <c r="A14062" s="346"/>
    </row>
    <row r="14063" spans="1:1" x14ac:dyDescent="0.25">
      <c r="A14063" s="346"/>
    </row>
    <row r="14064" spans="1:1" x14ac:dyDescent="0.25">
      <c r="A14064" s="346"/>
    </row>
    <row r="14065" spans="1:1" x14ac:dyDescent="0.25">
      <c r="A14065" s="346"/>
    </row>
    <row r="14066" spans="1:1" x14ac:dyDescent="0.25">
      <c r="A14066" s="346"/>
    </row>
    <row r="14067" spans="1:1" x14ac:dyDescent="0.25">
      <c r="A14067" s="346"/>
    </row>
    <row r="14068" spans="1:1" x14ac:dyDescent="0.25">
      <c r="A14068" s="346"/>
    </row>
    <row r="14069" spans="1:1" x14ac:dyDescent="0.25">
      <c r="A14069" s="346"/>
    </row>
    <row r="14070" spans="1:1" x14ac:dyDescent="0.25">
      <c r="A14070" s="346"/>
    </row>
    <row r="14071" spans="1:1" x14ac:dyDescent="0.25">
      <c r="A14071" s="346"/>
    </row>
    <row r="14072" spans="1:1" x14ac:dyDescent="0.25">
      <c r="A14072" s="346"/>
    </row>
    <row r="14073" spans="1:1" x14ac:dyDescent="0.25">
      <c r="A14073" s="346"/>
    </row>
    <row r="14074" spans="1:1" x14ac:dyDescent="0.25">
      <c r="A14074" s="346"/>
    </row>
    <row r="14075" spans="1:1" x14ac:dyDescent="0.25">
      <c r="A14075" s="346"/>
    </row>
    <row r="14076" spans="1:1" x14ac:dyDescent="0.25">
      <c r="A14076" s="346"/>
    </row>
    <row r="14077" spans="1:1" x14ac:dyDescent="0.25">
      <c r="A14077" s="346"/>
    </row>
    <row r="14078" spans="1:1" x14ac:dyDescent="0.25">
      <c r="A14078" s="346"/>
    </row>
    <row r="14079" spans="1:1" x14ac:dyDescent="0.25">
      <c r="A14079" s="346"/>
    </row>
    <row r="14080" spans="1:1" x14ac:dyDescent="0.25">
      <c r="A14080" s="346"/>
    </row>
    <row r="14081" spans="1:1" x14ac:dyDescent="0.25">
      <c r="A14081" s="346"/>
    </row>
    <row r="14082" spans="1:1" x14ac:dyDescent="0.25">
      <c r="A14082" s="346"/>
    </row>
    <row r="14083" spans="1:1" x14ac:dyDescent="0.25">
      <c r="A14083" s="346"/>
    </row>
    <row r="14084" spans="1:1" x14ac:dyDescent="0.25">
      <c r="A14084" s="346"/>
    </row>
    <row r="14085" spans="1:1" x14ac:dyDescent="0.25">
      <c r="A14085" s="346"/>
    </row>
    <row r="14086" spans="1:1" x14ac:dyDescent="0.25">
      <c r="A14086" s="346"/>
    </row>
    <row r="14087" spans="1:1" x14ac:dyDescent="0.25">
      <c r="A14087" s="346"/>
    </row>
    <row r="14088" spans="1:1" x14ac:dyDescent="0.25">
      <c r="A14088" s="346"/>
    </row>
    <row r="14089" spans="1:1" x14ac:dyDescent="0.25">
      <c r="A14089" s="346"/>
    </row>
    <row r="14090" spans="1:1" x14ac:dyDescent="0.25">
      <c r="A14090" s="346"/>
    </row>
    <row r="14091" spans="1:1" x14ac:dyDescent="0.25">
      <c r="A14091" s="346"/>
    </row>
    <row r="14092" spans="1:1" x14ac:dyDescent="0.25">
      <c r="A14092" s="346"/>
    </row>
    <row r="14093" spans="1:1" x14ac:dyDescent="0.25">
      <c r="A14093" s="346"/>
    </row>
    <row r="14094" spans="1:1" x14ac:dyDescent="0.25">
      <c r="A14094" s="346"/>
    </row>
    <row r="14095" spans="1:1" x14ac:dyDescent="0.25">
      <c r="A14095" s="346"/>
    </row>
    <row r="14096" spans="1:1" x14ac:dyDescent="0.25">
      <c r="A14096" s="346"/>
    </row>
    <row r="14097" spans="1:1" x14ac:dyDescent="0.25">
      <c r="A14097" s="346"/>
    </row>
    <row r="14098" spans="1:1" x14ac:dyDescent="0.25">
      <c r="A14098" s="346"/>
    </row>
    <row r="14099" spans="1:1" x14ac:dyDescent="0.25">
      <c r="A14099" s="346"/>
    </row>
    <row r="14100" spans="1:1" x14ac:dyDescent="0.25">
      <c r="A14100" s="346"/>
    </row>
    <row r="14101" spans="1:1" x14ac:dyDescent="0.25">
      <c r="A14101" s="346"/>
    </row>
    <row r="14102" spans="1:1" x14ac:dyDescent="0.25">
      <c r="A14102" s="346"/>
    </row>
    <row r="14103" spans="1:1" x14ac:dyDescent="0.25">
      <c r="A14103" s="346"/>
    </row>
    <row r="14104" spans="1:1" x14ac:dyDescent="0.25">
      <c r="A14104" s="346"/>
    </row>
    <row r="14105" spans="1:1" x14ac:dyDescent="0.25">
      <c r="A14105" s="346"/>
    </row>
    <row r="14106" spans="1:1" x14ac:dyDescent="0.25">
      <c r="A14106" s="346"/>
    </row>
    <row r="14107" spans="1:1" x14ac:dyDescent="0.25">
      <c r="A14107" s="346"/>
    </row>
    <row r="14108" spans="1:1" x14ac:dyDescent="0.25">
      <c r="A14108" s="346"/>
    </row>
    <row r="14109" spans="1:1" x14ac:dyDescent="0.25">
      <c r="A14109" s="346"/>
    </row>
    <row r="14110" spans="1:1" x14ac:dyDescent="0.25">
      <c r="A14110" s="346"/>
    </row>
    <row r="14111" spans="1:1" x14ac:dyDescent="0.25">
      <c r="A14111" s="346"/>
    </row>
    <row r="14112" spans="1:1" x14ac:dyDescent="0.25">
      <c r="A14112" s="346"/>
    </row>
    <row r="14113" spans="1:1" x14ac:dyDescent="0.25">
      <c r="A14113" s="346"/>
    </row>
    <row r="14114" spans="1:1" x14ac:dyDescent="0.25">
      <c r="A14114" s="346"/>
    </row>
    <row r="14115" spans="1:1" x14ac:dyDescent="0.25">
      <c r="A14115" s="346"/>
    </row>
    <row r="14116" spans="1:1" x14ac:dyDescent="0.25">
      <c r="A14116" s="346"/>
    </row>
    <row r="14117" spans="1:1" x14ac:dyDescent="0.25">
      <c r="A14117" s="346"/>
    </row>
    <row r="14118" spans="1:1" x14ac:dyDescent="0.25">
      <c r="A14118" s="346"/>
    </row>
    <row r="14119" spans="1:1" x14ac:dyDescent="0.25">
      <c r="A14119" s="346"/>
    </row>
    <row r="14120" spans="1:1" x14ac:dyDescent="0.25">
      <c r="A14120" s="346"/>
    </row>
    <row r="14121" spans="1:1" x14ac:dyDescent="0.25">
      <c r="A14121" s="346"/>
    </row>
    <row r="14122" spans="1:1" x14ac:dyDescent="0.25">
      <c r="A14122" s="346"/>
    </row>
    <row r="14123" spans="1:1" x14ac:dyDescent="0.25">
      <c r="A14123" s="346"/>
    </row>
    <row r="14124" spans="1:1" x14ac:dyDescent="0.25">
      <c r="A14124" s="346"/>
    </row>
    <row r="14125" spans="1:1" x14ac:dyDescent="0.25">
      <c r="A14125" s="346"/>
    </row>
    <row r="14126" spans="1:1" x14ac:dyDescent="0.25">
      <c r="A14126" s="346"/>
    </row>
    <row r="14127" spans="1:1" x14ac:dyDescent="0.25">
      <c r="A14127" s="346"/>
    </row>
    <row r="14128" spans="1:1" x14ac:dyDescent="0.25">
      <c r="A14128" s="346"/>
    </row>
    <row r="14129" spans="1:1" x14ac:dyDescent="0.25">
      <c r="A14129" s="346"/>
    </row>
    <row r="14130" spans="1:1" x14ac:dyDescent="0.25">
      <c r="A14130" s="346"/>
    </row>
    <row r="14131" spans="1:1" x14ac:dyDescent="0.25">
      <c r="A14131" s="346"/>
    </row>
    <row r="14132" spans="1:1" x14ac:dyDescent="0.25">
      <c r="A14132" s="346"/>
    </row>
    <row r="14133" spans="1:1" x14ac:dyDescent="0.25">
      <c r="A14133" s="346"/>
    </row>
    <row r="14134" spans="1:1" x14ac:dyDescent="0.25">
      <c r="A14134" s="346"/>
    </row>
    <row r="14135" spans="1:1" x14ac:dyDescent="0.25">
      <c r="A14135" s="346"/>
    </row>
    <row r="14136" spans="1:1" x14ac:dyDescent="0.25">
      <c r="A14136" s="346"/>
    </row>
    <row r="14137" spans="1:1" x14ac:dyDescent="0.25">
      <c r="A14137" s="346"/>
    </row>
    <row r="14138" spans="1:1" x14ac:dyDescent="0.25">
      <c r="A14138" s="346"/>
    </row>
    <row r="14139" spans="1:1" x14ac:dyDescent="0.25">
      <c r="A14139" s="346"/>
    </row>
    <row r="14140" spans="1:1" x14ac:dyDescent="0.25">
      <c r="A14140" s="346"/>
    </row>
    <row r="14141" spans="1:1" x14ac:dyDescent="0.25">
      <c r="A14141" s="346"/>
    </row>
    <row r="14142" spans="1:1" x14ac:dyDescent="0.25">
      <c r="A14142" s="346"/>
    </row>
    <row r="14143" spans="1:1" x14ac:dyDescent="0.25">
      <c r="A14143" s="346"/>
    </row>
    <row r="14144" spans="1:1" x14ac:dyDescent="0.25">
      <c r="A14144" s="346"/>
    </row>
    <row r="14145" spans="1:1" x14ac:dyDescent="0.25">
      <c r="A14145" s="346"/>
    </row>
    <row r="14146" spans="1:1" x14ac:dyDescent="0.25">
      <c r="A14146" s="346"/>
    </row>
    <row r="14147" spans="1:1" x14ac:dyDescent="0.25">
      <c r="A14147" s="346"/>
    </row>
    <row r="14148" spans="1:1" x14ac:dyDescent="0.25">
      <c r="A14148" s="346"/>
    </row>
    <row r="14149" spans="1:1" x14ac:dyDescent="0.25">
      <c r="A14149" s="346"/>
    </row>
    <row r="14150" spans="1:1" x14ac:dyDescent="0.25">
      <c r="A14150" s="346"/>
    </row>
    <row r="14151" spans="1:1" x14ac:dyDescent="0.25">
      <c r="A14151" s="346"/>
    </row>
    <row r="14152" spans="1:1" x14ac:dyDescent="0.25">
      <c r="A14152" s="346"/>
    </row>
    <row r="14153" spans="1:1" x14ac:dyDescent="0.25">
      <c r="A14153" s="346"/>
    </row>
    <row r="14154" spans="1:1" x14ac:dyDescent="0.25">
      <c r="A14154" s="346"/>
    </row>
    <row r="14155" spans="1:1" x14ac:dyDescent="0.25">
      <c r="A14155" s="346"/>
    </row>
    <row r="14156" spans="1:1" x14ac:dyDescent="0.25">
      <c r="A14156" s="346"/>
    </row>
    <row r="14157" spans="1:1" x14ac:dyDescent="0.25">
      <c r="A14157" s="346"/>
    </row>
    <row r="14158" spans="1:1" x14ac:dyDescent="0.25">
      <c r="A14158" s="346"/>
    </row>
    <row r="14159" spans="1:1" x14ac:dyDescent="0.25">
      <c r="A14159" s="346"/>
    </row>
    <row r="14160" spans="1:1" x14ac:dyDescent="0.25">
      <c r="A14160" s="346"/>
    </row>
    <row r="14161" spans="1:1" x14ac:dyDescent="0.25">
      <c r="A14161" s="346"/>
    </row>
    <row r="14162" spans="1:1" x14ac:dyDescent="0.25">
      <c r="A14162" s="346"/>
    </row>
    <row r="14163" spans="1:1" x14ac:dyDescent="0.25">
      <c r="A14163" s="346"/>
    </row>
    <row r="14164" spans="1:1" x14ac:dyDescent="0.25">
      <c r="A14164" s="346"/>
    </row>
    <row r="14165" spans="1:1" x14ac:dyDescent="0.25">
      <c r="A14165" s="346"/>
    </row>
    <row r="14166" spans="1:1" x14ac:dyDescent="0.25">
      <c r="A14166" s="346"/>
    </row>
    <row r="14167" spans="1:1" x14ac:dyDescent="0.25">
      <c r="A14167" s="346"/>
    </row>
    <row r="14168" spans="1:1" x14ac:dyDescent="0.25">
      <c r="A14168" s="346"/>
    </row>
    <row r="14169" spans="1:1" x14ac:dyDescent="0.25">
      <c r="A14169" s="346"/>
    </row>
    <row r="14170" spans="1:1" x14ac:dyDescent="0.25">
      <c r="A14170" s="346"/>
    </row>
    <row r="14171" spans="1:1" x14ac:dyDescent="0.25">
      <c r="A14171" s="346"/>
    </row>
    <row r="14172" spans="1:1" x14ac:dyDescent="0.25">
      <c r="A14172" s="346"/>
    </row>
    <row r="14173" spans="1:1" x14ac:dyDescent="0.25">
      <c r="A14173" s="346"/>
    </row>
    <row r="14174" spans="1:1" x14ac:dyDescent="0.25">
      <c r="A14174" s="346"/>
    </row>
    <row r="14175" spans="1:1" x14ac:dyDescent="0.25">
      <c r="A14175" s="346"/>
    </row>
    <row r="14176" spans="1:1" x14ac:dyDescent="0.25">
      <c r="A14176" s="346"/>
    </row>
    <row r="14177" spans="1:1" x14ac:dyDescent="0.25">
      <c r="A14177" s="346"/>
    </row>
    <row r="14178" spans="1:1" x14ac:dyDescent="0.25">
      <c r="A14178" s="346"/>
    </row>
    <row r="14179" spans="1:1" x14ac:dyDescent="0.25">
      <c r="A14179" s="346"/>
    </row>
    <row r="14180" spans="1:1" x14ac:dyDescent="0.25">
      <c r="A14180" s="346"/>
    </row>
    <row r="14181" spans="1:1" x14ac:dyDescent="0.25">
      <c r="A14181" s="346"/>
    </row>
    <row r="14182" spans="1:1" x14ac:dyDescent="0.25">
      <c r="A14182" s="346"/>
    </row>
    <row r="14183" spans="1:1" x14ac:dyDescent="0.25">
      <c r="A14183" s="346"/>
    </row>
    <row r="14184" spans="1:1" x14ac:dyDescent="0.25">
      <c r="A14184" s="346"/>
    </row>
    <row r="14185" spans="1:1" x14ac:dyDescent="0.25">
      <c r="A14185" s="346"/>
    </row>
    <row r="14186" spans="1:1" x14ac:dyDescent="0.25">
      <c r="A14186" s="346"/>
    </row>
    <row r="14187" spans="1:1" x14ac:dyDescent="0.25">
      <c r="A14187" s="346"/>
    </row>
    <row r="14188" spans="1:1" x14ac:dyDescent="0.25">
      <c r="A14188" s="346"/>
    </row>
    <row r="14189" spans="1:1" x14ac:dyDescent="0.25">
      <c r="A14189" s="346"/>
    </row>
    <row r="14190" spans="1:1" x14ac:dyDescent="0.25">
      <c r="A14190" s="346"/>
    </row>
    <row r="14191" spans="1:1" x14ac:dyDescent="0.25">
      <c r="A14191" s="346"/>
    </row>
    <row r="14192" spans="1:1" x14ac:dyDescent="0.25">
      <c r="A14192" s="346"/>
    </row>
    <row r="14193" spans="1:1" x14ac:dyDescent="0.25">
      <c r="A14193" s="346"/>
    </row>
    <row r="14194" spans="1:1" x14ac:dyDescent="0.25">
      <c r="A14194" s="346"/>
    </row>
    <row r="14195" spans="1:1" x14ac:dyDescent="0.25">
      <c r="A14195" s="346"/>
    </row>
    <row r="14196" spans="1:1" x14ac:dyDescent="0.25">
      <c r="A14196" s="346"/>
    </row>
    <row r="14197" spans="1:1" x14ac:dyDescent="0.25">
      <c r="A14197" s="346"/>
    </row>
    <row r="14198" spans="1:1" x14ac:dyDescent="0.25">
      <c r="A14198" s="346"/>
    </row>
    <row r="14199" spans="1:1" x14ac:dyDescent="0.25">
      <c r="A14199" s="346"/>
    </row>
    <row r="14200" spans="1:1" x14ac:dyDescent="0.25">
      <c r="A14200" s="346"/>
    </row>
    <row r="14201" spans="1:1" x14ac:dyDescent="0.25">
      <c r="A14201" s="346"/>
    </row>
    <row r="14202" spans="1:1" x14ac:dyDescent="0.25">
      <c r="A14202" s="346"/>
    </row>
    <row r="14203" spans="1:1" x14ac:dyDescent="0.25">
      <c r="A14203" s="346"/>
    </row>
    <row r="14204" spans="1:1" x14ac:dyDescent="0.25">
      <c r="A14204" s="346"/>
    </row>
    <row r="14205" spans="1:1" x14ac:dyDescent="0.25">
      <c r="A14205" s="346"/>
    </row>
    <row r="14206" spans="1:1" x14ac:dyDescent="0.25">
      <c r="A14206" s="346"/>
    </row>
    <row r="14207" spans="1:1" x14ac:dyDescent="0.25">
      <c r="A14207" s="346"/>
    </row>
    <row r="14208" spans="1:1" x14ac:dyDescent="0.25">
      <c r="A14208" s="346"/>
    </row>
    <row r="14209" spans="1:1" x14ac:dyDescent="0.25">
      <c r="A14209" s="346"/>
    </row>
    <row r="14210" spans="1:1" x14ac:dyDescent="0.25">
      <c r="A14210" s="346"/>
    </row>
    <row r="14211" spans="1:1" x14ac:dyDescent="0.25">
      <c r="A14211" s="346"/>
    </row>
    <row r="14212" spans="1:1" x14ac:dyDescent="0.25">
      <c r="A14212" s="346"/>
    </row>
    <row r="14213" spans="1:1" x14ac:dyDescent="0.25">
      <c r="A14213" s="346"/>
    </row>
    <row r="14214" spans="1:1" x14ac:dyDescent="0.25">
      <c r="A14214" s="346"/>
    </row>
    <row r="14215" spans="1:1" x14ac:dyDescent="0.25">
      <c r="A14215" s="346"/>
    </row>
    <row r="14216" spans="1:1" x14ac:dyDescent="0.25">
      <c r="A14216" s="346"/>
    </row>
    <row r="14217" spans="1:1" x14ac:dyDescent="0.25">
      <c r="A14217" s="346"/>
    </row>
    <row r="14218" spans="1:1" x14ac:dyDescent="0.25">
      <c r="A14218" s="346"/>
    </row>
    <row r="14219" spans="1:1" x14ac:dyDescent="0.25">
      <c r="A14219" s="346"/>
    </row>
    <row r="14220" spans="1:1" x14ac:dyDescent="0.25">
      <c r="A14220" s="346"/>
    </row>
    <row r="14221" spans="1:1" x14ac:dyDescent="0.25">
      <c r="A14221" s="346"/>
    </row>
    <row r="14222" spans="1:1" x14ac:dyDescent="0.25">
      <c r="A14222" s="346"/>
    </row>
    <row r="14223" spans="1:1" x14ac:dyDescent="0.25">
      <c r="A14223" s="346"/>
    </row>
    <row r="14224" spans="1:1" x14ac:dyDescent="0.25">
      <c r="A14224" s="346"/>
    </row>
    <row r="14225" spans="1:1" x14ac:dyDescent="0.25">
      <c r="A14225" s="346"/>
    </row>
    <row r="14226" spans="1:1" x14ac:dyDescent="0.25">
      <c r="A14226" s="346"/>
    </row>
    <row r="14227" spans="1:1" x14ac:dyDescent="0.25">
      <c r="A14227" s="346"/>
    </row>
    <row r="14228" spans="1:1" x14ac:dyDescent="0.25">
      <c r="A14228" s="346"/>
    </row>
    <row r="14229" spans="1:1" x14ac:dyDescent="0.25">
      <c r="A14229" s="346"/>
    </row>
    <row r="14230" spans="1:1" x14ac:dyDescent="0.25">
      <c r="A14230" s="346"/>
    </row>
    <row r="14231" spans="1:1" x14ac:dyDescent="0.25">
      <c r="A14231" s="346"/>
    </row>
    <row r="14232" spans="1:1" x14ac:dyDescent="0.25">
      <c r="A14232" s="346"/>
    </row>
    <row r="14233" spans="1:1" x14ac:dyDescent="0.25">
      <c r="A14233" s="346"/>
    </row>
    <row r="14234" spans="1:1" x14ac:dyDescent="0.25">
      <c r="A14234" s="346"/>
    </row>
    <row r="14235" spans="1:1" x14ac:dyDescent="0.25">
      <c r="A14235" s="346"/>
    </row>
    <row r="14236" spans="1:1" x14ac:dyDescent="0.25">
      <c r="A14236" s="346"/>
    </row>
    <row r="14237" spans="1:1" x14ac:dyDescent="0.25">
      <c r="A14237" s="346"/>
    </row>
    <row r="14238" spans="1:1" x14ac:dyDescent="0.25">
      <c r="A14238" s="346"/>
    </row>
    <row r="14239" spans="1:1" x14ac:dyDescent="0.25">
      <c r="A14239" s="346"/>
    </row>
    <row r="14240" spans="1:1" x14ac:dyDescent="0.25">
      <c r="A14240" s="346"/>
    </row>
    <row r="14241" spans="1:1" x14ac:dyDescent="0.25">
      <c r="A14241" s="346"/>
    </row>
    <row r="14242" spans="1:1" x14ac:dyDescent="0.25">
      <c r="A14242" s="346"/>
    </row>
    <row r="14243" spans="1:1" x14ac:dyDescent="0.25">
      <c r="A14243" s="346"/>
    </row>
    <row r="14244" spans="1:1" x14ac:dyDescent="0.25">
      <c r="A14244" s="346"/>
    </row>
    <row r="14245" spans="1:1" x14ac:dyDescent="0.25">
      <c r="A14245" s="346"/>
    </row>
    <row r="14246" spans="1:1" x14ac:dyDescent="0.25">
      <c r="A14246" s="346"/>
    </row>
    <row r="14247" spans="1:1" x14ac:dyDescent="0.25">
      <c r="A14247" s="346"/>
    </row>
    <row r="14248" spans="1:1" x14ac:dyDescent="0.25">
      <c r="A14248" s="346"/>
    </row>
    <row r="14249" spans="1:1" x14ac:dyDescent="0.25">
      <c r="A14249" s="346"/>
    </row>
    <row r="14250" spans="1:1" x14ac:dyDescent="0.25">
      <c r="A14250" s="346"/>
    </row>
    <row r="14251" spans="1:1" x14ac:dyDescent="0.25">
      <c r="A14251" s="346"/>
    </row>
    <row r="14252" spans="1:1" x14ac:dyDescent="0.25">
      <c r="A14252" s="346"/>
    </row>
    <row r="14253" spans="1:1" x14ac:dyDescent="0.25">
      <c r="A14253" s="346"/>
    </row>
    <row r="14254" spans="1:1" x14ac:dyDescent="0.25">
      <c r="A14254" s="346"/>
    </row>
    <row r="14255" spans="1:1" x14ac:dyDescent="0.25">
      <c r="A14255" s="346"/>
    </row>
    <row r="14256" spans="1:1" x14ac:dyDescent="0.25">
      <c r="A14256" s="346"/>
    </row>
    <row r="14257" spans="1:1" x14ac:dyDescent="0.25">
      <c r="A14257" s="346"/>
    </row>
    <row r="14258" spans="1:1" x14ac:dyDescent="0.25">
      <c r="A14258" s="346"/>
    </row>
    <row r="14259" spans="1:1" x14ac:dyDescent="0.25">
      <c r="A14259" s="346"/>
    </row>
    <row r="14260" spans="1:1" x14ac:dyDescent="0.25">
      <c r="A14260" s="346"/>
    </row>
    <row r="14261" spans="1:1" x14ac:dyDescent="0.25">
      <c r="A14261" s="346"/>
    </row>
    <row r="14262" spans="1:1" x14ac:dyDescent="0.25">
      <c r="A14262" s="346"/>
    </row>
    <row r="14263" spans="1:1" x14ac:dyDescent="0.25">
      <c r="A14263" s="346"/>
    </row>
    <row r="14264" spans="1:1" x14ac:dyDescent="0.25">
      <c r="A14264" s="346"/>
    </row>
    <row r="14265" spans="1:1" x14ac:dyDescent="0.25">
      <c r="A14265" s="346"/>
    </row>
    <row r="14266" spans="1:1" x14ac:dyDescent="0.25">
      <c r="A14266" s="346"/>
    </row>
    <row r="14267" spans="1:1" x14ac:dyDescent="0.25">
      <c r="A14267" s="346"/>
    </row>
    <row r="14268" spans="1:1" x14ac:dyDescent="0.25">
      <c r="A14268" s="346"/>
    </row>
    <row r="14269" spans="1:1" x14ac:dyDescent="0.25">
      <c r="A14269" s="346"/>
    </row>
    <row r="14270" spans="1:1" x14ac:dyDescent="0.25">
      <c r="A14270" s="346"/>
    </row>
    <row r="14271" spans="1:1" x14ac:dyDescent="0.25">
      <c r="A14271" s="346"/>
    </row>
    <row r="14272" spans="1:1" x14ac:dyDescent="0.25">
      <c r="A14272" s="346"/>
    </row>
    <row r="14273" spans="1:1" x14ac:dyDescent="0.25">
      <c r="A14273" s="346"/>
    </row>
    <row r="14274" spans="1:1" x14ac:dyDescent="0.25">
      <c r="A14274" s="346"/>
    </row>
    <row r="14275" spans="1:1" x14ac:dyDescent="0.25">
      <c r="A14275" s="346"/>
    </row>
    <row r="14276" spans="1:1" x14ac:dyDescent="0.25">
      <c r="A14276" s="346"/>
    </row>
    <row r="14277" spans="1:1" x14ac:dyDescent="0.25">
      <c r="A14277" s="346"/>
    </row>
    <row r="14278" spans="1:1" x14ac:dyDescent="0.25">
      <c r="A14278" s="346"/>
    </row>
    <row r="14279" spans="1:1" x14ac:dyDescent="0.25">
      <c r="A14279" s="346"/>
    </row>
    <row r="14280" spans="1:1" x14ac:dyDescent="0.25">
      <c r="A14280" s="346"/>
    </row>
    <row r="14281" spans="1:1" x14ac:dyDescent="0.25">
      <c r="A14281" s="346"/>
    </row>
    <row r="14282" spans="1:1" x14ac:dyDescent="0.25">
      <c r="A14282" s="346"/>
    </row>
    <row r="14283" spans="1:1" x14ac:dyDescent="0.25">
      <c r="A14283" s="346"/>
    </row>
    <row r="14284" spans="1:1" x14ac:dyDescent="0.25">
      <c r="A14284" s="346"/>
    </row>
    <row r="14285" spans="1:1" x14ac:dyDescent="0.25">
      <c r="A14285" s="346"/>
    </row>
    <row r="14286" spans="1:1" x14ac:dyDescent="0.25">
      <c r="A14286" s="346"/>
    </row>
    <row r="14287" spans="1:1" x14ac:dyDescent="0.25">
      <c r="A14287" s="346"/>
    </row>
    <row r="14288" spans="1:1" x14ac:dyDescent="0.25">
      <c r="A14288" s="346"/>
    </row>
    <row r="14289" spans="1:1" x14ac:dyDescent="0.25">
      <c r="A14289" s="346"/>
    </row>
    <row r="14290" spans="1:1" x14ac:dyDescent="0.25">
      <c r="A14290" s="346"/>
    </row>
    <row r="14291" spans="1:1" x14ac:dyDescent="0.25">
      <c r="A14291" s="346"/>
    </row>
    <row r="14292" spans="1:1" x14ac:dyDescent="0.25">
      <c r="A14292" s="346"/>
    </row>
    <row r="14293" spans="1:1" x14ac:dyDescent="0.25">
      <c r="A14293" s="346"/>
    </row>
    <row r="14294" spans="1:1" x14ac:dyDescent="0.25">
      <c r="A14294" s="346"/>
    </row>
    <row r="14295" spans="1:1" x14ac:dyDescent="0.25">
      <c r="A14295" s="346"/>
    </row>
    <row r="14296" spans="1:1" x14ac:dyDescent="0.25">
      <c r="A14296" s="346"/>
    </row>
    <row r="14297" spans="1:1" x14ac:dyDescent="0.25">
      <c r="A14297" s="346"/>
    </row>
    <row r="14298" spans="1:1" x14ac:dyDescent="0.25">
      <c r="A14298" s="346"/>
    </row>
    <row r="14299" spans="1:1" x14ac:dyDescent="0.25">
      <c r="A14299" s="346"/>
    </row>
    <row r="14300" spans="1:1" x14ac:dyDescent="0.25">
      <c r="A14300" s="346"/>
    </row>
    <row r="14301" spans="1:1" x14ac:dyDescent="0.25">
      <c r="A14301" s="346"/>
    </row>
    <row r="14302" spans="1:1" x14ac:dyDescent="0.25">
      <c r="A14302" s="346"/>
    </row>
    <row r="14303" spans="1:1" x14ac:dyDescent="0.25">
      <c r="A14303" s="346"/>
    </row>
    <row r="14304" spans="1:1" x14ac:dyDescent="0.25">
      <c r="A14304" s="346"/>
    </row>
    <row r="14305" spans="1:1" x14ac:dyDescent="0.25">
      <c r="A14305" s="346"/>
    </row>
    <row r="14306" spans="1:1" x14ac:dyDescent="0.25">
      <c r="A14306" s="346"/>
    </row>
    <row r="14307" spans="1:1" x14ac:dyDescent="0.25">
      <c r="A14307" s="346"/>
    </row>
    <row r="14308" spans="1:1" x14ac:dyDescent="0.25">
      <c r="A14308" s="346"/>
    </row>
    <row r="14309" spans="1:1" x14ac:dyDescent="0.25">
      <c r="A14309" s="346"/>
    </row>
    <row r="14310" spans="1:1" x14ac:dyDescent="0.25">
      <c r="A14310" s="346"/>
    </row>
    <row r="14311" spans="1:1" x14ac:dyDescent="0.25">
      <c r="A14311" s="346"/>
    </row>
    <row r="14312" spans="1:1" x14ac:dyDescent="0.25">
      <c r="A14312" s="346"/>
    </row>
    <row r="14313" spans="1:1" x14ac:dyDescent="0.25">
      <c r="A14313" s="346"/>
    </row>
    <row r="14314" spans="1:1" x14ac:dyDescent="0.25">
      <c r="A14314" s="346"/>
    </row>
    <row r="14315" spans="1:1" x14ac:dyDescent="0.25">
      <c r="A14315" s="346"/>
    </row>
    <row r="14316" spans="1:1" x14ac:dyDescent="0.25">
      <c r="A14316" s="346"/>
    </row>
    <row r="14317" spans="1:1" x14ac:dyDescent="0.25">
      <c r="A14317" s="346"/>
    </row>
    <row r="14318" spans="1:1" x14ac:dyDescent="0.25">
      <c r="A14318" s="346"/>
    </row>
    <row r="14319" spans="1:1" x14ac:dyDescent="0.25">
      <c r="A14319" s="346"/>
    </row>
    <row r="14320" spans="1:1" x14ac:dyDescent="0.25">
      <c r="A14320" s="346"/>
    </row>
    <row r="14321" spans="1:1" x14ac:dyDescent="0.25">
      <c r="A14321" s="346"/>
    </row>
    <row r="14322" spans="1:1" x14ac:dyDescent="0.25">
      <c r="A14322" s="346"/>
    </row>
    <row r="14323" spans="1:1" x14ac:dyDescent="0.25">
      <c r="A14323" s="346"/>
    </row>
    <row r="14324" spans="1:1" x14ac:dyDescent="0.25">
      <c r="A14324" s="346"/>
    </row>
    <row r="14325" spans="1:1" x14ac:dyDescent="0.25">
      <c r="A14325" s="346"/>
    </row>
    <row r="14326" spans="1:1" x14ac:dyDescent="0.25">
      <c r="A14326" s="346"/>
    </row>
    <row r="14327" spans="1:1" x14ac:dyDescent="0.25">
      <c r="A14327" s="346"/>
    </row>
    <row r="14328" spans="1:1" x14ac:dyDescent="0.25">
      <c r="A14328" s="346"/>
    </row>
    <row r="14329" spans="1:1" x14ac:dyDescent="0.25">
      <c r="A14329" s="346"/>
    </row>
    <row r="14330" spans="1:1" x14ac:dyDescent="0.25">
      <c r="A14330" s="346"/>
    </row>
    <row r="14331" spans="1:1" x14ac:dyDescent="0.25">
      <c r="A14331" s="346"/>
    </row>
    <row r="14332" spans="1:1" x14ac:dyDescent="0.25">
      <c r="A14332" s="346"/>
    </row>
    <row r="14333" spans="1:1" x14ac:dyDescent="0.25">
      <c r="A14333" s="346"/>
    </row>
    <row r="14334" spans="1:1" x14ac:dyDescent="0.25">
      <c r="A14334" s="346"/>
    </row>
    <row r="14335" spans="1:1" x14ac:dyDescent="0.25">
      <c r="A14335" s="346"/>
    </row>
    <row r="14336" spans="1:1" x14ac:dyDescent="0.25">
      <c r="A14336" s="346"/>
    </row>
    <row r="14337" spans="1:1" x14ac:dyDescent="0.25">
      <c r="A14337" s="346"/>
    </row>
    <row r="14338" spans="1:1" x14ac:dyDescent="0.25">
      <c r="A14338" s="346"/>
    </row>
    <row r="14339" spans="1:1" x14ac:dyDescent="0.25">
      <c r="A14339" s="346"/>
    </row>
    <row r="14340" spans="1:1" x14ac:dyDescent="0.25">
      <c r="A14340" s="346"/>
    </row>
    <row r="14341" spans="1:1" x14ac:dyDescent="0.25">
      <c r="A14341" s="346"/>
    </row>
    <row r="14342" spans="1:1" x14ac:dyDescent="0.25">
      <c r="A14342" s="346"/>
    </row>
    <row r="14343" spans="1:1" x14ac:dyDescent="0.25">
      <c r="A14343" s="346"/>
    </row>
    <row r="14344" spans="1:1" x14ac:dyDescent="0.25">
      <c r="A14344" s="346"/>
    </row>
    <row r="14345" spans="1:1" x14ac:dyDescent="0.25">
      <c r="A14345" s="346"/>
    </row>
    <row r="14346" spans="1:1" x14ac:dyDescent="0.25">
      <c r="A14346" s="346"/>
    </row>
    <row r="14347" spans="1:1" x14ac:dyDescent="0.25">
      <c r="A14347" s="346"/>
    </row>
    <row r="14348" spans="1:1" x14ac:dyDescent="0.25">
      <c r="A14348" s="346"/>
    </row>
    <row r="14349" spans="1:1" x14ac:dyDescent="0.25">
      <c r="A14349" s="346"/>
    </row>
    <row r="14350" spans="1:1" x14ac:dyDescent="0.25">
      <c r="A14350" s="346"/>
    </row>
    <row r="14351" spans="1:1" x14ac:dyDescent="0.25">
      <c r="A14351" s="346"/>
    </row>
    <row r="14352" spans="1:1" x14ac:dyDescent="0.25">
      <c r="A14352" s="346"/>
    </row>
    <row r="14353" spans="1:1" x14ac:dyDescent="0.25">
      <c r="A14353" s="346"/>
    </row>
    <row r="14354" spans="1:1" x14ac:dyDescent="0.25">
      <c r="A14354" s="346"/>
    </row>
    <row r="14355" spans="1:1" x14ac:dyDescent="0.25">
      <c r="A14355" s="346"/>
    </row>
    <row r="14356" spans="1:1" x14ac:dyDescent="0.25">
      <c r="A14356" s="346"/>
    </row>
    <row r="14357" spans="1:1" x14ac:dyDescent="0.25">
      <c r="A14357" s="346"/>
    </row>
    <row r="14358" spans="1:1" x14ac:dyDescent="0.25">
      <c r="A14358" s="346"/>
    </row>
    <row r="14359" spans="1:1" x14ac:dyDescent="0.25">
      <c r="A14359" s="346"/>
    </row>
    <row r="14360" spans="1:1" x14ac:dyDescent="0.25">
      <c r="A14360" s="346"/>
    </row>
    <row r="14361" spans="1:1" x14ac:dyDescent="0.25">
      <c r="A14361" s="346"/>
    </row>
    <row r="14362" spans="1:1" x14ac:dyDescent="0.25">
      <c r="A14362" s="346"/>
    </row>
    <row r="14363" spans="1:1" x14ac:dyDescent="0.25">
      <c r="A14363" s="346"/>
    </row>
    <row r="14364" spans="1:1" x14ac:dyDescent="0.25">
      <c r="A14364" s="346"/>
    </row>
    <row r="14365" spans="1:1" x14ac:dyDescent="0.25">
      <c r="A14365" s="346"/>
    </row>
    <row r="14366" spans="1:1" x14ac:dyDescent="0.25">
      <c r="A14366" s="346"/>
    </row>
    <row r="14367" spans="1:1" x14ac:dyDescent="0.25">
      <c r="A14367" s="346"/>
    </row>
    <row r="14368" spans="1:1" x14ac:dyDescent="0.25">
      <c r="A14368" s="346"/>
    </row>
    <row r="14369" spans="1:1" x14ac:dyDescent="0.25">
      <c r="A14369" s="346"/>
    </row>
    <row r="14370" spans="1:1" x14ac:dyDescent="0.25">
      <c r="A14370" s="346"/>
    </row>
    <row r="14371" spans="1:1" x14ac:dyDescent="0.25">
      <c r="A14371" s="346"/>
    </row>
    <row r="14372" spans="1:1" x14ac:dyDescent="0.25">
      <c r="A14372" s="346"/>
    </row>
    <row r="14373" spans="1:1" x14ac:dyDescent="0.25">
      <c r="A14373" s="346"/>
    </row>
    <row r="14374" spans="1:1" x14ac:dyDescent="0.25">
      <c r="A14374" s="346"/>
    </row>
    <row r="14375" spans="1:1" x14ac:dyDescent="0.25">
      <c r="A14375" s="346"/>
    </row>
    <row r="14376" spans="1:1" x14ac:dyDescent="0.25">
      <c r="A14376" s="346"/>
    </row>
    <row r="14377" spans="1:1" x14ac:dyDescent="0.25">
      <c r="A14377" s="346"/>
    </row>
    <row r="14378" spans="1:1" x14ac:dyDescent="0.25">
      <c r="A14378" s="346"/>
    </row>
    <row r="14379" spans="1:1" x14ac:dyDescent="0.25">
      <c r="A14379" s="346"/>
    </row>
    <row r="14380" spans="1:1" x14ac:dyDescent="0.25">
      <c r="A14380" s="346"/>
    </row>
    <row r="14381" spans="1:1" x14ac:dyDescent="0.25">
      <c r="A14381" s="346"/>
    </row>
    <row r="14382" spans="1:1" x14ac:dyDescent="0.25">
      <c r="A14382" s="346"/>
    </row>
    <row r="14383" spans="1:1" x14ac:dyDescent="0.25">
      <c r="A14383" s="346"/>
    </row>
    <row r="14384" spans="1:1" x14ac:dyDescent="0.25">
      <c r="A14384" s="346"/>
    </row>
    <row r="14385" spans="1:1" x14ac:dyDescent="0.25">
      <c r="A14385" s="346"/>
    </row>
    <row r="14386" spans="1:1" x14ac:dyDescent="0.25">
      <c r="A14386" s="346"/>
    </row>
    <row r="14387" spans="1:1" x14ac:dyDescent="0.25">
      <c r="A14387" s="346"/>
    </row>
    <row r="14388" spans="1:1" x14ac:dyDescent="0.25">
      <c r="A14388" s="346"/>
    </row>
    <row r="14389" spans="1:1" x14ac:dyDescent="0.25">
      <c r="A14389" s="346"/>
    </row>
    <row r="14390" spans="1:1" x14ac:dyDescent="0.25">
      <c r="A14390" s="346"/>
    </row>
    <row r="14391" spans="1:1" x14ac:dyDescent="0.25">
      <c r="A14391" s="346"/>
    </row>
    <row r="14392" spans="1:1" x14ac:dyDescent="0.25">
      <c r="A14392" s="346"/>
    </row>
    <row r="14393" spans="1:1" x14ac:dyDescent="0.25">
      <c r="A14393" s="346"/>
    </row>
    <row r="14394" spans="1:1" x14ac:dyDescent="0.25">
      <c r="A14394" s="346"/>
    </row>
    <row r="14395" spans="1:1" x14ac:dyDescent="0.25">
      <c r="A14395" s="346"/>
    </row>
    <row r="14396" spans="1:1" x14ac:dyDescent="0.25">
      <c r="A14396" s="346"/>
    </row>
    <row r="14397" spans="1:1" x14ac:dyDescent="0.25">
      <c r="A14397" s="346"/>
    </row>
    <row r="14398" spans="1:1" x14ac:dyDescent="0.25">
      <c r="A14398" s="346"/>
    </row>
    <row r="14399" spans="1:1" x14ac:dyDescent="0.25">
      <c r="A14399" s="346"/>
    </row>
    <row r="14400" spans="1:1" x14ac:dyDescent="0.25">
      <c r="A14400" s="346"/>
    </row>
    <row r="14401" spans="1:1" x14ac:dyDescent="0.25">
      <c r="A14401" s="346"/>
    </row>
    <row r="14402" spans="1:1" x14ac:dyDescent="0.25">
      <c r="A14402" s="346"/>
    </row>
    <row r="14403" spans="1:1" x14ac:dyDescent="0.25">
      <c r="A14403" s="346"/>
    </row>
    <row r="14404" spans="1:1" x14ac:dyDescent="0.25">
      <c r="A14404" s="346"/>
    </row>
    <row r="14405" spans="1:1" x14ac:dyDescent="0.25">
      <c r="A14405" s="346"/>
    </row>
    <row r="14406" spans="1:1" x14ac:dyDescent="0.25">
      <c r="A14406" s="346"/>
    </row>
    <row r="14407" spans="1:1" x14ac:dyDescent="0.25">
      <c r="A14407" s="346"/>
    </row>
    <row r="14408" spans="1:1" x14ac:dyDescent="0.25">
      <c r="A14408" s="346"/>
    </row>
    <row r="14409" spans="1:1" x14ac:dyDescent="0.25">
      <c r="A14409" s="346"/>
    </row>
    <row r="14410" spans="1:1" x14ac:dyDescent="0.25">
      <c r="A14410" s="346"/>
    </row>
    <row r="14411" spans="1:1" x14ac:dyDescent="0.25">
      <c r="A14411" s="346"/>
    </row>
    <row r="14412" spans="1:1" x14ac:dyDescent="0.25">
      <c r="A14412" s="346"/>
    </row>
    <row r="14413" spans="1:1" x14ac:dyDescent="0.25">
      <c r="A14413" s="346"/>
    </row>
    <row r="14414" spans="1:1" x14ac:dyDescent="0.25">
      <c r="A14414" s="346"/>
    </row>
    <row r="14415" spans="1:1" x14ac:dyDescent="0.25">
      <c r="A14415" s="346"/>
    </row>
    <row r="14416" spans="1:1" x14ac:dyDescent="0.25">
      <c r="A14416" s="346"/>
    </row>
    <row r="14417" spans="1:1" x14ac:dyDescent="0.25">
      <c r="A14417" s="346"/>
    </row>
    <row r="14418" spans="1:1" x14ac:dyDescent="0.25">
      <c r="A14418" s="346"/>
    </row>
    <row r="14419" spans="1:1" x14ac:dyDescent="0.25">
      <c r="A14419" s="346"/>
    </row>
    <row r="14420" spans="1:1" x14ac:dyDescent="0.25">
      <c r="A14420" s="346"/>
    </row>
    <row r="14421" spans="1:1" x14ac:dyDescent="0.25">
      <c r="A14421" s="346"/>
    </row>
    <row r="14422" spans="1:1" x14ac:dyDescent="0.25">
      <c r="A14422" s="346"/>
    </row>
    <row r="14423" spans="1:1" x14ac:dyDescent="0.25">
      <c r="A14423" s="346"/>
    </row>
    <row r="14424" spans="1:1" x14ac:dyDescent="0.25">
      <c r="A14424" s="346"/>
    </row>
    <row r="14425" spans="1:1" x14ac:dyDescent="0.25">
      <c r="A14425" s="346"/>
    </row>
    <row r="14426" spans="1:1" x14ac:dyDescent="0.25">
      <c r="A14426" s="346"/>
    </row>
    <row r="14427" spans="1:1" x14ac:dyDescent="0.25">
      <c r="A14427" s="346"/>
    </row>
    <row r="14428" spans="1:1" x14ac:dyDescent="0.25">
      <c r="A14428" s="346"/>
    </row>
    <row r="14429" spans="1:1" x14ac:dyDescent="0.25">
      <c r="A14429" s="346"/>
    </row>
    <row r="14430" spans="1:1" x14ac:dyDescent="0.25">
      <c r="A14430" s="346"/>
    </row>
    <row r="14431" spans="1:1" x14ac:dyDescent="0.25">
      <c r="A14431" s="346"/>
    </row>
    <row r="14432" spans="1:1" x14ac:dyDescent="0.25">
      <c r="A14432" s="346"/>
    </row>
    <row r="14433" spans="1:1" x14ac:dyDescent="0.25">
      <c r="A14433" s="346"/>
    </row>
    <row r="14434" spans="1:1" x14ac:dyDescent="0.25">
      <c r="A14434" s="346"/>
    </row>
    <row r="14435" spans="1:1" x14ac:dyDescent="0.25">
      <c r="A14435" s="346"/>
    </row>
    <row r="14436" spans="1:1" x14ac:dyDescent="0.25">
      <c r="A14436" s="346"/>
    </row>
    <row r="14437" spans="1:1" x14ac:dyDescent="0.25">
      <c r="A14437" s="346"/>
    </row>
    <row r="14438" spans="1:1" x14ac:dyDescent="0.25">
      <c r="A14438" s="346"/>
    </row>
    <row r="14439" spans="1:1" x14ac:dyDescent="0.25">
      <c r="A14439" s="346"/>
    </row>
    <row r="14440" spans="1:1" x14ac:dyDescent="0.25">
      <c r="A14440" s="346"/>
    </row>
    <row r="14441" spans="1:1" x14ac:dyDescent="0.25">
      <c r="A14441" s="346"/>
    </row>
    <row r="14442" spans="1:1" x14ac:dyDescent="0.25">
      <c r="A14442" s="346"/>
    </row>
    <row r="14443" spans="1:1" x14ac:dyDescent="0.25">
      <c r="A14443" s="346"/>
    </row>
    <row r="14444" spans="1:1" x14ac:dyDescent="0.25">
      <c r="A14444" s="346"/>
    </row>
    <row r="14445" spans="1:1" x14ac:dyDescent="0.25">
      <c r="A14445" s="346"/>
    </row>
    <row r="14446" spans="1:1" x14ac:dyDescent="0.25">
      <c r="A14446" s="346"/>
    </row>
    <row r="14447" spans="1:1" x14ac:dyDescent="0.25">
      <c r="A14447" s="346"/>
    </row>
    <row r="14448" spans="1:1" x14ac:dyDescent="0.25">
      <c r="A14448" s="346"/>
    </row>
    <row r="14449" spans="1:1" x14ac:dyDescent="0.25">
      <c r="A14449" s="346"/>
    </row>
    <row r="14450" spans="1:1" x14ac:dyDescent="0.25">
      <c r="A14450" s="346"/>
    </row>
    <row r="14451" spans="1:1" x14ac:dyDescent="0.25">
      <c r="A14451" s="346"/>
    </row>
    <row r="14452" spans="1:1" x14ac:dyDescent="0.25">
      <c r="A14452" s="346"/>
    </row>
    <row r="14453" spans="1:1" x14ac:dyDescent="0.25">
      <c r="A14453" s="346"/>
    </row>
    <row r="14454" spans="1:1" x14ac:dyDescent="0.25">
      <c r="A14454" s="346"/>
    </row>
    <row r="14455" spans="1:1" x14ac:dyDescent="0.25">
      <c r="A14455" s="346"/>
    </row>
    <row r="14456" spans="1:1" x14ac:dyDescent="0.25">
      <c r="A14456" s="346"/>
    </row>
    <row r="14457" spans="1:1" x14ac:dyDescent="0.25">
      <c r="A14457" s="346"/>
    </row>
    <row r="14458" spans="1:1" x14ac:dyDescent="0.25">
      <c r="A14458" s="346"/>
    </row>
    <row r="14459" spans="1:1" x14ac:dyDescent="0.25">
      <c r="A14459" s="346"/>
    </row>
    <row r="14460" spans="1:1" x14ac:dyDescent="0.25">
      <c r="A14460" s="346"/>
    </row>
    <row r="14461" spans="1:1" x14ac:dyDescent="0.25">
      <c r="A14461" s="346"/>
    </row>
    <row r="14462" spans="1:1" x14ac:dyDescent="0.25">
      <c r="A14462" s="346"/>
    </row>
    <row r="14463" spans="1:1" x14ac:dyDescent="0.25">
      <c r="A14463" s="346"/>
    </row>
    <row r="14464" spans="1:1" x14ac:dyDescent="0.25">
      <c r="A14464" s="346"/>
    </row>
    <row r="14465" spans="1:1" x14ac:dyDescent="0.25">
      <c r="A14465" s="346"/>
    </row>
    <row r="14466" spans="1:1" x14ac:dyDescent="0.25">
      <c r="A14466" s="346"/>
    </row>
    <row r="14467" spans="1:1" x14ac:dyDescent="0.25">
      <c r="A14467" s="346"/>
    </row>
    <row r="14468" spans="1:1" x14ac:dyDescent="0.25">
      <c r="A14468" s="346"/>
    </row>
    <row r="14469" spans="1:1" x14ac:dyDescent="0.25">
      <c r="A14469" s="346"/>
    </row>
    <row r="14470" spans="1:1" x14ac:dyDescent="0.25">
      <c r="A14470" s="346"/>
    </row>
    <row r="14471" spans="1:1" x14ac:dyDescent="0.25">
      <c r="A14471" s="346"/>
    </row>
    <row r="14472" spans="1:1" x14ac:dyDescent="0.25">
      <c r="A14472" s="346"/>
    </row>
    <row r="14473" spans="1:1" x14ac:dyDescent="0.25">
      <c r="A14473" s="346"/>
    </row>
    <row r="14474" spans="1:1" x14ac:dyDescent="0.25">
      <c r="A14474" s="346"/>
    </row>
    <row r="14475" spans="1:1" x14ac:dyDescent="0.25">
      <c r="A14475" s="346"/>
    </row>
    <row r="14476" spans="1:1" x14ac:dyDescent="0.25">
      <c r="A14476" s="346"/>
    </row>
    <row r="14477" spans="1:1" x14ac:dyDescent="0.25">
      <c r="A14477" s="346"/>
    </row>
    <row r="14478" spans="1:1" x14ac:dyDescent="0.25">
      <c r="A14478" s="346"/>
    </row>
    <row r="14479" spans="1:1" x14ac:dyDescent="0.25">
      <c r="A14479" s="346"/>
    </row>
    <row r="14480" spans="1:1" x14ac:dyDescent="0.25">
      <c r="A14480" s="346"/>
    </row>
    <row r="14481" spans="1:1" x14ac:dyDescent="0.25">
      <c r="A14481" s="346"/>
    </row>
    <row r="14482" spans="1:1" x14ac:dyDescent="0.25">
      <c r="A14482" s="346"/>
    </row>
    <row r="14483" spans="1:1" x14ac:dyDescent="0.25">
      <c r="A14483" s="346"/>
    </row>
    <row r="14484" spans="1:1" x14ac:dyDescent="0.25">
      <c r="A14484" s="346"/>
    </row>
    <row r="14485" spans="1:1" x14ac:dyDescent="0.25">
      <c r="A14485" s="346"/>
    </row>
    <row r="14486" spans="1:1" x14ac:dyDescent="0.25">
      <c r="A14486" s="346"/>
    </row>
    <row r="14487" spans="1:1" x14ac:dyDescent="0.25">
      <c r="A14487" s="346"/>
    </row>
    <row r="14488" spans="1:1" x14ac:dyDescent="0.25">
      <c r="A14488" s="346"/>
    </row>
    <row r="14489" spans="1:1" x14ac:dyDescent="0.25">
      <c r="A14489" s="346"/>
    </row>
    <row r="14490" spans="1:1" x14ac:dyDescent="0.25">
      <c r="A14490" s="346"/>
    </row>
    <row r="14491" spans="1:1" x14ac:dyDescent="0.25">
      <c r="A14491" s="346"/>
    </row>
    <row r="14492" spans="1:1" x14ac:dyDescent="0.25">
      <c r="A14492" s="346"/>
    </row>
    <row r="14493" spans="1:1" x14ac:dyDescent="0.25">
      <c r="A14493" s="346"/>
    </row>
    <row r="14494" spans="1:1" x14ac:dyDescent="0.25">
      <c r="A14494" s="346"/>
    </row>
    <row r="14495" spans="1:1" x14ac:dyDescent="0.25">
      <c r="A14495" s="346"/>
    </row>
    <row r="14496" spans="1:1" x14ac:dyDescent="0.25">
      <c r="A14496" s="346"/>
    </row>
    <row r="14497" spans="1:1" x14ac:dyDescent="0.25">
      <c r="A14497" s="346"/>
    </row>
    <row r="14498" spans="1:1" x14ac:dyDescent="0.25">
      <c r="A14498" s="346"/>
    </row>
    <row r="14499" spans="1:1" x14ac:dyDescent="0.25">
      <c r="A14499" s="346"/>
    </row>
    <row r="14500" spans="1:1" x14ac:dyDescent="0.25">
      <c r="A14500" s="346"/>
    </row>
    <row r="14501" spans="1:1" x14ac:dyDescent="0.25">
      <c r="A14501" s="346"/>
    </row>
    <row r="14502" spans="1:1" x14ac:dyDescent="0.25">
      <c r="A14502" s="346"/>
    </row>
    <row r="14503" spans="1:1" x14ac:dyDescent="0.25">
      <c r="A14503" s="346"/>
    </row>
    <row r="14504" spans="1:1" x14ac:dyDescent="0.25">
      <c r="A14504" s="346"/>
    </row>
    <row r="14505" spans="1:1" x14ac:dyDescent="0.25">
      <c r="A14505" s="346"/>
    </row>
    <row r="14506" spans="1:1" x14ac:dyDescent="0.25">
      <c r="A14506" s="346"/>
    </row>
    <row r="14507" spans="1:1" x14ac:dyDescent="0.25">
      <c r="A14507" s="346"/>
    </row>
    <row r="14508" spans="1:1" x14ac:dyDescent="0.25">
      <c r="A14508" s="346"/>
    </row>
    <row r="14509" spans="1:1" x14ac:dyDescent="0.25">
      <c r="A14509" s="346"/>
    </row>
    <row r="14510" spans="1:1" x14ac:dyDescent="0.25">
      <c r="A14510" s="346"/>
    </row>
    <row r="14511" spans="1:1" x14ac:dyDescent="0.25">
      <c r="A14511" s="346"/>
    </row>
    <row r="14512" spans="1:1" x14ac:dyDescent="0.25">
      <c r="A14512" s="346"/>
    </row>
    <row r="14513" spans="1:1" x14ac:dyDescent="0.25">
      <c r="A14513" s="346"/>
    </row>
    <row r="14514" spans="1:1" x14ac:dyDescent="0.25">
      <c r="A14514" s="346"/>
    </row>
    <row r="14515" spans="1:1" x14ac:dyDescent="0.25">
      <c r="A14515" s="346"/>
    </row>
    <row r="14516" spans="1:1" x14ac:dyDescent="0.25">
      <c r="A14516" s="346"/>
    </row>
    <row r="14517" spans="1:1" x14ac:dyDescent="0.25">
      <c r="A14517" s="346"/>
    </row>
    <row r="14518" spans="1:1" x14ac:dyDescent="0.25">
      <c r="A14518" s="346"/>
    </row>
    <row r="14519" spans="1:1" x14ac:dyDescent="0.25">
      <c r="A14519" s="346"/>
    </row>
    <row r="14520" spans="1:1" x14ac:dyDescent="0.25">
      <c r="A14520" s="346"/>
    </row>
    <row r="14521" spans="1:1" x14ac:dyDescent="0.25">
      <c r="A14521" s="346"/>
    </row>
    <row r="14522" spans="1:1" x14ac:dyDescent="0.25">
      <c r="A14522" s="346"/>
    </row>
    <row r="14523" spans="1:1" x14ac:dyDescent="0.25">
      <c r="A14523" s="346"/>
    </row>
    <row r="14524" spans="1:1" x14ac:dyDescent="0.25">
      <c r="A14524" s="346"/>
    </row>
    <row r="14525" spans="1:1" x14ac:dyDescent="0.25">
      <c r="A14525" s="346"/>
    </row>
    <row r="14526" spans="1:1" x14ac:dyDescent="0.25">
      <c r="A14526" s="346"/>
    </row>
    <row r="14527" spans="1:1" x14ac:dyDescent="0.25">
      <c r="A14527" s="346"/>
    </row>
    <row r="14528" spans="1:1" x14ac:dyDescent="0.25">
      <c r="A14528" s="346"/>
    </row>
    <row r="14529" spans="1:1" x14ac:dyDescent="0.25">
      <c r="A14529" s="346"/>
    </row>
    <row r="14530" spans="1:1" x14ac:dyDescent="0.25">
      <c r="A14530" s="346"/>
    </row>
    <row r="14531" spans="1:1" x14ac:dyDescent="0.25">
      <c r="A14531" s="346"/>
    </row>
    <row r="14532" spans="1:1" x14ac:dyDescent="0.25">
      <c r="A14532" s="346"/>
    </row>
    <row r="14533" spans="1:1" x14ac:dyDescent="0.25">
      <c r="A14533" s="346"/>
    </row>
    <row r="14534" spans="1:1" x14ac:dyDescent="0.25">
      <c r="A14534" s="346"/>
    </row>
    <row r="14535" spans="1:1" x14ac:dyDescent="0.25">
      <c r="A14535" s="346"/>
    </row>
    <row r="14536" spans="1:1" x14ac:dyDescent="0.25">
      <c r="A14536" s="346"/>
    </row>
    <row r="14537" spans="1:1" x14ac:dyDescent="0.25">
      <c r="A14537" s="346"/>
    </row>
    <row r="14538" spans="1:1" x14ac:dyDescent="0.25">
      <c r="A14538" s="346"/>
    </row>
    <row r="14539" spans="1:1" x14ac:dyDescent="0.25">
      <c r="A14539" s="346"/>
    </row>
    <row r="14540" spans="1:1" x14ac:dyDescent="0.25">
      <c r="A14540" s="346"/>
    </row>
    <row r="14541" spans="1:1" x14ac:dyDescent="0.25">
      <c r="A14541" s="346"/>
    </row>
    <row r="14542" spans="1:1" x14ac:dyDescent="0.25">
      <c r="A14542" s="346"/>
    </row>
    <row r="14543" spans="1:1" x14ac:dyDescent="0.25">
      <c r="A14543" s="346"/>
    </row>
    <row r="14544" spans="1:1" x14ac:dyDescent="0.25">
      <c r="A14544" s="346"/>
    </row>
    <row r="14545" spans="1:1" x14ac:dyDescent="0.25">
      <c r="A14545" s="346"/>
    </row>
    <row r="14546" spans="1:1" x14ac:dyDescent="0.25">
      <c r="A14546" s="346"/>
    </row>
    <row r="14547" spans="1:1" x14ac:dyDescent="0.25">
      <c r="A14547" s="346"/>
    </row>
    <row r="14548" spans="1:1" x14ac:dyDescent="0.25">
      <c r="A14548" s="346"/>
    </row>
    <row r="14549" spans="1:1" x14ac:dyDescent="0.25">
      <c r="A14549" s="346"/>
    </row>
    <row r="14550" spans="1:1" x14ac:dyDescent="0.25">
      <c r="A14550" s="346"/>
    </row>
    <row r="14551" spans="1:1" x14ac:dyDescent="0.25">
      <c r="A14551" s="346"/>
    </row>
    <row r="14552" spans="1:1" x14ac:dyDescent="0.25">
      <c r="A14552" s="346"/>
    </row>
    <row r="14553" spans="1:1" x14ac:dyDescent="0.25">
      <c r="A14553" s="346"/>
    </row>
    <row r="14554" spans="1:1" x14ac:dyDescent="0.25">
      <c r="A14554" s="346"/>
    </row>
    <row r="14555" spans="1:1" x14ac:dyDescent="0.25">
      <c r="A14555" s="346"/>
    </row>
    <row r="14556" spans="1:1" x14ac:dyDescent="0.25">
      <c r="A14556" s="346"/>
    </row>
    <row r="14557" spans="1:1" x14ac:dyDescent="0.25">
      <c r="A14557" s="346"/>
    </row>
    <row r="14558" spans="1:1" x14ac:dyDescent="0.25">
      <c r="A14558" s="346"/>
    </row>
    <row r="14559" spans="1:1" x14ac:dyDescent="0.25">
      <c r="A14559" s="346"/>
    </row>
    <row r="14560" spans="1:1" x14ac:dyDescent="0.25">
      <c r="A14560" s="346"/>
    </row>
    <row r="14561" spans="1:1" x14ac:dyDescent="0.25">
      <c r="A14561" s="346"/>
    </row>
    <row r="14562" spans="1:1" x14ac:dyDescent="0.25">
      <c r="A14562" s="346"/>
    </row>
    <row r="14563" spans="1:1" x14ac:dyDescent="0.25">
      <c r="A14563" s="346"/>
    </row>
    <row r="14564" spans="1:1" x14ac:dyDescent="0.25">
      <c r="A14564" s="346"/>
    </row>
    <row r="14565" spans="1:1" x14ac:dyDescent="0.25">
      <c r="A14565" s="346"/>
    </row>
    <row r="14566" spans="1:1" x14ac:dyDescent="0.25">
      <c r="A14566" s="346"/>
    </row>
    <row r="14567" spans="1:1" x14ac:dyDescent="0.25">
      <c r="A14567" s="346"/>
    </row>
    <row r="14568" spans="1:1" x14ac:dyDescent="0.25">
      <c r="A14568" s="346"/>
    </row>
    <row r="14569" spans="1:1" x14ac:dyDescent="0.25">
      <c r="A14569" s="346"/>
    </row>
    <row r="14570" spans="1:1" x14ac:dyDescent="0.25">
      <c r="A14570" s="346"/>
    </row>
    <row r="14571" spans="1:1" x14ac:dyDescent="0.25">
      <c r="A14571" s="346"/>
    </row>
    <row r="14572" spans="1:1" x14ac:dyDescent="0.25">
      <c r="A14572" s="346"/>
    </row>
    <row r="14573" spans="1:1" x14ac:dyDescent="0.25">
      <c r="A14573" s="346"/>
    </row>
    <row r="14574" spans="1:1" x14ac:dyDescent="0.25">
      <c r="A14574" s="346"/>
    </row>
    <row r="14575" spans="1:1" x14ac:dyDescent="0.25">
      <c r="A14575" s="346"/>
    </row>
    <row r="14576" spans="1:1" x14ac:dyDescent="0.25">
      <c r="A14576" s="346"/>
    </row>
    <row r="14577" spans="1:1" x14ac:dyDescent="0.25">
      <c r="A14577" s="346"/>
    </row>
    <row r="14578" spans="1:1" x14ac:dyDescent="0.25">
      <c r="A14578" s="346"/>
    </row>
    <row r="14579" spans="1:1" x14ac:dyDescent="0.25">
      <c r="A14579" s="346"/>
    </row>
    <row r="14580" spans="1:1" x14ac:dyDescent="0.25">
      <c r="A14580" s="346"/>
    </row>
    <row r="14581" spans="1:1" x14ac:dyDescent="0.25">
      <c r="A14581" s="346"/>
    </row>
    <row r="14582" spans="1:1" x14ac:dyDescent="0.25">
      <c r="A14582" s="346"/>
    </row>
    <row r="14583" spans="1:1" x14ac:dyDescent="0.25">
      <c r="A14583" s="346"/>
    </row>
    <row r="14584" spans="1:1" x14ac:dyDescent="0.25">
      <c r="A14584" s="346"/>
    </row>
    <row r="14585" spans="1:1" x14ac:dyDescent="0.25">
      <c r="A14585" s="346"/>
    </row>
    <row r="14586" spans="1:1" x14ac:dyDescent="0.25">
      <c r="A14586" s="346"/>
    </row>
    <row r="14587" spans="1:1" x14ac:dyDescent="0.25">
      <c r="A14587" s="346"/>
    </row>
    <row r="14588" spans="1:1" x14ac:dyDescent="0.25">
      <c r="A14588" s="346"/>
    </row>
    <row r="14589" spans="1:1" x14ac:dyDescent="0.25">
      <c r="A14589" s="346"/>
    </row>
    <row r="14590" spans="1:1" x14ac:dyDescent="0.25">
      <c r="A14590" s="346"/>
    </row>
    <row r="14591" spans="1:1" x14ac:dyDescent="0.25">
      <c r="A14591" s="346"/>
    </row>
    <row r="14592" spans="1:1" x14ac:dyDescent="0.25">
      <c r="A14592" s="346"/>
    </row>
    <row r="14593" spans="1:1" x14ac:dyDescent="0.25">
      <c r="A14593" s="346"/>
    </row>
    <row r="14594" spans="1:1" x14ac:dyDescent="0.25">
      <c r="A14594" s="346"/>
    </row>
    <row r="14595" spans="1:1" x14ac:dyDescent="0.25">
      <c r="A14595" s="346"/>
    </row>
    <row r="14596" spans="1:1" x14ac:dyDescent="0.25">
      <c r="A14596" s="346"/>
    </row>
    <row r="14597" spans="1:1" x14ac:dyDescent="0.25">
      <c r="A14597" s="346"/>
    </row>
    <row r="14598" spans="1:1" x14ac:dyDescent="0.25">
      <c r="A14598" s="346"/>
    </row>
    <row r="14599" spans="1:1" x14ac:dyDescent="0.25">
      <c r="A14599" s="346"/>
    </row>
    <row r="14600" spans="1:1" x14ac:dyDescent="0.25">
      <c r="A14600" s="346"/>
    </row>
    <row r="14601" spans="1:1" x14ac:dyDescent="0.25">
      <c r="A14601" s="346"/>
    </row>
    <row r="14602" spans="1:1" x14ac:dyDescent="0.25">
      <c r="A14602" s="346"/>
    </row>
    <row r="14603" spans="1:1" x14ac:dyDescent="0.25">
      <c r="A14603" s="346"/>
    </row>
    <row r="14604" spans="1:1" x14ac:dyDescent="0.25">
      <c r="A14604" s="346"/>
    </row>
    <row r="14605" spans="1:1" x14ac:dyDescent="0.25">
      <c r="A14605" s="346"/>
    </row>
    <row r="14606" spans="1:1" x14ac:dyDescent="0.25">
      <c r="A14606" s="346"/>
    </row>
    <row r="14607" spans="1:1" x14ac:dyDescent="0.25">
      <c r="A14607" s="346"/>
    </row>
    <row r="14608" spans="1:1" x14ac:dyDescent="0.25">
      <c r="A14608" s="346"/>
    </row>
    <row r="14609" spans="1:1" x14ac:dyDescent="0.25">
      <c r="A14609" s="346"/>
    </row>
    <row r="14610" spans="1:1" x14ac:dyDescent="0.25">
      <c r="A14610" s="346"/>
    </row>
    <row r="14611" spans="1:1" x14ac:dyDescent="0.25">
      <c r="A14611" s="346"/>
    </row>
    <row r="14612" spans="1:1" x14ac:dyDescent="0.25">
      <c r="A14612" s="346"/>
    </row>
    <row r="14613" spans="1:1" x14ac:dyDescent="0.25">
      <c r="A14613" s="346"/>
    </row>
    <row r="14614" spans="1:1" x14ac:dyDescent="0.25">
      <c r="A14614" s="346"/>
    </row>
    <row r="14615" spans="1:1" x14ac:dyDescent="0.25">
      <c r="A14615" s="346"/>
    </row>
    <row r="14616" spans="1:1" x14ac:dyDescent="0.25">
      <c r="A14616" s="346"/>
    </row>
    <row r="14617" spans="1:1" x14ac:dyDescent="0.25">
      <c r="A14617" s="346"/>
    </row>
    <row r="14618" spans="1:1" x14ac:dyDescent="0.25">
      <c r="A14618" s="346"/>
    </row>
    <row r="14619" spans="1:1" x14ac:dyDescent="0.25">
      <c r="A14619" s="346"/>
    </row>
    <row r="14620" spans="1:1" x14ac:dyDescent="0.25">
      <c r="A14620" s="346"/>
    </row>
    <row r="14621" spans="1:1" x14ac:dyDescent="0.25">
      <c r="A14621" s="346"/>
    </row>
    <row r="14622" spans="1:1" x14ac:dyDescent="0.25">
      <c r="A14622" s="346"/>
    </row>
    <row r="14623" spans="1:1" x14ac:dyDescent="0.25">
      <c r="A14623" s="346"/>
    </row>
    <row r="14624" spans="1:1" x14ac:dyDescent="0.25">
      <c r="A14624" s="346"/>
    </row>
    <row r="14625" spans="1:1" x14ac:dyDescent="0.25">
      <c r="A14625" s="346"/>
    </row>
    <row r="14626" spans="1:1" x14ac:dyDescent="0.25">
      <c r="A14626" s="346"/>
    </row>
    <row r="14627" spans="1:1" x14ac:dyDescent="0.25">
      <c r="A14627" s="346"/>
    </row>
    <row r="14628" spans="1:1" x14ac:dyDescent="0.25">
      <c r="A14628" s="346"/>
    </row>
    <row r="14629" spans="1:1" x14ac:dyDescent="0.25">
      <c r="A14629" s="346"/>
    </row>
    <row r="14630" spans="1:1" x14ac:dyDescent="0.25">
      <c r="A14630" s="346"/>
    </row>
    <row r="14631" spans="1:1" x14ac:dyDescent="0.25">
      <c r="A14631" s="346"/>
    </row>
    <row r="14632" spans="1:1" x14ac:dyDescent="0.25">
      <c r="A14632" s="346"/>
    </row>
    <row r="14633" spans="1:1" x14ac:dyDescent="0.25">
      <c r="A14633" s="346"/>
    </row>
    <row r="14634" spans="1:1" x14ac:dyDescent="0.25">
      <c r="A14634" s="346"/>
    </row>
    <row r="14635" spans="1:1" x14ac:dyDescent="0.25">
      <c r="A14635" s="346"/>
    </row>
    <row r="14636" spans="1:1" x14ac:dyDescent="0.25">
      <c r="A14636" s="346"/>
    </row>
    <row r="14637" spans="1:1" x14ac:dyDescent="0.25">
      <c r="A14637" s="346"/>
    </row>
    <row r="14638" spans="1:1" x14ac:dyDescent="0.25">
      <c r="A14638" s="346"/>
    </row>
    <row r="14639" spans="1:1" x14ac:dyDescent="0.25">
      <c r="A14639" s="346"/>
    </row>
    <row r="14640" spans="1:1" x14ac:dyDescent="0.25">
      <c r="A14640" s="346"/>
    </row>
    <row r="14641" spans="1:1" x14ac:dyDescent="0.25">
      <c r="A14641" s="346"/>
    </row>
    <row r="14642" spans="1:1" x14ac:dyDescent="0.25">
      <c r="A14642" s="346"/>
    </row>
    <row r="14643" spans="1:1" x14ac:dyDescent="0.25">
      <c r="A14643" s="346"/>
    </row>
    <row r="14644" spans="1:1" x14ac:dyDescent="0.25">
      <c r="A14644" s="346"/>
    </row>
    <row r="14645" spans="1:1" x14ac:dyDescent="0.25">
      <c r="A14645" s="346"/>
    </row>
    <row r="14646" spans="1:1" x14ac:dyDescent="0.25">
      <c r="A14646" s="346"/>
    </row>
    <row r="14647" spans="1:1" x14ac:dyDescent="0.25">
      <c r="A14647" s="346"/>
    </row>
    <row r="14648" spans="1:1" x14ac:dyDescent="0.25">
      <c r="A14648" s="346"/>
    </row>
    <row r="14649" spans="1:1" x14ac:dyDescent="0.25">
      <c r="A14649" s="346"/>
    </row>
    <row r="14650" spans="1:1" x14ac:dyDescent="0.25">
      <c r="A14650" s="346"/>
    </row>
    <row r="14651" spans="1:1" x14ac:dyDescent="0.25">
      <c r="A14651" s="346"/>
    </row>
    <row r="14652" spans="1:1" x14ac:dyDescent="0.25">
      <c r="A14652" s="346"/>
    </row>
    <row r="14653" spans="1:1" x14ac:dyDescent="0.25">
      <c r="A14653" s="346"/>
    </row>
    <row r="14654" spans="1:1" x14ac:dyDescent="0.25">
      <c r="A14654" s="346"/>
    </row>
    <row r="14655" spans="1:1" x14ac:dyDescent="0.25">
      <c r="A14655" s="346"/>
    </row>
    <row r="14656" spans="1:1" x14ac:dyDescent="0.25">
      <c r="A14656" s="346"/>
    </row>
    <row r="14657" spans="1:1" x14ac:dyDescent="0.25">
      <c r="A14657" s="346"/>
    </row>
    <row r="14658" spans="1:1" x14ac:dyDescent="0.25">
      <c r="A14658" s="346"/>
    </row>
    <row r="14659" spans="1:1" x14ac:dyDescent="0.25">
      <c r="A14659" s="346"/>
    </row>
    <row r="14660" spans="1:1" x14ac:dyDescent="0.25">
      <c r="A14660" s="346"/>
    </row>
    <row r="14661" spans="1:1" x14ac:dyDescent="0.25">
      <c r="A14661" s="346"/>
    </row>
    <row r="14662" spans="1:1" x14ac:dyDescent="0.25">
      <c r="A14662" s="346"/>
    </row>
    <row r="14663" spans="1:1" x14ac:dyDescent="0.25">
      <c r="A14663" s="346"/>
    </row>
    <row r="14664" spans="1:1" x14ac:dyDescent="0.25">
      <c r="A14664" s="346"/>
    </row>
    <row r="14665" spans="1:1" x14ac:dyDescent="0.25">
      <c r="A14665" s="346"/>
    </row>
    <row r="14666" spans="1:1" x14ac:dyDescent="0.25">
      <c r="A14666" s="346"/>
    </row>
    <row r="14667" spans="1:1" x14ac:dyDescent="0.25">
      <c r="A14667" s="346"/>
    </row>
    <row r="14668" spans="1:1" x14ac:dyDescent="0.25">
      <c r="A14668" s="346"/>
    </row>
    <row r="14669" spans="1:1" x14ac:dyDescent="0.25">
      <c r="A14669" s="346"/>
    </row>
    <row r="14670" spans="1:1" x14ac:dyDescent="0.25">
      <c r="A14670" s="346"/>
    </row>
    <row r="14671" spans="1:1" x14ac:dyDescent="0.25">
      <c r="A14671" s="346"/>
    </row>
    <row r="14672" spans="1:1" x14ac:dyDescent="0.25">
      <c r="A14672" s="346"/>
    </row>
    <row r="14673" spans="1:1" x14ac:dyDescent="0.25">
      <c r="A14673" s="346"/>
    </row>
    <row r="14674" spans="1:1" x14ac:dyDescent="0.25">
      <c r="A14674" s="346"/>
    </row>
    <row r="14675" spans="1:1" x14ac:dyDescent="0.25">
      <c r="A14675" s="346"/>
    </row>
    <row r="14676" spans="1:1" x14ac:dyDescent="0.25">
      <c r="A14676" s="346"/>
    </row>
    <row r="14677" spans="1:1" x14ac:dyDescent="0.25">
      <c r="A14677" s="346"/>
    </row>
    <row r="14678" spans="1:1" x14ac:dyDescent="0.25">
      <c r="A14678" s="346"/>
    </row>
    <row r="14679" spans="1:1" x14ac:dyDescent="0.25">
      <c r="A14679" s="346"/>
    </row>
    <row r="14680" spans="1:1" x14ac:dyDescent="0.25">
      <c r="A14680" s="346"/>
    </row>
    <row r="14681" spans="1:1" x14ac:dyDescent="0.25">
      <c r="A14681" s="346"/>
    </row>
    <row r="14682" spans="1:1" x14ac:dyDescent="0.25">
      <c r="A14682" s="346"/>
    </row>
    <row r="14683" spans="1:1" x14ac:dyDescent="0.25">
      <c r="A14683" s="346"/>
    </row>
    <row r="14684" spans="1:1" x14ac:dyDescent="0.25">
      <c r="A14684" s="346"/>
    </row>
    <row r="14685" spans="1:1" x14ac:dyDescent="0.25">
      <c r="A14685" s="346"/>
    </row>
    <row r="14686" spans="1:1" x14ac:dyDescent="0.25">
      <c r="A14686" s="346"/>
    </row>
    <row r="14687" spans="1:1" x14ac:dyDescent="0.25">
      <c r="A14687" s="346"/>
    </row>
    <row r="14688" spans="1:1" x14ac:dyDescent="0.25">
      <c r="A14688" s="346"/>
    </row>
    <row r="14689" spans="1:1" x14ac:dyDescent="0.25">
      <c r="A14689" s="346"/>
    </row>
    <row r="14690" spans="1:1" x14ac:dyDescent="0.25">
      <c r="A14690" s="346"/>
    </row>
    <row r="14691" spans="1:1" x14ac:dyDescent="0.25">
      <c r="A14691" s="346"/>
    </row>
    <row r="14692" spans="1:1" x14ac:dyDescent="0.25">
      <c r="A14692" s="346"/>
    </row>
    <row r="14693" spans="1:1" x14ac:dyDescent="0.25">
      <c r="A14693" s="346"/>
    </row>
    <row r="14694" spans="1:1" x14ac:dyDescent="0.25">
      <c r="A14694" s="346"/>
    </row>
    <row r="14695" spans="1:1" x14ac:dyDescent="0.25">
      <c r="A14695" s="346"/>
    </row>
    <row r="14696" spans="1:1" x14ac:dyDescent="0.25">
      <c r="A14696" s="346"/>
    </row>
    <row r="14697" spans="1:1" x14ac:dyDescent="0.25">
      <c r="A14697" s="346"/>
    </row>
    <row r="14698" spans="1:1" x14ac:dyDescent="0.25">
      <c r="A14698" s="346"/>
    </row>
    <row r="14699" spans="1:1" x14ac:dyDescent="0.25">
      <c r="A14699" s="346"/>
    </row>
    <row r="14700" spans="1:1" x14ac:dyDescent="0.25">
      <c r="A14700" s="346"/>
    </row>
    <row r="14701" spans="1:1" x14ac:dyDescent="0.25">
      <c r="A14701" s="346"/>
    </row>
    <row r="14702" spans="1:1" x14ac:dyDescent="0.25">
      <c r="A14702" s="346"/>
    </row>
    <row r="14703" spans="1:1" x14ac:dyDescent="0.25">
      <c r="A14703" s="346"/>
    </row>
    <row r="14704" spans="1:1" x14ac:dyDescent="0.25">
      <c r="A14704" s="346"/>
    </row>
    <row r="14705" spans="1:1" x14ac:dyDescent="0.25">
      <c r="A14705" s="346"/>
    </row>
    <row r="14706" spans="1:1" x14ac:dyDescent="0.25">
      <c r="A14706" s="346"/>
    </row>
    <row r="14707" spans="1:1" x14ac:dyDescent="0.25">
      <c r="A14707" s="346"/>
    </row>
    <row r="14708" spans="1:1" x14ac:dyDescent="0.25">
      <c r="A14708" s="346"/>
    </row>
    <row r="14709" spans="1:1" x14ac:dyDescent="0.25">
      <c r="A14709" s="346"/>
    </row>
    <row r="14710" spans="1:1" x14ac:dyDescent="0.25">
      <c r="A14710" s="346"/>
    </row>
    <row r="14711" spans="1:1" x14ac:dyDescent="0.25">
      <c r="A14711" s="346"/>
    </row>
    <row r="14712" spans="1:1" x14ac:dyDescent="0.25">
      <c r="A14712" s="346"/>
    </row>
    <row r="14713" spans="1:1" x14ac:dyDescent="0.25">
      <c r="A14713" s="346"/>
    </row>
    <row r="14714" spans="1:1" x14ac:dyDescent="0.25">
      <c r="A14714" s="346"/>
    </row>
    <row r="14715" spans="1:1" x14ac:dyDescent="0.25">
      <c r="A14715" s="346"/>
    </row>
    <row r="14716" spans="1:1" x14ac:dyDescent="0.25">
      <c r="A14716" s="346"/>
    </row>
    <row r="14717" spans="1:1" x14ac:dyDescent="0.25">
      <c r="A14717" s="346"/>
    </row>
    <row r="14718" spans="1:1" x14ac:dyDescent="0.25">
      <c r="A14718" s="346"/>
    </row>
    <row r="14719" spans="1:1" x14ac:dyDescent="0.25">
      <c r="A14719" s="346"/>
    </row>
    <row r="14720" spans="1:1" x14ac:dyDescent="0.25">
      <c r="A14720" s="346"/>
    </row>
    <row r="14721" spans="1:1" x14ac:dyDescent="0.25">
      <c r="A14721" s="346"/>
    </row>
    <row r="14722" spans="1:1" x14ac:dyDescent="0.25">
      <c r="A14722" s="346"/>
    </row>
    <row r="14723" spans="1:1" x14ac:dyDescent="0.25">
      <c r="A14723" s="346"/>
    </row>
    <row r="14724" spans="1:1" x14ac:dyDescent="0.25">
      <c r="A14724" s="346"/>
    </row>
    <row r="14725" spans="1:1" x14ac:dyDescent="0.25">
      <c r="A14725" s="346"/>
    </row>
    <row r="14726" spans="1:1" x14ac:dyDescent="0.25">
      <c r="A14726" s="346"/>
    </row>
    <row r="14727" spans="1:1" x14ac:dyDescent="0.25">
      <c r="A14727" s="346"/>
    </row>
    <row r="14728" spans="1:1" x14ac:dyDescent="0.25">
      <c r="A14728" s="346"/>
    </row>
    <row r="14729" spans="1:1" x14ac:dyDescent="0.25">
      <c r="A14729" s="346"/>
    </row>
    <row r="14730" spans="1:1" x14ac:dyDescent="0.25">
      <c r="A14730" s="346"/>
    </row>
    <row r="14731" spans="1:1" x14ac:dyDescent="0.25">
      <c r="A14731" s="346"/>
    </row>
    <row r="14732" spans="1:1" x14ac:dyDescent="0.25">
      <c r="A14732" s="346"/>
    </row>
    <row r="14733" spans="1:1" x14ac:dyDescent="0.25">
      <c r="A14733" s="346"/>
    </row>
    <row r="14734" spans="1:1" x14ac:dyDescent="0.25">
      <c r="A14734" s="346"/>
    </row>
    <row r="14735" spans="1:1" x14ac:dyDescent="0.25">
      <c r="A14735" s="346"/>
    </row>
    <row r="14736" spans="1:1" x14ac:dyDescent="0.25">
      <c r="A14736" s="346"/>
    </row>
    <row r="14737" spans="1:1" x14ac:dyDescent="0.25">
      <c r="A14737" s="346"/>
    </row>
    <row r="14738" spans="1:1" x14ac:dyDescent="0.25">
      <c r="A14738" s="346"/>
    </row>
    <row r="14739" spans="1:1" x14ac:dyDescent="0.25">
      <c r="A14739" s="346"/>
    </row>
    <row r="14740" spans="1:1" x14ac:dyDescent="0.25">
      <c r="A14740" s="346"/>
    </row>
    <row r="14741" spans="1:1" x14ac:dyDescent="0.25">
      <c r="A14741" s="346"/>
    </row>
    <row r="14742" spans="1:1" x14ac:dyDescent="0.25">
      <c r="A14742" s="346"/>
    </row>
    <row r="14743" spans="1:1" x14ac:dyDescent="0.25">
      <c r="A14743" s="346"/>
    </row>
    <row r="14744" spans="1:1" x14ac:dyDescent="0.25">
      <c r="A14744" s="346"/>
    </row>
    <row r="14745" spans="1:1" x14ac:dyDescent="0.25">
      <c r="A14745" s="346"/>
    </row>
    <row r="14746" spans="1:1" x14ac:dyDescent="0.25">
      <c r="A14746" s="346"/>
    </row>
    <row r="14747" spans="1:1" x14ac:dyDescent="0.25">
      <c r="A14747" s="346"/>
    </row>
    <row r="14748" spans="1:1" x14ac:dyDescent="0.25">
      <c r="A14748" s="346"/>
    </row>
    <row r="14749" spans="1:1" x14ac:dyDescent="0.25">
      <c r="A14749" s="346"/>
    </row>
    <row r="14750" spans="1:1" x14ac:dyDescent="0.25">
      <c r="A14750" s="346"/>
    </row>
    <row r="14751" spans="1:1" x14ac:dyDescent="0.25">
      <c r="A14751" s="346"/>
    </row>
    <row r="14752" spans="1:1" x14ac:dyDescent="0.25">
      <c r="A14752" s="346"/>
    </row>
    <row r="14753" spans="1:1" x14ac:dyDescent="0.25">
      <c r="A14753" s="346"/>
    </row>
    <row r="14754" spans="1:1" x14ac:dyDescent="0.25">
      <c r="A14754" s="346"/>
    </row>
    <row r="14755" spans="1:1" x14ac:dyDescent="0.25">
      <c r="A14755" s="346"/>
    </row>
    <row r="14756" spans="1:1" x14ac:dyDescent="0.25">
      <c r="A14756" s="346"/>
    </row>
    <row r="14757" spans="1:1" x14ac:dyDescent="0.25">
      <c r="A14757" s="346"/>
    </row>
    <row r="14758" spans="1:1" x14ac:dyDescent="0.25">
      <c r="A14758" s="346"/>
    </row>
    <row r="14759" spans="1:1" x14ac:dyDescent="0.25">
      <c r="A14759" s="346"/>
    </row>
    <row r="14760" spans="1:1" x14ac:dyDescent="0.25">
      <c r="A14760" s="346"/>
    </row>
    <row r="14761" spans="1:1" x14ac:dyDescent="0.25">
      <c r="A14761" s="346"/>
    </row>
    <row r="14762" spans="1:1" x14ac:dyDescent="0.25">
      <c r="A14762" s="346"/>
    </row>
    <row r="14763" spans="1:1" x14ac:dyDescent="0.25">
      <c r="A14763" s="346"/>
    </row>
    <row r="14764" spans="1:1" x14ac:dyDescent="0.25">
      <c r="A14764" s="346"/>
    </row>
    <row r="14765" spans="1:1" x14ac:dyDescent="0.25">
      <c r="A14765" s="346"/>
    </row>
    <row r="14766" spans="1:1" x14ac:dyDescent="0.25">
      <c r="A14766" s="346"/>
    </row>
    <row r="14767" spans="1:1" x14ac:dyDescent="0.25">
      <c r="A14767" s="346"/>
    </row>
    <row r="14768" spans="1:1" x14ac:dyDescent="0.25">
      <c r="A14768" s="346"/>
    </row>
    <row r="14769" spans="1:1" x14ac:dyDescent="0.25">
      <c r="A14769" s="346"/>
    </row>
    <row r="14770" spans="1:1" x14ac:dyDescent="0.25">
      <c r="A14770" s="346"/>
    </row>
    <row r="14771" spans="1:1" x14ac:dyDescent="0.25">
      <c r="A14771" s="346"/>
    </row>
    <row r="14772" spans="1:1" x14ac:dyDescent="0.25">
      <c r="A14772" s="346"/>
    </row>
    <row r="14773" spans="1:1" x14ac:dyDescent="0.25">
      <c r="A14773" s="346"/>
    </row>
    <row r="14774" spans="1:1" x14ac:dyDescent="0.25">
      <c r="A14774" s="346"/>
    </row>
    <row r="14775" spans="1:1" x14ac:dyDescent="0.25">
      <c r="A14775" s="346"/>
    </row>
    <row r="14776" spans="1:1" x14ac:dyDescent="0.25">
      <c r="A14776" s="346"/>
    </row>
    <row r="14777" spans="1:1" x14ac:dyDescent="0.25">
      <c r="A14777" s="346"/>
    </row>
    <row r="14778" spans="1:1" x14ac:dyDescent="0.25">
      <c r="A14778" s="346"/>
    </row>
    <row r="14779" spans="1:1" x14ac:dyDescent="0.25">
      <c r="A14779" s="346"/>
    </row>
    <row r="14780" spans="1:1" x14ac:dyDescent="0.25">
      <c r="A14780" s="346"/>
    </row>
    <row r="14781" spans="1:1" x14ac:dyDescent="0.25">
      <c r="A14781" s="346"/>
    </row>
    <row r="14782" spans="1:1" x14ac:dyDescent="0.25">
      <c r="A14782" s="346"/>
    </row>
    <row r="14783" spans="1:1" x14ac:dyDescent="0.25">
      <c r="A14783" s="346"/>
    </row>
    <row r="14784" spans="1:1" x14ac:dyDescent="0.25">
      <c r="A14784" s="346"/>
    </row>
    <row r="14785" spans="1:1" x14ac:dyDescent="0.25">
      <c r="A14785" s="346"/>
    </row>
    <row r="14786" spans="1:1" x14ac:dyDescent="0.25">
      <c r="A14786" s="346"/>
    </row>
    <row r="14787" spans="1:1" x14ac:dyDescent="0.25">
      <c r="A14787" s="346"/>
    </row>
    <row r="14788" spans="1:1" x14ac:dyDescent="0.25">
      <c r="A14788" s="346"/>
    </row>
    <row r="14789" spans="1:1" x14ac:dyDescent="0.25">
      <c r="A14789" s="346"/>
    </row>
    <row r="14790" spans="1:1" x14ac:dyDescent="0.25">
      <c r="A14790" s="346"/>
    </row>
    <row r="14791" spans="1:1" x14ac:dyDescent="0.25">
      <c r="A14791" s="346"/>
    </row>
    <row r="14792" spans="1:1" x14ac:dyDescent="0.25">
      <c r="A14792" s="346"/>
    </row>
    <row r="14793" spans="1:1" x14ac:dyDescent="0.25">
      <c r="A14793" s="346"/>
    </row>
    <row r="14794" spans="1:1" x14ac:dyDescent="0.25">
      <c r="A14794" s="346"/>
    </row>
    <row r="14795" spans="1:1" x14ac:dyDescent="0.25">
      <c r="A14795" s="346"/>
    </row>
    <row r="14796" spans="1:1" x14ac:dyDescent="0.25">
      <c r="A14796" s="346"/>
    </row>
    <row r="14797" spans="1:1" x14ac:dyDescent="0.25">
      <c r="A14797" s="346"/>
    </row>
    <row r="14798" spans="1:1" x14ac:dyDescent="0.25">
      <c r="A14798" s="346"/>
    </row>
    <row r="14799" spans="1:1" x14ac:dyDescent="0.25">
      <c r="A14799" s="346"/>
    </row>
    <row r="14800" spans="1:1" x14ac:dyDescent="0.25">
      <c r="A14800" s="346"/>
    </row>
    <row r="14801" spans="1:1" x14ac:dyDescent="0.25">
      <c r="A14801" s="346"/>
    </row>
    <row r="14802" spans="1:1" x14ac:dyDescent="0.25">
      <c r="A14802" s="346"/>
    </row>
    <row r="14803" spans="1:1" x14ac:dyDescent="0.25">
      <c r="A14803" s="346"/>
    </row>
    <row r="14804" spans="1:1" x14ac:dyDescent="0.25">
      <c r="A14804" s="346"/>
    </row>
    <row r="14805" spans="1:1" x14ac:dyDescent="0.25">
      <c r="A14805" s="346"/>
    </row>
    <row r="14806" spans="1:1" x14ac:dyDescent="0.25">
      <c r="A14806" s="346"/>
    </row>
    <row r="14807" spans="1:1" x14ac:dyDescent="0.25">
      <c r="A14807" s="346"/>
    </row>
    <row r="14808" spans="1:1" x14ac:dyDescent="0.25">
      <c r="A14808" s="346"/>
    </row>
    <row r="14809" spans="1:1" x14ac:dyDescent="0.25">
      <c r="A14809" s="346"/>
    </row>
    <row r="14810" spans="1:1" x14ac:dyDescent="0.25">
      <c r="A14810" s="346"/>
    </row>
    <row r="14811" spans="1:1" x14ac:dyDescent="0.25">
      <c r="A14811" s="346"/>
    </row>
    <row r="14812" spans="1:1" x14ac:dyDescent="0.25">
      <c r="A14812" s="346"/>
    </row>
    <row r="14813" spans="1:1" x14ac:dyDescent="0.25">
      <c r="A14813" s="346"/>
    </row>
    <row r="14814" spans="1:1" x14ac:dyDescent="0.25">
      <c r="A14814" s="346"/>
    </row>
    <row r="14815" spans="1:1" x14ac:dyDescent="0.25">
      <c r="A14815" s="346"/>
    </row>
    <row r="14816" spans="1:1" x14ac:dyDescent="0.25">
      <c r="A14816" s="346"/>
    </row>
    <row r="14817" spans="1:1" x14ac:dyDescent="0.25">
      <c r="A14817" s="346"/>
    </row>
    <row r="14818" spans="1:1" x14ac:dyDescent="0.25">
      <c r="A14818" s="346"/>
    </row>
    <row r="14819" spans="1:1" x14ac:dyDescent="0.25">
      <c r="A14819" s="346"/>
    </row>
    <row r="14820" spans="1:1" x14ac:dyDescent="0.25">
      <c r="A14820" s="346"/>
    </row>
    <row r="14821" spans="1:1" x14ac:dyDescent="0.25">
      <c r="A14821" s="346"/>
    </row>
    <row r="14822" spans="1:1" x14ac:dyDescent="0.25">
      <c r="A14822" s="346"/>
    </row>
    <row r="14823" spans="1:1" x14ac:dyDescent="0.25">
      <c r="A14823" s="346"/>
    </row>
    <row r="14824" spans="1:1" x14ac:dyDescent="0.25">
      <c r="A14824" s="346"/>
    </row>
    <row r="14825" spans="1:1" x14ac:dyDescent="0.25">
      <c r="A14825" s="346"/>
    </row>
    <row r="14826" spans="1:1" x14ac:dyDescent="0.25">
      <c r="A14826" s="346"/>
    </row>
    <row r="14827" spans="1:1" x14ac:dyDescent="0.25">
      <c r="A14827" s="346"/>
    </row>
    <row r="14828" spans="1:1" x14ac:dyDescent="0.25">
      <c r="A14828" s="346"/>
    </row>
    <row r="14829" spans="1:1" x14ac:dyDescent="0.25">
      <c r="A14829" s="346"/>
    </row>
    <row r="14830" spans="1:1" x14ac:dyDescent="0.25">
      <c r="A14830" s="346"/>
    </row>
    <row r="14831" spans="1:1" x14ac:dyDescent="0.25">
      <c r="A14831" s="346"/>
    </row>
    <row r="14832" spans="1:1" x14ac:dyDescent="0.25">
      <c r="A14832" s="346"/>
    </row>
    <row r="14833" spans="1:1" x14ac:dyDescent="0.25">
      <c r="A14833" s="346"/>
    </row>
    <row r="14834" spans="1:1" x14ac:dyDescent="0.25">
      <c r="A14834" s="346"/>
    </row>
    <row r="14835" spans="1:1" x14ac:dyDescent="0.25">
      <c r="A14835" s="346"/>
    </row>
    <row r="14836" spans="1:1" x14ac:dyDescent="0.25">
      <c r="A14836" s="346"/>
    </row>
    <row r="14837" spans="1:1" x14ac:dyDescent="0.25">
      <c r="A14837" s="346"/>
    </row>
    <row r="14838" spans="1:1" x14ac:dyDescent="0.25">
      <c r="A14838" s="346"/>
    </row>
    <row r="14839" spans="1:1" x14ac:dyDescent="0.25">
      <c r="A14839" s="346"/>
    </row>
    <row r="14840" spans="1:1" x14ac:dyDescent="0.25">
      <c r="A14840" s="346"/>
    </row>
    <row r="14841" spans="1:1" x14ac:dyDescent="0.25">
      <c r="A14841" s="346"/>
    </row>
    <row r="14842" spans="1:1" x14ac:dyDescent="0.25">
      <c r="A14842" s="346"/>
    </row>
    <row r="14843" spans="1:1" x14ac:dyDescent="0.25">
      <c r="A14843" s="346"/>
    </row>
    <row r="14844" spans="1:1" x14ac:dyDescent="0.25">
      <c r="A14844" s="346"/>
    </row>
    <row r="14845" spans="1:1" x14ac:dyDescent="0.25">
      <c r="A14845" s="346"/>
    </row>
    <row r="14846" spans="1:1" x14ac:dyDescent="0.25">
      <c r="A14846" s="346"/>
    </row>
    <row r="14847" spans="1:1" x14ac:dyDescent="0.25">
      <c r="A14847" s="346"/>
    </row>
    <row r="14848" spans="1:1" x14ac:dyDescent="0.25">
      <c r="A14848" s="346"/>
    </row>
    <row r="14849" spans="1:1" x14ac:dyDescent="0.25">
      <c r="A14849" s="346"/>
    </row>
    <row r="14850" spans="1:1" x14ac:dyDescent="0.25">
      <c r="A14850" s="346"/>
    </row>
    <row r="14851" spans="1:1" x14ac:dyDescent="0.25">
      <c r="A14851" s="346"/>
    </row>
    <row r="14852" spans="1:1" x14ac:dyDescent="0.25">
      <c r="A14852" s="346"/>
    </row>
    <row r="14853" spans="1:1" x14ac:dyDescent="0.25">
      <c r="A14853" s="346"/>
    </row>
    <row r="14854" spans="1:1" x14ac:dyDescent="0.25">
      <c r="A14854" s="346"/>
    </row>
    <row r="14855" spans="1:1" x14ac:dyDescent="0.25">
      <c r="A14855" s="346"/>
    </row>
    <row r="14856" spans="1:1" x14ac:dyDescent="0.25">
      <c r="A14856" s="346"/>
    </row>
    <row r="14857" spans="1:1" x14ac:dyDescent="0.25">
      <c r="A14857" s="346"/>
    </row>
    <row r="14858" spans="1:1" x14ac:dyDescent="0.25">
      <c r="A14858" s="346"/>
    </row>
    <row r="14859" spans="1:1" x14ac:dyDescent="0.25">
      <c r="A14859" s="346"/>
    </row>
    <row r="14860" spans="1:1" x14ac:dyDescent="0.25">
      <c r="A14860" s="346"/>
    </row>
    <row r="14861" spans="1:1" x14ac:dyDescent="0.25">
      <c r="A14861" s="346"/>
    </row>
    <row r="14862" spans="1:1" x14ac:dyDescent="0.25">
      <c r="A14862" s="346"/>
    </row>
    <row r="14863" spans="1:1" x14ac:dyDescent="0.25">
      <c r="A14863" s="346"/>
    </row>
    <row r="14864" spans="1:1" x14ac:dyDescent="0.25">
      <c r="A14864" s="346"/>
    </row>
    <row r="14865" spans="1:1" x14ac:dyDescent="0.25">
      <c r="A14865" s="346"/>
    </row>
    <row r="14866" spans="1:1" x14ac:dyDescent="0.25">
      <c r="A14866" s="346"/>
    </row>
    <row r="14867" spans="1:1" x14ac:dyDescent="0.25">
      <c r="A14867" s="346"/>
    </row>
    <row r="14868" spans="1:1" x14ac:dyDescent="0.25">
      <c r="A14868" s="346"/>
    </row>
    <row r="14869" spans="1:1" x14ac:dyDescent="0.25">
      <c r="A14869" s="346"/>
    </row>
    <row r="14870" spans="1:1" x14ac:dyDescent="0.25">
      <c r="A14870" s="346"/>
    </row>
    <row r="14871" spans="1:1" x14ac:dyDescent="0.25">
      <c r="A14871" s="346"/>
    </row>
    <row r="14872" spans="1:1" x14ac:dyDescent="0.25">
      <c r="A14872" s="346"/>
    </row>
    <row r="14873" spans="1:1" x14ac:dyDescent="0.25">
      <c r="A14873" s="346"/>
    </row>
    <row r="14874" spans="1:1" x14ac:dyDescent="0.25">
      <c r="A14874" s="346"/>
    </row>
    <row r="14875" spans="1:1" x14ac:dyDescent="0.25">
      <c r="A14875" s="346"/>
    </row>
    <row r="14876" spans="1:1" x14ac:dyDescent="0.25">
      <c r="A14876" s="346"/>
    </row>
    <row r="14877" spans="1:1" x14ac:dyDescent="0.25">
      <c r="A14877" s="346"/>
    </row>
    <row r="14878" spans="1:1" x14ac:dyDescent="0.25">
      <c r="A14878" s="346"/>
    </row>
    <row r="14879" spans="1:1" x14ac:dyDescent="0.25">
      <c r="A14879" s="346"/>
    </row>
    <row r="14880" spans="1:1" x14ac:dyDescent="0.25">
      <c r="A14880" s="346"/>
    </row>
    <row r="14881" spans="1:1" x14ac:dyDescent="0.25">
      <c r="A14881" s="346"/>
    </row>
    <row r="14882" spans="1:1" x14ac:dyDescent="0.25">
      <c r="A14882" s="346"/>
    </row>
    <row r="14883" spans="1:1" x14ac:dyDescent="0.25">
      <c r="A14883" s="346"/>
    </row>
    <row r="14884" spans="1:1" x14ac:dyDescent="0.25">
      <c r="A14884" s="346"/>
    </row>
    <row r="14885" spans="1:1" x14ac:dyDescent="0.25">
      <c r="A14885" s="346"/>
    </row>
    <row r="14886" spans="1:1" x14ac:dyDescent="0.25">
      <c r="A14886" s="346"/>
    </row>
    <row r="14887" spans="1:1" x14ac:dyDescent="0.25">
      <c r="A14887" s="346"/>
    </row>
    <row r="14888" spans="1:1" x14ac:dyDescent="0.25">
      <c r="A14888" s="346"/>
    </row>
    <row r="14889" spans="1:1" x14ac:dyDescent="0.25">
      <c r="A14889" s="346"/>
    </row>
    <row r="14890" spans="1:1" x14ac:dyDescent="0.25">
      <c r="A14890" s="346"/>
    </row>
    <row r="14891" spans="1:1" x14ac:dyDescent="0.25">
      <c r="A14891" s="346"/>
    </row>
    <row r="14892" spans="1:1" x14ac:dyDescent="0.25">
      <c r="A14892" s="346"/>
    </row>
    <row r="14893" spans="1:1" x14ac:dyDescent="0.25">
      <c r="A14893" s="346"/>
    </row>
    <row r="14894" spans="1:1" x14ac:dyDescent="0.25">
      <c r="A14894" s="346"/>
    </row>
    <row r="14895" spans="1:1" x14ac:dyDescent="0.25">
      <c r="A14895" s="346"/>
    </row>
    <row r="14896" spans="1:1" x14ac:dyDescent="0.25">
      <c r="A14896" s="346"/>
    </row>
    <row r="14897" spans="1:1" x14ac:dyDescent="0.25">
      <c r="A14897" s="346"/>
    </row>
    <row r="14898" spans="1:1" x14ac:dyDescent="0.25">
      <c r="A14898" s="346"/>
    </row>
    <row r="14899" spans="1:1" x14ac:dyDescent="0.25">
      <c r="A14899" s="346"/>
    </row>
    <row r="14900" spans="1:1" x14ac:dyDescent="0.25">
      <c r="A14900" s="346"/>
    </row>
    <row r="14901" spans="1:1" x14ac:dyDescent="0.25">
      <c r="A14901" s="346"/>
    </row>
    <row r="14902" spans="1:1" x14ac:dyDescent="0.25">
      <c r="A14902" s="346"/>
    </row>
    <row r="14903" spans="1:1" x14ac:dyDescent="0.25">
      <c r="A14903" s="346"/>
    </row>
    <row r="14904" spans="1:1" x14ac:dyDescent="0.25">
      <c r="A14904" s="346"/>
    </row>
    <row r="14905" spans="1:1" x14ac:dyDescent="0.25">
      <c r="A14905" s="346"/>
    </row>
    <row r="14906" spans="1:1" x14ac:dyDescent="0.25">
      <c r="A14906" s="346"/>
    </row>
    <row r="14907" spans="1:1" x14ac:dyDescent="0.25">
      <c r="A14907" s="346"/>
    </row>
    <row r="14908" spans="1:1" x14ac:dyDescent="0.25">
      <c r="A14908" s="346"/>
    </row>
    <row r="14909" spans="1:1" x14ac:dyDescent="0.25">
      <c r="A14909" s="346"/>
    </row>
    <row r="14910" spans="1:1" x14ac:dyDescent="0.25">
      <c r="A14910" s="346"/>
    </row>
    <row r="14911" spans="1:1" x14ac:dyDescent="0.25">
      <c r="A14911" s="346"/>
    </row>
    <row r="14912" spans="1:1" x14ac:dyDescent="0.25">
      <c r="A14912" s="346"/>
    </row>
    <row r="14913" spans="1:1" x14ac:dyDescent="0.25">
      <c r="A14913" s="346"/>
    </row>
    <row r="14914" spans="1:1" x14ac:dyDescent="0.25">
      <c r="A14914" s="346"/>
    </row>
    <row r="14915" spans="1:1" x14ac:dyDescent="0.25">
      <c r="A14915" s="346"/>
    </row>
    <row r="14916" spans="1:1" x14ac:dyDescent="0.25">
      <c r="A14916" s="346"/>
    </row>
    <row r="14917" spans="1:1" x14ac:dyDescent="0.25">
      <c r="A14917" s="346"/>
    </row>
    <row r="14918" spans="1:1" x14ac:dyDescent="0.25">
      <c r="A14918" s="346"/>
    </row>
    <row r="14919" spans="1:1" x14ac:dyDescent="0.25">
      <c r="A14919" s="346"/>
    </row>
    <row r="14920" spans="1:1" x14ac:dyDescent="0.25">
      <c r="A14920" s="346"/>
    </row>
    <row r="14921" spans="1:1" x14ac:dyDescent="0.25">
      <c r="A14921" s="346"/>
    </row>
    <row r="14922" spans="1:1" x14ac:dyDescent="0.25">
      <c r="A14922" s="346"/>
    </row>
    <row r="14923" spans="1:1" x14ac:dyDescent="0.25">
      <c r="A14923" s="346"/>
    </row>
    <row r="14924" spans="1:1" x14ac:dyDescent="0.25">
      <c r="A14924" s="346"/>
    </row>
    <row r="14925" spans="1:1" x14ac:dyDescent="0.25">
      <c r="A14925" s="346"/>
    </row>
    <row r="14926" spans="1:1" x14ac:dyDescent="0.25">
      <c r="A14926" s="346"/>
    </row>
    <row r="14927" spans="1:1" x14ac:dyDescent="0.25">
      <c r="A14927" s="346"/>
    </row>
    <row r="14928" spans="1:1" x14ac:dyDescent="0.25">
      <c r="A14928" s="346"/>
    </row>
    <row r="14929" spans="1:1" x14ac:dyDescent="0.25">
      <c r="A14929" s="346"/>
    </row>
    <row r="14930" spans="1:1" x14ac:dyDescent="0.25">
      <c r="A14930" s="346"/>
    </row>
    <row r="14931" spans="1:1" x14ac:dyDescent="0.25">
      <c r="A14931" s="346"/>
    </row>
    <row r="14932" spans="1:1" x14ac:dyDescent="0.25">
      <c r="A14932" s="346"/>
    </row>
    <row r="14933" spans="1:1" x14ac:dyDescent="0.25">
      <c r="A14933" s="346"/>
    </row>
    <row r="14934" spans="1:1" x14ac:dyDescent="0.25">
      <c r="A14934" s="346"/>
    </row>
    <row r="14935" spans="1:1" x14ac:dyDescent="0.25">
      <c r="A14935" s="346"/>
    </row>
    <row r="14936" spans="1:1" x14ac:dyDescent="0.25">
      <c r="A14936" s="346"/>
    </row>
    <row r="14937" spans="1:1" x14ac:dyDescent="0.25">
      <c r="A14937" s="346"/>
    </row>
    <row r="14938" spans="1:1" x14ac:dyDescent="0.25">
      <c r="A14938" s="346"/>
    </row>
    <row r="14939" spans="1:1" x14ac:dyDescent="0.25">
      <c r="A14939" s="346"/>
    </row>
    <row r="14940" spans="1:1" x14ac:dyDescent="0.25">
      <c r="A14940" s="346"/>
    </row>
    <row r="14941" spans="1:1" x14ac:dyDescent="0.25">
      <c r="A14941" s="346"/>
    </row>
    <row r="14942" spans="1:1" x14ac:dyDescent="0.25">
      <c r="A14942" s="346"/>
    </row>
    <row r="14943" spans="1:1" x14ac:dyDescent="0.25">
      <c r="A14943" s="346"/>
    </row>
    <row r="14944" spans="1:1" x14ac:dyDescent="0.25">
      <c r="A14944" s="346"/>
    </row>
    <row r="14945" spans="1:1" x14ac:dyDescent="0.25">
      <c r="A14945" s="346"/>
    </row>
    <row r="14946" spans="1:1" x14ac:dyDescent="0.25">
      <c r="A14946" s="346"/>
    </row>
    <row r="14947" spans="1:1" x14ac:dyDescent="0.25">
      <c r="A14947" s="346"/>
    </row>
    <row r="14948" spans="1:1" x14ac:dyDescent="0.25">
      <c r="A14948" s="346"/>
    </row>
    <row r="14949" spans="1:1" x14ac:dyDescent="0.25">
      <c r="A14949" s="346"/>
    </row>
    <row r="14950" spans="1:1" x14ac:dyDescent="0.25">
      <c r="A14950" s="346"/>
    </row>
    <row r="14951" spans="1:1" x14ac:dyDescent="0.25">
      <c r="A14951" s="346"/>
    </row>
    <row r="14952" spans="1:1" x14ac:dyDescent="0.25">
      <c r="A14952" s="346"/>
    </row>
    <row r="14953" spans="1:1" x14ac:dyDescent="0.25">
      <c r="A14953" s="346"/>
    </row>
    <row r="14954" spans="1:1" x14ac:dyDescent="0.25">
      <c r="A14954" s="346"/>
    </row>
    <row r="14955" spans="1:1" x14ac:dyDescent="0.25">
      <c r="A14955" s="346"/>
    </row>
    <row r="14956" spans="1:1" x14ac:dyDescent="0.25">
      <c r="A14956" s="346"/>
    </row>
    <row r="14957" spans="1:1" x14ac:dyDescent="0.25">
      <c r="A14957" s="346"/>
    </row>
    <row r="14958" spans="1:1" x14ac:dyDescent="0.25">
      <c r="A14958" s="346"/>
    </row>
    <row r="14959" spans="1:1" x14ac:dyDescent="0.25">
      <c r="A14959" s="346"/>
    </row>
    <row r="14960" spans="1:1" x14ac:dyDescent="0.25">
      <c r="A14960" s="346"/>
    </row>
    <row r="14961" spans="1:1" x14ac:dyDescent="0.25">
      <c r="A14961" s="346"/>
    </row>
    <row r="14962" spans="1:1" x14ac:dyDescent="0.25">
      <c r="A14962" s="346"/>
    </row>
    <row r="14963" spans="1:1" x14ac:dyDescent="0.25">
      <c r="A14963" s="346"/>
    </row>
    <row r="14964" spans="1:1" x14ac:dyDescent="0.25">
      <c r="A14964" s="346"/>
    </row>
    <row r="14965" spans="1:1" x14ac:dyDescent="0.25">
      <c r="A14965" s="346"/>
    </row>
    <row r="14966" spans="1:1" x14ac:dyDescent="0.25">
      <c r="A14966" s="346"/>
    </row>
    <row r="14967" spans="1:1" x14ac:dyDescent="0.25">
      <c r="A14967" s="346"/>
    </row>
    <row r="14968" spans="1:1" x14ac:dyDescent="0.25">
      <c r="A14968" s="346"/>
    </row>
    <row r="14969" spans="1:1" x14ac:dyDescent="0.25">
      <c r="A14969" s="346"/>
    </row>
    <row r="14970" spans="1:1" x14ac:dyDescent="0.25">
      <c r="A14970" s="346"/>
    </row>
    <row r="14971" spans="1:1" x14ac:dyDescent="0.25">
      <c r="A14971" s="346"/>
    </row>
    <row r="14972" spans="1:1" x14ac:dyDescent="0.25">
      <c r="A14972" s="346"/>
    </row>
    <row r="14973" spans="1:1" x14ac:dyDescent="0.25">
      <c r="A14973" s="346"/>
    </row>
    <row r="14974" spans="1:1" x14ac:dyDescent="0.25">
      <c r="A14974" s="346"/>
    </row>
    <row r="14975" spans="1:1" x14ac:dyDescent="0.25">
      <c r="A14975" s="346"/>
    </row>
    <row r="14976" spans="1:1" x14ac:dyDescent="0.25">
      <c r="A14976" s="346"/>
    </row>
    <row r="14977" spans="1:1" x14ac:dyDescent="0.25">
      <c r="A14977" s="346"/>
    </row>
    <row r="14978" spans="1:1" x14ac:dyDescent="0.25">
      <c r="A14978" s="346"/>
    </row>
    <row r="14979" spans="1:1" x14ac:dyDescent="0.25">
      <c r="A14979" s="346"/>
    </row>
    <row r="14980" spans="1:1" x14ac:dyDescent="0.25">
      <c r="A14980" s="346"/>
    </row>
    <row r="14981" spans="1:1" x14ac:dyDescent="0.25">
      <c r="A14981" s="346"/>
    </row>
    <row r="14982" spans="1:1" x14ac:dyDescent="0.25">
      <c r="A14982" s="346"/>
    </row>
    <row r="14983" spans="1:1" x14ac:dyDescent="0.25">
      <c r="A14983" s="346"/>
    </row>
    <row r="14984" spans="1:1" x14ac:dyDescent="0.25">
      <c r="A14984" s="346"/>
    </row>
    <row r="14985" spans="1:1" x14ac:dyDescent="0.25">
      <c r="A14985" s="346"/>
    </row>
    <row r="14986" spans="1:1" x14ac:dyDescent="0.25">
      <c r="A14986" s="346"/>
    </row>
    <row r="14987" spans="1:1" x14ac:dyDescent="0.25">
      <c r="A14987" s="346"/>
    </row>
    <row r="14988" spans="1:1" x14ac:dyDescent="0.25">
      <c r="A14988" s="346"/>
    </row>
    <row r="14989" spans="1:1" x14ac:dyDescent="0.25">
      <c r="A14989" s="346"/>
    </row>
    <row r="14990" spans="1:1" x14ac:dyDescent="0.25">
      <c r="A14990" s="346"/>
    </row>
    <row r="14991" spans="1:1" x14ac:dyDescent="0.25">
      <c r="A14991" s="346"/>
    </row>
    <row r="14992" spans="1:1" x14ac:dyDescent="0.25">
      <c r="A14992" s="346"/>
    </row>
    <row r="14993" spans="1:1" x14ac:dyDescent="0.25">
      <c r="A14993" s="346"/>
    </row>
    <row r="14994" spans="1:1" x14ac:dyDescent="0.25">
      <c r="A14994" s="346"/>
    </row>
    <row r="14995" spans="1:1" x14ac:dyDescent="0.25">
      <c r="A14995" s="346"/>
    </row>
    <row r="14996" spans="1:1" x14ac:dyDescent="0.25">
      <c r="A14996" s="346"/>
    </row>
    <row r="14997" spans="1:1" x14ac:dyDescent="0.25">
      <c r="A14997" s="346"/>
    </row>
    <row r="14998" spans="1:1" x14ac:dyDescent="0.25">
      <c r="A14998" s="346"/>
    </row>
    <row r="14999" spans="1:1" x14ac:dyDescent="0.25">
      <c r="A14999" s="346"/>
    </row>
    <row r="15000" spans="1:1" x14ac:dyDescent="0.25">
      <c r="A15000" s="346"/>
    </row>
    <row r="15001" spans="1:1" x14ac:dyDescent="0.25">
      <c r="A15001" s="346"/>
    </row>
    <row r="15002" spans="1:1" x14ac:dyDescent="0.25">
      <c r="A15002" s="346"/>
    </row>
    <row r="15003" spans="1:1" x14ac:dyDescent="0.25">
      <c r="A15003" s="346"/>
    </row>
    <row r="15004" spans="1:1" x14ac:dyDescent="0.25">
      <c r="A15004" s="346"/>
    </row>
    <row r="15005" spans="1:1" x14ac:dyDescent="0.25">
      <c r="A15005" s="346"/>
    </row>
    <row r="15006" spans="1:1" x14ac:dyDescent="0.25">
      <c r="A15006" s="346"/>
    </row>
    <row r="15007" spans="1:1" x14ac:dyDescent="0.25">
      <c r="A15007" s="346"/>
    </row>
    <row r="15008" spans="1:1" x14ac:dyDescent="0.25">
      <c r="A15008" s="346"/>
    </row>
    <row r="15009" spans="1:1" x14ac:dyDescent="0.25">
      <c r="A15009" s="346"/>
    </row>
    <row r="15010" spans="1:1" x14ac:dyDescent="0.25">
      <c r="A15010" s="346"/>
    </row>
    <row r="15011" spans="1:1" x14ac:dyDescent="0.25">
      <c r="A15011" s="346"/>
    </row>
    <row r="15012" spans="1:1" x14ac:dyDescent="0.25">
      <c r="A15012" s="346"/>
    </row>
    <row r="15013" spans="1:1" x14ac:dyDescent="0.25">
      <c r="A15013" s="346"/>
    </row>
    <row r="15014" spans="1:1" x14ac:dyDescent="0.25">
      <c r="A15014" s="346"/>
    </row>
    <row r="15015" spans="1:1" x14ac:dyDescent="0.25">
      <c r="A15015" s="346"/>
    </row>
    <row r="15016" spans="1:1" x14ac:dyDescent="0.25">
      <c r="A15016" s="346"/>
    </row>
    <row r="15017" spans="1:1" x14ac:dyDescent="0.25">
      <c r="A15017" s="346"/>
    </row>
    <row r="15018" spans="1:1" x14ac:dyDescent="0.25">
      <c r="A15018" s="346"/>
    </row>
    <row r="15019" spans="1:1" x14ac:dyDescent="0.25">
      <c r="A15019" s="346"/>
    </row>
    <row r="15020" spans="1:1" x14ac:dyDescent="0.25">
      <c r="A15020" s="346"/>
    </row>
    <row r="15021" spans="1:1" x14ac:dyDescent="0.25">
      <c r="A15021" s="346"/>
    </row>
    <row r="15022" spans="1:1" x14ac:dyDescent="0.25">
      <c r="A15022" s="346"/>
    </row>
    <row r="15023" spans="1:1" x14ac:dyDescent="0.25">
      <c r="A15023" s="346"/>
    </row>
    <row r="15024" spans="1:1" x14ac:dyDescent="0.25">
      <c r="A15024" s="346"/>
    </row>
    <row r="15025" spans="1:1" x14ac:dyDescent="0.25">
      <c r="A15025" s="346"/>
    </row>
    <row r="15026" spans="1:1" x14ac:dyDescent="0.25">
      <c r="A15026" s="346"/>
    </row>
    <row r="15027" spans="1:1" x14ac:dyDescent="0.25">
      <c r="A15027" s="346"/>
    </row>
    <row r="15028" spans="1:1" x14ac:dyDescent="0.25">
      <c r="A15028" s="346"/>
    </row>
    <row r="15029" spans="1:1" x14ac:dyDescent="0.25">
      <c r="A15029" s="346"/>
    </row>
    <row r="15030" spans="1:1" x14ac:dyDescent="0.25">
      <c r="A15030" s="346"/>
    </row>
    <row r="15031" spans="1:1" x14ac:dyDescent="0.25">
      <c r="A15031" s="346"/>
    </row>
    <row r="15032" spans="1:1" x14ac:dyDescent="0.25">
      <c r="A15032" s="346"/>
    </row>
    <row r="15033" spans="1:1" x14ac:dyDescent="0.25">
      <c r="A15033" s="346"/>
    </row>
    <row r="15034" spans="1:1" x14ac:dyDescent="0.25">
      <c r="A15034" s="346"/>
    </row>
    <row r="15035" spans="1:1" x14ac:dyDescent="0.25">
      <c r="A15035" s="346"/>
    </row>
    <row r="15036" spans="1:1" x14ac:dyDescent="0.25">
      <c r="A15036" s="346"/>
    </row>
    <row r="15037" spans="1:1" x14ac:dyDescent="0.25">
      <c r="A15037" s="346"/>
    </row>
    <row r="15038" spans="1:1" x14ac:dyDescent="0.25">
      <c r="A15038" s="346"/>
    </row>
    <row r="15039" spans="1:1" x14ac:dyDescent="0.25">
      <c r="A15039" s="346"/>
    </row>
    <row r="15040" spans="1:1" x14ac:dyDescent="0.25">
      <c r="A15040" s="346"/>
    </row>
    <row r="15041" spans="1:1" x14ac:dyDescent="0.25">
      <c r="A15041" s="346"/>
    </row>
    <row r="15042" spans="1:1" x14ac:dyDescent="0.25">
      <c r="A15042" s="346"/>
    </row>
    <row r="15043" spans="1:1" x14ac:dyDescent="0.25">
      <c r="A15043" s="346"/>
    </row>
    <row r="15044" spans="1:1" x14ac:dyDescent="0.25">
      <c r="A15044" s="346"/>
    </row>
    <row r="15045" spans="1:1" x14ac:dyDescent="0.25">
      <c r="A15045" s="346"/>
    </row>
    <row r="15046" spans="1:1" x14ac:dyDescent="0.25">
      <c r="A15046" s="346"/>
    </row>
    <row r="15047" spans="1:1" x14ac:dyDescent="0.25">
      <c r="A15047" s="346"/>
    </row>
    <row r="15048" spans="1:1" x14ac:dyDescent="0.25">
      <c r="A15048" s="346"/>
    </row>
    <row r="15049" spans="1:1" x14ac:dyDescent="0.25">
      <c r="A15049" s="346"/>
    </row>
    <row r="15050" spans="1:1" x14ac:dyDescent="0.25">
      <c r="A15050" s="346"/>
    </row>
    <row r="15051" spans="1:1" x14ac:dyDescent="0.25">
      <c r="A15051" s="346"/>
    </row>
    <row r="15052" spans="1:1" x14ac:dyDescent="0.25">
      <c r="A15052" s="346"/>
    </row>
    <row r="15053" spans="1:1" x14ac:dyDescent="0.25">
      <c r="A15053" s="346"/>
    </row>
    <row r="15054" spans="1:1" x14ac:dyDescent="0.25">
      <c r="A15054" s="346"/>
    </row>
    <row r="15055" spans="1:1" x14ac:dyDescent="0.25">
      <c r="A15055" s="346"/>
    </row>
    <row r="15056" spans="1:1" x14ac:dyDescent="0.25">
      <c r="A15056" s="346"/>
    </row>
    <row r="15057" spans="1:1" x14ac:dyDescent="0.25">
      <c r="A15057" s="346"/>
    </row>
    <row r="15058" spans="1:1" x14ac:dyDescent="0.25">
      <c r="A15058" s="346"/>
    </row>
    <row r="15059" spans="1:1" x14ac:dyDescent="0.25">
      <c r="A15059" s="346"/>
    </row>
    <row r="15060" spans="1:1" x14ac:dyDescent="0.25">
      <c r="A15060" s="346"/>
    </row>
    <row r="15061" spans="1:1" x14ac:dyDescent="0.25">
      <c r="A15061" s="346"/>
    </row>
    <row r="15062" spans="1:1" x14ac:dyDescent="0.25">
      <c r="A15062" s="346"/>
    </row>
    <row r="15063" spans="1:1" x14ac:dyDescent="0.25">
      <c r="A15063" s="346"/>
    </row>
    <row r="15064" spans="1:1" x14ac:dyDescent="0.25">
      <c r="A15064" s="346"/>
    </row>
    <row r="15065" spans="1:1" x14ac:dyDescent="0.25">
      <c r="A15065" s="346"/>
    </row>
    <row r="15066" spans="1:1" x14ac:dyDescent="0.25">
      <c r="A15066" s="346"/>
    </row>
    <row r="15067" spans="1:1" x14ac:dyDescent="0.25">
      <c r="A15067" s="346"/>
    </row>
    <row r="15068" spans="1:1" x14ac:dyDescent="0.25">
      <c r="A15068" s="346"/>
    </row>
    <row r="15069" spans="1:1" x14ac:dyDescent="0.25">
      <c r="A15069" s="346"/>
    </row>
    <row r="15070" spans="1:1" x14ac:dyDescent="0.25">
      <c r="A15070" s="346"/>
    </row>
    <row r="15071" spans="1:1" x14ac:dyDescent="0.25">
      <c r="A15071" s="346"/>
    </row>
    <row r="15072" spans="1:1" x14ac:dyDescent="0.25">
      <c r="A15072" s="346"/>
    </row>
    <row r="15073" spans="1:1" x14ac:dyDescent="0.25">
      <c r="A15073" s="346"/>
    </row>
    <row r="15074" spans="1:1" x14ac:dyDescent="0.25">
      <c r="A15074" s="346"/>
    </row>
    <row r="15075" spans="1:1" x14ac:dyDescent="0.25">
      <c r="A15075" s="346"/>
    </row>
    <row r="15076" spans="1:1" x14ac:dyDescent="0.25">
      <c r="A15076" s="346"/>
    </row>
    <row r="15077" spans="1:1" x14ac:dyDescent="0.25">
      <c r="A15077" s="346"/>
    </row>
    <row r="15078" spans="1:1" x14ac:dyDescent="0.25">
      <c r="A15078" s="346"/>
    </row>
    <row r="15079" spans="1:1" x14ac:dyDescent="0.25">
      <c r="A15079" s="346"/>
    </row>
    <row r="15080" spans="1:1" x14ac:dyDescent="0.25">
      <c r="A15080" s="346"/>
    </row>
    <row r="15081" spans="1:1" x14ac:dyDescent="0.25">
      <c r="A15081" s="346"/>
    </row>
    <row r="15082" spans="1:1" x14ac:dyDescent="0.25">
      <c r="A15082" s="346"/>
    </row>
    <row r="15083" spans="1:1" x14ac:dyDescent="0.25">
      <c r="A15083" s="346"/>
    </row>
    <row r="15084" spans="1:1" x14ac:dyDescent="0.25">
      <c r="A15084" s="346"/>
    </row>
    <row r="15085" spans="1:1" x14ac:dyDescent="0.25">
      <c r="A15085" s="346"/>
    </row>
    <row r="15086" spans="1:1" x14ac:dyDescent="0.25">
      <c r="A15086" s="346"/>
    </row>
    <row r="15087" spans="1:1" x14ac:dyDescent="0.25">
      <c r="A15087" s="346"/>
    </row>
    <row r="15088" spans="1:1" x14ac:dyDescent="0.25">
      <c r="A15088" s="346"/>
    </row>
    <row r="15089" spans="1:1" x14ac:dyDescent="0.25">
      <c r="A15089" s="346"/>
    </row>
    <row r="15090" spans="1:1" x14ac:dyDescent="0.25">
      <c r="A15090" s="346"/>
    </row>
    <row r="15091" spans="1:1" x14ac:dyDescent="0.25">
      <c r="A15091" s="346"/>
    </row>
    <row r="15092" spans="1:1" x14ac:dyDescent="0.25">
      <c r="A15092" s="346"/>
    </row>
    <row r="15093" spans="1:1" x14ac:dyDescent="0.25">
      <c r="A15093" s="346"/>
    </row>
    <row r="15094" spans="1:1" x14ac:dyDescent="0.25">
      <c r="A15094" s="346"/>
    </row>
    <row r="15095" spans="1:1" x14ac:dyDescent="0.25">
      <c r="A15095" s="346"/>
    </row>
    <row r="15096" spans="1:1" x14ac:dyDescent="0.25">
      <c r="A15096" s="346"/>
    </row>
    <row r="15097" spans="1:1" x14ac:dyDescent="0.25">
      <c r="A15097" s="346"/>
    </row>
    <row r="15098" spans="1:1" x14ac:dyDescent="0.25">
      <c r="A15098" s="346"/>
    </row>
    <row r="15099" spans="1:1" x14ac:dyDescent="0.25">
      <c r="A15099" s="346"/>
    </row>
    <row r="15100" spans="1:1" x14ac:dyDescent="0.25">
      <c r="A15100" s="346"/>
    </row>
    <row r="15101" spans="1:1" x14ac:dyDescent="0.25">
      <c r="A15101" s="346"/>
    </row>
    <row r="15102" spans="1:1" x14ac:dyDescent="0.25">
      <c r="A15102" s="346"/>
    </row>
    <row r="15103" spans="1:1" x14ac:dyDescent="0.25">
      <c r="A15103" s="346"/>
    </row>
    <row r="15104" spans="1:1" x14ac:dyDescent="0.25">
      <c r="A15104" s="346"/>
    </row>
    <row r="15105" spans="1:1" x14ac:dyDescent="0.25">
      <c r="A15105" s="346"/>
    </row>
    <row r="15106" spans="1:1" x14ac:dyDescent="0.25">
      <c r="A15106" s="346"/>
    </row>
    <row r="15107" spans="1:1" x14ac:dyDescent="0.25">
      <c r="A15107" s="346"/>
    </row>
    <row r="15108" spans="1:1" x14ac:dyDescent="0.25">
      <c r="A15108" s="346"/>
    </row>
    <row r="15109" spans="1:1" x14ac:dyDescent="0.25">
      <c r="A15109" s="346"/>
    </row>
    <row r="15110" spans="1:1" x14ac:dyDescent="0.25">
      <c r="A15110" s="346"/>
    </row>
    <row r="15111" spans="1:1" x14ac:dyDescent="0.25">
      <c r="A15111" s="346"/>
    </row>
    <row r="15112" spans="1:1" x14ac:dyDescent="0.25">
      <c r="A15112" s="346"/>
    </row>
    <row r="15113" spans="1:1" x14ac:dyDescent="0.25">
      <c r="A15113" s="346"/>
    </row>
    <row r="15114" spans="1:1" x14ac:dyDescent="0.25">
      <c r="A15114" s="346"/>
    </row>
    <row r="15115" spans="1:1" x14ac:dyDescent="0.25">
      <c r="A15115" s="346"/>
    </row>
    <row r="15116" spans="1:1" x14ac:dyDescent="0.25">
      <c r="A15116" s="346"/>
    </row>
    <row r="15117" spans="1:1" x14ac:dyDescent="0.25">
      <c r="A15117" s="346"/>
    </row>
    <row r="15118" spans="1:1" x14ac:dyDescent="0.25">
      <c r="A15118" s="346"/>
    </row>
    <row r="15119" spans="1:1" x14ac:dyDescent="0.25">
      <c r="A15119" s="346"/>
    </row>
    <row r="15120" spans="1:1" x14ac:dyDescent="0.25">
      <c r="A15120" s="346"/>
    </row>
    <row r="15121" spans="1:1" x14ac:dyDescent="0.25">
      <c r="A15121" s="346"/>
    </row>
    <row r="15122" spans="1:1" x14ac:dyDescent="0.25">
      <c r="A15122" s="346"/>
    </row>
    <row r="15123" spans="1:1" x14ac:dyDescent="0.25">
      <c r="A15123" s="346"/>
    </row>
    <row r="15124" spans="1:1" x14ac:dyDescent="0.25">
      <c r="A15124" s="346"/>
    </row>
    <row r="15125" spans="1:1" x14ac:dyDescent="0.25">
      <c r="A15125" s="346"/>
    </row>
    <row r="15126" spans="1:1" x14ac:dyDescent="0.25">
      <c r="A15126" s="346"/>
    </row>
    <row r="15127" spans="1:1" x14ac:dyDescent="0.25">
      <c r="A15127" s="346"/>
    </row>
    <row r="15128" spans="1:1" x14ac:dyDescent="0.25">
      <c r="A15128" s="346"/>
    </row>
    <row r="15129" spans="1:1" x14ac:dyDescent="0.25">
      <c r="A15129" s="346"/>
    </row>
    <row r="15130" spans="1:1" x14ac:dyDescent="0.25">
      <c r="A15130" s="346"/>
    </row>
    <row r="15131" spans="1:1" x14ac:dyDescent="0.25">
      <c r="A15131" s="346"/>
    </row>
    <row r="15132" spans="1:1" x14ac:dyDescent="0.25">
      <c r="A15132" s="346"/>
    </row>
    <row r="15133" spans="1:1" x14ac:dyDescent="0.25">
      <c r="A15133" s="346"/>
    </row>
    <row r="15134" spans="1:1" x14ac:dyDescent="0.25">
      <c r="A15134" s="346"/>
    </row>
    <row r="15135" spans="1:1" x14ac:dyDescent="0.25">
      <c r="A15135" s="346"/>
    </row>
    <row r="15136" spans="1:1" x14ac:dyDescent="0.25">
      <c r="A15136" s="346"/>
    </row>
    <row r="15137" spans="1:1" x14ac:dyDescent="0.25">
      <c r="A15137" s="346"/>
    </row>
    <row r="15138" spans="1:1" x14ac:dyDescent="0.25">
      <c r="A15138" s="346"/>
    </row>
    <row r="15139" spans="1:1" x14ac:dyDescent="0.25">
      <c r="A15139" s="346"/>
    </row>
    <row r="15140" spans="1:1" x14ac:dyDescent="0.25">
      <c r="A15140" s="346"/>
    </row>
    <row r="15141" spans="1:1" x14ac:dyDescent="0.25">
      <c r="A15141" s="346"/>
    </row>
    <row r="15142" spans="1:1" x14ac:dyDescent="0.25">
      <c r="A15142" s="346"/>
    </row>
    <row r="15143" spans="1:1" x14ac:dyDescent="0.25">
      <c r="A15143" s="346"/>
    </row>
    <row r="15144" spans="1:1" x14ac:dyDescent="0.25">
      <c r="A15144" s="346"/>
    </row>
    <row r="15145" spans="1:1" x14ac:dyDescent="0.25">
      <c r="A15145" s="346"/>
    </row>
    <row r="15146" spans="1:1" x14ac:dyDescent="0.25">
      <c r="A15146" s="346"/>
    </row>
    <row r="15147" spans="1:1" x14ac:dyDescent="0.25">
      <c r="A15147" s="346"/>
    </row>
    <row r="15148" spans="1:1" x14ac:dyDescent="0.25">
      <c r="A15148" s="346"/>
    </row>
    <row r="15149" spans="1:1" x14ac:dyDescent="0.25">
      <c r="A15149" s="346"/>
    </row>
    <row r="15150" spans="1:1" x14ac:dyDescent="0.25">
      <c r="A15150" s="346"/>
    </row>
    <row r="15151" spans="1:1" x14ac:dyDescent="0.25">
      <c r="A15151" s="346"/>
    </row>
    <row r="15152" spans="1:1" x14ac:dyDescent="0.25">
      <c r="A15152" s="346"/>
    </row>
    <row r="15153" spans="1:1" x14ac:dyDescent="0.25">
      <c r="A15153" s="346"/>
    </row>
    <row r="15154" spans="1:1" x14ac:dyDescent="0.25">
      <c r="A15154" s="346"/>
    </row>
    <row r="15155" spans="1:1" x14ac:dyDescent="0.25">
      <c r="A15155" s="346"/>
    </row>
    <row r="15156" spans="1:1" x14ac:dyDescent="0.25">
      <c r="A15156" s="346"/>
    </row>
    <row r="15157" spans="1:1" x14ac:dyDescent="0.25">
      <c r="A15157" s="346"/>
    </row>
    <row r="15158" spans="1:1" x14ac:dyDescent="0.25">
      <c r="A15158" s="346"/>
    </row>
    <row r="15159" spans="1:1" x14ac:dyDescent="0.25">
      <c r="A15159" s="346"/>
    </row>
    <row r="15160" spans="1:1" x14ac:dyDescent="0.25">
      <c r="A15160" s="346"/>
    </row>
    <row r="15161" spans="1:1" x14ac:dyDescent="0.25">
      <c r="A15161" s="346"/>
    </row>
    <row r="15162" spans="1:1" x14ac:dyDescent="0.25">
      <c r="A15162" s="346"/>
    </row>
    <row r="15163" spans="1:1" x14ac:dyDescent="0.25">
      <c r="A15163" s="346"/>
    </row>
    <row r="15164" spans="1:1" x14ac:dyDescent="0.25">
      <c r="A15164" s="346"/>
    </row>
    <row r="15165" spans="1:1" x14ac:dyDescent="0.25">
      <c r="A15165" s="346"/>
    </row>
    <row r="15166" spans="1:1" x14ac:dyDescent="0.25">
      <c r="A15166" s="346"/>
    </row>
    <row r="15167" spans="1:1" x14ac:dyDescent="0.25">
      <c r="A15167" s="346"/>
    </row>
    <row r="15168" spans="1:1" x14ac:dyDescent="0.25">
      <c r="A15168" s="346"/>
    </row>
    <row r="15169" spans="1:1" x14ac:dyDescent="0.25">
      <c r="A15169" s="346"/>
    </row>
    <row r="15170" spans="1:1" x14ac:dyDescent="0.25">
      <c r="A15170" s="346"/>
    </row>
    <row r="15171" spans="1:1" x14ac:dyDescent="0.25">
      <c r="A15171" s="346"/>
    </row>
    <row r="15172" spans="1:1" x14ac:dyDescent="0.25">
      <c r="A15172" s="346"/>
    </row>
    <row r="15173" spans="1:1" x14ac:dyDescent="0.25">
      <c r="A15173" s="346"/>
    </row>
    <row r="15174" spans="1:1" x14ac:dyDescent="0.25">
      <c r="A15174" s="346"/>
    </row>
    <row r="15175" spans="1:1" x14ac:dyDescent="0.25">
      <c r="A15175" s="346"/>
    </row>
    <row r="15176" spans="1:1" x14ac:dyDescent="0.25">
      <c r="A15176" s="346"/>
    </row>
    <row r="15177" spans="1:1" x14ac:dyDescent="0.25">
      <c r="A15177" s="346"/>
    </row>
    <row r="15178" spans="1:1" x14ac:dyDescent="0.25">
      <c r="A15178" s="346"/>
    </row>
    <row r="15179" spans="1:1" x14ac:dyDescent="0.25">
      <c r="A15179" s="346"/>
    </row>
    <row r="15180" spans="1:1" x14ac:dyDescent="0.25">
      <c r="A15180" s="346"/>
    </row>
    <row r="15181" spans="1:1" x14ac:dyDescent="0.25">
      <c r="A15181" s="346"/>
    </row>
    <row r="15182" spans="1:1" x14ac:dyDescent="0.25">
      <c r="A15182" s="346"/>
    </row>
    <row r="15183" spans="1:1" x14ac:dyDescent="0.25">
      <c r="A15183" s="346"/>
    </row>
    <row r="15184" spans="1:1" x14ac:dyDescent="0.25">
      <c r="A15184" s="346"/>
    </row>
    <row r="15185" spans="1:1" x14ac:dyDescent="0.25">
      <c r="A15185" s="346"/>
    </row>
    <row r="15186" spans="1:1" x14ac:dyDescent="0.25">
      <c r="A15186" s="346"/>
    </row>
    <row r="15187" spans="1:1" x14ac:dyDescent="0.25">
      <c r="A15187" s="346"/>
    </row>
    <row r="15188" spans="1:1" x14ac:dyDescent="0.25">
      <c r="A15188" s="346"/>
    </row>
    <row r="15189" spans="1:1" x14ac:dyDescent="0.25">
      <c r="A15189" s="346"/>
    </row>
    <row r="15190" spans="1:1" x14ac:dyDescent="0.25">
      <c r="A15190" s="346"/>
    </row>
    <row r="15191" spans="1:1" x14ac:dyDescent="0.25">
      <c r="A15191" s="346"/>
    </row>
    <row r="15192" spans="1:1" x14ac:dyDescent="0.25">
      <c r="A15192" s="346"/>
    </row>
    <row r="15193" spans="1:1" x14ac:dyDescent="0.25">
      <c r="A15193" s="346"/>
    </row>
    <row r="15194" spans="1:1" x14ac:dyDescent="0.25">
      <c r="A15194" s="346"/>
    </row>
    <row r="15195" spans="1:1" x14ac:dyDescent="0.25">
      <c r="A15195" s="346"/>
    </row>
    <row r="15196" spans="1:1" x14ac:dyDescent="0.25">
      <c r="A15196" s="346"/>
    </row>
    <row r="15197" spans="1:1" x14ac:dyDescent="0.25">
      <c r="A15197" s="346"/>
    </row>
    <row r="15198" spans="1:1" x14ac:dyDescent="0.25">
      <c r="A15198" s="346"/>
    </row>
    <row r="15199" spans="1:1" x14ac:dyDescent="0.25">
      <c r="A15199" s="346"/>
    </row>
    <row r="15200" spans="1:1" x14ac:dyDescent="0.25">
      <c r="A15200" s="346"/>
    </row>
    <row r="15201" spans="1:1" x14ac:dyDescent="0.25">
      <c r="A15201" s="346"/>
    </row>
    <row r="15202" spans="1:1" x14ac:dyDescent="0.25">
      <c r="A15202" s="346"/>
    </row>
    <row r="15203" spans="1:1" x14ac:dyDescent="0.25">
      <c r="A15203" s="346"/>
    </row>
    <row r="15204" spans="1:1" x14ac:dyDescent="0.25">
      <c r="A15204" s="346"/>
    </row>
    <row r="15205" spans="1:1" x14ac:dyDescent="0.25">
      <c r="A15205" s="346"/>
    </row>
    <row r="15206" spans="1:1" x14ac:dyDescent="0.25">
      <c r="A15206" s="346"/>
    </row>
    <row r="15207" spans="1:1" x14ac:dyDescent="0.25">
      <c r="A15207" s="346"/>
    </row>
    <row r="15208" spans="1:1" x14ac:dyDescent="0.25">
      <c r="A15208" s="346"/>
    </row>
    <row r="15209" spans="1:1" x14ac:dyDescent="0.25">
      <c r="A15209" s="346"/>
    </row>
    <row r="15210" spans="1:1" x14ac:dyDescent="0.25">
      <c r="A15210" s="346"/>
    </row>
    <row r="15211" spans="1:1" x14ac:dyDescent="0.25">
      <c r="A15211" s="346"/>
    </row>
    <row r="15212" spans="1:1" x14ac:dyDescent="0.25">
      <c r="A15212" s="346"/>
    </row>
    <row r="15213" spans="1:1" x14ac:dyDescent="0.25">
      <c r="A15213" s="346"/>
    </row>
    <row r="15214" spans="1:1" x14ac:dyDescent="0.25">
      <c r="A15214" s="346"/>
    </row>
    <row r="15215" spans="1:1" x14ac:dyDescent="0.25">
      <c r="A15215" s="346"/>
    </row>
    <row r="15216" spans="1:1" x14ac:dyDescent="0.25">
      <c r="A15216" s="346"/>
    </row>
    <row r="15217" spans="1:1" x14ac:dyDescent="0.25">
      <c r="A15217" s="346"/>
    </row>
    <row r="15218" spans="1:1" x14ac:dyDescent="0.25">
      <c r="A15218" s="346"/>
    </row>
    <row r="15219" spans="1:1" x14ac:dyDescent="0.25">
      <c r="A15219" s="346"/>
    </row>
    <row r="15220" spans="1:1" x14ac:dyDescent="0.25">
      <c r="A15220" s="346"/>
    </row>
    <row r="15221" spans="1:1" x14ac:dyDescent="0.25">
      <c r="A15221" s="346"/>
    </row>
    <row r="15222" spans="1:1" x14ac:dyDescent="0.25">
      <c r="A15222" s="346"/>
    </row>
    <row r="15223" spans="1:1" x14ac:dyDescent="0.25">
      <c r="A15223" s="346"/>
    </row>
    <row r="15224" spans="1:1" x14ac:dyDescent="0.25">
      <c r="A15224" s="346"/>
    </row>
    <row r="15225" spans="1:1" x14ac:dyDescent="0.25">
      <c r="A15225" s="346"/>
    </row>
    <row r="15226" spans="1:1" x14ac:dyDescent="0.25">
      <c r="A15226" s="346"/>
    </row>
    <row r="15227" spans="1:1" x14ac:dyDescent="0.25">
      <c r="A15227" s="346"/>
    </row>
    <row r="15228" spans="1:1" x14ac:dyDescent="0.25">
      <c r="A15228" s="346"/>
    </row>
    <row r="15229" spans="1:1" x14ac:dyDescent="0.25">
      <c r="A15229" s="346"/>
    </row>
    <row r="15230" spans="1:1" x14ac:dyDescent="0.25">
      <c r="A15230" s="346"/>
    </row>
    <row r="15231" spans="1:1" x14ac:dyDescent="0.25">
      <c r="A15231" s="346"/>
    </row>
    <row r="15232" spans="1:1" x14ac:dyDescent="0.25">
      <c r="A15232" s="346"/>
    </row>
    <row r="15233" spans="1:1" x14ac:dyDescent="0.25">
      <c r="A15233" s="346"/>
    </row>
    <row r="15234" spans="1:1" x14ac:dyDescent="0.25">
      <c r="A15234" s="346"/>
    </row>
    <row r="15235" spans="1:1" x14ac:dyDescent="0.25">
      <c r="A15235" s="346"/>
    </row>
    <row r="15236" spans="1:1" x14ac:dyDescent="0.25">
      <c r="A15236" s="346"/>
    </row>
    <row r="15237" spans="1:1" x14ac:dyDescent="0.25">
      <c r="A15237" s="346"/>
    </row>
    <row r="15238" spans="1:1" x14ac:dyDescent="0.25">
      <c r="A15238" s="346"/>
    </row>
    <row r="15239" spans="1:1" x14ac:dyDescent="0.25">
      <c r="A15239" s="346"/>
    </row>
    <row r="15240" spans="1:1" x14ac:dyDescent="0.25">
      <c r="A15240" s="346"/>
    </row>
    <row r="15241" spans="1:1" x14ac:dyDescent="0.25">
      <c r="A15241" s="346"/>
    </row>
    <row r="15242" spans="1:1" x14ac:dyDescent="0.25">
      <c r="A15242" s="346"/>
    </row>
    <row r="15243" spans="1:1" x14ac:dyDescent="0.25">
      <c r="A15243" s="346"/>
    </row>
    <row r="15244" spans="1:1" x14ac:dyDescent="0.25">
      <c r="A15244" s="346"/>
    </row>
    <row r="15245" spans="1:1" x14ac:dyDescent="0.25">
      <c r="A15245" s="346"/>
    </row>
    <row r="15246" spans="1:1" x14ac:dyDescent="0.25">
      <c r="A15246" s="346"/>
    </row>
    <row r="15247" spans="1:1" x14ac:dyDescent="0.25">
      <c r="A15247" s="346"/>
    </row>
    <row r="15248" spans="1:1" x14ac:dyDescent="0.25">
      <c r="A15248" s="346"/>
    </row>
    <row r="15249" spans="1:1" x14ac:dyDescent="0.25">
      <c r="A15249" s="346"/>
    </row>
    <row r="15250" spans="1:1" x14ac:dyDescent="0.25">
      <c r="A15250" s="346"/>
    </row>
    <row r="15251" spans="1:1" x14ac:dyDescent="0.25">
      <c r="A15251" s="346"/>
    </row>
    <row r="15252" spans="1:1" x14ac:dyDescent="0.25">
      <c r="A15252" s="346"/>
    </row>
    <row r="15253" spans="1:1" x14ac:dyDescent="0.25">
      <c r="A15253" s="346"/>
    </row>
    <row r="15254" spans="1:1" x14ac:dyDescent="0.25">
      <c r="A15254" s="346"/>
    </row>
    <row r="15255" spans="1:1" x14ac:dyDescent="0.25">
      <c r="A15255" s="346"/>
    </row>
    <row r="15256" spans="1:1" x14ac:dyDescent="0.25">
      <c r="A15256" s="346"/>
    </row>
    <row r="15257" spans="1:1" x14ac:dyDescent="0.25">
      <c r="A15257" s="346"/>
    </row>
    <row r="15258" spans="1:1" x14ac:dyDescent="0.25">
      <c r="A15258" s="346"/>
    </row>
    <row r="15259" spans="1:1" x14ac:dyDescent="0.25">
      <c r="A15259" s="346"/>
    </row>
    <row r="15260" spans="1:1" x14ac:dyDescent="0.25">
      <c r="A15260" s="346"/>
    </row>
    <row r="15261" spans="1:1" x14ac:dyDescent="0.25">
      <c r="A15261" s="346"/>
    </row>
    <row r="15262" spans="1:1" x14ac:dyDescent="0.25">
      <c r="A15262" s="346"/>
    </row>
    <row r="15263" spans="1:1" x14ac:dyDescent="0.25">
      <c r="A15263" s="346"/>
    </row>
    <row r="15264" spans="1:1" x14ac:dyDescent="0.25">
      <c r="A15264" s="346"/>
    </row>
    <row r="15265" spans="1:1" x14ac:dyDescent="0.25">
      <c r="A15265" s="346"/>
    </row>
    <row r="15266" spans="1:1" x14ac:dyDescent="0.25">
      <c r="A15266" s="346"/>
    </row>
    <row r="15267" spans="1:1" x14ac:dyDescent="0.25">
      <c r="A15267" s="346"/>
    </row>
    <row r="15268" spans="1:1" x14ac:dyDescent="0.25">
      <c r="A15268" s="346"/>
    </row>
    <row r="15269" spans="1:1" x14ac:dyDescent="0.25">
      <c r="A15269" s="346"/>
    </row>
    <row r="15270" spans="1:1" x14ac:dyDescent="0.25">
      <c r="A15270" s="346"/>
    </row>
    <row r="15271" spans="1:1" x14ac:dyDescent="0.25">
      <c r="A15271" s="346"/>
    </row>
    <row r="15272" spans="1:1" x14ac:dyDescent="0.25">
      <c r="A15272" s="346"/>
    </row>
    <row r="15273" spans="1:1" x14ac:dyDescent="0.25">
      <c r="A15273" s="346"/>
    </row>
    <row r="15274" spans="1:1" x14ac:dyDescent="0.25">
      <c r="A15274" s="346"/>
    </row>
    <row r="15275" spans="1:1" x14ac:dyDescent="0.25">
      <c r="A15275" s="346"/>
    </row>
    <row r="15276" spans="1:1" x14ac:dyDescent="0.25">
      <c r="A15276" s="346"/>
    </row>
    <row r="15277" spans="1:1" x14ac:dyDescent="0.25">
      <c r="A15277" s="346"/>
    </row>
    <row r="15278" spans="1:1" x14ac:dyDescent="0.25">
      <c r="A15278" s="346"/>
    </row>
    <row r="15279" spans="1:1" x14ac:dyDescent="0.25">
      <c r="A15279" s="346"/>
    </row>
    <row r="15280" spans="1:1" x14ac:dyDescent="0.25">
      <c r="A15280" s="346"/>
    </row>
    <row r="15281" spans="1:1" x14ac:dyDescent="0.25">
      <c r="A15281" s="346"/>
    </row>
    <row r="15282" spans="1:1" x14ac:dyDescent="0.25">
      <c r="A15282" s="346"/>
    </row>
    <row r="15283" spans="1:1" x14ac:dyDescent="0.25">
      <c r="A15283" s="346"/>
    </row>
    <row r="15284" spans="1:1" x14ac:dyDescent="0.25">
      <c r="A15284" s="346"/>
    </row>
    <row r="15285" spans="1:1" x14ac:dyDescent="0.25">
      <c r="A15285" s="346"/>
    </row>
    <row r="15286" spans="1:1" x14ac:dyDescent="0.25">
      <c r="A15286" s="346"/>
    </row>
    <row r="15287" spans="1:1" x14ac:dyDescent="0.25">
      <c r="A15287" s="346"/>
    </row>
    <row r="15288" spans="1:1" x14ac:dyDescent="0.25">
      <c r="A15288" s="346"/>
    </row>
    <row r="15289" spans="1:1" x14ac:dyDescent="0.25">
      <c r="A15289" s="346"/>
    </row>
    <row r="15290" spans="1:1" x14ac:dyDescent="0.25">
      <c r="A15290" s="346"/>
    </row>
    <row r="15291" spans="1:1" x14ac:dyDescent="0.25">
      <c r="A15291" s="346"/>
    </row>
    <row r="15292" spans="1:1" x14ac:dyDescent="0.25">
      <c r="A15292" s="346"/>
    </row>
    <row r="15293" spans="1:1" x14ac:dyDescent="0.25">
      <c r="A15293" s="346"/>
    </row>
    <row r="15294" spans="1:1" x14ac:dyDescent="0.25">
      <c r="A15294" s="346"/>
    </row>
    <row r="15295" spans="1:1" x14ac:dyDescent="0.25">
      <c r="A15295" s="346"/>
    </row>
    <row r="15296" spans="1:1" x14ac:dyDescent="0.25">
      <c r="A15296" s="346"/>
    </row>
    <row r="15297" spans="1:1" x14ac:dyDescent="0.25">
      <c r="A15297" s="346"/>
    </row>
    <row r="15298" spans="1:1" x14ac:dyDescent="0.25">
      <c r="A15298" s="346"/>
    </row>
    <row r="15299" spans="1:1" x14ac:dyDescent="0.25">
      <c r="A15299" s="346"/>
    </row>
    <row r="15300" spans="1:1" x14ac:dyDescent="0.25">
      <c r="A15300" s="346"/>
    </row>
    <row r="15301" spans="1:1" x14ac:dyDescent="0.25">
      <c r="A15301" s="346"/>
    </row>
    <row r="15302" spans="1:1" x14ac:dyDescent="0.25">
      <c r="A15302" s="346"/>
    </row>
    <row r="15303" spans="1:1" x14ac:dyDescent="0.25">
      <c r="A15303" s="346"/>
    </row>
    <row r="15304" spans="1:1" x14ac:dyDescent="0.25">
      <c r="A15304" s="346"/>
    </row>
    <row r="15305" spans="1:1" x14ac:dyDescent="0.25">
      <c r="A15305" s="346"/>
    </row>
    <row r="15306" spans="1:1" x14ac:dyDescent="0.25">
      <c r="A15306" s="346"/>
    </row>
    <row r="15307" spans="1:1" x14ac:dyDescent="0.25">
      <c r="A15307" s="346"/>
    </row>
    <row r="15308" spans="1:1" x14ac:dyDescent="0.25">
      <c r="A15308" s="346"/>
    </row>
    <row r="15309" spans="1:1" x14ac:dyDescent="0.25">
      <c r="A15309" s="346"/>
    </row>
    <row r="15310" spans="1:1" x14ac:dyDescent="0.25">
      <c r="A15310" s="346"/>
    </row>
    <row r="15311" spans="1:1" x14ac:dyDescent="0.25">
      <c r="A15311" s="346"/>
    </row>
    <row r="15312" spans="1:1" x14ac:dyDescent="0.25">
      <c r="A15312" s="346"/>
    </row>
    <row r="15313" spans="1:1" x14ac:dyDescent="0.25">
      <c r="A15313" s="346"/>
    </row>
    <row r="15314" spans="1:1" x14ac:dyDescent="0.25">
      <c r="A15314" s="346"/>
    </row>
    <row r="15315" spans="1:1" x14ac:dyDescent="0.25">
      <c r="A15315" s="346"/>
    </row>
    <row r="15316" spans="1:1" x14ac:dyDescent="0.25">
      <c r="A15316" s="346"/>
    </row>
    <row r="15317" spans="1:1" x14ac:dyDescent="0.25">
      <c r="A15317" s="346"/>
    </row>
    <row r="15318" spans="1:1" x14ac:dyDescent="0.25">
      <c r="A15318" s="346"/>
    </row>
    <row r="15319" spans="1:1" x14ac:dyDescent="0.25">
      <c r="A15319" s="346"/>
    </row>
    <row r="15320" spans="1:1" x14ac:dyDescent="0.25">
      <c r="A15320" s="346"/>
    </row>
    <row r="15321" spans="1:1" x14ac:dyDescent="0.25">
      <c r="A15321" s="346"/>
    </row>
    <row r="15322" spans="1:1" x14ac:dyDescent="0.25">
      <c r="A15322" s="346"/>
    </row>
    <row r="15323" spans="1:1" x14ac:dyDescent="0.25">
      <c r="A15323" s="346"/>
    </row>
    <row r="15324" spans="1:1" x14ac:dyDescent="0.25">
      <c r="A15324" s="346"/>
    </row>
    <row r="15325" spans="1:1" x14ac:dyDescent="0.25">
      <c r="A15325" s="346"/>
    </row>
    <row r="15326" spans="1:1" x14ac:dyDescent="0.25">
      <c r="A15326" s="346"/>
    </row>
    <row r="15327" spans="1:1" x14ac:dyDescent="0.25">
      <c r="A15327" s="346"/>
    </row>
    <row r="15328" spans="1:1" x14ac:dyDescent="0.25">
      <c r="A15328" s="346"/>
    </row>
    <row r="15329" spans="1:1" x14ac:dyDescent="0.25">
      <c r="A15329" s="346"/>
    </row>
    <row r="15330" spans="1:1" x14ac:dyDescent="0.25">
      <c r="A15330" s="346"/>
    </row>
    <row r="15331" spans="1:1" x14ac:dyDescent="0.25">
      <c r="A15331" s="346"/>
    </row>
    <row r="15332" spans="1:1" x14ac:dyDescent="0.25">
      <c r="A15332" s="346"/>
    </row>
    <row r="15333" spans="1:1" x14ac:dyDescent="0.25">
      <c r="A15333" s="346"/>
    </row>
    <row r="15334" spans="1:1" x14ac:dyDescent="0.25">
      <c r="A15334" s="346"/>
    </row>
    <row r="15335" spans="1:1" x14ac:dyDescent="0.25">
      <c r="A15335" s="346"/>
    </row>
    <row r="15336" spans="1:1" x14ac:dyDescent="0.25">
      <c r="A15336" s="346"/>
    </row>
    <row r="15337" spans="1:1" x14ac:dyDescent="0.25">
      <c r="A15337" s="346"/>
    </row>
    <row r="15338" spans="1:1" x14ac:dyDescent="0.25">
      <c r="A15338" s="346"/>
    </row>
    <row r="15339" spans="1:1" x14ac:dyDescent="0.25">
      <c r="A15339" s="346"/>
    </row>
    <row r="15340" spans="1:1" x14ac:dyDescent="0.25">
      <c r="A15340" s="346"/>
    </row>
    <row r="15341" spans="1:1" x14ac:dyDescent="0.25">
      <c r="A15341" s="346"/>
    </row>
    <row r="15342" spans="1:1" x14ac:dyDescent="0.25">
      <c r="A15342" s="346"/>
    </row>
    <row r="15343" spans="1:1" x14ac:dyDescent="0.25">
      <c r="A15343" s="346"/>
    </row>
    <row r="15344" spans="1:1" x14ac:dyDescent="0.25">
      <c r="A15344" s="346"/>
    </row>
    <row r="15345" spans="1:1" x14ac:dyDescent="0.25">
      <c r="A15345" s="346"/>
    </row>
    <row r="15346" spans="1:1" x14ac:dyDescent="0.25">
      <c r="A15346" s="346"/>
    </row>
    <row r="15347" spans="1:1" x14ac:dyDescent="0.25">
      <c r="A15347" s="346"/>
    </row>
    <row r="15348" spans="1:1" x14ac:dyDescent="0.25">
      <c r="A15348" s="346"/>
    </row>
    <row r="15349" spans="1:1" x14ac:dyDescent="0.25">
      <c r="A15349" s="346"/>
    </row>
    <row r="15350" spans="1:1" x14ac:dyDescent="0.25">
      <c r="A15350" s="346"/>
    </row>
    <row r="15351" spans="1:1" x14ac:dyDescent="0.25">
      <c r="A15351" s="346"/>
    </row>
    <row r="15352" spans="1:1" x14ac:dyDescent="0.25">
      <c r="A15352" s="346"/>
    </row>
    <row r="15353" spans="1:1" x14ac:dyDescent="0.25">
      <c r="A15353" s="346"/>
    </row>
    <row r="15354" spans="1:1" x14ac:dyDescent="0.25">
      <c r="A15354" s="346"/>
    </row>
    <row r="15355" spans="1:1" x14ac:dyDescent="0.25">
      <c r="A15355" s="346"/>
    </row>
    <row r="15356" spans="1:1" x14ac:dyDescent="0.25">
      <c r="A15356" s="346"/>
    </row>
    <row r="15357" spans="1:1" x14ac:dyDescent="0.25">
      <c r="A15357" s="346"/>
    </row>
    <row r="15358" spans="1:1" x14ac:dyDescent="0.25">
      <c r="A15358" s="346"/>
    </row>
    <row r="15359" spans="1:1" x14ac:dyDescent="0.25">
      <c r="A15359" s="346"/>
    </row>
    <row r="15360" spans="1:1" x14ac:dyDescent="0.25">
      <c r="A15360" s="346"/>
    </row>
    <row r="15361" spans="1:1" x14ac:dyDescent="0.25">
      <c r="A15361" s="346"/>
    </row>
    <row r="15362" spans="1:1" x14ac:dyDescent="0.25">
      <c r="A15362" s="346"/>
    </row>
    <row r="15363" spans="1:1" x14ac:dyDescent="0.25">
      <c r="A15363" s="346"/>
    </row>
    <row r="15364" spans="1:1" x14ac:dyDescent="0.25">
      <c r="A15364" s="346"/>
    </row>
    <row r="15365" spans="1:1" x14ac:dyDescent="0.25">
      <c r="A15365" s="346"/>
    </row>
    <row r="15366" spans="1:1" x14ac:dyDescent="0.25">
      <c r="A15366" s="346"/>
    </row>
    <row r="15367" spans="1:1" x14ac:dyDescent="0.25">
      <c r="A15367" s="346"/>
    </row>
    <row r="15368" spans="1:1" x14ac:dyDescent="0.25">
      <c r="A15368" s="346"/>
    </row>
    <row r="15369" spans="1:1" x14ac:dyDescent="0.25">
      <c r="A15369" s="346"/>
    </row>
    <row r="15370" spans="1:1" x14ac:dyDescent="0.25">
      <c r="A15370" s="346"/>
    </row>
    <row r="15371" spans="1:1" x14ac:dyDescent="0.25">
      <c r="A15371" s="346"/>
    </row>
    <row r="15372" spans="1:1" x14ac:dyDescent="0.25">
      <c r="A15372" s="346"/>
    </row>
    <row r="15373" spans="1:1" x14ac:dyDescent="0.25">
      <c r="A15373" s="346"/>
    </row>
    <row r="15374" spans="1:1" x14ac:dyDescent="0.25">
      <c r="A15374" s="346"/>
    </row>
    <row r="15375" spans="1:1" x14ac:dyDescent="0.25">
      <c r="A15375" s="346"/>
    </row>
    <row r="15376" spans="1:1" x14ac:dyDescent="0.25">
      <c r="A15376" s="346"/>
    </row>
    <row r="15377" spans="1:1" x14ac:dyDescent="0.25">
      <c r="A15377" s="346"/>
    </row>
    <row r="15378" spans="1:1" x14ac:dyDescent="0.25">
      <c r="A15378" s="346"/>
    </row>
    <row r="15379" spans="1:1" x14ac:dyDescent="0.25">
      <c r="A15379" s="346"/>
    </row>
    <row r="15380" spans="1:1" x14ac:dyDescent="0.25">
      <c r="A15380" s="346"/>
    </row>
    <row r="15381" spans="1:1" x14ac:dyDescent="0.25">
      <c r="A15381" s="346"/>
    </row>
    <row r="15382" spans="1:1" x14ac:dyDescent="0.25">
      <c r="A15382" s="346"/>
    </row>
    <row r="15383" spans="1:1" x14ac:dyDescent="0.25">
      <c r="A15383" s="346"/>
    </row>
    <row r="15384" spans="1:1" x14ac:dyDescent="0.25">
      <c r="A15384" s="346"/>
    </row>
    <row r="15385" spans="1:1" x14ac:dyDescent="0.25">
      <c r="A15385" s="346"/>
    </row>
    <row r="15386" spans="1:1" x14ac:dyDescent="0.25">
      <c r="A15386" s="346"/>
    </row>
    <row r="15387" spans="1:1" x14ac:dyDescent="0.25">
      <c r="A15387" s="346"/>
    </row>
    <row r="15388" spans="1:1" x14ac:dyDescent="0.25">
      <c r="A15388" s="346"/>
    </row>
    <row r="15389" spans="1:1" x14ac:dyDescent="0.25">
      <c r="A15389" s="346"/>
    </row>
    <row r="15390" spans="1:1" x14ac:dyDescent="0.25">
      <c r="A15390" s="346"/>
    </row>
    <row r="15391" spans="1:1" x14ac:dyDescent="0.25">
      <c r="A15391" s="346"/>
    </row>
    <row r="15392" spans="1:1" x14ac:dyDescent="0.25">
      <c r="A15392" s="346"/>
    </row>
    <row r="15393" spans="1:1" x14ac:dyDescent="0.25">
      <c r="A15393" s="346"/>
    </row>
    <row r="15394" spans="1:1" x14ac:dyDescent="0.25">
      <c r="A15394" s="346"/>
    </row>
    <row r="15395" spans="1:1" x14ac:dyDescent="0.25">
      <c r="A15395" s="346"/>
    </row>
    <row r="15396" spans="1:1" x14ac:dyDescent="0.25">
      <c r="A15396" s="346"/>
    </row>
    <row r="15397" spans="1:1" x14ac:dyDescent="0.25">
      <c r="A15397" s="346"/>
    </row>
    <row r="15398" spans="1:1" x14ac:dyDescent="0.25">
      <c r="A15398" s="346"/>
    </row>
    <row r="15399" spans="1:1" x14ac:dyDescent="0.25">
      <c r="A15399" s="346"/>
    </row>
    <row r="15400" spans="1:1" x14ac:dyDescent="0.25">
      <c r="A15400" s="346"/>
    </row>
    <row r="15401" spans="1:1" x14ac:dyDescent="0.25">
      <c r="A15401" s="346"/>
    </row>
    <row r="15402" spans="1:1" x14ac:dyDescent="0.25">
      <c r="A15402" s="346"/>
    </row>
    <row r="15403" spans="1:1" x14ac:dyDescent="0.25">
      <c r="A15403" s="346"/>
    </row>
    <row r="15404" spans="1:1" x14ac:dyDescent="0.25">
      <c r="A15404" s="346"/>
    </row>
    <row r="15405" spans="1:1" x14ac:dyDescent="0.25">
      <c r="A15405" s="346"/>
    </row>
    <row r="15406" spans="1:1" x14ac:dyDescent="0.25">
      <c r="A15406" s="346"/>
    </row>
    <row r="15407" spans="1:1" x14ac:dyDescent="0.25">
      <c r="A15407" s="346"/>
    </row>
    <row r="15408" spans="1:1" x14ac:dyDescent="0.25">
      <c r="A15408" s="346"/>
    </row>
    <row r="15409" spans="1:1" x14ac:dyDescent="0.25">
      <c r="A15409" s="346"/>
    </row>
    <row r="15410" spans="1:1" x14ac:dyDescent="0.25">
      <c r="A15410" s="346"/>
    </row>
    <row r="15411" spans="1:1" x14ac:dyDescent="0.25">
      <c r="A15411" s="346"/>
    </row>
    <row r="15412" spans="1:1" x14ac:dyDescent="0.25">
      <c r="A15412" s="346"/>
    </row>
    <row r="15413" spans="1:1" x14ac:dyDescent="0.25">
      <c r="A15413" s="346"/>
    </row>
    <row r="15414" spans="1:1" x14ac:dyDescent="0.25">
      <c r="A15414" s="346"/>
    </row>
    <row r="15415" spans="1:1" x14ac:dyDescent="0.25">
      <c r="A15415" s="346"/>
    </row>
    <row r="15416" spans="1:1" x14ac:dyDescent="0.25">
      <c r="A15416" s="346"/>
    </row>
    <row r="15417" spans="1:1" x14ac:dyDescent="0.25">
      <c r="A15417" s="346"/>
    </row>
    <row r="15418" spans="1:1" x14ac:dyDescent="0.25">
      <c r="A15418" s="346"/>
    </row>
    <row r="15419" spans="1:1" x14ac:dyDescent="0.25">
      <c r="A15419" s="346"/>
    </row>
    <row r="15420" spans="1:1" x14ac:dyDescent="0.25">
      <c r="A15420" s="346"/>
    </row>
    <row r="15421" spans="1:1" x14ac:dyDescent="0.25">
      <c r="A15421" s="346"/>
    </row>
    <row r="15422" spans="1:1" x14ac:dyDescent="0.25">
      <c r="A15422" s="346"/>
    </row>
    <row r="15423" spans="1:1" x14ac:dyDescent="0.25">
      <c r="A15423" s="346"/>
    </row>
    <row r="15424" spans="1:1" x14ac:dyDescent="0.25">
      <c r="A15424" s="346"/>
    </row>
    <row r="15425" spans="1:1" x14ac:dyDescent="0.25">
      <c r="A15425" s="346"/>
    </row>
    <row r="15426" spans="1:1" x14ac:dyDescent="0.25">
      <c r="A15426" s="346"/>
    </row>
    <row r="15427" spans="1:1" x14ac:dyDescent="0.25">
      <c r="A15427" s="346"/>
    </row>
    <row r="15428" spans="1:1" x14ac:dyDescent="0.25">
      <c r="A15428" s="346"/>
    </row>
    <row r="15429" spans="1:1" x14ac:dyDescent="0.25">
      <c r="A15429" s="346"/>
    </row>
    <row r="15430" spans="1:1" x14ac:dyDescent="0.25">
      <c r="A15430" s="346"/>
    </row>
    <row r="15431" spans="1:1" x14ac:dyDescent="0.25">
      <c r="A15431" s="346"/>
    </row>
    <row r="15432" spans="1:1" x14ac:dyDescent="0.25">
      <c r="A15432" s="346"/>
    </row>
    <row r="15433" spans="1:1" x14ac:dyDescent="0.25">
      <c r="A15433" s="346"/>
    </row>
    <row r="15434" spans="1:1" x14ac:dyDescent="0.25">
      <c r="A15434" s="346"/>
    </row>
    <row r="15435" spans="1:1" x14ac:dyDescent="0.25">
      <c r="A15435" s="346"/>
    </row>
    <row r="15436" spans="1:1" x14ac:dyDescent="0.25">
      <c r="A15436" s="346"/>
    </row>
    <row r="15437" spans="1:1" x14ac:dyDescent="0.25">
      <c r="A15437" s="346"/>
    </row>
    <row r="15438" spans="1:1" x14ac:dyDescent="0.25">
      <c r="A15438" s="346"/>
    </row>
    <row r="15439" spans="1:1" x14ac:dyDescent="0.25">
      <c r="A15439" s="346"/>
    </row>
    <row r="15440" spans="1:1" x14ac:dyDescent="0.25">
      <c r="A15440" s="346"/>
    </row>
    <row r="15441" spans="1:1" x14ac:dyDescent="0.25">
      <c r="A15441" s="346"/>
    </row>
    <row r="15442" spans="1:1" x14ac:dyDescent="0.25">
      <c r="A15442" s="346"/>
    </row>
    <row r="15443" spans="1:1" x14ac:dyDescent="0.25">
      <c r="A15443" s="346"/>
    </row>
    <row r="15444" spans="1:1" x14ac:dyDescent="0.25">
      <c r="A15444" s="346"/>
    </row>
    <row r="15445" spans="1:1" x14ac:dyDescent="0.25">
      <c r="A15445" s="346"/>
    </row>
    <row r="15446" spans="1:1" x14ac:dyDescent="0.25">
      <c r="A15446" s="346"/>
    </row>
    <row r="15447" spans="1:1" x14ac:dyDescent="0.25">
      <c r="A15447" s="346"/>
    </row>
    <row r="15448" spans="1:1" x14ac:dyDescent="0.25">
      <c r="A15448" s="346"/>
    </row>
    <row r="15449" spans="1:1" x14ac:dyDescent="0.25">
      <c r="A15449" s="346"/>
    </row>
    <row r="15450" spans="1:1" x14ac:dyDescent="0.25">
      <c r="A15450" s="346"/>
    </row>
    <row r="15451" spans="1:1" x14ac:dyDescent="0.25">
      <c r="A15451" s="346"/>
    </row>
    <row r="15452" spans="1:1" x14ac:dyDescent="0.25">
      <c r="A15452" s="346"/>
    </row>
    <row r="15453" spans="1:1" x14ac:dyDescent="0.25">
      <c r="A15453" s="346"/>
    </row>
    <row r="15454" spans="1:1" x14ac:dyDescent="0.25">
      <c r="A15454" s="346"/>
    </row>
    <row r="15455" spans="1:1" x14ac:dyDescent="0.25">
      <c r="A15455" s="346"/>
    </row>
    <row r="15456" spans="1:1" x14ac:dyDescent="0.25">
      <c r="A15456" s="346"/>
    </row>
    <row r="15457" spans="1:1" x14ac:dyDescent="0.25">
      <c r="A15457" s="346"/>
    </row>
    <row r="15458" spans="1:1" x14ac:dyDescent="0.25">
      <c r="A15458" s="346"/>
    </row>
    <row r="15459" spans="1:1" x14ac:dyDescent="0.25">
      <c r="A15459" s="346"/>
    </row>
    <row r="15460" spans="1:1" x14ac:dyDescent="0.25">
      <c r="A15460" s="346"/>
    </row>
    <row r="15461" spans="1:1" x14ac:dyDescent="0.25">
      <c r="A15461" s="346"/>
    </row>
    <row r="15462" spans="1:1" x14ac:dyDescent="0.25">
      <c r="A15462" s="346"/>
    </row>
    <row r="15463" spans="1:1" x14ac:dyDescent="0.25">
      <c r="A15463" s="346"/>
    </row>
    <row r="15464" spans="1:1" x14ac:dyDescent="0.25">
      <c r="A15464" s="346"/>
    </row>
    <row r="15465" spans="1:1" x14ac:dyDescent="0.25">
      <c r="A15465" s="346"/>
    </row>
    <row r="15466" spans="1:1" x14ac:dyDescent="0.25">
      <c r="A15466" s="346"/>
    </row>
    <row r="15467" spans="1:1" x14ac:dyDescent="0.25">
      <c r="A15467" s="346"/>
    </row>
    <row r="15468" spans="1:1" x14ac:dyDescent="0.25">
      <c r="A15468" s="346"/>
    </row>
    <row r="15469" spans="1:1" x14ac:dyDescent="0.25">
      <c r="A15469" s="346"/>
    </row>
    <row r="15470" spans="1:1" x14ac:dyDescent="0.25">
      <c r="A15470" s="346"/>
    </row>
    <row r="15471" spans="1:1" x14ac:dyDescent="0.25">
      <c r="A15471" s="346"/>
    </row>
    <row r="15472" spans="1:1" x14ac:dyDescent="0.25">
      <c r="A15472" s="346"/>
    </row>
    <row r="15473" spans="1:1" x14ac:dyDescent="0.25">
      <c r="A15473" s="346"/>
    </row>
    <row r="15474" spans="1:1" x14ac:dyDescent="0.25">
      <c r="A15474" s="346"/>
    </row>
    <row r="15475" spans="1:1" x14ac:dyDescent="0.25">
      <c r="A15475" s="346"/>
    </row>
    <row r="15476" spans="1:1" x14ac:dyDescent="0.25">
      <c r="A15476" s="346"/>
    </row>
    <row r="15477" spans="1:1" x14ac:dyDescent="0.25">
      <c r="A15477" s="346"/>
    </row>
    <row r="15478" spans="1:1" x14ac:dyDescent="0.25">
      <c r="A15478" s="346"/>
    </row>
    <row r="15479" spans="1:1" x14ac:dyDescent="0.25">
      <c r="A15479" s="346"/>
    </row>
    <row r="15480" spans="1:1" x14ac:dyDescent="0.25">
      <c r="A15480" s="346"/>
    </row>
    <row r="15481" spans="1:1" x14ac:dyDescent="0.25">
      <c r="A15481" s="346"/>
    </row>
    <row r="15482" spans="1:1" x14ac:dyDescent="0.25">
      <c r="A15482" s="346"/>
    </row>
    <row r="15483" spans="1:1" x14ac:dyDescent="0.25">
      <c r="A15483" s="346"/>
    </row>
    <row r="15484" spans="1:1" x14ac:dyDescent="0.25">
      <c r="A15484" s="346"/>
    </row>
    <row r="15485" spans="1:1" x14ac:dyDescent="0.25">
      <c r="A15485" s="346"/>
    </row>
    <row r="15486" spans="1:1" x14ac:dyDescent="0.25">
      <c r="A15486" s="346"/>
    </row>
    <row r="15487" spans="1:1" x14ac:dyDescent="0.25">
      <c r="A15487" s="346"/>
    </row>
    <row r="15488" spans="1:1" x14ac:dyDescent="0.25">
      <c r="A15488" s="346"/>
    </row>
    <row r="15489" spans="1:1" x14ac:dyDescent="0.25">
      <c r="A15489" s="346"/>
    </row>
    <row r="15490" spans="1:1" x14ac:dyDescent="0.25">
      <c r="A15490" s="346"/>
    </row>
    <row r="15491" spans="1:1" x14ac:dyDescent="0.25">
      <c r="A15491" s="346"/>
    </row>
    <row r="15492" spans="1:1" x14ac:dyDescent="0.25">
      <c r="A15492" s="346"/>
    </row>
    <row r="15493" spans="1:1" x14ac:dyDescent="0.25">
      <c r="A15493" s="346"/>
    </row>
    <row r="15494" spans="1:1" x14ac:dyDescent="0.25">
      <c r="A15494" s="346"/>
    </row>
    <row r="15495" spans="1:1" x14ac:dyDescent="0.25">
      <c r="A15495" s="346"/>
    </row>
    <row r="15496" spans="1:1" x14ac:dyDescent="0.25">
      <c r="A15496" s="346"/>
    </row>
    <row r="15497" spans="1:1" x14ac:dyDescent="0.25">
      <c r="A15497" s="346"/>
    </row>
    <row r="15498" spans="1:1" x14ac:dyDescent="0.25">
      <c r="A15498" s="346"/>
    </row>
    <row r="15499" spans="1:1" x14ac:dyDescent="0.25">
      <c r="A15499" s="346"/>
    </row>
    <row r="15500" spans="1:1" x14ac:dyDescent="0.25">
      <c r="A15500" s="346"/>
    </row>
    <row r="15501" spans="1:1" x14ac:dyDescent="0.25">
      <c r="A15501" s="346"/>
    </row>
    <row r="15502" spans="1:1" x14ac:dyDescent="0.25">
      <c r="A15502" s="346"/>
    </row>
    <row r="15503" spans="1:1" x14ac:dyDescent="0.25">
      <c r="A15503" s="346"/>
    </row>
    <row r="15504" spans="1:1" x14ac:dyDescent="0.25">
      <c r="A15504" s="346"/>
    </row>
    <row r="15505" spans="1:1" x14ac:dyDescent="0.25">
      <c r="A15505" s="346"/>
    </row>
    <row r="15506" spans="1:1" x14ac:dyDescent="0.25">
      <c r="A15506" s="346"/>
    </row>
    <row r="15507" spans="1:1" x14ac:dyDescent="0.25">
      <c r="A15507" s="346"/>
    </row>
    <row r="15508" spans="1:1" x14ac:dyDescent="0.25">
      <c r="A15508" s="346"/>
    </row>
    <row r="15509" spans="1:1" x14ac:dyDescent="0.25">
      <c r="A15509" s="346"/>
    </row>
    <row r="15510" spans="1:1" x14ac:dyDescent="0.25">
      <c r="A15510" s="346"/>
    </row>
    <row r="15511" spans="1:1" x14ac:dyDescent="0.25">
      <c r="A15511" s="346"/>
    </row>
    <row r="15512" spans="1:1" x14ac:dyDescent="0.25">
      <c r="A15512" s="346"/>
    </row>
    <row r="15513" spans="1:1" x14ac:dyDescent="0.25">
      <c r="A15513" s="346"/>
    </row>
    <row r="15514" spans="1:1" x14ac:dyDescent="0.25">
      <c r="A15514" s="346"/>
    </row>
    <row r="15515" spans="1:1" x14ac:dyDescent="0.25">
      <c r="A15515" s="346"/>
    </row>
    <row r="15516" spans="1:1" x14ac:dyDescent="0.25">
      <c r="A15516" s="346"/>
    </row>
    <row r="15517" spans="1:1" x14ac:dyDescent="0.25">
      <c r="A15517" s="346"/>
    </row>
    <row r="15518" spans="1:1" x14ac:dyDescent="0.25">
      <c r="A15518" s="346"/>
    </row>
    <row r="15519" spans="1:1" x14ac:dyDescent="0.25">
      <c r="A15519" s="346"/>
    </row>
    <row r="15520" spans="1:1" x14ac:dyDescent="0.25">
      <c r="A15520" s="346"/>
    </row>
    <row r="15521" spans="1:1" x14ac:dyDescent="0.25">
      <c r="A15521" s="346"/>
    </row>
    <row r="15522" spans="1:1" x14ac:dyDescent="0.25">
      <c r="A15522" s="346"/>
    </row>
    <row r="15523" spans="1:1" x14ac:dyDescent="0.25">
      <c r="A15523" s="346"/>
    </row>
    <row r="15524" spans="1:1" x14ac:dyDescent="0.25">
      <c r="A15524" s="346"/>
    </row>
    <row r="15525" spans="1:1" x14ac:dyDescent="0.25">
      <c r="A15525" s="346"/>
    </row>
    <row r="15526" spans="1:1" x14ac:dyDescent="0.25">
      <c r="A15526" s="346"/>
    </row>
    <row r="15527" spans="1:1" x14ac:dyDescent="0.25">
      <c r="A15527" s="346"/>
    </row>
    <row r="15528" spans="1:1" x14ac:dyDescent="0.25">
      <c r="A15528" s="346"/>
    </row>
    <row r="15529" spans="1:1" x14ac:dyDescent="0.25">
      <c r="A15529" s="346"/>
    </row>
    <row r="15530" spans="1:1" x14ac:dyDescent="0.25">
      <c r="A15530" s="346"/>
    </row>
    <row r="15531" spans="1:1" x14ac:dyDescent="0.25">
      <c r="A15531" s="346"/>
    </row>
    <row r="15532" spans="1:1" x14ac:dyDescent="0.25">
      <c r="A15532" s="346"/>
    </row>
    <row r="15533" spans="1:1" x14ac:dyDescent="0.25">
      <c r="A15533" s="346"/>
    </row>
    <row r="15534" spans="1:1" x14ac:dyDescent="0.25">
      <c r="A15534" s="346"/>
    </row>
    <row r="15535" spans="1:1" x14ac:dyDescent="0.25">
      <c r="A15535" s="346"/>
    </row>
    <row r="15536" spans="1:1" x14ac:dyDescent="0.25">
      <c r="A15536" s="346"/>
    </row>
    <row r="15537" spans="1:1" x14ac:dyDescent="0.25">
      <c r="A15537" s="346"/>
    </row>
    <row r="15538" spans="1:1" x14ac:dyDescent="0.25">
      <c r="A15538" s="346"/>
    </row>
    <row r="15539" spans="1:1" x14ac:dyDescent="0.25">
      <c r="A15539" s="346"/>
    </row>
    <row r="15540" spans="1:1" x14ac:dyDescent="0.25">
      <c r="A15540" s="346"/>
    </row>
    <row r="15541" spans="1:1" x14ac:dyDescent="0.25">
      <c r="A15541" s="346"/>
    </row>
    <row r="15542" spans="1:1" x14ac:dyDescent="0.25">
      <c r="A15542" s="346"/>
    </row>
    <row r="15543" spans="1:1" x14ac:dyDescent="0.25">
      <c r="A15543" s="346"/>
    </row>
    <row r="15544" spans="1:1" x14ac:dyDescent="0.25">
      <c r="A15544" s="346"/>
    </row>
    <row r="15545" spans="1:1" x14ac:dyDescent="0.25">
      <c r="A15545" s="346"/>
    </row>
    <row r="15546" spans="1:1" x14ac:dyDescent="0.25">
      <c r="A15546" s="346"/>
    </row>
    <row r="15547" spans="1:1" x14ac:dyDescent="0.25">
      <c r="A15547" s="346"/>
    </row>
    <row r="15548" spans="1:1" x14ac:dyDescent="0.25">
      <c r="A15548" s="346"/>
    </row>
    <row r="15549" spans="1:1" x14ac:dyDescent="0.25">
      <c r="A15549" s="346"/>
    </row>
    <row r="15550" spans="1:1" x14ac:dyDescent="0.25">
      <c r="A15550" s="346"/>
    </row>
    <row r="15551" spans="1:1" x14ac:dyDescent="0.25">
      <c r="A15551" s="346"/>
    </row>
    <row r="15552" spans="1:1" x14ac:dyDescent="0.25">
      <c r="A15552" s="346"/>
    </row>
    <row r="15553" spans="1:1" x14ac:dyDescent="0.25">
      <c r="A15553" s="346"/>
    </row>
    <row r="15554" spans="1:1" x14ac:dyDescent="0.25">
      <c r="A15554" s="346"/>
    </row>
    <row r="15555" spans="1:1" x14ac:dyDescent="0.25">
      <c r="A15555" s="346"/>
    </row>
    <row r="15556" spans="1:1" x14ac:dyDescent="0.25">
      <c r="A15556" s="346"/>
    </row>
    <row r="15557" spans="1:1" x14ac:dyDescent="0.25">
      <c r="A15557" s="346"/>
    </row>
    <row r="15558" spans="1:1" x14ac:dyDescent="0.25">
      <c r="A15558" s="346"/>
    </row>
    <row r="15559" spans="1:1" x14ac:dyDescent="0.25">
      <c r="A15559" s="346"/>
    </row>
    <row r="15560" spans="1:1" x14ac:dyDescent="0.25">
      <c r="A15560" s="346"/>
    </row>
    <row r="15561" spans="1:1" x14ac:dyDescent="0.25">
      <c r="A15561" s="346"/>
    </row>
    <row r="15562" spans="1:1" x14ac:dyDescent="0.25">
      <c r="A15562" s="346"/>
    </row>
    <row r="15563" spans="1:1" x14ac:dyDescent="0.25">
      <c r="A15563" s="346"/>
    </row>
    <row r="15564" spans="1:1" x14ac:dyDescent="0.25">
      <c r="A15564" s="346"/>
    </row>
    <row r="15565" spans="1:1" x14ac:dyDescent="0.25">
      <c r="A15565" s="346"/>
    </row>
    <row r="15566" spans="1:1" x14ac:dyDescent="0.25">
      <c r="A15566" s="346"/>
    </row>
    <row r="15567" spans="1:1" x14ac:dyDescent="0.25">
      <c r="A15567" s="346"/>
    </row>
    <row r="15568" spans="1:1" x14ac:dyDescent="0.25">
      <c r="A15568" s="346"/>
    </row>
    <row r="15569" spans="1:1" x14ac:dyDescent="0.25">
      <c r="A15569" s="346"/>
    </row>
    <row r="15570" spans="1:1" x14ac:dyDescent="0.25">
      <c r="A15570" s="346"/>
    </row>
    <row r="15571" spans="1:1" x14ac:dyDescent="0.25">
      <c r="A15571" s="346"/>
    </row>
    <row r="15572" spans="1:1" x14ac:dyDescent="0.25">
      <c r="A15572" s="346"/>
    </row>
    <row r="15573" spans="1:1" x14ac:dyDescent="0.25">
      <c r="A15573" s="346"/>
    </row>
    <row r="15574" spans="1:1" x14ac:dyDescent="0.25">
      <c r="A15574" s="346"/>
    </row>
    <row r="15575" spans="1:1" x14ac:dyDescent="0.25">
      <c r="A15575" s="346"/>
    </row>
    <row r="15576" spans="1:1" x14ac:dyDescent="0.25">
      <c r="A15576" s="346"/>
    </row>
    <row r="15577" spans="1:1" x14ac:dyDescent="0.25">
      <c r="A15577" s="346"/>
    </row>
    <row r="15578" spans="1:1" x14ac:dyDescent="0.25">
      <c r="A15578" s="346"/>
    </row>
    <row r="15579" spans="1:1" x14ac:dyDescent="0.25">
      <c r="A15579" s="346"/>
    </row>
    <row r="15580" spans="1:1" x14ac:dyDescent="0.25">
      <c r="A15580" s="346"/>
    </row>
    <row r="15581" spans="1:1" x14ac:dyDescent="0.25">
      <c r="A15581" s="346"/>
    </row>
    <row r="15582" spans="1:1" x14ac:dyDescent="0.25">
      <c r="A15582" s="346"/>
    </row>
    <row r="15583" spans="1:1" x14ac:dyDescent="0.25">
      <c r="A15583" s="346"/>
    </row>
    <row r="15584" spans="1:1" x14ac:dyDescent="0.25">
      <c r="A15584" s="346"/>
    </row>
    <row r="15585" spans="1:1" x14ac:dyDescent="0.25">
      <c r="A15585" s="346"/>
    </row>
    <row r="15586" spans="1:1" x14ac:dyDescent="0.25">
      <c r="A15586" s="346"/>
    </row>
    <row r="15587" spans="1:1" x14ac:dyDescent="0.25">
      <c r="A15587" s="346"/>
    </row>
    <row r="15588" spans="1:1" x14ac:dyDescent="0.25">
      <c r="A15588" s="346"/>
    </row>
    <row r="15589" spans="1:1" x14ac:dyDescent="0.25">
      <c r="A15589" s="346"/>
    </row>
    <row r="15590" spans="1:1" x14ac:dyDescent="0.25">
      <c r="A15590" s="346"/>
    </row>
    <row r="15591" spans="1:1" x14ac:dyDescent="0.25">
      <c r="A15591" s="346"/>
    </row>
    <row r="15592" spans="1:1" x14ac:dyDescent="0.25">
      <c r="A15592" s="346"/>
    </row>
    <row r="15593" spans="1:1" x14ac:dyDescent="0.25">
      <c r="A15593" s="346"/>
    </row>
    <row r="15594" spans="1:1" x14ac:dyDescent="0.25">
      <c r="A15594" s="346"/>
    </row>
    <row r="15595" spans="1:1" x14ac:dyDescent="0.25">
      <c r="A15595" s="346"/>
    </row>
    <row r="15596" spans="1:1" x14ac:dyDescent="0.25">
      <c r="A15596" s="346"/>
    </row>
    <row r="15597" spans="1:1" x14ac:dyDescent="0.25">
      <c r="A15597" s="346"/>
    </row>
    <row r="15598" spans="1:1" x14ac:dyDescent="0.25">
      <c r="A15598" s="346"/>
    </row>
    <row r="15599" spans="1:1" x14ac:dyDescent="0.25">
      <c r="A15599" s="346"/>
    </row>
    <row r="15600" spans="1:1" x14ac:dyDescent="0.25">
      <c r="A15600" s="346"/>
    </row>
    <row r="15601" spans="1:1" x14ac:dyDescent="0.25">
      <c r="A15601" s="346"/>
    </row>
    <row r="15602" spans="1:1" x14ac:dyDescent="0.25">
      <c r="A15602" s="346"/>
    </row>
    <row r="15603" spans="1:1" x14ac:dyDescent="0.25">
      <c r="A15603" s="346"/>
    </row>
    <row r="15604" spans="1:1" x14ac:dyDescent="0.25">
      <c r="A15604" s="346"/>
    </row>
    <row r="15605" spans="1:1" x14ac:dyDescent="0.25">
      <c r="A15605" s="346"/>
    </row>
    <row r="15606" spans="1:1" x14ac:dyDescent="0.25">
      <c r="A15606" s="346"/>
    </row>
    <row r="15607" spans="1:1" x14ac:dyDescent="0.25">
      <c r="A15607" s="346"/>
    </row>
    <row r="15608" spans="1:1" x14ac:dyDescent="0.25">
      <c r="A15608" s="346"/>
    </row>
    <row r="15609" spans="1:1" x14ac:dyDescent="0.25">
      <c r="A15609" s="346"/>
    </row>
    <row r="15610" spans="1:1" x14ac:dyDescent="0.25">
      <c r="A15610" s="346"/>
    </row>
    <row r="15611" spans="1:1" x14ac:dyDescent="0.25">
      <c r="A15611" s="346"/>
    </row>
    <row r="15612" spans="1:1" x14ac:dyDescent="0.25">
      <c r="A15612" s="346"/>
    </row>
    <row r="15613" spans="1:1" x14ac:dyDescent="0.25">
      <c r="A15613" s="346"/>
    </row>
    <row r="15614" spans="1:1" x14ac:dyDescent="0.25">
      <c r="A15614" s="346"/>
    </row>
    <row r="15615" spans="1:1" x14ac:dyDescent="0.25">
      <c r="A15615" s="346"/>
    </row>
    <row r="15616" spans="1:1" x14ac:dyDescent="0.25">
      <c r="A15616" s="346"/>
    </row>
    <row r="15617" spans="1:1" x14ac:dyDescent="0.25">
      <c r="A15617" s="346"/>
    </row>
    <row r="15618" spans="1:1" x14ac:dyDescent="0.25">
      <c r="A15618" s="346"/>
    </row>
    <row r="15619" spans="1:1" x14ac:dyDescent="0.25">
      <c r="A15619" s="346"/>
    </row>
    <row r="15620" spans="1:1" x14ac:dyDescent="0.25">
      <c r="A15620" s="346"/>
    </row>
    <row r="15621" spans="1:1" x14ac:dyDescent="0.25">
      <c r="A15621" s="346"/>
    </row>
    <row r="15622" spans="1:1" x14ac:dyDescent="0.25">
      <c r="A15622" s="346"/>
    </row>
    <row r="15623" spans="1:1" x14ac:dyDescent="0.25">
      <c r="A15623" s="346"/>
    </row>
    <row r="15624" spans="1:1" x14ac:dyDescent="0.25">
      <c r="A15624" s="346"/>
    </row>
    <row r="15625" spans="1:1" x14ac:dyDescent="0.25">
      <c r="A15625" s="346"/>
    </row>
    <row r="15626" spans="1:1" x14ac:dyDescent="0.25">
      <c r="A15626" s="346"/>
    </row>
    <row r="15627" spans="1:1" x14ac:dyDescent="0.25">
      <c r="A15627" s="346"/>
    </row>
    <row r="15628" spans="1:1" x14ac:dyDescent="0.25">
      <c r="A15628" s="346"/>
    </row>
    <row r="15629" spans="1:1" x14ac:dyDescent="0.25">
      <c r="A15629" s="346"/>
    </row>
    <row r="15630" spans="1:1" x14ac:dyDescent="0.25">
      <c r="A15630" s="346"/>
    </row>
    <row r="15631" spans="1:1" x14ac:dyDescent="0.25">
      <c r="A15631" s="346"/>
    </row>
    <row r="15632" spans="1:1" x14ac:dyDescent="0.25">
      <c r="A15632" s="346"/>
    </row>
    <row r="15633" spans="1:1" x14ac:dyDescent="0.25">
      <c r="A15633" s="346"/>
    </row>
    <row r="15634" spans="1:1" x14ac:dyDescent="0.25">
      <c r="A15634" s="346"/>
    </row>
    <row r="15635" spans="1:1" x14ac:dyDescent="0.25">
      <c r="A15635" s="346"/>
    </row>
    <row r="15636" spans="1:1" x14ac:dyDescent="0.25">
      <c r="A15636" s="346"/>
    </row>
    <row r="15637" spans="1:1" x14ac:dyDescent="0.25">
      <c r="A15637" s="346"/>
    </row>
    <row r="15638" spans="1:1" x14ac:dyDescent="0.25">
      <c r="A15638" s="346"/>
    </row>
    <row r="15639" spans="1:1" x14ac:dyDescent="0.25">
      <c r="A15639" s="346"/>
    </row>
    <row r="15640" spans="1:1" x14ac:dyDescent="0.25">
      <c r="A15640" s="346"/>
    </row>
    <row r="15641" spans="1:1" x14ac:dyDescent="0.25">
      <c r="A15641" s="346"/>
    </row>
    <row r="15642" spans="1:1" x14ac:dyDescent="0.25">
      <c r="A15642" s="346"/>
    </row>
    <row r="15643" spans="1:1" x14ac:dyDescent="0.25">
      <c r="A15643" s="346"/>
    </row>
    <row r="15644" spans="1:1" x14ac:dyDescent="0.25">
      <c r="A15644" s="346"/>
    </row>
    <row r="15645" spans="1:1" x14ac:dyDescent="0.25">
      <c r="A15645" s="346"/>
    </row>
    <row r="15646" spans="1:1" x14ac:dyDescent="0.25">
      <c r="A15646" s="346"/>
    </row>
    <row r="15647" spans="1:1" x14ac:dyDescent="0.25">
      <c r="A15647" s="346"/>
    </row>
    <row r="15648" spans="1:1" x14ac:dyDescent="0.25">
      <c r="A15648" s="346"/>
    </row>
    <row r="15649" spans="1:1" x14ac:dyDescent="0.25">
      <c r="A15649" s="346"/>
    </row>
    <row r="15650" spans="1:1" x14ac:dyDescent="0.25">
      <c r="A15650" s="346"/>
    </row>
    <row r="15651" spans="1:1" x14ac:dyDescent="0.25">
      <c r="A15651" s="346"/>
    </row>
    <row r="15652" spans="1:1" x14ac:dyDescent="0.25">
      <c r="A15652" s="346"/>
    </row>
    <row r="15653" spans="1:1" x14ac:dyDescent="0.25">
      <c r="A15653" s="346"/>
    </row>
    <row r="15654" spans="1:1" x14ac:dyDescent="0.25">
      <c r="A15654" s="346"/>
    </row>
    <row r="15655" spans="1:1" x14ac:dyDescent="0.25">
      <c r="A15655" s="346"/>
    </row>
    <row r="15656" spans="1:1" x14ac:dyDescent="0.25">
      <c r="A15656" s="346"/>
    </row>
    <row r="15657" spans="1:1" x14ac:dyDescent="0.25">
      <c r="A15657" s="346"/>
    </row>
    <row r="15658" spans="1:1" x14ac:dyDescent="0.25">
      <c r="A15658" s="346"/>
    </row>
    <row r="15659" spans="1:1" x14ac:dyDescent="0.25">
      <c r="A15659" s="346"/>
    </row>
    <row r="15660" spans="1:1" x14ac:dyDescent="0.25">
      <c r="A15660" s="346"/>
    </row>
    <row r="15661" spans="1:1" x14ac:dyDescent="0.25">
      <c r="A15661" s="346"/>
    </row>
    <row r="15662" spans="1:1" x14ac:dyDescent="0.25">
      <c r="A15662" s="346"/>
    </row>
    <row r="15663" spans="1:1" x14ac:dyDescent="0.25">
      <c r="A15663" s="346"/>
    </row>
    <row r="15664" spans="1:1" x14ac:dyDescent="0.25">
      <c r="A15664" s="346"/>
    </row>
    <row r="15665" spans="1:1" x14ac:dyDescent="0.25">
      <c r="A15665" s="346"/>
    </row>
    <row r="15666" spans="1:1" x14ac:dyDescent="0.25">
      <c r="A15666" s="346"/>
    </row>
    <row r="15667" spans="1:1" x14ac:dyDescent="0.25">
      <c r="A15667" s="346"/>
    </row>
    <row r="15668" spans="1:1" x14ac:dyDescent="0.25">
      <c r="A15668" s="346"/>
    </row>
    <row r="15669" spans="1:1" x14ac:dyDescent="0.25">
      <c r="A15669" s="346"/>
    </row>
    <row r="15670" spans="1:1" x14ac:dyDescent="0.25">
      <c r="A15670" s="346"/>
    </row>
    <row r="15671" spans="1:1" x14ac:dyDescent="0.25">
      <c r="A15671" s="346"/>
    </row>
    <row r="15672" spans="1:1" x14ac:dyDescent="0.25">
      <c r="A15672" s="346"/>
    </row>
    <row r="15673" spans="1:1" x14ac:dyDescent="0.25">
      <c r="A15673" s="346"/>
    </row>
    <row r="15674" spans="1:1" x14ac:dyDescent="0.25">
      <c r="A15674" s="346"/>
    </row>
    <row r="15675" spans="1:1" x14ac:dyDescent="0.25">
      <c r="A15675" s="346"/>
    </row>
    <row r="15676" spans="1:1" x14ac:dyDescent="0.25">
      <c r="A15676" s="346"/>
    </row>
    <row r="15677" spans="1:1" x14ac:dyDescent="0.25">
      <c r="A15677" s="346"/>
    </row>
    <row r="15678" spans="1:1" x14ac:dyDescent="0.25">
      <c r="A15678" s="346"/>
    </row>
    <row r="15679" spans="1:1" x14ac:dyDescent="0.25">
      <c r="A15679" s="346"/>
    </row>
    <row r="15680" spans="1:1" x14ac:dyDescent="0.25">
      <c r="A15680" s="346"/>
    </row>
    <row r="15681" spans="1:1" x14ac:dyDescent="0.25">
      <c r="A15681" s="346"/>
    </row>
    <row r="15682" spans="1:1" x14ac:dyDescent="0.25">
      <c r="A15682" s="346"/>
    </row>
    <row r="15683" spans="1:1" x14ac:dyDescent="0.25">
      <c r="A15683" s="346"/>
    </row>
    <row r="15684" spans="1:1" x14ac:dyDescent="0.25">
      <c r="A15684" s="346"/>
    </row>
    <row r="15685" spans="1:1" x14ac:dyDescent="0.25">
      <c r="A15685" s="346"/>
    </row>
    <row r="15686" spans="1:1" x14ac:dyDescent="0.25">
      <c r="A15686" s="346"/>
    </row>
    <row r="15687" spans="1:1" x14ac:dyDescent="0.25">
      <c r="A15687" s="346"/>
    </row>
    <row r="15688" spans="1:1" x14ac:dyDescent="0.25">
      <c r="A15688" s="346"/>
    </row>
    <row r="15689" spans="1:1" x14ac:dyDescent="0.25">
      <c r="A15689" s="346"/>
    </row>
    <row r="15690" spans="1:1" x14ac:dyDescent="0.25">
      <c r="A15690" s="346"/>
    </row>
    <row r="15691" spans="1:1" x14ac:dyDescent="0.25">
      <c r="A15691" s="346"/>
    </row>
    <row r="15692" spans="1:1" x14ac:dyDescent="0.25">
      <c r="A15692" s="346"/>
    </row>
    <row r="15693" spans="1:1" x14ac:dyDescent="0.25">
      <c r="A15693" s="346"/>
    </row>
    <row r="15694" spans="1:1" x14ac:dyDescent="0.25">
      <c r="A15694" s="346"/>
    </row>
    <row r="15695" spans="1:1" x14ac:dyDescent="0.25">
      <c r="A15695" s="346"/>
    </row>
    <row r="15696" spans="1:1" x14ac:dyDescent="0.25">
      <c r="A15696" s="346"/>
    </row>
    <row r="15697" spans="1:1" x14ac:dyDescent="0.25">
      <c r="A15697" s="346"/>
    </row>
    <row r="15698" spans="1:1" x14ac:dyDescent="0.25">
      <c r="A15698" s="346"/>
    </row>
    <row r="15699" spans="1:1" x14ac:dyDescent="0.25">
      <c r="A15699" s="346"/>
    </row>
    <row r="15700" spans="1:1" x14ac:dyDescent="0.25">
      <c r="A15700" s="346"/>
    </row>
    <row r="15701" spans="1:1" x14ac:dyDescent="0.25">
      <c r="A15701" s="346"/>
    </row>
    <row r="15702" spans="1:1" x14ac:dyDescent="0.25">
      <c r="A15702" s="346"/>
    </row>
    <row r="15703" spans="1:1" x14ac:dyDescent="0.25">
      <c r="A15703" s="346"/>
    </row>
    <row r="15704" spans="1:1" x14ac:dyDescent="0.25">
      <c r="A15704" s="346"/>
    </row>
    <row r="15705" spans="1:1" x14ac:dyDescent="0.25">
      <c r="A15705" s="346"/>
    </row>
    <row r="15706" spans="1:1" x14ac:dyDescent="0.25">
      <c r="A15706" s="346"/>
    </row>
    <row r="15707" spans="1:1" x14ac:dyDescent="0.25">
      <c r="A15707" s="346"/>
    </row>
    <row r="15708" spans="1:1" x14ac:dyDescent="0.25">
      <c r="A15708" s="346"/>
    </row>
    <row r="15709" spans="1:1" x14ac:dyDescent="0.25">
      <c r="A15709" s="346"/>
    </row>
    <row r="15710" spans="1:1" x14ac:dyDescent="0.25">
      <c r="A15710" s="346"/>
    </row>
    <row r="15711" spans="1:1" x14ac:dyDescent="0.25">
      <c r="A15711" s="346"/>
    </row>
    <row r="15712" spans="1:1" x14ac:dyDescent="0.25">
      <c r="A15712" s="346"/>
    </row>
    <row r="15713" spans="1:1" x14ac:dyDescent="0.25">
      <c r="A15713" s="346"/>
    </row>
    <row r="15714" spans="1:1" x14ac:dyDescent="0.25">
      <c r="A15714" s="346"/>
    </row>
    <row r="15715" spans="1:1" x14ac:dyDescent="0.25">
      <c r="A15715" s="346"/>
    </row>
    <row r="15716" spans="1:1" x14ac:dyDescent="0.25">
      <c r="A15716" s="346"/>
    </row>
    <row r="15717" spans="1:1" x14ac:dyDescent="0.25">
      <c r="A15717" s="346"/>
    </row>
    <row r="15718" spans="1:1" x14ac:dyDescent="0.25">
      <c r="A15718" s="346"/>
    </row>
    <row r="15719" spans="1:1" x14ac:dyDescent="0.25">
      <c r="A15719" s="346"/>
    </row>
    <row r="15720" spans="1:1" x14ac:dyDescent="0.25">
      <c r="A15720" s="346"/>
    </row>
    <row r="15721" spans="1:1" x14ac:dyDescent="0.25">
      <c r="A15721" s="346"/>
    </row>
    <row r="15722" spans="1:1" x14ac:dyDescent="0.25">
      <c r="A15722" s="346"/>
    </row>
    <row r="15723" spans="1:1" x14ac:dyDescent="0.25">
      <c r="A15723" s="346"/>
    </row>
    <row r="15724" spans="1:1" x14ac:dyDescent="0.25">
      <c r="A15724" s="346"/>
    </row>
    <row r="15725" spans="1:1" x14ac:dyDescent="0.25">
      <c r="A15725" s="346"/>
    </row>
    <row r="15726" spans="1:1" x14ac:dyDescent="0.25">
      <c r="A15726" s="346"/>
    </row>
    <row r="15727" spans="1:1" x14ac:dyDescent="0.25">
      <c r="A15727" s="346"/>
    </row>
    <row r="15728" spans="1:1" x14ac:dyDescent="0.25">
      <c r="A15728" s="346"/>
    </row>
    <row r="15729" spans="1:1" x14ac:dyDescent="0.25">
      <c r="A15729" s="346"/>
    </row>
    <row r="15730" spans="1:1" x14ac:dyDescent="0.25">
      <c r="A15730" s="346"/>
    </row>
    <row r="15731" spans="1:1" x14ac:dyDescent="0.25">
      <c r="A15731" s="346"/>
    </row>
    <row r="15732" spans="1:1" x14ac:dyDescent="0.25">
      <c r="A15732" s="346"/>
    </row>
    <row r="15733" spans="1:1" x14ac:dyDescent="0.25">
      <c r="A15733" s="346"/>
    </row>
    <row r="15734" spans="1:1" x14ac:dyDescent="0.25">
      <c r="A15734" s="346"/>
    </row>
    <row r="15735" spans="1:1" x14ac:dyDescent="0.25">
      <c r="A15735" s="346"/>
    </row>
    <row r="15736" spans="1:1" x14ac:dyDescent="0.25">
      <c r="A15736" s="346"/>
    </row>
    <row r="15737" spans="1:1" x14ac:dyDescent="0.25">
      <c r="A15737" s="346"/>
    </row>
    <row r="15738" spans="1:1" x14ac:dyDescent="0.25">
      <c r="A15738" s="346"/>
    </row>
    <row r="15739" spans="1:1" x14ac:dyDescent="0.25">
      <c r="A15739" s="346"/>
    </row>
    <row r="15740" spans="1:1" x14ac:dyDescent="0.25">
      <c r="A15740" s="346"/>
    </row>
    <row r="15741" spans="1:1" x14ac:dyDescent="0.25">
      <c r="A15741" s="346"/>
    </row>
    <row r="15742" spans="1:1" x14ac:dyDescent="0.25">
      <c r="A15742" s="346"/>
    </row>
    <row r="15743" spans="1:1" x14ac:dyDescent="0.25">
      <c r="A15743" s="346"/>
    </row>
    <row r="15744" spans="1:1" x14ac:dyDescent="0.25">
      <c r="A15744" s="346"/>
    </row>
    <row r="15745" spans="1:1" x14ac:dyDescent="0.25">
      <c r="A15745" s="346"/>
    </row>
    <row r="15746" spans="1:1" x14ac:dyDescent="0.25">
      <c r="A15746" s="346"/>
    </row>
    <row r="15747" spans="1:1" x14ac:dyDescent="0.25">
      <c r="A15747" s="346"/>
    </row>
    <row r="15748" spans="1:1" x14ac:dyDescent="0.25">
      <c r="A15748" s="346"/>
    </row>
    <row r="15749" spans="1:1" x14ac:dyDescent="0.25">
      <c r="A15749" s="346"/>
    </row>
    <row r="15750" spans="1:1" x14ac:dyDescent="0.25">
      <c r="A15750" s="346"/>
    </row>
    <row r="15751" spans="1:1" x14ac:dyDescent="0.25">
      <c r="A15751" s="346"/>
    </row>
    <row r="15752" spans="1:1" x14ac:dyDescent="0.25">
      <c r="A15752" s="346"/>
    </row>
    <row r="15753" spans="1:1" x14ac:dyDescent="0.25">
      <c r="A15753" s="346"/>
    </row>
    <row r="15754" spans="1:1" x14ac:dyDescent="0.25">
      <c r="A15754" s="346"/>
    </row>
    <row r="15755" spans="1:1" x14ac:dyDescent="0.25">
      <c r="A15755" s="346"/>
    </row>
    <row r="15756" spans="1:1" x14ac:dyDescent="0.25">
      <c r="A15756" s="346"/>
    </row>
    <row r="15757" spans="1:1" x14ac:dyDescent="0.25">
      <c r="A15757" s="346"/>
    </row>
    <row r="15758" spans="1:1" x14ac:dyDescent="0.25">
      <c r="A15758" s="346"/>
    </row>
    <row r="15759" spans="1:1" x14ac:dyDescent="0.25">
      <c r="A15759" s="346"/>
    </row>
    <row r="15760" spans="1:1" x14ac:dyDescent="0.25">
      <c r="A15760" s="346"/>
    </row>
    <row r="15761" spans="1:1" x14ac:dyDescent="0.25">
      <c r="A15761" s="346"/>
    </row>
    <row r="15762" spans="1:1" x14ac:dyDescent="0.25">
      <c r="A15762" s="346"/>
    </row>
    <row r="15763" spans="1:1" x14ac:dyDescent="0.25">
      <c r="A15763" s="346"/>
    </row>
    <row r="15764" spans="1:1" x14ac:dyDescent="0.25">
      <c r="A15764" s="346"/>
    </row>
    <row r="15765" spans="1:1" x14ac:dyDescent="0.25">
      <c r="A15765" s="346"/>
    </row>
    <row r="15766" spans="1:1" x14ac:dyDescent="0.25">
      <c r="A15766" s="346"/>
    </row>
    <row r="15767" spans="1:1" x14ac:dyDescent="0.25">
      <c r="A15767" s="346"/>
    </row>
    <row r="15768" spans="1:1" x14ac:dyDescent="0.25">
      <c r="A15768" s="346"/>
    </row>
    <row r="15769" spans="1:1" x14ac:dyDescent="0.25">
      <c r="A15769" s="346"/>
    </row>
    <row r="15770" spans="1:1" x14ac:dyDescent="0.25">
      <c r="A15770" s="346"/>
    </row>
    <row r="15771" spans="1:1" x14ac:dyDescent="0.25">
      <c r="A15771" s="346"/>
    </row>
    <row r="15772" spans="1:1" x14ac:dyDescent="0.25">
      <c r="A15772" s="346"/>
    </row>
    <row r="15773" spans="1:1" x14ac:dyDescent="0.25">
      <c r="A15773" s="346"/>
    </row>
    <row r="15774" spans="1:1" x14ac:dyDescent="0.25">
      <c r="A15774" s="346"/>
    </row>
    <row r="15775" spans="1:1" x14ac:dyDescent="0.25">
      <c r="A15775" s="346"/>
    </row>
    <row r="15776" spans="1:1" x14ac:dyDescent="0.25">
      <c r="A15776" s="346"/>
    </row>
    <row r="15777" spans="1:1" x14ac:dyDescent="0.25">
      <c r="A15777" s="346"/>
    </row>
    <row r="15778" spans="1:1" x14ac:dyDescent="0.25">
      <c r="A15778" s="346"/>
    </row>
    <row r="15779" spans="1:1" x14ac:dyDescent="0.25">
      <c r="A15779" s="346"/>
    </row>
    <row r="15780" spans="1:1" x14ac:dyDescent="0.25">
      <c r="A15780" s="346"/>
    </row>
    <row r="15781" spans="1:1" x14ac:dyDescent="0.25">
      <c r="A15781" s="346"/>
    </row>
    <row r="15782" spans="1:1" x14ac:dyDescent="0.25">
      <c r="A15782" s="346"/>
    </row>
    <row r="15783" spans="1:1" x14ac:dyDescent="0.25">
      <c r="A15783" s="346"/>
    </row>
    <row r="15784" spans="1:1" x14ac:dyDescent="0.25">
      <c r="A15784" s="346"/>
    </row>
    <row r="15785" spans="1:1" x14ac:dyDescent="0.25">
      <c r="A15785" s="346"/>
    </row>
    <row r="15786" spans="1:1" x14ac:dyDescent="0.25">
      <c r="A15786" s="346"/>
    </row>
    <row r="15787" spans="1:1" x14ac:dyDescent="0.25">
      <c r="A15787" s="346"/>
    </row>
    <row r="15788" spans="1:1" x14ac:dyDescent="0.25">
      <c r="A15788" s="346"/>
    </row>
    <row r="15789" spans="1:1" x14ac:dyDescent="0.25">
      <c r="A15789" s="346"/>
    </row>
    <row r="15790" spans="1:1" x14ac:dyDescent="0.25">
      <c r="A15790" s="346"/>
    </row>
    <row r="15791" spans="1:1" x14ac:dyDescent="0.25">
      <c r="A15791" s="346"/>
    </row>
    <row r="15792" spans="1:1" x14ac:dyDescent="0.25">
      <c r="A15792" s="346"/>
    </row>
    <row r="15793" spans="1:1" x14ac:dyDescent="0.25">
      <c r="A15793" s="346"/>
    </row>
    <row r="15794" spans="1:1" x14ac:dyDescent="0.25">
      <c r="A15794" s="346"/>
    </row>
    <row r="15795" spans="1:1" x14ac:dyDescent="0.25">
      <c r="A15795" s="346"/>
    </row>
    <row r="15796" spans="1:1" x14ac:dyDescent="0.25">
      <c r="A15796" s="346"/>
    </row>
    <row r="15797" spans="1:1" x14ac:dyDescent="0.25">
      <c r="A15797" s="346"/>
    </row>
    <row r="15798" spans="1:1" x14ac:dyDescent="0.25">
      <c r="A15798" s="346"/>
    </row>
    <row r="15799" spans="1:1" x14ac:dyDescent="0.25">
      <c r="A15799" s="346"/>
    </row>
    <row r="15800" spans="1:1" x14ac:dyDescent="0.25">
      <c r="A15800" s="346"/>
    </row>
    <row r="15801" spans="1:1" x14ac:dyDescent="0.25">
      <c r="A15801" s="346"/>
    </row>
    <row r="15802" spans="1:1" x14ac:dyDescent="0.25">
      <c r="A15802" s="346"/>
    </row>
    <row r="15803" spans="1:1" x14ac:dyDescent="0.25">
      <c r="A15803" s="346"/>
    </row>
    <row r="15804" spans="1:1" x14ac:dyDescent="0.25">
      <c r="A15804" s="346"/>
    </row>
    <row r="15805" spans="1:1" x14ac:dyDescent="0.25">
      <c r="A15805" s="346"/>
    </row>
    <row r="15806" spans="1:1" x14ac:dyDescent="0.25">
      <c r="A15806" s="346"/>
    </row>
    <row r="15807" spans="1:1" x14ac:dyDescent="0.25">
      <c r="A15807" s="346"/>
    </row>
    <row r="15808" spans="1:1" x14ac:dyDescent="0.25">
      <c r="A15808" s="346"/>
    </row>
    <row r="15809" spans="1:1" x14ac:dyDescent="0.25">
      <c r="A15809" s="346"/>
    </row>
    <row r="15810" spans="1:1" x14ac:dyDescent="0.25">
      <c r="A15810" s="346"/>
    </row>
    <row r="15811" spans="1:1" x14ac:dyDescent="0.25">
      <c r="A15811" s="346"/>
    </row>
    <row r="15812" spans="1:1" x14ac:dyDescent="0.25">
      <c r="A15812" s="346"/>
    </row>
    <row r="15813" spans="1:1" x14ac:dyDescent="0.25">
      <c r="A15813" s="346"/>
    </row>
    <row r="15814" spans="1:1" x14ac:dyDescent="0.25">
      <c r="A15814" s="346"/>
    </row>
    <row r="15815" spans="1:1" x14ac:dyDescent="0.25">
      <c r="A15815" s="346"/>
    </row>
    <row r="15816" spans="1:1" x14ac:dyDescent="0.25">
      <c r="A15816" s="346"/>
    </row>
    <row r="15817" spans="1:1" x14ac:dyDescent="0.25">
      <c r="A15817" s="346"/>
    </row>
    <row r="15818" spans="1:1" x14ac:dyDescent="0.25">
      <c r="A15818" s="346"/>
    </row>
    <row r="15819" spans="1:1" x14ac:dyDescent="0.25">
      <c r="A15819" s="346"/>
    </row>
    <row r="15820" spans="1:1" x14ac:dyDescent="0.25">
      <c r="A15820" s="346"/>
    </row>
    <row r="15821" spans="1:1" x14ac:dyDescent="0.25">
      <c r="A15821" s="346"/>
    </row>
    <row r="15822" spans="1:1" x14ac:dyDescent="0.25">
      <c r="A15822" s="346"/>
    </row>
    <row r="15823" spans="1:1" x14ac:dyDescent="0.25">
      <c r="A15823" s="346"/>
    </row>
    <row r="15824" spans="1:1" x14ac:dyDescent="0.25">
      <c r="A15824" s="346"/>
    </row>
    <row r="15825" spans="1:1" x14ac:dyDescent="0.25">
      <c r="A15825" s="346"/>
    </row>
    <row r="15826" spans="1:1" x14ac:dyDescent="0.25">
      <c r="A15826" s="346"/>
    </row>
    <row r="15827" spans="1:1" x14ac:dyDescent="0.25">
      <c r="A15827" s="346"/>
    </row>
    <row r="15828" spans="1:1" x14ac:dyDescent="0.25">
      <c r="A15828" s="346"/>
    </row>
    <row r="15829" spans="1:1" x14ac:dyDescent="0.25">
      <c r="A15829" s="346"/>
    </row>
    <row r="15830" spans="1:1" x14ac:dyDescent="0.25">
      <c r="A15830" s="346"/>
    </row>
    <row r="15831" spans="1:1" x14ac:dyDescent="0.25">
      <c r="A15831" s="346"/>
    </row>
    <row r="15832" spans="1:1" x14ac:dyDescent="0.25">
      <c r="A15832" s="346"/>
    </row>
    <row r="15833" spans="1:1" x14ac:dyDescent="0.25">
      <c r="A15833" s="346"/>
    </row>
    <row r="15834" spans="1:1" x14ac:dyDescent="0.25">
      <c r="A15834" s="346"/>
    </row>
    <row r="15835" spans="1:1" x14ac:dyDescent="0.25">
      <c r="A15835" s="346"/>
    </row>
    <row r="15836" spans="1:1" x14ac:dyDescent="0.25">
      <c r="A15836" s="346"/>
    </row>
    <row r="15837" spans="1:1" x14ac:dyDescent="0.25">
      <c r="A15837" s="346"/>
    </row>
    <row r="15838" spans="1:1" x14ac:dyDescent="0.25">
      <c r="A15838" s="346"/>
    </row>
    <row r="15839" spans="1:1" x14ac:dyDescent="0.25">
      <c r="A15839" s="346"/>
    </row>
    <row r="15840" spans="1:1" x14ac:dyDescent="0.25">
      <c r="A15840" s="346"/>
    </row>
    <row r="15841" spans="1:1" x14ac:dyDescent="0.25">
      <c r="A15841" s="346"/>
    </row>
    <row r="15842" spans="1:1" x14ac:dyDescent="0.25">
      <c r="A15842" s="346"/>
    </row>
    <row r="15843" spans="1:1" x14ac:dyDescent="0.25">
      <c r="A15843" s="346"/>
    </row>
    <row r="15844" spans="1:1" x14ac:dyDescent="0.25">
      <c r="A15844" s="346"/>
    </row>
    <row r="15845" spans="1:1" x14ac:dyDescent="0.25">
      <c r="A15845" s="346"/>
    </row>
    <row r="15846" spans="1:1" x14ac:dyDescent="0.25">
      <c r="A15846" s="346"/>
    </row>
    <row r="15847" spans="1:1" x14ac:dyDescent="0.25">
      <c r="A15847" s="346"/>
    </row>
    <row r="15848" spans="1:1" x14ac:dyDescent="0.25">
      <c r="A15848" s="346"/>
    </row>
    <row r="15849" spans="1:1" x14ac:dyDescent="0.25">
      <c r="A15849" s="346"/>
    </row>
    <row r="15850" spans="1:1" x14ac:dyDescent="0.25">
      <c r="A15850" s="346"/>
    </row>
    <row r="15851" spans="1:1" x14ac:dyDescent="0.25">
      <c r="A15851" s="346"/>
    </row>
    <row r="15852" spans="1:1" x14ac:dyDescent="0.25">
      <c r="A15852" s="346"/>
    </row>
    <row r="15853" spans="1:1" x14ac:dyDescent="0.25">
      <c r="A15853" s="346"/>
    </row>
    <row r="15854" spans="1:1" x14ac:dyDescent="0.25">
      <c r="A15854" s="346"/>
    </row>
    <row r="15855" spans="1:1" x14ac:dyDescent="0.25">
      <c r="A15855" s="346"/>
    </row>
    <row r="15856" spans="1:1" x14ac:dyDescent="0.25">
      <c r="A15856" s="346"/>
    </row>
    <row r="15857" spans="1:1" x14ac:dyDescent="0.25">
      <c r="A15857" s="346"/>
    </row>
    <row r="15858" spans="1:1" x14ac:dyDescent="0.25">
      <c r="A15858" s="346"/>
    </row>
    <row r="15859" spans="1:1" x14ac:dyDescent="0.25">
      <c r="A15859" s="346"/>
    </row>
    <row r="15860" spans="1:1" x14ac:dyDescent="0.25">
      <c r="A15860" s="346"/>
    </row>
    <row r="15861" spans="1:1" x14ac:dyDescent="0.25">
      <c r="A15861" s="346"/>
    </row>
    <row r="15862" spans="1:1" x14ac:dyDescent="0.25">
      <c r="A15862" s="346"/>
    </row>
    <row r="15863" spans="1:1" x14ac:dyDescent="0.25">
      <c r="A15863" s="346"/>
    </row>
    <row r="15864" spans="1:1" x14ac:dyDescent="0.25">
      <c r="A15864" s="346"/>
    </row>
    <row r="15865" spans="1:1" x14ac:dyDescent="0.25">
      <c r="A15865" s="346"/>
    </row>
    <row r="15866" spans="1:1" x14ac:dyDescent="0.25">
      <c r="A15866" s="346"/>
    </row>
    <row r="15867" spans="1:1" x14ac:dyDescent="0.25">
      <c r="A15867" s="346"/>
    </row>
    <row r="15868" spans="1:1" x14ac:dyDescent="0.25">
      <c r="A15868" s="346"/>
    </row>
    <row r="15869" spans="1:1" x14ac:dyDescent="0.25">
      <c r="A15869" s="346"/>
    </row>
    <row r="15870" spans="1:1" x14ac:dyDescent="0.25">
      <c r="A15870" s="346"/>
    </row>
    <row r="15871" spans="1:1" x14ac:dyDescent="0.25">
      <c r="A15871" s="346"/>
    </row>
    <row r="15872" spans="1:1" x14ac:dyDescent="0.25">
      <c r="A15872" s="346"/>
    </row>
    <row r="15873" spans="1:1" x14ac:dyDescent="0.25">
      <c r="A15873" s="346"/>
    </row>
    <row r="15874" spans="1:1" x14ac:dyDescent="0.25">
      <c r="A15874" s="346"/>
    </row>
    <row r="15875" spans="1:1" x14ac:dyDescent="0.25">
      <c r="A15875" s="346"/>
    </row>
    <row r="15876" spans="1:1" x14ac:dyDescent="0.25">
      <c r="A15876" s="346"/>
    </row>
    <row r="15877" spans="1:1" x14ac:dyDescent="0.25">
      <c r="A15877" s="346"/>
    </row>
    <row r="15878" spans="1:1" x14ac:dyDescent="0.25">
      <c r="A15878" s="346"/>
    </row>
    <row r="15879" spans="1:1" x14ac:dyDescent="0.25">
      <c r="A15879" s="346"/>
    </row>
    <row r="15880" spans="1:1" x14ac:dyDescent="0.25">
      <c r="A15880" s="346"/>
    </row>
    <row r="15881" spans="1:1" x14ac:dyDescent="0.25">
      <c r="A15881" s="346"/>
    </row>
    <row r="15882" spans="1:1" x14ac:dyDescent="0.25">
      <c r="A15882" s="346"/>
    </row>
    <row r="15883" spans="1:1" x14ac:dyDescent="0.25">
      <c r="A15883" s="346"/>
    </row>
    <row r="15884" spans="1:1" x14ac:dyDescent="0.25">
      <c r="A15884" s="346"/>
    </row>
    <row r="15885" spans="1:1" x14ac:dyDescent="0.25">
      <c r="A15885" s="346"/>
    </row>
    <row r="15886" spans="1:1" x14ac:dyDescent="0.25">
      <c r="A15886" s="346"/>
    </row>
    <row r="15887" spans="1:1" x14ac:dyDescent="0.25">
      <c r="A15887" s="346"/>
    </row>
    <row r="15888" spans="1:1" x14ac:dyDescent="0.25">
      <c r="A15888" s="346"/>
    </row>
    <row r="15889" spans="1:1" x14ac:dyDescent="0.25">
      <c r="A15889" s="346"/>
    </row>
    <row r="15890" spans="1:1" x14ac:dyDescent="0.25">
      <c r="A15890" s="346"/>
    </row>
    <row r="15891" spans="1:1" x14ac:dyDescent="0.25">
      <c r="A15891" s="346"/>
    </row>
    <row r="15892" spans="1:1" x14ac:dyDescent="0.25">
      <c r="A15892" s="346"/>
    </row>
    <row r="15893" spans="1:1" x14ac:dyDescent="0.25">
      <c r="A15893" s="346"/>
    </row>
    <row r="15894" spans="1:1" x14ac:dyDescent="0.25">
      <c r="A15894" s="346"/>
    </row>
    <row r="15895" spans="1:1" x14ac:dyDescent="0.25">
      <c r="A15895" s="346"/>
    </row>
    <row r="15896" spans="1:1" x14ac:dyDescent="0.25">
      <c r="A15896" s="346"/>
    </row>
    <row r="15897" spans="1:1" x14ac:dyDescent="0.25">
      <c r="A15897" s="346"/>
    </row>
    <row r="15898" spans="1:1" x14ac:dyDescent="0.25">
      <c r="A15898" s="346"/>
    </row>
    <row r="15899" spans="1:1" x14ac:dyDescent="0.25">
      <c r="A15899" s="346"/>
    </row>
    <row r="15900" spans="1:1" x14ac:dyDescent="0.25">
      <c r="A15900" s="346"/>
    </row>
    <row r="15901" spans="1:1" x14ac:dyDescent="0.25">
      <c r="A15901" s="346"/>
    </row>
    <row r="15902" spans="1:1" x14ac:dyDescent="0.25">
      <c r="A15902" s="346"/>
    </row>
    <row r="15903" spans="1:1" x14ac:dyDescent="0.25">
      <c r="A15903" s="346"/>
    </row>
    <row r="15904" spans="1:1" x14ac:dyDescent="0.25">
      <c r="A15904" s="346"/>
    </row>
    <row r="15905" spans="1:1" x14ac:dyDescent="0.25">
      <c r="A15905" s="346"/>
    </row>
    <row r="15906" spans="1:1" x14ac:dyDescent="0.25">
      <c r="A15906" s="346"/>
    </row>
    <row r="15907" spans="1:1" x14ac:dyDescent="0.25">
      <c r="A15907" s="346"/>
    </row>
    <row r="15908" spans="1:1" x14ac:dyDescent="0.25">
      <c r="A15908" s="346"/>
    </row>
    <row r="15909" spans="1:1" x14ac:dyDescent="0.25">
      <c r="A15909" s="346"/>
    </row>
    <row r="15910" spans="1:1" x14ac:dyDescent="0.25">
      <c r="A15910" s="346"/>
    </row>
    <row r="15911" spans="1:1" x14ac:dyDescent="0.25">
      <c r="A15911" s="346"/>
    </row>
    <row r="15912" spans="1:1" x14ac:dyDescent="0.25">
      <c r="A15912" s="346"/>
    </row>
    <row r="15913" spans="1:1" x14ac:dyDescent="0.25">
      <c r="A15913" s="346"/>
    </row>
    <row r="15914" spans="1:1" x14ac:dyDescent="0.25">
      <c r="A15914" s="346"/>
    </row>
    <row r="15915" spans="1:1" x14ac:dyDescent="0.25">
      <c r="A15915" s="346"/>
    </row>
    <row r="15916" spans="1:1" x14ac:dyDescent="0.25">
      <c r="A15916" s="346"/>
    </row>
    <row r="15917" spans="1:1" x14ac:dyDescent="0.25">
      <c r="A15917" s="346"/>
    </row>
    <row r="15918" spans="1:1" x14ac:dyDescent="0.25">
      <c r="A15918" s="346"/>
    </row>
    <row r="15919" spans="1:1" x14ac:dyDescent="0.25">
      <c r="A15919" s="346"/>
    </row>
    <row r="15920" spans="1:1" x14ac:dyDescent="0.25">
      <c r="A15920" s="346"/>
    </row>
    <row r="15921" spans="1:1" x14ac:dyDescent="0.25">
      <c r="A15921" s="346"/>
    </row>
    <row r="15922" spans="1:1" x14ac:dyDescent="0.25">
      <c r="A15922" s="346"/>
    </row>
    <row r="15923" spans="1:1" x14ac:dyDescent="0.25">
      <c r="A15923" s="346"/>
    </row>
    <row r="15924" spans="1:1" x14ac:dyDescent="0.25">
      <c r="A15924" s="346"/>
    </row>
    <row r="15925" spans="1:1" x14ac:dyDescent="0.25">
      <c r="A15925" s="346"/>
    </row>
    <row r="15926" spans="1:1" x14ac:dyDescent="0.25">
      <c r="A15926" s="346"/>
    </row>
    <row r="15927" spans="1:1" x14ac:dyDescent="0.25">
      <c r="A15927" s="346"/>
    </row>
    <row r="15928" spans="1:1" x14ac:dyDescent="0.25">
      <c r="A15928" s="346"/>
    </row>
    <row r="15929" spans="1:1" x14ac:dyDescent="0.25">
      <c r="A15929" s="346"/>
    </row>
    <row r="15930" spans="1:1" x14ac:dyDescent="0.25">
      <c r="A15930" s="346"/>
    </row>
    <row r="15931" spans="1:1" x14ac:dyDescent="0.25">
      <c r="A15931" s="346"/>
    </row>
    <row r="15932" spans="1:1" x14ac:dyDescent="0.25">
      <c r="A15932" s="346"/>
    </row>
    <row r="15933" spans="1:1" x14ac:dyDescent="0.25">
      <c r="A15933" s="346"/>
    </row>
    <row r="15934" spans="1:1" x14ac:dyDescent="0.25">
      <c r="A15934" s="346"/>
    </row>
    <row r="15935" spans="1:1" x14ac:dyDescent="0.25">
      <c r="A15935" s="346"/>
    </row>
    <row r="15936" spans="1:1" x14ac:dyDescent="0.25">
      <c r="A15936" s="346"/>
    </row>
    <row r="15937" spans="1:1" x14ac:dyDescent="0.25">
      <c r="A15937" s="346"/>
    </row>
    <row r="15938" spans="1:1" x14ac:dyDescent="0.25">
      <c r="A15938" s="346"/>
    </row>
    <row r="15939" spans="1:1" x14ac:dyDescent="0.25">
      <c r="A15939" s="346"/>
    </row>
    <row r="15940" spans="1:1" x14ac:dyDescent="0.25">
      <c r="A15940" s="346"/>
    </row>
    <row r="15941" spans="1:1" x14ac:dyDescent="0.25">
      <c r="A15941" s="346"/>
    </row>
    <row r="15942" spans="1:1" x14ac:dyDescent="0.25">
      <c r="A15942" s="346"/>
    </row>
    <row r="15943" spans="1:1" x14ac:dyDescent="0.25">
      <c r="A15943" s="346"/>
    </row>
    <row r="15944" spans="1:1" x14ac:dyDescent="0.25">
      <c r="A15944" s="346"/>
    </row>
    <row r="15945" spans="1:1" x14ac:dyDescent="0.25">
      <c r="A15945" s="346"/>
    </row>
    <row r="15946" spans="1:1" x14ac:dyDescent="0.25">
      <c r="A15946" s="346"/>
    </row>
    <row r="15947" spans="1:1" x14ac:dyDescent="0.25">
      <c r="A15947" s="346"/>
    </row>
    <row r="15948" spans="1:1" x14ac:dyDescent="0.25">
      <c r="A15948" s="346"/>
    </row>
    <row r="15949" spans="1:1" x14ac:dyDescent="0.25">
      <c r="A15949" s="346"/>
    </row>
    <row r="15950" spans="1:1" x14ac:dyDescent="0.25">
      <c r="A15950" s="346"/>
    </row>
    <row r="15951" spans="1:1" x14ac:dyDescent="0.25">
      <c r="A15951" s="346"/>
    </row>
    <row r="15952" spans="1:1" x14ac:dyDescent="0.25">
      <c r="A15952" s="346"/>
    </row>
    <row r="15953" spans="1:1" x14ac:dyDescent="0.25">
      <c r="A15953" s="346"/>
    </row>
    <row r="15954" spans="1:1" x14ac:dyDescent="0.25">
      <c r="A15954" s="346"/>
    </row>
    <row r="15955" spans="1:1" x14ac:dyDescent="0.25">
      <c r="A15955" s="346"/>
    </row>
    <row r="15956" spans="1:1" x14ac:dyDescent="0.25">
      <c r="A15956" s="346"/>
    </row>
    <row r="15957" spans="1:1" x14ac:dyDescent="0.25">
      <c r="A15957" s="346"/>
    </row>
    <row r="15958" spans="1:1" x14ac:dyDescent="0.25">
      <c r="A15958" s="346"/>
    </row>
    <row r="15959" spans="1:1" x14ac:dyDescent="0.25">
      <c r="A15959" s="346"/>
    </row>
    <row r="15960" spans="1:1" x14ac:dyDescent="0.25">
      <c r="A15960" s="346"/>
    </row>
    <row r="15961" spans="1:1" x14ac:dyDescent="0.25">
      <c r="A15961" s="346"/>
    </row>
    <row r="15962" spans="1:1" x14ac:dyDescent="0.25">
      <c r="A15962" s="346"/>
    </row>
    <row r="15963" spans="1:1" x14ac:dyDescent="0.25">
      <c r="A15963" s="346"/>
    </row>
    <row r="15964" spans="1:1" x14ac:dyDescent="0.25">
      <c r="A15964" s="346"/>
    </row>
    <row r="15965" spans="1:1" x14ac:dyDescent="0.25">
      <c r="A15965" s="346"/>
    </row>
    <row r="15966" spans="1:1" x14ac:dyDescent="0.25">
      <c r="A15966" s="346"/>
    </row>
    <row r="15967" spans="1:1" x14ac:dyDescent="0.25">
      <c r="A15967" s="346"/>
    </row>
    <row r="15968" spans="1:1" x14ac:dyDescent="0.25">
      <c r="A15968" s="346"/>
    </row>
    <row r="15969" spans="1:1" x14ac:dyDescent="0.25">
      <c r="A15969" s="346"/>
    </row>
    <row r="15970" spans="1:1" x14ac:dyDescent="0.25">
      <c r="A15970" s="346"/>
    </row>
    <row r="15971" spans="1:1" x14ac:dyDescent="0.25">
      <c r="A15971" s="346"/>
    </row>
    <row r="15972" spans="1:1" x14ac:dyDescent="0.25">
      <c r="A15972" s="346"/>
    </row>
    <row r="15973" spans="1:1" x14ac:dyDescent="0.25">
      <c r="A15973" s="346"/>
    </row>
    <row r="15974" spans="1:1" x14ac:dyDescent="0.25">
      <c r="A15974" s="346"/>
    </row>
    <row r="15975" spans="1:1" x14ac:dyDescent="0.25">
      <c r="A15975" s="346"/>
    </row>
    <row r="15976" spans="1:1" x14ac:dyDescent="0.25">
      <c r="A15976" s="346"/>
    </row>
    <row r="15977" spans="1:1" x14ac:dyDescent="0.25">
      <c r="A15977" s="346"/>
    </row>
    <row r="15978" spans="1:1" x14ac:dyDescent="0.25">
      <c r="A15978" s="346"/>
    </row>
    <row r="15979" spans="1:1" x14ac:dyDescent="0.25">
      <c r="A15979" s="346"/>
    </row>
    <row r="15980" spans="1:1" x14ac:dyDescent="0.25">
      <c r="A15980" s="346"/>
    </row>
    <row r="15981" spans="1:1" x14ac:dyDescent="0.25">
      <c r="A15981" s="346"/>
    </row>
    <row r="15982" spans="1:1" x14ac:dyDescent="0.25">
      <c r="A15982" s="346"/>
    </row>
    <row r="15983" spans="1:1" x14ac:dyDescent="0.25">
      <c r="A15983" s="346"/>
    </row>
    <row r="15984" spans="1:1" x14ac:dyDescent="0.25">
      <c r="A15984" s="346"/>
    </row>
    <row r="15985" spans="1:1" x14ac:dyDescent="0.25">
      <c r="A15985" s="346"/>
    </row>
    <row r="15986" spans="1:1" x14ac:dyDescent="0.25">
      <c r="A15986" s="346"/>
    </row>
    <row r="15987" spans="1:1" x14ac:dyDescent="0.25">
      <c r="A15987" s="346"/>
    </row>
    <row r="15988" spans="1:1" x14ac:dyDescent="0.25">
      <c r="A15988" s="346"/>
    </row>
    <row r="15989" spans="1:1" x14ac:dyDescent="0.25">
      <c r="A15989" s="346"/>
    </row>
    <row r="15990" spans="1:1" x14ac:dyDescent="0.25">
      <c r="A15990" s="346"/>
    </row>
    <row r="15991" spans="1:1" x14ac:dyDescent="0.25">
      <c r="A15991" s="346"/>
    </row>
    <row r="15992" spans="1:1" x14ac:dyDescent="0.25">
      <c r="A15992" s="346"/>
    </row>
    <row r="15993" spans="1:1" x14ac:dyDescent="0.25">
      <c r="A15993" s="346"/>
    </row>
    <row r="15994" spans="1:1" x14ac:dyDescent="0.25">
      <c r="A15994" s="346"/>
    </row>
    <row r="15995" spans="1:1" x14ac:dyDescent="0.25">
      <c r="A15995" s="346"/>
    </row>
    <row r="15996" spans="1:1" x14ac:dyDescent="0.25">
      <c r="A15996" s="346"/>
    </row>
    <row r="15997" spans="1:1" x14ac:dyDescent="0.25">
      <c r="A15997" s="346"/>
    </row>
    <row r="15998" spans="1:1" x14ac:dyDescent="0.25">
      <c r="A15998" s="346"/>
    </row>
    <row r="15999" spans="1:1" x14ac:dyDescent="0.25">
      <c r="A15999" s="346"/>
    </row>
    <row r="16000" spans="1:1" x14ac:dyDescent="0.25">
      <c r="A16000" s="346"/>
    </row>
    <row r="16001" spans="1:1" x14ac:dyDescent="0.25">
      <c r="A16001" s="346"/>
    </row>
    <row r="16002" spans="1:1" x14ac:dyDescent="0.25">
      <c r="A16002" s="346"/>
    </row>
    <row r="16003" spans="1:1" x14ac:dyDescent="0.25">
      <c r="A16003" s="346"/>
    </row>
    <row r="16004" spans="1:1" x14ac:dyDescent="0.25">
      <c r="A16004" s="346"/>
    </row>
    <row r="16005" spans="1:1" x14ac:dyDescent="0.25">
      <c r="A16005" s="346"/>
    </row>
    <row r="16006" spans="1:1" x14ac:dyDescent="0.25">
      <c r="A16006" s="346"/>
    </row>
    <row r="16007" spans="1:1" x14ac:dyDescent="0.25">
      <c r="A16007" s="346"/>
    </row>
    <row r="16008" spans="1:1" x14ac:dyDescent="0.25">
      <c r="A16008" s="346"/>
    </row>
    <row r="16009" spans="1:1" x14ac:dyDescent="0.25">
      <c r="A16009" s="346"/>
    </row>
    <row r="16010" spans="1:1" x14ac:dyDescent="0.25">
      <c r="A16010" s="346"/>
    </row>
    <row r="16011" spans="1:1" x14ac:dyDescent="0.25">
      <c r="A16011" s="346"/>
    </row>
    <row r="16012" spans="1:1" x14ac:dyDescent="0.25">
      <c r="A16012" s="346"/>
    </row>
    <row r="16013" spans="1:1" x14ac:dyDescent="0.25">
      <c r="A16013" s="346"/>
    </row>
    <row r="16014" spans="1:1" x14ac:dyDescent="0.25">
      <c r="A16014" s="346"/>
    </row>
    <row r="16015" spans="1:1" x14ac:dyDescent="0.25">
      <c r="A16015" s="346"/>
    </row>
    <row r="16016" spans="1:1" x14ac:dyDescent="0.25">
      <c r="A16016" s="346"/>
    </row>
    <row r="16017" spans="1:1" x14ac:dyDescent="0.25">
      <c r="A16017" s="346"/>
    </row>
    <row r="16018" spans="1:1" x14ac:dyDescent="0.25">
      <c r="A16018" s="346"/>
    </row>
    <row r="16019" spans="1:1" x14ac:dyDescent="0.25">
      <c r="A16019" s="346"/>
    </row>
    <row r="16020" spans="1:1" x14ac:dyDescent="0.25">
      <c r="A16020" s="346"/>
    </row>
    <row r="16021" spans="1:1" x14ac:dyDescent="0.25">
      <c r="A16021" s="346"/>
    </row>
    <row r="16022" spans="1:1" x14ac:dyDescent="0.25">
      <c r="A16022" s="346"/>
    </row>
    <row r="16023" spans="1:1" x14ac:dyDescent="0.25">
      <c r="A16023" s="346"/>
    </row>
    <row r="16024" spans="1:1" x14ac:dyDescent="0.25">
      <c r="A16024" s="346"/>
    </row>
    <row r="16025" spans="1:1" x14ac:dyDescent="0.25">
      <c r="A16025" s="346"/>
    </row>
    <row r="16026" spans="1:1" x14ac:dyDescent="0.25">
      <c r="A16026" s="346"/>
    </row>
    <row r="16027" spans="1:1" x14ac:dyDescent="0.25">
      <c r="A16027" s="346"/>
    </row>
    <row r="16028" spans="1:1" x14ac:dyDescent="0.25">
      <c r="A16028" s="346"/>
    </row>
    <row r="16029" spans="1:1" x14ac:dyDescent="0.25">
      <c r="A16029" s="346"/>
    </row>
    <row r="16030" spans="1:1" x14ac:dyDescent="0.25">
      <c r="A16030" s="346"/>
    </row>
    <row r="16031" spans="1:1" x14ac:dyDescent="0.25">
      <c r="A16031" s="346"/>
    </row>
    <row r="16032" spans="1:1" x14ac:dyDescent="0.25">
      <c r="A16032" s="346"/>
    </row>
    <row r="16033" spans="1:1" x14ac:dyDescent="0.25">
      <c r="A16033" s="346"/>
    </row>
    <row r="16034" spans="1:1" x14ac:dyDescent="0.25">
      <c r="A16034" s="346"/>
    </row>
    <row r="16035" spans="1:1" x14ac:dyDescent="0.25">
      <c r="A16035" s="346"/>
    </row>
    <row r="16036" spans="1:1" x14ac:dyDescent="0.25">
      <c r="A16036" s="346"/>
    </row>
    <row r="16037" spans="1:1" x14ac:dyDescent="0.25">
      <c r="A16037" s="346"/>
    </row>
    <row r="16038" spans="1:1" x14ac:dyDescent="0.25">
      <c r="A16038" s="346"/>
    </row>
    <row r="16039" spans="1:1" x14ac:dyDescent="0.25">
      <c r="A16039" s="346"/>
    </row>
    <row r="16040" spans="1:1" x14ac:dyDescent="0.25">
      <c r="A16040" s="346"/>
    </row>
    <row r="16041" spans="1:1" x14ac:dyDescent="0.25">
      <c r="A16041" s="346"/>
    </row>
    <row r="16042" spans="1:1" x14ac:dyDescent="0.25">
      <c r="A16042" s="346"/>
    </row>
    <row r="16043" spans="1:1" x14ac:dyDescent="0.25">
      <c r="A16043" s="346"/>
    </row>
    <row r="16044" spans="1:1" x14ac:dyDescent="0.25">
      <c r="A16044" s="346"/>
    </row>
    <row r="16045" spans="1:1" x14ac:dyDescent="0.25">
      <c r="A16045" s="346"/>
    </row>
    <row r="16046" spans="1:1" x14ac:dyDescent="0.25">
      <c r="A16046" s="346"/>
    </row>
    <row r="16047" spans="1:1" x14ac:dyDescent="0.25">
      <c r="A16047" s="346"/>
    </row>
    <row r="16048" spans="1:1" x14ac:dyDescent="0.25">
      <c r="A16048" s="346"/>
    </row>
    <row r="16049" spans="1:1" x14ac:dyDescent="0.25">
      <c r="A16049" s="346"/>
    </row>
    <row r="16050" spans="1:1" x14ac:dyDescent="0.25">
      <c r="A16050" s="346"/>
    </row>
    <row r="16051" spans="1:1" x14ac:dyDescent="0.25">
      <c r="A16051" s="346"/>
    </row>
    <row r="16052" spans="1:1" x14ac:dyDescent="0.25">
      <c r="A16052" s="346"/>
    </row>
    <row r="16053" spans="1:1" x14ac:dyDescent="0.25">
      <c r="A16053" s="346"/>
    </row>
    <row r="16054" spans="1:1" x14ac:dyDescent="0.25">
      <c r="A16054" s="346"/>
    </row>
    <row r="16055" spans="1:1" x14ac:dyDescent="0.25">
      <c r="A16055" s="346"/>
    </row>
    <row r="16056" spans="1:1" x14ac:dyDescent="0.25">
      <c r="A16056" s="346"/>
    </row>
    <row r="16057" spans="1:1" x14ac:dyDescent="0.25">
      <c r="A16057" s="346"/>
    </row>
    <row r="16058" spans="1:1" x14ac:dyDescent="0.25">
      <c r="A16058" s="346"/>
    </row>
    <row r="16059" spans="1:1" x14ac:dyDescent="0.25">
      <c r="A16059" s="346"/>
    </row>
    <row r="16060" spans="1:1" x14ac:dyDescent="0.25">
      <c r="A16060" s="346"/>
    </row>
    <row r="16061" spans="1:1" x14ac:dyDescent="0.25">
      <c r="A16061" s="346"/>
    </row>
    <row r="16062" spans="1:1" x14ac:dyDescent="0.25">
      <c r="A16062" s="346"/>
    </row>
    <row r="16063" spans="1:1" x14ac:dyDescent="0.25">
      <c r="A16063" s="346"/>
    </row>
    <row r="16064" spans="1:1" x14ac:dyDescent="0.25">
      <c r="A16064" s="346"/>
    </row>
    <row r="16065" spans="1:1" x14ac:dyDescent="0.25">
      <c r="A16065" s="346"/>
    </row>
    <row r="16066" spans="1:1" x14ac:dyDescent="0.25">
      <c r="A16066" s="346"/>
    </row>
    <row r="16067" spans="1:1" x14ac:dyDescent="0.25">
      <c r="A16067" s="346"/>
    </row>
    <row r="16068" spans="1:1" x14ac:dyDescent="0.25">
      <c r="A16068" s="346"/>
    </row>
    <row r="16069" spans="1:1" x14ac:dyDescent="0.25">
      <c r="A16069" s="346"/>
    </row>
    <row r="16070" spans="1:1" x14ac:dyDescent="0.25">
      <c r="A16070" s="346"/>
    </row>
    <row r="16071" spans="1:1" x14ac:dyDescent="0.25">
      <c r="A16071" s="346"/>
    </row>
    <row r="16072" spans="1:1" x14ac:dyDescent="0.25">
      <c r="A16072" s="346"/>
    </row>
    <row r="16073" spans="1:1" x14ac:dyDescent="0.25">
      <c r="A16073" s="346"/>
    </row>
    <row r="16074" spans="1:1" x14ac:dyDescent="0.25">
      <c r="A16074" s="346"/>
    </row>
    <row r="16075" spans="1:1" x14ac:dyDescent="0.25">
      <c r="A16075" s="346"/>
    </row>
    <row r="16076" spans="1:1" x14ac:dyDescent="0.25">
      <c r="A16076" s="346"/>
    </row>
    <row r="16077" spans="1:1" x14ac:dyDescent="0.25">
      <c r="A16077" s="346"/>
    </row>
    <row r="16078" spans="1:1" x14ac:dyDescent="0.25">
      <c r="A16078" s="346"/>
    </row>
    <row r="16079" spans="1:1" x14ac:dyDescent="0.25">
      <c r="A16079" s="346"/>
    </row>
    <row r="16080" spans="1:1" x14ac:dyDescent="0.25">
      <c r="A16080" s="346"/>
    </row>
    <row r="16081" spans="1:1" x14ac:dyDescent="0.25">
      <c r="A16081" s="346"/>
    </row>
    <row r="16082" spans="1:1" x14ac:dyDescent="0.25">
      <c r="A16082" s="346"/>
    </row>
    <row r="16083" spans="1:1" x14ac:dyDescent="0.25">
      <c r="A16083" s="346"/>
    </row>
    <row r="16084" spans="1:1" x14ac:dyDescent="0.25">
      <c r="A16084" s="346"/>
    </row>
    <row r="16085" spans="1:1" x14ac:dyDescent="0.25">
      <c r="A16085" s="346"/>
    </row>
    <row r="16086" spans="1:1" x14ac:dyDescent="0.25">
      <c r="A16086" s="346"/>
    </row>
    <row r="16087" spans="1:1" x14ac:dyDescent="0.25">
      <c r="A16087" s="346"/>
    </row>
    <row r="16088" spans="1:1" x14ac:dyDescent="0.25">
      <c r="A16088" s="346"/>
    </row>
    <row r="16089" spans="1:1" x14ac:dyDescent="0.25">
      <c r="A16089" s="346"/>
    </row>
    <row r="16090" spans="1:1" x14ac:dyDescent="0.25">
      <c r="A16090" s="346"/>
    </row>
    <row r="16091" spans="1:1" x14ac:dyDescent="0.25">
      <c r="A16091" s="346"/>
    </row>
    <row r="16092" spans="1:1" x14ac:dyDescent="0.25">
      <c r="A16092" s="346"/>
    </row>
    <row r="16093" spans="1:1" x14ac:dyDescent="0.25">
      <c r="A16093" s="346"/>
    </row>
    <row r="16094" spans="1:1" x14ac:dyDescent="0.25">
      <c r="A16094" s="346"/>
    </row>
    <row r="16095" spans="1:1" x14ac:dyDescent="0.25">
      <c r="A16095" s="346"/>
    </row>
    <row r="16096" spans="1:1" x14ac:dyDescent="0.25">
      <c r="A16096" s="346"/>
    </row>
    <row r="16097" spans="1:1" x14ac:dyDescent="0.25">
      <c r="A16097" s="346"/>
    </row>
    <row r="16098" spans="1:1" x14ac:dyDescent="0.25">
      <c r="A16098" s="346"/>
    </row>
    <row r="16099" spans="1:1" x14ac:dyDescent="0.25">
      <c r="A16099" s="346"/>
    </row>
    <row r="16100" spans="1:1" x14ac:dyDescent="0.25">
      <c r="A16100" s="346"/>
    </row>
    <row r="16101" spans="1:1" x14ac:dyDescent="0.25">
      <c r="A16101" s="346"/>
    </row>
    <row r="16102" spans="1:1" x14ac:dyDescent="0.25">
      <c r="A16102" s="346"/>
    </row>
    <row r="16103" spans="1:1" x14ac:dyDescent="0.25">
      <c r="A16103" s="346"/>
    </row>
    <row r="16104" spans="1:1" x14ac:dyDescent="0.25">
      <c r="A16104" s="346"/>
    </row>
    <row r="16105" spans="1:1" x14ac:dyDescent="0.25">
      <c r="A16105" s="346"/>
    </row>
    <row r="16106" spans="1:1" x14ac:dyDescent="0.25">
      <c r="A16106" s="346"/>
    </row>
    <row r="16107" spans="1:1" x14ac:dyDescent="0.25">
      <c r="A16107" s="346"/>
    </row>
    <row r="16108" spans="1:1" x14ac:dyDescent="0.25">
      <c r="A16108" s="346"/>
    </row>
    <row r="16109" spans="1:1" x14ac:dyDescent="0.25">
      <c r="A16109" s="346"/>
    </row>
    <row r="16110" spans="1:1" x14ac:dyDescent="0.25">
      <c r="A16110" s="346"/>
    </row>
    <row r="16111" spans="1:1" x14ac:dyDescent="0.25">
      <c r="A16111" s="346"/>
    </row>
    <row r="16112" spans="1:1" x14ac:dyDescent="0.25">
      <c r="A16112" s="346"/>
    </row>
    <row r="16113" spans="1:1" x14ac:dyDescent="0.25">
      <c r="A16113" s="346"/>
    </row>
    <row r="16114" spans="1:1" x14ac:dyDescent="0.25">
      <c r="A16114" s="346"/>
    </row>
    <row r="16115" spans="1:1" x14ac:dyDescent="0.25">
      <c r="A16115" s="346"/>
    </row>
    <row r="16116" spans="1:1" x14ac:dyDescent="0.25">
      <c r="A16116" s="346"/>
    </row>
    <row r="16117" spans="1:1" x14ac:dyDescent="0.25">
      <c r="A16117" s="346"/>
    </row>
    <row r="16118" spans="1:1" x14ac:dyDescent="0.25">
      <c r="A16118" s="346"/>
    </row>
    <row r="16119" spans="1:1" x14ac:dyDescent="0.25">
      <c r="A16119" s="346"/>
    </row>
    <row r="16120" spans="1:1" x14ac:dyDescent="0.25">
      <c r="A16120" s="346"/>
    </row>
    <row r="16121" spans="1:1" x14ac:dyDescent="0.25">
      <c r="A16121" s="346"/>
    </row>
    <row r="16122" spans="1:1" x14ac:dyDescent="0.25">
      <c r="A16122" s="346"/>
    </row>
    <row r="16123" spans="1:1" x14ac:dyDescent="0.25">
      <c r="A16123" s="346"/>
    </row>
    <row r="16124" spans="1:1" x14ac:dyDescent="0.25">
      <c r="A16124" s="346"/>
    </row>
    <row r="16125" spans="1:1" x14ac:dyDescent="0.25">
      <c r="A16125" s="346"/>
    </row>
    <row r="16126" spans="1:1" x14ac:dyDescent="0.25">
      <c r="A16126" s="346"/>
    </row>
    <row r="16127" spans="1:1" x14ac:dyDescent="0.25">
      <c r="A16127" s="346"/>
    </row>
    <row r="16128" spans="1:1" x14ac:dyDescent="0.25">
      <c r="A16128" s="346"/>
    </row>
    <row r="16129" spans="1:1" x14ac:dyDescent="0.25">
      <c r="A16129" s="346"/>
    </row>
    <row r="16130" spans="1:1" x14ac:dyDescent="0.25">
      <c r="A16130" s="346"/>
    </row>
    <row r="16131" spans="1:1" x14ac:dyDescent="0.25">
      <c r="A16131" s="346"/>
    </row>
    <row r="16132" spans="1:1" x14ac:dyDescent="0.25">
      <c r="A16132" s="346"/>
    </row>
    <row r="16133" spans="1:1" x14ac:dyDescent="0.25">
      <c r="A16133" s="346"/>
    </row>
    <row r="16134" spans="1:1" x14ac:dyDescent="0.25">
      <c r="A16134" s="346"/>
    </row>
    <row r="16135" spans="1:1" x14ac:dyDescent="0.25">
      <c r="A16135" s="346"/>
    </row>
    <row r="16136" spans="1:1" x14ac:dyDescent="0.25">
      <c r="A16136" s="346"/>
    </row>
    <row r="16137" spans="1:1" x14ac:dyDescent="0.25">
      <c r="A16137" s="346"/>
    </row>
    <row r="16138" spans="1:1" x14ac:dyDescent="0.25">
      <c r="A16138" s="346"/>
    </row>
    <row r="16139" spans="1:1" x14ac:dyDescent="0.25">
      <c r="A16139" s="346"/>
    </row>
    <row r="16140" spans="1:1" x14ac:dyDescent="0.25">
      <c r="A16140" s="346"/>
    </row>
    <row r="16141" spans="1:1" x14ac:dyDescent="0.25">
      <c r="A16141" s="346"/>
    </row>
    <row r="16142" spans="1:1" x14ac:dyDescent="0.25">
      <c r="A16142" s="346"/>
    </row>
    <row r="16143" spans="1:1" x14ac:dyDescent="0.25">
      <c r="A16143" s="346"/>
    </row>
    <row r="16144" spans="1:1" x14ac:dyDescent="0.25">
      <c r="A16144" s="346"/>
    </row>
    <row r="16145" spans="1:1" x14ac:dyDescent="0.25">
      <c r="A16145" s="346"/>
    </row>
    <row r="16146" spans="1:1" x14ac:dyDescent="0.25">
      <c r="A16146" s="346"/>
    </row>
    <row r="16147" spans="1:1" x14ac:dyDescent="0.25">
      <c r="A16147" s="346"/>
    </row>
    <row r="16148" spans="1:1" x14ac:dyDescent="0.25">
      <c r="A16148" s="346"/>
    </row>
    <row r="16149" spans="1:1" x14ac:dyDescent="0.25">
      <c r="A16149" s="346"/>
    </row>
    <row r="16150" spans="1:1" x14ac:dyDescent="0.25">
      <c r="A16150" s="346"/>
    </row>
    <row r="16151" spans="1:1" x14ac:dyDescent="0.25">
      <c r="A16151" s="346"/>
    </row>
    <row r="16152" spans="1:1" x14ac:dyDescent="0.25">
      <c r="A16152" s="346"/>
    </row>
    <row r="16153" spans="1:1" x14ac:dyDescent="0.25">
      <c r="A16153" s="346"/>
    </row>
    <row r="16154" spans="1:1" x14ac:dyDescent="0.25">
      <c r="A16154" s="346"/>
    </row>
    <row r="16155" spans="1:1" x14ac:dyDescent="0.25">
      <c r="A16155" s="346"/>
    </row>
    <row r="16156" spans="1:1" x14ac:dyDescent="0.25">
      <c r="A16156" s="346"/>
    </row>
    <row r="16157" spans="1:1" x14ac:dyDescent="0.25">
      <c r="A16157" s="346"/>
    </row>
    <row r="16158" spans="1:1" x14ac:dyDescent="0.25">
      <c r="A16158" s="346"/>
    </row>
    <row r="16159" spans="1:1" x14ac:dyDescent="0.25">
      <c r="A16159" s="346"/>
    </row>
    <row r="16160" spans="1:1" x14ac:dyDescent="0.25">
      <c r="A16160" s="346"/>
    </row>
    <row r="16161" spans="1:1" x14ac:dyDescent="0.25">
      <c r="A16161" s="346"/>
    </row>
    <row r="16162" spans="1:1" x14ac:dyDescent="0.25">
      <c r="A16162" s="346"/>
    </row>
    <row r="16163" spans="1:1" x14ac:dyDescent="0.25">
      <c r="A16163" s="346"/>
    </row>
    <row r="16164" spans="1:1" x14ac:dyDescent="0.25">
      <c r="A16164" s="346"/>
    </row>
    <row r="16165" spans="1:1" x14ac:dyDescent="0.25">
      <c r="A16165" s="346"/>
    </row>
    <row r="16166" spans="1:1" x14ac:dyDescent="0.25">
      <c r="A16166" s="346"/>
    </row>
    <row r="16167" spans="1:1" x14ac:dyDescent="0.25">
      <c r="A16167" s="346"/>
    </row>
    <row r="16168" spans="1:1" x14ac:dyDescent="0.25">
      <c r="A16168" s="346"/>
    </row>
    <row r="16169" spans="1:1" x14ac:dyDescent="0.25">
      <c r="A16169" s="346"/>
    </row>
    <row r="16170" spans="1:1" x14ac:dyDescent="0.25">
      <c r="A16170" s="346"/>
    </row>
    <row r="16171" spans="1:1" x14ac:dyDescent="0.25">
      <c r="A16171" s="346"/>
    </row>
    <row r="16172" spans="1:1" x14ac:dyDescent="0.25">
      <c r="A16172" s="346"/>
    </row>
    <row r="16173" spans="1:1" x14ac:dyDescent="0.25">
      <c r="A16173" s="346"/>
    </row>
    <row r="16174" spans="1:1" x14ac:dyDescent="0.25">
      <c r="A16174" s="346"/>
    </row>
    <row r="16175" spans="1:1" x14ac:dyDescent="0.25">
      <c r="A16175" s="346"/>
    </row>
    <row r="16176" spans="1:1" x14ac:dyDescent="0.25">
      <c r="A16176" s="346"/>
    </row>
    <row r="16177" spans="1:1" x14ac:dyDescent="0.25">
      <c r="A16177" s="346"/>
    </row>
    <row r="16178" spans="1:1" x14ac:dyDescent="0.25">
      <c r="A16178" s="346"/>
    </row>
    <row r="16179" spans="1:1" x14ac:dyDescent="0.25">
      <c r="A16179" s="346"/>
    </row>
    <row r="16180" spans="1:1" x14ac:dyDescent="0.25">
      <c r="A16180" s="346"/>
    </row>
    <row r="16181" spans="1:1" x14ac:dyDescent="0.25">
      <c r="A16181" s="346"/>
    </row>
    <row r="16182" spans="1:1" x14ac:dyDescent="0.25">
      <c r="A16182" s="346"/>
    </row>
    <row r="16183" spans="1:1" x14ac:dyDescent="0.25">
      <c r="A16183" s="346"/>
    </row>
    <row r="16184" spans="1:1" x14ac:dyDescent="0.25">
      <c r="A16184" s="346"/>
    </row>
    <row r="16185" spans="1:1" x14ac:dyDescent="0.25">
      <c r="A16185" s="346"/>
    </row>
    <row r="16186" spans="1:1" x14ac:dyDescent="0.25">
      <c r="A16186" s="346"/>
    </row>
    <row r="16187" spans="1:1" x14ac:dyDescent="0.25">
      <c r="A16187" s="346"/>
    </row>
    <row r="16188" spans="1:1" x14ac:dyDescent="0.25">
      <c r="A16188" s="346"/>
    </row>
    <row r="16189" spans="1:1" x14ac:dyDescent="0.25">
      <c r="A16189" s="346"/>
    </row>
    <row r="16190" spans="1:1" x14ac:dyDescent="0.25">
      <c r="A16190" s="346"/>
    </row>
    <row r="16191" spans="1:1" x14ac:dyDescent="0.25">
      <c r="A16191" s="346"/>
    </row>
    <row r="16192" spans="1:1" x14ac:dyDescent="0.25">
      <c r="A16192" s="346"/>
    </row>
    <row r="16193" spans="1:1" x14ac:dyDescent="0.25">
      <c r="A16193" s="346"/>
    </row>
    <row r="16194" spans="1:1" x14ac:dyDescent="0.25">
      <c r="A16194" s="346"/>
    </row>
    <row r="16195" spans="1:1" x14ac:dyDescent="0.25">
      <c r="A16195" s="346"/>
    </row>
    <row r="16196" spans="1:1" x14ac:dyDescent="0.25">
      <c r="A16196" s="346"/>
    </row>
    <row r="16197" spans="1:1" x14ac:dyDescent="0.25">
      <c r="A16197" s="346"/>
    </row>
    <row r="16198" spans="1:1" x14ac:dyDescent="0.25">
      <c r="A16198" s="346"/>
    </row>
    <row r="16199" spans="1:1" x14ac:dyDescent="0.25">
      <c r="A16199" s="346"/>
    </row>
    <row r="16200" spans="1:1" x14ac:dyDescent="0.25">
      <c r="A16200" s="346"/>
    </row>
    <row r="16201" spans="1:1" x14ac:dyDescent="0.25">
      <c r="A16201" s="346"/>
    </row>
    <row r="16202" spans="1:1" x14ac:dyDescent="0.25">
      <c r="A16202" s="346"/>
    </row>
    <row r="16203" spans="1:1" x14ac:dyDescent="0.25">
      <c r="A16203" s="346"/>
    </row>
    <row r="16204" spans="1:1" x14ac:dyDescent="0.25">
      <c r="A16204" s="346"/>
    </row>
    <row r="16205" spans="1:1" x14ac:dyDescent="0.25">
      <c r="A16205" s="346"/>
    </row>
    <row r="16206" spans="1:1" x14ac:dyDescent="0.25">
      <c r="A16206" s="346"/>
    </row>
    <row r="16207" spans="1:1" x14ac:dyDescent="0.25">
      <c r="A16207" s="346"/>
    </row>
    <row r="16208" spans="1:1" x14ac:dyDescent="0.25">
      <c r="A16208" s="346"/>
    </row>
    <row r="16209" spans="1:1" x14ac:dyDescent="0.25">
      <c r="A16209" s="346"/>
    </row>
    <row r="16210" spans="1:1" x14ac:dyDescent="0.25">
      <c r="A16210" s="346"/>
    </row>
    <row r="16211" spans="1:1" x14ac:dyDescent="0.25">
      <c r="A16211" s="346"/>
    </row>
    <row r="16212" spans="1:1" x14ac:dyDescent="0.25">
      <c r="A16212" s="346"/>
    </row>
    <row r="16213" spans="1:1" x14ac:dyDescent="0.25">
      <c r="A16213" s="346"/>
    </row>
    <row r="16214" spans="1:1" x14ac:dyDescent="0.25">
      <c r="A16214" s="346"/>
    </row>
    <row r="16215" spans="1:1" x14ac:dyDescent="0.25">
      <c r="A16215" s="346"/>
    </row>
    <row r="16216" spans="1:1" x14ac:dyDescent="0.25">
      <c r="A16216" s="346"/>
    </row>
    <row r="16217" spans="1:1" x14ac:dyDescent="0.25">
      <c r="A16217" s="346"/>
    </row>
    <row r="16218" spans="1:1" x14ac:dyDescent="0.25">
      <c r="A16218" s="346"/>
    </row>
    <row r="16219" spans="1:1" x14ac:dyDescent="0.25">
      <c r="A16219" s="346"/>
    </row>
    <row r="16220" spans="1:1" x14ac:dyDescent="0.25">
      <c r="A16220" s="346"/>
    </row>
    <row r="16221" spans="1:1" x14ac:dyDescent="0.25">
      <c r="A16221" s="346"/>
    </row>
    <row r="16222" spans="1:1" x14ac:dyDescent="0.25">
      <c r="A16222" s="346"/>
    </row>
    <row r="16223" spans="1:1" x14ac:dyDescent="0.25">
      <c r="A16223" s="346"/>
    </row>
    <row r="16224" spans="1:1" x14ac:dyDescent="0.25">
      <c r="A16224" s="346"/>
    </row>
    <row r="16225" spans="1:1" x14ac:dyDescent="0.25">
      <c r="A16225" s="346"/>
    </row>
    <row r="16226" spans="1:1" x14ac:dyDescent="0.25">
      <c r="A16226" s="346"/>
    </row>
    <row r="16227" spans="1:1" x14ac:dyDescent="0.25">
      <c r="A16227" s="346"/>
    </row>
    <row r="16228" spans="1:1" x14ac:dyDescent="0.25">
      <c r="A16228" s="346"/>
    </row>
    <row r="16229" spans="1:1" x14ac:dyDescent="0.25">
      <c r="A16229" s="346"/>
    </row>
    <row r="16230" spans="1:1" x14ac:dyDescent="0.25">
      <c r="A16230" s="346"/>
    </row>
    <row r="16231" spans="1:1" x14ac:dyDescent="0.25">
      <c r="A16231" s="346"/>
    </row>
    <row r="16232" spans="1:1" x14ac:dyDescent="0.25">
      <c r="A16232" s="346"/>
    </row>
    <row r="16233" spans="1:1" x14ac:dyDescent="0.25">
      <c r="A16233" s="346"/>
    </row>
    <row r="16234" spans="1:1" x14ac:dyDescent="0.25">
      <c r="A16234" s="346"/>
    </row>
    <row r="16235" spans="1:1" x14ac:dyDescent="0.25">
      <c r="A16235" s="346"/>
    </row>
    <row r="16236" spans="1:1" x14ac:dyDescent="0.25">
      <c r="A16236" s="346"/>
    </row>
    <row r="16237" spans="1:1" x14ac:dyDescent="0.25">
      <c r="A16237" s="346"/>
    </row>
    <row r="16238" spans="1:1" x14ac:dyDescent="0.25">
      <c r="A16238" s="346"/>
    </row>
    <row r="16239" spans="1:1" x14ac:dyDescent="0.25">
      <c r="A16239" s="346"/>
    </row>
    <row r="16240" spans="1:1" x14ac:dyDescent="0.25">
      <c r="A16240" s="346"/>
    </row>
    <row r="16241" spans="1:1" x14ac:dyDescent="0.25">
      <c r="A16241" s="346"/>
    </row>
    <row r="16242" spans="1:1" x14ac:dyDescent="0.25">
      <c r="A16242" s="346"/>
    </row>
    <row r="16243" spans="1:1" x14ac:dyDescent="0.25">
      <c r="A16243" s="346"/>
    </row>
    <row r="16244" spans="1:1" x14ac:dyDescent="0.25">
      <c r="A16244" s="346"/>
    </row>
    <row r="16245" spans="1:1" x14ac:dyDescent="0.25">
      <c r="A16245" s="346"/>
    </row>
    <row r="16246" spans="1:1" x14ac:dyDescent="0.25">
      <c r="A16246" s="346"/>
    </row>
    <row r="16247" spans="1:1" x14ac:dyDescent="0.25">
      <c r="A16247" s="346"/>
    </row>
    <row r="16248" spans="1:1" x14ac:dyDescent="0.25">
      <c r="A16248" s="346"/>
    </row>
    <row r="16249" spans="1:1" x14ac:dyDescent="0.25">
      <c r="A16249" s="346"/>
    </row>
    <row r="16250" spans="1:1" x14ac:dyDescent="0.25">
      <c r="A16250" s="346"/>
    </row>
    <row r="16251" spans="1:1" x14ac:dyDescent="0.25">
      <c r="A16251" s="346"/>
    </row>
    <row r="16252" spans="1:1" x14ac:dyDescent="0.25">
      <c r="A16252" s="346"/>
    </row>
    <row r="16253" spans="1:1" x14ac:dyDescent="0.25">
      <c r="A16253" s="346"/>
    </row>
    <row r="16254" spans="1:1" x14ac:dyDescent="0.25">
      <c r="A16254" s="346"/>
    </row>
    <row r="16255" spans="1:1" x14ac:dyDescent="0.25">
      <c r="A16255" s="346"/>
    </row>
    <row r="16256" spans="1:1" x14ac:dyDescent="0.25">
      <c r="A16256" s="346"/>
    </row>
    <row r="16257" spans="1:1" x14ac:dyDescent="0.25">
      <c r="A16257" s="346"/>
    </row>
    <row r="16258" spans="1:1" x14ac:dyDescent="0.25">
      <c r="A16258" s="346"/>
    </row>
    <row r="16259" spans="1:1" x14ac:dyDescent="0.25">
      <c r="A16259" s="346"/>
    </row>
    <row r="16260" spans="1:1" x14ac:dyDescent="0.25">
      <c r="A16260" s="346"/>
    </row>
    <row r="16261" spans="1:1" x14ac:dyDescent="0.25">
      <c r="A16261" s="346"/>
    </row>
    <row r="16262" spans="1:1" x14ac:dyDescent="0.25">
      <c r="A16262" s="346"/>
    </row>
    <row r="16263" spans="1:1" x14ac:dyDescent="0.25">
      <c r="A16263" s="346"/>
    </row>
    <row r="16264" spans="1:1" x14ac:dyDescent="0.25">
      <c r="A16264" s="346"/>
    </row>
    <row r="16265" spans="1:1" x14ac:dyDescent="0.25">
      <c r="A16265" s="346"/>
    </row>
    <row r="16266" spans="1:1" x14ac:dyDescent="0.25">
      <c r="A16266" s="346"/>
    </row>
    <row r="16267" spans="1:1" x14ac:dyDescent="0.25">
      <c r="A16267" s="346"/>
    </row>
    <row r="16268" spans="1:1" x14ac:dyDescent="0.25">
      <c r="A16268" s="346"/>
    </row>
    <row r="16269" spans="1:1" x14ac:dyDescent="0.25">
      <c r="A16269" s="346"/>
    </row>
    <row r="16270" spans="1:1" x14ac:dyDescent="0.25">
      <c r="A16270" s="346"/>
    </row>
    <row r="16271" spans="1:1" x14ac:dyDescent="0.25">
      <c r="A16271" s="346"/>
    </row>
    <row r="16272" spans="1:1" x14ac:dyDescent="0.25">
      <c r="A16272" s="346"/>
    </row>
    <row r="16273" spans="1:1" x14ac:dyDescent="0.25">
      <c r="A16273" s="346"/>
    </row>
    <row r="16274" spans="1:1" x14ac:dyDescent="0.25">
      <c r="A16274" s="346"/>
    </row>
    <row r="16275" spans="1:1" x14ac:dyDescent="0.25">
      <c r="A16275" s="346"/>
    </row>
    <row r="16276" spans="1:1" x14ac:dyDescent="0.25">
      <c r="A16276" s="346"/>
    </row>
    <row r="16277" spans="1:1" x14ac:dyDescent="0.25">
      <c r="A16277" s="346"/>
    </row>
    <row r="16278" spans="1:1" x14ac:dyDescent="0.25">
      <c r="A16278" s="346"/>
    </row>
    <row r="16279" spans="1:1" x14ac:dyDescent="0.25">
      <c r="A16279" s="346"/>
    </row>
    <row r="16280" spans="1:1" x14ac:dyDescent="0.25">
      <c r="A16280" s="346"/>
    </row>
    <row r="16281" spans="1:1" x14ac:dyDescent="0.25">
      <c r="A16281" s="346"/>
    </row>
    <row r="16282" spans="1:1" x14ac:dyDescent="0.25">
      <c r="A16282" s="346"/>
    </row>
    <row r="16283" spans="1:1" x14ac:dyDescent="0.25">
      <c r="A16283" s="346"/>
    </row>
    <row r="16284" spans="1:1" x14ac:dyDescent="0.25">
      <c r="A16284" s="346"/>
    </row>
    <row r="16285" spans="1:1" x14ac:dyDescent="0.25">
      <c r="A16285" s="346"/>
    </row>
    <row r="16286" spans="1:1" x14ac:dyDescent="0.25">
      <c r="A16286" s="346"/>
    </row>
    <row r="16287" spans="1:1" x14ac:dyDescent="0.25">
      <c r="A16287" s="346"/>
    </row>
    <row r="16288" spans="1:1" x14ac:dyDescent="0.25">
      <c r="A16288" s="346"/>
    </row>
    <row r="16289" spans="1:1" x14ac:dyDescent="0.25">
      <c r="A16289" s="346"/>
    </row>
    <row r="16290" spans="1:1" x14ac:dyDescent="0.25">
      <c r="A16290" s="346"/>
    </row>
    <row r="16291" spans="1:1" x14ac:dyDescent="0.25">
      <c r="A16291" s="346"/>
    </row>
    <row r="16292" spans="1:1" x14ac:dyDescent="0.25">
      <c r="A16292" s="346"/>
    </row>
    <row r="16293" spans="1:1" x14ac:dyDescent="0.25">
      <c r="A16293" s="346"/>
    </row>
    <row r="16294" spans="1:1" x14ac:dyDescent="0.25">
      <c r="A16294" s="346"/>
    </row>
    <row r="16295" spans="1:1" x14ac:dyDescent="0.25">
      <c r="A16295" s="346"/>
    </row>
    <row r="16296" spans="1:1" x14ac:dyDescent="0.25">
      <c r="A16296" s="346"/>
    </row>
    <row r="16297" spans="1:1" x14ac:dyDescent="0.25">
      <c r="A16297" s="346"/>
    </row>
    <row r="16298" spans="1:1" x14ac:dyDescent="0.25">
      <c r="A16298" s="346"/>
    </row>
    <row r="16299" spans="1:1" x14ac:dyDescent="0.25">
      <c r="A16299" s="346"/>
    </row>
    <row r="16300" spans="1:1" x14ac:dyDescent="0.25">
      <c r="A16300" s="346"/>
    </row>
    <row r="16301" spans="1:1" x14ac:dyDescent="0.25">
      <c r="A16301" s="346"/>
    </row>
    <row r="16302" spans="1:1" x14ac:dyDescent="0.25">
      <c r="A16302" s="346"/>
    </row>
    <row r="16303" spans="1:1" x14ac:dyDescent="0.25">
      <c r="A16303" s="346"/>
    </row>
    <row r="16304" spans="1:1" x14ac:dyDescent="0.25">
      <c r="A16304" s="346"/>
    </row>
    <row r="16305" spans="1:1" x14ac:dyDescent="0.25">
      <c r="A16305" s="346"/>
    </row>
    <row r="16306" spans="1:1" x14ac:dyDescent="0.25">
      <c r="A16306" s="346"/>
    </row>
    <row r="16307" spans="1:1" x14ac:dyDescent="0.25">
      <c r="A16307" s="346"/>
    </row>
    <row r="16308" spans="1:1" x14ac:dyDescent="0.25">
      <c r="A16308" s="346"/>
    </row>
    <row r="16309" spans="1:1" x14ac:dyDescent="0.25">
      <c r="A16309" s="346"/>
    </row>
    <row r="16310" spans="1:1" x14ac:dyDescent="0.25">
      <c r="A16310" s="346"/>
    </row>
    <row r="16311" spans="1:1" x14ac:dyDescent="0.25">
      <c r="A16311" s="346"/>
    </row>
    <row r="16312" spans="1:1" x14ac:dyDescent="0.25">
      <c r="A16312" s="346"/>
    </row>
    <row r="16313" spans="1:1" x14ac:dyDescent="0.25">
      <c r="A16313" s="346"/>
    </row>
    <row r="16314" spans="1:1" x14ac:dyDescent="0.25">
      <c r="A16314" s="346"/>
    </row>
    <row r="16315" spans="1:1" x14ac:dyDescent="0.25">
      <c r="A16315" s="346"/>
    </row>
    <row r="16316" spans="1:1" x14ac:dyDescent="0.25">
      <c r="A16316" s="346"/>
    </row>
    <row r="16317" spans="1:1" x14ac:dyDescent="0.25">
      <c r="A16317" s="346"/>
    </row>
    <row r="16318" spans="1:1" x14ac:dyDescent="0.25">
      <c r="A16318" s="346"/>
    </row>
    <row r="16319" spans="1:1" x14ac:dyDescent="0.25">
      <c r="A16319" s="346"/>
    </row>
    <row r="16320" spans="1:1" x14ac:dyDescent="0.25">
      <c r="A16320" s="346"/>
    </row>
    <row r="16321" spans="1:1" x14ac:dyDescent="0.25">
      <c r="A16321" s="346"/>
    </row>
    <row r="16322" spans="1:1" x14ac:dyDescent="0.25">
      <c r="A16322" s="346"/>
    </row>
    <row r="16323" spans="1:1" x14ac:dyDescent="0.25">
      <c r="A16323" s="346"/>
    </row>
    <row r="16324" spans="1:1" x14ac:dyDescent="0.25">
      <c r="A16324" s="346"/>
    </row>
    <row r="16325" spans="1:1" x14ac:dyDescent="0.25">
      <c r="A16325" s="346"/>
    </row>
    <row r="16326" spans="1:1" x14ac:dyDescent="0.25">
      <c r="A16326" s="346"/>
    </row>
    <row r="16327" spans="1:1" x14ac:dyDescent="0.25">
      <c r="A16327" s="346"/>
    </row>
    <row r="16328" spans="1:1" x14ac:dyDescent="0.25">
      <c r="A16328" s="346"/>
    </row>
    <row r="16329" spans="1:1" x14ac:dyDescent="0.25">
      <c r="A16329" s="346"/>
    </row>
    <row r="16330" spans="1:1" x14ac:dyDescent="0.25">
      <c r="A16330" s="346"/>
    </row>
    <row r="16331" spans="1:1" x14ac:dyDescent="0.25">
      <c r="A16331" s="346"/>
    </row>
    <row r="16332" spans="1:1" x14ac:dyDescent="0.25">
      <c r="A16332" s="346"/>
    </row>
    <row r="16333" spans="1:1" x14ac:dyDescent="0.25">
      <c r="A16333" s="346"/>
    </row>
    <row r="16334" spans="1:1" x14ac:dyDescent="0.25">
      <c r="A16334" s="346"/>
    </row>
    <row r="16335" spans="1:1" x14ac:dyDescent="0.25">
      <c r="A16335" s="346"/>
    </row>
    <row r="16336" spans="1:1" x14ac:dyDescent="0.25">
      <c r="A16336" s="346"/>
    </row>
    <row r="16337" spans="1:1" x14ac:dyDescent="0.25">
      <c r="A16337" s="346"/>
    </row>
    <row r="16338" spans="1:1" x14ac:dyDescent="0.25">
      <c r="A16338" s="346"/>
    </row>
    <row r="16339" spans="1:1" x14ac:dyDescent="0.25">
      <c r="A16339" s="346"/>
    </row>
    <row r="16340" spans="1:1" x14ac:dyDescent="0.25">
      <c r="A16340" s="346"/>
    </row>
    <row r="16341" spans="1:1" x14ac:dyDescent="0.25">
      <c r="A16341" s="346"/>
    </row>
    <row r="16342" spans="1:1" x14ac:dyDescent="0.25">
      <c r="A16342" s="346"/>
    </row>
    <row r="16343" spans="1:1" x14ac:dyDescent="0.25">
      <c r="A16343" s="346"/>
    </row>
    <row r="16344" spans="1:1" x14ac:dyDescent="0.25">
      <c r="A16344" s="346"/>
    </row>
    <row r="16345" spans="1:1" x14ac:dyDescent="0.25">
      <c r="A16345" s="346"/>
    </row>
    <row r="16346" spans="1:1" x14ac:dyDescent="0.25">
      <c r="A16346" s="346"/>
    </row>
    <row r="16347" spans="1:1" x14ac:dyDescent="0.25">
      <c r="A16347" s="346"/>
    </row>
    <row r="16348" spans="1:1" x14ac:dyDescent="0.25">
      <c r="A16348" s="346"/>
    </row>
    <row r="16349" spans="1:1" x14ac:dyDescent="0.25">
      <c r="A16349" s="346"/>
    </row>
    <row r="16350" spans="1:1" x14ac:dyDescent="0.25">
      <c r="A16350" s="346"/>
    </row>
    <row r="16351" spans="1:1" x14ac:dyDescent="0.25">
      <c r="A16351" s="346"/>
    </row>
    <row r="16352" spans="1:1" x14ac:dyDescent="0.25">
      <c r="A16352" s="346"/>
    </row>
    <row r="16353" spans="1:1" x14ac:dyDescent="0.25">
      <c r="A16353" s="346"/>
    </row>
    <row r="16354" spans="1:1" x14ac:dyDescent="0.25">
      <c r="A16354" s="346"/>
    </row>
    <row r="16355" spans="1:1" x14ac:dyDescent="0.25">
      <c r="A16355" s="346"/>
    </row>
    <row r="16356" spans="1:1" x14ac:dyDescent="0.25">
      <c r="A16356" s="346"/>
    </row>
    <row r="16357" spans="1:1" x14ac:dyDescent="0.25">
      <c r="A16357" s="346"/>
    </row>
    <row r="16358" spans="1:1" x14ac:dyDescent="0.25">
      <c r="A16358" s="346"/>
    </row>
    <row r="16359" spans="1:1" x14ac:dyDescent="0.25">
      <c r="A16359" s="346"/>
    </row>
    <row r="16360" spans="1:1" x14ac:dyDescent="0.25">
      <c r="A16360" s="346"/>
    </row>
    <row r="16361" spans="1:1" x14ac:dyDescent="0.25">
      <c r="A16361" s="346"/>
    </row>
    <row r="16362" spans="1:1" x14ac:dyDescent="0.25">
      <c r="A16362" s="346"/>
    </row>
    <row r="16363" spans="1:1" x14ac:dyDescent="0.25">
      <c r="A16363" s="346"/>
    </row>
    <row r="16364" spans="1:1" x14ac:dyDescent="0.25">
      <c r="A16364" s="346"/>
    </row>
    <row r="16365" spans="1:1" x14ac:dyDescent="0.25">
      <c r="A16365" s="346"/>
    </row>
    <row r="16366" spans="1:1" x14ac:dyDescent="0.25">
      <c r="A16366" s="346"/>
    </row>
    <row r="16367" spans="1:1" x14ac:dyDescent="0.25">
      <c r="A16367" s="346"/>
    </row>
    <row r="16368" spans="1:1" x14ac:dyDescent="0.25">
      <c r="A16368" s="346"/>
    </row>
    <row r="16369" spans="1:1" x14ac:dyDescent="0.25">
      <c r="A16369" s="346"/>
    </row>
    <row r="16370" spans="1:1" x14ac:dyDescent="0.25">
      <c r="A16370" s="346"/>
    </row>
    <row r="16371" spans="1:1" x14ac:dyDescent="0.25">
      <c r="A16371" s="346"/>
    </row>
    <row r="16372" spans="1:1" x14ac:dyDescent="0.25">
      <c r="A16372" s="346"/>
    </row>
    <row r="16373" spans="1:1" x14ac:dyDescent="0.25">
      <c r="A16373" s="346"/>
    </row>
    <row r="16374" spans="1:1" x14ac:dyDescent="0.25">
      <c r="A16374" s="346"/>
    </row>
    <row r="16375" spans="1:1" x14ac:dyDescent="0.25">
      <c r="A16375" s="346"/>
    </row>
    <row r="16376" spans="1:1" x14ac:dyDescent="0.25">
      <c r="A16376" s="346"/>
    </row>
    <row r="16377" spans="1:1" x14ac:dyDescent="0.25">
      <c r="A16377" s="346"/>
    </row>
    <row r="16378" spans="1:1" x14ac:dyDescent="0.25">
      <c r="A16378" s="346"/>
    </row>
    <row r="16379" spans="1:1" x14ac:dyDescent="0.25">
      <c r="A16379" s="346"/>
    </row>
    <row r="16380" spans="1:1" x14ac:dyDescent="0.25">
      <c r="A16380" s="346"/>
    </row>
    <row r="16381" spans="1:1" x14ac:dyDescent="0.25">
      <c r="A16381" s="346"/>
    </row>
    <row r="16382" spans="1:1" x14ac:dyDescent="0.25">
      <c r="A16382" s="346"/>
    </row>
    <row r="16383" spans="1:1" x14ac:dyDescent="0.25">
      <c r="A16383" s="346"/>
    </row>
    <row r="16384" spans="1:1" x14ac:dyDescent="0.25">
      <c r="A16384" s="346"/>
    </row>
  </sheetData>
  <mergeCells count="1">
    <mergeCell ref="H37:H4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6384"/>
  <sheetViews>
    <sheetView showGridLines="0" workbookViewId="0">
      <pane xSplit="1" ySplit="21" topLeftCell="AF65" activePane="bottomRight" state="frozen"/>
      <selection pane="topRight" activeCell="B1" sqref="B1"/>
      <selection pane="bottomLeft" activeCell="A22" sqref="A22"/>
      <selection pane="bottomRight" activeCell="AJ85" sqref="AJ67:AJ85"/>
    </sheetView>
  </sheetViews>
  <sheetFormatPr baseColWidth="10" defaultColWidth="11.375" defaultRowHeight="12.25" x14ac:dyDescent="0.25"/>
  <cols>
    <col min="1" max="1" width="11.375" style="347"/>
    <col min="2" max="2" width="11.375" style="345"/>
    <col min="3" max="16384" width="11.375" style="343"/>
  </cols>
  <sheetData>
    <row r="1" spans="1:41" s="341" customFormat="1" ht="27.2" x14ac:dyDescent="0.25">
      <c r="A1" s="342"/>
      <c r="B1" s="295" t="s">
        <v>73</v>
      </c>
      <c r="C1" s="285" t="s">
        <v>6</v>
      </c>
      <c r="D1" s="285" t="s">
        <v>70</v>
      </c>
      <c r="E1" s="285" t="s">
        <v>165</v>
      </c>
      <c r="F1" s="285" t="s">
        <v>8</v>
      </c>
      <c r="G1" s="285" t="s">
        <v>89</v>
      </c>
      <c r="H1" s="285" t="s">
        <v>7</v>
      </c>
      <c r="I1" s="285" t="s">
        <v>9</v>
      </c>
      <c r="J1" s="285" t="s">
        <v>105</v>
      </c>
      <c r="K1" s="285" t="s">
        <v>99</v>
      </c>
      <c r="L1" s="285" t="s">
        <v>90</v>
      </c>
      <c r="M1" s="285" t="s">
        <v>56</v>
      </c>
      <c r="N1" s="285" t="s">
        <v>10</v>
      </c>
      <c r="O1" s="285" t="s">
        <v>166</v>
      </c>
      <c r="P1" s="285" t="s">
        <v>109</v>
      </c>
      <c r="Q1" s="285" t="s">
        <v>54</v>
      </c>
      <c r="R1" s="285" t="s">
        <v>78</v>
      </c>
      <c r="S1" s="285" t="s">
        <v>72</v>
      </c>
      <c r="T1" s="285" t="s">
        <v>167</v>
      </c>
      <c r="U1" s="285" t="s">
        <v>91</v>
      </c>
      <c r="V1" s="285" t="s">
        <v>55</v>
      </c>
      <c r="W1" s="285" t="s">
        <v>103</v>
      </c>
      <c r="X1" s="285" t="s">
        <v>5</v>
      </c>
      <c r="Y1" s="285" t="s">
        <v>71</v>
      </c>
      <c r="Z1" s="285" t="s">
        <v>95</v>
      </c>
      <c r="AA1" s="285" t="s">
        <v>168</v>
      </c>
      <c r="AB1" s="285" t="s">
        <v>79</v>
      </c>
      <c r="AC1" s="285" t="s">
        <v>74</v>
      </c>
      <c r="AD1" s="285" t="s">
        <v>169</v>
      </c>
      <c r="AE1" s="285" t="s">
        <v>170</v>
      </c>
      <c r="AF1" s="285" t="s">
        <v>171</v>
      </c>
      <c r="AG1" s="285" t="s">
        <v>172</v>
      </c>
      <c r="AH1" s="285" t="s">
        <v>92</v>
      </c>
      <c r="AI1" s="285" t="s">
        <v>173</v>
      </c>
      <c r="AJ1" s="285" t="s">
        <v>192</v>
      </c>
      <c r="AK1" s="343"/>
      <c r="AO1" s="285" t="s">
        <v>108</v>
      </c>
    </row>
    <row r="2" spans="1:41" ht="13.6" hidden="1" x14ac:dyDescent="0.25">
      <c r="A2" s="344">
        <v>1935</v>
      </c>
    </row>
    <row r="3" spans="1:41" ht="13.6" hidden="1" x14ac:dyDescent="0.25">
      <c r="A3" s="344">
        <v>1936</v>
      </c>
    </row>
    <row r="4" spans="1:41" ht="13.6" hidden="1" x14ac:dyDescent="0.25">
      <c r="A4" s="344">
        <v>1937</v>
      </c>
    </row>
    <row r="5" spans="1:41" ht="13.6" hidden="1" x14ac:dyDescent="0.25">
      <c r="A5" s="344">
        <v>1938</v>
      </c>
    </row>
    <row r="6" spans="1:41" ht="13.6" hidden="1" x14ac:dyDescent="0.25">
      <c r="A6" s="344">
        <v>1939</v>
      </c>
    </row>
    <row r="7" spans="1:41" ht="13.6" hidden="1" x14ac:dyDescent="0.25">
      <c r="A7" s="344">
        <v>1940</v>
      </c>
    </row>
    <row r="8" spans="1:41" ht="13.6" hidden="1" x14ac:dyDescent="0.25">
      <c r="A8" s="344">
        <v>1941</v>
      </c>
    </row>
    <row r="9" spans="1:41" ht="13.6" hidden="1" x14ac:dyDescent="0.25">
      <c r="A9" s="344">
        <v>1942</v>
      </c>
    </row>
    <row r="10" spans="1:41" ht="13.6" hidden="1" x14ac:dyDescent="0.25">
      <c r="A10" s="344">
        <v>1943</v>
      </c>
    </row>
    <row r="11" spans="1:41" ht="13.6" hidden="1" x14ac:dyDescent="0.25">
      <c r="A11" s="344">
        <v>1944</v>
      </c>
    </row>
    <row r="12" spans="1:41" ht="13.6" hidden="1" x14ac:dyDescent="0.25">
      <c r="A12" s="344">
        <v>1945</v>
      </c>
    </row>
    <row r="13" spans="1:41" ht="13.6" hidden="1" x14ac:dyDescent="0.25">
      <c r="A13" s="344">
        <v>1946</v>
      </c>
    </row>
    <row r="14" spans="1:41" ht="13.6" hidden="1" x14ac:dyDescent="0.25">
      <c r="A14" s="344">
        <v>1947</v>
      </c>
    </row>
    <row r="15" spans="1:41" ht="13.6" hidden="1" x14ac:dyDescent="0.25">
      <c r="A15" s="344">
        <v>1948</v>
      </c>
    </row>
    <row r="16" spans="1:41" ht="13.6" hidden="1" x14ac:dyDescent="0.25">
      <c r="A16" s="344">
        <v>1949</v>
      </c>
    </row>
    <row r="17" spans="1:36" ht="13.6" hidden="1" x14ac:dyDescent="0.25">
      <c r="A17" s="344">
        <v>1950</v>
      </c>
    </row>
    <row r="18" spans="1:36" ht="13.6" hidden="1" x14ac:dyDescent="0.25">
      <c r="A18" s="344">
        <v>1951</v>
      </c>
    </row>
    <row r="19" spans="1:36" ht="13.6" hidden="1" x14ac:dyDescent="0.25">
      <c r="A19" s="344">
        <v>1952</v>
      </c>
    </row>
    <row r="20" spans="1:36" ht="13.6" hidden="1" x14ac:dyDescent="0.25">
      <c r="A20" s="344">
        <v>1953</v>
      </c>
    </row>
    <row r="21" spans="1:36" ht="13.6" hidden="1" x14ac:dyDescent="0.25">
      <c r="A21" s="344">
        <v>1954</v>
      </c>
    </row>
    <row r="22" spans="1:36" ht="13.6" x14ac:dyDescent="0.25">
      <c r="A22" s="344">
        <v>1955</v>
      </c>
      <c r="B22" s="345" t="str">
        <f>IF('salario real - UMN'!B22=0,"",B$72*'salario real - UMN'!B22/'salario real - UMN'!B$72)</f>
        <v/>
      </c>
      <c r="C22" s="345">
        <f>IF('salario real - UMN'!C22=0,"",C$72*'salario real - UMN'!C22/'salario real - UMN'!C$72)</f>
        <v>1141.9685759647064</v>
      </c>
      <c r="D22" s="345" t="str">
        <f>IF('salario real - UMN'!D22=0,"",D$72*'salario real - UMN'!D22/'salario real - UMN'!D$72)</f>
        <v/>
      </c>
      <c r="E22" s="345" t="str">
        <f>IF('salario real - UMN'!E22=0,"",E$72*'salario real - UMN'!E22/'salario real - UMN'!E$72)</f>
        <v/>
      </c>
      <c r="F22" s="345" t="str">
        <f>IF('salario real - UMN'!F22=0,"",F$72*'salario real - UMN'!F22/'salario real - UMN'!F$72)</f>
        <v/>
      </c>
      <c r="G22" s="345" t="str">
        <f>IF('salario real - UMN'!G22=0,"",G$72*'salario real - UMN'!G22/'salario real - UMN'!G$72)</f>
        <v/>
      </c>
      <c r="H22" s="345" t="str">
        <f>IF('salario real - UMN'!H22=0,"",H$72*'salario real - UMN'!H22/'salario real - UMN'!H$72)</f>
        <v/>
      </c>
      <c r="I22" s="345" t="str">
        <f>IF('salario real - UMN'!I22=0,"",I$72*'salario real - UMN'!I22/'salario real - UMN'!I$72)</f>
        <v/>
      </c>
      <c r="J22" s="345" t="str">
        <f>IF('salario real - UMN'!J22=0,"",J$72*'salario real - UMN'!J22/'salario real - UMN'!J$72)</f>
        <v/>
      </c>
      <c r="K22" s="345" t="str">
        <f>IF('salario real - UMN'!K22=0,"",K$72*'salario real - UMN'!K22/'salario real - UMN'!K$72)</f>
        <v/>
      </c>
      <c r="L22" s="345" t="str">
        <f>IF('salario real - UMN'!L22=0,"",L$72*'salario real - UMN'!L22/'salario real - UMN'!L$72)</f>
        <v/>
      </c>
      <c r="M22" s="345" t="str">
        <f>IF('salario real - UMN'!M22=0,"",M$72*'salario real - UMN'!M22/'salario real - UMN'!M$72)</f>
        <v/>
      </c>
      <c r="N22" s="345">
        <f>IF('salario real - UMN'!N22=0,"",N$72*'salario real - UMN'!N22/'salario real - UMN'!N$72)</f>
        <v>2673.9354616589189</v>
      </c>
      <c r="O22" s="345" t="str">
        <f>IF('salario real - UMN'!O22=0,"",O$72*'salario real - UMN'!O22/'salario real - UMN'!O$72)</f>
        <v/>
      </c>
      <c r="P22" s="345" t="str">
        <f>IF('salario real - UMN'!P22=0,"",P$72*'salario real - UMN'!P22/'salario real - UMN'!P$72)</f>
        <v/>
      </c>
      <c r="Q22" s="345">
        <f>IF('salario real - UMN'!Q22=0,"",Q$72*'salario real - UMN'!Q22/'salario real - UMN'!Q$72)</f>
        <v>12.265467255746509</v>
      </c>
      <c r="R22" s="345" t="str">
        <f>IF('salario real - UMN'!R22=0,"",R$72*'salario real - UMN'!R22/'salario real - UMN'!R$72)</f>
        <v/>
      </c>
      <c r="S22" s="345" t="str">
        <f>IF('salario real - UMN'!S22=0,"",S$72*'salario real - UMN'!S22/'salario real - UMN'!S$72)</f>
        <v/>
      </c>
      <c r="T22" s="345" t="str">
        <f>IF('salario real - UMN'!T22=0,"",T$72*'salario real - UMN'!T22/'salario real - UMN'!T$72)</f>
        <v/>
      </c>
      <c r="U22" s="345" t="str">
        <f>IF('salario real - UMN'!U22=0,"",U$72*'salario real - UMN'!U22/'salario real - UMN'!U$72)</f>
        <v/>
      </c>
      <c r="V22" s="345" t="str">
        <f>IF('salario real - UMN'!V22=0,"",V$72*'salario real - UMN'!V22/'salario real - UMN'!V$72)</f>
        <v/>
      </c>
      <c r="W22" s="345" t="str">
        <f>IF('salario real - UMN'!W22=0,"",W$72*'salario real - UMN'!W22/'salario real - UMN'!W$72)</f>
        <v/>
      </c>
      <c r="X22" s="345" t="str">
        <f>IF('salario real - UMN'!X22=0,"",X$72*'salario real - UMN'!X22/'salario real - UMN'!X$72)</f>
        <v/>
      </c>
      <c r="Y22" s="345" t="str">
        <f>IF('salario real - UMN'!Y22=0,"",Y$72*'salario real - UMN'!Y22/'salario real - UMN'!Y$72)</f>
        <v/>
      </c>
      <c r="Z22" s="345" t="str">
        <f>IF('salario real - UMN'!Z22=0,"",Z$73*'salario real - UMN'!Z22/'salario real - UMN'!Z$73)</f>
        <v/>
      </c>
      <c r="AA22" s="345" t="str">
        <f>IF('salario real - UMN'!AA22=0,"",AA$72*'salario real - UMN'!AA22/'salario real - UMN'!AA$72)</f>
        <v/>
      </c>
      <c r="AB22" s="345" t="str">
        <f>IF('salario real - UMN'!AB22=0,"",AB$72*'salario real - UMN'!AB22/'salario real - UMN'!AB$72)</f>
        <v/>
      </c>
      <c r="AC22" s="345" t="str">
        <f>IF('salario real - UMN'!AC22=0,"",AC$72*'salario real - UMN'!AC22/'salario real - UMN'!AC$72)</f>
        <v/>
      </c>
      <c r="AD22" s="345" t="str">
        <f>IF('salario real - UMN'!AD22=0,"",AD$72*'salario real - UMN'!AD22/'salario real - UMN'!AD$72)</f>
        <v/>
      </c>
      <c r="AE22" s="345" t="str">
        <f>IF('salario real - UMN'!AE22=0,"",AE$72*'salario real - UMN'!AE22/'salario real - UMN'!AE$72)</f>
        <v/>
      </c>
      <c r="AF22" s="345" t="str">
        <f>IF('salario real - UMN'!AF22=0,"",AF$72*'salario real - UMN'!AF22/'salario real - UMN'!AF$72)</f>
        <v/>
      </c>
      <c r="AG22" s="345" t="str">
        <f>IF('salario real - UMN'!AG22=0,"",AG$72*'salario real - UMN'!AG22/'salario real - UMN'!AG$72)</f>
        <v/>
      </c>
      <c r="AH22" s="345" t="str">
        <f>IF('salario real - UMN'!AH22=0,"",AH$72*'salario real - UMN'!AH22/'salario real - UMN'!AH$72)</f>
        <v/>
      </c>
      <c r="AI22" s="345" t="str">
        <f>IF('salario real - UMN'!AI22=0,"",AI$72*'salario real - UMN'!AI22/'salario real - UMN'!AI$72)</f>
        <v/>
      </c>
    </row>
    <row r="23" spans="1:36" ht="13.6" x14ac:dyDescent="0.25">
      <c r="A23" s="344">
        <v>1956</v>
      </c>
      <c r="B23" s="345" t="str">
        <f>IF('salario real - UMN'!B23=0,"",B$72*'salario real - UMN'!B23/'salario real - UMN'!B$72)</f>
        <v/>
      </c>
      <c r="C23" s="345">
        <f>IF('salario real - UMN'!C23=0,"",C$72*'salario real - UMN'!C23/'salario real - UMN'!C$72)</f>
        <v>1220.9490411741176</v>
      </c>
      <c r="D23" s="345" t="str">
        <f>IF('salario real - UMN'!D23=0,"",D$72*'salario real - UMN'!D23/'salario real - UMN'!D$72)</f>
        <v/>
      </c>
      <c r="E23" s="345" t="str">
        <f>IF('salario real - UMN'!E23=0,"",E$72*'salario real - UMN'!E23/'salario real - UMN'!E$72)</f>
        <v/>
      </c>
      <c r="F23" s="345" t="str">
        <f>IF('salario real - UMN'!F23=0,"",F$72*'salario real - UMN'!F23/'salario real - UMN'!F$72)</f>
        <v/>
      </c>
      <c r="G23" s="345" t="str">
        <f>IF('salario real - UMN'!G23=0,"",G$72*'salario real - UMN'!G23/'salario real - UMN'!G$72)</f>
        <v/>
      </c>
      <c r="H23" s="345" t="str">
        <f>IF('salario real - UMN'!H23=0,"",H$72*'salario real - UMN'!H23/'salario real - UMN'!H$72)</f>
        <v/>
      </c>
      <c r="I23" s="345" t="str">
        <f>IF('salario real - UMN'!I23=0,"",I$72*'salario real - UMN'!I23/'salario real - UMN'!I$72)</f>
        <v/>
      </c>
      <c r="J23" s="345" t="str">
        <f>IF('salario real - UMN'!J23=0,"",J$72*'salario real - UMN'!J23/'salario real - UMN'!J$72)</f>
        <v/>
      </c>
      <c r="K23" s="345" t="str">
        <f>IF('salario real - UMN'!K23=0,"",K$72*'salario real - UMN'!K23/'salario real - UMN'!K$72)</f>
        <v/>
      </c>
      <c r="L23" s="345" t="str">
        <f>IF('salario real - UMN'!L23=0,"",L$72*'salario real - UMN'!L23/'salario real - UMN'!L$72)</f>
        <v/>
      </c>
      <c r="M23" s="345" t="str">
        <f>IF('salario real - UMN'!M23=0,"",M$72*'salario real - UMN'!M23/'salario real - UMN'!M$72)</f>
        <v/>
      </c>
      <c r="N23" s="345">
        <f>IF('salario real - UMN'!N23=0,"",N$72*'salario real - UMN'!N23/'salario real - UMN'!N$72)</f>
        <v>2764.938087665495</v>
      </c>
      <c r="O23" s="345" t="str">
        <f>IF('salario real - UMN'!O23=0,"",O$72*'salario real - UMN'!O23/'salario real - UMN'!O$72)</f>
        <v/>
      </c>
      <c r="P23" s="345" t="str">
        <f>IF('salario real - UMN'!P23=0,"",P$72*'salario real - UMN'!P23/'salario real - UMN'!P$72)</f>
        <v/>
      </c>
      <c r="Q23" s="345">
        <f>IF('salario real - UMN'!Q23=0,"",Q$72*'salario real - UMN'!Q23/'salario real - UMN'!Q$72)</f>
        <v>13.240970924796018</v>
      </c>
      <c r="R23" s="345" t="str">
        <f>IF('salario real - UMN'!R23=0,"",R$72*'salario real - UMN'!R23/'salario real - UMN'!R$72)</f>
        <v/>
      </c>
      <c r="S23" s="345" t="str">
        <f>IF('salario real - UMN'!S23=0,"",S$72*'salario real - UMN'!S23/'salario real - UMN'!S$72)</f>
        <v/>
      </c>
      <c r="T23" s="345" t="str">
        <f>IF('salario real - UMN'!T23=0,"",T$72*'salario real - UMN'!T23/'salario real - UMN'!T$72)</f>
        <v/>
      </c>
      <c r="U23" s="345" t="str">
        <f>IF('salario real - UMN'!U23=0,"",U$72*'salario real - UMN'!U23/'salario real - UMN'!U$72)</f>
        <v/>
      </c>
      <c r="V23" s="345" t="str">
        <f>IF('salario real - UMN'!V23=0,"",V$72*'salario real - UMN'!V23/'salario real - UMN'!V$72)</f>
        <v/>
      </c>
      <c r="W23" s="345" t="str">
        <f>IF('salario real - UMN'!W23=0,"",W$72*'salario real - UMN'!W23/'salario real - UMN'!W$72)</f>
        <v/>
      </c>
      <c r="X23" s="345" t="str">
        <f>IF('salario real - UMN'!X23=0,"",X$72*'salario real - UMN'!X23/'salario real - UMN'!X$72)</f>
        <v/>
      </c>
      <c r="Y23" s="345" t="str">
        <f>IF('salario real - UMN'!Y23=0,"",Y$72*'salario real - UMN'!Y23/'salario real - UMN'!Y$72)</f>
        <v/>
      </c>
      <c r="Z23" s="345" t="str">
        <f>IF('salario real - UMN'!Z23=0,"",Z$73*'salario real - UMN'!Z23/'salario real - UMN'!Z$73)</f>
        <v/>
      </c>
      <c r="AA23" s="345" t="str">
        <f>IF('salario real - UMN'!AA23=0,"",AA$72*'salario real - UMN'!AA23/'salario real - UMN'!AA$72)</f>
        <v/>
      </c>
      <c r="AB23" s="345" t="str">
        <f>IF('salario real - UMN'!AB23=0,"",AB$72*'salario real - UMN'!AB23/'salario real - UMN'!AB$72)</f>
        <v/>
      </c>
      <c r="AC23" s="345" t="str">
        <f>IF('salario real - UMN'!AC23=0,"",AC$72*'salario real - UMN'!AC23/'salario real - UMN'!AC$72)</f>
        <v/>
      </c>
      <c r="AD23" s="345" t="str">
        <f>IF('salario real - UMN'!AD23=0,"",AD$72*'salario real - UMN'!AD23/'salario real - UMN'!AD$72)</f>
        <v/>
      </c>
      <c r="AE23" s="345" t="str">
        <f>IF('salario real - UMN'!AE23=0,"",AE$72*'salario real - UMN'!AE23/'salario real - UMN'!AE$72)</f>
        <v/>
      </c>
      <c r="AF23" s="345" t="str">
        <f>IF('salario real - UMN'!AF23=0,"",AF$72*'salario real - UMN'!AF23/'salario real - UMN'!AF$72)</f>
        <v/>
      </c>
      <c r="AG23" s="345" t="str">
        <f>IF('salario real - UMN'!AG23=0,"",AG$72*'salario real - UMN'!AG23/'salario real - UMN'!AG$72)</f>
        <v/>
      </c>
      <c r="AH23" s="345" t="str">
        <f>IF('salario real - UMN'!AH23=0,"",AH$72*'salario real - UMN'!AH23/'salario real - UMN'!AH$72)</f>
        <v/>
      </c>
      <c r="AI23" s="345" t="str">
        <f>IF('salario real - UMN'!AI23=0,"",AI$72*'salario real - UMN'!AI23/'salario real - UMN'!AI$72)</f>
        <v/>
      </c>
    </row>
    <row r="24" spans="1:36" ht="13.6" x14ac:dyDescent="0.25">
      <c r="A24" s="344">
        <v>1957</v>
      </c>
      <c r="B24" s="345" t="str">
        <f>IF('salario real - UMN'!B24=0,"",'salario nominal - UMN'!B24/'PPP-AIC'!B76)</f>
        <v/>
      </c>
      <c r="C24" s="345">
        <f>IF('salario real - UMN'!C24=0,"",'salario nominal - UMN'!C24/'PPP-AIC'!C76)</f>
        <v>169.28854672683593</v>
      </c>
      <c r="D24" s="345" t="str">
        <f>IF('salario real - UMN'!D24=0,"",'salario nominal - UMN'!D24/'PPP-AIC'!D76)</f>
        <v/>
      </c>
      <c r="E24" s="345" t="str">
        <f>IF('salario real - UMN'!E24=0,"",'salario nominal - UMN'!E24/'PPP-AIC'!E76)</f>
        <v/>
      </c>
      <c r="F24" s="345" t="str">
        <f>IF('salario real - UMN'!F24=0,"",'salario nominal - UMN'!F24/'PPP-AIC'!F76)</f>
        <v/>
      </c>
      <c r="G24" s="345" t="str">
        <f>IF('salario real - UMN'!G24=0,"",'salario nominal - UMN'!G24/'PPP-AIC'!G76)</f>
        <v/>
      </c>
      <c r="H24" s="345" t="str">
        <f>IF('salario real - UMN'!H24=0,"",'salario nominal - UMN'!H24/'PPP-AIC'!H76)</f>
        <v/>
      </c>
      <c r="I24" s="345" t="str">
        <f>IF('salario real - UMN'!I24=0,"",'salario nominal - UMN'!I24/'PPP-AIC'!I76)</f>
        <v/>
      </c>
      <c r="J24" s="345" t="str">
        <f>IF('salario real - UMN'!J24=0,"",'salario nominal - UMN'!J24/'PPP-AIC'!J76)</f>
        <v/>
      </c>
      <c r="K24" s="345" t="str">
        <f>IF('salario real - UMN'!K24=0,"",'salario nominal - UMN'!K24/'PPP-AIC'!K76)</f>
        <v/>
      </c>
      <c r="L24" s="345" t="str">
        <f>IF('salario real - UMN'!L24=0,"",'salario nominal - UMN'!L24/'PPP-AIC'!L76)</f>
        <v/>
      </c>
      <c r="M24" s="345" t="str">
        <f>IF('salario real - UMN'!M24=0,"",'salario nominal - UMN'!M24/'PPP-AIC'!M76)</f>
        <v/>
      </c>
      <c r="N24" s="345">
        <f>IF('salario real - UMN'!N24=0,"",'salario nominal - UMN'!N24/'PPP-AIC'!N76)</f>
        <v>402.36551688613264</v>
      </c>
      <c r="O24" s="345" t="str">
        <f>IF('salario real - UMN'!O24=0,"",'salario nominal - UMN'!O24/'PPP-AIC'!O76)</f>
        <v/>
      </c>
      <c r="P24" s="345" t="str">
        <f>IF('salario real - UMN'!P24=0,"",'salario nominal - UMN'!P24/'PPP-AIC'!P76)</f>
        <v/>
      </c>
      <c r="Q24" s="345">
        <f>IF('salario real - UMN'!Q24=0,"",'salario nominal - UMN'!Q24/'PPP-AIC'!Q76)</f>
        <v>176.90969236628413</v>
      </c>
      <c r="R24" s="345" t="str">
        <f>IF('salario real - UMN'!R24=0,"",'salario nominal - UMN'!R24/'PPP-AIC'!R76)</f>
        <v/>
      </c>
      <c r="S24" s="345" t="str">
        <f>IF('salario real - UMN'!S24=0,"",'salario nominal - UMN'!S24/'PPP-AIC'!S76)</f>
        <v/>
      </c>
      <c r="T24" s="345" t="str">
        <f>IF('salario real - UMN'!T24=0,"",'salario nominal - UMN'!T24/'PPP-AIC'!T76)</f>
        <v/>
      </c>
      <c r="U24" s="345" t="str">
        <f>IF('salario real - UMN'!U24=0,"",'salario nominal - UMN'!U24/'PPP-AIC'!U76)</f>
        <v/>
      </c>
      <c r="V24" s="345" t="str">
        <f>IF('salario real - UMN'!V24=0,"",'salario nominal - UMN'!V24/'PPP-AIC'!V76)</f>
        <v/>
      </c>
      <c r="W24" s="345" t="str">
        <f>IF('salario real - UMN'!W24=0,"",'salario nominal - UMN'!W24/'PPP-AIC'!W76)</f>
        <v/>
      </c>
      <c r="X24" s="345" t="str">
        <f>IF('salario real - UMN'!X24=0,"",'salario nominal - UMN'!X24/'PPP-AIC'!X76)</f>
        <v/>
      </c>
      <c r="Y24" s="345" t="str">
        <f>IF('salario real - UMN'!Y24=0,"",'salario nominal - UMN'!Y24/'PPP-AIC'!Y76)</f>
        <v/>
      </c>
      <c r="Z24" s="345" t="str">
        <f>IF('salario real - UMN'!Z24=0,"",'salario nominal - UMN'!Z24/'PPP-AIC'!Z76)</f>
        <v/>
      </c>
      <c r="AA24" s="345" t="str">
        <f>IF('salario real - UMN'!AA24=0,"",'salario nominal - UMN'!AA24/'PPP-AIC'!AA76)</f>
        <v/>
      </c>
      <c r="AB24" s="345" t="str">
        <f>IF('salario real - UMN'!AB24=0,"",'salario nominal - UMN'!AB24/'PPP-AIC'!AB76)</f>
        <v/>
      </c>
      <c r="AC24" s="345" t="str">
        <f>IF('salario real - UMN'!AC24=0,"",'salario nominal - UMN'!AC24/'PPP-AIC'!AC76)</f>
        <v/>
      </c>
      <c r="AD24" s="345" t="str">
        <f>IF('salario real - UMN'!AD24=0,"",'salario nominal - UMN'!AD24/'PPP-AIC'!AD76)</f>
        <v/>
      </c>
      <c r="AE24" s="345" t="str">
        <f>IF('salario real - UMN'!AE24=0,"",'salario nominal - UMN'!AE24/'PPP-AIC'!AE76)</f>
        <v/>
      </c>
      <c r="AF24" s="345" t="str">
        <f>IF('salario real - UMN'!AF24=0,"",'salario nominal - UMN'!AF24/'PPP-AIC'!AF76)</f>
        <v/>
      </c>
      <c r="AG24" s="345" t="str">
        <f>IF('salario real - UMN'!AG24=0,"",'salario nominal - UMN'!AG24/'PPP-AIC'!AG76)</f>
        <v/>
      </c>
      <c r="AH24" s="345" t="str">
        <f>IF('salario real - UMN'!AH24=0,"",'salario nominal - UMN'!AH24/'PPP-AIC'!AH76)</f>
        <v/>
      </c>
      <c r="AI24" s="345" t="str">
        <f>IF('salario real - UMN'!AI24=0,"",'salario nominal - UMN'!AI24/'PPP-AIC'!AI76)</f>
        <v/>
      </c>
      <c r="AJ24" s="345" t="str">
        <f>IF('salario real - UMN'!AJ24=0,"",'salario nominal - UMN'!AJ24/'PPP-AIC'!AJ76)</f>
        <v/>
      </c>
    </row>
    <row r="25" spans="1:36" ht="13.6" x14ac:dyDescent="0.25">
      <c r="A25" s="344">
        <v>1958</v>
      </c>
      <c r="B25" s="345" t="str">
        <f>IF('salario real - UMN'!B25=0,"",'salario nominal - UMN'!B25/'PPP-AIC'!B77)</f>
        <v/>
      </c>
      <c r="C25" s="345">
        <f>IF('salario real - UMN'!C25=0,"",'salario nominal - UMN'!C25/'PPP-AIC'!C77)</f>
        <v>189.68934847443103</v>
      </c>
      <c r="D25" s="345" t="str">
        <f>IF('salario real - UMN'!D25=0,"",'salario nominal - UMN'!D25/'PPP-AIC'!D77)</f>
        <v/>
      </c>
      <c r="E25" s="345" t="str">
        <f>IF('salario real - UMN'!E25=0,"",'salario nominal - UMN'!E25/'PPP-AIC'!E77)</f>
        <v/>
      </c>
      <c r="F25" s="345" t="str">
        <f>IF('salario real - UMN'!F25=0,"",'salario nominal - UMN'!F25/'PPP-AIC'!F77)</f>
        <v/>
      </c>
      <c r="G25" s="345" t="str">
        <f>IF('salario real - UMN'!G25=0,"",'salario nominal - UMN'!G25/'PPP-AIC'!G77)</f>
        <v/>
      </c>
      <c r="H25" s="345" t="str">
        <f>IF('salario real - UMN'!H25=0,"",'salario nominal - UMN'!H25/'PPP-AIC'!H77)</f>
        <v/>
      </c>
      <c r="I25" s="345" t="str">
        <f>IF('salario real - UMN'!I25=0,"",'salario nominal - UMN'!I25/'PPP-AIC'!I77)</f>
        <v/>
      </c>
      <c r="J25" s="345" t="str">
        <f>IF('salario real - UMN'!J25=0,"",'salario nominal - UMN'!J25/'PPP-AIC'!J77)</f>
        <v/>
      </c>
      <c r="K25" s="345" t="str">
        <f>IF('salario real - UMN'!K25=0,"",'salario nominal - UMN'!K25/'PPP-AIC'!K77)</f>
        <v/>
      </c>
      <c r="L25" s="345" t="str">
        <f>IF('salario real - UMN'!L25=0,"",'salario nominal - UMN'!L25/'PPP-AIC'!L77)</f>
        <v/>
      </c>
      <c r="M25" s="345" t="str">
        <f>IF('salario real - UMN'!M25=0,"",'salario nominal - UMN'!M25/'PPP-AIC'!M77)</f>
        <v/>
      </c>
      <c r="N25" s="345">
        <f>IF('salario real - UMN'!N25=0,"",'salario nominal - UMN'!N25/'PPP-AIC'!N77)</f>
        <v>415.5963336931805</v>
      </c>
      <c r="O25" s="345" t="str">
        <f>IF('salario real - UMN'!O25=0,"",'salario nominal - UMN'!O25/'PPP-AIC'!O77)</f>
        <v/>
      </c>
      <c r="P25" s="345" t="str">
        <f>IF('salario real - UMN'!P25=0,"",'salario nominal - UMN'!P25/'PPP-AIC'!P77)</f>
        <v/>
      </c>
      <c r="Q25" s="345">
        <f>IF('salario real - UMN'!Q25=0,"",'salario nominal - UMN'!Q25/'PPP-AIC'!Q77)</f>
        <v>177.50229854828569</v>
      </c>
      <c r="R25" s="345" t="str">
        <f>IF('salario real - UMN'!R25=0,"",'salario nominal - UMN'!R25/'PPP-AIC'!R77)</f>
        <v/>
      </c>
      <c r="S25" s="345" t="str">
        <f>IF('salario real - UMN'!S25=0,"",'salario nominal - UMN'!S25/'PPP-AIC'!S77)</f>
        <v/>
      </c>
      <c r="T25" s="345" t="str">
        <f>IF('salario real - UMN'!T25=0,"",'salario nominal - UMN'!T25/'PPP-AIC'!T77)</f>
        <v/>
      </c>
      <c r="U25" s="345" t="str">
        <f>IF('salario real - UMN'!U25=0,"",'salario nominal - UMN'!U25/'PPP-AIC'!U77)</f>
        <v/>
      </c>
      <c r="V25" s="345" t="str">
        <f>IF('salario real - UMN'!V25=0,"",'salario nominal - UMN'!V25/'PPP-AIC'!V77)</f>
        <v/>
      </c>
      <c r="W25" s="345" t="str">
        <f>IF('salario real - UMN'!W25=0,"",'salario nominal - UMN'!W25/'PPP-AIC'!W77)</f>
        <v/>
      </c>
      <c r="X25" s="345" t="str">
        <f>IF('salario real - UMN'!X25=0,"",'salario nominal - UMN'!X25/'PPP-AIC'!X77)</f>
        <v/>
      </c>
      <c r="Y25" s="345" t="str">
        <f>IF('salario real - UMN'!Y25=0,"",'salario nominal - UMN'!Y25/'PPP-AIC'!Y77)</f>
        <v/>
      </c>
      <c r="Z25" s="345" t="str">
        <f>IF('salario real - UMN'!Z25=0,"",'salario nominal - UMN'!Z25/'PPP-AIC'!Z77)</f>
        <v/>
      </c>
      <c r="AA25" s="345" t="str">
        <f>IF('salario real - UMN'!AA25=0,"",'salario nominal - UMN'!AA25/'PPP-AIC'!AA77)</f>
        <v/>
      </c>
      <c r="AB25" s="345" t="str">
        <f>IF('salario real - UMN'!AB25=0,"",'salario nominal - UMN'!AB25/'PPP-AIC'!AB77)</f>
        <v/>
      </c>
      <c r="AC25" s="345" t="str">
        <f>IF('salario real - UMN'!AC25=0,"",'salario nominal - UMN'!AC25/'PPP-AIC'!AC77)</f>
        <v/>
      </c>
      <c r="AD25" s="345" t="str">
        <f>IF('salario real - UMN'!AD25=0,"",'salario nominal - UMN'!AD25/'PPP-AIC'!AD77)</f>
        <v/>
      </c>
      <c r="AE25" s="345" t="str">
        <f>IF('salario real - UMN'!AE25=0,"",'salario nominal - UMN'!AE25/'PPP-AIC'!AE77)</f>
        <v/>
      </c>
      <c r="AF25" s="345" t="str">
        <f>IF('salario real - UMN'!AF25=0,"",'salario nominal - UMN'!AF25/'PPP-AIC'!AF77)</f>
        <v/>
      </c>
      <c r="AG25" s="345" t="str">
        <f>IF('salario real - UMN'!AG25=0,"",'salario nominal - UMN'!AG25/'PPP-AIC'!AG77)</f>
        <v/>
      </c>
      <c r="AH25" s="345" t="str">
        <f>IF('salario real - UMN'!AH25=0,"",'salario nominal - UMN'!AH25/'PPP-AIC'!AH77)</f>
        <v/>
      </c>
      <c r="AI25" s="345" t="str">
        <f>IF('salario real - UMN'!AI25=0,"",'salario nominal - UMN'!AI25/'PPP-AIC'!AI77)</f>
        <v/>
      </c>
      <c r="AJ25" s="345" t="str">
        <f>IF('salario real - UMN'!AJ25=0,"",'salario nominal - UMN'!AJ25/'PPP-AIC'!AJ77)</f>
        <v/>
      </c>
    </row>
    <row r="26" spans="1:36" ht="13.6" x14ac:dyDescent="0.25">
      <c r="A26" s="344">
        <v>1959</v>
      </c>
      <c r="B26" s="345" t="str">
        <f>IF('salario real - UMN'!B26=0,"",'salario nominal - UMN'!B26/'PPP-AIC'!B78)</f>
        <v/>
      </c>
      <c r="C26" s="345">
        <f>IF('salario real - UMN'!C26=0,"",'salario nominal - UMN'!C26/'PPP-AIC'!C78)</f>
        <v>147.32721325936851</v>
      </c>
      <c r="D26" s="345" t="str">
        <f>IF('salario real - UMN'!D26=0,"",'salario nominal - UMN'!D26/'PPP-AIC'!D78)</f>
        <v/>
      </c>
      <c r="E26" s="345" t="str">
        <f>IF('salario real - UMN'!E26=0,"",'salario nominal - UMN'!E26/'PPP-AIC'!E78)</f>
        <v/>
      </c>
      <c r="F26" s="345" t="str">
        <f>IF('salario real - UMN'!F26=0,"",'salario nominal - UMN'!F26/'PPP-AIC'!F78)</f>
        <v/>
      </c>
      <c r="G26" s="345" t="str">
        <f>IF('salario real - UMN'!G26=0,"",'salario nominal - UMN'!G26/'PPP-AIC'!G78)</f>
        <v/>
      </c>
      <c r="H26" s="345" t="str">
        <f>IF('salario real - UMN'!H26=0,"",'salario nominal - UMN'!H26/'PPP-AIC'!H78)</f>
        <v/>
      </c>
      <c r="I26" s="345" t="str">
        <f>IF('salario real - UMN'!I26=0,"",'salario nominal - UMN'!I26/'PPP-AIC'!I78)</f>
        <v/>
      </c>
      <c r="J26" s="345" t="str">
        <f>IF('salario real - UMN'!J26=0,"",'salario nominal - UMN'!J26/'PPP-AIC'!J78)</f>
        <v/>
      </c>
      <c r="K26" s="345" t="str">
        <f>IF('salario real - UMN'!K26=0,"",'salario nominal - UMN'!K26/'PPP-AIC'!K78)</f>
        <v/>
      </c>
      <c r="L26" s="345" t="str">
        <f>IF('salario real - UMN'!L26=0,"",'salario nominal - UMN'!L26/'PPP-AIC'!L78)</f>
        <v/>
      </c>
      <c r="M26" s="345" t="str">
        <f>IF('salario real - UMN'!M26=0,"",'salario nominal - UMN'!M26/'PPP-AIC'!M78)</f>
        <v/>
      </c>
      <c r="N26" s="345">
        <f>IF('salario real - UMN'!N26=0,"",'salario nominal - UMN'!N26/'PPP-AIC'!N78)</f>
        <v>436.07494284142541</v>
      </c>
      <c r="O26" s="345" t="str">
        <f>IF('salario real - UMN'!O26=0,"",'salario nominal - UMN'!O26/'PPP-AIC'!O78)</f>
        <v/>
      </c>
      <c r="P26" s="345" t="str">
        <f>IF('salario real - UMN'!P26=0,"",'salario nominal - UMN'!P26/'PPP-AIC'!P78)</f>
        <v/>
      </c>
      <c r="Q26" s="345">
        <f>IF('salario real - UMN'!Q26=0,"",'salario nominal - UMN'!Q26/'PPP-AIC'!Q78)</f>
        <v>186.50455340300286</v>
      </c>
      <c r="R26" s="345" t="str">
        <f>IF('salario real - UMN'!R26=0,"",'salario nominal - UMN'!R26/'PPP-AIC'!R78)</f>
        <v/>
      </c>
      <c r="S26" s="345" t="str">
        <f>IF('salario real - UMN'!S26=0,"",'salario nominal - UMN'!S26/'PPP-AIC'!S78)</f>
        <v/>
      </c>
      <c r="T26" s="345" t="str">
        <f>IF('salario real - UMN'!T26=0,"",'salario nominal - UMN'!T26/'PPP-AIC'!T78)</f>
        <v/>
      </c>
      <c r="U26" s="345" t="str">
        <f>IF('salario real - UMN'!U26=0,"",'salario nominal - UMN'!U26/'PPP-AIC'!U78)</f>
        <v/>
      </c>
      <c r="V26" s="345" t="str">
        <f>IF('salario real - UMN'!V26=0,"",'salario nominal - UMN'!V26/'PPP-AIC'!V78)</f>
        <v/>
      </c>
      <c r="W26" s="345" t="str">
        <f>IF('salario real - UMN'!W26=0,"",'salario nominal - UMN'!W26/'PPP-AIC'!W78)</f>
        <v/>
      </c>
      <c r="X26" s="345" t="str">
        <f>IF('salario real - UMN'!X26=0,"",'salario nominal - UMN'!X26/'PPP-AIC'!X78)</f>
        <v/>
      </c>
      <c r="Y26" s="345" t="str">
        <f>IF('salario real - UMN'!Y26=0,"",'salario nominal - UMN'!Y26/'PPP-AIC'!Y78)</f>
        <v/>
      </c>
      <c r="Z26" s="345" t="str">
        <f>IF('salario real - UMN'!Z26=0,"",'salario nominal - UMN'!Z26/'PPP-AIC'!Z78)</f>
        <v/>
      </c>
      <c r="AA26" s="345" t="str">
        <f>IF('salario real - UMN'!AA26=0,"",'salario nominal - UMN'!AA26/'PPP-AIC'!AA78)</f>
        <v/>
      </c>
      <c r="AB26" s="345" t="str">
        <f>IF('salario real - UMN'!AB26=0,"",'salario nominal - UMN'!AB26/'PPP-AIC'!AB78)</f>
        <v/>
      </c>
      <c r="AC26" s="345" t="str">
        <f>IF('salario real - UMN'!AC26=0,"",'salario nominal - UMN'!AC26/'PPP-AIC'!AC78)</f>
        <v/>
      </c>
      <c r="AD26" s="345" t="str">
        <f>IF('salario real - UMN'!AD26=0,"",'salario nominal - UMN'!AD26/'PPP-AIC'!AD78)</f>
        <v/>
      </c>
      <c r="AE26" s="345" t="str">
        <f>IF('salario real - UMN'!AE26=0,"",'salario nominal - UMN'!AE26/'PPP-AIC'!AE78)</f>
        <v/>
      </c>
      <c r="AF26" s="345" t="str">
        <f>IF('salario real - UMN'!AF26=0,"",'salario nominal - UMN'!AF26/'PPP-AIC'!AF78)</f>
        <v/>
      </c>
      <c r="AG26" s="345" t="str">
        <f>IF('salario real - UMN'!AG26=0,"",'salario nominal - UMN'!AG26/'PPP-AIC'!AG78)</f>
        <v/>
      </c>
      <c r="AH26" s="345" t="str">
        <f>IF('salario real - UMN'!AH26=0,"",'salario nominal - UMN'!AH26/'PPP-AIC'!AH78)</f>
        <v/>
      </c>
      <c r="AI26" s="345" t="str">
        <f>IF('salario real - UMN'!AI26=0,"",'salario nominal - UMN'!AI26/'PPP-AIC'!AI78)</f>
        <v/>
      </c>
      <c r="AJ26" s="345" t="str">
        <f>IF('salario real - UMN'!AJ26=0,"",'salario nominal - UMN'!AJ26/'PPP-AIC'!AJ78)</f>
        <v/>
      </c>
    </row>
    <row r="27" spans="1:36" ht="13.6" x14ac:dyDescent="0.25">
      <c r="A27" s="344">
        <v>1960</v>
      </c>
      <c r="B27" s="345" t="str">
        <f>IF('salario real - UMN'!B27=0,"",'salario nominal - UMN'!B27/'PPP-AIC'!B79)</f>
        <v/>
      </c>
      <c r="C27" s="345">
        <f>IF('salario real - UMN'!C27=0,"",'salario nominal - UMN'!C27/'PPP-AIC'!C79)</f>
        <v>151.9368069754826</v>
      </c>
      <c r="D27" s="345" t="str">
        <f>IF('salario real - UMN'!D27=0,"",'salario nominal - UMN'!D27/'PPP-AIC'!D79)</f>
        <v/>
      </c>
      <c r="E27" s="345" t="str">
        <f>IF('salario real - UMN'!E27=0,"",'salario nominal - UMN'!E27/'PPP-AIC'!E79)</f>
        <v/>
      </c>
      <c r="F27" s="345" t="str">
        <f>IF('salario real - UMN'!F27=0,"",'salario nominal - UMN'!F27/'PPP-AIC'!F79)</f>
        <v/>
      </c>
      <c r="G27" s="345" t="str">
        <f>IF('salario real - UMN'!G27=0,"",'salario nominal - UMN'!G27/'PPP-AIC'!G79)</f>
        <v/>
      </c>
      <c r="H27" s="345" t="str">
        <f>IF('salario real - UMN'!H27=0,"",'salario nominal - UMN'!H27/'PPP-AIC'!H79)</f>
        <v/>
      </c>
      <c r="I27" s="345" t="str">
        <f>IF('salario real - UMN'!I27=0,"",'salario nominal - UMN'!I27/'PPP-AIC'!I79)</f>
        <v/>
      </c>
      <c r="J27" s="345" t="str">
        <f>IF('salario real - UMN'!J27=0,"",'salario nominal - UMN'!J27/'PPP-AIC'!J79)</f>
        <v/>
      </c>
      <c r="K27" s="345" t="str">
        <f>IF('salario real - UMN'!K27=0,"",'salario nominal - UMN'!K27/'PPP-AIC'!K79)</f>
        <v/>
      </c>
      <c r="L27" s="345" t="str">
        <f>IF('salario real - UMN'!L27=0,"",'salario nominal - UMN'!L27/'PPP-AIC'!L79)</f>
        <v/>
      </c>
      <c r="M27" s="345" t="str">
        <f>IF('salario real - UMN'!M27=0,"",'salario nominal - UMN'!M27/'PPP-AIC'!M79)</f>
        <v/>
      </c>
      <c r="N27" s="345">
        <f>IF('salario real - UMN'!N27=0,"",'salario nominal - UMN'!N27/'PPP-AIC'!N79)</f>
        <v>451.72987460142389</v>
      </c>
      <c r="O27" s="345" t="str">
        <f>IF('salario real - UMN'!O27=0,"",'salario nominal - UMN'!O27/'PPP-AIC'!O79)</f>
        <v/>
      </c>
      <c r="P27" s="345" t="str">
        <f>IF('salario real - UMN'!P27=0,"",'salario nominal - UMN'!P27/'PPP-AIC'!P79)</f>
        <v/>
      </c>
      <c r="Q27" s="345">
        <f>IF('salario real - UMN'!Q27=0,"",'salario nominal - UMN'!Q27/'PPP-AIC'!Q79)</f>
        <v>196.32215995357711</v>
      </c>
      <c r="R27" s="345" t="str">
        <f>IF('salario real - UMN'!R27=0,"",'salario nominal - UMN'!R27/'PPP-AIC'!R79)</f>
        <v/>
      </c>
      <c r="S27" s="345" t="str">
        <f>IF('salario real - UMN'!S27=0,"",'salario nominal - UMN'!S27/'PPP-AIC'!S79)</f>
        <v/>
      </c>
      <c r="T27" s="345" t="str">
        <f>IF('salario real - UMN'!T27=0,"",'salario nominal - UMN'!T27/'PPP-AIC'!T79)</f>
        <v/>
      </c>
      <c r="U27" s="345" t="str">
        <f>IF('salario real - UMN'!U27=0,"",'salario nominal - UMN'!U27/'PPP-AIC'!U79)</f>
        <v/>
      </c>
      <c r="V27" s="345" t="str">
        <f>IF('salario real - UMN'!V27=0,"",'salario nominal - UMN'!V27/'PPP-AIC'!V79)</f>
        <v/>
      </c>
      <c r="W27" s="345" t="str">
        <f>IF('salario real - UMN'!W27=0,"",'salario nominal - UMN'!W27/'PPP-AIC'!W79)</f>
        <v/>
      </c>
      <c r="X27" s="345" t="str">
        <f>IF('salario real - UMN'!X27=0,"",'salario nominal - UMN'!X27/'PPP-AIC'!X79)</f>
        <v/>
      </c>
      <c r="Y27" s="345" t="str">
        <f>IF('salario real - UMN'!Y27=0,"",'salario nominal - UMN'!Y27/'PPP-AIC'!Y79)</f>
        <v/>
      </c>
      <c r="Z27" s="345" t="str">
        <f>IF('salario real - UMN'!Z27=0,"",'salario nominal - UMN'!Z27/'PPP-AIC'!Z79)</f>
        <v/>
      </c>
      <c r="AA27" s="345" t="str">
        <f>IF('salario real - UMN'!AA27=0,"",'salario nominal - UMN'!AA27/'PPP-AIC'!AA79)</f>
        <v/>
      </c>
      <c r="AB27" s="345" t="str">
        <f>IF('salario real - UMN'!AB27=0,"",'salario nominal - UMN'!AB27/'PPP-AIC'!AB79)</f>
        <v/>
      </c>
      <c r="AC27" s="345" t="str">
        <f>IF('salario real - UMN'!AC27=0,"",'salario nominal - UMN'!AC27/'PPP-AIC'!AC79)</f>
        <v/>
      </c>
      <c r="AD27" s="345" t="str">
        <f>IF('salario real - UMN'!AD27=0,"",'salario nominal - UMN'!AD27/'PPP-AIC'!AD79)</f>
        <v/>
      </c>
      <c r="AE27" s="345" t="str">
        <f>IF('salario real - UMN'!AE27=0,"",'salario nominal - UMN'!AE27/'PPP-AIC'!AE79)</f>
        <v/>
      </c>
      <c r="AF27" s="345" t="str">
        <f>IF('salario real - UMN'!AF27=0,"",'salario nominal - UMN'!AF27/'PPP-AIC'!AF79)</f>
        <v/>
      </c>
      <c r="AG27" s="345" t="str">
        <f>IF('salario real - UMN'!AG27=0,"",'salario nominal - UMN'!AG27/'PPP-AIC'!AG79)</f>
        <v/>
      </c>
      <c r="AH27" s="345" t="str">
        <f>IF('salario real - UMN'!AH27=0,"",'salario nominal - UMN'!AH27/'PPP-AIC'!AH79)</f>
        <v/>
      </c>
      <c r="AI27" s="345" t="str">
        <f>IF('salario real - UMN'!AI27=0,"",'salario nominal - UMN'!AI27/'PPP-AIC'!AI79)</f>
        <v/>
      </c>
      <c r="AJ27" s="345" t="str">
        <f>IF('salario real - UMN'!AJ27=0,"",'salario nominal - UMN'!AJ27/'PPP-AIC'!AJ79)</f>
        <v/>
      </c>
    </row>
    <row r="28" spans="1:36" ht="13.6" x14ac:dyDescent="0.25">
      <c r="A28" s="344">
        <v>1961</v>
      </c>
      <c r="B28" s="345" t="str">
        <f>IF('salario real - UMN'!B28=0,"",'salario nominal - UMN'!B28/'PPP-AIC'!B80)</f>
        <v/>
      </c>
      <c r="C28" s="345">
        <f>IF('salario real - UMN'!C28=0,"",'salario nominal - UMN'!C28/'PPP-AIC'!C80)</f>
        <v>170.17463372682863</v>
      </c>
      <c r="D28" s="345" t="str">
        <f>IF('salario real - UMN'!D28=0,"",'salario nominal - UMN'!D28/'PPP-AIC'!D80)</f>
        <v/>
      </c>
      <c r="E28" s="345" t="str">
        <f>IF('salario real - UMN'!E28=0,"",'salario nominal - UMN'!E28/'PPP-AIC'!E80)</f>
        <v/>
      </c>
      <c r="F28" s="345" t="str">
        <f>IF('salario real - UMN'!F28=0,"",'salario nominal - UMN'!F28/'PPP-AIC'!F80)</f>
        <v/>
      </c>
      <c r="G28" s="345" t="str">
        <f>IF('salario real - UMN'!G28=0,"",'salario nominal - UMN'!G28/'PPP-AIC'!G80)</f>
        <v/>
      </c>
      <c r="H28" s="345" t="str">
        <f>IF('salario real - UMN'!H28=0,"",'salario nominal - UMN'!H28/'PPP-AIC'!H80)</f>
        <v/>
      </c>
      <c r="I28" s="345" t="str">
        <f>IF('salario real - UMN'!I28=0,"",'salario nominal - UMN'!I28/'PPP-AIC'!I80)</f>
        <v/>
      </c>
      <c r="J28" s="345" t="str">
        <f>IF('salario real - UMN'!J28=0,"",'salario nominal - UMN'!J28/'PPP-AIC'!J80)</f>
        <v/>
      </c>
      <c r="K28" s="345" t="str">
        <f>IF('salario real - UMN'!K28=0,"",'salario nominal - UMN'!K28/'PPP-AIC'!K80)</f>
        <v/>
      </c>
      <c r="L28" s="345" t="str">
        <f>IF('salario real - UMN'!L28=0,"",'salario nominal - UMN'!L28/'PPP-AIC'!L80)</f>
        <v/>
      </c>
      <c r="M28" s="345" t="str">
        <f>IF('salario real - UMN'!M28=0,"",'salario nominal - UMN'!M28/'PPP-AIC'!M80)</f>
        <v/>
      </c>
      <c r="N28" s="345">
        <f>IF('salario real - UMN'!N28=0,"",'salario nominal - UMN'!N28/'PPP-AIC'!N80)</f>
        <v>464.06519880440749</v>
      </c>
      <c r="O28" s="345" t="str">
        <f>IF('salario real - UMN'!O28=0,"",'salario nominal - UMN'!O28/'PPP-AIC'!O80)</f>
        <v/>
      </c>
      <c r="P28" s="345" t="str">
        <f>IF('salario real - UMN'!P28=0,"",'salario nominal - UMN'!P28/'PPP-AIC'!P80)</f>
        <v/>
      </c>
      <c r="Q28" s="345">
        <f>IF('salario real - UMN'!Q28=0,"",'salario nominal - UMN'!Q28/'PPP-AIC'!Q80)</f>
        <v>213.9955597418305</v>
      </c>
      <c r="R28" s="345" t="str">
        <f>IF('salario real - UMN'!R28=0,"",'salario nominal - UMN'!R28/'PPP-AIC'!R80)</f>
        <v/>
      </c>
      <c r="S28" s="345" t="str">
        <f>IF('salario real - UMN'!S28=0,"",'salario nominal - UMN'!S28/'PPP-AIC'!S80)</f>
        <v/>
      </c>
      <c r="T28" s="345" t="str">
        <f>IF('salario real - UMN'!T28=0,"",'salario nominal - UMN'!T28/'PPP-AIC'!T80)</f>
        <v/>
      </c>
      <c r="U28" s="345" t="str">
        <f>IF('salario real - UMN'!U28=0,"",'salario nominal - UMN'!U28/'PPP-AIC'!U80)</f>
        <v/>
      </c>
      <c r="V28" s="345" t="str">
        <f>IF('salario real - UMN'!V28=0,"",'salario nominal - UMN'!V28/'PPP-AIC'!V80)</f>
        <v/>
      </c>
      <c r="W28" s="345" t="str">
        <f>IF('salario real - UMN'!W28=0,"",'salario nominal - UMN'!W28/'PPP-AIC'!W80)</f>
        <v/>
      </c>
      <c r="X28" s="345" t="str">
        <f>IF('salario real - UMN'!X28=0,"",'salario nominal - UMN'!X28/'PPP-AIC'!X80)</f>
        <v/>
      </c>
      <c r="Y28" s="345" t="str">
        <f>IF('salario real - UMN'!Y28=0,"",'salario nominal - UMN'!Y28/'PPP-AIC'!Y80)</f>
        <v/>
      </c>
      <c r="Z28" s="345" t="str">
        <f>IF('salario real - UMN'!Z28=0,"",'salario nominal - UMN'!Z28/'PPP-AIC'!Z80)</f>
        <v/>
      </c>
      <c r="AA28" s="345" t="str">
        <f>IF('salario real - UMN'!AA28=0,"",'salario nominal - UMN'!AA28/'PPP-AIC'!AA80)</f>
        <v/>
      </c>
      <c r="AB28" s="345" t="str">
        <f>IF('salario real - UMN'!AB28=0,"",'salario nominal - UMN'!AB28/'PPP-AIC'!AB80)</f>
        <v/>
      </c>
      <c r="AC28" s="345" t="str">
        <f>IF('salario real - UMN'!AC28=0,"",'salario nominal - UMN'!AC28/'PPP-AIC'!AC80)</f>
        <v/>
      </c>
      <c r="AD28" s="345" t="str">
        <f>IF('salario real - UMN'!AD28=0,"",'salario nominal - UMN'!AD28/'PPP-AIC'!AD80)</f>
        <v/>
      </c>
      <c r="AE28" s="345" t="str">
        <f>IF('salario real - UMN'!AE28=0,"",'salario nominal - UMN'!AE28/'PPP-AIC'!AE80)</f>
        <v/>
      </c>
      <c r="AF28" s="345" t="str">
        <f>IF('salario real - UMN'!AF28=0,"",'salario nominal - UMN'!AF28/'PPP-AIC'!AF80)</f>
        <v/>
      </c>
      <c r="AG28" s="345" t="str">
        <f>IF('salario real - UMN'!AG28=0,"",'salario nominal - UMN'!AG28/'PPP-AIC'!AG80)</f>
        <v/>
      </c>
      <c r="AH28" s="345" t="str">
        <f>IF('salario real - UMN'!AH28=0,"",'salario nominal - UMN'!AH28/'PPP-AIC'!AH80)</f>
        <v/>
      </c>
      <c r="AI28" s="345" t="str">
        <f>IF('salario real - UMN'!AI28=0,"",'salario nominal - UMN'!AI28/'PPP-AIC'!AI80)</f>
        <v/>
      </c>
      <c r="AJ28" s="345" t="str">
        <f>IF('salario real - UMN'!AJ28=0,"",'salario nominal - UMN'!AJ28/'PPP-AIC'!AJ80)</f>
        <v/>
      </c>
    </row>
    <row r="29" spans="1:36" ht="13.6" x14ac:dyDescent="0.25">
      <c r="A29" s="344">
        <v>1962</v>
      </c>
      <c r="B29" s="345" t="str">
        <f>IF('salario real - UMN'!B29=0,"",'salario nominal - UMN'!B29/'PPP-AIC'!B81)</f>
        <v/>
      </c>
      <c r="C29" s="345">
        <f>IF('salario real - UMN'!C29=0,"",'salario nominal - UMN'!C29/'PPP-AIC'!C81)</f>
        <v>172.85126124612674</v>
      </c>
      <c r="D29" s="345" t="str">
        <f>IF('salario real - UMN'!D29=0,"",'salario nominal - UMN'!D29/'PPP-AIC'!D81)</f>
        <v/>
      </c>
      <c r="E29" s="345" t="str">
        <f>IF('salario real - UMN'!E29=0,"",'salario nominal - UMN'!E29/'PPP-AIC'!E81)</f>
        <v/>
      </c>
      <c r="F29" s="345" t="str">
        <f>IF('salario real - UMN'!F29=0,"",'salario nominal - UMN'!F29/'PPP-AIC'!F81)</f>
        <v/>
      </c>
      <c r="G29" s="345" t="str">
        <f>IF('salario real - UMN'!G29=0,"",'salario nominal - UMN'!G29/'PPP-AIC'!G81)</f>
        <v/>
      </c>
      <c r="H29" s="345" t="str">
        <f>IF('salario real - UMN'!H29=0,"",'salario nominal - UMN'!H29/'PPP-AIC'!H81)</f>
        <v/>
      </c>
      <c r="I29" s="345" t="str">
        <f>IF('salario real - UMN'!I29=0,"",'salario nominal - UMN'!I29/'PPP-AIC'!I81)</f>
        <v/>
      </c>
      <c r="J29" s="345" t="str">
        <f>IF('salario real - UMN'!J29=0,"",'salario nominal - UMN'!J29/'PPP-AIC'!J81)</f>
        <v/>
      </c>
      <c r="K29" s="345" t="str">
        <f>IF('salario real - UMN'!K29=0,"",'salario nominal - UMN'!K29/'PPP-AIC'!K81)</f>
        <v/>
      </c>
      <c r="L29" s="345" t="str">
        <f>IF('salario real - UMN'!L29=0,"",'salario nominal - UMN'!L29/'PPP-AIC'!L81)</f>
        <v/>
      </c>
      <c r="M29" s="345" t="str">
        <f>IF('salario real - UMN'!M29=0,"",'salario nominal - UMN'!M29/'PPP-AIC'!M81)</f>
        <v/>
      </c>
      <c r="N29" s="345">
        <f>IF('salario real - UMN'!N29=0,"",'salario nominal - UMN'!N29/'PPP-AIC'!N81)</f>
        <v>483.60821317243455</v>
      </c>
      <c r="O29" s="345" t="str">
        <f>IF('salario real - UMN'!O29=0,"",'salario nominal - UMN'!O29/'PPP-AIC'!O81)</f>
        <v/>
      </c>
      <c r="P29" s="345" t="str">
        <f>IF('salario real - UMN'!P29=0,"",'salario nominal - UMN'!P29/'PPP-AIC'!P81)</f>
        <v/>
      </c>
      <c r="Q29" s="345">
        <f>IF('salario real - UMN'!Q29=0,"",'salario nominal - UMN'!Q29/'PPP-AIC'!Q81)</f>
        <v>227.73492699589659</v>
      </c>
      <c r="R29" s="345" t="str">
        <f>IF('salario real - UMN'!R29=0,"",'salario nominal - UMN'!R29/'PPP-AIC'!R81)</f>
        <v/>
      </c>
      <c r="S29" s="345" t="str">
        <f>IF('salario real - UMN'!S29=0,"",'salario nominal - UMN'!S29/'PPP-AIC'!S81)</f>
        <v/>
      </c>
      <c r="T29" s="345" t="str">
        <f>IF('salario real - UMN'!T29=0,"",'salario nominal - UMN'!T29/'PPP-AIC'!T81)</f>
        <v/>
      </c>
      <c r="U29" s="345" t="str">
        <f>IF('salario real - UMN'!U29=0,"",'salario nominal - UMN'!U29/'PPP-AIC'!U81)</f>
        <v/>
      </c>
      <c r="V29" s="345" t="str">
        <f>IF('salario real - UMN'!V29=0,"",'salario nominal - UMN'!V29/'PPP-AIC'!V81)</f>
        <v/>
      </c>
      <c r="W29" s="345" t="str">
        <f>IF('salario real - UMN'!W29=0,"",'salario nominal - UMN'!W29/'PPP-AIC'!W81)</f>
        <v/>
      </c>
      <c r="X29" s="345" t="str">
        <f>IF('salario real - UMN'!X29=0,"",'salario nominal - UMN'!X29/'PPP-AIC'!X81)</f>
        <v/>
      </c>
      <c r="Y29" s="345" t="str">
        <f>IF('salario real - UMN'!Y29=0,"",'salario nominal - UMN'!Y29/'PPP-AIC'!Y81)</f>
        <v/>
      </c>
      <c r="Z29" s="345" t="str">
        <f>IF('salario real - UMN'!Z29=0,"",'salario nominal - UMN'!Z29/'PPP-AIC'!Z81)</f>
        <v/>
      </c>
      <c r="AA29" s="345" t="str">
        <f>IF('salario real - UMN'!AA29=0,"",'salario nominal - UMN'!AA29/'PPP-AIC'!AA81)</f>
        <v/>
      </c>
      <c r="AB29" s="345" t="str">
        <f>IF('salario real - UMN'!AB29=0,"",'salario nominal - UMN'!AB29/'PPP-AIC'!AB81)</f>
        <v/>
      </c>
      <c r="AC29" s="345" t="str">
        <f>IF('salario real - UMN'!AC29=0,"",'salario nominal - UMN'!AC29/'PPP-AIC'!AC81)</f>
        <v/>
      </c>
      <c r="AD29" s="345" t="str">
        <f>IF('salario real - UMN'!AD29=0,"",'salario nominal - UMN'!AD29/'PPP-AIC'!AD81)</f>
        <v/>
      </c>
      <c r="AE29" s="345" t="str">
        <f>IF('salario real - UMN'!AE29=0,"",'salario nominal - UMN'!AE29/'PPP-AIC'!AE81)</f>
        <v/>
      </c>
      <c r="AF29" s="345" t="str">
        <f>IF('salario real - UMN'!AF29=0,"",'salario nominal - UMN'!AF29/'PPP-AIC'!AF81)</f>
        <v/>
      </c>
      <c r="AG29" s="345" t="str">
        <f>IF('salario real - UMN'!AG29=0,"",'salario nominal - UMN'!AG29/'PPP-AIC'!AG81)</f>
        <v/>
      </c>
      <c r="AH29" s="345" t="str">
        <f>IF('salario real - UMN'!AH29=0,"",'salario nominal - UMN'!AH29/'PPP-AIC'!AH81)</f>
        <v/>
      </c>
      <c r="AI29" s="345" t="str">
        <f>IF('salario real - UMN'!AI29=0,"",'salario nominal - UMN'!AI29/'PPP-AIC'!AI81)</f>
        <v/>
      </c>
      <c r="AJ29" s="345" t="str">
        <f>IF('salario real - UMN'!AJ29=0,"",'salario nominal - UMN'!AJ29/'PPP-AIC'!AJ81)</f>
        <v/>
      </c>
    </row>
    <row r="30" spans="1:36" ht="13.6" x14ac:dyDescent="0.25">
      <c r="A30" s="344">
        <v>1963</v>
      </c>
      <c r="B30" s="345" t="str">
        <f>IF('salario real - UMN'!B30=0,"",'salario nominal - UMN'!B30/'PPP-AIC'!B82)</f>
        <v/>
      </c>
      <c r="C30" s="345">
        <f>IF('salario real - UMN'!C30=0,"",'salario nominal - UMN'!C30/'PPP-AIC'!C82)</f>
        <v>173.54820683415099</v>
      </c>
      <c r="D30" s="345" t="str">
        <f>IF('salario real - UMN'!D30=0,"",'salario nominal - UMN'!D30/'PPP-AIC'!D82)</f>
        <v/>
      </c>
      <c r="E30" s="345" t="str">
        <f>IF('salario real - UMN'!E30=0,"",'salario nominal - UMN'!E30/'PPP-AIC'!E82)</f>
        <v/>
      </c>
      <c r="F30" s="345" t="str">
        <f>IF('salario real - UMN'!F30=0,"",'salario nominal - UMN'!F30/'PPP-AIC'!F82)</f>
        <v/>
      </c>
      <c r="G30" s="345" t="str">
        <f>IF('salario real - UMN'!G30=0,"",'salario nominal - UMN'!G30/'PPP-AIC'!G82)</f>
        <v/>
      </c>
      <c r="H30" s="345" t="str">
        <f>IF('salario real - UMN'!H30=0,"",'salario nominal - UMN'!H30/'PPP-AIC'!H82)</f>
        <v/>
      </c>
      <c r="I30" s="345" t="str">
        <f>IF('salario real - UMN'!I30=0,"",'salario nominal - UMN'!I30/'PPP-AIC'!I82)</f>
        <v/>
      </c>
      <c r="J30" s="345" t="str">
        <f>IF('salario real - UMN'!J30=0,"",'salario nominal - UMN'!J30/'PPP-AIC'!J82)</f>
        <v/>
      </c>
      <c r="K30" s="345" t="str">
        <f>IF('salario real - UMN'!K30=0,"",'salario nominal - UMN'!K30/'PPP-AIC'!K82)</f>
        <v/>
      </c>
      <c r="L30" s="345" t="str">
        <f>IF('salario real - UMN'!L30=0,"",'salario nominal - UMN'!L30/'PPP-AIC'!L82)</f>
        <v/>
      </c>
      <c r="M30" s="345" t="str">
        <f>IF('salario real - UMN'!M30=0,"",'salario nominal - UMN'!M30/'PPP-AIC'!M82)</f>
        <v/>
      </c>
      <c r="N30" s="345">
        <f>IF('salario real - UMN'!N30=0,"",'salario nominal - UMN'!N30/'PPP-AIC'!N82)</f>
        <v>502.0120155644463</v>
      </c>
      <c r="O30" s="345" t="str">
        <f>IF('salario real - UMN'!O30=0,"",'salario nominal - UMN'!O30/'PPP-AIC'!O82)</f>
        <v/>
      </c>
      <c r="P30" s="345" t="str">
        <f>IF('salario real - UMN'!P30=0,"",'salario nominal - UMN'!P30/'PPP-AIC'!P82)</f>
        <v/>
      </c>
      <c r="Q30" s="345">
        <f>IF('salario real - UMN'!Q30=0,"",'salario nominal - UMN'!Q30/'PPP-AIC'!Q82)</f>
        <v>243.02941763707958</v>
      </c>
      <c r="R30" s="345" t="str">
        <f>IF('salario real - UMN'!R30=0,"",'salario nominal - UMN'!R30/'PPP-AIC'!R82)</f>
        <v/>
      </c>
      <c r="S30" s="345" t="str">
        <f>IF('salario real - UMN'!S30=0,"",'salario nominal - UMN'!S30/'PPP-AIC'!S82)</f>
        <v/>
      </c>
      <c r="T30" s="345" t="str">
        <f>IF('salario real - UMN'!T30=0,"",'salario nominal - UMN'!T30/'PPP-AIC'!T82)</f>
        <v/>
      </c>
      <c r="U30" s="345" t="str">
        <f>IF('salario real - UMN'!U30=0,"",'salario nominal - UMN'!U30/'PPP-AIC'!U82)</f>
        <v/>
      </c>
      <c r="V30" s="345" t="str">
        <f>IF('salario real - UMN'!V30=0,"",'salario nominal - UMN'!V30/'PPP-AIC'!V82)</f>
        <v/>
      </c>
      <c r="W30" s="345" t="str">
        <f>IF('salario real - UMN'!W30=0,"",'salario nominal - UMN'!W30/'PPP-AIC'!W82)</f>
        <v/>
      </c>
      <c r="X30" s="345" t="str">
        <f>IF('salario real - UMN'!X30=0,"",'salario nominal - UMN'!X30/'PPP-AIC'!X82)</f>
        <v/>
      </c>
      <c r="Y30" s="345" t="str">
        <f>IF('salario real - UMN'!Y30=0,"",'salario nominal - UMN'!Y30/'PPP-AIC'!Y82)</f>
        <v/>
      </c>
      <c r="Z30" s="345" t="str">
        <f>IF('salario real - UMN'!Z30=0,"",'salario nominal - UMN'!Z30/'PPP-AIC'!Z82)</f>
        <v/>
      </c>
      <c r="AA30" s="345" t="str">
        <f>IF('salario real - UMN'!AA30=0,"",'salario nominal - UMN'!AA30/'PPP-AIC'!AA82)</f>
        <v/>
      </c>
      <c r="AB30" s="345" t="str">
        <f>IF('salario real - UMN'!AB30=0,"",'salario nominal - UMN'!AB30/'PPP-AIC'!AB82)</f>
        <v/>
      </c>
      <c r="AC30" s="345" t="str">
        <f>IF('salario real - UMN'!AC30=0,"",'salario nominal - UMN'!AC30/'PPP-AIC'!AC82)</f>
        <v/>
      </c>
      <c r="AD30" s="345" t="str">
        <f>IF('salario real - UMN'!AD30=0,"",'salario nominal - UMN'!AD30/'PPP-AIC'!AD82)</f>
        <v/>
      </c>
      <c r="AE30" s="345" t="str">
        <f>IF('salario real - UMN'!AE30=0,"",'salario nominal - UMN'!AE30/'PPP-AIC'!AE82)</f>
        <v/>
      </c>
      <c r="AF30" s="345" t="str">
        <f>IF('salario real - UMN'!AF30=0,"",'salario nominal - UMN'!AF30/'PPP-AIC'!AF82)</f>
        <v/>
      </c>
      <c r="AG30" s="345" t="str">
        <f>IF('salario real - UMN'!AG30=0,"",'salario nominal - UMN'!AG30/'PPP-AIC'!AG82)</f>
        <v/>
      </c>
      <c r="AH30" s="345" t="str">
        <f>IF('salario real - UMN'!AH30=0,"",'salario nominal - UMN'!AH30/'PPP-AIC'!AH82)</f>
        <v/>
      </c>
      <c r="AI30" s="345" t="str">
        <f>IF('salario real - UMN'!AI30=0,"",'salario nominal - UMN'!AI30/'PPP-AIC'!AI82)</f>
        <v/>
      </c>
      <c r="AJ30" s="345" t="str">
        <f>IF('salario real - UMN'!AJ30=0,"",'salario nominal - UMN'!AJ30/'PPP-AIC'!AJ82)</f>
        <v/>
      </c>
    </row>
    <row r="31" spans="1:36" ht="13.6" x14ac:dyDescent="0.25">
      <c r="A31" s="344">
        <v>1964</v>
      </c>
      <c r="B31" s="345" t="str">
        <f>IF('salario real - UMN'!B31=0,"",'salario nominal - UMN'!B31/'PPP-AIC'!B83)</f>
        <v/>
      </c>
      <c r="C31" s="345">
        <f>IF('salario real - UMN'!C31=0,"",'salario nominal - UMN'!C31/'PPP-AIC'!C83)</f>
        <v>194.98347596985775</v>
      </c>
      <c r="D31" s="345">
        <f>IF('salario real - UMN'!D31=0,"",'salario nominal - UMN'!D31/'PPP-AIC'!D83)</f>
        <v>298.20425061695641</v>
      </c>
      <c r="E31" s="345" t="str">
        <f>IF('salario real - UMN'!E31=0,"",'salario nominal - UMN'!E31/'PPP-AIC'!E83)</f>
        <v/>
      </c>
      <c r="F31" s="345" t="str">
        <f>IF('salario real - UMN'!F31=0,"",'salario nominal - UMN'!F31/'PPP-AIC'!F83)</f>
        <v/>
      </c>
      <c r="G31" s="345" t="str">
        <f>IF('salario real - UMN'!G31=0,"",'salario nominal - UMN'!G31/'PPP-AIC'!G83)</f>
        <v/>
      </c>
      <c r="H31" s="345" t="str">
        <f>IF('salario real - UMN'!H31=0,"",'salario nominal - UMN'!H31/'PPP-AIC'!H83)</f>
        <v/>
      </c>
      <c r="I31" s="345" t="str">
        <f>IF('salario real - UMN'!I31=0,"",'salario nominal - UMN'!I31/'PPP-AIC'!I83)</f>
        <v/>
      </c>
      <c r="J31" s="345" t="str">
        <f>IF('salario real - UMN'!J31=0,"",'salario nominal - UMN'!J31/'PPP-AIC'!J83)</f>
        <v/>
      </c>
      <c r="K31" s="345" t="str">
        <f>IF('salario real - UMN'!K31=0,"",'salario nominal - UMN'!K31/'PPP-AIC'!K83)</f>
        <v/>
      </c>
      <c r="L31" s="345" t="str">
        <f>IF('salario real - UMN'!L31=0,"",'salario nominal - UMN'!L31/'PPP-AIC'!L83)</f>
        <v/>
      </c>
      <c r="M31" s="345" t="str">
        <f>IF('salario real - UMN'!M31=0,"",'salario nominal - UMN'!M31/'PPP-AIC'!M83)</f>
        <v/>
      </c>
      <c r="N31" s="345">
        <f>IF('salario real - UMN'!N31=0,"",'salario nominal - UMN'!N31/'PPP-AIC'!N83)</f>
        <v>525.4078693621924</v>
      </c>
      <c r="O31" s="345" t="str">
        <f>IF('salario real - UMN'!O31=0,"",'salario nominal - UMN'!O31/'PPP-AIC'!O83)</f>
        <v/>
      </c>
      <c r="P31" s="345" t="str">
        <f>IF('salario real - UMN'!P31=0,"",'salario nominal - UMN'!P31/'PPP-AIC'!P83)</f>
        <v/>
      </c>
      <c r="Q31" s="345">
        <f>IF('salario real - UMN'!Q31=0,"",'salario nominal - UMN'!Q31/'PPP-AIC'!Q83)</f>
        <v>257.46885956014091</v>
      </c>
      <c r="R31" s="345" t="str">
        <f>IF('salario real - UMN'!R31=0,"",'salario nominal - UMN'!R31/'PPP-AIC'!R83)</f>
        <v/>
      </c>
      <c r="S31" s="345" t="str">
        <f>IF('salario real - UMN'!S31=0,"",'salario nominal - UMN'!S31/'PPP-AIC'!S83)</f>
        <v/>
      </c>
      <c r="T31" s="345" t="str">
        <f>IF('salario real - UMN'!T31=0,"",'salario nominal - UMN'!T31/'PPP-AIC'!T83)</f>
        <v/>
      </c>
      <c r="U31" s="345" t="str">
        <f>IF('salario real - UMN'!U31=0,"",'salario nominal - UMN'!U31/'PPP-AIC'!U83)</f>
        <v/>
      </c>
      <c r="V31" s="345" t="str">
        <f>IF('salario real - UMN'!V31=0,"",'salario nominal - UMN'!V31/'PPP-AIC'!V83)</f>
        <v/>
      </c>
      <c r="W31" s="345" t="str">
        <f>IF('salario real - UMN'!W31=0,"",'salario nominal - UMN'!W31/'PPP-AIC'!W83)</f>
        <v/>
      </c>
      <c r="X31" s="345" t="str">
        <f>IF('salario real - UMN'!X31=0,"",'salario nominal - UMN'!X31/'PPP-AIC'!X83)</f>
        <v/>
      </c>
      <c r="Y31" s="345" t="str">
        <f>IF('salario real - UMN'!Y31=0,"",'salario nominal - UMN'!Y31/'PPP-AIC'!Y83)</f>
        <v/>
      </c>
      <c r="Z31" s="345" t="str">
        <f>IF('salario real - UMN'!Z31=0,"",'salario nominal - UMN'!Z31/'PPP-AIC'!Z83)</f>
        <v/>
      </c>
      <c r="AA31" s="345" t="str">
        <f>IF('salario real - UMN'!AA31=0,"",'salario nominal - UMN'!AA31/'PPP-AIC'!AA83)</f>
        <v/>
      </c>
      <c r="AB31" s="345" t="str">
        <f>IF('salario real - UMN'!AB31=0,"",'salario nominal - UMN'!AB31/'PPP-AIC'!AB83)</f>
        <v/>
      </c>
      <c r="AC31" s="345" t="str">
        <f>IF('salario real - UMN'!AC31=0,"",'salario nominal - UMN'!AC31/'PPP-AIC'!AC83)</f>
        <v/>
      </c>
      <c r="AD31" s="345" t="str">
        <f>IF('salario real - UMN'!AD31=0,"",'salario nominal - UMN'!AD31/'PPP-AIC'!AD83)</f>
        <v/>
      </c>
      <c r="AE31" s="345" t="str">
        <f>IF('salario real - UMN'!AE31=0,"",'salario nominal - UMN'!AE31/'PPP-AIC'!AE83)</f>
        <v/>
      </c>
      <c r="AF31" s="345" t="str">
        <f>IF('salario real - UMN'!AF31=0,"",'salario nominal - UMN'!AF31/'PPP-AIC'!AF83)</f>
        <v/>
      </c>
      <c r="AG31" s="345" t="str">
        <f>IF('salario real - UMN'!AG31=0,"",'salario nominal - UMN'!AG31/'PPP-AIC'!AG83)</f>
        <v/>
      </c>
      <c r="AH31" s="345" t="str">
        <f>IF('salario real - UMN'!AH31=0,"",'salario nominal - UMN'!AH31/'PPP-AIC'!AH83)</f>
        <v/>
      </c>
      <c r="AI31" s="345" t="str">
        <f>IF('salario real - UMN'!AI31=0,"",'salario nominal - UMN'!AI31/'PPP-AIC'!AI83)</f>
        <v/>
      </c>
      <c r="AJ31" s="345" t="str">
        <f>IF('salario real - UMN'!AJ31=0,"",'salario nominal - UMN'!AJ31/'PPP-AIC'!AJ83)</f>
        <v/>
      </c>
    </row>
    <row r="32" spans="1:36" ht="13.6" x14ac:dyDescent="0.25">
      <c r="A32" s="344">
        <v>1965</v>
      </c>
      <c r="B32" s="345" t="str">
        <f>IF('salario real - UMN'!B32=0,"",'salario nominal - UMN'!B32/'PPP-AIC'!B84)</f>
        <v/>
      </c>
      <c r="C32" s="345">
        <f>IF('salario real - UMN'!C32=0,"",'salario nominal - UMN'!C32/'PPP-AIC'!C84)</f>
        <v>218.30616140167763</v>
      </c>
      <c r="D32" s="345">
        <f>IF('salario real - UMN'!D32=0,"",'salario nominal - UMN'!D32/'PPP-AIC'!D84)</f>
        <v>306.25629169367687</v>
      </c>
      <c r="E32" s="345" t="str">
        <f>IF('salario real - UMN'!E32=0,"",'salario nominal - UMN'!E32/'PPP-AIC'!E84)</f>
        <v/>
      </c>
      <c r="F32" s="345" t="str">
        <f>IF('salario real - UMN'!F32=0,"",'salario nominal - UMN'!F32/'PPP-AIC'!F84)</f>
        <v/>
      </c>
      <c r="G32" s="345" t="str">
        <f>IF('salario real - UMN'!G32=0,"",'salario nominal - UMN'!G32/'PPP-AIC'!G84)</f>
        <v/>
      </c>
      <c r="H32" s="345" t="str">
        <f>IF('salario real - UMN'!H32=0,"",'salario nominal - UMN'!H32/'PPP-AIC'!H84)</f>
        <v/>
      </c>
      <c r="I32" s="345" t="str">
        <f>IF('salario real - UMN'!I32=0,"",'salario nominal - UMN'!I32/'PPP-AIC'!I84)</f>
        <v/>
      </c>
      <c r="J32" s="345" t="str">
        <f>IF('salario real - UMN'!J32=0,"",'salario nominal - UMN'!J32/'PPP-AIC'!J84)</f>
        <v/>
      </c>
      <c r="K32" s="345" t="str">
        <f>IF('salario real - UMN'!K32=0,"",'salario nominal - UMN'!K32/'PPP-AIC'!K84)</f>
        <v/>
      </c>
      <c r="L32" s="345" t="str">
        <f>IF('salario real - UMN'!L32=0,"",'salario nominal - UMN'!L32/'PPP-AIC'!L84)</f>
        <v/>
      </c>
      <c r="M32" s="345" t="str">
        <f>IF('salario real - UMN'!M32=0,"",'salario nominal - UMN'!M32/'PPP-AIC'!M84)</f>
        <v/>
      </c>
      <c r="N32" s="345">
        <f>IF('salario real - UMN'!N32=0,"",'salario nominal - UMN'!N32/'PPP-AIC'!N84)</f>
        <v>546.92693462909881</v>
      </c>
      <c r="O32" s="345" t="str">
        <f>IF('salario real - UMN'!O32=0,"",'salario nominal - UMN'!O32/'PPP-AIC'!O84)</f>
        <v/>
      </c>
      <c r="P32" s="345" t="str">
        <f>IF('salario real - UMN'!P32=0,"",'salario nominal - UMN'!P32/'PPP-AIC'!P84)</f>
        <v/>
      </c>
      <c r="Q32" s="345">
        <f>IF('salario real - UMN'!Q32=0,"",'salario nominal - UMN'!Q32/'PPP-AIC'!Q84)</f>
        <v>270.27369817321016</v>
      </c>
      <c r="R32" s="345" t="str">
        <f>IF('salario real - UMN'!R32=0,"",'salario nominal - UMN'!R32/'PPP-AIC'!R84)</f>
        <v/>
      </c>
      <c r="S32" s="345" t="str">
        <f>IF('salario real - UMN'!S32=0,"",'salario nominal - UMN'!S32/'PPP-AIC'!S84)</f>
        <v/>
      </c>
      <c r="T32" s="345" t="str">
        <f>IF('salario real - UMN'!T32=0,"",'salario nominal - UMN'!T32/'PPP-AIC'!T84)</f>
        <v/>
      </c>
      <c r="U32" s="345" t="str">
        <f>IF('salario real - UMN'!U32=0,"",'salario nominal - UMN'!U32/'PPP-AIC'!U84)</f>
        <v/>
      </c>
      <c r="V32" s="345" t="str">
        <f>IF('salario real - UMN'!V32=0,"",'salario nominal - UMN'!V32/'PPP-AIC'!V84)</f>
        <v/>
      </c>
      <c r="W32" s="345" t="str">
        <f>IF('salario real - UMN'!W32=0,"",'salario nominal - UMN'!W32/'PPP-AIC'!W84)</f>
        <v/>
      </c>
      <c r="X32" s="345" t="str">
        <f>IF('salario real - UMN'!X32=0,"",'salario nominal - UMN'!X32/'PPP-AIC'!X84)</f>
        <v/>
      </c>
      <c r="Y32" s="345" t="str">
        <f>IF('salario real - UMN'!Y32=0,"",'salario nominal - UMN'!Y32/'PPP-AIC'!Y84)</f>
        <v/>
      </c>
      <c r="Z32" s="345" t="str">
        <f>IF('salario real - UMN'!Z32=0,"",'salario nominal - UMN'!Z32/'PPP-AIC'!Z84)</f>
        <v/>
      </c>
      <c r="AA32" s="345" t="str">
        <f>IF('salario real - UMN'!AA32=0,"",'salario nominal - UMN'!AA32/'PPP-AIC'!AA84)</f>
        <v/>
      </c>
      <c r="AB32" s="345" t="str">
        <f>IF('salario real - UMN'!AB32=0,"",'salario nominal - UMN'!AB32/'PPP-AIC'!AB84)</f>
        <v/>
      </c>
      <c r="AC32" s="345" t="str">
        <f>IF('salario real - UMN'!AC32=0,"",'salario nominal - UMN'!AC32/'PPP-AIC'!AC84)</f>
        <v/>
      </c>
      <c r="AD32" s="345" t="str">
        <f>IF('salario real - UMN'!AD32=0,"",'salario nominal - UMN'!AD32/'PPP-AIC'!AD84)</f>
        <v/>
      </c>
      <c r="AE32" s="345" t="str">
        <f>IF('salario real - UMN'!AE32=0,"",'salario nominal - UMN'!AE32/'PPP-AIC'!AE84)</f>
        <v/>
      </c>
      <c r="AF32" s="345" t="str">
        <f>IF('salario real - UMN'!AF32=0,"",'salario nominal - UMN'!AF32/'PPP-AIC'!AF84)</f>
        <v/>
      </c>
      <c r="AG32" s="345" t="str">
        <f>IF('salario real - UMN'!AG32=0,"",'salario nominal - UMN'!AG32/'PPP-AIC'!AG84)</f>
        <v/>
      </c>
      <c r="AH32" s="345" t="str">
        <f>IF('salario real - UMN'!AH32=0,"",'salario nominal - UMN'!AH32/'PPP-AIC'!AH84)</f>
        <v/>
      </c>
      <c r="AI32" s="345" t="str">
        <f>IF('salario real - UMN'!AI32=0,"",'salario nominal - UMN'!AI32/'PPP-AIC'!AI84)</f>
        <v/>
      </c>
      <c r="AJ32" s="345" t="str">
        <f>IF('salario real - UMN'!AJ32=0,"",'salario nominal - UMN'!AJ32/'PPP-AIC'!AJ84)</f>
        <v/>
      </c>
    </row>
    <row r="33" spans="1:36" ht="13.6" x14ac:dyDescent="0.25">
      <c r="A33" s="344">
        <v>1966</v>
      </c>
      <c r="B33" s="345" t="str">
        <f>IF('salario real - UMN'!B33=0,"",'salario nominal - UMN'!B33/'PPP-AIC'!B85)</f>
        <v/>
      </c>
      <c r="C33" s="345">
        <f>IF('salario real - UMN'!C33=0,"",'salario nominal - UMN'!C33/'PPP-AIC'!C85)</f>
        <v>227.29892734586178</v>
      </c>
      <c r="D33" s="345">
        <f>IF('salario real - UMN'!D33=0,"",'salario nominal - UMN'!D33/'PPP-AIC'!D85)</f>
        <v>318.87624369862777</v>
      </c>
      <c r="E33" s="345" t="str">
        <f>IF('salario real - UMN'!E33=0,"",'salario nominal - UMN'!E33/'PPP-AIC'!E85)</f>
        <v/>
      </c>
      <c r="F33" s="345" t="str">
        <f>IF('salario real - UMN'!F33=0,"",'salario nominal - UMN'!F33/'PPP-AIC'!F85)</f>
        <v/>
      </c>
      <c r="G33" s="345" t="str">
        <f>IF('salario real - UMN'!G33=0,"",'salario nominal - UMN'!G33/'PPP-AIC'!G85)</f>
        <v/>
      </c>
      <c r="H33" s="345" t="str">
        <f>IF('salario real - UMN'!H33=0,"",'salario nominal - UMN'!H33/'PPP-AIC'!H85)</f>
        <v/>
      </c>
      <c r="I33" s="345" t="str">
        <f>IF('salario real - UMN'!I33=0,"",'salario nominal - UMN'!I33/'PPP-AIC'!I85)</f>
        <v/>
      </c>
      <c r="J33" s="345" t="str">
        <f>IF('salario real - UMN'!J33=0,"",'salario nominal - UMN'!J33/'PPP-AIC'!J85)</f>
        <v/>
      </c>
      <c r="K33" s="345" t="str">
        <f>IF('salario real - UMN'!K33=0,"",'salario nominal - UMN'!K33/'PPP-AIC'!K85)</f>
        <v/>
      </c>
      <c r="L33" s="345" t="str">
        <f>IF('salario real - UMN'!L33=0,"",'salario nominal - UMN'!L33/'PPP-AIC'!L85)</f>
        <v/>
      </c>
      <c r="M33" s="345" t="str">
        <f>IF('salario real - UMN'!M33=0,"",'salario nominal - UMN'!M33/'PPP-AIC'!M85)</f>
        <v/>
      </c>
      <c r="N33" s="345">
        <f>IF('salario real - UMN'!N33=0,"",'salario nominal - UMN'!N33/'PPP-AIC'!N85)</f>
        <v>574.54196733105107</v>
      </c>
      <c r="O33" s="345" t="str">
        <f>IF('salario real - UMN'!O33=0,"",'salario nominal - UMN'!O33/'PPP-AIC'!O85)</f>
        <v/>
      </c>
      <c r="P33" s="345" t="str">
        <f>IF('salario real - UMN'!P33=0,"",'salario nominal - UMN'!P33/'PPP-AIC'!P85)</f>
        <v/>
      </c>
      <c r="Q33" s="345">
        <f>IF('salario real - UMN'!Q33=0,"",'salario nominal - UMN'!Q33/'PPP-AIC'!Q85)</f>
        <v>287.68127901073228</v>
      </c>
      <c r="R33" s="345" t="str">
        <f>IF('salario real - UMN'!R33=0,"",'salario nominal - UMN'!R33/'PPP-AIC'!R85)</f>
        <v/>
      </c>
      <c r="S33" s="345" t="str">
        <f>IF('salario real - UMN'!S33=0,"",'salario nominal - UMN'!S33/'PPP-AIC'!S85)</f>
        <v/>
      </c>
      <c r="T33" s="345" t="str">
        <f>IF('salario real - UMN'!T33=0,"",'salario nominal - UMN'!T33/'PPP-AIC'!T85)</f>
        <v/>
      </c>
      <c r="U33" s="345" t="str">
        <f>IF('salario real - UMN'!U33=0,"",'salario nominal - UMN'!U33/'PPP-AIC'!U85)</f>
        <v/>
      </c>
      <c r="V33" s="345" t="str">
        <f>IF('salario real - UMN'!V33=0,"",'salario nominal - UMN'!V33/'PPP-AIC'!V85)</f>
        <v/>
      </c>
      <c r="W33" s="345" t="str">
        <f>IF('salario real - UMN'!W33=0,"",'salario nominal - UMN'!W33/'PPP-AIC'!W85)</f>
        <v/>
      </c>
      <c r="X33" s="345" t="str">
        <f>IF('salario real - UMN'!X33=0,"",'salario nominal - UMN'!X33/'PPP-AIC'!X85)</f>
        <v/>
      </c>
      <c r="Y33" s="345" t="str">
        <f>IF('salario real - UMN'!Y33=0,"",'salario nominal - UMN'!Y33/'PPP-AIC'!Y85)</f>
        <v/>
      </c>
      <c r="Z33" s="345" t="str">
        <f>IF('salario real - UMN'!Z33=0,"",'salario nominal - UMN'!Z33/'PPP-AIC'!Z85)</f>
        <v/>
      </c>
      <c r="AA33" s="345" t="str">
        <f>IF('salario real - UMN'!AA33=0,"",'salario nominal - UMN'!AA33/'PPP-AIC'!AA85)</f>
        <v/>
      </c>
      <c r="AB33" s="345" t="str">
        <f>IF('salario real - UMN'!AB33=0,"",'salario nominal - UMN'!AB33/'PPP-AIC'!AB85)</f>
        <v/>
      </c>
      <c r="AC33" s="345" t="str">
        <f>IF('salario real - UMN'!AC33=0,"",'salario nominal - UMN'!AC33/'PPP-AIC'!AC85)</f>
        <v/>
      </c>
      <c r="AD33" s="345" t="str">
        <f>IF('salario real - UMN'!AD33=0,"",'salario nominal - UMN'!AD33/'PPP-AIC'!AD85)</f>
        <v/>
      </c>
      <c r="AE33" s="345" t="str">
        <f>IF('salario real - UMN'!AE33=0,"",'salario nominal - UMN'!AE33/'PPP-AIC'!AE85)</f>
        <v/>
      </c>
      <c r="AF33" s="345" t="str">
        <f>IF('salario real - UMN'!AF33=0,"",'salario nominal - UMN'!AF33/'PPP-AIC'!AF85)</f>
        <v/>
      </c>
      <c r="AG33" s="345" t="str">
        <f>IF('salario real - UMN'!AG33=0,"",'salario nominal - UMN'!AG33/'PPP-AIC'!AG85)</f>
        <v/>
      </c>
      <c r="AH33" s="345" t="str">
        <f>IF('salario real - UMN'!AH33=0,"",'salario nominal - UMN'!AH33/'PPP-AIC'!AH85)</f>
        <v/>
      </c>
      <c r="AI33" s="345" t="str">
        <f>IF('salario real - UMN'!AI33=0,"",'salario nominal - UMN'!AI33/'PPP-AIC'!AI85)</f>
        <v/>
      </c>
      <c r="AJ33" s="345" t="str">
        <f>IF('salario real - UMN'!AJ33=0,"",'salario nominal - UMN'!AJ33/'PPP-AIC'!AJ85)</f>
        <v/>
      </c>
    </row>
    <row r="34" spans="1:36" ht="13.6" x14ac:dyDescent="0.25">
      <c r="A34" s="344">
        <v>1967</v>
      </c>
      <c r="B34" s="345" t="str">
        <f>IF('salario real - UMN'!B34=0,"",'salario nominal - UMN'!B34/'PPP-AIC'!B86)</f>
        <v/>
      </c>
      <c r="C34" s="345">
        <f>IF('salario real - UMN'!C34=0,"",'salario nominal - UMN'!C34/'PPP-AIC'!C86)</f>
        <v>232.63760083453994</v>
      </c>
      <c r="D34" s="345">
        <f>IF('salario real - UMN'!D34=0,"",'salario nominal - UMN'!D34/'PPP-AIC'!D86)</f>
        <v>334.60487352716706</v>
      </c>
      <c r="E34" s="345" t="str">
        <f>IF('salario real - UMN'!E34=0,"",'salario nominal - UMN'!E34/'PPP-AIC'!E86)</f>
        <v/>
      </c>
      <c r="F34" s="345" t="str">
        <f>IF('salario real - UMN'!F34=0,"",'salario nominal - UMN'!F34/'PPP-AIC'!F86)</f>
        <v/>
      </c>
      <c r="G34" s="345" t="str">
        <f>IF('salario real - UMN'!G34=0,"",'salario nominal - UMN'!G34/'PPP-AIC'!G86)</f>
        <v/>
      </c>
      <c r="H34" s="345" t="str">
        <f>IF('salario real - UMN'!H34=0,"",'salario nominal - UMN'!H34/'PPP-AIC'!H86)</f>
        <v/>
      </c>
      <c r="I34" s="345" t="str">
        <f>IF('salario real - UMN'!I34=0,"",'salario nominal - UMN'!I34/'PPP-AIC'!I86)</f>
        <v/>
      </c>
      <c r="J34" s="345" t="str">
        <f>IF('salario real - UMN'!J34=0,"",'salario nominal - UMN'!J34/'PPP-AIC'!J86)</f>
        <v/>
      </c>
      <c r="K34" s="345" t="str">
        <f>IF('salario real - UMN'!K34=0,"",'salario nominal - UMN'!K34/'PPP-AIC'!K86)</f>
        <v/>
      </c>
      <c r="L34" s="345">
        <f>IF('salario real - UMN'!L34=0,"",'salario nominal - UMN'!L34/'PPP-AIC'!L86)</f>
        <v>239.80632289898637</v>
      </c>
      <c r="M34" s="345" t="str">
        <f>IF('salario real - UMN'!M34=0,"",'salario nominal - UMN'!M34/'PPP-AIC'!M86)</f>
        <v/>
      </c>
      <c r="N34" s="345">
        <f>IF('salario real - UMN'!N34=0,"",'salario nominal - UMN'!N34/'PPP-AIC'!N86)</f>
        <v>600.47905588981837</v>
      </c>
      <c r="O34" s="345" t="str">
        <f>IF('salario real - UMN'!O34=0,"",'salario nominal - UMN'!O34/'PPP-AIC'!O86)</f>
        <v/>
      </c>
      <c r="P34" s="345" t="str">
        <f>IF('salario real - UMN'!P34=0,"",'salario nominal - UMN'!P34/'PPP-AIC'!P86)</f>
        <v/>
      </c>
      <c r="Q34" s="345">
        <f>IF('salario real - UMN'!Q34=0,"",'salario nominal - UMN'!Q34/'PPP-AIC'!Q86)</f>
        <v>307.43593555956238</v>
      </c>
      <c r="R34" s="345" t="str">
        <f>IF('salario real - UMN'!R34=0,"",'salario nominal - UMN'!R34/'PPP-AIC'!R86)</f>
        <v/>
      </c>
      <c r="S34" s="345" t="str">
        <f>IF('salario real - UMN'!S34=0,"",'salario nominal - UMN'!S34/'PPP-AIC'!S86)</f>
        <v/>
      </c>
      <c r="T34" s="345" t="str">
        <f>IF('salario real - UMN'!T34=0,"",'salario nominal - UMN'!T34/'PPP-AIC'!T86)</f>
        <v/>
      </c>
      <c r="U34" s="345" t="str">
        <f>IF('salario real - UMN'!U34=0,"",'salario nominal - UMN'!U34/'PPP-AIC'!U86)</f>
        <v/>
      </c>
      <c r="V34" s="345" t="str">
        <f>IF('salario real - UMN'!V34=0,"",'salario nominal - UMN'!V34/'PPP-AIC'!V86)</f>
        <v/>
      </c>
      <c r="W34" s="345" t="str">
        <f>IF('salario real - UMN'!W34=0,"",'salario nominal - UMN'!W34/'PPP-AIC'!W86)</f>
        <v/>
      </c>
      <c r="X34" s="345" t="str">
        <f>IF('salario real - UMN'!X34=0,"",'salario nominal - UMN'!X34/'PPP-AIC'!X86)</f>
        <v/>
      </c>
      <c r="Y34" s="345" t="str">
        <f>IF('salario real - UMN'!Y34=0,"",'salario nominal - UMN'!Y34/'PPP-AIC'!Y86)</f>
        <v/>
      </c>
      <c r="Z34" s="345" t="str">
        <f>IF('salario real - UMN'!Z34=0,"",'salario nominal - UMN'!Z34/'PPP-AIC'!Z86)</f>
        <v/>
      </c>
      <c r="AA34" s="345" t="str">
        <f>IF('salario real - UMN'!AA34=0,"",'salario nominal - UMN'!AA34/'PPP-AIC'!AA86)</f>
        <v/>
      </c>
      <c r="AB34" s="345" t="str">
        <f>IF('salario real - UMN'!AB34=0,"",'salario nominal - UMN'!AB34/'PPP-AIC'!AB86)</f>
        <v/>
      </c>
      <c r="AC34" s="345" t="str">
        <f>IF('salario real - UMN'!AC34=0,"",'salario nominal - UMN'!AC34/'PPP-AIC'!AC86)</f>
        <v/>
      </c>
      <c r="AD34" s="345" t="str">
        <f>IF('salario real - UMN'!AD34=0,"",'salario nominal - UMN'!AD34/'PPP-AIC'!AD86)</f>
        <v/>
      </c>
      <c r="AE34" s="345" t="str">
        <f>IF('salario real - UMN'!AE34=0,"",'salario nominal - UMN'!AE34/'PPP-AIC'!AE86)</f>
        <v/>
      </c>
      <c r="AF34" s="345" t="str">
        <f>IF('salario real - UMN'!AF34=0,"",'salario nominal - UMN'!AF34/'PPP-AIC'!AF86)</f>
        <v/>
      </c>
      <c r="AG34" s="345" t="str">
        <f>IF('salario real - UMN'!AG34=0,"",'salario nominal - UMN'!AG34/'PPP-AIC'!AG86)</f>
        <v/>
      </c>
      <c r="AH34" s="345" t="str">
        <f>IF('salario real - UMN'!AH34=0,"",'salario nominal - UMN'!AH34/'PPP-AIC'!AH86)</f>
        <v/>
      </c>
      <c r="AI34" s="345" t="str">
        <f>IF('salario real - UMN'!AI34=0,"",'salario nominal - UMN'!AI34/'PPP-AIC'!AI86)</f>
        <v/>
      </c>
      <c r="AJ34" s="345" t="str">
        <f>IF('salario real - UMN'!AJ34=0,"",'salario nominal - UMN'!AJ34/'PPP-AIC'!AJ86)</f>
        <v/>
      </c>
    </row>
    <row r="35" spans="1:36" ht="13.6" x14ac:dyDescent="0.25">
      <c r="A35" s="344">
        <v>1968</v>
      </c>
      <c r="B35" s="345" t="str">
        <f>IF('salario real - UMN'!B35=0,"",'salario nominal - UMN'!B35/'PPP-AIC'!B87)</f>
        <v/>
      </c>
      <c r="C35" s="345">
        <f>IF('salario real - UMN'!C35=0,"",'salario nominal - UMN'!C35/'PPP-AIC'!C87)</f>
        <v>233.15422854759578</v>
      </c>
      <c r="D35" s="345">
        <f>IF('salario real - UMN'!D35=0,"",'salario nominal - UMN'!D35/'PPP-AIC'!D87)</f>
        <v>365.66317680603782</v>
      </c>
      <c r="E35" s="345" t="str">
        <f>IF('salario real - UMN'!E35=0,"",'salario nominal - UMN'!E35/'PPP-AIC'!E87)</f>
        <v/>
      </c>
      <c r="F35" s="345" t="str">
        <f>IF('salario real - UMN'!F35=0,"",'salario nominal - UMN'!F35/'PPP-AIC'!F87)</f>
        <v/>
      </c>
      <c r="G35" s="345" t="str">
        <f>IF('salario real - UMN'!G35=0,"",'salario nominal - UMN'!G35/'PPP-AIC'!G87)</f>
        <v/>
      </c>
      <c r="H35" s="345" t="str">
        <f>IF('salario real - UMN'!H35=0,"",'salario nominal - UMN'!H35/'PPP-AIC'!H87)</f>
        <v/>
      </c>
      <c r="I35" s="345" t="str">
        <f>IF('salario real - UMN'!I35=0,"",'salario nominal - UMN'!I35/'PPP-AIC'!I87)</f>
        <v/>
      </c>
      <c r="J35" s="345" t="str">
        <f>IF('salario real - UMN'!J35=0,"",'salario nominal - UMN'!J35/'PPP-AIC'!J87)</f>
        <v/>
      </c>
      <c r="K35" s="345" t="str">
        <f>IF('salario real - UMN'!K35=0,"",'salario nominal - UMN'!K35/'PPP-AIC'!K87)</f>
        <v/>
      </c>
      <c r="L35" s="345">
        <f>IF('salario real - UMN'!L35=0,"",'salario nominal - UMN'!L35/'PPP-AIC'!L87)</f>
        <v>256.55402250604442</v>
      </c>
      <c r="M35" s="345" t="str">
        <f>IF('salario real - UMN'!M35=0,"",'salario nominal - UMN'!M35/'PPP-AIC'!M87)</f>
        <v/>
      </c>
      <c r="N35" s="345">
        <f>IF('salario real - UMN'!N35=0,"",'salario nominal - UMN'!N35/'PPP-AIC'!N87)</f>
        <v>643.18564457775403</v>
      </c>
      <c r="O35" s="345" t="str">
        <f>IF('salario real - UMN'!O35=0,"",'salario nominal - UMN'!O35/'PPP-AIC'!O87)</f>
        <v/>
      </c>
      <c r="P35" s="345" t="str">
        <f>IF('salario real - UMN'!P35=0,"",'salario nominal - UMN'!P35/'PPP-AIC'!P87)</f>
        <v/>
      </c>
      <c r="Q35" s="345">
        <f>IF('salario real - UMN'!Q35=0,"",'salario nominal - UMN'!Q35/'PPP-AIC'!Q87)</f>
        <v>342.52021708488166</v>
      </c>
      <c r="R35" s="345" t="str">
        <f>IF('salario real - UMN'!R35=0,"",'salario nominal - UMN'!R35/'PPP-AIC'!R87)</f>
        <v/>
      </c>
      <c r="S35" s="345" t="str">
        <f>IF('salario real - UMN'!S35=0,"",'salario nominal - UMN'!S35/'PPP-AIC'!S87)</f>
        <v/>
      </c>
      <c r="T35" s="345" t="str">
        <f>IF('salario real - UMN'!T35=0,"",'salario nominal - UMN'!T35/'PPP-AIC'!T87)</f>
        <v/>
      </c>
      <c r="U35" s="345" t="str">
        <f>IF('salario real - UMN'!U35=0,"",'salario nominal - UMN'!U35/'PPP-AIC'!U87)</f>
        <v/>
      </c>
      <c r="V35" s="345" t="str">
        <f>IF('salario real - UMN'!V35=0,"",'salario nominal - UMN'!V35/'PPP-AIC'!V87)</f>
        <v/>
      </c>
      <c r="W35" s="345" t="str">
        <f>IF('salario real - UMN'!W35=0,"",'salario nominal - UMN'!W35/'PPP-AIC'!W87)</f>
        <v/>
      </c>
      <c r="X35" s="345" t="str">
        <f>IF('salario real - UMN'!X35=0,"",'salario nominal - UMN'!X35/'PPP-AIC'!X87)</f>
        <v/>
      </c>
      <c r="Y35" s="345" t="str">
        <f>IF('salario real - UMN'!Y35=0,"",'salario nominal - UMN'!Y35/'PPP-AIC'!Y87)</f>
        <v/>
      </c>
      <c r="Z35" s="345" t="str">
        <f>IF('salario real - UMN'!Z35=0,"",'salario nominal - UMN'!Z35/'PPP-AIC'!Z87)</f>
        <v/>
      </c>
      <c r="AA35" s="345" t="str">
        <f>IF('salario real - UMN'!AA35=0,"",'salario nominal - UMN'!AA35/'PPP-AIC'!AA87)</f>
        <v/>
      </c>
      <c r="AB35" s="345" t="str">
        <f>IF('salario real - UMN'!AB35=0,"",'salario nominal - UMN'!AB35/'PPP-AIC'!AB87)</f>
        <v/>
      </c>
      <c r="AC35" s="345" t="str">
        <f>IF('salario real - UMN'!AC35=0,"",'salario nominal - UMN'!AC35/'PPP-AIC'!AC87)</f>
        <v/>
      </c>
      <c r="AD35" s="345" t="str">
        <f>IF('salario real - UMN'!AD35=0,"",'salario nominal - UMN'!AD35/'PPP-AIC'!AD87)</f>
        <v/>
      </c>
      <c r="AE35" s="345" t="str">
        <f>IF('salario real - UMN'!AE35=0,"",'salario nominal - UMN'!AE35/'PPP-AIC'!AE87)</f>
        <v/>
      </c>
      <c r="AF35" s="345" t="str">
        <f>IF('salario real - UMN'!AF35=0,"",'salario nominal - UMN'!AF35/'PPP-AIC'!AF87)</f>
        <v/>
      </c>
      <c r="AG35" s="345" t="str">
        <f>IF('salario real - UMN'!AG35=0,"",'salario nominal - UMN'!AG35/'PPP-AIC'!AG87)</f>
        <v/>
      </c>
      <c r="AH35" s="345" t="str">
        <f>IF('salario real - UMN'!AH35=0,"",'salario nominal - UMN'!AH35/'PPP-AIC'!AH87)</f>
        <v/>
      </c>
      <c r="AI35" s="345" t="str">
        <f>IF('salario real - UMN'!AI35=0,"",'salario nominal - UMN'!AI35/'PPP-AIC'!AI87)</f>
        <v/>
      </c>
      <c r="AJ35" s="345" t="str">
        <f>IF('salario real - UMN'!AJ35=0,"",'salario nominal - UMN'!AJ35/'PPP-AIC'!AJ87)</f>
        <v/>
      </c>
    </row>
    <row r="36" spans="1:36" ht="13.6" x14ac:dyDescent="0.25">
      <c r="A36" s="344">
        <v>1969</v>
      </c>
      <c r="B36" s="345" t="str">
        <f>IF('salario real - UMN'!B36=0,"",'salario nominal - UMN'!B36/'PPP-AIC'!B88)</f>
        <v/>
      </c>
      <c r="C36" s="345">
        <f>IF('salario real - UMN'!C36=0,"",'salario nominal - UMN'!C36/'PPP-AIC'!C88)</f>
        <v>258.11316702137248</v>
      </c>
      <c r="D36" s="345">
        <f>IF('salario real - UMN'!D36=0,"",'salario nominal - UMN'!D36/'PPP-AIC'!D88)</f>
        <v>407.81212509192108</v>
      </c>
      <c r="E36" s="345" t="str">
        <f>IF('salario real - UMN'!E36=0,"",'salario nominal - UMN'!E36/'PPP-AIC'!E88)</f>
        <v/>
      </c>
      <c r="F36" s="345" t="str">
        <f>IF('salario real - UMN'!F36=0,"",'salario nominal - UMN'!F36/'PPP-AIC'!F88)</f>
        <v/>
      </c>
      <c r="G36" s="345" t="str">
        <f>IF('salario real - UMN'!G36=0,"",'salario nominal - UMN'!G36/'PPP-AIC'!G88)</f>
        <v/>
      </c>
      <c r="H36" s="345" t="str">
        <f>IF('salario real - UMN'!H36=0,"",'salario nominal - UMN'!H36/'PPP-AIC'!H88)</f>
        <v/>
      </c>
      <c r="I36" s="345" t="str">
        <f>IF('salario real - UMN'!I36=0,"",'salario nominal - UMN'!I36/'PPP-AIC'!I88)</f>
        <v/>
      </c>
      <c r="J36" s="345" t="str">
        <f>IF('salario real - UMN'!J36=0,"",'salario nominal - UMN'!J36/'PPP-AIC'!J88)</f>
        <v/>
      </c>
      <c r="K36" s="345" t="str">
        <f>IF('salario real - UMN'!K36=0,"",'salario nominal - UMN'!K36/'PPP-AIC'!K88)</f>
        <v/>
      </c>
      <c r="L36" s="345">
        <f>IF('salario real - UMN'!L36=0,"",'salario nominal - UMN'!L36/'PPP-AIC'!L88)</f>
        <v>296.9687296488263</v>
      </c>
      <c r="M36" s="345" t="str">
        <f>IF('salario real - UMN'!M36=0,"",'salario nominal - UMN'!M36/'PPP-AIC'!M88)</f>
        <v/>
      </c>
      <c r="N36" s="345">
        <f>IF('salario real - UMN'!N36=0,"",'salario nominal - UMN'!N36/'PPP-AIC'!N88)</f>
        <v>688.41406548341672</v>
      </c>
      <c r="O36" s="345" t="str">
        <f>IF('salario real - UMN'!O36=0,"",'salario nominal - UMN'!O36/'PPP-AIC'!O88)</f>
        <v/>
      </c>
      <c r="P36" s="345" t="str">
        <f>IF('salario real - UMN'!P36=0,"",'salario nominal - UMN'!P36/'PPP-AIC'!P88)</f>
        <v/>
      </c>
      <c r="Q36" s="345">
        <f>IF('salario real - UMN'!Q36=0,"",'salario nominal - UMN'!Q36/'PPP-AIC'!Q88)</f>
        <v>377.63642904337308</v>
      </c>
      <c r="R36" s="345" t="str">
        <f>IF('salario real - UMN'!R36=0,"",'salario nominal - UMN'!R36/'PPP-AIC'!R88)</f>
        <v/>
      </c>
      <c r="S36" s="345" t="str">
        <f>IF('salario real - UMN'!S36=0,"",'salario nominal - UMN'!S36/'PPP-AIC'!S88)</f>
        <v/>
      </c>
      <c r="T36" s="345" t="str">
        <f>IF('salario real - UMN'!T36=0,"",'salario nominal - UMN'!T36/'PPP-AIC'!T88)</f>
        <v/>
      </c>
      <c r="U36" s="345" t="str">
        <f>IF('salario real - UMN'!U36=0,"",'salario nominal - UMN'!U36/'PPP-AIC'!U88)</f>
        <v/>
      </c>
      <c r="V36" s="345" t="str">
        <f>IF('salario real - UMN'!V36=0,"",'salario nominal - UMN'!V36/'PPP-AIC'!V88)</f>
        <v/>
      </c>
      <c r="W36" s="345" t="str">
        <f>IF('salario real - UMN'!W36=0,"",'salario nominal - UMN'!W36/'PPP-AIC'!W88)</f>
        <v/>
      </c>
      <c r="X36" s="345" t="str">
        <f>IF('salario real - UMN'!X36=0,"",'salario nominal - UMN'!X36/'PPP-AIC'!X88)</f>
        <v/>
      </c>
      <c r="Y36" s="345" t="str">
        <f>IF('salario real - UMN'!Y36=0,"",'salario nominal - UMN'!Y36/'PPP-AIC'!Y88)</f>
        <v/>
      </c>
      <c r="Z36" s="345" t="str">
        <f>IF('salario real - UMN'!Z36=0,"",'salario nominal - UMN'!Z36/'PPP-AIC'!Z88)</f>
        <v/>
      </c>
      <c r="AA36" s="345" t="str">
        <f>IF('salario real - UMN'!AA36=0,"",'salario nominal - UMN'!AA36/'PPP-AIC'!AA88)</f>
        <v/>
      </c>
      <c r="AB36" s="345" t="str">
        <f>IF('salario real - UMN'!AB36=0,"",'salario nominal - UMN'!AB36/'PPP-AIC'!AB88)</f>
        <v/>
      </c>
      <c r="AC36" s="345" t="str">
        <f>IF('salario real - UMN'!AC36=0,"",'salario nominal - UMN'!AC36/'PPP-AIC'!AC88)</f>
        <v/>
      </c>
      <c r="AD36" s="345" t="str">
        <f>IF('salario real - UMN'!AD36=0,"",'salario nominal - UMN'!AD36/'PPP-AIC'!AD88)</f>
        <v/>
      </c>
      <c r="AE36" s="345" t="str">
        <f>IF('salario real - UMN'!AE36=0,"",'salario nominal - UMN'!AE36/'PPP-AIC'!AE88)</f>
        <v/>
      </c>
      <c r="AF36" s="345" t="str">
        <f>IF('salario real - UMN'!AF36=0,"",'salario nominal - UMN'!AF36/'PPP-AIC'!AF88)</f>
        <v/>
      </c>
      <c r="AG36" s="345" t="str">
        <f>IF('salario real - UMN'!AG36=0,"",'salario nominal - UMN'!AG36/'PPP-AIC'!AG88)</f>
        <v/>
      </c>
      <c r="AH36" s="345" t="str">
        <f>IF('salario real - UMN'!AH36=0,"",'salario nominal - UMN'!AH36/'PPP-AIC'!AH88)</f>
        <v/>
      </c>
      <c r="AI36" s="345" t="str">
        <f>IF('salario real - UMN'!AI36=0,"",'salario nominal - UMN'!AI36/'PPP-AIC'!AI88)</f>
        <v/>
      </c>
      <c r="AJ36" s="345" t="str">
        <f>IF('salario real - UMN'!AJ36=0,"",'salario nominal - UMN'!AJ36/'PPP-AIC'!AJ88)</f>
        <v/>
      </c>
    </row>
    <row r="37" spans="1:36" ht="13.6" customHeight="1" x14ac:dyDescent="0.25">
      <c r="A37" s="344">
        <v>1970</v>
      </c>
      <c r="B37" s="345">
        <f>IF('salario real - UMN'!B37=0,"",'salario nominal - UMN'!B37/'PPP-AIC'!B89)</f>
        <v>387.1993823016445</v>
      </c>
      <c r="C37" s="345">
        <f>IF('salario real - UMN'!C37=0,"",'salario nominal - UMN'!C37/'PPP-AIC'!C89)</f>
        <v>284.1351664908629</v>
      </c>
      <c r="D37" s="345">
        <f>IF('salario real - UMN'!D37=0,"",'salario nominal - UMN'!D37/'PPP-AIC'!D89)</f>
        <v>459.93463333386813</v>
      </c>
      <c r="E37" s="345">
        <f>IF('salario real - UMN'!E37=0,"",'salario nominal - UMN'!E37/'PPP-AIC'!E89)</f>
        <v>439.7903396117826</v>
      </c>
      <c r="F37" s="345" t="str">
        <f>IF('salario real - UMN'!F37=0,"",'salario nominal - UMN'!F37/'PPP-AIC'!F89)</f>
        <v/>
      </c>
      <c r="G37" s="345">
        <f>IF('salario real - UMN'!G37=0,"",'salario nominal - UMN'!G37/'PPP-AIC'!G89)</f>
        <v>514.70312670152305</v>
      </c>
      <c r="H37" s="345" t="str">
        <f>IF('salario real - UMN'!H37=0,"",'salario nominal - UMN'!H37/'PPP-AIC'!H89)</f>
        <v/>
      </c>
      <c r="I37" s="345" t="str">
        <f>IF('salario real - UMN'!I37=0,"",'salario nominal - UMN'!I37/'PPP-AIC'!I89)</f>
        <v/>
      </c>
      <c r="J37" s="345" t="str">
        <f>IF('salario real - UMN'!J37=0,"",'salario nominal - UMN'!J37/'PPP-AIC'!J89)</f>
        <v/>
      </c>
      <c r="K37" s="345">
        <f>IF('salario real - UMN'!K37=0,"",'salario nominal - UMN'!K37/'PPP-AIC'!K89)</f>
        <v>85.587919973644603</v>
      </c>
      <c r="L37" s="345">
        <f>IF('salario real - UMN'!L37=0,"",'salario nominal - UMN'!L37/'PPP-AIC'!L89)</f>
        <v>329.4406637596727</v>
      </c>
      <c r="M37" s="345">
        <f>IF('salario real - UMN'!M37=0,"",'salario nominal - UMN'!M37/'PPP-AIC'!M89)</f>
        <v>380.19824437419868</v>
      </c>
      <c r="N37" s="345">
        <f>IF('salario real - UMN'!N37=0,"",'salario nominal - UMN'!N37/'PPP-AIC'!N89)</f>
        <v>735.26822787206345</v>
      </c>
      <c r="O37" s="345" t="str">
        <f>IF('salario real - UMN'!O37=0,"",'salario nominal - UMN'!O37/'PPP-AIC'!O89)</f>
        <v/>
      </c>
      <c r="P37" s="345">
        <f>IF('salario real - UMN'!P37=0,"",'salario nominal - UMN'!P37/'PPP-AIC'!P89)</f>
        <v>268.08496095116197</v>
      </c>
      <c r="Q37" s="345">
        <f>IF('salario real - UMN'!Q37=0,"",'salario nominal - UMN'!Q37/'PPP-AIC'!Q89)</f>
        <v>418.95782648260791</v>
      </c>
      <c r="R37" s="345" t="str">
        <f>IF('salario real - UMN'!R37=0,"",'salario nominal - UMN'!R37/'PPP-AIC'!R89)</f>
        <v/>
      </c>
      <c r="S37" s="345" t="str">
        <f>IF('salario real - UMN'!S37=0,"",'salario nominal - UMN'!S37/'PPP-AIC'!S89)</f>
        <v/>
      </c>
      <c r="T37" s="345" t="str">
        <f>IF('salario real - UMN'!T37=0,"",'salario nominal - UMN'!T37/'PPP-AIC'!T89)</f>
        <v/>
      </c>
      <c r="U37" s="345" t="str">
        <f>IF('salario real - UMN'!U37=0,"",'salario nominal - UMN'!U37/'PPP-AIC'!U89)</f>
        <v/>
      </c>
      <c r="V37" s="345">
        <f>IF('salario real - UMN'!V37=0,"",'salario nominal - UMN'!V37/'PPP-AIC'!V89)</f>
        <v>348.06304674173515</v>
      </c>
      <c r="W37" s="345">
        <f>IF('salario real - UMN'!W37=0,"",'salario nominal - UMN'!W37/'PPP-AIC'!W89)</f>
        <v>373.63478733879265</v>
      </c>
      <c r="X37" s="345">
        <f>IF('salario real - UMN'!X37=0,"",'salario nominal - UMN'!X37/'PPP-AIC'!X89)</f>
        <v>295.6855268992154</v>
      </c>
      <c r="Y37" s="345">
        <f>IF('salario real - UMN'!Y37=0,"",'salario nominal - UMN'!Y37/'PPP-AIC'!Y89)</f>
        <v>409.00387605954893</v>
      </c>
      <c r="Z37" s="345" t="str">
        <f>IF('salario real - UMN'!Z37=0,"",'salario nominal - UMN'!Z37/'PPP-AIC'!Z89)</f>
        <v/>
      </c>
      <c r="AA37" s="345" t="str">
        <f>IF('salario real - UMN'!AA37=0,"",'salario nominal - UMN'!AA37/'PPP-AIC'!AA89)</f>
        <v/>
      </c>
      <c r="AB37" s="345">
        <f>IF('salario real - UMN'!AB37=0,"",'salario nominal - UMN'!AB37/'PPP-AIC'!AB89)</f>
        <v>247.01345868003969</v>
      </c>
      <c r="AC37" s="345">
        <f>IF('salario real - UMN'!AC37=0,"",'salario nominal - UMN'!AC37/'PPP-AIC'!AC89)</f>
        <v>337.76303807512681</v>
      </c>
      <c r="AD37" s="345" t="str">
        <f>IF('salario real - UMN'!AD37=0,"",'salario nominal - UMN'!AD37/'PPP-AIC'!AD89)</f>
        <v/>
      </c>
      <c r="AE37" s="345" t="str">
        <f>IF('salario real - UMN'!AE37=0,"",'salario nominal - UMN'!AE37/'PPP-AIC'!AE89)</f>
        <v/>
      </c>
      <c r="AF37" s="345" t="str">
        <f>IF('salario real - UMN'!AF37=0,"",'salario nominal - UMN'!AF37/'PPP-AIC'!AF89)</f>
        <v/>
      </c>
      <c r="AG37" s="345" t="str">
        <f>IF('salario real - UMN'!AG37=0,"",'salario nominal - UMN'!AG37/'PPP-AIC'!AG89)</f>
        <v/>
      </c>
      <c r="AH37" s="345">
        <f>IF('salario real - UMN'!AH37=0,"",'salario nominal - UMN'!AH37/'PPP-AIC'!AH89)</f>
        <v>331.69741384435889</v>
      </c>
      <c r="AI37" s="345" t="str">
        <f>IF('salario real - UMN'!AI37=0,"",'salario nominal - UMN'!AI37/'PPP-AIC'!AI89)</f>
        <v/>
      </c>
      <c r="AJ37" s="345" t="str">
        <f>IF('salario real - UMN'!AJ37=0,"",'salario nominal - UMN'!AJ37/'PPP-AIC'!AJ89)</f>
        <v/>
      </c>
    </row>
    <row r="38" spans="1:36" ht="13.6" x14ac:dyDescent="0.25">
      <c r="A38" s="344">
        <v>1971</v>
      </c>
      <c r="B38" s="345">
        <f>IF('salario real - UMN'!B38=0,"",'salario nominal - UMN'!B38/'PPP-AIC'!B90)</f>
        <v>432.46207915820418</v>
      </c>
      <c r="C38" s="345">
        <f>IF('salario real - UMN'!C38=0,"",'salario nominal - UMN'!C38/'PPP-AIC'!C90)</f>
        <v>314.3430011076307</v>
      </c>
      <c r="D38" s="345">
        <f>IF('salario real - UMN'!D38=0,"",'salario nominal - UMN'!D38/'PPP-AIC'!D90)</f>
        <v>493.09297014709932</v>
      </c>
      <c r="E38" s="345">
        <f>IF('salario real - UMN'!E38=0,"",'salario nominal - UMN'!E38/'PPP-AIC'!E90)</f>
        <v>492.50364751321973</v>
      </c>
      <c r="F38" s="345" t="str">
        <f>IF('salario real - UMN'!F38=0,"",'salario nominal - UMN'!F38/'PPP-AIC'!F90)</f>
        <v/>
      </c>
      <c r="G38" s="345">
        <f>IF('salario real - UMN'!G38=0,"",'salario nominal - UMN'!G38/'PPP-AIC'!G90)</f>
        <v>557.50096290994566</v>
      </c>
      <c r="H38" s="345" t="str">
        <f>IF('salario real - UMN'!H38=0,"",'salario nominal - UMN'!H38/'PPP-AIC'!H90)</f>
        <v/>
      </c>
      <c r="I38" s="345" t="str">
        <f>IF('salario real - UMN'!I38=0,"",'salario nominal - UMN'!I38/'PPP-AIC'!I90)</f>
        <v/>
      </c>
      <c r="J38" s="345" t="str">
        <f>IF('salario real - UMN'!J38=0,"",'salario nominal - UMN'!J38/'PPP-AIC'!J90)</f>
        <v/>
      </c>
      <c r="K38" s="345">
        <f>IF('salario real - UMN'!K38=0,"",'salario nominal - UMN'!K38/'PPP-AIC'!K90)</f>
        <v>92.527873418130966</v>
      </c>
      <c r="L38" s="345">
        <f>IF('salario real - UMN'!L38=0,"",'salario nominal - UMN'!L38/'PPP-AIC'!L90)</f>
        <v>363.29799159717476</v>
      </c>
      <c r="M38" s="345">
        <f>IF('salario real - UMN'!M38=0,"",'salario nominal - UMN'!M38/'PPP-AIC'!M90)</f>
        <v>419.04581877498885</v>
      </c>
      <c r="N38" s="345">
        <f>IF('salario real - UMN'!N38=0,"",'salario nominal - UMN'!N38/'PPP-AIC'!N90)</f>
        <v>777.36108506167909</v>
      </c>
      <c r="O38" s="345" t="str">
        <f>IF('salario real - UMN'!O38=0,"",'salario nominal - UMN'!O38/'PPP-AIC'!O90)</f>
        <v/>
      </c>
      <c r="P38" s="345">
        <f>IF('salario real - UMN'!P38=0,"",'salario nominal - UMN'!P38/'PPP-AIC'!P90)</f>
        <v>298.9347172307406</v>
      </c>
      <c r="Q38" s="345">
        <f>IF('salario real - UMN'!Q38=0,"",'salario nominal - UMN'!Q38/'PPP-AIC'!Q90)</f>
        <v>460.17745252048024</v>
      </c>
      <c r="R38" s="345">
        <f>IF('salario real - UMN'!R38=0,"",'salario nominal - UMN'!R38/'PPP-AIC'!R90)</f>
        <v>355.16639033300174</v>
      </c>
      <c r="S38" s="345" t="str">
        <f>IF('salario real - UMN'!S38=0,"",'salario nominal - UMN'!S38/'PPP-AIC'!S90)</f>
        <v/>
      </c>
      <c r="T38" s="345" t="str">
        <f>IF('salario real - UMN'!T38=0,"",'salario nominal - UMN'!T38/'PPP-AIC'!T90)</f>
        <v/>
      </c>
      <c r="U38" s="345" t="str">
        <f>IF('salario real - UMN'!U38=0,"",'salario nominal - UMN'!U38/'PPP-AIC'!U90)</f>
        <v/>
      </c>
      <c r="V38" s="345">
        <f>IF('salario real - UMN'!V38=0,"",'salario nominal - UMN'!V38/'PPP-AIC'!V90)</f>
        <v>393.64403770151631</v>
      </c>
      <c r="W38" s="345">
        <f>IF('salario real - UMN'!W38=0,"",'salario nominal - UMN'!W38/'PPP-AIC'!W90)</f>
        <v>420.77152914423522</v>
      </c>
      <c r="X38" s="345">
        <f>IF('salario real - UMN'!X38=0,"",'salario nominal - UMN'!X38/'PPP-AIC'!X90)</f>
        <v>311.45031179988217</v>
      </c>
      <c r="Y38" s="345">
        <f>IF('salario real - UMN'!Y38=0,"",'salario nominal - UMN'!Y38/'PPP-AIC'!Y90)</f>
        <v>475.7328643935092</v>
      </c>
      <c r="Z38" s="345">
        <f>IF('salario real - UMN'!Z38=0,"",'salario nominal - UMN'!Z38/'PPP-AIC'!Z90)</f>
        <v>445.32908283715017</v>
      </c>
      <c r="AA38" s="345" t="str">
        <f>IF('salario real - UMN'!AA38=0,"",'salario nominal - UMN'!AA38/'PPP-AIC'!AA90)</f>
        <v/>
      </c>
      <c r="AB38" s="345">
        <f>IF('salario real - UMN'!AB38=0,"",'salario nominal - UMN'!AB38/'PPP-AIC'!AB90)</f>
        <v>267.60055241877058</v>
      </c>
      <c r="AC38" s="345">
        <f>IF('salario real - UMN'!AC38=0,"",'salario nominal - UMN'!AC38/'PPP-AIC'!AC90)</f>
        <v>358.45689175401191</v>
      </c>
      <c r="AD38" s="345" t="str">
        <f>IF('salario real - UMN'!AD38=0,"",'salario nominal - UMN'!AD38/'PPP-AIC'!AD90)</f>
        <v/>
      </c>
      <c r="AE38" s="345" t="str">
        <f>IF('salario real - UMN'!AE38=0,"",'salario nominal - UMN'!AE38/'PPP-AIC'!AE90)</f>
        <v/>
      </c>
      <c r="AF38" s="345" t="str">
        <f>IF('salario real - UMN'!AF38=0,"",'salario nominal - UMN'!AF38/'PPP-AIC'!AF90)</f>
        <v/>
      </c>
      <c r="AG38" s="345" t="str">
        <f>IF('salario real - UMN'!AG38=0,"",'salario nominal - UMN'!AG38/'PPP-AIC'!AG90)</f>
        <v/>
      </c>
      <c r="AH38" s="345">
        <f>IF('salario real - UMN'!AH38=0,"",'salario nominal - UMN'!AH38/'PPP-AIC'!AH90)</f>
        <v>348.83313492184539</v>
      </c>
      <c r="AI38" s="345" t="str">
        <f>IF('salario real - UMN'!AI38=0,"",'salario nominal - UMN'!AI38/'PPP-AIC'!AI90)</f>
        <v/>
      </c>
      <c r="AJ38" s="345" t="str">
        <f>IF('salario real - UMN'!AJ38=0,"",'salario nominal - UMN'!AJ38/'PPP-AIC'!AJ90)</f>
        <v/>
      </c>
    </row>
    <row r="39" spans="1:36" ht="13.6" x14ac:dyDescent="0.25">
      <c r="A39" s="344">
        <v>1972</v>
      </c>
      <c r="B39" s="345">
        <f>IF('salario real - UMN'!B39=0,"",'salario nominal - UMN'!B39/'PPP-AIC'!B91)</f>
        <v>471.25629366380247</v>
      </c>
      <c r="C39" s="345">
        <f>IF('salario real - UMN'!C39=0,"",'salario nominal - UMN'!C39/'PPP-AIC'!C91)</f>
        <v>306.63226702249904</v>
      </c>
      <c r="D39" s="345">
        <f>IF('salario real - UMN'!D39=0,"",'salario nominal - UMN'!D39/'PPP-AIC'!D91)</f>
        <v>527.54568212402592</v>
      </c>
      <c r="E39" s="345">
        <f>IF('salario real - UMN'!E39=0,"",'salario nominal - UMN'!E39/'PPP-AIC'!E91)</f>
        <v>551.12000116538604</v>
      </c>
      <c r="F39" s="345" t="str">
        <f>IF('salario real - UMN'!F39=0,"",'salario nominal - UMN'!F39/'PPP-AIC'!F91)</f>
        <v/>
      </c>
      <c r="G39" s="345">
        <f>IF('salario real - UMN'!G39=0,"",'salario nominal - UMN'!G39/'PPP-AIC'!G91)</f>
        <v>591.84114872971372</v>
      </c>
      <c r="H39" s="345" t="str">
        <f>IF('salario real - UMN'!H39=0,"",'salario nominal - UMN'!H39/'PPP-AIC'!H91)</f>
        <v/>
      </c>
      <c r="I39" s="345" t="str">
        <f>IF('salario real - UMN'!I39=0,"",'salario nominal - UMN'!I39/'PPP-AIC'!I91)</f>
        <v/>
      </c>
      <c r="J39" s="345" t="str">
        <f>IF('salario real - UMN'!J39=0,"",'salario nominal - UMN'!J39/'PPP-AIC'!J91)</f>
        <v/>
      </c>
      <c r="K39" s="345">
        <f>IF('salario real - UMN'!K39=0,"",'salario nominal - UMN'!K39/'PPP-AIC'!K91)</f>
        <v>101.53360898617009</v>
      </c>
      <c r="L39" s="345">
        <f>IF('salario real - UMN'!L39=0,"",'salario nominal - UMN'!L39/'PPP-AIC'!L91)</f>
        <v>387.76204303422242</v>
      </c>
      <c r="M39" s="345">
        <f>IF('salario real - UMN'!M39=0,"",'salario nominal - UMN'!M39/'PPP-AIC'!M91)</f>
        <v>468.70736635324641</v>
      </c>
      <c r="N39" s="345">
        <f>IF('salario real - UMN'!N39=0,"",'salario nominal - UMN'!N39/'PPP-AIC'!N91)</f>
        <v>823.46286875647445</v>
      </c>
      <c r="O39" s="345" t="str">
        <f>IF('salario real - UMN'!O39=0,"",'salario nominal - UMN'!O39/'PPP-AIC'!O91)</f>
        <v/>
      </c>
      <c r="P39" s="345">
        <f>IF('salario real - UMN'!P39=0,"",'salario nominal - UMN'!P39/'PPP-AIC'!P91)</f>
        <v>332.10485441855678</v>
      </c>
      <c r="Q39" s="345">
        <f>IF('salario real - UMN'!Q39=0,"",'salario nominal - UMN'!Q39/'PPP-AIC'!Q91)</f>
        <v>492.42352544116142</v>
      </c>
      <c r="R39" s="345" t="str">
        <f>IF('salario real - UMN'!R39=0,"",'salario nominal - UMN'!R39/'PPP-AIC'!R91)</f>
        <v/>
      </c>
      <c r="S39" s="345" t="str">
        <f>IF('salario real - UMN'!S39=0,"",'salario nominal - UMN'!S39/'PPP-AIC'!S91)</f>
        <v/>
      </c>
      <c r="T39" s="345" t="str">
        <f>IF('salario real - UMN'!T39=0,"",'salario nominal - UMN'!T39/'PPP-AIC'!T91)</f>
        <v/>
      </c>
      <c r="U39" s="345" t="str">
        <f>IF('salario real - UMN'!U39=0,"",'salario nominal - UMN'!U39/'PPP-AIC'!U91)</f>
        <v/>
      </c>
      <c r="V39" s="345">
        <f>IF('salario real - UMN'!V39=0,"",'salario nominal - UMN'!V39/'PPP-AIC'!V91)</f>
        <v>428.45914946748275</v>
      </c>
      <c r="W39" s="345">
        <f>IF('salario real - UMN'!W39=0,"",'salario nominal - UMN'!W39/'PPP-AIC'!W91)</f>
        <v>475.13074645144866</v>
      </c>
      <c r="X39" s="345">
        <f>IF('salario real - UMN'!X39=0,"",'salario nominal - UMN'!X39/'PPP-AIC'!X91)</f>
        <v>339.48605337224018</v>
      </c>
      <c r="Y39" s="345">
        <f>IF('salario real - UMN'!Y39=0,"",'salario nominal - UMN'!Y39/'PPP-AIC'!Y91)</f>
        <v>450.13418340725337</v>
      </c>
      <c r="Z39" s="345" t="str">
        <f>IF('salario real - UMN'!Z39=0,"",'salario nominal - UMN'!Z39/'PPP-AIC'!Z91)</f>
        <v/>
      </c>
      <c r="AA39" s="345" t="str">
        <f>IF('salario real - UMN'!AA39=0,"",'salario nominal - UMN'!AA39/'PPP-AIC'!AA91)</f>
        <v/>
      </c>
      <c r="AB39" s="345">
        <f>IF('salario real - UMN'!AB39=0,"",'salario nominal - UMN'!AB39/'PPP-AIC'!AB91)</f>
        <v>290.75981100409797</v>
      </c>
      <c r="AC39" s="345">
        <f>IF('salario real - UMN'!AC39=0,"",'salario nominal - UMN'!AC39/'PPP-AIC'!AC91)</f>
        <v>390.56361571827523</v>
      </c>
      <c r="AD39" s="345" t="str">
        <f>IF('salario real - UMN'!AD39=0,"",'salario nominal - UMN'!AD39/'PPP-AIC'!AD91)</f>
        <v/>
      </c>
      <c r="AE39" s="345" t="str">
        <f>IF('salario real - UMN'!AE39=0,"",'salario nominal - UMN'!AE39/'PPP-AIC'!AE91)</f>
        <v/>
      </c>
      <c r="AF39" s="345" t="str">
        <f>IF('salario real - UMN'!AF39=0,"",'salario nominal - UMN'!AF39/'PPP-AIC'!AF91)</f>
        <v/>
      </c>
      <c r="AG39" s="345" t="str">
        <f>IF('salario real - UMN'!AG39=0,"",'salario nominal - UMN'!AG39/'PPP-AIC'!AG91)</f>
        <v/>
      </c>
      <c r="AH39" s="345">
        <f>IF('salario real - UMN'!AH39=0,"",'salario nominal - UMN'!AH39/'PPP-AIC'!AH91)</f>
        <v>369.17799683483497</v>
      </c>
      <c r="AI39" s="345" t="str">
        <f>IF('salario real - UMN'!AI39=0,"",'salario nominal - UMN'!AI39/'PPP-AIC'!AI91)</f>
        <v/>
      </c>
      <c r="AJ39" s="345" t="str">
        <f>IF('salario real - UMN'!AJ39=0,"",'salario nominal - UMN'!AJ39/'PPP-AIC'!AJ91)</f>
        <v/>
      </c>
    </row>
    <row r="40" spans="1:36" ht="13.6" x14ac:dyDescent="0.25">
      <c r="A40" s="344">
        <v>1973</v>
      </c>
      <c r="B40" s="345">
        <f>IF('salario real - UMN'!B40=0,"",'salario nominal - UMN'!B40/'PPP-AIC'!B92)</f>
        <v>528.10826579070419</v>
      </c>
      <c r="C40" s="345">
        <f>IF('salario real - UMN'!C40=0,"",'salario nominal - UMN'!C40/'PPP-AIC'!C92)</f>
        <v>358.15422391365968</v>
      </c>
      <c r="D40" s="345">
        <f>IF('salario real - UMN'!D40=0,"",'salario nominal - UMN'!D40/'PPP-AIC'!D92)</f>
        <v>607.87807798946596</v>
      </c>
      <c r="E40" s="345">
        <f>IF('salario real - UMN'!E40=0,"",'salario nominal - UMN'!E40/'PPP-AIC'!E92)</f>
        <v>620.00066032169298</v>
      </c>
      <c r="F40" s="345" t="str">
        <f>IF('salario real - UMN'!F40=0,"",'salario nominal - UMN'!F40/'PPP-AIC'!F92)</f>
        <v/>
      </c>
      <c r="G40" s="345">
        <f>IF('salario real - UMN'!G40=0,"",'salario nominal - UMN'!G40/'PPP-AIC'!G92)</f>
        <v>634.65855518308217</v>
      </c>
      <c r="H40" s="345" t="str">
        <f>IF('salario real - UMN'!H40=0,"",'salario nominal - UMN'!H40/'PPP-AIC'!H92)</f>
        <v/>
      </c>
      <c r="I40" s="345" t="str">
        <f>IF('salario real - UMN'!I40=0,"",'salario nominal - UMN'!I40/'PPP-AIC'!I92)</f>
        <v/>
      </c>
      <c r="J40" s="345" t="str">
        <f>IF('salario real - UMN'!J40=0,"",'salario nominal - UMN'!J40/'PPP-AIC'!J92)</f>
        <v/>
      </c>
      <c r="K40" s="345">
        <f>IF('salario real - UMN'!K40=0,"",'salario nominal - UMN'!K40/'PPP-AIC'!K92)</f>
        <v>131.65184824258833</v>
      </c>
      <c r="L40" s="345">
        <f>IF('salario real - UMN'!L40=0,"",'salario nominal - UMN'!L40/'PPP-AIC'!L92)</f>
        <v>426.74375171213688</v>
      </c>
      <c r="M40" s="345">
        <f>IF('salario real - UMN'!M40=0,"",'salario nominal - UMN'!M40/'PPP-AIC'!M92)</f>
        <v>531.17990337892809</v>
      </c>
      <c r="N40" s="345">
        <f>IF('salario real - UMN'!N40=0,"",'salario nominal - UMN'!N40/'PPP-AIC'!N92)</f>
        <v>881.27465077392526</v>
      </c>
      <c r="O40" s="345" t="str">
        <f>IF('salario real - UMN'!O40=0,"",'salario nominal - UMN'!O40/'PPP-AIC'!O92)</f>
        <v/>
      </c>
      <c r="P40" s="345">
        <f>IF('salario real - UMN'!P40=0,"",'salario nominal - UMN'!P40/'PPP-AIC'!P92)</f>
        <v>370.82118661171728</v>
      </c>
      <c r="Q40" s="345">
        <f>IF('salario real - UMN'!Q40=0,"",'salario nominal - UMN'!Q40/'PPP-AIC'!Q92)</f>
        <v>546.91656241210785</v>
      </c>
      <c r="R40" s="345" t="str">
        <f>IF('salario real - UMN'!R40=0,"",'salario nominal - UMN'!R40/'PPP-AIC'!R92)</f>
        <v/>
      </c>
      <c r="S40" s="345" t="str">
        <f>IF('salario real - UMN'!S40=0,"",'salario nominal - UMN'!S40/'PPP-AIC'!S92)</f>
        <v/>
      </c>
      <c r="T40" s="345" t="str">
        <f>IF('salario real - UMN'!T40=0,"",'salario nominal - UMN'!T40/'PPP-AIC'!T92)</f>
        <v/>
      </c>
      <c r="U40" s="345" t="str">
        <f>IF('salario real - UMN'!U40=0,"",'salario nominal - UMN'!U40/'PPP-AIC'!U92)</f>
        <v/>
      </c>
      <c r="V40" s="345">
        <f>IF('salario real - UMN'!V40=0,"",'salario nominal - UMN'!V40/'PPP-AIC'!V92)</f>
        <v>484.64163098585254</v>
      </c>
      <c r="W40" s="345">
        <f>IF('salario real - UMN'!W40=0,"",'salario nominal - UMN'!W40/'PPP-AIC'!W92)</f>
        <v>543.01866568098433</v>
      </c>
      <c r="X40" s="345">
        <f>IF('salario real - UMN'!X40=0,"",'salario nominal - UMN'!X40/'PPP-AIC'!X92)</f>
        <v>351.58506419992801</v>
      </c>
      <c r="Y40" s="345">
        <f>IF('salario real - UMN'!Y40=0,"",'salario nominal - UMN'!Y40/'PPP-AIC'!Y92)</f>
        <v>496.16522254925741</v>
      </c>
      <c r="Z40" s="345" t="str">
        <f>IF('salario real - UMN'!Z40=0,"",'salario nominal - UMN'!Z40/'PPP-AIC'!Z92)</f>
        <v/>
      </c>
      <c r="AA40" s="345" t="str">
        <f>IF('salario real - UMN'!AA40=0,"",'salario nominal - UMN'!AA40/'PPP-AIC'!AA92)</f>
        <v/>
      </c>
      <c r="AB40" s="345">
        <f>IF('salario real - UMN'!AB40=0,"",'salario nominal - UMN'!AB40/'PPP-AIC'!AB92)</f>
        <v>322.34880067774287</v>
      </c>
      <c r="AC40" s="345">
        <f>IF('salario real - UMN'!AC40=0,"",'salario nominal - UMN'!AC40/'PPP-AIC'!AC92)</f>
        <v>429.6515928489967</v>
      </c>
      <c r="AD40" s="345" t="str">
        <f>IF('salario real - UMN'!AD40=0,"",'salario nominal - UMN'!AD40/'PPP-AIC'!AD92)</f>
        <v/>
      </c>
      <c r="AE40" s="345" t="str">
        <f>IF('salario real - UMN'!AE40=0,"",'salario nominal - UMN'!AE40/'PPP-AIC'!AE92)</f>
        <v/>
      </c>
      <c r="AF40" s="345" t="str">
        <f>IF('salario real - UMN'!AF40=0,"",'salario nominal - UMN'!AF40/'PPP-AIC'!AF92)</f>
        <v/>
      </c>
      <c r="AG40" s="345" t="str">
        <f>IF('salario real - UMN'!AG40=0,"",'salario nominal - UMN'!AG40/'PPP-AIC'!AG92)</f>
        <v/>
      </c>
      <c r="AH40" s="345">
        <f>IF('salario real - UMN'!AH40=0,"",'salario nominal - UMN'!AH40/'PPP-AIC'!AH92)</f>
        <v>392.01093513110897</v>
      </c>
      <c r="AI40" s="345" t="str">
        <f>IF('salario real - UMN'!AI40=0,"",'salario nominal - UMN'!AI40/'PPP-AIC'!AI92)</f>
        <v/>
      </c>
      <c r="AJ40" s="345" t="str">
        <f>IF('salario real - UMN'!AJ40=0,"",'salario nominal - UMN'!AJ40/'PPP-AIC'!AJ92)</f>
        <v/>
      </c>
    </row>
    <row r="41" spans="1:36" ht="13.6" x14ac:dyDescent="0.25">
      <c r="A41" s="344">
        <v>1974</v>
      </c>
      <c r="B41" s="345">
        <f>IF('salario real - UMN'!B41=0,"",'salario nominal - UMN'!B41/'PPP-AIC'!B93)</f>
        <v>615.07744853838824</v>
      </c>
      <c r="C41" s="345">
        <f>IF('salario real - UMN'!C41=0,"",'salario nominal - UMN'!C41/'PPP-AIC'!C93)</f>
        <v>463.63349850798494</v>
      </c>
      <c r="D41" s="345">
        <f>IF('salario real - UMN'!D41=0,"",'salario nominal - UMN'!D41/'PPP-AIC'!D93)</f>
        <v>750.39403629606727</v>
      </c>
      <c r="E41" s="345">
        <f>IF('salario real - UMN'!E41=0,"",'salario nominal - UMN'!E41/'PPP-AIC'!E93)</f>
        <v>721.17043258599608</v>
      </c>
      <c r="F41" s="345" t="str">
        <f>IF('salario real - UMN'!F41=0,"",'salario nominal - UMN'!F41/'PPP-AIC'!F93)</f>
        <v/>
      </c>
      <c r="G41" s="345">
        <f>IF('salario real - UMN'!G41=0,"",'salario nominal - UMN'!G41/'PPP-AIC'!G93)</f>
        <v>724.6996374593781</v>
      </c>
      <c r="H41" s="345">
        <f>IF('salario real - UMN'!H41=0,"",'salario nominal - UMN'!H41/'PPP-AIC'!H93)</f>
        <v>115.9956337705691</v>
      </c>
      <c r="I41" s="345" t="str">
        <f>IF('salario real - UMN'!I41=0,"",'salario nominal - UMN'!I41/'PPP-AIC'!I93)</f>
        <v/>
      </c>
      <c r="J41" s="345" t="str">
        <f>IF('salario real - UMN'!J41=0,"",'salario nominal - UMN'!J41/'PPP-AIC'!J93)</f>
        <v/>
      </c>
      <c r="K41" s="345">
        <f>IF('salario real - UMN'!K41=0,"",'salario nominal - UMN'!K41/'PPP-AIC'!K93)</f>
        <v>149.18851343625559</v>
      </c>
      <c r="L41" s="345">
        <f>IF('salario real - UMN'!L41=0,"",'salario nominal - UMN'!L41/'PPP-AIC'!L93)</f>
        <v>489.1900965327701</v>
      </c>
      <c r="M41" s="345">
        <f>IF('salario real - UMN'!M41=0,"",'salario nominal - UMN'!M41/'PPP-AIC'!M93)</f>
        <v>618.68278634157514</v>
      </c>
      <c r="N41" s="345">
        <f>IF('salario real - UMN'!N41=0,"",'salario nominal - UMN'!N41/'PPP-AIC'!N93)</f>
        <v>942.87472351148233</v>
      </c>
      <c r="O41" s="345" t="str">
        <f>IF('salario real - UMN'!O41=0,"",'salario nominal - UMN'!O41/'PPP-AIC'!O93)</f>
        <v/>
      </c>
      <c r="P41" s="345">
        <f>IF('salario real - UMN'!P41=0,"",'salario nominal - UMN'!P41/'PPP-AIC'!P93)</f>
        <v>426.01284578286158</v>
      </c>
      <c r="Q41" s="345">
        <f>IF('salario real - UMN'!Q41=0,"",'salario nominal - UMN'!Q41/'PPP-AIC'!Q93)</f>
        <v>628.17674101985926</v>
      </c>
      <c r="R41" s="345" t="str">
        <f>IF('salario real - UMN'!R41=0,"",'salario nominal - UMN'!R41/'PPP-AIC'!R93)</f>
        <v/>
      </c>
      <c r="S41" s="345" t="str">
        <f>IF('salario real - UMN'!S41=0,"",'salario nominal - UMN'!S41/'PPP-AIC'!S93)</f>
        <v/>
      </c>
      <c r="T41" s="345" t="str">
        <f>IF('salario real - UMN'!T41=0,"",'salario nominal - UMN'!T41/'PPP-AIC'!T93)</f>
        <v/>
      </c>
      <c r="U41" s="345" t="str">
        <f>IF('salario real - UMN'!U41=0,"",'salario nominal - UMN'!U41/'PPP-AIC'!U93)</f>
        <v/>
      </c>
      <c r="V41" s="345">
        <f>IF('salario real - UMN'!V41=0,"",'salario nominal - UMN'!V41/'PPP-AIC'!V93)</f>
        <v>549.37512984196417</v>
      </c>
      <c r="W41" s="345">
        <f>IF('salario real - UMN'!W41=0,"",'salario nominal - UMN'!W41/'PPP-AIC'!W93)</f>
        <v>617.17222543435525</v>
      </c>
      <c r="X41" s="345">
        <f>IF('salario real - UMN'!X41=0,"",'salario nominal - UMN'!X41/'PPP-AIC'!X93)</f>
        <v>390.97636583852756</v>
      </c>
      <c r="Y41" s="345">
        <f>IF('salario real - UMN'!Y41=0,"",'salario nominal - UMN'!Y41/'PPP-AIC'!Y93)</f>
        <v>570.41154086657366</v>
      </c>
      <c r="Z41" s="345" t="str">
        <f>IF('salario real - UMN'!Z41=0,"",'salario nominal - UMN'!Z41/'PPP-AIC'!Z93)</f>
        <v/>
      </c>
      <c r="AA41" s="345" t="str">
        <f>IF('salario real - UMN'!AA41=0,"",'salario nominal - UMN'!AA41/'PPP-AIC'!AA93)</f>
        <v/>
      </c>
      <c r="AB41" s="345">
        <f>IF('salario real - UMN'!AB41=0,"",'salario nominal - UMN'!AB41/'PPP-AIC'!AB93)</f>
        <v>404.19782481219966</v>
      </c>
      <c r="AC41" s="345">
        <f>IF('salario real - UMN'!AC41=0,"",'salario nominal - UMN'!AC41/'PPP-AIC'!AC93)</f>
        <v>488.72816014389093</v>
      </c>
      <c r="AD41" s="345" t="str">
        <f>IF('salario real - UMN'!AD41=0,"",'salario nominal - UMN'!AD41/'PPP-AIC'!AD93)</f>
        <v/>
      </c>
      <c r="AE41" s="345" t="str">
        <f>IF('salario real - UMN'!AE41=0,"",'salario nominal - UMN'!AE41/'PPP-AIC'!AE93)</f>
        <v/>
      </c>
      <c r="AF41" s="345" t="str">
        <f>IF('salario real - UMN'!AF41=0,"",'salario nominal - UMN'!AF41/'PPP-AIC'!AF93)</f>
        <v/>
      </c>
      <c r="AG41" s="345" t="str">
        <f>IF('salario real - UMN'!AG41=0,"",'salario nominal - UMN'!AG41/'PPP-AIC'!AG93)</f>
        <v/>
      </c>
      <c r="AH41" s="345">
        <f>IF('salario real - UMN'!AH41=0,"",'salario nominal - UMN'!AH41/'PPP-AIC'!AH93)</f>
        <v>446.91249851003221</v>
      </c>
      <c r="AI41" s="345" t="str">
        <f>IF('salario real - UMN'!AI41=0,"",'salario nominal - UMN'!AI41/'PPP-AIC'!AI93)</f>
        <v/>
      </c>
      <c r="AJ41" s="345" t="str">
        <f>IF('salario real - UMN'!AJ41=0,"",'salario nominal - UMN'!AJ41/'PPP-AIC'!AJ93)</f>
        <v/>
      </c>
    </row>
    <row r="42" spans="1:36" ht="13.6" x14ac:dyDescent="0.25">
      <c r="A42" s="344">
        <v>1975</v>
      </c>
      <c r="B42" s="345">
        <f>IF('salario real - UMN'!B42=0,"",'salario nominal - UMN'!B42/'PPP-AIC'!B94)</f>
        <v>682.04915326982075</v>
      </c>
      <c r="C42" s="345">
        <f>IF('salario real - UMN'!C42=0,"",'salario nominal - UMN'!C42/'PPP-AIC'!C94)</f>
        <v>511.49805142237449</v>
      </c>
      <c r="D42" s="345">
        <f>IF('salario real - UMN'!D42=0,"",'salario nominal - UMN'!D42/'PPP-AIC'!D94)</f>
        <v>825.51669750090662</v>
      </c>
      <c r="E42" s="345">
        <f>IF('salario real - UMN'!E42=0,"",'salario nominal - UMN'!E42/'PPP-AIC'!E94)</f>
        <v>813.47979744267298</v>
      </c>
      <c r="F42" s="345" t="str">
        <f>IF('salario real - UMN'!F42=0,"",'salario nominal - UMN'!F42/'PPP-AIC'!F94)</f>
        <v/>
      </c>
      <c r="G42" s="345">
        <f>IF('salario real - UMN'!G42=0,"",'salario nominal - UMN'!G42/'PPP-AIC'!G94)</f>
        <v>816.74108264391407</v>
      </c>
      <c r="H42" s="345">
        <f>IF('salario real - UMN'!H42=0,"",'salario nominal - UMN'!H42/'PPP-AIC'!H94)</f>
        <v>119.42493355912222</v>
      </c>
      <c r="I42" s="345" t="str">
        <f>IF('salario real - UMN'!I42=0,"",'salario nominal - UMN'!I42/'PPP-AIC'!I94)</f>
        <v/>
      </c>
      <c r="J42" s="345" t="str">
        <f>IF('salario real - UMN'!J42=0,"",'salario nominal - UMN'!J42/'PPP-AIC'!J94)</f>
        <v/>
      </c>
      <c r="K42" s="345">
        <f>IF('salario real - UMN'!K42=0,"",'salario nominal - UMN'!K42/'PPP-AIC'!K94)</f>
        <v>164.25850495518404</v>
      </c>
      <c r="L42" s="345">
        <f>IF('salario real - UMN'!L42=0,"",'salario nominal - UMN'!L42/'PPP-AIC'!L94)</f>
        <v>552.89299881580632</v>
      </c>
      <c r="M42" s="345">
        <f>IF('salario real - UMN'!M42=0,"",'salario nominal - UMN'!M42/'PPP-AIC'!M94)</f>
        <v>695.20066260969111</v>
      </c>
      <c r="N42" s="345">
        <f>IF('salario real - UMN'!N42=0,"",'salario nominal - UMN'!N42/'PPP-AIC'!N94)</f>
        <v>1017.8968362958808</v>
      </c>
      <c r="O42" s="345" t="str">
        <f>IF('salario real - UMN'!O42=0,"",'salario nominal - UMN'!O42/'PPP-AIC'!O94)</f>
        <v/>
      </c>
      <c r="P42" s="345">
        <f>IF('salario real - UMN'!P42=0,"",'salario nominal - UMN'!P42/'PPP-AIC'!P94)</f>
        <v>487.04070093762391</v>
      </c>
      <c r="Q42" s="345">
        <f>IF('salario real - UMN'!Q42=0,"",'salario nominal - UMN'!Q42/'PPP-AIC'!Q94)</f>
        <v>728.79886577188427</v>
      </c>
      <c r="R42" s="345" t="str">
        <f>IF('salario real - UMN'!R42=0,"",'salario nominal - UMN'!R42/'PPP-AIC'!R94)</f>
        <v/>
      </c>
      <c r="S42" s="345">
        <f>IF('salario real - UMN'!S42=0,"",'salario nominal - UMN'!S42/'PPP-AIC'!S94)</f>
        <v>1068.0035144349624</v>
      </c>
      <c r="T42" s="345" t="str">
        <f>IF('salario real - UMN'!T42=0,"",'salario nominal - UMN'!T42/'PPP-AIC'!T94)</f>
        <v/>
      </c>
      <c r="U42" s="345" t="str">
        <f>IF('salario real - UMN'!U42=0,"",'salario nominal - UMN'!U42/'PPP-AIC'!U94)</f>
        <v/>
      </c>
      <c r="V42" s="345">
        <f>IF('salario real - UMN'!V42=0,"",'salario nominal - UMN'!V42/'PPP-AIC'!V94)</f>
        <v>610.20757688134336</v>
      </c>
      <c r="W42" s="345">
        <f>IF('salario real - UMN'!W42=0,"",'salario nominal - UMN'!W42/'PPP-AIC'!W94)</f>
        <v>700.79001578010957</v>
      </c>
      <c r="X42" s="345">
        <f>IF('salario real - UMN'!X42=0,"",'salario nominal - UMN'!X42/'PPP-AIC'!X94)</f>
        <v>441.50167611191785</v>
      </c>
      <c r="Y42" s="345">
        <f>IF('salario real - UMN'!Y42=0,"",'salario nominal - UMN'!Y42/'PPP-AIC'!Y94)</f>
        <v>639.7660493809193</v>
      </c>
      <c r="Z42" s="345" t="str">
        <f>IF('salario real - UMN'!Z42=0,"",'salario nominal - UMN'!Z42/'PPP-AIC'!Z94)</f>
        <v/>
      </c>
      <c r="AA42" s="345" t="str">
        <f>IF('salario real - UMN'!AA42=0,"",'salario nominal - UMN'!AA42/'PPP-AIC'!AA94)</f>
        <v/>
      </c>
      <c r="AB42" s="345">
        <f>IF('salario real - UMN'!AB42=0,"",'salario nominal - UMN'!AB42/'PPP-AIC'!AB94)</f>
        <v>501.24037958083949</v>
      </c>
      <c r="AC42" s="345">
        <f>IF('salario real - UMN'!AC42=0,"",'salario nominal - UMN'!AC42/'PPP-AIC'!AC94)</f>
        <v>563.68098326793256</v>
      </c>
      <c r="AD42" s="345" t="str">
        <f>IF('salario real - UMN'!AD42=0,"",'salario nominal - UMN'!AD42/'PPP-AIC'!AD94)</f>
        <v/>
      </c>
      <c r="AE42" s="345" t="str">
        <f>IF('salario real - UMN'!AE42=0,"",'salario nominal - UMN'!AE42/'PPP-AIC'!AE94)</f>
        <v/>
      </c>
      <c r="AF42" s="345" t="str">
        <f>IF('salario real - UMN'!AF42=0,"",'salario nominal - UMN'!AF42/'PPP-AIC'!AF94)</f>
        <v/>
      </c>
      <c r="AG42" s="345" t="str">
        <f>IF('salario real - UMN'!AG42=0,"",'salario nominal - UMN'!AG42/'PPP-AIC'!AG94)</f>
        <v/>
      </c>
      <c r="AH42" s="345">
        <f>IF('salario real - UMN'!AH42=0,"",'salario nominal - UMN'!AH42/'PPP-AIC'!AH94)</f>
        <v>516.93208614556943</v>
      </c>
      <c r="AI42" s="345" t="str">
        <f>IF('salario real - UMN'!AI42=0,"",'salario nominal - UMN'!AI42/'PPP-AIC'!AI94)</f>
        <v/>
      </c>
      <c r="AJ42" s="345" t="str">
        <f>IF('salario real - UMN'!AJ42=0,"",'salario nominal - UMN'!AJ42/'PPP-AIC'!AJ94)</f>
        <v/>
      </c>
    </row>
    <row r="43" spans="1:36" ht="13.6" x14ac:dyDescent="0.25">
      <c r="A43" s="344">
        <v>1976</v>
      </c>
      <c r="B43" s="345">
        <f>IF('salario real - UMN'!B43=0,"",'salario nominal - UMN'!B43/'PPP-AIC'!B95)</f>
        <v>754.53725000392592</v>
      </c>
      <c r="C43" s="345">
        <f>IF('salario real - UMN'!C43=0,"",'salario nominal - UMN'!C43/'PPP-AIC'!C95)</f>
        <v>352.64309733970344</v>
      </c>
      <c r="D43" s="345">
        <f>IF('salario real - UMN'!D43=0,"",'salario nominal - UMN'!D43/'PPP-AIC'!D95)</f>
        <v>868.62497879507225</v>
      </c>
      <c r="E43" s="345">
        <f>IF('salario real - UMN'!E43=0,"",'salario nominal - UMN'!E43/'PPP-AIC'!E95)</f>
        <v>914.29438995305054</v>
      </c>
      <c r="F43" s="345" t="str">
        <f>IF('salario real - UMN'!F43=0,"",'salario nominal - UMN'!F43/'PPP-AIC'!F95)</f>
        <v/>
      </c>
      <c r="G43" s="345">
        <f>IF('salario real - UMN'!G43=0,"",'salario nominal - UMN'!G43/'PPP-AIC'!G95)</f>
        <v>872.27778367819258</v>
      </c>
      <c r="H43" s="345">
        <f>IF('salario real - UMN'!H43=0,"",'salario nominal - UMN'!H43/'PPP-AIC'!H95)</f>
        <v>171.94562649722002</v>
      </c>
      <c r="I43" s="345" t="str">
        <f>IF('salario real - UMN'!I43=0,"",'salario nominal - UMN'!I43/'PPP-AIC'!I95)</f>
        <v/>
      </c>
      <c r="J43" s="345" t="str">
        <f>IF('salario real - UMN'!J43=0,"",'salario nominal - UMN'!J43/'PPP-AIC'!J95)</f>
        <v/>
      </c>
      <c r="K43" s="345">
        <f>IF('salario real - UMN'!K43=0,"",'salario nominal - UMN'!K43/'PPP-AIC'!K95)</f>
        <v>195.81567296204537</v>
      </c>
      <c r="L43" s="345">
        <f>IF('salario real - UMN'!L43=0,"",'salario nominal - UMN'!L43/'PPP-AIC'!L95)</f>
        <v>620.3727537820215</v>
      </c>
      <c r="M43" s="345">
        <f>IF('salario real - UMN'!M43=0,"",'salario nominal - UMN'!M43/'PPP-AIC'!M95)</f>
        <v>759.70825147576488</v>
      </c>
      <c r="N43" s="345">
        <f>IF('salario real - UMN'!N43=0,"",'salario nominal - UMN'!N43/'PPP-AIC'!N95)</f>
        <v>1085.0197490242228</v>
      </c>
      <c r="O43" s="345" t="str">
        <f>IF('salario real - UMN'!O43=0,"",'salario nominal - UMN'!O43/'PPP-AIC'!O95)</f>
        <v/>
      </c>
      <c r="P43" s="345">
        <f>IF('salario real - UMN'!P43=0,"",'salario nominal - UMN'!P43/'PPP-AIC'!P95)</f>
        <v>528.68334345032883</v>
      </c>
      <c r="Q43" s="345">
        <f>IF('salario real - UMN'!Q43=0,"",'salario nominal - UMN'!Q43/'PPP-AIC'!Q95)</f>
        <v>807.48575693767577</v>
      </c>
      <c r="R43" s="345" t="str">
        <f>IF('salario real - UMN'!R43=0,"",'salario nominal - UMN'!R43/'PPP-AIC'!R95)</f>
        <v/>
      </c>
      <c r="S43" s="345">
        <f>IF('salario real - UMN'!S43=0,"",'salario nominal - UMN'!S43/'PPP-AIC'!S95)</f>
        <v>1144.4918644307863</v>
      </c>
      <c r="T43" s="345" t="str">
        <f>IF('salario real - UMN'!T43=0,"",'salario nominal - UMN'!T43/'PPP-AIC'!T95)</f>
        <v/>
      </c>
      <c r="U43" s="345">
        <f>IF('salario real - UMN'!U43=0,"",'salario nominal - UMN'!U43/'PPP-AIC'!U95)</f>
        <v>541.33037047339599</v>
      </c>
      <c r="V43" s="345">
        <f>IF('salario real - UMN'!V43=0,"",'salario nominal - UMN'!V43/'PPP-AIC'!V95)</f>
        <v>672.36259300495522</v>
      </c>
      <c r="W43" s="345">
        <f>IF('salario real - UMN'!W43=0,"",'salario nominal - UMN'!W43/'PPP-AIC'!W95)</f>
        <v>750.64216769867494</v>
      </c>
      <c r="X43" s="345">
        <f>IF('salario real - UMN'!X43=0,"",'salario nominal - UMN'!X43/'PPP-AIC'!X95)</f>
        <v>505.49651860338645</v>
      </c>
      <c r="Y43" s="345">
        <f>IF('salario real - UMN'!Y43=0,"",'salario nominal - UMN'!Y43/'PPP-AIC'!Y95)</f>
        <v>689.42706406363845</v>
      </c>
      <c r="Z43" s="345">
        <f>IF('salario real - UMN'!Z43=0,"",'salario nominal - UMN'!Z43/'PPP-AIC'!Z95)</f>
        <v>674.74494006294492</v>
      </c>
      <c r="AA43" s="345" t="str">
        <f>IF('salario real - UMN'!AA43=0,"",'salario nominal - UMN'!AA43/'PPP-AIC'!AA95)</f>
        <v/>
      </c>
      <c r="AB43" s="345">
        <f>IF('salario real - UMN'!AB43=0,"",'salario nominal - UMN'!AB43/'PPP-AIC'!AB95)</f>
        <v>534.68361042550669</v>
      </c>
      <c r="AC43" s="345">
        <f>IF('salario real - UMN'!AC43=0,"",'salario nominal - UMN'!AC43/'PPP-AIC'!AC95)</f>
        <v>586.15886755570568</v>
      </c>
      <c r="AD43" s="345" t="str">
        <f>IF('salario real - UMN'!AD43=0,"",'salario nominal - UMN'!AD43/'PPP-AIC'!AD95)</f>
        <v/>
      </c>
      <c r="AE43" s="345" t="str">
        <f>IF('salario real - UMN'!AE43=0,"",'salario nominal - UMN'!AE43/'PPP-AIC'!AE95)</f>
        <v/>
      </c>
      <c r="AF43" s="345" t="str">
        <f>IF('salario real - UMN'!AF43=0,"",'salario nominal - UMN'!AF43/'PPP-AIC'!AF95)</f>
        <v/>
      </c>
      <c r="AG43" s="345" t="str">
        <f>IF('salario real - UMN'!AG43=0,"",'salario nominal - UMN'!AG43/'PPP-AIC'!AG95)</f>
        <v/>
      </c>
      <c r="AH43" s="345">
        <f>IF('salario real - UMN'!AH43=0,"",'salario nominal - UMN'!AH43/'PPP-AIC'!AH95)</f>
        <v>582.36710561028008</v>
      </c>
      <c r="AI43" s="345" t="str">
        <f>IF('salario real - UMN'!AI43=0,"",'salario nominal - UMN'!AI43/'PPP-AIC'!AI95)</f>
        <v/>
      </c>
      <c r="AJ43" s="345" t="str">
        <f>IF('salario real - UMN'!AJ43=0,"",'salario nominal - UMN'!AJ43/'PPP-AIC'!AJ95)</f>
        <v/>
      </c>
    </row>
    <row r="44" spans="1:36" ht="13.6" x14ac:dyDescent="0.25">
      <c r="A44" s="344">
        <v>1977</v>
      </c>
      <c r="B44" s="345">
        <f>IF('salario real - UMN'!B44=0,"",'salario nominal - UMN'!B44/'PPP-AIC'!B96)</f>
        <v>833.17552829917383</v>
      </c>
      <c r="C44" s="345">
        <f>IF('salario real - UMN'!C44=0,"",'salario nominal - UMN'!C44/'PPP-AIC'!C96)</f>
        <v>323.97309229897888</v>
      </c>
      <c r="D44" s="345">
        <f>IF('salario real - UMN'!D44=0,"",'salario nominal - UMN'!D44/'PPP-AIC'!D96)</f>
        <v>889.72945681818555</v>
      </c>
      <c r="E44" s="345">
        <f>IF('salario real - UMN'!E44=0,"",'salario nominal - UMN'!E44/'PPP-AIC'!E96)</f>
        <v>992.35020379502657</v>
      </c>
      <c r="F44" s="345" t="str">
        <f>IF('salario real - UMN'!F44=0,"",'salario nominal - UMN'!F44/'PPP-AIC'!F96)</f>
        <v/>
      </c>
      <c r="G44" s="345">
        <f>IF('salario real - UMN'!G44=0,"",'salario nominal - UMN'!G44/'PPP-AIC'!G96)</f>
        <v>935.18964030413827</v>
      </c>
      <c r="H44" s="345">
        <f>IF('salario real - UMN'!H44=0,"",'salario nominal - UMN'!H44/'PPP-AIC'!H96)</f>
        <v>193.7673926923361</v>
      </c>
      <c r="I44" s="345" t="str">
        <f>IF('salario real - UMN'!I44=0,"",'salario nominal - UMN'!I44/'PPP-AIC'!I96)</f>
        <v/>
      </c>
      <c r="J44" s="345" t="str">
        <f>IF('salario real - UMN'!J44=0,"",'salario nominal - UMN'!J44/'PPP-AIC'!J96)</f>
        <v/>
      </c>
      <c r="K44" s="345">
        <f>IF('salario real - UMN'!K44=0,"",'salario nominal - UMN'!K44/'PPP-AIC'!K96)</f>
        <v>230.21573979442522</v>
      </c>
      <c r="L44" s="345">
        <f>IF('salario real - UMN'!L44=0,"",'salario nominal - UMN'!L44/'PPP-AIC'!L96)</f>
        <v>655.17156763009268</v>
      </c>
      <c r="M44" s="345">
        <f>IF('salario real - UMN'!M44=0,"",'salario nominal - UMN'!M44/'PPP-AIC'!M96)</f>
        <v>812.53358088221387</v>
      </c>
      <c r="N44" s="345">
        <f>IF('salario real - UMN'!N44=0,"",'salario nominal - UMN'!N44/'PPP-AIC'!N96)</f>
        <v>1163.8086059344894</v>
      </c>
      <c r="O44" s="345" t="str">
        <f>IF('salario real - UMN'!O44=0,"",'salario nominal - UMN'!O44/'PPP-AIC'!O96)</f>
        <v/>
      </c>
      <c r="P44" s="345">
        <f>IF('salario real - UMN'!P44=0,"",'salario nominal - UMN'!P44/'PPP-AIC'!P96)</f>
        <v>545.3195499437204</v>
      </c>
      <c r="Q44" s="345">
        <f>IF('salario real - UMN'!Q44=0,"",'salario nominal - UMN'!Q44/'PPP-AIC'!Q96)</f>
        <v>881.86870139255211</v>
      </c>
      <c r="R44" s="345">
        <f>IF('salario real - UMN'!R44=0,"",'salario nominal - UMN'!R44/'PPP-AIC'!R96)</f>
        <v>708.03553072180762</v>
      </c>
      <c r="S44" s="345">
        <f>IF('salario real - UMN'!S44=0,"",'salario nominal - UMN'!S44/'PPP-AIC'!S96)</f>
        <v>1232.665046139819</v>
      </c>
      <c r="T44" s="345" t="str">
        <f>IF('salario real - UMN'!T44=0,"",'salario nominal - UMN'!T44/'PPP-AIC'!T96)</f>
        <v/>
      </c>
      <c r="U44" s="345">
        <f>IF('salario real - UMN'!U44=0,"",'salario nominal - UMN'!U44/'PPP-AIC'!U96)</f>
        <v>584.06687662001684</v>
      </c>
      <c r="V44" s="345">
        <f>IF('salario real - UMN'!V44=0,"",'salario nominal - UMN'!V44/'PPP-AIC'!V96)</f>
        <v>732.96467317698887</v>
      </c>
      <c r="W44" s="345">
        <f>IF('salario real - UMN'!W44=0,"",'salario nominal - UMN'!W44/'PPP-AIC'!W96)</f>
        <v>813.17732664007167</v>
      </c>
      <c r="X44" s="345">
        <f>IF('salario real - UMN'!X44=0,"",'salario nominal - UMN'!X44/'PPP-AIC'!X96)</f>
        <v>545.97419569288252</v>
      </c>
      <c r="Y44" s="345">
        <f>IF('salario real - UMN'!Y44=0,"",'salario nominal - UMN'!Y44/'PPP-AIC'!Y96)</f>
        <v>742.6235640413513</v>
      </c>
      <c r="Z44" s="345" t="str">
        <f>IF('salario real - UMN'!Z44=0,"",'salario nominal - UMN'!Z44/'PPP-AIC'!Z96)</f>
        <v/>
      </c>
      <c r="AA44" s="345" t="str">
        <f>IF('salario real - UMN'!AA44=0,"",'salario nominal - UMN'!AA44/'PPP-AIC'!AA96)</f>
        <v/>
      </c>
      <c r="AB44" s="345">
        <f>IF('salario real - UMN'!AB44=0,"",'salario nominal - UMN'!AB44/'PPP-AIC'!AB96)</f>
        <v>541.56036890772714</v>
      </c>
      <c r="AC44" s="345">
        <f>IF('salario real - UMN'!AC44=0,"",'salario nominal - UMN'!AC44/'PPP-AIC'!AC96)</f>
        <v>595.43451149382156</v>
      </c>
      <c r="AD44" s="345" t="str">
        <f>IF('salario real - UMN'!AD44=0,"",'salario nominal - UMN'!AD44/'PPP-AIC'!AD96)</f>
        <v/>
      </c>
      <c r="AE44" s="345" t="str">
        <f>IF('salario real - UMN'!AE44=0,"",'salario nominal - UMN'!AE44/'PPP-AIC'!AE96)</f>
        <v/>
      </c>
      <c r="AF44" s="345" t="str">
        <f>IF('salario real - UMN'!AF44=0,"",'salario nominal - UMN'!AF44/'PPP-AIC'!AF96)</f>
        <v/>
      </c>
      <c r="AG44" s="345" t="str">
        <f>IF('salario real - UMN'!AG44=0,"",'salario nominal - UMN'!AG44/'PPP-AIC'!AG96)</f>
        <v/>
      </c>
      <c r="AH44" s="345">
        <f>IF('salario real - UMN'!AH44=0,"",'salario nominal - UMN'!AH44/'PPP-AIC'!AH96)</f>
        <v>622.84847786232444</v>
      </c>
      <c r="AI44" s="345" t="str">
        <f>IF('salario real - UMN'!AI44=0,"",'salario nominal - UMN'!AI44/'PPP-AIC'!AI96)</f>
        <v/>
      </c>
      <c r="AJ44" s="345" t="str">
        <f>IF('salario real - UMN'!AJ44=0,"",'salario nominal - UMN'!AJ44/'PPP-AIC'!AJ96)</f>
        <v/>
      </c>
    </row>
    <row r="45" spans="1:36" ht="13.6" x14ac:dyDescent="0.25">
      <c r="A45" s="344">
        <v>1978</v>
      </c>
      <c r="B45" s="345">
        <f>IF('salario real - UMN'!B45=0,"",'salario nominal - UMN'!B45/'PPP-AIC'!B97)</f>
        <v>926.28642107042731</v>
      </c>
      <c r="C45" s="345">
        <f>IF('salario real - UMN'!C45=0,"",'salario nominal - UMN'!C45/'PPP-AIC'!C97)</f>
        <v>384.46850162603698</v>
      </c>
      <c r="D45" s="345">
        <f>IF('salario real - UMN'!D45=0,"",'salario nominal - UMN'!D45/'PPP-AIC'!D97)</f>
        <v>951.04902147052019</v>
      </c>
      <c r="E45" s="345">
        <f>IF('salario real - UMN'!E45=0,"",'salario nominal - UMN'!E45/'PPP-AIC'!E97)</f>
        <v>1097.8755960786191</v>
      </c>
      <c r="F45" s="345" t="str">
        <f>IF('salario real - UMN'!F45=0,"",'salario nominal - UMN'!F45/'PPP-AIC'!F97)</f>
        <v/>
      </c>
      <c r="G45" s="345">
        <f>IF('salario real - UMN'!G45=0,"",'salario nominal - UMN'!G45/'PPP-AIC'!G97)</f>
        <v>975.9198962228038</v>
      </c>
      <c r="H45" s="345">
        <f>IF('salario real - UMN'!H45=0,"",'salario nominal - UMN'!H45/'PPP-AIC'!H97)</f>
        <v>240.66894584096357</v>
      </c>
      <c r="I45" s="345">
        <f>IF('salario real - UMN'!I45=0,"",'salario nominal - UMN'!I45/'PPP-AIC'!I97)</f>
        <v>70.604086505579133</v>
      </c>
      <c r="J45" s="345" t="str">
        <f>IF('salario real - UMN'!J45=0,"",'salario nominal - UMN'!J45/'PPP-AIC'!J97)</f>
        <v/>
      </c>
      <c r="K45" s="345">
        <f>IF('salario real - UMN'!K45=0,"",'salario nominal - UMN'!K45/'PPP-AIC'!K97)</f>
        <v>283.35862594048859</v>
      </c>
      <c r="L45" s="345">
        <f>IF('salario real - UMN'!L45=0,"",'salario nominal - UMN'!L45/'PPP-AIC'!L97)</f>
        <v>706.57612306963995</v>
      </c>
      <c r="M45" s="345">
        <f>IF('salario real - UMN'!M45=0,"",'salario nominal - UMN'!M45/'PPP-AIC'!M97)</f>
        <v>906.57249142821115</v>
      </c>
      <c r="N45" s="345">
        <f>IF('salario real - UMN'!N45=0,"",'salario nominal - UMN'!N45/'PPP-AIC'!N97)</f>
        <v>1258.3829275378971</v>
      </c>
      <c r="O45" s="345" t="str">
        <f>IF('salario real - UMN'!O45=0,"",'salario nominal - UMN'!O45/'PPP-AIC'!O97)</f>
        <v/>
      </c>
      <c r="P45" s="345">
        <f>IF('salario real - UMN'!P45=0,"",'salario nominal - UMN'!P45/'PPP-AIC'!P97)</f>
        <v>574.98840006071998</v>
      </c>
      <c r="Q45" s="345">
        <f>IF('salario real - UMN'!Q45=0,"",'salario nominal - UMN'!Q45/'PPP-AIC'!Q97)</f>
        <v>977.74169110657147</v>
      </c>
      <c r="R45" s="345">
        <f>IF('salario real - UMN'!R45=0,"",'salario nominal - UMN'!R45/'PPP-AIC'!R97)</f>
        <v>833.38709701256357</v>
      </c>
      <c r="S45" s="345">
        <f>IF('salario real - UMN'!S45=0,"",'salario nominal - UMN'!S45/'PPP-AIC'!S97)</f>
        <v>1367.893880478352</v>
      </c>
      <c r="T45" s="345" t="str">
        <f>IF('salario real - UMN'!T45=0,"",'salario nominal - UMN'!T45/'PPP-AIC'!T97)</f>
        <v/>
      </c>
      <c r="U45" s="345">
        <f>IF('salario real - UMN'!U45=0,"",'salario nominal - UMN'!U45/'PPP-AIC'!U97)</f>
        <v>673.44433172827291</v>
      </c>
      <c r="V45" s="345">
        <f>IF('salario real - UMN'!V45=0,"",'salario nominal - UMN'!V45/'PPP-AIC'!V97)</f>
        <v>816.29121219140472</v>
      </c>
      <c r="W45" s="345">
        <f>IF('salario real - UMN'!W45=0,"",'salario nominal - UMN'!W45/'PPP-AIC'!W97)</f>
        <v>900.39751243866647</v>
      </c>
      <c r="X45" s="345">
        <f>IF('salario real - UMN'!X45=0,"",'salario nominal - UMN'!X45/'PPP-AIC'!X97)</f>
        <v>576.40205597285455</v>
      </c>
      <c r="Y45" s="345">
        <f>IF('salario real - UMN'!Y45=0,"",'salario nominal - UMN'!Y45/'PPP-AIC'!Y97)</f>
        <v>798.08143128239965</v>
      </c>
      <c r="Z45" s="345" t="str">
        <f>IF('salario real - UMN'!Z45=0,"",'salario nominal - UMN'!Z45/'PPP-AIC'!Z97)</f>
        <v/>
      </c>
      <c r="AA45" s="345" t="str">
        <f>IF('salario real - UMN'!AA45=0,"",'salario nominal - UMN'!AA45/'PPP-AIC'!AA97)</f>
        <v/>
      </c>
      <c r="AB45" s="345">
        <f>IF('salario real - UMN'!AB45=0,"",'salario nominal - UMN'!AB45/'PPP-AIC'!AB97)</f>
        <v>564.13450219560264</v>
      </c>
      <c r="AC45" s="345">
        <f>IF('salario real - UMN'!AC45=0,"",'salario nominal - UMN'!AC45/'PPP-AIC'!AC97)</f>
        <v>670.6972881814437</v>
      </c>
      <c r="AD45" s="345" t="str">
        <f>IF('salario real - UMN'!AD45=0,"",'salario nominal - UMN'!AD45/'PPP-AIC'!AD97)</f>
        <v/>
      </c>
      <c r="AE45" s="345" t="str">
        <f>IF('salario real - UMN'!AE45=0,"",'salario nominal - UMN'!AE45/'PPP-AIC'!AE97)</f>
        <v/>
      </c>
      <c r="AF45" s="345" t="str">
        <f>IF('salario real - UMN'!AF45=0,"",'salario nominal - UMN'!AF45/'PPP-AIC'!AF97)</f>
        <v/>
      </c>
      <c r="AG45" s="345" t="str">
        <f>IF('salario real - UMN'!AG45=0,"",'salario nominal - UMN'!AG45/'PPP-AIC'!AG97)</f>
        <v/>
      </c>
      <c r="AH45" s="345">
        <f>IF('salario real - UMN'!AH45=0,"",'salario nominal - UMN'!AH45/'PPP-AIC'!AH97)</f>
        <v>676.26440360696756</v>
      </c>
      <c r="AI45" s="345" t="str">
        <f>IF('salario real - UMN'!AI45=0,"",'salario nominal - UMN'!AI45/'PPP-AIC'!AI97)</f>
        <v/>
      </c>
      <c r="AJ45" s="345" t="str">
        <f>IF('salario real - UMN'!AJ45=0,"",'salario nominal - UMN'!AJ45/'PPP-AIC'!AJ97)</f>
        <v/>
      </c>
    </row>
    <row r="46" spans="1:36" ht="13.6" x14ac:dyDescent="0.25">
      <c r="A46" s="344">
        <v>1979</v>
      </c>
      <c r="B46" s="345">
        <f>IF('salario real - UMN'!B46=0,"",'salario nominal - UMN'!B46/'PPP-AIC'!B98)</f>
        <v>1058.2896985032041</v>
      </c>
      <c r="C46" s="345">
        <f>IF('salario real - UMN'!C46=0,"",'salario nominal - UMN'!C46/'PPP-AIC'!C98)</f>
        <v>464.5525025791099</v>
      </c>
      <c r="D46" s="345">
        <f>IF('salario real - UMN'!D46=0,"",'salario nominal - UMN'!D46/'PPP-AIC'!D98)</f>
        <v>1070.4411227895648</v>
      </c>
      <c r="E46" s="345">
        <f>IF('salario real - UMN'!E46=0,"",'salario nominal - UMN'!E46/'PPP-AIC'!E98)</f>
        <v>1238.1063512513665</v>
      </c>
      <c r="F46" s="345" t="str">
        <f>IF('salario real - UMN'!F46=0,"",'salario nominal - UMN'!F46/'PPP-AIC'!F98)</f>
        <v/>
      </c>
      <c r="G46" s="345">
        <f>IF('salario real - UMN'!G46=0,"",'salario nominal - UMN'!G46/'PPP-AIC'!G98)</f>
        <v>1071.2704766345587</v>
      </c>
      <c r="H46" s="345">
        <f>IF('salario real - UMN'!H46=0,"",'salario nominal - UMN'!H46/'PPP-AIC'!H98)</f>
        <v>283.58882832310059</v>
      </c>
      <c r="I46" s="345">
        <f>IF('salario real - UMN'!I46=0,"",'salario nominal - UMN'!I46/'PPP-AIC'!I98)</f>
        <v>84.487577499600292</v>
      </c>
      <c r="J46" s="345" t="str">
        <f>IF('salario real - UMN'!J46=0,"",'salario nominal - UMN'!J46/'PPP-AIC'!J98)</f>
        <v/>
      </c>
      <c r="K46" s="345">
        <f>IF('salario real - UMN'!K46=0,"",'salario nominal - UMN'!K46/'PPP-AIC'!K98)</f>
        <v>344.03431622988774</v>
      </c>
      <c r="L46" s="345">
        <f>IF('salario real - UMN'!L46=0,"",'salario nominal - UMN'!L46/'PPP-AIC'!L98)</f>
        <v>765.58831044497742</v>
      </c>
      <c r="M46" s="345">
        <f>IF('salario real - UMN'!M46=0,"",'salario nominal - UMN'!M46/'PPP-AIC'!M98)</f>
        <v>1034.1509330571864</v>
      </c>
      <c r="N46" s="345">
        <f>IF('salario real - UMN'!N46=0,"",'salario nominal - UMN'!N46/'PPP-AIC'!N98)</f>
        <v>1372.8245440719822</v>
      </c>
      <c r="O46" s="345" t="str">
        <f>IF('salario real - UMN'!O46=0,"",'salario nominal - UMN'!O46/'PPP-AIC'!O98)</f>
        <v/>
      </c>
      <c r="P46" s="345">
        <f>IF('salario real - UMN'!P46=0,"",'salario nominal - UMN'!P46/'PPP-AIC'!P98)</f>
        <v>661.25720594461734</v>
      </c>
      <c r="Q46" s="345">
        <f>IF('salario real - UMN'!Q46=0,"",'salario nominal - UMN'!Q46/'PPP-AIC'!Q98)</f>
        <v>1111.7694082813443</v>
      </c>
      <c r="R46" s="345">
        <f>IF('salario real - UMN'!R46=0,"",'salario nominal - UMN'!R46/'PPP-AIC'!R98)</f>
        <v>950.6627694018739</v>
      </c>
      <c r="S46" s="345">
        <f>IF('salario real - UMN'!S46=0,"",'salario nominal - UMN'!S46/'PPP-AIC'!S98)</f>
        <v>1552.4921717988741</v>
      </c>
      <c r="T46" s="345" t="str">
        <f>IF('salario real - UMN'!T46=0,"",'salario nominal - UMN'!T46/'PPP-AIC'!T98)</f>
        <v/>
      </c>
      <c r="U46" s="345">
        <f>IF('salario real - UMN'!U46=0,"",'salario nominal - UMN'!U46/'PPP-AIC'!U98)</f>
        <v>786.57736693857703</v>
      </c>
      <c r="V46" s="345">
        <f>IF('salario real - UMN'!V46=0,"",'salario nominal - UMN'!V46/'PPP-AIC'!V98)</f>
        <v>943.78740711959779</v>
      </c>
      <c r="W46" s="345">
        <f>IF('salario real - UMN'!W46=0,"",'salario nominal - UMN'!W46/'PPP-AIC'!W98)</f>
        <v>1023.3469436202116</v>
      </c>
      <c r="X46" s="345">
        <f>IF('salario real - UMN'!X46=0,"",'salario nominal - UMN'!X46/'PPP-AIC'!X98)</f>
        <v>631.81555872540969</v>
      </c>
      <c r="Y46" s="345">
        <f>IF('salario real - UMN'!Y46=0,"",'salario nominal - UMN'!Y46/'PPP-AIC'!Y98)</f>
        <v>873.80190945103038</v>
      </c>
      <c r="Z46" s="345">
        <f>IF('salario real - UMN'!Z46=0,"",'salario nominal - UMN'!Z46/'PPP-AIC'!Z98)</f>
        <v>960.65149433857334</v>
      </c>
      <c r="AA46" s="345" t="str">
        <f>IF('salario real - UMN'!AA46=0,"",'salario nominal - UMN'!AA46/'PPP-AIC'!AA98)</f>
        <v/>
      </c>
      <c r="AB46" s="345">
        <f>IF('salario real - UMN'!AB46=0,"",'salario nominal - UMN'!AB46/'PPP-AIC'!AB98)</f>
        <v>618.23553694792543</v>
      </c>
      <c r="AC46" s="345">
        <f>IF('salario real - UMN'!AC46=0,"",'salario nominal - UMN'!AC46/'PPP-AIC'!AC98)</f>
        <v>758.45133656421774</v>
      </c>
      <c r="AD46" s="345" t="str">
        <f>IF('salario real - UMN'!AD46=0,"",'salario nominal - UMN'!AD46/'PPP-AIC'!AD98)</f>
        <v/>
      </c>
      <c r="AE46" s="345" t="str">
        <f>IF('salario real - UMN'!AE46=0,"",'salario nominal - UMN'!AE46/'PPP-AIC'!AE98)</f>
        <v/>
      </c>
      <c r="AF46" s="345" t="str">
        <f>IF('salario real - UMN'!AF46=0,"",'salario nominal - UMN'!AF46/'PPP-AIC'!AF98)</f>
        <v/>
      </c>
      <c r="AG46" s="345" t="str">
        <f>IF('salario real - UMN'!AG46=0,"",'salario nominal - UMN'!AG46/'PPP-AIC'!AG98)</f>
        <v/>
      </c>
      <c r="AH46" s="345">
        <f>IF('salario real - UMN'!AH46=0,"",'salario nominal - UMN'!AH46/'PPP-AIC'!AH98)</f>
        <v>759.26331046558346</v>
      </c>
      <c r="AI46" s="345" t="str">
        <f>IF('salario real - UMN'!AI46=0,"",'salario nominal - UMN'!AI46/'PPP-AIC'!AI98)</f>
        <v/>
      </c>
      <c r="AJ46" s="345" t="str">
        <f>IF('salario real - UMN'!AJ46=0,"",'salario nominal - UMN'!AJ46/'PPP-AIC'!AJ98)</f>
        <v/>
      </c>
    </row>
    <row r="47" spans="1:36" ht="13.6" x14ac:dyDescent="0.25">
      <c r="A47" s="344">
        <v>1980</v>
      </c>
      <c r="B47" s="345">
        <f>IF('salario real - UMN'!B47=0,"",'salario nominal - UMN'!B47/'PPP-AIC'!B99)</f>
        <v>1168.2636002707861</v>
      </c>
      <c r="C47" s="345">
        <f>IF('salario real - UMN'!C47=0,"",'salario nominal - UMN'!C47/'PPP-AIC'!C99)</f>
        <v>628.31526008130868</v>
      </c>
      <c r="D47" s="345">
        <f>IF('salario real - UMN'!D47=0,"",'salario nominal - UMN'!D47/'PPP-AIC'!D99)</f>
        <v>1240.8327624592619</v>
      </c>
      <c r="E47" s="345">
        <f>IF('salario real - UMN'!E47=0,"",'salario nominal - UMN'!E47/'PPP-AIC'!E99)</f>
        <v>1405.416675372591</v>
      </c>
      <c r="F47" s="345" t="str">
        <f>IF('salario real - UMN'!F47=0,"",'salario nominal - UMN'!F47/'PPP-AIC'!F99)</f>
        <v/>
      </c>
      <c r="G47" s="345">
        <f>IF('salario real - UMN'!G47=0,"",'salario nominal - UMN'!G47/'PPP-AIC'!G99)</f>
        <v>1207.5383240642411</v>
      </c>
      <c r="H47" s="345">
        <f>IF('salario real - UMN'!H47=0,"",'salario nominal - UMN'!H47/'PPP-AIC'!H99)</f>
        <v>344.61508120212238</v>
      </c>
      <c r="I47" s="345">
        <f>IF('salario real - UMN'!I47=0,"",'salario nominal - UMN'!I47/'PPP-AIC'!I99)</f>
        <v>94.372514491568595</v>
      </c>
      <c r="J47" s="345" t="str">
        <f>IF('salario real - UMN'!J47=0,"",'salario nominal - UMN'!J47/'PPP-AIC'!J99)</f>
        <v/>
      </c>
      <c r="K47" s="345">
        <f>IF('salario real - UMN'!K47=0,"",'salario nominal - UMN'!K47/'PPP-AIC'!K99)</f>
        <v>383.69898526590305</v>
      </c>
      <c r="L47" s="345">
        <f>IF('salario real - UMN'!L47=0,"",'salario nominal - UMN'!L47/'PPP-AIC'!L99)</f>
        <v>841.93573417494201</v>
      </c>
      <c r="M47" s="345">
        <f>IF('salario real - UMN'!M47=0,"",'salario nominal - UMN'!M47/'PPP-AIC'!M99)</f>
        <v>1186.9765286289237</v>
      </c>
      <c r="N47" s="345">
        <f>IF('salario real - UMN'!N47=0,"",'salario nominal - UMN'!N47/'PPP-AIC'!N99)</f>
        <v>1503.0107680491976</v>
      </c>
      <c r="O47" s="345" t="str">
        <f>IF('salario real - UMN'!O47=0,"",'salario nominal - UMN'!O47/'PPP-AIC'!O99)</f>
        <v/>
      </c>
      <c r="P47" s="345">
        <f>IF('salario real - UMN'!P47=0,"",'salario nominal - UMN'!P47/'PPP-AIC'!P99)</f>
        <v>760.83121826004765</v>
      </c>
      <c r="Q47" s="345">
        <f>IF('salario real - UMN'!Q47=0,"",'salario nominal - UMN'!Q47/'PPP-AIC'!Q99)</f>
        <v>1273.2812946488968</v>
      </c>
      <c r="R47" s="345">
        <f>IF('salario real - UMN'!R47=0,"",'salario nominal - UMN'!R47/'PPP-AIC'!R99)</f>
        <v>1001.7941318466527</v>
      </c>
      <c r="S47" s="345">
        <f>IF('salario real - UMN'!S47=0,"",'salario nominal - UMN'!S47/'PPP-AIC'!S99)</f>
        <v>1704.432157288091</v>
      </c>
      <c r="T47" s="345" t="str">
        <f>IF('salario real - UMN'!T47=0,"",'salario nominal - UMN'!T47/'PPP-AIC'!T99)</f>
        <v/>
      </c>
      <c r="U47" s="345">
        <f>IF('salario real - UMN'!U47=0,"",'salario nominal - UMN'!U47/'PPP-AIC'!U99)</f>
        <v>914.03470395492786</v>
      </c>
      <c r="V47" s="345">
        <f>IF('salario real - UMN'!V47=0,"",'salario nominal - UMN'!V47/'PPP-AIC'!V99)</f>
        <v>1077.5035592589161</v>
      </c>
      <c r="W47" s="345">
        <f>IF('salario real - UMN'!W47=0,"",'salario nominal - UMN'!W47/'PPP-AIC'!W99)</f>
        <v>1142.9428015551587</v>
      </c>
      <c r="X47" s="345">
        <f>IF('salario real - UMN'!X47=0,"",'salario nominal - UMN'!X47/'PPP-AIC'!X99)</f>
        <v>696.50857570660514</v>
      </c>
      <c r="Y47" s="345">
        <f>IF('salario real - UMN'!Y47=0,"",'salario nominal - UMN'!Y47/'PPP-AIC'!Y99)</f>
        <v>999.3673550342354</v>
      </c>
      <c r="Z47" s="345">
        <f>IF('salario real - UMN'!Z47=0,"",'salario nominal - UMN'!Z47/'PPP-AIC'!Z99)</f>
        <v>1099.5243470935893</v>
      </c>
      <c r="AA47" s="345" t="str">
        <f>IF('salario real - UMN'!AA47=0,"",'salario nominal - UMN'!AA47/'PPP-AIC'!AA99)</f>
        <v/>
      </c>
      <c r="AB47" s="345">
        <f>IF('salario real - UMN'!AB47=0,"",'salario nominal - UMN'!AB47/'PPP-AIC'!AB99)</f>
        <v>724.96897732063348</v>
      </c>
      <c r="AC47" s="345">
        <f>IF('salario real - UMN'!AC47=0,"",'salario nominal - UMN'!AC47/'PPP-AIC'!AC99)</f>
        <v>881.89143227994373</v>
      </c>
      <c r="AD47" s="345" t="str">
        <f>IF('salario real - UMN'!AD47=0,"",'salario nominal - UMN'!AD47/'PPP-AIC'!AD99)</f>
        <v/>
      </c>
      <c r="AE47" s="345" t="str">
        <f>IF('salario real - UMN'!AE47=0,"",'salario nominal - UMN'!AE47/'PPP-AIC'!AE99)</f>
        <v/>
      </c>
      <c r="AF47" s="345" t="str">
        <f>IF('salario real - UMN'!AF47=0,"",'salario nominal - UMN'!AF47/'PPP-AIC'!AF99)</f>
        <v/>
      </c>
      <c r="AG47" s="345" t="str">
        <f>IF('salario real - UMN'!AG47=0,"",'salario nominal - UMN'!AG47/'PPP-AIC'!AG99)</f>
        <v/>
      </c>
      <c r="AH47" s="345">
        <f>IF('salario real - UMN'!AH47=0,"",'salario nominal - UMN'!AH47/'PPP-AIC'!AH99)</f>
        <v>852.52963094611243</v>
      </c>
      <c r="AI47" s="345" t="str">
        <f>IF('salario real - UMN'!AI47=0,"",'salario nominal - UMN'!AI47/'PPP-AIC'!AI99)</f>
        <v/>
      </c>
      <c r="AJ47" s="345" t="str">
        <f>IF('salario real - UMN'!AJ47=0,"",'salario nominal - UMN'!AJ47/'PPP-AIC'!AJ99)</f>
        <v/>
      </c>
    </row>
    <row r="48" spans="1:36" ht="13.6" x14ac:dyDescent="0.25">
      <c r="A48" s="344">
        <v>1981</v>
      </c>
      <c r="B48" s="345">
        <f>IF('salario real - UMN'!B48=0,"",'salario nominal - UMN'!B48/'PPP-AIC'!B100)</f>
        <v>1280.8898640176053</v>
      </c>
      <c r="C48" s="345">
        <f>IF('salario real - UMN'!C48=0,"",'salario nominal - UMN'!C48/'PPP-AIC'!C100)</f>
        <v>661.71937699266175</v>
      </c>
      <c r="D48" s="345">
        <f>IF('salario real - UMN'!D48=0,"",'salario nominal - UMN'!D48/'PPP-AIC'!D100)</f>
        <v>1414.8064457838307</v>
      </c>
      <c r="E48" s="345">
        <f>IF('salario real - UMN'!E48=0,"",'salario nominal - UMN'!E48/'PPP-AIC'!E100)</f>
        <v>1544.7299062188863</v>
      </c>
      <c r="F48" s="345" t="str">
        <f>IF('salario real - UMN'!F48=0,"",'salario nominal - UMN'!F48/'PPP-AIC'!F100)</f>
        <v/>
      </c>
      <c r="G48" s="345">
        <f>IF('salario real - UMN'!G48=0,"",'salario nominal - UMN'!G48/'PPP-AIC'!G100)</f>
        <v>1325.4408775942379</v>
      </c>
      <c r="H48" s="345">
        <f>IF('salario real - UMN'!H48=0,"",'salario nominal - UMN'!H48/'PPP-AIC'!H100)</f>
        <v>369.31423362200184</v>
      </c>
      <c r="I48" s="345">
        <f>IF('salario real - UMN'!I48=0,"",'salario nominal - UMN'!I48/'PPP-AIC'!I100)</f>
        <v>108.37863764994727</v>
      </c>
      <c r="J48" s="345" t="str">
        <f>IF('salario real - UMN'!J48=0,"",'salario nominal - UMN'!J48/'PPP-AIC'!J100)</f>
        <v/>
      </c>
      <c r="K48" s="345">
        <f>IF('salario real - UMN'!K48=0,"",'salario nominal - UMN'!K48/'PPP-AIC'!K100)</f>
        <v>421.89454833916204</v>
      </c>
      <c r="L48" s="345">
        <f>IF('salario real - UMN'!L48=0,"",'salario nominal - UMN'!L48/'PPP-AIC'!L100)</f>
        <v>941.64080962989885</v>
      </c>
      <c r="M48" s="345">
        <f>IF('salario real - UMN'!M48=0,"",'salario nominal - UMN'!M48/'PPP-AIC'!M100)</f>
        <v>1318.529545759329</v>
      </c>
      <c r="N48" s="345">
        <f>IF('salario real - UMN'!N48=0,"",'salario nominal - UMN'!N48/'PPP-AIC'!N100)</f>
        <v>1641.5364823844518</v>
      </c>
      <c r="O48" s="345" t="str">
        <f>IF('salario real - UMN'!O48=0,"",'salario nominal - UMN'!O48/'PPP-AIC'!O100)</f>
        <v/>
      </c>
      <c r="P48" s="345">
        <f>IF('salario real - UMN'!P48=0,"",'salario nominal - UMN'!P48/'PPP-AIC'!P100)</f>
        <v>858.11817011689311</v>
      </c>
      <c r="Q48" s="345">
        <f>IF('salario real - UMN'!Q48=0,"",'salario nominal - UMN'!Q48/'PPP-AIC'!Q100)</f>
        <v>1414.8372506863943</v>
      </c>
      <c r="R48" s="345">
        <f>IF('salario real - UMN'!R48=0,"",'salario nominal - UMN'!R48/'PPP-AIC'!R100)</f>
        <v>1079.5207283076154</v>
      </c>
      <c r="S48" s="345">
        <f>IF('salario real - UMN'!S48=0,"",'salario nominal - UMN'!S48/'PPP-AIC'!S100)</f>
        <v>1772.7121829740154</v>
      </c>
      <c r="T48" s="345" t="str">
        <f>IF('salario real - UMN'!T48=0,"",'salario nominal - UMN'!T48/'PPP-AIC'!T100)</f>
        <v/>
      </c>
      <c r="U48" s="345">
        <f>IF('salario real - UMN'!U48=0,"",'salario nominal - UMN'!U48/'PPP-AIC'!U100)</f>
        <v>989.35690055572627</v>
      </c>
      <c r="V48" s="345">
        <f>IF('salario real - UMN'!V48=0,"",'salario nominal - UMN'!V48/'PPP-AIC'!V100)</f>
        <v>1225.9067615959207</v>
      </c>
      <c r="W48" s="345">
        <f>IF('salario real - UMN'!W48=0,"",'salario nominal - UMN'!W48/'PPP-AIC'!W100)</f>
        <v>1280.1965942009529</v>
      </c>
      <c r="X48" s="345">
        <f>IF('salario real - UMN'!X48=0,"",'salario nominal - UMN'!X48/'PPP-AIC'!X100)</f>
        <v>795.95990687340498</v>
      </c>
      <c r="Y48" s="345">
        <f>IF('salario real - UMN'!Y48=0,"",'salario nominal - UMN'!Y48/'PPP-AIC'!Y100)</f>
        <v>1082.4846100155719</v>
      </c>
      <c r="Z48" s="345">
        <f>IF('salario real - UMN'!Z48=0,"",'salario nominal - UMN'!Z48/'PPP-AIC'!Z100)</f>
        <v>1198.2867338917606</v>
      </c>
      <c r="AA48" s="345" t="str">
        <f>IF('salario real - UMN'!AA48=0,"",'salario nominal - UMN'!AA48/'PPP-AIC'!AA100)</f>
        <v/>
      </c>
      <c r="AB48" s="345">
        <f>IF('salario real - UMN'!AB48=0,"",'salario nominal - UMN'!AB48/'PPP-AIC'!AB100)</f>
        <v>827.56637538135851</v>
      </c>
      <c r="AC48" s="345">
        <f>IF('salario real - UMN'!AC48=0,"",'salario nominal - UMN'!AC48/'PPP-AIC'!AC100)</f>
        <v>985.89489290714357</v>
      </c>
      <c r="AD48" s="345" t="str">
        <f>IF('salario real - UMN'!AD48=0,"",'salario nominal - UMN'!AD48/'PPP-AIC'!AD100)</f>
        <v/>
      </c>
      <c r="AE48" s="345" t="str">
        <f>IF('salario real - UMN'!AE48=0,"",'salario nominal - UMN'!AE48/'PPP-AIC'!AE100)</f>
        <v/>
      </c>
      <c r="AF48" s="345" t="str">
        <f>IF('salario real - UMN'!AF48=0,"",'salario nominal - UMN'!AF48/'PPP-AIC'!AF100)</f>
        <v/>
      </c>
      <c r="AG48" s="345" t="str">
        <f>IF('salario real - UMN'!AG48=0,"",'salario nominal - UMN'!AG48/'PPP-AIC'!AG100)</f>
        <v/>
      </c>
      <c r="AH48" s="345">
        <f>IF('salario real - UMN'!AH48=0,"",'salario nominal - UMN'!AH48/'PPP-AIC'!AH100)</f>
        <v>918.35887044518017</v>
      </c>
      <c r="AI48" s="345" t="str">
        <f>IF('salario real - UMN'!AI48=0,"",'salario nominal - UMN'!AI48/'PPP-AIC'!AI100)</f>
        <v/>
      </c>
      <c r="AJ48" s="345" t="str">
        <f>IF('salario real - UMN'!AJ48=0,"",'salario nominal - UMN'!AJ48/'PPP-AIC'!AJ100)</f>
        <v/>
      </c>
    </row>
    <row r="49" spans="1:36" ht="13.6" x14ac:dyDescent="0.25">
      <c r="A49" s="344">
        <v>1982</v>
      </c>
      <c r="B49" s="345">
        <f>IF('salario real - UMN'!B49=0,"",'salario nominal - UMN'!B49/'PPP-AIC'!B101)</f>
        <v>1354.8200284386066</v>
      </c>
      <c r="C49" s="345">
        <f>IF('salario real - UMN'!C49=0,"",'salario nominal - UMN'!C49/'PPP-AIC'!C101)</f>
        <v>588.52273617421315</v>
      </c>
      <c r="D49" s="345">
        <f>IF('salario real - UMN'!D49=0,"",'salario nominal - UMN'!D49/'PPP-AIC'!D101)</f>
        <v>1493.1467104567507</v>
      </c>
      <c r="E49" s="345">
        <f>IF('salario real - UMN'!E49=0,"",'salario nominal - UMN'!E49/'PPP-AIC'!E101)</f>
        <v>1618.9083540202353</v>
      </c>
      <c r="F49" s="345" t="str">
        <f>IF('salario real - UMN'!F49=0,"",'salario nominal - UMN'!F49/'PPP-AIC'!F101)</f>
        <v/>
      </c>
      <c r="G49" s="345">
        <f>IF('salario real - UMN'!G49=0,"",'salario nominal - UMN'!G49/'PPP-AIC'!G101)</f>
        <v>1410.0215961209979</v>
      </c>
      <c r="H49" s="345">
        <f>IF('salario real - UMN'!H49=0,"",'salario nominal - UMN'!H49/'PPP-AIC'!H101)</f>
        <v>404.16276890217353</v>
      </c>
      <c r="I49" s="345">
        <f>IF('salario real - UMN'!I49=0,"",'salario nominal - UMN'!I49/'PPP-AIC'!I101)</f>
        <v>120.05532993201001</v>
      </c>
      <c r="J49" s="345" t="str">
        <f>IF('salario real - UMN'!J49=0,"",'salario nominal - UMN'!J49/'PPP-AIC'!J101)</f>
        <v/>
      </c>
      <c r="K49" s="345">
        <f>IF('salario real - UMN'!K49=0,"",'salario nominal - UMN'!K49/'PPP-AIC'!K101)</f>
        <v>469.76366748754623</v>
      </c>
      <c r="L49" s="345">
        <f>IF('salario real - UMN'!L49=0,"",'salario nominal - UMN'!L49/'PPP-AIC'!L101)</f>
        <v>1027.2360936254711</v>
      </c>
      <c r="M49" s="345">
        <f>IF('salario real - UMN'!M49=0,"",'salario nominal - UMN'!M49/'PPP-AIC'!M101)</f>
        <v>1394.0448710299372</v>
      </c>
      <c r="N49" s="345">
        <f>IF('salario real - UMN'!N49=0,"",'salario nominal - UMN'!N49/'PPP-AIC'!N101)</f>
        <v>1753.5841029403664</v>
      </c>
      <c r="O49" s="345" t="str">
        <f>IF('salario real - UMN'!O49=0,"",'salario nominal - UMN'!O49/'PPP-AIC'!O101)</f>
        <v/>
      </c>
      <c r="P49" s="345">
        <f>IF('salario real - UMN'!P49=0,"",'salario nominal - UMN'!P49/'PPP-AIC'!P101)</f>
        <v>907.31736512455711</v>
      </c>
      <c r="Q49" s="345">
        <f>IF('salario real - UMN'!Q49=0,"",'salario nominal - UMN'!Q49/'PPP-AIC'!Q101)</f>
        <v>1530.6616024641794</v>
      </c>
      <c r="R49" s="345">
        <f>IF('salario real - UMN'!R49=0,"",'salario nominal - UMN'!R49/'PPP-AIC'!R101)</f>
        <v>1211.6910359428477</v>
      </c>
      <c r="S49" s="345">
        <f>IF('salario real - UMN'!S49=0,"",'salario nominal - UMN'!S49/'PPP-AIC'!S101)</f>
        <v>1849.1351916622075</v>
      </c>
      <c r="T49" s="345" t="str">
        <f>IF('salario real - UMN'!T49=0,"",'salario nominal - UMN'!T49/'PPP-AIC'!T101)</f>
        <v/>
      </c>
      <c r="U49" s="345">
        <f>IF('salario real - UMN'!U49=0,"",'salario nominal - UMN'!U49/'PPP-AIC'!U101)</f>
        <v>1023.9105392722608</v>
      </c>
      <c r="V49" s="345">
        <f>IF('salario real - UMN'!V49=0,"",'salario nominal - UMN'!V49/'PPP-AIC'!V101)</f>
        <v>1302.8665292247319</v>
      </c>
      <c r="W49" s="345">
        <f>IF('salario real - UMN'!W49=0,"",'salario nominal - UMN'!W49/'PPP-AIC'!W101)</f>
        <v>1376.7957635336368</v>
      </c>
      <c r="X49" s="345">
        <f>IF('salario real - UMN'!X49=0,"",'salario nominal - UMN'!X49/'PPP-AIC'!X101)</f>
        <v>851.42251199774819</v>
      </c>
      <c r="Y49" s="345">
        <f>IF('salario real - UMN'!Y49=0,"",'salario nominal - UMN'!Y49/'PPP-AIC'!Y101)</f>
        <v>1149.4420395764676</v>
      </c>
      <c r="Z49" s="345" t="str">
        <f>IF('salario real - UMN'!Z49=0,"",'salario nominal - UMN'!Z49/'PPP-AIC'!Z101)</f>
        <v/>
      </c>
      <c r="AA49" s="345" t="str">
        <f>IF('salario real - UMN'!AA49=0,"",'salario nominal - UMN'!AA49/'PPP-AIC'!AA101)</f>
        <v/>
      </c>
      <c r="AB49" s="345">
        <f>IF('salario real - UMN'!AB49=0,"",'salario nominal - UMN'!AB49/'PPP-AIC'!AB101)</f>
        <v>855.84306576335132</v>
      </c>
      <c r="AC49" s="345">
        <f>IF('salario real - UMN'!AC49=0,"",'salario nominal - UMN'!AC49/'PPP-AIC'!AC101)</f>
        <v>1046.305925168765</v>
      </c>
      <c r="AD49" s="345" t="str">
        <f>IF('salario real - UMN'!AD49=0,"",'salario nominal - UMN'!AD49/'PPP-AIC'!AD101)</f>
        <v/>
      </c>
      <c r="AE49" s="345" t="str">
        <f>IF('salario real - UMN'!AE49=0,"",'salario nominal - UMN'!AE49/'PPP-AIC'!AE101)</f>
        <v/>
      </c>
      <c r="AF49" s="345" t="str">
        <f>IF('salario real - UMN'!AF49=0,"",'salario nominal - UMN'!AF49/'PPP-AIC'!AF101)</f>
        <v/>
      </c>
      <c r="AG49" s="345" t="str">
        <f>IF('salario real - UMN'!AG49=0,"",'salario nominal - UMN'!AG49/'PPP-AIC'!AG101)</f>
        <v/>
      </c>
      <c r="AH49" s="345">
        <f>IF('salario real - UMN'!AH49=0,"",'salario nominal - UMN'!AH49/'PPP-AIC'!AH101)</f>
        <v>951.90843777110729</v>
      </c>
      <c r="AI49" s="345" t="str">
        <f>IF('salario real - UMN'!AI49=0,"",'salario nominal - UMN'!AI49/'PPP-AIC'!AI101)</f>
        <v/>
      </c>
      <c r="AJ49" s="345" t="str">
        <f>IF('salario real - UMN'!AJ49=0,"",'salario nominal - UMN'!AJ49/'PPP-AIC'!AJ101)</f>
        <v/>
      </c>
    </row>
    <row r="50" spans="1:36" ht="13.6" x14ac:dyDescent="0.25">
      <c r="A50" s="344">
        <v>1983</v>
      </c>
      <c r="B50" s="345">
        <f>IF('salario real - UMN'!B50=0,"",'salario nominal - UMN'!B50/'PPP-AIC'!B102)</f>
        <v>1404.279568822197</v>
      </c>
      <c r="C50" s="345">
        <f>IF('salario real - UMN'!C50=0,"",'salario nominal - UMN'!C50/'PPP-AIC'!C102)</f>
        <v>780.37757040802467</v>
      </c>
      <c r="D50" s="345">
        <f>IF('salario real - UMN'!D50=0,"",'salario nominal - UMN'!D50/'PPP-AIC'!D102)</f>
        <v>1509.744652980826</v>
      </c>
      <c r="E50" s="345">
        <f>IF('salario real - UMN'!E50=0,"",'salario nominal - UMN'!E50/'PPP-AIC'!E102)</f>
        <v>1644.742201098217</v>
      </c>
      <c r="F50" s="345" t="str">
        <f>IF('salario real - UMN'!F50=0,"",'salario nominal - UMN'!F50/'PPP-AIC'!F102)</f>
        <v/>
      </c>
      <c r="G50" s="345">
        <f>IF('salario real - UMN'!G50=0,"",'salario nominal - UMN'!G50/'PPP-AIC'!G102)</f>
        <v>1436.0889303438139</v>
      </c>
      <c r="H50" s="345">
        <f>IF('salario real - UMN'!H50=0,"",'salario nominal - UMN'!H50/'PPP-AIC'!H102)</f>
        <v>354.57731950165766</v>
      </c>
      <c r="I50" s="345">
        <f>IF('salario real - UMN'!I50=0,"",'salario nominal - UMN'!I50/'PPP-AIC'!I102)</f>
        <v>130.63593548828823</v>
      </c>
      <c r="J50" s="345" t="str">
        <f>IF('salario real - UMN'!J50=0,"",'salario nominal - UMN'!J50/'PPP-AIC'!J102)</f>
        <v/>
      </c>
      <c r="K50" s="345">
        <f>IF('salario real - UMN'!K50=0,"",'salario nominal - UMN'!K50/'PPP-AIC'!K102)</f>
        <v>543.23565394863147</v>
      </c>
      <c r="L50" s="345">
        <f>IF('salario real - UMN'!L50=0,"",'salario nominal - UMN'!L50/'PPP-AIC'!L102)</f>
        <v>1070.2265041636081</v>
      </c>
      <c r="M50" s="345">
        <f>IF('salario real - UMN'!M50=0,"",'salario nominal - UMN'!M50/'PPP-AIC'!M102)</f>
        <v>1468.5757935410456</v>
      </c>
      <c r="N50" s="345">
        <f>IF('salario real - UMN'!N50=0,"",'salario nominal - UMN'!N50/'PPP-AIC'!N102)</f>
        <v>1841.5101440249855</v>
      </c>
      <c r="O50" s="345" t="str">
        <f>IF('salario real - UMN'!O50=0,"",'salario nominal - UMN'!O50/'PPP-AIC'!O102)</f>
        <v/>
      </c>
      <c r="P50" s="345">
        <f>IF('salario real - UMN'!P50=0,"",'salario nominal - UMN'!P50/'PPP-AIC'!P102)</f>
        <v>951.30551872850901</v>
      </c>
      <c r="Q50" s="345">
        <f>IF('salario real - UMN'!Q50=0,"",'salario nominal - UMN'!Q50/'PPP-AIC'!Q102)</f>
        <v>1587.0388021318533</v>
      </c>
      <c r="R50" s="345">
        <f>IF('salario real - UMN'!R50=0,"",'salario nominal - UMN'!R50/'PPP-AIC'!R102)</f>
        <v>1272.6882658524019</v>
      </c>
      <c r="S50" s="345">
        <f>IF('salario real - UMN'!S50=0,"",'salario nominal - UMN'!S50/'PPP-AIC'!S102)</f>
        <v>1897.7808050977828</v>
      </c>
      <c r="T50" s="345" t="str">
        <f>IF('salario real - UMN'!T50=0,"",'salario nominal - UMN'!T50/'PPP-AIC'!T102)</f>
        <v/>
      </c>
      <c r="U50" s="345">
        <f>IF('salario real - UMN'!U50=0,"",'salario nominal - UMN'!U50/'PPP-AIC'!U102)</f>
        <v>1078.3606240083179</v>
      </c>
      <c r="V50" s="345">
        <f>IF('salario real - UMN'!V50=0,"",'salario nominal - UMN'!V50/'PPP-AIC'!V102)</f>
        <v>1358.1313117734967</v>
      </c>
      <c r="W50" s="345">
        <f>IF('salario real - UMN'!W50=0,"",'salario nominal - UMN'!W50/'PPP-AIC'!W102)</f>
        <v>1427.8423820422945</v>
      </c>
      <c r="X50" s="345">
        <f>IF('salario real - UMN'!X50=0,"",'salario nominal - UMN'!X50/'PPP-AIC'!X102)</f>
        <v>679.4805333060259</v>
      </c>
      <c r="Y50" s="345">
        <f>IF('salario real - UMN'!Y50=0,"",'salario nominal - UMN'!Y50/'PPP-AIC'!Y102)</f>
        <v>1178.5855101708819</v>
      </c>
      <c r="Z50" s="345" t="str">
        <f>IF('salario real - UMN'!Z50=0,"",'salario nominal - UMN'!Z50/'PPP-AIC'!Z102)</f>
        <v/>
      </c>
      <c r="AA50" s="345" t="str">
        <f>IF('salario real - UMN'!AA50=0,"",'salario nominal - UMN'!AA50/'PPP-AIC'!AA102)</f>
        <v/>
      </c>
      <c r="AB50" s="345">
        <f>IF('salario real - UMN'!AB50=0,"",'salario nominal - UMN'!AB50/'PPP-AIC'!AB102)</f>
        <v>835.92230049768375</v>
      </c>
      <c r="AC50" s="345">
        <f>IF('salario real - UMN'!AC50=0,"",'salario nominal - UMN'!AC50/'PPP-AIC'!AC102)</f>
        <v>1117.4837641577858</v>
      </c>
      <c r="AD50" s="345" t="str">
        <f>IF('salario real - UMN'!AD50=0,"",'salario nominal - UMN'!AD50/'PPP-AIC'!AD102)</f>
        <v/>
      </c>
      <c r="AE50" s="345" t="str">
        <f>IF('salario real - UMN'!AE50=0,"",'salario nominal - UMN'!AE50/'PPP-AIC'!AE102)</f>
        <v/>
      </c>
      <c r="AF50" s="345" t="str">
        <f>IF('salario real - UMN'!AF50=0,"",'salario nominal - UMN'!AF50/'PPP-AIC'!AF102)</f>
        <v/>
      </c>
      <c r="AG50" s="345" t="str">
        <f>IF('salario real - UMN'!AG50=0,"",'salario nominal - UMN'!AG50/'PPP-AIC'!AG102)</f>
        <v/>
      </c>
      <c r="AH50" s="345">
        <f>IF('salario real - UMN'!AH50=0,"",'salario nominal - UMN'!AH50/'PPP-AIC'!AH102)</f>
        <v>974.63400232280776</v>
      </c>
      <c r="AI50" s="345" t="str">
        <f>IF('salario real - UMN'!AI50=0,"",'salario nominal - UMN'!AI50/'PPP-AIC'!AI102)</f>
        <v/>
      </c>
      <c r="AJ50" s="345" t="str">
        <f>IF('salario real - UMN'!AJ50=0,"",'salario nominal - UMN'!AJ50/'PPP-AIC'!AJ102)</f>
        <v/>
      </c>
    </row>
    <row r="51" spans="1:36" ht="13.6" x14ac:dyDescent="0.25">
      <c r="A51" s="344">
        <v>1984</v>
      </c>
      <c r="B51" s="345">
        <f>IF('salario real - UMN'!B51=0,"",'salario nominal - UMN'!B51/'PPP-AIC'!B103)</f>
        <v>1483.5097680737708</v>
      </c>
      <c r="C51" s="345">
        <f>IF('salario real - UMN'!C51=0,"",'salario nominal - UMN'!C51/'PPP-AIC'!C103)</f>
        <v>894.96660466083074</v>
      </c>
      <c r="D51" s="345">
        <f>IF('salario real - UMN'!D51=0,"",'salario nominal - UMN'!D51/'PPP-AIC'!D103)</f>
        <v>1614.1960097112351</v>
      </c>
      <c r="E51" s="345">
        <f>IF('salario real - UMN'!E51=0,"",'salario nominal - UMN'!E51/'PPP-AIC'!E103)</f>
        <v>1735.2187928791666</v>
      </c>
      <c r="F51" s="345" t="str">
        <f>IF('salario real - UMN'!F51=0,"",'salario nominal - UMN'!F51/'PPP-AIC'!F103)</f>
        <v/>
      </c>
      <c r="G51" s="345">
        <f>IF('salario real - UMN'!G51=0,"",'salario nominal - UMN'!G51/'PPP-AIC'!G103)</f>
        <v>1509.3731493427701</v>
      </c>
      <c r="H51" s="345">
        <f>IF('salario real - UMN'!H51=0,"",'salario nominal - UMN'!H51/'PPP-AIC'!H103)</f>
        <v>341.94497262584127</v>
      </c>
      <c r="I51" s="345">
        <f>IF('salario real - UMN'!I51=0,"",'salario nominal - UMN'!I51/'PPP-AIC'!I103)</f>
        <v>154.20819140238234</v>
      </c>
      <c r="J51" s="345" t="str">
        <f>IF('salario real - UMN'!J51=0,"",'salario nominal - UMN'!J51/'PPP-AIC'!J103)</f>
        <v/>
      </c>
      <c r="K51" s="345">
        <f>IF('salario real - UMN'!K51=0,"",'salario nominal - UMN'!K51/'PPP-AIC'!K103)</f>
        <v>598.43482811251783</v>
      </c>
      <c r="L51" s="345">
        <f>IF('salario real - UMN'!L51=0,"",'salario nominal - UMN'!L51/'PPP-AIC'!L103)</f>
        <v>1100.8173649382713</v>
      </c>
      <c r="M51" s="345">
        <f>IF('salario real - UMN'!M51=0,"",'salario nominal - UMN'!M51/'PPP-AIC'!M103)</f>
        <v>1532.5181857295975</v>
      </c>
      <c r="N51" s="345">
        <f>IF('salario real - UMN'!N51=0,"",'salario nominal - UMN'!N51/'PPP-AIC'!N103)</f>
        <v>1941.4951950665436</v>
      </c>
      <c r="O51" s="345" t="str">
        <f>IF('salario real - UMN'!O51=0,"",'salario nominal - UMN'!O51/'PPP-AIC'!O103)</f>
        <v/>
      </c>
      <c r="P51" s="345">
        <f>IF('salario real - UMN'!P51=0,"",'salario nominal - UMN'!P51/'PPP-AIC'!P103)</f>
        <v>1015.8468824832845</v>
      </c>
      <c r="Q51" s="345">
        <f>IF('salario real - UMN'!Q51=0,"",'salario nominal - UMN'!Q51/'PPP-AIC'!Q103)</f>
        <v>1663.332499794056</v>
      </c>
      <c r="R51" s="345">
        <f>IF('salario real - UMN'!R51=0,"",'salario nominal - UMN'!R51/'PPP-AIC'!R103)</f>
        <v>1356.8830136261056</v>
      </c>
      <c r="S51" s="345">
        <f>IF('salario real - UMN'!S51=0,"",'salario nominal - UMN'!S51/'PPP-AIC'!S103)</f>
        <v>1909.95711787697</v>
      </c>
      <c r="T51" s="345" t="str">
        <f>IF('salario real - UMN'!T51=0,"",'salario nominal - UMN'!T51/'PPP-AIC'!T103)</f>
        <v/>
      </c>
      <c r="U51" s="345">
        <f>IF('salario real - UMN'!U51=0,"",'salario nominal - UMN'!U51/'PPP-AIC'!U103)</f>
        <v>1146.748978838895</v>
      </c>
      <c r="V51" s="345">
        <f>IF('salario real - UMN'!V51=0,"",'salario nominal - UMN'!V51/'PPP-AIC'!V103)</f>
        <v>1436.6515206926231</v>
      </c>
      <c r="W51" s="345">
        <f>IF('salario real - UMN'!W51=0,"",'salario nominal - UMN'!W51/'PPP-AIC'!W103)</f>
        <v>1515.679340615533</v>
      </c>
      <c r="X51" s="345">
        <f>IF('salario real - UMN'!X51=0,"",'salario nominal - UMN'!X51/'PPP-AIC'!X103)</f>
        <v>658.64433172279234</v>
      </c>
      <c r="Y51" s="345">
        <f>IF('salario real - UMN'!Y51=0,"",'salario nominal - UMN'!Y51/'PPP-AIC'!Y103)</f>
        <v>1246.4613195425341</v>
      </c>
      <c r="Z51" s="345" t="str">
        <f>IF('salario real - UMN'!Z51=0,"",'salario nominal - UMN'!Z51/'PPP-AIC'!Z103)</f>
        <v/>
      </c>
      <c r="AA51" s="345" t="str">
        <f>IF('salario real - UMN'!AA51=0,"",'salario nominal - UMN'!AA51/'PPP-AIC'!AA103)</f>
        <v/>
      </c>
      <c r="AB51" s="345">
        <f>IF('salario real - UMN'!AB51=0,"",'salario nominal - UMN'!AB51/'PPP-AIC'!AB103)</f>
        <v>826.5902959665143</v>
      </c>
      <c r="AC51" s="345">
        <f>IF('salario real - UMN'!AC51=0,"",'salario nominal - UMN'!AC51/'PPP-AIC'!AC103)</f>
        <v>1176.6429314829668</v>
      </c>
      <c r="AD51" s="345" t="str">
        <f>IF('salario real - UMN'!AD51=0,"",'salario nominal - UMN'!AD51/'PPP-AIC'!AD103)</f>
        <v/>
      </c>
      <c r="AE51" s="345" t="str">
        <f>IF('salario real - UMN'!AE51=0,"",'salario nominal - UMN'!AE51/'PPP-AIC'!AE103)</f>
        <v/>
      </c>
      <c r="AF51" s="345" t="str">
        <f>IF('salario real - UMN'!AF51=0,"",'salario nominal - UMN'!AF51/'PPP-AIC'!AF103)</f>
        <v/>
      </c>
      <c r="AG51" s="345" t="str">
        <f>IF('salario real - UMN'!AG51=0,"",'salario nominal - UMN'!AG51/'PPP-AIC'!AG103)</f>
        <v/>
      </c>
      <c r="AH51" s="345">
        <f>IF('salario real - UMN'!AH51=0,"",'salario nominal - UMN'!AH51/'PPP-AIC'!AH103)</f>
        <v>1019.0687023739696</v>
      </c>
      <c r="AI51" s="345" t="str">
        <f>IF('salario real - UMN'!AI51=0,"",'salario nominal - UMN'!AI51/'PPP-AIC'!AI103)</f>
        <v/>
      </c>
      <c r="AJ51" s="345" t="str">
        <f>IF('salario real - UMN'!AJ51=0,"",'salario nominal - UMN'!AJ51/'PPP-AIC'!AJ103)</f>
        <v/>
      </c>
    </row>
    <row r="52" spans="1:36" ht="13.6" x14ac:dyDescent="0.25">
      <c r="A52" s="344">
        <v>1985</v>
      </c>
      <c r="B52" s="345">
        <f>IF('salario real - UMN'!B52=0,"",'salario nominal - UMN'!B52/'PPP-AIC'!B104)</f>
        <v>1554.4664459137844</v>
      </c>
      <c r="C52" s="345">
        <f>IF('salario real - UMN'!C52=0,"",'salario nominal - UMN'!C52/'PPP-AIC'!C104)</f>
        <v>807.45257993306018</v>
      </c>
      <c r="D52" s="345">
        <f>IF('salario real - UMN'!D52=0,"",'salario nominal - UMN'!D52/'PPP-AIC'!D104)</f>
        <v>1657.1937891814755</v>
      </c>
      <c r="E52" s="345">
        <f>IF('salario real - UMN'!E52=0,"",'salario nominal - UMN'!E52/'PPP-AIC'!E104)</f>
        <v>1793.3144675197036</v>
      </c>
      <c r="F52" s="345" t="str">
        <f>IF('salario real - UMN'!F52=0,"",'salario nominal - UMN'!F52/'PPP-AIC'!F104)</f>
        <v/>
      </c>
      <c r="G52" s="345">
        <f>IF('salario real - UMN'!G52=0,"",'salario nominal - UMN'!G52/'PPP-AIC'!G104)</f>
        <v>1587.3697376984917</v>
      </c>
      <c r="H52" s="345">
        <f>IF('salario real - UMN'!H52=0,"",'salario nominal - UMN'!H52/'PPP-AIC'!H104)</f>
        <v>333.6685288819362</v>
      </c>
      <c r="I52" s="345">
        <f>IF('salario real - UMN'!I52=0,"",'salario nominal - UMN'!I52/'PPP-AIC'!I104)</f>
        <v>168.95113479244878</v>
      </c>
      <c r="J52" s="345" t="str">
        <f>IF('salario real - UMN'!J52=0,"",'salario nominal - UMN'!J52/'PPP-AIC'!J104)</f>
        <v/>
      </c>
      <c r="K52" s="345">
        <f>IF('salario real - UMN'!K52=0,"",'salario nominal - UMN'!K52/'PPP-AIC'!K104)</f>
        <v>633.16855135792434</v>
      </c>
      <c r="L52" s="345">
        <f>IF('salario real - UMN'!L52=0,"",'salario nominal - UMN'!L52/'PPP-AIC'!L104)</f>
        <v>1147.8016178544372</v>
      </c>
      <c r="M52" s="345">
        <f>IF('salario real - UMN'!M52=0,"",'salario nominal - UMN'!M52/'PPP-AIC'!M104)</f>
        <v>1588.3839265404285</v>
      </c>
      <c r="N52" s="345">
        <f>IF('salario real - UMN'!N52=0,"",'salario nominal - UMN'!N52/'PPP-AIC'!N104)</f>
        <v>2042.5821869310914</v>
      </c>
      <c r="O52" s="345" t="str">
        <f>IF('salario real - UMN'!O52=0,"",'salario nominal - UMN'!O52/'PPP-AIC'!O104)</f>
        <v/>
      </c>
      <c r="P52" s="345">
        <f>IF('salario real - UMN'!P52=0,"",'salario nominal - UMN'!P52/'PPP-AIC'!P104)</f>
        <v>1092.0537804053035</v>
      </c>
      <c r="Q52" s="345">
        <f>IF('salario real - UMN'!Q52=0,"",'salario nominal - UMN'!Q52/'PPP-AIC'!Q104)</f>
        <v>1725.1471031568162</v>
      </c>
      <c r="R52" s="345">
        <f>IF('salario real - UMN'!R52=0,"",'salario nominal - UMN'!R52/'PPP-AIC'!R104)</f>
        <v>1429.2011777270991</v>
      </c>
      <c r="S52" s="345">
        <f>IF('salario real - UMN'!S52=0,"",'salario nominal - UMN'!S52/'PPP-AIC'!S104)</f>
        <v>1941.2545613161185</v>
      </c>
      <c r="T52" s="345" t="str">
        <f>IF('salario real - UMN'!T52=0,"",'salario nominal - UMN'!T52/'PPP-AIC'!T104)</f>
        <v/>
      </c>
      <c r="U52" s="345">
        <f>IF('salario real - UMN'!U52=0,"",'salario nominal - UMN'!U52/'PPP-AIC'!U104)</f>
        <v>1185.5683204060724</v>
      </c>
      <c r="V52" s="345">
        <f>IF('salario real - UMN'!V52=0,"",'salario nominal - UMN'!V52/'PPP-AIC'!V104)</f>
        <v>1504.0886447141154</v>
      </c>
      <c r="W52" s="345">
        <f>IF('salario real - UMN'!W52=0,"",'salario nominal - UMN'!W52/'PPP-AIC'!W104)</f>
        <v>1590.8936712646339</v>
      </c>
      <c r="X52" s="345">
        <f>IF('salario real - UMN'!X52=0,"",'salario nominal - UMN'!X52/'PPP-AIC'!X104)</f>
        <v>662.9501675060128</v>
      </c>
      <c r="Y52" s="345">
        <f>IF('salario real - UMN'!Y52=0,"",'salario nominal - UMN'!Y52/'PPP-AIC'!Y104)</f>
        <v>1307.0933304198729</v>
      </c>
      <c r="Z52" s="345" t="str">
        <f>IF('salario real - UMN'!Z52=0,"",'salario nominal - UMN'!Z52/'PPP-AIC'!Z104)</f>
        <v/>
      </c>
      <c r="AA52" s="345" t="str">
        <f>IF('salario real - UMN'!AA52=0,"",'salario nominal - UMN'!AA52/'PPP-AIC'!AA104)</f>
        <v/>
      </c>
      <c r="AB52" s="345">
        <f>IF('salario real - UMN'!AB52=0,"",'salario nominal - UMN'!AB52/'PPP-AIC'!AB104)</f>
        <v>865.07196970433313</v>
      </c>
      <c r="AC52" s="345">
        <f>IF('salario real - UMN'!AC52=0,"",'salario nominal - UMN'!AC52/'PPP-AIC'!AC104)</f>
        <v>1237.8623081972275</v>
      </c>
      <c r="AD52" s="345" t="str">
        <f>IF('salario real - UMN'!AD52=0,"",'salario nominal - UMN'!AD52/'PPP-AIC'!AD104)</f>
        <v/>
      </c>
      <c r="AE52" s="345" t="str">
        <f>IF('salario real - UMN'!AE52=0,"",'salario nominal - UMN'!AE52/'PPP-AIC'!AE104)</f>
        <v/>
      </c>
      <c r="AF52" s="345" t="str">
        <f>IF('salario real - UMN'!AF52=0,"",'salario nominal - UMN'!AF52/'PPP-AIC'!AF104)</f>
        <v/>
      </c>
      <c r="AG52" s="345" t="str">
        <f>IF('salario real - UMN'!AG52=0,"",'salario nominal - UMN'!AG52/'PPP-AIC'!AG104)</f>
        <v/>
      </c>
      <c r="AH52" s="345">
        <f>IF('salario real - UMN'!AH52=0,"",'salario nominal - UMN'!AH52/'PPP-AIC'!AH104)</f>
        <v>1057.1887996684929</v>
      </c>
      <c r="AI52" s="345" t="str">
        <f>IF('salario real - UMN'!AI52=0,"",'salario nominal - UMN'!AI52/'PPP-AIC'!AI104)</f>
        <v/>
      </c>
      <c r="AJ52" s="345" t="str">
        <f>IF('salario real - UMN'!AJ52=0,"",'salario nominal - UMN'!AJ52/'PPP-AIC'!AJ104)</f>
        <v/>
      </c>
    </row>
    <row r="53" spans="1:36" ht="13.6" x14ac:dyDescent="0.25">
      <c r="A53" s="344">
        <v>1986</v>
      </c>
      <c r="B53" s="345">
        <f>IF('salario real - UMN'!B53=0,"",'salario nominal - UMN'!B53/'PPP-AIC'!B105)</f>
        <v>1652.7620870286296</v>
      </c>
      <c r="C53" s="345">
        <f>IF('salario real - UMN'!C53=0,"",'salario nominal - UMN'!C53/'PPP-AIC'!C105)</f>
        <v>809.64954071247007</v>
      </c>
      <c r="D53" s="345">
        <f>IF('salario real - UMN'!D53=0,"",'salario nominal - UMN'!D53/'PPP-AIC'!D105)</f>
        <v>1621.0503640124962</v>
      </c>
      <c r="E53" s="345">
        <f>IF('salario real - UMN'!E53=0,"",'salario nominal - UMN'!E53/'PPP-AIC'!E105)</f>
        <v>1867.8212451794575</v>
      </c>
      <c r="F53" s="345" t="str">
        <f>IF('salario real - UMN'!F53=0,"",'salario nominal - UMN'!F53/'PPP-AIC'!F105)</f>
        <v/>
      </c>
      <c r="G53" s="345">
        <f>IF('salario real - UMN'!G53=0,"",'salario nominal - UMN'!G53/'PPP-AIC'!G105)</f>
        <v>1590.3843822069182</v>
      </c>
      <c r="H53" s="345">
        <f>IF('salario real - UMN'!H53=0,"",'salario nominal - UMN'!H53/'PPP-AIC'!H105)</f>
        <v>333.31259003653287</v>
      </c>
      <c r="I53" s="345">
        <f>IF('salario real - UMN'!I53=0,"",'salario nominal - UMN'!I53/'PPP-AIC'!I105)</f>
        <v>173.29657329487256</v>
      </c>
      <c r="J53" s="345" t="str">
        <f>IF('salario real - UMN'!J53=0,"",'salario nominal - UMN'!J53/'PPP-AIC'!J105)</f>
        <v/>
      </c>
      <c r="K53" s="345">
        <f>IF('salario real - UMN'!K53=0,"",'salario nominal - UMN'!K53/'PPP-AIC'!K105)</f>
        <v>699.24338640382837</v>
      </c>
      <c r="L53" s="345">
        <f>IF('salario real - UMN'!L53=0,"",'salario nominal - UMN'!L53/'PPP-AIC'!L105)</f>
        <v>1167.4402628817718</v>
      </c>
      <c r="M53" s="345">
        <f>IF('salario real - UMN'!M53=0,"",'salario nominal - UMN'!M53/'PPP-AIC'!M105)</f>
        <v>1619.3140206161725</v>
      </c>
      <c r="N53" s="345">
        <f>IF('salario real - UMN'!N53=0,"",'salario nominal - UMN'!N53/'PPP-AIC'!N105)</f>
        <v>2123.1267133355618</v>
      </c>
      <c r="O53" s="345" t="str">
        <f>IF('salario real - UMN'!O53=0,"",'salario nominal - UMN'!O53/'PPP-AIC'!O105)</f>
        <v/>
      </c>
      <c r="P53" s="345">
        <f>IF('salario real - UMN'!P53=0,"",'salario nominal - UMN'!P53/'PPP-AIC'!P105)</f>
        <v>1162.5870639940154</v>
      </c>
      <c r="Q53" s="345">
        <f>IF('salario real - UMN'!Q53=0,"",'salario nominal - UMN'!Q53/'PPP-AIC'!Q105)</f>
        <v>1791.7521528313471</v>
      </c>
      <c r="R53" s="345">
        <f>IF('salario real - UMN'!R53=0,"",'salario nominal - UMN'!R53/'PPP-AIC'!R105)</f>
        <v>1334.3078188814675</v>
      </c>
      <c r="S53" s="345">
        <f>IF('salario real - UMN'!S53=0,"",'salario nominal - UMN'!S53/'PPP-AIC'!S105)</f>
        <v>2045.9607539168474</v>
      </c>
      <c r="T53" s="345" t="str">
        <f>IF('salario real - UMN'!T53=0,"",'salario nominal - UMN'!T53/'PPP-AIC'!T105)</f>
        <v/>
      </c>
      <c r="U53" s="345">
        <f>IF('salario real - UMN'!U53=0,"",'salario nominal - UMN'!U53/'PPP-AIC'!U105)</f>
        <v>1230.3846841140698</v>
      </c>
      <c r="V53" s="345">
        <f>IF('salario real - UMN'!V53=0,"",'salario nominal - UMN'!V53/'PPP-AIC'!V105)</f>
        <v>1560.2931714739923</v>
      </c>
      <c r="W53" s="345">
        <f>IF('salario real - UMN'!W53=0,"",'salario nominal - UMN'!W53/'PPP-AIC'!W105)</f>
        <v>1654.4029351267175</v>
      </c>
      <c r="X53" s="345">
        <f>IF('salario real - UMN'!X53=0,"",'salario nominal - UMN'!X53/'PPP-AIC'!X105)</f>
        <v>635.56722896236647</v>
      </c>
      <c r="Y53" s="345">
        <f>IF('salario real - UMN'!Y53=0,"",'salario nominal - UMN'!Y53/'PPP-AIC'!Y105)</f>
        <v>1361.6897404171004</v>
      </c>
      <c r="Z53" s="345">
        <f>IF('salario real - UMN'!Z53=0,"",'salario nominal - UMN'!Z53/'PPP-AIC'!Z105)</f>
        <v>1188.0884904275852</v>
      </c>
      <c r="AA53" s="345" t="str">
        <f>IF('salario real - UMN'!AA53=0,"",'salario nominal - UMN'!AA53/'PPP-AIC'!AA105)</f>
        <v/>
      </c>
      <c r="AB53" s="345">
        <f>IF('salario real - UMN'!AB53=0,"",'salario nominal - UMN'!AB53/'PPP-AIC'!AB105)</f>
        <v>929.18212084731817</v>
      </c>
      <c r="AC53" s="345">
        <f>IF('salario real - UMN'!AC53=0,"",'salario nominal - UMN'!AC53/'PPP-AIC'!AC105)</f>
        <v>1317.2522255928438</v>
      </c>
      <c r="AD53" s="345" t="str">
        <f>IF('salario real - UMN'!AD53=0,"",'salario nominal - UMN'!AD53/'PPP-AIC'!AD105)</f>
        <v/>
      </c>
      <c r="AE53" s="345" t="str">
        <f>IF('salario real - UMN'!AE53=0,"",'salario nominal - UMN'!AE53/'PPP-AIC'!AE105)</f>
        <v/>
      </c>
      <c r="AF53" s="345" t="str">
        <f>IF('salario real - UMN'!AF53=0,"",'salario nominal - UMN'!AF53/'PPP-AIC'!AF105)</f>
        <v/>
      </c>
      <c r="AG53" s="345" t="str">
        <f>IF('salario real - UMN'!AG53=0,"",'salario nominal - UMN'!AG53/'PPP-AIC'!AG105)</f>
        <v/>
      </c>
      <c r="AH53" s="345">
        <f>IF('salario real - UMN'!AH53=0,"",'salario nominal - UMN'!AH53/'PPP-AIC'!AH105)</f>
        <v>1131.5850265948995</v>
      </c>
      <c r="AI53" s="345" t="str">
        <f>IF('salario real - UMN'!AI53=0,"",'salario nominal - UMN'!AI53/'PPP-AIC'!AI105)</f>
        <v/>
      </c>
      <c r="AJ53" s="345" t="str">
        <f>IF('salario real - UMN'!AJ53=0,"",'salario nominal - UMN'!AJ53/'PPP-AIC'!AJ105)</f>
        <v/>
      </c>
    </row>
    <row r="54" spans="1:36" ht="13.6" x14ac:dyDescent="0.25">
      <c r="A54" s="344">
        <v>1987</v>
      </c>
      <c r="B54" s="345">
        <f>IF('salario real - UMN'!B54=0,"",'salario nominal - UMN'!B54/'PPP-AIC'!B106)</f>
        <v>1772.6727398677008</v>
      </c>
      <c r="C54" s="345">
        <f>IF('salario real - UMN'!C54=0,"",'salario nominal - UMN'!C54/'PPP-AIC'!C106)</f>
        <v>823.9837564182626</v>
      </c>
      <c r="D54" s="345">
        <f>IF('salario real - UMN'!D54=0,"",'salario nominal - UMN'!D54/'PPP-AIC'!D106)</f>
        <v>1659.7470151847506</v>
      </c>
      <c r="E54" s="345">
        <f>IF('salario real - UMN'!E54=0,"",'salario nominal - UMN'!E54/'PPP-AIC'!E106)</f>
        <v>1949.6434391104569</v>
      </c>
      <c r="F54" s="345" t="str">
        <f>IF('salario real - UMN'!F54=0,"",'salario nominal - UMN'!F54/'PPP-AIC'!F106)</f>
        <v/>
      </c>
      <c r="G54" s="345">
        <f>IF('salario real - UMN'!G54=0,"",'salario nominal - UMN'!G54/'PPP-AIC'!G106)</f>
        <v>1664.4688096867733</v>
      </c>
      <c r="H54" s="345">
        <f>IF('salario real - UMN'!H54=0,"",'salario nominal - UMN'!H54/'PPP-AIC'!H106)</f>
        <v>350.21581777888758</v>
      </c>
      <c r="I54" s="345">
        <f>IF('salario real - UMN'!I54=0,"",'salario nominal - UMN'!I54/'PPP-AIC'!I106)</f>
        <v>180.20287591083624</v>
      </c>
      <c r="J54" s="345" t="str">
        <f>IF('salario real - UMN'!J54=0,"",'salario nominal - UMN'!J54/'PPP-AIC'!J106)</f>
        <v/>
      </c>
      <c r="K54" s="345">
        <f>IF('salario real - UMN'!K54=0,"",'salario nominal - UMN'!K54/'PPP-AIC'!K106)</f>
        <v>774.29835203740379</v>
      </c>
      <c r="L54" s="345">
        <f>IF('salario real - UMN'!L54=0,"",'salario nominal - UMN'!L54/'PPP-AIC'!L106)</f>
        <v>1268.0444843379858</v>
      </c>
      <c r="M54" s="345">
        <f>IF('salario real - UMN'!M54=0,"",'salario nominal - UMN'!M54/'PPP-AIC'!M106)</f>
        <v>1717.0579316850456</v>
      </c>
      <c r="N54" s="345">
        <f>IF('salario real - UMN'!N54=0,"",'salario nominal - UMN'!N54/'PPP-AIC'!N106)</f>
        <v>2216.5421567248814</v>
      </c>
      <c r="O54" s="345" t="str">
        <f>IF('salario real - UMN'!O54=0,"",'salario nominal - UMN'!O54/'PPP-AIC'!O106)</f>
        <v/>
      </c>
      <c r="P54" s="345">
        <f>IF('salario real - UMN'!P54=0,"",'salario nominal - UMN'!P54/'PPP-AIC'!P106)</f>
        <v>1272.9884123930487</v>
      </c>
      <c r="Q54" s="345">
        <f>IF('salario real - UMN'!Q54=0,"",'salario nominal - UMN'!Q54/'PPP-AIC'!Q106)</f>
        <v>1866.7365280714671</v>
      </c>
      <c r="R54" s="345">
        <f>IF('salario real - UMN'!R54=0,"",'salario nominal - UMN'!R54/'PPP-AIC'!R106)</f>
        <v>1320.9674638077313</v>
      </c>
      <c r="S54" s="345">
        <f>IF('salario real - UMN'!S54=0,"",'salario nominal - UMN'!S54/'PPP-AIC'!S106)</f>
        <v>1972.0364569257265</v>
      </c>
      <c r="T54" s="345" t="str">
        <f>IF('salario real - UMN'!T54=0,"",'salario nominal - UMN'!T54/'PPP-AIC'!T106)</f>
        <v/>
      </c>
      <c r="U54" s="345">
        <f>IF('salario real - UMN'!U54=0,"",'salario nominal - UMN'!U54/'PPP-AIC'!U106)</f>
        <v>1302.9807758254115</v>
      </c>
      <c r="V54" s="345">
        <f>IF('salario real - UMN'!V54=0,"",'salario nominal - UMN'!V54/'PPP-AIC'!V106)</f>
        <v>1675.3849056806043</v>
      </c>
      <c r="W54" s="345">
        <f>IF('salario real - UMN'!W54=0,"",'salario nominal - UMN'!W54/'PPP-AIC'!W106)</f>
        <v>1753.027038933436</v>
      </c>
      <c r="X54" s="345">
        <f>IF('salario real - UMN'!X54=0,"",'salario nominal - UMN'!X54/'PPP-AIC'!X106)</f>
        <v>646.21341461629993</v>
      </c>
      <c r="Y54" s="345">
        <f>IF('salario real - UMN'!Y54=0,"",'salario nominal - UMN'!Y54/'PPP-AIC'!Y106)</f>
        <v>1418.3349782127348</v>
      </c>
      <c r="Z54" s="345">
        <f>IF('salario real - UMN'!Z54=0,"",'salario nominal - UMN'!Z54/'PPP-AIC'!Z106)</f>
        <v>1186.5614832920003</v>
      </c>
      <c r="AA54" s="345" t="str">
        <f>IF('salario real - UMN'!AA54=0,"",'salario nominal - UMN'!AA54/'PPP-AIC'!AA106)</f>
        <v/>
      </c>
      <c r="AB54" s="345">
        <f>IF('salario real - UMN'!AB54=0,"",'salario nominal - UMN'!AB54/'PPP-AIC'!AB106)</f>
        <v>1007.7132946958832</v>
      </c>
      <c r="AC54" s="345">
        <f>IF('salario real - UMN'!AC54=0,"",'salario nominal - UMN'!AC54/'PPP-AIC'!AC106)</f>
        <v>1400.2121232198276</v>
      </c>
      <c r="AD54" s="345" t="str">
        <f>IF('salario real - UMN'!AD54=0,"",'salario nominal - UMN'!AD54/'PPP-AIC'!AD106)</f>
        <v/>
      </c>
      <c r="AE54" s="345" t="str">
        <f>IF('salario real - UMN'!AE54=0,"",'salario nominal - UMN'!AE54/'PPP-AIC'!AE106)</f>
        <v/>
      </c>
      <c r="AF54" s="345" t="str">
        <f>IF('salario real - UMN'!AF54=0,"",'salario nominal - UMN'!AF54/'PPP-AIC'!AF106)</f>
        <v/>
      </c>
      <c r="AG54" s="345" t="str">
        <f>IF('salario real - UMN'!AG54=0,"",'salario nominal - UMN'!AG54/'PPP-AIC'!AG106)</f>
        <v/>
      </c>
      <c r="AH54" s="345">
        <f>IF('salario real - UMN'!AH54=0,"",'salario nominal - UMN'!AH54/'PPP-AIC'!AH106)</f>
        <v>1243.6802875511016</v>
      </c>
      <c r="AI54" s="345" t="str">
        <f>IF('salario real - UMN'!AI54=0,"",'salario nominal - UMN'!AI54/'PPP-AIC'!AI106)</f>
        <v/>
      </c>
      <c r="AJ54" s="345" t="str">
        <f>IF('salario real - UMN'!AJ54=0,"",'salario nominal - UMN'!AJ54/'PPP-AIC'!AJ106)</f>
        <v/>
      </c>
    </row>
    <row r="55" spans="1:36" ht="13.6" x14ac:dyDescent="0.25">
      <c r="A55" s="344">
        <v>1988</v>
      </c>
      <c r="B55" s="345">
        <f>IF('salario real - UMN'!B55=0,"",'salario nominal - UMN'!B55/'PPP-AIC'!B107)</f>
        <v>1806.4590838622044</v>
      </c>
      <c r="C55" s="345">
        <f>IF('salario real - UMN'!C55=0,"",'salario nominal - UMN'!C55/'PPP-AIC'!C107)</f>
        <v>845.36817509960088</v>
      </c>
      <c r="D55" s="345">
        <f>IF('salario real - UMN'!D55=0,"",'salario nominal - UMN'!D55/'PPP-AIC'!D107)</f>
        <v>1736.6230215150376</v>
      </c>
      <c r="E55" s="345">
        <f>IF('salario real - UMN'!E55=0,"",'salario nominal - UMN'!E55/'PPP-AIC'!E107)</f>
        <v>2059.1300234354253</v>
      </c>
      <c r="F55" s="345" t="str">
        <f>IF('salario real - UMN'!F55=0,"",'salario nominal - UMN'!F55/'PPP-AIC'!F107)</f>
        <v/>
      </c>
      <c r="G55" s="345">
        <f>IF('salario real - UMN'!G55=0,"",'salario nominal - UMN'!G55/'PPP-AIC'!G107)</f>
        <v>1771.3501883074794</v>
      </c>
      <c r="H55" s="345">
        <f>IF('salario real - UMN'!H55=0,"",'salario nominal - UMN'!H55/'PPP-AIC'!H107)</f>
        <v>384.19639166723101</v>
      </c>
      <c r="I55" s="345">
        <f>IF('salario real - UMN'!I55=0,"",'salario nominal - UMN'!I55/'PPP-AIC'!I107)</f>
        <v>181.93673116744699</v>
      </c>
      <c r="J55" s="345" t="str">
        <f>IF('salario real - UMN'!J55=0,"",'salario nominal - UMN'!J55/'PPP-AIC'!J107)</f>
        <v/>
      </c>
      <c r="K55" s="345">
        <f>IF('salario real - UMN'!K55=0,"",'salario nominal - UMN'!K55/'PPP-AIC'!K107)</f>
        <v>884.01348008094521</v>
      </c>
      <c r="L55" s="345">
        <f>IF('salario real - UMN'!L55=0,"",'salario nominal - UMN'!L55/'PPP-AIC'!L107)</f>
        <v>1304.5580747454694</v>
      </c>
      <c r="M55" s="345">
        <f>IF('salario real - UMN'!M55=0,"",'salario nominal - UMN'!M55/'PPP-AIC'!M107)</f>
        <v>1819.3201485913735</v>
      </c>
      <c r="N55" s="345">
        <f>IF('salario real - UMN'!N55=0,"",'salario nominal - UMN'!N55/'PPP-AIC'!N107)</f>
        <v>2348.3606135695923</v>
      </c>
      <c r="O55" s="345" t="str">
        <f>IF('salario real - UMN'!O55=0,"",'salario nominal - UMN'!O55/'PPP-AIC'!O107)</f>
        <v/>
      </c>
      <c r="P55" s="345">
        <f>IF('salario real - UMN'!P55=0,"",'salario nominal - UMN'!P55/'PPP-AIC'!P107)</f>
        <v>1386.4739860788072</v>
      </c>
      <c r="Q55" s="345">
        <f>IF('salario real - UMN'!Q55=0,"",'salario nominal - UMN'!Q55/'PPP-AIC'!Q107)</f>
        <v>1975.5998855033411</v>
      </c>
      <c r="R55" s="345">
        <f>IF('salario real - UMN'!R55=0,"",'salario nominal - UMN'!R55/'PPP-AIC'!R107)</f>
        <v>1439.6911596198293</v>
      </c>
      <c r="S55" s="345">
        <f>IF('salario real - UMN'!S55=0,"",'salario nominal - UMN'!S55/'PPP-AIC'!S107)</f>
        <v>2065.2539666376579</v>
      </c>
      <c r="T55" s="345" t="str">
        <f>IF('salario real - UMN'!T55=0,"",'salario nominal - UMN'!T55/'PPP-AIC'!T107)</f>
        <v/>
      </c>
      <c r="U55" s="345">
        <f>IF('salario real - UMN'!U55=0,"",'salario nominal - UMN'!U55/'PPP-AIC'!U107)</f>
        <v>1398.049930028091</v>
      </c>
      <c r="V55" s="345">
        <f>IF('salario real - UMN'!V55=0,"",'salario nominal - UMN'!V55/'PPP-AIC'!V107)</f>
        <v>1791.9496079061119</v>
      </c>
      <c r="W55" s="345">
        <f>IF('salario real - UMN'!W55=0,"",'salario nominal - UMN'!W55/'PPP-AIC'!W107)</f>
        <v>1871.1825260842636</v>
      </c>
      <c r="X55" s="345">
        <f>IF('salario real - UMN'!X55=0,"",'salario nominal - UMN'!X55/'PPP-AIC'!X107)</f>
        <v>663.80450301148664</v>
      </c>
      <c r="Y55" s="345">
        <f>IF('salario real - UMN'!Y55=0,"",'salario nominal - UMN'!Y55/'PPP-AIC'!Y107)</f>
        <v>1481.4659175976856</v>
      </c>
      <c r="Z55" s="345">
        <f>IF('salario real - UMN'!Z55=0,"",'salario nominal - UMN'!Z55/'PPP-AIC'!Z107)</f>
        <v>1264.9399948110449</v>
      </c>
      <c r="AA55" s="345" t="str">
        <f>IF('salario real - UMN'!AA55=0,"",'salario nominal - UMN'!AA55/'PPP-AIC'!AA107)</f>
        <v/>
      </c>
      <c r="AB55" s="345">
        <f>IF('salario real - UMN'!AB55=0,"",'salario nominal - UMN'!AB55/'PPP-AIC'!AB107)</f>
        <v>1062.1639225877236</v>
      </c>
      <c r="AC55" s="345">
        <f>IF('salario real - UMN'!AC55=0,"",'salario nominal - UMN'!AC55/'PPP-AIC'!AC107)</f>
        <v>1516.3218647820274</v>
      </c>
      <c r="AD55" s="345" t="str">
        <f>IF('salario real - UMN'!AD55=0,"",'salario nominal - UMN'!AD55/'PPP-AIC'!AD107)</f>
        <v/>
      </c>
      <c r="AE55" s="345" t="str">
        <f>IF('salario real - UMN'!AE55=0,"",'salario nominal - UMN'!AE55/'PPP-AIC'!AE107)</f>
        <v/>
      </c>
      <c r="AF55" s="345" t="str">
        <f>IF('salario real - UMN'!AF55=0,"",'salario nominal - UMN'!AF55/'PPP-AIC'!AF107)</f>
        <v/>
      </c>
      <c r="AG55" s="345" t="str">
        <f>IF('salario real - UMN'!AG55=0,"",'salario nominal - UMN'!AG55/'PPP-AIC'!AG107)</f>
        <v/>
      </c>
      <c r="AH55" s="345">
        <f>IF('salario real - UMN'!AH55=0,"",'salario nominal - UMN'!AH55/'PPP-AIC'!AH107)</f>
        <v>1314.1113847569163</v>
      </c>
      <c r="AI55" s="345" t="str">
        <f>IF('salario real - UMN'!AI55=0,"",'salario nominal - UMN'!AI55/'PPP-AIC'!AI107)</f>
        <v/>
      </c>
      <c r="AJ55" s="345" t="str">
        <f>IF('salario real - UMN'!AJ55=0,"",'salario nominal - UMN'!AJ55/'PPP-AIC'!AJ107)</f>
        <v/>
      </c>
    </row>
    <row r="56" spans="1:36" ht="13.6" x14ac:dyDescent="0.25">
      <c r="A56" s="344">
        <v>1989</v>
      </c>
      <c r="B56" s="345">
        <f>IF('salario real - UMN'!B56=0,"",'salario nominal - UMN'!B56/'PPP-AIC'!B108)</f>
        <v>1906.0053269355533</v>
      </c>
      <c r="C56" s="345">
        <f>IF('salario real - UMN'!C56=0,"",'salario nominal - UMN'!C56/'PPP-AIC'!C108)</f>
        <v>694.63262381921493</v>
      </c>
      <c r="D56" s="345">
        <f>IF('salario real - UMN'!D56=0,"",'salario nominal - UMN'!D56/'PPP-AIC'!D108)</f>
        <v>1808.7378731503622</v>
      </c>
      <c r="E56" s="345">
        <f>IF('salario real - UMN'!E56=0,"",'salario nominal - UMN'!E56/'PPP-AIC'!E108)</f>
        <v>2208.1138083921628</v>
      </c>
      <c r="F56" s="345" t="str">
        <f>IF('salario real - UMN'!F56=0,"",'salario nominal - UMN'!F56/'PPP-AIC'!F108)</f>
        <v/>
      </c>
      <c r="G56" s="345">
        <f>IF('salario real - UMN'!G56=0,"",'salario nominal - UMN'!G56/'PPP-AIC'!G108)</f>
        <v>1863.2056225273836</v>
      </c>
      <c r="H56" s="345">
        <f>IF('salario real - UMN'!H56=0,"",'salario nominal - UMN'!H56/'PPP-AIC'!H108)</f>
        <v>421.35024000636184</v>
      </c>
      <c r="I56" s="345">
        <f>IF('salario real - UMN'!I56=0,"",'salario nominal - UMN'!I56/'PPP-AIC'!I108)</f>
        <v>174.94478739953885</v>
      </c>
      <c r="J56" s="345" t="str">
        <f>IF('salario real - UMN'!J56=0,"",'salario nominal - UMN'!J56/'PPP-AIC'!J108)</f>
        <v/>
      </c>
      <c r="K56" s="345">
        <f>IF('salario real - UMN'!K56=0,"",'salario nominal - UMN'!K56/'PPP-AIC'!K108)</f>
        <v>964.20159104276786</v>
      </c>
      <c r="L56" s="345">
        <f>IF('salario real - UMN'!L56=0,"",'salario nominal - UMN'!L56/'PPP-AIC'!L108)</f>
        <v>1387.9336039146947</v>
      </c>
      <c r="M56" s="345">
        <f>IF('salario real - UMN'!M56=0,"",'salario nominal - UMN'!M56/'PPP-AIC'!M108)</f>
        <v>1918.3806537587016</v>
      </c>
      <c r="N56" s="345">
        <f>IF('salario real - UMN'!N56=0,"",'salario nominal - UMN'!N56/'PPP-AIC'!N108)</f>
        <v>2448.1910821194042</v>
      </c>
      <c r="O56" s="345" t="str">
        <f>IF('salario real - UMN'!O56=0,"",'salario nominal - UMN'!O56/'PPP-AIC'!O108)</f>
        <v/>
      </c>
      <c r="P56" s="345">
        <f>IF('salario real - UMN'!P56=0,"",'salario nominal - UMN'!P56/'PPP-AIC'!P108)</f>
        <v>1496.9572872377141</v>
      </c>
      <c r="Q56" s="345">
        <f>IF('salario real - UMN'!Q56=0,"",'salario nominal - UMN'!Q56/'PPP-AIC'!Q108)</f>
        <v>2093.7893787479697</v>
      </c>
      <c r="R56" s="345">
        <f>IF('salario real - UMN'!R56=0,"",'salario nominal - UMN'!R56/'PPP-AIC'!R108)</f>
        <v>1640.9030630264217</v>
      </c>
      <c r="S56" s="345">
        <f>IF('salario real - UMN'!S56=0,"",'salario nominal - UMN'!S56/'PPP-AIC'!S108)</f>
        <v>2161.0069876943789</v>
      </c>
      <c r="T56" s="345" t="str">
        <f>IF('salario real - UMN'!T56=0,"",'salario nominal - UMN'!T56/'PPP-AIC'!T108)</f>
        <v/>
      </c>
      <c r="U56" s="345">
        <f>IF('salario real - UMN'!U56=0,"",'salario nominal - UMN'!U56/'PPP-AIC'!U108)</f>
        <v>1509.9724999201576</v>
      </c>
      <c r="V56" s="345">
        <f>IF('salario real - UMN'!V56=0,"",'salario nominal - UMN'!V56/'PPP-AIC'!V108)</f>
        <v>1927.2097570203064</v>
      </c>
      <c r="W56" s="345">
        <f>IF('salario real - UMN'!W56=0,"",'salario nominal - UMN'!W56/'PPP-AIC'!W108)</f>
        <v>1993.1427086143374</v>
      </c>
      <c r="X56" s="345">
        <f>IF('salario real - UMN'!X56=0,"",'salario nominal - UMN'!X56/'PPP-AIC'!X108)</f>
        <v>758.42898117644916</v>
      </c>
      <c r="Y56" s="345">
        <f>IF('salario real - UMN'!Y56=0,"",'salario nominal - UMN'!Y56/'PPP-AIC'!Y108)</f>
        <v>1551.3009457252504</v>
      </c>
      <c r="Z56" s="345">
        <f>IF('salario real - UMN'!Z56=0,"",'salario nominal - UMN'!Z56/'PPP-AIC'!Z108)</f>
        <v>1342.0896623218682</v>
      </c>
      <c r="AA56" s="345" t="str">
        <f>IF('salario real - UMN'!AA56=0,"",'salario nominal - UMN'!AA56/'PPP-AIC'!AA108)</f>
        <v/>
      </c>
      <c r="AB56" s="345">
        <f>IF('salario real - UMN'!AB56=0,"",'salario nominal - UMN'!AB56/'PPP-AIC'!AB108)</f>
        <v>1127.8742762410991</v>
      </c>
      <c r="AC56" s="345">
        <f>IF('salario real - UMN'!AC56=0,"",'salario nominal - UMN'!AC56/'PPP-AIC'!AC108)</f>
        <v>1642.1043908544025</v>
      </c>
      <c r="AD56" s="345" t="str">
        <f>IF('salario real - UMN'!AD56=0,"",'salario nominal - UMN'!AD56/'PPP-AIC'!AD108)</f>
        <v/>
      </c>
      <c r="AE56" s="345" t="str">
        <f>IF('salario real - UMN'!AE56=0,"",'salario nominal - UMN'!AE56/'PPP-AIC'!AE108)</f>
        <v/>
      </c>
      <c r="AF56" s="345" t="str">
        <f>IF('salario real - UMN'!AF56=0,"",'salario nominal - UMN'!AF56/'PPP-AIC'!AF108)</f>
        <v/>
      </c>
      <c r="AG56" s="345" t="str">
        <f>IF('salario real - UMN'!AG56=0,"",'salario nominal - UMN'!AG56/'PPP-AIC'!AG108)</f>
        <v/>
      </c>
      <c r="AH56" s="345">
        <f>IF('salario real - UMN'!AH56=0,"",'salario nominal - UMN'!AH56/'PPP-AIC'!AH108)</f>
        <v>1440.5441507339995</v>
      </c>
      <c r="AI56" s="345" t="str">
        <f>IF('salario real - UMN'!AI56=0,"",'salario nominal - UMN'!AI56/'PPP-AIC'!AI108)</f>
        <v/>
      </c>
      <c r="AJ56" s="345" t="str">
        <f>IF('salario real - UMN'!AJ56=0,"",'salario nominal - UMN'!AJ56/'PPP-AIC'!AJ108)</f>
        <v/>
      </c>
    </row>
    <row r="57" spans="1:36" ht="13.6" x14ac:dyDescent="0.25">
      <c r="A57" s="344">
        <v>1990</v>
      </c>
      <c r="B57" s="345">
        <f>IF('salario real - UMN'!B57=0,"",'salario nominal - UMN'!B57/'PPP-AIC'!B109)</f>
        <v>1992.1263099707064</v>
      </c>
      <c r="C57" s="345">
        <f>IF('salario real - UMN'!C57=0,"",'salario nominal - UMN'!C57/'PPP-AIC'!C109)</f>
        <v>785.62389652886361</v>
      </c>
      <c r="D57" s="345">
        <f>IF('salario real - UMN'!D57=0,"",'salario nominal - UMN'!D57/'PPP-AIC'!D109)</f>
        <v>1812.4905564973992</v>
      </c>
      <c r="E57" s="345">
        <f>IF('salario real - UMN'!E57=0,"",'salario nominal - UMN'!E57/'PPP-AIC'!E109)</f>
        <v>2388.2758119810542</v>
      </c>
      <c r="F57" s="345" t="str">
        <f>IF('salario real - UMN'!F57=0,"",'salario nominal - UMN'!F57/'PPP-AIC'!F109)</f>
        <v/>
      </c>
      <c r="G57" s="345">
        <f>IF('salario real - UMN'!G57=0,"",'salario nominal - UMN'!G57/'PPP-AIC'!G109)</f>
        <v>1964.7014152415952</v>
      </c>
      <c r="H57" s="345">
        <f>IF('salario real - UMN'!H57=0,"",'salario nominal - UMN'!H57/'PPP-AIC'!H109)</f>
        <v>452.48319969108758</v>
      </c>
      <c r="I57" s="345">
        <f>IF('salario real - UMN'!I57=0,"",'salario nominal - UMN'!I57/'PPP-AIC'!I109)</f>
        <v>194.72930392848849</v>
      </c>
      <c r="J57" s="345" t="str">
        <f>IF('salario real - UMN'!J57=0,"",'salario nominal - UMN'!J57/'PPP-AIC'!J109)</f>
        <v/>
      </c>
      <c r="K57" s="345">
        <f>IF('salario real - UMN'!K57=0,"",'salario nominal - UMN'!K57/'PPP-AIC'!K109)</f>
        <v>1089.5616274461172</v>
      </c>
      <c r="L57" s="345">
        <f>IF('salario real - UMN'!L57=0,"",'salario nominal - UMN'!L57/'PPP-AIC'!L109)</f>
        <v>1470.7284685415693</v>
      </c>
      <c r="M57" s="345">
        <f>IF('salario real - UMN'!M57=0,"",'salario nominal - UMN'!M57/'PPP-AIC'!M109)</f>
        <v>2097.8900567532296</v>
      </c>
      <c r="N57" s="345">
        <f>IF('salario real - UMN'!N57=0,"",'salario nominal - UMN'!N57/'PPP-AIC'!N109)</f>
        <v>2571.1842308493456</v>
      </c>
      <c r="O57" s="345" t="str">
        <f>IF('salario real - UMN'!O57=0,"",'salario nominal - UMN'!O57/'PPP-AIC'!O109)</f>
        <v/>
      </c>
      <c r="P57" s="345">
        <f>IF('salario real - UMN'!P57=0,"",'salario nominal - UMN'!P57/'PPP-AIC'!P109)</f>
        <v>1620.5673778006335</v>
      </c>
      <c r="Q57" s="345">
        <f>IF('salario real - UMN'!Q57=0,"",'salario nominal - UMN'!Q57/'PPP-AIC'!Q109)</f>
        <v>2202.7940237735393</v>
      </c>
      <c r="R57" s="345">
        <f>IF('salario real - UMN'!R57=0,"",'salario nominal - UMN'!R57/'PPP-AIC'!R109)</f>
        <v>1694.702855718444</v>
      </c>
      <c r="S57" s="345">
        <f>IF('salario real - UMN'!S57=0,"",'salario nominal - UMN'!S57/'PPP-AIC'!S109)</f>
        <v>2283.6777018108578</v>
      </c>
      <c r="T57" s="345" t="str">
        <f>IF('salario real - UMN'!T57=0,"",'salario nominal - UMN'!T57/'PPP-AIC'!T109)</f>
        <v/>
      </c>
      <c r="U57" s="345">
        <f>IF('salario real - UMN'!U57=0,"",'salario nominal - UMN'!U57/'PPP-AIC'!U109)</f>
        <v>1595.390783184152</v>
      </c>
      <c r="V57" s="345">
        <f>IF('salario real - UMN'!V57=0,"",'salario nominal - UMN'!V57/'PPP-AIC'!V109)</f>
        <v>2076.5020333397597</v>
      </c>
      <c r="W57" s="345">
        <f>IF('salario real - UMN'!W57=0,"",'salario nominal - UMN'!W57/'PPP-AIC'!W109)</f>
        <v>2133.3916416620764</v>
      </c>
      <c r="X57" s="345">
        <f>IF('salario real - UMN'!X57=0,"",'salario nominal - UMN'!X57/'PPP-AIC'!X109)</f>
        <v>822.49101858324082</v>
      </c>
      <c r="Y57" s="345">
        <f>IF('salario real - UMN'!Y57=0,"",'salario nominal - UMN'!Y57/'PPP-AIC'!Y109)</f>
        <v>1640.0893055186511</v>
      </c>
      <c r="Z57" s="345">
        <f>IF('salario real - UMN'!Z57=0,"",'salario nominal - UMN'!Z57/'PPP-AIC'!Z109)</f>
        <v>1344.4671443655131</v>
      </c>
      <c r="AA57" s="345" t="str">
        <f>IF('salario real - UMN'!AA57=0,"",'salario nominal - UMN'!AA57/'PPP-AIC'!AA109)</f>
        <v/>
      </c>
      <c r="AB57" s="345">
        <f>IF('salario real - UMN'!AB57=0,"",'salario nominal - UMN'!AB57/'PPP-AIC'!AB109)</f>
        <v>1232.7885332116803</v>
      </c>
      <c r="AC57" s="345">
        <f>IF('salario real - UMN'!AC57=0,"",'salario nominal - UMN'!AC57/'PPP-AIC'!AC109)</f>
        <v>1758.4153413382473</v>
      </c>
      <c r="AD57" s="345" t="str">
        <f>IF('salario real - UMN'!AD57=0,"",'salario nominal - UMN'!AD57/'PPP-AIC'!AD109)</f>
        <v/>
      </c>
      <c r="AE57" s="345" t="str">
        <f>IF('salario real - UMN'!AE57=0,"",'salario nominal - UMN'!AE57/'PPP-AIC'!AE109)</f>
        <v/>
      </c>
      <c r="AF57" s="345" t="str">
        <f>IF('salario real - UMN'!AF57=0,"",'salario nominal - UMN'!AF57/'PPP-AIC'!AF109)</f>
        <v/>
      </c>
      <c r="AG57" s="345" t="str">
        <f>IF('salario real - UMN'!AG57=0,"",'salario nominal - UMN'!AG57/'PPP-AIC'!AG109)</f>
        <v/>
      </c>
      <c r="AH57" s="345">
        <f>IF('salario real - UMN'!AH57=0,"",'salario nominal - UMN'!AH57/'PPP-AIC'!AH109)</f>
        <v>1529.7962681100132</v>
      </c>
      <c r="AI57" s="345" t="str">
        <f>IF('salario real - UMN'!AI57=0,"",'salario nominal - UMN'!AI57/'PPP-AIC'!AI109)</f>
        <v/>
      </c>
      <c r="AJ57" s="345" t="str">
        <f>IF('salario real - UMN'!AJ57=0,"",'salario nominal - UMN'!AJ57/'PPP-AIC'!AJ109)</f>
        <v/>
      </c>
    </row>
    <row r="58" spans="1:36" ht="13.6" x14ac:dyDescent="0.25">
      <c r="A58" s="344">
        <v>1991</v>
      </c>
      <c r="B58" s="345">
        <f>IF('salario real - UMN'!B58=0,"",'salario nominal - UMN'!B58/'PPP-AIC'!B110)</f>
        <v>2239.3201635375854</v>
      </c>
      <c r="C58" s="345">
        <f>IF('salario real - UMN'!C58=0,"",'salario nominal - UMN'!C58/'PPP-AIC'!C110)</f>
        <v>790.05707620532189</v>
      </c>
      <c r="D58" s="345">
        <f>IF('salario real - UMN'!D58=0,"",'salario nominal - UMN'!D58/'PPP-AIC'!D110)</f>
        <v>1913.1066869836889</v>
      </c>
      <c r="E58" s="345">
        <f>IF('salario real - UMN'!E58=0,"",'salario nominal - UMN'!E58/'PPP-AIC'!E110)</f>
        <v>2595.3260610918464</v>
      </c>
      <c r="F58" s="345">
        <f>IF('salario real - UMN'!F58=0,"",'salario nominal - UMN'!F58/'PPP-AIC'!F110)</f>
        <v>498.8821035277042</v>
      </c>
      <c r="G58" s="345">
        <f>IF('salario real - UMN'!G58=0,"",'salario nominal - UMN'!G58/'PPP-AIC'!G110)</f>
        <v>2037.5885300783291</v>
      </c>
      <c r="H58" s="345">
        <f>IF('salario real - UMN'!H58=0,"",'salario nominal - UMN'!H58/'PPP-AIC'!H110)</f>
        <v>500.03224178282869</v>
      </c>
      <c r="I58" s="345">
        <f>IF('salario real - UMN'!I58=0,"",'salario nominal - UMN'!I58/'PPP-AIC'!I110)</f>
        <v>215.16516452983444</v>
      </c>
      <c r="J58" s="345">
        <f>IF('salario real - UMN'!J58=0,"",'salario nominal - UMN'!J58/'PPP-AIC'!J110)</f>
        <v>707.13942789438534</v>
      </c>
      <c r="K58" s="345">
        <f>IF('salario real - UMN'!K58=0,"",'salario nominal - UMN'!K58/'PPP-AIC'!K110)</f>
        <v>1210.3651967080436</v>
      </c>
      <c r="L58" s="345">
        <f>IF('salario real - UMN'!L58=0,"",'salario nominal - UMN'!L58/'PPP-AIC'!L110)</f>
        <v>1558.0042795744262</v>
      </c>
      <c r="M58" s="345">
        <f>IF('salario real - UMN'!M58=0,"",'salario nominal - UMN'!M58/'PPP-AIC'!M110)</f>
        <v>2284.2877097751871</v>
      </c>
      <c r="N58" s="345">
        <f>IF('salario real - UMN'!N58=0,"",'salario nominal - UMN'!N58/'PPP-AIC'!N110)</f>
        <v>2686.9212213195447</v>
      </c>
      <c r="O58" s="345" t="str">
        <f>IF('salario real - UMN'!O58=0,"",'salario nominal - UMN'!O58/'PPP-AIC'!O110)</f>
        <v/>
      </c>
      <c r="P58" s="345">
        <f>IF('salario real - UMN'!P58=0,"",'salario nominal - UMN'!P58/'PPP-AIC'!P110)</f>
        <v>1710.8533404438135</v>
      </c>
      <c r="Q58" s="345">
        <f>IF('salario real - UMN'!Q58=0,"",'salario nominal - UMN'!Q58/'PPP-AIC'!Q110)</f>
        <v>2307.4871020678324</v>
      </c>
      <c r="R58" s="345">
        <f>IF('salario real - UMN'!R58=0,"",'salario nominal - UMN'!R58/'PPP-AIC'!R110)</f>
        <v>1705.1347065118134</v>
      </c>
      <c r="S58" s="345">
        <f>IF('salario real - UMN'!S58=0,"",'salario nominal - UMN'!S58/'PPP-AIC'!S110)</f>
        <v>2369.9714324589527</v>
      </c>
      <c r="T58" s="345" t="str">
        <f>IF('salario real - UMN'!T58=0,"",'salario nominal - UMN'!T58/'PPP-AIC'!T110)</f>
        <v/>
      </c>
      <c r="U58" s="345">
        <f>IF('salario real - UMN'!U58=0,"",'salario nominal - UMN'!U58/'PPP-AIC'!U110)</f>
        <v>1683.5757090928107</v>
      </c>
      <c r="V58" s="345">
        <f>IF('salario real - UMN'!V58=0,"",'salario nominal - UMN'!V58/'PPP-AIC'!V110)</f>
        <v>2215.2734665286721</v>
      </c>
      <c r="W58" s="345">
        <f>IF('salario real - UMN'!W58=0,"",'salario nominal - UMN'!W58/'PPP-AIC'!W110)</f>
        <v>2248.8780404984832</v>
      </c>
      <c r="X58" s="345">
        <f>IF('salario real - UMN'!X58=0,"",'salario nominal - UMN'!X58/'PPP-AIC'!X110)</f>
        <v>914.89198836581727</v>
      </c>
      <c r="Y58" s="345">
        <f>IF('salario real - UMN'!Y58=0,"",'salario nominal - UMN'!Y58/'PPP-AIC'!Y110)</f>
        <v>1735.7080530876974</v>
      </c>
      <c r="Z58" s="345">
        <f>IF('salario real - UMN'!Z58=0,"",'salario nominal - UMN'!Z58/'PPP-AIC'!Z110)</f>
        <v>1388.8961043870693</v>
      </c>
      <c r="AA58" s="345">
        <f>IF('salario real - UMN'!AA58=0,"",'salario nominal - UMN'!AA58/'PPP-AIC'!AA110)</f>
        <v>734.81165537491017</v>
      </c>
      <c r="AB58" s="345">
        <f>IF('salario real - UMN'!AB58=0,"",'salario nominal - UMN'!AB58/'PPP-AIC'!AB110)</f>
        <v>1370.4341123772763</v>
      </c>
      <c r="AC58" s="345">
        <f>IF('salario real - UMN'!AC58=0,"",'salario nominal - UMN'!AC58/'PPP-AIC'!AC110)</f>
        <v>1862.761042043516</v>
      </c>
      <c r="AD58" s="345" t="str">
        <f>IF('salario real - UMN'!AD58=0,"",'salario nominal - UMN'!AD58/'PPP-AIC'!AD110)</f>
        <v/>
      </c>
      <c r="AE58" s="345" t="str">
        <f>IF('salario real - UMN'!AE58=0,"",'salario nominal - UMN'!AE58/'PPP-AIC'!AE110)</f>
        <v/>
      </c>
      <c r="AF58" s="345" t="str">
        <f>IF('salario real - UMN'!AF58=0,"",'salario nominal - UMN'!AF58/'PPP-AIC'!AF110)</f>
        <v/>
      </c>
      <c r="AG58" s="345" t="str">
        <f>IF('salario real - UMN'!AG58=0,"",'salario nominal - UMN'!AG58/'PPP-AIC'!AG110)</f>
        <v/>
      </c>
      <c r="AH58" s="345">
        <f>IF('salario real - UMN'!AH58=0,"",'salario nominal - UMN'!AH58/'PPP-AIC'!AH110)</f>
        <v>1562.6456775231059</v>
      </c>
      <c r="AI58" s="345" t="str">
        <f>IF('salario real - UMN'!AI58=0,"",'salario nominal - UMN'!AI58/'PPP-AIC'!AI110)</f>
        <v/>
      </c>
      <c r="AJ58" s="345" t="str">
        <f>IF('salario real - UMN'!AJ58=0,"",'salario nominal - UMN'!AJ58/'PPP-AIC'!AJ110)</f>
        <v/>
      </c>
    </row>
    <row r="59" spans="1:36" ht="13.6" x14ac:dyDescent="0.25">
      <c r="A59" s="344">
        <v>1992</v>
      </c>
      <c r="B59" s="345">
        <f>IF('salario real - UMN'!B59=0,"",'salario nominal - UMN'!B59/'PPP-AIC'!B111)</f>
        <v>2422.3019960406455</v>
      </c>
      <c r="C59" s="345">
        <f>IF('salario real - UMN'!C59=0,"",'salario nominal - UMN'!C59/'PPP-AIC'!C111)</f>
        <v>841.91697580301638</v>
      </c>
      <c r="D59" s="345">
        <f>IF('salario real - UMN'!D59=0,"",'salario nominal - UMN'!D59/'PPP-AIC'!D111)</f>
        <v>2041.7496008972407</v>
      </c>
      <c r="E59" s="345">
        <f>IF('salario real - UMN'!E59=0,"",'salario nominal - UMN'!E59/'PPP-AIC'!E111)</f>
        <v>2752.2866856252585</v>
      </c>
      <c r="F59" s="345">
        <f>IF('salario real - UMN'!F59=0,"",'salario nominal - UMN'!F59/'PPP-AIC'!F111)</f>
        <v>539.87564963517923</v>
      </c>
      <c r="G59" s="345">
        <f>IF('salario real - UMN'!G59=0,"",'salario nominal - UMN'!G59/'PPP-AIC'!G111)</f>
        <v>2146.7263742409436</v>
      </c>
      <c r="H59" s="345">
        <f>IF('salario real - UMN'!H59=0,"",'salario nominal - UMN'!H59/'PPP-AIC'!H111)</f>
        <v>551.50654365944592</v>
      </c>
      <c r="I59" s="345">
        <f>IF('salario real - UMN'!I59=0,"",'salario nominal - UMN'!I59/'PPP-AIC'!I111)</f>
        <v>230.029971840283</v>
      </c>
      <c r="J59" s="345">
        <f>IF('salario real - UMN'!J59=0,"",'salario nominal - UMN'!J59/'PPP-AIC'!J111)</f>
        <v>747.24264023275225</v>
      </c>
      <c r="K59" s="345">
        <f>IF('salario real - UMN'!K59=0,"",'salario nominal - UMN'!K59/'PPP-AIC'!K111)</f>
        <v>1310.7175941936462</v>
      </c>
      <c r="L59" s="345">
        <f>IF('salario real - UMN'!L59=0,"",'salario nominal - UMN'!L59/'PPP-AIC'!L111)</f>
        <v>1616.0101102737055</v>
      </c>
      <c r="M59" s="345">
        <f>IF('salario real - UMN'!M59=0,"",'salario nominal - UMN'!M59/'PPP-AIC'!M111)</f>
        <v>2494.4821899851258</v>
      </c>
      <c r="N59" s="345">
        <f>IF('salario real - UMN'!N59=0,"",'salario nominal - UMN'!N59/'PPP-AIC'!N111)</f>
        <v>2827.8256672930506</v>
      </c>
      <c r="O59" s="345" t="str">
        <f>IF('salario real - UMN'!O59=0,"",'salario nominal - UMN'!O59/'PPP-AIC'!O111)</f>
        <v/>
      </c>
      <c r="P59" s="345">
        <f>IF('salario real - UMN'!P59=0,"",'salario nominal - UMN'!P59/'PPP-AIC'!P111)</f>
        <v>1753.2441059051132</v>
      </c>
      <c r="Q59" s="345">
        <f>IF('salario real - UMN'!Q59=0,"",'salario nominal - UMN'!Q59/'PPP-AIC'!Q111)</f>
        <v>2408.4992924182038</v>
      </c>
      <c r="R59" s="345">
        <f>IF('salario real - UMN'!R59=0,"",'salario nominal - UMN'!R59/'PPP-AIC'!R111)</f>
        <v>1691.0699074090398</v>
      </c>
      <c r="S59" s="345">
        <f>IF('salario real - UMN'!S59=0,"",'salario nominal - UMN'!S59/'PPP-AIC'!S111)</f>
        <v>2426.0889069002828</v>
      </c>
      <c r="T59" s="345" t="str">
        <f>IF('salario real - UMN'!T59=0,"",'salario nominal - UMN'!T59/'PPP-AIC'!T111)</f>
        <v/>
      </c>
      <c r="U59" s="345">
        <f>IF('salario real - UMN'!U59=0,"",'salario nominal - UMN'!U59/'PPP-AIC'!U111)</f>
        <v>1806.9209702753099</v>
      </c>
      <c r="V59" s="345">
        <f>IF('salario real - UMN'!V59=0,"",'salario nominal - UMN'!V59/'PPP-AIC'!V111)</f>
        <v>2292.9564452654949</v>
      </c>
      <c r="W59" s="345">
        <f>IF('salario real - UMN'!W59=0,"",'salario nominal - UMN'!W59/'PPP-AIC'!W111)</f>
        <v>2297.1054397750527</v>
      </c>
      <c r="X59" s="345">
        <f>IF('salario real - UMN'!X59=0,"",'salario nominal - UMN'!X59/'PPP-AIC'!X111)</f>
        <v>992.40848175437043</v>
      </c>
      <c r="Y59" s="345">
        <f>IF('salario real - UMN'!Y59=0,"",'salario nominal - UMN'!Y59/'PPP-AIC'!Y111)</f>
        <v>1814.5635921591333</v>
      </c>
      <c r="Z59" s="345">
        <f>IF('salario real - UMN'!Z59=0,"",'salario nominal - UMN'!Z59/'PPP-AIC'!Z111)</f>
        <v>1456.1409541325356</v>
      </c>
      <c r="AA59" s="345">
        <f>IF('salario real - UMN'!AA59=0,"",'salario nominal - UMN'!AA59/'PPP-AIC'!AA111)</f>
        <v>837.27349357092703</v>
      </c>
      <c r="AB59" s="345">
        <f>IF('salario real - UMN'!AB59=0,"",'salario nominal - UMN'!AB59/'PPP-AIC'!AB111)</f>
        <v>1478.4551527839606</v>
      </c>
      <c r="AC59" s="345">
        <f>IF('salario real - UMN'!AC59=0,"",'salario nominal - UMN'!AC59/'PPP-AIC'!AC111)</f>
        <v>1949.5505033378031</v>
      </c>
      <c r="AD59" s="345" t="str">
        <f>IF('salario real - UMN'!AD59=0,"",'salario nominal - UMN'!AD59/'PPP-AIC'!AD111)</f>
        <v/>
      </c>
      <c r="AE59" s="345" t="str">
        <f>IF('salario real - UMN'!AE59=0,"",'salario nominal - UMN'!AE59/'PPP-AIC'!AE111)</f>
        <v/>
      </c>
      <c r="AF59" s="345" t="str">
        <f>IF('salario real - UMN'!AF59=0,"",'salario nominal - UMN'!AF59/'PPP-AIC'!AF111)</f>
        <v/>
      </c>
      <c r="AG59" s="345" t="str">
        <f>IF('salario real - UMN'!AG59=0,"",'salario nominal - UMN'!AG59/'PPP-AIC'!AG111)</f>
        <v/>
      </c>
      <c r="AH59" s="345">
        <f>IF('salario real - UMN'!AH59=0,"",'salario nominal - UMN'!AH59/'PPP-AIC'!AH111)</f>
        <v>1634.9008649561363</v>
      </c>
      <c r="AI59" s="345" t="str">
        <f>IF('salario real - UMN'!AI59=0,"",'salario nominal - UMN'!AI59/'PPP-AIC'!AI111)</f>
        <v/>
      </c>
      <c r="AJ59" s="345" t="str">
        <f>IF('salario real - UMN'!AJ59=0,"",'salario nominal - UMN'!AJ59/'PPP-AIC'!AJ111)</f>
        <v/>
      </c>
    </row>
    <row r="60" spans="1:36" ht="13.6" x14ac:dyDescent="0.25">
      <c r="A60" s="344">
        <v>1993</v>
      </c>
      <c r="B60" s="345">
        <f>IF('salario real - UMN'!B60=0,"",'salario nominal - UMN'!B60/'PPP-AIC'!B112)</f>
        <v>2480.7792833541289</v>
      </c>
      <c r="C60" s="345">
        <f>IF('salario real - UMN'!C60=0,"",'salario nominal - UMN'!C60/'PPP-AIC'!C112)</f>
        <v>888.74006487403426</v>
      </c>
      <c r="D60" s="345">
        <f>IF('salario real - UMN'!D60=0,"",'salario nominal - UMN'!D60/'PPP-AIC'!D112)</f>
        <v>2155.325165787116</v>
      </c>
      <c r="E60" s="345">
        <f>IF('salario real - UMN'!E60=0,"",'salario nominal - UMN'!E60/'PPP-AIC'!E112)</f>
        <v>2890.7196546140249</v>
      </c>
      <c r="F60" s="345">
        <f>IF('salario real - UMN'!F60=0,"",'salario nominal - UMN'!F60/'PPP-AIC'!F112)</f>
        <v>590.38601930559355</v>
      </c>
      <c r="G60" s="345">
        <f>IF('salario real - UMN'!G60=0,"",'salario nominal - UMN'!G60/'PPP-AIC'!G112)</f>
        <v>2210.2407615643515</v>
      </c>
      <c r="H60" s="345">
        <f>IF('salario real - UMN'!H60=0,"",'salario nominal - UMN'!H60/'PPP-AIC'!H112)</f>
        <v>580.57038697205928</v>
      </c>
      <c r="I60" s="345">
        <f>IF('salario real - UMN'!I60=0,"",'salario nominal - UMN'!I60/'PPP-AIC'!I112)</f>
        <v>232.73737450941272</v>
      </c>
      <c r="J60" s="345">
        <f>IF('salario real - UMN'!J60=0,"",'salario nominal - UMN'!J60/'PPP-AIC'!J112)</f>
        <v>785.13097187627579</v>
      </c>
      <c r="K60" s="345">
        <f>IF('salario real - UMN'!K60=0,"",'salario nominal - UMN'!K60/'PPP-AIC'!K112)</f>
        <v>1456.4780698245004</v>
      </c>
      <c r="L60" s="345">
        <f>IF('salario real - UMN'!L60=0,"",'salario nominal - UMN'!L60/'PPP-AIC'!L112)</f>
        <v>1697.1901424988282</v>
      </c>
      <c r="M60" s="345">
        <f>IF('salario real - UMN'!M60=0,"",'salario nominal - UMN'!M60/'PPP-AIC'!M112)</f>
        <v>2674.0308619014791</v>
      </c>
      <c r="N60" s="345">
        <f>IF('salario real - UMN'!N60=0,"",'salario nominal - UMN'!N60/'PPP-AIC'!N112)</f>
        <v>2903.486563562225</v>
      </c>
      <c r="O60" s="345" t="str">
        <f>IF('salario real - UMN'!O60=0,"",'salario nominal - UMN'!O60/'PPP-AIC'!O112)</f>
        <v/>
      </c>
      <c r="P60" s="345">
        <f>IF('salario real - UMN'!P60=0,"",'salario nominal - UMN'!P60/'PPP-AIC'!P112)</f>
        <v>1788.0536631101447</v>
      </c>
      <c r="Q60" s="345">
        <f>IF('salario real - UMN'!Q60=0,"",'salario nominal - UMN'!Q60/'PPP-AIC'!Q112)</f>
        <v>2489.0498217271102</v>
      </c>
      <c r="R60" s="345">
        <f>IF('salario real - UMN'!R60=0,"",'salario nominal - UMN'!R60/'PPP-AIC'!R112)</f>
        <v>1670.3484521756016</v>
      </c>
      <c r="S60" s="345">
        <f>IF('salario real - UMN'!S60=0,"",'salario nominal - UMN'!S60/'PPP-AIC'!S112)</f>
        <v>2504.3788292388508</v>
      </c>
      <c r="T60" s="345" t="str">
        <f>IF('salario real - UMN'!T60=0,"",'salario nominal - UMN'!T60/'PPP-AIC'!T112)</f>
        <v/>
      </c>
      <c r="U60" s="345">
        <f>IF('salario real - UMN'!U60=0,"",'salario nominal - UMN'!U60/'PPP-AIC'!U112)</f>
        <v>1932.2012928822282</v>
      </c>
      <c r="V60" s="345">
        <f>IF('salario real - UMN'!V60=0,"",'salario nominal - UMN'!V60/'PPP-AIC'!V112)</f>
        <v>2379.1496184329458</v>
      </c>
      <c r="W60" s="345">
        <f>IF('salario real - UMN'!W60=0,"",'salario nominal - UMN'!W60/'PPP-AIC'!W112)</f>
        <v>2348.3097597092324</v>
      </c>
      <c r="X60" s="345">
        <f>IF('salario real - UMN'!X60=0,"",'salario nominal - UMN'!X60/'PPP-AIC'!X112)</f>
        <v>1066.2827485475254</v>
      </c>
      <c r="Y60" s="345">
        <f>IF('salario real - UMN'!Y60=0,"",'salario nominal - UMN'!Y60/'PPP-AIC'!Y112)</f>
        <v>1868.3693187597382</v>
      </c>
      <c r="Z60" s="345">
        <f>IF('salario real - UMN'!Z60=0,"",'salario nominal - UMN'!Z60/'PPP-AIC'!Z112)</f>
        <v>1517.1086355348516</v>
      </c>
      <c r="AA60" s="345">
        <f>IF('salario real - UMN'!AA60=0,"",'salario nominal - UMN'!AA60/'PPP-AIC'!AA112)</f>
        <v>827.31850330899226</v>
      </c>
      <c r="AB60" s="345">
        <f>IF('salario real - UMN'!AB60=0,"",'salario nominal - UMN'!AB60/'PPP-AIC'!AB112)</f>
        <v>1538.39046523199</v>
      </c>
      <c r="AC60" s="345">
        <f>IF('salario real - UMN'!AC60=0,"",'salario nominal - UMN'!AC60/'PPP-AIC'!AC112)</f>
        <v>2030.3977618702449</v>
      </c>
      <c r="AD60" s="345">
        <f>IF('salario real - UMN'!AD60=0,"",'salario nominal - UMN'!AD60/'PPP-AIC'!AD112)</f>
        <v>950.40052480960674</v>
      </c>
      <c r="AE60" s="345" t="str">
        <f>IF('salario real - UMN'!AE60=0,"",'salario nominal - UMN'!AE60/'PPP-AIC'!AE112)</f>
        <v/>
      </c>
      <c r="AF60" s="345" t="str">
        <f>IF('salario real - UMN'!AF60=0,"",'salario nominal - UMN'!AF60/'PPP-AIC'!AF112)</f>
        <v/>
      </c>
      <c r="AG60" s="345" t="str">
        <f>IF('salario real - UMN'!AG60=0,"",'salario nominal - UMN'!AG60/'PPP-AIC'!AG112)</f>
        <v/>
      </c>
      <c r="AH60" s="345">
        <f>IF('salario real - UMN'!AH60=0,"",'salario nominal - UMN'!AH60/'PPP-AIC'!AH112)</f>
        <v>1669.438541912448</v>
      </c>
      <c r="AI60" s="345" t="str">
        <f>IF('salario real - UMN'!AI60=0,"",'salario nominal - UMN'!AI60/'PPP-AIC'!AI112)</f>
        <v/>
      </c>
      <c r="AJ60" s="345" t="str">
        <f>IF('salario real - UMN'!AJ60=0,"",'salario nominal - UMN'!AJ60/'PPP-AIC'!AJ112)</f>
        <v/>
      </c>
    </row>
    <row r="61" spans="1:36" ht="13.6" x14ac:dyDescent="0.25">
      <c r="A61" s="344">
        <v>1994</v>
      </c>
      <c r="B61" s="345">
        <f>IF('salario real - UMN'!B61=0,"",'salario nominal - UMN'!B61/'PPP-AIC'!B113)</f>
        <v>2569.7107051172388</v>
      </c>
      <c r="C61" s="345">
        <f>IF('salario real - UMN'!C61=0,"",'salario nominal - UMN'!C61/'PPP-AIC'!C113)</f>
        <v>888.52036744949305</v>
      </c>
      <c r="D61" s="345">
        <f>IF('salario real - UMN'!D61=0,"",'salario nominal - UMN'!D61/'PPP-AIC'!D113)</f>
        <v>2216.2278359026482</v>
      </c>
      <c r="E61" s="345">
        <f>IF('salario real - UMN'!E61=0,"",'salario nominal - UMN'!E61/'PPP-AIC'!E113)</f>
        <v>3017.2339560179198</v>
      </c>
      <c r="F61" s="345">
        <f>IF('salario real - UMN'!F61=0,"",'salario nominal - UMN'!F61/'PPP-AIC'!F113)</f>
        <v>638.4420245752774</v>
      </c>
      <c r="G61" s="345">
        <f>IF('salario real - UMN'!G61=0,"",'salario nominal - UMN'!G61/'PPP-AIC'!G113)</f>
        <v>2281.7066801088959</v>
      </c>
      <c r="H61" s="345">
        <f>IF('salario real - UMN'!H61=0,"",'salario nominal - UMN'!H61/'PPP-AIC'!H113)</f>
        <v>627.41960593828276</v>
      </c>
      <c r="I61" s="345">
        <f>IF('salario real - UMN'!I61=0,"",'salario nominal - UMN'!I61/'PPP-AIC'!I113)</f>
        <v>242.89572990023152</v>
      </c>
      <c r="J61" s="345">
        <f>IF('salario real - UMN'!J61=0,"",'salario nominal - UMN'!J61/'PPP-AIC'!J113)</f>
        <v>825.47531807711755</v>
      </c>
      <c r="K61" s="345">
        <f>IF('salario real - UMN'!K61=0,"",'salario nominal - UMN'!K61/'PPP-AIC'!K113)</f>
        <v>1578.3625926708842</v>
      </c>
      <c r="L61" s="345">
        <f>IF('salario real - UMN'!L61=0,"",'salario nominal - UMN'!L61/'PPP-AIC'!L113)</f>
        <v>1783.6546581269524</v>
      </c>
      <c r="M61" s="345">
        <f>IF('salario real - UMN'!M61=0,"",'salario nominal - UMN'!M61/'PPP-AIC'!M113)</f>
        <v>2720.2224644666021</v>
      </c>
      <c r="N61" s="345">
        <f>IF('salario real - UMN'!N61=0,"",'salario nominal - UMN'!N61/'PPP-AIC'!N113)</f>
        <v>2977.5457582785598</v>
      </c>
      <c r="O61" s="345" t="str">
        <f>IF('salario real - UMN'!O61=0,"",'salario nominal - UMN'!O61/'PPP-AIC'!O113)</f>
        <v/>
      </c>
      <c r="P61" s="345">
        <f>IF('salario real - UMN'!P61=0,"",'salario nominal - UMN'!P61/'PPP-AIC'!P113)</f>
        <v>1864.0944183863262</v>
      </c>
      <c r="Q61" s="345">
        <f>IF('salario real - UMN'!Q61=0,"",'salario nominal - UMN'!Q61/'PPP-AIC'!Q113)</f>
        <v>2548.0564262063826</v>
      </c>
      <c r="R61" s="345">
        <f>IF('salario real - UMN'!R61=0,"",'salario nominal - UMN'!R61/'PPP-AIC'!R113)</f>
        <v>1714.2904321533265</v>
      </c>
      <c r="S61" s="345">
        <f>IF('salario real - UMN'!S61=0,"",'salario nominal - UMN'!S61/'PPP-AIC'!S113)</f>
        <v>2553.4315005575136</v>
      </c>
      <c r="T61" s="345" t="str">
        <f>IF('salario real - UMN'!T61=0,"",'salario nominal - UMN'!T61/'PPP-AIC'!T113)</f>
        <v/>
      </c>
      <c r="U61" s="345">
        <f>IF('salario real - UMN'!U61=0,"",'salario nominal - UMN'!U61/'PPP-AIC'!U113)</f>
        <v>1976.12650697043</v>
      </c>
      <c r="V61" s="345">
        <f>IF('salario real - UMN'!V61=0,"",'salario nominal - UMN'!V61/'PPP-AIC'!V113)</f>
        <v>2445.9703747447952</v>
      </c>
      <c r="W61" s="345">
        <f>IF('salario real - UMN'!W61=0,"",'salario nominal - UMN'!W61/'PPP-AIC'!W113)</f>
        <v>2424.1541353250332</v>
      </c>
      <c r="X61" s="345">
        <f>IF('salario real - UMN'!X61=0,"",'salario nominal - UMN'!X61/'PPP-AIC'!X113)</f>
        <v>1124.9460271623022</v>
      </c>
      <c r="Y61" s="345">
        <f>IF('salario real - UMN'!Y61=0,"",'salario nominal - UMN'!Y61/'PPP-AIC'!Y113)</f>
        <v>1947.016858139991</v>
      </c>
      <c r="Z61" s="345">
        <f>IF('salario real - UMN'!Z61=0,"",'salario nominal - UMN'!Z61/'PPP-AIC'!Z113)</f>
        <v>1562.6951883358429</v>
      </c>
      <c r="AA61" s="345">
        <f>IF('salario real - UMN'!AA61=0,"",'salario nominal - UMN'!AA61/'PPP-AIC'!AA113)</f>
        <v>902.07084540519827</v>
      </c>
      <c r="AB61" s="345">
        <f>IF('salario real - UMN'!AB61=0,"",'salario nominal - UMN'!AB61/'PPP-AIC'!AB113)</f>
        <v>1580.8075872268771</v>
      </c>
      <c r="AC61" s="345">
        <f>IF('salario real - UMN'!AC61=0,"",'salario nominal - UMN'!AC61/'PPP-AIC'!AC113)</f>
        <v>2098.1825558670371</v>
      </c>
      <c r="AD61" s="345">
        <f>IF('salario real - UMN'!AD61=0,"",'salario nominal - UMN'!AD61/'PPP-AIC'!AD113)</f>
        <v>1046.2655133010305</v>
      </c>
      <c r="AE61" s="345" t="str">
        <f>IF('salario real - UMN'!AE61=0,"",'salario nominal - UMN'!AE61/'PPP-AIC'!AE113)</f>
        <v/>
      </c>
      <c r="AF61" s="345" t="str">
        <f>IF('salario real - UMN'!AF61=0,"",'salario nominal - UMN'!AF61/'PPP-AIC'!AF113)</f>
        <v/>
      </c>
      <c r="AG61" s="345" t="str">
        <f>IF('salario real - UMN'!AG61=0,"",'salario nominal - UMN'!AG61/'PPP-AIC'!AG113)</f>
        <v/>
      </c>
      <c r="AH61" s="345">
        <f>IF('salario real - UMN'!AH61=0,"",'salario nominal - UMN'!AH61/'PPP-AIC'!AH113)</f>
        <v>1785.1881239958716</v>
      </c>
      <c r="AI61" s="345" t="str">
        <f>IF('salario real - UMN'!AI61=0,"",'salario nominal - UMN'!AI61/'PPP-AIC'!AI113)</f>
        <v/>
      </c>
      <c r="AJ61" s="345" t="str">
        <f>IF('salario real - UMN'!AJ61=0,"",'salario nominal - UMN'!AJ61/'PPP-AIC'!AJ113)</f>
        <v/>
      </c>
    </row>
    <row r="62" spans="1:36" ht="13.6" x14ac:dyDescent="0.25">
      <c r="A62" s="344">
        <v>1995</v>
      </c>
      <c r="B62" s="345">
        <f>IF('salario real - UMN'!B62=0,"",'salario nominal - UMN'!B62/'PPP-AIC'!B114)</f>
        <v>2696.3609130269365</v>
      </c>
      <c r="C62" s="345">
        <f>IF('salario real - UMN'!C62=0,"",'salario nominal - UMN'!C62/'PPP-AIC'!C114)</f>
        <v>879.38914722860352</v>
      </c>
      <c r="D62" s="345">
        <f>IF('salario real - UMN'!D62=0,"",'salario nominal - UMN'!D62/'PPP-AIC'!D114)</f>
        <v>2242.3843885944925</v>
      </c>
      <c r="E62" s="345">
        <f>IF('salario real - UMN'!E62=0,"",'salario nominal - UMN'!E62/'PPP-AIC'!E114)</f>
        <v>3120.4081425918821</v>
      </c>
      <c r="F62" s="345">
        <f>IF('salario real - UMN'!F62=0,"",'salario nominal - UMN'!F62/'PPP-AIC'!F114)</f>
        <v>777.65673443591356</v>
      </c>
      <c r="G62" s="345">
        <f>IF('salario real - UMN'!G62=0,"",'salario nominal - UMN'!G62/'PPP-AIC'!G114)</f>
        <v>2325.8128698237256</v>
      </c>
      <c r="H62" s="345">
        <f>IF('salario real - UMN'!H62=0,"",'salario nominal - UMN'!H62/'PPP-AIC'!H114)</f>
        <v>686.70997201843113</v>
      </c>
      <c r="I62" s="345">
        <f>IF('salario real - UMN'!I62=0,"",'salario nominal - UMN'!I62/'PPP-AIC'!I114)</f>
        <v>255.47453104306331</v>
      </c>
      <c r="J62" s="345">
        <f>IF('salario real - UMN'!J62=0,"",'salario nominal - UMN'!J62/'PPP-AIC'!J114)</f>
        <v>839.41822919623212</v>
      </c>
      <c r="K62" s="345">
        <f>IF('salario real - UMN'!K62=0,"",'salario nominal - UMN'!K62/'PPP-AIC'!K114)</f>
        <v>1790.7589933631471</v>
      </c>
      <c r="L62" s="345">
        <f>IF('salario real - UMN'!L62=0,"",'salario nominal - UMN'!L62/'PPP-AIC'!L114)</f>
        <v>1829.954931884778</v>
      </c>
      <c r="M62" s="345">
        <f>IF('salario real - UMN'!M62=0,"",'salario nominal - UMN'!M62/'PPP-AIC'!M114)</f>
        <v>2741.9834811866353</v>
      </c>
      <c r="N62" s="345">
        <f>IF('salario real - UMN'!N62=0,"",'salario nominal - UMN'!N62/'PPP-AIC'!N114)</f>
        <v>3064.7241281732622</v>
      </c>
      <c r="O62" s="345" t="str">
        <f>IF('salario real - UMN'!O62=0,"",'salario nominal - UMN'!O62/'PPP-AIC'!O114)</f>
        <v/>
      </c>
      <c r="P62" s="345">
        <f>IF('salario real - UMN'!P62=0,"",'salario nominal - UMN'!P62/'PPP-AIC'!P114)</f>
        <v>1960.3407450264724</v>
      </c>
      <c r="Q62" s="345">
        <f>IF('salario real - UMN'!Q62=0,"",'salario nominal - UMN'!Q62/'PPP-AIC'!Q114)</f>
        <v>2627.7673796097679</v>
      </c>
      <c r="R62" s="345">
        <f>IF('salario real - UMN'!R62=0,"",'salario nominal - UMN'!R62/'PPP-AIC'!R114)</f>
        <v>1829.1291114410494</v>
      </c>
      <c r="S62" s="345">
        <f>IF('salario real - UMN'!S62=0,"",'salario nominal - UMN'!S62/'PPP-AIC'!S114)</f>
        <v>2644.8293310270551</v>
      </c>
      <c r="T62" s="345">
        <f>IF('salario real - UMN'!T62=0,"",'salario nominal - UMN'!T62/'PPP-AIC'!T114)</f>
        <v>1279.329698791475</v>
      </c>
      <c r="U62" s="345">
        <f>IF('salario real - UMN'!U62=0,"",'salario nominal - UMN'!U62/'PPP-AIC'!U114)</f>
        <v>2042.5501598002004</v>
      </c>
      <c r="V62" s="345">
        <f>IF('salario real - UMN'!V62=0,"",'salario nominal - UMN'!V62/'PPP-AIC'!V114)</f>
        <v>2514.3890094966691</v>
      </c>
      <c r="W62" s="345">
        <f>IF('salario real - UMN'!W62=0,"",'salario nominal - UMN'!W62/'PPP-AIC'!W114)</f>
        <v>2524.3205081005194</v>
      </c>
      <c r="X62" s="345">
        <f>IF('salario real - UMN'!X62=0,"",'salario nominal - UMN'!X62/'PPP-AIC'!X114)</f>
        <v>938.47382016081838</v>
      </c>
      <c r="Y62" s="345">
        <f>IF('salario real - UMN'!Y62=0,"",'salario nominal - UMN'!Y62/'PPP-AIC'!Y114)</f>
        <v>2018.1076147796646</v>
      </c>
      <c r="Z62" s="345">
        <f>IF('salario real - UMN'!Z62=0,"",'salario nominal - UMN'!Z62/'PPP-AIC'!Z114)</f>
        <v>1566.6462113490884</v>
      </c>
      <c r="AA62" s="345">
        <f>IF('salario real - UMN'!AA62=0,"",'salario nominal - UMN'!AA62/'PPP-AIC'!AA114)</f>
        <v>971.75155278427826</v>
      </c>
      <c r="AB62" s="345">
        <f>IF('salario real - UMN'!AB62=0,"",'salario nominal - UMN'!AB62/'PPP-AIC'!AB114)</f>
        <v>1668.3100030975595</v>
      </c>
      <c r="AC62" s="345">
        <f>IF('salario real - UMN'!AC62=0,"",'salario nominal - UMN'!AC62/'PPP-AIC'!AC114)</f>
        <v>2163.7241551347661</v>
      </c>
      <c r="AD62" s="345">
        <f>IF('salario real - UMN'!AD62=0,"",'salario nominal - UMN'!AD62/'PPP-AIC'!AD114)</f>
        <v>1112.6067474227871</v>
      </c>
      <c r="AE62" s="345">
        <f>IF('salario real - UMN'!AE62=0,"",'salario nominal - UMN'!AE62/'PPP-AIC'!AE114)</f>
        <v>26.819384865779924</v>
      </c>
      <c r="AF62" s="345" t="str">
        <f>IF('salario real - UMN'!AF62=0,"",'salario nominal - UMN'!AF62/'PPP-AIC'!AF114)</f>
        <v/>
      </c>
      <c r="AG62" s="345" t="str">
        <f>IF('salario real - UMN'!AG62=0,"",'salario nominal - UMN'!AG62/'PPP-AIC'!AG114)</f>
        <v/>
      </c>
      <c r="AH62" s="345">
        <f>IF('salario real - UMN'!AH62=0,"",'salario nominal - UMN'!AH62/'PPP-AIC'!AH114)</f>
        <v>1836.9745085629031</v>
      </c>
      <c r="AI62" s="345" t="str">
        <f>IF('salario real - UMN'!AI62=0,"",'salario nominal - UMN'!AI62/'PPP-AIC'!AI114)</f>
        <v/>
      </c>
      <c r="AJ62" s="345" t="str">
        <f>IF('salario real - UMN'!AJ62=0,"",'salario nominal - UMN'!AJ62/'PPP-AIC'!AJ114)</f>
        <v/>
      </c>
    </row>
    <row r="63" spans="1:36" ht="13.6" x14ac:dyDescent="0.25">
      <c r="A63" s="344">
        <v>1996</v>
      </c>
      <c r="B63" s="345">
        <f>IF('salario real - UMN'!B63=0,"",'salario nominal - UMN'!B63/'PPP-AIC'!B115)</f>
        <v>2773.4143613326537</v>
      </c>
      <c r="C63" s="345">
        <f>IF('salario real - UMN'!C63=0,"",'salario nominal - UMN'!C63/'PPP-AIC'!C115)</f>
        <v>870.56050757881565</v>
      </c>
      <c r="D63" s="345">
        <f>IF('salario real - UMN'!D63=0,"",'salario nominal - UMN'!D63/'PPP-AIC'!D115)</f>
        <v>2367.5447519678619</v>
      </c>
      <c r="E63" s="345">
        <f>IF('salario real - UMN'!E63=0,"",'salario nominal - UMN'!E63/'PPP-AIC'!E115)</f>
        <v>3191.0758063367357</v>
      </c>
      <c r="F63" s="345">
        <f>IF('salario real - UMN'!F63=0,"",'salario nominal - UMN'!F63/'PPP-AIC'!F115)</f>
        <v>790.12001676245836</v>
      </c>
      <c r="G63" s="345">
        <f>IF('salario real - UMN'!G63=0,"",'salario nominal - UMN'!G63/'PPP-AIC'!G115)</f>
        <v>2408.0909866300894</v>
      </c>
      <c r="H63" s="345">
        <f>IF('salario real - UMN'!H63=0,"",'salario nominal - UMN'!H63/'PPP-AIC'!H115)</f>
        <v>736.41313961519529</v>
      </c>
      <c r="I63" s="345">
        <f>IF('salario real - UMN'!I63=0,"",'salario nominal - UMN'!I63/'PPP-AIC'!I115)</f>
        <v>273.84410492499615</v>
      </c>
      <c r="J63" s="345">
        <f>IF('salario real - UMN'!J63=0,"",'salario nominal - UMN'!J63/'PPP-AIC'!J115)</f>
        <v>896.26933074848603</v>
      </c>
      <c r="K63" s="345">
        <f>IF('salario real - UMN'!K63=0,"",'salario nominal - UMN'!K63/'PPP-AIC'!K115)</f>
        <v>1967.7316279107611</v>
      </c>
      <c r="L63" s="345">
        <f>IF('salario real - UMN'!L63=0,"",'salario nominal - UMN'!L63/'PPP-AIC'!L115)</f>
        <v>1923.3968106181924</v>
      </c>
      <c r="M63" s="345">
        <f>IF('salario real - UMN'!M63=0,"",'salario nominal - UMN'!M63/'PPP-AIC'!M115)</f>
        <v>2776.7211719350207</v>
      </c>
      <c r="N63" s="345">
        <f>IF('salario real - UMN'!N63=0,"",'salario nominal - UMN'!N63/'PPP-AIC'!N115)</f>
        <v>3174.9617925960524</v>
      </c>
      <c r="O63" s="345" t="str">
        <f>IF('salario real - UMN'!O63=0,"",'salario nominal - UMN'!O63/'PPP-AIC'!O115)</f>
        <v/>
      </c>
      <c r="P63" s="345">
        <f>IF('salario real - UMN'!P63=0,"",'salario nominal - UMN'!P63/'PPP-AIC'!P115)</f>
        <v>2055.4607290842023</v>
      </c>
      <c r="Q63" s="345">
        <f>IF('salario real - UMN'!Q63=0,"",'salario nominal - UMN'!Q63/'PPP-AIC'!Q115)</f>
        <v>2707.9146337650031</v>
      </c>
      <c r="R63" s="345">
        <f>IF('salario real - UMN'!R63=0,"",'salario nominal - UMN'!R63/'PPP-AIC'!R115)</f>
        <v>1858.5982159414725</v>
      </c>
      <c r="S63" s="345">
        <f>IF('salario real - UMN'!S63=0,"",'salario nominal - UMN'!S63/'PPP-AIC'!S115)</f>
        <v>2696.0651798676117</v>
      </c>
      <c r="T63" s="345">
        <f>IF('salario real - UMN'!T63=0,"",'salario nominal - UMN'!T63/'PPP-AIC'!T115)</f>
        <v>1290.6682494192855</v>
      </c>
      <c r="U63" s="345">
        <f>IF('salario real - UMN'!U63=0,"",'salario nominal - UMN'!U63/'PPP-AIC'!U115)</f>
        <v>2133.3655827198149</v>
      </c>
      <c r="V63" s="345">
        <f>IF('salario real - UMN'!V63=0,"",'salario nominal - UMN'!V63/'PPP-AIC'!V115)</f>
        <v>2645.0000307828764</v>
      </c>
      <c r="W63" s="345">
        <f>IF('salario real - UMN'!W63=0,"",'salario nominal - UMN'!W63/'PPP-AIC'!W115)</f>
        <v>2610.5827739767974</v>
      </c>
      <c r="X63" s="345">
        <f>IF('salario real - UMN'!X63=0,"",'salario nominal - UMN'!X63/'PPP-AIC'!X115)</f>
        <v>885.15976428340571</v>
      </c>
      <c r="Y63" s="345">
        <f>IF('salario real - UMN'!Y63=0,"",'salario nominal - UMN'!Y63/'PPP-AIC'!Y115)</f>
        <v>2118.8530581191953</v>
      </c>
      <c r="Z63" s="345">
        <f>IF('salario real - UMN'!Z63=0,"",'salario nominal - UMN'!Z63/'PPP-AIC'!Z115)</f>
        <v>1629.7094483703277</v>
      </c>
      <c r="AA63" s="345">
        <f>IF('salario real - UMN'!AA63=0,"",'salario nominal - UMN'!AA63/'PPP-AIC'!AA115)</f>
        <v>1062.2944101092598</v>
      </c>
      <c r="AB63" s="345">
        <f>IF('salario real - UMN'!AB63=0,"",'salario nominal - UMN'!AB63/'PPP-AIC'!AB115)</f>
        <v>1799.243478933151</v>
      </c>
      <c r="AC63" s="345">
        <f>IF('salario real - UMN'!AC63=0,"",'salario nominal - UMN'!AC63/'PPP-AIC'!AC115)</f>
        <v>2234.5114077342623</v>
      </c>
      <c r="AD63" s="345">
        <f>IF('salario real - UMN'!AD63=0,"",'salario nominal - UMN'!AD63/'PPP-AIC'!AD115)</f>
        <v>1236.8072433493105</v>
      </c>
      <c r="AE63" s="345">
        <f>IF('salario real - UMN'!AE63=0,"",'salario nominal - UMN'!AE63/'PPP-AIC'!AE115)</f>
        <v>39.551861579843134</v>
      </c>
      <c r="AF63" s="345" t="str">
        <f>IF('salario real - UMN'!AF63=0,"",'salario nominal - UMN'!AF63/'PPP-AIC'!AF115)</f>
        <v/>
      </c>
      <c r="AG63" s="345" t="str">
        <f>IF('salario real - UMN'!AG63=0,"",'salario nominal - UMN'!AG63/'PPP-AIC'!AG115)</f>
        <v/>
      </c>
      <c r="AH63" s="345">
        <f>IF('salario real - UMN'!AH63=0,"",'salario nominal - UMN'!AH63/'PPP-AIC'!AH115)</f>
        <v>2000.185659943362</v>
      </c>
      <c r="AI63" s="345" t="str">
        <f>IF('salario real - UMN'!AI63=0,"",'salario nominal - UMN'!AI63/'PPP-AIC'!AI115)</f>
        <v/>
      </c>
      <c r="AJ63" s="345" t="str">
        <f>IF('salario real - UMN'!AJ63=0,"",'salario nominal - UMN'!AJ63/'PPP-AIC'!AJ115)</f>
        <v/>
      </c>
    </row>
    <row r="64" spans="1:36" ht="13.6" x14ac:dyDescent="0.25">
      <c r="A64" s="344">
        <v>1997</v>
      </c>
      <c r="B64" s="345">
        <f>IF('salario real - UMN'!B64=0,"",'salario nominal - UMN'!B64/'PPP-AIC'!B116)</f>
        <v>2809.5984414379359</v>
      </c>
      <c r="C64" s="345">
        <f>IF('salario real - UMN'!C64=0,"",'salario nominal - UMN'!C64/'PPP-AIC'!C116)</f>
        <v>877.76593003452706</v>
      </c>
      <c r="D64" s="345">
        <f>IF('salario real - UMN'!D64=0,"",'salario nominal - UMN'!D64/'PPP-AIC'!D116)</f>
        <v>2499.4694171152883</v>
      </c>
      <c r="E64" s="345">
        <f>IF('salario real - UMN'!E64=0,"",'salario nominal - UMN'!E64/'PPP-AIC'!E116)</f>
        <v>3307.8778327860723</v>
      </c>
      <c r="F64" s="345">
        <f>IF('salario real - UMN'!F64=0,"",'salario nominal - UMN'!F64/'PPP-AIC'!F116)</f>
        <v>717.54697612608572</v>
      </c>
      <c r="G64" s="345">
        <f>IF('salario real - UMN'!G64=0,"",'salario nominal - UMN'!G64/'PPP-AIC'!G116)</f>
        <v>2517.6245614519512</v>
      </c>
      <c r="H64" s="345">
        <f>IF('salario real - UMN'!H64=0,"",'salario nominal - UMN'!H64/'PPP-AIC'!H116)</f>
        <v>786.1158776255121</v>
      </c>
      <c r="I64" s="345">
        <f>IF('salario real - UMN'!I64=0,"",'salario nominal - UMN'!I64/'PPP-AIC'!I116)</f>
        <v>289.63500747767029</v>
      </c>
      <c r="J64" s="345">
        <f>IF('salario real - UMN'!J64=0,"",'salario nominal - UMN'!J64/'PPP-AIC'!J116)</f>
        <v>899.24609846168153</v>
      </c>
      <c r="K64" s="345">
        <f>IF('salario real - UMN'!K64=0,"",'salario nominal - UMN'!K64/'PPP-AIC'!K116)</f>
        <v>2009.5030375805864</v>
      </c>
      <c r="L64" s="345">
        <f>IF('salario real - UMN'!L64=0,"",'salario nominal - UMN'!L64/'PPP-AIC'!L116)</f>
        <v>1979.5473138431953</v>
      </c>
      <c r="M64" s="345">
        <f>IF('salario real - UMN'!M64=0,"",'salario nominal - UMN'!M64/'PPP-AIC'!M116)</f>
        <v>2870.6827887843601</v>
      </c>
      <c r="N64" s="345">
        <f>IF('salario real - UMN'!N64=0,"",'salario nominal - UMN'!N64/'PPP-AIC'!N116)</f>
        <v>3304.0865934515823</v>
      </c>
      <c r="O64" s="345" t="str">
        <f>IF('salario real - UMN'!O64=0,"",'salario nominal - UMN'!O64/'PPP-AIC'!O116)</f>
        <v/>
      </c>
      <c r="P64" s="345">
        <f>IF('salario real - UMN'!P64=0,"",'salario nominal - UMN'!P64/'PPP-AIC'!P116)</f>
        <v>2127.3062933300189</v>
      </c>
      <c r="Q64" s="345">
        <f>IF('salario real - UMN'!Q64=0,"",'salario nominal - UMN'!Q64/'PPP-AIC'!Q116)</f>
        <v>2783.5627471783996</v>
      </c>
      <c r="R64" s="345">
        <f>IF('salario real - UMN'!R64=0,"",'salario nominal - UMN'!R64/'PPP-AIC'!R116)</f>
        <v>2042.018980765776</v>
      </c>
      <c r="S64" s="345">
        <f>IF('salario real - UMN'!S64=0,"",'salario nominal - UMN'!S64/'PPP-AIC'!S116)</f>
        <v>2756.5948782535984</v>
      </c>
      <c r="T64" s="345">
        <f>IF('salario real - UMN'!T64=0,"",'salario nominal - UMN'!T64/'PPP-AIC'!T116)</f>
        <v>1364.7584760728632</v>
      </c>
      <c r="U64" s="345">
        <f>IF('salario real - UMN'!U64=0,"",'salario nominal - UMN'!U64/'PPP-AIC'!U116)</f>
        <v>2302.6584815527149</v>
      </c>
      <c r="V64" s="345">
        <f>IF('salario real - UMN'!V64=0,"",'salario nominal - UMN'!V64/'PPP-AIC'!V116)</f>
        <v>2763.9125420630603</v>
      </c>
      <c r="W64" s="345">
        <f>IF('salario real - UMN'!W64=0,"",'salario nominal - UMN'!W64/'PPP-AIC'!W116)</f>
        <v>2669.3656505326212</v>
      </c>
      <c r="X64" s="345">
        <f>IF('salario real - UMN'!X64=0,"",'salario nominal - UMN'!X64/'PPP-AIC'!X116)</f>
        <v>931.74378756272267</v>
      </c>
      <c r="Y64" s="345">
        <f>IF('salario real - UMN'!Y64=0,"",'salario nominal - UMN'!Y64/'PPP-AIC'!Y116)</f>
        <v>2183.8965840648848</v>
      </c>
      <c r="Z64" s="345">
        <f>IF('salario real - UMN'!Z64=0,"",'salario nominal - UMN'!Z64/'PPP-AIC'!Z116)</f>
        <v>1683.352077954796</v>
      </c>
      <c r="AA64" s="345">
        <f>IF('salario real - UMN'!AA64=0,"",'salario nominal - UMN'!AA64/'PPP-AIC'!AA116)</f>
        <v>1140.9192842833061</v>
      </c>
      <c r="AB64" s="345">
        <f>IF('salario real - UMN'!AB64=0,"",'salario nominal - UMN'!AB64/'PPP-AIC'!AB116)</f>
        <v>1831.8639268597697</v>
      </c>
      <c r="AC64" s="345">
        <f>IF('salario real - UMN'!AC64=0,"",'salario nominal - UMN'!AC64/'PPP-AIC'!AC116)</f>
        <v>2367.0298974277298</v>
      </c>
      <c r="AD64" s="345">
        <f>IF('salario real - UMN'!AD64=0,"",'salario nominal - UMN'!AD64/'PPP-AIC'!AD116)</f>
        <v>1282.981126675244</v>
      </c>
      <c r="AE64" s="345">
        <f>IF('salario real - UMN'!AE64=0,"",'salario nominal - UMN'!AE64/'PPP-AIC'!AE116)</f>
        <v>68.415246732342865</v>
      </c>
      <c r="AF64" s="345" t="str">
        <f>IF('salario real - UMN'!AF64=0,"",'salario nominal - UMN'!AF64/'PPP-AIC'!AF116)</f>
        <v/>
      </c>
      <c r="AG64" s="345" t="str">
        <f>IF('salario real - UMN'!AG64=0,"",'salario nominal - UMN'!AG64/'PPP-AIC'!AG116)</f>
        <v/>
      </c>
      <c r="AH64" s="345">
        <f>IF('salario real - UMN'!AH64=0,"",'salario nominal - UMN'!AH64/'PPP-AIC'!AH116)</f>
        <v>2141.9828727041086</v>
      </c>
      <c r="AI64" s="345" t="str">
        <f>IF('salario real - UMN'!AI64=0,"",'salario nominal - UMN'!AI64/'PPP-AIC'!AI116)</f>
        <v/>
      </c>
      <c r="AJ64" s="345" t="str">
        <f>IF('salario real - UMN'!AJ64=0,"",'salario nominal - UMN'!AJ64/'PPP-AIC'!AJ116)</f>
        <v/>
      </c>
    </row>
    <row r="65" spans="1:36" ht="13.6" x14ac:dyDescent="0.25">
      <c r="A65" s="344">
        <v>1998</v>
      </c>
      <c r="B65" s="345">
        <f>IF('salario real - UMN'!B65=0,"",'salario nominal - UMN'!B65/'PPP-AIC'!B117)</f>
        <v>2847.70147378089</v>
      </c>
      <c r="C65" s="345">
        <f>IF('salario real - UMN'!C65=0,"",'salario nominal - UMN'!C65/'PPP-AIC'!C117)</f>
        <v>890.4173232162841</v>
      </c>
      <c r="D65" s="345">
        <f>IF('salario real - UMN'!D65=0,"",'salario nominal - UMN'!D65/'PPP-AIC'!D117)</f>
        <v>2615.0042166479948</v>
      </c>
      <c r="E65" s="345">
        <f>IF('salario real - UMN'!E65=0,"",'salario nominal - UMN'!E65/'PPP-AIC'!E117)</f>
        <v>3384.3977592813285</v>
      </c>
      <c r="F65" s="345">
        <f>IF('salario real - UMN'!F65=0,"",'salario nominal - UMN'!F65/'PPP-AIC'!F117)</f>
        <v>735.68524719208176</v>
      </c>
      <c r="G65" s="345">
        <f>IF('salario real - UMN'!G65=0,"",'salario nominal - UMN'!G65/'PPP-AIC'!G117)</f>
        <v>2614.6647464899252</v>
      </c>
      <c r="H65" s="345">
        <f>IF('salario real - UMN'!H65=0,"",'salario nominal - UMN'!H65/'PPP-AIC'!H117)</f>
        <v>829.62365334125161</v>
      </c>
      <c r="I65" s="345">
        <f>IF('salario real - UMN'!I65=0,"",'salario nominal - UMN'!I65/'PPP-AIC'!I117)</f>
        <v>308.8872265308766</v>
      </c>
      <c r="J65" s="345">
        <f>IF('salario real - UMN'!J65=0,"",'salario nominal - UMN'!J65/'PPP-AIC'!J117)</f>
        <v>874.60147923210366</v>
      </c>
      <c r="K65" s="345">
        <f>IF('salario real - UMN'!K65=0,"",'salario nominal - UMN'!K65/'PPP-AIC'!K117)</f>
        <v>1968.550420964189</v>
      </c>
      <c r="L65" s="345">
        <f>IF('salario real - UMN'!L65=0,"",'salario nominal - UMN'!L65/'PPP-AIC'!L117)</f>
        <v>2077.8555443300611</v>
      </c>
      <c r="M65" s="345">
        <f>IF('salario real - UMN'!M65=0,"",'salario nominal - UMN'!M65/'PPP-AIC'!M117)</f>
        <v>2917.4028755316194</v>
      </c>
      <c r="N65" s="345">
        <f>IF('salario real - UMN'!N65=0,"",'salario nominal - UMN'!N65/'PPP-AIC'!N117)</f>
        <v>3495.1045287817728</v>
      </c>
      <c r="O65" s="345">
        <f>IF('salario real - UMN'!O65=0,"",'salario nominal - UMN'!O65/'PPP-AIC'!O117)</f>
        <v>52.296847096300745</v>
      </c>
      <c r="P65" s="345">
        <f>IF('salario real - UMN'!P65=0,"",'salario nominal - UMN'!P65/'PPP-AIC'!P117)</f>
        <v>2240.1883394114038</v>
      </c>
      <c r="Q65" s="345">
        <f>IF('salario real - UMN'!Q65=0,"",'salario nominal - UMN'!Q65/'PPP-AIC'!Q117)</f>
        <v>2851.6801324795051</v>
      </c>
      <c r="R65" s="345">
        <f>IF('salario real - UMN'!R65=0,"",'salario nominal - UMN'!R65/'PPP-AIC'!R117)</f>
        <v>2051.0870434303124</v>
      </c>
      <c r="S65" s="345">
        <f>IF('salario real - UMN'!S65=0,"",'salario nominal - UMN'!S65/'PPP-AIC'!S117)</f>
        <v>2833.4196167409768</v>
      </c>
      <c r="T65" s="345">
        <f>IF('salario real - UMN'!T65=0,"",'salario nominal - UMN'!T65/'PPP-AIC'!T117)</f>
        <v>1383.5171686296035</v>
      </c>
      <c r="U65" s="345">
        <f>IF('salario real - UMN'!U65=0,"",'salario nominal - UMN'!U65/'PPP-AIC'!U117)</f>
        <v>2333.6613185791025</v>
      </c>
      <c r="V65" s="345">
        <f>IF('salario real - UMN'!V65=0,"",'salario nominal - UMN'!V65/'PPP-AIC'!V117)</f>
        <v>2728.5859515089537</v>
      </c>
      <c r="W65" s="345">
        <f>IF('salario real - UMN'!W65=0,"",'salario nominal - UMN'!W65/'PPP-AIC'!W117)</f>
        <v>2664.00682599538</v>
      </c>
      <c r="X65" s="345">
        <f>IF('salario real - UMN'!X65=0,"",'salario nominal - UMN'!X65/'PPP-AIC'!X117)</f>
        <v>959.86537248512661</v>
      </c>
      <c r="Y65" s="345">
        <f>IF('salario real - UMN'!Y65=0,"",'salario nominal - UMN'!Y65/'PPP-AIC'!Y117)</f>
        <v>2337.6622417561161</v>
      </c>
      <c r="Z65" s="345">
        <f>IF('salario real - UMN'!Z65=0,"",'salario nominal - UMN'!Z65/'PPP-AIC'!Z117)</f>
        <v>1745.7218496090306</v>
      </c>
      <c r="AA65" s="345">
        <f>IF('salario real - UMN'!AA65=0,"",'salario nominal - UMN'!AA65/'PPP-AIC'!AA117)</f>
        <v>1182.5036068051415</v>
      </c>
      <c r="AB65" s="345">
        <f>IF('salario real - UMN'!AB65=0,"",'salario nominal - UMN'!AB65/'PPP-AIC'!AB117)</f>
        <v>1837.2212379309301</v>
      </c>
      <c r="AC65" s="345">
        <f>IF('salario real - UMN'!AC65=0,"",'salario nominal - UMN'!AC65/'PPP-AIC'!AC117)</f>
        <v>2430.1687818921032</v>
      </c>
      <c r="AD65" s="345">
        <f>IF('salario real - UMN'!AD65=0,"",'salario nominal - UMN'!AD65/'PPP-AIC'!AD117)</f>
        <v>1248.1572655762131</v>
      </c>
      <c r="AE65" s="345">
        <f>IF('salario real - UMN'!AE65=0,"",'salario nominal - UMN'!AE65/'PPP-AIC'!AE117)</f>
        <v>122.71801262643648</v>
      </c>
      <c r="AF65" s="345" t="str">
        <f>IF('salario real - UMN'!AF65=0,"",'salario nominal - UMN'!AF65/'PPP-AIC'!AF117)</f>
        <v/>
      </c>
      <c r="AG65" s="345" t="str">
        <f>IF('salario real - UMN'!AG65=0,"",'salario nominal - UMN'!AG65/'PPP-AIC'!AG117)</f>
        <v/>
      </c>
      <c r="AH65" s="345">
        <f>IF('salario real - UMN'!AH65=0,"",'salario nominal - UMN'!AH65/'PPP-AIC'!AH117)</f>
        <v>2149.5136680762034</v>
      </c>
      <c r="AI65" s="345">
        <f>IF('salario real - UMN'!AI65=0,"",'salario nominal - UMN'!AI65/'PPP-AIC'!AI117)</f>
        <v>1278.0282978049117</v>
      </c>
      <c r="AJ65" s="345" t="str">
        <f>IF('salario real - UMN'!AJ65=0,"",'salario nominal - UMN'!AJ65/'PPP-AIC'!AJ117)</f>
        <v/>
      </c>
    </row>
    <row r="66" spans="1:36" ht="13.6" x14ac:dyDescent="0.25">
      <c r="A66" s="344">
        <v>1999</v>
      </c>
      <c r="B66" s="345">
        <f>IF('salario real - UMN'!B66=0,"",'salario nominal - UMN'!B66/'PPP-AIC'!B118)</f>
        <v>2972.8144560819742</v>
      </c>
      <c r="C66" s="345">
        <f>IF('salario real - UMN'!C66=0,"",'salario nominal - UMN'!C66/'PPP-AIC'!C118)</f>
        <v>918.39187146707525</v>
      </c>
      <c r="D66" s="345">
        <f>IF('salario real - UMN'!D66=0,"",'salario nominal - UMN'!D66/'PPP-AIC'!D118)</f>
        <v>2728.1683840343667</v>
      </c>
      <c r="E66" s="345">
        <f>IF('salario real - UMN'!E66=0,"",'salario nominal - UMN'!E66/'PPP-AIC'!E118)</f>
        <v>3352.8701071145401</v>
      </c>
      <c r="F66" s="345">
        <f>IF('salario real - UMN'!F66=0,"",'salario nominal - UMN'!F66/'PPP-AIC'!F118)</f>
        <v>749.71144633754989</v>
      </c>
      <c r="G66" s="345">
        <f>IF('salario real - UMN'!G66=0,"",'salario nominal - UMN'!G66/'PPP-AIC'!G118)</f>
        <v>2686.8836016973064</v>
      </c>
      <c r="H66" s="345">
        <f>IF('salario real - UMN'!H66=0,"",'salario nominal - UMN'!H66/'PPP-AIC'!H118)</f>
        <v>887.95052190264789</v>
      </c>
      <c r="I66" s="345">
        <f>IF('salario real - UMN'!I66=0,"",'salario nominal - UMN'!I66/'PPP-AIC'!I118)</f>
        <v>336.71374060222689</v>
      </c>
      <c r="J66" s="345">
        <f>IF('salario real - UMN'!J66=0,"",'salario nominal - UMN'!J66/'PPP-AIC'!J118)</f>
        <v>898.7048861156444</v>
      </c>
      <c r="K66" s="345">
        <f>IF('salario real - UMN'!K66=0,"",'salario nominal - UMN'!K66/'PPP-AIC'!K118)</f>
        <v>2060.8412112386054</v>
      </c>
      <c r="L66" s="345">
        <f>IF('salario real - UMN'!L66=0,"",'salario nominal - UMN'!L66/'PPP-AIC'!L118)</f>
        <v>2163.6391080458779</v>
      </c>
      <c r="M66" s="345">
        <f>IF('salario real - UMN'!M66=0,"",'salario nominal - UMN'!M66/'PPP-AIC'!M118)</f>
        <v>2908.7185919398721</v>
      </c>
      <c r="N66" s="345">
        <f>IF('salario real - UMN'!N66=0,"",'salario nominal - UMN'!N66/'PPP-AIC'!N118)</f>
        <v>3657.3355402013144</v>
      </c>
      <c r="O66" s="345">
        <f>IF('salario real - UMN'!O66=0,"",'salario nominal - UMN'!O66/'PPP-AIC'!O118)</f>
        <v>56.1803449786578</v>
      </c>
      <c r="P66" s="345">
        <f>IF('salario real - UMN'!P66=0,"",'salario nominal - UMN'!P66/'PPP-AIC'!P118)</f>
        <v>2291.2849036709158</v>
      </c>
      <c r="Q66" s="345">
        <f>IF('salario real - UMN'!Q66=0,"",'salario nominal - UMN'!Q66/'PPP-AIC'!Q118)</f>
        <v>2961.6088287017333</v>
      </c>
      <c r="R66" s="345">
        <f>IF('salario real - UMN'!R66=0,"",'salario nominal - UMN'!R66/'PPP-AIC'!R118)</f>
        <v>2172.3520755717041</v>
      </c>
      <c r="S66" s="345">
        <f>IF('salario real - UMN'!S66=0,"",'salario nominal - UMN'!S66/'PPP-AIC'!S118)</f>
        <v>2965.402732227371</v>
      </c>
      <c r="T66" s="345">
        <f>IF('salario real - UMN'!T66=0,"",'salario nominal - UMN'!T66/'PPP-AIC'!T118)</f>
        <v>1355.1727598385912</v>
      </c>
      <c r="U66" s="345">
        <f>IF('salario real - UMN'!U66=0,"",'salario nominal - UMN'!U66/'PPP-AIC'!U118)</f>
        <v>2451.9005571216499</v>
      </c>
      <c r="V66" s="345">
        <f>IF('salario real - UMN'!V66=0,"",'salario nominal - UMN'!V66/'PPP-AIC'!V118)</f>
        <v>2787.9003230444841</v>
      </c>
      <c r="W66" s="345">
        <f>IF('salario real - UMN'!W66=0,"",'salario nominal - UMN'!W66/'PPP-AIC'!W118)</f>
        <v>2697.6205527110915</v>
      </c>
      <c r="X66" s="345">
        <f>IF('salario real - UMN'!X66=0,"",'salario nominal - UMN'!X66/'PPP-AIC'!X118)</f>
        <v>1001.5535884705871</v>
      </c>
      <c r="Y66" s="345">
        <f>IF('salario real - UMN'!Y66=0,"",'salario nominal - UMN'!Y66/'PPP-AIC'!Y118)</f>
        <v>2467.7466176683024</v>
      </c>
      <c r="Z66" s="345">
        <f>IF('salario real - UMN'!Z66=0,"",'salario nominal - UMN'!Z66/'PPP-AIC'!Z118)</f>
        <v>1818.2001208587294</v>
      </c>
      <c r="AA66" s="345" t="str">
        <f>IF('salario real - UMN'!AA66=0,"",'salario nominal - UMN'!AA66/'PPP-AIC'!AA118)</f>
        <v/>
      </c>
      <c r="AB66" s="345">
        <f>IF('salario real - UMN'!AB66=0,"",'salario nominal - UMN'!AB66/'PPP-AIC'!AB118)</f>
        <v>1912.5506796989446</v>
      </c>
      <c r="AC66" s="345">
        <f>IF('salario real - UMN'!AC66=0,"",'salario nominal - UMN'!AC66/'PPP-AIC'!AC118)</f>
        <v>2607.2659320788875</v>
      </c>
      <c r="AD66" s="345">
        <f>IF('salario real - UMN'!AD66=0,"",'salario nominal - UMN'!AD66/'PPP-AIC'!AD118)</f>
        <v>1327.4362742309495</v>
      </c>
      <c r="AE66" s="345">
        <f>IF('salario real - UMN'!AE66=0,"",'salario nominal - UMN'!AE66/'PPP-AIC'!AE118)</f>
        <v>170.50279071869349</v>
      </c>
      <c r="AF66" s="345">
        <f>IF('salario real - UMN'!AF66=0,"",'salario nominal - UMN'!AF66/'PPP-AIC'!AF118)</f>
        <v>511.28132129470737</v>
      </c>
      <c r="AG66" s="345" t="str">
        <f>IF('salario real - UMN'!AG66=0,"",'salario nominal - UMN'!AG66/'PPP-AIC'!AG118)</f>
        <v/>
      </c>
      <c r="AH66" s="345">
        <f>IF('salario real - UMN'!AH66=0,"",'salario nominal - UMN'!AH66/'PPP-AIC'!AH118)</f>
        <v>2268.2498066916978</v>
      </c>
      <c r="AI66" s="345">
        <f>IF('salario real - UMN'!AI66=0,"",'salario nominal - UMN'!AI66/'PPP-AIC'!AI118)</f>
        <v>1211.6352831702559</v>
      </c>
      <c r="AJ66" s="345" t="str">
        <f>IF('salario real - UMN'!AJ66=0,"",'salario nominal - UMN'!AJ66/'PPP-AIC'!AJ118)</f>
        <v/>
      </c>
    </row>
    <row r="67" spans="1:36" ht="13.6" x14ac:dyDescent="0.25">
      <c r="A67" s="344">
        <v>2000</v>
      </c>
      <c r="B67" s="345">
        <f>IF('salario real - UMN'!B67=0,"",'salario nominal - UMN'!B67/'PPP-AIC'!B119)</f>
        <v>3138.6602462782716</v>
      </c>
      <c r="C67" s="345">
        <f>IF('salario real - UMN'!C67=0,"",'salario nominal - UMN'!C67/'PPP-AIC'!C119)</f>
        <v>955.06996633709923</v>
      </c>
      <c r="D67" s="345">
        <f>IF('salario real - UMN'!D67=0,"",'salario nominal - UMN'!D67/'PPP-AIC'!D119)</f>
        <v>2802.8854228635514</v>
      </c>
      <c r="E67" s="345">
        <f>IF('salario real - UMN'!E67=0,"",'salario nominal - UMN'!E67/'PPP-AIC'!E119)</f>
        <v>3432.8229231216637</v>
      </c>
      <c r="F67" s="345">
        <f>IF('salario real - UMN'!F67=0,"",'salario nominal - UMN'!F67/'PPP-AIC'!F119)</f>
        <v>770.6579097161665</v>
      </c>
      <c r="G67" s="345">
        <f>IF('salario real - UMN'!G67=0,"",'salario nominal - UMN'!G67/'PPP-AIC'!G119)</f>
        <v>2849.8010819935403</v>
      </c>
      <c r="H67" s="345">
        <f>IF('salario real - UMN'!H67=0,"",'salario nominal - UMN'!H67/'PPP-AIC'!H119)</f>
        <v>921.48886933992924</v>
      </c>
      <c r="I67" s="345">
        <f>IF('salario real - UMN'!I67=0,"",'salario nominal - UMN'!I67/'PPP-AIC'!I119)</f>
        <v>361.24209029459945</v>
      </c>
      <c r="J67" s="345">
        <f>IF('salario real - UMN'!J67=0,"",'salario nominal - UMN'!J67/'PPP-AIC'!J119)</f>
        <v>918.04667438444972</v>
      </c>
      <c r="K67" s="345">
        <f>IF('salario real - UMN'!K67=0,"",'salario nominal - UMN'!K67/'PPP-AIC'!K119)</f>
        <v>2166.3498618321764</v>
      </c>
      <c r="L67" s="345">
        <f>IF('salario real - UMN'!L67=0,"",'salario nominal - UMN'!L67/'PPP-AIC'!L119)</f>
        <v>2251.5404000205399</v>
      </c>
      <c r="M67" s="345">
        <f>IF('salario real - UMN'!M67=0,"",'salario nominal - UMN'!M67/'PPP-AIC'!M119)</f>
        <v>2956.9139686581175</v>
      </c>
      <c r="N67" s="345">
        <f>IF('salario real - UMN'!N67=0,"",'salario nominal - UMN'!N67/'PPP-AIC'!N119)</f>
        <v>3855.7287057445628</v>
      </c>
      <c r="O67" s="345">
        <f>IF('salario real - UMN'!O67=0,"",'salario nominal - UMN'!O67/'PPP-AIC'!O119)</f>
        <v>62.168554565888741</v>
      </c>
      <c r="P67" s="345">
        <f>IF('salario real - UMN'!P67=0,"",'salario nominal - UMN'!P67/'PPP-AIC'!P119)</f>
        <v>2396.8477395001905</v>
      </c>
      <c r="Q67" s="345">
        <f>IF('salario real - UMN'!Q67=0,"",'salario nominal - UMN'!Q67/'PPP-AIC'!Q119)</f>
        <v>3062.0090393173064</v>
      </c>
      <c r="R67" s="345">
        <f>IF('salario real - UMN'!R67=0,"",'salario nominal - UMN'!R67/'PPP-AIC'!R119)</f>
        <v>2257.8758915544845</v>
      </c>
      <c r="S67" s="345">
        <f>IF('salario real - UMN'!S67=0,"",'salario nominal - UMN'!S67/'PPP-AIC'!S119)</f>
        <v>3128.047807192891</v>
      </c>
      <c r="T67" s="345">
        <f>IF('salario real - UMN'!T67=0,"",'salario nominal - UMN'!T67/'PPP-AIC'!T119)</f>
        <v>1477.377104340314</v>
      </c>
      <c r="U67" s="345">
        <f>IF('salario real - UMN'!U67=0,"",'salario nominal - UMN'!U67/'PPP-AIC'!U119)</f>
        <v>2559.8206998196042</v>
      </c>
      <c r="V67" s="345">
        <f>IF('salario real - UMN'!V67=0,"",'salario nominal - UMN'!V67/'PPP-AIC'!V119)</f>
        <v>2864.0720534869574</v>
      </c>
      <c r="W67" s="345">
        <f>IF('salario real - UMN'!W67=0,"",'salario nominal - UMN'!W67/'PPP-AIC'!W119)</f>
        <v>2801.665922212635</v>
      </c>
      <c r="X67" s="345">
        <f>IF('salario real - UMN'!X67=0,"",'salario nominal - UMN'!X67/'PPP-AIC'!X119)</f>
        <v>1071.5982792614961</v>
      </c>
      <c r="Y67" s="345">
        <f>IF('salario real - UMN'!Y67=0,"",'salario nominal - UMN'!Y67/'PPP-AIC'!Y119)</f>
        <v>2608.3640342745011</v>
      </c>
      <c r="Z67" s="345">
        <f>IF('salario real - UMN'!Z67=0,"",'salario nominal - UMN'!Z67/'PPP-AIC'!Z119)</f>
        <v>1885.3828331505399</v>
      </c>
      <c r="AA67" s="345">
        <f>IF('salario real - UMN'!AA67=0,"",'salario nominal - UMN'!AA67/'PPP-AIC'!AA119)</f>
        <v>1340.5589276685084</v>
      </c>
      <c r="AB67" s="345">
        <f>IF('salario real - UMN'!AB67=0,"",'salario nominal - UMN'!AB67/'PPP-AIC'!AB119)</f>
        <v>2022.8618919681064</v>
      </c>
      <c r="AC67" s="345">
        <f>IF('salario real - UMN'!AC67=0,"",'salario nominal - UMN'!AC67/'PPP-AIC'!AC119)</f>
        <v>2809.1622848169277</v>
      </c>
      <c r="AD67" s="345">
        <f>IF('salario real - UMN'!AD67=0,"",'salario nominal - UMN'!AD67/'PPP-AIC'!AD119)</f>
        <v>1423.9430146008981</v>
      </c>
      <c r="AE67" s="345">
        <f>IF('salario real - UMN'!AE67=0,"",'salario nominal - UMN'!AE67/'PPP-AIC'!AE119)</f>
        <v>298.70648132907343</v>
      </c>
      <c r="AF67" s="345">
        <f>IF('salario real - UMN'!AF67=0,"",'salario nominal - UMN'!AF67/'PPP-AIC'!AF119)</f>
        <v>637.4185430080571</v>
      </c>
      <c r="AG67" s="345" t="str">
        <f>IF('salario real - UMN'!AG67=0,"",'salario nominal - UMN'!AG67/'PPP-AIC'!AG119)</f>
        <v/>
      </c>
      <c r="AH67" s="345">
        <f>IF('salario real - UMN'!AH67=0,"",'salario nominal - UMN'!AH67/'PPP-AIC'!AH119)</f>
        <v>2487.0074668076513</v>
      </c>
      <c r="AI67" s="345">
        <f>IF('salario real - UMN'!AI67=0,"",'salario nominal - UMN'!AI67/'PPP-AIC'!AI119)</f>
        <v>1187.8503236800354</v>
      </c>
      <c r="AJ67" s="345">
        <f>IF('salario real - UMN'!AJ67=0,"",'salario nominal - UMN'!AJ67/'PPP-AIC'!AJ119)</f>
        <v>536.73713478702007</v>
      </c>
    </row>
    <row r="68" spans="1:36" ht="13.6" x14ac:dyDescent="0.25">
      <c r="A68" s="344">
        <v>2001</v>
      </c>
      <c r="B68" s="345">
        <f>IF('salario real - UMN'!B68=0,"",'salario nominal - UMN'!B68/'PPP-AIC'!B120)</f>
        <v>3212.3059498270218</v>
      </c>
      <c r="C68" s="345">
        <f>IF('salario real - UMN'!C68=0,"",'salario nominal - UMN'!C68/'PPP-AIC'!C120)</f>
        <v>998.27499184634416</v>
      </c>
      <c r="D68" s="345">
        <f>IF('salario real - UMN'!D68=0,"",'salario nominal - UMN'!D68/'PPP-AIC'!D120)</f>
        <v>2864.8993323482914</v>
      </c>
      <c r="E68" s="345">
        <f>IF('salario real - UMN'!E68=0,"",'salario nominal - UMN'!E68/'PPP-AIC'!E120)</f>
        <v>3641.0609892232801</v>
      </c>
      <c r="F68" s="345">
        <f>IF('salario real - UMN'!F68=0,"",'salario nominal - UMN'!F68/'PPP-AIC'!F120)</f>
        <v>884.07224306737851</v>
      </c>
      <c r="G68" s="345">
        <f>IF('salario real - UMN'!G68=0,"",'salario nominal - UMN'!G68/'PPP-AIC'!G120)</f>
        <v>2918.3437287751171</v>
      </c>
      <c r="H68" s="345">
        <f>IF('salario real - UMN'!H68=0,"",'salario nominal - UMN'!H68/'PPP-AIC'!H120)</f>
        <v>983.04922932723991</v>
      </c>
      <c r="I68" s="345">
        <f>IF('salario real - UMN'!I68=0,"",'salario nominal - UMN'!I68/'PPP-AIC'!I120)</f>
        <v>395.06371134410813</v>
      </c>
      <c r="J68" s="345">
        <f>IF('salario real - UMN'!J68=0,"",'salario nominal - UMN'!J68/'PPP-AIC'!J120)</f>
        <v>864.94451540777311</v>
      </c>
      <c r="K68" s="345">
        <f>IF('salario real - UMN'!K68=0,"",'salario nominal - UMN'!K68/'PPP-AIC'!K120)</f>
        <v>2307.429766147015</v>
      </c>
      <c r="L68" s="345">
        <f>IF('salario real - UMN'!L68=0,"",'salario nominal - UMN'!L68/'PPP-AIC'!L120)</f>
        <v>2377.9488896759472</v>
      </c>
      <c r="M68" s="345">
        <f>IF('salario real - UMN'!M68=0,"",'salario nominal - UMN'!M68/'PPP-AIC'!M120)</f>
        <v>2988.7828024730038</v>
      </c>
      <c r="N68" s="345">
        <f>IF('salario real - UMN'!N68=0,"",'salario nominal - UMN'!N68/'PPP-AIC'!N120)</f>
        <v>3977.1182551347042</v>
      </c>
      <c r="O68" s="345">
        <f>IF('salario real - UMN'!O68=0,"",'salario nominal - UMN'!O68/'PPP-AIC'!O120)</f>
        <v>66.374772859588475</v>
      </c>
      <c r="P68" s="345">
        <f>IF('salario real - UMN'!P68=0,"",'salario nominal - UMN'!P68/'PPP-AIC'!P120)</f>
        <v>2485.6315919086837</v>
      </c>
      <c r="Q68" s="345">
        <f>IF('salario real - UMN'!Q68=0,"",'salario nominal - UMN'!Q68/'PPP-AIC'!Q120)</f>
        <v>3167.3061107219291</v>
      </c>
      <c r="R68" s="345">
        <f>IF('salario real - UMN'!R68=0,"",'salario nominal - UMN'!R68/'PPP-AIC'!R120)</f>
        <v>2269.401735591744</v>
      </c>
      <c r="S68" s="345">
        <f>IF('salario real - UMN'!S68=0,"",'salario nominal - UMN'!S68/'PPP-AIC'!S120)</f>
        <v>3183.625884005482</v>
      </c>
      <c r="T68" s="345">
        <f>IF('salario real - UMN'!T68=0,"",'salario nominal - UMN'!T68/'PPP-AIC'!T120)</f>
        <v>1598.4532976288613</v>
      </c>
      <c r="U68" s="345">
        <f>IF('salario real - UMN'!U68=0,"",'salario nominal - UMN'!U68/'PPP-AIC'!U120)</f>
        <v>2702.4204069736634</v>
      </c>
      <c r="V68" s="345">
        <f>IF('salario real - UMN'!V68=0,"",'salario nominal - UMN'!V68/'PPP-AIC'!V120)</f>
        <v>2945.9537500781144</v>
      </c>
      <c r="W68" s="345">
        <f>IF('salario real - UMN'!W68=0,"",'salario nominal - UMN'!W68/'PPP-AIC'!W120)</f>
        <v>2860.5663949424029</v>
      </c>
      <c r="X68" s="345">
        <f>IF('salario real - UMN'!X68=0,"",'salario nominal - UMN'!X68/'PPP-AIC'!X120)</f>
        <v>1140.8733638676351</v>
      </c>
      <c r="Y68" s="345">
        <f>IF('salario real - UMN'!Y68=0,"",'salario nominal - UMN'!Y68/'PPP-AIC'!Y120)</f>
        <v>2750.3799067243117</v>
      </c>
      <c r="Z68" s="345">
        <f>IF('salario real - UMN'!Z68=0,"",'salario nominal - UMN'!Z68/'PPP-AIC'!Z120)</f>
        <v>1951.3784990381923</v>
      </c>
      <c r="AA68" s="345">
        <f>IF('salario real - UMN'!AA68=0,"",'salario nominal - UMN'!AA68/'PPP-AIC'!AA120)</f>
        <v>1437.440768580949</v>
      </c>
      <c r="AB68" s="345">
        <f>IF('salario real - UMN'!AB68=0,"",'salario nominal - UMN'!AB68/'PPP-AIC'!AB120)</f>
        <v>2073.6320810603929</v>
      </c>
      <c r="AC68" s="345">
        <f>IF('salario real - UMN'!AC68=0,"",'salario nominal - UMN'!AC68/'PPP-AIC'!AC120)</f>
        <v>2980.672740260311</v>
      </c>
      <c r="AD68" s="345">
        <f>IF('salario real - UMN'!AD68=0,"",'salario nominal - UMN'!AD68/'PPP-AIC'!AD120)</f>
        <v>1511.6557455516065</v>
      </c>
      <c r="AE68" s="345">
        <f>IF('salario real - UMN'!AE68=0,"",'salario nominal - UMN'!AE68/'PPP-AIC'!AE120)</f>
        <v>460.81131878333571</v>
      </c>
      <c r="AF68" s="345">
        <f>IF('salario real - UMN'!AF68=0,"",'salario nominal - UMN'!AF68/'PPP-AIC'!AF120)</f>
        <v>691.09672021660492</v>
      </c>
      <c r="AG68" s="345" t="str">
        <f>IF('salario real - UMN'!AG68=0,"",'salario nominal - UMN'!AG68/'PPP-AIC'!AG120)</f>
        <v/>
      </c>
      <c r="AH68" s="345">
        <f>IF('salario real - UMN'!AH68=0,"",'salario nominal - UMN'!AH68/'PPP-AIC'!AH120)</f>
        <v>2588.0339102525954</v>
      </c>
      <c r="AI68" s="345">
        <f>IF('salario real - UMN'!AI68=0,"",'salario nominal - UMN'!AI68/'PPP-AIC'!AI120)</f>
        <v>1087.4368306015697</v>
      </c>
      <c r="AJ68" s="345">
        <f>IF('salario real - UMN'!AJ68=0,"",'salario nominal - UMN'!AJ68/'PPP-AIC'!AJ120)</f>
        <v>623.49178324595505</v>
      </c>
    </row>
    <row r="69" spans="1:36" ht="13.6" x14ac:dyDescent="0.25">
      <c r="A69" s="344">
        <v>2002</v>
      </c>
      <c r="B69" s="345">
        <f>IF('salario real - UMN'!B69=0,"",'salario nominal - UMN'!B69/'PPP-AIC'!B121)</f>
        <v>3267.6371689759312</v>
      </c>
      <c r="C69" s="345">
        <f>IF('salario real - UMN'!C69=0,"",'salario nominal - UMN'!C69/'PPP-AIC'!C121)</f>
        <v>821.92401537240255</v>
      </c>
      <c r="D69" s="345">
        <f>IF('salario real - UMN'!D69=0,"",'salario nominal - UMN'!D69/'PPP-AIC'!D121)</f>
        <v>2947.006037609533</v>
      </c>
      <c r="E69" s="345">
        <f>IF('salario real - UMN'!E69=0,"",'salario nominal - UMN'!E69/'PPP-AIC'!E121)</f>
        <v>3804.7722323706835</v>
      </c>
      <c r="F69" s="345">
        <f>IF('salario real - UMN'!F69=0,"",'salario nominal - UMN'!F69/'PPP-AIC'!F121)</f>
        <v>890.03617792705791</v>
      </c>
      <c r="G69" s="345">
        <f>IF('salario real - UMN'!G69=0,"",'salario nominal - UMN'!G69/'PPP-AIC'!G121)</f>
        <v>2938.5851861831079</v>
      </c>
      <c r="H69" s="345">
        <f>IF('salario real - UMN'!H69=0,"",'salario nominal - UMN'!H69/'PPP-AIC'!H121)</f>
        <v>1021.6462600860475</v>
      </c>
      <c r="I69" s="345">
        <f>IF('salario real - UMN'!I69=0,"",'salario nominal - UMN'!I69/'PPP-AIC'!I121)</f>
        <v>440.98015245872131</v>
      </c>
      <c r="J69" s="345">
        <f>IF('salario real - UMN'!J69=0,"",'salario nominal - UMN'!J69/'PPP-AIC'!J121)</f>
        <v>902.65839950963482</v>
      </c>
      <c r="K69" s="345">
        <f>IF('salario real - UMN'!K69=0,"",'salario nominal - UMN'!K69/'PPP-AIC'!K121)</f>
        <v>2421.3549276678641</v>
      </c>
      <c r="L69" s="345">
        <f>IF('salario real - UMN'!L69=0,"",'salario nominal - UMN'!L69/'PPP-AIC'!L121)</f>
        <v>2452.9274249297723</v>
      </c>
      <c r="M69" s="345">
        <f>IF('salario real - UMN'!M69=0,"",'salario nominal - UMN'!M69/'PPP-AIC'!M121)</f>
        <v>2978.6232598685274</v>
      </c>
      <c r="N69" s="345">
        <f>IF('salario real - UMN'!N69=0,"",'salario nominal - UMN'!N69/'PPP-AIC'!N121)</f>
        <v>4048.9863482929236</v>
      </c>
      <c r="O69" s="345">
        <f>IF('salario real - UMN'!O69=0,"",'salario nominal - UMN'!O69/'PPP-AIC'!O121)</f>
        <v>71.527731110268761</v>
      </c>
      <c r="P69" s="345">
        <f>IF('salario real - UMN'!P69=0,"",'salario nominal - UMN'!P69/'PPP-AIC'!P121)</f>
        <v>2554.7873808595441</v>
      </c>
      <c r="Q69" s="345">
        <f>IF('salario real - UMN'!Q69=0,"",'salario nominal - UMN'!Q69/'PPP-AIC'!Q121)</f>
        <v>3258.2163946900146</v>
      </c>
      <c r="R69" s="345">
        <f>IF('salario real - UMN'!R69=0,"",'salario nominal - UMN'!R69/'PPP-AIC'!R121)</f>
        <v>2504.3310812791524</v>
      </c>
      <c r="S69" s="345">
        <f>IF('salario real - UMN'!S69=0,"",'salario nominal - UMN'!S69/'PPP-AIC'!S121)</f>
        <v>3252.0193088125238</v>
      </c>
      <c r="T69" s="345">
        <f>IF('salario real - UMN'!T69=0,"",'salario nominal - UMN'!T69/'PPP-AIC'!T121)</f>
        <v>1705.8054041593041</v>
      </c>
      <c r="U69" s="345">
        <f>IF('salario real - UMN'!U69=0,"",'salario nominal - UMN'!U69/'PPP-AIC'!U121)</f>
        <v>2752.7078758043367</v>
      </c>
      <c r="V69" s="345">
        <f>IF('salario real - UMN'!V69=0,"",'salario nominal - UMN'!V69/'PPP-AIC'!V121)</f>
        <v>2992.4251551304674</v>
      </c>
      <c r="W69" s="345">
        <f>IF('salario real - UMN'!W69=0,"",'salario nominal - UMN'!W69/'PPP-AIC'!W121)</f>
        <v>2852.6358687122079</v>
      </c>
      <c r="X69" s="345">
        <f>IF('salario real - UMN'!X69=0,"",'salario nominal - UMN'!X69/'PPP-AIC'!X121)</f>
        <v>1160.7307374616178</v>
      </c>
      <c r="Y69" s="345">
        <f>IF('salario real - UMN'!Y69=0,"",'salario nominal - UMN'!Y69/'PPP-AIC'!Y121)</f>
        <v>2875.1928951487212</v>
      </c>
      <c r="Z69" s="345">
        <f>IF('salario real - UMN'!Z69=0,"",'salario nominal - UMN'!Z69/'PPP-AIC'!Z121)</f>
        <v>1981.5766929566905</v>
      </c>
      <c r="AA69" s="345">
        <f>IF('salario real - UMN'!AA69=0,"",'salario nominal - UMN'!AA69/'PPP-AIC'!AA121)</f>
        <v>1467.7084968797651</v>
      </c>
      <c r="AB69" s="345">
        <f>IF('salario real - UMN'!AB69=0,"",'salario nominal - UMN'!AB69/'PPP-AIC'!AB121)</f>
        <v>2111.9737524729926</v>
      </c>
      <c r="AC69" s="345">
        <f>IF('salario real - UMN'!AC69=0,"",'salario nominal - UMN'!AC69/'PPP-AIC'!AC121)</f>
        <v>3060.8983787944817</v>
      </c>
      <c r="AD69" s="345">
        <f>IF('salario real - UMN'!AD69=0,"",'salario nominal - UMN'!AD69/'PPP-AIC'!AD121)</f>
        <v>1618.6915118889897</v>
      </c>
      <c r="AE69" s="345">
        <f>IF('salario real - UMN'!AE69=0,"",'salario nominal - UMN'!AE69/'PPP-AIC'!AE121)</f>
        <v>563.56872473811404</v>
      </c>
      <c r="AF69" s="345">
        <f>IF('salario real - UMN'!AF69=0,"",'salario nominal - UMN'!AF69/'PPP-AIC'!AF121)</f>
        <v>776.93840154039196</v>
      </c>
      <c r="AG69" s="345" t="str">
        <f>IF('salario real - UMN'!AG69=0,"",'salario nominal - UMN'!AG69/'PPP-AIC'!AG121)</f>
        <v/>
      </c>
      <c r="AH69" s="345">
        <f>IF('salario real - UMN'!AH69=0,"",'salario nominal - UMN'!AH69/'PPP-AIC'!AH121)</f>
        <v>2654.4187590290835</v>
      </c>
      <c r="AI69" s="345">
        <f>IF('salario real - UMN'!AI69=0,"",'salario nominal - UMN'!AI69/'PPP-AIC'!AI121)</f>
        <v>1071.7972795324154</v>
      </c>
      <c r="AJ69" s="345">
        <f>IF('salario real - UMN'!AJ69=0,"",'salario nominal - UMN'!AJ69/'PPP-AIC'!AJ121)</f>
        <v>669.2386620887022</v>
      </c>
    </row>
    <row r="70" spans="1:36" ht="13.6" x14ac:dyDescent="0.25">
      <c r="A70" s="344">
        <v>2003</v>
      </c>
      <c r="B70" s="345">
        <f>IF('salario real - UMN'!B70=0,"",'salario nominal - UMN'!B70/'PPP-AIC'!B122)</f>
        <v>3365.4780414407874</v>
      </c>
      <c r="C70" s="345">
        <f>IF('salario real - UMN'!C70=0,"",'salario nominal - UMN'!C70/'PPP-AIC'!C122)</f>
        <v>816.00537927248183</v>
      </c>
      <c r="D70" s="345">
        <f>IF('salario real - UMN'!D70=0,"",'salario nominal - UMN'!D70/'PPP-AIC'!D122)</f>
        <v>3050.3358493436917</v>
      </c>
      <c r="E70" s="345">
        <f>IF('salario real - UMN'!E70=0,"",'salario nominal - UMN'!E70/'PPP-AIC'!E122)</f>
        <v>3882.6908002554965</v>
      </c>
      <c r="F70" s="345">
        <f>IF('salario real - UMN'!F70=0,"",'salario nominal - UMN'!F70/'PPP-AIC'!F122)</f>
        <v>892.12691498077834</v>
      </c>
      <c r="G70" s="345">
        <f>IF('salario real - UMN'!G70=0,"",'salario nominal - UMN'!G70/'PPP-AIC'!G122)</f>
        <v>2971.1585245354627</v>
      </c>
      <c r="H70" s="345">
        <f>IF('salario real - UMN'!H70=0,"",'salario nominal - UMN'!H70/'PPP-AIC'!H122)</f>
        <v>1079.2329001763787</v>
      </c>
      <c r="I70" s="345">
        <f>IF('salario real - UMN'!I70=0,"",'salario nominal - UMN'!I70/'PPP-AIC'!I122)</f>
        <v>476.50375290822353</v>
      </c>
      <c r="J70" s="345">
        <f>IF('salario real - UMN'!J70=0,"",'salario nominal - UMN'!J70/'PPP-AIC'!J122)</f>
        <v>899.24956533350667</v>
      </c>
      <c r="K70" s="345">
        <f>IF('salario real - UMN'!K70=0,"",'salario nominal - UMN'!K70/'PPP-AIC'!K122)</f>
        <v>2563.356350776296</v>
      </c>
      <c r="L70" s="345">
        <f>IF('salario real - UMN'!L70=0,"",'salario nominal - UMN'!L70/'PPP-AIC'!L122)</f>
        <v>2543.6899934193589</v>
      </c>
      <c r="M70" s="345">
        <f>IF('salario real - UMN'!M70=0,"",'salario nominal - UMN'!M70/'PPP-AIC'!M122)</f>
        <v>2985.0980278398888</v>
      </c>
      <c r="N70" s="345">
        <f>IF('salario real - UMN'!N70=0,"",'salario nominal - UMN'!N70/'PPP-AIC'!N122)</f>
        <v>4164.4451812503175</v>
      </c>
      <c r="O70" s="345">
        <f>IF('salario real - UMN'!O70=0,"",'salario nominal - UMN'!O70/'PPP-AIC'!O122)</f>
        <v>80.212408112452209</v>
      </c>
      <c r="P70" s="345">
        <f>IF('salario real - UMN'!P70=0,"",'salario nominal - UMN'!P70/'PPP-AIC'!P122)</f>
        <v>2661.6711530487337</v>
      </c>
      <c r="Q70" s="345">
        <f>IF('salario real - UMN'!Q70=0,"",'salario nominal - UMN'!Q70/'PPP-AIC'!Q122)</f>
        <v>3356.5407414898732</v>
      </c>
      <c r="R70" s="345">
        <f>IF('salario real - UMN'!R70=0,"",'salario nominal - UMN'!R70/'PPP-AIC'!R122)</f>
        <v>2657.6339424533071</v>
      </c>
      <c r="S70" s="345">
        <f>IF('salario real - UMN'!S70=0,"",'salario nominal - UMN'!S70/'PPP-AIC'!S122)</f>
        <v>3362.7210155668918</v>
      </c>
      <c r="T70" s="345">
        <f>IF('salario real - UMN'!T70=0,"",'salario nominal - UMN'!T70/'PPP-AIC'!T122)</f>
        <v>1850.9514289831413</v>
      </c>
      <c r="U70" s="345">
        <f>IF('salario real - UMN'!U70=0,"",'salario nominal - UMN'!U70/'PPP-AIC'!U122)</f>
        <v>2897.4361137564542</v>
      </c>
      <c r="V70" s="345">
        <f>IF('salario real - UMN'!V70=0,"",'salario nominal - UMN'!V70/'PPP-AIC'!V122)</f>
        <v>3066.8017932727203</v>
      </c>
      <c r="W70" s="345">
        <f>IF('salario real - UMN'!W70=0,"",'salario nominal - UMN'!W70/'PPP-AIC'!W122)</f>
        <v>2897.628333823468</v>
      </c>
      <c r="X70" s="345">
        <f>IF('salario real - UMN'!X70=0,"",'salario nominal - UMN'!X70/'PPP-AIC'!X122)</f>
        <v>1191.5750578681739</v>
      </c>
      <c r="Y70" s="345">
        <f>IF('salario real - UMN'!Y70=0,"",'salario nominal - UMN'!Y70/'PPP-AIC'!Y122)</f>
        <v>2976.9878613261931</v>
      </c>
      <c r="Z70" s="345">
        <f>IF('salario real - UMN'!Z70=0,"",'salario nominal - UMN'!Z70/'PPP-AIC'!Z122)</f>
        <v>2091.8402903051242</v>
      </c>
      <c r="AA70" s="345">
        <f>IF('salario real - UMN'!AA70=0,"",'salario nominal - UMN'!AA70/'PPP-AIC'!AA122)</f>
        <v>1517.0777245745317</v>
      </c>
      <c r="AB70" s="345">
        <f>IF('salario real - UMN'!AB70=0,"",'salario nominal - UMN'!AB70/'PPP-AIC'!AB122)</f>
        <v>2156.6922930710225</v>
      </c>
      <c r="AC70" s="345">
        <f>IF('salario real - UMN'!AC70=0,"",'salario nominal - UMN'!AC70/'PPP-AIC'!AC122)</f>
        <v>3242.9170411074529</v>
      </c>
      <c r="AD70" s="345">
        <f>IF('salario real - UMN'!AD70=0,"",'salario nominal - UMN'!AD70/'PPP-AIC'!AD122)</f>
        <v>1777.954575939463</v>
      </c>
      <c r="AE70" s="345">
        <f>IF('salario real - UMN'!AE70=0,"",'salario nominal - UMN'!AE70/'PPP-AIC'!AE122)</f>
        <v>724.85182072495218</v>
      </c>
      <c r="AF70" s="345">
        <f>IF('salario real - UMN'!AF70=0,"",'salario nominal - UMN'!AF70/'PPP-AIC'!AF122)</f>
        <v>860.61868967645228</v>
      </c>
      <c r="AG70" s="345" t="str">
        <f>IF('salario real - UMN'!AG70=0,"",'salario nominal - UMN'!AG70/'PPP-AIC'!AG122)</f>
        <v/>
      </c>
      <c r="AH70" s="345">
        <f>IF('salario real - UMN'!AH70=0,"",'salario nominal - UMN'!AH70/'PPP-AIC'!AH122)</f>
        <v>2753.9412171249187</v>
      </c>
      <c r="AI70" s="345">
        <f>IF('salario real - UMN'!AI70=0,"",'salario nominal - UMN'!AI70/'PPP-AIC'!AI122)</f>
        <v>1177.3248077934204</v>
      </c>
      <c r="AJ70" s="345">
        <f>IF('salario real - UMN'!AJ70=0,"",'salario nominal - UMN'!AJ70/'PPP-AIC'!AJ122)</f>
        <v>711.94233618015471</v>
      </c>
    </row>
    <row r="71" spans="1:36" ht="13.6" x14ac:dyDescent="0.25">
      <c r="A71" s="344">
        <v>2004</v>
      </c>
      <c r="B71" s="345">
        <f>IF('salario real - UMN'!B71=0,"",'salario nominal - UMN'!B71/'PPP-AIC'!B123)</f>
        <v>3437.3491704405383</v>
      </c>
      <c r="C71" s="345">
        <f>IF('salario real - UMN'!C71=0,"",'salario nominal - UMN'!C71/'PPP-AIC'!C123)</f>
        <v>907.25869179932647</v>
      </c>
      <c r="D71" s="345">
        <f>IF('salario real - UMN'!D71=0,"",'salario nominal - UMN'!D71/'PPP-AIC'!D123)</f>
        <v>3226.2448208321071</v>
      </c>
      <c r="E71" s="345">
        <f>IF('salario real - UMN'!E71=0,"",'salario nominal - UMN'!E71/'PPP-AIC'!E123)</f>
        <v>3950.8302232202559</v>
      </c>
      <c r="F71" s="345">
        <f>IF('salario real - UMN'!F71=0,"",'salario nominal - UMN'!F71/'PPP-AIC'!F123)</f>
        <v>924.64775033356068</v>
      </c>
      <c r="G71" s="345">
        <f>IF('salario real - UMN'!G71=0,"",'salario nominal - UMN'!G71/'PPP-AIC'!G123)</f>
        <v>3104.0078028189923</v>
      </c>
      <c r="H71" s="345">
        <f>IF('salario real - UMN'!H71=0,"",'salario nominal - UMN'!H71/'PPP-AIC'!H123)</f>
        <v>1146.6310780759839</v>
      </c>
      <c r="I71" s="345">
        <f>IF('salario real - UMN'!I71=0,"",'salario nominal - UMN'!I71/'PPP-AIC'!I123)</f>
        <v>508.50931200856303</v>
      </c>
      <c r="J71" s="345">
        <f>IF('salario real - UMN'!J71=0,"",'salario nominal - UMN'!J71/'PPP-AIC'!J123)</f>
        <v>974.9559987158583</v>
      </c>
      <c r="K71" s="345">
        <f>IF('salario real - UMN'!K71=0,"",'salario nominal - UMN'!K71/'PPP-AIC'!K123)</f>
        <v>2663.9258797070843</v>
      </c>
      <c r="L71" s="345">
        <f>IF('salario real - UMN'!L71=0,"",'salario nominal - UMN'!L71/'PPP-AIC'!L123)</f>
        <v>2630.8426769147791</v>
      </c>
      <c r="M71" s="345">
        <f>IF('salario real - UMN'!M71=0,"",'salario nominal - UMN'!M71/'PPP-AIC'!M123)</f>
        <v>3051.0651468318365</v>
      </c>
      <c r="N71" s="345">
        <f>IF('salario real - UMN'!N71=0,"",'salario nominal - UMN'!N71/'PPP-AIC'!N123)</f>
        <v>4357.0641013388777</v>
      </c>
      <c r="O71" s="345">
        <f>IF('salario real - UMN'!O71=0,"",'salario nominal - UMN'!O71/'PPP-AIC'!O123)</f>
        <v>89.565761731705223</v>
      </c>
      <c r="P71" s="345">
        <f>IF('salario real - UMN'!P71=0,"",'salario nominal - UMN'!P71/'PPP-AIC'!P123)</f>
        <v>2837.2120607631127</v>
      </c>
      <c r="Q71" s="345">
        <f>IF('salario real - UMN'!Q71=0,"",'salario nominal - UMN'!Q71/'PPP-AIC'!Q123)</f>
        <v>3490.535162479759</v>
      </c>
      <c r="R71" s="345">
        <f>IF('salario real - UMN'!R71=0,"",'salario nominal - UMN'!R71/'PPP-AIC'!R123)</f>
        <v>2725.4973837365178</v>
      </c>
      <c r="S71" s="345">
        <f>IF('salario real - UMN'!S71=0,"",'salario nominal - UMN'!S71/'PPP-AIC'!S123)</f>
        <v>3481.9774893569329</v>
      </c>
      <c r="T71" s="345">
        <f>IF('salario real - UMN'!T71=0,"",'salario nominal - UMN'!T71/'PPP-AIC'!T123)</f>
        <v>1991.9890293802134</v>
      </c>
      <c r="U71" s="345">
        <f>IF('salario real - UMN'!U71=0,"",'salario nominal - UMN'!U71/'PPP-AIC'!U123)</f>
        <v>3070.6217761133807</v>
      </c>
      <c r="V71" s="345">
        <f>IF('salario real - UMN'!V71=0,"",'salario nominal - UMN'!V71/'PPP-AIC'!V123)</f>
        <v>3179.1875656447501</v>
      </c>
      <c r="W71" s="345">
        <f>IF('salario real - UMN'!W71=0,"",'salario nominal - UMN'!W71/'PPP-AIC'!W123)</f>
        <v>2959.5930031592884</v>
      </c>
      <c r="X71" s="345">
        <f>IF('salario real - UMN'!X71=0,"",'salario nominal - UMN'!X71/'PPP-AIC'!X123)</f>
        <v>1214.4067530367004</v>
      </c>
      <c r="Y71" s="345">
        <f>IF('salario real - UMN'!Y71=0,"",'salario nominal - UMN'!Y71/'PPP-AIC'!Y123)</f>
        <v>3180.2742120892599</v>
      </c>
      <c r="Z71" s="345">
        <f>IF('salario real - UMN'!Z71=0,"",'salario nominal - UMN'!Z71/'PPP-AIC'!Z123)</f>
        <v>2196.2298702235084</v>
      </c>
      <c r="AA71" s="345">
        <f>IF('salario real - UMN'!AA71=0,"",'salario nominal - UMN'!AA71/'PPP-AIC'!AA123)</f>
        <v>1541.6596878663695</v>
      </c>
      <c r="AB71" s="345">
        <f>IF('salario real - UMN'!AB71=0,"",'salario nominal - UMN'!AB71/'PPP-AIC'!AB123)</f>
        <v>2233.6846800438593</v>
      </c>
      <c r="AC71" s="345">
        <f>IF('salario real - UMN'!AC71=0,"",'salario nominal - UMN'!AC71/'PPP-AIC'!AC123)</f>
        <v>3463.8445371380035</v>
      </c>
      <c r="AD71" s="345">
        <f>IF('salario real - UMN'!AD71=0,"",'salario nominal - UMN'!AD71/'PPP-AIC'!AD123)</f>
        <v>1921.3684162738675</v>
      </c>
      <c r="AE71" s="345">
        <f>IF('salario real - UMN'!AE71=0,"",'salario nominal - UMN'!AE71/'PPP-AIC'!AE123)</f>
        <v>850.84604439495286</v>
      </c>
      <c r="AF71" s="345">
        <f>IF('salario real - UMN'!AF71=0,"",'salario nominal - UMN'!AF71/'PPP-AIC'!AF123)</f>
        <v>989.7222074716102</v>
      </c>
      <c r="AG71" s="345" t="str">
        <f>IF('salario real - UMN'!AG71=0,"",'salario nominal - UMN'!AG71/'PPP-AIC'!AG123)</f>
        <v/>
      </c>
      <c r="AH71" s="345">
        <f>IF('salario real - UMN'!AH71=0,"",'salario nominal - UMN'!AH71/'PPP-AIC'!AH123)</f>
        <v>2932.645959308752</v>
      </c>
      <c r="AI71" s="345">
        <f>IF('salario real - UMN'!AI71=0,"",'salario nominal - UMN'!AI71/'PPP-AIC'!AI123)</f>
        <v>1320.1877537745347</v>
      </c>
      <c r="AJ71" s="345">
        <f>IF('salario real - UMN'!AJ71=0,"",'salario nominal - UMN'!AJ71/'PPP-AIC'!AJ123)</f>
        <v>773.64694958085636</v>
      </c>
    </row>
    <row r="72" spans="1:36" ht="13.6" x14ac:dyDescent="0.25">
      <c r="A72" s="344">
        <v>2005</v>
      </c>
      <c r="B72" s="345">
        <f>'salario nominal - UMN'!B72/'PPP-AIC'!B124</f>
        <v>3433.2710037719635</v>
      </c>
      <c r="C72" s="345">
        <f>'salario nominal - UMN'!C72/'PPP-AIC'!C124</f>
        <v>1022.9891693055052</v>
      </c>
      <c r="D72" s="345">
        <f>'salario nominal - UMN'!D72/'PPP-AIC'!D124</f>
        <v>3363.4059313178759</v>
      </c>
      <c r="E72" s="345">
        <f>'salario nominal - UMN'!E72/'PPP-AIC'!E124</f>
        <v>4031.6227112408897</v>
      </c>
      <c r="F72" s="345">
        <f>'salario nominal - UMN'!F72/'PPP-AIC'!F124</f>
        <v>952.93565414100601</v>
      </c>
      <c r="G72" s="345">
        <f>'salario nominal - UMN'!G72/'PPP-AIC'!G124</f>
        <v>3270.6718495795358</v>
      </c>
      <c r="H72" s="345">
        <f>'salario nominal - UMN'!H72/'PPP-AIC'!H124</f>
        <v>1203.3948187076992</v>
      </c>
      <c r="I72" s="345">
        <f>'salario nominal - UMN'!I72/'PPP-AIC'!I124</f>
        <v>573.16748006395187</v>
      </c>
      <c r="J72" s="345">
        <f>'salario nominal - UMN'!J72/'PPP-AIC'!J124</f>
        <v>996.69529761638887</v>
      </c>
      <c r="K72" s="345">
        <f>'salario nominal - UMN'!K72/'PPP-AIC'!K124</f>
        <v>2828.7586279230013</v>
      </c>
      <c r="L72" s="345">
        <f>'salario nominal - UMN'!L72/'PPP-AIC'!L124</f>
        <v>2792.0658160775288</v>
      </c>
      <c r="M72" s="345">
        <f>'salario nominal - UMN'!M72/'PPP-AIC'!M124</f>
        <v>3099.3093371528016</v>
      </c>
      <c r="N72" s="345">
        <f>'salario nominal - UMN'!N72/'PPP-AIC'!N124</f>
        <v>4497.4612788797558</v>
      </c>
      <c r="O72" s="345">
        <f>'salario nominal - UMN'!O72/'PPP-AIC'!O124</f>
        <v>98.393544954390123</v>
      </c>
      <c r="P72" s="345">
        <f>'salario nominal - UMN'!P72/'PPP-AIC'!P124</f>
        <v>3015.2097159294158</v>
      </c>
      <c r="Q72" s="345">
        <f>'salario nominal - UMN'!Q72/'PPP-AIC'!Q124</f>
        <v>3657.0513896017596</v>
      </c>
      <c r="R72" s="345">
        <f>'salario nominal - UMN'!R72/'PPP-AIC'!R124</f>
        <v>2846.437455029743</v>
      </c>
      <c r="S72" s="345">
        <f>'salario nominal - UMN'!S72/'PPP-AIC'!S124</f>
        <v>3794.66276354907</v>
      </c>
      <c r="T72" s="345">
        <f>'salario nominal - UMN'!T72/'PPP-AIC'!T124</f>
        <v>2150.0747400802343</v>
      </c>
      <c r="U72" s="345">
        <f>'salario nominal - UMN'!U72/'PPP-AIC'!U124</f>
        <v>3273.7075278700772</v>
      </c>
      <c r="V72" s="345">
        <f>'salario nominal - UMN'!V72/'PPP-AIC'!V124</f>
        <v>3297.054577338813</v>
      </c>
      <c r="W72" s="345">
        <f>'salario nominal - UMN'!W72/'PPP-AIC'!W124</f>
        <v>3087.9295632054377</v>
      </c>
      <c r="X72" s="345">
        <f>'salario nominal - UMN'!X72/'PPP-AIC'!X124</f>
        <v>1218.9783644815036</v>
      </c>
      <c r="Y72" s="345">
        <f>'salario nominal - UMN'!Y72/'PPP-AIC'!Y124</f>
        <v>3419.2971080009279</v>
      </c>
      <c r="Z72" s="345">
        <f ca="1">IF('salario real - UMN'!Z72=0,"",Z$73*'salario real - UMN'!Z72/'salario real - UMN'!Z$73)</f>
        <v>2377.0911648954329</v>
      </c>
      <c r="AA72" s="345">
        <f>'salario nominal - UMN'!AA72/'PPP-AIC'!AA124</f>
        <v>1588.736675135111</v>
      </c>
      <c r="AB72" s="345">
        <f>'salario nominal - UMN'!AB72/'PPP-AIC'!AB124</f>
        <v>2350.5112330123138</v>
      </c>
      <c r="AC72" s="345">
        <f>'salario nominal - UMN'!AC72/'PPP-AIC'!AC124</f>
        <v>3655.1856629758458</v>
      </c>
      <c r="AD72" s="345">
        <f>'salario nominal - UMN'!AD72/'PPP-AIC'!AD124</f>
        <v>2036.5630554789793</v>
      </c>
      <c r="AE72" s="345">
        <f>'salario nominal - UMN'!AE72/'PPP-AIC'!AE124</f>
        <v>1118.2131107634309</v>
      </c>
      <c r="AF72" s="345">
        <f>'salario nominal - UMN'!AF72/'PPP-AIC'!AF124</f>
        <v>1083.5598513012385</v>
      </c>
      <c r="AG72" s="345"/>
      <c r="AH72" s="345">
        <f>'salario nominal - UMN'!AH72/'PPP-AIC'!AH124</f>
        <v>3094.677815436507</v>
      </c>
      <c r="AI72" s="345">
        <f>'salario nominal - UMN'!AI72/'PPP-AIC'!AI124</f>
        <v>1419.0674854333156</v>
      </c>
      <c r="AJ72" s="345">
        <f>'salario nominal - UMN'!AJ72/'PPP-AIC'!AJ124</f>
        <v>872.25790585723087</v>
      </c>
    </row>
    <row r="73" spans="1:36" ht="13.6" x14ac:dyDescent="0.25">
      <c r="A73" s="344">
        <v>2006</v>
      </c>
      <c r="B73" s="345">
        <f>'salario nominal - UMN'!B73/'PPP-AIC'!B125</f>
        <v>3463.3288931116949</v>
      </c>
      <c r="C73" s="345">
        <f>'salario nominal - UMN'!C73/'PPP-AIC'!C125</f>
        <v>1178.4005309932761</v>
      </c>
      <c r="D73" s="345">
        <f>'salario nominal - UMN'!D73/'PPP-AIC'!D125</f>
        <v>3554.2317619238506</v>
      </c>
      <c r="E73" s="345">
        <f>'salario nominal - UMN'!E73/'PPP-AIC'!E125</f>
        <v>4248.1947002818442</v>
      </c>
      <c r="F73" s="345">
        <f>'salario nominal - UMN'!F73/'PPP-AIC'!F125</f>
        <v>1019.3771791757848</v>
      </c>
      <c r="G73" s="345">
        <f>'salario nominal - UMN'!G73/'PPP-AIC'!G125</f>
        <v>3455.7436171682134</v>
      </c>
      <c r="H73" s="345">
        <f>'salario nominal - UMN'!H73/'PPP-AIC'!H125</f>
        <v>1284.1451397106873</v>
      </c>
      <c r="I73" s="345">
        <f>'salario nominal - UMN'!I73/'PPP-AIC'!I125</f>
        <v>646.4600706509425</v>
      </c>
      <c r="J73" s="345">
        <f>'salario nominal - UMN'!J73/'PPP-AIC'!J125</f>
        <v>1077.9576602772238</v>
      </c>
      <c r="K73" s="345">
        <f>'salario nominal - UMN'!K73/'PPP-AIC'!K125</f>
        <v>2955.88807270297</v>
      </c>
      <c r="L73" s="345">
        <f>'salario nominal - UMN'!L73/'PPP-AIC'!L125</f>
        <v>2938.163771641186</v>
      </c>
      <c r="M73" s="345">
        <f>'salario nominal - UMN'!M73/'PPP-AIC'!M125</f>
        <v>3213.5137601309757</v>
      </c>
      <c r="N73" s="345">
        <f>'salario nominal - UMN'!N73/'PPP-AIC'!N125</f>
        <v>4667.9443381403244</v>
      </c>
      <c r="O73" s="345">
        <f>'salario nominal - UMN'!O73/'PPP-AIC'!O125</f>
        <v>110.50387077449835</v>
      </c>
      <c r="P73" s="345">
        <f>'salario nominal - UMN'!P73/'PPP-AIC'!P125</f>
        <v>3172.4477861948549</v>
      </c>
      <c r="Q73" s="345">
        <f>'salario nominal - UMN'!Q73/'PPP-AIC'!Q125</f>
        <v>3834.3438209843571</v>
      </c>
      <c r="R73" s="345">
        <f>'salario nominal - UMN'!R73/'PPP-AIC'!R125</f>
        <v>2992.1666835501151</v>
      </c>
      <c r="S73" s="345">
        <f>'salario nominal - UMN'!S73/'PPP-AIC'!S125</f>
        <v>3949.893790781297</v>
      </c>
      <c r="T73" s="345">
        <f>'salario nominal - UMN'!T73/'PPP-AIC'!T125</f>
        <v>2231.3934683974521</v>
      </c>
      <c r="U73" s="345">
        <f>'salario nominal - UMN'!U73/'PPP-AIC'!U125</f>
        <v>3386.2329991536881</v>
      </c>
      <c r="V73" s="345">
        <f>'salario nominal - UMN'!V73/'PPP-AIC'!V125</f>
        <v>3417.3402691399842</v>
      </c>
      <c r="W73" s="345">
        <f>'salario nominal - UMN'!W73/'PPP-AIC'!W125</f>
        <v>3173.459848204961</v>
      </c>
      <c r="X73" s="345">
        <f>'salario nominal - UMN'!X73/'PPP-AIC'!X125</f>
        <v>1266.3879480048884</v>
      </c>
      <c r="Y73" s="345">
        <f>'salario nominal - UMN'!Y73/'PPP-AIC'!Y125</f>
        <v>3693.9507217073315</v>
      </c>
      <c r="Z73" s="345">
        <f ca="1">IF('salario real - UMN'!Z73=0,"",Z$73*'salario real - UMN'!Z73/'salario real - UMN'!Z$73)</f>
        <v>2377.0911648954329</v>
      </c>
      <c r="AA73" s="345">
        <f>'salario nominal - UMN'!AA73/'PPP-AIC'!AA125</f>
        <v>1649.1125077769977</v>
      </c>
      <c r="AB73" s="345">
        <f>'salario nominal - UMN'!AB73/'PPP-AIC'!AB125</f>
        <v>2368.4503260130255</v>
      </c>
      <c r="AC73" s="345">
        <f>'salario nominal - UMN'!AC73/'PPP-AIC'!AC125</f>
        <v>3892.277318917153</v>
      </c>
      <c r="AD73" s="345">
        <f>'salario nominal - UMN'!AD73/'PPP-AIC'!AD125</f>
        <v>2174.1924778257926</v>
      </c>
      <c r="AE73" s="345">
        <f>'salario nominal - UMN'!AE73/'PPP-AIC'!AE125</f>
        <v>1290.9412987215737</v>
      </c>
      <c r="AF73" s="345">
        <f>'salario nominal - UMN'!AF73/'PPP-AIC'!AF125</f>
        <v>1271.4868333517375</v>
      </c>
      <c r="AG73" s="345"/>
      <c r="AH73" s="345">
        <f>'salario nominal - UMN'!AH73/'PPP-AIC'!AH125</f>
        <v>3232.7428469822967</v>
      </c>
      <c r="AI73" s="345">
        <f>'salario nominal - UMN'!AI73/'PPP-AIC'!AI125</f>
        <v>1472.8977314553565</v>
      </c>
      <c r="AJ73" s="345">
        <f>'salario nominal - UMN'!AJ73/'PPP-AIC'!AJ125</f>
        <v>953.6603564471543</v>
      </c>
    </row>
    <row r="74" spans="1:36" ht="13.6" x14ac:dyDescent="0.25">
      <c r="A74" s="344">
        <v>2007</v>
      </c>
      <c r="B74" s="345">
        <f>'salario nominal - UMN'!B74/'PPP-AIC'!B126</f>
        <v>3499.1270063147845</v>
      </c>
      <c r="C74" s="345">
        <f>'salario nominal - UMN'!C74/'PPP-AIC'!C126</f>
        <v>1254.2068522256932</v>
      </c>
      <c r="D74" s="345">
        <f>'salario nominal - UMN'!D74/'PPP-AIC'!D126</f>
        <v>3757.0230490465492</v>
      </c>
      <c r="E74" s="345">
        <f>'salario nominal - UMN'!E74/'PPP-AIC'!E126</f>
        <v>4390.4030619741288</v>
      </c>
      <c r="F74" s="345">
        <f>'salario nominal - UMN'!F74/'PPP-AIC'!F126</f>
        <v>1115.677733284376</v>
      </c>
      <c r="G74" s="345">
        <f>'salario nominal - UMN'!G74/'PPP-AIC'!G126</f>
        <v>3617.6869502495865</v>
      </c>
      <c r="H74" s="345">
        <f>'salario nominal - UMN'!H74/'PPP-AIC'!H126</f>
        <v>1347.7668985854834</v>
      </c>
      <c r="I74" s="345">
        <f>'salario nominal - UMN'!I74/'PPP-AIC'!I126</f>
        <v>745.92482115477594</v>
      </c>
      <c r="J74" s="345">
        <f>'salario nominal - UMN'!J74/'PPP-AIC'!J126</f>
        <v>1142.5113002604355</v>
      </c>
      <c r="K74" s="345">
        <f>'salario nominal - UMN'!K74/'PPP-AIC'!K126</f>
        <v>3098.6610241144422</v>
      </c>
      <c r="L74" s="345">
        <f>'salario nominal - UMN'!L74/'PPP-AIC'!L126</f>
        <v>3140.7117808667044</v>
      </c>
      <c r="M74" s="345">
        <f>'salario nominal - UMN'!M74/'PPP-AIC'!M126</f>
        <v>3349.3958723964142</v>
      </c>
      <c r="N74" s="345">
        <f>'salario nominal - UMN'!N74/'PPP-AIC'!N126</f>
        <v>4851.9170677659813</v>
      </c>
      <c r="O74" s="345">
        <f>'salario nominal - UMN'!O74/'PPP-AIC'!O126</f>
        <v>133.03273963576586</v>
      </c>
      <c r="P74" s="345">
        <f>'salario nominal - UMN'!P74/'PPP-AIC'!P126</f>
        <v>3285.3970704853336</v>
      </c>
      <c r="Q74" s="345">
        <f>'salario nominal - UMN'!Q74/'PPP-AIC'!Q126</f>
        <v>3984.2576408983364</v>
      </c>
      <c r="R74" s="345">
        <f>'salario nominal - UMN'!R74/'PPP-AIC'!R126</f>
        <v>3150.9623282194448</v>
      </c>
      <c r="S74" s="345">
        <f>'salario nominal - UMN'!S74/'PPP-AIC'!S126</f>
        <v>4119.661246117289</v>
      </c>
      <c r="T74" s="345">
        <f>'salario nominal - UMN'!T74/'PPP-AIC'!T126</f>
        <v>2259.5123803346432</v>
      </c>
      <c r="U74" s="345">
        <f>'salario nominal - UMN'!U74/'PPP-AIC'!U126</f>
        <v>3346.8293147218255</v>
      </c>
      <c r="V74" s="345">
        <f>'salario nominal - UMN'!V74/'PPP-AIC'!V126</f>
        <v>3546.8929348215866</v>
      </c>
      <c r="W74" s="345">
        <f>'salario nominal - UMN'!W74/'PPP-AIC'!W126</f>
        <v>3251.2056055193098</v>
      </c>
      <c r="X74" s="345">
        <f>'salario nominal - UMN'!X74/'PPP-AIC'!X126</f>
        <v>1310.3011421464937</v>
      </c>
      <c r="Y74" s="345">
        <f>'salario nominal - UMN'!Y74/'PPP-AIC'!Y126</f>
        <v>4019.926351026229</v>
      </c>
      <c r="Z74" s="345">
        <f ca="1">IF('salario real - UMN'!Z74=0,"",Z$73*'salario real - UMN'!Z74/'salario real - UMN'!Z$73)</f>
        <v>2377.0911648954329</v>
      </c>
      <c r="AA74" s="345">
        <f>'salario nominal - UMN'!AA74/'PPP-AIC'!AA126</f>
        <v>1752.5031681201003</v>
      </c>
      <c r="AB74" s="345">
        <f>'salario nominal - UMN'!AB74/'PPP-AIC'!AB126</f>
        <v>2471.5941661282632</v>
      </c>
      <c r="AC74" s="345">
        <f>'salario nominal - UMN'!AC74/'PPP-AIC'!AC126</f>
        <v>4134.3574557158145</v>
      </c>
      <c r="AD74" s="345">
        <f>'salario nominal - UMN'!AD74/'PPP-AIC'!AD126</f>
        <v>2315.9173116412362</v>
      </c>
      <c r="AE74" s="345">
        <f>'salario nominal - UMN'!AE74/'PPP-AIC'!AE126</f>
        <v>1430.2137912723581</v>
      </c>
      <c r="AF74" s="345">
        <f>'salario nominal - UMN'!AF74/'PPP-AIC'!AF126</f>
        <v>1515.3913039810184</v>
      </c>
      <c r="AG74" s="345"/>
      <c r="AH74" s="345">
        <f>'salario nominal - UMN'!AH74/'PPP-AIC'!AH126</f>
        <v>3421.7948692288155</v>
      </c>
      <c r="AI74" s="345">
        <f>'salario nominal - UMN'!AI74/'PPP-AIC'!AI126</f>
        <v>1539.5291005747586</v>
      </c>
      <c r="AJ74" s="345">
        <f>'salario nominal - UMN'!AJ74/'PPP-AIC'!AJ126</f>
        <v>1100.4773403157321</v>
      </c>
    </row>
    <row r="75" spans="1:36" ht="13.6" x14ac:dyDescent="0.25">
      <c r="A75" s="344">
        <v>2008</v>
      </c>
      <c r="B75" s="345">
        <f>'salario nominal - UMN'!B75/'PPP-AIC'!B127</f>
        <v>3610.689136554382</v>
      </c>
      <c r="C75" s="345">
        <f>'salario nominal - UMN'!C75/'PPP-AIC'!C127</f>
        <v>1360.3560932601613</v>
      </c>
      <c r="D75" s="345">
        <f>'salario nominal - UMN'!D75/'PPP-AIC'!D127</f>
        <v>3773.3667306358275</v>
      </c>
      <c r="E75" s="345">
        <f>'salario nominal - UMN'!E75/'PPP-AIC'!E127</f>
        <v>4509.010478977747</v>
      </c>
      <c r="F75" s="345">
        <f>'salario nominal - UMN'!F75/'PPP-AIC'!F127</f>
        <v>1213.6937370896051</v>
      </c>
      <c r="G75" s="345">
        <f>'salario nominal - UMN'!G75/'PPP-AIC'!G127</f>
        <v>3778.5759531846902</v>
      </c>
      <c r="H75" s="345">
        <f>'salario nominal - UMN'!H75/'PPP-AIC'!H127</f>
        <v>1410.7402040236075</v>
      </c>
      <c r="I75" s="345">
        <f>'salario nominal - UMN'!I75/'PPP-AIC'!I127</f>
        <v>843.14389419062763</v>
      </c>
      <c r="J75" s="345">
        <f>'salario nominal - UMN'!J75/'PPP-AIC'!J127</f>
        <v>1304.7940183256628</v>
      </c>
      <c r="K75" s="345">
        <f>'salario nominal - UMN'!K75/'PPP-AIC'!K127</f>
        <v>3202.285816456455</v>
      </c>
      <c r="L75" s="345">
        <f>'salario nominal - UMN'!L75/'PPP-AIC'!L127</f>
        <v>3261.301491409256</v>
      </c>
      <c r="M75" s="345">
        <f>'salario nominal - UMN'!M75/'PPP-AIC'!M127</f>
        <v>3599.0278299283036</v>
      </c>
      <c r="N75" s="345">
        <f>'salario nominal - UMN'!N75/'PPP-AIC'!N127</f>
        <v>4974.7260277604319</v>
      </c>
      <c r="O75" s="345">
        <f>'salario nominal - UMN'!O75/'PPP-AIC'!O127</f>
        <v>138.32842702281897</v>
      </c>
      <c r="P75" s="345">
        <f>'salario nominal - UMN'!P75/'PPP-AIC'!P127</f>
        <v>3449.452757164966</v>
      </c>
      <c r="Q75" s="345">
        <f>'salario nominal - UMN'!Q75/'PPP-AIC'!Q127</f>
        <v>4253.2421297587916</v>
      </c>
      <c r="R75" s="345">
        <f>'salario nominal - UMN'!R75/'PPP-AIC'!R127</f>
        <v>3271.8598167678915</v>
      </c>
      <c r="S75" s="345">
        <f>'salario nominal - UMN'!S75/'PPP-AIC'!S127</f>
        <v>4333.4205343635103</v>
      </c>
      <c r="T75" s="345">
        <f>'salario nominal - UMN'!T75/'PPP-AIC'!T127</f>
        <v>2349.219555630827</v>
      </c>
      <c r="U75" s="345">
        <f>'salario nominal - UMN'!U75/'PPP-AIC'!U127</f>
        <v>3480.8814426296153</v>
      </c>
      <c r="V75" s="345">
        <f>'salario nominal - UMN'!V75/'PPP-AIC'!V127</f>
        <v>3626.2449403472342</v>
      </c>
      <c r="W75" s="345">
        <f>'salario nominal - UMN'!W75/'PPP-AIC'!W127</f>
        <v>3352.1316371592229</v>
      </c>
      <c r="X75" s="345">
        <f>'salario nominal - UMN'!X75/'PPP-AIC'!X127</f>
        <v>1359.9324734650804</v>
      </c>
      <c r="Y75" s="345">
        <f>'salario nominal - UMN'!Y75/'PPP-AIC'!Y127</f>
        <v>4268.7190361621879</v>
      </c>
      <c r="Z75" s="345">
        <f ca="1">IF('salario real - UMN'!Z75=0,"",Z$73*'salario real - UMN'!Z75/'salario real - UMN'!Z$73)</f>
        <v>2377.0911648954329</v>
      </c>
      <c r="AA75" s="345">
        <f>'salario nominal - UMN'!AA75/'PPP-AIC'!AA127</f>
        <v>1899.2098081909128</v>
      </c>
      <c r="AB75" s="345">
        <f>'salario nominal - UMN'!AB75/'PPP-AIC'!AB127</f>
        <v>2552.7142608761974</v>
      </c>
      <c r="AC75" s="345">
        <f>'salario nominal - UMN'!AC75/'PPP-AIC'!AC127</f>
        <v>4172.3657718274499</v>
      </c>
      <c r="AD75" s="345">
        <f>'salario nominal - UMN'!AD75/'PPP-AIC'!AD127</f>
        <v>2375.6386388603837</v>
      </c>
      <c r="AE75" s="345">
        <f>'salario nominal - UMN'!AE75/'PPP-AIC'!AE127</f>
        <v>2017.066424612754</v>
      </c>
      <c r="AF75" s="345">
        <f>'salario nominal - UMN'!AF75/'PPP-AIC'!AF127</f>
        <v>1731.3916967074522</v>
      </c>
      <c r="AG75" s="345"/>
      <c r="AH75" s="345">
        <f>'salario nominal - UMN'!AH75/'PPP-AIC'!AH127</f>
        <v>3560.759930855254</v>
      </c>
      <c r="AI75" s="345">
        <f>'salario nominal - UMN'!AI75/'PPP-AIC'!AI127</f>
        <v>1592.2110465995934</v>
      </c>
      <c r="AJ75" s="345">
        <f>'salario nominal - UMN'!AJ75/'PPP-AIC'!AJ127</f>
        <v>1326.7035658800185</v>
      </c>
    </row>
    <row r="76" spans="1:36" ht="13.6" x14ac:dyDescent="0.25">
      <c r="A76" s="344">
        <v>2009</v>
      </c>
      <c r="B76" s="345">
        <f>'salario nominal - UMN'!B76/'PPP-AIC'!B128</f>
        <v>3608.8575698480954</v>
      </c>
      <c r="C76" s="345">
        <f>'salario nominal - UMN'!C76/'PPP-AIC'!C128</f>
        <v>1443.7668249468604</v>
      </c>
      <c r="D76" s="345">
        <f>'salario nominal - UMN'!D76/'PPP-AIC'!D128</f>
        <v>3814.4366103347456</v>
      </c>
      <c r="E76" s="345">
        <f>'salario nominal - UMN'!E76/'PPP-AIC'!E128</f>
        <v>4580.2033791133936</v>
      </c>
      <c r="F76" s="345">
        <f>'salario nominal - UMN'!F76/'PPP-AIC'!F128</f>
        <v>1272.0448187997736</v>
      </c>
      <c r="G76" s="345">
        <f>'salario nominal - UMN'!G76/'PPP-AIC'!G128</f>
        <v>3795.4491974501707</v>
      </c>
      <c r="H76" s="345">
        <f>'salario nominal - UMN'!H76/'PPP-AIC'!H128</f>
        <v>1522.5995242950642</v>
      </c>
      <c r="I76" s="345">
        <f>'salario nominal - UMN'!I76/'PPP-AIC'!I128</f>
        <v>913.5908263625189</v>
      </c>
      <c r="J76" s="345">
        <f>'salario nominal - UMN'!J76/'PPP-AIC'!J128</f>
        <v>1345.2244431819859</v>
      </c>
      <c r="K76" s="345">
        <f>'salario nominal - UMN'!K76/'PPP-AIC'!K128</f>
        <v>3186.0726478541092</v>
      </c>
      <c r="L76" s="345">
        <f>'salario nominal - UMN'!L76/'PPP-AIC'!L128</f>
        <v>3288.7709818786457</v>
      </c>
      <c r="M76" s="345">
        <f>'salario nominal - UMN'!M76/'PPP-AIC'!M128</f>
        <v>3719.9102856841255</v>
      </c>
      <c r="N76" s="345">
        <f>'salario nominal - UMN'!N76/'PPP-AIC'!N128</f>
        <v>4980.6659718144974</v>
      </c>
      <c r="O76" s="345">
        <f>'salario nominal - UMN'!O76/'PPP-AIC'!O128</f>
        <v>132.80480404657527</v>
      </c>
      <c r="P76" s="345">
        <f>'salario nominal - UMN'!P76/'PPP-AIC'!P128</f>
        <v>3531.8432379790906</v>
      </c>
      <c r="Q76" s="345">
        <f>'salario nominal - UMN'!Q76/'PPP-AIC'!Q128</f>
        <v>4306.5078504169132</v>
      </c>
      <c r="R76" s="345">
        <f>'salario nominal - UMN'!R76/'PPP-AIC'!R128</f>
        <v>3348.7906621418056</v>
      </c>
      <c r="S76" s="345">
        <f>'salario nominal - UMN'!S76/'PPP-AIC'!S128</f>
        <v>4354.7132247795234</v>
      </c>
      <c r="T76" s="345">
        <f>'salario nominal - UMN'!T76/'PPP-AIC'!T128</f>
        <v>2234.5179083484559</v>
      </c>
      <c r="U76" s="345">
        <f>'salario nominal - UMN'!U76/'PPP-AIC'!U128</f>
        <v>3634.943622378501</v>
      </c>
      <c r="V76" s="345">
        <f>'salario nominal - UMN'!V76/'PPP-AIC'!V128</f>
        <v>3598.7655919840295</v>
      </c>
      <c r="W76" s="345">
        <f>'salario nominal - UMN'!W76/'PPP-AIC'!W128</f>
        <v>3267.2631710719152</v>
      </c>
      <c r="X76" s="345">
        <f>'salario nominal - UMN'!X76/'PPP-AIC'!X128</f>
        <v>1319.5509237018025</v>
      </c>
      <c r="Y76" s="345">
        <f>'salario nominal - UMN'!Y76/'PPP-AIC'!Y128</f>
        <v>4322.4497378799633</v>
      </c>
      <c r="Z76" s="345">
        <f ca="1">IF('salario real - UMN'!Z76=0,"",Z$73*'salario real - UMN'!Z76/'salario real - UMN'!Z$73)</f>
        <v>2377.0911648954329</v>
      </c>
      <c r="AA76" s="345">
        <f>'salario nominal - UMN'!AA76/'PPP-AIC'!AA128</f>
        <v>1882.5967667400355</v>
      </c>
      <c r="AB76" s="345">
        <f>'salario nominal - UMN'!AB76/'PPP-AIC'!AB128</f>
        <v>2631.0576602740907</v>
      </c>
      <c r="AC76" s="345">
        <f>'salario nominal - UMN'!AC76/'PPP-AIC'!AC128</f>
        <v>4113.0995617894614</v>
      </c>
      <c r="AD76" s="345">
        <f>'salario nominal - UMN'!AD76/'PPP-AIC'!AD128</f>
        <v>2322.4837335340976</v>
      </c>
      <c r="AE76" s="345">
        <f>'salario nominal - UMN'!AE76/'PPP-AIC'!AE128</f>
        <v>1923.1307493934542</v>
      </c>
      <c r="AF76" s="345">
        <f>'salario nominal - UMN'!AF76/'PPP-AIC'!AF128</f>
        <v>1651.4085624453617</v>
      </c>
      <c r="AG76" s="345"/>
      <c r="AH76" s="345">
        <f>'salario nominal - UMN'!AH76/'PPP-AIC'!AH128</f>
        <v>3649.9641871052736</v>
      </c>
      <c r="AI76" s="345">
        <f>'salario nominal - UMN'!AI76/'PPP-AIC'!AI128</f>
        <v>1581.8968652609565</v>
      </c>
      <c r="AJ76" s="345">
        <f>'salario nominal - UMN'!AJ76/'PPP-AIC'!AJ128</f>
        <v>1426.8687930944532</v>
      </c>
    </row>
    <row r="77" spans="1:36" ht="13.6" x14ac:dyDescent="0.25">
      <c r="A77" s="344">
        <v>2010</v>
      </c>
      <c r="B77" s="345">
        <f>'salario nominal - UMN'!B77/'PPP-AIC'!B129</f>
        <v>3780.1906991022888</v>
      </c>
      <c r="C77" s="345">
        <f>'salario nominal - UMN'!C77/'PPP-AIC'!C129</f>
        <v>1488.2755565425641</v>
      </c>
      <c r="D77" s="345">
        <f>'salario nominal - UMN'!D77/'PPP-AIC'!D129</f>
        <v>4027.367520736876</v>
      </c>
      <c r="E77" s="345">
        <f>'salario nominal - UMN'!E77/'PPP-AIC'!E129</f>
        <v>4562.579164695886</v>
      </c>
      <c r="F77" s="345">
        <f>'salario nominal - UMN'!F77/'PPP-AIC'!F129</f>
        <v>1369.1996986349877</v>
      </c>
      <c r="G77" s="345">
        <f>'salario nominal - UMN'!G77/'PPP-AIC'!G129</f>
        <v>3844.5373231602571</v>
      </c>
      <c r="H77" s="345">
        <f>'salario nominal - UMN'!H77/'PPP-AIC'!H129</f>
        <v>1686.0252272990751</v>
      </c>
      <c r="I77" s="345">
        <f>'salario nominal - UMN'!I77/'PPP-AIC'!I129</f>
        <v>1019.7179419507538</v>
      </c>
      <c r="J77" s="345">
        <f>'salario nominal - UMN'!J77/'PPP-AIC'!J129</f>
        <v>1405.7198843753622</v>
      </c>
      <c r="K77" s="345">
        <f>'salario nominal - UMN'!K77/'PPP-AIC'!K129</f>
        <v>3257.168366707805</v>
      </c>
      <c r="L77" s="345">
        <f>'salario nominal - UMN'!L77/'PPP-AIC'!L129</f>
        <v>3373.1003052252781</v>
      </c>
      <c r="M77" s="345">
        <f>'salario nominal - UMN'!M77/'PPP-AIC'!M129</f>
        <v>3760.2168515042008</v>
      </c>
      <c r="N77" s="345">
        <f>'salario nominal - UMN'!N77/'PPP-AIC'!N129</f>
        <v>5114.0920391851978</v>
      </c>
      <c r="O77" s="345">
        <f>'salario nominal - UMN'!O77/'PPP-AIC'!O129</f>
        <v>133.72757547556583</v>
      </c>
      <c r="P77" s="345">
        <f>'salario nominal - UMN'!P77/'PPP-AIC'!P129</f>
        <v>3610.2222763693662</v>
      </c>
      <c r="Q77" s="345">
        <f>'salario nominal - UMN'!Q77/'PPP-AIC'!Q129</f>
        <v>4444.3473049321374</v>
      </c>
      <c r="R77" s="345">
        <f>'salario nominal - UMN'!R77/'PPP-AIC'!R129</f>
        <v>3281.4422515591123</v>
      </c>
      <c r="S77" s="345">
        <f>'salario nominal - UMN'!S77/'PPP-AIC'!S129</f>
        <v>4423.8306465534542</v>
      </c>
      <c r="T77" s="345">
        <f>'salario nominal - UMN'!T77/'PPP-AIC'!T129</f>
        <v>2176.5472878748437</v>
      </c>
      <c r="U77" s="345">
        <f>'salario nominal - UMN'!U77/'PPP-AIC'!U129</f>
        <v>3640.532499212768</v>
      </c>
      <c r="V77" s="345">
        <f>'salario nominal - UMN'!V77/'PPP-AIC'!V129</f>
        <v>3689.9466617552343</v>
      </c>
      <c r="W77" s="345">
        <f>'salario nominal - UMN'!W77/'PPP-AIC'!W129</f>
        <v>3350.8859216903797</v>
      </c>
      <c r="X77" s="345">
        <f>'salario nominal - UMN'!X77/'PPP-AIC'!X129</f>
        <v>1325.7475563812409</v>
      </c>
      <c r="Y77" s="345">
        <f>'salario nominal - UMN'!Y77/'PPP-AIC'!Y129</f>
        <v>4404.3846016441694</v>
      </c>
      <c r="Z77" s="345">
        <f ca="1">IF('salario real - UMN'!Z77=0,"",Z$73*'salario real - UMN'!Z77/'salario real - UMN'!Z$73)</f>
        <v>2377.0911648954329</v>
      </c>
      <c r="AA77" s="345">
        <f>'salario nominal - UMN'!AA77/'PPP-AIC'!AA129</f>
        <v>2032.0881001631622</v>
      </c>
      <c r="AB77" s="345">
        <f>'salario nominal - UMN'!AB77/'PPP-AIC'!AB129</f>
        <v>2681.7738464199033</v>
      </c>
      <c r="AC77" s="345">
        <f>'salario nominal - UMN'!AC77/'PPP-AIC'!AC129</f>
        <v>4207.4416013253685</v>
      </c>
      <c r="AD77" s="345">
        <f>'salario nominal - UMN'!AD77/'PPP-AIC'!AD129</f>
        <v>2412.2639506162145</v>
      </c>
      <c r="AE77" s="345">
        <f>'salario nominal - UMN'!AE77/'PPP-AIC'!AE129</f>
        <v>2139.2386854831902</v>
      </c>
      <c r="AF77" s="345">
        <f>'salario nominal - UMN'!AF77/'PPP-AIC'!AF129</f>
        <v>1745.5293311571986</v>
      </c>
      <c r="AG77" s="345"/>
      <c r="AH77" s="345">
        <f>'salario nominal - UMN'!AH77/'PPP-AIC'!AH129</f>
        <v>3773.7019065099125</v>
      </c>
      <c r="AI77" s="345">
        <f>'salario nominal - UMN'!AI77/'PPP-AIC'!AI129</f>
        <v>1605.3067136461377</v>
      </c>
      <c r="AJ77" s="345">
        <f>'salario nominal - UMN'!AJ77/'PPP-AIC'!AJ129</f>
        <v>1592.1213623574452</v>
      </c>
    </row>
    <row r="78" spans="1:36" ht="13.6" x14ac:dyDescent="0.25">
      <c r="A78" s="344">
        <f>A77+1</f>
        <v>2011</v>
      </c>
      <c r="B78" s="345">
        <f>'salario nominal - UMN'!B78/'PPP-AIC'!B130</f>
        <v>3909.676167885541</v>
      </c>
      <c r="C78" s="345">
        <f>'salario nominal - UMN'!C78/'PPP-AIC'!C130</f>
        <v>1651.5975444586488</v>
      </c>
      <c r="D78" s="345">
        <f>'salario nominal - UMN'!D78/'PPP-AIC'!D130</f>
        <v>4202.5551827278023</v>
      </c>
      <c r="E78" s="345">
        <f>'salario nominal - UMN'!E78/'PPP-AIC'!E130</f>
        <v>4727.2875675933137</v>
      </c>
      <c r="F78" s="345">
        <f>'salario nominal - UMN'!F78/'PPP-AIC'!F130</f>
        <v>1499.0823515289712</v>
      </c>
      <c r="G78" s="345">
        <f>'salario nominal - UMN'!G78/'PPP-AIC'!G130</f>
        <v>3990.8178152888809</v>
      </c>
      <c r="H78" s="345">
        <f>'salario nominal - UMN'!H78/'PPP-AIC'!H130</f>
        <v>1794.1291802782791</v>
      </c>
      <c r="I78" s="345">
        <f>'salario nominal - UMN'!I78/'PPP-AIC'!I130</f>
        <v>1159.2426591355918</v>
      </c>
      <c r="J78" s="345">
        <f>'salario nominal - UMN'!J78/'PPP-AIC'!J130</f>
        <v>1470.7299681853717</v>
      </c>
      <c r="K78" s="345">
        <f>'salario nominal - UMN'!K78/'PPP-AIC'!K130</f>
        <v>3353.0025584464174</v>
      </c>
      <c r="L78" s="345">
        <f>'salario nominal - UMN'!L78/'PPP-AIC'!L130</f>
        <v>3435.9894238232482</v>
      </c>
      <c r="M78" s="345">
        <f>'salario nominal - UMN'!M78/'PPP-AIC'!M130</f>
        <v>3709.6026487977115</v>
      </c>
      <c r="N78" s="345">
        <f>'salario nominal - UMN'!N78/'PPP-AIC'!N130</f>
        <v>5265.4628618545248</v>
      </c>
      <c r="O78" s="345">
        <f>'salario nominal - UMN'!O78/'PPP-AIC'!O130</f>
        <v>134.41919974567216</v>
      </c>
      <c r="P78" s="345">
        <f>'salario nominal - UMN'!P78/'PPP-AIC'!P130</f>
        <v>3735.6449042214817</v>
      </c>
      <c r="Q78" s="345">
        <f>'salario nominal - UMN'!Q78/'PPP-AIC'!Q130</f>
        <v>4615.8124827426063</v>
      </c>
      <c r="R78" s="345">
        <f>'salario nominal - UMN'!R78/'PPP-AIC'!R130</f>
        <v>3193.6614272557481</v>
      </c>
      <c r="S78" s="345">
        <f>'salario nominal - UMN'!S78/'PPP-AIC'!S130</f>
        <v>4572.7723731435008</v>
      </c>
      <c r="T78" s="345">
        <f>'salario nominal - UMN'!T78/'PPP-AIC'!T130</f>
        <v>2222.8464469260252</v>
      </c>
      <c r="U78" s="345">
        <f>'salario nominal - UMN'!U78/'PPP-AIC'!U130</f>
        <v>3669.1909202333663</v>
      </c>
      <c r="V78" s="345">
        <f>'salario nominal - UMN'!V78/'PPP-AIC'!V130</f>
        <v>3730.5948629466739</v>
      </c>
      <c r="W78" s="345">
        <f>'salario nominal - UMN'!W78/'PPP-AIC'!W130</f>
        <v>3630.2333706006416</v>
      </c>
      <c r="X78" s="345">
        <f>'salario nominal - UMN'!X78/'PPP-AIC'!X130</f>
        <v>1397.1332450316222</v>
      </c>
      <c r="Y78" s="345">
        <f>'salario nominal - UMN'!Y78/'PPP-AIC'!Y130</f>
        <v>4672.2125662112658</v>
      </c>
      <c r="Z78" s="345">
        <f ca="1">IF('salario real - UMN'!Z78=0,"",Z$73*'salario real - UMN'!Z78/'salario real - UMN'!Z$73)</f>
        <v>2377.0911648954329</v>
      </c>
      <c r="AA78" s="345">
        <f>'salario nominal - UMN'!AA78/'PPP-AIC'!AA130</f>
        <v>2116.267896448529</v>
      </c>
      <c r="AB78" s="345">
        <f>'salario nominal - UMN'!AB78/'PPP-AIC'!AB130</f>
        <v>2599.4081372771366</v>
      </c>
      <c r="AC78" s="345">
        <f>'salario nominal - UMN'!AC78/'PPP-AIC'!AC130</f>
        <v>4247.0151664316945</v>
      </c>
      <c r="AD78" s="345">
        <f>'salario nominal - UMN'!AD78/'PPP-AIC'!AD130</f>
        <v>2510.7507784603595</v>
      </c>
      <c r="AE78" s="345">
        <f>'salario nominal - UMN'!AE78/'PPP-AIC'!AE130</f>
        <v>2128.7718308135795</v>
      </c>
      <c r="AF78" s="345">
        <f>'salario nominal - UMN'!AF78/'PPP-AIC'!AF130</f>
        <v>1984.3233043426758</v>
      </c>
      <c r="AG78" s="345"/>
      <c r="AH78" s="345">
        <f>'salario nominal - UMN'!AH78/'PPP-AIC'!AH130</f>
        <v>3891.9442772332209</v>
      </c>
      <c r="AI78" s="345">
        <f>'salario nominal - UMN'!AI78/'PPP-AIC'!AI130</f>
        <v>1701.1673503591376</v>
      </c>
      <c r="AJ78" s="345">
        <f>'salario nominal - UMN'!AJ78/'PPP-AIC'!AJ130</f>
        <v>1749.9429847944766</v>
      </c>
    </row>
    <row r="79" spans="1:36" ht="13.6" x14ac:dyDescent="0.25">
      <c r="A79" s="344">
        <f>A78+1</f>
        <v>2012</v>
      </c>
      <c r="B79" s="345">
        <f>'salario nominal - UMN'!B79/'PPP-AIC'!B131</f>
        <v>4028.7603059924772</v>
      </c>
      <c r="C79" s="345">
        <f>'salario nominal - UMN'!C79/'PPP-AIC'!C131</f>
        <v>1737.9956613442457</v>
      </c>
      <c r="D79" s="345">
        <f>'salario nominal - UMN'!D79/'PPP-AIC'!D131</f>
        <v>4271.0026195844121</v>
      </c>
      <c r="E79" s="345">
        <f>'salario nominal - UMN'!E79/'PPP-AIC'!E131</f>
        <v>4838.4056700162027</v>
      </c>
      <c r="F79" s="345">
        <f>'salario nominal - UMN'!F79/'PPP-AIC'!F131</f>
        <v>1628.9655838057868</v>
      </c>
      <c r="G79" s="345">
        <f>'salario nominal - UMN'!G79/'PPP-AIC'!G131</f>
        <v>4137.3589234868377</v>
      </c>
      <c r="H79" s="345">
        <f>'salario nominal - UMN'!H79/'PPP-AIC'!H131</f>
        <v>1905.9863021565866</v>
      </c>
      <c r="I79" s="345">
        <f>'salario nominal - UMN'!I79/'PPP-AIC'!I131</f>
        <v>1274.0540106756839</v>
      </c>
      <c r="J79" s="345">
        <f>'salario nominal - UMN'!J79/'PPP-AIC'!J131</f>
        <v>1530.2475583641349</v>
      </c>
      <c r="K79" s="345">
        <f>'salario nominal - UMN'!K79/'PPP-AIC'!K131</f>
        <v>3450.0911560281315</v>
      </c>
      <c r="L79" s="345">
        <f>'salario nominal - UMN'!L79/'PPP-AIC'!L131</f>
        <v>3482.2280000754472</v>
      </c>
      <c r="M79" s="345">
        <f>'salario nominal - UMN'!M79/'PPP-AIC'!M131</f>
        <v>3661.5770014168888</v>
      </c>
      <c r="N79" s="345">
        <f>'salario nominal - UMN'!N79/'PPP-AIC'!N131</f>
        <v>5379.928329281779</v>
      </c>
      <c r="O79" s="345">
        <f>'salario nominal - UMN'!O79/'PPP-AIC'!O131</f>
        <v>138.94393116429319</v>
      </c>
      <c r="P79" s="345">
        <f>'salario nominal - UMN'!P79/'PPP-AIC'!P131</f>
        <v>3834.6340545521743</v>
      </c>
      <c r="Q79" s="345">
        <f>'salario nominal - UMN'!Q79/'PPP-AIC'!Q131</f>
        <v>4704.2125173915865</v>
      </c>
      <c r="R79" s="345">
        <f>'salario nominal - UMN'!R79/'PPP-AIC'!R131</f>
        <v>3200.9890064066285</v>
      </c>
      <c r="S79" s="345">
        <f>'salario nominal - UMN'!S79/'PPP-AIC'!S131</f>
        <v>4599.8677758583035</v>
      </c>
      <c r="T79" s="345">
        <f>'salario nominal - UMN'!T79/'PPP-AIC'!T131</f>
        <v>2181.0296823791296</v>
      </c>
      <c r="U79" s="345">
        <f>'salario nominal - UMN'!U79/'PPP-AIC'!U131</f>
        <v>3715.767303304317</v>
      </c>
      <c r="V79" s="345">
        <f>'salario nominal - UMN'!V79/'PPP-AIC'!V131</f>
        <v>3643.7119696361037</v>
      </c>
      <c r="W79" s="345">
        <f>'salario nominal - UMN'!W79/'PPP-AIC'!W131</f>
        <v>3530.9535934192927</v>
      </c>
      <c r="X79" s="345">
        <f>'salario nominal - UMN'!X79/'PPP-AIC'!X131</f>
        <v>1416.0806290268229</v>
      </c>
      <c r="Y79" s="345">
        <f>'salario nominal - UMN'!Y79/'PPP-AIC'!Y131</f>
        <v>4956.3254292842939</v>
      </c>
      <c r="Z79" s="345">
        <f ca="1">IF('salario real - UMN'!Z79=0,"",Z$73*'salario real - UMN'!Z79/'salario real - UMN'!Z$73)</f>
        <v>2377.0911648954329</v>
      </c>
      <c r="AA79" s="345">
        <f>'salario nominal - UMN'!AA79/'PPP-AIC'!AA131</f>
        <v>2161.3790864962589</v>
      </c>
      <c r="AB79" s="345">
        <f>'salario nominal - UMN'!AB79/'PPP-AIC'!AB131</f>
        <v>2501.3989392852841</v>
      </c>
      <c r="AC79" s="345">
        <f>'salario nominal - UMN'!AC79/'PPP-AIC'!AC131</f>
        <v>4294.0525759934162</v>
      </c>
      <c r="AD79" s="345">
        <f>'salario nominal - UMN'!AD79/'PPP-AIC'!AD131</f>
        <v>2541.617049663017</v>
      </c>
      <c r="AE79" s="345">
        <f>'salario nominal - UMN'!AE79/'PPP-AIC'!AE131</f>
        <v>2256.5755314394469</v>
      </c>
      <c r="AF79" s="345">
        <f>'salario nominal - UMN'!AF79/'PPP-AIC'!AF131</f>
        <v>2180.6906420050682</v>
      </c>
      <c r="AG79" s="345"/>
      <c r="AH79" s="345">
        <f>'salario nominal - UMN'!AH79/'PPP-AIC'!AH131</f>
        <v>4069.5518519066623</v>
      </c>
      <c r="AI79" s="345">
        <f>'salario nominal - UMN'!AI79/'PPP-AIC'!AI131</f>
        <v>1792.6190039330936</v>
      </c>
      <c r="AJ79" s="345">
        <f>'salario nominal - UMN'!AJ79/'PPP-AIC'!AJ131</f>
        <v>1921.7504484391845</v>
      </c>
    </row>
    <row r="80" spans="1:36" ht="13.6" x14ac:dyDescent="0.25">
      <c r="A80" s="344">
        <f>A79+1</f>
        <v>2013</v>
      </c>
      <c r="B80" s="345">
        <f>'salario nominal - UMN'!B80/'PPP-AIC'!B132</f>
        <v>4085.0827888187077</v>
      </c>
      <c r="C80" s="345">
        <f>'salario nominal - UMN'!C80/'PPP-AIC'!C132</f>
        <v>1812.3344775316659</v>
      </c>
      <c r="D80" s="345">
        <f>'salario nominal - UMN'!D80/'PPP-AIC'!D132</f>
        <v>4325.4010579013711</v>
      </c>
      <c r="E80" s="345">
        <f>'salario nominal - UMN'!E80/'PPP-AIC'!E132</f>
        <v>4984.5412665099666</v>
      </c>
      <c r="F80" s="345">
        <f>'salario nominal - UMN'!F80/'PPP-AIC'!F132</f>
        <v>1722.1665454272447</v>
      </c>
      <c r="G80" s="345">
        <f>'salario nominal - UMN'!G80/'PPP-AIC'!G132</f>
        <v>4264.3235491962641</v>
      </c>
      <c r="H80" s="345">
        <f>'salario nominal - UMN'!H80/'PPP-AIC'!H132</f>
        <v>2025.7814725132243</v>
      </c>
      <c r="I80" s="345">
        <f>'salario nominal - UMN'!I80/'PPP-AIC'!I132</f>
        <v>1403.0022192348526</v>
      </c>
      <c r="J80" s="345">
        <f>'salario nominal - UMN'!J80/'PPP-AIC'!J132</f>
        <v>1590.2225160930743</v>
      </c>
      <c r="K80" s="345">
        <f>'salario nominal - UMN'!K80/'PPP-AIC'!K132</f>
        <v>3557.7944872304261</v>
      </c>
      <c r="L80" s="345">
        <f>'salario nominal - UMN'!L80/'PPP-AIC'!L132</f>
        <v>3565.3799979797486</v>
      </c>
      <c r="M80" s="345">
        <f>'salario nominal - UMN'!M80/'PPP-AIC'!M132</f>
        <v>3685.2566910195856</v>
      </c>
      <c r="N80" s="345">
        <f>'salario nominal - UMN'!N80/'PPP-AIC'!N132</f>
        <v>5482.5782260318329</v>
      </c>
      <c r="O80" s="345">
        <f>'salario nominal - UMN'!O80/'PPP-AIC'!O132</f>
        <v>145.23967521186759</v>
      </c>
      <c r="P80" s="345">
        <f>'salario nominal - UMN'!P80/'PPP-AIC'!P132</f>
        <v>3901.4464321996857</v>
      </c>
      <c r="Q80" s="345">
        <f>'salario nominal - UMN'!Q80/'PPP-AIC'!Q132</f>
        <v>4800.9176701581446</v>
      </c>
      <c r="R80" s="345">
        <f>'salario nominal - UMN'!R80/'PPP-AIC'!R132</f>
        <v>3132.4547779810437</v>
      </c>
      <c r="S80" s="345">
        <f>'salario nominal - UMN'!S80/'PPP-AIC'!S132</f>
        <v>4636.2408671315434</v>
      </c>
      <c r="T80" s="345">
        <f>'salario nominal - UMN'!T80/'PPP-AIC'!T132</f>
        <v>2191.8336656769175</v>
      </c>
      <c r="U80" s="345">
        <f>'salario nominal - UMN'!U80/'PPP-AIC'!U132</f>
        <v>3731.0354161932905</v>
      </c>
      <c r="V80" s="345">
        <f>'salario nominal - UMN'!V80/'PPP-AIC'!V132</f>
        <v>3675.2613034627634</v>
      </c>
      <c r="W80" s="345">
        <f>'salario nominal - UMN'!W80/'PPP-AIC'!W132</f>
        <v>3559.4758125012954</v>
      </c>
      <c r="X80" s="345">
        <f>'salario nominal - UMN'!X80/'PPP-AIC'!X132</f>
        <v>1439.1076707231307</v>
      </c>
      <c r="Y80" s="345">
        <f>'salario nominal - UMN'!Y80/'PPP-AIC'!Y132</f>
        <v>5181.500290122638</v>
      </c>
      <c r="Z80" s="345">
        <f ca="1">IF('salario real - UMN'!Z80=0,"",Z$73*'salario real - UMN'!Z80/'salario real - UMN'!Z$73)</f>
        <v>2377.0911648954329</v>
      </c>
      <c r="AA80" s="345">
        <f>'salario nominal - UMN'!AA80/'PPP-AIC'!AA132</f>
        <v>2203.6747121831186</v>
      </c>
      <c r="AB80" s="345">
        <f>'salario nominal - UMN'!AB80/'PPP-AIC'!AB132</f>
        <v>2624.5574874365757</v>
      </c>
      <c r="AC80" s="345">
        <f>'salario nominal - UMN'!AC80/'PPP-AIC'!AC132</f>
        <v>4396.3987458270221</v>
      </c>
      <c r="AD80" s="345">
        <f>'salario nominal - UMN'!AD80/'PPP-AIC'!AD132</f>
        <v>2518.776832385116</v>
      </c>
      <c r="AE80" s="345">
        <f>'salario nominal - UMN'!AE80/'PPP-AIC'!AE132</f>
        <v>2368.7336841474048</v>
      </c>
      <c r="AF80" s="345">
        <f>'salario nominal - UMN'!AF80/'PPP-AIC'!AF132</f>
        <v>2333.1535129164631</v>
      </c>
      <c r="AG80" s="345"/>
      <c r="AH80" s="345">
        <f>'salario nominal - UMN'!AH80/'PPP-AIC'!AH132</f>
        <v>4221.0190123499615</v>
      </c>
      <c r="AI80" s="345">
        <f>'salario nominal - UMN'!AI80/'PPP-AIC'!AI132</f>
        <v>1866.0764003824866</v>
      </c>
      <c r="AJ80" s="345">
        <f>'salario nominal - UMN'!AJ80/'PPP-AIC'!AJ132</f>
        <v>2120.609802358681</v>
      </c>
    </row>
    <row r="81" spans="1:36" ht="13.6" x14ac:dyDescent="0.25">
      <c r="A81" s="344">
        <f>A80+1</f>
        <v>2014</v>
      </c>
      <c r="B81" s="345">
        <f>'salario nominal - UMN'!B81/'PPP-AIC'!B133</f>
        <v>4231.1660424562697</v>
      </c>
      <c r="C81" s="345">
        <f>'salario nominal - UMN'!C81/'PPP-AIC'!C133</f>
        <v>1771.2253166700398</v>
      </c>
      <c r="D81" s="345">
        <f>'salario nominal - UMN'!D81/'PPP-AIC'!D133</f>
        <v>4386.2803181512518</v>
      </c>
      <c r="E81" s="345">
        <f>'salario nominal - UMN'!E81/'PPP-AIC'!E133</f>
        <v>5068.8775961399833</v>
      </c>
      <c r="F81" s="345">
        <f>'salario nominal - UMN'!F81/'PPP-AIC'!F133</f>
        <v>1767.6701374905851</v>
      </c>
      <c r="G81" s="345">
        <f>'salario nominal - UMN'!G81/'PPP-AIC'!G133</f>
        <v>4386.2618710951301</v>
      </c>
      <c r="H81" s="345">
        <f>'salario nominal - UMN'!H81/'PPP-AIC'!H133</f>
        <v>2099.6912281748941</v>
      </c>
      <c r="I81" s="345">
        <f>'salario nominal - UMN'!I81/'PPP-AIC'!I133</f>
        <v>1511.8780323587798</v>
      </c>
      <c r="J81" s="345">
        <f>'salario nominal - UMN'!J81/'PPP-AIC'!J133</f>
        <v>1633.6592928525151</v>
      </c>
      <c r="K81" s="345">
        <f>'salario nominal - UMN'!K81/'PPP-AIC'!K133</f>
        <v>3654.0889716518991</v>
      </c>
      <c r="L81" s="345">
        <f>'salario nominal - UMN'!L81/'PPP-AIC'!L133</f>
        <v>3653.6260146490654</v>
      </c>
      <c r="M81" s="345">
        <f>'salario nominal - UMN'!M81/'PPP-AIC'!M133</f>
        <v>3741.0383162256708</v>
      </c>
      <c r="N81" s="345">
        <f>'salario nominal - UMN'!N81/'PPP-AIC'!N133</f>
        <v>5637.4960446458172</v>
      </c>
      <c r="O81" s="345">
        <f>'salario nominal - UMN'!O81/'PPP-AIC'!O133</f>
        <v>157.89243861054291</v>
      </c>
      <c r="P81" s="345">
        <f>'salario nominal - UMN'!P81/'PPP-AIC'!P133</f>
        <v>3974.1739948911936</v>
      </c>
      <c r="Q81" s="345">
        <f>'salario nominal - UMN'!Q81/'PPP-AIC'!Q133</f>
        <v>4837.5871531507992</v>
      </c>
      <c r="R81" s="345">
        <f>'salario nominal - UMN'!R81/'PPP-AIC'!R133</f>
        <v>3127.0654252382801</v>
      </c>
      <c r="S81" s="345">
        <f>'salario nominal - UMN'!S81/'PPP-AIC'!S133</f>
        <v>4776.2364317764914</v>
      </c>
      <c r="T81" s="345">
        <f>'salario nominal - UMN'!T81/'PPP-AIC'!T133</f>
        <v>2235.5612984736308</v>
      </c>
      <c r="U81" s="345">
        <f>'salario nominal - UMN'!U81/'PPP-AIC'!U133</f>
        <v>3805.9599862685709</v>
      </c>
      <c r="V81" s="345">
        <f>'salario nominal - UMN'!V81/'PPP-AIC'!V133</f>
        <v>3714.7793202634884</v>
      </c>
      <c r="W81" s="345">
        <f>'salario nominal - UMN'!W81/'PPP-AIC'!W133</f>
        <v>3551.9675380043664</v>
      </c>
      <c r="X81" s="345">
        <f>'salario nominal - UMN'!X81/'PPP-AIC'!X133</f>
        <v>1460.1902595985482</v>
      </c>
      <c r="Y81" s="345">
        <f>'salario nominal - UMN'!Y81/'PPP-AIC'!Y133</f>
        <v>5342.4291398922378</v>
      </c>
      <c r="Z81" s="345">
        <f ca="1">IF('salario real - UMN'!Z81=0,"",Z$73*'salario real - UMN'!Z81/'salario real - UMN'!Z$73)</f>
        <v>2377.0911648954329</v>
      </c>
      <c r="AA81" s="345">
        <f>'salario nominal - UMN'!AA81/'PPP-AIC'!AA133</f>
        <v>2281.2116967093402</v>
      </c>
      <c r="AB81" s="345">
        <f>'salario nominal - UMN'!AB81/'PPP-AIC'!AB133</f>
        <v>2565.0742206108912</v>
      </c>
      <c r="AC81" s="345">
        <f>'salario nominal - UMN'!AC81/'PPP-AIC'!AC133</f>
        <v>4446.8324497426574</v>
      </c>
      <c r="AD81" s="345">
        <f>'salario nominal - UMN'!AD81/'PPP-AIC'!AD133</f>
        <v>2625.3383877496017</v>
      </c>
      <c r="AE81" s="345">
        <f>'salario nominal - UMN'!AE81/'PPP-AIC'!AE133</f>
        <v>2564.7471178341189</v>
      </c>
      <c r="AF81" s="345">
        <f>'salario nominal - UMN'!AF81/'PPP-AIC'!AF133</f>
        <v>2426.2473772850462</v>
      </c>
      <c r="AG81" s="345"/>
      <c r="AH81" s="345">
        <f>'salario nominal - UMN'!AH81/'PPP-AIC'!AH133</f>
        <v>4389.7491439064725</v>
      </c>
      <c r="AI81" s="345">
        <f>'salario nominal - UMN'!AI81/'PPP-AIC'!AI133</f>
        <v>1939.6246189835986</v>
      </c>
      <c r="AJ81" s="345">
        <f>'salario nominal - UMN'!AJ81/'PPP-AIC'!AJ133</f>
        <v>2277.0344832121059</v>
      </c>
    </row>
    <row r="82" spans="1:36" ht="13.6" x14ac:dyDescent="0.25">
      <c r="A82" s="344">
        <v>2015</v>
      </c>
      <c r="B82" s="345">
        <f>'salario nominal - UMN'!B82/'PPP-AIC'!B134</f>
        <v>4337.4322506998569</v>
      </c>
      <c r="C82" s="345">
        <f>'salario nominal - UMN'!C82/'PPP-AIC'!C134</f>
        <v>1886.5437946322663</v>
      </c>
      <c r="D82" s="345">
        <f>'salario nominal - UMN'!D82/'PPP-AIC'!D134</f>
        <v>4383.7649951118765</v>
      </c>
      <c r="E82" s="345">
        <f>'salario nominal - UMN'!E82/'PPP-AIC'!E134</f>
        <v>5119.3916361616211</v>
      </c>
      <c r="F82" s="345">
        <f>'salario nominal - UMN'!F82/'PPP-AIC'!F134</f>
        <v>1761.0958168771174</v>
      </c>
      <c r="G82" s="345">
        <f>'salario nominal - UMN'!G82/'PPP-AIC'!G134</f>
        <v>4423.6970884137245</v>
      </c>
      <c r="H82" s="345">
        <f>'salario nominal - UMN'!H82/'PPP-AIC'!H134</f>
        <v>2121.4686889128634</v>
      </c>
      <c r="I82" s="345">
        <f>'salario nominal - UMN'!I82/'PPP-AIC'!I134</f>
        <v>1610.8304517695306</v>
      </c>
      <c r="J82" s="345">
        <f>'salario nominal - UMN'!J82/'PPP-AIC'!J134</f>
        <v>1647.0678686920419</v>
      </c>
      <c r="K82" s="345">
        <f>'salario nominal - UMN'!K82/'PPP-AIC'!K134</f>
        <v>3791.9444592417262</v>
      </c>
      <c r="L82" s="345">
        <f>'salario nominal - UMN'!L82/'PPP-AIC'!L134</f>
        <v>3701.8979111069361</v>
      </c>
      <c r="M82" s="345">
        <f>'salario nominal - UMN'!M82/'PPP-AIC'!M134</f>
        <v>3788.69623295781</v>
      </c>
      <c r="N82" s="345">
        <f>'salario nominal - UMN'!N82/'PPP-AIC'!N134</f>
        <v>5810.66788579287</v>
      </c>
      <c r="O82" s="345">
        <f>'salario nominal - UMN'!O82/'PPP-AIC'!O134</f>
        <v>165.51303380838499</v>
      </c>
      <c r="P82" s="345">
        <f>'salario nominal - UMN'!P82/'PPP-AIC'!P134</f>
        <v>4059.9866650189697</v>
      </c>
      <c r="Q82" s="345">
        <f>'salario nominal - UMN'!Q82/'PPP-AIC'!Q134</f>
        <v>4894.6902122605925</v>
      </c>
      <c r="R82" s="345">
        <f>'salario nominal - UMN'!R82/'PPP-AIC'!R134</f>
        <v>3025.9701815162539</v>
      </c>
      <c r="S82" s="345">
        <f>'salario nominal - UMN'!S82/'PPP-AIC'!S134</f>
        <v>4749.7198583474592</v>
      </c>
      <c r="T82" s="345">
        <f>'salario nominal - UMN'!T82/'PPP-AIC'!T134</f>
        <v>2266.8951965104138</v>
      </c>
      <c r="U82" s="345">
        <f>'salario nominal - UMN'!U82/'PPP-AIC'!U134</f>
        <v>3915.9911051996155</v>
      </c>
      <c r="V82" s="345">
        <f>'salario nominal - UMN'!V82/'PPP-AIC'!V134</f>
        <v>3748.6654099736525</v>
      </c>
      <c r="W82" s="345">
        <f>'salario nominal - UMN'!W82/'PPP-AIC'!W134</f>
        <v>3546.015194608111</v>
      </c>
      <c r="X82" s="345">
        <f>'salario nominal - UMN'!X82/'PPP-AIC'!X134</f>
        <v>1468.9323149195243</v>
      </c>
      <c r="Y82" s="345">
        <f>'salario nominal - UMN'!Y82/'PPP-AIC'!Y134</f>
        <v>5352.5839057022331</v>
      </c>
      <c r="Z82" s="345">
        <f ca="1">IF('salario real - UMN'!Z82=0,"",Z$73*'salario real - UMN'!Z82/'salario real - UMN'!Z$73)</f>
        <v>2377.0911648954329</v>
      </c>
      <c r="AA82" s="345">
        <f>'salario nominal - UMN'!AA82/'PPP-AIC'!AA134</f>
        <v>2344.6256913700381</v>
      </c>
      <c r="AB82" s="345">
        <f>'salario nominal - UMN'!AB82/'PPP-AIC'!AB134</f>
        <v>2554.2731592240339</v>
      </c>
      <c r="AC82" s="345">
        <f>'salario nominal - UMN'!AC82/'PPP-AIC'!AC134</f>
        <v>4462.0421346257062</v>
      </c>
      <c r="AD82" s="345">
        <f>'salario nominal - UMN'!AD82/'PPP-AIC'!AD134</f>
        <v>2692.9441920620638</v>
      </c>
      <c r="AE82" s="345">
        <f>'salario nominal - UMN'!AE82/'PPP-AIC'!AE134</f>
        <v>2601.5216163573864</v>
      </c>
      <c r="AF82" s="345">
        <f>'salario nominal - UMN'!AF82/'PPP-AIC'!AF134</f>
        <v>2208.2269158370691</v>
      </c>
      <c r="AG82" s="345"/>
      <c r="AH82" s="345">
        <f>'salario nominal - UMN'!AH82/'PPP-AIC'!AH134</f>
        <v>4523.8889768550016</v>
      </c>
      <c r="AI82" s="345">
        <f>'salario nominal - UMN'!AI82/'PPP-AIC'!AI134</f>
        <v>2001.8018209912941</v>
      </c>
      <c r="AJ82" s="345">
        <f>'salario nominal - UMN'!AJ82/'PPP-AIC'!AJ134</f>
        <v>2408.472502033248</v>
      </c>
    </row>
    <row r="83" spans="1:36" ht="13.6" x14ac:dyDescent="0.25">
      <c r="A83" s="344">
        <f>A82+1</f>
        <v>2016</v>
      </c>
      <c r="B83" s="345">
        <f>'salario nominal - UMN'!B83/'PPP-AIC'!B135</f>
        <v>4408.6225567838364</v>
      </c>
      <c r="C83" s="345">
        <f>'salario nominal - UMN'!C83/'PPP-AIC'!C135</f>
        <v>1911.081347034903</v>
      </c>
      <c r="D83" s="345">
        <f>'salario nominal - UMN'!D83/'PPP-AIC'!D135</f>
        <v>4410.8563384982453</v>
      </c>
      <c r="E83" s="345">
        <f>'salario nominal - UMN'!E83/'PPP-AIC'!E135</f>
        <v>5112.6397167883642</v>
      </c>
      <c r="F83" s="345">
        <f>'salario nominal - UMN'!F83/'PPP-AIC'!F135</f>
        <v>1777.4731433692511</v>
      </c>
      <c r="G83" s="345">
        <f>'salario nominal - UMN'!G83/'PPP-AIC'!G135</f>
        <v>4380.1471075553218</v>
      </c>
      <c r="H83" s="345">
        <f>'salario nominal - UMN'!H83/'PPP-AIC'!H135</f>
        <v>2209.7461234680509</v>
      </c>
      <c r="I83" s="345">
        <f>'salario nominal - UMN'!I83/'PPP-AIC'!I135</f>
        <v>1717.1244017268043</v>
      </c>
      <c r="J83" s="345">
        <f>'salario nominal - UMN'!J83/'PPP-AIC'!J135</f>
        <v>1639.1190722177271</v>
      </c>
      <c r="K83" s="345">
        <f>'salario nominal - UMN'!K83/'PPP-AIC'!K135</f>
        <v>3931.075056584481</v>
      </c>
      <c r="L83" s="345">
        <f>'salario nominal - UMN'!L83/'PPP-AIC'!L135</f>
        <v>3741.7357582031418</v>
      </c>
      <c r="M83" s="345">
        <f>'salario nominal - UMN'!M83/'PPP-AIC'!M135</f>
        <v>3811.4502424075845</v>
      </c>
      <c r="N83" s="345">
        <f>'salario nominal - UMN'!N83/'PPP-AIC'!N135</f>
        <v>5860.8806569787657</v>
      </c>
      <c r="O83" s="345">
        <f>'salario nominal - UMN'!O83/'PPP-AIC'!O135</f>
        <v>176.29634458809869</v>
      </c>
      <c r="P83" s="345">
        <f>'salario nominal - UMN'!P83/'PPP-AIC'!P135</f>
        <v>4135.5880529313581</v>
      </c>
      <c r="Q83" s="345">
        <f>'salario nominal - UMN'!Q83/'PPP-AIC'!Q135</f>
        <v>5024.5102341994052</v>
      </c>
      <c r="R83" s="345">
        <f>'salario nominal - UMN'!R83/'PPP-AIC'!R135</f>
        <v>2994.8542340112176</v>
      </c>
      <c r="S83" s="345">
        <f>'salario nominal - UMN'!S83/'PPP-AIC'!S135</f>
        <v>4880.3677985052136</v>
      </c>
      <c r="T83" s="345">
        <f>'salario nominal - UMN'!T83/'PPP-AIC'!T135</f>
        <v>2345.105861178924</v>
      </c>
      <c r="U83" s="345">
        <f>'salario nominal - UMN'!U83/'PPP-AIC'!U135</f>
        <v>4053.830333845347</v>
      </c>
      <c r="V83" s="345">
        <f>'salario nominal - UMN'!V83/'PPP-AIC'!V135</f>
        <v>3818.3839389919735</v>
      </c>
      <c r="W83" s="345">
        <f>'salario nominal - UMN'!W83/'PPP-AIC'!W135</f>
        <v>3633.9539527130569</v>
      </c>
      <c r="X83" s="345">
        <f>'salario nominal - UMN'!X83/'PPP-AIC'!X135</f>
        <v>1486.6487054797162</v>
      </c>
      <c r="Y83" s="345">
        <f>'salario nominal - UMN'!Y83/'PPP-AIC'!Y135</f>
        <v>5321.8441221656412</v>
      </c>
      <c r="Z83" s="345">
        <f ca="1">IF('salario real - UMN'!Z83=0,"",Z$73*'salario real - UMN'!Z83/'salario real - UMN'!Z$73)</f>
        <v>2377.0911648954329</v>
      </c>
      <c r="AA83" s="345">
        <f>'salario nominal - UMN'!AA83/'PPP-AIC'!AA135</f>
        <v>2509.4593060981888</v>
      </c>
      <c r="AB83" s="345">
        <f>'salario nominal - UMN'!AB83/'PPP-AIC'!AB135</f>
        <v>2609.3398211552249</v>
      </c>
      <c r="AC83" s="345">
        <f>'salario nominal - UMN'!AC83/'PPP-AIC'!AC135</f>
        <v>4611.6350351535784</v>
      </c>
      <c r="AD83" s="345">
        <f>'salario nominal - UMN'!AD83/'PPP-AIC'!AD135</f>
        <v>2807.2670535167158</v>
      </c>
      <c r="AE83" s="345">
        <f>'salario nominal - UMN'!AE83/'PPP-AIC'!AE135</f>
        <v>3021.4980420790389</v>
      </c>
      <c r="AF83" s="345">
        <f>'salario nominal - UMN'!AF83/'PPP-AIC'!AF135</f>
        <v>2172.3715522105608</v>
      </c>
      <c r="AG83" s="345"/>
      <c r="AH83" s="345">
        <f>'salario nominal - UMN'!AH83/'PPP-AIC'!AH135</f>
        <v>4676.3282369427179</v>
      </c>
      <c r="AI83" s="345">
        <f>'salario nominal - UMN'!AI83/'PPP-AIC'!AI135</f>
        <v>2246.5962887304609</v>
      </c>
      <c r="AJ83" s="345">
        <f>'salario nominal - UMN'!AJ83/'PPP-AIC'!AJ135</f>
        <v>2581.2815412569385</v>
      </c>
    </row>
    <row r="84" spans="1:36" ht="13.6" x14ac:dyDescent="0.25">
      <c r="A84" s="344">
        <f>A83+1</f>
        <v>2017</v>
      </c>
      <c r="B84" s="345">
        <f>'salario nominal - UMN'!B84/'PPP-AIC'!B136</f>
        <v>4572.7217528909678</v>
      </c>
      <c r="C84" s="345">
        <f>'salario nominal - UMN'!C84/'PPP-AIC'!C136</f>
        <v>1992.6787867697624</v>
      </c>
      <c r="D84" s="345">
        <f>'salario nominal - UMN'!D84/'PPP-AIC'!D136</f>
        <v>4506.5952487046216</v>
      </c>
      <c r="E84" s="345">
        <f>'salario nominal - UMN'!E84/'PPP-AIC'!E136</f>
        <v>5200.363306161832</v>
      </c>
      <c r="F84" s="345">
        <f>'salario nominal - UMN'!F84/'PPP-AIC'!F136</f>
        <v>1846.148641213975</v>
      </c>
      <c r="G84" s="345">
        <f>'salario nominal - UMN'!G84/'PPP-AIC'!G136</f>
        <v>4494.2050373978782</v>
      </c>
      <c r="H84" s="345">
        <f>'salario nominal - UMN'!H84/'PPP-AIC'!H136</f>
        <v>2366.7682372419913</v>
      </c>
      <c r="I84" s="345">
        <f>'salario nominal - UMN'!I84/'PPP-AIC'!I136</f>
        <v>0</v>
      </c>
      <c r="J84" s="345">
        <f>'salario nominal - UMN'!J84/'PPP-AIC'!J136</f>
        <v>1707.3946348716934</v>
      </c>
      <c r="K84" s="345">
        <f>'salario nominal - UMN'!K84/'PPP-AIC'!K136</f>
        <v>4074.9033126895692</v>
      </c>
      <c r="L84" s="345">
        <f>'salario nominal - UMN'!L84/'PPP-AIC'!L136</f>
        <v>3933.0666934388937</v>
      </c>
      <c r="M84" s="345">
        <f>'salario nominal - UMN'!M84/'PPP-AIC'!M136</f>
        <v>3844.3249386105995</v>
      </c>
      <c r="N84" s="345">
        <f>'salario nominal - UMN'!N84/'PPP-AIC'!N136</f>
        <v>6041.5157508892471</v>
      </c>
      <c r="O84" s="345">
        <f>'salario nominal - UMN'!O84/'PPP-AIC'!O136</f>
        <v>187.1209534794437</v>
      </c>
      <c r="P84" s="345">
        <f>'salario nominal - UMN'!P84/'PPP-AIC'!P136</f>
        <v>4140.4803104193934</v>
      </c>
      <c r="Q84" s="345">
        <f>'salario nominal - UMN'!Q84/'PPP-AIC'!Q136</f>
        <v>5163.1311648872879</v>
      </c>
      <c r="R84" s="345">
        <f>'salario nominal - UMN'!R84/'PPP-AIC'!R136</f>
        <v>3026.9707220646096</v>
      </c>
      <c r="S84" s="345">
        <f>'salario nominal - UMN'!S84/'PPP-AIC'!S136</f>
        <v>4982.7830341645504</v>
      </c>
      <c r="T84" s="345">
        <f>'salario nominal - UMN'!T84/'PPP-AIC'!T136</f>
        <v>2490.8623206278312</v>
      </c>
      <c r="U84" s="345">
        <f>'salario nominal - UMN'!U84/'PPP-AIC'!U136</f>
        <v>4235.697643346517</v>
      </c>
      <c r="V84" s="345">
        <f>'salario nominal - UMN'!V84/'PPP-AIC'!V136</f>
        <v>3866.5629690139745</v>
      </c>
      <c r="W84" s="345">
        <f>'salario nominal - UMN'!W84/'PPP-AIC'!W136</f>
        <v>3697.1588144129128</v>
      </c>
      <c r="X84" s="345">
        <f>'salario nominal - UMN'!X84/'PPP-AIC'!X136</f>
        <v>1501.1926344335045</v>
      </c>
      <c r="Y84" s="345">
        <f>'salario nominal - UMN'!Y84/'PPP-AIC'!Y136</f>
        <v>5472.6608524752119</v>
      </c>
      <c r="Z84" s="345">
        <f ca="1">IF('salario real - UMN'!Z84=0,"",Z$73*'salario real - UMN'!Z84/'salario real - UMN'!Z$73)</f>
        <v>2377.0911648954329</v>
      </c>
      <c r="AA84" s="345">
        <f>'salario nominal - UMN'!AA84/'PPP-AIC'!AA136</f>
        <v>2655.7356589638252</v>
      </c>
      <c r="AB84" s="345">
        <f>'salario nominal - UMN'!AB84/'PPP-AIC'!AB136</f>
        <v>2672.1782098544222</v>
      </c>
      <c r="AC84" s="345">
        <f>'salario nominal - UMN'!AC84/'PPP-AIC'!AC136</f>
        <v>4735.1176493208204</v>
      </c>
      <c r="AD84" s="345">
        <f>'salario nominal - UMN'!AD84/'PPP-AIC'!AD136</f>
        <v>2982.5405922873515</v>
      </c>
      <c r="AE84" s="345">
        <f>'salario nominal - UMN'!AE84/'PPP-AIC'!AE136</f>
        <v>3532.8042742380394</v>
      </c>
      <c r="AF84" s="345">
        <f>'salario nominal - UMN'!AF84/'PPP-AIC'!AF136</f>
        <v>2261.7670721262971</v>
      </c>
      <c r="AG84" s="345"/>
      <c r="AH84" s="345">
        <f>'salario nominal - UMN'!AH84/'PPP-AIC'!AH136</f>
        <v>4799.616086014692</v>
      </c>
      <c r="AI84" s="345">
        <f>'salario nominal - UMN'!AI84/'PPP-AIC'!AI136</f>
        <v>2255.0897026592079</v>
      </c>
      <c r="AJ84" s="345">
        <f>'salario nominal - UMN'!AJ84/'PPP-AIC'!AJ136</f>
        <v>2910.2247910639962</v>
      </c>
    </row>
    <row r="85" spans="1:36" ht="13.6" x14ac:dyDescent="0.25">
      <c r="A85" s="344">
        <v>2018</v>
      </c>
      <c r="B85" s="345">
        <f>'salario nominal - UMN'!B85/'PPP-AIC'!B137</f>
        <v>4770.1387523476205</v>
      </c>
      <c r="C85" s="345">
        <f>'salario nominal - UMN'!C85/'PPP-AIC'!C137</f>
        <v>1745.3271715387909</v>
      </c>
      <c r="D85" s="345">
        <f>'salario nominal - UMN'!D85/'PPP-AIC'!D137</f>
        <v>4594.9422672699557</v>
      </c>
      <c r="E85" s="345">
        <f>'salario nominal - UMN'!E85/'PPP-AIC'!E137</f>
        <v>5239.7679834371675</v>
      </c>
      <c r="F85" s="345">
        <f>'salario nominal - UMN'!F85/'PPP-AIC'!F137</f>
        <v>0</v>
      </c>
      <c r="G85" s="345">
        <f>'salario nominal - UMN'!G85/'PPP-AIC'!G137</f>
        <v>4650.2058133404435</v>
      </c>
      <c r="H85" s="345">
        <f>'salario nominal - UMN'!H85/'PPP-AIC'!H137</f>
        <v>2512.3426297265569</v>
      </c>
      <c r="I85" s="345">
        <f>'salario nominal - UMN'!I85/'PPP-AIC'!I137</f>
        <v>0</v>
      </c>
      <c r="J85" s="345">
        <f>'salario nominal - UMN'!J85/'PPP-AIC'!J137</f>
        <v>1822.9405771333472</v>
      </c>
      <c r="K85" s="345">
        <f>'salario nominal - UMN'!K85/'PPP-AIC'!K137</f>
        <v>0</v>
      </c>
      <c r="L85" s="345">
        <f>'salario nominal - UMN'!L85/'PPP-AIC'!L137</f>
        <v>4049.1924012150948</v>
      </c>
      <c r="M85" s="345">
        <f>'salario nominal - UMN'!M85/'PPP-AIC'!M137</f>
        <v>3901.2411818870178</v>
      </c>
      <c r="N85" s="345">
        <f>'salario nominal - UMN'!N85/'PPP-AIC'!N137</f>
        <v>6211.7779586119786</v>
      </c>
      <c r="O85" s="345">
        <f>'salario nominal - UMN'!O85/'PPP-AIC'!O137</f>
        <v>204.6820099261526</v>
      </c>
      <c r="P85" s="345">
        <f>'salario nominal - UMN'!P85/'PPP-AIC'!P137</f>
        <v>4246.7776547647436</v>
      </c>
      <c r="Q85" s="345">
        <f>'salario nominal - UMN'!Q85/'PPP-AIC'!Q137</f>
        <v>5295.2817684128286</v>
      </c>
      <c r="R85" s="345">
        <f>'salario nominal - UMN'!R85/'PPP-AIC'!R137</f>
        <v>3103.143605559118</v>
      </c>
      <c r="S85" s="345">
        <f>'salario nominal - UMN'!S85/'PPP-AIC'!S137</f>
        <v>5135.0811260675946</v>
      </c>
      <c r="T85" s="345">
        <f>'salario nominal - UMN'!T85/'PPP-AIC'!T137</f>
        <v>2663.8610467985081</v>
      </c>
      <c r="U85" s="345">
        <f>'salario nominal - UMN'!U85/'PPP-AIC'!U137</f>
        <v>4419.3905919438876</v>
      </c>
      <c r="V85" s="345">
        <f>'salario nominal - UMN'!V85/'PPP-AIC'!V137</f>
        <v>3996.7723664650903</v>
      </c>
      <c r="W85" s="345">
        <f>'salario nominal - UMN'!W85/'PPP-AIC'!W137</f>
        <v>3795.1691498349728</v>
      </c>
      <c r="X85" s="345">
        <f>'salario nominal - UMN'!X85/'PPP-AIC'!X137</f>
        <v>1547.1619828218386</v>
      </c>
      <c r="Y85" s="345">
        <f>'salario nominal - UMN'!Y85/'PPP-AIC'!Y137</f>
        <v>5639.8530883037774</v>
      </c>
      <c r="Z85" s="345">
        <f ca="1">IF('salario real - UMN'!Z85=0,"",Z$73*'salario real - UMN'!Z85/'salario real - UMN'!Z$73)</f>
        <v>2377.0911648954329</v>
      </c>
      <c r="AA85" s="345">
        <f>'salario nominal - UMN'!AA85/'PPP-AIC'!AA137</f>
        <v>2887.5361978695391</v>
      </c>
      <c r="AB85" s="345">
        <f>'salario nominal - UMN'!AB85/'PPP-AIC'!AB137</f>
        <v>2782.918815129216</v>
      </c>
      <c r="AC85" s="345">
        <f>'salario nominal - UMN'!AC85/'PPP-AIC'!AC137</f>
        <v>4875.3774820206754</v>
      </c>
      <c r="AD85" s="345">
        <f>'salario nominal - UMN'!AD85/'PPP-AIC'!AD137</f>
        <v>3230.0436738434146</v>
      </c>
      <c r="AE85" s="345">
        <f>'salario nominal - UMN'!AE85/'PPP-AIC'!AE137</f>
        <v>4196.928293431627</v>
      </c>
      <c r="AF85" s="345">
        <f>'salario nominal - UMN'!AF85/'PPP-AIC'!AF137</f>
        <v>2473.4996068540072</v>
      </c>
      <c r="AG85" s="345"/>
      <c r="AH85" s="345">
        <f>'salario nominal - UMN'!AH85/'PPP-AIC'!AH137</f>
        <v>4992.5937365406735</v>
      </c>
      <c r="AI85" s="345">
        <f>'salario nominal - UMN'!AI85/'PPP-AIC'!AI137</f>
        <v>2298.8684274218704</v>
      </c>
      <c r="AJ85" s="345">
        <f>'salario nominal - UMN'!AJ85/'PPP-AIC'!AJ137</f>
        <v>3265.2344338863513</v>
      </c>
    </row>
    <row r="86" spans="1:36" x14ac:dyDescent="0.25">
      <c r="A86" s="346"/>
      <c r="Z86" s="345" t="str">
        <f>IF('salario real - UMN'!Z86=0,"",Z$73*'salario real - UMN'!Z86/'salario real - UMN'!Z$73)</f>
        <v/>
      </c>
    </row>
    <row r="87" spans="1:36" x14ac:dyDescent="0.25">
      <c r="A87" s="346"/>
    </row>
    <row r="88" spans="1:36" x14ac:dyDescent="0.25">
      <c r="A88" s="346"/>
    </row>
    <row r="89" spans="1:36" x14ac:dyDescent="0.25">
      <c r="A89" s="346"/>
    </row>
    <row r="90" spans="1:36" x14ac:dyDescent="0.25">
      <c r="A90" s="346"/>
    </row>
    <row r="91" spans="1:36" x14ac:dyDescent="0.25">
      <c r="A91" s="346"/>
    </row>
    <row r="92" spans="1:36" x14ac:dyDescent="0.25">
      <c r="A92" s="346"/>
    </row>
    <row r="93" spans="1:36" x14ac:dyDescent="0.25">
      <c r="A93" s="346"/>
    </row>
    <row r="94" spans="1:36" x14ac:dyDescent="0.25">
      <c r="A94" s="346"/>
    </row>
    <row r="95" spans="1:36" x14ac:dyDescent="0.25">
      <c r="A95" s="346"/>
    </row>
    <row r="96" spans="1:36" x14ac:dyDescent="0.25">
      <c r="A96" s="346"/>
    </row>
    <row r="97" spans="1:1" x14ac:dyDescent="0.25">
      <c r="A97" s="346"/>
    </row>
    <row r="98" spans="1:1" x14ac:dyDescent="0.25">
      <c r="A98" s="346"/>
    </row>
    <row r="99" spans="1:1" x14ac:dyDescent="0.25">
      <c r="A99" s="346"/>
    </row>
    <row r="100" spans="1:1" x14ac:dyDescent="0.25">
      <c r="A100" s="346"/>
    </row>
    <row r="101" spans="1:1" x14ac:dyDescent="0.25">
      <c r="A101" s="346"/>
    </row>
    <row r="102" spans="1:1" x14ac:dyDescent="0.25">
      <c r="A102" s="346"/>
    </row>
    <row r="103" spans="1:1" x14ac:dyDescent="0.25">
      <c r="A103" s="346"/>
    </row>
    <row r="104" spans="1:1" x14ac:dyDescent="0.25">
      <c r="A104" s="346"/>
    </row>
    <row r="105" spans="1:1" x14ac:dyDescent="0.25">
      <c r="A105" s="346"/>
    </row>
    <row r="106" spans="1:1" x14ac:dyDescent="0.25">
      <c r="A106" s="346"/>
    </row>
    <row r="107" spans="1:1" x14ac:dyDescent="0.25">
      <c r="A107" s="346"/>
    </row>
    <row r="108" spans="1:1" x14ac:dyDescent="0.25">
      <c r="A108" s="346"/>
    </row>
    <row r="109" spans="1:1" x14ac:dyDescent="0.25">
      <c r="A109" s="346"/>
    </row>
    <row r="110" spans="1:1" x14ac:dyDescent="0.25">
      <c r="A110" s="346"/>
    </row>
    <row r="111" spans="1:1" x14ac:dyDescent="0.25">
      <c r="A111" s="346"/>
    </row>
    <row r="112" spans="1:1" x14ac:dyDescent="0.25">
      <c r="A112" s="346"/>
    </row>
    <row r="113" spans="1:1" x14ac:dyDescent="0.25">
      <c r="A113" s="346"/>
    </row>
    <row r="114" spans="1:1" x14ac:dyDescent="0.25">
      <c r="A114" s="346"/>
    </row>
    <row r="115" spans="1:1" x14ac:dyDescent="0.25">
      <c r="A115" s="346"/>
    </row>
    <row r="116" spans="1:1" x14ac:dyDescent="0.25">
      <c r="A116" s="346"/>
    </row>
    <row r="117" spans="1:1" x14ac:dyDescent="0.25">
      <c r="A117" s="346"/>
    </row>
    <row r="118" spans="1:1" x14ac:dyDescent="0.25">
      <c r="A118" s="346"/>
    </row>
    <row r="119" spans="1:1" x14ac:dyDescent="0.25">
      <c r="A119" s="346"/>
    </row>
    <row r="120" spans="1:1" x14ac:dyDescent="0.25">
      <c r="A120" s="346"/>
    </row>
    <row r="121" spans="1:1" x14ac:dyDescent="0.25">
      <c r="A121" s="346"/>
    </row>
    <row r="122" spans="1:1" x14ac:dyDescent="0.25">
      <c r="A122" s="346"/>
    </row>
    <row r="123" spans="1:1" x14ac:dyDescent="0.25">
      <c r="A123" s="346"/>
    </row>
    <row r="124" spans="1:1" x14ac:dyDescent="0.25">
      <c r="A124" s="346"/>
    </row>
    <row r="125" spans="1:1" x14ac:dyDescent="0.25">
      <c r="A125" s="346"/>
    </row>
    <row r="126" spans="1:1" x14ac:dyDescent="0.25">
      <c r="A126" s="346"/>
    </row>
    <row r="127" spans="1:1" x14ac:dyDescent="0.25">
      <c r="A127" s="346"/>
    </row>
    <row r="128" spans="1:1" x14ac:dyDescent="0.25">
      <c r="A128" s="346"/>
    </row>
    <row r="129" spans="1:1" x14ac:dyDescent="0.25">
      <c r="A129" s="346"/>
    </row>
    <row r="130" spans="1:1" x14ac:dyDescent="0.25">
      <c r="A130" s="346"/>
    </row>
    <row r="131" spans="1:1" x14ac:dyDescent="0.25">
      <c r="A131" s="346"/>
    </row>
    <row r="132" spans="1:1" x14ac:dyDescent="0.25">
      <c r="A132" s="346"/>
    </row>
    <row r="133" spans="1:1" x14ac:dyDescent="0.25">
      <c r="A133" s="346"/>
    </row>
    <row r="134" spans="1:1" x14ac:dyDescent="0.25">
      <c r="A134" s="346"/>
    </row>
    <row r="135" spans="1:1" x14ac:dyDescent="0.25">
      <c r="A135" s="346"/>
    </row>
    <row r="136" spans="1:1" x14ac:dyDescent="0.25">
      <c r="A136" s="346"/>
    </row>
    <row r="137" spans="1:1" x14ac:dyDescent="0.25">
      <c r="A137" s="346"/>
    </row>
    <row r="138" spans="1:1" x14ac:dyDescent="0.25">
      <c r="A138" s="346"/>
    </row>
    <row r="139" spans="1:1" x14ac:dyDescent="0.25">
      <c r="A139" s="346"/>
    </row>
    <row r="140" spans="1:1" x14ac:dyDescent="0.25">
      <c r="A140" s="346"/>
    </row>
    <row r="141" spans="1:1" x14ac:dyDescent="0.25">
      <c r="A141" s="346"/>
    </row>
    <row r="142" spans="1:1" x14ac:dyDescent="0.25">
      <c r="A142" s="346"/>
    </row>
    <row r="143" spans="1:1" x14ac:dyDescent="0.25">
      <c r="A143" s="346"/>
    </row>
    <row r="144" spans="1:1" x14ac:dyDescent="0.25">
      <c r="A144" s="346"/>
    </row>
    <row r="145" spans="1:1" x14ac:dyDescent="0.25">
      <c r="A145" s="346"/>
    </row>
    <row r="146" spans="1:1" x14ac:dyDescent="0.25">
      <c r="A146" s="346"/>
    </row>
    <row r="147" spans="1:1" x14ac:dyDescent="0.25">
      <c r="A147" s="346"/>
    </row>
    <row r="148" spans="1:1" x14ac:dyDescent="0.25">
      <c r="A148" s="346"/>
    </row>
    <row r="149" spans="1:1" x14ac:dyDescent="0.25">
      <c r="A149" s="346"/>
    </row>
    <row r="150" spans="1:1" x14ac:dyDescent="0.25">
      <c r="A150" s="346"/>
    </row>
    <row r="151" spans="1:1" x14ac:dyDescent="0.25">
      <c r="A151" s="346"/>
    </row>
    <row r="152" spans="1:1" x14ac:dyDescent="0.25">
      <c r="A152" s="346"/>
    </row>
    <row r="153" spans="1:1" x14ac:dyDescent="0.25">
      <c r="A153" s="346"/>
    </row>
    <row r="154" spans="1:1" x14ac:dyDescent="0.25">
      <c r="A154" s="346"/>
    </row>
    <row r="155" spans="1:1" x14ac:dyDescent="0.25">
      <c r="A155" s="346"/>
    </row>
    <row r="156" spans="1:1" x14ac:dyDescent="0.25">
      <c r="A156" s="346"/>
    </row>
    <row r="157" spans="1:1" x14ac:dyDescent="0.25">
      <c r="A157" s="346"/>
    </row>
    <row r="158" spans="1:1" x14ac:dyDescent="0.25">
      <c r="A158" s="346"/>
    </row>
    <row r="159" spans="1:1" x14ac:dyDescent="0.25">
      <c r="A159" s="346"/>
    </row>
    <row r="160" spans="1:1" x14ac:dyDescent="0.25">
      <c r="A160" s="346"/>
    </row>
    <row r="161" spans="1:1" x14ac:dyDescent="0.25">
      <c r="A161" s="346"/>
    </row>
    <row r="162" spans="1:1" x14ac:dyDescent="0.25">
      <c r="A162" s="346"/>
    </row>
    <row r="163" spans="1:1" x14ac:dyDescent="0.25">
      <c r="A163" s="346"/>
    </row>
    <row r="164" spans="1:1" x14ac:dyDescent="0.25">
      <c r="A164" s="346"/>
    </row>
    <row r="165" spans="1:1" x14ac:dyDescent="0.25">
      <c r="A165" s="346"/>
    </row>
    <row r="166" spans="1:1" x14ac:dyDescent="0.25">
      <c r="A166" s="346"/>
    </row>
    <row r="167" spans="1:1" x14ac:dyDescent="0.25">
      <c r="A167" s="346"/>
    </row>
    <row r="168" spans="1:1" x14ac:dyDescent="0.25">
      <c r="A168" s="346"/>
    </row>
    <row r="169" spans="1:1" x14ac:dyDescent="0.25">
      <c r="A169" s="346"/>
    </row>
    <row r="170" spans="1:1" x14ac:dyDescent="0.25">
      <c r="A170" s="346"/>
    </row>
    <row r="171" spans="1:1" x14ac:dyDescent="0.25">
      <c r="A171" s="346"/>
    </row>
    <row r="172" spans="1:1" x14ac:dyDescent="0.25">
      <c r="A172" s="346"/>
    </row>
    <row r="173" spans="1:1" x14ac:dyDescent="0.25">
      <c r="A173" s="346"/>
    </row>
    <row r="174" spans="1:1" x14ac:dyDescent="0.25">
      <c r="A174" s="346"/>
    </row>
    <row r="175" spans="1:1" x14ac:dyDescent="0.25">
      <c r="A175" s="346"/>
    </row>
    <row r="176" spans="1:1" x14ac:dyDescent="0.25">
      <c r="A176" s="346"/>
    </row>
    <row r="177" spans="1:1" x14ac:dyDescent="0.25">
      <c r="A177" s="346"/>
    </row>
    <row r="178" spans="1:1" x14ac:dyDescent="0.25">
      <c r="A178" s="346"/>
    </row>
    <row r="179" spans="1:1" x14ac:dyDescent="0.25">
      <c r="A179" s="346"/>
    </row>
    <row r="180" spans="1:1" x14ac:dyDescent="0.25">
      <c r="A180" s="346"/>
    </row>
    <row r="181" spans="1:1" x14ac:dyDescent="0.25">
      <c r="A181" s="346"/>
    </row>
    <row r="182" spans="1:1" x14ac:dyDescent="0.25">
      <c r="A182" s="346"/>
    </row>
    <row r="183" spans="1:1" x14ac:dyDescent="0.25">
      <c r="A183" s="346"/>
    </row>
    <row r="184" spans="1:1" x14ac:dyDescent="0.25">
      <c r="A184" s="346"/>
    </row>
    <row r="185" spans="1:1" x14ac:dyDescent="0.25">
      <c r="A185" s="346"/>
    </row>
    <row r="186" spans="1:1" x14ac:dyDescent="0.25">
      <c r="A186" s="346"/>
    </row>
    <row r="187" spans="1:1" x14ac:dyDescent="0.25">
      <c r="A187" s="346"/>
    </row>
    <row r="188" spans="1:1" x14ac:dyDescent="0.25">
      <c r="A188" s="346"/>
    </row>
    <row r="189" spans="1:1" x14ac:dyDescent="0.25">
      <c r="A189" s="346"/>
    </row>
    <row r="190" spans="1:1" x14ac:dyDescent="0.25">
      <c r="A190" s="346"/>
    </row>
    <row r="191" spans="1:1" x14ac:dyDescent="0.25">
      <c r="A191" s="346"/>
    </row>
    <row r="192" spans="1:1" x14ac:dyDescent="0.25">
      <c r="A192" s="346"/>
    </row>
    <row r="193" spans="1:1" x14ac:dyDescent="0.25">
      <c r="A193" s="346"/>
    </row>
    <row r="194" spans="1:1" x14ac:dyDescent="0.25">
      <c r="A194" s="346"/>
    </row>
    <row r="195" spans="1:1" x14ac:dyDescent="0.25">
      <c r="A195" s="346"/>
    </row>
    <row r="196" spans="1:1" x14ac:dyDescent="0.25">
      <c r="A196" s="346"/>
    </row>
    <row r="197" spans="1:1" x14ac:dyDescent="0.25">
      <c r="A197" s="346"/>
    </row>
    <row r="198" spans="1:1" x14ac:dyDescent="0.25">
      <c r="A198" s="346"/>
    </row>
    <row r="199" spans="1:1" x14ac:dyDescent="0.25">
      <c r="A199" s="346"/>
    </row>
    <row r="200" spans="1:1" x14ac:dyDescent="0.25">
      <c r="A200" s="346"/>
    </row>
    <row r="201" spans="1:1" x14ac:dyDescent="0.25">
      <c r="A201" s="346"/>
    </row>
    <row r="202" spans="1:1" x14ac:dyDescent="0.25">
      <c r="A202" s="346"/>
    </row>
    <row r="203" spans="1:1" x14ac:dyDescent="0.25">
      <c r="A203" s="346"/>
    </row>
    <row r="204" spans="1:1" x14ac:dyDescent="0.25">
      <c r="A204" s="346"/>
    </row>
    <row r="205" spans="1:1" x14ac:dyDescent="0.25">
      <c r="A205" s="346"/>
    </row>
    <row r="206" spans="1:1" x14ac:dyDescent="0.25">
      <c r="A206" s="346"/>
    </row>
    <row r="207" spans="1:1" x14ac:dyDescent="0.25">
      <c r="A207" s="346"/>
    </row>
    <row r="208" spans="1:1" x14ac:dyDescent="0.25">
      <c r="A208" s="346"/>
    </row>
    <row r="209" spans="1:1" x14ac:dyDescent="0.25">
      <c r="A209" s="346"/>
    </row>
    <row r="210" spans="1:1" x14ac:dyDescent="0.25">
      <c r="A210" s="346"/>
    </row>
    <row r="211" spans="1:1" x14ac:dyDescent="0.25">
      <c r="A211" s="346"/>
    </row>
    <row r="212" spans="1:1" x14ac:dyDescent="0.25">
      <c r="A212" s="346"/>
    </row>
    <row r="213" spans="1:1" x14ac:dyDescent="0.25">
      <c r="A213" s="346"/>
    </row>
    <row r="214" spans="1:1" x14ac:dyDescent="0.25">
      <c r="A214" s="346"/>
    </row>
    <row r="215" spans="1:1" x14ac:dyDescent="0.25">
      <c r="A215" s="346"/>
    </row>
    <row r="216" spans="1:1" x14ac:dyDescent="0.25">
      <c r="A216" s="346"/>
    </row>
    <row r="217" spans="1:1" x14ac:dyDescent="0.25">
      <c r="A217" s="346"/>
    </row>
    <row r="218" spans="1:1" x14ac:dyDescent="0.25">
      <c r="A218" s="346"/>
    </row>
    <row r="219" spans="1:1" x14ac:dyDescent="0.25">
      <c r="A219" s="346"/>
    </row>
    <row r="220" spans="1:1" x14ac:dyDescent="0.25">
      <c r="A220" s="346"/>
    </row>
    <row r="221" spans="1:1" x14ac:dyDescent="0.25">
      <c r="A221" s="346"/>
    </row>
    <row r="222" spans="1:1" x14ac:dyDescent="0.25">
      <c r="A222" s="346"/>
    </row>
    <row r="223" spans="1:1" x14ac:dyDescent="0.25">
      <c r="A223" s="346"/>
    </row>
    <row r="224" spans="1:1" x14ac:dyDescent="0.25">
      <c r="A224" s="346"/>
    </row>
    <row r="225" spans="1:1" x14ac:dyDescent="0.25">
      <c r="A225" s="346"/>
    </row>
    <row r="226" spans="1:1" x14ac:dyDescent="0.25">
      <c r="A226" s="346"/>
    </row>
    <row r="227" spans="1:1" x14ac:dyDescent="0.25">
      <c r="A227" s="346"/>
    </row>
    <row r="228" spans="1:1" x14ac:dyDescent="0.25">
      <c r="A228" s="346"/>
    </row>
    <row r="229" spans="1:1" x14ac:dyDescent="0.25">
      <c r="A229" s="346"/>
    </row>
    <row r="230" spans="1:1" x14ac:dyDescent="0.25">
      <c r="A230" s="346"/>
    </row>
    <row r="231" spans="1:1" x14ac:dyDescent="0.25">
      <c r="A231" s="346"/>
    </row>
    <row r="232" spans="1:1" x14ac:dyDescent="0.25">
      <c r="A232" s="346"/>
    </row>
    <row r="233" spans="1:1" x14ac:dyDescent="0.25">
      <c r="A233" s="346"/>
    </row>
    <row r="234" spans="1:1" x14ac:dyDescent="0.25">
      <c r="A234" s="346"/>
    </row>
    <row r="235" spans="1:1" x14ac:dyDescent="0.25">
      <c r="A235" s="346"/>
    </row>
    <row r="236" spans="1:1" x14ac:dyDescent="0.25">
      <c r="A236" s="346"/>
    </row>
    <row r="237" spans="1:1" x14ac:dyDescent="0.25">
      <c r="A237" s="346"/>
    </row>
    <row r="238" spans="1:1" x14ac:dyDescent="0.25">
      <c r="A238" s="346"/>
    </row>
    <row r="239" spans="1:1" x14ac:dyDescent="0.25">
      <c r="A239" s="346"/>
    </row>
    <row r="240" spans="1:1" x14ac:dyDescent="0.25">
      <c r="A240" s="346"/>
    </row>
    <row r="241" spans="1:1" x14ac:dyDescent="0.25">
      <c r="A241" s="346"/>
    </row>
    <row r="242" spans="1:1" x14ac:dyDescent="0.25">
      <c r="A242" s="346"/>
    </row>
    <row r="243" spans="1:1" x14ac:dyDescent="0.25">
      <c r="A243" s="346"/>
    </row>
    <row r="244" spans="1:1" x14ac:dyDescent="0.25">
      <c r="A244" s="346"/>
    </row>
    <row r="245" spans="1:1" x14ac:dyDescent="0.25">
      <c r="A245" s="346"/>
    </row>
    <row r="246" spans="1:1" x14ac:dyDescent="0.25">
      <c r="A246" s="346"/>
    </row>
    <row r="247" spans="1:1" x14ac:dyDescent="0.25">
      <c r="A247" s="346"/>
    </row>
    <row r="248" spans="1:1" x14ac:dyDescent="0.25">
      <c r="A248" s="346"/>
    </row>
    <row r="249" spans="1:1" x14ac:dyDescent="0.25">
      <c r="A249" s="346"/>
    </row>
    <row r="250" spans="1:1" x14ac:dyDescent="0.25">
      <c r="A250" s="346"/>
    </row>
    <row r="251" spans="1:1" x14ac:dyDescent="0.25">
      <c r="A251" s="346"/>
    </row>
    <row r="252" spans="1:1" x14ac:dyDescent="0.25">
      <c r="A252" s="346"/>
    </row>
    <row r="253" spans="1:1" x14ac:dyDescent="0.25">
      <c r="A253" s="346"/>
    </row>
    <row r="254" spans="1:1" x14ac:dyDescent="0.25">
      <c r="A254" s="346"/>
    </row>
    <row r="255" spans="1:1" x14ac:dyDescent="0.25">
      <c r="A255" s="346"/>
    </row>
    <row r="256" spans="1:1" x14ac:dyDescent="0.25">
      <c r="A256" s="346"/>
    </row>
    <row r="257" spans="1:1" x14ac:dyDescent="0.25">
      <c r="A257" s="346"/>
    </row>
    <row r="258" spans="1:1" x14ac:dyDescent="0.25">
      <c r="A258" s="346"/>
    </row>
    <row r="259" spans="1:1" x14ac:dyDescent="0.25">
      <c r="A259" s="346"/>
    </row>
    <row r="260" spans="1:1" x14ac:dyDescent="0.25">
      <c r="A260" s="346"/>
    </row>
    <row r="261" spans="1:1" x14ac:dyDescent="0.25">
      <c r="A261" s="346"/>
    </row>
    <row r="262" spans="1:1" x14ac:dyDescent="0.25">
      <c r="A262" s="346"/>
    </row>
    <row r="263" spans="1:1" x14ac:dyDescent="0.25">
      <c r="A263" s="346"/>
    </row>
    <row r="264" spans="1:1" x14ac:dyDescent="0.25">
      <c r="A264" s="346"/>
    </row>
    <row r="265" spans="1:1" x14ac:dyDescent="0.25">
      <c r="A265" s="346"/>
    </row>
    <row r="266" spans="1:1" x14ac:dyDescent="0.25">
      <c r="A266" s="346"/>
    </row>
    <row r="267" spans="1:1" x14ac:dyDescent="0.25">
      <c r="A267" s="346"/>
    </row>
    <row r="268" spans="1:1" x14ac:dyDescent="0.25">
      <c r="A268" s="346"/>
    </row>
    <row r="269" spans="1:1" x14ac:dyDescent="0.25">
      <c r="A269" s="346"/>
    </row>
    <row r="270" spans="1:1" x14ac:dyDescent="0.25">
      <c r="A270" s="346"/>
    </row>
    <row r="271" spans="1:1" x14ac:dyDescent="0.25">
      <c r="A271" s="346"/>
    </row>
    <row r="272" spans="1:1" x14ac:dyDescent="0.25">
      <c r="A272" s="346"/>
    </row>
    <row r="273" spans="1:1" x14ac:dyDescent="0.25">
      <c r="A273" s="346"/>
    </row>
    <row r="274" spans="1:1" x14ac:dyDescent="0.25">
      <c r="A274" s="346"/>
    </row>
    <row r="275" spans="1:1" x14ac:dyDescent="0.25">
      <c r="A275" s="346"/>
    </row>
    <row r="276" spans="1:1" x14ac:dyDescent="0.25">
      <c r="A276" s="346"/>
    </row>
    <row r="277" spans="1:1" x14ac:dyDescent="0.25">
      <c r="A277" s="346"/>
    </row>
    <row r="278" spans="1:1" x14ac:dyDescent="0.25">
      <c r="A278" s="346"/>
    </row>
    <row r="279" spans="1:1" x14ac:dyDescent="0.25">
      <c r="A279" s="346"/>
    </row>
    <row r="280" spans="1:1" x14ac:dyDescent="0.25">
      <c r="A280" s="346"/>
    </row>
    <row r="281" spans="1:1" x14ac:dyDescent="0.25">
      <c r="A281" s="346"/>
    </row>
    <row r="282" spans="1:1" x14ac:dyDescent="0.25">
      <c r="A282" s="346"/>
    </row>
    <row r="283" spans="1:1" x14ac:dyDescent="0.25">
      <c r="A283" s="346"/>
    </row>
    <row r="284" spans="1:1" x14ac:dyDescent="0.25">
      <c r="A284" s="346"/>
    </row>
    <row r="285" spans="1:1" x14ac:dyDescent="0.25">
      <c r="A285" s="346"/>
    </row>
    <row r="286" spans="1:1" x14ac:dyDescent="0.25">
      <c r="A286" s="346"/>
    </row>
    <row r="287" spans="1:1" x14ac:dyDescent="0.25">
      <c r="A287" s="346"/>
    </row>
    <row r="288" spans="1:1" x14ac:dyDescent="0.25">
      <c r="A288" s="346"/>
    </row>
    <row r="289" spans="1:1" x14ac:dyDescent="0.25">
      <c r="A289" s="346"/>
    </row>
    <row r="290" spans="1:1" x14ac:dyDescent="0.25">
      <c r="A290" s="346"/>
    </row>
    <row r="291" spans="1:1" x14ac:dyDescent="0.25">
      <c r="A291" s="346"/>
    </row>
    <row r="292" spans="1:1" x14ac:dyDescent="0.25">
      <c r="A292" s="346"/>
    </row>
    <row r="293" spans="1:1" x14ac:dyDescent="0.25">
      <c r="A293" s="346"/>
    </row>
    <row r="294" spans="1:1" x14ac:dyDescent="0.25">
      <c r="A294" s="346"/>
    </row>
    <row r="295" spans="1:1" x14ac:dyDescent="0.25">
      <c r="A295" s="346"/>
    </row>
    <row r="296" spans="1:1" x14ac:dyDescent="0.25">
      <c r="A296" s="346"/>
    </row>
    <row r="297" spans="1:1" x14ac:dyDescent="0.25">
      <c r="A297" s="346"/>
    </row>
    <row r="298" spans="1:1" x14ac:dyDescent="0.25">
      <c r="A298" s="346"/>
    </row>
    <row r="299" spans="1:1" x14ac:dyDescent="0.25">
      <c r="A299" s="346"/>
    </row>
    <row r="300" spans="1:1" x14ac:dyDescent="0.25">
      <c r="A300" s="346"/>
    </row>
    <row r="301" spans="1:1" x14ac:dyDescent="0.25">
      <c r="A301" s="346"/>
    </row>
    <row r="302" spans="1:1" x14ac:dyDescent="0.25">
      <c r="A302" s="346"/>
    </row>
    <row r="303" spans="1:1" x14ac:dyDescent="0.25">
      <c r="A303" s="346"/>
    </row>
    <row r="304" spans="1:1" x14ac:dyDescent="0.25">
      <c r="A304" s="346"/>
    </row>
    <row r="305" spans="1:1" x14ac:dyDescent="0.25">
      <c r="A305" s="346"/>
    </row>
    <row r="306" spans="1:1" x14ac:dyDescent="0.25">
      <c r="A306" s="346"/>
    </row>
    <row r="307" spans="1:1" x14ac:dyDescent="0.25">
      <c r="A307" s="346"/>
    </row>
    <row r="308" spans="1:1" x14ac:dyDescent="0.25">
      <c r="A308" s="346"/>
    </row>
    <row r="309" spans="1:1" x14ac:dyDescent="0.25">
      <c r="A309" s="346"/>
    </row>
    <row r="310" spans="1:1" x14ac:dyDescent="0.25">
      <c r="A310" s="346"/>
    </row>
    <row r="311" spans="1:1" x14ac:dyDescent="0.25">
      <c r="A311" s="346"/>
    </row>
    <row r="312" spans="1:1" x14ac:dyDescent="0.25">
      <c r="A312" s="346"/>
    </row>
    <row r="313" spans="1:1" x14ac:dyDescent="0.25">
      <c r="A313" s="346"/>
    </row>
    <row r="314" spans="1:1" x14ac:dyDescent="0.25">
      <c r="A314" s="346"/>
    </row>
    <row r="315" spans="1:1" x14ac:dyDescent="0.25">
      <c r="A315" s="346"/>
    </row>
    <row r="316" spans="1:1" x14ac:dyDescent="0.25">
      <c r="A316" s="346"/>
    </row>
    <row r="317" spans="1:1" x14ac:dyDescent="0.25">
      <c r="A317" s="346"/>
    </row>
    <row r="318" spans="1:1" x14ac:dyDescent="0.25">
      <c r="A318" s="346"/>
    </row>
    <row r="319" spans="1:1" x14ac:dyDescent="0.25">
      <c r="A319" s="346"/>
    </row>
    <row r="320" spans="1:1" x14ac:dyDescent="0.25">
      <c r="A320" s="346"/>
    </row>
    <row r="321" spans="1:1" x14ac:dyDescent="0.25">
      <c r="A321" s="346"/>
    </row>
    <row r="322" spans="1:1" x14ac:dyDescent="0.25">
      <c r="A322" s="346"/>
    </row>
    <row r="323" spans="1:1" x14ac:dyDescent="0.25">
      <c r="A323" s="346"/>
    </row>
    <row r="324" spans="1:1" x14ac:dyDescent="0.25">
      <c r="A324" s="346"/>
    </row>
    <row r="325" spans="1:1" x14ac:dyDescent="0.25">
      <c r="A325" s="346"/>
    </row>
    <row r="326" spans="1:1" x14ac:dyDescent="0.25">
      <c r="A326" s="346"/>
    </row>
    <row r="327" spans="1:1" x14ac:dyDescent="0.25">
      <c r="A327" s="346"/>
    </row>
    <row r="328" spans="1:1" x14ac:dyDescent="0.25">
      <c r="A328" s="346"/>
    </row>
    <row r="329" spans="1:1" x14ac:dyDescent="0.25">
      <c r="A329" s="346"/>
    </row>
    <row r="330" spans="1:1" x14ac:dyDescent="0.25">
      <c r="A330" s="346"/>
    </row>
    <row r="331" spans="1:1" x14ac:dyDescent="0.25">
      <c r="A331" s="346"/>
    </row>
    <row r="332" spans="1:1" x14ac:dyDescent="0.25">
      <c r="A332" s="346"/>
    </row>
    <row r="333" spans="1:1" x14ac:dyDescent="0.25">
      <c r="A333" s="346"/>
    </row>
    <row r="334" spans="1:1" x14ac:dyDescent="0.25">
      <c r="A334" s="346"/>
    </row>
    <row r="335" spans="1:1" x14ac:dyDescent="0.25">
      <c r="A335" s="346"/>
    </row>
    <row r="336" spans="1:1" x14ac:dyDescent="0.25">
      <c r="A336" s="346"/>
    </row>
    <row r="337" spans="1:1" x14ac:dyDescent="0.25">
      <c r="A337" s="346"/>
    </row>
    <row r="338" spans="1:1" x14ac:dyDescent="0.25">
      <c r="A338" s="346"/>
    </row>
    <row r="339" spans="1:1" x14ac:dyDescent="0.25">
      <c r="A339" s="346"/>
    </row>
    <row r="340" spans="1:1" x14ac:dyDescent="0.25">
      <c r="A340" s="346"/>
    </row>
    <row r="341" spans="1:1" x14ac:dyDescent="0.25">
      <c r="A341" s="346"/>
    </row>
    <row r="342" spans="1:1" x14ac:dyDescent="0.25">
      <c r="A342" s="346"/>
    </row>
    <row r="343" spans="1:1" x14ac:dyDescent="0.25">
      <c r="A343" s="346"/>
    </row>
    <row r="344" spans="1:1" x14ac:dyDescent="0.25">
      <c r="A344" s="346"/>
    </row>
    <row r="345" spans="1:1" x14ac:dyDescent="0.25">
      <c r="A345" s="346"/>
    </row>
    <row r="346" spans="1:1" x14ac:dyDescent="0.25">
      <c r="A346" s="346"/>
    </row>
    <row r="347" spans="1:1" x14ac:dyDescent="0.25">
      <c r="A347" s="346"/>
    </row>
    <row r="348" spans="1:1" x14ac:dyDescent="0.25">
      <c r="A348" s="346"/>
    </row>
    <row r="349" spans="1:1" x14ac:dyDescent="0.25">
      <c r="A349" s="346"/>
    </row>
    <row r="350" spans="1:1" x14ac:dyDescent="0.25">
      <c r="A350" s="346"/>
    </row>
    <row r="351" spans="1:1" x14ac:dyDescent="0.25">
      <c r="A351" s="346"/>
    </row>
    <row r="352" spans="1:1" x14ac:dyDescent="0.25">
      <c r="A352" s="346"/>
    </row>
    <row r="353" spans="1:1" x14ac:dyDescent="0.25">
      <c r="A353" s="346"/>
    </row>
    <row r="354" spans="1:1" x14ac:dyDescent="0.25">
      <c r="A354" s="346"/>
    </row>
    <row r="355" spans="1:1" x14ac:dyDescent="0.25">
      <c r="A355" s="346"/>
    </row>
    <row r="356" spans="1:1" x14ac:dyDescent="0.25">
      <c r="A356" s="346"/>
    </row>
    <row r="357" spans="1:1" x14ac:dyDescent="0.25">
      <c r="A357" s="346"/>
    </row>
    <row r="358" spans="1:1" x14ac:dyDescent="0.25">
      <c r="A358" s="346"/>
    </row>
    <row r="359" spans="1:1" x14ac:dyDescent="0.25">
      <c r="A359" s="346"/>
    </row>
    <row r="360" spans="1:1" x14ac:dyDescent="0.25">
      <c r="A360" s="346"/>
    </row>
    <row r="361" spans="1:1" x14ac:dyDescent="0.25">
      <c r="A361" s="346"/>
    </row>
    <row r="362" spans="1:1" x14ac:dyDescent="0.25">
      <c r="A362" s="346"/>
    </row>
    <row r="363" spans="1:1" x14ac:dyDescent="0.25">
      <c r="A363" s="346"/>
    </row>
    <row r="364" spans="1:1" x14ac:dyDescent="0.25">
      <c r="A364" s="346"/>
    </row>
    <row r="365" spans="1:1" x14ac:dyDescent="0.25">
      <c r="A365" s="346"/>
    </row>
    <row r="366" spans="1:1" x14ac:dyDescent="0.25">
      <c r="A366" s="346"/>
    </row>
    <row r="367" spans="1:1" x14ac:dyDescent="0.25">
      <c r="A367" s="346"/>
    </row>
    <row r="368" spans="1:1" x14ac:dyDescent="0.25">
      <c r="A368" s="346"/>
    </row>
    <row r="369" spans="1:1" x14ac:dyDescent="0.25">
      <c r="A369" s="346"/>
    </row>
    <row r="370" spans="1:1" x14ac:dyDescent="0.25">
      <c r="A370" s="346"/>
    </row>
    <row r="371" spans="1:1" x14ac:dyDescent="0.25">
      <c r="A371" s="346"/>
    </row>
    <row r="372" spans="1:1" x14ac:dyDescent="0.25">
      <c r="A372" s="346"/>
    </row>
    <row r="373" spans="1:1" x14ac:dyDescent="0.25">
      <c r="A373" s="346"/>
    </row>
    <row r="374" spans="1:1" x14ac:dyDescent="0.25">
      <c r="A374" s="346"/>
    </row>
    <row r="375" spans="1:1" x14ac:dyDescent="0.25">
      <c r="A375" s="346"/>
    </row>
    <row r="376" spans="1:1" x14ac:dyDescent="0.25">
      <c r="A376" s="346"/>
    </row>
    <row r="377" spans="1:1" x14ac:dyDescent="0.25">
      <c r="A377" s="346"/>
    </row>
    <row r="378" spans="1:1" x14ac:dyDescent="0.25">
      <c r="A378" s="346"/>
    </row>
    <row r="379" spans="1:1" x14ac:dyDescent="0.25">
      <c r="A379" s="346"/>
    </row>
    <row r="380" spans="1:1" x14ac:dyDescent="0.25">
      <c r="A380" s="346"/>
    </row>
    <row r="381" spans="1:1" x14ac:dyDescent="0.25">
      <c r="A381" s="346"/>
    </row>
    <row r="382" spans="1:1" x14ac:dyDescent="0.25">
      <c r="A382" s="346"/>
    </row>
    <row r="383" spans="1:1" x14ac:dyDescent="0.25">
      <c r="A383" s="346"/>
    </row>
    <row r="384" spans="1:1" x14ac:dyDescent="0.25">
      <c r="A384" s="346"/>
    </row>
    <row r="385" spans="1:1" x14ac:dyDescent="0.25">
      <c r="A385" s="346"/>
    </row>
    <row r="386" spans="1:1" x14ac:dyDescent="0.25">
      <c r="A386" s="346"/>
    </row>
    <row r="387" spans="1:1" x14ac:dyDescent="0.25">
      <c r="A387" s="346"/>
    </row>
    <row r="388" spans="1:1" x14ac:dyDescent="0.25">
      <c r="A388" s="346"/>
    </row>
    <row r="389" spans="1:1" x14ac:dyDescent="0.25">
      <c r="A389" s="346"/>
    </row>
    <row r="390" spans="1:1" x14ac:dyDescent="0.25">
      <c r="A390" s="346"/>
    </row>
    <row r="391" spans="1:1" x14ac:dyDescent="0.25">
      <c r="A391" s="346"/>
    </row>
    <row r="392" spans="1:1" x14ac:dyDescent="0.25">
      <c r="A392" s="346"/>
    </row>
    <row r="393" spans="1:1" x14ac:dyDescent="0.25">
      <c r="A393" s="346"/>
    </row>
    <row r="394" spans="1:1" x14ac:dyDescent="0.25">
      <c r="A394" s="346"/>
    </row>
    <row r="395" spans="1:1" x14ac:dyDescent="0.25">
      <c r="A395" s="346"/>
    </row>
    <row r="396" spans="1:1" x14ac:dyDescent="0.25">
      <c r="A396" s="346"/>
    </row>
    <row r="397" spans="1:1" x14ac:dyDescent="0.25">
      <c r="A397" s="346"/>
    </row>
    <row r="398" spans="1:1" x14ac:dyDescent="0.25">
      <c r="A398" s="346"/>
    </row>
    <row r="399" spans="1:1" x14ac:dyDescent="0.25">
      <c r="A399" s="346"/>
    </row>
    <row r="400" spans="1:1" x14ac:dyDescent="0.25">
      <c r="A400" s="346"/>
    </row>
    <row r="401" spans="1:1" x14ac:dyDescent="0.25">
      <c r="A401" s="346"/>
    </row>
    <row r="402" spans="1:1" x14ac:dyDescent="0.25">
      <c r="A402" s="346"/>
    </row>
    <row r="403" spans="1:1" x14ac:dyDescent="0.25">
      <c r="A403" s="346"/>
    </row>
    <row r="404" spans="1:1" x14ac:dyDescent="0.25">
      <c r="A404" s="346"/>
    </row>
    <row r="405" spans="1:1" x14ac:dyDescent="0.25">
      <c r="A405" s="346"/>
    </row>
    <row r="406" spans="1:1" x14ac:dyDescent="0.25">
      <c r="A406" s="346"/>
    </row>
    <row r="407" spans="1:1" x14ac:dyDescent="0.25">
      <c r="A407" s="346"/>
    </row>
    <row r="408" spans="1:1" x14ac:dyDescent="0.25">
      <c r="A408" s="346"/>
    </row>
    <row r="409" spans="1:1" x14ac:dyDescent="0.25">
      <c r="A409" s="346"/>
    </row>
    <row r="410" spans="1:1" x14ac:dyDescent="0.25">
      <c r="A410" s="346"/>
    </row>
    <row r="411" spans="1:1" x14ac:dyDescent="0.25">
      <c r="A411" s="346"/>
    </row>
    <row r="412" spans="1:1" x14ac:dyDescent="0.25">
      <c r="A412" s="346"/>
    </row>
    <row r="413" spans="1:1" x14ac:dyDescent="0.25">
      <c r="A413" s="346"/>
    </row>
    <row r="414" spans="1:1" x14ac:dyDescent="0.25">
      <c r="A414" s="346"/>
    </row>
    <row r="415" spans="1:1" x14ac:dyDescent="0.25">
      <c r="A415" s="346"/>
    </row>
    <row r="416" spans="1:1" x14ac:dyDescent="0.25">
      <c r="A416" s="346"/>
    </row>
    <row r="417" spans="1:1" x14ac:dyDescent="0.25">
      <c r="A417" s="346"/>
    </row>
    <row r="418" spans="1:1" x14ac:dyDescent="0.25">
      <c r="A418" s="346"/>
    </row>
    <row r="419" spans="1:1" x14ac:dyDescent="0.25">
      <c r="A419" s="346"/>
    </row>
    <row r="420" spans="1:1" x14ac:dyDescent="0.25">
      <c r="A420" s="346"/>
    </row>
    <row r="421" spans="1:1" x14ac:dyDescent="0.25">
      <c r="A421" s="346"/>
    </row>
    <row r="422" spans="1:1" x14ac:dyDescent="0.25">
      <c r="A422" s="346"/>
    </row>
    <row r="423" spans="1:1" x14ac:dyDescent="0.25">
      <c r="A423" s="346"/>
    </row>
    <row r="424" spans="1:1" x14ac:dyDescent="0.25">
      <c r="A424" s="346"/>
    </row>
    <row r="425" spans="1:1" x14ac:dyDescent="0.25">
      <c r="A425" s="346"/>
    </row>
    <row r="426" spans="1:1" x14ac:dyDescent="0.25">
      <c r="A426" s="346"/>
    </row>
    <row r="427" spans="1:1" x14ac:dyDescent="0.25">
      <c r="A427" s="346"/>
    </row>
    <row r="428" spans="1:1" x14ac:dyDescent="0.25">
      <c r="A428" s="346"/>
    </row>
    <row r="429" spans="1:1" x14ac:dyDescent="0.25">
      <c r="A429" s="346"/>
    </row>
    <row r="430" spans="1:1" x14ac:dyDescent="0.25">
      <c r="A430" s="346"/>
    </row>
    <row r="431" spans="1:1" x14ac:dyDescent="0.25">
      <c r="A431" s="346"/>
    </row>
    <row r="432" spans="1:1" x14ac:dyDescent="0.25">
      <c r="A432" s="346"/>
    </row>
    <row r="433" spans="1:1" x14ac:dyDescent="0.25">
      <c r="A433" s="346"/>
    </row>
    <row r="434" spans="1:1" x14ac:dyDescent="0.25">
      <c r="A434" s="346"/>
    </row>
    <row r="435" spans="1:1" x14ac:dyDescent="0.25">
      <c r="A435" s="346"/>
    </row>
    <row r="436" spans="1:1" x14ac:dyDescent="0.25">
      <c r="A436" s="346"/>
    </row>
    <row r="437" spans="1:1" x14ac:dyDescent="0.25">
      <c r="A437" s="346"/>
    </row>
    <row r="438" spans="1:1" x14ac:dyDescent="0.25">
      <c r="A438" s="346"/>
    </row>
    <row r="439" spans="1:1" x14ac:dyDescent="0.25">
      <c r="A439" s="346"/>
    </row>
    <row r="440" spans="1:1" x14ac:dyDescent="0.25">
      <c r="A440" s="346"/>
    </row>
    <row r="441" spans="1:1" x14ac:dyDescent="0.25">
      <c r="A441" s="346"/>
    </row>
    <row r="442" spans="1:1" x14ac:dyDescent="0.25">
      <c r="A442" s="346"/>
    </row>
    <row r="443" spans="1:1" x14ac:dyDescent="0.25">
      <c r="A443" s="346"/>
    </row>
    <row r="444" spans="1:1" x14ac:dyDescent="0.25">
      <c r="A444" s="346"/>
    </row>
    <row r="445" spans="1:1" x14ac:dyDescent="0.25">
      <c r="A445" s="346"/>
    </row>
    <row r="446" spans="1:1" x14ac:dyDescent="0.25">
      <c r="A446" s="346"/>
    </row>
    <row r="447" spans="1:1" x14ac:dyDescent="0.25">
      <c r="A447" s="346"/>
    </row>
    <row r="448" spans="1:1" x14ac:dyDescent="0.25">
      <c r="A448" s="346"/>
    </row>
    <row r="449" spans="1:1" x14ac:dyDescent="0.25">
      <c r="A449" s="346"/>
    </row>
    <row r="450" spans="1:1" x14ac:dyDescent="0.25">
      <c r="A450" s="346"/>
    </row>
    <row r="451" spans="1:1" x14ac:dyDescent="0.25">
      <c r="A451" s="346"/>
    </row>
    <row r="452" spans="1:1" x14ac:dyDescent="0.25">
      <c r="A452" s="346"/>
    </row>
    <row r="453" spans="1:1" x14ac:dyDescent="0.25">
      <c r="A453" s="346"/>
    </row>
    <row r="454" spans="1:1" x14ac:dyDescent="0.25">
      <c r="A454" s="346"/>
    </row>
    <row r="455" spans="1:1" x14ac:dyDescent="0.25">
      <c r="A455" s="346"/>
    </row>
    <row r="456" spans="1:1" x14ac:dyDescent="0.25">
      <c r="A456" s="346"/>
    </row>
    <row r="457" spans="1:1" x14ac:dyDescent="0.25">
      <c r="A457" s="346"/>
    </row>
    <row r="458" spans="1:1" x14ac:dyDescent="0.25">
      <c r="A458" s="346"/>
    </row>
    <row r="459" spans="1:1" x14ac:dyDescent="0.25">
      <c r="A459" s="346"/>
    </row>
    <row r="460" spans="1:1" x14ac:dyDescent="0.25">
      <c r="A460" s="346"/>
    </row>
    <row r="461" spans="1:1" x14ac:dyDescent="0.25">
      <c r="A461" s="346"/>
    </row>
    <row r="462" spans="1:1" x14ac:dyDescent="0.25">
      <c r="A462" s="346"/>
    </row>
    <row r="463" spans="1:1" x14ac:dyDescent="0.25">
      <c r="A463" s="346"/>
    </row>
    <row r="464" spans="1:1" x14ac:dyDescent="0.25">
      <c r="A464" s="346"/>
    </row>
    <row r="465" spans="1:1" x14ac:dyDescent="0.25">
      <c r="A465" s="346"/>
    </row>
    <row r="466" spans="1:1" x14ac:dyDescent="0.25">
      <c r="A466" s="346"/>
    </row>
    <row r="467" spans="1:1" x14ac:dyDescent="0.25">
      <c r="A467" s="346"/>
    </row>
    <row r="468" spans="1:1" x14ac:dyDescent="0.25">
      <c r="A468" s="346"/>
    </row>
    <row r="469" spans="1:1" x14ac:dyDescent="0.25">
      <c r="A469" s="346"/>
    </row>
    <row r="470" spans="1:1" x14ac:dyDescent="0.25">
      <c r="A470" s="346"/>
    </row>
    <row r="471" spans="1:1" x14ac:dyDescent="0.25">
      <c r="A471" s="346"/>
    </row>
    <row r="472" spans="1:1" x14ac:dyDescent="0.25">
      <c r="A472" s="346"/>
    </row>
    <row r="473" spans="1:1" x14ac:dyDescent="0.25">
      <c r="A473" s="346"/>
    </row>
    <row r="474" spans="1:1" x14ac:dyDescent="0.25">
      <c r="A474" s="346"/>
    </row>
    <row r="475" spans="1:1" x14ac:dyDescent="0.25">
      <c r="A475" s="346"/>
    </row>
    <row r="476" spans="1:1" x14ac:dyDescent="0.25">
      <c r="A476" s="346"/>
    </row>
    <row r="477" spans="1:1" x14ac:dyDescent="0.25">
      <c r="A477" s="346"/>
    </row>
    <row r="478" spans="1:1" x14ac:dyDescent="0.25">
      <c r="A478" s="346"/>
    </row>
    <row r="479" spans="1:1" x14ac:dyDescent="0.25">
      <c r="A479" s="346"/>
    </row>
    <row r="480" spans="1:1" x14ac:dyDescent="0.25">
      <c r="A480" s="346"/>
    </row>
    <row r="481" spans="1:1" x14ac:dyDescent="0.25">
      <c r="A481" s="346"/>
    </row>
    <row r="482" spans="1:1" x14ac:dyDescent="0.25">
      <c r="A482" s="346"/>
    </row>
    <row r="483" spans="1:1" x14ac:dyDescent="0.25">
      <c r="A483" s="346"/>
    </row>
    <row r="484" spans="1:1" x14ac:dyDescent="0.25">
      <c r="A484" s="346"/>
    </row>
    <row r="485" spans="1:1" x14ac:dyDescent="0.25">
      <c r="A485" s="346"/>
    </row>
    <row r="486" spans="1:1" x14ac:dyDescent="0.25">
      <c r="A486" s="346"/>
    </row>
    <row r="487" spans="1:1" x14ac:dyDescent="0.25">
      <c r="A487" s="346"/>
    </row>
    <row r="488" spans="1:1" x14ac:dyDescent="0.25">
      <c r="A488" s="346"/>
    </row>
    <row r="489" spans="1:1" x14ac:dyDescent="0.25">
      <c r="A489" s="346"/>
    </row>
    <row r="490" spans="1:1" x14ac:dyDescent="0.25">
      <c r="A490" s="346"/>
    </row>
    <row r="491" spans="1:1" x14ac:dyDescent="0.25">
      <c r="A491" s="346"/>
    </row>
    <row r="492" spans="1:1" x14ac:dyDescent="0.25">
      <c r="A492" s="346"/>
    </row>
    <row r="493" spans="1:1" x14ac:dyDescent="0.25">
      <c r="A493" s="346"/>
    </row>
    <row r="494" spans="1:1" x14ac:dyDescent="0.25">
      <c r="A494" s="346"/>
    </row>
    <row r="495" spans="1:1" x14ac:dyDescent="0.25">
      <c r="A495" s="346"/>
    </row>
    <row r="496" spans="1:1" x14ac:dyDescent="0.25">
      <c r="A496" s="346"/>
    </row>
    <row r="497" spans="1:1" x14ac:dyDescent="0.25">
      <c r="A497" s="346"/>
    </row>
    <row r="498" spans="1:1" x14ac:dyDescent="0.25">
      <c r="A498" s="346"/>
    </row>
    <row r="499" spans="1:1" x14ac:dyDescent="0.25">
      <c r="A499" s="346"/>
    </row>
    <row r="500" spans="1:1" x14ac:dyDescent="0.25">
      <c r="A500" s="346"/>
    </row>
    <row r="501" spans="1:1" x14ac:dyDescent="0.25">
      <c r="A501" s="346"/>
    </row>
    <row r="502" spans="1:1" x14ac:dyDescent="0.25">
      <c r="A502" s="346"/>
    </row>
    <row r="503" spans="1:1" x14ac:dyDescent="0.25">
      <c r="A503" s="346"/>
    </row>
    <row r="504" spans="1:1" x14ac:dyDescent="0.25">
      <c r="A504" s="346"/>
    </row>
    <row r="505" spans="1:1" x14ac:dyDescent="0.25">
      <c r="A505" s="346"/>
    </row>
    <row r="506" spans="1:1" x14ac:dyDescent="0.25">
      <c r="A506" s="346"/>
    </row>
    <row r="507" spans="1:1" x14ac:dyDescent="0.25">
      <c r="A507" s="346"/>
    </row>
    <row r="508" spans="1:1" x14ac:dyDescent="0.25">
      <c r="A508" s="346"/>
    </row>
    <row r="509" spans="1:1" x14ac:dyDescent="0.25">
      <c r="A509" s="346"/>
    </row>
    <row r="510" spans="1:1" x14ac:dyDescent="0.25">
      <c r="A510" s="346"/>
    </row>
    <row r="511" spans="1:1" x14ac:dyDescent="0.25">
      <c r="A511" s="346"/>
    </row>
    <row r="512" spans="1:1" x14ac:dyDescent="0.25">
      <c r="A512" s="346"/>
    </row>
    <row r="513" spans="1:1" x14ac:dyDescent="0.25">
      <c r="A513" s="346"/>
    </row>
    <row r="514" spans="1:1" x14ac:dyDescent="0.25">
      <c r="A514" s="346"/>
    </row>
    <row r="515" spans="1:1" x14ac:dyDescent="0.25">
      <c r="A515" s="346"/>
    </row>
    <row r="516" spans="1:1" x14ac:dyDescent="0.25">
      <c r="A516" s="346"/>
    </row>
    <row r="517" spans="1:1" x14ac:dyDescent="0.25">
      <c r="A517" s="346"/>
    </row>
    <row r="518" spans="1:1" x14ac:dyDescent="0.25">
      <c r="A518" s="346"/>
    </row>
    <row r="519" spans="1:1" x14ac:dyDescent="0.25">
      <c r="A519" s="346"/>
    </row>
    <row r="520" spans="1:1" x14ac:dyDescent="0.25">
      <c r="A520" s="346"/>
    </row>
    <row r="521" spans="1:1" x14ac:dyDescent="0.25">
      <c r="A521" s="346"/>
    </row>
    <row r="522" spans="1:1" x14ac:dyDescent="0.25">
      <c r="A522" s="346"/>
    </row>
    <row r="523" spans="1:1" x14ac:dyDescent="0.25">
      <c r="A523" s="346"/>
    </row>
    <row r="524" spans="1:1" x14ac:dyDescent="0.25">
      <c r="A524" s="346"/>
    </row>
    <row r="525" spans="1:1" x14ac:dyDescent="0.25">
      <c r="A525" s="346"/>
    </row>
    <row r="526" spans="1:1" x14ac:dyDescent="0.25">
      <c r="A526" s="346"/>
    </row>
    <row r="527" spans="1:1" x14ac:dyDescent="0.25">
      <c r="A527" s="346"/>
    </row>
    <row r="528" spans="1:1" x14ac:dyDescent="0.25">
      <c r="A528" s="346"/>
    </row>
    <row r="529" spans="1:1" x14ac:dyDescent="0.25">
      <c r="A529" s="346"/>
    </row>
    <row r="530" spans="1:1" x14ac:dyDescent="0.25">
      <c r="A530" s="346"/>
    </row>
    <row r="531" spans="1:1" x14ac:dyDescent="0.25">
      <c r="A531" s="346"/>
    </row>
    <row r="532" spans="1:1" x14ac:dyDescent="0.25">
      <c r="A532" s="346"/>
    </row>
    <row r="533" spans="1:1" x14ac:dyDescent="0.25">
      <c r="A533" s="346"/>
    </row>
    <row r="534" spans="1:1" x14ac:dyDescent="0.25">
      <c r="A534" s="346"/>
    </row>
    <row r="535" spans="1:1" x14ac:dyDescent="0.25">
      <c r="A535" s="346"/>
    </row>
    <row r="536" spans="1:1" x14ac:dyDescent="0.25">
      <c r="A536" s="346"/>
    </row>
    <row r="537" spans="1:1" x14ac:dyDescent="0.25">
      <c r="A537" s="346"/>
    </row>
    <row r="538" spans="1:1" x14ac:dyDescent="0.25">
      <c r="A538" s="346"/>
    </row>
    <row r="539" spans="1:1" x14ac:dyDescent="0.25">
      <c r="A539" s="346"/>
    </row>
    <row r="540" spans="1:1" x14ac:dyDescent="0.25">
      <c r="A540" s="346"/>
    </row>
    <row r="541" spans="1:1" x14ac:dyDescent="0.25">
      <c r="A541" s="346"/>
    </row>
    <row r="542" spans="1:1" x14ac:dyDescent="0.25">
      <c r="A542" s="346"/>
    </row>
    <row r="543" spans="1:1" x14ac:dyDescent="0.25">
      <c r="A543" s="346"/>
    </row>
    <row r="544" spans="1:1" x14ac:dyDescent="0.25">
      <c r="A544" s="346"/>
    </row>
    <row r="545" spans="1:1" x14ac:dyDescent="0.25">
      <c r="A545" s="346"/>
    </row>
    <row r="546" spans="1:1" x14ac:dyDescent="0.25">
      <c r="A546" s="346"/>
    </row>
    <row r="547" spans="1:1" x14ac:dyDescent="0.25">
      <c r="A547" s="346"/>
    </row>
    <row r="548" spans="1:1" x14ac:dyDescent="0.25">
      <c r="A548" s="346"/>
    </row>
    <row r="549" spans="1:1" x14ac:dyDescent="0.25">
      <c r="A549" s="346"/>
    </row>
    <row r="550" spans="1:1" x14ac:dyDescent="0.25">
      <c r="A550" s="346"/>
    </row>
    <row r="551" spans="1:1" x14ac:dyDescent="0.25">
      <c r="A551" s="346"/>
    </row>
    <row r="552" spans="1:1" x14ac:dyDescent="0.25">
      <c r="A552" s="346"/>
    </row>
    <row r="553" spans="1:1" x14ac:dyDescent="0.25">
      <c r="A553" s="346"/>
    </row>
    <row r="554" spans="1:1" x14ac:dyDescent="0.25">
      <c r="A554" s="346"/>
    </row>
    <row r="555" spans="1:1" x14ac:dyDescent="0.25">
      <c r="A555" s="346"/>
    </row>
    <row r="556" spans="1:1" x14ac:dyDescent="0.25">
      <c r="A556" s="346"/>
    </row>
    <row r="557" spans="1:1" x14ac:dyDescent="0.25">
      <c r="A557" s="346"/>
    </row>
    <row r="558" spans="1:1" x14ac:dyDescent="0.25">
      <c r="A558" s="346"/>
    </row>
    <row r="559" spans="1:1" x14ac:dyDescent="0.25">
      <c r="A559" s="346"/>
    </row>
    <row r="560" spans="1:1" x14ac:dyDescent="0.25">
      <c r="A560" s="346"/>
    </row>
    <row r="561" spans="1:1" x14ac:dyDescent="0.25">
      <c r="A561" s="346"/>
    </row>
    <row r="562" spans="1:1" x14ac:dyDescent="0.25">
      <c r="A562" s="346"/>
    </row>
    <row r="563" spans="1:1" x14ac:dyDescent="0.25">
      <c r="A563" s="346"/>
    </row>
    <row r="564" spans="1:1" x14ac:dyDescent="0.25">
      <c r="A564" s="346"/>
    </row>
    <row r="565" spans="1:1" x14ac:dyDescent="0.25">
      <c r="A565" s="346"/>
    </row>
    <row r="566" spans="1:1" x14ac:dyDescent="0.25">
      <c r="A566" s="346"/>
    </row>
    <row r="567" spans="1:1" x14ac:dyDescent="0.25">
      <c r="A567" s="346"/>
    </row>
    <row r="568" spans="1:1" x14ac:dyDescent="0.25">
      <c r="A568" s="346"/>
    </row>
    <row r="569" spans="1:1" x14ac:dyDescent="0.25">
      <c r="A569" s="346"/>
    </row>
    <row r="570" spans="1:1" x14ac:dyDescent="0.25">
      <c r="A570" s="346"/>
    </row>
    <row r="571" spans="1:1" x14ac:dyDescent="0.25">
      <c r="A571" s="346"/>
    </row>
    <row r="572" spans="1:1" x14ac:dyDescent="0.25">
      <c r="A572" s="346"/>
    </row>
    <row r="573" spans="1:1" x14ac:dyDescent="0.25">
      <c r="A573" s="346"/>
    </row>
    <row r="574" spans="1:1" x14ac:dyDescent="0.25">
      <c r="A574" s="346"/>
    </row>
    <row r="575" spans="1:1" x14ac:dyDescent="0.25">
      <c r="A575" s="346"/>
    </row>
    <row r="576" spans="1:1" x14ac:dyDescent="0.25">
      <c r="A576" s="346"/>
    </row>
    <row r="577" spans="1:1" x14ac:dyDescent="0.25">
      <c r="A577" s="346"/>
    </row>
    <row r="578" spans="1:1" x14ac:dyDescent="0.25">
      <c r="A578" s="346"/>
    </row>
    <row r="579" spans="1:1" x14ac:dyDescent="0.25">
      <c r="A579" s="346"/>
    </row>
    <row r="580" spans="1:1" x14ac:dyDescent="0.25">
      <c r="A580" s="346"/>
    </row>
    <row r="581" spans="1:1" x14ac:dyDescent="0.25">
      <c r="A581" s="346"/>
    </row>
    <row r="582" spans="1:1" x14ac:dyDescent="0.25">
      <c r="A582" s="346"/>
    </row>
    <row r="583" spans="1:1" x14ac:dyDescent="0.25">
      <c r="A583" s="346"/>
    </row>
    <row r="584" spans="1:1" x14ac:dyDescent="0.25">
      <c r="A584" s="346"/>
    </row>
    <row r="585" spans="1:1" x14ac:dyDescent="0.25">
      <c r="A585" s="346"/>
    </row>
    <row r="586" spans="1:1" x14ac:dyDescent="0.25">
      <c r="A586" s="346"/>
    </row>
    <row r="587" spans="1:1" x14ac:dyDescent="0.25">
      <c r="A587" s="346"/>
    </row>
    <row r="588" spans="1:1" x14ac:dyDescent="0.25">
      <c r="A588" s="346"/>
    </row>
    <row r="589" spans="1:1" x14ac:dyDescent="0.25">
      <c r="A589" s="346"/>
    </row>
    <row r="590" spans="1:1" x14ac:dyDescent="0.25">
      <c r="A590" s="346"/>
    </row>
    <row r="591" spans="1:1" x14ac:dyDescent="0.25">
      <c r="A591" s="346"/>
    </row>
    <row r="592" spans="1:1" x14ac:dyDescent="0.25">
      <c r="A592" s="346"/>
    </row>
    <row r="593" spans="1:1" x14ac:dyDescent="0.25">
      <c r="A593" s="346"/>
    </row>
    <row r="594" spans="1:1" x14ac:dyDescent="0.25">
      <c r="A594" s="346"/>
    </row>
    <row r="595" spans="1:1" x14ac:dyDescent="0.25">
      <c r="A595" s="346"/>
    </row>
    <row r="596" spans="1:1" x14ac:dyDescent="0.25">
      <c r="A596" s="346"/>
    </row>
    <row r="597" spans="1:1" x14ac:dyDescent="0.25">
      <c r="A597" s="346"/>
    </row>
    <row r="598" spans="1:1" x14ac:dyDescent="0.25">
      <c r="A598" s="346"/>
    </row>
    <row r="599" spans="1:1" x14ac:dyDescent="0.25">
      <c r="A599" s="346"/>
    </row>
    <row r="600" spans="1:1" x14ac:dyDescent="0.25">
      <c r="A600" s="346"/>
    </row>
    <row r="601" spans="1:1" x14ac:dyDescent="0.25">
      <c r="A601" s="346"/>
    </row>
    <row r="602" spans="1:1" x14ac:dyDescent="0.25">
      <c r="A602" s="346"/>
    </row>
    <row r="603" spans="1:1" x14ac:dyDescent="0.25">
      <c r="A603" s="346"/>
    </row>
    <row r="604" spans="1:1" x14ac:dyDescent="0.25">
      <c r="A604" s="346"/>
    </row>
    <row r="605" spans="1:1" x14ac:dyDescent="0.25">
      <c r="A605" s="346"/>
    </row>
    <row r="606" spans="1:1" x14ac:dyDescent="0.25">
      <c r="A606" s="346"/>
    </row>
    <row r="607" spans="1:1" x14ac:dyDescent="0.25">
      <c r="A607" s="346"/>
    </row>
    <row r="608" spans="1:1" x14ac:dyDescent="0.25">
      <c r="A608" s="346"/>
    </row>
    <row r="609" spans="1:1" x14ac:dyDescent="0.25">
      <c r="A609" s="346"/>
    </row>
    <row r="610" spans="1:1" x14ac:dyDescent="0.25">
      <c r="A610" s="346"/>
    </row>
    <row r="611" spans="1:1" x14ac:dyDescent="0.25">
      <c r="A611" s="346"/>
    </row>
    <row r="612" spans="1:1" x14ac:dyDescent="0.25">
      <c r="A612" s="346"/>
    </row>
    <row r="613" spans="1:1" x14ac:dyDescent="0.25">
      <c r="A613" s="346"/>
    </row>
    <row r="614" spans="1:1" x14ac:dyDescent="0.25">
      <c r="A614" s="346"/>
    </row>
    <row r="615" spans="1:1" x14ac:dyDescent="0.25">
      <c r="A615" s="346"/>
    </row>
    <row r="616" spans="1:1" x14ac:dyDescent="0.25">
      <c r="A616" s="346"/>
    </row>
    <row r="617" spans="1:1" x14ac:dyDescent="0.25">
      <c r="A617" s="346"/>
    </row>
    <row r="618" spans="1:1" x14ac:dyDescent="0.25">
      <c r="A618" s="346"/>
    </row>
    <row r="619" spans="1:1" x14ac:dyDescent="0.25">
      <c r="A619" s="346"/>
    </row>
    <row r="620" spans="1:1" x14ac:dyDescent="0.25">
      <c r="A620" s="346"/>
    </row>
    <row r="621" spans="1:1" x14ac:dyDescent="0.25">
      <c r="A621" s="346"/>
    </row>
    <row r="622" spans="1:1" x14ac:dyDescent="0.25">
      <c r="A622" s="346"/>
    </row>
    <row r="623" spans="1:1" x14ac:dyDescent="0.25">
      <c r="A623" s="346"/>
    </row>
    <row r="624" spans="1:1" x14ac:dyDescent="0.25">
      <c r="A624" s="346"/>
    </row>
    <row r="625" spans="1:1" x14ac:dyDescent="0.25">
      <c r="A625" s="346"/>
    </row>
    <row r="626" spans="1:1" x14ac:dyDescent="0.25">
      <c r="A626" s="346"/>
    </row>
    <row r="627" spans="1:1" x14ac:dyDescent="0.25">
      <c r="A627" s="346"/>
    </row>
    <row r="628" spans="1:1" x14ac:dyDescent="0.25">
      <c r="A628" s="346"/>
    </row>
    <row r="629" spans="1:1" x14ac:dyDescent="0.25">
      <c r="A629" s="346"/>
    </row>
    <row r="630" spans="1:1" x14ac:dyDescent="0.25">
      <c r="A630" s="346"/>
    </row>
    <row r="631" spans="1:1" x14ac:dyDescent="0.25">
      <c r="A631" s="346"/>
    </row>
    <row r="632" spans="1:1" x14ac:dyDescent="0.25">
      <c r="A632" s="346"/>
    </row>
    <row r="633" spans="1:1" x14ac:dyDescent="0.25">
      <c r="A633" s="346"/>
    </row>
    <row r="634" spans="1:1" x14ac:dyDescent="0.25">
      <c r="A634" s="346"/>
    </row>
    <row r="635" spans="1:1" x14ac:dyDescent="0.25">
      <c r="A635" s="346"/>
    </row>
    <row r="636" spans="1:1" x14ac:dyDescent="0.25">
      <c r="A636" s="346"/>
    </row>
    <row r="637" spans="1:1" x14ac:dyDescent="0.25">
      <c r="A637" s="346"/>
    </row>
    <row r="638" spans="1:1" x14ac:dyDescent="0.25">
      <c r="A638" s="346"/>
    </row>
    <row r="639" spans="1:1" x14ac:dyDescent="0.25">
      <c r="A639" s="346"/>
    </row>
    <row r="640" spans="1:1" x14ac:dyDescent="0.25">
      <c r="A640" s="346"/>
    </row>
    <row r="641" spans="1:1" x14ac:dyDescent="0.25">
      <c r="A641" s="346"/>
    </row>
    <row r="642" spans="1:1" x14ac:dyDescent="0.25">
      <c r="A642" s="346"/>
    </row>
    <row r="643" spans="1:1" x14ac:dyDescent="0.25">
      <c r="A643" s="346"/>
    </row>
    <row r="644" spans="1:1" x14ac:dyDescent="0.25">
      <c r="A644" s="346"/>
    </row>
    <row r="645" spans="1:1" x14ac:dyDescent="0.25">
      <c r="A645" s="346"/>
    </row>
    <row r="646" spans="1:1" x14ac:dyDescent="0.25">
      <c r="A646" s="346"/>
    </row>
    <row r="647" spans="1:1" x14ac:dyDescent="0.25">
      <c r="A647" s="346"/>
    </row>
    <row r="648" spans="1:1" x14ac:dyDescent="0.25">
      <c r="A648" s="346"/>
    </row>
    <row r="649" spans="1:1" x14ac:dyDescent="0.25">
      <c r="A649" s="346"/>
    </row>
    <row r="650" spans="1:1" x14ac:dyDescent="0.25">
      <c r="A650" s="346"/>
    </row>
    <row r="651" spans="1:1" x14ac:dyDescent="0.25">
      <c r="A651" s="346"/>
    </row>
    <row r="652" spans="1:1" x14ac:dyDescent="0.25">
      <c r="A652" s="346"/>
    </row>
    <row r="653" spans="1:1" x14ac:dyDescent="0.25">
      <c r="A653" s="346"/>
    </row>
    <row r="654" spans="1:1" x14ac:dyDescent="0.25">
      <c r="A654" s="346"/>
    </row>
    <row r="655" spans="1:1" x14ac:dyDescent="0.25">
      <c r="A655" s="346"/>
    </row>
    <row r="656" spans="1:1" x14ac:dyDescent="0.25">
      <c r="A656" s="346"/>
    </row>
    <row r="657" spans="1:1" x14ac:dyDescent="0.25">
      <c r="A657" s="346"/>
    </row>
    <row r="658" spans="1:1" x14ac:dyDescent="0.25">
      <c r="A658" s="346"/>
    </row>
    <row r="659" spans="1:1" x14ac:dyDescent="0.25">
      <c r="A659" s="346"/>
    </row>
    <row r="660" spans="1:1" x14ac:dyDescent="0.25">
      <c r="A660" s="346"/>
    </row>
    <row r="661" spans="1:1" x14ac:dyDescent="0.25">
      <c r="A661" s="346"/>
    </row>
    <row r="662" spans="1:1" x14ac:dyDescent="0.25">
      <c r="A662" s="346"/>
    </row>
    <row r="663" spans="1:1" x14ac:dyDescent="0.25">
      <c r="A663" s="346"/>
    </row>
    <row r="664" spans="1:1" x14ac:dyDescent="0.25">
      <c r="A664" s="346"/>
    </row>
    <row r="665" spans="1:1" x14ac:dyDescent="0.25">
      <c r="A665" s="346"/>
    </row>
    <row r="666" spans="1:1" x14ac:dyDescent="0.25">
      <c r="A666" s="346"/>
    </row>
    <row r="667" spans="1:1" x14ac:dyDescent="0.25">
      <c r="A667" s="346"/>
    </row>
    <row r="668" spans="1:1" x14ac:dyDescent="0.25">
      <c r="A668" s="346"/>
    </row>
    <row r="669" spans="1:1" x14ac:dyDescent="0.25">
      <c r="A669" s="346"/>
    </row>
    <row r="670" spans="1:1" x14ac:dyDescent="0.25">
      <c r="A670" s="346"/>
    </row>
    <row r="671" spans="1:1" x14ac:dyDescent="0.25">
      <c r="A671" s="346"/>
    </row>
    <row r="672" spans="1:1" x14ac:dyDescent="0.25">
      <c r="A672" s="346"/>
    </row>
    <row r="673" spans="1:1" x14ac:dyDescent="0.25">
      <c r="A673" s="346"/>
    </row>
    <row r="674" spans="1:1" x14ac:dyDescent="0.25">
      <c r="A674" s="346"/>
    </row>
    <row r="675" spans="1:1" x14ac:dyDescent="0.25">
      <c r="A675" s="346"/>
    </row>
    <row r="676" spans="1:1" x14ac:dyDescent="0.25">
      <c r="A676" s="346"/>
    </row>
    <row r="677" spans="1:1" x14ac:dyDescent="0.25">
      <c r="A677" s="346"/>
    </row>
    <row r="678" spans="1:1" x14ac:dyDescent="0.25">
      <c r="A678" s="346"/>
    </row>
    <row r="679" spans="1:1" x14ac:dyDescent="0.25">
      <c r="A679" s="346"/>
    </row>
    <row r="680" spans="1:1" x14ac:dyDescent="0.25">
      <c r="A680" s="346"/>
    </row>
    <row r="681" spans="1:1" x14ac:dyDescent="0.25">
      <c r="A681" s="346"/>
    </row>
    <row r="682" spans="1:1" x14ac:dyDescent="0.25">
      <c r="A682" s="346"/>
    </row>
    <row r="683" spans="1:1" x14ac:dyDescent="0.25">
      <c r="A683" s="346"/>
    </row>
    <row r="684" spans="1:1" x14ac:dyDescent="0.25">
      <c r="A684" s="346"/>
    </row>
    <row r="685" spans="1:1" x14ac:dyDescent="0.25">
      <c r="A685" s="346"/>
    </row>
    <row r="686" spans="1:1" x14ac:dyDescent="0.25">
      <c r="A686" s="346"/>
    </row>
    <row r="687" spans="1:1" x14ac:dyDescent="0.25">
      <c r="A687" s="346"/>
    </row>
    <row r="688" spans="1:1" x14ac:dyDescent="0.25">
      <c r="A688" s="346"/>
    </row>
    <row r="689" spans="1:1" x14ac:dyDescent="0.25">
      <c r="A689" s="346"/>
    </row>
    <row r="690" spans="1:1" x14ac:dyDescent="0.25">
      <c r="A690" s="346"/>
    </row>
    <row r="691" spans="1:1" x14ac:dyDescent="0.25">
      <c r="A691" s="346"/>
    </row>
    <row r="692" spans="1:1" x14ac:dyDescent="0.25">
      <c r="A692" s="346"/>
    </row>
    <row r="693" spans="1:1" x14ac:dyDescent="0.25">
      <c r="A693" s="346"/>
    </row>
    <row r="694" spans="1:1" x14ac:dyDescent="0.25">
      <c r="A694" s="346"/>
    </row>
    <row r="695" spans="1:1" x14ac:dyDescent="0.25">
      <c r="A695" s="346"/>
    </row>
    <row r="696" spans="1:1" x14ac:dyDescent="0.25">
      <c r="A696" s="346"/>
    </row>
    <row r="697" spans="1:1" x14ac:dyDescent="0.25">
      <c r="A697" s="346"/>
    </row>
    <row r="698" spans="1:1" x14ac:dyDescent="0.25">
      <c r="A698" s="346"/>
    </row>
    <row r="699" spans="1:1" x14ac:dyDescent="0.25">
      <c r="A699" s="346"/>
    </row>
    <row r="700" spans="1:1" x14ac:dyDescent="0.25">
      <c r="A700" s="346"/>
    </row>
    <row r="701" spans="1:1" x14ac:dyDescent="0.25">
      <c r="A701" s="346"/>
    </row>
    <row r="702" spans="1:1" x14ac:dyDescent="0.25">
      <c r="A702" s="346"/>
    </row>
    <row r="703" spans="1:1" x14ac:dyDescent="0.25">
      <c r="A703" s="346"/>
    </row>
    <row r="704" spans="1:1" x14ac:dyDescent="0.25">
      <c r="A704" s="346"/>
    </row>
    <row r="705" spans="1:1" x14ac:dyDescent="0.25">
      <c r="A705" s="346"/>
    </row>
    <row r="706" spans="1:1" x14ac:dyDescent="0.25">
      <c r="A706" s="346"/>
    </row>
    <row r="707" spans="1:1" x14ac:dyDescent="0.25">
      <c r="A707" s="346"/>
    </row>
    <row r="708" spans="1:1" x14ac:dyDescent="0.25">
      <c r="A708" s="346"/>
    </row>
    <row r="709" spans="1:1" x14ac:dyDescent="0.25">
      <c r="A709" s="346"/>
    </row>
    <row r="710" spans="1:1" x14ac:dyDescent="0.25">
      <c r="A710" s="346"/>
    </row>
    <row r="711" spans="1:1" x14ac:dyDescent="0.25">
      <c r="A711" s="346"/>
    </row>
    <row r="712" spans="1:1" x14ac:dyDescent="0.25">
      <c r="A712" s="346"/>
    </row>
    <row r="713" spans="1:1" x14ac:dyDescent="0.25">
      <c r="A713" s="346"/>
    </row>
    <row r="714" spans="1:1" x14ac:dyDescent="0.25">
      <c r="A714" s="346"/>
    </row>
    <row r="715" spans="1:1" x14ac:dyDescent="0.25">
      <c r="A715" s="346"/>
    </row>
    <row r="716" spans="1:1" x14ac:dyDescent="0.25">
      <c r="A716" s="346"/>
    </row>
    <row r="717" spans="1:1" x14ac:dyDescent="0.25">
      <c r="A717" s="346"/>
    </row>
    <row r="718" spans="1:1" x14ac:dyDescent="0.25">
      <c r="A718" s="346"/>
    </row>
    <row r="719" spans="1:1" x14ac:dyDescent="0.25">
      <c r="A719" s="346"/>
    </row>
    <row r="720" spans="1:1" x14ac:dyDescent="0.25">
      <c r="A720" s="346"/>
    </row>
    <row r="721" spans="1:1" x14ac:dyDescent="0.25">
      <c r="A721" s="346"/>
    </row>
    <row r="722" spans="1:1" x14ac:dyDescent="0.25">
      <c r="A722" s="346"/>
    </row>
    <row r="723" spans="1:1" x14ac:dyDescent="0.25">
      <c r="A723" s="346"/>
    </row>
    <row r="724" spans="1:1" x14ac:dyDescent="0.25">
      <c r="A724" s="346"/>
    </row>
    <row r="725" spans="1:1" x14ac:dyDescent="0.25">
      <c r="A725" s="346"/>
    </row>
    <row r="726" spans="1:1" x14ac:dyDescent="0.25">
      <c r="A726" s="346"/>
    </row>
    <row r="727" spans="1:1" x14ac:dyDescent="0.25">
      <c r="A727" s="346"/>
    </row>
    <row r="728" spans="1:1" x14ac:dyDescent="0.25">
      <c r="A728" s="346"/>
    </row>
    <row r="729" spans="1:1" x14ac:dyDescent="0.25">
      <c r="A729" s="346"/>
    </row>
    <row r="730" spans="1:1" x14ac:dyDescent="0.25">
      <c r="A730" s="346"/>
    </row>
    <row r="731" spans="1:1" x14ac:dyDescent="0.25">
      <c r="A731" s="346"/>
    </row>
    <row r="732" spans="1:1" x14ac:dyDescent="0.25">
      <c r="A732" s="346"/>
    </row>
    <row r="733" spans="1:1" x14ac:dyDescent="0.25">
      <c r="A733" s="346"/>
    </row>
    <row r="734" spans="1:1" x14ac:dyDescent="0.25">
      <c r="A734" s="346"/>
    </row>
    <row r="735" spans="1:1" x14ac:dyDescent="0.25">
      <c r="A735" s="346"/>
    </row>
    <row r="736" spans="1:1" x14ac:dyDescent="0.25">
      <c r="A736" s="346"/>
    </row>
    <row r="737" spans="1:1" x14ac:dyDescent="0.25">
      <c r="A737" s="346"/>
    </row>
    <row r="738" spans="1:1" x14ac:dyDescent="0.25">
      <c r="A738" s="346"/>
    </row>
    <row r="739" spans="1:1" x14ac:dyDescent="0.25">
      <c r="A739" s="346"/>
    </row>
    <row r="740" spans="1:1" x14ac:dyDescent="0.25">
      <c r="A740" s="346"/>
    </row>
    <row r="741" spans="1:1" x14ac:dyDescent="0.25">
      <c r="A741" s="346"/>
    </row>
    <row r="742" spans="1:1" x14ac:dyDescent="0.25">
      <c r="A742" s="346"/>
    </row>
    <row r="743" spans="1:1" x14ac:dyDescent="0.25">
      <c r="A743" s="346"/>
    </row>
    <row r="744" spans="1:1" x14ac:dyDescent="0.25">
      <c r="A744" s="346"/>
    </row>
    <row r="745" spans="1:1" x14ac:dyDescent="0.25">
      <c r="A745" s="346"/>
    </row>
    <row r="746" spans="1:1" x14ac:dyDescent="0.25">
      <c r="A746" s="346"/>
    </row>
    <row r="747" spans="1:1" x14ac:dyDescent="0.25">
      <c r="A747" s="346"/>
    </row>
    <row r="748" spans="1:1" x14ac:dyDescent="0.25">
      <c r="A748" s="346"/>
    </row>
    <row r="749" spans="1:1" x14ac:dyDescent="0.25">
      <c r="A749" s="346"/>
    </row>
    <row r="750" spans="1:1" x14ac:dyDescent="0.25">
      <c r="A750" s="346"/>
    </row>
    <row r="751" spans="1:1" x14ac:dyDescent="0.25">
      <c r="A751" s="346"/>
    </row>
    <row r="752" spans="1:1" x14ac:dyDescent="0.25">
      <c r="A752" s="346"/>
    </row>
    <row r="753" spans="1:1" x14ac:dyDescent="0.25">
      <c r="A753" s="346"/>
    </row>
    <row r="754" spans="1:1" x14ac:dyDescent="0.25">
      <c r="A754" s="346"/>
    </row>
    <row r="755" spans="1:1" x14ac:dyDescent="0.25">
      <c r="A755" s="346"/>
    </row>
    <row r="756" spans="1:1" x14ac:dyDescent="0.25">
      <c r="A756" s="346"/>
    </row>
    <row r="757" spans="1:1" x14ac:dyDescent="0.25">
      <c r="A757" s="346"/>
    </row>
    <row r="758" spans="1:1" x14ac:dyDescent="0.25">
      <c r="A758" s="346"/>
    </row>
    <row r="759" spans="1:1" x14ac:dyDescent="0.25">
      <c r="A759" s="346"/>
    </row>
    <row r="760" spans="1:1" x14ac:dyDescent="0.25">
      <c r="A760" s="346"/>
    </row>
    <row r="761" spans="1:1" x14ac:dyDescent="0.25">
      <c r="A761" s="346"/>
    </row>
    <row r="762" spans="1:1" x14ac:dyDescent="0.25">
      <c r="A762" s="346"/>
    </row>
    <row r="763" spans="1:1" x14ac:dyDescent="0.25">
      <c r="A763" s="346"/>
    </row>
    <row r="764" spans="1:1" x14ac:dyDescent="0.25">
      <c r="A764" s="346"/>
    </row>
    <row r="765" spans="1:1" x14ac:dyDescent="0.25">
      <c r="A765" s="346"/>
    </row>
    <row r="766" spans="1:1" x14ac:dyDescent="0.25">
      <c r="A766" s="346"/>
    </row>
    <row r="767" spans="1:1" x14ac:dyDescent="0.25">
      <c r="A767" s="346"/>
    </row>
    <row r="768" spans="1:1" x14ac:dyDescent="0.25">
      <c r="A768" s="346"/>
    </row>
    <row r="769" spans="1:1" x14ac:dyDescent="0.25">
      <c r="A769" s="346"/>
    </row>
    <row r="770" spans="1:1" x14ac:dyDescent="0.25">
      <c r="A770" s="346"/>
    </row>
    <row r="771" spans="1:1" x14ac:dyDescent="0.25">
      <c r="A771" s="346"/>
    </row>
    <row r="772" spans="1:1" x14ac:dyDescent="0.25">
      <c r="A772" s="346"/>
    </row>
    <row r="773" spans="1:1" x14ac:dyDescent="0.25">
      <c r="A773" s="346"/>
    </row>
    <row r="774" spans="1:1" x14ac:dyDescent="0.25">
      <c r="A774" s="346"/>
    </row>
    <row r="775" spans="1:1" x14ac:dyDescent="0.25">
      <c r="A775" s="346"/>
    </row>
    <row r="776" spans="1:1" x14ac:dyDescent="0.25">
      <c r="A776" s="346"/>
    </row>
    <row r="777" spans="1:1" x14ac:dyDescent="0.25">
      <c r="A777" s="346"/>
    </row>
    <row r="778" spans="1:1" x14ac:dyDescent="0.25">
      <c r="A778" s="346"/>
    </row>
    <row r="779" spans="1:1" x14ac:dyDescent="0.25">
      <c r="A779" s="346"/>
    </row>
    <row r="780" spans="1:1" x14ac:dyDescent="0.25">
      <c r="A780" s="346"/>
    </row>
    <row r="781" spans="1:1" x14ac:dyDescent="0.25">
      <c r="A781" s="346"/>
    </row>
    <row r="782" spans="1:1" x14ac:dyDescent="0.25">
      <c r="A782" s="346"/>
    </row>
    <row r="783" spans="1:1" x14ac:dyDescent="0.25">
      <c r="A783" s="346"/>
    </row>
    <row r="784" spans="1:1" x14ac:dyDescent="0.25">
      <c r="A784" s="346"/>
    </row>
    <row r="785" spans="1:1" x14ac:dyDescent="0.25">
      <c r="A785" s="346"/>
    </row>
    <row r="786" spans="1:1" x14ac:dyDescent="0.25">
      <c r="A786" s="346"/>
    </row>
    <row r="787" spans="1:1" x14ac:dyDescent="0.25">
      <c r="A787" s="346"/>
    </row>
    <row r="788" spans="1:1" x14ac:dyDescent="0.25">
      <c r="A788" s="346"/>
    </row>
    <row r="789" spans="1:1" x14ac:dyDescent="0.25">
      <c r="A789" s="346"/>
    </row>
    <row r="790" spans="1:1" x14ac:dyDescent="0.25">
      <c r="A790" s="346"/>
    </row>
    <row r="791" spans="1:1" x14ac:dyDescent="0.25">
      <c r="A791" s="346"/>
    </row>
    <row r="792" spans="1:1" x14ac:dyDescent="0.25">
      <c r="A792" s="346"/>
    </row>
    <row r="793" spans="1:1" x14ac:dyDescent="0.25">
      <c r="A793" s="346"/>
    </row>
    <row r="794" spans="1:1" x14ac:dyDescent="0.25">
      <c r="A794" s="346"/>
    </row>
    <row r="795" spans="1:1" x14ac:dyDescent="0.25">
      <c r="A795" s="346"/>
    </row>
    <row r="796" spans="1:1" x14ac:dyDescent="0.25">
      <c r="A796" s="346"/>
    </row>
    <row r="797" spans="1:1" x14ac:dyDescent="0.25">
      <c r="A797" s="346"/>
    </row>
    <row r="798" spans="1:1" x14ac:dyDescent="0.25">
      <c r="A798" s="346"/>
    </row>
    <row r="799" spans="1:1" x14ac:dyDescent="0.25">
      <c r="A799" s="346"/>
    </row>
    <row r="800" spans="1:1" x14ac:dyDescent="0.25">
      <c r="A800" s="346"/>
    </row>
    <row r="801" spans="1:1" x14ac:dyDescent="0.25">
      <c r="A801" s="346"/>
    </row>
    <row r="802" spans="1:1" x14ac:dyDescent="0.25">
      <c r="A802" s="346"/>
    </row>
    <row r="803" spans="1:1" x14ac:dyDescent="0.25">
      <c r="A803" s="346"/>
    </row>
    <row r="804" spans="1:1" x14ac:dyDescent="0.25">
      <c r="A804" s="346"/>
    </row>
    <row r="805" spans="1:1" x14ac:dyDescent="0.25">
      <c r="A805" s="346"/>
    </row>
    <row r="806" spans="1:1" x14ac:dyDescent="0.25">
      <c r="A806" s="346"/>
    </row>
    <row r="807" spans="1:1" x14ac:dyDescent="0.25">
      <c r="A807" s="346"/>
    </row>
    <row r="808" spans="1:1" x14ac:dyDescent="0.25">
      <c r="A808" s="346"/>
    </row>
    <row r="809" spans="1:1" x14ac:dyDescent="0.25">
      <c r="A809" s="346"/>
    </row>
    <row r="810" spans="1:1" x14ac:dyDescent="0.25">
      <c r="A810" s="346"/>
    </row>
    <row r="811" spans="1:1" x14ac:dyDescent="0.25">
      <c r="A811" s="346"/>
    </row>
    <row r="812" spans="1:1" x14ac:dyDescent="0.25">
      <c r="A812" s="346"/>
    </row>
    <row r="813" spans="1:1" x14ac:dyDescent="0.25">
      <c r="A813" s="346"/>
    </row>
    <row r="814" spans="1:1" x14ac:dyDescent="0.25">
      <c r="A814" s="346"/>
    </row>
    <row r="815" spans="1:1" x14ac:dyDescent="0.25">
      <c r="A815" s="346"/>
    </row>
    <row r="816" spans="1:1" x14ac:dyDescent="0.25">
      <c r="A816" s="346"/>
    </row>
    <row r="817" spans="1:1" x14ac:dyDescent="0.25">
      <c r="A817" s="346"/>
    </row>
    <row r="818" spans="1:1" x14ac:dyDescent="0.25">
      <c r="A818" s="346"/>
    </row>
    <row r="819" spans="1:1" x14ac:dyDescent="0.25">
      <c r="A819" s="346"/>
    </row>
    <row r="820" spans="1:1" x14ac:dyDescent="0.25">
      <c r="A820" s="346"/>
    </row>
    <row r="821" spans="1:1" x14ac:dyDescent="0.25">
      <c r="A821" s="346"/>
    </row>
    <row r="822" spans="1:1" x14ac:dyDescent="0.25">
      <c r="A822" s="346"/>
    </row>
    <row r="823" spans="1:1" x14ac:dyDescent="0.25">
      <c r="A823" s="346"/>
    </row>
    <row r="824" spans="1:1" x14ac:dyDescent="0.25">
      <c r="A824" s="346"/>
    </row>
    <row r="825" spans="1:1" x14ac:dyDescent="0.25">
      <c r="A825" s="346"/>
    </row>
    <row r="826" spans="1:1" x14ac:dyDescent="0.25">
      <c r="A826" s="346"/>
    </row>
    <row r="827" spans="1:1" x14ac:dyDescent="0.25">
      <c r="A827" s="346"/>
    </row>
    <row r="828" spans="1:1" x14ac:dyDescent="0.25">
      <c r="A828" s="346"/>
    </row>
    <row r="829" spans="1:1" x14ac:dyDescent="0.25">
      <c r="A829" s="346"/>
    </row>
    <row r="830" spans="1:1" x14ac:dyDescent="0.25">
      <c r="A830" s="346"/>
    </row>
    <row r="831" spans="1:1" x14ac:dyDescent="0.25">
      <c r="A831" s="346"/>
    </row>
    <row r="832" spans="1:1" x14ac:dyDescent="0.25">
      <c r="A832" s="346"/>
    </row>
    <row r="833" spans="1:1" x14ac:dyDescent="0.25">
      <c r="A833" s="346"/>
    </row>
    <row r="834" spans="1:1" x14ac:dyDescent="0.25">
      <c r="A834" s="346"/>
    </row>
    <row r="835" spans="1:1" x14ac:dyDescent="0.25">
      <c r="A835" s="346"/>
    </row>
    <row r="836" spans="1:1" x14ac:dyDescent="0.25">
      <c r="A836" s="346"/>
    </row>
    <row r="837" spans="1:1" x14ac:dyDescent="0.25">
      <c r="A837" s="346"/>
    </row>
    <row r="838" spans="1:1" x14ac:dyDescent="0.25">
      <c r="A838" s="346"/>
    </row>
    <row r="839" spans="1:1" x14ac:dyDescent="0.25">
      <c r="A839" s="346"/>
    </row>
    <row r="840" spans="1:1" x14ac:dyDescent="0.25">
      <c r="A840" s="346"/>
    </row>
    <row r="841" spans="1:1" x14ac:dyDescent="0.25">
      <c r="A841" s="346"/>
    </row>
    <row r="842" spans="1:1" x14ac:dyDescent="0.25">
      <c r="A842" s="346"/>
    </row>
    <row r="843" spans="1:1" x14ac:dyDescent="0.25">
      <c r="A843" s="346"/>
    </row>
    <row r="844" spans="1:1" x14ac:dyDescent="0.25">
      <c r="A844" s="346"/>
    </row>
    <row r="845" spans="1:1" x14ac:dyDescent="0.25">
      <c r="A845" s="346"/>
    </row>
    <row r="846" spans="1:1" x14ac:dyDescent="0.25">
      <c r="A846" s="346"/>
    </row>
    <row r="847" spans="1:1" x14ac:dyDescent="0.25">
      <c r="A847" s="346"/>
    </row>
    <row r="848" spans="1:1" x14ac:dyDescent="0.25">
      <c r="A848" s="346"/>
    </row>
    <row r="849" spans="1:1" x14ac:dyDescent="0.25">
      <c r="A849" s="346"/>
    </row>
    <row r="850" spans="1:1" x14ac:dyDescent="0.25">
      <c r="A850" s="346"/>
    </row>
    <row r="851" spans="1:1" x14ac:dyDescent="0.25">
      <c r="A851" s="346"/>
    </row>
    <row r="852" spans="1:1" x14ac:dyDescent="0.25">
      <c r="A852" s="346"/>
    </row>
    <row r="853" spans="1:1" x14ac:dyDescent="0.25">
      <c r="A853" s="346"/>
    </row>
    <row r="854" spans="1:1" x14ac:dyDescent="0.25">
      <c r="A854" s="346"/>
    </row>
    <row r="855" spans="1:1" x14ac:dyDescent="0.25">
      <c r="A855" s="346"/>
    </row>
    <row r="856" spans="1:1" x14ac:dyDescent="0.25">
      <c r="A856" s="346"/>
    </row>
    <row r="857" spans="1:1" x14ac:dyDescent="0.25">
      <c r="A857" s="346"/>
    </row>
    <row r="858" spans="1:1" x14ac:dyDescent="0.25">
      <c r="A858" s="346"/>
    </row>
    <row r="859" spans="1:1" x14ac:dyDescent="0.25">
      <c r="A859" s="346"/>
    </row>
    <row r="860" spans="1:1" x14ac:dyDescent="0.25">
      <c r="A860" s="346"/>
    </row>
    <row r="861" spans="1:1" x14ac:dyDescent="0.25">
      <c r="A861" s="346"/>
    </row>
    <row r="862" spans="1:1" x14ac:dyDescent="0.25">
      <c r="A862" s="346"/>
    </row>
    <row r="863" spans="1:1" x14ac:dyDescent="0.25">
      <c r="A863" s="346"/>
    </row>
    <row r="864" spans="1:1" x14ac:dyDescent="0.25">
      <c r="A864" s="346"/>
    </row>
    <row r="865" spans="1:1" x14ac:dyDescent="0.25">
      <c r="A865" s="346"/>
    </row>
    <row r="866" spans="1:1" x14ac:dyDescent="0.25">
      <c r="A866" s="346"/>
    </row>
    <row r="867" spans="1:1" x14ac:dyDescent="0.25">
      <c r="A867" s="346"/>
    </row>
    <row r="868" spans="1:1" x14ac:dyDescent="0.25">
      <c r="A868" s="346"/>
    </row>
    <row r="869" spans="1:1" x14ac:dyDescent="0.25">
      <c r="A869" s="346"/>
    </row>
    <row r="870" spans="1:1" x14ac:dyDescent="0.25">
      <c r="A870" s="346"/>
    </row>
    <row r="871" spans="1:1" x14ac:dyDescent="0.25">
      <c r="A871" s="346"/>
    </row>
    <row r="872" spans="1:1" x14ac:dyDescent="0.25">
      <c r="A872" s="346"/>
    </row>
    <row r="873" spans="1:1" x14ac:dyDescent="0.25">
      <c r="A873" s="346"/>
    </row>
    <row r="874" spans="1:1" x14ac:dyDescent="0.25">
      <c r="A874" s="346"/>
    </row>
    <row r="875" spans="1:1" x14ac:dyDescent="0.25">
      <c r="A875" s="346"/>
    </row>
    <row r="876" spans="1:1" x14ac:dyDescent="0.25">
      <c r="A876" s="346"/>
    </row>
    <row r="877" spans="1:1" x14ac:dyDescent="0.25">
      <c r="A877" s="346"/>
    </row>
    <row r="878" spans="1:1" x14ac:dyDescent="0.25">
      <c r="A878" s="346"/>
    </row>
    <row r="879" spans="1:1" x14ac:dyDescent="0.25">
      <c r="A879" s="346"/>
    </row>
    <row r="880" spans="1:1" x14ac:dyDescent="0.25">
      <c r="A880" s="346"/>
    </row>
    <row r="881" spans="1:1" x14ac:dyDescent="0.25">
      <c r="A881" s="346"/>
    </row>
    <row r="882" spans="1:1" x14ac:dyDescent="0.25">
      <c r="A882" s="346"/>
    </row>
    <row r="883" spans="1:1" x14ac:dyDescent="0.25">
      <c r="A883" s="346"/>
    </row>
    <row r="884" spans="1:1" x14ac:dyDescent="0.25">
      <c r="A884" s="346"/>
    </row>
    <row r="885" spans="1:1" x14ac:dyDescent="0.25">
      <c r="A885" s="346"/>
    </row>
    <row r="886" spans="1:1" x14ac:dyDescent="0.25">
      <c r="A886" s="346"/>
    </row>
    <row r="887" spans="1:1" x14ac:dyDescent="0.25">
      <c r="A887" s="346"/>
    </row>
    <row r="888" spans="1:1" x14ac:dyDescent="0.25">
      <c r="A888" s="346"/>
    </row>
    <row r="889" spans="1:1" x14ac:dyDescent="0.25">
      <c r="A889" s="346"/>
    </row>
    <row r="890" spans="1:1" x14ac:dyDescent="0.25">
      <c r="A890" s="346"/>
    </row>
    <row r="891" spans="1:1" x14ac:dyDescent="0.25">
      <c r="A891" s="346"/>
    </row>
    <row r="892" spans="1:1" x14ac:dyDescent="0.25">
      <c r="A892" s="346"/>
    </row>
    <row r="893" spans="1:1" x14ac:dyDescent="0.25">
      <c r="A893" s="346"/>
    </row>
    <row r="894" spans="1:1" x14ac:dyDescent="0.25">
      <c r="A894" s="346"/>
    </row>
    <row r="895" spans="1:1" x14ac:dyDescent="0.25">
      <c r="A895" s="346"/>
    </row>
    <row r="896" spans="1:1" x14ac:dyDescent="0.25">
      <c r="A896" s="346"/>
    </row>
    <row r="897" spans="1:1" x14ac:dyDescent="0.25">
      <c r="A897" s="346"/>
    </row>
    <row r="898" spans="1:1" x14ac:dyDescent="0.25">
      <c r="A898" s="346"/>
    </row>
    <row r="899" spans="1:1" x14ac:dyDescent="0.25">
      <c r="A899" s="346"/>
    </row>
    <row r="900" spans="1:1" x14ac:dyDescent="0.25">
      <c r="A900" s="346"/>
    </row>
    <row r="901" spans="1:1" x14ac:dyDescent="0.25">
      <c r="A901" s="346"/>
    </row>
    <row r="902" spans="1:1" x14ac:dyDescent="0.25">
      <c r="A902" s="346"/>
    </row>
    <row r="903" spans="1:1" x14ac:dyDescent="0.25">
      <c r="A903" s="346"/>
    </row>
    <row r="904" spans="1:1" x14ac:dyDescent="0.25">
      <c r="A904" s="346"/>
    </row>
    <row r="905" spans="1:1" x14ac:dyDescent="0.25">
      <c r="A905" s="346"/>
    </row>
    <row r="906" spans="1:1" x14ac:dyDescent="0.25">
      <c r="A906" s="346"/>
    </row>
    <row r="907" spans="1:1" x14ac:dyDescent="0.25">
      <c r="A907" s="346"/>
    </row>
    <row r="908" spans="1:1" x14ac:dyDescent="0.25">
      <c r="A908" s="346"/>
    </row>
    <row r="909" spans="1:1" x14ac:dyDescent="0.25">
      <c r="A909" s="346"/>
    </row>
    <row r="910" spans="1:1" x14ac:dyDescent="0.25">
      <c r="A910" s="346"/>
    </row>
    <row r="911" spans="1:1" x14ac:dyDescent="0.25">
      <c r="A911" s="346"/>
    </row>
    <row r="912" spans="1:1" x14ac:dyDescent="0.25">
      <c r="A912" s="346"/>
    </row>
    <row r="913" spans="1:1" x14ac:dyDescent="0.25">
      <c r="A913" s="346"/>
    </row>
    <row r="914" spans="1:1" x14ac:dyDescent="0.25">
      <c r="A914" s="346"/>
    </row>
    <row r="915" spans="1:1" x14ac:dyDescent="0.25">
      <c r="A915" s="346"/>
    </row>
    <row r="916" spans="1:1" x14ac:dyDescent="0.25">
      <c r="A916" s="346"/>
    </row>
    <row r="917" spans="1:1" x14ac:dyDescent="0.25">
      <c r="A917" s="346"/>
    </row>
    <row r="918" spans="1:1" x14ac:dyDescent="0.25">
      <c r="A918" s="346"/>
    </row>
    <row r="919" spans="1:1" x14ac:dyDescent="0.25">
      <c r="A919" s="346"/>
    </row>
    <row r="920" spans="1:1" x14ac:dyDescent="0.25">
      <c r="A920" s="346"/>
    </row>
    <row r="921" spans="1:1" x14ac:dyDescent="0.25">
      <c r="A921" s="346"/>
    </row>
    <row r="922" spans="1:1" x14ac:dyDescent="0.25">
      <c r="A922" s="346"/>
    </row>
    <row r="923" spans="1:1" x14ac:dyDescent="0.25">
      <c r="A923" s="346"/>
    </row>
    <row r="924" spans="1:1" x14ac:dyDescent="0.25">
      <c r="A924" s="346"/>
    </row>
    <row r="925" spans="1:1" x14ac:dyDescent="0.25">
      <c r="A925" s="346"/>
    </row>
    <row r="926" spans="1:1" x14ac:dyDescent="0.25">
      <c r="A926" s="346"/>
    </row>
    <row r="927" spans="1:1" x14ac:dyDescent="0.25">
      <c r="A927" s="346"/>
    </row>
    <row r="928" spans="1:1" x14ac:dyDescent="0.25">
      <c r="A928" s="346"/>
    </row>
    <row r="929" spans="1:1" x14ac:dyDescent="0.25">
      <c r="A929" s="346"/>
    </row>
    <row r="930" spans="1:1" x14ac:dyDescent="0.25">
      <c r="A930" s="346"/>
    </row>
    <row r="931" spans="1:1" x14ac:dyDescent="0.25">
      <c r="A931" s="346"/>
    </row>
    <row r="932" spans="1:1" x14ac:dyDescent="0.25">
      <c r="A932" s="346"/>
    </row>
    <row r="933" spans="1:1" x14ac:dyDescent="0.25">
      <c r="A933" s="346"/>
    </row>
    <row r="934" spans="1:1" x14ac:dyDescent="0.25">
      <c r="A934" s="346"/>
    </row>
    <row r="935" spans="1:1" x14ac:dyDescent="0.25">
      <c r="A935" s="346"/>
    </row>
    <row r="936" spans="1:1" x14ac:dyDescent="0.25">
      <c r="A936" s="346"/>
    </row>
    <row r="937" spans="1:1" x14ac:dyDescent="0.25">
      <c r="A937" s="346"/>
    </row>
    <row r="938" spans="1:1" x14ac:dyDescent="0.25">
      <c r="A938" s="346"/>
    </row>
    <row r="939" spans="1:1" x14ac:dyDescent="0.25">
      <c r="A939" s="346"/>
    </row>
    <row r="940" spans="1:1" x14ac:dyDescent="0.25">
      <c r="A940" s="346"/>
    </row>
    <row r="941" spans="1:1" x14ac:dyDescent="0.25">
      <c r="A941" s="346"/>
    </row>
    <row r="942" spans="1:1" x14ac:dyDescent="0.25">
      <c r="A942" s="346"/>
    </row>
    <row r="943" spans="1:1" x14ac:dyDescent="0.25">
      <c r="A943" s="346"/>
    </row>
    <row r="944" spans="1:1" x14ac:dyDescent="0.25">
      <c r="A944" s="346"/>
    </row>
    <row r="945" spans="1:1" x14ac:dyDescent="0.25">
      <c r="A945" s="346"/>
    </row>
    <row r="946" spans="1:1" x14ac:dyDescent="0.25">
      <c r="A946" s="346"/>
    </row>
    <row r="947" spans="1:1" x14ac:dyDescent="0.25">
      <c r="A947" s="346"/>
    </row>
    <row r="948" spans="1:1" x14ac:dyDescent="0.25">
      <c r="A948" s="346"/>
    </row>
    <row r="949" spans="1:1" x14ac:dyDescent="0.25">
      <c r="A949" s="346"/>
    </row>
    <row r="950" spans="1:1" x14ac:dyDescent="0.25">
      <c r="A950" s="346"/>
    </row>
    <row r="951" spans="1:1" x14ac:dyDescent="0.25">
      <c r="A951" s="346"/>
    </row>
    <row r="952" spans="1:1" x14ac:dyDescent="0.25">
      <c r="A952" s="346"/>
    </row>
    <row r="953" spans="1:1" x14ac:dyDescent="0.25">
      <c r="A953" s="346"/>
    </row>
    <row r="954" spans="1:1" x14ac:dyDescent="0.25">
      <c r="A954" s="346"/>
    </row>
    <row r="955" spans="1:1" x14ac:dyDescent="0.25">
      <c r="A955" s="346"/>
    </row>
    <row r="956" spans="1:1" x14ac:dyDescent="0.25">
      <c r="A956" s="346"/>
    </row>
    <row r="957" spans="1:1" x14ac:dyDescent="0.25">
      <c r="A957" s="346"/>
    </row>
    <row r="958" spans="1:1" x14ac:dyDescent="0.25">
      <c r="A958" s="346"/>
    </row>
    <row r="959" spans="1:1" x14ac:dyDescent="0.25">
      <c r="A959" s="346"/>
    </row>
    <row r="960" spans="1:1" x14ac:dyDescent="0.25">
      <c r="A960" s="346"/>
    </row>
    <row r="961" spans="1:1" x14ac:dyDescent="0.25">
      <c r="A961" s="346"/>
    </row>
    <row r="962" spans="1:1" x14ac:dyDescent="0.25">
      <c r="A962" s="346"/>
    </row>
    <row r="963" spans="1:1" x14ac:dyDescent="0.25">
      <c r="A963" s="346"/>
    </row>
    <row r="964" spans="1:1" x14ac:dyDescent="0.25">
      <c r="A964" s="346"/>
    </row>
    <row r="965" spans="1:1" x14ac:dyDescent="0.25">
      <c r="A965" s="346"/>
    </row>
    <row r="966" spans="1:1" x14ac:dyDescent="0.25">
      <c r="A966" s="346"/>
    </row>
    <row r="967" spans="1:1" x14ac:dyDescent="0.25">
      <c r="A967" s="346"/>
    </row>
    <row r="968" spans="1:1" x14ac:dyDescent="0.25">
      <c r="A968" s="346"/>
    </row>
    <row r="969" spans="1:1" x14ac:dyDescent="0.25">
      <c r="A969" s="346"/>
    </row>
    <row r="970" spans="1:1" x14ac:dyDescent="0.25">
      <c r="A970" s="346"/>
    </row>
    <row r="971" spans="1:1" x14ac:dyDescent="0.25">
      <c r="A971" s="346"/>
    </row>
    <row r="972" spans="1:1" x14ac:dyDescent="0.25">
      <c r="A972" s="346"/>
    </row>
    <row r="973" spans="1:1" x14ac:dyDescent="0.25">
      <c r="A973" s="346"/>
    </row>
    <row r="974" spans="1:1" x14ac:dyDescent="0.25">
      <c r="A974" s="346"/>
    </row>
    <row r="975" spans="1:1" x14ac:dyDescent="0.25">
      <c r="A975" s="346"/>
    </row>
    <row r="976" spans="1:1" x14ac:dyDescent="0.25">
      <c r="A976" s="346"/>
    </row>
    <row r="977" spans="1:1" x14ac:dyDescent="0.25">
      <c r="A977" s="346"/>
    </row>
    <row r="978" spans="1:1" x14ac:dyDescent="0.25">
      <c r="A978" s="346"/>
    </row>
    <row r="979" spans="1:1" x14ac:dyDescent="0.25">
      <c r="A979" s="346"/>
    </row>
    <row r="980" spans="1:1" x14ac:dyDescent="0.25">
      <c r="A980" s="346"/>
    </row>
    <row r="981" spans="1:1" x14ac:dyDescent="0.25">
      <c r="A981" s="346"/>
    </row>
    <row r="982" spans="1:1" x14ac:dyDescent="0.25">
      <c r="A982" s="346"/>
    </row>
    <row r="983" spans="1:1" x14ac:dyDescent="0.25">
      <c r="A983" s="346"/>
    </row>
    <row r="984" spans="1:1" x14ac:dyDescent="0.25">
      <c r="A984" s="346"/>
    </row>
    <row r="985" spans="1:1" x14ac:dyDescent="0.25">
      <c r="A985" s="346"/>
    </row>
    <row r="986" spans="1:1" x14ac:dyDescent="0.25">
      <c r="A986" s="346"/>
    </row>
    <row r="987" spans="1:1" x14ac:dyDescent="0.25">
      <c r="A987" s="346"/>
    </row>
    <row r="988" spans="1:1" x14ac:dyDescent="0.25">
      <c r="A988" s="346"/>
    </row>
    <row r="989" spans="1:1" x14ac:dyDescent="0.25">
      <c r="A989" s="346"/>
    </row>
    <row r="990" spans="1:1" x14ac:dyDescent="0.25">
      <c r="A990" s="346"/>
    </row>
    <row r="991" spans="1:1" x14ac:dyDescent="0.25">
      <c r="A991" s="346"/>
    </row>
    <row r="992" spans="1:1" x14ac:dyDescent="0.25">
      <c r="A992" s="346"/>
    </row>
    <row r="993" spans="1:1" x14ac:dyDescent="0.25">
      <c r="A993" s="346"/>
    </row>
    <row r="994" spans="1:1" x14ac:dyDescent="0.25">
      <c r="A994" s="346"/>
    </row>
    <row r="995" spans="1:1" x14ac:dyDescent="0.25">
      <c r="A995" s="346"/>
    </row>
    <row r="996" spans="1:1" x14ac:dyDescent="0.25">
      <c r="A996" s="346"/>
    </row>
    <row r="997" spans="1:1" x14ac:dyDescent="0.25">
      <c r="A997" s="346"/>
    </row>
    <row r="998" spans="1:1" x14ac:dyDescent="0.25">
      <c r="A998" s="346"/>
    </row>
    <row r="999" spans="1:1" x14ac:dyDescent="0.25">
      <c r="A999" s="346"/>
    </row>
    <row r="1000" spans="1:1" x14ac:dyDescent="0.25">
      <c r="A1000" s="346"/>
    </row>
    <row r="1001" spans="1:1" x14ac:dyDescent="0.25">
      <c r="A1001" s="346"/>
    </row>
    <row r="1002" spans="1:1" x14ac:dyDescent="0.25">
      <c r="A1002" s="346"/>
    </row>
    <row r="1003" spans="1:1" x14ac:dyDescent="0.25">
      <c r="A1003" s="346"/>
    </row>
    <row r="1004" spans="1:1" x14ac:dyDescent="0.25">
      <c r="A1004" s="346"/>
    </row>
    <row r="1005" spans="1:1" x14ac:dyDescent="0.25">
      <c r="A1005" s="346"/>
    </row>
    <row r="1006" spans="1:1" x14ac:dyDescent="0.25">
      <c r="A1006" s="346"/>
    </row>
    <row r="1007" spans="1:1" x14ac:dyDescent="0.25">
      <c r="A1007" s="346"/>
    </row>
    <row r="1008" spans="1:1" x14ac:dyDescent="0.25">
      <c r="A1008" s="346"/>
    </row>
    <row r="1009" spans="1:1" x14ac:dyDescent="0.25">
      <c r="A1009" s="346"/>
    </row>
    <row r="1010" spans="1:1" x14ac:dyDescent="0.25">
      <c r="A1010" s="346"/>
    </row>
    <row r="1011" spans="1:1" x14ac:dyDescent="0.25">
      <c r="A1011" s="346"/>
    </row>
    <row r="1012" spans="1:1" x14ac:dyDescent="0.25">
      <c r="A1012" s="346"/>
    </row>
    <row r="1013" spans="1:1" x14ac:dyDescent="0.25">
      <c r="A1013" s="346"/>
    </row>
    <row r="1014" spans="1:1" x14ac:dyDescent="0.25">
      <c r="A1014" s="346"/>
    </row>
    <row r="1015" spans="1:1" x14ac:dyDescent="0.25">
      <c r="A1015" s="346"/>
    </row>
    <row r="1016" spans="1:1" x14ac:dyDescent="0.25">
      <c r="A1016" s="346"/>
    </row>
    <row r="1017" spans="1:1" x14ac:dyDescent="0.25">
      <c r="A1017" s="346"/>
    </row>
    <row r="1018" spans="1:1" x14ac:dyDescent="0.25">
      <c r="A1018" s="346"/>
    </row>
    <row r="1019" spans="1:1" x14ac:dyDescent="0.25">
      <c r="A1019" s="346"/>
    </row>
    <row r="1020" spans="1:1" x14ac:dyDescent="0.25">
      <c r="A1020" s="346"/>
    </row>
    <row r="1021" spans="1:1" x14ac:dyDescent="0.25">
      <c r="A1021" s="346"/>
    </row>
    <row r="1022" spans="1:1" x14ac:dyDescent="0.25">
      <c r="A1022" s="346"/>
    </row>
    <row r="1023" spans="1:1" x14ac:dyDescent="0.25">
      <c r="A1023" s="346"/>
    </row>
    <row r="1024" spans="1:1" x14ac:dyDescent="0.25">
      <c r="A1024" s="346"/>
    </row>
    <row r="1025" spans="1:1" x14ac:dyDescent="0.25">
      <c r="A1025" s="346"/>
    </row>
    <row r="1026" spans="1:1" x14ac:dyDescent="0.25">
      <c r="A1026" s="346"/>
    </row>
    <row r="1027" spans="1:1" x14ac:dyDescent="0.25">
      <c r="A1027" s="346"/>
    </row>
    <row r="1028" spans="1:1" x14ac:dyDescent="0.25">
      <c r="A1028" s="346"/>
    </row>
    <row r="1029" spans="1:1" x14ac:dyDescent="0.25">
      <c r="A1029" s="346"/>
    </row>
    <row r="1030" spans="1:1" x14ac:dyDescent="0.25">
      <c r="A1030" s="346"/>
    </row>
    <row r="1031" spans="1:1" x14ac:dyDescent="0.25">
      <c r="A1031" s="346"/>
    </row>
    <row r="1032" spans="1:1" x14ac:dyDescent="0.25">
      <c r="A1032" s="346"/>
    </row>
    <row r="1033" spans="1:1" x14ac:dyDescent="0.25">
      <c r="A1033" s="346"/>
    </row>
    <row r="1034" spans="1:1" x14ac:dyDescent="0.25">
      <c r="A1034" s="346"/>
    </row>
    <row r="1035" spans="1:1" x14ac:dyDescent="0.25">
      <c r="A1035" s="346"/>
    </row>
    <row r="1036" spans="1:1" x14ac:dyDescent="0.25">
      <c r="A1036" s="346"/>
    </row>
    <row r="1037" spans="1:1" x14ac:dyDescent="0.25">
      <c r="A1037" s="346"/>
    </row>
    <row r="1038" spans="1:1" x14ac:dyDescent="0.25">
      <c r="A1038" s="346"/>
    </row>
    <row r="1039" spans="1:1" x14ac:dyDescent="0.25">
      <c r="A1039" s="346"/>
    </row>
    <row r="1040" spans="1:1" x14ac:dyDescent="0.25">
      <c r="A1040" s="346"/>
    </row>
    <row r="1041" spans="1:1" x14ac:dyDescent="0.25">
      <c r="A1041" s="346"/>
    </row>
    <row r="1042" spans="1:1" x14ac:dyDescent="0.25">
      <c r="A1042" s="346"/>
    </row>
    <row r="1043" spans="1:1" x14ac:dyDescent="0.25">
      <c r="A1043" s="346"/>
    </row>
    <row r="1044" spans="1:1" x14ac:dyDescent="0.25">
      <c r="A1044" s="346"/>
    </row>
    <row r="1045" spans="1:1" x14ac:dyDescent="0.25">
      <c r="A1045" s="346"/>
    </row>
    <row r="1046" spans="1:1" x14ac:dyDescent="0.25">
      <c r="A1046" s="346"/>
    </row>
    <row r="1047" spans="1:1" x14ac:dyDescent="0.25">
      <c r="A1047" s="346"/>
    </row>
    <row r="1048" spans="1:1" x14ac:dyDescent="0.25">
      <c r="A1048" s="346"/>
    </row>
    <row r="1049" spans="1:1" x14ac:dyDescent="0.25">
      <c r="A1049" s="346"/>
    </row>
    <row r="1050" spans="1:1" x14ac:dyDescent="0.25">
      <c r="A1050" s="346"/>
    </row>
    <row r="1051" spans="1:1" x14ac:dyDescent="0.25">
      <c r="A1051" s="346"/>
    </row>
    <row r="1052" spans="1:1" x14ac:dyDescent="0.25">
      <c r="A1052" s="346"/>
    </row>
    <row r="1053" spans="1:1" x14ac:dyDescent="0.25">
      <c r="A1053" s="346"/>
    </row>
    <row r="1054" spans="1:1" x14ac:dyDescent="0.25">
      <c r="A1054" s="346"/>
    </row>
    <row r="1055" spans="1:1" x14ac:dyDescent="0.25">
      <c r="A1055" s="346"/>
    </row>
    <row r="1056" spans="1:1" x14ac:dyDescent="0.25">
      <c r="A1056" s="346"/>
    </row>
    <row r="1057" spans="1:1" x14ac:dyDescent="0.25">
      <c r="A1057" s="346"/>
    </row>
    <row r="1058" spans="1:1" x14ac:dyDescent="0.25">
      <c r="A1058" s="346"/>
    </row>
    <row r="1059" spans="1:1" x14ac:dyDescent="0.25">
      <c r="A1059" s="346"/>
    </row>
    <row r="1060" spans="1:1" x14ac:dyDescent="0.25">
      <c r="A1060" s="346"/>
    </row>
    <row r="1061" spans="1:1" x14ac:dyDescent="0.25">
      <c r="A1061" s="346"/>
    </row>
    <row r="1062" spans="1:1" x14ac:dyDescent="0.25">
      <c r="A1062" s="346"/>
    </row>
    <row r="1063" spans="1:1" x14ac:dyDescent="0.25">
      <c r="A1063" s="346"/>
    </row>
    <row r="1064" spans="1:1" x14ac:dyDescent="0.25">
      <c r="A1064" s="346"/>
    </row>
    <row r="1065" spans="1:1" x14ac:dyDescent="0.25">
      <c r="A1065" s="346"/>
    </row>
    <row r="1066" spans="1:1" x14ac:dyDescent="0.25">
      <c r="A1066" s="346"/>
    </row>
    <row r="1067" spans="1:1" x14ac:dyDescent="0.25">
      <c r="A1067" s="346"/>
    </row>
    <row r="1068" spans="1:1" x14ac:dyDescent="0.25">
      <c r="A1068" s="346"/>
    </row>
    <row r="1069" spans="1:1" x14ac:dyDescent="0.25">
      <c r="A1069" s="346"/>
    </row>
    <row r="1070" spans="1:1" x14ac:dyDescent="0.25">
      <c r="A1070" s="346"/>
    </row>
    <row r="1071" spans="1:1" x14ac:dyDescent="0.25">
      <c r="A1071" s="346"/>
    </row>
    <row r="1072" spans="1:1" x14ac:dyDescent="0.25">
      <c r="A1072" s="346"/>
    </row>
    <row r="1073" spans="1:1" x14ac:dyDescent="0.25">
      <c r="A1073" s="346"/>
    </row>
    <row r="1074" spans="1:1" x14ac:dyDescent="0.25">
      <c r="A1074" s="346"/>
    </row>
    <row r="1075" spans="1:1" x14ac:dyDescent="0.25">
      <c r="A1075" s="346"/>
    </row>
    <row r="1076" spans="1:1" x14ac:dyDescent="0.25">
      <c r="A1076" s="346"/>
    </row>
    <row r="1077" spans="1:1" x14ac:dyDescent="0.25">
      <c r="A1077" s="346"/>
    </row>
    <row r="1078" spans="1:1" x14ac:dyDescent="0.25">
      <c r="A1078" s="346"/>
    </row>
    <row r="1079" spans="1:1" x14ac:dyDescent="0.25">
      <c r="A1079" s="346"/>
    </row>
    <row r="1080" spans="1:1" x14ac:dyDescent="0.25">
      <c r="A1080" s="346"/>
    </row>
    <row r="1081" spans="1:1" x14ac:dyDescent="0.25">
      <c r="A1081" s="346"/>
    </row>
    <row r="1082" spans="1:1" x14ac:dyDescent="0.25">
      <c r="A1082" s="346"/>
    </row>
    <row r="1083" spans="1:1" x14ac:dyDescent="0.25">
      <c r="A1083" s="346"/>
    </row>
    <row r="1084" spans="1:1" x14ac:dyDescent="0.25">
      <c r="A1084" s="346"/>
    </row>
    <row r="1085" spans="1:1" x14ac:dyDescent="0.25">
      <c r="A1085" s="346"/>
    </row>
    <row r="1086" spans="1:1" x14ac:dyDescent="0.25">
      <c r="A1086" s="346"/>
    </row>
    <row r="1087" spans="1:1" x14ac:dyDescent="0.25">
      <c r="A1087" s="346"/>
    </row>
    <row r="1088" spans="1:1" x14ac:dyDescent="0.25">
      <c r="A1088" s="346"/>
    </row>
    <row r="1089" spans="1:1" x14ac:dyDescent="0.25">
      <c r="A1089" s="346"/>
    </row>
    <row r="1090" spans="1:1" x14ac:dyDescent="0.25">
      <c r="A1090" s="346"/>
    </row>
    <row r="1091" spans="1:1" x14ac:dyDescent="0.25">
      <c r="A1091" s="346"/>
    </row>
    <row r="1092" spans="1:1" x14ac:dyDescent="0.25">
      <c r="A1092" s="346"/>
    </row>
    <row r="1093" spans="1:1" x14ac:dyDescent="0.25">
      <c r="A1093" s="346"/>
    </row>
    <row r="1094" spans="1:1" x14ac:dyDescent="0.25">
      <c r="A1094" s="346"/>
    </row>
    <row r="1095" spans="1:1" x14ac:dyDescent="0.25">
      <c r="A1095" s="346"/>
    </row>
    <row r="1096" spans="1:1" x14ac:dyDescent="0.25">
      <c r="A1096" s="346"/>
    </row>
    <row r="1097" spans="1:1" x14ac:dyDescent="0.25">
      <c r="A1097" s="346"/>
    </row>
    <row r="1098" spans="1:1" x14ac:dyDescent="0.25">
      <c r="A1098" s="346"/>
    </row>
    <row r="1099" spans="1:1" x14ac:dyDescent="0.25">
      <c r="A1099" s="346"/>
    </row>
    <row r="1100" spans="1:1" x14ac:dyDescent="0.25">
      <c r="A1100" s="346"/>
    </row>
    <row r="1101" spans="1:1" x14ac:dyDescent="0.25">
      <c r="A1101" s="346"/>
    </row>
    <row r="1102" spans="1:1" x14ac:dyDescent="0.25">
      <c r="A1102" s="346"/>
    </row>
    <row r="1103" spans="1:1" x14ac:dyDescent="0.25">
      <c r="A1103" s="346"/>
    </row>
    <row r="1104" spans="1:1" x14ac:dyDescent="0.25">
      <c r="A1104" s="346"/>
    </row>
    <row r="1105" spans="1:1" x14ac:dyDescent="0.25">
      <c r="A1105" s="346"/>
    </row>
    <row r="1106" spans="1:1" x14ac:dyDescent="0.25">
      <c r="A1106" s="346"/>
    </row>
    <row r="1107" spans="1:1" x14ac:dyDescent="0.25">
      <c r="A1107" s="346"/>
    </row>
    <row r="1108" spans="1:1" x14ac:dyDescent="0.25">
      <c r="A1108" s="346"/>
    </row>
    <row r="1109" spans="1:1" x14ac:dyDescent="0.25">
      <c r="A1109" s="346"/>
    </row>
    <row r="1110" spans="1:1" x14ac:dyDescent="0.25">
      <c r="A1110" s="346"/>
    </row>
    <row r="1111" spans="1:1" x14ac:dyDescent="0.25">
      <c r="A1111" s="346"/>
    </row>
    <row r="1112" spans="1:1" x14ac:dyDescent="0.25">
      <c r="A1112" s="346"/>
    </row>
    <row r="1113" spans="1:1" x14ac:dyDescent="0.25">
      <c r="A1113" s="346"/>
    </row>
    <row r="1114" spans="1:1" x14ac:dyDescent="0.25">
      <c r="A1114" s="346"/>
    </row>
    <row r="1115" spans="1:1" x14ac:dyDescent="0.25">
      <c r="A1115" s="346"/>
    </row>
    <row r="1116" spans="1:1" x14ac:dyDescent="0.25">
      <c r="A1116" s="346"/>
    </row>
    <row r="1117" spans="1:1" x14ac:dyDescent="0.25">
      <c r="A1117" s="346"/>
    </row>
    <row r="1118" spans="1:1" x14ac:dyDescent="0.25">
      <c r="A1118" s="346"/>
    </row>
    <row r="1119" spans="1:1" x14ac:dyDescent="0.25">
      <c r="A1119" s="346"/>
    </row>
    <row r="1120" spans="1:1" x14ac:dyDescent="0.25">
      <c r="A1120" s="346"/>
    </row>
    <row r="1121" spans="1:1" x14ac:dyDescent="0.25">
      <c r="A1121" s="346"/>
    </row>
    <row r="1122" spans="1:1" x14ac:dyDescent="0.25">
      <c r="A1122" s="346"/>
    </row>
    <row r="1123" spans="1:1" x14ac:dyDescent="0.25">
      <c r="A1123" s="346"/>
    </row>
    <row r="1124" spans="1:1" x14ac:dyDescent="0.25">
      <c r="A1124" s="346"/>
    </row>
    <row r="1125" spans="1:1" x14ac:dyDescent="0.25">
      <c r="A1125" s="346"/>
    </row>
    <row r="1126" spans="1:1" x14ac:dyDescent="0.25">
      <c r="A1126" s="346"/>
    </row>
    <row r="1127" spans="1:1" x14ac:dyDescent="0.25">
      <c r="A1127" s="346"/>
    </row>
    <row r="1128" spans="1:1" x14ac:dyDescent="0.25">
      <c r="A1128" s="346"/>
    </row>
    <row r="1129" spans="1:1" x14ac:dyDescent="0.25">
      <c r="A1129" s="346"/>
    </row>
    <row r="1130" spans="1:1" x14ac:dyDescent="0.25">
      <c r="A1130" s="346"/>
    </row>
    <row r="1131" spans="1:1" x14ac:dyDescent="0.25">
      <c r="A1131" s="346"/>
    </row>
    <row r="1132" spans="1:1" x14ac:dyDescent="0.25">
      <c r="A1132" s="346"/>
    </row>
    <row r="1133" spans="1:1" x14ac:dyDescent="0.25">
      <c r="A1133" s="346"/>
    </row>
    <row r="1134" spans="1:1" x14ac:dyDescent="0.25">
      <c r="A1134" s="346"/>
    </row>
    <row r="1135" spans="1:1" x14ac:dyDescent="0.25">
      <c r="A1135" s="346"/>
    </row>
    <row r="1136" spans="1:1" x14ac:dyDescent="0.25">
      <c r="A1136" s="346"/>
    </row>
    <row r="1137" spans="1:1" x14ac:dyDescent="0.25">
      <c r="A1137" s="346"/>
    </row>
    <row r="1138" spans="1:1" x14ac:dyDescent="0.25">
      <c r="A1138" s="346"/>
    </row>
    <row r="1139" spans="1:1" x14ac:dyDescent="0.25">
      <c r="A1139" s="346"/>
    </row>
    <row r="1140" spans="1:1" x14ac:dyDescent="0.25">
      <c r="A1140" s="346"/>
    </row>
    <row r="1141" spans="1:1" x14ac:dyDescent="0.25">
      <c r="A1141" s="346"/>
    </row>
    <row r="1142" spans="1:1" x14ac:dyDescent="0.25">
      <c r="A1142" s="346"/>
    </row>
    <row r="1143" spans="1:1" x14ac:dyDescent="0.25">
      <c r="A1143" s="346"/>
    </row>
    <row r="1144" spans="1:1" x14ac:dyDescent="0.25">
      <c r="A1144" s="346"/>
    </row>
    <row r="1145" spans="1:1" x14ac:dyDescent="0.25">
      <c r="A1145" s="346"/>
    </row>
    <row r="1146" spans="1:1" x14ac:dyDescent="0.25">
      <c r="A1146" s="346"/>
    </row>
    <row r="1147" spans="1:1" x14ac:dyDescent="0.25">
      <c r="A1147" s="346"/>
    </row>
    <row r="1148" spans="1:1" x14ac:dyDescent="0.25">
      <c r="A1148" s="346"/>
    </row>
    <row r="1149" spans="1:1" x14ac:dyDescent="0.25">
      <c r="A1149" s="346"/>
    </row>
    <row r="1150" spans="1:1" x14ac:dyDescent="0.25">
      <c r="A1150" s="346"/>
    </row>
    <row r="1151" spans="1:1" x14ac:dyDescent="0.25">
      <c r="A1151" s="346"/>
    </row>
    <row r="1152" spans="1:1" x14ac:dyDescent="0.25">
      <c r="A1152" s="346"/>
    </row>
    <row r="1153" spans="1:1" x14ac:dyDescent="0.25">
      <c r="A1153" s="346"/>
    </row>
    <row r="1154" spans="1:1" x14ac:dyDescent="0.25">
      <c r="A1154" s="346"/>
    </row>
    <row r="1155" spans="1:1" x14ac:dyDescent="0.25">
      <c r="A1155" s="346"/>
    </row>
    <row r="1156" spans="1:1" x14ac:dyDescent="0.25">
      <c r="A1156" s="346"/>
    </row>
    <row r="1157" spans="1:1" x14ac:dyDescent="0.25">
      <c r="A1157" s="346"/>
    </row>
    <row r="1158" spans="1:1" x14ac:dyDescent="0.25">
      <c r="A1158" s="346"/>
    </row>
    <row r="1159" spans="1:1" x14ac:dyDescent="0.25">
      <c r="A1159" s="346"/>
    </row>
    <row r="1160" spans="1:1" x14ac:dyDescent="0.25">
      <c r="A1160" s="346"/>
    </row>
    <row r="1161" spans="1:1" x14ac:dyDescent="0.25">
      <c r="A1161" s="346"/>
    </row>
    <row r="1162" spans="1:1" x14ac:dyDescent="0.25">
      <c r="A1162" s="346"/>
    </row>
    <row r="1163" spans="1:1" x14ac:dyDescent="0.25">
      <c r="A1163" s="346"/>
    </row>
    <row r="1164" spans="1:1" x14ac:dyDescent="0.25">
      <c r="A1164" s="346"/>
    </row>
    <row r="1165" spans="1:1" x14ac:dyDescent="0.25">
      <c r="A1165" s="346"/>
    </row>
    <row r="1166" spans="1:1" x14ac:dyDescent="0.25">
      <c r="A1166" s="346"/>
    </row>
    <row r="1167" spans="1:1" x14ac:dyDescent="0.25">
      <c r="A1167" s="346"/>
    </row>
    <row r="1168" spans="1:1" x14ac:dyDescent="0.25">
      <c r="A1168" s="346"/>
    </row>
    <row r="1169" spans="1:1" x14ac:dyDescent="0.25">
      <c r="A1169" s="346"/>
    </row>
    <row r="1170" spans="1:1" x14ac:dyDescent="0.25">
      <c r="A1170" s="346"/>
    </row>
    <row r="1171" spans="1:1" x14ac:dyDescent="0.25">
      <c r="A1171" s="346"/>
    </row>
    <row r="1172" spans="1:1" x14ac:dyDescent="0.25">
      <c r="A1172" s="346"/>
    </row>
    <row r="1173" spans="1:1" x14ac:dyDescent="0.25">
      <c r="A1173" s="346"/>
    </row>
    <row r="1174" spans="1:1" x14ac:dyDescent="0.25">
      <c r="A1174" s="346"/>
    </row>
    <row r="1175" spans="1:1" x14ac:dyDescent="0.25">
      <c r="A1175" s="346"/>
    </row>
    <row r="1176" spans="1:1" x14ac:dyDescent="0.25">
      <c r="A1176" s="346"/>
    </row>
    <row r="1177" spans="1:1" x14ac:dyDescent="0.25">
      <c r="A1177" s="346"/>
    </row>
    <row r="1178" spans="1:1" x14ac:dyDescent="0.25">
      <c r="A1178" s="346"/>
    </row>
    <row r="1179" spans="1:1" x14ac:dyDescent="0.25">
      <c r="A1179" s="346"/>
    </row>
    <row r="1180" spans="1:1" x14ac:dyDescent="0.25">
      <c r="A1180" s="346"/>
    </row>
    <row r="1181" spans="1:1" x14ac:dyDescent="0.25">
      <c r="A1181" s="346"/>
    </row>
    <row r="1182" spans="1:1" x14ac:dyDescent="0.25">
      <c r="A1182" s="346"/>
    </row>
    <row r="1183" spans="1:1" x14ac:dyDescent="0.25">
      <c r="A1183" s="346"/>
    </row>
    <row r="1184" spans="1:1" x14ac:dyDescent="0.25">
      <c r="A1184" s="346"/>
    </row>
    <row r="1185" spans="1:1" x14ac:dyDescent="0.25">
      <c r="A1185" s="346"/>
    </row>
    <row r="1186" spans="1:1" x14ac:dyDescent="0.25">
      <c r="A1186" s="346"/>
    </row>
    <row r="1187" spans="1:1" x14ac:dyDescent="0.25">
      <c r="A1187" s="346"/>
    </row>
    <row r="1188" spans="1:1" x14ac:dyDescent="0.25">
      <c r="A1188" s="346"/>
    </row>
    <row r="1189" spans="1:1" x14ac:dyDescent="0.25">
      <c r="A1189" s="346"/>
    </row>
    <row r="1190" spans="1:1" x14ac:dyDescent="0.25">
      <c r="A1190" s="346"/>
    </row>
    <row r="1191" spans="1:1" x14ac:dyDescent="0.25">
      <c r="A1191" s="346"/>
    </row>
    <row r="1192" spans="1:1" x14ac:dyDescent="0.25">
      <c r="A1192" s="346"/>
    </row>
    <row r="1193" spans="1:1" x14ac:dyDescent="0.25">
      <c r="A1193" s="346"/>
    </row>
    <row r="1194" spans="1:1" x14ac:dyDescent="0.25">
      <c r="A1194" s="346"/>
    </row>
    <row r="1195" spans="1:1" x14ac:dyDescent="0.25">
      <c r="A1195" s="346"/>
    </row>
    <row r="1196" spans="1:1" x14ac:dyDescent="0.25">
      <c r="A1196" s="346"/>
    </row>
    <row r="1197" spans="1:1" x14ac:dyDescent="0.25">
      <c r="A1197" s="346"/>
    </row>
    <row r="1198" spans="1:1" x14ac:dyDescent="0.25">
      <c r="A1198" s="346"/>
    </row>
    <row r="1199" spans="1:1" x14ac:dyDescent="0.25">
      <c r="A1199" s="346"/>
    </row>
    <row r="1200" spans="1:1" x14ac:dyDescent="0.25">
      <c r="A1200" s="346"/>
    </row>
    <row r="1201" spans="1:1" x14ac:dyDescent="0.25">
      <c r="A1201" s="346"/>
    </row>
    <row r="1202" spans="1:1" x14ac:dyDescent="0.25">
      <c r="A1202" s="346"/>
    </row>
    <row r="1203" spans="1:1" x14ac:dyDescent="0.25">
      <c r="A1203" s="346"/>
    </row>
    <row r="1204" spans="1:1" x14ac:dyDescent="0.25">
      <c r="A1204" s="346"/>
    </row>
    <row r="1205" spans="1:1" x14ac:dyDescent="0.25">
      <c r="A1205" s="346"/>
    </row>
    <row r="1206" spans="1:1" x14ac:dyDescent="0.25">
      <c r="A1206" s="346"/>
    </row>
    <row r="1207" spans="1:1" x14ac:dyDescent="0.25">
      <c r="A1207" s="346"/>
    </row>
    <row r="1208" spans="1:1" x14ac:dyDescent="0.25">
      <c r="A1208" s="346"/>
    </row>
    <row r="1209" spans="1:1" x14ac:dyDescent="0.25">
      <c r="A1209" s="346"/>
    </row>
    <row r="1210" spans="1:1" x14ac:dyDescent="0.25">
      <c r="A1210" s="346"/>
    </row>
    <row r="1211" spans="1:1" x14ac:dyDescent="0.25">
      <c r="A1211" s="346"/>
    </row>
    <row r="1212" spans="1:1" x14ac:dyDescent="0.25">
      <c r="A1212" s="346"/>
    </row>
    <row r="1213" spans="1:1" x14ac:dyDescent="0.25">
      <c r="A1213" s="346"/>
    </row>
    <row r="1214" spans="1:1" x14ac:dyDescent="0.25">
      <c r="A1214" s="346"/>
    </row>
    <row r="1215" spans="1:1" x14ac:dyDescent="0.25">
      <c r="A1215" s="346"/>
    </row>
    <row r="1216" spans="1:1" x14ac:dyDescent="0.25">
      <c r="A1216" s="346"/>
    </row>
    <row r="1217" spans="1:1" x14ac:dyDescent="0.25">
      <c r="A1217" s="346"/>
    </row>
    <row r="1218" spans="1:1" x14ac:dyDescent="0.25">
      <c r="A1218" s="346"/>
    </row>
    <row r="1219" spans="1:1" x14ac:dyDescent="0.25">
      <c r="A1219" s="346"/>
    </row>
    <row r="1220" spans="1:1" x14ac:dyDescent="0.25">
      <c r="A1220" s="346"/>
    </row>
    <row r="1221" spans="1:1" x14ac:dyDescent="0.25">
      <c r="A1221" s="346"/>
    </row>
    <row r="1222" spans="1:1" x14ac:dyDescent="0.25">
      <c r="A1222" s="346"/>
    </row>
    <row r="1223" spans="1:1" x14ac:dyDescent="0.25">
      <c r="A1223" s="346"/>
    </row>
    <row r="1224" spans="1:1" x14ac:dyDescent="0.25">
      <c r="A1224" s="346"/>
    </row>
    <row r="1225" spans="1:1" x14ac:dyDescent="0.25">
      <c r="A1225" s="346"/>
    </row>
    <row r="1226" spans="1:1" x14ac:dyDescent="0.25">
      <c r="A1226" s="346"/>
    </row>
    <row r="1227" spans="1:1" x14ac:dyDescent="0.25">
      <c r="A1227" s="346"/>
    </row>
    <row r="1228" spans="1:1" x14ac:dyDescent="0.25">
      <c r="A1228" s="346"/>
    </row>
    <row r="1229" spans="1:1" x14ac:dyDescent="0.25">
      <c r="A1229" s="346"/>
    </row>
    <row r="1230" spans="1:1" x14ac:dyDescent="0.25">
      <c r="A1230" s="346"/>
    </row>
    <row r="1231" spans="1:1" x14ac:dyDescent="0.25">
      <c r="A1231" s="346"/>
    </row>
    <row r="1232" spans="1:1" x14ac:dyDescent="0.25">
      <c r="A1232" s="346"/>
    </row>
    <row r="1233" spans="1:1" x14ac:dyDescent="0.25">
      <c r="A1233" s="346"/>
    </row>
    <row r="1234" spans="1:1" x14ac:dyDescent="0.25">
      <c r="A1234" s="346"/>
    </row>
    <row r="1235" spans="1:1" x14ac:dyDescent="0.25">
      <c r="A1235" s="346"/>
    </row>
    <row r="1236" spans="1:1" x14ac:dyDescent="0.25">
      <c r="A1236" s="346"/>
    </row>
    <row r="1237" spans="1:1" x14ac:dyDescent="0.25">
      <c r="A1237" s="346"/>
    </row>
    <row r="1238" spans="1:1" x14ac:dyDescent="0.25">
      <c r="A1238" s="346"/>
    </row>
    <row r="1239" spans="1:1" x14ac:dyDescent="0.25">
      <c r="A1239" s="346"/>
    </row>
    <row r="1240" spans="1:1" x14ac:dyDescent="0.25">
      <c r="A1240" s="346"/>
    </row>
    <row r="1241" spans="1:1" x14ac:dyDescent="0.25">
      <c r="A1241" s="346"/>
    </row>
    <row r="1242" spans="1:1" x14ac:dyDescent="0.25">
      <c r="A1242" s="346"/>
    </row>
    <row r="1243" spans="1:1" x14ac:dyDescent="0.25">
      <c r="A1243" s="346"/>
    </row>
    <row r="1244" spans="1:1" x14ac:dyDescent="0.25">
      <c r="A1244" s="346"/>
    </row>
    <row r="1245" spans="1:1" x14ac:dyDescent="0.25">
      <c r="A1245" s="346"/>
    </row>
    <row r="1246" spans="1:1" x14ac:dyDescent="0.25">
      <c r="A1246" s="346"/>
    </row>
    <row r="1247" spans="1:1" x14ac:dyDescent="0.25">
      <c r="A1247" s="346"/>
    </row>
    <row r="1248" spans="1:1" x14ac:dyDescent="0.25">
      <c r="A1248" s="346"/>
    </row>
    <row r="1249" spans="1:1" x14ac:dyDescent="0.25">
      <c r="A1249" s="346"/>
    </row>
    <row r="1250" spans="1:1" x14ac:dyDescent="0.25">
      <c r="A1250" s="346"/>
    </row>
    <row r="1251" spans="1:1" x14ac:dyDescent="0.25">
      <c r="A1251" s="346"/>
    </row>
    <row r="1252" spans="1:1" x14ac:dyDescent="0.25">
      <c r="A1252" s="346"/>
    </row>
    <row r="1253" spans="1:1" x14ac:dyDescent="0.25">
      <c r="A1253" s="346"/>
    </row>
    <row r="1254" spans="1:1" x14ac:dyDescent="0.25">
      <c r="A1254" s="346"/>
    </row>
    <row r="1255" spans="1:1" x14ac:dyDescent="0.25">
      <c r="A1255" s="346"/>
    </row>
    <row r="1256" spans="1:1" x14ac:dyDescent="0.25">
      <c r="A1256" s="346"/>
    </row>
    <row r="1257" spans="1:1" x14ac:dyDescent="0.25">
      <c r="A1257" s="346"/>
    </row>
    <row r="1258" spans="1:1" x14ac:dyDescent="0.25">
      <c r="A1258" s="346"/>
    </row>
    <row r="1259" spans="1:1" x14ac:dyDescent="0.25">
      <c r="A1259" s="346"/>
    </row>
    <row r="1260" spans="1:1" x14ac:dyDescent="0.25">
      <c r="A1260" s="346"/>
    </row>
    <row r="1261" spans="1:1" x14ac:dyDescent="0.25">
      <c r="A1261" s="346"/>
    </row>
    <row r="1262" spans="1:1" x14ac:dyDescent="0.25">
      <c r="A1262" s="346"/>
    </row>
    <row r="1263" spans="1:1" x14ac:dyDescent="0.25">
      <c r="A1263" s="346"/>
    </row>
    <row r="1264" spans="1:1" x14ac:dyDescent="0.25">
      <c r="A1264" s="346"/>
    </row>
    <row r="1265" spans="1:1" x14ac:dyDescent="0.25">
      <c r="A1265" s="346"/>
    </row>
    <row r="1266" spans="1:1" x14ac:dyDescent="0.25">
      <c r="A1266" s="346"/>
    </row>
    <row r="1267" spans="1:1" x14ac:dyDescent="0.25">
      <c r="A1267" s="346"/>
    </row>
    <row r="1268" spans="1:1" x14ac:dyDescent="0.25">
      <c r="A1268" s="346"/>
    </row>
    <row r="1269" spans="1:1" x14ac:dyDescent="0.25">
      <c r="A1269" s="346"/>
    </row>
    <row r="1270" spans="1:1" x14ac:dyDescent="0.25">
      <c r="A1270" s="346"/>
    </row>
    <row r="1271" spans="1:1" x14ac:dyDescent="0.25">
      <c r="A1271" s="346"/>
    </row>
    <row r="1272" spans="1:1" x14ac:dyDescent="0.25">
      <c r="A1272" s="346"/>
    </row>
    <row r="1273" spans="1:1" x14ac:dyDescent="0.25">
      <c r="A1273" s="346"/>
    </row>
    <row r="1274" spans="1:1" x14ac:dyDescent="0.25">
      <c r="A1274" s="346"/>
    </row>
    <row r="1275" spans="1:1" x14ac:dyDescent="0.25">
      <c r="A1275" s="346"/>
    </row>
    <row r="1276" spans="1:1" x14ac:dyDescent="0.25">
      <c r="A1276" s="346"/>
    </row>
    <row r="1277" spans="1:1" x14ac:dyDescent="0.25">
      <c r="A1277" s="346"/>
    </row>
    <row r="1278" spans="1:1" x14ac:dyDescent="0.25">
      <c r="A1278" s="346"/>
    </row>
    <row r="1279" spans="1:1" x14ac:dyDescent="0.25">
      <c r="A1279" s="346"/>
    </row>
    <row r="1280" spans="1:1" x14ac:dyDescent="0.25">
      <c r="A1280" s="346"/>
    </row>
    <row r="1281" spans="1:1" x14ac:dyDescent="0.25">
      <c r="A1281" s="346"/>
    </row>
    <row r="1282" spans="1:1" x14ac:dyDescent="0.25">
      <c r="A1282" s="346"/>
    </row>
    <row r="1283" spans="1:1" x14ac:dyDescent="0.25">
      <c r="A1283" s="346"/>
    </row>
    <row r="1284" spans="1:1" x14ac:dyDescent="0.25">
      <c r="A1284" s="346"/>
    </row>
    <row r="1285" spans="1:1" x14ac:dyDescent="0.25">
      <c r="A1285" s="346"/>
    </row>
    <row r="1286" spans="1:1" x14ac:dyDescent="0.25">
      <c r="A1286" s="346"/>
    </row>
    <row r="1287" spans="1:1" x14ac:dyDescent="0.25">
      <c r="A1287" s="346"/>
    </row>
    <row r="1288" spans="1:1" x14ac:dyDescent="0.25">
      <c r="A1288" s="346"/>
    </row>
    <row r="1289" spans="1:1" x14ac:dyDescent="0.25">
      <c r="A1289" s="346"/>
    </row>
    <row r="1290" spans="1:1" x14ac:dyDescent="0.25">
      <c r="A1290" s="346"/>
    </row>
    <row r="1291" spans="1:1" x14ac:dyDescent="0.25">
      <c r="A1291" s="346"/>
    </row>
    <row r="1292" spans="1:1" x14ac:dyDescent="0.25">
      <c r="A1292" s="346"/>
    </row>
    <row r="1293" spans="1:1" x14ac:dyDescent="0.25">
      <c r="A1293" s="346"/>
    </row>
    <row r="1294" spans="1:1" x14ac:dyDescent="0.25">
      <c r="A1294" s="346"/>
    </row>
    <row r="1295" spans="1:1" x14ac:dyDescent="0.25">
      <c r="A1295" s="346"/>
    </row>
    <row r="1296" spans="1:1" x14ac:dyDescent="0.25">
      <c r="A1296" s="346"/>
    </row>
    <row r="1297" spans="1:1" x14ac:dyDescent="0.25">
      <c r="A1297" s="346"/>
    </row>
    <row r="1298" spans="1:1" x14ac:dyDescent="0.25">
      <c r="A1298" s="346"/>
    </row>
    <row r="1299" spans="1:1" x14ac:dyDescent="0.25">
      <c r="A1299" s="346"/>
    </row>
    <row r="1300" spans="1:1" x14ac:dyDescent="0.25">
      <c r="A1300" s="346"/>
    </row>
    <row r="1301" spans="1:1" x14ac:dyDescent="0.25">
      <c r="A1301" s="346"/>
    </row>
    <row r="1302" spans="1:1" x14ac:dyDescent="0.25">
      <c r="A1302" s="346"/>
    </row>
    <row r="1303" spans="1:1" x14ac:dyDescent="0.25">
      <c r="A1303" s="346"/>
    </row>
    <row r="1304" spans="1:1" x14ac:dyDescent="0.25">
      <c r="A1304" s="346"/>
    </row>
    <row r="1305" spans="1:1" x14ac:dyDescent="0.25">
      <c r="A1305" s="346"/>
    </row>
    <row r="1306" spans="1:1" x14ac:dyDescent="0.25">
      <c r="A1306" s="346"/>
    </row>
    <row r="1307" spans="1:1" x14ac:dyDescent="0.25">
      <c r="A1307" s="346"/>
    </row>
    <row r="1308" spans="1:1" x14ac:dyDescent="0.25">
      <c r="A1308" s="346"/>
    </row>
    <row r="1309" spans="1:1" x14ac:dyDescent="0.25">
      <c r="A1309" s="346"/>
    </row>
    <row r="1310" spans="1:1" x14ac:dyDescent="0.25">
      <c r="A1310" s="346"/>
    </row>
    <row r="1311" spans="1:1" x14ac:dyDescent="0.25">
      <c r="A1311" s="346"/>
    </row>
    <row r="1312" spans="1:1" x14ac:dyDescent="0.25">
      <c r="A1312" s="346"/>
    </row>
    <row r="1313" spans="1:1" x14ac:dyDescent="0.25">
      <c r="A1313" s="346"/>
    </row>
    <row r="1314" spans="1:1" x14ac:dyDescent="0.25">
      <c r="A1314" s="346"/>
    </row>
    <row r="1315" spans="1:1" x14ac:dyDescent="0.25">
      <c r="A1315" s="346"/>
    </row>
    <row r="1316" spans="1:1" x14ac:dyDescent="0.25">
      <c r="A1316" s="346"/>
    </row>
    <row r="1317" spans="1:1" x14ac:dyDescent="0.25">
      <c r="A1317" s="346"/>
    </row>
    <row r="1318" spans="1:1" x14ac:dyDescent="0.25">
      <c r="A1318" s="346"/>
    </row>
    <row r="1319" spans="1:1" x14ac:dyDescent="0.25">
      <c r="A1319" s="346"/>
    </row>
    <row r="1320" spans="1:1" x14ac:dyDescent="0.25">
      <c r="A1320" s="346"/>
    </row>
    <row r="1321" spans="1:1" x14ac:dyDescent="0.25">
      <c r="A1321" s="346"/>
    </row>
    <row r="1322" spans="1:1" x14ac:dyDescent="0.25">
      <c r="A1322" s="346"/>
    </row>
    <row r="1323" spans="1:1" x14ac:dyDescent="0.25">
      <c r="A1323" s="346"/>
    </row>
    <row r="1324" spans="1:1" x14ac:dyDescent="0.25">
      <c r="A1324" s="346"/>
    </row>
    <row r="1325" spans="1:1" x14ac:dyDescent="0.25">
      <c r="A1325" s="346"/>
    </row>
    <row r="1326" spans="1:1" x14ac:dyDescent="0.25">
      <c r="A1326" s="346"/>
    </row>
    <row r="1327" spans="1:1" x14ac:dyDescent="0.25">
      <c r="A1327" s="346"/>
    </row>
    <row r="1328" spans="1:1" x14ac:dyDescent="0.25">
      <c r="A1328" s="346"/>
    </row>
    <row r="1329" spans="1:1" x14ac:dyDescent="0.25">
      <c r="A1329" s="346"/>
    </row>
    <row r="1330" spans="1:1" x14ac:dyDescent="0.25">
      <c r="A1330" s="346"/>
    </row>
    <row r="1331" spans="1:1" x14ac:dyDescent="0.25">
      <c r="A1331" s="346"/>
    </row>
    <row r="1332" spans="1:1" x14ac:dyDescent="0.25">
      <c r="A1332" s="346"/>
    </row>
    <row r="1333" spans="1:1" x14ac:dyDescent="0.25">
      <c r="A1333" s="346"/>
    </row>
    <row r="1334" spans="1:1" x14ac:dyDescent="0.25">
      <c r="A1334" s="346"/>
    </row>
    <row r="1335" spans="1:1" x14ac:dyDescent="0.25">
      <c r="A1335" s="346"/>
    </row>
    <row r="1336" spans="1:1" x14ac:dyDescent="0.25">
      <c r="A1336" s="346"/>
    </row>
    <row r="1337" spans="1:1" x14ac:dyDescent="0.25">
      <c r="A1337" s="346"/>
    </row>
    <row r="1338" spans="1:1" x14ac:dyDescent="0.25">
      <c r="A1338" s="346"/>
    </row>
    <row r="1339" spans="1:1" x14ac:dyDescent="0.25">
      <c r="A1339" s="346"/>
    </row>
    <row r="1340" spans="1:1" x14ac:dyDescent="0.25">
      <c r="A1340" s="346"/>
    </row>
    <row r="1341" spans="1:1" x14ac:dyDescent="0.25">
      <c r="A1341" s="346"/>
    </row>
    <row r="1342" spans="1:1" x14ac:dyDescent="0.25">
      <c r="A1342" s="346"/>
    </row>
    <row r="1343" spans="1:1" x14ac:dyDescent="0.25">
      <c r="A1343" s="346"/>
    </row>
    <row r="1344" spans="1:1" x14ac:dyDescent="0.25">
      <c r="A1344" s="346"/>
    </row>
    <row r="1345" spans="1:1" x14ac:dyDescent="0.25">
      <c r="A1345" s="346"/>
    </row>
    <row r="1346" spans="1:1" x14ac:dyDescent="0.25">
      <c r="A1346" s="346"/>
    </row>
    <row r="1347" spans="1:1" x14ac:dyDescent="0.25">
      <c r="A1347" s="346"/>
    </row>
    <row r="1348" spans="1:1" x14ac:dyDescent="0.25">
      <c r="A1348" s="346"/>
    </row>
    <row r="1349" spans="1:1" x14ac:dyDescent="0.25">
      <c r="A1349" s="346"/>
    </row>
    <row r="1350" spans="1:1" x14ac:dyDescent="0.25">
      <c r="A1350" s="346"/>
    </row>
    <row r="1351" spans="1:1" x14ac:dyDescent="0.25">
      <c r="A1351" s="346"/>
    </row>
    <row r="1352" spans="1:1" x14ac:dyDescent="0.25">
      <c r="A1352" s="346"/>
    </row>
    <row r="1353" spans="1:1" x14ac:dyDescent="0.25">
      <c r="A1353" s="346"/>
    </row>
    <row r="1354" spans="1:1" x14ac:dyDescent="0.25">
      <c r="A1354" s="346"/>
    </row>
    <row r="1355" spans="1:1" x14ac:dyDescent="0.25">
      <c r="A1355" s="346"/>
    </row>
    <row r="1356" spans="1:1" x14ac:dyDescent="0.25">
      <c r="A1356" s="346"/>
    </row>
    <row r="1357" spans="1:1" x14ac:dyDescent="0.25">
      <c r="A1357" s="346"/>
    </row>
    <row r="1358" spans="1:1" x14ac:dyDescent="0.25">
      <c r="A1358" s="346"/>
    </row>
    <row r="1359" spans="1:1" x14ac:dyDescent="0.25">
      <c r="A1359" s="346"/>
    </row>
    <row r="1360" spans="1:1" x14ac:dyDescent="0.25">
      <c r="A1360" s="346"/>
    </row>
    <row r="1361" spans="1:1" x14ac:dyDescent="0.25">
      <c r="A1361" s="346"/>
    </row>
    <row r="1362" spans="1:1" x14ac:dyDescent="0.25">
      <c r="A1362" s="346"/>
    </row>
    <row r="1363" spans="1:1" x14ac:dyDescent="0.25">
      <c r="A1363" s="346"/>
    </row>
    <row r="1364" spans="1:1" x14ac:dyDescent="0.25">
      <c r="A1364" s="346"/>
    </row>
    <row r="1365" spans="1:1" x14ac:dyDescent="0.25">
      <c r="A1365" s="346"/>
    </row>
    <row r="1366" spans="1:1" x14ac:dyDescent="0.25">
      <c r="A1366" s="346"/>
    </row>
    <row r="1367" spans="1:1" x14ac:dyDescent="0.25">
      <c r="A1367" s="346"/>
    </row>
    <row r="1368" spans="1:1" x14ac:dyDescent="0.25">
      <c r="A1368" s="346"/>
    </row>
    <row r="1369" spans="1:1" x14ac:dyDescent="0.25">
      <c r="A1369" s="346"/>
    </row>
    <row r="1370" spans="1:1" x14ac:dyDescent="0.25">
      <c r="A1370" s="346"/>
    </row>
    <row r="1371" spans="1:1" x14ac:dyDescent="0.25">
      <c r="A1371" s="346"/>
    </row>
    <row r="1372" spans="1:1" x14ac:dyDescent="0.25">
      <c r="A1372" s="346"/>
    </row>
    <row r="1373" spans="1:1" x14ac:dyDescent="0.25">
      <c r="A1373" s="346"/>
    </row>
    <row r="1374" spans="1:1" x14ac:dyDescent="0.25">
      <c r="A1374" s="346"/>
    </row>
    <row r="1375" spans="1:1" x14ac:dyDescent="0.25">
      <c r="A1375" s="346"/>
    </row>
    <row r="1376" spans="1:1" x14ac:dyDescent="0.25">
      <c r="A1376" s="346"/>
    </row>
    <row r="1377" spans="1:1" x14ac:dyDescent="0.25">
      <c r="A1377" s="346"/>
    </row>
    <row r="1378" spans="1:1" x14ac:dyDescent="0.25">
      <c r="A1378" s="346"/>
    </row>
    <row r="1379" spans="1:1" x14ac:dyDescent="0.25">
      <c r="A1379" s="346"/>
    </row>
    <row r="1380" spans="1:1" x14ac:dyDescent="0.25">
      <c r="A1380" s="346"/>
    </row>
    <row r="1381" spans="1:1" x14ac:dyDescent="0.25">
      <c r="A1381" s="346"/>
    </row>
    <row r="1382" spans="1:1" x14ac:dyDescent="0.25">
      <c r="A1382" s="346"/>
    </row>
    <row r="1383" spans="1:1" x14ac:dyDescent="0.25">
      <c r="A1383" s="346"/>
    </row>
    <row r="1384" spans="1:1" x14ac:dyDescent="0.25">
      <c r="A1384" s="346"/>
    </row>
    <row r="1385" spans="1:1" x14ac:dyDescent="0.25">
      <c r="A1385" s="346"/>
    </row>
    <row r="1386" spans="1:1" x14ac:dyDescent="0.25">
      <c r="A1386" s="346"/>
    </row>
    <row r="1387" spans="1:1" x14ac:dyDescent="0.25">
      <c r="A1387" s="346"/>
    </row>
    <row r="1388" spans="1:1" x14ac:dyDescent="0.25">
      <c r="A1388" s="346"/>
    </row>
    <row r="1389" spans="1:1" x14ac:dyDescent="0.25">
      <c r="A1389" s="346"/>
    </row>
    <row r="1390" spans="1:1" x14ac:dyDescent="0.25">
      <c r="A1390" s="346"/>
    </row>
    <row r="1391" spans="1:1" x14ac:dyDescent="0.25">
      <c r="A1391" s="346"/>
    </row>
    <row r="1392" spans="1:1" x14ac:dyDescent="0.25">
      <c r="A1392" s="346"/>
    </row>
    <row r="1393" spans="1:1" x14ac:dyDescent="0.25">
      <c r="A1393" s="346"/>
    </row>
    <row r="1394" spans="1:1" x14ac:dyDescent="0.25">
      <c r="A1394" s="346"/>
    </row>
    <row r="1395" spans="1:1" x14ac:dyDescent="0.25">
      <c r="A1395" s="346"/>
    </row>
    <row r="1396" spans="1:1" x14ac:dyDescent="0.25">
      <c r="A1396" s="346"/>
    </row>
    <row r="1397" spans="1:1" x14ac:dyDescent="0.25">
      <c r="A1397" s="346"/>
    </row>
    <row r="1398" spans="1:1" x14ac:dyDescent="0.25">
      <c r="A1398" s="346"/>
    </row>
    <row r="1399" spans="1:1" x14ac:dyDescent="0.25">
      <c r="A1399" s="346"/>
    </row>
    <row r="1400" spans="1:1" x14ac:dyDescent="0.25">
      <c r="A1400" s="346"/>
    </row>
    <row r="1401" spans="1:1" x14ac:dyDescent="0.25">
      <c r="A1401" s="346"/>
    </row>
    <row r="1402" spans="1:1" x14ac:dyDescent="0.25">
      <c r="A1402" s="346"/>
    </row>
    <row r="1403" spans="1:1" x14ac:dyDescent="0.25">
      <c r="A1403" s="346"/>
    </row>
    <row r="1404" spans="1:1" x14ac:dyDescent="0.25">
      <c r="A1404" s="346"/>
    </row>
    <row r="1405" spans="1:1" x14ac:dyDescent="0.25">
      <c r="A1405" s="346"/>
    </row>
    <row r="1406" spans="1:1" x14ac:dyDescent="0.25">
      <c r="A1406" s="346"/>
    </row>
    <row r="1407" spans="1:1" x14ac:dyDescent="0.25">
      <c r="A1407" s="346"/>
    </row>
    <row r="1408" spans="1:1" x14ac:dyDescent="0.25">
      <c r="A1408" s="346"/>
    </row>
    <row r="1409" spans="1:1" x14ac:dyDescent="0.25">
      <c r="A1409" s="346"/>
    </row>
    <row r="1410" spans="1:1" x14ac:dyDescent="0.25">
      <c r="A1410" s="346"/>
    </row>
    <row r="1411" spans="1:1" x14ac:dyDescent="0.25">
      <c r="A1411" s="346"/>
    </row>
    <row r="1412" spans="1:1" x14ac:dyDescent="0.25">
      <c r="A1412" s="346"/>
    </row>
    <row r="1413" spans="1:1" x14ac:dyDescent="0.25">
      <c r="A1413" s="346"/>
    </row>
    <row r="1414" spans="1:1" x14ac:dyDescent="0.25">
      <c r="A1414" s="346"/>
    </row>
    <row r="1415" spans="1:1" x14ac:dyDescent="0.25">
      <c r="A1415" s="346"/>
    </row>
    <row r="1416" spans="1:1" x14ac:dyDescent="0.25">
      <c r="A1416" s="346"/>
    </row>
    <row r="1417" spans="1:1" x14ac:dyDescent="0.25">
      <c r="A1417" s="346"/>
    </row>
    <row r="1418" spans="1:1" x14ac:dyDescent="0.25">
      <c r="A1418" s="346"/>
    </row>
    <row r="1419" spans="1:1" x14ac:dyDescent="0.25">
      <c r="A1419" s="346"/>
    </row>
    <row r="1420" spans="1:1" x14ac:dyDescent="0.25">
      <c r="A1420" s="346"/>
    </row>
    <row r="1421" spans="1:1" x14ac:dyDescent="0.25">
      <c r="A1421" s="346"/>
    </row>
    <row r="1422" spans="1:1" x14ac:dyDescent="0.25">
      <c r="A1422" s="346"/>
    </row>
    <row r="1423" spans="1:1" x14ac:dyDescent="0.25">
      <c r="A1423" s="346"/>
    </row>
    <row r="1424" spans="1:1" x14ac:dyDescent="0.25">
      <c r="A1424" s="346"/>
    </row>
    <row r="1425" spans="1:1" x14ac:dyDescent="0.25">
      <c r="A1425" s="346"/>
    </row>
    <row r="1426" spans="1:1" x14ac:dyDescent="0.25">
      <c r="A1426" s="346"/>
    </row>
    <row r="1427" spans="1:1" x14ac:dyDescent="0.25">
      <c r="A1427" s="346"/>
    </row>
    <row r="1428" spans="1:1" x14ac:dyDescent="0.25">
      <c r="A1428" s="346"/>
    </row>
    <row r="1429" spans="1:1" x14ac:dyDescent="0.25">
      <c r="A1429" s="346"/>
    </row>
    <row r="1430" spans="1:1" x14ac:dyDescent="0.25">
      <c r="A1430" s="346"/>
    </row>
    <row r="1431" spans="1:1" x14ac:dyDescent="0.25">
      <c r="A1431" s="346"/>
    </row>
    <row r="1432" spans="1:1" x14ac:dyDescent="0.25">
      <c r="A1432" s="346"/>
    </row>
    <row r="1433" spans="1:1" x14ac:dyDescent="0.25">
      <c r="A1433" s="346"/>
    </row>
    <row r="1434" spans="1:1" x14ac:dyDescent="0.25">
      <c r="A1434" s="346"/>
    </row>
    <row r="1435" spans="1:1" x14ac:dyDescent="0.25">
      <c r="A1435" s="346"/>
    </row>
    <row r="1436" spans="1:1" x14ac:dyDescent="0.25">
      <c r="A1436" s="346"/>
    </row>
    <row r="1437" spans="1:1" x14ac:dyDescent="0.25">
      <c r="A1437" s="346"/>
    </row>
    <row r="1438" spans="1:1" x14ac:dyDescent="0.25">
      <c r="A1438" s="346"/>
    </row>
    <row r="1439" spans="1:1" x14ac:dyDescent="0.25">
      <c r="A1439" s="346"/>
    </row>
    <row r="1440" spans="1:1" x14ac:dyDescent="0.25">
      <c r="A1440" s="346"/>
    </row>
    <row r="1441" spans="1:1" x14ac:dyDescent="0.25">
      <c r="A1441" s="346"/>
    </row>
    <row r="1442" spans="1:1" x14ac:dyDescent="0.25">
      <c r="A1442" s="346"/>
    </row>
    <row r="1443" spans="1:1" x14ac:dyDescent="0.25">
      <c r="A1443" s="346"/>
    </row>
    <row r="1444" spans="1:1" x14ac:dyDescent="0.25">
      <c r="A1444" s="346"/>
    </row>
    <row r="1445" spans="1:1" x14ac:dyDescent="0.25">
      <c r="A1445" s="346"/>
    </row>
    <row r="1446" spans="1:1" x14ac:dyDescent="0.25">
      <c r="A1446" s="346"/>
    </row>
    <row r="1447" spans="1:1" x14ac:dyDescent="0.25">
      <c r="A1447" s="346"/>
    </row>
    <row r="1448" spans="1:1" x14ac:dyDescent="0.25">
      <c r="A1448" s="346"/>
    </row>
    <row r="1449" spans="1:1" x14ac:dyDescent="0.25">
      <c r="A1449" s="346"/>
    </row>
    <row r="1450" spans="1:1" x14ac:dyDescent="0.25">
      <c r="A1450" s="346"/>
    </row>
    <row r="1451" spans="1:1" x14ac:dyDescent="0.25">
      <c r="A1451" s="346"/>
    </row>
    <row r="1452" spans="1:1" x14ac:dyDescent="0.25">
      <c r="A1452" s="346"/>
    </row>
    <row r="1453" spans="1:1" x14ac:dyDescent="0.25">
      <c r="A1453" s="346"/>
    </row>
    <row r="1454" spans="1:1" x14ac:dyDescent="0.25">
      <c r="A1454" s="346"/>
    </row>
    <row r="1455" spans="1:1" x14ac:dyDescent="0.25">
      <c r="A1455" s="346"/>
    </row>
    <row r="1456" spans="1:1" x14ac:dyDescent="0.25">
      <c r="A1456" s="346"/>
    </row>
    <row r="1457" spans="1:1" x14ac:dyDescent="0.25">
      <c r="A1457" s="346"/>
    </row>
    <row r="1458" spans="1:1" x14ac:dyDescent="0.25">
      <c r="A1458" s="346"/>
    </row>
    <row r="1459" spans="1:1" x14ac:dyDescent="0.25">
      <c r="A1459" s="346"/>
    </row>
    <row r="1460" spans="1:1" x14ac:dyDescent="0.25">
      <c r="A1460" s="346"/>
    </row>
    <row r="1461" spans="1:1" x14ac:dyDescent="0.25">
      <c r="A1461" s="346"/>
    </row>
    <row r="1462" spans="1:1" x14ac:dyDescent="0.25">
      <c r="A1462" s="346"/>
    </row>
    <row r="1463" spans="1:1" x14ac:dyDescent="0.25">
      <c r="A1463" s="346"/>
    </row>
    <row r="1464" spans="1:1" x14ac:dyDescent="0.25">
      <c r="A1464" s="346"/>
    </row>
    <row r="1465" spans="1:1" x14ac:dyDescent="0.25">
      <c r="A1465" s="346"/>
    </row>
    <row r="1466" spans="1:1" x14ac:dyDescent="0.25">
      <c r="A1466" s="346"/>
    </row>
    <row r="1467" spans="1:1" x14ac:dyDescent="0.25">
      <c r="A1467" s="346"/>
    </row>
    <row r="1468" spans="1:1" x14ac:dyDescent="0.25">
      <c r="A1468" s="346"/>
    </row>
    <row r="1469" spans="1:1" x14ac:dyDescent="0.25">
      <c r="A1469" s="346"/>
    </row>
    <row r="1470" spans="1:1" x14ac:dyDescent="0.25">
      <c r="A1470" s="346"/>
    </row>
    <row r="1471" spans="1:1" x14ac:dyDescent="0.25">
      <c r="A1471" s="346"/>
    </row>
    <row r="1472" spans="1:1" x14ac:dyDescent="0.25">
      <c r="A1472" s="346"/>
    </row>
    <row r="1473" spans="1:1" x14ac:dyDescent="0.25">
      <c r="A1473" s="346"/>
    </row>
    <row r="1474" spans="1:1" x14ac:dyDescent="0.25">
      <c r="A1474" s="346"/>
    </row>
    <row r="1475" spans="1:1" x14ac:dyDescent="0.25">
      <c r="A1475" s="346"/>
    </row>
    <row r="1476" spans="1:1" x14ac:dyDescent="0.25">
      <c r="A1476" s="346"/>
    </row>
    <row r="1477" spans="1:1" x14ac:dyDescent="0.25">
      <c r="A1477" s="346"/>
    </row>
    <row r="1478" spans="1:1" x14ac:dyDescent="0.25">
      <c r="A1478" s="346"/>
    </row>
    <row r="1479" spans="1:1" x14ac:dyDescent="0.25">
      <c r="A1479" s="346"/>
    </row>
    <row r="1480" spans="1:1" x14ac:dyDescent="0.25">
      <c r="A1480" s="346"/>
    </row>
    <row r="1481" spans="1:1" x14ac:dyDescent="0.25">
      <c r="A1481" s="346"/>
    </row>
    <row r="1482" spans="1:1" x14ac:dyDescent="0.25">
      <c r="A1482" s="346"/>
    </row>
    <row r="1483" spans="1:1" x14ac:dyDescent="0.25">
      <c r="A1483" s="346"/>
    </row>
    <row r="1484" spans="1:1" x14ac:dyDescent="0.25">
      <c r="A1484" s="346"/>
    </row>
    <row r="1485" spans="1:1" x14ac:dyDescent="0.25">
      <c r="A1485" s="346"/>
    </row>
    <row r="1486" spans="1:1" x14ac:dyDescent="0.25">
      <c r="A1486" s="346"/>
    </row>
    <row r="1487" spans="1:1" x14ac:dyDescent="0.25">
      <c r="A1487" s="346"/>
    </row>
    <row r="1488" spans="1:1" x14ac:dyDescent="0.25">
      <c r="A1488" s="346"/>
    </row>
    <row r="1489" spans="1:1" x14ac:dyDescent="0.25">
      <c r="A1489" s="346"/>
    </row>
    <row r="1490" spans="1:1" x14ac:dyDescent="0.25">
      <c r="A1490" s="346"/>
    </row>
    <row r="1491" spans="1:1" x14ac:dyDescent="0.25">
      <c r="A1491" s="346"/>
    </row>
    <row r="1492" spans="1:1" x14ac:dyDescent="0.25">
      <c r="A1492" s="346"/>
    </row>
    <row r="1493" spans="1:1" x14ac:dyDescent="0.25">
      <c r="A1493" s="346"/>
    </row>
    <row r="1494" spans="1:1" x14ac:dyDescent="0.25">
      <c r="A1494" s="346"/>
    </row>
    <row r="1495" spans="1:1" x14ac:dyDescent="0.25">
      <c r="A1495" s="346"/>
    </row>
    <row r="1496" spans="1:1" x14ac:dyDescent="0.25">
      <c r="A1496" s="346"/>
    </row>
    <row r="1497" spans="1:1" x14ac:dyDescent="0.25">
      <c r="A1497" s="346"/>
    </row>
    <row r="1498" spans="1:1" x14ac:dyDescent="0.25">
      <c r="A1498" s="346"/>
    </row>
    <row r="1499" spans="1:1" x14ac:dyDescent="0.25">
      <c r="A1499" s="346"/>
    </row>
    <row r="1500" spans="1:1" x14ac:dyDescent="0.25">
      <c r="A1500" s="346"/>
    </row>
    <row r="1501" spans="1:1" x14ac:dyDescent="0.25">
      <c r="A1501" s="346"/>
    </row>
    <row r="1502" spans="1:1" x14ac:dyDescent="0.25">
      <c r="A1502" s="346"/>
    </row>
    <row r="1503" spans="1:1" x14ac:dyDescent="0.25">
      <c r="A1503" s="346"/>
    </row>
    <row r="1504" spans="1:1" x14ac:dyDescent="0.25">
      <c r="A1504" s="346"/>
    </row>
    <row r="1505" spans="1:1" x14ac:dyDescent="0.25">
      <c r="A1505" s="346"/>
    </row>
    <row r="1506" spans="1:1" x14ac:dyDescent="0.25">
      <c r="A1506" s="346"/>
    </row>
    <row r="1507" spans="1:1" x14ac:dyDescent="0.25">
      <c r="A1507" s="346"/>
    </row>
    <row r="1508" spans="1:1" x14ac:dyDescent="0.25">
      <c r="A1508" s="346"/>
    </row>
    <row r="1509" spans="1:1" x14ac:dyDescent="0.25">
      <c r="A1509" s="346"/>
    </row>
    <row r="1510" spans="1:1" x14ac:dyDescent="0.25">
      <c r="A1510" s="346"/>
    </row>
    <row r="1511" spans="1:1" x14ac:dyDescent="0.25">
      <c r="A1511" s="346"/>
    </row>
    <row r="1512" spans="1:1" x14ac:dyDescent="0.25">
      <c r="A1512" s="346"/>
    </row>
    <row r="1513" spans="1:1" x14ac:dyDescent="0.25">
      <c r="A1513" s="346"/>
    </row>
    <row r="1514" spans="1:1" x14ac:dyDescent="0.25">
      <c r="A1514" s="346"/>
    </row>
    <row r="1515" spans="1:1" x14ac:dyDescent="0.25">
      <c r="A1515" s="346"/>
    </row>
    <row r="1516" spans="1:1" x14ac:dyDescent="0.25">
      <c r="A1516" s="346"/>
    </row>
    <row r="1517" spans="1:1" x14ac:dyDescent="0.25">
      <c r="A1517" s="346"/>
    </row>
    <row r="1518" spans="1:1" x14ac:dyDescent="0.25">
      <c r="A1518" s="346"/>
    </row>
    <row r="1519" spans="1:1" x14ac:dyDescent="0.25">
      <c r="A1519" s="346"/>
    </row>
    <row r="1520" spans="1:1" x14ac:dyDescent="0.25">
      <c r="A1520" s="346"/>
    </row>
    <row r="1521" spans="1:1" x14ac:dyDescent="0.25">
      <c r="A1521" s="346"/>
    </row>
    <row r="1522" spans="1:1" x14ac:dyDescent="0.25">
      <c r="A1522" s="346"/>
    </row>
    <row r="1523" spans="1:1" x14ac:dyDescent="0.25">
      <c r="A1523" s="346"/>
    </row>
    <row r="1524" spans="1:1" x14ac:dyDescent="0.25">
      <c r="A1524" s="346"/>
    </row>
    <row r="1525" spans="1:1" x14ac:dyDescent="0.25">
      <c r="A1525" s="346"/>
    </row>
    <row r="1526" spans="1:1" x14ac:dyDescent="0.25">
      <c r="A1526" s="346"/>
    </row>
    <row r="1527" spans="1:1" x14ac:dyDescent="0.25">
      <c r="A1527" s="346"/>
    </row>
    <row r="1528" spans="1:1" x14ac:dyDescent="0.25">
      <c r="A1528" s="346"/>
    </row>
    <row r="1529" spans="1:1" x14ac:dyDescent="0.25">
      <c r="A1529" s="346"/>
    </row>
    <row r="1530" spans="1:1" x14ac:dyDescent="0.25">
      <c r="A1530" s="346"/>
    </row>
    <row r="1531" spans="1:1" x14ac:dyDescent="0.25">
      <c r="A1531" s="346"/>
    </row>
    <row r="1532" spans="1:1" x14ac:dyDescent="0.25">
      <c r="A1532" s="346"/>
    </row>
    <row r="1533" spans="1:1" x14ac:dyDescent="0.25">
      <c r="A1533" s="346"/>
    </row>
    <row r="1534" spans="1:1" x14ac:dyDescent="0.25">
      <c r="A1534" s="346"/>
    </row>
    <row r="1535" spans="1:1" x14ac:dyDescent="0.25">
      <c r="A1535" s="346"/>
    </row>
    <row r="1536" spans="1:1" x14ac:dyDescent="0.25">
      <c r="A1536" s="346"/>
    </row>
    <row r="1537" spans="1:1" x14ac:dyDescent="0.25">
      <c r="A1537" s="346"/>
    </row>
    <row r="1538" spans="1:1" x14ac:dyDescent="0.25">
      <c r="A1538" s="346"/>
    </row>
    <row r="1539" spans="1:1" x14ac:dyDescent="0.25">
      <c r="A1539" s="346"/>
    </row>
    <row r="1540" spans="1:1" x14ac:dyDescent="0.25">
      <c r="A1540" s="346"/>
    </row>
    <row r="1541" spans="1:1" x14ac:dyDescent="0.25">
      <c r="A1541" s="346"/>
    </row>
    <row r="1542" spans="1:1" x14ac:dyDescent="0.25">
      <c r="A1542" s="346"/>
    </row>
    <row r="1543" spans="1:1" x14ac:dyDescent="0.25">
      <c r="A1543" s="346"/>
    </row>
    <row r="1544" spans="1:1" x14ac:dyDescent="0.25">
      <c r="A1544" s="346"/>
    </row>
    <row r="1545" spans="1:1" x14ac:dyDescent="0.25">
      <c r="A1545" s="346"/>
    </row>
    <row r="1546" spans="1:1" x14ac:dyDescent="0.25">
      <c r="A1546" s="346"/>
    </row>
    <row r="1547" spans="1:1" x14ac:dyDescent="0.25">
      <c r="A1547" s="346"/>
    </row>
    <row r="1548" spans="1:1" x14ac:dyDescent="0.25">
      <c r="A1548" s="346"/>
    </row>
    <row r="1549" spans="1:1" x14ac:dyDescent="0.25">
      <c r="A1549" s="346"/>
    </row>
    <row r="1550" spans="1:1" x14ac:dyDescent="0.25">
      <c r="A1550" s="346"/>
    </row>
    <row r="1551" spans="1:1" x14ac:dyDescent="0.25">
      <c r="A1551" s="346"/>
    </row>
    <row r="1552" spans="1:1" x14ac:dyDescent="0.25">
      <c r="A1552" s="346"/>
    </row>
    <row r="1553" spans="1:1" x14ac:dyDescent="0.25">
      <c r="A1553" s="346"/>
    </row>
    <row r="1554" spans="1:1" x14ac:dyDescent="0.25">
      <c r="A1554" s="346"/>
    </row>
    <row r="1555" spans="1:1" x14ac:dyDescent="0.25">
      <c r="A1555" s="346"/>
    </row>
    <row r="1556" spans="1:1" x14ac:dyDescent="0.25">
      <c r="A1556" s="346"/>
    </row>
    <row r="1557" spans="1:1" x14ac:dyDescent="0.25">
      <c r="A1557" s="346"/>
    </row>
    <row r="1558" spans="1:1" x14ac:dyDescent="0.25">
      <c r="A1558" s="346"/>
    </row>
    <row r="1559" spans="1:1" x14ac:dyDescent="0.25">
      <c r="A1559" s="346"/>
    </row>
    <row r="1560" spans="1:1" x14ac:dyDescent="0.25">
      <c r="A1560" s="346"/>
    </row>
    <row r="1561" spans="1:1" x14ac:dyDescent="0.25">
      <c r="A1561" s="346"/>
    </row>
    <row r="1562" spans="1:1" x14ac:dyDescent="0.25">
      <c r="A1562" s="346"/>
    </row>
    <row r="1563" spans="1:1" x14ac:dyDescent="0.25">
      <c r="A1563" s="346"/>
    </row>
    <row r="1564" spans="1:1" x14ac:dyDescent="0.25">
      <c r="A1564" s="346"/>
    </row>
    <row r="1565" spans="1:1" x14ac:dyDescent="0.25">
      <c r="A1565" s="346"/>
    </row>
    <row r="1566" spans="1:1" x14ac:dyDescent="0.25">
      <c r="A1566" s="346"/>
    </row>
    <row r="1567" spans="1:1" x14ac:dyDescent="0.25">
      <c r="A1567" s="346"/>
    </row>
    <row r="1568" spans="1:1" x14ac:dyDescent="0.25">
      <c r="A1568" s="346"/>
    </row>
    <row r="1569" spans="1:1" x14ac:dyDescent="0.25">
      <c r="A1569" s="346"/>
    </row>
    <row r="1570" spans="1:1" x14ac:dyDescent="0.25">
      <c r="A1570" s="346"/>
    </row>
    <row r="1571" spans="1:1" x14ac:dyDescent="0.25">
      <c r="A1571" s="346"/>
    </row>
    <row r="1572" spans="1:1" x14ac:dyDescent="0.25">
      <c r="A1572" s="346"/>
    </row>
    <row r="1573" spans="1:1" x14ac:dyDescent="0.25">
      <c r="A1573" s="346"/>
    </row>
    <row r="1574" spans="1:1" x14ac:dyDescent="0.25">
      <c r="A1574" s="346"/>
    </row>
    <row r="1575" spans="1:1" x14ac:dyDescent="0.25">
      <c r="A1575" s="346"/>
    </row>
    <row r="1576" spans="1:1" x14ac:dyDescent="0.25">
      <c r="A1576" s="346"/>
    </row>
    <row r="1577" spans="1:1" x14ac:dyDescent="0.25">
      <c r="A1577" s="346"/>
    </row>
    <row r="1578" spans="1:1" x14ac:dyDescent="0.25">
      <c r="A1578" s="346"/>
    </row>
    <row r="1579" spans="1:1" x14ac:dyDescent="0.25">
      <c r="A1579" s="346"/>
    </row>
    <row r="1580" spans="1:1" x14ac:dyDescent="0.25">
      <c r="A1580" s="346"/>
    </row>
    <row r="1581" spans="1:1" x14ac:dyDescent="0.25">
      <c r="A1581" s="346"/>
    </row>
    <row r="1582" spans="1:1" x14ac:dyDescent="0.25">
      <c r="A1582" s="346"/>
    </row>
    <row r="1583" spans="1:1" x14ac:dyDescent="0.25">
      <c r="A1583" s="346"/>
    </row>
    <row r="1584" spans="1:1" x14ac:dyDescent="0.25">
      <c r="A1584" s="346"/>
    </row>
    <row r="1585" spans="1:1" x14ac:dyDescent="0.25">
      <c r="A1585" s="346"/>
    </row>
    <row r="1586" spans="1:1" x14ac:dyDescent="0.25">
      <c r="A1586" s="346"/>
    </row>
    <row r="1587" spans="1:1" x14ac:dyDescent="0.25">
      <c r="A1587" s="346"/>
    </row>
    <row r="1588" spans="1:1" x14ac:dyDescent="0.25">
      <c r="A1588" s="346"/>
    </row>
    <row r="1589" spans="1:1" x14ac:dyDescent="0.25">
      <c r="A1589" s="346"/>
    </row>
    <row r="1590" spans="1:1" x14ac:dyDescent="0.25">
      <c r="A1590" s="346"/>
    </row>
    <row r="1591" spans="1:1" x14ac:dyDescent="0.25">
      <c r="A1591" s="346"/>
    </row>
    <row r="1592" spans="1:1" x14ac:dyDescent="0.25">
      <c r="A1592" s="346"/>
    </row>
    <row r="1593" spans="1:1" x14ac:dyDescent="0.25">
      <c r="A1593" s="346"/>
    </row>
    <row r="1594" spans="1:1" x14ac:dyDescent="0.25">
      <c r="A1594" s="346"/>
    </row>
    <row r="1595" spans="1:1" x14ac:dyDescent="0.25">
      <c r="A1595" s="346"/>
    </row>
    <row r="1596" spans="1:1" x14ac:dyDescent="0.25">
      <c r="A1596" s="346"/>
    </row>
    <row r="1597" spans="1:1" x14ac:dyDescent="0.25">
      <c r="A1597" s="346"/>
    </row>
    <row r="1598" spans="1:1" x14ac:dyDescent="0.25">
      <c r="A1598" s="346"/>
    </row>
    <row r="1599" spans="1:1" x14ac:dyDescent="0.25">
      <c r="A1599" s="346"/>
    </row>
    <row r="1600" spans="1:1" x14ac:dyDescent="0.25">
      <c r="A1600" s="346"/>
    </row>
    <row r="1601" spans="1:1" x14ac:dyDescent="0.25">
      <c r="A1601" s="346"/>
    </row>
    <row r="1602" spans="1:1" x14ac:dyDescent="0.25">
      <c r="A1602" s="346"/>
    </row>
    <row r="1603" spans="1:1" x14ac:dyDescent="0.25">
      <c r="A1603" s="346"/>
    </row>
    <row r="1604" spans="1:1" x14ac:dyDescent="0.25">
      <c r="A1604" s="346"/>
    </row>
    <row r="1605" spans="1:1" x14ac:dyDescent="0.25">
      <c r="A1605" s="346"/>
    </row>
    <row r="1606" spans="1:1" x14ac:dyDescent="0.25">
      <c r="A1606" s="346"/>
    </row>
    <row r="1607" spans="1:1" x14ac:dyDescent="0.25">
      <c r="A1607" s="346"/>
    </row>
    <row r="1608" spans="1:1" x14ac:dyDescent="0.25">
      <c r="A1608" s="346"/>
    </row>
    <row r="1609" spans="1:1" x14ac:dyDescent="0.25">
      <c r="A1609" s="346"/>
    </row>
    <row r="1610" spans="1:1" x14ac:dyDescent="0.25">
      <c r="A1610" s="346"/>
    </row>
    <row r="1611" spans="1:1" x14ac:dyDescent="0.25">
      <c r="A1611" s="346"/>
    </row>
    <row r="1612" spans="1:1" x14ac:dyDescent="0.25">
      <c r="A1612" s="346"/>
    </row>
    <row r="1613" spans="1:1" x14ac:dyDescent="0.25">
      <c r="A1613" s="346"/>
    </row>
    <row r="1614" spans="1:1" x14ac:dyDescent="0.25">
      <c r="A1614" s="346"/>
    </row>
    <row r="1615" spans="1:1" x14ac:dyDescent="0.25">
      <c r="A1615" s="346"/>
    </row>
    <row r="1616" spans="1:1" x14ac:dyDescent="0.25">
      <c r="A1616" s="346"/>
    </row>
    <row r="1617" spans="1:1" x14ac:dyDescent="0.25">
      <c r="A1617" s="346"/>
    </row>
    <row r="1618" spans="1:1" x14ac:dyDescent="0.25">
      <c r="A1618" s="346"/>
    </row>
    <row r="1619" spans="1:1" x14ac:dyDescent="0.25">
      <c r="A1619" s="346"/>
    </row>
    <row r="1620" spans="1:1" x14ac:dyDescent="0.25">
      <c r="A1620" s="346"/>
    </row>
    <row r="1621" spans="1:1" x14ac:dyDescent="0.25">
      <c r="A1621" s="346"/>
    </row>
    <row r="1622" spans="1:1" x14ac:dyDescent="0.25">
      <c r="A1622" s="346"/>
    </row>
    <row r="1623" spans="1:1" x14ac:dyDescent="0.25">
      <c r="A1623" s="346"/>
    </row>
    <row r="1624" spans="1:1" x14ac:dyDescent="0.25">
      <c r="A1624" s="346"/>
    </row>
    <row r="1625" spans="1:1" x14ac:dyDescent="0.25">
      <c r="A1625" s="346"/>
    </row>
    <row r="1626" spans="1:1" x14ac:dyDescent="0.25">
      <c r="A1626" s="346"/>
    </row>
    <row r="1627" spans="1:1" x14ac:dyDescent="0.25">
      <c r="A1627" s="346"/>
    </row>
    <row r="1628" spans="1:1" x14ac:dyDescent="0.25">
      <c r="A1628" s="346"/>
    </row>
    <row r="1629" spans="1:1" x14ac:dyDescent="0.25">
      <c r="A1629" s="346"/>
    </row>
    <row r="1630" spans="1:1" x14ac:dyDescent="0.25">
      <c r="A1630" s="346"/>
    </row>
    <row r="1631" spans="1:1" x14ac:dyDescent="0.25">
      <c r="A1631" s="346"/>
    </row>
    <row r="1632" spans="1:1" x14ac:dyDescent="0.25">
      <c r="A1632" s="346"/>
    </row>
    <row r="1633" spans="1:1" x14ac:dyDescent="0.25">
      <c r="A1633" s="346"/>
    </row>
    <row r="1634" spans="1:1" x14ac:dyDescent="0.25">
      <c r="A1634" s="346"/>
    </row>
    <row r="1635" spans="1:1" x14ac:dyDescent="0.25">
      <c r="A1635" s="346"/>
    </row>
    <row r="1636" spans="1:1" x14ac:dyDescent="0.25">
      <c r="A1636" s="346"/>
    </row>
    <row r="1637" spans="1:1" x14ac:dyDescent="0.25">
      <c r="A1637" s="346"/>
    </row>
    <row r="1638" spans="1:1" x14ac:dyDescent="0.25">
      <c r="A1638" s="346"/>
    </row>
    <row r="1639" spans="1:1" x14ac:dyDescent="0.25">
      <c r="A1639" s="346"/>
    </row>
    <row r="1640" spans="1:1" x14ac:dyDescent="0.25">
      <c r="A1640" s="346"/>
    </row>
    <row r="1641" spans="1:1" x14ac:dyDescent="0.25">
      <c r="A1641" s="346"/>
    </row>
    <row r="1642" spans="1:1" x14ac:dyDescent="0.25">
      <c r="A1642" s="346"/>
    </row>
    <row r="1643" spans="1:1" x14ac:dyDescent="0.25">
      <c r="A1643" s="346"/>
    </row>
    <row r="1644" spans="1:1" x14ac:dyDescent="0.25">
      <c r="A1644" s="346"/>
    </row>
    <row r="1645" spans="1:1" x14ac:dyDescent="0.25">
      <c r="A1645" s="346"/>
    </row>
    <row r="1646" spans="1:1" x14ac:dyDescent="0.25">
      <c r="A1646" s="346"/>
    </row>
    <row r="1647" spans="1:1" x14ac:dyDescent="0.25">
      <c r="A1647" s="346"/>
    </row>
    <row r="1648" spans="1:1" x14ac:dyDescent="0.25">
      <c r="A1648" s="346"/>
    </row>
    <row r="1649" spans="1:1" x14ac:dyDescent="0.25">
      <c r="A1649" s="346"/>
    </row>
    <row r="1650" spans="1:1" x14ac:dyDescent="0.25">
      <c r="A1650" s="346"/>
    </row>
    <row r="1651" spans="1:1" x14ac:dyDescent="0.25">
      <c r="A1651" s="346"/>
    </row>
    <row r="1652" spans="1:1" x14ac:dyDescent="0.25">
      <c r="A1652" s="346"/>
    </row>
    <row r="1653" spans="1:1" x14ac:dyDescent="0.25">
      <c r="A1653" s="346"/>
    </row>
    <row r="1654" spans="1:1" x14ac:dyDescent="0.25">
      <c r="A1654" s="346"/>
    </row>
    <row r="1655" spans="1:1" x14ac:dyDescent="0.25">
      <c r="A1655" s="346"/>
    </row>
    <row r="1656" spans="1:1" x14ac:dyDescent="0.25">
      <c r="A1656" s="346"/>
    </row>
    <row r="1657" spans="1:1" x14ac:dyDescent="0.25">
      <c r="A1657" s="346"/>
    </row>
    <row r="1658" spans="1:1" x14ac:dyDescent="0.25">
      <c r="A1658" s="346"/>
    </row>
    <row r="1659" spans="1:1" x14ac:dyDescent="0.25">
      <c r="A1659" s="346"/>
    </row>
    <row r="1660" spans="1:1" x14ac:dyDescent="0.25">
      <c r="A1660" s="346"/>
    </row>
    <row r="1661" spans="1:1" x14ac:dyDescent="0.25">
      <c r="A1661" s="346"/>
    </row>
    <row r="1662" spans="1:1" x14ac:dyDescent="0.25">
      <c r="A1662" s="346"/>
    </row>
    <row r="1663" spans="1:1" x14ac:dyDescent="0.25">
      <c r="A1663" s="346"/>
    </row>
    <row r="1664" spans="1:1" x14ac:dyDescent="0.25">
      <c r="A1664" s="346"/>
    </row>
    <row r="1665" spans="1:1" x14ac:dyDescent="0.25">
      <c r="A1665" s="346"/>
    </row>
    <row r="1666" spans="1:1" x14ac:dyDescent="0.25">
      <c r="A1666" s="346"/>
    </row>
    <row r="1667" spans="1:1" x14ac:dyDescent="0.25">
      <c r="A1667" s="346"/>
    </row>
    <row r="1668" spans="1:1" x14ac:dyDescent="0.25">
      <c r="A1668" s="346"/>
    </row>
    <row r="1669" spans="1:1" x14ac:dyDescent="0.25">
      <c r="A1669" s="346"/>
    </row>
    <row r="1670" spans="1:1" x14ac:dyDescent="0.25">
      <c r="A1670" s="346"/>
    </row>
    <row r="1671" spans="1:1" x14ac:dyDescent="0.25">
      <c r="A1671" s="346"/>
    </row>
    <row r="1672" spans="1:1" x14ac:dyDescent="0.25">
      <c r="A1672" s="346"/>
    </row>
    <row r="1673" spans="1:1" x14ac:dyDescent="0.25">
      <c r="A1673" s="346"/>
    </row>
    <row r="1674" spans="1:1" x14ac:dyDescent="0.25">
      <c r="A1674" s="346"/>
    </row>
    <row r="1675" spans="1:1" x14ac:dyDescent="0.25">
      <c r="A1675" s="346"/>
    </row>
    <row r="1676" spans="1:1" x14ac:dyDescent="0.25">
      <c r="A1676" s="346"/>
    </row>
    <row r="1677" spans="1:1" x14ac:dyDescent="0.25">
      <c r="A1677" s="346"/>
    </row>
    <row r="1678" spans="1:1" x14ac:dyDescent="0.25">
      <c r="A1678" s="346"/>
    </row>
    <row r="1679" spans="1:1" x14ac:dyDescent="0.25">
      <c r="A1679" s="346"/>
    </row>
    <row r="1680" spans="1:1" x14ac:dyDescent="0.25">
      <c r="A1680" s="346"/>
    </row>
    <row r="1681" spans="1:1" x14ac:dyDescent="0.25">
      <c r="A1681" s="346"/>
    </row>
    <row r="1682" spans="1:1" x14ac:dyDescent="0.25">
      <c r="A1682" s="346"/>
    </row>
    <row r="1683" spans="1:1" x14ac:dyDescent="0.25">
      <c r="A1683" s="346"/>
    </row>
    <row r="1684" spans="1:1" x14ac:dyDescent="0.25">
      <c r="A1684" s="346"/>
    </row>
    <row r="1685" spans="1:1" x14ac:dyDescent="0.25">
      <c r="A1685" s="346"/>
    </row>
    <row r="1686" spans="1:1" x14ac:dyDescent="0.25">
      <c r="A1686" s="346"/>
    </row>
    <row r="1687" spans="1:1" x14ac:dyDescent="0.25">
      <c r="A1687" s="346"/>
    </row>
    <row r="1688" spans="1:1" x14ac:dyDescent="0.25">
      <c r="A1688" s="346"/>
    </row>
    <row r="1689" spans="1:1" x14ac:dyDescent="0.25">
      <c r="A1689" s="346"/>
    </row>
    <row r="1690" spans="1:1" x14ac:dyDescent="0.25">
      <c r="A1690" s="346"/>
    </row>
    <row r="1691" spans="1:1" x14ac:dyDescent="0.25">
      <c r="A1691" s="346"/>
    </row>
    <row r="1692" spans="1:1" x14ac:dyDescent="0.25">
      <c r="A1692" s="346"/>
    </row>
    <row r="1693" spans="1:1" x14ac:dyDescent="0.25">
      <c r="A1693" s="346"/>
    </row>
    <row r="1694" spans="1:1" x14ac:dyDescent="0.25">
      <c r="A1694" s="346"/>
    </row>
    <row r="1695" spans="1:1" x14ac:dyDescent="0.25">
      <c r="A1695" s="346"/>
    </row>
    <row r="1696" spans="1:1" x14ac:dyDescent="0.25">
      <c r="A1696" s="346"/>
    </row>
    <row r="1697" spans="1:1" x14ac:dyDescent="0.25">
      <c r="A1697" s="346"/>
    </row>
    <row r="1698" spans="1:1" x14ac:dyDescent="0.25">
      <c r="A1698" s="346"/>
    </row>
    <row r="1699" spans="1:1" x14ac:dyDescent="0.25">
      <c r="A1699" s="346"/>
    </row>
    <row r="1700" spans="1:1" x14ac:dyDescent="0.25">
      <c r="A1700" s="346"/>
    </row>
    <row r="1701" spans="1:1" x14ac:dyDescent="0.25">
      <c r="A1701" s="346"/>
    </row>
    <row r="1702" spans="1:1" x14ac:dyDescent="0.25">
      <c r="A1702" s="346"/>
    </row>
    <row r="1703" spans="1:1" x14ac:dyDescent="0.25">
      <c r="A1703" s="346"/>
    </row>
    <row r="1704" spans="1:1" x14ac:dyDescent="0.25">
      <c r="A1704" s="346"/>
    </row>
    <row r="1705" spans="1:1" x14ac:dyDescent="0.25">
      <c r="A1705" s="346"/>
    </row>
    <row r="1706" spans="1:1" x14ac:dyDescent="0.25">
      <c r="A1706" s="346"/>
    </row>
    <row r="1707" spans="1:1" x14ac:dyDescent="0.25">
      <c r="A1707" s="346"/>
    </row>
    <row r="1708" spans="1:1" x14ac:dyDescent="0.25">
      <c r="A1708" s="346"/>
    </row>
    <row r="1709" spans="1:1" x14ac:dyDescent="0.25">
      <c r="A1709" s="346"/>
    </row>
    <row r="1710" spans="1:1" x14ac:dyDescent="0.25">
      <c r="A1710" s="346"/>
    </row>
    <row r="1711" spans="1:1" x14ac:dyDescent="0.25">
      <c r="A1711" s="346"/>
    </row>
    <row r="1712" spans="1:1" x14ac:dyDescent="0.25">
      <c r="A1712" s="346"/>
    </row>
    <row r="1713" spans="1:1" x14ac:dyDescent="0.25">
      <c r="A1713" s="346"/>
    </row>
    <row r="1714" spans="1:1" x14ac:dyDescent="0.25">
      <c r="A1714" s="346"/>
    </row>
    <row r="1715" spans="1:1" x14ac:dyDescent="0.25">
      <c r="A1715" s="346"/>
    </row>
    <row r="1716" spans="1:1" x14ac:dyDescent="0.25">
      <c r="A1716" s="346"/>
    </row>
    <row r="1717" spans="1:1" x14ac:dyDescent="0.25">
      <c r="A1717" s="346"/>
    </row>
    <row r="1718" spans="1:1" x14ac:dyDescent="0.25">
      <c r="A1718" s="346"/>
    </row>
    <row r="1719" spans="1:1" x14ac:dyDescent="0.25">
      <c r="A1719" s="346"/>
    </row>
    <row r="1720" spans="1:1" x14ac:dyDescent="0.25">
      <c r="A1720" s="346"/>
    </row>
    <row r="1721" spans="1:1" x14ac:dyDescent="0.25">
      <c r="A1721" s="346"/>
    </row>
    <row r="1722" spans="1:1" x14ac:dyDescent="0.25">
      <c r="A1722" s="346"/>
    </row>
    <row r="1723" spans="1:1" x14ac:dyDescent="0.25">
      <c r="A1723" s="346"/>
    </row>
    <row r="1724" spans="1:1" x14ac:dyDescent="0.25">
      <c r="A1724" s="346"/>
    </row>
    <row r="1725" spans="1:1" x14ac:dyDescent="0.25">
      <c r="A1725" s="346"/>
    </row>
    <row r="1726" spans="1:1" x14ac:dyDescent="0.25">
      <c r="A1726" s="346"/>
    </row>
    <row r="1727" spans="1:1" x14ac:dyDescent="0.25">
      <c r="A1727" s="346"/>
    </row>
    <row r="1728" spans="1:1" x14ac:dyDescent="0.25">
      <c r="A1728" s="346"/>
    </row>
    <row r="1729" spans="1:1" x14ac:dyDescent="0.25">
      <c r="A1729" s="346"/>
    </row>
    <row r="1730" spans="1:1" x14ac:dyDescent="0.25">
      <c r="A1730" s="346"/>
    </row>
    <row r="1731" spans="1:1" x14ac:dyDescent="0.25">
      <c r="A1731" s="346"/>
    </row>
    <row r="1732" spans="1:1" x14ac:dyDescent="0.25">
      <c r="A1732" s="346"/>
    </row>
    <row r="1733" spans="1:1" x14ac:dyDescent="0.25">
      <c r="A1733" s="346"/>
    </row>
    <row r="1734" spans="1:1" x14ac:dyDescent="0.25">
      <c r="A1734" s="346"/>
    </row>
    <row r="1735" spans="1:1" x14ac:dyDescent="0.25">
      <c r="A1735" s="346"/>
    </row>
    <row r="1736" spans="1:1" x14ac:dyDescent="0.25">
      <c r="A1736" s="346"/>
    </row>
    <row r="1737" spans="1:1" x14ac:dyDescent="0.25">
      <c r="A1737" s="346"/>
    </row>
    <row r="1738" spans="1:1" x14ac:dyDescent="0.25">
      <c r="A1738" s="346"/>
    </row>
    <row r="1739" spans="1:1" x14ac:dyDescent="0.25">
      <c r="A1739" s="346"/>
    </row>
    <row r="1740" spans="1:1" x14ac:dyDescent="0.25">
      <c r="A1740" s="346"/>
    </row>
    <row r="1741" spans="1:1" x14ac:dyDescent="0.25">
      <c r="A1741" s="346"/>
    </row>
    <row r="1742" spans="1:1" x14ac:dyDescent="0.25">
      <c r="A1742" s="346"/>
    </row>
    <row r="1743" spans="1:1" x14ac:dyDescent="0.25">
      <c r="A1743" s="346"/>
    </row>
    <row r="1744" spans="1:1" x14ac:dyDescent="0.25">
      <c r="A1744" s="346"/>
    </row>
    <row r="1745" spans="1:1" x14ac:dyDescent="0.25">
      <c r="A1745" s="346"/>
    </row>
    <row r="1746" spans="1:1" x14ac:dyDescent="0.25">
      <c r="A1746" s="346"/>
    </row>
    <row r="1747" spans="1:1" x14ac:dyDescent="0.25">
      <c r="A1747" s="346"/>
    </row>
    <row r="1748" spans="1:1" x14ac:dyDescent="0.25">
      <c r="A1748" s="346"/>
    </row>
    <row r="1749" spans="1:1" x14ac:dyDescent="0.25">
      <c r="A1749" s="346"/>
    </row>
    <row r="1750" spans="1:1" x14ac:dyDescent="0.25">
      <c r="A1750" s="346"/>
    </row>
    <row r="1751" spans="1:1" x14ac:dyDescent="0.25">
      <c r="A1751" s="346"/>
    </row>
    <row r="1752" spans="1:1" x14ac:dyDescent="0.25">
      <c r="A1752" s="346"/>
    </row>
    <row r="1753" spans="1:1" x14ac:dyDescent="0.25">
      <c r="A1753" s="346"/>
    </row>
    <row r="1754" spans="1:1" x14ac:dyDescent="0.25">
      <c r="A1754" s="346"/>
    </row>
    <row r="1755" spans="1:1" x14ac:dyDescent="0.25">
      <c r="A1755" s="346"/>
    </row>
    <row r="1756" spans="1:1" x14ac:dyDescent="0.25">
      <c r="A1756" s="346"/>
    </row>
    <row r="1757" spans="1:1" x14ac:dyDescent="0.25">
      <c r="A1757" s="346"/>
    </row>
    <row r="1758" spans="1:1" x14ac:dyDescent="0.25">
      <c r="A1758" s="346"/>
    </row>
    <row r="1759" spans="1:1" x14ac:dyDescent="0.25">
      <c r="A1759" s="346"/>
    </row>
    <row r="1760" spans="1:1" x14ac:dyDescent="0.25">
      <c r="A1760" s="346"/>
    </row>
    <row r="1761" spans="1:1" x14ac:dyDescent="0.25">
      <c r="A1761" s="346"/>
    </row>
    <row r="1762" spans="1:1" x14ac:dyDescent="0.25">
      <c r="A1762" s="346"/>
    </row>
    <row r="1763" spans="1:1" x14ac:dyDescent="0.25">
      <c r="A1763" s="346"/>
    </row>
    <row r="1764" spans="1:1" x14ac:dyDescent="0.25">
      <c r="A1764" s="346"/>
    </row>
    <row r="1765" spans="1:1" x14ac:dyDescent="0.25">
      <c r="A1765" s="346"/>
    </row>
    <row r="1766" spans="1:1" x14ac:dyDescent="0.25">
      <c r="A1766" s="346"/>
    </row>
    <row r="1767" spans="1:1" x14ac:dyDescent="0.25">
      <c r="A1767" s="346"/>
    </row>
    <row r="1768" spans="1:1" x14ac:dyDescent="0.25">
      <c r="A1768" s="346"/>
    </row>
    <row r="1769" spans="1:1" x14ac:dyDescent="0.25">
      <c r="A1769" s="346"/>
    </row>
    <row r="1770" spans="1:1" x14ac:dyDescent="0.25">
      <c r="A1770" s="346"/>
    </row>
    <row r="1771" spans="1:1" x14ac:dyDescent="0.25">
      <c r="A1771" s="346"/>
    </row>
    <row r="1772" spans="1:1" x14ac:dyDescent="0.25">
      <c r="A1772" s="346"/>
    </row>
    <row r="1773" spans="1:1" x14ac:dyDescent="0.25">
      <c r="A1773" s="346"/>
    </row>
    <row r="1774" spans="1:1" x14ac:dyDescent="0.25">
      <c r="A1774" s="346"/>
    </row>
    <row r="1775" spans="1:1" x14ac:dyDescent="0.25">
      <c r="A1775" s="346"/>
    </row>
    <row r="1776" spans="1:1" x14ac:dyDescent="0.25">
      <c r="A1776" s="346"/>
    </row>
    <row r="1777" spans="1:1" x14ac:dyDescent="0.25">
      <c r="A1777" s="346"/>
    </row>
    <row r="1778" spans="1:1" x14ac:dyDescent="0.25">
      <c r="A1778" s="346"/>
    </row>
    <row r="1779" spans="1:1" x14ac:dyDescent="0.25">
      <c r="A1779" s="346"/>
    </row>
    <row r="1780" spans="1:1" x14ac:dyDescent="0.25">
      <c r="A1780" s="346"/>
    </row>
    <row r="1781" spans="1:1" x14ac:dyDescent="0.25">
      <c r="A1781" s="346"/>
    </row>
    <row r="1782" spans="1:1" x14ac:dyDescent="0.25">
      <c r="A1782" s="346"/>
    </row>
    <row r="1783" spans="1:1" x14ac:dyDescent="0.25">
      <c r="A1783" s="346"/>
    </row>
    <row r="1784" spans="1:1" x14ac:dyDescent="0.25">
      <c r="A1784" s="346"/>
    </row>
    <row r="1785" spans="1:1" x14ac:dyDescent="0.25">
      <c r="A1785" s="346"/>
    </row>
    <row r="1786" spans="1:1" x14ac:dyDescent="0.25">
      <c r="A1786" s="346"/>
    </row>
    <row r="1787" spans="1:1" x14ac:dyDescent="0.25">
      <c r="A1787" s="346"/>
    </row>
    <row r="1788" spans="1:1" x14ac:dyDescent="0.25">
      <c r="A1788" s="346"/>
    </row>
    <row r="1789" spans="1:1" x14ac:dyDescent="0.25">
      <c r="A1789" s="346"/>
    </row>
    <row r="1790" spans="1:1" x14ac:dyDescent="0.25">
      <c r="A1790" s="346"/>
    </row>
    <row r="1791" spans="1:1" x14ac:dyDescent="0.25">
      <c r="A1791" s="346"/>
    </row>
    <row r="1792" spans="1:1" x14ac:dyDescent="0.25">
      <c r="A1792" s="346"/>
    </row>
    <row r="1793" spans="1:1" x14ac:dyDescent="0.25">
      <c r="A1793" s="346"/>
    </row>
    <row r="1794" spans="1:1" x14ac:dyDescent="0.25">
      <c r="A1794" s="346"/>
    </row>
    <row r="1795" spans="1:1" x14ac:dyDescent="0.25">
      <c r="A1795" s="346"/>
    </row>
    <row r="1796" spans="1:1" x14ac:dyDescent="0.25">
      <c r="A1796" s="346"/>
    </row>
    <row r="1797" spans="1:1" x14ac:dyDescent="0.25">
      <c r="A1797" s="346"/>
    </row>
    <row r="1798" spans="1:1" x14ac:dyDescent="0.25">
      <c r="A1798" s="346"/>
    </row>
    <row r="1799" spans="1:1" x14ac:dyDescent="0.25">
      <c r="A1799" s="346"/>
    </row>
    <row r="1800" spans="1:1" x14ac:dyDescent="0.25">
      <c r="A1800" s="346"/>
    </row>
    <row r="1801" spans="1:1" x14ac:dyDescent="0.25">
      <c r="A1801" s="346"/>
    </row>
    <row r="1802" spans="1:1" x14ac:dyDescent="0.25">
      <c r="A1802" s="346"/>
    </row>
    <row r="1803" spans="1:1" x14ac:dyDescent="0.25">
      <c r="A1803" s="346"/>
    </row>
    <row r="1804" spans="1:1" x14ac:dyDescent="0.25">
      <c r="A1804" s="346"/>
    </row>
    <row r="1805" spans="1:1" x14ac:dyDescent="0.25">
      <c r="A1805" s="346"/>
    </row>
    <row r="1806" spans="1:1" x14ac:dyDescent="0.25">
      <c r="A1806" s="346"/>
    </row>
    <row r="1807" spans="1:1" x14ac:dyDescent="0.25">
      <c r="A1807" s="346"/>
    </row>
    <row r="1808" spans="1:1" x14ac:dyDescent="0.25">
      <c r="A1808" s="346"/>
    </row>
    <row r="1809" spans="1:1" x14ac:dyDescent="0.25">
      <c r="A1809" s="346"/>
    </row>
    <row r="1810" spans="1:1" x14ac:dyDescent="0.25">
      <c r="A1810" s="346"/>
    </row>
    <row r="1811" spans="1:1" x14ac:dyDescent="0.25">
      <c r="A1811" s="346"/>
    </row>
    <row r="1812" spans="1:1" x14ac:dyDescent="0.25">
      <c r="A1812" s="346"/>
    </row>
    <row r="1813" spans="1:1" x14ac:dyDescent="0.25">
      <c r="A1813" s="346"/>
    </row>
    <row r="1814" spans="1:1" x14ac:dyDescent="0.25">
      <c r="A1814" s="346"/>
    </row>
    <row r="1815" spans="1:1" x14ac:dyDescent="0.25">
      <c r="A1815" s="346"/>
    </row>
    <row r="1816" spans="1:1" x14ac:dyDescent="0.25">
      <c r="A1816" s="346"/>
    </row>
    <row r="1817" spans="1:1" x14ac:dyDescent="0.25">
      <c r="A1817" s="346"/>
    </row>
    <row r="1818" spans="1:1" x14ac:dyDescent="0.25">
      <c r="A1818" s="346"/>
    </row>
    <row r="1819" spans="1:1" x14ac:dyDescent="0.25">
      <c r="A1819" s="346"/>
    </row>
    <row r="1820" spans="1:1" x14ac:dyDescent="0.25">
      <c r="A1820" s="346"/>
    </row>
    <row r="1821" spans="1:1" x14ac:dyDescent="0.25">
      <c r="A1821" s="346"/>
    </row>
    <row r="1822" spans="1:1" x14ac:dyDescent="0.25">
      <c r="A1822" s="346"/>
    </row>
    <row r="1823" spans="1:1" x14ac:dyDescent="0.25">
      <c r="A1823" s="346"/>
    </row>
    <row r="1824" spans="1:1" x14ac:dyDescent="0.25">
      <c r="A1824" s="346"/>
    </row>
    <row r="1825" spans="1:1" x14ac:dyDescent="0.25">
      <c r="A1825" s="346"/>
    </row>
    <row r="1826" spans="1:1" x14ac:dyDescent="0.25">
      <c r="A1826" s="346"/>
    </row>
    <row r="1827" spans="1:1" x14ac:dyDescent="0.25">
      <c r="A1827" s="346"/>
    </row>
    <row r="1828" spans="1:1" x14ac:dyDescent="0.25">
      <c r="A1828" s="346"/>
    </row>
    <row r="1829" spans="1:1" x14ac:dyDescent="0.25">
      <c r="A1829" s="346"/>
    </row>
    <row r="1830" spans="1:1" x14ac:dyDescent="0.25">
      <c r="A1830" s="346"/>
    </row>
    <row r="1831" spans="1:1" x14ac:dyDescent="0.25">
      <c r="A1831" s="346"/>
    </row>
    <row r="1832" spans="1:1" x14ac:dyDescent="0.25">
      <c r="A1832" s="346"/>
    </row>
    <row r="1833" spans="1:1" x14ac:dyDescent="0.25">
      <c r="A1833" s="346"/>
    </row>
    <row r="1834" spans="1:1" x14ac:dyDescent="0.25">
      <c r="A1834" s="346"/>
    </row>
    <row r="1835" spans="1:1" x14ac:dyDescent="0.25">
      <c r="A1835" s="346"/>
    </row>
    <row r="1836" spans="1:1" x14ac:dyDescent="0.25">
      <c r="A1836" s="346"/>
    </row>
    <row r="1837" spans="1:1" x14ac:dyDescent="0.25">
      <c r="A1837" s="346"/>
    </row>
    <row r="1838" spans="1:1" x14ac:dyDescent="0.25">
      <c r="A1838" s="346"/>
    </row>
    <row r="1839" spans="1:1" x14ac:dyDescent="0.25">
      <c r="A1839" s="346"/>
    </row>
    <row r="1840" spans="1:1" x14ac:dyDescent="0.25">
      <c r="A1840" s="346"/>
    </row>
    <row r="1841" spans="1:1" x14ac:dyDescent="0.25">
      <c r="A1841" s="346"/>
    </row>
    <row r="1842" spans="1:1" x14ac:dyDescent="0.25">
      <c r="A1842" s="346"/>
    </row>
    <row r="1843" spans="1:1" x14ac:dyDescent="0.25">
      <c r="A1843" s="346"/>
    </row>
    <row r="1844" spans="1:1" x14ac:dyDescent="0.25">
      <c r="A1844" s="346"/>
    </row>
    <row r="1845" spans="1:1" x14ac:dyDescent="0.25">
      <c r="A1845" s="346"/>
    </row>
    <row r="1846" spans="1:1" x14ac:dyDescent="0.25">
      <c r="A1846" s="346"/>
    </row>
    <row r="1847" spans="1:1" x14ac:dyDescent="0.25">
      <c r="A1847" s="346"/>
    </row>
    <row r="1848" spans="1:1" x14ac:dyDescent="0.25">
      <c r="A1848" s="346"/>
    </row>
    <row r="1849" spans="1:1" x14ac:dyDescent="0.25">
      <c r="A1849" s="346"/>
    </row>
    <row r="1850" spans="1:1" x14ac:dyDescent="0.25">
      <c r="A1850" s="346"/>
    </row>
    <row r="1851" spans="1:1" x14ac:dyDescent="0.25">
      <c r="A1851" s="346"/>
    </row>
    <row r="1852" spans="1:1" x14ac:dyDescent="0.25">
      <c r="A1852" s="346"/>
    </row>
    <row r="1853" spans="1:1" x14ac:dyDescent="0.25">
      <c r="A1853" s="346"/>
    </row>
    <row r="1854" spans="1:1" x14ac:dyDescent="0.25">
      <c r="A1854" s="346"/>
    </row>
    <row r="1855" spans="1:1" x14ac:dyDescent="0.25">
      <c r="A1855" s="346"/>
    </row>
    <row r="1856" spans="1:1" x14ac:dyDescent="0.25">
      <c r="A1856" s="346"/>
    </row>
    <row r="1857" spans="1:1" x14ac:dyDescent="0.25">
      <c r="A1857" s="346"/>
    </row>
    <row r="1858" spans="1:1" x14ac:dyDescent="0.25">
      <c r="A1858" s="346"/>
    </row>
    <row r="1859" spans="1:1" x14ac:dyDescent="0.25">
      <c r="A1859" s="346"/>
    </row>
    <row r="1860" spans="1:1" x14ac:dyDescent="0.25">
      <c r="A1860" s="346"/>
    </row>
    <row r="1861" spans="1:1" x14ac:dyDescent="0.25">
      <c r="A1861" s="346"/>
    </row>
    <row r="1862" spans="1:1" x14ac:dyDescent="0.25">
      <c r="A1862" s="346"/>
    </row>
    <row r="1863" spans="1:1" x14ac:dyDescent="0.25">
      <c r="A1863" s="346"/>
    </row>
    <row r="1864" spans="1:1" x14ac:dyDescent="0.25">
      <c r="A1864" s="346"/>
    </row>
    <row r="1865" spans="1:1" x14ac:dyDescent="0.25">
      <c r="A1865" s="346"/>
    </row>
    <row r="1866" spans="1:1" x14ac:dyDescent="0.25">
      <c r="A1866" s="346"/>
    </row>
    <row r="1867" spans="1:1" x14ac:dyDescent="0.25">
      <c r="A1867" s="346"/>
    </row>
    <row r="1868" spans="1:1" x14ac:dyDescent="0.25">
      <c r="A1868" s="346"/>
    </row>
    <row r="1869" spans="1:1" x14ac:dyDescent="0.25">
      <c r="A1869" s="346"/>
    </row>
    <row r="1870" spans="1:1" x14ac:dyDescent="0.25">
      <c r="A1870" s="346"/>
    </row>
    <row r="1871" spans="1:1" x14ac:dyDescent="0.25">
      <c r="A1871" s="346"/>
    </row>
    <row r="1872" spans="1:1" x14ac:dyDescent="0.25">
      <c r="A1872" s="346"/>
    </row>
    <row r="1873" spans="1:1" x14ac:dyDescent="0.25">
      <c r="A1873" s="346"/>
    </row>
    <row r="1874" spans="1:1" x14ac:dyDescent="0.25">
      <c r="A1874" s="346"/>
    </row>
    <row r="1875" spans="1:1" x14ac:dyDescent="0.25">
      <c r="A1875" s="346"/>
    </row>
    <row r="1876" spans="1:1" x14ac:dyDescent="0.25">
      <c r="A1876" s="346"/>
    </row>
    <row r="1877" spans="1:1" x14ac:dyDescent="0.25">
      <c r="A1877" s="346"/>
    </row>
    <row r="1878" spans="1:1" x14ac:dyDescent="0.25">
      <c r="A1878" s="346"/>
    </row>
    <row r="1879" spans="1:1" x14ac:dyDescent="0.25">
      <c r="A1879" s="346"/>
    </row>
    <row r="1880" spans="1:1" x14ac:dyDescent="0.25">
      <c r="A1880" s="346"/>
    </row>
    <row r="1881" spans="1:1" x14ac:dyDescent="0.25">
      <c r="A1881" s="346"/>
    </row>
    <row r="1882" spans="1:1" x14ac:dyDescent="0.25">
      <c r="A1882" s="346"/>
    </row>
    <row r="1883" spans="1:1" x14ac:dyDescent="0.25">
      <c r="A1883" s="346"/>
    </row>
    <row r="1884" spans="1:1" x14ac:dyDescent="0.25">
      <c r="A1884" s="346"/>
    </row>
    <row r="1885" spans="1:1" x14ac:dyDescent="0.25">
      <c r="A1885" s="346"/>
    </row>
    <row r="1886" spans="1:1" x14ac:dyDescent="0.25">
      <c r="A1886" s="346"/>
    </row>
    <row r="1887" spans="1:1" x14ac:dyDescent="0.25">
      <c r="A1887" s="346"/>
    </row>
    <row r="1888" spans="1:1" x14ac:dyDescent="0.25">
      <c r="A1888" s="346"/>
    </row>
    <row r="1889" spans="1:1" x14ac:dyDescent="0.25">
      <c r="A1889" s="346"/>
    </row>
    <row r="1890" spans="1:1" x14ac:dyDescent="0.25">
      <c r="A1890" s="346"/>
    </row>
    <row r="1891" spans="1:1" x14ac:dyDescent="0.25">
      <c r="A1891" s="346"/>
    </row>
    <row r="1892" spans="1:1" x14ac:dyDescent="0.25">
      <c r="A1892" s="346"/>
    </row>
    <row r="1893" spans="1:1" x14ac:dyDescent="0.25">
      <c r="A1893" s="346"/>
    </row>
    <row r="1894" spans="1:1" x14ac:dyDescent="0.25">
      <c r="A1894" s="346"/>
    </row>
    <row r="1895" spans="1:1" x14ac:dyDescent="0.25">
      <c r="A1895" s="346"/>
    </row>
    <row r="1896" spans="1:1" x14ac:dyDescent="0.25">
      <c r="A1896" s="346"/>
    </row>
    <row r="1897" spans="1:1" x14ac:dyDescent="0.25">
      <c r="A1897" s="346"/>
    </row>
    <row r="1898" spans="1:1" x14ac:dyDescent="0.25">
      <c r="A1898" s="346"/>
    </row>
    <row r="1899" spans="1:1" x14ac:dyDescent="0.25">
      <c r="A1899" s="346"/>
    </row>
    <row r="1900" spans="1:1" x14ac:dyDescent="0.25">
      <c r="A1900" s="346"/>
    </row>
    <row r="1901" spans="1:1" x14ac:dyDescent="0.25">
      <c r="A1901" s="346"/>
    </row>
    <row r="1902" spans="1:1" x14ac:dyDescent="0.25">
      <c r="A1902" s="346"/>
    </row>
    <row r="1903" spans="1:1" x14ac:dyDescent="0.25">
      <c r="A1903" s="346"/>
    </row>
    <row r="1904" spans="1:1" x14ac:dyDescent="0.25">
      <c r="A1904" s="346"/>
    </row>
    <row r="1905" spans="1:1" x14ac:dyDescent="0.25">
      <c r="A1905" s="346"/>
    </row>
    <row r="1906" spans="1:1" x14ac:dyDescent="0.25">
      <c r="A1906" s="346"/>
    </row>
    <row r="1907" spans="1:1" x14ac:dyDescent="0.25">
      <c r="A1907" s="346"/>
    </row>
    <row r="1908" spans="1:1" x14ac:dyDescent="0.25">
      <c r="A1908" s="346"/>
    </row>
    <row r="1909" spans="1:1" x14ac:dyDescent="0.25">
      <c r="A1909" s="346"/>
    </row>
    <row r="1910" spans="1:1" x14ac:dyDescent="0.25">
      <c r="A1910" s="346"/>
    </row>
    <row r="1911" spans="1:1" x14ac:dyDescent="0.25">
      <c r="A1911" s="346"/>
    </row>
    <row r="1912" spans="1:1" x14ac:dyDescent="0.25">
      <c r="A1912" s="346"/>
    </row>
    <row r="1913" spans="1:1" x14ac:dyDescent="0.25">
      <c r="A1913" s="346"/>
    </row>
    <row r="1914" spans="1:1" x14ac:dyDescent="0.25">
      <c r="A1914" s="346"/>
    </row>
    <row r="1915" spans="1:1" x14ac:dyDescent="0.25">
      <c r="A1915" s="346"/>
    </row>
    <row r="1916" spans="1:1" x14ac:dyDescent="0.25">
      <c r="A1916" s="346"/>
    </row>
    <row r="1917" spans="1:1" x14ac:dyDescent="0.25">
      <c r="A1917" s="346"/>
    </row>
    <row r="1918" spans="1:1" x14ac:dyDescent="0.25">
      <c r="A1918" s="346"/>
    </row>
    <row r="1919" spans="1:1" x14ac:dyDescent="0.25">
      <c r="A1919" s="346"/>
    </row>
    <row r="1920" spans="1:1" x14ac:dyDescent="0.25">
      <c r="A1920" s="346"/>
    </row>
    <row r="1921" spans="1:1" x14ac:dyDescent="0.25">
      <c r="A1921" s="346"/>
    </row>
    <row r="1922" spans="1:1" x14ac:dyDescent="0.25">
      <c r="A1922" s="346"/>
    </row>
    <row r="1923" spans="1:1" x14ac:dyDescent="0.25">
      <c r="A1923" s="346"/>
    </row>
    <row r="1924" spans="1:1" x14ac:dyDescent="0.25">
      <c r="A1924" s="346"/>
    </row>
    <row r="1925" spans="1:1" x14ac:dyDescent="0.25">
      <c r="A1925" s="346"/>
    </row>
    <row r="1926" spans="1:1" x14ac:dyDescent="0.25">
      <c r="A1926" s="346"/>
    </row>
    <row r="1927" spans="1:1" x14ac:dyDescent="0.25">
      <c r="A1927" s="346"/>
    </row>
    <row r="1928" spans="1:1" x14ac:dyDescent="0.25">
      <c r="A1928" s="346"/>
    </row>
    <row r="1929" spans="1:1" x14ac:dyDescent="0.25">
      <c r="A1929" s="346"/>
    </row>
    <row r="1930" spans="1:1" x14ac:dyDescent="0.25">
      <c r="A1930" s="346"/>
    </row>
    <row r="1931" spans="1:1" x14ac:dyDescent="0.25">
      <c r="A1931" s="346"/>
    </row>
    <row r="1932" spans="1:1" x14ac:dyDescent="0.25">
      <c r="A1932" s="346"/>
    </row>
    <row r="1933" spans="1:1" x14ac:dyDescent="0.25">
      <c r="A1933" s="346"/>
    </row>
    <row r="1934" spans="1:1" x14ac:dyDescent="0.25">
      <c r="A1934" s="346"/>
    </row>
    <row r="1935" spans="1:1" x14ac:dyDescent="0.25">
      <c r="A1935" s="346"/>
    </row>
    <row r="1936" spans="1:1" x14ac:dyDescent="0.25">
      <c r="A1936" s="346"/>
    </row>
    <row r="1937" spans="1:1" x14ac:dyDescent="0.25">
      <c r="A1937" s="346"/>
    </row>
    <row r="1938" spans="1:1" x14ac:dyDescent="0.25">
      <c r="A1938" s="346"/>
    </row>
    <row r="1939" spans="1:1" x14ac:dyDescent="0.25">
      <c r="A1939" s="346"/>
    </row>
    <row r="1940" spans="1:1" x14ac:dyDescent="0.25">
      <c r="A1940" s="346"/>
    </row>
    <row r="1941" spans="1:1" x14ac:dyDescent="0.25">
      <c r="A1941" s="346"/>
    </row>
    <row r="1942" spans="1:1" x14ac:dyDescent="0.25">
      <c r="A1942" s="346"/>
    </row>
    <row r="1943" spans="1:1" x14ac:dyDescent="0.25">
      <c r="A1943" s="346"/>
    </row>
    <row r="1944" spans="1:1" x14ac:dyDescent="0.25">
      <c r="A1944" s="346"/>
    </row>
    <row r="1945" spans="1:1" x14ac:dyDescent="0.25">
      <c r="A1945" s="346"/>
    </row>
    <row r="1946" spans="1:1" x14ac:dyDescent="0.25">
      <c r="A1946" s="346"/>
    </row>
    <row r="1947" spans="1:1" x14ac:dyDescent="0.25">
      <c r="A1947" s="346"/>
    </row>
    <row r="1948" spans="1:1" x14ac:dyDescent="0.25">
      <c r="A1948" s="346"/>
    </row>
    <row r="1949" spans="1:1" x14ac:dyDescent="0.25">
      <c r="A1949" s="346"/>
    </row>
    <row r="1950" spans="1:1" x14ac:dyDescent="0.25">
      <c r="A1950" s="346"/>
    </row>
    <row r="1951" spans="1:1" x14ac:dyDescent="0.25">
      <c r="A1951" s="346"/>
    </row>
    <row r="1952" spans="1:1" x14ac:dyDescent="0.25">
      <c r="A1952" s="346"/>
    </row>
    <row r="1953" spans="1:1" x14ac:dyDescent="0.25">
      <c r="A1953" s="346"/>
    </row>
    <row r="1954" spans="1:1" x14ac:dyDescent="0.25">
      <c r="A1954" s="346"/>
    </row>
    <row r="1955" spans="1:1" x14ac:dyDescent="0.25">
      <c r="A1955" s="346"/>
    </row>
    <row r="1956" spans="1:1" x14ac:dyDescent="0.25">
      <c r="A1956" s="346"/>
    </row>
    <row r="1957" spans="1:1" x14ac:dyDescent="0.25">
      <c r="A1957" s="346"/>
    </row>
    <row r="1958" spans="1:1" x14ac:dyDescent="0.25">
      <c r="A1958" s="346"/>
    </row>
    <row r="1959" spans="1:1" x14ac:dyDescent="0.25">
      <c r="A1959" s="346"/>
    </row>
    <row r="1960" spans="1:1" x14ac:dyDescent="0.25">
      <c r="A1960" s="346"/>
    </row>
    <row r="1961" spans="1:1" x14ac:dyDescent="0.25">
      <c r="A1961" s="346"/>
    </row>
    <row r="1962" spans="1:1" x14ac:dyDescent="0.25">
      <c r="A1962" s="346"/>
    </row>
    <row r="1963" spans="1:1" x14ac:dyDescent="0.25">
      <c r="A1963" s="346"/>
    </row>
    <row r="1964" spans="1:1" x14ac:dyDescent="0.25">
      <c r="A1964" s="346"/>
    </row>
    <row r="1965" spans="1:1" x14ac:dyDescent="0.25">
      <c r="A1965" s="346"/>
    </row>
    <row r="1966" spans="1:1" x14ac:dyDescent="0.25">
      <c r="A1966" s="346"/>
    </row>
    <row r="1967" spans="1:1" x14ac:dyDescent="0.25">
      <c r="A1967" s="346"/>
    </row>
    <row r="1968" spans="1:1" x14ac:dyDescent="0.25">
      <c r="A1968" s="346"/>
    </row>
    <row r="1969" spans="1:1" x14ac:dyDescent="0.25">
      <c r="A1969" s="346"/>
    </row>
    <row r="1970" spans="1:1" x14ac:dyDescent="0.25">
      <c r="A1970" s="346"/>
    </row>
    <row r="1971" spans="1:1" x14ac:dyDescent="0.25">
      <c r="A1971" s="346"/>
    </row>
    <row r="1972" spans="1:1" x14ac:dyDescent="0.25">
      <c r="A1972" s="346"/>
    </row>
    <row r="1973" spans="1:1" x14ac:dyDescent="0.25">
      <c r="A1973" s="346"/>
    </row>
    <row r="1974" spans="1:1" x14ac:dyDescent="0.25">
      <c r="A1974" s="346"/>
    </row>
    <row r="1975" spans="1:1" x14ac:dyDescent="0.25">
      <c r="A1975" s="346"/>
    </row>
    <row r="1976" spans="1:1" x14ac:dyDescent="0.25">
      <c r="A1976" s="346"/>
    </row>
    <row r="1977" spans="1:1" x14ac:dyDescent="0.25">
      <c r="A1977" s="346"/>
    </row>
    <row r="1978" spans="1:1" x14ac:dyDescent="0.25">
      <c r="A1978" s="346"/>
    </row>
    <row r="1979" spans="1:1" x14ac:dyDescent="0.25">
      <c r="A1979" s="346"/>
    </row>
    <row r="1980" spans="1:1" x14ac:dyDescent="0.25">
      <c r="A1980" s="346"/>
    </row>
    <row r="1981" spans="1:1" x14ac:dyDescent="0.25">
      <c r="A1981" s="346"/>
    </row>
    <row r="1982" spans="1:1" x14ac:dyDescent="0.25">
      <c r="A1982" s="346"/>
    </row>
    <row r="1983" spans="1:1" x14ac:dyDescent="0.25">
      <c r="A1983" s="346"/>
    </row>
    <row r="1984" spans="1:1" x14ac:dyDescent="0.25">
      <c r="A1984" s="346"/>
    </row>
    <row r="1985" spans="1:1" x14ac:dyDescent="0.25">
      <c r="A1985" s="346"/>
    </row>
    <row r="1986" spans="1:1" x14ac:dyDescent="0.25">
      <c r="A1986" s="346"/>
    </row>
    <row r="1987" spans="1:1" x14ac:dyDescent="0.25">
      <c r="A1987" s="346"/>
    </row>
    <row r="1988" spans="1:1" x14ac:dyDescent="0.25">
      <c r="A1988" s="346"/>
    </row>
    <row r="1989" spans="1:1" x14ac:dyDescent="0.25">
      <c r="A1989" s="346"/>
    </row>
    <row r="1990" spans="1:1" x14ac:dyDescent="0.25">
      <c r="A1990" s="346"/>
    </row>
    <row r="1991" spans="1:1" x14ac:dyDescent="0.25">
      <c r="A1991" s="346"/>
    </row>
    <row r="1992" spans="1:1" x14ac:dyDescent="0.25">
      <c r="A1992" s="346"/>
    </row>
    <row r="1993" spans="1:1" x14ac:dyDescent="0.25">
      <c r="A1993" s="346"/>
    </row>
    <row r="1994" spans="1:1" x14ac:dyDescent="0.25">
      <c r="A1994" s="346"/>
    </row>
    <row r="1995" spans="1:1" x14ac:dyDescent="0.25">
      <c r="A1995" s="346"/>
    </row>
    <row r="1996" spans="1:1" x14ac:dyDescent="0.25">
      <c r="A1996" s="346"/>
    </row>
    <row r="1997" spans="1:1" x14ac:dyDescent="0.25">
      <c r="A1997" s="346"/>
    </row>
    <row r="1998" spans="1:1" x14ac:dyDescent="0.25">
      <c r="A1998" s="346"/>
    </row>
    <row r="1999" spans="1:1" x14ac:dyDescent="0.25">
      <c r="A1999" s="346"/>
    </row>
    <row r="2000" spans="1:1" x14ac:dyDescent="0.25">
      <c r="A2000" s="346"/>
    </row>
    <row r="2001" spans="1:1" x14ac:dyDescent="0.25">
      <c r="A2001" s="346"/>
    </row>
    <row r="2002" spans="1:1" x14ac:dyDescent="0.25">
      <c r="A2002" s="346"/>
    </row>
    <row r="2003" spans="1:1" x14ac:dyDescent="0.25">
      <c r="A2003" s="346"/>
    </row>
    <row r="2004" spans="1:1" x14ac:dyDescent="0.25">
      <c r="A2004" s="346"/>
    </row>
    <row r="2005" spans="1:1" x14ac:dyDescent="0.25">
      <c r="A2005" s="346"/>
    </row>
    <row r="2006" spans="1:1" x14ac:dyDescent="0.25">
      <c r="A2006" s="346"/>
    </row>
    <row r="2007" spans="1:1" x14ac:dyDescent="0.25">
      <c r="A2007" s="346"/>
    </row>
    <row r="2008" spans="1:1" x14ac:dyDescent="0.25">
      <c r="A2008" s="346"/>
    </row>
    <row r="2009" spans="1:1" x14ac:dyDescent="0.25">
      <c r="A2009" s="346"/>
    </row>
    <row r="2010" spans="1:1" x14ac:dyDescent="0.25">
      <c r="A2010" s="346"/>
    </row>
    <row r="2011" spans="1:1" x14ac:dyDescent="0.25">
      <c r="A2011" s="346"/>
    </row>
    <row r="2012" spans="1:1" x14ac:dyDescent="0.25">
      <c r="A2012" s="346"/>
    </row>
    <row r="2013" spans="1:1" x14ac:dyDescent="0.25">
      <c r="A2013" s="346"/>
    </row>
    <row r="2014" spans="1:1" x14ac:dyDescent="0.25">
      <c r="A2014" s="346"/>
    </row>
    <row r="2015" spans="1:1" x14ac:dyDescent="0.25">
      <c r="A2015" s="346"/>
    </row>
    <row r="2016" spans="1:1" x14ac:dyDescent="0.25">
      <c r="A2016" s="346"/>
    </row>
    <row r="2017" spans="1:1" x14ac:dyDescent="0.25">
      <c r="A2017" s="346"/>
    </row>
    <row r="2018" spans="1:1" x14ac:dyDescent="0.25">
      <c r="A2018" s="346"/>
    </row>
    <row r="2019" spans="1:1" x14ac:dyDescent="0.25">
      <c r="A2019" s="346"/>
    </row>
    <row r="2020" spans="1:1" x14ac:dyDescent="0.25">
      <c r="A2020" s="346"/>
    </row>
    <row r="2021" spans="1:1" x14ac:dyDescent="0.25">
      <c r="A2021" s="346"/>
    </row>
    <row r="2022" spans="1:1" x14ac:dyDescent="0.25">
      <c r="A2022" s="346"/>
    </row>
    <row r="2023" spans="1:1" x14ac:dyDescent="0.25">
      <c r="A2023" s="346"/>
    </row>
    <row r="2024" spans="1:1" x14ac:dyDescent="0.25">
      <c r="A2024" s="346"/>
    </row>
    <row r="2025" spans="1:1" x14ac:dyDescent="0.25">
      <c r="A2025" s="346"/>
    </row>
    <row r="2026" spans="1:1" x14ac:dyDescent="0.25">
      <c r="A2026" s="346"/>
    </row>
    <row r="2027" spans="1:1" x14ac:dyDescent="0.25">
      <c r="A2027" s="346"/>
    </row>
    <row r="2028" spans="1:1" x14ac:dyDescent="0.25">
      <c r="A2028" s="346"/>
    </row>
    <row r="2029" spans="1:1" x14ac:dyDescent="0.25">
      <c r="A2029" s="346"/>
    </row>
    <row r="2030" spans="1:1" x14ac:dyDescent="0.25">
      <c r="A2030" s="346"/>
    </row>
    <row r="2031" spans="1:1" x14ac:dyDescent="0.25">
      <c r="A2031" s="346"/>
    </row>
    <row r="2032" spans="1:1" x14ac:dyDescent="0.25">
      <c r="A2032" s="346"/>
    </row>
    <row r="2033" spans="1:1" x14ac:dyDescent="0.25">
      <c r="A2033" s="346"/>
    </row>
    <row r="2034" spans="1:1" x14ac:dyDescent="0.25">
      <c r="A2034" s="346"/>
    </row>
    <row r="2035" spans="1:1" x14ac:dyDescent="0.25">
      <c r="A2035" s="346"/>
    </row>
    <row r="2036" spans="1:1" x14ac:dyDescent="0.25">
      <c r="A2036" s="346"/>
    </row>
    <row r="2037" spans="1:1" x14ac:dyDescent="0.25">
      <c r="A2037" s="346"/>
    </row>
    <row r="2038" spans="1:1" x14ac:dyDescent="0.25">
      <c r="A2038" s="346"/>
    </row>
    <row r="2039" spans="1:1" x14ac:dyDescent="0.25">
      <c r="A2039" s="346"/>
    </row>
    <row r="2040" spans="1:1" x14ac:dyDescent="0.25">
      <c r="A2040" s="346"/>
    </row>
    <row r="2041" spans="1:1" x14ac:dyDescent="0.25">
      <c r="A2041" s="346"/>
    </row>
    <row r="2042" spans="1:1" x14ac:dyDescent="0.25">
      <c r="A2042" s="346"/>
    </row>
    <row r="2043" spans="1:1" x14ac:dyDescent="0.25">
      <c r="A2043" s="346"/>
    </row>
    <row r="2044" spans="1:1" x14ac:dyDescent="0.25">
      <c r="A2044" s="346"/>
    </row>
    <row r="2045" spans="1:1" x14ac:dyDescent="0.25">
      <c r="A2045" s="346"/>
    </row>
    <row r="2046" spans="1:1" x14ac:dyDescent="0.25">
      <c r="A2046" s="346"/>
    </row>
    <row r="2047" spans="1:1" x14ac:dyDescent="0.25">
      <c r="A2047" s="346"/>
    </row>
    <row r="2048" spans="1:1" x14ac:dyDescent="0.25">
      <c r="A2048" s="346"/>
    </row>
    <row r="2049" spans="1:1" x14ac:dyDescent="0.25">
      <c r="A2049" s="346"/>
    </row>
    <row r="2050" spans="1:1" x14ac:dyDescent="0.25">
      <c r="A2050" s="346"/>
    </row>
    <row r="2051" spans="1:1" x14ac:dyDescent="0.25">
      <c r="A2051" s="346"/>
    </row>
    <row r="2052" spans="1:1" x14ac:dyDescent="0.25">
      <c r="A2052" s="346"/>
    </row>
    <row r="2053" spans="1:1" x14ac:dyDescent="0.25">
      <c r="A2053" s="346"/>
    </row>
    <row r="2054" spans="1:1" x14ac:dyDescent="0.25">
      <c r="A2054" s="346"/>
    </row>
    <row r="2055" spans="1:1" x14ac:dyDescent="0.25">
      <c r="A2055" s="346"/>
    </row>
    <row r="2056" spans="1:1" x14ac:dyDescent="0.25">
      <c r="A2056" s="346"/>
    </row>
    <row r="2057" spans="1:1" x14ac:dyDescent="0.25">
      <c r="A2057" s="346"/>
    </row>
    <row r="2058" spans="1:1" x14ac:dyDescent="0.25">
      <c r="A2058" s="346"/>
    </row>
    <row r="2059" spans="1:1" x14ac:dyDescent="0.25">
      <c r="A2059" s="346"/>
    </row>
    <row r="2060" spans="1:1" x14ac:dyDescent="0.25">
      <c r="A2060" s="346"/>
    </row>
    <row r="2061" spans="1:1" x14ac:dyDescent="0.25">
      <c r="A2061" s="346"/>
    </row>
    <row r="2062" spans="1:1" x14ac:dyDescent="0.25">
      <c r="A2062" s="346"/>
    </row>
    <row r="2063" spans="1:1" x14ac:dyDescent="0.25">
      <c r="A2063" s="346"/>
    </row>
    <row r="2064" spans="1:1" x14ac:dyDescent="0.25">
      <c r="A2064" s="346"/>
    </row>
    <row r="2065" spans="1:1" x14ac:dyDescent="0.25">
      <c r="A2065" s="346"/>
    </row>
    <row r="2066" spans="1:1" x14ac:dyDescent="0.25">
      <c r="A2066" s="346"/>
    </row>
    <row r="2067" spans="1:1" x14ac:dyDescent="0.25">
      <c r="A2067" s="346"/>
    </row>
    <row r="2068" spans="1:1" x14ac:dyDescent="0.25">
      <c r="A2068" s="346"/>
    </row>
    <row r="2069" spans="1:1" x14ac:dyDescent="0.25">
      <c r="A2069" s="346"/>
    </row>
    <row r="2070" spans="1:1" x14ac:dyDescent="0.25">
      <c r="A2070" s="346"/>
    </row>
    <row r="2071" spans="1:1" x14ac:dyDescent="0.25">
      <c r="A2071" s="346"/>
    </row>
    <row r="2072" spans="1:1" x14ac:dyDescent="0.25">
      <c r="A2072" s="346"/>
    </row>
    <row r="2073" spans="1:1" x14ac:dyDescent="0.25">
      <c r="A2073" s="346"/>
    </row>
    <row r="2074" spans="1:1" x14ac:dyDescent="0.25">
      <c r="A2074" s="346"/>
    </row>
    <row r="2075" spans="1:1" x14ac:dyDescent="0.25">
      <c r="A2075" s="346"/>
    </row>
    <row r="2076" spans="1:1" x14ac:dyDescent="0.25">
      <c r="A2076" s="346"/>
    </row>
    <row r="2077" spans="1:1" x14ac:dyDescent="0.25">
      <c r="A2077" s="346"/>
    </row>
    <row r="2078" spans="1:1" x14ac:dyDescent="0.25">
      <c r="A2078" s="346"/>
    </row>
    <row r="2079" spans="1:1" x14ac:dyDescent="0.25">
      <c r="A2079" s="346"/>
    </row>
    <row r="2080" spans="1:1" x14ac:dyDescent="0.25">
      <c r="A2080" s="346"/>
    </row>
    <row r="2081" spans="1:1" x14ac:dyDescent="0.25">
      <c r="A2081" s="346"/>
    </row>
    <row r="2082" spans="1:1" x14ac:dyDescent="0.25">
      <c r="A2082" s="346"/>
    </row>
    <row r="2083" spans="1:1" x14ac:dyDescent="0.25">
      <c r="A2083" s="346"/>
    </row>
    <row r="2084" spans="1:1" x14ac:dyDescent="0.25">
      <c r="A2084" s="346"/>
    </row>
    <row r="2085" spans="1:1" x14ac:dyDescent="0.25">
      <c r="A2085" s="346"/>
    </row>
    <row r="2086" spans="1:1" x14ac:dyDescent="0.25">
      <c r="A2086" s="346"/>
    </row>
    <row r="2087" spans="1:1" x14ac:dyDescent="0.25">
      <c r="A2087" s="346"/>
    </row>
    <row r="2088" spans="1:1" x14ac:dyDescent="0.25">
      <c r="A2088" s="346"/>
    </row>
    <row r="2089" spans="1:1" x14ac:dyDescent="0.25">
      <c r="A2089" s="346"/>
    </row>
    <row r="2090" spans="1:1" x14ac:dyDescent="0.25">
      <c r="A2090" s="346"/>
    </row>
    <row r="2091" spans="1:1" x14ac:dyDescent="0.25">
      <c r="A2091" s="346"/>
    </row>
    <row r="2092" spans="1:1" x14ac:dyDescent="0.25">
      <c r="A2092" s="346"/>
    </row>
    <row r="2093" spans="1:1" x14ac:dyDescent="0.25">
      <c r="A2093" s="346"/>
    </row>
    <row r="2094" spans="1:1" x14ac:dyDescent="0.25">
      <c r="A2094" s="346"/>
    </row>
    <row r="2095" spans="1:1" x14ac:dyDescent="0.25">
      <c r="A2095" s="346"/>
    </row>
    <row r="2096" spans="1:1" x14ac:dyDescent="0.25">
      <c r="A2096" s="346"/>
    </row>
    <row r="2097" spans="1:1" x14ac:dyDescent="0.25">
      <c r="A2097" s="346"/>
    </row>
    <row r="2098" spans="1:1" x14ac:dyDescent="0.25">
      <c r="A2098" s="346"/>
    </row>
    <row r="2099" spans="1:1" x14ac:dyDescent="0.25">
      <c r="A2099" s="346"/>
    </row>
    <row r="2100" spans="1:1" x14ac:dyDescent="0.25">
      <c r="A2100" s="346"/>
    </row>
    <row r="2101" spans="1:1" x14ac:dyDescent="0.25">
      <c r="A2101" s="346"/>
    </row>
    <row r="2102" spans="1:1" x14ac:dyDescent="0.25">
      <c r="A2102" s="346"/>
    </row>
    <row r="2103" spans="1:1" x14ac:dyDescent="0.25">
      <c r="A2103" s="346"/>
    </row>
    <row r="2104" spans="1:1" x14ac:dyDescent="0.25">
      <c r="A2104" s="346"/>
    </row>
    <row r="2105" spans="1:1" x14ac:dyDescent="0.25">
      <c r="A2105" s="346"/>
    </row>
    <row r="2106" spans="1:1" x14ac:dyDescent="0.25">
      <c r="A2106" s="346"/>
    </row>
    <row r="2107" spans="1:1" x14ac:dyDescent="0.25">
      <c r="A2107" s="346"/>
    </row>
    <row r="2108" spans="1:1" x14ac:dyDescent="0.25">
      <c r="A2108" s="346"/>
    </row>
    <row r="2109" spans="1:1" x14ac:dyDescent="0.25">
      <c r="A2109" s="346"/>
    </row>
    <row r="2110" spans="1:1" x14ac:dyDescent="0.25">
      <c r="A2110" s="346"/>
    </row>
    <row r="2111" spans="1:1" x14ac:dyDescent="0.25">
      <c r="A2111" s="346"/>
    </row>
    <row r="2112" spans="1:1" x14ac:dyDescent="0.25">
      <c r="A2112" s="346"/>
    </row>
    <row r="2113" spans="1:1" x14ac:dyDescent="0.25">
      <c r="A2113" s="346"/>
    </row>
    <row r="2114" spans="1:1" x14ac:dyDescent="0.25">
      <c r="A2114" s="346"/>
    </row>
    <row r="2115" spans="1:1" x14ac:dyDescent="0.25">
      <c r="A2115" s="346"/>
    </row>
    <row r="2116" spans="1:1" x14ac:dyDescent="0.25">
      <c r="A2116" s="346"/>
    </row>
    <row r="2117" spans="1:1" x14ac:dyDescent="0.25">
      <c r="A2117" s="346"/>
    </row>
    <row r="2118" spans="1:1" x14ac:dyDescent="0.25">
      <c r="A2118" s="346"/>
    </row>
    <row r="2119" spans="1:1" x14ac:dyDescent="0.25">
      <c r="A2119" s="346"/>
    </row>
    <row r="2120" spans="1:1" x14ac:dyDescent="0.25">
      <c r="A2120" s="346"/>
    </row>
    <row r="2121" spans="1:1" x14ac:dyDescent="0.25">
      <c r="A2121" s="346"/>
    </row>
    <row r="2122" spans="1:1" x14ac:dyDescent="0.25">
      <c r="A2122" s="346"/>
    </row>
    <row r="2123" spans="1:1" x14ac:dyDescent="0.25">
      <c r="A2123" s="346"/>
    </row>
    <row r="2124" spans="1:1" x14ac:dyDescent="0.25">
      <c r="A2124" s="346"/>
    </row>
    <row r="2125" spans="1:1" x14ac:dyDescent="0.25">
      <c r="A2125" s="346"/>
    </row>
    <row r="2126" spans="1:1" x14ac:dyDescent="0.25">
      <c r="A2126" s="346"/>
    </row>
    <row r="2127" spans="1:1" x14ac:dyDescent="0.25">
      <c r="A2127" s="346"/>
    </row>
    <row r="2128" spans="1:1" x14ac:dyDescent="0.25">
      <c r="A2128" s="346"/>
    </row>
    <row r="2129" spans="1:1" x14ac:dyDescent="0.25">
      <c r="A2129" s="346"/>
    </row>
    <row r="2130" spans="1:1" x14ac:dyDescent="0.25">
      <c r="A2130" s="346"/>
    </row>
    <row r="2131" spans="1:1" x14ac:dyDescent="0.25">
      <c r="A2131" s="346"/>
    </row>
    <row r="2132" spans="1:1" x14ac:dyDescent="0.25">
      <c r="A2132" s="346"/>
    </row>
    <row r="2133" spans="1:1" x14ac:dyDescent="0.25">
      <c r="A2133" s="346"/>
    </row>
    <row r="2134" spans="1:1" x14ac:dyDescent="0.25">
      <c r="A2134" s="346"/>
    </row>
    <row r="2135" spans="1:1" x14ac:dyDescent="0.25">
      <c r="A2135" s="346"/>
    </row>
    <row r="2136" spans="1:1" x14ac:dyDescent="0.25">
      <c r="A2136" s="346"/>
    </row>
    <row r="2137" spans="1:1" x14ac:dyDescent="0.25">
      <c r="A2137" s="346"/>
    </row>
    <row r="2138" spans="1:1" x14ac:dyDescent="0.25">
      <c r="A2138" s="346"/>
    </row>
    <row r="2139" spans="1:1" x14ac:dyDescent="0.25">
      <c r="A2139" s="346"/>
    </row>
    <row r="2140" spans="1:1" x14ac:dyDescent="0.25">
      <c r="A2140" s="346"/>
    </row>
    <row r="2141" spans="1:1" x14ac:dyDescent="0.25">
      <c r="A2141" s="346"/>
    </row>
    <row r="2142" spans="1:1" x14ac:dyDescent="0.25">
      <c r="A2142" s="346"/>
    </row>
    <row r="2143" spans="1:1" x14ac:dyDescent="0.25">
      <c r="A2143" s="346"/>
    </row>
    <row r="2144" spans="1:1" x14ac:dyDescent="0.25">
      <c r="A2144" s="346"/>
    </row>
    <row r="2145" spans="1:1" x14ac:dyDescent="0.25">
      <c r="A2145" s="346"/>
    </row>
    <row r="2146" spans="1:1" x14ac:dyDescent="0.25">
      <c r="A2146" s="346"/>
    </row>
    <row r="2147" spans="1:1" x14ac:dyDescent="0.25">
      <c r="A2147" s="346"/>
    </row>
    <row r="2148" spans="1:1" x14ac:dyDescent="0.25">
      <c r="A2148" s="346"/>
    </row>
    <row r="2149" spans="1:1" x14ac:dyDescent="0.25">
      <c r="A2149" s="346"/>
    </row>
    <row r="2150" spans="1:1" x14ac:dyDescent="0.25">
      <c r="A2150" s="346"/>
    </row>
    <row r="2151" spans="1:1" x14ac:dyDescent="0.25">
      <c r="A2151" s="346"/>
    </row>
    <row r="2152" spans="1:1" x14ac:dyDescent="0.25">
      <c r="A2152" s="346"/>
    </row>
    <row r="2153" spans="1:1" x14ac:dyDescent="0.25">
      <c r="A2153" s="346"/>
    </row>
    <row r="2154" spans="1:1" x14ac:dyDescent="0.25">
      <c r="A2154" s="346"/>
    </row>
    <row r="2155" spans="1:1" x14ac:dyDescent="0.25">
      <c r="A2155" s="346"/>
    </row>
    <row r="2156" spans="1:1" x14ac:dyDescent="0.25">
      <c r="A2156" s="346"/>
    </row>
    <row r="2157" spans="1:1" x14ac:dyDescent="0.25">
      <c r="A2157" s="346"/>
    </row>
    <row r="2158" spans="1:1" x14ac:dyDescent="0.25">
      <c r="A2158" s="346"/>
    </row>
    <row r="2159" spans="1:1" x14ac:dyDescent="0.25">
      <c r="A2159" s="346"/>
    </row>
    <row r="2160" spans="1:1" x14ac:dyDescent="0.25">
      <c r="A2160" s="346"/>
    </row>
    <row r="2161" spans="1:1" x14ac:dyDescent="0.25">
      <c r="A2161" s="346"/>
    </row>
    <row r="2162" spans="1:1" x14ac:dyDescent="0.25">
      <c r="A2162" s="346"/>
    </row>
    <row r="2163" spans="1:1" x14ac:dyDescent="0.25">
      <c r="A2163" s="346"/>
    </row>
    <row r="2164" spans="1:1" x14ac:dyDescent="0.25">
      <c r="A2164" s="346"/>
    </row>
    <row r="2165" spans="1:1" x14ac:dyDescent="0.25">
      <c r="A2165" s="346"/>
    </row>
    <row r="2166" spans="1:1" x14ac:dyDescent="0.25">
      <c r="A2166" s="346"/>
    </row>
    <row r="2167" spans="1:1" x14ac:dyDescent="0.25">
      <c r="A2167" s="346"/>
    </row>
    <row r="2168" spans="1:1" x14ac:dyDescent="0.25">
      <c r="A2168" s="346"/>
    </row>
    <row r="2169" spans="1:1" x14ac:dyDescent="0.25">
      <c r="A2169" s="346"/>
    </row>
    <row r="2170" spans="1:1" x14ac:dyDescent="0.25">
      <c r="A2170" s="346"/>
    </row>
    <row r="2171" spans="1:1" x14ac:dyDescent="0.25">
      <c r="A2171" s="346"/>
    </row>
    <row r="2172" spans="1:1" x14ac:dyDescent="0.25">
      <c r="A2172" s="346"/>
    </row>
    <row r="2173" spans="1:1" x14ac:dyDescent="0.25">
      <c r="A2173" s="346"/>
    </row>
    <row r="2174" spans="1:1" x14ac:dyDescent="0.25">
      <c r="A2174" s="346"/>
    </row>
    <row r="2175" spans="1:1" x14ac:dyDescent="0.25">
      <c r="A2175" s="346"/>
    </row>
    <row r="2176" spans="1:1" x14ac:dyDescent="0.25">
      <c r="A2176" s="346"/>
    </row>
    <row r="2177" spans="1:1" x14ac:dyDescent="0.25">
      <c r="A2177" s="346"/>
    </row>
    <row r="2178" spans="1:1" x14ac:dyDescent="0.25">
      <c r="A2178" s="346"/>
    </row>
    <row r="2179" spans="1:1" x14ac:dyDescent="0.25">
      <c r="A2179" s="346"/>
    </row>
    <row r="2180" spans="1:1" x14ac:dyDescent="0.25">
      <c r="A2180" s="346"/>
    </row>
    <row r="2181" spans="1:1" x14ac:dyDescent="0.25">
      <c r="A2181" s="346"/>
    </row>
    <row r="2182" spans="1:1" x14ac:dyDescent="0.25">
      <c r="A2182" s="346"/>
    </row>
    <row r="2183" spans="1:1" x14ac:dyDescent="0.25">
      <c r="A2183" s="346"/>
    </row>
    <row r="2184" spans="1:1" x14ac:dyDescent="0.25">
      <c r="A2184" s="346"/>
    </row>
    <row r="2185" spans="1:1" x14ac:dyDescent="0.25">
      <c r="A2185" s="346"/>
    </row>
    <row r="2186" spans="1:1" x14ac:dyDescent="0.25">
      <c r="A2186" s="346"/>
    </row>
    <row r="2187" spans="1:1" x14ac:dyDescent="0.25">
      <c r="A2187" s="346"/>
    </row>
    <row r="2188" spans="1:1" x14ac:dyDescent="0.25">
      <c r="A2188" s="346"/>
    </row>
    <row r="2189" spans="1:1" x14ac:dyDescent="0.25">
      <c r="A2189" s="346"/>
    </row>
    <row r="2190" spans="1:1" x14ac:dyDescent="0.25">
      <c r="A2190" s="346"/>
    </row>
    <row r="2191" spans="1:1" x14ac:dyDescent="0.25">
      <c r="A2191" s="346"/>
    </row>
    <row r="2192" spans="1:1" x14ac:dyDescent="0.25">
      <c r="A2192" s="346"/>
    </row>
    <row r="2193" spans="1:1" x14ac:dyDescent="0.25">
      <c r="A2193" s="346"/>
    </row>
    <row r="2194" spans="1:1" x14ac:dyDescent="0.25">
      <c r="A2194" s="346"/>
    </row>
    <row r="2195" spans="1:1" x14ac:dyDescent="0.25">
      <c r="A2195" s="346"/>
    </row>
    <row r="2196" spans="1:1" x14ac:dyDescent="0.25">
      <c r="A2196" s="346"/>
    </row>
    <row r="2197" spans="1:1" x14ac:dyDescent="0.25">
      <c r="A2197" s="346"/>
    </row>
    <row r="2198" spans="1:1" x14ac:dyDescent="0.25">
      <c r="A2198" s="346"/>
    </row>
    <row r="2199" spans="1:1" x14ac:dyDescent="0.25">
      <c r="A2199" s="346"/>
    </row>
    <row r="2200" spans="1:1" x14ac:dyDescent="0.25">
      <c r="A2200" s="346"/>
    </row>
    <row r="2201" spans="1:1" x14ac:dyDescent="0.25">
      <c r="A2201" s="346"/>
    </row>
    <row r="2202" spans="1:1" x14ac:dyDescent="0.25">
      <c r="A2202" s="346"/>
    </row>
    <row r="2203" spans="1:1" x14ac:dyDescent="0.25">
      <c r="A2203" s="346"/>
    </row>
    <row r="2204" spans="1:1" x14ac:dyDescent="0.25">
      <c r="A2204" s="346"/>
    </row>
    <row r="2205" spans="1:1" x14ac:dyDescent="0.25">
      <c r="A2205" s="346"/>
    </row>
    <row r="2206" spans="1:1" x14ac:dyDescent="0.25">
      <c r="A2206" s="346"/>
    </row>
    <row r="2207" spans="1:1" x14ac:dyDescent="0.25">
      <c r="A2207" s="346"/>
    </row>
    <row r="2208" spans="1:1" x14ac:dyDescent="0.25">
      <c r="A2208" s="346"/>
    </row>
    <row r="2209" spans="1:1" x14ac:dyDescent="0.25">
      <c r="A2209" s="346"/>
    </row>
    <row r="2210" spans="1:1" x14ac:dyDescent="0.25">
      <c r="A2210" s="346"/>
    </row>
    <row r="2211" spans="1:1" x14ac:dyDescent="0.25">
      <c r="A2211" s="346"/>
    </row>
    <row r="2212" spans="1:1" x14ac:dyDescent="0.25">
      <c r="A2212" s="346"/>
    </row>
    <row r="2213" spans="1:1" x14ac:dyDescent="0.25">
      <c r="A2213" s="346"/>
    </row>
    <row r="2214" spans="1:1" x14ac:dyDescent="0.25">
      <c r="A2214" s="346"/>
    </row>
    <row r="2215" spans="1:1" x14ac:dyDescent="0.25">
      <c r="A2215" s="346"/>
    </row>
    <row r="2216" spans="1:1" x14ac:dyDescent="0.25">
      <c r="A2216" s="346"/>
    </row>
    <row r="2217" spans="1:1" x14ac:dyDescent="0.25">
      <c r="A2217" s="346"/>
    </row>
    <row r="2218" spans="1:1" x14ac:dyDescent="0.25">
      <c r="A2218" s="346"/>
    </row>
    <row r="2219" spans="1:1" x14ac:dyDescent="0.25">
      <c r="A2219" s="346"/>
    </row>
    <row r="2220" spans="1:1" x14ac:dyDescent="0.25">
      <c r="A2220" s="346"/>
    </row>
    <row r="2221" spans="1:1" x14ac:dyDescent="0.25">
      <c r="A2221" s="346"/>
    </row>
    <row r="2222" spans="1:1" x14ac:dyDescent="0.25">
      <c r="A2222" s="346"/>
    </row>
    <row r="2223" spans="1:1" x14ac:dyDescent="0.25">
      <c r="A2223" s="346"/>
    </row>
    <row r="2224" spans="1:1" x14ac:dyDescent="0.25">
      <c r="A2224" s="346"/>
    </row>
    <row r="2225" spans="1:1" x14ac:dyDescent="0.25">
      <c r="A2225" s="346"/>
    </row>
    <row r="2226" spans="1:1" x14ac:dyDescent="0.25">
      <c r="A2226" s="346"/>
    </row>
    <row r="2227" spans="1:1" x14ac:dyDescent="0.25">
      <c r="A2227" s="346"/>
    </row>
    <row r="2228" spans="1:1" x14ac:dyDescent="0.25">
      <c r="A2228" s="346"/>
    </row>
    <row r="2229" spans="1:1" x14ac:dyDescent="0.25">
      <c r="A2229" s="346"/>
    </row>
    <row r="2230" spans="1:1" x14ac:dyDescent="0.25">
      <c r="A2230" s="346"/>
    </row>
    <row r="2231" spans="1:1" x14ac:dyDescent="0.25">
      <c r="A2231" s="346"/>
    </row>
    <row r="2232" spans="1:1" x14ac:dyDescent="0.25">
      <c r="A2232" s="346"/>
    </row>
    <row r="2233" spans="1:1" x14ac:dyDescent="0.25">
      <c r="A2233" s="346"/>
    </row>
    <row r="2234" spans="1:1" x14ac:dyDescent="0.25">
      <c r="A2234" s="346"/>
    </row>
    <row r="2235" spans="1:1" x14ac:dyDescent="0.25">
      <c r="A2235" s="346"/>
    </row>
    <row r="2236" spans="1:1" x14ac:dyDescent="0.25">
      <c r="A2236" s="346"/>
    </row>
    <row r="2237" spans="1:1" x14ac:dyDescent="0.25">
      <c r="A2237" s="346"/>
    </row>
    <row r="2238" spans="1:1" x14ac:dyDescent="0.25">
      <c r="A2238" s="346"/>
    </row>
    <row r="2239" spans="1:1" x14ac:dyDescent="0.25">
      <c r="A2239" s="346"/>
    </row>
    <row r="2240" spans="1:1" x14ac:dyDescent="0.25">
      <c r="A2240" s="346"/>
    </row>
    <row r="2241" spans="1:1" x14ac:dyDescent="0.25">
      <c r="A2241" s="346"/>
    </row>
    <row r="2242" spans="1:1" x14ac:dyDescent="0.25">
      <c r="A2242" s="346"/>
    </row>
    <row r="2243" spans="1:1" x14ac:dyDescent="0.25">
      <c r="A2243" s="346"/>
    </row>
    <row r="2244" spans="1:1" x14ac:dyDescent="0.25">
      <c r="A2244" s="346"/>
    </row>
    <row r="2245" spans="1:1" x14ac:dyDescent="0.25">
      <c r="A2245" s="346"/>
    </row>
    <row r="2246" spans="1:1" x14ac:dyDescent="0.25">
      <c r="A2246" s="346"/>
    </row>
    <row r="2247" spans="1:1" x14ac:dyDescent="0.25">
      <c r="A2247" s="346"/>
    </row>
    <row r="2248" spans="1:1" x14ac:dyDescent="0.25">
      <c r="A2248" s="346"/>
    </row>
    <row r="2249" spans="1:1" x14ac:dyDescent="0.25">
      <c r="A2249" s="346"/>
    </row>
    <row r="2250" spans="1:1" x14ac:dyDescent="0.25">
      <c r="A2250" s="346"/>
    </row>
    <row r="2251" spans="1:1" x14ac:dyDescent="0.25">
      <c r="A2251" s="346"/>
    </row>
    <row r="2252" spans="1:1" x14ac:dyDescent="0.25">
      <c r="A2252" s="346"/>
    </row>
    <row r="2253" spans="1:1" x14ac:dyDescent="0.25">
      <c r="A2253" s="346"/>
    </row>
    <row r="2254" spans="1:1" x14ac:dyDescent="0.25">
      <c r="A2254" s="346"/>
    </row>
    <row r="2255" spans="1:1" x14ac:dyDescent="0.25">
      <c r="A2255" s="346"/>
    </row>
    <row r="2256" spans="1:1" x14ac:dyDescent="0.25">
      <c r="A2256" s="346"/>
    </row>
    <row r="2257" spans="1:1" x14ac:dyDescent="0.25">
      <c r="A2257" s="346"/>
    </row>
    <row r="2258" spans="1:1" x14ac:dyDescent="0.25">
      <c r="A2258" s="346"/>
    </row>
    <row r="2259" spans="1:1" x14ac:dyDescent="0.25">
      <c r="A2259" s="346"/>
    </row>
    <row r="2260" spans="1:1" x14ac:dyDescent="0.25">
      <c r="A2260" s="346"/>
    </row>
    <row r="2261" spans="1:1" x14ac:dyDescent="0.25">
      <c r="A2261" s="346"/>
    </row>
    <row r="2262" spans="1:1" x14ac:dyDescent="0.25">
      <c r="A2262" s="346"/>
    </row>
    <row r="2263" spans="1:1" x14ac:dyDescent="0.25">
      <c r="A2263" s="346"/>
    </row>
    <row r="2264" spans="1:1" x14ac:dyDescent="0.25">
      <c r="A2264" s="346"/>
    </row>
    <row r="2265" spans="1:1" x14ac:dyDescent="0.25">
      <c r="A2265" s="346"/>
    </row>
    <row r="2266" spans="1:1" x14ac:dyDescent="0.25">
      <c r="A2266" s="346"/>
    </row>
    <row r="2267" spans="1:1" x14ac:dyDescent="0.25">
      <c r="A2267" s="346"/>
    </row>
    <row r="2268" spans="1:1" x14ac:dyDescent="0.25">
      <c r="A2268" s="346"/>
    </row>
    <row r="2269" spans="1:1" x14ac:dyDescent="0.25">
      <c r="A2269" s="346"/>
    </row>
    <row r="2270" spans="1:1" x14ac:dyDescent="0.25">
      <c r="A2270" s="346"/>
    </row>
    <row r="2271" spans="1:1" x14ac:dyDescent="0.25">
      <c r="A2271" s="346"/>
    </row>
    <row r="2272" spans="1:1" x14ac:dyDescent="0.25">
      <c r="A2272" s="346"/>
    </row>
    <row r="2273" spans="1:1" x14ac:dyDescent="0.25">
      <c r="A2273" s="346"/>
    </row>
    <row r="2274" spans="1:1" x14ac:dyDescent="0.25">
      <c r="A2274" s="346"/>
    </row>
    <row r="2275" spans="1:1" x14ac:dyDescent="0.25">
      <c r="A2275" s="346"/>
    </row>
    <row r="2276" spans="1:1" x14ac:dyDescent="0.25">
      <c r="A2276" s="346"/>
    </row>
    <row r="2277" spans="1:1" x14ac:dyDescent="0.25">
      <c r="A2277" s="346"/>
    </row>
    <row r="2278" spans="1:1" x14ac:dyDescent="0.25">
      <c r="A2278" s="346"/>
    </row>
    <row r="2279" spans="1:1" x14ac:dyDescent="0.25">
      <c r="A2279" s="346"/>
    </row>
    <row r="2280" spans="1:1" x14ac:dyDescent="0.25">
      <c r="A2280" s="346"/>
    </row>
    <row r="2281" spans="1:1" x14ac:dyDescent="0.25">
      <c r="A2281" s="346"/>
    </row>
    <row r="2282" spans="1:1" x14ac:dyDescent="0.25">
      <c r="A2282" s="346"/>
    </row>
    <row r="2283" spans="1:1" x14ac:dyDescent="0.25">
      <c r="A2283" s="346"/>
    </row>
    <row r="2284" spans="1:1" x14ac:dyDescent="0.25">
      <c r="A2284" s="346"/>
    </row>
    <row r="2285" spans="1:1" x14ac:dyDescent="0.25">
      <c r="A2285" s="346"/>
    </row>
    <row r="2286" spans="1:1" x14ac:dyDescent="0.25">
      <c r="A2286" s="346"/>
    </row>
    <row r="2287" spans="1:1" x14ac:dyDescent="0.25">
      <c r="A2287" s="346"/>
    </row>
    <row r="2288" spans="1:1" x14ac:dyDescent="0.25">
      <c r="A2288" s="346"/>
    </row>
    <row r="2289" spans="1:1" x14ac:dyDescent="0.25">
      <c r="A2289" s="346"/>
    </row>
    <row r="2290" spans="1:1" x14ac:dyDescent="0.25">
      <c r="A2290" s="346"/>
    </row>
    <row r="2291" spans="1:1" x14ac:dyDescent="0.25">
      <c r="A2291" s="346"/>
    </row>
    <row r="2292" spans="1:1" x14ac:dyDescent="0.25">
      <c r="A2292" s="346"/>
    </row>
    <row r="2293" spans="1:1" x14ac:dyDescent="0.25">
      <c r="A2293" s="346"/>
    </row>
    <row r="2294" spans="1:1" x14ac:dyDescent="0.25">
      <c r="A2294" s="346"/>
    </row>
    <row r="2295" spans="1:1" x14ac:dyDescent="0.25">
      <c r="A2295" s="346"/>
    </row>
    <row r="2296" spans="1:1" x14ac:dyDescent="0.25">
      <c r="A2296" s="346"/>
    </row>
    <row r="2297" spans="1:1" x14ac:dyDescent="0.25">
      <c r="A2297" s="346"/>
    </row>
    <row r="2298" spans="1:1" x14ac:dyDescent="0.25">
      <c r="A2298" s="346"/>
    </row>
    <row r="2299" spans="1:1" x14ac:dyDescent="0.25">
      <c r="A2299" s="346"/>
    </row>
    <row r="2300" spans="1:1" x14ac:dyDescent="0.25">
      <c r="A2300" s="346"/>
    </row>
    <row r="2301" spans="1:1" x14ac:dyDescent="0.25">
      <c r="A2301" s="346"/>
    </row>
    <row r="2302" spans="1:1" x14ac:dyDescent="0.25">
      <c r="A2302" s="346"/>
    </row>
    <row r="2303" spans="1:1" x14ac:dyDescent="0.25">
      <c r="A2303" s="346"/>
    </row>
    <row r="2304" spans="1:1" x14ac:dyDescent="0.25">
      <c r="A2304" s="346"/>
    </row>
    <row r="2305" spans="1:1" x14ac:dyDescent="0.25">
      <c r="A2305" s="346"/>
    </row>
    <row r="2306" spans="1:1" x14ac:dyDescent="0.25">
      <c r="A2306" s="346"/>
    </row>
    <row r="2307" spans="1:1" x14ac:dyDescent="0.25">
      <c r="A2307" s="346"/>
    </row>
    <row r="2308" spans="1:1" x14ac:dyDescent="0.25">
      <c r="A2308" s="346"/>
    </row>
    <row r="2309" spans="1:1" x14ac:dyDescent="0.25">
      <c r="A2309" s="346"/>
    </row>
    <row r="2310" spans="1:1" x14ac:dyDescent="0.25">
      <c r="A2310" s="346"/>
    </row>
    <row r="2311" spans="1:1" x14ac:dyDescent="0.25">
      <c r="A2311" s="346"/>
    </row>
    <row r="2312" spans="1:1" x14ac:dyDescent="0.25">
      <c r="A2312" s="346"/>
    </row>
    <row r="2313" spans="1:1" x14ac:dyDescent="0.25">
      <c r="A2313" s="346"/>
    </row>
    <row r="2314" spans="1:1" x14ac:dyDescent="0.25">
      <c r="A2314" s="346"/>
    </row>
    <row r="2315" spans="1:1" x14ac:dyDescent="0.25">
      <c r="A2315" s="346"/>
    </row>
    <row r="2316" spans="1:1" x14ac:dyDescent="0.25">
      <c r="A2316" s="346"/>
    </row>
    <row r="2317" spans="1:1" x14ac:dyDescent="0.25">
      <c r="A2317" s="346"/>
    </row>
    <row r="2318" spans="1:1" x14ac:dyDescent="0.25">
      <c r="A2318" s="346"/>
    </row>
    <row r="2319" spans="1:1" x14ac:dyDescent="0.25">
      <c r="A2319" s="346"/>
    </row>
    <row r="2320" spans="1:1" x14ac:dyDescent="0.25">
      <c r="A2320" s="346"/>
    </row>
    <row r="2321" spans="1:1" x14ac:dyDescent="0.25">
      <c r="A2321" s="346"/>
    </row>
    <row r="2322" spans="1:1" x14ac:dyDescent="0.25">
      <c r="A2322" s="346"/>
    </row>
    <row r="2323" spans="1:1" x14ac:dyDescent="0.25">
      <c r="A2323" s="346"/>
    </row>
    <row r="2324" spans="1:1" x14ac:dyDescent="0.25">
      <c r="A2324" s="346"/>
    </row>
    <row r="2325" spans="1:1" x14ac:dyDescent="0.25">
      <c r="A2325" s="346"/>
    </row>
    <row r="2326" spans="1:1" x14ac:dyDescent="0.25">
      <c r="A2326" s="346"/>
    </row>
    <row r="2327" spans="1:1" x14ac:dyDescent="0.25">
      <c r="A2327" s="346"/>
    </row>
    <row r="2328" spans="1:1" x14ac:dyDescent="0.25">
      <c r="A2328" s="346"/>
    </row>
    <row r="2329" spans="1:1" x14ac:dyDescent="0.25">
      <c r="A2329" s="346"/>
    </row>
    <row r="2330" spans="1:1" x14ac:dyDescent="0.25">
      <c r="A2330" s="346"/>
    </row>
    <row r="2331" spans="1:1" x14ac:dyDescent="0.25">
      <c r="A2331" s="346"/>
    </row>
    <row r="2332" spans="1:1" x14ac:dyDescent="0.25">
      <c r="A2332" s="346"/>
    </row>
    <row r="2333" spans="1:1" x14ac:dyDescent="0.25">
      <c r="A2333" s="346"/>
    </row>
    <row r="2334" spans="1:1" x14ac:dyDescent="0.25">
      <c r="A2334" s="346"/>
    </row>
    <row r="2335" spans="1:1" x14ac:dyDescent="0.25">
      <c r="A2335" s="346"/>
    </row>
    <row r="2336" spans="1:1" x14ac:dyDescent="0.25">
      <c r="A2336" s="346"/>
    </row>
    <row r="2337" spans="1:1" x14ac:dyDescent="0.25">
      <c r="A2337" s="346"/>
    </row>
    <row r="2338" spans="1:1" x14ac:dyDescent="0.25">
      <c r="A2338" s="346"/>
    </row>
    <row r="2339" spans="1:1" x14ac:dyDescent="0.25">
      <c r="A2339" s="346"/>
    </row>
    <row r="2340" spans="1:1" x14ac:dyDescent="0.25">
      <c r="A2340" s="346"/>
    </row>
    <row r="2341" spans="1:1" x14ac:dyDescent="0.25">
      <c r="A2341" s="346"/>
    </row>
    <row r="2342" spans="1:1" x14ac:dyDescent="0.25">
      <c r="A2342" s="346"/>
    </row>
    <row r="2343" spans="1:1" x14ac:dyDescent="0.25">
      <c r="A2343" s="346"/>
    </row>
    <row r="2344" spans="1:1" x14ac:dyDescent="0.25">
      <c r="A2344" s="346"/>
    </row>
    <row r="2345" spans="1:1" x14ac:dyDescent="0.25">
      <c r="A2345" s="346"/>
    </row>
    <row r="2346" spans="1:1" x14ac:dyDescent="0.25">
      <c r="A2346" s="346"/>
    </row>
    <row r="2347" spans="1:1" x14ac:dyDescent="0.25">
      <c r="A2347" s="346"/>
    </row>
    <row r="2348" spans="1:1" x14ac:dyDescent="0.25">
      <c r="A2348" s="346"/>
    </row>
    <row r="2349" spans="1:1" x14ac:dyDescent="0.25">
      <c r="A2349" s="346"/>
    </row>
    <row r="2350" spans="1:1" x14ac:dyDescent="0.25">
      <c r="A2350" s="346"/>
    </row>
    <row r="2351" spans="1:1" x14ac:dyDescent="0.25">
      <c r="A2351" s="346"/>
    </row>
    <row r="2352" spans="1:1" x14ac:dyDescent="0.25">
      <c r="A2352" s="346"/>
    </row>
    <row r="2353" spans="1:1" x14ac:dyDescent="0.25">
      <c r="A2353" s="346"/>
    </row>
    <row r="2354" spans="1:1" x14ac:dyDescent="0.25">
      <c r="A2354" s="346"/>
    </row>
    <row r="2355" spans="1:1" x14ac:dyDescent="0.25">
      <c r="A2355" s="346"/>
    </row>
    <row r="2356" spans="1:1" x14ac:dyDescent="0.25">
      <c r="A2356" s="346"/>
    </row>
    <row r="2357" spans="1:1" x14ac:dyDescent="0.25">
      <c r="A2357" s="346"/>
    </row>
    <row r="2358" spans="1:1" x14ac:dyDescent="0.25">
      <c r="A2358" s="346"/>
    </row>
    <row r="2359" spans="1:1" x14ac:dyDescent="0.25">
      <c r="A2359" s="346"/>
    </row>
    <row r="2360" spans="1:1" x14ac:dyDescent="0.25">
      <c r="A2360" s="346"/>
    </row>
    <row r="2361" spans="1:1" x14ac:dyDescent="0.25">
      <c r="A2361" s="346"/>
    </row>
    <row r="2362" spans="1:1" x14ac:dyDescent="0.25">
      <c r="A2362" s="346"/>
    </row>
    <row r="2363" spans="1:1" x14ac:dyDescent="0.25">
      <c r="A2363" s="346"/>
    </row>
    <row r="2364" spans="1:1" x14ac:dyDescent="0.25">
      <c r="A2364" s="346"/>
    </row>
    <row r="2365" spans="1:1" x14ac:dyDescent="0.25">
      <c r="A2365" s="346"/>
    </row>
    <row r="2366" spans="1:1" x14ac:dyDescent="0.25">
      <c r="A2366" s="346"/>
    </row>
    <row r="2367" spans="1:1" x14ac:dyDescent="0.25">
      <c r="A2367" s="346"/>
    </row>
    <row r="2368" spans="1:1" x14ac:dyDescent="0.25">
      <c r="A2368" s="346"/>
    </row>
    <row r="2369" spans="1:1" x14ac:dyDescent="0.25">
      <c r="A2369" s="346"/>
    </row>
    <row r="2370" spans="1:1" x14ac:dyDescent="0.25">
      <c r="A2370" s="346"/>
    </row>
    <row r="2371" spans="1:1" x14ac:dyDescent="0.25">
      <c r="A2371" s="346"/>
    </row>
    <row r="2372" spans="1:1" x14ac:dyDescent="0.25">
      <c r="A2372" s="346"/>
    </row>
    <row r="2373" spans="1:1" x14ac:dyDescent="0.25">
      <c r="A2373" s="346"/>
    </row>
    <row r="2374" spans="1:1" x14ac:dyDescent="0.25">
      <c r="A2374" s="346"/>
    </row>
    <row r="2375" spans="1:1" x14ac:dyDescent="0.25">
      <c r="A2375" s="346"/>
    </row>
    <row r="2376" spans="1:1" x14ac:dyDescent="0.25">
      <c r="A2376" s="346"/>
    </row>
    <row r="2377" spans="1:1" x14ac:dyDescent="0.25">
      <c r="A2377" s="346"/>
    </row>
    <row r="2378" spans="1:1" x14ac:dyDescent="0.25">
      <c r="A2378" s="346"/>
    </row>
    <row r="2379" spans="1:1" x14ac:dyDescent="0.25">
      <c r="A2379" s="346"/>
    </row>
    <row r="2380" spans="1:1" x14ac:dyDescent="0.25">
      <c r="A2380" s="346"/>
    </row>
    <row r="2381" spans="1:1" x14ac:dyDescent="0.25">
      <c r="A2381" s="346"/>
    </row>
    <row r="2382" spans="1:1" x14ac:dyDescent="0.25">
      <c r="A2382" s="346"/>
    </row>
    <row r="2383" spans="1:1" x14ac:dyDescent="0.25">
      <c r="A2383" s="346"/>
    </row>
    <row r="2384" spans="1:1" x14ac:dyDescent="0.25">
      <c r="A2384" s="346"/>
    </row>
    <row r="2385" spans="1:1" x14ac:dyDescent="0.25">
      <c r="A2385" s="346"/>
    </row>
    <row r="2386" spans="1:1" x14ac:dyDescent="0.25">
      <c r="A2386" s="346"/>
    </row>
    <row r="2387" spans="1:1" x14ac:dyDescent="0.25">
      <c r="A2387" s="346"/>
    </row>
    <row r="2388" spans="1:1" x14ac:dyDescent="0.25">
      <c r="A2388" s="346"/>
    </row>
    <row r="2389" spans="1:1" x14ac:dyDescent="0.25">
      <c r="A2389" s="346"/>
    </row>
    <row r="2390" spans="1:1" x14ac:dyDescent="0.25">
      <c r="A2390" s="346"/>
    </row>
    <row r="2391" spans="1:1" x14ac:dyDescent="0.25">
      <c r="A2391" s="346"/>
    </row>
    <row r="2392" spans="1:1" x14ac:dyDescent="0.25">
      <c r="A2392" s="346"/>
    </row>
    <row r="2393" spans="1:1" x14ac:dyDescent="0.25">
      <c r="A2393" s="346"/>
    </row>
    <row r="2394" spans="1:1" x14ac:dyDescent="0.25">
      <c r="A2394" s="346"/>
    </row>
    <row r="2395" spans="1:1" x14ac:dyDescent="0.25">
      <c r="A2395" s="346"/>
    </row>
    <row r="2396" spans="1:1" x14ac:dyDescent="0.25">
      <c r="A2396" s="346"/>
    </row>
    <row r="2397" spans="1:1" x14ac:dyDescent="0.25">
      <c r="A2397" s="346"/>
    </row>
    <row r="2398" spans="1:1" x14ac:dyDescent="0.25">
      <c r="A2398" s="346"/>
    </row>
    <row r="2399" spans="1:1" x14ac:dyDescent="0.25">
      <c r="A2399" s="346"/>
    </row>
    <row r="2400" spans="1:1" x14ac:dyDescent="0.25">
      <c r="A2400" s="346"/>
    </row>
    <row r="2401" spans="1:1" x14ac:dyDescent="0.25">
      <c r="A2401" s="346"/>
    </row>
    <row r="2402" spans="1:1" x14ac:dyDescent="0.25">
      <c r="A2402" s="346"/>
    </row>
    <row r="2403" spans="1:1" x14ac:dyDescent="0.25">
      <c r="A2403" s="346"/>
    </row>
    <row r="2404" spans="1:1" x14ac:dyDescent="0.25">
      <c r="A2404" s="346"/>
    </row>
    <row r="2405" spans="1:1" x14ac:dyDescent="0.25">
      <c r="A2405" s="346"/>
    </row>
    <row r="2406" spans="1:1" x14ac:dyDescent="0.25">
      <c r="A2406" s="346"/>
    </row>
    <row r="2407" spans="1:1" x14ac:dyDescent="0.25">
      <c r="A2407" s="346"/>
    </row>
    <row r="2408" spans="1:1" x14ac:dyDescent="0.25">
      <c r="A2408" s="346"/>
    </row>
    <row r="2409" spans="1:1" x14ac:dyDescent="0.25">
      <c r="A2409" s="346"/>
    </row>
    <row r="2410" spans="1:1" x14ac:dyDescent="0.25">
      <c r="A2410" s="346"/>
    </row>
    <row r="2411" spans="1:1" x14ac:dyDescent="0.25">
      <c r="A2411" s="346"/>
    </row>
    <row r="2412" spans="1:1" x14ac:dyDescent="0.25">
      <c r="A2412" s="346"/>
    </row>
    <row r="2413" spans="1:1" x14ac:dyDescent="0.25">
      <c r="A2413" s="346"/>
    </row>
    <row r="2414" spans="1:1" x14ac:dyDescent="0.25">
      <c r="A2414" s="346"/>
    </row>
    <row r="2415" spans="1:1" x14ac:dyDescent="0.25">
      <c r="A2415" s="346"/>
    </row>
    <row r="2416" spans="1:1" x14ac:dyDescent="0.25">
      <c r="A2416" s="346"/>
    </row>
    <row r="2417" spans="1:1" x14ac:dyDescent="0.25">
      <c r="A2417" s="346"/>
    </row>
    <row r="2418" spans="1:1" x14ac:dyDescent="0.25">
      <c r="A2418" s="346"/>
    </row>
    <row r="2419" spans="1:1" x14ac:dyDescent="0.25">
      <c r="A2419" s="346"/>
    </row>
    <row r="2420" spans="1:1" x14ac:dyDescent="0.25">
      <c r="A2420" s="346"/>
    </row>
    <row r="2421" spans="1:1" x14ac:dyDescent="0.25">
      <c r="A2421" s="346"/>
    </row>
    <row r="2422" spans="1:1" x14ac:dyDescent="0.25">
      <c r="A2422" s="346"/>
    </row>
    <row r="2423" spans="1:1" x14ac:dyDescent="0.25">
      <c r="A2423" s="346"/>
    </row>
    <row r="2424" spans="1:1" x14ac:dyDescent="0.25">
      <c r="A2424" s="346"/>
    </row>
    <row r="2425" spans="1:1" x14ac:dyDescent="0.25">
      <c r="A2425" s="346"/>
    </row>
    <row r="2426" spans="1:1" x14ac:dyDescent="0.25">
      <c r="A2426" s="346"/>
    </row>
    <row r="2427" spans="1:1" x14ac:dyDescent="0.25">
      <c r="A2427" s="346"/>
    </row>
    <row r="2428" spans="1:1" x14ac:dyDescent="0.25">
      <c r="A2428" s="346"/>
    </row>
    <row r="2429" spans="1:1" x14ac:dyDescent="0.25">
      <c r="A2429" s="346"/>
    </row>
    <row r="2430" spans="1:1" x14ac:dyDescent="0.25">
      <c r="A2430" s="346"/>
    </row>
    <row r="2431" spans="1:1" x14ac:dyDescent="0.25">
      <c r="A2431" s="346"/>
    </row>
    <row r="2432" spans="1:1" x14ac:dyDescent="0.25">
      <c r="A2432" s="346"/>
    </row>
    <row r="2433" spans="1:1" x14ac:dyDescent="0.25">
      <c r="A2433" s="346"/>
    </row>
    <row r="2434" spans="1:1" x14ac:dyDescent="0.25">
      <c r="A2434" s="346"/>
    </row>
    <row r="2435" spans="1:1" x14ac:dyDescent="0.25">
      <c r="A2435" s="346"/>
    </row>
    <row r="2436" spans="1:1" x14ac:dyDescent="0.25">
      <c r="A2436" s="346"/>
    </row>
    <row r="2437" spans="1:1" x14ac:dyDescent="0.25">
      <c r="A2437" s="346"/>
    </row>
    <row r="2438" spans="1:1" x14ac:dyDescent="0.25">
      <c r="A2438" s="346"/>
    </row>
    <row r="2439" spans="1:1" x14ac:dyDescent="0.25">
      <c r="A2439" s="346"/>
    </row>
    <row r="2440" spans="1:1" x14ac:dyDescent="0.25">
      <c r="A2440" s="346"/>
    </row>
    <row r="2441" spans="1:1" x14ac:dyDescent="0.25">
      <c r="A2441" s="346"/>
    </row>
    <row r="2442" spans="1:1" x14ac:dyDescent="0.25">
      <c r="A2442" s="346"/>
    </row>
    <row r="2443" spans="1:1" x14ac:dyDescent="0.25">
      <c r="A2443" s="346"/>
    </row>
    <row r="2444" spans="1:1" x14ac:dyDescent="0.25">
      <c r="A2444" s="346"/>
    </row>
    <row r="2445" spans="1:1" x14ac:dyDescent="0.25">
      <c r="A2445" s="346"/>
    </row>
    <row r="2446" spans="1:1" x14ac:dyDescent="0.25">
      <c r="A2446" s="346"/>
    </row>
    <row r="2447" spans="1:1" x14ac:dyDescent="0.25">
      <c r="A2447" s="346"/>
    </row>
    <row r="2448" spans="1:1" x14ac:dyDescent="0.25">
      <c r="A2448" s="346"/>
    </row>
    <row r="2449" spans="1:1" x14ac:dyDescent="0.25">
      <c r="A2449" s="346"/>
    </row>
    <row r="2450" spans="1:1" x14ac:dyDescent="0.25">
      <c r="A2450" s="346"/>
    </row>
    <row r="2451" spans="1:1" x14ac:dyDescent="0.25">
      <c r="A2451" s="346"/>
    </row>
    <row r="2452" spans="1:1" x14ac:dyDescent="0.25">
      <c r="A2452" s="346"/>
    </row>
    <row r="2453" spans="1:1" x14ac:dyDescent="0.25">
      <c r="A2453" s="346"/>
    </row>
    <row r="2454" spans="1:1" x14ac:dyDescent="0.25">
      <c r="A2454" s="346"/>
    </row>
    <row r="2455" spans="1:1" x14ac:dyDescent="0.25">
      <c r="A2455" s="346"/>
    </row>
    <row r="2456" spans="1:1" x14ac:dyDescent="0.25">
      <c r="A2456" s="346"/>
    </row>
    <row r="2457" spans="1:1" x14ac:dyDescent="0.25">
      <c r="A2457" s="346"/>
    </row>
    <row r="2458" spans="1:1" x14ac:dyDescent="0.25">
      <c r="A2458" s="346"/>
    </row>
    <row r="2459" spans="1:1" x14ac:dyDescent="0.25">
      <c r="A2459" s="346"/>
    </row>
    <row r="2460" spans="1:1" x14ac:dyDescent="0.25">
      <c r="A2460" s="346"/>
    </row>
    <row r="2461" spans="1:1" x14ac:dyDescent="0.25">
      <c r="A2461" s="346"/>
    </row>
    <row r="2462" spans="1:1" x14ac:dyDescent="0.25">
      <c r="A2462" s="346"/>
    </row>
    <row r="2463" spans="1:1" x14ac:dyDescent="0.25">
      <c r="A2463" s="346"/>
    </row>
    <row r="2464" spans="1:1" x14ac:dyDescent="0.25">
      <c r="A2464" s="346"/>
    </row>
    <row r="2465" spans="1:1" x14ac:dyDescent="0.25">
      <c r="A2465" s="346"/>
    </row>
    <row r="2466" spans="1:1" x14ac:dyDescent="0.25">
      <c r="A2466" s="346"/>
    </row>
    <row r="2467" spans="1:1" x14ac:dyDescent="0.25">
      <c r="A2467" s="346"/>
    </row>
    <row r="2468" spans="1:1" x14ac:dyDescent="0.25">
      <c r="A2468" s="346"/>
    </row>
    <row r="2469" spans="1:1" x14ac:dyDescent="0.25">
      <c r="A2469" s="346"/>
    </row>
    <row r="2470" spans="1:1" x14ac:dyDescent="0.25">
      <c r="A2470" s="346"/>
    </row>
    <row r="2471" spans="1:1" x14ac:dyDescent="0.25">
      <c r="A2471" s="346"/>
    </row>
    <row r="2472" spans="1:1" x14ac:dyDescent="0.25">
      <c r="A2472" s="346"/>
    </row>
    <row r="2473" spans="1:1" x14ac:dyDescent="0.25">
      <c r="A2473" s="346"/>
    </row>
    <row r="2474" spans="1:1" x14ac:dyDescent="0.25">
      <c r="A2474" s="346"/>
    </row>
    <row r="2475" spans="1:1" x14ac:dyDescent="0.25">
      <c r="A2475" s="346"/>
    </row>
    <row r="2476" spans="1:1" x14ac:dyDescent="0.25">
      <c r="A2476" s="346"/>
    </row>
    <row r="2477" spans="1:1" x14ac:dyDescent="0.25">
      <c r="A2477" s="346"/>
    </row>
    <row r="2478" spans="1:1" x14ac:dyDescent="0.25">
      <c r="A2478" s="346"/>
    </row>
    <row r="2479" spans="1:1" x14ac:dyDescent="0.25">
      <c r="A2479" s="346"/>
    </row>
    <row r="2480" spans="1:1" x14ac:dyDescent="0.25">
      <c r="A2480" s="346"/>
    </row>
    <row r="2481" spans="1:1" x14ac:dyDescent="0.25">
      <c r="A2481" s="346"/>
    </row>
    <row r="2482" spans="1:1" x14ac:dyDescent="0.25">
      <c r="A2482" s="346"/>
    </row>
    <row r="2483" spans="1:1" x14ac:dyDescent="0.25">
      <c r="A2483" s="346"/>
    </row>
    <row r="2484" spans="1:1" x14ac:dyDescent="0.25">
      <c r="A2484" s="346"/>
    </row>
    <row r="2485" spans="1:1" x14ac:dyDescent="0.25">
      <c r="A2485" s="346"/>
    </row>
    <row r="2486" spans="1:1" x14ac:dyDescent="0.25">
      <c r="A2486" s="346"/>
    </row>
    <row r="2487" spans="1:1" x14ac:dyDescent="0.25">
      <c r="A2487" s="346"/>
    </row>
    <row r="2488" spans="1:1" x14ac:dyDescent="0.25">
      <c r="A2488" s="346"/>
    </row>
    <row r="2489" spans="1:1" x14ac:dyDescent="0.25">
      <c r="A2489" s="346"/>
    </row>
    <row r="2490" spans="1:1" x14ac:dyDescent="0.25">
      <c r="A2490" s="346"/>
    </row>
    <row r="2491" spans="1:1" x14ac:dyDescent="0.25">
      <c r="A2491" s="346"/>
    </row>
    <row r="2492" spans="1:1" x14ac:dyDescent="0.25">
      <c r="A2492" s="346"/>
    </row>
    <row r="2493" spans="1:1" x14ac:dyDescent="0.25">
      <c r="A2493" s="346"/>
    </row>
    <row r="2494" spans="1:1" x14ac:dyDescent="0.25">
      <c r="A2494" s="346"/>
    </row>
    <row r="2495" spans="1:1" x14ac:dyDescent="0.25">
      <c r="A2495" s="346"/>
    </row>
    <row r="2496" spans="1:1" x14ac:dyDescent="0.25">
      <c r="A2496" s="346"/>
    </row>
    <row r="2497" spans="1:1" x14ac:dyDescent="0.25">
      <c r="A2497" s="346"/>
    </row>
    <row r="2498" spans="1:1" x14ac:dyDescent="0.25">
      <c r="A2498" s="346"/>
    </row>
    <row r="2499" spans="1:1" x14ac:dyDescent="0.25">
      <c r="A2499" s="346"/>
    </row>
    <row r="2500" spans="1:1" x14ac:dyDescent="0.25">
      <c r="A2500" s="346"/>
    </row>
    <row r="2501" spans="1:1" x14ac:dyDescent="0.25">
      <c r="A2501" s="346"/>
    </row>
    <row r="2502" spans="1:1" x14ac:dyDescent="0.25">
      <c r="A2502" s="346"/>
    </row>
    <row r="2503" spans="1:1" x14ac:dyDescent="0.25">
      <c r="A2503" s="346"/>
    </row>
    <row r="2504" spans="1:1" x14ac:dyDescent="0.25">
      <c r="A2504" s="346"/>
    </row>
    <row r="2505" spans="1:1" x14ac:dyDescent="0.25">
      <c r="A2505" s="346"/>
    </row>
    <row r="2506" spans="1:1" x14ac:dyDescent="0.25">
      <c r="A2506" s="346"/>
    </row>
    <row r="2507" spans="1:1" x14ac:dyDescent="0.25">
      <c r="A2507" s="346"/>
    </row>
    <row r="2508" spans="1:1" x14ac:dyDescent="0.25">
      <c r="A2508" s="346"/>
    </row>
    <row r="2509" spans="1:1" x14ac:dyDescent="0.25">
      <c r="A2509" s="346"/>
    </row>
    <row r="2510" spans="1:1" x14ac:dyDescent="0.25">
      <c r="A2510" s="346"/>
    </row>
    <row r="2511" spans="1:1" x14ac:dyDescent="0.25">
      <c r="A2511" s="346"/>
    </row>
    <row r="2512" spans="1:1" x14ac:dyDescent="0.25">
      <c r="A2512" s="346"/>
    </row>
    <row r="2513" spans="1:1" x14ac:dyDescent="0.25">
      <c r="A2513" s="346"/>
    </row>
    <row r="2514" spans="1:1" x14ac:dyDescent="0.25">
      <c r="A2514" s="346"/>
    </row>
    <row r="2515" spans="1:1" x14ac:dyDescent="0.25">
      <c r="A2515" s="346"/>
    </row>
    <row r="2516" spans="1:1" x14ac:dyDescent="0.25">
      <c r="A2516" s="346"/>
    </row>
    <row r="2517" spans="1:1" x14ac:dyDescent="0.25">
      <c r="A2517" s="346"/>
    </row>
    <row r="2518" spans="1:1" x14ac:dyDescent="0.25">
      <c r="A2518" s="346"/>
    </row>
    <row r="2519" spans="1:1" x14ac:dyDescent="0.25">
      <c r="A2519" s="346"/>
    </row>
    <row r="2520" spans="1:1" x14ac:dyDescent="0.25">
      <c r="A2520" s="346"/>
    </row>
    <row r="2521" spans="1:1" x14ac:dyDescent="0.25">
      <c r="A2521" s="346"/>
    </row>
    <row r="2522" spans="1:1" x14ac:dyDescent="0.25">
      <c r="A2522" s="346"/>
    </row>
    <row r="2523" spans="1:1" x14ac:dyDescent="0.25">
      <c r="A2523" s="346"/>
    </row>
    <row r="2524" spans="1:1" x14ac:dyDescent="0.25">
      <c r="A2524" s="346"/>
    </row>
    <row r="2525" spans="1:1" x14ac:dyDescent="0.25">
      <c r="A2525" s="346"/>
    </row>
    <row r="2526" spans="1:1" x14ac:dyDescent="0.25">
      <c r="A2526" s="346"/>
    </row>
    <row r="2527" spans="1:1" x14ac:dyDescent="0.25">
      <c r="A2527" s="346"/>
    </row>
    <row r="2528" spans="1:1" x14ac:dyDescent="0.25">
      <c r="A2528" s="346"/>
    </row>
    <row r="2529" spans="1:1" x14ac:dyDescent="0.25">
      <c r="A2529" s="346"/>
    </row>
    <row r="2530" spans="1:1" x14ac:dyDescent="0.25">
      <c r="A2530" s="346"/>
    </row>
    <row r="2531" spans="1:1" x14ac:dyDescent="0.25">
      <c r="A2531" s="346"/>
    </row>
    <row r="2532" spans="1:1" x14ac:dyDescent="0.25">
      <c r="A2532" s="346"/>
    </row>
    <row r="2533" spans="1:1" x14ac:dyDescent="0.25">
      <c r="A2533" s="346"/>
    </row>
    <row r="2534" spans="1:1" x14ac:dyDescent="0.25">
      <c r="A2534" s="346"/>
    </row>
    <row r="2535" spans="1:1" x14ac:dyDescent="0.25">
      <c r="A2535" s="346"/>
    </row>
    <row r="2536" spans="1:1" x14ac:dyDescent="0.25">
      <c r="A2536" s="346"/>
    </row>
    <row r="2537" spans="1:1" x14ac:dyDescent="0.25">
      <c r="A2537" s="346"/>
    </row>
    <row r="2538" spans="1:1" x14ac:dyDescent="0.25">
      <c r="A2538" s="346"/>
    </row>
    <row r="2539" spans="1:1" x14ac:dyDescent="0.25">
      <c r="A2539" s="346"/>
    </row>
    <row r="2540" spans="1:1" x14ac:dyDescent="0.25">
      <c r="A2540" s="346"/>
    </row>
    <row r="2541" spans="1:1" x14ac:dyDescent="0.25">
      <c r="A2541" s="346"/>
    </row>
    <row r="2542" spans="1:1" x14ac:dyDescent="0.25">
      <c r="A2542" s="346"/>
    </row>
    <row r="2543" spans="1:1" x14ac:dyDescent="0.25">
      <c r="A2543" s="346"/>
    </row>
    <row r="2544" spans="1:1" x14ac:dyDescent="0.25">
      <c r="A2544" s="346"/>
    </row>
    <row r="2545" spans="1:1" x14ac:dyDescent="0.25">
      <c r="A2545" s="346"/>
    </row>
    <row r="2546" spans="1:1" x14ac:dyDescent="0.25">
      <c r="A2546" s="346"/>
    </row>
    <row r="2547" spans="1:1" x14ac:dyDescent="0.25">
      <c r="A2547" s="346"/>
    </row>
    <row r="2548" spans="1:1" x14ac:dyDescent="0.25">
      <c r="A2548" s="346"/>
    </row>
    <row r="2549" spans="1:1" x14ac:dyDescent="0.25">
      <c r="A2549" s="346"/>
    </row>
    <row r="2550" spans="1:1" x14ac:dyDescent="0.25">
      <c r="A2550" s="346"/>
    </row>
    <row r="2551" spans="1:1" x14ac:dyDescent="0.25">
      <c r="A2551" s="346"/>
    </row>
    <row r="2552" spans="1:1" x14ac:dyDescent="0.25">
      <c r="A2552" s="346"/>
    </row>
    <row r="2553" spans="1:1" x14ac:dyDescent="0.25">
      <c r="A2553" s="346"/>
    </row>
    <row r="2554" spans="1:1" x14ac:dyDescent="0.25">
      <c r="A2554" s="346"/>
    </row>
    <row r="2555" spans="1:1" x14ac:dyDescent="0.25">
      <c r="A2555" s="346"/>
    </row>
    <row r="2556" spans="1:1" x14ac:dyDescent="0.25">
      <c r="A2556" s="346"/>
    </row>
    <row r="2557" spans="1:1" x14ac:dyDescent="0.25">
      <c r="A2557" s="346"/>
    </row>
    <row r="2558" spans="1:1" x14ac:dyDescent="0.25">
      <c r="A2558" s="346"/>
    </row>
    <row r="2559" spans="1:1" x14ac:dyDescent="0.25">
      <c r="A2559" s="346"/>
    </row>
    <row r="2560" spans="1:1" x14ac:dyDescent="0.25">
      <c r="A2560" s="346"/>
    </row>
    <row r="2561" spans="1:1" x14ac:dyDescent="0.25">
      <c r="A2561" s="346"/>
    </row>
    <row r="2562" spans="1:1" x14ac:dyDescent="0.25">
      <c r="A2562" s="346"/>
    </row>
    <row r="2563" spans="1:1" x14ac:dyDescent="0.25">
      <c r="A2563" s="346"/>
    </row>
    <row r="2564" spans="1:1" x14ac:dyDescent="0.25">
      <c r="A2564" s="346"/>
    </row>
    <row r="2565" spans="1:1" x14ac:dyDescent="0.25">
      <c r="A2565" s="346"/>
    </row>
    <row r="2566" spans="1:1" x14ac:dyDescent="0.25">
      <c r="A2566" s="346"/>
    </row>
    <row r="2567" spans="1:1" x14ac:dyDescent="0.25">
      <c r="A2567" s="346"/>
    </row>
    <row r="2568" spans="1:1" x14ac:dyDescent="0.25">
      <c r="A2568" s="346"/>
    </row>
    <row r="2569" spans="1:1" x14ac:dyDescent="0.25">
      <c r="A2569" s="346"/>
    </row>
    <row r="2570" spans="1:1" x14ac:dyDescent="0.25">
      <c r="A2570" s="346"/>
    </row>
    <row r="2571" spans="1:1" x14ac:dyDescent="0.25">
      <c r="A2571" s="346"/>
    </row>
    <row r="2572" spans="1:1" x14ac:dyDescent="0.25">
      <c r="A2572" s="346"/>
    </row>
    <row r="2573" spans="1:1" x14ac:dyDescent="0.25">
      <c r="A2573" s="346"/>
    </row>
    <row r="2574" spans="1:1" x14ac:dyDescent="0.25">
      <c r="A2574" s="346"/>
    </row>
    <row r="2575" spans="1:1" x14ac:dyDescent="0.25">
      <c r="A2575" s="346"/>
    </row>
    <row r="2576" spans="1:1" x14ac:dyDescent="0.25">
      <c r="A2576" s="346"/>
    </row>
    <row r="2577" spans="1:1" x14ac:dyDescent="0.25">
      <c r="A2577" s="346"/>
    </row>
    <row r="2578" spans="1:1" x14ac:dyDescent="0.25">
      <c r="A2578" s="346"/>
    </row>
    <row r="2579" spans="1:1" x14ac:dyDescent="0.25">
      <c r="A2579" s="346"/>
    </row>
    <row r="2580" spans="1:1" x14ac:dyDescent="0.25">
      <c r="A2580" s="346"/>
    </row>
    <row r="2581" spans="1:1" x14ac:dyDescent="0.25">
      <c r="A2581" s="346"/>
    </row>
    <row r="2582" spans="1:1" x14ac:dyDescent="0.25">
      <c r="A2582" s="346"/>
    </row>
    <row r="2583" spans="1:1" x14ac:dyDescent="0.25">
      <c r="A2583" s="346"/>
    </row>
    <row r="2584" spans="1:1" x14ac:dyDescent="0.25">
      <c r="A2584" s="346"/>
    </row>
    <row r="2585" spans="1:1" x14ac:dyDescent="0.25">
      <c r="A2585" s="346"/>
    </row>
    <row r="2586" spans="1:1" x14ac:dyDescent="0.25">
      <c r="A2586" s="346"/>
    </row>
    <row r="2587" spans="1:1" x14ac:dyDescent="0.25">
      <c r="A2587" s="346"/>
    </row>
    <row r="2588" spans="1:1" x14ac:dyDescent="0.25">
      <c r="A2588" s="346"/>
    </row>
    <row r="2589" spans="1:1" x14ac:dyDescent="0.25">
      <c r="A2589" s="346"/>
    </row>
    <row r="2590" spans="1:1" x14ac:dyDescent="0.25">
      <c r="A2590" s="346"/>
    </row>
    <row r="2591" spans="1:1" x14ac:dyDescent="0.25">
      <c r="A2591" s="346"/>
    </row>
    <row r="2592" spans="1:1" x14ac:dyDescent="0.25">
      <c r="A2592" s="346"/>
    </row>
    <row r="2593" spans="1:1" x14ac:dyDescent="0.25">
      <c r="A2593" s="346"/>
    </row>
    <row r="2594" spans="1:1" x14ac:dyDescent="0.25">
      <c r="A2594" s="346"/>
    </row>
    <row r="2595" spans="1:1" x14ac:dyDescent="0.25">
      <c r="A2595" s="346"/>
    </row>
    <row r="2596" spans="1:1" x14ac:dyDescent="0.25">
      <c r="A2596" s="346"/>
    </row>
    <row r="2597" spans="1:1" x14ac:dyDescent="0.25">
      <c r="A2597" s="346"/>
    </row>
    <row r="2598" spans="1:1" x14ac:dyDescent="0.25">
      <c r="A2598" s="346"/>
    </row>
    <row r="2599" spans="1:1" x14ac:dyDescent="0.25">
      <c r="A2599" s="346"/>
    </row>
    <row r="2600" spans="1:1" x14ac:dyDescent="0.25">
      <c r="A2600" s="346"/>
    </row>
    <row r="2601" spans="1:1" x14ac:dyDescent="0.25">
      <c r="A2601" s="346"/>
    </row>
    <row r="2602" spans="1:1" x14ac:dyDescent="0.25">
      <c r="A2602" s="346"/>
    </row>
    <row r="2603" spans="1:1" x14ac:dyDescent="0.25">
      <c r="A2603" s="346"/>
    </row>
    <row r="2604" spans="1:1" x14ac:dyDescent="0.25">
      <c r="A2604" s="346"/>
    </row>
    <row r="2605" spans="1:1" x14ac:dyDescent="0.25">
      <c r="A2605" s="346"/>
    </row>
    <row r="2606" spans="1:1" x14ac:dyDescent="0.25">
      <c r="A2606" s="346"/>
    </row>
    <row r="2607" spans="1:1" x14ac:dyDescent="0.25">
      <c r="A2607" s="346"/>
    </row>
    <row r="2608" spans="1:1" x14ac:dyDescent="0.25">
      <c r="A2608" s="346"/>
    </row>
    <row r="2609" spans="1:1" x14ac:dyDescent="0.25">
      <c r="A2609" s="346"/>
    </row>
    <row r="2610" spans="1:1" x14ac:dyDescent="0.25">
      <c r="A2610" s="346"/>
    </row>
    <row r="2611" spans="1:1" x14ac:dyDescent="0.25">
      <c r="A2611" s="346"/>
    </row>
    <row r="2612" spans="1:1" x14ac:dyDescent="0.25">
      <c r="A2612" s="346"/>
    </row>
    <row r="2613" spans="1:1" x14ac:dyDescent="0.25">
      <c r="A2613" s="346"/>
    </row>
    <row r="2614" spans="1:1" x14ac:dyDescent="0.25">
      <c r="A2614" s="346"/>
    </row>
    <row r="2615" spans="1:1" x14ac:dyDescent="0.25">
      <c r="A2615" s="346"/>
    </row>
    <row r="2616" spans="1:1" x14ac:dyDescent="0.25">
      <c r="A2616" s="346"/>
    </row>
    <row r="2617" spans="1:1" x14ac:dyDescent="0.25">
      <c r="A2617" s="346"/>
    </row>
    <row r="2618" spans="1:1" x14ac:dyDescent="0.25">
      <c r="A2618" s="346"/>
    </row>
    <row r="2619" spans="1:1" x14ac:dyDescent="0.25">
      <c r="A2619" s="346"/>
    </row>
    <row r="2620" spans="1:1" x14ac:dyDescent="0.25">
      <c r="A2620" s="346"/>
    </row>
    <row r="2621" spans="1:1" x14ac:dyDescent="0.25">
      <c r="A2621" s="346"/>
    </row>
    <row r="2622" spans="1:1" x14ac:dyDescent="0.25">
      <c r="A2622" s="346"/>
    </row>
    <row r="2623" spans="1:1" x14ac:dyDescent="0.25">
      <c r="A2623" s="346"/>
    </row>
    <row r="2624" spans="1:1" x14ac:dyDescent="0.25">
      <c r="A2624" s="346"/>
    </row>
    <row r="2625" spans="1:1" x14ac:dyDescent="0.25">
      <c r="A2625" s="346"/>
    </row>
    <row r="2626" spans="1:1" x14ac:dyDescent="0.25">
      <c r="A2626" s="346"/>
    </row>
    <row r="2627" spans="1:1" x14ac:dyDescent="0.25">
      <c r="A2627" s="346"/>
    </row>
    <row r="2628" spans="1:1" x14ac:dyDescent="0.25">
      <c r="A2628" s="346"/>
    </row>
    <row r="2629" spans="1:1" x14ac:dyDescent="0.25">
      <c r="A2629" s="346"/>
    </row>
    <row r="2630" spans="1:1" x14ac:dyDescent="0.25">
      <c r="A2630" s="346"/>
    </row>
    <row r="2631" spans="1:1" x14ac:dyDescent="0.25">
      <c r="A2631" s="346"/>
    </row>
    <row r="2632" spans="1:1" x14ac:dyDescent="0.25">
      <c r="A2632" s="346"/>
    </row>
    <row r="2633" spans="1:1" x14ac:dyDescent="0.25">
      <c r="A2633" s="346"/>
    </row>
    <row r="2634" spans="1:1" x14ac:dyDescent="0.25">
      <c r="A2634" s="346"/>
    </row>
    <row r="2635" spans="1:1" x14ac:dyDescent="0.25">
      <c r="A2635" s="346"/>
    </row>
    <row r="2636" spans="1:1" x14ac:dyDescent="0.25">
      <c r="A2636" s="346"/>
    </row>
    <row r="2637" spans="1:1" x14ac:dyDescent="0.25">
      <c r="A2637" s="346"/>
    </row>
    <row r="2638" spans="1:1" x14ac:dyDescent="0.25">
      <c r="A2638" s="346"/>
    </row>
    <row r="2639" spans="1:1" x14ac:dyDescent="0.25">
      <c r="A2639" s="346"/>
    </row>
    <row r="2640" spans="1:1" x14ac:dyDescent="0.25">
      <c r="A2640" s="346"/>
    </row>
    <row r="2641" spans="1:1" x14ac:dyDescent="0.25">
      <c r="A2641" s="346"/>
    </row>
    <row r="2642" spans="1:1" x14ac:dyDescent="0.25">
      <c r="A2642" s="346"/>
    </row>
    <row r="2643" spans="1:1" x14ac:dyDescent="0.25">
      <c r="A2643" s="346"/>
    </row>
    <row r="2644" spans="1:1" x14ac:dyDescent="0.25">
      <c r="A2644" s="346"/>
    </row>
    <row r="2645" spans="1:1" x14ac:dyDescent="0.25">
      <c r="A2645" s="346"/>
    </row>
    <row r="2646" spans="1:1" x14ac:dyDescent="0.25">
      <c r="A2646" s="346"/>
    </row>
    <row r="2647" spans="1:1" x14ac:dyDescent="0.25">
      <c r="A2647" s="346"/>
    </row>
    <row r="2648" spans="1:1" x14ac:dyDescent="0.25">
      <c r="A2648" s="346"/>
    </row>
    <row r="2649" spans="1:1" x14ac:dyDescent="0.25">
      <c r="A2649" s="346"/>
    </row>
    <row r="2650" spans="1:1" x14ac:dyDescent="0.25">
      <c r="A2650" s="346"/>
    </row>
    <row r="2651" spans="1:1" x14ac:dyDescent="0.25">
      <c r="A2651" s="346"/>
    </row>
    <row r="2652" spans="1:1" x14ac:dyDescent="0.25">
      <c r="A2652" s="346"/>
    </row>
    <row r="2653" spans="1:1" x14ac:dyDescent="0.25">
      <c r="A2653" s="346"/>
    </row>
    <row r="2654" spans="1:1" x14ac:dyDescent="0.25">
      <c r="A2654" s="346"/>
    </row>
    <row r="2655" spans="1:1" x14ac:dyDescent="0.25">
      <c r="A2655" s="346"/>
    </row>
    <row r="2656" spans="1:1" x14ac:dyDescent="0.25">
      <c r="A2656" s="346"/>
    </row>
    <row r="2657" spans="1:1" x14ac:dyDescent="0.25">
      <c r="A2657" s="346"/>
    </row>
    <row r="2658" spans="1:1" x14ac:dyDescent="0.25">
      <c r="A2658" s="346"/>
    </row>
    <row r="2659" spans="1:1" x14ac:dyDescent="0.25">
      <c r="A2659" s="346"/>
    </row>
    <row r="2660" spans="1:1" x14ac:dyDescent="0.25">
      <c r="A2660" s="346"/>
    </row>
    <row r="2661" spans="1:1" x14ac:dyDescent="0.25">
      <c r="A2661" s="346"/>
    </row>
    <row r="2662" spans="1:1" x14ac:dyDescent="0.25">
      <c r="A2662" s="346"/>
    </row>
    <row r="2663" spans="1:1" x14ac:dyDescent="0.25">
      <c r="A2663" s="346"/>
    </row>
    <row r="2664" spans="1:1" x14ac:dyDescent="0.25">
      <c r="A2664" s="346"/>
    </row>
    <row r="2665" spans="1:1" x14ac:dyDescent="0.25">
      <c r="A2665" s="346"/>
    </row>
    <row r="2666" spans="1:1" x14ac:dyDescent="0.25">
      <c r="A2666" s="346"/>
    </row>
    <row r="2667" spans="1:1" x14ac:dyDescent="0.25">
      <c r="A2667" s="346"/>
    </row>
    <row r="2668" spans="1:1" x14ac:dyDescent="0.25">
      <c r="A2668" s="346"/>
    </row>
    <row r="2669" spans="1:1" x14ac:dyDescent="0.25">
      <c r="A2669" s="346"/>
    </row>
    <row r="2670" spans="1:1" x14ac:dyDescent="0.25">
      <c r="A2670" s="346"/>
    </row>
    <row r="2671" spans="1:1" x14ac:dyDescent="0.25">
      <c r="A2671" s="346"/>
    </row>
    <row r="2672" spans="1:1" x14ac:dyDescent="0.25">
      <c r="A2672" s="346"/>
    </row>
    <row r="2673" spans="1:1" x14ac:dyDescent="0.25">
      <c r="A2673" s="346"/>
    </row>
    <row r="2674" spans="1:1" x14ac:dyDescent="0.25">
      <c r="A2674" s="346"/>
    </row>
    <row r="2675" spans="1:1" x14ac:dyDescent="0.25">
      <c r="A2675" s="346"/>
    </row>
    <row r="2676" spans="1:1" x14ac:dyDescent="0.25">
      <c r="A2676" s="346"/>
    </row>
    <row r="2677" spans="1:1" x14ac:dyDescent="0.25">
      <c r="A2677" s="346"/>
    </row>
    <row r="2678" spans="1:1" x14ac:dyDescent="0.25">
      <c r="A2678" s="346"/>
    </row>
    <row r="2679" spans="1:1" x14ac:dyDescent="0.25">
      <c r="A2679" s="346"/>
    </row>
    <row r="2680" spans="1:1" x14ac:dyDescent="0.25">
      <c r="A2680" s="346"/>
    </row>
    <row r="2681" spans="1:1" x14ac:dyDescent="0.25">
      <c r="A2681" s="346"/>
    </row>
    <row r="2682" spans="1:1" x14ac:dyDescent="0.25">
      <c r="A2682" s="346"/>
    </row>
    <row r="2683" spans="1:1" x14ac:dyDescent="0.25">
      <c r="A2683" s="346"/>
    </row>
    <row r="2684" spans="1:1" x14ac:dyDescent="0.25">
      <c r="A2684" s="346"/>
    </row>
    <row r="2685" spans="1:1" x14ac:dyDescent="0.25">
      <c r="A2685" s="346"/>
    </row>
    <row r="2686" spans="1:1" x14ac:dyDescent="0.25">
      <c r="A2686" s="346"/>
    </row>
    <row r="2687" spans="1:1" x14ac:dyDescent="0.25">
      <c r="A2687" s="346"/>
    </row>
    <row r="2688" spans="1:1" x14ac:dyDescent="0.25">
      <c r="A2688" s="346"/>
    </row>
    <row r="2689" spans="1:1" x14ac:dyDescent="0.25">
      <c r="A2689" s="346"/>
    </row>
    <row r="2690" spans="1:1" x14ac:dyDescent="0.25">
      <c r="A2690" s="346"/>
    </row>
    <row r="2691" spans="1:1" x14ac:dyDescent="0.25">
      <c r="A2691" s="346"/>
    </row>
    <row r="2692" spans="1:1" x14ac:dyDescent="0.25">
      <c r="A2692" s="346"/>
    </row>
    <row r="2693" spans="1:1" x14ac:dyDescent="0.25">
      <c r="A2693" s="346"/>
    </row>
    <row r="2694" spans="1:1" x14ac:dyDescent="0.25">
      <c r="A2694" s="346"/>
    </row>
    <row r="2695" spans="1:1" x14ac:dyDescent="0.25">
      <c r="A2695" s="346"/>
    </row>
    <row r="2696" spans="1:1" x14ac:dyDescent="0.25">
      <c r="A2696" s="346"/>
    </row>
    <row r="2697" spans="1:1" x14ac:dyDescent="0.25">
      <c r="A2697" s="346"/>
    </row>
    <row r="2698" spans="1:1" x14ac:dyDescent="0.25">
      <c r="A2698" s="346"/>
    </row>
    <row r="2699" spans="1:1" x14ac:dyDescent="0.25">
      <c r="A2699" s="346"/>
    </row>
    <row r="2700" spans="1:1" x14ac:dyDescent="0.25">
      <c r="A2700" s="346"/>
    </row>
    <row r="2701" spans="1:1" x14ac:dyDescent="0.25">
      <c r="A2701" s="346"/>
    </row>
    <row r="2702" spans="1:1" x14ac:dyDescent="0.25">
      <c r="A2702" s="346"/>
    </row>
    <row r="2703" spans="1:1" x14ac:dyDescent="0.25">
      <c r="A2703" s="346"/>
    </row>
    <row r="2704" spans="1:1" x14ac:dyDescent="0.25">
      <c r="A2704" s="346"/>
    </row>
    <row r="2705" spans="1:1" x14ac:dyDescent="0.25">
      <c r="A2705" s="346"/>
    </row>
    <row r="2706" spans="1:1" x14ac:dyDescent="0.25">
      <c r="A2706" s="346"/>
    </row>
    <row r="2707" spans="1:1" x14ac:dyDescent="0.25">
      <c r="A2707" s="346"/>
    </row>
    <row r="2708" spans="1:1" x14ac:dyDescent="0.25">
      <c r="A2708" s="346"/>
    </row>
    <row r="2709" spans="1:1" x14ac:dyDescent="0.25">
      <c r="A2709" s="346"/>
    </row>
    <row r="2710" spans="1:1" x14ac:dyDescent="0.25">
      <c r="A2710" s="346"/>
    </row>
    <row r="2711" spans="1:1" x14ac:dyDescent="0.25">
      <c r="A2711" s="346"/>
    </row>
    <row r="2712" spans="1:1" x14ac:dyDescent="0.25">
      <c r="A2712" s="346"/>
    </row>
    <row r="2713" spans="1:1" x14ac:dyDescent="0.25">
      <c r="A2713" s="346"/>
    </row>
    <row r="2714" spans="1:1" x14ac:dyDescent="0.25">
      <c r="A2714" s="346"/>
    </row>
    <row r="2715" spans="1:1" x14ac:dyDescent="0.25">
      <c r="A2715" s="346"/>
    </row>
    <row r="2716" spans="1:1" x14ac:dyDescent="0.25">
      <c r="A2716" s="346"/>
    </row>
    <row r="2717" spans="1:1" x14ac:dyDescent="0.25">
      <c r="A2717" s="346"/>
    </row>
    <row r="2718" spans="1:1" x14ac:dyDescent="0.25">
      <c r="A2718" s="346"/>
    </row>
    <row r="2719" spans="1:1" x14ac:dyDescent="0.25">
      <c r="A2719" s="346"/>
    </row>
    <row r="2720" spans="1:1" x14ac:dyDescent="0.25">
      <c r="A2720" s="346"/>
    </row>
    <row r="2721" spans="1:1" x14ac:dyDescent="0.25">
      <c r="A2721" s="346"/>
    </row>
    <row r="2722" spans="1:1" x14ac:dyDescent="0.25">
      <c r="A2722" s="346"/>
    </row>
    <row r="2723" spans="1:1" x14ac:dyDescent="0.25">
      <c r="A2723" s="346"/>
    </row>
    <row r="2724" spans="1:1" x14ac:dyDescent="0.25">
      <c r="A2724" s="346"/>
    </row>
    <row r="2725" spans="1:1" x14ac:dyDescent="0.25">
      <c r="A2725" s="346"/>
    </row>
    <row r="2726" spans="1:1" x14ac:dyDescent="0.25">
      <c r="A2726" s="346"/>
    </row>
    <row r="2727" spans="1:1" x14ac:dyDescent="0.25">
      <c r="A2727" s="346"/>
    </row>
    <row r="2728" spans="1:1" x14ac:dyDescent="0.25">
      <c r="A2728" s="346"/>
    </row>
    <row r="2729" spans="1:1" x14ac:dyDescent="0.25">
      <c r="A2729" s="346"/>
    </row>
    <row r="2730" spans="1:1" x14ac:dyDescent="0.25">
      <c r="A2730" s="346"/>
    </row>
    <row r="2731" spans="1:1" x14ac:dyDescent="0.25">
      <c r="A2731" s="346"/>
    </row>
    <row r="2732" spans="1:1" x14ac:dyDescent="0.25">
      <c r="A2732" s="346"/>
    </row>
    <row r="2733" spans="1:1" x14ac:dyDescent="0.25">
      <c r="A2733" s="346"/>
    </row>
    <row r="2734" spans="1:1" x14ac:dyDescent="0.25">
      <c r="A2734" s="346"/>
    </row>
    <row r="2735" spans="1:1" x14ac:dyDescent="0.25">
      <c r="A2735" s="346"/>
    </row>
    <row r="2736" spans="1:1" x14ac:dyDescent="0.25">
      <c r="A2736" s="346"/>
    </row>
    <row r="2737" spans="1:1" x14ac:dyDescent="0.25">
      <c r="A2737" s="346"/>
    </row>
    <row r="2738" spans="1:1" x14ac:dyDescent="0.25">
      <c r="A2738" s="346"/>
    </row>
    <row r="2739" spans="1:1" x14ac:dyDescent="0.25">
      <c r="A2739" s="346"/>
    </row>
    <row r="2740" spans="1:1" x14ac:dyDescent="0.25">
      <c r="A2740" s="346"/>
    </row>
    <row r="2741" spans="1:1" x14ac:dyDescent="0.25">
      <c r="A2741" s="346"/>
    </row>
    <row r="2742" spans="1:1" x14ac:dyDescent="0.25">
      <c r="A2742" s="346"/>
    </row>
    <row r="2743" spans="1:1" x14ac:dyDescent="0.25">
      <c r="A2743" s="346"/>
    </row>
    <row r="2744" spans="1:1" x14ac:dyDescent="0.25">
      <c r="A2744" s="346"/>
    </row>
    <row r="2745" spans="1:1" x14ac:dyDescent="0.25">
      <c r="A2745" s="346"/>
    </row>
    <row r="2746" spans="1:1" x14ac:dyDescent="0.25">
      <c r="A2746" s="346"/>
    </row>
    <row r="2747" spans="1:1" x14ac:dyDescent="0.25">
      <c r="A2747" s="346"/>
    </row>
    <row r="2748" spans="1:1" x14ac:dyDescent="0.25">
      <c r="A2748" s="346"/>
    </row>
    <row r="2749" spans="1:1" x14ac:dyDescent="0.25">
      <c r="A2749" s="346"/>
    </row>
    <row r="2750" spans="1:1" x14ac:dyDescent="0.25">
      <c r="A2750" s="346"/>
    </row>
    <row r="2751" spans="1:1" x14ac:dyDescent="0.25">
      <c r="A2751" s="346"/>
    </row>
    <row r="2752" spans="1:1" x14ac:dyDescent="0.25">
      <c r="A2752" s="346"/>
    </row>
    <row r="2753" spans="1:1" x14ac:dyDescent="0.25">
      <c r="A2753" s="346"/>
    </row>
    <row r="2754" spans="1:1" x14ac:dyDescent="0.25">
      <c r="A2754" s="346"/>
    </row>
    <row r="2755" spans="1:1" x14ac:dyDescent="0.25">
      <c r="A2755" s="346"/>
    </row>
    <row r="2756" spans="1:1" x14ac:dyDescent="0.25">
      <c r="A2756" s="346"/>
    </row>
    <row r="2757" spans="1:1" x14ac:dyDescent="0.25">
      <c r="A2757" s="346"/>
    </row>
    <row r="2758" spans="1:1" x14ac:dyDescent="0.25">
      <c r="A2758" s="346"/>
    </row>
    <row r="2759" spans="1:1" x14ac:dyDescent="0.25">
      <c r="A2759" s="346"/>
    </row>
    <row r="2760" spans="1:1" x14ac:dyDescent="0.25">
      <c r="A2760" s="346"/>
    </row>
    <row r="2761" spans="1:1" x14ac:dyDescent="0.25">
      <c r="A2761" s="346"/>
    </row>
    <row r="2762" spans="1:1" x14ac:dyDescent="0.25">
      <c r="A2762" s="346"/>
    </row>
    <row r="2763" spans="1:1" x14ac:dyDescent="0.25">
      <c r="A2763" s="346"/>
    </row>
    <row r="2764" spans="1:1" x14ac:dyDescent="0.25">
      <c r="A2764" s="346"/>
    </row>
    <row r="2765" spans="1:1" x14ac:dyDescent="0.25">
      <c r="A2765" s="346"/>
    </row>
    <row r="2766" spans="1:1" x14ac:dyDescent="0.25">
      <c r="A2766" s="346"/>
    </row>
    <row r="2767" spans="1:1" x14ac:dyDescent="0.25">
      <c r="A2767" s="346"/>
    </row>
    <row r="2768" spans="1:1" x14ac:dyDescent="0.25">
      <c r="A2768" s="346"/>
    </row>
    <row r="2769" spans="1:1" x14ac:dyDescent="0.25">
      <c r="A2769" s="346"/>
    </row>
    <row r="2770" spans="1:1" x14ac:dyDescent="0.25">
      <c r="A2770" s="346"/>
    </row>
    <row r="2771" spans="1:1" x14ac:dyDescent="0.25">
      <c r="A2771" s="346"/>
    </row>
    <row r="2772" spans="1:1" x14ac:dyDescent="0.25">
      <c r="A2772" s="346"/>
    </row>
    <row r="2773" spans="1:1" x14ac:dyDescent="0.25">
      <c r="A2773" s="346"/>
    </row>
    <row r="2774" spans="1:1" x14ac:dyDescent="0.25">
      <c r="A2774" s="346"/>
    </row>
    <row r="2775" spans="1:1" x14ac:dyDescent="0.25">
      <c r="A2775" s="346"/>
    </row>
    <row r="2776" spans="1:1" x14ac:dyDescent="0.25">
      <c r="A2776" s="346"/>
    </row>
    <row r="2777" spans="1:1" x14ac:dyDescent="0.25">
      <c r="A2777" s="346"/>
    </row>
    <row r="2778" spans="1:1" x14ac:dyDescent="0.25">
      <c r="A2778" s="346"/>
    </row>
    <row r="2779" spans="1:1" x14ac:dyDescent="0.25">
      <c r="A2779" s="346"/>
    </row>
    <row r="2780" spans="1:1" x14ac:dyDescent="0.25">
      <c r="A2780" s="346"/>
    </row>
    <row r="2781" spans="1:1" x14ac:dyDescent="0.25">
      <c r="A2781" s="346"/>
    </row>
    <row r="2782" spans="1:1" x14ac:dyDescent="0.25">
      <c r="A2782" s="346"/>
    </row>
    <row r="2783" spans="1:1" x14ac:dyDescent="0.25">
      <c r="A2783" s="346"/>
    </row>
    <row r="2784" spans="1:1" x14ac:dyDescent="0.25">
      <c r="A2784" s="346"/>
    </row>
    <row r="2785" spans="1:1" x14ac:dyDescent="0.25">
      <c r="A2785" s="346"/>
    </row>
    <row r="2786" spans="1:1" x14ac:dyDescent="0.25">
      <c r="A2786" s="346"/>
    </row>
    <row r="2787" spans="1:1" x14ac:dyDescent="0.25">
      <c r="A2787" s="346"/>
    </row>
    <row r="2788" spans="1:1" x14ac:dyDescent="0.25">
      <c r="A2788" s="346"/>
    </row>
    <row r="2789" spans="1:1" x14ac:dyDescent="0.25">
      <c r="A2789" s="346"/>
    </row>
    <row r="2790" spans="1:1" x14ac:dyDescent="0.25">
      <c r="A2790" s="346"/>
    </row>
    <row r="2791" spans="1:1" x14ac:dyDescent="0.25">
      <c r="A2791" s="346"/>
    </row>
    <row r="2792" spans="1:1" x14ac:dyDescent="0.25">
      <c r="A2792" s="346"/>
    </row>
    <row r="2793" spans="1:1" x14ac:dyDescent="0.25">
      <c r="A2793" s="346"/>
    </row>
    <row r="2794" spans="1:1" x14ac:dyDescent="0.25">
      <c r="A2794" s="346"/>
    </row>
    <row r="2795" spans="1:1" x14ac:dyDescent="0.25">
      <c r="A2795" s="346"/>
    </row>
    <row r="2796" spans="1:1" x14ac:dyDescent="0.25">
      <c r="A2796" s="346"/>
    </row>
    <row r="2797" spans="1:1" x14ac:dyDescent="0.25">
      <c r="A2797" s="346"/>
    </row>
    <row r="2798" spans="1:1" x14ac:dyDescent="0.25">
      <c r="A2798" s="346"/>
    </row>
    <row r="2799" spans="1:1" x14ac:dyDescent="0.25">
      <c r="A2799" s="346"/>
    </row>
    <row r="2800" spans="1:1" x14ac:dyDescent="0.25">
      <c r="A2800" s="346"/>
    </row>
    <row r="2801" spans="1:1" x14ac:dyDescent="0.25">
      <c r="A2801" s="346"/>
    </row>
    <row r="2802" spans="1:1" x14ac:dyDescent="0.25">
      <c r="A2802" s="346"/>
    </row>
    <row r="2803" spans="1:1" x14ac:dyDescent="0.25">
      <c r="A2803" s="346"/>
    </row>
    <row r="2804" spans="1:1" x14ac:dyDescent="0.25">
      <c r="A2804" s="346"/>
    </row>
    <row r="2805" spans="1:1" x14ac:dyDescent="0.25">
      <c r="A2805" s="346"/>
    </row>
    <row r="2806" spans="1:1" x14ac:dyDescent="0.25">
      <c r="A2806" s="346"/>
    </row>
    <row r="2807" spans="1:1" x14ac:dyDescent="0.25">
      <c r="A2807" s="346"/>
    </row>
    <row r="2808" spans="1:1" x14ac:dyDescent="0.25">
      <c r="A2808" s="346"/>
    </row>
    <row r="2809" spans="1:1" x14ac:dyDescent="0.25">
      <c r="A2809" s="346"/>
    </row>
    <row r="2810" spans="1:1" x14ac:dyDescent="0.25">
      <c r="A2810" s="346"/>
    </row>
    <row r="2811" spans="1:1" x14ac:dyDescent="0.25">
      <c r="A2811" s="346"/>
    </row>
    <row r="2812" spans="1:1" x14ac:dyDescent="0.25">
      <c r="A2812" s="346"/>
    </row>
    <row r="2813" spans="1:1" x14ac:dyDescent="0.25">
      <c r="A2813" s="346"/>
    </row>
    <row r="2814" spans="1:1" x14ac:dyDescent="0.25">
      <c r="A2814" s="346"/>
    </row>
    <row r="2815" spans="1:1" x14ac:dyDescent="0.25">
      <c r="A2815" s="346"/>
    </row>
    <row r="2816" spans="1:1" x14ac:dyDescent="0.25">
      <c r="A2816" s="346"/>
    </row>
    <row r="2817" spans="1:1" x14ac:dyDescent="0.25">
      <c r="A2817" s="346"/>
    </row>
    <row r="2818" spans="1:1" x14ac:dyDescent="0.25">
      <c r="A2818" s="346"/>
    </row>
    <row r="2819" spans="1:1" x14ac:dyDescent="0.25">
      <c r="A2819" s="346"/>
    </row>
    <row r="2820" spans="1:1" x14ac:dyDescent="0.25">
      <c r="A2820" s="346"/>
    </row>
    <row r="2821" spans="1:1" x14ac:dyDescent="0.25">
      <c r="A2821" s="346"/>
    </row>
    <row r="2822" spans="1:1" x14ac:dyDescent="0.25">
      <c r="A2822" s="346"/>
    </row>
    <row r="2823" spans="1:1" x14ac:dyDescent="0.25">
      <c r="A2823" s="346"/>
    </row>
    <row r="2824" spans="1:1" x14ac:dyDescent="0.25">
      <c r="A2824" s="346"/>
    </row>
    <row r="2825" spans="1:1" x14ac:dyDescent="0.25">
      <c r="A2825" s="346"/>
    </row>
    <row r="2826" spans="1:1" x14ac:dyDescent="0.25">
      <c r="A2826" s="346"/>
    </row>
    <row r="2827" spans="1:1" x14ac:dyDescent="0.25">
      <c r="A2827" s="346"/>
    </row>
    <row r="2828" spans="1:1" x14ac:dyDescent="0.25">
      <c r="A2828" s="346"/>
    </row>
    <row r="2829" spans="1:1" x14ac:dyDescent="0.25">
      <c r="A2829" s="346"/>
    </row>
    <row r="2830" spans="1:1" x14ac:dyDescent="0.25">
      <c r="A2830" s="346"/>
    </row>
    <row r="2831" spans="1:1" x14ac:dyDescent="0.25">
      <c r="A2831" s="346"/>
    </row>
    <row r="2832" spans="1:1" x14ac:dyDescent="0.25">
      <c r="A2832" s="346"/>
    </row>
    <row r="2833" spans="1:1" x14ac:dyDescent="0.25">
      <c r="A2833" s="346"/>
    </row>
    <row r="2834" spans="1:1" x14ac:dyDescent="0.25">
      <c r="A2834" s="346"/>
    </row>
    <row r="2835" spans="1:1" x14ac:dyDescent="0.25">
      <c r="A2835" s="346"/>
    </row>
    <row r="2836" spans="1:1" x14ac:dyDescent="0.25">
      <c r="A2836" s="346"/>
    </row>
    <row r="2837" spans="1:1" x14ac:dyDescent="0.25">
      <c r="A2837" s="346"/>
    </row>
    <row r="2838" spans="1:1" x14ac:dyDescent="0.25">
      <c r="A2838" s="346"/>
    </row>
    <row r="2839" spans="1:1" x14ac:dyDescent="0.25">
      <c r="A2839" s="346"/>
    </row>
    <row r="2840" spans="1:1" x14ac:dyDescent="0.25">
      <c r="A2840" s="346"/>
    </row>
    <row r="2841" spans="1:1" x14ac:dyDescent="0.25">
      <c r="A2841" s="346"/>
    </row>
    <row r="2842" spans="1:1" x14ac:dyDescent="0.25">
      <c r="A2842" s="346"/>
    </row>
    <row r="2843" spans="1:1" x14ac:dyDescent="0.25">
      <c r="A2843" s="346"/>
    </row>
    <row r="2844" spans="1:1" x14ac:dyDescent="0.25">
      <c r="A2844" s="346"/>
    </row>
    <row r="2845" spans="1:1" x14ac:dyDescent="0.25">
      <c r="A2845" s="346"/>
    </row>
    <row r="2846" spans="1:1" x14ac:dyDescent="0.25">
      <c r="A2846" s="346"/>
    </row>
    <row r="2847" spans="1:1" x14ac:dyDescent="0.25">
      <c r="A2847" s="346"/>
    </row>
    <row r="2848" spans="1:1" x14ac:dyDescent="0.25">
      <c r="A2848" s="346"/>
    </row>
    <row r="2849" spans="1:1" x14ac:dyDescent="0.25">
      <c r="A2849" s="346"/>
    </row>
    <row r="2850" spans="1:1" x14ac:dyDescent="0.25">
      <c r="A2850" s="346"/>
    </row>
    <row r="2851" spans="1:1" x14ac:dyDescent="0.25">
      <c r="A2851" s="346"/>
    </row>
    <row r="2852" spans="1:1" x14ac:dyDescent="0.25">
      <c r="A2852" s="346"/>
    </row>
    <row r="2853" spans="1:1" x14ac:dyDescent="0.25">
      <c r="A2853" s="346"/>
    </row>
    <row r="2854" spans="1:1" x14ac:dyDescent="0.25">
      <c r="A2854" s="346"/>
    </row>
    <row r="2855" spans="1:1" x14ac:dyDescent="0.25">
      <c r="A2855" s="346"/>
    </row>
    <row r="2856" spans="1:1" x14ac:dyDescent="0.25">
      <c r="A2856" s="346"/>
    </row>
    <row r="2857" spans="1:1" x14ac:dyDescent="0.25">
      <c r="A2857" s="346"/>
    </row>
    <row r="2858" spans="1:1" x14ac:dyDescent="0.25">
      <c r="A2858" s="346"/>
    </row>
    <row r="2859" spans="1:1" x14ac:dyDescent="0.25">
      <c r="A2859" s="346"/>
    </row>
    <row r="2860" spans="1:1" x14ac:dyDescent="0.25">
      <c r="A2860" s="346"/>
    </row>
    <row r="2861" spans="1:1" x14ac:dyDescent="0.25">
      <c r="A2861" s="346"/>
    </row>
    <row r="2862" spans="1:1" x14ac:dyDescent="0.25">
      <c r="A2862" s="346"/>
    </row>
    <row r="2863" spans="1:1" x14ac:dyDescent="0.25">
      <c r="A2863" s="346"/>
    </row>
    <row r="2864" spans="1:1" x14ac:dyDescent="0.25">
      <c r="A2864" s="346"/>
    </row>
    <row r="2865" spans="1:1" x14ac:dyDescent="0.25">
      <c r="A2865" s="346"/>
    </row>
    <row r="2866" spans="1:1" x14ac:dyDescent="0.25">
      <c r="A2866" s="346"/>
    </row>
    <row r="2867" spans="1:1" x14ac:dyDescent="0.25">
      <c r="A2867" s="346"/>
    </row>
    <row r="2868" spans="1:1" x14ac:dyDescent="0.25">
      <c r="A2868" s="346"/>
    </row>
    <row r="2869" spans="1:1" x14ac:dyDescent="0.25">
      <c r="A2869" s="346"/>
    </row>
    <row r="2870" spans="1:1" x14ac:dyDescent="0.25">
      <c r="A2870" s="346"/>
    </row>
    <row r="2871" spans="1:1" x14ac:dyDescent="0.25">
      <c r="A2871" s="346"/>
    </row>
    <row r="2872" spans="1:1" x14ac:dyDescent="0.25">
      <c r="A2872" s="346"/>
    </row>
    <row r="2873" spans="1:1" x14ac:dyDescent="0.25">
      <c r="A2873" s="346"/>
    </row>
    <row r="2874" spans="1:1" x14ac:dyDescent="0.25">
      <c r="A2874" s="346"/>
    </row>
    <row r="2875" spans="1:1" x14ac:dyDescent="0.25">
      <c r="A2875" s="346"/>
    </row>
    <row r="2876" spans="1:1" x14ac:dyDescent="0.25">
      <c r="A2876" s="346"/>
    </row>
    <row r="2877" spans="1:1" x14ac:dyDescent="0.25">
      <c r="A2877" s="346"/>
    </row>
    <row r="2878" spans="1:1" x14ac:dyDescent="0.25">
      <c r="A2878" s="346"/>
    </row>
    <row r="2879" spans="1:1" x14ac:dyDescent="0.25">
      <c r="A2879" s="346"/>
    </row>
    <row r="2880" spans="1:1" x14ac:dyDescent="0.25">
      <c r="A2880" s="346"/>
    </row>
    <row r="2881" spans="1:1" x14ac:dyDescent="0.25">
      <c r="A2881" s="346"/>
    </row>
    <row r="2882" spans="1:1" x14ac:dyDescent="0.25">
      <c r="A2882" s="346"/>
    </row>
    <row r="2883" spans="1:1" x14ac:dyDescent="0.25">
      <c r="A2883" s="346"/>
    </row>
    <row r="2884" spans="1:1" x14ac:dyDescent="0.25">
      <c r="A2884" s="346"/>
    </row>
    <row r="2885" spans="1:1" x14ac:dyDescent="0.25">
      <c r="A2885" s="346"/>
    </row>
    <row r="2886" spans="1:1" x14ac:dyDescent="0.25">
      <c r="A2886" s="346"/>
    </row>
    <row r="2887" spans="1:1" x14ac:dyDescent="0.25">
      <c r="A2887" s="346"/>
    </row>
    <row r="2888" spans="1:1" x14ac:dyDescent="0.25">
      <c r="A2888" s="346"/>
    </row>
    <row r="2889" spans="1:1" x14ac:dyDescent="0.25">
      <c r="A2889" s="346"/>
    </row>
    <row r="2890" spans="1:1" x14ac:dyDescent="0.25">
      <c r="A2890" s="346"/>
    </row>
    <row r="2891" spans="1:1" x14ac:dyDescent="0.25">
      <c r="A2891" s="346"/>
    </row>
    <row r="2892" spans="1:1" x14ac:dyDescent="0.25">
      <c r="A2892" s="346"/>
    </row>
    <row r="2893" spans="1:1" x14ac:dyDescent="0.25">
      <c r="A2893" s="346"/>
    </row>
    <row r="2894" spans="1:1" x14ac:dyDescent="0.25">
      <c r="A2894" s="346"/>
    </row>
    <row r="2895" spans="1:1" x14ac:dyDescent="0.25">
      <c r="A2895" s="346"/>
    </row>
    <row r="2896" spans="1:1" x14ac:dyDescent="0.25">
      <c r="A2896" s="346"/>
    </row>
    <row r="2897" spans="1:1" x14ac:dyDescent="0.25">
      <c r="A2897" s="346"/>
    </row>
    <row r="2898" spans="1:1" x14ac:dyDescent="0.25">
      <c r="A2898" s="346"/>
    </row>
    <row r="2899" spans="1:1" x14ac:dyDescent="0.25">
      <c r="A2899" s="346"/>
    </row>
    <row r="2900" spans="1:1" x14ac:dyDescent="0.25">
      <c r="A2900" s="346"/>
    </row>
    <row r="2901" spans="1:1" x14ac:dyDescent="0.25">
      <c r="A2901" s="346"/>
    </row>
    <row r="2902" spans="1:1" x14ac:dyDescent="0.25">
      <c r="A2902" s="346"/>
    </row>
    <row r="2903" spans="1:1" x14ac:dyDescent="0.25">
      <c r="A2903" s="346"/>
    </row>
    <row r="2904" spans="1:1" x14ac:dyDescent="0.25">
      <c r="A2904" s="346"/>
    </row>
    <row r="2905" spans="1:1" x14ac:dyDescent="0.25">
      <c r="A2905" s="346"/>
    </row>
    <row r="2906" spans="1:1" x14ac:dyDescent="0.25">
      <c r="A2906" s="346"/>
    </row>
    <row r="2907" spans="1:1" x14ac:dyDescent="0.25">
      <c r="A2907" s="346"/>
    </row>
    <row r="2908" spans="1:1" x14ac:dyDescent="0.25">
      <c r="A2908" s="346"/>
    </row>
    <row r="2909" spans="1:1" x14ac:dyDescent="0.25">
      <c r="A2909" s="346"/>
    </row>
    <row r="2910" spans="1:1" x14ac:dyDescent="0.25">
      <c r="A2910" s="346"/>
    </row>
    <row r="2911" spans="1:1" x14ac:dyDescent="0.25">
      <c r="A2911" s="346"/>
    </row>
    <row r="2912" spans="1:1" x14ac:dyDescent="0.25">
      <c r="A2912" s="346"/>
    </row>
    <row r="2913" spans="1:1" x14ac:dyDescent="0.25">
      <c r="A2913" s="346"/>
    </row>
    <row r="2914" spans="1:1" x14ac:dyDescent="0.25">
      <c r="A2914" s="346"/>
    </row>
    <row r="2915" spans="1:1" x14ac:dyDescent="0.25">
      <c r="A2915" s="346"/>
    </row>
    <row r="2916" spans="1:1" x14ac:dyDescent="0.25">
      <c r="A2916" s="346"/>
    </row>
    <row r="2917" spans="1:1" x14ac:dyDescent="0.25">
      <c r="A2917" s="346"/>
    </row>
    <row r="2918" spans="1:1" x14ac:dyDescent="0.25">
      <c r="A2918" s="346"/>
    </row>
    <row r="2919" spans="1:1" x14ac:dyDescent="0.25">
      <c r="A2919" s="346"/>
    </row>
    <row r="2920" spans="1:1" x14ac:dyDescent="0.25">
      <c r="A2920" s="346"/>
    </row>
    <row r="2921" spans="1:1" x14ac:dyDescent="0.25">
      <c r="A2921" s="346"/>
    </row>
    <row r="2922" spans="1:1" x14ac:dyDescent="0.25">
      <c r="A2922" s="346"/>
    </row>
    <row r="2923" spans="1:1" x14ac:dyDescent="0.25">
      <c r="A2923" s="346"/>
    </row>
    <row r="2924" spans="1:1" x14ac:dyDescent="0.25">
      <c r="A2924" s="346"/>
    </row>
    <row r="2925" spans="1:1" x14ac:dyDescent="0.25">
      <c r="A2925" s="346"/>
    </row>
    <row r="2926" spans="1:1" x14ac:dyDescent="0.25">
      <c r="A2926" s="346"/>
    </row>
    <row r="2927" spans="1:1" x14ac:dyDescent="0.25">
      <c r="A2927" s="346"/>
    </row>
    <row r="2928" spans="1:1" x14ac:dyDescent="0.25">
      <c r="A2928" s="346"/>
    </row>
    <row r="2929" spans="1:1" x14ac:dyDescent="0.25">
      <c r="A2929" s="346"/>
    </row>
    <row r="2930" spans="1:1" x14ac:dyDescent="0.25">
      <c r="A2930" s="346"/>
    </row>
    <row r="2931" spans="1:1" x14ac:dyDescent="0.25">
      <c r="A2931" s="346"/>
    </row>
    <row r="2932" spans="1:1" x14ac:dyDescent="0.25">
      <c r="A2932" s="346"/>
    </row>
    <row r="2933" spans="1:1" x14ac:dyDescent="0.25">
      <c r="A2933" s="346"/>
    </row>
    <row r="2934" spans="1:1" x14ac:dyDescent="0.25">
      <c r="A2934" s="346"/>
    </row>
    <row r="2935" spans="1:1" x14ac:dyDescent="0.25">
      <c r="A2935" s="346"/>
    </row>
    <row r="2936" spans="1:1" x14ac:dyDescent="0.25">
      <c r="A2936" s="346"/>
    </row>
    <row r="2937" spans="1:1" x14ac:dyDescent="0.25">
      <c r="A2937" s="346"/>
    </row>
    <row r="2938" spans="1:1" x14ac:dyDescent="0.25">
      <c r="A2938" s="346"/>
    </row>
    <row r="2939" spans="1:1" x14ac:dyDescent="0.25">
      <c r="A2939" s="346"/>
    </row>
    <row r="2940" spans="1:1" x14ac:dyDescent="0.25">
      <c r="A2940" s="346"/>
    </row>
    <row r="2941" spans="1:1" x14ac:dyDescent="0.25">
      <c r="A2941" s="346"/>
    </row>
    <row r="2942" spans="1:1" x14ac:dyDescent="0.25">
      <c r="A2942" s="346"/>
    </row>
    <row r="2943" spans="1:1" x14ac:dyDescent="0.25">
      <c r="A2943" s="346"/>
    </row>
    <row r="2944" spans="1:1" x14ac:dyDescent="0.25">
      <c r="A2944" s="346"/>
    </row>
    <row r="2945" spans="1:1" x14ac:dyDescent="0.25">
      <c r="A2945" s="346"/>
    </row>
    <row r="2946" spans="1:1" x14ac:dyDescent="0.25">
      <c r="A2946" s="346"/>
    </row>
    <row r="2947" spans="1:1" x14ac:dyDescent="0.25">
      <c r="A2947" s="346"/>
    </row>
    <row r="2948" spans="1:1" x14ac:dyDescent="0.25">
      <c r="A2948" s="346"/>
    </row>
    <row r="2949" spans="1:1" x14ac:dyDescent="0.25">
      <c r="A2949" s="346"/>
    </row>
    <row r="2950" spans="1:1" x14ac:dyDescent="0.25">
      <c r="A2950" s="346"/>
    </row>
    <row r="2951" spans="1:1" x14ac:dyDescent="0.25">
      <c r="A2951" s="346"/>
    </row>
    <row r="2952" spans="1:1" x14ac:dyDescent="0.25">
      <c r="A2952" s="346"/>
    </row>
    <row r="2953" spans="1:1" x14ac:dyDescent="0.25">
      <c r="A2953" s="346"/>
    </row>
    <row r="2954" spans="1:1" x14ac:dyDescent="0.25">
      <c r="A2954" s="346"/>
    </row>
    <row r="2955" spans="1:1" x14ac:dyDescent="0.25">
      <c r="A2955" s="346"/>
    </row>
    <row r="2956" spans="1:1" x14ac:dyDescent="0.25">
      <c r="A2956" s="346"/>
    </row>
    <row r="2957" spans="1:1" x14ac:dyDescent="0.25">
      <c r="A2957" s="346"/>
    </row>
    <row r="2958" spans="1:1" x14ac:dyDescent="0.25">
      <c r="A2958" s="346"/>
    </row>
    <row r="2959" spans="1:1" x14ac:dyDescent="0.25">
      <c r="A2959" s="346"/>
    </row>
    <row r="2960" spans="1:1" x14ac:dyDescent="0.25">
      <c r="A2960" s="346"/>
    </row>
    <row r="2961" spans="1:1" x14ac:dyDescent="0.25">
      <c r="A2961" s="346"/>
    </row>
    <row r="2962" spans="1:1" x14ac:dyDescent="0.25">
      <c r="A2962" s="346"/>
    </row>
    <row r="2963" spans="1:1" x14ac:dyDescent="0.25">
      <c r="A2963" s="346"/>
    </row>
    <row r="2964" spans="1:1" x14ac:dyDescent="0.25">
      <c r="A2964" s="346"/>
    </row>
    <row r="2965" spans="1:1" x14ac:dyDescent="0.25">
      <c r="A2965" s="346"/>
    </row>
    <row r="2966" spans="1:1" x14ac:dyDescent="0.25">
      <c r="A2966" s="346"/>
    </row>
    <row r="2967" spans="1:1" x14ac:dyDescent="0.25">
      <c r="A2967" s="346"/>
    </row>
    <row r="2968" spans="1:1" x14ac:dyDescent="0.25">
      <c r="A2968" s="346"/>
    </row>
    <row r="2969" spans="1:1" x14ac:dyDescent="0.25">
      <c r="A2969" s="346"/>
    </row>
    <row r="2970" spans="1:1" x14ac:dyDescent="0.25">
      <c r="A2970" s="346"/>
    </row>
    <row r="2971" spans="1:1" x14ac:dyDescent="0.25">
      <c r="A2971" s="346"/>
    </row>
    <row r="2972" spans="1:1" x14ac:dyDescent="0.25">
      <c r="A2972" s="346"/>
    </row>
    <row r="2973" spans="1:1" x14ac:dyDescent="0.25">
      <c r="A2973" s="346"/>
    </row>
    <row r="2974" spans="1:1" x14ac:dyDescent="0.25">
      <c r="A2974" s="346"/>
    </row>
    <row r="2975" spans="1:1" x14ac:dyDescent="0.25">
      <c r="A2975" s="346"/>
    </row>
    <row r="2976" spans="1:1" x14ac:dyDescent="0.25">
      <c r="A2976" s="346"/>
    </row>
    <row r="2977" spans="1:1" x14ac:dyDescent="0.25">
      <c r="A2977" s="346"/>
    </row>
    <row r="2978" spans="1:1" x14ac:dyDescent="0.25">
      <c r="A2978" s="346"/>
    </row>
    <row r="2979" spans="1:1" x14ac:dyDescent="0.25">
      <c r="A2979" s="346"/>
    </row>
    <row r="2980" spans="1:1" x14ac:dyDescent="0.25">
      <c r="A2980" s="346"/>
    </row>
    <row r="2981" spans="1:1" x14ac:dyDescent="0.25">
      <c r="A2981" s="346"/>
    </row>
    <row r="2982" spans="1:1" x14ac:dyDescent="0.25">
      <c r="A2982" s="346"/>
    </row>
    <row r="2983" spans="1:1" x14ac:dyDescent="0.25">
      <c r="A2983" s="346"/>
    </row>
    <row r="2984" spans="1:1" x14ac:dyDescent="0.25">
      <c r="A2984" s="346"/>
    </row>
    <row r="2985" spans="1:1" x14ac:dyDescent="0.25">
      <c r="A2985" s="346"/>
    </row>
    <row r="2986" spans="1:1" x14ac:dyDescent="0.25">
      <c r="A2986" s="346"/>
    </row>
    <row r="2987" spans="1:1" x14ac:dyDescent="0.25">
      <c r="A2987" s="346"/>
    </row>
    <row r="2988" spans="1:1" x14ac:dyDescent="0.25">
      <c r="A2988" s="346"/>
    </row>
    <row r="2989" spans="1:1" x14ac:dyDescent="0.25">
      <c r="A2989" s="346"/>
    </row>
    <row r="2990" spans="1:1" x14ac:dyDescent="0.25">
      <c r="A2990" s="346"/>
    </row>
    <row r="2991" spans="1:1" x14ac:dyDescent="0.25">
      <c r="A2991" s="346"/>
    </row>
    <row r="2992" spans="1:1" x14ac:dyDescent="0.25">
      <c r="A2992" s="346"/>
    </row>
    <row r="2993" spans="1:1" x14ac:dyDescent="0.25">
      <c r="A2993" s="346"/>
    </row>
    <row r="2994" spans="1:1" x14ac:dyDescent="0.25">
      <c r="A2994" s="346"/>
    </row>
    <row r="2995" spans="1:1" x14ac:dyDescent="0.25">
      <c r="A2995" s="346"/>
    </row>
    <row r="2996" spans="1:1" x14ac:dyDescent="0.25">
      <c r="A2996" s="346"/>
    </row>
    <row r="2997" spans="1:1" x14ac:dyDescent="0.25">
      <c r="A2997" s="346"/>
    </row>
    <row r="2998" spans="1:1" x14ac:dyDescent="0.25">
      <c r="A2998" s="346"/>
    </row>
    <row r="2999" spans="1:1" x14ac:dyDescent="0.25">
      <c r="A2999" s="346"/>
    </row>
    <row r="3000" spans="1:1" x14ac:dyDescent="0.25">
      <c r="A3000" s="346"/>
    </row>
    <row r="3001" spans="1:1" x14ac:dyDescent="0.25">
      <c r="A3001" s="346"/>
    </row>
    <row r="3002" spans="1:1" x14ac:dyDescent="0.25">
      <c r="A3002" s="346"/>
    </row>
    <row r="3003" spans="1:1" x14ac:dyDescent="0.25">
      <c r="A3003" s="346"/>
    </row>
    <row r="3004" spans="1:1" x14ac:dyDescent="0.25">
      <c r="A3004" s="346"/>
    </row>
    <row r="3005" spans="1:1" x14ac:dyDescent="0.25">
      <c r="A3005" s="346"/>
    </row>
    <row r="3006" spans="1:1" x14ac:dyDescent="0.25">
      <c r="A3006" s="346"/>
    </row>
    <row r="3007" spans="1:1" x14ac:dyDescent="0.25">
      <c r="A3007" s="346"/>
    </row>
    <row r="3008" spans="1:1" x14ac:dyDescent="0.25">
      <c r="A3008" s="346"/>
    </row>
    <row r="3009" spans="1:1" x14ac:dyDescent="0.25">
      <c r="A3009" s="346"/>
    </row>
    <row r="3010" spans="1:1" x14ac:dyDescent="0.25">
      <c r="A3010" s="346"/>
    </row>
    <row r="3011" spans="1:1" x14ac:dyDescent="0.25">
      <c r="A3011" s="346"/>
    </row>
    <row r="3012" spans="1:1" x14ac:dyDescent="0.25">
      <c r="A3012" s="346"/>
    </row>
    <row r="3013" spans="1:1" x14ac:dyDescent="0.25">
      <c r="A3013" s="346"/>
    </row>
    <row r="3014" spans="1:1" x14ac:dyDescent="0.25">
      <c r="A3014" s="346"/>
    </row>
    <row r="3015" spans="1:1" x14ac:dyDescent="0.25">
      <c r="A3015" s="346"/>
    </row>
    <row r="3016" spans="1:1" x14ac:dyDescent="0.25">
      <c r="A3016" s="346"/>
    </row>
    <row r="3017" spans="1:1" x14ac:dyDescent="0.25">
      <c r="A3017" s="346"/>
    </row>
    <row r="3018" spans="1:1" x14ac:dyDescent="0.25">
      <c r="A3018" s="346"/>
    </row>
    <row r="3019" spans="1:1" x14ac:dyDescent="0.25">
      <c r="A3019" s="346"/>
    </row>
    <row r="3020" spans="1:1" x14ac:dyDescent="0.25">
      <c r="A3020" s="346"/>
    </row>
    <row r="3021" spans="1:1" x14ac:dyDescent="0.25">
      <c r="A3021" s="346"/>
    </row>
    <row r="3022" spans="1:1" x14ac:dyDescent="0.25">
      <c r="A3022" s="346"/>
    </row>
    <row r="3023" spans="1:1" x14ac:dyDescent="0.25">
      <c r="A3023" s="346"/>
    </row>
    <row r="3024" spans="1:1" x14ac:dyDescent="0.25">
      <c r="A3024" s="346"/>
    </row>
    <row r="3025" spans="1:1" x14ac:dyDescent="0.25">
      <c r="A3025" s="346"/>
    </row>
    <row r="3026" spans="1:1" x14ac:dyDescent="0.25">
      <c r="A3026" s="346"/>
    </row>
    <row r="3027" spans="1:1" x14ac:dyDescent="0.25">
      <c r="A3027" s="346"/>
    </row>
    <row r="3028" spans="1:1" x14ac:dyDescent="0.25">
      <c r="A3028" s="346"/>
    </row>
    <row r="3029" spans="1:1" x14ac:dyDescent="0.25">
      <c r="A3029" s="346"/>
    </row>
    <row r="3030" spans="1:1" x14ac:dyDescent="0.25">
      <c r="A3030" s="346"/>
    </row>
    <row r="3031" spans="1:1" x14ac:dyDescent="0.25">
      <c r="A3031" s="346"/>
    </row>
    <row r="3032" spans="1:1" x14ac:dyDescent="0.25">
      <c r="A3032" s="346"/>
    </row>
    <row r="3033" spans="1:1" x14ac:dyDescent="0.25">
      <c r="A3033" s="346"/>
    </row>
    <row r="3034" spans="1:1" x14ac:dyDescent="0.25">
      <c r="A3034" s="346"/>
    </row>
    <row r="3035" spans="1:1" x14ac:dyDescent="0.25">
      <c r="A3035" s="346"/>
    </row>
    <row r="3036" spans="1:1" x14ac:dyDescent="0.25">
      <c r="A3036" s="346"/>
    </row>
    <row r="3037" spans="1:1" x14ac:dyDescent="0.25">
      <c r="A3037" s="346"/>
    </row>
    <row r="3038" spans="1:1" x14ac:dyDescent="0.25">
      <c r="A3038" s="346"/>
    </row>
    <row r="3039" spans="1:1" x14ac:dyDescent="0.25">
      <c r="A3039" s="346"/>
    </row>
    <row r="3040" spans="1:1" x14ac:dyDescent="0.25">
      <c r="A3040" s="346"/>
    </row>
    <row r="3041" spans="1:1" x14ac:dyDescent="0.25">
      <c r="A3041" s="346"/>
    </row>
    <row r="3042" spans="1:1" x14ac:dyDescent="0.25">
      <c r="A3042" s="346"/>
    </row>
    <row r="3043" spans="1:1" x14ac:dyDescent="0.25">
      <c r="A3043" s="346"/>
    </row>
    <row r="3044" spans="1:1" x14ac:dyDescent="0.25">
      <c r="A3044" s="346"/>
    </row>
    <row r="3045" spans="1:1" x14ac:dyDescent="0.25">
      <c r="A3045" s="346"/>
    </row>
    <row r="3046" spans="1:1" x14ac:dyDescent="0.25">
      <c r="A3046" s="346"/>
    </row>
    <row r="3047" spans="1:1" x14ac:dyDescent="0.25">
      <c r="A3047" s="346"/>
    </row>
    <row r="3048" spans="1:1" x14ac:dyDescent="0.25">
      <c r="A3048" s="346"/>
    </row>
    <row r="3049" spans="1:1" x14ac:dyDescent="0.25">
      <c r="A3049" s="346"/>
    </row>
    <row r="3050" spans="1:1" x14ac:dyDescent="0.25">
      <c r="A3050" s="346"/>
    </row>
    <row r="3051" spans="1:1" x14ac:dyDescent="0.25">
      <c r="A3051" s="346"/>
    </row>
    <row r="3052" spans="1:1" x14ac:dyDescent="0.25">
      <c r="A3052" s="346"/>
    </row>
    <row r="3053" spans="1:1" x14ac:dyDescent="0.25">
      <c r="A3053" s="346"/>
    </row>
    <row r="3054" spans="1:1" x14ac:dyDescent="0.25">
      <c r="A3054" s="346"/>
    </row>
    <row r="3055" spans="1:1" x14ac:dyDescent="0.25">
      <c r="A3055" s="346"/>
    </row>
    <row r="3056" spans="1:1" x14ac:dyDescent="0.25">
      <c r="A3056" s="346"/>
    </row>
    <row r="3057" spans="1:1" x14ac:dyDescent="0.25">
      <c r="A3057" s="346"/>
    </row>
    <row r="3058" spans="1:1" x14ac:dyDescent="0.25">
      <c r="A3058" s="346"/>
    </row>
    <row r="3059" spans="1:1" x14ac:dyDescent="0.25">
      <c r="A3059" s="346"/>
    </row>
    <row r="3060" spans="1:1" x14ac:dyDescent="0.25">
      <c r="A3060" s="346"/>
    </row>
    <row r="3061" spans="1:1" x14ac:dyDescent="0.25">
      <c r="A3061" s="346"/>
    </row>
    <row r="3062" spans="1:1" x14ac:dyDescent="0.25">
      <c r="A3062" s="346"/>
    </row>
    <row r="3063" spans="1:1" x14ac:dyDescent="0.25">
      <c r="A3063" s="346"/>
    </row>
    <row r="3064" spans="1:1" x14ac:dyDescent="0.25">
      <c r="A3064" s="346"/>
    </row>
    <row r="3065" spans="1:1" x14ac:dyDescent="0.25">
      <c r="A3065" s="346"/>
    </row>
    <row r="3066" spans="1:1" x14ac:dyDescent="0.25">
      <c r="A3066" s="346"/>
    </row>
    <row r="3067" spans="1:1" x14ac:dyDescent="0.25">
      <c r="A3067" s="346"/>
    </row>
    <row r="3068" spans="1:1" x14ac:dyDescent="0.25">
      <c r="A3068" s="346"/>
    </row>
    <row r="3069" spans="1:1" x14ac:dyDescent="0.25">
      <c r="A3069" s="346"/>
    </row>
    <row r="3070" spans="1:1" x14ac:dyDescent="0.25">
      <c r="A3070" s="346"/>
    </row>
    <row r="3071" spans="1:1" x14ac:dyDescent="0.25">
      <c r="A3071" s="346"/>
    </row>
    <row r="3072" spans="1:1" x14ac:dyDescent="0.25">
      <c r="A3072" s="346"/>
    </row>
    <row r="3073" spans="1:1" x14ac:dyDescent="0.25">
      <c r="A3073" s="346"/>
    </row>
    <row r="3074" spans="1:1" x14ac:dyDescent="0.25">
      <c r="A3074" s="346"/>
    </row>
    <row r="3075" spans="1:1" x14ac:dyDescent="0.25">
      <c r="A3075" s="346"/>
    </row>
    <row r="3076" spans="1:1" x14ac:dyDescent="0.25">
      <c r="A3076" s="346"/>
    </row>
    <row r="3077" spans="1:1" x14ac:dyDescent="0.25">
      <c r="A3077" s="346"/>
    </row>
    <row r="3078" spans="1:1" x14ac:dyDescent="0.25">
      <c r="A3078" s="346"/>
    </row>
    <row r="3079" spans="1:1" x14ac:dyDescent="0.25">
      <c r="A3079" s="346"/>
    </row>
    <row r="3080" spans="1:1" x14ac:dyDescent="0.25">
      <c r="A3080" s="346"/>
    </row>
    <row r="3081" spans="1:1" x14ac:dyDescent="0.25">
      <c r="A3081" s="346"/>
    </row>
    <row r="3082" spans="1:1" x14ac:dyDescent="0.25">
      <c r="A3082" s="346"/>
    </row>
    <row r="3083" spans="1:1" x14ac:dyDescent="0.25">
      <c r="A3083" s="346"/>
    </row>
    <row r="3084" spans="1:1" x14ac:dyDescent="0.25">
      <c r="A3084" s="346"/>
    </row>
    <row r="3085" spans="1:1" x14ac:dyDescent="0.25">
      <c r="A3085" s="346"/>
    </row>
    <row r="3086" spans="1:1" x14ac:dyDescent="0.25">
      <c r="A3086" s="346"/>
    </row>
    <row r="3087" spans="1:1" x14ac:dyDescent="0.25">
      <c r="A3087" s="346"/>
    </row>
    <row r="3088" spans="1:1" x14ac:dyDescent="0.25">
      <c r="A3088" s="346"/>
    </row>
    <row r="3089" spans="1:1" x14ac:dyDescent="0.25">
      <c r="A3089" s="346"/>
    </row>
    <row r="3090" spans="1:1" x14ac:dyDescent="0.25">
      <c r="A3090" s="346"/>
    </row>
    <row r="3091" spans="1:1" x14ac:dyDescent="0.25">
      <c r="A3091" s="346"/>
    </row>
    <row r="3092" spans="1:1" x14ac:dyDescent="0.25">
      <c r="A3092" s="346"/>
    </row>
    <row r="3093" spans="1:1" x14ac:dyDescent="0.25">
      <c r="A3093" s="346"/>
    </row>
    <row r="3094" spans="1:1" x14ac:dyDescent="0.25">
      <c r="A3094" s="346"/>
    </row>
    <row r="3095" spans="1:1" x14ac:dyDescent="0.25">
      <c r="A3095" s="346"/>
    </row>
    <row r="3096" spans="1:1" x14ac:dyDescent="0.25">
      <c r="A3096" s="346"/>
    </row>
    <row r="3097" spans="1:1" x14ac:dyDescent="0.25">
      <c r="A3097" s="346"/>
    </row>
    <row r="3098" spans="1:1" x14ac:dyDescent="0.25">
      <c r="A3098" s="346"/>
    </row>
    <row r="3099" spans="1:1" x14ac:dyDescent="0.25">
      <c r="A3099" s="346"/>
    </row>
    <row r="3100" spans="1:1" x14ac:dyDescent="0.25">
      <c r="A3100" s="346"/>
    </row>
    <row r="3101" spans="1:1" x14ac:dyDescent="0.25">
      <c r="A3101" s="346"/>
    </row>
    <row r="3102" spans="1:1" x14ac:dyDescent="0.25">
      <c r="A3102" s="346"/>
    </row>
    <row r="3103" spans="1:1" x14ac:dyDescent="0.25">
      <c r="A3103" s="346"/>
    </row>
    <row r="3104" spans="1:1" x14ac:dyDescent="0.25">
      <c r="A3104" s="346"/>
    </row>
    <row r="3105" spans="1:1" x14ac:dyDescent="0.25">
      <c r="A3105" s="346"/>
    </row>
    <row r="3106" spans="1:1" x14ac:dyDescent="0.25">
      <c r="A3106" s="346"/>
    </row>
    <row r="3107" spans="1:1" x14ac:dyDescent="0.25">
      <c r="A3107" s="346"/>
    </row>
    <row r="3108" spans="1:1" x14ac:dyDescent="0.25">
      <c r="A3108" s="346"/>
    </row>
    <row r="3109" spans="1:1" x14ac:dyDescent="0.25">
      <c r="A3109" s="346"/>
    </row>
    <row r="3110" spans="1:1" x14ac:dyDescent="0.25">
      <c r="A3110" s="346"/>
    </row>
    <row r="3111" spans="1:1" x14ac:dyDescent="0.25">
      <c r="A3111" s="346"/>
    </row>
    <row r="3112" spans="1:1" x14ac:dyDescent="0.25">
      <c r="A3112" s="346"/>
    </row>
    <row r="3113" spans="1:1" x14ac:dyDescent="0.25">
      <c r="A3113" s="346"/>
    </row>
    <row r="3114" spans="1:1" x14ac:dyDescent="0.25">
      <c r="A3114" s="346"/>
    </row>
    <row r="3115" spans="1:1" x14ac:dyDescent="0.25">
      <c r="A3115" s="346"/>
    </row>
    <row r="3116" spans="1:1" x14ac:dyDescent="0.25">
      <c r="A3116" s="346"/>
    </row>
    <row r="3117" spans="1:1" x14ac:dyDescent="0.25">
      <c r="A3117" s="346"/>
    </row>
    <row r="3118" spans="1:1" x14ac:dyDescent="0.25">
      <c r="A3118" s="346"/>
    </row>
    <row r="3119" spans="1:1" x14ac:dyDescent="0.25">
      <c r="A3119" s="346"/>
    </row>
    <row r="3120" spans="1:1" x14ac:dyDescent="0.25">
      <c r="A3120" s="346"/>
    </row>
    <row r="3121" spans="1:1" x14ac:dyDescent="0.25">
      <c r="A3121" s="346"/>
    </row>
    <row r="3122" spans="1:1" x14ac:dyDescent="0.25">
      <c r="A3122" s="346"/>
    </row>
    <row r="3123" spans="1:1" x14ac:dyDescent="0.25">
      <c r="A3123" s="346"/>
    </row>
    <row r="3124" spans="1:1" x14ac:dyDescent="0.25">
      <c r="A3124" s="346"/>
    </row>
    <row r="3125" spans="1:1" x14ac:dyDescent="0.25">
      <c r="A3125" s="346"/>
    </row>
    <row r="3126" spans="1:1" x14ac:dyDescent="0.25">
      <c r="A3126" s="346"/>
    </row>
    <row r="3127" spans="1:1" x14ac:dyDescent="0.25">
      <c r="A3127" s="346"/>
    </row>
    <row r="3128" spans="1:1" x14ac:dyDescent="0.25">
      <c r="A3128" s="346"/>
    </row>
    <row r="3129" spans="1:1" x14ac:dyDescent="0.25">
      <c r="A3129" s="346"/>
    </row>
    <row r="3130" spans="1:1" x14ac:dyDescent="0.25">
      <c r="A3130" s="346"/>
    </row>
    <row r="3131" spans="1:1" x14ac:dyDescent="0.25">
      <c r="A3131" s="346"/>
    </row>
    <row r="3132" spans="1:1" x14ac:dyDescent="0.25">
      <c r="A3132" s="346"/>
    </row>
    <row r="3133" spans="1:1" x14ac:dyDescent="0.25">
      <c r="A3133" s="346"/>
    </row>
    <row r="3134" spans="1:1" x14ac:dyDescent="0.25">
      <c r="A3134" s="346"/>
    </row>
    <row r="3135" spans="1:1" x14ac:dyDescent="0.25">
      <c r="A3135" s="346"/>
    </row>
    <row r="3136" spans="1:1" x14ac:dyDescent="0.25">
      <c r="A3136" s="346"/>
    </row>
    <row r="3137" spans="1:1" x14ac:dyDescent="0.25">
      <c r="A3137" s="346"/>
    </row>
    <row r="3138" spans="1:1" x14ac:dyDescent="0.25">
      <c r="A3138" s="346"/>
    </row>
    <row r="3139" spans="1:1" x14ac:dyDescent="0.25">
      <c r="A3139" s="346"/>
    </row>
    <row r="3140" spans="1:1" x14ac:dyDescent="0.25">
      <c r="A3140" s="346"/>
    </row>
    <row r="3141" spans="1:1" x14ac:dyDescent="0.25">
      <c r="A3141" s="346"/>
    </row>
    <row r="3142" spans="1:1" x14ac:dyDescent="0.25">
      <c r="A3142" s="346"/>
    </row>
    <row r="3143" spans="1:1" x14ac:dyDescent="0.25">
      <c r="A3143" s="346"/>
    </row>
    <row r="3144" spans="1:1" x14ac:dyDescent="0.25">
      <c r="A3144" s="346"/>
    </row>
    <row r="3145" spans="1:1" x14ac:dyDescent="0.25">
      <c r="A3145" s="346"/>
    </row>
    <row r="3146" spans="1:1" x14ac:dyDescent="0.25">
      <c r="A3146" s="346"/>
    </row>
    <row r="3147" spans="1:1" x14ac:dyDescent="0.25">
      <c r="A3147" s="346"/>
    </row>
    <row r="3148" spans="1:1" x14ac:dyDescent="0.25">
      <c r="A3148" s="346"/>
    </row>
    <row r="3149" spans="1:1" x14ac:dyDescent="0.25">
      <c r="A3149" s="346"/>
    </row>
    <row r="3150" spans="1:1" x14ac:dyDescent="0.25">
      <c r="A3150" s="346"/>
    </row>
    <row r="3151" spans="1:1" x14ac:dyDescent="0.25">
      <c r="A3151" s="346"/>
    </row>
    <row r="3152" spans="1:1" x14ac:dyDescent="0.25">
      <c r="A3152" s="346"/>
    </row>
    <row r="3153" spans="1:1" x14ac:dyDescent="0.25">
      <c r="A3153" s="346"/>
    </row>
    <row r="3154" spans="1:1" x14ac:dyDescent="0.25">
      <c r="A3154" s="346"/>
    </row>
    <row r="3155" spans="1:1" x14ac:dyDescent="0.25">
      <c r="A3155" s="346"/>
    </row>
    <row r="3156" spans="1:1" x14ac:dyDescent="0.25">
      <c r="A3156" s="346"/>
    </row>
    <row r="3157" spans="1:1" x14ac:dyDescent="0.25">
      <c r="A3157" s="346"/>
    </row>
    <row r="3158" spans="1:1" x14ac:dyDescent="0.25">
      <c r="A3158" s="346"/>
    </row>
    <row r="3159" spans="1:1" x14ac:dyDescent="0.25">
      <c r="A3159" s="346"/>
    </row>
    <row r="3160" spans="1:1" x14ac:dyDescent="0.25">
      <c r="A3160" s="346"/>
    </row>
    <row r="3161" spans="1:1" x14ac:dyDescent="0.25">
      <c r="A3161" s="346"/>
    </row>
    <row r="3162" spans="1:1" x14ac:dyDescent="0.25">
      <c r="A3162" s="346"/>
    </row>
    <row r="3163" spans="1:1" x14ac:dyDescent="0.25">
      <c r="A3163" s="346"/>
    </row>
    <row r="3164" spans="1:1" x14ac:dyDescent="0.25">
      <c r="A3164" s="346"/>
    </row>
    <row r="3165" spans="1:1" x14ac:dyDescent="0.25">
      <c r="A3165" s="346"/>
    </row>
    <row r="3166" spans="1:1" x14ac:dyDescent="0.25">
      <c r="A3166" s="346"/>
    </row>
    <row r="3167" spans="1:1" x14ac:dyDescent="0.25">
      <c r="A3167" s="346"/>
    </row>
    <row r="3168" spans="1:1" x14ac:dyDescent="0.25">
      <c r="A3168" s="346"/>
    </row>
    <row r="3169" spans="1:1" x14ac:dyDescent="0.25">
      <c r="A3169" s="346"/>
    </row>
    <row r="3170" spans="1:1" x14ac:dyDescent="0.25">
      <c r="A3170" s="346"/>
    </row>
    <row r="3171" spans="1:1" x14ac:dyDescent="0.25">
      <c r="A3171" s="346"/>
    </row>
    <row r="3172" spans="1:1" x14ac:dyDescent="0.25">
      <c r="A3172" s="346"/>
    </row>
    <row r="3173" spans="1:1" x14ac:dyDescent="0.25">
      <c r="A3173" s="346"/>
    </row>
    <row r="3174" spans="1:1" x14ac:dyDescent="0.25">
      <c r="A3174" s="346"/>
    </row>
    <row r="3175" spans="1:1" x14ac:dyDescent="0.25">
      <c r="A3175" s="346"/>
    </row>
    <row r="3176" spans="1:1" x14ac:dyDescent="0.25">
      <c r="A3176" s="346"/>
    </row>
    <row r="3177" spans="1:1" x14ac:dyDescent="0.25">
      <c r="A3177" s="346"/>
    </row>
    <row r="3178" spans="1:1" x14ac:dyDescent="0.25">
      <c r="A3178" s="346"/>
    </row>
    <row r="3179" spans="1:1" x14ac:dyDescent="0.25">
      <c r="A3179" s="346"/>
    </row>
    <row r="3180" spans="1:1" x14ac:dyDescent="0.25">
      <c r="A3180" s="346"/>
    </row>
    <row r="3181" spans="1:1" x14ac:dyDescent="0.25">
      <c r="A3181" s="346"/>
    </row>
    <row r="3182" spans="1:1" x14ac:dyDescent="0.25">
      <c r="A3182" s="346"/>
    </row>
    <row r="3183" spans="1:1" x14ac:dyDescent="0.25">
      <c r="A3183" s="346"/>
    </row>
    <row r="3184" spans="1:1" x14ac:dyDescent="0.25">
      <c r="A3184" s="346"/>
    </row>
    <row r="3185" spans="1:1" x14ac:dyDescent="0.25">
      <c r="A3185" s="346"/>
    </row>
    <row r="3186" spans="1:1" x14ac:dyDescent="0.25">
      <c r="A3186" s="346"/>
    </row>
    <row r="3187" spans="1:1" x14ac:dyDescent="0.25">
      <c r="A3187" s="346"/>
    </row>
    <row r="3188" spans="1:1" x14ac:dyDescent="0.25">
      <c r="A3188" s="346"/>
    </row>
    <row r="3189" spans="1:1" x14ac:dyDescent="0.25">
      <c r="A3189" s="346"/>
    </row>
    <row r="3190" spans="1:1" x14ac:dyDescent="0.25">
      <c r="A3190" s="346"/>
    </row>
    <row r="3191" spans="1:1" x14ac:dyDescent="0.25">
      <c r="A3191" s="346"/>
    </row>
    <row r="3192" spans="1:1" x14ac:dyDescent="0.25">
      <c r="A3192" s="346"/>
    </row>
    <row r="3193" spans="1:1" x14ac:dyDescent="0.25">
      <c r="A3193" s="346"/>
    </row>
    <row r="3194" spans="1:1" x14ac:dyDescent="0.25">
      <c r="A3194" s="346"/>
    </row>
    <row r="3195" spans="1:1" x14ac:dyDescent="0.25">
      <c r="A3195" s="346"/>
    </row>
    <row r="3196" spans="1:1" x14ac:dyDescent="0.25">
      <c r="A3196" s="346"/>
    </row>
    <row r="3197" spans="1:1" x14ac:dyDescent="0.25">
      <c r="A3197" s="346"/>
    </row>
    <row r="3198" spans="1:1" x14ac:dyDescent="0.25">
      <c r="A3198" s="346"/>
    </row>
    <row r="3199" spans="1:1" x14ac:dyDescent="0.25">
      <c r="A3199" s="346"/>
    </row>
    <row r="3200" spans="1:1" x14ac:dyDescent="0.25">
      <c r="A3200" s="346"/>
    </row>
    <row r="3201" spans="1:1" x14ac:dyDescent="0.25">
      <c r="A3201" s="346"/>
    </row>
    <row r="3202" spans="1:1" x14ac:dyDescent="0.25">
      <c r="A3202" s="346"/>
    </row>
    <row r="3203" spans="1:1" x14ac:dyDescent="0.25">
      <c r="A3203" s="346"/>
    </row>
    <row r="3204" spans="1:1" x14ac:dyDescent="0.25">
      <c r="A3204" s="346"/>
    </row>
    <row r="3205" spans="1:1" x14ac:dyDescent="0.25">
      <c r="A3205" s="346"/>
    </row>
    <row r="3206" spans="1:1" x14ac:dyDescent="0.25">
      <c r="A3206" s="346"/>
    </row>
    <row r="3207" spans="1:1" x14ac:dyDescent="0.25">
      <c r="A3207" s="346"/>
    </row>
    <row r="3208" spans="1:1" x14ac:dyDescent="0.25">
      <c r="A3208" s="346"/>
    </row>
    <row r="3209" spans="1:1" x14ac:dyDescent="0.25">
      <c r="A3209" s="346"/>
    </row>
    <row r="3210" spans="1:1" x14ac:dyDescent="0.25">
      <c r="A3210" s="346"/>
    </row>
    <row r="3211" spans="1:1" x14ac:dyDescent="0.25">
      <c r="A3211" s="346"/>
    </row>
    <row r="3212" spans="1:1" x14ac:dyDescent="0.25">
      <c r="A3212" s="346"/>
    </row>
    <row r="3213" spans="1:1" x14ac:dyDescent="0.25">
      <c r="A3213" s="346"/>
    </row>
    <row r="3214" spans="1:1" x14ac:dyDescent="0.25">
      <c r="A3214" s="346"/>
    </row>
    <row r="3215" spans="1:1" x14ac:dyDescent="0.25">
      <c r="A3215" s="346"/>
    </row>
    <row r="3216" spans="1:1" x14ac:dyDescent="0.25">
      <c r="A3216" s="346"/>
    </row>
    <row r="3217" spans="1:1" x14ac:dyDescent="0.25">
      <c r="A3217" s="346"/>
    </row>
    <row r="3218" spans="1:1" x14ac:dyDescent="0.25">
      <c r="A3218" s="346"/>
    </row>
    <row r="3219" spans="1:1" x14ac:dyDescent="0.25">
      <c r="A3219" s="346"/>
    </row>
    <row r="3220" spans="1:1" x14ac:dyDescent="0.25">
      <c r="A3220" s="346"/>
    </row>
    <row r="3221" spans="1:1" x14ac:dyDescent="0.25">
      <c r="A3221" s="346"/>
    </row>
    <row r="3222" spans="1:1" x14ac:dyDescent="0.25">
      <c r="A3222" s="346"/>
    </row>
    <row r="3223" spans="1:1" x14ac:dyDescent="0.25">
      <c r="A3223" s="346"/>
    </row>
    <row r="3224" spans="1:1" x14ac:dyDescent="0.25">
      <c r="A3224" s="346"/>
    </row>
    <row r="3225" spans="1:1" x14ac:dyDescent="0.25">
      <c r="A3225" s="346"/>
    </row>
    <row r="3226" spans="1:1" x14ac:dyDescent="0.25">
      <c r="A3226" s="346"/>
    </row>
    <row r="3227" spans="1:1" x14ac:dyDescent="0.25">
      <c r="A3227" s="346"/>
    </row>
    <row r="3228" spans="1:1" x14ac:dyDescent="0.25">
      <c r="A3228" s="346"/>
    </row>
    <row r="3229" spans="1:1" x14ac:dyDescent="0.25">
      <c r="A3229" s="346"/>
    </row>
    <row r="3230" spans="1:1" x14ac:dyDescent="0.25">
      <c r="A3230" s="346"/>
    </row>
    <row r="3231" spans="1:1" x14ac:dyDescent="0.25">
      <c r="A3231" s="346"/>
    </row>
    <row r="3232" spans="1:1" x14ac:dyDescent="0.25">
      <c r="A3232" s="346"/>
    </row>
    <row r="3233" spans="1:1" x14ac:dyDescent="0.25">
      <c r="A3233" s="346"/>
    </row>
    <row r="3234" spans="1:1" x14ac:dyDescent="0.25">
      <c r="A3234" s="346"/>
    </row>
    <row r="3235" spans="1:1" x14ac:dyDescent="0.25">
      <c r="A3235" s="346"/>
    </row>
    <row r="3236" spans="1:1" x14ac:dyDescent="0.25">
      <c r="A3236" s="346"/>
    </row>
    <row r="3237" spans="1:1" x14ac:dyDescent="0.25">
      <c r="A3237" s="346"/>
    </row>
    <row r="3238" spans="1:1" x14ac:dyDescent="0.25">
      <c r="A3238" s="346"/>
    </row>
    <row r="3239" spans="1:1" x14ac:dyDescent="0.25">
      <c r="A3239" s="346"/>
    </row>
    <row r="3240" spans="1:1" x14ac:dyDescent="0.25">
      <c r="A3240" s="346"/>
    </row>
    <row r="3241" spans="1:1" x14ac:dyDescent="0.25">
      <c r="A3241" s="346"/>
    </row>
    <row r="3242" spans="1:1" x14ac:dyDescent="0.25">
      <c r="A3242" s="346"/>
    </row>
    <row r="3243" spans="1:1" x14ac:dyDescent="0.25">
      <c r="A3243" s="346"/>
    </row>
    <row r="3244" spans="1:1" x14ac:dyDescent="0.25">
      <c r="A3244" s="346"/>
    </row>
    <row r="3245" spans="1:1" x14ac:dyDescent="0.25">
      <c r="A3245" s="346"/>
    </row>
    <row r="3246" spans="1:1" x14ac:dyDescent="0.25">
      <c r="A3246" s="346"/>
    </row>
    <row r="3247" spans="1:1" x14ac:dyDescent="0.25">
      <c r="A3247" s="346"/>
    </row>
    <row r="3248" spans="1:1" x14ac:dyDescent="0.25">
      <c r="A3248" s="346"/>
    </row>
    <row r="3249" spans="1:1" x14ac:dyDescent="0.25">
      <c r="A3249" s="346"/>
    </row>
    <row r="3250" spans="1:1" x14ac:dyDescent="0.25">
      <c r="A3250" s="346"/>
    </row>
    <row r="3251" spans="1:1" x14ac:dyDescent="0.25">
      <c r="A3251" s="346"/>
    </row>
    <row r="3252" spans="1:1" x14ac:dyDescent="0.25">
      <c r="A3252" s="346"/>
    </row>
    <row r="3253" spans="1:1" x14ac:dyDescent="0.25">
      <c r="A3253" s="346"/>
    </row>
    <row r="3254" spans="1:1" x14ac:dyDescent="0.25">
      <c r="A3254" s="346"/>
    </row>
    <row r="3255" spans="1:1" x14ac:dyDescent="0.25">
      <c r="A3255" s="346"/>
    </row>
    <row r="3256" spans="1:1" x14ac:dyDescent="0.25">
      <c r="A3256" s="346"/>
    </row>
    <row r="3257" spans="1:1" x14ac:dyDescent="0.25">
      <c r="A3257" s="346"/>
    </row>
    <row r="3258" spans="1:1" x14ac:dyDescent="0.25">
      <c r="A3258" s="346"/>
    </row>
    <row r="3259" spans="1:1" x14ac:dyDescent="0.25">
      <c r="A3259" s="346"/>
    </row>
    <row r="3260" spans="1:1" x14ac:dyDescent="0.25">
      <c r="A3260" s="346"/>
    </row>
    <row r="3261" spans="1:1" x14ac:dyDescent="0.25">
      <c r="A3261" s="346"/>
    </row>
    <row r="3262" spans="1:1" x14ac:dyDescent="0.25">
      <c r="A3262" s="346"/>
    </row>
    <row r="3263" spans="1:1" x14ac:dyDescent="0.25">
      <c r="A3263" s="346"/>
    </row>
    <row r="3264" spans="1:1" x14ac:dyDescent="0.25">
      <c r="A3264" s="346"/>
    </row>
    <row r="3265" spans="1:1" x14ac:dyDescent="0.25">
      <c r="A3265" s="346"/>
    </row>
    <row r="3266" spans="1:1" x14ac:dyDescent="0.25">
      <c r="A3266" s="346"/>
    </row>
    <row r="3267" spans="1:1" x14ac:dyDescent="0.25">
      <c r="A3267" s="346"/>
    </row>
    <row r="3268" spans="1:1" x14ac:dyDescent="0.25">
      <c r="A3268" s="346"/>
    </row>
    <row r="3269" spans="1:1" x14ac:dyDescent="0.25">
      <c r="A3269" s="346"/>
    </row>
    <row r="3270" spans="1:1" x14ac:dyDescent="0.25">
      <c r="A3270" s="346"/>
    </row>
    <row r="3271" spans="1:1" x14ac:dyDescent="0.25">
      <c r="A3271" s="346"/>
    </row>
    <row r="3272" spans="1:1" x14ac:dyDescent="0.25">
      <c r="A3272" s="346"/>
    </row>
    <row r="3273" spans="1:1" x14ac:dyDescent="0.25">
      <c r="A3273" s="346"/>
    </row>
    <row r="3274" spans="1:1" x14ac:dyDescent="0.25">
      <c r="A3274" s="346"/>
    </row>
    <row r="3275" spans="1:1" x14ac:dyDescent="0.25">
      <c r="A3275" s="346"/>
    </row>
    <row r="3276" spans="1:1" x14ac:dyDescent="0.25">
      <c r="A3276" s="346"/>
    </row>
    <row r="3277" spans="1:1" x14ac:dyDescent="0.25">
      <c r="A3277" s="346"/>
    </row>
    <row r="3278" spans="1:1" x14ac:dyDescent="0.25">
      <c r="A3278" s="346"/>
    </row>
    <row r="3279" spans="1:1" x14ac:dyDescent="0.25">
      <c r="A3279" s="346"/>
    </row>
    <row r="3280" spans="1:1" x14ac:dyDescent="0.25">
      <c r="A3280" s="346"/>
    </row>
    <row r="3281" spans="1:1" x14ac:dyDescent="0.25">
      <c r="A3281" s="346"/>
    </row>
    <row r="3282" spans="1:1" x14ac:dyDescent="0.25">
      <c r="A3282" s="346"/>
    </row>
    <row r="3283" spans="1:1" x14ac:dyDescent="0.25">
      <c r="A3283" s="346"/>
    </row>
    <row r="3284" spans="1:1" x14ac:dyDescent="0.25">
      <c r="A3284" s="346"/>
    </row>
    <row r="3285" spans="1:1" x14ac:dyDescent="0.25">
      <c r="A3285" s="346"/>
    </row>
    <row r="3286" spans="1:1" x14ac:dyDescent="0.25">
      <c r="A3286" s="346"/>
    </row>
    <row r="3287" spans="1:1" x14ac:dyDescent="0.25">
      <c r="A3287" s="346"/>
    </row>
    <row r="3288" spans="1:1" x14ac:dyDescent="0.25">
      <c r="A3288" s="346"/>
    </row>
    <row r="3289" spans="1:1" x14ac:dyDescent="0.25">
      <c r="A3289" s="346"/>
    </row>
    <row r="3290" spans="1:1" x14ac:dyDescent="0.25">
      <c r="A3290" s="346"/>
    </row>
    <row r="3291" spans="1:1" x14ac:dyDescent="0.25">
      <c r="A3291" s="346"/>
    </row>
    <row r="3292" spans="1:1" x14ac:dyDescent="0.25">
      <c r="A3292" s="346"/>
    </row>
    <row r="3293" spans="1:1" x14ac:dyDescent="0.25">
      <c r="A3293" s="346"/>
    </row>
    <row r="3294" spans="1:1" x14ac:dyDescent="0.25">
      <c r="A3294" s="346"/>
    </row>
    <row r="3295" spans="1:1" x14ac:dyDescent="0.25">
      <c r="A3295" s="346"/>
    </row>
    <row r="3296" spans="1:1" x14ac:dyDescent="0.25">
      <c r="A3296" s="346"/>
    </row>
    <row r="3297" spans="1:1" x14ac:dyDescent="0.25">
      <c r="A3297" s="346"/>
    </row>
    <row r="3298" spans="1:1" x14ac:dyDescent="0.25">
      <c r="A3298" s="346"/>
    </row>
    <row r="3299" spans="1:1" x14ac:dyDescent="0.25">
      <c r="A3299" s="346"/>
    </row>
    <row r="3300" spans="1:1" x14ac:dyDescent="0.25">
      <c r="A3300" s="346"/>
    </row>
    <row r="3301" spans="1:1" x14ac:dyDescent="0.25">
      <c r="A3301" s="346"/>
    </row>
    <row r="3302" spans="1:1" x14ac:dyDescent="0.25">
      <c r="A3302" s="346"/>
    </row>
    <row r="3303" spans="1:1" x14ac:dyDescent="0.25">
      <c r="A3303" s="346"/>
    </row>
    <row r="3304" spans="1:1" x14ac:dyDescent="0.25">
      <c r="A3304" s="346"/>
    </row>
    <row r="3305" spans="1:1" x14ac:dyDescent="0.25">
      <c r="A3305" s="346"/>
    </row>
    <row r="3306" spans="1:1" x14ac:dyDescent="0.25">
      <c r="A3306" s="346"/>
    </row>
    <row r="3307" spans="1:1" x14ac:dyDescent="0.25">
      <c r="A3307" s="346"/>
    </row>
    <row r="3308" spans="1:1" x14ac:dyDescent="0.25">
      <c r="A3308" s="346"/>
    </row>
    <row r="3309" spans="1:1" x14ac:dyDescent="0.25">
      <c r="A3309" s="346"/>
    </row>
    <row r="3310" spans="1:1" x14ac:dyDescent="0.25">
      <c r="A3310" s="346"/>
    </row>
    <row r="3311" spans="1:1" x14ac:dyDescent="0.25">
      <c r="A3311" s="346"/>
    </row>
    <row r="3312" spans="1:1" x14ac:dyDescent="0.25">
      <c r="A3312" s="346"/>
    </row>
    <row r="3313" spans="1:1" x14ac:dyDescent="0.25">
      <c r="A3313" s="346"/>
    </row>
    <row r="3314" spans="1:1" x14ac:dyDescent="0.25">
      <c r="A3314" s="346"/>
    </row>
    <row r="3315" spans="1:1" x14ac:dyDescent="0.25">
      <c r="A3315" s="346"/>
    </row>
    <row r="3316" spans="1:1" x14ac:dyDescent="0.25">
      <c r="A3316" s="346"/>
    </row>
    <row r="3317" spans="1:1" x14ac:dyDescent="0.25">
      <c r="A3317" s="346"/>
    </row>
    <row r="3318" spans="1:1" x14ac:dyDescent="0.25">
      <c r="A3318" s="346"/>
    </row>
    <row r="3319" spans="1:1" x14ac:dyDescent="0.25">
      <c r="A3319" s="346"/>
    </row>
    <row r="3320" spans="1:1" x14ac:dyDescent="0.25">
      <c r="A3320" s="346"/>
    </row>
    <row r="3321" spans="1:1" x14ac:dyDescent="0.25">
      <c r="A3321" s="346"/>
    </row>
    <row r="3322" spans="1:1" x14ac:dyDescent="0.25">
      <c r="A3322" s="346"/>
    </row>
    <row r="3323" spans="1:1" x14ac:dyDescent="0.25">
      <c r="A3323" s="346"/>
    </row>
    <row r="3324" spans="1:1" x14ac:dyDescent="0.25">
      <c r="A3324" s="346"/>
    </row>
    <row r="3325" spans="1:1" x14ac:dyDescent="0.25">
      <c r="A3325" s="346"/>
    </row>
    <row r="3326" spans="1:1" x14ac:dyDescent="0.25">
      <c r="A3326" s="346"/>
    </row>
    <row r="3327" spans="1:1" x14ac:dyDescent="0.25">
      <c r="A3327" s="346"/>
    </row>
    <row r="3328" spans="1:1" x14ac:dyDescent="0.25">
      <c r="A3328" s="346"/>
    </row>
    <row r="3329" spans="1:1" x14ac:dyDescent="0.25">
      <c r="A3329" s="346"/>
    </row>
    <row r="3330" spans="1:1" x14ac:dyDescent="0.25">
      <c r="A3330" s="346"/>
    </row>
    <row r="3331" spans="1:1" x14ac:dyDescent="0.25">
      <c r="A3331" s="346"/>
    </row>
    <row r="3332" spans="1:1" x14ac:dyDescent="0.25">
      <c r="A3332" s="346"/>
    </row>
    <row r="3333" spans="1:1" x14ac:dyDescent="0.25">
      <c r="A3333" s="346"/>
    </row>
    <row r="3334" spans="1:1" x14ac:dyDescent="0.25">
      <c r="A3334" s="346"/>
    </row>
    <row r="3335" spans="1:1" x14ac:dyDescent="0.25">
      <c r="A3335" s="346"/>
    </row>
    <row r="3336" spans="1:1" x14ac:dyDescent="0.25">
      <c r="A3336" s="346"/>
    </row>
    <row r="3337" spans="1:1" x14ac:dyDescent="0.25">
      <c r="A3337" s="346"/>
    </row>
    <row r="3338" spans="1:1" x14ac:dyDescent="0.25">
      <c r="A3338" s="346"/>
    </row>
    <row r="3339" spans="1:1" x14ac:dyDescent="0.25">
      <c r="A3339" s="346"/>
    </row>
    <row r="3340" spans="1:1" x14ac:dyDescent="0.25">
      <c r="A3340" s="346"/>
    </row>
    <row r="3341" spans="1:1" x14ac:dyDescent="0.25">
      <c r="A3341" s="346"/>
    </row>
    <row r="3342" spans="1:1" x14ac:dyDescent="0.25">
      <c r="A3342" s="346"/>
    </row>
    <row r="3343" spans="1:1" x14ac:dyDescent="0.25">
      <c r="A3343" s="346"/>
    </row>
    <row r="3344" spans="1:1" x14ac:dyDescent="0.25">
      <c r="A3344" s="346"/>
    </row>
    <row r="3345" spans="1:1" x14ac:dyDescent="0.25">
      <c r="A3345" s="346"/>
    </row>
    <row r="3346" spans="1:1" x14ac:dyDescent="0.25">
      <c r="A3346" s="346"/>
    </row>
    <row r="3347" spans="1:1" x14ac:dyDescent="0.25">
      <c r="A3347" s="346"/>
    </row>
    <row r="3348" spans="1:1" x14ac:dyDescent="0.25">
      <c r="A3348" s="346"/>
    </row>
    <row r="3349" spans="1:1" x14ac:dyDescent="0.25">
      <c r="A3349" s="346"/>
    </row>
    <row r="3350" spans="1:1" x14ac:dyDescent="0.25">
      <c r="A3350" s="346"/>
    </row>
    <row r="3351" spans="1:1" x14ac:dyDescent="0.25">
      <c r="A3351" s="346"/>
    </row>
    <row r="3352" spans="1:1" x14ac:dyDescent="0.25">
      <c r="A3352" s="346"/>
    </row>
    <row r="3353" spans="1:1" x14ac:dyDescent="0.25">
      <c r="A3353" s="346"/>
    </row>
    <row r="3354" spans="1:1" x14ac:dyDescent="0.25">
      <c r="A3354" s="346"/>
    </row>
    <row r="3355" spans="1:1" x14ac:dyDescent="0.25">
      <c r="A3355" s="346"/>
    </row>
    <row r="3356" spans="1:1" x14ac:dyDescent="0.25">
      <c r="A3356" s="346"/>
    </row>
    <row r="3357" spans="1:1" x14ac:dyDescent="0.25">
      <c r="A3357" s="346"/>
    </row>
    <row r="3358" spans="1:1" x14ac:dyDescent="0.25">
      <c r="A3358" s="346"/>
    </row>
    <row r="3359" spans="1:1" x14ac:dyDescent="0.25">
      <c r="A3359" s="346"/>
    </row>
    <row r="3360" spans="1:1" x14ac:dyDescent="0.25">
      <c r="A3360" s="346"/>
    </row>
    <row r="3361" spans="1:1" x14ac:dyDescent="0.25">
      <c r="A3361" s="346"/>
    </row>
    <row r="3362" spans="1:1" x14ac:dyDescent="0.25">
      <c r="A3362" s="346"/>
    </row>
    <row r="3363" spans="1:1" x14ac:dyDescent="0.25">
      <c r="A3363" s="346"/>
    </row>
    <row r="3364" spans="1:1" x14ac:dyDescent="0.25">
      <c r="A3364" s="346"/>
    </row>
    <row r="3365" spans="1:1" x14ac:dyDescent="0.25">
      <c r="A3365" s="346"/>
    </row>
    <row r="3366" spans="1:1" x14ac:dyDescent="0.25">
      <c r="A3366" s="346"/>
    </row>
    <row r="3367" spans="1:1" x14ac:dyDescent="0.25">
      <c r="A3367" s="346"/>
    </row>
    <row r="3368" spans="1:1" x14ac:dyDescent="0.25">
      <c r="A3368" s="346"/>
    </row>
    <row r="3369" spans="1:1" x14ac:dyDescent="0.25">
      <c r="A3369" s="346"/>
    </row>
    <row r="3370" spans="1:1" x14ac:dyDescent="0.25">
      <c r="A3370" s="346"/>
    </row>
    <row r="3371" spans="1:1" x14ac:dyDescent="0.25">
      <c r="A3371" s="346"/>
    </row>
    <row r="3372" spans="1:1" x14ac:dyDescent="0.25">
      <c r="A3372" s="346"/>
    </row>
    <row r="3373" spans="1:1" x14ac:dyDescent="0.25">
      <c r="A3373" s="346"/>
    </row>
    <row r="3374" spans="1:1" x14ac:dyDescent="0.25">
      <c r="A3374" s="346"/>
    </row>
    <row r="3375" spans="1:1" x14ac:dyDescent="0.25">
      <c r="A3375" s="346"/>
    </row>
    <row r="3376" spans="1:1" x14ac:dyDescent="0.25">
      <c r="A3376" s="346"/>
    </row>
    <row r="3377" spans="1:1" x14ac:dyDescent="0.25">
      <c r="A3377" s="346"/>
    </row>
    <row r="3378" spans="1:1" x14ac:dyDescent="0.25">
      <c r="A3378" s="346"/>
    </row>
    <row r="3379" spans="1:1" x14ac:dyDescent="0.25">
      <c r="A3379" s="346"/>
    </row>
    <row r="3380" spans="1:1" x14ac:dyDescent="0.25">
      <c r="A3380" s="346"/>
    </row>
    <row r="3381" spans="1:1" x14ac:dyDescent="0.25">
      <c r="A3381" s="346"/>
    </row>
    <row r="3382" spans="1:1" x14ac:dyDescent="0.25">
      <c r="A3382" s="346"/>
    </row>
    <row r="3383" spans="1:1" x14ac:dyDescent="0.25">
      <c r="A3383" s="346"/>
    </row>
    <row r="3384" spans="1:1" x14ac:dyDescent="0.25">
      <c r="A3384" s="346"/>
    </row>
    <row r="3385" spans="1:1" x14ac:dyDescent="0.25">
      <c r="A3385" s="346"/>
    </row>
    <row r="3386" spans="1:1" x14ac:dyDescent="0.25">
      <c r="A3386" s="346"/>
    </row>
    <row r="3387" spans="1:1" x14ac:dyDescent="0.25">
      <c r="A3387" s="346"/>
    </row>
    <row r="3388" spans="1:1" x14ac:dyDescent="0.25">
      <c r="A3388" s="346"/>
    </row>
    <row r="3389" spans="1:1" x14ac:dyDescent="0.25">
      <c r="A3389" s="346"/>
    </row>
    <row r="3390" spans="1:1" x14ac:dyDescent="0.25">
      <c r="A3390" s="346"/>
    </row>
    <row r="3391" spans="1:1" x14ac:dyDescent="0.25">
      <c r="A3391" s="346"/>
    </row>
    <row r="3392" spans="1:1" x14ac:dyDescent="0.25">
      <c r="A3392" s="346"/>
    </row>
    <row r="3393" spans="1:1" x14ac:dyDescent="0.25">
      <c r="A3393" s="346"/>
    </row>
    <row r="3394" spans="1:1" x14ac:dyDescent="0.25">
      <c r="A3394" s="346"/>
    </row>
    <row r="3395" spans="1:1" x14ac:dyDescent="0.25">
      <c r="A3395" s="346"/>
    </row>
    <row r="3396" spans="1:1" x14ac:dyDescent="0.25">
      <c r="A3396" s="346"/>
    </row>
    <row r="3397" spans="1:1" x14ac:dyDescent="0.25">
      <c r="A3397" s="346"/>
    </row>
    <row r="3398" spans="1:1" x14ac:dyDescent="0.25">
      <c r="A3398" s="346"/>
    </row>
    <row r="3399" spans="1:1" x14ac:dyDescent="0.25">
      <c r="A3399" s="346"/>
    </row>
    <row r="3400" spans="1:1" x14ac:dyDescent="0.25">
      <c r="A3400" s="346"/>
    </row>
    <row r="3401" spans="1:1" x14ac:dyDescent="0.25">
      <c r="A3401" s="346"/>
    </row>
    <row r="3402" spans="1:1" x14ac:dyDescent="0.25">
      <c r="A3402" s="346"/>
    </row>
    <row r="3403" spans="1:1" x14ac:dyDescent="0.25">
      <c r="A3403" s="346"/>
    </row>
    <row r="3404" spans="1:1" x14ac:dyDescent="0.25">
      <c r="A3404" s="346"/>
    </row>
    <row r="3405" spans="1:1" x14ac:dyDescent="0.25">
      <c r="A3405" s="346"/>
    </row>
    <row r="3406" spans="1:1" x14ac:dyDescent="0.25">
      <c r="A3406" s="346"/>
    </row>
    <row r="3407" spans="1:1" x14ac:dyDescent="0.25">
      <c r="A3407" s="346"/>
    </row>
    <row r="3408" spans="1:1" x14ac:dyDescent="0.25">
      <c r="A3408" s="346"/>
    </row>
    <row r="3409" spans="1:1" x14ac:dyDescent="0.25">
      <c r="A3409" s="346"/>
    </row>
    <row r="3410" spans="1:1" x14ac:dyDescent="0.25">
      <c r="A3410" s="346"/>
    </row>
    <row r="3411" spans="1:1" x14ac:dyDescent="0.25">
      <c r="A3411" s="346"/>
    </row>
    <row r="3412" spans="1:1" x14ac:dyDescent="0.25">
      <c r="A3412" s="346"/>
    </row>
    <row r="3413" spans="1:1" x14ac:dyDescent="0.25">
      <c r="A3413" s="346"/>
    </row>
    <row r="3414" spans="1:1" x14ac:dyDescent="0.25">
      <c r="A3414" s="346"/>
    </row>
    <row r="3415" spans="1:1" x14ac:dyDescent="0.25">
      <c r="A3415" s="346"/>
    </row>
    <row r="3416" spans="1:1" x14ac:dyDescent="0.25">
      <c r="A3416" s="346"/>
    </row>
    <row r="3417" spans="1:1" x14ac:dyDescent="0.25">
      <c r="A3417" s="346"/>
    </row>
    <row r="3418" spans="1:1" x14ac:dyDescent="0.25">
      <c r="A3418" s="346"/>
    </row>
    <row r="3419" spans="1:1" x14ac:dyDescent="0.25">
      <c r="A3419" s="346"/>
    </row>
    <row r="3420" spans="1:1" x14ac:dyDescent="0.25">
      <c r="A3420" s="346"/>
    </row>
    <row r="3421" spans="1:1" x14ac:dyDescent="0.25">
      <c r="A3421" s="346"/>
    </row>
    <row r="3422" spans="1:1" x14ac:dyDescent="0.25">
      <c r="A3422" s="346"/>
    </row>
    <row r="3423" spans="1:1" x14ac:dyDescent="0.25">
      <c r="A3423" s="346"/>
    </row>
    <row r="3424" spans="1:1" x14ac:dyDescent="0.25">
      <c r="A3424" s="346"/>
    </row>
    <row r="3425" spans="1:1" x14ac:dyDescent="0.25">
      <c r="A3425" s="346"/>
    </row>
    <row r="3426" spans="1:1" x14ac:dyDescent="0.25">
      <c r="A3426" s="346"/>
    </row>
    <row r="3427" spans="1:1" x14ac:dyDescent="0.25">
      <c r="A3427" s="346"/>
    </row>
    <row r="3428" spans="1:1" x14ac:dyDescent="0.25">
      <c r="A3428" s="346"/>
    </row>
    <row r="3429" spans="1:1" x14ac:dyDescent="0.25">
      <c r="A3429" s="346"/>
    </row>
    <row r="3430" spans="1:1" x14ac:dyDescent="0.25">
      <c r="A3430" s="346"/>
    </row>
    <row r="3431" spans="1:1" x14ac:dyDescent="0.25">
      <c r="A3431" s="346"/>
    </row>
    <row r="3432" spans="1:1" x14ac:dyDescent="0.25">
      <c r="A3432" s="346"/>
    </row>
    <row r="3433" spans="1:1" x14ac:dyDescent="0.25">
      <c r="A3433" s="346"/>
    </row>
    <row r="3434" spans="1:1" x14ac:dyDescent="0.25">
      <c r="A3434" s="346"/>
    </row>
    <row r="3435" spans="1:1" x14ac:dyDescent="0.25">
      <c r="A3435" s="346"/>
    </row>
    <row r="3436" spans="1:1" x14ac:dyDescent="0.25">
      <c r="A3436" s="346"/>
    </row>
    <row r="3437" spans="1:1" x14ac:dyDescent="0.25">
      <c r="A3437" s="346"/>
    </row>
    <row r="3438" spans="1:1" x14ac:dyDescent="0.25">
      <c r="A3438" s="346"/>
    </row>
    <row r="3439" spans="1:1" x14ac:dyDescent="0.25">
      <c r="A3439" s="346"/>
    </row>
    <row r="3440" spans="1:1" x14ac:dyDescent="0.25">
      <c r="A3440" s="346"/>
    </row>
    <row r="3441" spans="1:1" x14ac:dyDescent="0.25">
      <c r="A3441" s="346"/>
    </row>
    <row r="3442" spans="1:1" x14ac:dyDescent="0.25">
      <c r="A3442" s="346"/>
    </row>
    <row r="3443" spans="1:1" x14ac:dyDescent="0.25">
      <c r="A3443" s="346"/>
    </row>
    <row r="3444" spans="1:1" x14ac:dyDescent="0.25">
      <c r="A3444" s="346"/>
    </row>
    <row r="3445" spans="1:1" x14ac:dyDescent="0.25">
      <c r="A3445" s="346"/>
    </row>
    <row r="3446" spans="1:1" x14ac:dyDescent="0.25">
      <c r="A3446" s="346"/>
    </row>
    <row r="3447" spans="1:1" x14ac:dyDescent="0.25">
      <c r="A3447" s="346"/>
    </row>
    <row r="3448" spans="1:1" x14ac:dyDescent="0.25">
      <c r="A3448" s="346"/>
    </row>
    <row r="3449" spans="1:1" x14ac:dyDescent="0.25">
      <c r="A3449" s="346"/>
    </row>
    <row r="3450" spans="1:1" x14ac:dyDescent="0.25">
      <c r="A3450" s="346"/>
    </row>
    <row r="3451" spans="1:1" x14ac:dyDescent="0.25">
      <c r="A3451" s="346"/>
    </row>
    <row r="3452" spans="1:1" x14ac:dyDescent="0.25">
      <c r="A3452" s="346"/>
    </row>
    <row r="3453" spans="1:1" x14ac:dyDescent="0.25">
      <c r="A3453" s="346"/>
    </row>
    <row r="3454" spans="1:1" x14ac:dyDescent="0.25">
      <c r="A3454" s="346"/>
    </row>
    <row r="3455" spans="1:1" x14ac:dyDescent="0.25">
      <c r="A3455" s="346"/>
    </row>
    <row r="3456" spans="1:1" x14ac:dyDescent="0.25">
      <c r="A3456" s="346"/>
    </row>
    <row r="3457" spans="1:1" x14ac:dyDescent="0.25">
      <c r="A3457" s="346"/>
    </row>
    <row r="3458" spans="1:1" x14ac:dyDescent="0.25">
      <c r="A3458" s="346"/>
    </row>
    <row r="3459" spans="1:1" x14ac:dyDescent="0.25">
      <c r="A3459" s="346"/>
    </row>
    <row r="3460" spans="1:1" x14ac:dyDescent="0.25">
      <c r="A3460" s="346"/>
    </row>
    <row r="3461" spans="1:1" x14ac:dyDescent="0.25">
      <c r="A3461" s="346"/>
    </row>
    <row r="3462" spans="1:1" x14ac:dyDescent="0.25">
      <c r="A3462" s="346"/>
    </row>
    <row r="3463" spans="1:1" x14ac:dyDescent="0.25">
      <c r="A3463" s="346"/>
    </row>
    <row r="3464" spans="1:1" x14ac:dyDescent="0.25">
      <c r="A3464" s="346"/>
    </row>
    <row r="3465" spans="1:1" x14ac:dyDescent="0.25">
      <c r="A3465" s="346"/>
    </row>
    <row r="3466" spans="1:1" x14ac:dyDescent="0.25">
      <c r="A3466" s="346"/>
    </row>
    <row r="3467" spans="1:1" x14ac:dyDescent="0.25">
      <c r="A3467" s="346"/>
    </row>
    <row r="3468" spans="1:1" x14ac:dyDescent="0.25">
      <c r="A3468" s="346"/>
    </row>
    <row r="3469" spans="1:1" x14ac:dyDescent="0.25">
      <c r="A3469" s="346"/>
    </row>
    <row r="3470" spans="1:1" x14ac:dyDescent="0.25">
      <c r="A3470" s="346"/>
    </row>
    <row r="3471" spans="1:1" x14ac:dyDescent="0.25">
      <c r="A3471" s="346"/>
    </row>
    <row r="3472" spans="1:1" x14ac:dyDescent="0.25">
      <c r="A3472" s="346"/>
    </row>
    <row r="3473" spans="1:1" x14ac:dyDescent="0.25">
      <c r="A3473" s="346"/>
    </row>
    <row r="3474" spans="1:1" x14ac:dyDescent="0.25">
      <c r="A3474" s="346"/>
    </row>
    <row r="3475" spans="1:1" x14ac:dyDescent="0.25">
      <c r="A3475" s="346"/>
    </row>
    <row r="3476" spans="1:1" x14ac:dyDescent="0.25">
      <c r="A3476" s="346"/>
    </row>
    <row r="3477" spans="1:1" x14ac:dyDescent="0.25">
      <c r="A3477" s="346"/>
    </row>
    <row r="3478" spans="1:1" x14ac:dyDescent="0.25">
      <c r="A3478" s="346"/>
    </row>
    <row r="3479" spans="1:1" x14ac:dyDescent="0.25">
      <c r="A3479" s="346"/>
    </row>
    <row r="3480" spans="1:1" x14ac:dyDescent="0.25">
      <c r="A3480" s="346"/>
    </row>
    <row r="3481" spans="1:1" x14ac:dyDescent="0.25">
      <c r="A3481" s="346"/>
    </row>
    <row r="3482" spans="1:1" x14ac:dyDescent="0.25">
      <c r="A3482" s="346"/>
    </row>
    <row r="3483" spans="1:1" x14ac:dyDescent="0.25">
      <c r="A3483" s="346"/>
    </row>
    <row r="3484" spans="1:1" x14ac:dyDescent="0.25">
      <c r="A3484" s="346"/>
    </row>
    <row r="3485" spans="1:1" x14ac:dyDescent="0.25">
      <c r="A3485" s="346"/>
    </row>
    <row r="3486" spans="1:1" x14ac:dyDescent="0.25">
      <c r="A3486" s="346"/>
    </row>
    <row r="3487" spans="1:1" x14ac:dyDescent="0.25">
      <c r="A3487" s="346"/>
    </row>
    <row r="3488" spans="1:1" x14ac:dyDescent="0.25">
      <c r="A3488" s="346"/>
    </row>
    <row r="3489" spans="1:1" x14ac:dyDescent="0.25">
      <c r="A3489" s="346"/>
    </row>
    <row r="3490" spans="1:1" x14ac:dyDescent="0.25">
      <c r="A3490" s="346"/>
    </row>
    <row r="3491" spans="1:1" x14ac:dyDescent="0.25">
      <c r="A3491" s="346"/>
    </row>
    <row r="3492" spans="1:1" x14ac:dyDescent="0.25">
      <c r="A3492" s="346"/>
    </row>
    <row r="3493" spans="1:1" x14ac:dyDescent="0.25">
      <c r="A3493" s="346"/>
    </row>
    <row r="3494" spans="1:1" x14ac:dyDescent="0.25">
      <c r="A3494" s="346"/>
    </row>
    <row r="3495" spans="1:1" x14ac:dyDescent="0.25">
      <c r="A3495" s="346"/>
    </row>
    <row r="3496" spans="1:1" x14ac:dyDescent="0.25">
      <c r="A3496" s="346"/>
    </row>
    <row r="3497" spans="1:1" x14ac:dyDescent="0.25">
      <c r="A3497" s="346"/>
    </row>
    <row r="3498" spans="1:1" x14ac:dyDescent="0.25">
      <c r="A3498" s="346"/>
    </row>
    <row r="3499" spans="1:1" x14ac:dyDescent="0.25">
      <c r="A3499" s="346"/>
    </row>
    <row r="3500" spans="1:1" x14ac:dyDescent="0.25">
      <c r="A3500" s="346"/>
    </row>
    <row r="3501" spans="1:1" x14ac:dyDescent="0.25">
      <c r="A3501" s="346"/>
    </row>
    <row r="3502" spans="1:1" x14ac:dyDescent="0.25">
      <c r="A3502" s="346"/>
    </row>
    <row r="3503" spans="1:1" x14ac:dyDescent="0.25">
      <c r="A3503" s="346"/>
    </row>
    <row r="3504" spans="1:1" x14ac:dyDescent="0.25">
      <c r="A3504" s="346"/>
    </row>
    <row r="3505" spans="1:1" x14ac:dyDescent="0.25">
      <c r="A3505" s="346"/>
    </row>
    <row r="3506" spans="1:1" x14ac:dyDescent="0.25">
      <c r="A3506" s="346"/>
    </row>
    <row r="3507" spans="1:1" x14ac:dyDescent="0.25">
      <c r="A3507" s="346"/>
    </row>
    <row r="3508" spans="1:1" x14ac:dyDescent="0.25">
      <c r="A3508" s="346"/>
    </row>
    <row r="3509" spans="1:1" x14ac:dyDescent="0.25">
      <c r="A3509" s="346"/>
    </row>
    <row r="3510" spans="1:1" x14ac:dyDescent="0.25">
      <c r="A3510" s="346"/>
    </row>
    <row r="3511" spans="1:1" x14ac:dyDescent="0.25">
      <c r="A3511" s="346"/>
    </row>
    <row r="3512" spans="1:1" x14ac:dyDescent="0.25">
      <c r="A3512" s="346"/>
    </row>
    <row r="3513" spans="1:1" x14ac:dyDescent="0.25">
      <c r="A3513" s="346"/>
    </row>
    <row r="3514" spans="1:1" x14ac:dyDescent="0.25">
      <c r="A3514" s="346"/>
    </row>
    <row r="3515" spans="1:1" x14ac:dyDescent="0.25">
      <c r="A3515" s="346"/>
    </row>
    <row r="3516" spans="1:1" x14ac:dyDescent="0.25">
      <c r="A3516" s="346"/>
    </row>
    <row r="3517" spans="1:1" x14ac:dyDescent="0.25">
      <c r="A3517" s="346"/>
    </row>
    <row r="3518" spans="1:1" x14ac:dyDescent="0.25">
      <c r="A3518" s="346"/>
    </row>
    <row r="3519" spans="1:1" x14ac:dyDescent="0.25">
      <c r="A3519" s="346"/>
    </row>
    <row r="3520" spans="1:1" x14ac:dyDescent="0.25">
      <c r="A3520" s="346"/>
    </row>
    <row r="3521" spans="1:1" x14ac:dyDescent="0.25">
      <c r="A3521" s="346"/>
    </row>
    <row r="3522" spans="1:1" x14ac:dyDescent="0.25">
      <c r="A3522" s="346"/>
    </row>
    <row r="3523" spans="1:1" x14ac:dyDescent="0.25">
      <c r="A3523" s="346"/>
    </row>
    <row r="3524" spans="1:1" x14ac:dyDescent="0.25">
      <c r="A3524" s="346"/>
    </row>
    <row r="3525" spans="1:1" x14ac:dyDescent="0.25">
      <c r="A3525" s="346"/>
    </row>
    <row r="3526" spans="1:1" x14ac:dyDescent="0.25">
      <c r="A3526" s="346"/>
    </row>
    <row r="3527" spans="1:1" x14ac:dyDescent="0.25">
      <c r="A3527" s="346"/>
    </row>
    <row r="3528" spans="1:1" x14ac:dyDescent="0.25">
      <c r="A3528" s="346"/>
    </row>
    <row r="3529" spans="1:1" x14ac:dyDescent="0.25">
      <c r="A3529" s="346"/>
    </row>
    <row r="3530" spans="1:1" x14ac:dyDescent="0.25">
      <c r="A3530" s="346"/>
    </row>
    <row r="3531" spans="1:1" x14ac:dyDescent="0.25">
      <c r="A3531" s="346"/>
    </row>
    <row r="3532" spans="1:1" x14ac:dyDescent="0.25">
      <c r="A3532" s="346"/>
    </row>
    <row r="3533" spans="1:1" x14ac:dyDescent="0.25">
      <c r="A3533" s="346"/>
    </row>
    <row r="3534" spans="1:1" x14ac:dyDescent="0.25">
      <c r="A3534" s="346"/>
    </row>
    <row r="3535" spans="1:1" x14ac:dyDescent="0.25">
      <c r="A3535" s="346"/>
    </row>
    <row r="3536" spans="1:1" x14ac:dyDescent="0.25">
      <c r="A3536" s="346"/>
    </row>
    <row r="3537" spans="1:1" x14ac:dyDescent="0.25">
      <c r="A3537" s="346"/>
    </row>
    <row r="3538" spans="1:1" x14ac:dyDescent="0.25">
      <c r="A3538" s="346"/>
    </row>
    <row r="3539" spans="1:1" x14ac:dyDescent="0.25">
      <c r="A3539" s="346"/>
    </row>
    <row r="3540" spans="1:1" x14ac:dyDescent="0.25">
      <c r="A3540" s="346"/>
    </row>
    <row r="3541" spans="1:1" x14ac:dyDescent="0.25">
      <c r="A3541" s="346"/>
    </row>
    <row r="3542" spans="1:1" x14ac:dyDescent="0.25">
      <c r="A3542" s="346"/>
    </row>
    <row r="3543" spans="1:1" x14ac:dyDescent="0.25">
      <c r="A3543" s="346"/>
    </row>
    <row r="3544" spans="1:1" x14ac:dyDescent="0.25">
      <c r="A3544" s="346"/>
    </row>
    <row r="3545" spans="1:1" x14ac:dyDescent="0.25">
      <c r="A3545" s="346"/>
    </row>
    <row r="3546" spans="1:1" x14ac:dyDescent="0.25">
      <c r="A3546" s="346"/>
    </row>
    <row r="3547" spans="1:1" x14ac:dyDescent="0.25">
      <c r="A3547" s="346"/>
    </row>
    <row r="3548" spans="1:1" x14ac:dyDescent="0.25">
      <c r="A3548" s="346"/>
    </row>
    <row r="3549" spans="1:1" x14ac:dyDescent="0.25">
      <c r="A3549" s="346"/>
    </row>
    <row r="3550" spans="1:1" x14ac:dyDescent="0.25">
      <c r="A3550" s="346"/>
    </row>
    <row r="3551" spans="1:1" x14ac:dyDescent="0.25">
      <c r="A3551" s="346"/>
    </row>
    <row r="3552" spans="1:1" x14ac:dyDescent="0.25">
      <c r="A3552" s="346"/>
    </row>
    <row r="3553" spans="1:1" x14ac:dyDescent="0.25">
      <c r="A3553" s="346"/>
    </row>
    <row r="3554" spans="1:1" x14ac:dyDescent="0.25">
      <c r="A3554" s="346"/>
    </row>
    <row r="3555" spans="1:1" x14ac:dyDescent="0.25">
      <c r="A3555" s="346"/>
    </row>
    <row r="3556" spans="1:1" x14ac:dyDescent="0.25">
      <c r="A3556" s="346"/>
    </row>
    <row r="3557" spans="1:1" x14ac:dyDescent="0.25">
      <c r="A3557" s="346"/>
    </row>
    <row r="3558" spans="1:1" x14ac:dyDescent="0.25">
      <c r="A3558" s="346"/>
    </row>
    <row r="3559" spans="1:1" x14ac:dyDescent="0.25">
      <c r="A3559" s="346"/>
    </row>
    <row r="3560" spans="1:1" x14ac:dyDescent="0.25">
      <c r="A3560" s="346"/>
    </row>
    <row r="3561" spans="1:1" x14ac:dyDescent="0.25">
      <c r="A3561" s="346"/>
    </row>
    <row r="3562" spans="1:1" x14ac:dyDescent="0.25">
      <c r="A3562" s="346"/>
    </row>
    <row r="3563" spans="1:1" x14ac:dyDescent="0.25">
      <c r="A3563" s="346"/>
    </row>
    <row r="3564" spans="1:1" x14ac:dyDescent="0.25">
      <c r="A3564" s="346"/>
    </row>
    <row r="3565" spans="1:1" x14ac:dyDescent="0.25">
      <c r="A3565" s="346"/>
    </row>
    <row r="3566" spans="1:1" x14ac:dyDescent="0.25">
      <c r="A3566" s="346"/>
    </row>
    <row r="3567" spans="1:1" x14ac:dyDescent="0.25">
      <c r="A3567" s="346"/>
    </row>
    <row r="3568" spans="1:1" x14ac:dyDescent="0.25">
      <c r="A3568" s="346"/>
    </row>
    <row r="3569" spans="1:1" x14ac:dyDescent="0.25">
      <c r="A3569" s="346"/>
    </row>
    <row r="3570" spans="1:1" x14ac:dyDescent="0.25">
      <c r="A3570" s="346"/>
    </row>
    <row r="3571" spans="1:1" x14ac:dyDescent="0.25">
      <c r="A3571" s="346"/>
    </row>
    <row r="3572" spans="1:1" x14ac:dyDescent="0.25">
      <c r="A3572" s="346"/>
    </row>
    <row r="3573" spans="1:1" x14ac:dyDescent="0.25">
      <c r="A3573" s="346"/>
    </row>
    <row r="3574" spans="1:1" x14ac:dyDescent="0.25">
      <c r="A3574" s="346"/>
    </row>
    <row r="3575" spans="1:1" x14ac:dyDescent="0.25">
      <c r="A3575" s="346"/>
    </row>
    <row r="3576" spans="1:1" x14ac:dyDescent="0.25">
      <c r="A3576" s="346"/>
    </row>
    <row r="3577" spans="1:1" x14ac:dyDescent="0.25">
      <c r="A3577" s="346"/>
    </row>
    <row r="3578" spans="1:1" x14ac:dyDescent="0.25">
      <c r="A3578" s="346"/>
    </row>
    <row r="3579" spans="1:1" x14ac:dyDescent="0.25">
      <c r="A3579" s="346"/>
    </row>
    <row r="3580" spans="1:1" x14ac:dyDescent="0.25">
      <c r="A3580" s="346"/>
    </row>
    <row r="3581" spans="1:1" x14ac:dyDescent="0.25">
      <c r="A3581" s="346"/>
    </row>
    <row r="3582" spans="1:1" x14ac:dyDescent="0.25">
      <c r="A3582" s="346"/>
    </row>
    <row r="3583" spans="1:1" x14ac:dyDescent="0.25">
      <c r="A3583" s="346"/>
    </row>
    <row r="3584" spans="1:1" x14ac:dyDescent="0.25">
      <c r="A3584" s="346"/>
    </row>
    <row r="3585" spans="1:1" x14ac:dyDescent="0.25">
      <c r="A3585" s="346"/>
    </row>
    <row r="3586" spans="1:1" x14ac:dyDescent="0.25">
      <c r="A3586" s="346"/>
    </row>
    <row r="3587" spans="1:1" x14ac:dyDescent="0.25">
      <c r="A3587" s="346"/>
    </row>
    <row r="3588" spans="1:1" x14ac:dyDescent="0.25">
      <c r="A3588" s="346"/>
    </row>
    <row r="3589" spans="1:1" x14ac:dyDescent="0.25">
      <c r="A3589" s="346"/>
    </row>
    <row r="3590" spans="1:1" x14ac:dyDescent="0.25">
      <c r="A3590" s="346"/>
    </row>
    <row r="3591" spans="1:1" x14ac:dyDescent="0.25">
      <c r="A3591" s="346"/>
    </row>
    <row r="3592" spans="1:1" x14ac:dyDescent="0.25">
      <c r="A3592" s="346"/>
    </row>
    <row r="3593" spans="1:1" x14ac:dyDescent="0.25">
      <c r="A3593" s="346"/>
    </row>
    <row r="3594" spans="1:1" x14ac:dyDescent="0.25">
      <c r="A3594" s="346"/>
    </row>
    <row r="3595" spans="1:1" x14ac:dyDescent="0.25">
      <c r="A3595" s="346"/>
    </row>
    <row r="3596" spans="1:1" x14ac:dyDescent="0.25">
      <c r="A3596" s="346"/>
    </row>
    <row r="3597" spans="1:1" x14ac:dyDescent="0.25">
      <c r="A3597" s="346"/>
    </row>
    <row r="3598" spans="1:1" x14ac:dyDescent="0.25">
      <c r="A3598" s="346"/>
    </row>
    <row r="3599" spans="1:1" x14ac:dyDescent="0.25">
      <c r="A3599" s="346"/>
    </row>
    <row r="3600" spans="1:1" x14ac:dyDescent="0.25">
      <c r="A3600" s="346"/>
    </row>
    <row r="3601" spans="1:1" x14ac:dyDescent="0.25">
      <c r="A3601" s="346"/>
    </row>
    <row r="3602" spans="1:1" x14ac:dyDescent="0.25">
      <c r="A3602" s="346"/>
    </row>
    <row r="3603" spans="1:1" x14ac:dyDescent="0.25">
      <c r="A3603" s="346"/>
    </row>
    <row r="3604" spans="1:1" x14ac:dyDescent="0.25">
      <c r="A3604" s="346"/>
    </row>
    <row r="3605" spans="1:1" x14ac:dyDescent="0.25">
      <c r="A3605" s="346"/>
    </row>
    <row r="3606" spans="1:1" x14ac:dyDescent="0.25">
      <c r="A3606" s="346"/>
    </row>
    <row r="3607" spans="1:1" x14ac:dyDescent="0.25">
      <c r="A3607" s="346"/>
    </row>
    <row r="3608" spans="1:1" x14ac:dyDescent="0.25">
      <c r="A3608" s="346"/>
    </row>
    <row r="3609" spans="1:1" x14ac:dyDescent="0.25">
      <c r="A3609" s="346"/>
    </row>
    <row r="3610" spans="1:1" x14ac:dyDescent="0.25">
      <c r="A3610" s="346"/>
    </row>
    <row r="3611" spans="1:1" x14ac:dyDescent="0.25">
      <c r="A3611" s="346"/>
    </row>
    <row r="3612" spans="1:1" x14ac:dyDescent="0.25">
      <c r="A3612" s="346"/>
    </row>
    <row r="3613" spans="1:1" x14ac:dyDescent="0.25">
      <c r="A3613" s="346"/>
    </row>
    <row r="3614" spans="1:1" x14ac:dyDescent="0.25">
      <c r="A3614" s="346"/>
    </row>
    <row r="3615" spans="1:1" x14ac:dyDescent="0.25">
      <c r="A3615" s="346"/>
    </row>
    <row r="3616" spans="1:1" x14ac:dyDescent="0.25">
      <c r="A3616" s="346"/>
    </row>
    <row r="3617" spans="1:1" x14ac:dyDescent="0.25">
      <c r="A3617" s="346"/>
    </row>
    <row r="3618" spans="1:1" x14ac:dyDescent="0.25">
      <c r="A3618" s="346"/>
    </row>
    <row r="3619" spans="1:1" x14ac:dyDescent="0.25">
      <c r="A3619" s="346"/>
    </row>
    <row r="3620" spans="1:1" x14ac:dyDescent="0.25">
      <c r="A3620" s="346"/>
    </row>
    <row r="3621" spans="1:1" x14ac:dyDescent="0.25">
      <c r="A3621" s="346"/>
    </row>
    <row r="3622" spans="1:1" x14ac:dyDescent="0.25">
      <c r="A3622" s="346"/>
    </row>
    <row r="3623" spans="1:1" x14ac:dyDescent="0.25">
      <c r="A3623" s="346"/>
    </row>
    <row r="3624" spans="1:1" x14ac:dyDescent="0.25">
      <c r="A3624" s="346"/>
    </row>
    <row r="3625" spans="1:1" x14ac:dyDescent="0.25">
      <c r="A3625" s="346"/>
    </row>
    <row r="3626" spans="1:1" x14ac:dyDescent="0.25">
      <c r="A3626" s="346"/>
    </row>
    <row r="3627" spans="1:1" x14ac:dyDescent="0.25">
      <c r="A3627" s="346"/>
    </row>
    <row r="3628" spans="1:1" x14ac:dyDescent="0.25">
      <c r="A3628" s="346"/>
    </row>
    <row r="3629" spans="1:1" x14ac:dyDescent="0.25">
      <c r="A3629" s="346"/>
    </row>
    <row r="3630" spans="1:1" x14ac:dyDescent="0.25">
      <c r="A3630" s="346"/>
    </row>
    <row r="3631" spans="1:1" x14ac:dyDescent="0.25">
      <c r="A3631" s="346"/>
    </row>
    <row r="3632" spans="1:1" x14ac:dyDescent="0.25">
      <c r="A3632" s="346"/>
    </row>
    <row r="3633" spans="1:1" x14ac:dyDescent="0.25">
      <c r="A3633" s="346"/>
    </row>
    <row r="3634" spans="1:1" x14ac:dyDescent="0.25">
      <c r="A3634" s="346"/>
    </row>
    <row r="3635" spans="1:1" x14ac:dyDescent="0.25">
      <c r="A3635" s="346"/>
    </row>
    <row r="3636" spans="1:1" x14ac:dyDescent="0.25">
      <c r="A3636" s="346"/>
    </row>
    <row r="3637" spans="1:1" x14ac:dyDescent="0.25">
      <c r="A3637" s="346"/>
    </row>
    <row r="3638" spans="1:1" x14ac:dyDescent="0.25">
      <c r="A3638" s="346"/>
    </row>
    <row r="3639" spans="1:1" x14ac:dyDescent="0.25">
      <c r="A3639" s="346"/>
    </row>
    <row r="3640" spans="1:1" x14ac:dyDescent="0.25">
      <c r="A3640" s="346"/>
    </row>
    <row r="3641" spans="1:1" x14ac:dyDescent="0.25">
      <c r="A3641" s="346"/>
    </row>
    <row r="3642" spans="1:1" x14ac:dyDescent="0.25">
      <c r="A3642" s="346"/>
    </row>
    <row r="3643" spans="1:1" x14ac:dyDescent="0.25">
      <c r="A3643" s="346"/>
    </row>
    <row r="3644" spans="1:1" x14ac:dyDescent="0.25">
      <c r="A3644" s="346"/>
    </row>
    <row r="3645" spans="1:1" x14ac:dyDescent="0.25">
      <c r="A3645" s="346"/>
    </row>
    <row r="3646" spans="1:1" x14ac:dyDescent="0.25">
      <c r="A3646" s="346"/>
    </row>
    <row r="3647" spans="1:1" x14ac:dyDescent="0.25">
      <c r="A3647" s="346"/>
    </row>
    <row r="3648" spans="1:1" x14ac:dyDescent="0.25">
      <c r="A3648" s="346"/>
    </row>
    <row r="3649" spans="1:1" x14ac:dyDescent="0.25">
      <c r="A3649" s="346"/>
    </row>
    <row r="3650" spans="1:1" x14ac:dyDescent="0.25">
      <c r="A3650" s="346"/>
    </row>
    <row r="3651" spans="1:1" x14ac:dyDescent="0.25">
      <c r="A3651" s="346"/>
    </row>
    <row r="3652" spans="1:1" x14ac:dyDescent="0.25">
      <c r="A3652" s="346"/>
    </row>
    <row r="3653" spans="1:1" x14ac:dyDescent="0.25">
      <c r="A3653" s="346"/>
    </row>
    <row r="3654" spans="1:1" x14ac:dyDescent="0.25">
      <c r="A3654" s="346"/>
    </row>
    <row r="3655" spans="1:1" x14ac:dyDescent="0.25">
      <c r="A3655" s="346"/>
    </row>
    <row r="3656" spans="1:1" x14ac:dyDescent="0.25">
      <c r="A3656" s="346"/>
    </row>
    <row r="3657" spans="1:1" x14ac:dyDescent="0.25">
      <c r="A3657" s="346"/>
    </row>
    <row r="3658" spans="1:1" x14ac:dyDescent="0.25">
      <c r="A3658" s="346"/>
    </row>
    <row r="3659" spans="1:1" x14ac:dyDescent="0.25">
      <c r="A3659" s="346"/>
    </row>
    <row r="3660" spans="1:1" x14ac:dyDescent="0.25">
      <c r="A3660" s="346"/>
    </row>
    <row r="3661" spans="1:1" x14ac:dyDescent="0.25">
      <c r="A3661" s="346"/>
    </row>
    <row r="3662" spans="1:1" x14ac:dyDescent="0.25">
      <c r="A3662" s="346"/>
    </row>
    <row r="3663" spans="1:1" x14ac:dyDescent="0.25">
      <c r="A3663" s="346"/>
    </row>
    <row r="3664" spans="1:1" x14ac:dyDescent="0.25">
      <c r="A3664" s="346"/>
    </row>
    <row r="3665" spans="1:1" x14ac:dyDescent="0.25">
      <c r="A3665" s="346"/>
    </row>
    <row r="3666" spans="1:1" x14ac:dyDescent="0.25">
      <c r="A3666" s="346"/>
    </row>
    <row r="3667" spans="1:1" x14ac:dyDescent="0.25">
      <c r="A3667" s="346"/>
    </row>
    <row r="3668" spans="1:1" x14ac:dyDescent="0.25">
      <c r="A3668" s="346"/>
    </row>
    <row r="3669" spans="1:1" x14ac:dyDescent="0.25">
      <c r="A3669" s="346"/>
    </row>
    <row r="3670" spans="1:1" x14ac:dyDescent="0.25">
      <c r="A3670" s="346"/>
    </row>
    <row r="3671" spans="1:1" x14ac:dyDescent="0.25">
      <c r="A3671" s="346"/>
    </row>
    <row r="3672" spans="1:1" x14ac:dyDescent="0.25">
      <c r="A3672" s="346"/>
    </row>
    <row r="3673" spans="1:1" x14ac:dyDescent="0.25">
      <c r="A3673" s="346"/>
    </row>
    <row r="3674" spans="1:1" x14ac:dyDescent="0.25">
      <c r="A3674" s="346"/>
    </row>
    <row r="3675" spans="1:1" x14ac:dyDescent="0.25">
      <c r="A3675" s="346"/>
    </row>
    <row r="3676" spans="1:1" x14ac:dyDescent="0.25">
      <c r="A3676" s="346"/>
    </row>
    <row r="3677" spans="1:1" x14ac:dyDescent="0.25">
      <c r="A3677" s="346"/>
    </row>
    <row r="3678" spans="1:1" x14ac:dyDescent="0.25">
      <c r="A3678" s="346"/>
    </row>
    <row r="3679" spans="1:1" x14ac:dyDescent="0.25">
      <c r="A3679" s="346"/>
    </row>
    <row r="3680" spans="1:1" x14ac:dyDescent="0.25">
      <c r="A3680" s="346"/>
    </row>
    <row r="3681" spans="1:1" x14ac:dyDescent="0.25">
      <c r="A3681" s="346"/>
    </row>
    <row r="3682" spans="1:1" x14ac:dyDescent="0.25">
      <c r="A3682" s="346"/>
    </row>
    <row r="3683" spans="1:1" x14ac:dyDescent="0.25">
      <c r="A3683" s="346"/>
    </row>
    <row r="3684" spans="1:1" x14ac:dyDescent="0.25">
      <c r="A3684" s="346"/>
    </row>
    <row r="3685" spans="1:1" x14ac:dyDescent="0.25">
      <c r="A3685" s="346"/>
    </row>
    <row r="3686" spans="1:1" x14ac:dyDescent="0.25">
      <c r="A3686" s="346"/>
    </row>
    <row r="3687" spans="1:1" x14ac:dyDescent="0.25">
      <c r="A3687" s="346"/>
    </row>
    <row r="3688" spans="1:1" x14ac:dyDescent="0.25">
      <c r="A3688" s="346"/>
    </row>
    <row r="3689" spans="1:1" x14ac:dyDescent="0.25">
      <c r="A3689" s="346"/>
    </row>
    <row r="3690" spans="1:1" x14ac:dyDescent="0.25">
      <c r="A3690" s="346"/>
    </row>
    <row r="3691" spans="1:1" x14ac:dyDescent="0.25">
      <c r="A3691" s="346"/>
    </row>
    <row r="3692" spans="1:1" x14ac:dyDescent="0.25">
      <c r="A3692" s="346"/>
    </row>
    <row r="3693" spans="1:1" x14ac:dyDescent="0.25">
      <c r="A3693" s="346"/>
    </row>
    <row r="3694" spans="1:1" x14ac:dyDescent="0.25">
      <c r="A3694" s="346"/>
    </row>
    <row r="3695" spans="1:1" x14ac:dyDescent="0.25">
      <c r="A3695" s="346"/>
    </row>
    <row r="3696" spans="1:1" x14ac:dyDescent="0.25">
      <c r="A3696" s="346"/>
    </row>
    <row r="3697" spans="1:1" x14ac:dyDescent="0.25">
      <c r="A3697" s="346"/>
    </row>
    <row r="3698" spans="1:1" x14ac:dyDescent="0.25">
      <c r="A3698" s="346"/>
    </row>
    <row r="3699" spans="1:1" x14ac:dyDescent="0.25">
      <c r="A3699" s="346"/>
    </row>
    <row r="3700" spans="1:1" x14ac:dyDescent="0.25">
      <c r="A3700" s="346"/>
    </row>
    <row r="3701" spans="1:1" x14ac:dyDescent="0.25">
      <c r="A3701" s="346"/>
    </row>
    <row r="3702" spans="1:1" x14ac:dyDescent="0.25">
      <c r="A3702" s="346"/>
    </row>
    <row r="3703" spans="1:1" x14ac:dyDescent="0.25">
      <c r="A3703" s="346"/>
    </row>
    <row r="3704" spans="1:1" x14ac:dyDescent="0.25">
      <c r="A3704" s="346"/>
    </row>
    <row r="3705" spans="1:1" x14ac:dyDescent="0.25">
      <c r="A3705" s="346"/>
    </row>
    <row r="3706" spans="1:1" x14ac:dyDescent="0.25">
      <c r="A3706" s="346"/>
    </row>
    <row r="3707" spans="1:1" x14ac:dyDescent="0.25">
      <c r="A3707" s="346"/>
    </row>
    <row r="3708" spans="1:1" x14ac:dyDescent="0.25">
      <c r="A3708" s="346"/>
    </row>
    <row r="3709" spans="1:1" x14ac:dyDescent="0.25">
      <c r="A3709" s="346"/>
    </row>
    <row r="3710" spans="1:1" x14ac:dyDescent="0.25">
      <c r="A3710" s="346"/>
    </row>
    <row r="3711" spans="1:1" x14ac:dyDescent="0.25">
      <c r="A3711" s="346"/>
    </row>
    <row r="3712" spans="1:1" x14ac:dyDescent="0.25">
      <c r="A3712" s="346"/>
    </row>
    <row r="3713" spans="1:1" x14ac:dyDescent="0.25">
      <c r="A3713" s="346"/>
    </row>
    <row r="3714" spans="1:1" x14ac:dyDescent="0.25">
      <c r="A3714" s="346"/>
    </row>
    <row r="3715" spans="1:1" x14ac:dyDescent="0.25">
      <c r="A3715" s="346"/>
    </row>
    <row r="3716" spans="1:1" x14ac:dyDescent="0.25">
      <c r="A3716" s="346"/>
    </row>
    <row r="3717" spans="1:1" x14ac:dyDescent="0.25">
      <c r="A3717" s="346"/>
    </row>
    <row r="3718" spans="1:1" x14ac:dyDescent="0.25">
      <c r="A3718" s="346"/>
    </row>
    <row r="3719" spans="1:1" x14ac:dyDescent="0.25">
      <c r="A3719" s="346"/>
    </row>
    <row r="3720" spans="1:1" x14ac:dyDescent="0.25">
      <c r="A3720" s="346"/>
    </row>
    <row r="3721" spans="1:1" x14ac:dyDescent="0.25">
      <c r="A3721" s="346"/>
    </row>
    <row r="3722" spans="1:1" x14ac:dyDescent="0.25">
      <c r="A3722" s="346"/>
    </row>
    <row r="3723" spans="1:1" x14ac:dyDescent="0.25">
      <c r="A3723" s="346"/>
    </row>
    <row r="3724" spans="1:1" x14ac:dyDescent="0.25">
      <c r="A3724" s="346"/>
    </row>
    <row r="3725" spans="1:1" x14ac:dyDescent="0.25">
      <c r="A3725" s="346"/>
    </row>
    <row r="3726" spans="1:1" x14ac:dyDescent="0.25">
      <c r="A3726" s="346"/>
    </row>
    <row r="3727" spans="1:1" x14ac:dyDescent="0.25">
      <c r="A3727" s="346"/>
    </row>
    <row r="3728" spans="1:1" x14ac:dyDescent="0.25">
      <c r="A3728" s="346"/>
    </row>
    <row r="3729" spans="1:1" x14ac:dyDescent="0.25">
      <c r="A3729" s="346"/>
    </row>
    <row r="3730" spans="1:1" x14ac:dyDescent="0.25">
      <c r="A3730" s="346"/>
    </row>
    <row r="3731" spans="1:1" x14ac:dyDescent="0.25">
      <c r="A3731" s="346"/>
    </row>
    <row r="3732" spans="1:1" x14ac:dyDescent="0.25">
      <c r="A3732" s="346"/>
    </row>
    <row r="3733" spans="1:1" x14ac:dyDescent="0.25">
      <c r="A3733" s="346"/>
    </row>
    <row r="3734" spans="1:1" x14ac:dyDescent="0.25">
      <c r="A3734" s="346"/>
    </row>
    <row r="3735" spans="1:1" x14ac:dyDescent="0.25">
      <c r="A3735" s="346"/>
    </row>
    <row r="3736" spans="1:1" x14ac:dyDescent="0.25">
      <c r="A3736" s="346"/>
    </row>
    <row r="3737" spans="1:1" x14ac:dyDescent="0.25">
      <c r="A3737" s="346"/>
    </row>
    <row r="3738" spans="1:1" x14ac:dyDescent="0.25">
      <c r="A3738" s="346"/>
    </row>
    <row r="3739" spans="1:1" x14ac:dyDescent="0.25">
      <c r="A3739" s="346"/>
    </row>
    <row r="3740" spans="1:1" x14ac:dyDescent="0.25">
      <c r="A3740" s="346"/>
    </row>
    <row r="3741" spans="1:1" x14ac:dyDescent="0.25">
      <c r="A3741" s="346"/>
    </row>
    <row r="3742" spans="1:1" x14ac:dyDescent="0.25">
      <c r="A3742" s="346"/>
    </row>
    <row r="3743" spans="1:1" x14ac:dyDescent="0.25">
      <c r="A3743" s="346"/>
    </row>
    <row r="3744" spans="1:1" x14ac:dyDescent="0.25">
      <c r="A3744" s="346"/>
    </row>
    <row r="3745" spans="1:1" x14ac:dyDescent="0.25">
      <c r="A3745" s="346"/>
    </row>
    <row r="3746" spans="1:1" x14ac:dyDescent="0.25">
      <c r="A3746" s="346"/>
    </row>
    <row r="3747" spans="1:1" x14ac:dyDescent="0.25">
      <c r="A3747" s="346"/>
    </row>
    <row r="3748" spans="1:1" x14ac:dyDescent="0.25">
      <c r="A3748" s="346"/>
    </row>
    <row r="3749" spans="1:1" x14ac:dyDescent="0.25">
      <c r="A3749" s="346"/>
    </row>
    <row r="3750" spans="1:1" x14ac:dyDescent="0.25">
      <c r="A3750" s="346"/>
    </row>
    <row r="3751" spans="1:1" x14ac:dyDescent="0.25">
      <c r="A3751" s="346"/>
    </row>
    <row r="3752" spans="1:1" x14ac:dyDescent="0.25">
      <c r="A3752" s="346"/>
    </row>
    <row r="3753" spans="1:1" x14ac:dyDescent="0.25">
      <c r="A3753" s="346"/>
    </row>
    <row r="3754" spans="1:1" x14ac:dyDescent="0.25">
      <c r="A3754" s="346"/>
    </row>
    <row r="3755" spans="1:1" x14ac:dyDescent="0.25">
      <c r="A3755" s="346"/>
    </row>
    <row r="3756" spans="1:1" x14ac:dyDescent="0.25">
      <c r="A3756" s="346"/>
    </row>
    <row r="3757" spans="1:1" x14ac:dyDescent="0.25">
      <c r="A3757" s="346"/>
    </row>
    <row r="3758" spans="1:1" x14ac:dyDescent="0.25">
      <c r="A3758" s="346"/>
    </row>
    <row r="3759" spans="1:1" x14ac:dyDescent="0.25">
      <c r="A3759" s="346"/>
    </row>
    <row r="3760" spans="1:1" x14ac:dyDescent="0.25">
      <c r="A3760" s="346"/>
    </row>
    <row r="3761" spans="1:1" x14ac:dyDescent="0.25">
      <c r="A3761" s="346"/>
    </row>
    <row r="3762" spans="1:1" x14ac:dyDescent="0.25">
      <c r="A3762" s="346"/>
    </row>
    <row r="3763" spans="1:1" x14ac:dyDescent="0.25">
      <c r="A3763" s="346"/>
    </row>
    <row r="3764" spans="1:1" x14ac:dyDescent="0.25">
      <c r="A3764" s="346"/>
    </row>
    <row r="3765" spans="1:1" x14ac:dyDescent="0.25">
      <c r="A3765" s="346"/>
    </row>
    <row r="3766" spans="1:1" x14ac:dyDescent="0.25">
      <c r="A3766" s="346"/>
    </row>
    <row r="3767" spans="1:1" x14ac:dyDescent="0.25">
      <c r="A3767" s="346"/>
    </row>
    <row r="3768" spans="1:1" x14ac:dyDescent="0.25">
      <c r="A3768" s="346"/>
    </row>
    <row r="3769" spans="1:1" x14ac:dyDescent="0.25">
      <c r="A3769" s="346"/>
    </row>
    <row r="3770" spans="1:1" x14ac:dyDescent="0.25">
      <c r="A3770" s="346"/>
    </row>
    <row r="3771" spans="1:1" x14ac:dyDescent="0.25">
      <c r="A3771" s="346"/>
    </row>
    <row r="3772" spans="1:1" x14ac:dyDescent="0.25">
      <c r="A3772" s="346"/>
    </row>
    <row r="3773" spans="1:1" x14ac:dyDescent="0.25">
      <c r="A3773" s="346"/>
    </row>
    <row r="3774" spans="1:1" x14ac:dyDescent="0.25">
      <c r="A3774" s="346"/>
    </row>
    <row r="3775" spans="1:1" x14ac:dyDescent="0.25">
      <c r="A3775" s="346"/>
    </row>
    <row r="3776" spans="1:1" x14ac:dyDescent="0.25">
      <c r="A3776" s="346"/>
    </row>
    <row r="3777" spans="1:1" x14ac:dyDescent="0.25">
      <c r="A3777" s="346"/>
    </row>
    <row r="3778" spans="1:1" x14ac:dyDescent="0.25">
      <c r="A3778" s="346"/>
    </row>
    <row r="3779" spans="1:1" x14ac:dyDescent="0.25">
      <c r="A3779" s="346"/>
    </row>
    <row r="3780" spans="1:1" x14ac:dyDescent="0.25">
      <c r="A3780" s="346"/>
    </row>
    <row r="3781" spans="1:1" x14ac:dyDescent="0.25">
      <c r="A3781" s="346"/>
    </row>
    <row r="3782" spans="1:1" x14ac:dyDescent="0.25">
      <c r="A3782" s="346"/>
    </row>
    <row r="3783" spans="1:1" x14ac:dyDescent="0.25">
      <c r="A3783" s="346"/>
    </row>
    <row r="3784" spans="1:1" x14ac:dyDescent="0.25">
      <c r="A3784" s="346"/>
    </row>
    <row r="3785" spans="1:1" x14ac:dyDescent="0.25">
      <c r="A3785" s="346"/>
    </row>
    <row r="3786" spans="1:1" x14ac:dyDescent="0.25">
      <c r="A3786" s="346"/>
    </row>
    <row r="3787" spans="1:1" x14ac:dyDescent="0.25">
      <c r="A3787" s="346"/>
    </row>
    <row r="3788" spans="1:1" x14ac:dyDescent="0.25">
      <c r="A3788" s="346"/>
    </row>
    <row r="3789" spans="1:1" x14ac:dyDescent="0.25">
      <c r="A3789" s="346"/>
    </row>
    <row r="3790" spans="1:1" x14ac:dyDescent="0.25">
      <c r="A3790" s="346"/>
    </row>
    <row r="3791" spans="1:1" x14ac:dyDescent="0.25">
      <c r="A3791" s="346"/>
    </row>
    <row r="3792" spans="1:1" x14ac:dyDescent="0.25">
      <c r="A3792" s="346"/>
    </row>
    <row r="3793" spans="1:1" x14ac:dyDescent="0.25">
      <c r="A3793" s="346"/>
    </row>
    <row r="3794" spans="1:1" x14ac:dyDescent="0.25">
      <c r="A3794" s="346"/>
    </row>
    <row r="3795" spans="1:1" x14ac:dyDescent="0.25">
      <c r="A3795" s="346"/>
    </row>
    <row r="3796" spans="1:1" x14ac:dyDescent="0.25">
      <c r="A3796" s="346"/>
    </row>
    <row r="3797" spans="1:1" x14ac:dyDescent="0.25">
      <c r="A3797" s="346"/>
    </row>
    <row r="3798" spans="1:1" x14ac:dyDescent="0.25">
      <c r="A3798" s="346"/>
    </row>
    <row r="3799" spans="1:1" x14ac:dyDescent="0.25">
      <c r="A3799" s="346"/>
    </row>
    <row r="3800" spans="1:1" x14ac:dyDescent="0.25">
      <c r="A3800" s="346"/>
    </row>
    <row r="3801" spans="1:1" x14ac:dyDescent="0.25">
      <c r="A3801" s="346"/>
    </row>
    <row r="3802" spans="1:1" x14ac:dyDescent="0.25">
      <c r="A3802" s="346"/>
    </row>
    <row r="3803" spans="1:1" x14ac:dyDescent="0.25">
      <c r="A3803" s="346"/>
    </row>
    <row r="3804" spans="1:1" x14ac:dyDescent="0.25">
      <c r="A3804" s="346"/>
    </row>
    <row r="3805" spans="1:1" x14ac:dyDescent="0.25">
      <c r="A3805" s="346"/>
    </row>
    <row r="3806" spans="1:1" x14ac:dyDescent="0.25">
      <c r="A3806" s="346"/>
    </row>
    <row r="3807" spans="1:1" x14ac:dyDescent="0.25">
      <c r="A3807" s="346"/>
    </row>
    <row r="3808" spans="1:1" x14ac:dyDescent="0.25">
      <c r="A3808" s="346"/>
    </row>
    <row r="3809" spans="1:1" x14ac:dyDescent="0.25">
      <c r="A3809" s="346"/>
    </row>
    <row r="3810" spans="1:1" x14ac:dyDescent="0.25">
      <c r="A3810" s="346"/>
    </row>
    <row r="3811" spans="1:1" x14ac:dyDescent="0.25">
      <c r="A3811" s="346"/>
    </row>
    <row r="3812" spans="1:1" x14ac:dyDescent="0.25">
      <c r="A3812" s="346"/>
    </row>
    <row r="3813" spans="1:1" x14ac:dyDescent="0.25">
      <c r="A3813" s="346"/>
    </row>
    <row r="3814" spans="1:1" x14ac:dyDescent="0.25">
      <c r="A3814" s="346"/>
    </row>
    <row r="3815" spans="1:1" x14ac:dyDescent="0.25">
      <c r="A3815" s="346"/>
    </row>
    <row r="3816" spans="1:1" x14ac:dyDescent="0.25">
      <c r="A3816" s="346"/>
    </row>
    <row r="3817" spans="1:1" x14ac:dyDescent="0.25">
      <c r="A3817" s="346"/>
    </row>
    <row r="3818" spans="1:1" x14ac:dyDescent="0.25">
      <c r="A3818" s="346"/>
    </row>
    <row r="3819" spans="1:1" x14ac:dyDescent="0.25">
      <c r="A3819" s="346"/>
    </row>
    <row r="3820" spans="1:1" x14ac:dyDescent="0.25">
      <c r="A3820" s="346"/>
    </row>
    <row r="3821" spans="1:1" x14ac:dyDescent="0.25">
      <c r="A3821" s="346"/>
    </row>
    <row r="3822" spans="1:1" x14ac:dyDescent="0.25">
      <c r="A3822" s="346"/>
    </row>
    <row r="3823" spans="1:1" x14ac:dyDescent="0.25">
      <c r="A3823" s="346"/>
    </row>
    <row r="3824" spans="1:1" x14ac:dyDescent="0.25">
      <c r="A3824" s="346"/>
    </row>
    <row r="3825" spans="1:1" x14ac:dyDescent="0.25">
      <c r="A3825" s="346"/>
    </row>
    <row r="3826" spans="1:1" x14ac:dyDescent="0.25">
      <c r="A3826" s="346"/>
    </row>
    <row r="3827" spans="1:1" x14ac:dyDescent="0.25">
      <c r="A3827" s="346"/>
    </row>
    <row r="3828" spans="1:1" x14ac:dyDescent="0.25">
      <c r="A3828" s="346"/>
    </row>
    <row r="3829" spans="1:1" x14ac:dyDescent="0.25">
      <c r="A3829" s="346"/>
    </row>
    <row r="3830" spans="1:1" x14ac:dyDescent="0.25">
      <c r="A3830" s="346"/>
    </row>
    <row r="3831" spans="1:1" x14ac:dyDescent="0.25">
      <c r="A3831" s="346"/>
    </row>
    <row r="3832" spans="1:1" x14ac:dyDescent="0.25">
      <c r="A3832" s="346"/>
    </row>
    <row r="3833" spans="1:1" x14ac:dyDescent="0.25">
      <c r="A3833" s="346"/>
    </row>
    <row r="3834" spans="1:1" x14ac:dyDescent="0.25">
      <c r="A3834" s="346"/>
    </row>
    <row r="3835" spans="1:1" x14ac:dyDescent="0.25">
      <c r="A3835" s="346"/>
    </row>
    <row r="3836" spans="1:1" x14ac:dyDescent="0.25">
      <c r="A3836" s="346"/>
    </row>
    <row r="3837" spans="1:1" x14ac:dyDescent="0.25">
      <c r="A3837" s="346"/>
    </row>
    <row r="3838" spans="1:1" x14ac:dyDescent="0.25">
      <c r="A3838" s="346"/>
    </row>
    <row r="3839" spans="1:1" x14ac:dyDescent="0.25">
      <c r="A3839" s="346"/>
    </row>
    <row r="3840" spans="1:1" x14ac:dyDescent="0.25">
      <c r="A3840" s="346"/>
    </row>
    <row r="3841" spans="1:1" x14ac:dyDescent="0.25">
      <c r="A3841" s="346"/>
    </row>
    <row r="3842" spans="1:1" x14ac:dyDescent="0.25">
      <c r="A3842" s="346"/>
    </row>
    <row r="3843" spans="1:1" x14ac:dyDescent="0.25">
      <c r="A3843" s="346"/>
    </row>
    <row r="3844" spans="1:1" x14ac:dyDescent="0.25">
      <c r="A3844" s="346"/>
    </row>
    <row r="3845" spans="1:1" x14ac:dyDescent="0.25">
      <c r="A3845" s="346"/>
    </row>
    <row r="3846" spans="1:1" x14ac:dyDescent="0.25">
      <c r="A3846" s="346"/>
    </row>
    <row r="3847" spans="1:1" x14ac:dyDescent="0.25">
      <c r="A3847" s="346"/>
    </row>
    <row r="3848" spans="1:1" x14ac:dyDescent="0.25">
      <c r="A3848" s="346"/>
    </row>
    <row r="3849" spans="1:1" x14ac:dyDescent="0.25">
      <c r="A3849" s="346"/>
    </row>
    <row r="3850" spans="1:1" x14ac:dyDescent="0.25">
      <c r="A3850" s="346"/>
    </row>
    <row r="3851" spans="1:1" x14ac:dyDescent="0.25">
      <c r="A3851" s="346"/>
    </row>
    <row r="3852" spans="1:1" x14ac:dyDescent="0.25">
      <c r="A3852" s="346"/>
    </row>
    <row r="3853" spans="1:1" x14ac:dyDescent="0.25">
      <c r="A3853" s="346"/>
    </row>
    <row r="3854" spans="1:1" x14ac:dyDescent="0.25">
      <c r="A3854" s="346"/>
    </row>
    <row r="3855" spans="1:1" x14ac:dyDescent="0.25">
      <c r="A3855" s="346"/>
    </row>
    <row r="3856" spans="1:1" x14ac:dyDescent="0.25">
      <c r="A3856" s="346"/>
    </row>
    <row r="3857" spans="1:1" x14ac:dyDescent="0.25">
      <c r="A3857" s="346"/>
    </row>
    <row r="3858" spans="1:1" x14ac:dyDescent="0.25">
      <c r="A3858" s="346"/>
    </row>
    <row r="3859" spans="1:1" x14ac:dyDescent="0.25">
      <c r="A3859" s="346"/>
    </row>
    <row r="3860" spans="1:1" x14ac:dyDescent="0.25">
      <c r="A3860" s="346"/>
    </row>
    <row r="3861" spans="1:1" x14ac:dyDescent="0.25">
      <c r="A3861" s="346"/>
    </row>
    <row r="3862" spans="1:1" x14ac:dyDescent="0.25">
      <c r="A3862" s="346"/>
    </row>
    <row r="3863" spans="1:1" x14ac:dyDescent="0.25">
      <c r="A3863" s="346"/>
    </row>
    <row r="3864" spans="1:1" x14ac:dyDescent="0.25">
      <c r="A3864" s="346"/>
    </row>
    <row r="3865" spans="1:1" x14ac:dyDescent="0.25">
      <c r="A3865" s="346"/>
    </row>
    <row r="3866" spans="1:1" x14ac:dyDescent="0.25">
      <c r="A3866" s="346"/>
    </row>
    <row r="3867" spans="1:1" x14ac:dyDescent="0.25">
      <c r="A3867" s="346"/>
    </row>
    <row r="3868" spans="1:1" x14ac:dyDescent="0.25">
      <c r="A3868" s="346"/>
    </row>
    <row r="3869" spans="1:1" x14ac:dyDescent="0.25">
      <c r="A3869" s="346"/>
    </row>
    <row r="3870" spans="1:1" x14ac:dyDescent="0.25">
      <c r="A3870" s="346"/>
    </row>
    <row r="3871" spans="1:1" x14ac:dyDescent="0.25">
      <c r="A3871" s="346"/>
    </row>
    <row r="3872" spans="1:1" x14ac:dyDescent="0.25">
      <c r="A3872" s="346"/>
    </row>
    <row r="3873" spans="1:1" x14ac:dyDescent="0.25">
      <c r="A3873" s="346"/>
    </row>
    <row r="3874" spans="1:1" x14ac:dyDescent="0.25">
      <c r="A3874" s="346"/>
    </row>
    <row r="3875" spans="1:1" x14ac:dyDescent="0.25">
      <c r="A3875" s="346"/>
    </row>
    <row r="3876" spans="1:1" x14ac:dyDescent="0.25">
      <c r="A3876" s="346"/>
    </row>
    <row r="3877" spans="1:1" x14ac:dyDescent="0.25">
      <c r="A3877" s="346"/>
    </row>
    <row r="3878" spans="1:1" x14ac:dyDescent="0.25">
      <c r="A3878" s="346"/>
    </row>
    <row r="3879" spans="1:1" x14ac:dyDescent="0.25">
      <c r="A3879" s="346"/>
    </row>
    <row r="3880" spans="1:1" x14ac:dyDescent="0.25">
      <c r="A3880" s="346"/>
    </row>
    <row r="3881" spans="1:1" x14ac:dyDescent="0.25">
      <c r="A3881" s="346"/>
    </row>
    <row r="3882" spans="1:1" x14ac:dyDescent="0.25">
      <c r="A3882" s="346"/>
    </row>
    <row r="3883" spans="1:1" x14ac:dyDescent="0.25">
      <c r="A3883" s="346"/>
    </row>
    <row r="3884" spans="1:1" x14ac:dyDescent="0.25">
      <c r="A3884" s="346"/>
    </row>
    <row r="3885" spans="1:1" x14ac:dyDescent="0.25">
      <c r="A3885" s="346"/>
    </row>
    <row r="3886" spans="1:1" x14ac:dyDescent="0.25">
      <c r="A3886" s="346"/>
    </row>
    <row r="3887" spans="1:1" x14ac:dyDescent="0.25">
      <c r="A3887" s="346"/>
    </row>
    <row r="3888" spans="1:1" x14ac:dyDescent="0.25">
      <c r="A3888" s="346"/>
    </row>
    <row r="3889" spans="1:1" x14ac:dyDescent="0.25">
      <c r="A3889" s="346"/>
    </row>
    <row r="3890" spans="1:1" x14ac:dyDescent="0.25">
      <c r="A3890" s="346"/>
    </row>
    <row r="3891" spans="1:1" x14ac:dyDescent="0.25">
      <c r="A3891" s="346"/>
    </row>
    <row r="3892" spans="1:1" x14ac:dyDescent="0.25">
      <c r="A3892" s="346"/>
    </row>
    <row r="3893" spans="1:1" x14ac:dyDescent="0.25">
      <c r="A3893" s="346"/>
    </row>
    <row r="3894" spans="1:1" x14ac:dyDescent="0.25">
      <c r="A3894" s="346"/>
    </row>
    <row r="3895" spans="1:1" x14ac:dyDescent="0.25">
      <c r="A3895" s="346"/>
    </row>
    <row r="3896" spans="1:1" x14ac:dyDescent="0.25">
      <c r="A3896" s="346"/>
    </row>
    <row r="3897" spans="1:1" x14ac:dyDescent="0.25">
      <c r="A3897" s="346"/>
    </row>
    <row r="3898" spans="1:1" x14ac:dyDescent="0.25">
      <c r="A3898" s="346"/>
    </row>
    <row r="3899" spans="1:1" x14ac:dyDescent="0.25">
      <c r="A3899" s="346"/>
    </row>
    <row r="3900" spans="1:1" x14ac:dyDescent="0.25">
      <c r="A3900" s="346"/>
    </row>
    <row r="3901" spans="1:1" x14ac:dyDescent="0.25">
      <c r="A3901" s="346"/>
    </row>
    <row r="3902" spans="1:1" x14ac:dyDescent="0.25">
      <c r="A3902" s="346"/>
    </row>
    <row r="3903" spans="1:1" x14ac:dyDescent="0.25">
      <c r="A3903" s="346"/>
    </row>
    <row r="3904" spans="1:1" x14ac:dyDescent="0.25">
      <c r="A3904" s="346"/>
    </row>
    <row r="3905" spans="1:1" x14ac:dyDescent="0.25">
      <c r="A3905" s="346"/>
    </row>
    <row r="3906" spans="1:1" x14ac:dyDescent="0.25">
      <c r="A3906" s="346"/>
    </row>
    <row r="3907" spans="1:1" x14ac:dyDescent="0.25">
      <c r="A3907" s="346"/>
    </row>
    <row r="3908" spans="1:1" x14ac:dyDescent="0.25">
      <c r="A3908" s="346"/>
    </row>
    <row r="3909" spans="1:1" x14ac:dyDescent="0.25">
      <c r="A3909" s="346"/>
    </row>
    <row r="3910" spans="1:1" x14ac:dyDescent="0.25">
      <c r="A3910" s="346"/>
    </row>
    <row r="3911" spans="1:1" x14ac:dyDescent="0.25">
      <c r="A3911" s="346"/>
    </row>
    <row r="3912" spans="1:1" x14ac:dyDescent="0.25">
      <c r="A3912" s="346"/>
    </row>
    <row r="3913" spans="1:1" x14ac:dyDescent="0.25">
      <c r="A3913" s="346"/>
    </row>
    <row r="3914" spans="1:1" x14ac:dyDescent="0.25">
      <c r="A3914" s="346"/>
    </row>
    <row r="3915" spans="1:1" x14ac:dyDescent="0.25">
      <c r="A3915" s="346"/>
    </row>
    <row r="3916" spans="1:1" x14ac:dyDescent="0.25">
      <c r="A3916" s="346"/>
    </row>
    <row r="3917" spans="1:1" x14ac:dyDescent="0.25">
      <c r="A3917" s="346"/>
    </row>
    <row r="3918" spans="1:1" x14ac:dyDescent="0.25">
      <c r="A3918" s="346"/>
    </row>
    <row r="3919" spans="1:1" x14ac:dyDescent="0.25">
      <c r="A3919" s="346"/>
    </row>
    <row r="3920" spans="1:1" x14ac:dyDescent="0.25">
      <c r="A3920" s="346"/>
    </row>
    <row r="3921" spans="1:1" x14ac:dyDescent="0.25">
      <c r="A3921" s="346"/>
    </row>
    <row r="3922" spans="1:1" x14ac:dyDescent="0.25">
      <c r="A3922" s="346"/>
    </row>
    <row r="3923" spans="1:1" x14ac:dyDescent="0.25">
      <c r="A3923" s="346"/>
    </row>
    <row r="3924" spans="1:1" x14ac:dyDescent="0.25">
      <c r="A3924" s="346"/>
    </row>
    <row r="3925" spans="1:1" x14ac:dyDescent="0.25">
      <c r="A3925" s="346"/>
    </row>
    <row r="3926" spans="1:1" x14ac:dyDescent="0.25">
      <c r="A3926" s="346"/>
    </row>
    <row r="3927" spans="1:1" x14ac:dyDescent="0.25">
      <c r="A3927" s="346"/>
    </row>
    <row r="3928" spans="1:1" x14ac:dyDescent="0.25">
      <c r="A3928" s="346"/>
    </row>
    <row r="3929" spans="1:1" x14ac:dyDescent="0.25">
      <c r="A3929" s="346"/>
    </row>
    <row r="3930" spans="1:1" x14ac:dyDescent="0.25">
      <c r="A3930" s="346"/>
    </row>
    <row r="3931" spans="1:1" x14ac:dyDescent="0.25">
      <c r="A3931" s="346"/>
    </row>
    <row r="3932" spans="1:1" x14ac:dyDescent="0.25">
      <c r="A3932" s="346"/>
    </row>
    <row r="3933" spans="1:1" x14ac:dyDescent="0.25">
      <c r="A3933" s="346"/>
    </row>
    <row r="3934" spans="1:1" x14ac:dyDescent="0.25">
      <c r="A3934" s="346"/>
    </row>
    <row r="3935" spans="1:1" x14ac:dyDescent="0.25">
      <c r="A3935" s="346"/>
    </row>
    <row r="3936" spans="1:1" x14ac:dyDescent="0.25">
      <c r="A3936" s="346"/>
    </row>
    <row r="3937" spans="1:1" x14ac:dyDescent="0.25">
      <c r="A3937" s="346"/>
    </row>
    <row r="3938" spans="1:1" x14ac:dyDescent="0.25">
      <c r="A3938" s="346"/>
    </row>
    <row r="3939" spans="1:1" x14ac:dyDescent="0.25">
      <c r="A3939" s="346"/>
    </row>
    <row r="3940" spans="1:1" x14ac:dyDescent="0.25">
      <c r="A3940" s="346"/>
    </row>
    <row r="3941" spans="1:1" x14ac:dyDescent="0.25">
      <c r="A3941" s="346"/>
    </row>
    <row r="3942" spans="1:1" x14ac:dyDescent="0.25">
      <c r="A3942" s="346"/>
    </row>
    <row r="3943" spans="1:1" x14ac:dyDescent="0.25">
      <c r="A3943" s="346"/>
    </row>
    <row r="3944" spans="1:1" x14ac:dyDescent="0.25">
      <c r="A3944" s="346"/>
    </row>
    <row r="3945" spans="1:1" x14ac:dyDescent="0.25">
      <c r="A3945" s="346"/>
    </row>
    <row r="3946" spans="1:1" x14ac:dyDescent="0.25">
      <c r="A3946" s="346"/>
    </row>
    <row r="3947" spans="1:1" x14ac:dyDescent="0.25">
      <c r="A3947" s="346"/>
    </row>
    <row r="3948" spans="1:1" x14ac:dyDescent="0.25">
      <c r="A3948" s="346"/>
    </row>
    <row r="3949" spans="1:1" x14ac:dyDescent="0.25">
      <c r="A3949" s="346"/>
    </row>
    <row r="3950" spans="1:1" x14ac:dyDescent="0.25">
      <c r="A3950" s="346"/>
    </row>
    <row r="3951" spans="1:1" x14ac:dyDescent="0.25">
      <c r="A3951" s="346"/>
    </row>
    <row r="3952" spans="1:1" x14ac:dyDescent="0.25">
      <c r="A3952" s="346"/>
    </row>
    <row r="3953" spans="1:1" x14ac:dyDescent="0.25">
      <c r="A3953" s="346"/>
    </row>
    <row r="3954" spans="1:1" x14ac:dyDescent="0.25">
      <c r="A3954" s="346"/>
    </row>
    <row r="3955" spans="1:1" x14ac:dyDescent="0.25">
      <c r="A3955" s="346"/>
    </row>
    <row r="3956" spans="1:1" x14ac:dyDescent="0.25">
      <c r="A3956" s="346"/>
    </row>
    <row r="3957" spans="1:1" x14ac:dyDescent="0.25">
      <c r="A3957" s="346"/>
    </row>
    <row r="3958" spans="1:1" x14ac:dyDescent="0.25">
      <c r="A3958" s="346"/>
    </row>
    <row r="3959" spans="1:1" x14ac:dyDescent="0.25">
      <c r="A3959" s="346"/>
    </row>
    <row r="3960" spans="1:1" x14ac:dyDescent="0.25">
      <c r="A3960" s="346"/>
    </row>
    <row r="3961" spans="1:1" x14ac:dyDescent="0.25">
      <c r="A3961" s="346"/>
    </row>
    <row r="3962" spans="1:1" x14ac:dyDescent="0.25">
      <c r="A3962" s="346"/>
    </row>
    <row r="3963" spans="1:1" x14ac:dyDescent="0.25">
      <c r="A3963" s="346"/>
    </row>
    <row r="3964" spans="1:1" x14ac:dyDescent="0.25">
      <c r="A3964" s="346"/>
    </row>
    <row r="3965" spans="1:1" x14ac:dyDescent="0.25">
      <c r="A3965" s="346"/>
    </row>
    <row r="3966" spans="1:1" x14ac:dyDescent="0.25">
      <c r="A3966" s="346"/>
    </row>
    <row r="3967" spans="1:1" x14ac:dyDescent="0.25">
      <c r="A3967" s="346"/>
    </row>
    <row r="3968" spans="1:1" x14ac:dyDescent="0.25">
      <c r="A3968" s="346"/>
    </row>
    <row r="3969" spans="1:1" x14ac:dyDescent="0.25">
      <c r="A3969" s="346"/>
    </row>
    <row r="3970" spans="1:1" x14ac:dyDescent="0.25">
      <c r="A3970" s="346"/>
    </row>
    <row r="3971" spans="1:1" x14ac:dyDescent="0.25">
      <c r="A3971" s="346"/>
    </row>
    <row r="3972" spans="1:1" x14ac:dyDescent="0.25">
      <c r="A3972" s="346"/>
    </row>
    <row r="3973" spans="1:1" x14ac:dyDescent="0.25">
      <c r="A3973" s="346"/>
    </row>
    <row r="3974" spans="1:1" x14ac:dyDescent="0.25">
      <c r="A3974" s="346"/>
    </row>
    <row r="3975" spans="1:1" x14ac:dyDescent="0.25">
      <c r="A3975" s="346"/>
    </row>
    <row r="3976" spans="1:1" x14ac:dyDescent="0.25">
      <c r="A3976" s="346"/>
    </row>
    <row r="3977" spans="1:1" x14ac:dyDescent="0.25">
      <c r="A3977" s="346"/>
    </row>
    <row r="3978" spans="1:1" x14ac:dyDescent="0.25">
      <c r="A3978" s="346"/>
    </row>
    <row r="3979" spans="1:1" x14ac:dyDescent="0.25">
      <c r="A3979" s="346"/>
    </row>
    <row r="3980" spans="1:1" x14ac:dyDescent="0.25">
      <c r="A3980" s="346"/>
    </row>
    <row r="3981" spans="1:1" x14ac:dyDescent="0.25">
      <c r="A3981" s="346"/>
    </row>
    <row r="3982" spans="1:1" x14ac:dyDescent="0.25">
      <c r="A3982" s="346"/>
    </row>
    <row r="3983" spans="1:1" x14ac:dyDescent="0.25">
      <c r="A3983" s="346"/>
    </row>
    <row r="3984" spans="1:1" x14ac:dyDescent="0.25">
      <c r="A3984" s="346"/>
    </row>
    <row r="3985" spans="1:1" x14ac:dyDescent="0.25">
      <c r="A3985" s="346"/>
    </row>
    <row r="3986" spans="1:1" x14ac:dyDescent="0.25">
      <c r="A3986" s="346"/>
    </row>
    <row r="3987" spans="1:1" x14ac:dyDescent="0.25">
      <c r="A3987" s="346"/>
    </row>
    <row r="3988" spans="1:1" x14ac:dyDescent="0.25">
      <c r="A3988" s="346"/>
    </row>
    <row r="3989" spans="1:1" x14ac:dyDescent="0.25">
      <c r="A3989" s="346"/>
    </row>
    <row r="3990" spans="1:1" x14ac:dyDescent="0.25">
      <c r="A3990" s="346"/>
    </row>
    <row r="3991" spans="1:1" x14ac:dyDescent="0.25">
      <c r="A3991" s="346"/>
    </row>
    <row r="3992" spans="1:1" x14ac:dyDescent="0.25">
      <c r="A3992" s="346"/>
    </row>
    <row r="3993" spans="1:1" x14ac:dyDescent="0.25">
      <c r="A3993" s="346"/>
    </row>
    <row r="3994" spans="1:1" x14ac:dyDescent="0.25">
      <c r="A3994" s="346"/>
    </row>
    <row r="3995" spans="1:1" x14ac:dyDescent="0.25">
      <c r="A3995" s="346"/>
    </row>
    <row r="3996" spans="1:1" x14ac:dyDescent="0.25">
      <c r="A3996" s="346"/>
    </row>
    <row r="3997" spans="1:1" x14ac:dyDescent="0.25">
      <c r="A3997" s="346"/>
    </row>
    <row r="3998" spans="1:1" x14ac:dyDescent="0.25">
      <c r="A3998" s="346"/>
    </row>
    <row r="3999" spans="1:1" x14ac:dyDescent="0.25">
      <c r="A3999" s="346"/>
    </row>
    <row r="4000" spans="1:1" x14ac:dyDescent="0.25">
      <c r="A4000" s="346"/>
    </row>
    <row r="4001" spans="1:1" x14ac:dyDescent="0.25">
      <c r="A4001" s="346"/>
    </row>
    <row r="4002" spans="1:1" x14ac:dyDescent="0.25">
      <c r="A4002" s="346"/>
    </row>
    <row r="4003" spans="1:1" x14ac:dyDescent="0.25">
      <c r="A4003" s="346"/>
    </row>
    <row r="4004" spans="1:1" x14ac:dyDescent="0.25">
      <c r="A4004" s="346"/>
    </row>
    <row r="4005" spans="1:1" x14ac:dyDescent="0.25">
      <c r="A4005" s="346"/>
    </row>
    <row r="4006" spans="1:1" x14ac:dyDescent="0.25">
      <c r="A4006" s="346"/>
    </row>
    <row r="4007" spans="1:1" x14ac:dyDescent="0.25">
      <c r="A4007" s="346"/>
    </row>
    <row r="4008" spans="1:1" x14ac:dyDescent="0.25">
      <c r="A4008" s="346"/>
    </row>
    <row r="4009" spans="1:1" x14ac:dyDescent="0.25">
      <c r="A4009" s="346"/>
    </row>
    <row r="4010" spans="1:1" x14ac:dyDescent="0.25">
      <c r="A4010" s="346"/>
    </row>
    <row r="4011" spans="1:1" x14ac:dyDescent="0.25">
      <c r="A4011" s="346"/>
    </row>
    <row r="4012" spans="1:1" x14ac:dyDescent="0.25">
      <c r="A4012" s="346"/>
    </row>
    <row r="4013" spans="1:1" x14ac:dyDescent="0.25">
      <c r="A4013" s="346"/>
    </row>
    <row r="4014" spans="1:1" x14ac:dyDescent="0.25">
      <c r="A4014" s="346"/>
    </row>
    <row r="4015" spans="1:1" x14ac:dyDescent="0.25">
      <c r="A4015" s="346"/>
    </row>
    <row r="4016" spans="1:1" x14ac:dyDescent="0.25">
      <c r="A4016" s="346"/>
    </row>
    <row r="4017" spans="1:1" x14ac:dyDescent="0.25">
      <c r="A4017" s="346"/>
    </row>
    <row r="4018" spans="1:1" x14ac:dyDescent="0.25">
      <c r="A4018" s="346"/>
    </row>
    <row r="4019" spans="1:1" x14ac:dyDescent="0.25">
      <c r="A4019" s="346"/>
    </row>
    <row r="4020" spans="1:1" x14ac:dyDescent="0.25">
      <c r="A4020" s="346"/>
    </row>
    <row r="4021" spans="1:1" x14ac:dyDescent="0.25">
      <c r="A4021" s="346"/>
    </row>
    <row r="4022" spans="1:1" x14ac:dyDescent="0.25">
      <c r="A4022" s="346"/>
    </row>
    <row r="4023" spans="1:1" x14ac:dyDescent="0.25">
      <c r="A4023" s="346"/>
    </row>
    <row r="4024" spans="1:1" x14ac:dyDescent="0.25">
      <c r="A4024" s="346"/>
    </row>
    <row r="4025" spans="1:1" x14ac:dyDescent="0.25">
      <c r="A4025" s="346"/>
    </row>
    <row r="4026" spans="1:1" x14ac:dyDescent="0.25">
      <c r="A4026" s="346"/>
    </row>
    <row r="4027" spans="1:1" x14ac:dyDescent="0.25">
      <c r="A4027" s="346"/>
    </row>
    <row r="4028" spans="1:1" x14ac:dyDescent="0.25">
      <c r="A4028" s="346"/>
    </row>
    <row r="4029" spans="1:1" x14ac:dyDescent="0.25">
      <c r="A4029" s="346"/>
    </row>
    <row r="4030" spans="1:1" x14ac:dyDescent="0.25">
      <c r="A4030" s="346"/>
    </row>
    <row r="4031" spans="1:1" x14ac:dyDescent="0.25">
      <c r="A4031" s="346"/>
    </row>
    <row r="4032" spans="1:1" x14ac:dyDescent="0.25">
      <c r="A4032" s="346"/>
    </row>
    <row r="4033" spans="1:1" x14ac:dyDescent="0.25">
      <c r="A4033" s="346"/>
    </row>
    <row r="4034" spans="1:1" x14ac:dyDescent="0.25">
      <c r="A4034" s="346"/>
    </row>
    <row r="4035" spans="1:1" x14ac:dyDescent="0.25">
      <c r="A4035" s="346"/>
    </row>
    <row r="4036" spans="1:1" x14ac:dyDescent="0.25">
      <c r="A4036" s="346"/>
    </row>
    <row r="4037" spans="1:1" x14ac:dyDescent="0.25">
      <c r="A4037" s="346"/>
    </row>
    <row r="4038" spans="1:1" x14ac:dyDescent="0.25">
      <c r="A4038" s="346"/>
    </row>
    <row r="4039" spans="1:1" x14ac:dyDescent="0.25">
      <c r="A4039" s="346"/>
    </row>
    <row r="4040" spans="1:1" x14ac:dyDescent="0.25">
      <c r="A4040" s="346"/>
    </row>
    <row r="4041" spans="1:1" x14ac:dyDescent="0.25">
      <c r="A4041" s="346"/>
    </row>
    <row r="4042" spans="1:1" x14ac:dyDescent="0.25">
      <c r="A4042" s="346"/>
    </row>
    <row r="4043" spans="1:1" x14ac:dyDescent="0.25">
      <c r="A4043" s="346"/>
    </row>
    <row r="4044" spans="1:1" x14ac:dyDescent="0.25">
      <c r="A4044" s="346"/>
    </row>
    <row r="4045" spans="1:1" x14ac:dyDescent="0.25">
      <c r="A4045" s="346"/>
    </row>
    <row r="4046" spans="1:1" x14ac:dyDescent="0.25">
      <c r="A4046" s="346"/>
    </row>
    <row r="4047" spans="1:1" x14ac:dyDescent="0.25">
      <c r="A4047" s="346"/>
    </row>
    <row r="4048" spans="1:1" x14ac:dyDescent="0.25">
      <c r="A4048" s="346"/>
    </row>
    <row r="4049" spans="1:1" x14ac:dyDescent="0.25">
      <c r="A4049" s="346"/>
    </row>
    <row r="4050" spans="1:1" x14ac:dyDescent="0.25">
      <c r="A4050" s="346"/>
    </row>
    <row r="4051" spans="1:1" x14ac:dyDescent="0.25">
      <c r="A4051" s="346"/>
    </row>
    <row r="4052" spans="1:1" x14ac:dyDescent="0.25">
      <c r="A4052" s="346"/>
    </row>
    <row r="4053" spans="1:1" x14ac:dyDescent="0.25">
      <c r="A4053" s="346"/>
    </row>
    <row r="4054" spans="1:1" x14ac:dyDescent="0.25">
      <c r="A4054" s="346"/>
    </row>
    <row r="4055" spans="1:1" x14ac:dyDescent="0.25">
      <c r="A4055" s="346"/>
    </row>
    <row r="4056" spans="1:1" x14ac:dyDescent="0.25">
      <c r="A4056" s="346"/>
    </row>
    <row r="4057" spans="1:1" x14ac:dyDescent="0.25">
      <c r="A4057" s="346"/>
    </row>
    <row r="4058" spans="1:1" x14ac:dyDescent="0.25">
      <c r="A4058" s="346"/>
    </row>
    <row r="4059" spans="1:1" x14ac:dyDescent="0.25">
      <c r="A4059" s="346"/>
    </row>
    <row r="4060" spans="1:1" x14ac:dyDescent="0.25">
      <c r="A4060" s="346"/>
    </row>
    <row r="4061" spans="1:1" x14ac:dyDescent="0.25">
      <c r="A4061" s="346"/>
    </row>
    <row r="4062" spans="1:1" x14ac:dyDescent="0.25">
      <c r="A4062" s="346"/>
    </row>
    <row r="4063" spans="1:1" x14ac:dyDescent="0.25">
      <c r="A4063" s="346"/>
    </row>
    <row r="4064" spans="1:1" x14ac:dyDescent="0.25">
      <c r="A4064" s="346"/>
    </row>
    <row r="4065" spans="1:1" x14ac:dyDescent="0.25">
      <c r="A4065" s="346"/>
    </row>
    <row r="4066" spans="1:1" x14ac:dyDescent="0.25">
      <c r="A4066" s="346"/>
    </row>
    <row r="4067" spans="1:1" x14ac:dyDescent="0.25">
      <c r="A4067" s="346"/>
    </row>
    <row r="4068" spans="1:1" x14ac:dyDescent="0.25">
      <c r="A4068" s="346"/>
    </row>
    <row r="4069" spans="1:1" x14ac:dyDescent="0.25">
      <c r="A4069" s="346"/>
    </row>
    <row r="4070" spans="1:1" x14ac:dyDescent="0.25">
      <c r="A4070" s="346"/>
    </row>
    <row r="4071" spans="1:1" x14ac:dyDescent="0.25">
      <c r="A4071" s="346"/>
    </row>
    <row r="4072" spans="1:1" x14ac:dyDescent="0.25">
      <c r="A4072" s="346"/>
    </row>
    <row r="4073" spans="1:1" x14ac:dyDescent="0.25">
      <c r="A4073" s="346"/>
    </row>
    <row r="4074" spans="1:1" x14ac:dyDescent="0.25">
      <c r="A4074" s="346"/>
    </row>
    <row r="4075" spans="1:1" x14ac:dyDescent="0.25">
      <c r="A4075" s="346"/>
    </row>
    <row r="4076" spans="1:1" x14ac:dyDescent="0.25">
      <c r="A4076" s="346"/>
    </row>
    <row r="4077" spans="1:1" x14ac:dyDescent="0.25">
      <c r="A4077" s="346"/>
    </row>
    <row r="4078" spans="1:1" x14ac:dyDescent="0.25">
      <c r="A4078" s="346"/>
    </row>
    <row r="4079" spans="1:1" x14ac:dyDescent="0.25">
      <c r="A4079" s="346"/>
    </row>
    <row r="4080" spans="1:1" x14ac:dyDescent="0.25">
      <c r="A4080" s="346"/>
    </row>
    <row r="4081" spans="1:1" x14ac:dyDescent="0.25">
      <c r="A4081" s="346"/>
    </row>
    <row r="4082" spans="1:1" x14ac:dyDescent="0.25">
      <c r="A4082" s="346"/>
    </row>
    <row r="4083" spans="1:1" x14ac:dyDescent="0.25">
      <c r="A4083" s="346"/>
    </row>
    <row r="4084" spans="1:1" x14ac:dyDescent="0.25">
      <c r="A4084" s="346"/>
    </row>
    <row r="4085" spans="1:1" x14ac:dyDescent="0.25">
      <c r="A4085" s="346"/>
    </row>
    <row r="4086" spans="1:1" x14ac:dyDescent="0.25">
      <c r="A4086" s="346"/>
    </row>
    <row r="4087" spans="1:1" x14ac:dyDescent="0.25">
      <c r="A4087" s="346"/>
    </row>
    <row r="4088" spans="1:1" x14ac:dyDescent="0.25">
      <c r="A4088" s="346"/>
    </row>
    <row r="4089" spans="1:1" x14ac:dyDescent="0.25">
      <c r="A4089" s="346"/>
    </row>
    <row r="4090" spans="1:1" x14ac:dyDescent="0.25">
      <c r="A4090" s="346"/>
    </row>
    <row r="4091" spans="1:1" x14ac:dyDescent="0.25">
      <c r="A4091" s="346"/>
    </row>
    <row r="4092" spans="1:1" x14ac:dyDescent="0.25">
      <c r="A4092" s="346"/>
    </row>
    <row r="4093" spans="1:1" x14ac:dyDescent="0.25">
      <c r="A4093" s="346"/>
    </row>
    <row r="4094" spans="1:1" x14ac:dyDescent="0.25">
      <c r="A4094" s="346"/>
    </row>
    <row r="4095" spans="1:1" x14ac:dyDescent="0.25">
      <c r="A4095" s="346"/>
    </row>
    <row r="4096" spans="1:1" x14ac:dyDescent="0.25">
      <c r="A4096" s="346"/>
    </row>
    <row r="4097" spans="1:1" x14ac:dyDescent="0.25">
      <c r="A4097" s="346"/>
    </row>
    <row r="4098" spans="1:1" x14ac:dyDescent="0.25">
      <c r="A4098" s="346"/>
    </row>
    <row r="4099" spans="1:1" x14ac:dyDescent="0.25">
      <c r="A4099" s="346"/>
    </row>
    <row r="4100" spans="1:1" x14ac:dyDescent="0.25">
      <c r="A4100" s="346"/>
    </row>
    <row r="4101" spans="1:1" x14ac:dyDescent="0.25">
      <c r="A4101" s="346"/>
    </row>
    <row r="4102" spans="1:1" x14ac:dyDescent="0.25">
      <c r="A4102" s="346"/>
    </row>
    <row r="4103" spans="1:1" x14ac:dyDescent="0.25">
      <c r="A4103" s="346"/>
    </row>
    <row r="4104" spans="1:1" x14ac:dyDescent="0.25">
      <c r="A4104" s="346"/>
    </row>
    <row r="4105" spans="1:1" x14ac:dyDescent="0.25">
      <c r="A4105" s="346"/>
    </row>
    <row r="4106" spans="1:1" x14ac:dyDescent="0.25">
      <c r="A4106" s="346"/>
    </row>
    <row r="4107" spans="1:1" x14ac:dyDescent="0.25">
      <c r="A4107" s="346"/>
    </row>
    <row r="4108" spans="1:1" x14ac:dyDescent="0.25">
      <c r="A4108" s="346"/>
    </row>
    <row r="4109" spans="1:1" x14ac:dyDescent="0.25">
      <c r="A4109" s="346"/>
    </row>
    <row r="4110" spans="1:1" x14ac:dyDescent="0.25">
      <c r="A4110" s="346"/>
    </row>
    <row r="4111" spans="1:1" x14ac:dyDescent="0.25">
      <c r="A4111" s="346"/>
    </row>
    <row r="4112" spans="1:1" x14ac:dyDescent="0.25">
      <c r="A4112" s="346"/>
    </row>
    <row r="4113" spans="1:1" x14ac:dyDescent="0.25">
      <c r="A4113" s="346"/>
    </row>
    <row r="4114" spans="1:1" x14ac:dyDescent="0.25">
      <c r="A4114" s="346"/>
    </row>
    <row r="4115" spans="1:1" x14ac:dyDescent="0.25">
      <c r="A4115" s="346"/>
    </row>
    <row r="4116" spans="1:1" x14ac:dyDescent="0.25">
      <c r="A4116" s="346"/>
    </row>
    <row r="4117" spans="1:1" x14ac:dyDescent="0.25">
      <c r="A4117" s="346"/>
    </row>
    <row r="4118" spans="1:1" x14ac:dyDescent="0.25">
      <c r="A4118" s="346"/>
    </row>
    <row r="4119" spans="1:1" x14ac:dyDescent="0.25">
      <c r="A4119" s="346"/>
    </row>
    <row r="4120" spans="1:1" x14ac:dyDescent="0.25">
      <c r="A4120" s="346"/>
    </row>
    <row r="4121" spans="1:1" x14ac:dyDescent="0.25">
      <c r="A4121" s="346"/>
    </row>
    <row r="4122" spans="1:1" x14ac:dyDescent="0.25">
      <c r="A4122" s="346"/>
    </row>
    <row r="4123" spans="1:1" x14ac:dyDescent="0.25">
      <c r="A4123" s="346"/>
    </row>
    <row r="4124" spans="1:1" x14ac:dyDescent="0.25">
      <c r="A4124" s="346"/>
    </row>
    <row r="4125" spans="1:1" x14ac:dyDescent="0.25">
      <c r="A4125" s="346"/>
    </row>
    <row r="4126" spans="1:1" x14ac:dyDescent="0.25">
      <c r="A4126" s="346"/>
    </row>
    <row r="4127" spans="1:1" x14ac:dyDescent="0.25">
      <c r="A4127" s="346"/>
    </row>
    <row r="4128" spans="1:1" x14ac:dyDescent="0.25">
      <c r="A4128" s="346"/>
    </row>
    <row r="4129" spans="1:1" x14ac:dyDescent="0.25">
      <c r="A4129" s="346"/>
    </row>
    <row r="4130" spans="1:1" x14ac:dyDescent="0.25">
      <c r="A4130" s="346"/>
    </row>
    <row r="4131" spans="1:1" x14ac:dyDescent="0.25">
      <c r="A4131" s="346"/>
    </row>
    <row r="4132" spans="1:1" x14ac:dyDescent="0.25">
      <c r="A4132" s="346"/>
    </row>
    <row r="4133" spans="1:1" x14ac:dyDescent="0.25">
      <c r="A4133" s="346"/>
    </row>
    <row r="4134" spans="1:1" x14ac:dyDescent="0.25">
      <c r="A4134" s="346"/>
    </row>
    <row r="4135" spans="1:1" x14ac:dyDescent="0.25">
      <c r="A4135" s="346"/>
    </row>
    <row r="4136" spans="1:1" x14ac:dyDescent="0.25">
      <c r="A4136" s="346"/>
    </row>
    <row r="4137" spans="1:1" x14ac:dyDescent="0.25">
      <c r="A4137" s="346"/>
    </row>
    <row r="4138" spans="1:1" x14ac:dyDescent="0.25">
      <c r="A4138" s="346"/>
    </row>
    <row r="4139" spans="1:1" x14ac:dyDescent="0.25">
      <c r="A4139" s="346"/>
    </row>
    <row r="4140" spans="1:1" x14ac:dyDescent="0.25">
      <c r="A4140" s="346"/>
    </row>
    <row r="4141" spans="1:1" x14ac:dyDescent="0.25">
      <c r="A4141" s="346"/>
    </row>
    <row r="4142" spans="1:1" x14ac:dyDescent="0.25">
      <c r="A4142" s="346"/>
    </row>
    <row r="4143" spans="1:1" x14ac:dyDescent="0.25">
      <c r="A4143" s="346"/>
    </row>
    <row r="4144" spans="1:1" x14ac:dyDescent="0.25">
      <c r="A4144" s="346"/>
    </row>
    <row r="4145" spans="1:1" x14ac:dyDescent="0.25">
      <c r="A4145" s="346"/>
    </row>
    <row r="4146" spans="1:1" x14ac:dyDescent="0.25">
      <c r="A4146" s="346"/>
    </row>
    <row r="4147" spans="1:1" x14ac:dyDescent="0.25">
      <c r="A4147" s="346"/>
    </row>
    <row r="4148" spans="1:1" x14ac:dyDescent="0.25">
      <c r="A4148" s="346"/>
    </row>
    <row r="4149" spans="1:1" x14ac:dyDescent="0.25">
      <c r="A4149" s="346"/>
    </row>
    <row r="4150" spans="1:1" x14ac:dyDescent="0.25">
      <c r="A4150" s="346"/>
    </row>
    <row r="4151" spans="1:1" x14ac:dyDescent="0.25">
      <c r="A4151" s="346"/>
    </row>
    <row r="4152" spans="1:1" x14ac:dyDescent="0.25">
      <c r="A4152" s="346"/>
    </row>
    <row r="4153" spans="1:1" x14ac:dyDescent="0.25">
      <c r="A4153" s="346"/>
    </row>
    <row r="4154" spans="1:1" x14ac:dyDescent="0.25">
      <c r="A4154" s="346"/>
    </row>
    <row r="4155" spans="1:1" x14ac:dyDescent="0.25">
      <c r="A4155" s="346"/>
    </row>
    <row r="4156" spans="1:1" x14ac:dyDescent="0.25">
      <c r="A4156" s="346"/>
    </row>
    <row r="4157" spans="1:1" x14ac:dyDescent="0.25">
      <c r="A4157" s="346"/>
    </row>
    <row r="4158" spans="1:1" x14ac:dyDescent="0.25">
      <c r="A4158" s="346"/>
    </row>
    <row r="4159" spans="1:1" x14ac:dyDescent="0.25">
      <c r="A4159" s="346"/>
    </row>
    <row r="4160" spans="1:1" x14ac:dyDescent="0.25">
      <c r="A4160" s="346"/>
    </row>
    <row r="4161" spans="1:1" x14ac:dyDescent="0.25">
      <c r="A4161" s="346"/>
    </row>
    <row r="4162" spans="1:1" x14ac:dyDescent="0.25">
      <c r="A4162" s="346"/>
    </row>
    <row r="4163" spans="1:1" x14ac:dyDescent="0.25">
      <c r="A4163" s="346"/>
    </row>
    <row r="4164" spans="1:1" x14ac:dyDescent="0.25">
      <c r="A4164" s="346"/>
    </row>
    <row r="4165" spans="1:1" x14ac:dyDescent="0.25">
      <c r="A4165" s="346"/>
    </row>
    <row r="4166" spans="1:1" x14ac:dyDescent="0.25">
      <c r="A4166" s="346"/>
    </row>
    <row r="4167" spans="1:1" x14ac:dyDescent="0.25">
      <c r="A4167" s="346"/>
    </row>
    <row r="4168" spans="1:1" x14ac:dyDescent="0.25">
      <c r="A4168" s="346"/>
    </row>
    <row r="4169" spans="1:1" x14ac:dyDescent="0.25">
      <c r="A4169" s="346"/>
    </row>
    <row r="4170" spans="1:1" x14ac:dyDescent="0.25">
      <c r="A4170" s="346"/>
    </row>
    <row r="4171" spans="1:1" x14ac:dyDescent="0.25">
      <c r="A4171" s="346"/>
    </row>
    <row r="4172" spans="1:1" x14ac:dyDescent="0.25">
      <c r="A4172" s="346"/>
    </row>
    <row r="4173" spans="1:1" x14ac:dyDescent="0.25">
      <c r="A4173" s="346"/>
    </row>
    <row r="4174" spans="1:1" x14ac:dyDescent="0.25">
      <c r="A4174" s="346"/>
    </row>
    <row r="4175" spans="1:1" x14ac:dyDescent="0.25">
      <c r="A4175" s="346"/>
    </row>
    <row r="4176" spans="1:1" x14ac:dyDescent="0.25">
      <c r="A4176" s="346"/>
    </row>
    <row r="4177" spans="1:1" x14ac:dyDescent="0.25">
      <c r="A4177" s="346"/>
    </row>
    <row r="4178" spans="1:1" x14ac:dyDescent="0.25">
      <c r="A4178" s="346"/>
    </row>
    <row r="4179" spans="1:1" x14ac:dyDescent="0.25">
      <c r="A4179" s="346"/>
    </row>
    <row r="4180" spans="1:1" x14ac:dyDescent="0.25">
      <c r="A4180" s="346"/>
    </row>
    <row r="4181" spans="1:1" x14ac:dyDescent="0.25">
      <c r="A4181" s="346"/>
    </row>
    <row r="4182" spans="1:1" x14ac:dyDescent="0.25">
      <c r="A4182" s="346"/>
    </row>
    <row r="4183" spans="1:1" x14ac:dyDescent="0.25">
      <c r="A4183" s="346"/>
    </row>
    <row r="4184" spans="1:1" x14ac:dyDescent="0.25">
      <c r="A4184" s="346"/>
    </row>
    <row r="4185" spans="1:1" x14ac:dyDescent="0.25">
      <c r="A4185" s="346"/>
    </row>
    <row r="4186" spans="1:1" x14ac:dyDescent="0.25">
      <c r="A4186" s="346"/>
    </row>
    <row r="4187" spans="1:1" x14ac:dyDescent="0.25">
      <c r="A4187" s="346"/>
    </row>
    <row r="4188" spans="1:1" x14ac:dyDescent="0.25">
      <c r="A4188" s="346"/>
    </row>
    <row r="4189" spans="1:1" x14ac:dyDescent="0.25">
      <c r="A4189" s="346"/>
    </row>
    <row r="4190" spans="1:1" x14ac:dyDescent="0.25">
      <c r="A4190" s="346"/>
    </row>
    <row r="4191" spans="1:1" x14ac:dyDescent="0.25">
      <c r="A4191" s="346"/>
    </row>
    <row r="4192" spans="1:1" x14ac:dyDescent="0.25">
      <c r="A4192" s="346"/>
    </row>
    <row r="4193" spans="1:1" x14ac:dyDescent="0.25">
      <c r="A4193" s="346"/>
    </row>
    <row r="4194" spans="1:1" x14ac:dyDescent="0.25">
      <c r="A4194" s="346"/>
    </row>
    <row r="4195" spans="1:1" x14ac:dyDescent="0.25">
      <c r="A4195" s="346"/>
    </row>
    <row r="4196" spans="1:1" x14ac:dyDescent="0.25">
      <c r="A4196" s="346"/>
    </row>
    <row r="4197" spans="1:1" x14ac:dyDescent="0.25">
      <c r="A4197" s="346"/>
    </row>
    <row r="4198" spans="1:1" x14ac:dyDescent="0.25">
      <c r="A4198" s="346"/>
    </row>
    <row r="4199" spans="1:1" x14ac:dyDescent="0.25">
      <c r="A4199" s="346"/>
    </row>
    <row r="4200" spans="1:1" x14ac:dyDescent="0.25">
      <c r="A4200" s="346"/>
    </row>
    <row r="4201" spans="1:1" x14ac:dyDescent="0.25">
      <c r="A4201" s="346"/>
    </row>
    <row r="4202" spans="1:1" x14ac:dyDescent="0.25">
      <c r="A4202" s="346"/>
    </row>
    <row r="4203" spans="1:1" x14ac:dyDescent="0.25">
      <c r="A4203" s="346"/>
    </row>
    <row r="4204" spans="1:1" x14ac:dyDescent="0.25">
      <c r="A4204" s="346"/>
    </row>
    <row r="4205" spans="1:1" x14ac:dyDescent="0.25">
      <c r="A4205" s="346"/>
    </row>
    <row r="4206" spans="1:1" x14ac:dyDescent="0.25">
      <c r="A4206" s="346"/>
    </row>
    <row r="4207" spans="1:1" x14ac:dyDescent="0.25">
      <c r="A4207" s="346"/>
    </row>
    <row r="4208" spans="1:1" x14ac:dyDescent="0.25">
      <c r="A4208" s="346"/>
    </row>
    <row r="4209" spans="1:1" x14ac:dyDescent="0.25">
      <c r="A4209" s="346"/>
    </row>
    <row r="4210" spans="1:1" x14ac:dyDescent="0.25">
      <c r="A4210" s="346"/>
    </row>
    <row r="4211" spans="1:1" x14ac:dyDescent="0.25">
      <c r="A4211" s="346"/>
    </row>
    <row r="4212" spans="1:1" x14ac:dyDescent="0.25">
      <c r="A4212" s="346"/>
    </row>
    <row r="4213" spans="1:1" x14ac:dyDescent="0.25">
      <c r="A4213" s="346"/>
    </row>
    <row r="4214" spans="1:1" x14ac:dyDescent="0.25">
      <c r="A4214" s="346"/>
    </row>
    <row r="4215" spans="1:1" x14ac:dyDescent="0.25">
      <c r="A4215" s="346"/>
    </row>
    <row r="4216" spans="1:1" x14ac:dyDescent="0.25">
      <c r="A4216" s="346"/>
    </row>
    <row r="4217" spans="1:1" x14ac:dyDescent="0.25">
      <c r="A4217" s="346"/>
    </row>
    <row r="4218" spans="1:1" x14ac:dyDescent="0.25">
      <c r="A4218" s="346"/>
    </row>
    <row r="4219" spans="1:1" x14ac:dyDescent="0.25">
      <c r="A4219" s="346"/>
    </row>
    <row r="4220" spans="1:1" x14ac:dyDescent="0.25">
      <c r="A4220" s="346"/>
    </row>
    <row r="4221" spans="1:1" x14ac:dyDescent="0.25">
      <c r="A4221" s="346"/>
    </row>
    <row r="4222" spans="1:1" x14ac:dyDescent="0.25">
      <c r="A4222" s="346"/>
    </row>
    <row r="4223" spans="1:1" x14ac:dyDescent="0.25">
      <c r="A4223" s="346"/>
    </row>
    <row r="4224" spans="1:1" x14ac:dyDescent="0.25">
      <c r="A4224" s="346"/>
    </row>
    <row r="4225" spans="1:1" x14ac:dyDescent="0.25">
      <c r="A4225" s="346"/>
    </row>
    <row r="4226" spans="1:1" x14ac:dyDescent="0.25">
      <c r="A4226" s="346"/>
    </row>
    <row r="4227" spans="1:1" x14ac:dyDescent="0.25">
      <c r="A4227" s="346"/>
    </row>
    <row r="4228" spans="1:1" x14ac:dyDescent="0.25">
      <c r="A4228" s="346"/>
    </row>
    <row r="4229" spans="1:1" x14ac:dyDescent="0.25">
      <c r="A4229" s="346"/>
    </row>
    <row r="4230" spans="1:1" x14ac:dyDescent="0.25">
      <c r="A4230" s="346"/>
    </row>
    <row r="4231" spans="1:1" x14ac:dyDescent="0.25">
      <c r="A4231" s="346"/>
    </row>
    <row r="4232" spans="1:1" x14ac:dyDescent="0.25">
      <c r="A4232" s="346"/>
    </row>
    <row r="4233" spans="1:1" x14ac:dyDescent="0.25">
      <c r="A4233" s="346"/>
    </row>
    <row r="4234" spans="1:1" x14ac:dyDescent="0.25">
      <c r="A4234" s="346"/>
    </row>
    <row r="4235" spans="1:1" x14ac:dyDescent="0.25">
      <c r="A4235" s="346"/>
    </row>
    <row r="4236" spans="1:1" x14ac:dyDescent="0.25">
      <c r="A4236" s="346"/>
    </row>
    <row r="4237" spans="1:1" x14ac:dyDescent="0.25">
      <c r="A4237" s="346"/>
    </row>
    <row r="4238" spans="1:1" x14ac:dyDescent="0.25">
      <c r="A4238" s="346"/>
    </row>
    <row r="4239" spans="1:1" x14ac:dyDescent="0.25">
      <c r="A4239" s="346"/>
    </row>
    <row r="4240" spans="1:1" x14ac:dyDescent="0.25">
      <c r="A4240" s="346"/>
    </row>
    <row r="4241" spans="1:1" x14ac:dyDescent="0.25">
      <c r="A4241" s="346"/>
    </row>
    <row r="4242" spans="1:1" x14ac:dyDescent="0.25">
      <c r="A4242" s="346"/>
    </row>
    <row r="4243" spans="1:1" x14ac:dyDescent="0.25">
      <c r="A4243" s="346"/>
    </row>
    <row r="4244" spans="1:1" x14ac:dyDescent="0.25">
      <c r="A4244" s="346"/>
    </row>
    <row r="4245" spans="1:1" x14ac:dyDescent="0.25">
      <c r="A4245" s="346"/>
    </row>
    <row r="4246" spans="1:1" x14ac:dyDescent="0.25">
      <c r="A4246" s="346"/>
    </row>
    <row r="4247" spans="1:1" x14ac:dyDescent="0.25">
      <c r="A4247" s="346"/>
    </row>
    <row r="4248" spans="1:1" x14ac:dyDescent="0.25">
      <c r="A4248" s="346"/>
    </row>
    <row r="4249" spans="1:1" x14ac:dyDescent="0.25">
      <c r="A4249" s="346"/>
    </row>
    <row r="4250" spans="1:1" x14ac:dyDescent="0.25">
      <c r="A4250" s="346"/>
    </row>
    <row r="4251" spans="1:1" x14ac:dyDescent="0.25">
      <c r="A4251" s="346"/>
    </row>
    <row r="4252" spans="1:1" x14ac:dyDescent="0.25">
      <c r="A4252" s="346"/>
    </row>
    <row r="4253" spans="1:1" x14ac:dyDescent="0.25">
      <c r="A4253" s="346"/>
    </row>
    <row r="4254" spans="1:1" x14ac:dyDescent="0.25">
      <c r="A4254" s="346"/>
    </row>
    <row r="4255" spans="1:1" x14ac:dyDescent="0.25">
      <c r="A4255" s="346"/>
    </row>
    <row r="4256" spans="1:1" x14ac:dyDescent="0.25">
      <c r="A4256" s="346"/>
    </row>
    <row r="4257" spans="1:1" x14ac:dyDescent="0.25">
      <c r="A4257" s="346"/>
    </row>
    <row r="4258" spans="1:1" x14ac:dyDescent="0.25">
      <c r="A4258" s="346"/>
    </row>
    <row r="4259" spans="1:1" x14ac:dyDescent="0.25">
      <c r="A4259" s="346"/>
    </row>
    <row r="4260" spans="1:1" x14ac:dyDescent="0.25">
      <c r="A4260" s="346"/>
    </row>
    <row r="4261" spans="1:1" x14ac:dyDescent="0.25">
      <c r="A4261" s="346"/>
    </row>
    <row r="4262" spans="1:1" x14ac:dyDescent="0.25">
      <c r="A4262" s="346"/>
    </row>
    <row r="4263" spans="1:1" x14ac:dyDescent="0.25">
      <c r="A4263" s="346"/>
    </row>
    <row r="4264" spans="1:1" x14ac:dyDescent="0.25">
      <c r="A4264" s="346"/>
    </row>
    <row r="4265" spans="1:1" x14ac:dyDescent="0.25">
      <c r="A4265" s="346"/>
    </row>
    <row r="4266" spans="1:1" x14ac:dyDescent="0.25">
      <c r="A4266" s="346"/>
    </row>
    <row r="4267" spans="1:1" x14ac:dyDescent="0.25">
      <c r="A4267" s="346"/>
    </row>
    <row r="4268" spans="1:1" x14ac:dyDescent="0.25">
      <c r="A4268" s="346"/>
    </row>
    <row r="4269" spans="1:1" x14ac:dyDescent="0.25">
      <c r="A4269" s="346"/>
    </row>
    <row r="4270" spans="1:1" x14ac:dyDescent="0.25">
      <c r="A4270" s="346"/>
    </row>
    <row r="4271" spans="1:1" x14ac:dyDescent="0.25">
      <c r="A4271" s="346"/>
    </row>
    <row r="4272" spans="1:1" x14ac:dyDescent="0.25">
      <c r="A4272" s="346"/>
    </row>
    <row r="4273" spans="1:1" x14ac:dyDescent="0.25">
      <c r="A4273" s="346"/>
    </row>
    <row r="4274" spans="1:1" x14ac:dyDescent="0.25">
      <c r="A4274" s="346"/>
    </row>
    <row r="4275" spans="1:1" x14ac:dyDescent="0.25">
      <c r="A4275" s="346"/>
    </row>
    <row r="4276" spans="1:1" x14ac:dyDescent="0.25">
      <c r="A4276" s="346"/>
    </row>
    <row r="4277" spans="1:1" x14ac:dyDescent="0.25">
      <c r="A4277" s="346"/>
    </row>
    <row r="4278" spans="1:1" x14ac:dyDescent="0.25">
      <c r="A4278" s="346"/>
    </row>
    <row r="4279" spans="1:1" x14ac:dyDescent="0.25">
      <c r="A4279" s="346"/>
    </row>
    <row r="4280" spans="1:1" x14ac:dyDescent="0.25">
      <c r="A4280" s="346"/>
    </row>
    <row r="4281" spans="1:1" x14ac:dyDescent="0.25">
      <c r="A4281" s="346"/>
    </row>
    <row r="4282" spans="1:1" x14ac:dyDescent="0.25">
      <c r="A4282" s="346"/>
    </row>
    <row r="4283" spans="1:1" x14ac:dyDescent="0.25">
      <c r="A4283" s="346"/>
    </row>
    <row r="4284" spans="1:1" x14ac:dyDescent="0.25">
      <c r="A4284" s="346"/>
    </row>
    <row r="4285" spans="1:1" x14ac:dyDescent="0.25">
      <c r="A4285" s="346"/>
    </row>
    <row r="4286" spans="1:1" x14ac:dyDescent="0.25">
      <c r="A4286" s="346"/>
    </row>
    <row r="4287" spans="1:1" x14ac:dyDescent="0.25">
      <c r="A4287" s="346"/>
    </row>
    <row r="4288" spans="1:1" x14ac:dyDescent="0.25">
      <c r="A4288" s="346"/>
    </row>
    <row r="4289" spans="1:1" x14ac:dyDescent="0.25">
      <c r="A4289" s="346"/>
    </row>
    <row r="4290" spans="1:1" x14ac:dyDescent="0.25">
      <c r="A4290" s="346"/>
    </row>
    <row r="4291" spans="1:1" x14ac:dyDescent="0.25">
      <c r="A4291" s="346"/>
    </row>
    <row r="4292" spans="1:1" x14ac:dyDescent="0.25">
      <c r="A4292" s="346"/>
    </row>
    <row r="4293" spans="1:1" x14ac:dyDescent="0.25">
      <c r="A4293" s="346"/>
    </row>
    <row r="4294" spans="1:1" x14ac:dyDescent="0.25">
      <c r="A4294" s="346"/>
    </row>
    <row r="4295" spans="1:1" x14ac:dyDescent="0.25">
      <c r="A4295" s="346"/>
    </row>
    <row r="4296" spans="1:1" x14ac:dyDescent="0.25">
      <c r="A4296" s="346"/>
    </row>
    <row r="4297" spans="1:1" x14ac:dyDescent="0.25">
      <c r="A4297" s="346"/>
    </row>
    <row r="4298" spans="1:1" x14ac:dyDescent="0.25">
      <c r="A4298" s="346"/>
    </row>
    <row r="4299" spans="1:1" x14ac:dyDescent="0.25">
      <c r="A4299" s="346"/>
    </row>
    <row r="4300" spans="1:1" x14ac:dyDescent="0.25">
      <c r="A4300" s="346"/>
    </row>
    <row r="4301" spans="1:1" x14ac:dyDescent="0.25">
      <c r="A4301" s="346"/>
    </row>
    <row r="4302" spans="1:1" x14ac:dyDescent="0.25">
      <c r="A4302" s="346"/>
    </row>
    <row r="4303" spans="1:1" x14ac:dyDescent="0.25">
      <c r="A4303" s="346"/>
    </row>
    <row r="4304" spans="1:1" x14ac:dyDescent="0.25">
      <c r="A4304" s="346"/>
    </row>
    <row r="4305" spans="1:1" x14ac:dyDescent="0.25">
      <c r="A4305" s="346"/>
    </row>
    <row r="4306" spans="1:1" x14ac:dyDescent="0.25">
      <c r="A4306" s="346"/>
    </row>
    <row r="4307" spans="1:1" x14ac:dyDescent="0.25">
      <c r="A4307" s="346"/>
    </row>
    <row r="4308" spans="1:1" x14ac:dyDescent="0.25">
      <c r="A4308" s="346"/>
    </row>
    <row r="4309" spans="1:1" x14ac:dyDescent="0.25">
      <c r="A4309" s="346"/>
    </row>
    <row r="4310" spans="1:1" x14ac:dyDescent="0.25">
      <c r="A4310" s="346"/>
    </row>
    <row r="4311" spans="1:1" x14ac:dyDescent="0.25">
      <c r="A4311" s="346"/>
    </row>
    <row r="4312" spans="1:1" x14ac:dyDescent="0.25">
      <c r="A4312" s="346"/>
    </row>
    <row r="4313" spans="1:1" x14ac:dyDescent="0.25">
      <c r="A4313" s="346"/>
    </row>
    <row r="4314" spans="1:1" x14ac:dyDescent="0.25">
      <c r="A4314" s="346"/>
    </row>
    <row r="4315" spans="1:1" x14ac:dyDescent="0.25">
      <c r="A4315" s="346"/>
    </row>
    <row r="4316" spans="1:1" x14ac:dyDescent="0.25">
      <c r="A4316" s="346"/>
    </row>
    <row r="4317" spans="1:1" x14ac:dyDescent="0.25">
      <c r="A4317" s="346"/>
    </row>
    <row r="4318" spans="1:1" x14ac:dyDescent="0.25">
      <c r="A4318" s="346"/>
    </row>
    <row r="4319" spans="1:1" x14ac:dyDescent="0.25">
      <c r="A4319" s="346"/>
    </row>
    <row r="4320" spans="1:1" x14ac:dyDescent="0.25">
      <c r="A4320" s="346"/>
    </row>
    <row r="4321" spans="1:1" x14ac:dyDescent="0.25">
      <c r="A4321" s="346"/>
    </row>
    <row r="4322" spans="1:1" x14ac:dyDescent="0.25">
      <c r="A4322" s="346"/>
    </row>
    <row r="4323" spans="1:1" x14ac:dyDescent="0.25">
      <c r="A4323" s="346"/>
    </row>
    <row r="4324" spans="1:1" x14ac:dyDescent="0.25">
      <c r="A4324" s="346"/>
    </row>
    <row r="4325" spans="1:1" x14ac:dyDescent="0.25">
      <c r="A4325" s="346"/>
    </row>
    <row r="4326" spans="1:1" x14ac:dyDescent="0.25">
      <c r="A4326" s="346"/>
    </row>
    <row r="4327" spans="1:1" x14ac:dyDescent="0.25">
      <c r="A4327" s="346"/>
    </row>
    <row r="4328" spans="1:1" x14ac:dyDescent="0.25">
      <c r="A4328" s="346"/>
    </row>
    <row r="4329" spans="1:1" x14ac:dyDescent="0.25">
      <c r="A4329" s="346"/>
    </row>
    <row r="4330" spans="1:1" x14ac:dyDescent="0.25">
      <c r="A4330" s="346"/>
    </row>
    <row r="4331" spans="1:1" x14ac:dyDescent="0.25">
      <c r="A4331" s="346"/>
    </row>
    <row r="4332" spans="1:1" x14ac:dyDescent="0.25">
      <c r="A4332" s="346"/>
    </row>
    <row r="4333" spans="1:1" x14ac:dyDescent="0.25">
      <c r="A4333" s="346"/>
    </row>
    <row r="4334" spans="1:1" x14ac:dyDescent="0.25">
      <c r="A4334" s="346"/>
    </row>
    <row r="4335" spans="1:1" x14ac:dyDescent="0.25">
      <c r="A4335" s="346"/>
    </row>
    <row r="4336" spans="1:1" x14ac:dyDescent="0.25">
      <c r="A4336" s="346"/>
    </row>
    <row r="4337" spans="1:1" x14ac:dyDescent="0.25">
      <c r="A4337" s="346"/>
    </row>
    <row r="4338" spans="1:1" x14ac:dyDescent="0.25">
      <c r="A4338" s="346"/>
    </row>
    <row r="4339" spans="1:1" x14ac:dyDescent="0.25">
      <c r="A4339" s="346"/>
    </row>
    <row r="4340" spans="1:1" x14ac:dyDescent="0.25">
      <c r="A4340" s="346"/>
    </row>
    <row r="4341" spans="1:1" x14ac:dyDescent="0.25">
      <c r="A4341" s="346"/>
    </row>
    <row r="4342" spans="1:1" x14ac:dyDescent="0.25">
      <c r="A4342" s="346"/>
    </row>
    <row r="4343" spans="1:1" x14ac:dyDescent="0.25">
      <c r="A4343" s="346"/>
    </row>
    <row r="4344" spans="1:1" x14ac:dyDescent="0.25">
      <c r="A4344" s="346"/>
    </row>
    <row r="4345" spans="1:1" x14ac:dyDescent="0.25">
      <c r="A4345" s="346"/>
    </row>
    <row r="4346" spans="1:1" x14ac:dyDescent="0.25">
      <c r="A4346" s="346"/>
    </row>
    <row r="4347" spans="1:1" x14ac:dyDescent="0.25">
      <c r="A4347" s="346"/>
    </row>
    <row r="4348" spans="1:1" x14ac:dyDescent="0.25">
      <c r="A4348" s="346"/>
    </row>
    <row r="4349" spans="1:1" x14ac:dyDescent="0.25">
      <c r="A4349" s="346"/>
    </row>
    <row r="4350" spans="1:1" x14ac:dyDescent="0.25">
      <c r="A4350" s="346"/>
    </row>
    <row r="4351" spans="1:1" x14ac:dyDescent="0.25">
      <c r="A4351" s="346"/>
    </row>
    <row r="4352" spans="1:1" x14ac:dyDescent="0.25">
      <c r="A4352" s="346"/>
    </row>
    <row r="4353" spans="1:1" x14ac:dyDescent="0.25">
      <c r="A4353" s="346"/>
    </row>
    <row r="4354" spans="1:1" x14ac:dyDescent="0.25">
      <c r="A4354" s="346"/>
    </row>
    <row r="4355" spans="1:1" x14ac:dyDescent="0.25">
      <c r="A4355" s="346"/>
    </row>
    <row r="4356" spans="1:1" x14ac:dyDescent="0.25">
      <c r="A4356" s="346"/>
    </row>
    <row r="4357" spans="1:1" x14ac:dyDescent="0.25">
      <c r="A4357" s="346"/>
    </row>
    <row r="4358" spans="1:1" x14ac:dyDescent="0.25">
      <c r="A4358" s="346"/>
    </row>
    <row r="4359" spans="1:1" x14ac:dyDescent="0.25">
      <c r="A4359" s="346"/>
    </row>
    <row r="4360" spans="1:1" x14ac:dyDescent="0.25">
      <c r="A4360" s="346"/>
    </row>
    <row r="4361" spans="1:1" x14ac:dyDescent="0.25">
      <c r="A4361" s="346"/>
    </row>
    <row r="4362" spans="1:1" x14ac:dyDescent="0.25">
      <c r="A4362" s="346"/>
    </row>
    <row r="4363" spans="1:1" x14ac:dyDescent="0.25">
      <c r="A4363" s="346"/>
    </row>
    <row r="4364" spans="1:1" x14ac:dyDescent="0.25">
      <c r="A4364" s="346"/>
    </row>
    <row r="4365" spans="1:1" x14ac:dyDescent="0.25">
      <c r="A4365" s="346"/>
    </row>
    <row r="4366" spans="1:1" x14ac:dyDescent="0.25">
      <c r="A4366" s="346"/>
    </row>
    <row r="4367" spans="1:1" x14ac:dyDescent="0.25">
      <c r="A4367" s="346"/>
    </row>
    <row r="4368" spans="1:1" x14ac:dyDescent="0.25">
      <c r="A4368" s="346"/>
    </row>
    <row r="4369" spans="1:1" x14ac:dyDescent="0.25">
      <c r="A4369" s="346"/>
    </row>
    <row r="4370" spans="1:1" x14ac:dyDescent="0.25">
      <c r="A4370" s="346"/>
    </row>
    <row r="4371" spans="1:1" x14ac:dyDescent="0.25">
      <c r="A4371" s="346"/>
    </row>
    <row r="4372" spans="1:1" x14ac:dyDescent="0.25">
      <c r="A4372" s="346"/>
    </row>
    <row r="4373" spans="1:1" x14ac:dyDescent="0.25">
      <c r="A4373" s="346"/>
    </row>
    <row r="4374" spans="1:1" x14ac:dyDescent="0.25">
      <c r="A4374" s="346"/>
    </row>
    <row r="4375" spans="1:1" x14ac:dyDescent="0.25">
      <c r="A4375" s="346"/>
    </row>
    <row r="4376" spans="1:1" x14ac:dyDescent="0.25">
      <c r="A4376" s="346"/>
    </row>
    <row r="4377" spans="1:1" x14ac:dyDescent="0.25">
      <c r="A4377" s="346"/>
    </row>
    <row r="4378" spans="1:1" x14ac:dyDescent="0.25">
      <c r="A4378" s="346"/>
    </row>
    <row r="4379" spans="1:1" x14ac:dyDescent="0.25">
      <c r="A4379" s="346"/>
    </row>
    <row r="4380" spans="1:1" x14ac:dyDescent="0.25">
      <c r="A4380" s="346"/>
    </row>
    <row r="4381" spans="1:1" x14ac:dyDescent="0.25">
      <c r="A4381" s="346"/>
    </row>
    <row r="4382" spans="1:1" x14ac:dyDescent="0.25">
      <c r="A4382" s="346"/>
    </row>
    <row r="4383" spans="1:1" x14ac:dyDescent="0.25">
      <c r="A4383" s="346"/>
    </row>
    <row r="4384" spans="1:1" x14ac:dyDescent="0.25">
      <c r="A4384" s="346"/>
    </row>
    <row r="4385" spans="1:1" x14ac:dyDescent="0.25">
      <c r="A4385" s="346"/>
    </row>
    <row r="4386" spans="1:1" x14ac:dyDescent="0.25">
      <c r="A4386" s="346"/>
    </row>
    <row r="4387" spans="1:1" x14ac:dyDescent="0.25">
      <c r="A4387" s="346"/>
    </row>
    <row r="4388" spans="1:1" x14ac:dyDescent="0.25">
      <c r="A4388" s="346"/>
    </row>
    <row r="4389" spans="1:1" x14ac:dyDescent="0.25">
      <c r="A4389" s="346"/>
    </row>
    <row r="4390" spans="1:1" x14ac:dyDescent="0.25">
      <c r="A4390" s="346"/>
    </row>
    <row r="4391" spans="1:1" x14ac:dyDescent="0.25">
      <c r="A4391" s="346"/>
    </row>
    <row r="4392" spans="1:1" x14ac:dyDescent="0.25">
      <c r="A4392" s="346"/>
    </row>
    <row r="4393" spans="1:1" x14ac:dyDescent="0.25">
      <c r="A4393" s="346"/>
    </row>
    <row r="4394" spans="1:1" x14ac:dyDescent="0.25">
      <c r="A4394" s="346"/>
    </row>
    <row r="4395" spans="1:1" x14ac:dyDescent="0.25">
      <c r="A4395" s="346"/>
    </row>
    <row r="4396" spans="1:1" x14ac:dyDescent="0.25">
      <c r="A4396" s="346"/>
    </row>
    <row r="4397" spans="1:1" x14ac:dyDescent="0.25">
      <c r="A4397" s="346"/>
    </row>
    <row r="4398" spans="1:1" x14ac:dyDescent="0.25">
      <c r="A4398" s="346"/>
    </row>
    <row r="4399" spans="1:1" x14ac:dyDescent="0.25">
      <c r="A4399" s="346"/>
    </row>
    <row r="4400" spans="1:1" x14ac:dyDescent="0.25">
      <c r="A4400" s="346"/>
    </row>
    <row r="4401" spans="1:1" x14ac:dyDescent="0.25">
      <c r="A4401" s="346"/>
    </row>
    <row r="4402" spans="1:1" x14ac:dyDescent="0.25">
      <c r="A4402" s="346"/>
    </row>
    <row r="4403" spans="1:1" x14ac:dyDescent="0.25">
      <c r="A4403" s="346"/>
    </row>
    <row r="4404" spans="1:1" x14ac:dyDescent="0.25">
      <c r="A4404" s="346"/>
    </row>
    <row r="4405" spans="1:1" x14ac:dyDescent="0.25">
      <c r="A4405" s="346"/>
    </row>
    <row r="4406" spans="1:1" x14ac:dyDescent="0.25">
      <c r="A4406" s="346"/>
    </row>
    <row r="4407" spans="1:1" x14ac:dyDescent="0.25">
      <c r="A4407" s="346"/>
    </row>
    <row r="4408" spans="1:1" x14ac:dyDescent="0.25">
      <c r="A4408" s="346"/>
    </row>
    <row r="4409" spans="1:1" x14ac:dyDescent="0.25">
      <c r="A4409" s="346"/>
    </row>
    <row r="4410" spans="1:1" x14ac:dyDescent="0.25">
      <c r="A4410" s="346"/>
    </row>
    <row r="4411" spans="1:1" x14ac:dyDescent="0.25">
      <c r="A4411" s="346"/>
    </row>
    <row r="4412" spans="1:1" x14ac:dyDescent="0.25">
      <c r="A4412" s="346"/>
    </row>
    <row r="4413" spans="1:1" x14ac:dyDescent="0.25">
      <c r="A4413" s="346"/>
    </row>
    <row r="4414" spans="1:1" x14ac:dyDescent="0.25">
      <c r="A4414" s="346"/>
    </row>
    <row r="4415" spans="1:1" x14ac:dyDescent="0.25">
      <c r="A4415" s="346"/>
    </row>
    <row r="4416" spans="1:1" x14ac:dyDescent="0.25">
      <c r="A4416" s="346"/>
    </row>
    <row r="4417" spans="1:1" x14ac:dyDescent="0.25">
      <c r="A4417" s="346"/>
    </row>
    <row r="4418" spans="1:1" x14ac:dyDescent="0.25">
      <c r="A4418" s="346"/>
    </row>
    <row r="4419" spans="1:1" x14ac:dyDescent="0.25">
      <c r="A4419" s="346"/>
    </row>
    <row r="4420" spans="1:1" x14ac:dyDescent="0.25">
      <c r="A4420" s="346"/>
    </row>
    <row r="4421" spans="1:1" x14ac:dyDescent="0.25">
      <c r="A4421" s="346"/>
    </row>
    <row r="4422" spans="1:1" x14ac:dyDescent="0.25">
      <c r="A4422" s="346"/>
    </row>
    <row r="4423" spans="1:1" x14ac:dyDescent="0.25">
      <c r="A4423" s="346"/>
    </row>
    <row r="4424" spans="1:1" x14ac:dyDescent="0.25">
      <c r="A4424" s="346"/>
    </row>
    <row r="4425" spans="1:1" x14ac:dyDescent="0.25">
      <c r="A4425" s="346"/>
    </row>
    <row r="4426" spans="1:1" x14ac:dyDescent="0.25">
      <c r="A4426" s="346"/>
    </row>
    <row r="4427" spans="1:1" x14ac:dyDescent="0.25">
      <c r="A4427" s="346"/>
    </row>
    <row r="4428" spans="1:1" x14ac:dyDescent="0.25">
      <c r="A4428" s="346"/>
    </row>
    <row r="4429" spans="1:1" x14ac:dyDescent="0.25">
      <c r="A4429" s="346"/>
    </row>
    <row r="4430" spans="1:1" x14ac:dyDescent="0.25">
      <c r="A4430" s="346"/>
    </row>
    <row r="4431" spans="1:1" x14ac:dyDescent="0.25">
      <c r="A4431" s="346"/>
    </row>
    <row r="4432" spans="1:1" x14ac:dyDescent="0.25">
      <c r="A4432" s="346"/>
    </row>
    <row r="4433" spans="1:1" x14ac:dyDescent="0.25">
      <c r="A4433" s="346"/>
    </row>
    <row r="4434" spans="1:1" x14ac:dyDescent="0.25">
      <c r="A4434" s="346"/>
    </row>
    <row r="4435" spans="1:1" x14ac:dyDescent="0.25">
      <c r="A4435" s="346"/>
    </row>
    <row r="4436" spans="1:1" x14ac:dyDescent="0.25">
      <c r="A4436" s="346"/>
    </row>
    <row r="4437" spans="1:1" x14ac:dyDescent="0.25">
      <c r="A4437" s="346"/>
    </row>
    <row r="4438" spans="1:1" x14ac:dyDescent="0.25">
      <c r="A4438" s="346"/>
    </row>
    <row r="4439" spans="1:1" x14ac:dyDescent="0.25">
      <c r="A4439" s="346"/>
    </row>
    <row r="4440" spans="1:1" x14ac:dyDescent="0.25">
      <c r="A4440" s="346"/>
    </row>
    <row r="4441" spans="1:1" x14ac:dyDescent="0.25">
      <c r="A4441" s="346"/>
    </row>
    <row r="4442" spans="1:1" x14ac:dyDescent="0.25">
      <c r="A4442" s="346"/>
    </row>
    <row r="4443" spans="1:1" x14ac:dyDescent="0.25">
      <c r="A4443" s="346"/>
    </row>
    <row r="4444" spans="1:1" x14ac:dyDescent="0.25">
      <c r="A4444" s="346"/>
    </row>
    <row r="4445" spans="1:1" x14ac:dyDescent="0.25">
      <c r="A4445" s="346"/>
    </row>
    <row r="4446" spans="1:1" x14ac:dyDescent="0.25">
      <c r="A4446" s="346"/>
    </row>
    <row r="4447" spans="1:1" x14ac:dyDescent="0.25">
      <c r="A4447" s="346"/>
    </row>
    <row r="4448" spans="1:1" x14ac:dyDescent="0.25">
      <c r="A4448" s="346"/>
    </row>
    <row r="4449" spans="1:1" x14ac:dyDescent="0.25">
      <c r="A4449" s="346"/>
    </row>
    <row r="4450" spans="1:1" x14ac:dyDescent="0.25">
      <c r="A4450" s="346"/>
    </row>
    <row r="4451" spans="1:1" x14ac:dyDescent="0.25">
      <c r="A4451" s="346"/>
    </row>
    <row r="4452" spans="1:1" x14ac:dyDescent="0.25">
      <c r="A4452" s="346"/>
    </row>
    <row r="4453" spans="1:1" x14ac:dyDescent="0.25">
      <c r="A4453" s="346"/>
    </row>
    <row r="4454" spans="1:1" x14ac:dyDescent="0.25">
      <c r="A4454" s="346"/>
    </row>
    <row r="4455" spans="1:1" x14ac:dyDescent="0.25">
      <c r="A4455" s="346"/>
    </row>
    <row r="4456" spans="1:1" x14ac:dyDescent="0.25">
      <c r="A4456" s="346"/>
    </row>
    <row r="4457" spans="1:1" x14ac:dyDescent="0.25">
      <c r="A4457" s="346"/>
    </row>
    <row r="4458" spans="1:1" x14ac:dyDescent="0.25">
      <c r="A4458" s="346"/>
    </row>
    <row r="4459" spans="1:1" x14ac:dyDescent="0.25">
      <c r="A4459" s="346"/>
    </row>
    <row r="4460" spans="1:1" x14ac:dyDescent="0.25">
      <c r="A4460" s="346"/>
    </row>
    <row r="4461" spans="1:1" x14ac:dyDescent="0.25">
      <c r="A4461" s="346"/>
    </row>
    <row r="4462" spans="1:1" x14ac:dyDescent="0.25">
      <c r="A4462" s="346"/>
    </row>
    <row r="4463" spans="1:1" x14ac:dyDescent="0.25">
      <c r="A4463" s="346"/>
    </row>
    <row r="4464" spans="1:1" x14ac:dyDescent="0.25">
      <c r="A4464" s="346"/>
    </row>
    <row r="4465" spans="1:1" x14ac:dyDescent="0.25">
      <c r="A4465" s="346"/>
    </row>
    <row r="4466" spans="1:1" x14ac:dyDescent="0.25">
      <c r="A4466" s="346"/>
    </row>
    <row r="4467" spans="1:1" x14ac:dyDescent="0.25">
      <c r="A4467" s="346"/>
    </row>
    <row r="4468" spans="1:1" x14ac:dyDescent="0.25">
      <c r="A4468" s="346"/>
    </row>
    <row r="4469" spans="1:1" x14ac:dyDescent="0.25">
      <c r="A4469" s="346"/>
    </row>
    <row r="4470" spans="1:1" x14ac:dyDescent="0.25">
      <c r="A4470" s="346"/>
    </row>
    <row r="4471" spans="1:1" x14ac:dyDescent="0.25">
      <c r="A4471" s="346"/>
    </row>
    <row r="4472" spans="1:1" x14ac:dyDescent="0.25">
      <c r="A4472" s="346"/>
    </row>
    <row r="4473" spans="1:1" x14ac:dyDescent="0.25">
      <c r="A4473" s="346"/>
    </row>
    <row r="4474" spans="1:1" x14ac:dyDescent="0.25">
      <c r="A4474" s="346"/>
    </row>
    <row r="4475" spans="1:1" x14ac:dyDescent="0.25">
      <c r="A4475" s="346"/>
    </row>
    <row r="4476" spans="1:1" x14ac:dyDescent="0.25">
      <c r="A4476" s="346"/>
    </row>
    <row r="4477" spans="1:1" x14ac:dyDescent="0.25">
      <c r="A4477" s="346"/>
    </row>
    <row r="4478" spans="1:1" x14ac:dyDescent="0.25">
      <c r="A4478" s="346"/>
    </row>
    <row r="4479" spans="1:1" x14ac:dyDescent="0.25">
      <c r="A4479" s="346"/>
    </row>
    <row r="4480" spans="1:1" x14ac:dyDescent="0.25">
      <c r="A4480" s="346"/>
    </row>
    <row r="4481" spans="1:1" x14ac:dyDescent="0.25">
      <c r="A4481" s="346"/>
    </row>
    <row r="4482" spans="1:1" x14ac:dyDescent="0.25">
      <c r="A4482" s="346"/>
    </row>
    <row r="4483" spans="1:1" x14ac:dyDescent="0.25">
      <c r="A4483" s="346"/>
    </row>
    <row r="4484" spans="1:1" x14ac:dyDescent="0.25">
      <c r="A4484" s="346"/>
    </row>
    <row r="4485" spans="1:1" x14ac:dyDescent="0.25">
      <c r="A4485" s="346"/>
    </row>
    <row r="4486" spans="1:1" x14ac:dyDescent="0.25">
      <c r="A4486" s="346"/>
    </row>
    <row r="4487" spans="1:1" x14ac:dyDescent="0.25">
      <c r="A4487" s="346"/>
    </row>
    <row r="4488" spans="1:1" x14ac:dyDescent="0.25">
      <c r="A4488" s="346"/>
    </row>
    <row r="4489" spans="1:1" x14ac:dyDescent="0.25">
      <c r="A4489" s="346"/>
    </row>
    <row r="4490" spans="1:1" x14ac:dyDescent="0.25">
      <c r="A4490" s="346"/>
    </row>
    <row r="4491" spans="1:1" x14ac:dyDescent="0.25">
      <c r="A4491" s="346"/>
    </row>
    <row r="4492" spans="1:1" x14ac:dyDescent="0.25">
      <c r="A4492" s="346"/>
    </row>
    <row r="4493" spans="1:1" x14ac:dyDescent="0.25">
      <c r="A4493" s="346"/>
    </row>
    <row r="4494" spans="1:1" x14ac:dyDescent="0.25">
      <c r="A4494" s="346"/>
    </row>
    <row r="4495" spans="1:1" x14ac:dyDescent="0.25">
      <c r="A4495" s="346"/>
    </row>
    <row r="4496" spans="1:1" x14ac:dyDescent="0.25">
      <c r="A4496" s="346"/>
    </row>
    <row r="4497" spans="1:1" x14ac:dyDescent="0.25">
      <c r="A4497" s="346"/>
    </row>
    <row r="4498" spans="1:1" x14ac:dyDescent="0.25">
      <c r="A4498" s="346"/>
    </row>
    <row r="4499" spans="1:1" x14ac:dyDescent="0.25">
      <c r="A4499" s="346"/>
    </row>
    <row r="4500" spans="1:1" x14ac:dyDescent="0.25">
      <c r="A4500" s="346"/>
    </row>
    <row r="4501" spans="1:1" x14ac:dyDescent="0.25">
      <c r="A4501" s="346"/>
    </row>
    <row r="4502" spans="1:1" x14ac:dyDescent="0.25">
      <c r="A4502" s="346"/>
    </row>
    <row r="4503" spans="1:1" x14ac:dyDescent="0.25">
      <c r="A4503" s="346"/>
    </row>
    <row r="4504" spans="1:1" x14ac:dyDescent="0.25">
      <c r="A4504" s="346"/>
    </row>
    <row r="4505" spans="1:1" x14ac:dyDescent="0.25">
      <c r="A4505" s="346"/>
    </row>
    <row r="4506" spans="1:1" x14ac:dyDescent="0.25">
      <c r="A4506" s="346"/>
    </row>
    <row r="4507" spans="1:1" x14ac:dyDescent="0.25">
      <c r="A4507" s="346"/>
    </row>
    <row r="4508" spans="1:1" x14ac:dyDescent="0.25">
      <c r="A4508" s="346"/>
    </row>
    <row r="4509" spans="1:1" x14ac:dyDescent="0.25">
      <c r="A4509" s="346"/>
    </row>
    <row r="4510" spans="1:1" x14ac:dyDescent="0.25">
      <c r="A4510" s="346"/>
    </row>
    <row r="4511" spans="1:1" x14ac:dyDescent="0.25">
      <c r="A4511" s="346"/>
    </row>
    <row r="4512" spans="1:1" x14ac:dyDescent="0.25">
      <c r="A4512" s="346"/>
    </row>
    <row r="4513" spans="1:1" x14ac:dyDescent="0.25">
      <c r="A4513" s="346"/>
    </row>
    <row r="4514" spans="1:1" x14ac:dyDescent="0.25">
      <c r="A4514" s="346"/>
    </row>
    <row r="4515" spans="1:1" x14ac:dyDescent="0.25">
      <c r="A4515" s="346"/>
    </row>
    <row r="4516" spans="1:1" x14ac:dyDescent="0.25">
      <c r="A4516" s="346"/>
    </row>
    <row r="4517" spans="1:1" x14ac:dyDescent="0.25">
      <c r="A4517" s="346"/>
    </row>
    <row r="4518" spans="1:1" x14ac:dyDescent="0.25">
      <c r="A4518" s="346"/>
    </row>
    <row r="4519" spans="1:1" x14ac:dyDescent="0.25">
      <c r="A4519" s="346"/>
    </row>
    <row r="4520" spans="1:1" x14ac:dyDescent="0.25">
      <c r="A4520" s="346"/>
    </row>
    <row r="4521" spans="1:1" x14ac:dyDescent="0.25">
      <c r="A4521" s="346"/>
    </row>
    <row r="4522" spans="1:1" x14ac:dyDescent="0.25">
      <c r="A4522" s="346"/>
    </row>
    <row r="4523" spans="1:1" x14ac:dyDescent="0.25">
      <c r="A4523" s="346"/>
    </row>
    <row r="4524" spans="1:1" x14ac:dyDescent="0.25">
      <c r="A4524" s="346"/>
    </row>
    <row r="4525" spans="1:1" x14ac:dyDescent="0.25">
      <c r="A4525" s="346"/>
    </row>
    <row r="4526" spans="1:1" x14ac:dyDescent="0.25">
      <c r="A4526" s="346"/>
    </row>
    <row r="4527" spans="1:1" x14ac:dyDescent="0.25">
      <c r="A4527" s="346"/>
    </row>
    <row r="4528" spans="1:1" x14ac:dyDescent="0.25">
      <c r="A4528" s="346"/>
    </row>
    <row r="4529" spans="1:1" x14ac:dyDescent="0.25">
      <c r="A4529" s="346"/>
    </row>
    <row r="4530" spans="1:1" x14ac:dyDescent="0.25">
      <c r="A4530" s="346"/>
    </row>
    <row r="4531" spans="1:1" x14ac:dyDescent="0.25">
      <c r="A4531" s="346"/>
    </row>
    <row r="4532" spans="1:1" x14ac:dyDescent="0.25">
      <c r="A4532" s="346"/>
    </row>
    <row r="4533" spans="1:1" x14ac:dyDescent="0.25">
      <c r="A4533" s="346"/>
    </row>
    <row r="4534" spans="1:1" x14ac:dyDescent="0.25">
      <c r="A4534" s="346"/>
    </row>
    <row r="4535" spans="1:1" x14ac:dyDescent="0.25">
      <c r="A4535" s="346"/>
    </row>
    <row r="4536" spans="1:1" x14ac:dyDescent="0.25">
      <c r="A4536" s="346"/>
    </row>
    <row r="4537" spans="1:1" x14ac:dyDescent="0.25">
      <c r="A4537" s="346"/>
    </row>
    <row r="4538" spans="1:1" x14ac:dyDescent="0.25">
      <c r="A4538" s="346"/>
    </row>
    <row r="4539" spans="1:1" x14ac:dyDescent="0.25">
      <c r="A4539" s="346"/>
    </row>
    <row r="4540" spans="1:1" x14ac:dyDescent="0.25">
      <c r="A4540" s="346"/>
    </row>
    <row r="4541" spans="1:1" x14ac:dyDescent="0.25">
      <c r="A4541" s="346"/>
    </row>
    <row r="4542" spans="1:1" x14ac:dyDescent="0.25">
      <c r="A4542" s="346"/>
    </row>
    <row r="4543" spans="1:1" x14ac:dyDescent="0.25">
      <c r="A4543" s="346"/>
    </row>
    <row r="4544" spans="1:1" x14ac:dyDescent="0.25">
      <c r="A4544" s="346"/>
    </row>
    <row r="4545" spans="1:1" x14ac:dyDescent="0.25">
      <c r="A4545" s="346"/>
    </row>
    <row r="4546" spans="1:1" x14ac:dyDescent="0.25">
      <c r="A4546" s="346"/>
    </row>
    <row r="4547" spans="1:1" x14ac:dyDescent="0.25">
      <c r="A4547" s="346"/>
    </row>
    <row r="4548" spans="1:1" x14ac:dyDescent="0.25">
      <c r="A4548" s="346"/>
    </row>
    <row r="4549" spans="1:1" x14ac:dyDescent="0.25">
      <c r="A4549" s="346"/>
    </row>
    <row r="4550" spans="1:1" x14ac:dyDescent="0.25">
      <c r="A4550" s="346"/>
    </row>
    <row r="4551" spans="1:1" x14ac:dyDescent="0.25">
      <c r="A4551" s="346"/>
    </row>
    <row r="4552" spans="1:1" x14ac:dyDescent="0.25">
      <c r="A4552" s="346"/>
    </row>
    <row r="4553" spans="1:1" x14ac:dyDescent="0.25">
      <c r="A4553" s="346"/>
    </row>
    <row r="4554" spans="1:1" x14ac:dyDescent="0.25">
      <c r="A4554" s="346"/>
    </row>
    <row r="4555" spans="1:1" x14ac:dyDescent="0.25">
      <c r="A4555" s="346"/>
    </row>
    <row r="4556" spans="1:1" x14ac:dyDescent="0.25">
      <c r="A4556" s="346"/>
    </row>
    <row r="4557" spans="1:1" x14ac:dyDescent="0.25">
      <c r="A4557" s="346"/>
    </row>
    <row r="4558" spans="1:1" x14ac:dyDescent="0.25">
      <c r="A4558" s="346"/>
    </row>
    <row r="4559" spans="1:1" x14ac:dyDescent="0.25">
      <c r="A4559" s="346"/>
    </row>
    <row r="4560" spans="1:1" x14ac:dyDescent="0.25">
      <c r="A4560" s="346"/>
    </row>
    <row r="4561" spans="1:1" x14ac:dyDescent="0.25">
      <c r="A4561" s="346"/>
    </row>
    <row r="4562" spans="1:1" x14ac:dyDescent="0.25">
      <c r="A4562" s="346"/>
    </row>
    <row r="4563" spans="1:1" x14ac:dyDescent="0.25">
      <c r="A4563" s="346"/>
    </row>
    <row r="4564" spans="1:1" x14ac:dyDescent="0.25">
      <c r="A4564" s="346"/>
    </row>
    <row r="4565" spans="1:1" x14ac:dyDescent="0.25">
      <c r="A4565" s="346"/>
    </row>
    <row r="4566" spans="1:1" x14ac:dyDescent="0.25">
      <c r="A4566" s="346"/>
    </row>
    <row r="4567" spans="1:1" x14ac:dyDescent="0.25">
      <c r="A4567" s="346"/>
    </row>
    <row r="4568" spans="1:1" x14ac:dyDescent="0.25">
      <c r="A4568" s="346"/>
    </row>
    <row r="4569" spans="1:1" x14ac:dyDescent="0.25">
      <c r="A4569" s="346"/>
    </row>
    <row r="4570" spans="1:1" x14ac:dyDescent="0.25">
      <c r="A4570" s="346"/>
    </row>
    <row r="4571" spans="1:1" x14ac:dyDescent="0.25">
      <c r="A4571" s="346"/>
    </row>
    <row r="4572" spans="1:1" x14ac:dyDescent="0.25">
      <c r="A4572" s="346"/>
    </row>
    <row r="4573" spans="1:1" x14ac:dyDescent="0.25">
      <c r="A4573" s="346"/>
    </row>
    <row r="4574" spans="1:1" x14ac:dyDescent="0.25">
      <c r="A4574" s="346"/>
    </row>
    <row r="4575" spans="1:1" x14ac:dyDescent="0.25">
      <c r="A4575" s="346"/>
    </row>
    <row r="4576" spans="1:1" x14ac:dyDescent="0.25">
      <c r="A4576" s="346"/>
    </row>
    <row r="4577" spans="1:1" x14ac:dyDescent="0.25">
      <c r="A4577" s="346"/>
    </row>
    <row r="4578" spans="1:1" x14ac:dyDescent="0.25">
      <c r="A4578" s="346"/>
    </row>
    <row r="4579" spans="1:1" x14ac:dyDescent="0.25">
      <c r="A4579" s="346"/>
    </row>
    <row r="4580" spans="1:1" x14ac:dyDescent="0.25">
      <c r="A4580" s="346"/>
    </row>
    <row r="4581" spans="1:1" x14ac:dyDescent="0.25">
      <c r="A4581" s="346"/>
    </row>
    <row r="4582" spans="1:1" x14ac:dyDescent="0.25">
      <c r="A4582" s="346"/>
    </row>
    <row r="4583" spans="1:1" x14ac:dyDescent="0.25">
      <c r="A4583" s="346"/>
    </row>
    <row r="4584" spans="1:1" x14ac:dyDescent="0.25">
      <c r="A4584" s="346"/>
    </row>
    <row r="4585" spans="1:1" x14ac:dyDescent="0.25">
      <c r="A4585" s="346"/>
    </row>
    <row r="4586" spans="1:1" x14ac:dyDescent="0.25">
      <c r="A4586" s="346"/>
    </row>
    <row r="4587" spans="1:1" x14ac:dyDescent="0.25">
      <c r="A4587" s="346"/>
    </row>
    <row r="4588" spans="1:1" x14ac:dyDescent="0.25">
      <c r="A4588" s="346"/>
    </row>
    <row r="4589" spans="1:1" x14ac:dyDescent="0.25">
      <c r="A4589" s="346"/>
    </row>
    <row r="4590" spans="1:1" x14ac:dyDescent="0.25">
      <c r="A4590" s="346"/>
    </row>
    <row r="4591" spans="1:1" x14ac:dyDescent="0.25">
      <c r="A4591" s="346"/>
    </row>
    <row r="4592" spans="1:1" x14ac:dyDescent="0.25">
      <c r="A4592" s="346"/>
    </row>
    <row r="4593" spans="1:1" x14ac:dyDescent="0.25">
      <c r="A4593" s="346"/>
    </row>
    <row r="4594" spans="1:1" x14ac:dyDescent="0.25">
      <c r="A4594" s="346"/>
    </row>
    <row r="4595" spans="1:1" x14ac:dyDescent="0.25">
      <c r="A4595" s="346"/>
    </row>
    <row r="4596" spans="1:1" x14ac:dyDescent="0.25">
      <c r="A4596" s="346"/>
    </row>
    <row r="4597" spans="1:1" x14ac:dyDescent="0.25">
      <c r="A4597" s="346"/>
    </row>
    <row r="4598" spans="1:1" x14ac:dyDescent="0.25">
      <c r="A4598" s="346"/>
    </row>
    <row r="4599" spans="1:1" x14ac:dyDescent="0.25">
      <c r="A4599" s="346"/>
    </row>
    <row r="4600" spans="1:1" x14ac:dyDescent="0.25">
      <c r="A4600" s="346"/>
    </row>
    <row r="4601" spans="1:1" x14ac:dyDescent="0.25">
      <c r="A4601" s="346"/>
    </row>
    <row r="4602" spans="1:1" x14ac:dyDescent="0.25">
      <c r="A4602" s="346"/>
    </row>
    <row r="4603" spans="1:1" x14ac:dyDescent="0.25">
      <c r="A4603" s="346"/>
    </row>
    <row r="4604" spans="1:1" x14ac:dyDescent="0.25">
      <c r="A4604" s="346"/>
    </row>
    <row r="4605" spans="1:1" x14ac:dyDescent="0.25">
      <c r="A4605" s="346"/>
    </row>
    <row r="4606" spans="1:1" x14ac:dyDescent="0.25">
      <c r="A4606" s="346"/>
    </row>
    <row r="4607" spans="1:1" x14ac:dyDescent="0.25">
      <c r="A4607" s="346"/>
    </row>
    <row r="4608" spans="1:1" x14ac:dyDescent="0.25">
      <c r="A4608" s="346"/>
    </row>
    <row r="4609" spans="1:1" x14ac:dyDescent="0.25">
      <c r="A4609" s="346"/>
    </row>
    <row r="4610" spans="1:1" x14ac:dyDescent="0.25">
      <c r="A4610" s="346"/>
    </row>
    <row r="4611" spans="1:1" x14ac:dyDescent="0.25">
      <c r="A4611" s="346"/>
    </row>
    <row r="4612" spans="1:1" x14ac:dyDescent="0.25">
      <c r="A4612" s="346"/>
    </row>
    <row r="4613" spans="1:1" x14ac:dyDescent="0.25">
      <c r="A4613" s="346"/>
    </row>
    <row r="4614" spans="1:1" x14ac:dyDescent="0.25">
      <c r="A4614" s="346"/>
    </row>
    <row r="4615" spans="1:1" x14ac:dyDescent="0.25">
      <c r="A4615" s="346"/>
    </row>
    <row r="4616" spans="1:1" x14ac:dyDescent="0.25">
      <c r="A4616" s="346"/>
    </row>
    <row r="4617" spans="1:1" x14ac:dyDescent="0.25">
      <c r="A4617" s="346"/>
    </row>
    <row r="4618" spans="1:1" x14ac:dyDescent="0.25">
      <c r="A4618" s="346"/>
    </row>
    <row r="4619" spans="1:1" x14ac:dyDescent="0.25">
      <c r="A4619" s="346"/>
    </row>
    <row r="4620" spans="1:1" x14ac:dyDescent="0.25">
      <c r="A4620" s="346"/>
    </row>
    <row r="4621" spans="1:1" x14ac:dyDescent="0.25">
      <c r="A4621" s="346"/>
    </row>
    <row r="4622" spans="1:1" x14ac:dyDescent="0.25">
      <c r="A4622" s="346"/>
    </row>
    <row r="4623" spans="1:1" x14ac:dyDescent="0.25">
      <c r="A4623" s="346"/>
    </row>
    <row r="4624" spans="1:1" x14ac:dyDescent="0.25">
      <c r="A4624" s="346"/>
    </row>
    <row r="4625" spans="1:1" x14ac:dyDescent="0.25">
      <c r="A4625" s="346"/>
    </row>
    <row r="4626" spans="1:1" x14ac:dyDescent="0.25">
      <c r="A4626" s="346"/>
    </row>
    <row r="4627" spans="1:1" x14ac:dyDescent="0.25">
      <c r="A4627" s="346"/>
    </row>
    <row r="4628" spans="1:1" x14ac:dyDescent="0.25">
      <c r="A4628" s="346"/>
    </row>
    <row r="4629" spans="1:1" x14ac:dyDescent="0.25">
      <c r="A4629" s="346"/>
    </row>
    <row r="4630" spans="1:1" x14ac:dyDescent="0.25">
      <c r="A4630" s="346"/>
    </row>
    <row r="4631" spans="1:1" x14ac:dyDescent="0.25">
      <c r="A4631" s="346"/>
    </row>
    <row r="4632" spans="1:1" x14ac:dyDescent="0.25">
      <c r="A4632" s="346"/>
    </row>
    <row r="4633" spans="1:1" x14ac:dyDescent="0.25">
      <c r="A4633" s="346"/>
    </row>
    <row r="4634" spans="1:1" x14ac:dyDescent="0.25">
      <c r="A4634" s="346"/>
    </row>
    <row r="4635" spans="1:1" x14ac:dyDescent="0.25">
      <c r="A4635" s="346"/>
    </row>
    <row r="4636" spans="1:1" x14ac:dyDescent="0.25">
      <c r="A4636" s="346"/>
    </row>
    <row r="4637" spans="1:1" x14ac:dyDescent="0.25">
      <c r="A4637" s="346"/>
    </row>
    <row r="4638" spans="1:1" x14ac:dyDescent="0.25">
      <c r="A4638" s="346"/>
    </row>
    <row r="4639" spans="1:1" x14ac:dyDescent="0.25">
      <c r="A4639" s="346"/>
    </row>
    <row r="4640" spans="1:1" x14ac:dyDescent="0.25">
      <c r="A4640" s="346"/>
    </row>
    <row r="4641" spans="1:1" x14ac:dyDescent="0.25">
      <c r="A4641" s="346"/>
    </row>
    <row r="4642" spans="1:1" x14ac:dyDescent="0.25">
      <c r="A4642" s="346"/>
    </row>
    <row r="4643" spans="1:1" x14ac:dyDescent="0.25">
      <c r="A4643" s="346"/>
    </row>
    <row r="4644" spans="1:1" x14ac:dyDescent="0.25">
      <c r="A4644" s="346"/>
    </row>
    <row r="4645" spans="1:1" x14ac:dyDescent="0.25">
      <c r="A4645" s="346"/>
    </row>
    <row r="4646" spans="1:1" x14ac:dyDescent="0.25">
      <c r="A4646" s="346"/>
    </row>
    <row r="4647" spans="1:1" x14ac:dyDescent="0.25">
      <c r="A4647" s="346"/>
    </row>
    <row r="4648" spans="1:1" x14ac:dyDescent="0.25">
      <c r="A4648" s="346"/>
    </row>
    <row r="4649" spans="1:1" x14ac:dyDescent="0.25">
      <c r="A4649" s="346"/>
    </row>
    <row r="4650" spans="1:1" x14ac:dyDescent="0.25">
      <c r="A4650" s="346"/>
    </row>
    <row r="4651" spans="1:1" x14ac:dyDescent="0.25">
      <c r="A4651" s="346"/>
    </row>
    <row r="4652" spans="1:1" x14ac:dyDescent="0.25">
      <c r="A4652" s="346"/>
    </row>
    <row r="4653" spans="1:1" x14ac:dyDescent="0.25">
      <c r="A4653" s="346"/>
    </row>
    <row r="4654" spans="1:1" x14ac:dyDescent="0.25">
      <c r="A4654" s="346"/>
    </row>
    <row r="4655" spans="1:1" x14ac:dyDescent="0.25">
      <c r="A4655" s="346"/>
    </row>
    <row r="4656" spans="1:1" x14ac:dyDescent="0.25">
      <c r="A4656" s="346"/>
    </row>
    <row r="4657" spans="1:1" x14ac:dyDescent="0.25">
      <c r="A4657" s="346"/>
    </row>
    <row r="4658" spans="1:1" x14ac:dyDescent="0.25">
      <c r="A4658" s="346"/>
    </row>
    <row r="4659" spans="1:1" x14ac:dyDescent="0.25">
      <c r="A4659" s="346"/>
    </row>
    <row r="4660" spans="1:1" x14ac:dyDescent="0.25">
      <c r="A4660" s="346"/>
    </row>
    <row r="4661" spans="1:1" x14ac:dyDescent="0.25">
      <c r="A4661" s="346"/>
    </row>
    <row r="4662" spans="1:1" x14ac:dyDescent="0.25">
      <c r="A4662" s="346"/>
    </row>
    <row r="4663" spans="1:1" x14ac:dyDescent="0.25">
      <c r="A4663" s="346"/>
    </row>
    <row r="4664" spans="1:1" x14ac:dyDescent="0.25">
      <c r="A4664" s="346"/>
    </row>
    <row r="4665" spans="1:1" x14ac:dyDescent="0.25">
      <c r="A4665" s="346"/>
    </row>
    <row r="4666" spans="1:1" x14ac:dyDescent="0.25">
      <c r="A4666" s="346"/>
    </row>
    <row r="4667" spans="1:1" x14ac:dyDescent="0.25">
      <c r="A4667" s="346"/>
    </row>
    <row r="4668" spans="1:1" x14ac:dyDescent="0.25">
      <c r="A4668" s="346"/>
    </row>
    <row r="4669" spans="1:1" x14ac:dyDescent="0.25">
      <c r="A4669" s="346"/>
    </row>
    <row r="4670" spans="1:1" x14ac:dyDescent="0.25">
      <c r="A4670" s="346"/>
    </row>
    <row r="4671" spans="1:1" x14ac:dyDescent="0.25">
      <c r="A4671" s="346"/>
    </row>
    <row r="4672" spans="1:1" x14ac:dyDescent="0.25">
      <c r="A4672" s="346"/>
    </row>
    <row r="4673" spans="1:1" x14ac:dyDescent="0.25">
      <c r="A4673" s="346"/>
    </row>
    <row r="4674" spans="1:1" x14ac:dyDescent="0.25">
      <c r="A4674" s="346"/>
    </row>
    <row r="4675" spans="1:1" x14ac:dyDescent="0.25">
      <c r="A4675" s="346"/>
    </row>
    <row r="4676" spans="1:1" x14ac:dyDescent="0.25">
      <c r="A4676" s="346"/>
    </row>
    <row r="4677" spans="1:1" x14ac:dyDescent="0.25">
      <c r="A4677" s="346"/>
    </row>
    <row r="4678" spans="1:1" x14ac:dyDescent="0.25">
      <c r="A4678" s="346"/>
    </row>
    <row r="4679" spans="1:1" x14ac:dyDescent="0.25">
      <c r="A4679" s="346"/>
    </row>
    <row r="4680" spans="1:1" x14ac:dyDescent="0.25">
      <c r="A4680" s="346"/>
    </row>
    <row r="4681" spans="1:1" x14ac:dyDescent="0.25">
      <c r="A4681" s="346"/>
    </row>
    <row r="4682" spans="1:1" x14ac:dyDescent="0.25">
      <c r="A4682" s="346"/>
    </row>
    <row r="4683" spans="1:1" x14ac:dyDescent="0.25">
      <c r="A4683" s="346"/>
    </row>
    <row r="4684" spans="1:1" x14ac:dyDescent="0.25">
      <c r="A4684" s="346"/>
    </row>
    <row r="4685" spans="1:1" x14ac:dyDescent="0.25">
      <c r="A4685" s="346"/>
    </row>
    <row r="4686" spans="1:1" x14ac:dyDescent="0.25">
      <c r="A4686" s="346"/>
    </row>
    <row r="4687" spans="1:1" x14ac:dyDescent="0.25">
      <c r="A4687" s="346"/>
    </row>
    <row r="4688" spans="1:1" x14ac:dyDescent="0.25">
      <c r="A4688" s="346"/>
    </row>
    <row r="4689" spans="1:1" x14ac:dyDescent="0.25">
      <c r="A4689" s="346"/>
    </row>
    <row r="4690" spans="1:1" x14ac:dyDescent="0.25">
      <c r="A4690" s="346"/>
    </row>
    <row r="4691" spans="1:1" x14ac:dyDescent="0.25">
      <c r="A4691" s="346"/>
    </row>
    <row r="4692" spans="1:1" x14ac:dyDescent="0.25">
      <c r="A4692" s="346"/>
    </row>
    <row r="4693" spans="1:1" x14ac:dyDescent="0.25">
      <c r="A4693" s="346"/>
    </row>
    <row r="4694" spans="1:1" x14ac:dyDescent="0.25">
      <c r="A4694" s="346"/>
    </row>
    <row r="4695" spans="1:1" x14ac:dyDescent="0.25">
      <c r="A4695" s="346"/>
    </row>
    <row r="4696" spans="1:1" x14ac:dyDescent="0.25">
      <c r="A4696" s="346"/>
    </row>
    <row r="4697" spans="1:1" x14ac:dyDescent="0.25">
      <c r="A4697" s="346"/>
    </row>
    <row r="4698" spans="1:1" x14ac:dyDescent="0.25">
      <c r="A4698" s="346"/>
    </row>
    <row r="4699" spans="1:1" x14ac:dyDescent="0.25">
      <c r="A4699" s="346"/>
    </row>
    <row r="4700" spans="1:1" x14ac:dyDescent="0.25">
      <c r="A4700" s="346"/>
    </row>
    <row r="4701" spans="1:1" x14ac:dyDescent="0.25">
      <c r="A4701" s="346"/>
    </row>
    <row r="4702" spans="1:1" x14ac:dyDescent="0.25">
      <c r="A4702" s="346"/>
    </row>
    <row r="4703" spans="1:1" x14ac:dyDescent="0.25">
      <c r="A4703" s="346"/>
    </row>
    <row r="4704" spans="1:1" x14ac:dyDescent="0.25">
      <c r="A4704" s="346"/>
    </row>
    <row r="4705" spans="1:1" x14ac:dyDescent="0.25">
      <c r="A4705" s="346"/>
    </row>
    <row r="4706" spans="1:1" x14ac:dyDescent="0.25">
      <c r="A4706" s="346"/>
    </row>
    <row r="4707" spans="1:1" x14ac:dyDescent="0.25">
      <c r="A4707" s="346"/>
    </row>
    <row r="4708" spans="1:1" x14ac:dyDescent="0.25">
      <c r="A4708" s="346"/>
    </row>
    <row r="4709" spans="1:1" x14ac:dyDescent="0.25">
      <c r="A4709" s="346"/>
    </row>
    <row r="4710" spans="1:1" x14ac:dyDescent="0.25">
      <c r="A4710" s="346"/>
    </row>
    <row r="4711" spans="1:1" x14ac:dyDescent="0.25">
      <c r="A4711" s="346"/>
    </row>
    <row r="4712" spans="1:1" x14ac:dyDescent="0.25">
      <c r="A4712" s="346"/>
    </row>
    <row r="4713" spans="1:1" x14ac:dyDescent="0.25">
      <c r="A4713" s="346"/>
    </row>
    <row r="4714" spans="1:1" x14ac:dyDescent="0.25">
      <c r="A4714" s="346"/>
    </row>
    <row r="4715" spans="1:1" x14ac:dyDescent="0.25">
      <c r="A4715" s="346"/>
    </row>
    <row r="4716" spans="1:1" x14ac:dyDescent="0.25">
      <c r="A4716" s="346"/>
    </row>
    <row r="4717" spans="1:1" x14ac:dyDescent="0.25">
      <c r="A4717" s="346"/>
    </row>
    <row r="4718" spans="1:1" x14ac:dyDescent="0.25">
      <c r="A4718" s="346"/>
    </row>
    <row r="4719" spans="1:1" x14ac:dyDescent="0.25">
      <c r="A4719" s="346"/>
    </row>
    <row r="4720" spans="1:1" x14ac:dyDescent="0.25">
      <c r="A4720" s="346"/>
    </row>
    <row r="4721" spans="1:1" x14ac:dyDescent="0.25">
      <c r="A4721" s="346"/>
    </row>
    <row r="4722" spans="1:1" x14ac:dyDescent="0.25">
      <c r="A4722" s="346"/>
    </row>
    <row r="4723" spans="1:1" x14ac:dyDescent="0.25">
      <c r="A4723" s="346"/>
    </row>
    <row r="4724" spans="1:1" x14ac:dyDescent="0.25">
      <c r="A4724" s="346"/>
    </row>
    <row r="4725" spans="1:1" x14ac:dyDescent="0.25">
      <c r="A4725" s="346"/>
    </row>
    <row r="4726" spans="1:1" x14ac:dyDescent="0.25">
      <c r="A4726" s="346"/>
    </row>
    <row r="4727" spans="1:1" x14ac:dyDescent="0.25">
      <c r="A4727" s="346"/>
    </row>
    <row r="4728" spans="1:1" x14ac:dyDescent="0.25">
      <c r="A4728" s="346"/>
    </row>
    <row r="4729" spans="1:1" x14ac:dyDescent="0.25">
      <c r="A4729" s="346"/>
    </row>
    <row r="4730" spans="1:1" x14ac:dyDescent="0.25">
      <c r="A4730" s="346"/>
    </row>
    <row r="4731" spans="1:1" x14ac:dyDescent="0.25">
      <c r="A4731" s="346"/>
    </row>
    <row r="4732" spans="1:1" x14ac:dyDescent="0.25">
      <c r="A4732" s="346"/>
    </row>
    <row r="4733" spans="1:1" x14ac:dyDescent="0.25">
      <c r="A4733" s="346"/>
    </row>
    <row r="4734" spans="1:1" x14ac:dyDescent="0.25">
      <c r="A4734" s="346"/>
    </row>
    <row r="4735" spans="1:1" x14ac:dyDescent="0.25">
      <c r="A4735" s="346"/>
    </row>
    <row r="4736" spans="1:1" x14ac:dyDescent="0.25">
      <c r="A4736" s="346"/>
    </row>
    <row r="4737" spans="1:1" x14ac:dyDescent="0.25">
      <c r="A4737" s="346"/>
    </row>
    <row r="4738" spans="1:1" x14ac:dyDescent="0.25">
      <c r="A4738" s="346"/>
    </row>
    <row r="4739" spans="1:1" x14ac:dyDescent="0.25">
      <c r="A4739" s="346"/>
    </row>
    <row r="4740" spans="1:1" x14ac:dyDescent="0.25">
      <c r="A4740" s="346"/>
    </row>
    <row r="4741" spans="1:1" x14ac:dyDescent="0.25">
      <c r="A4741" s="346"/>
    </row>
    <row r="4742" spans="1:1" x14ac:dyDescent="0.25">
      <c r="A4742" s="346"/>
    </row>
    <row r="4743" spans="1:1" x14ac:dyDescent="0.25">
      <c r="A4743" s="346"/>
    </row>
    <row r="4744" spans="1:1" x14ac:dyDescent="0.25">
      <c r="A4744" s="346"/>
    </row>
    <row r="4745" spans="1:1" x14ac:dyDescent="0.25">
      <c r="A4745" s="346"/>
    </row>
    <row r="4746" spans="1:1" x14ac:dyDescent="0.25">
      <c r="A4746" s="346"/>
    </row>
    <row r="4747" spans="1:1" x14ac:dyDescent="0.25">
      <c r="A4747" s="346"/>
    </row>
    <row r="4748" spans="1:1" x14ac:dyDescent="0.25">
      <c r="A4748" s="346"/>
    </row>
    <row r="4749" spans="1:1" x14ac:dyDescent="0.25">
      <c r="A4749" s="346"/>
    </row>
    <row r="4750" spans="1:1" x14ac:dyDescent="0.25">
      <c r="A4750" s="346"/>
    </row>
    <row r="4751" spans="1:1" x14ac:dyDescent="0.25">
      <c r="A4751" s="346"/>
    </row>
    <row r="4752" spans="1:1" x14ac:dyDescent="0.25">
      <c r="A4752" s="346"/>
    </row>
    <row r="4753" spans="1:1" x14ac:dyDescent="0.25">
      <c r="A4753" s="346"/>
    </row>
    <row r="4754" spans="1:1" x14ac:dyDescent="0.25">
      <c r="A4754" s="346"/>
    </row>
    <row r="4755" spans="1:1" x14ac:dyDescent="0.25">
      <c r="A4755" s="346"/>
    </row>
    <row r="4756" spans="1:1" x14ac:dyDescent="0.25">
      <c r="A4756" s="346"/>
    </row>
    <row r="4757" spans="1:1" x14ac:dyDescent="0.25">
      <c r="A4757" s="346"/>
    </row>
    <row r="4758" spans="1:1" x14ac:dyDescent="0.25">
      <c r="A4758" s="346"/>
    </row>
    <row r="4759" spans="1:1" x14ac:dyDescent="0.25">
      <c r="A4759" s="346"/>
    </row>
    <row r="4760" spans="1:1" x14ac:dyDescent="0.25">
      <c r="A4760" s="346"/>
    </row>
    <row r="4761" spans="1:1" x14ac:dyDescent="0.25">
      <c r="A4761" s="346"/>
    </row>
    <row r="4762" spans="1:1" x14ac:dyDescent="0.25">
      <c r="A4762" s="346"/>
    </row>
    <row r="4763" spans="1:1" x14ac:dyDescent="0.25">
      <c r="A4763" s="346"/>
    </row>
    <row r="4764" spans="1:1" x14ac:dyDescent="0.25">
      <c r="A4764" s="346"/>
    </row>
    <row r="4765" spans="1:1" x14ac:dyDescent="0.25">
      <c r="A4765" s="346"/>
    </row>
    <row r="4766" spans="1:1" x14ac:dyDescent="0.25">
      <c r="A4766" s="346"/>
    </row>
    <row r="4767" spans="1:1" x14ac:dyDescent="0.25">
      <c r="A4767" s="346"/>
    </row>
    <row r="4768" spans="1:1" x14ac:dyDescent="0.25">
      <c r="A4768" s="346"/>
    </row>
    <row r="4769" spans="1:1" x14ac:dyDescent="0.25">
      <c r="A4769" s="346"/>
    </row>
    <row r="4770" spans="1:1" x14ac:dyDescent="0.25">
      <c r="A4770" s="346"/>
    </row>
    <row r="4771" spans="1:1" x14ac:dyDescent="0.25">
      <c r="A4771" s="346"/>
    </row>
    <row r="4772" spans="1:1" x14ac:dyDescent="0.25">
      <c r="A4772" s="346"/>
    </row>
    <row r="4773" spans="1:1" x14ac:dyDescent="0.25">
      <c r="A4773" s="346"/>
    </row>
    <row r="4774" spans="1:1" x14ac:dyDescent="0.25">
      <c r="A4774" s="346"/>
    </row>
    <row r="4775" spans="1:1" x14ac:dyDescent="0.25">
      <c r="A4775" s="346"/>
    </row>
    <row r="4776" spans="1:1" x14ac:dyDescent="0.25">
      <c r="A4776" s="346"/>
    </row>
    <row r="4777" spans="1:1" x14ac:dyDescent="0.25">
      <c r="A4777" s="346"/>
    </row>
    <row r="4778" spans="1:1" x14ac:dyDescent="0.25">
      <c r="A4778" s="346"/>
    </row>
    <row r="4779" spans="1:1" x14ac:dyDescent="0.25">
      <c r="A4779" s="346"/>
    </row>
    <row r="4780" spans="1:1" x14ac:dyDescent="0.25">
      <c r="A4780" s="346"/>
    </row>
    <row r="4781" spans="1:1" x14ac:dyDescent="0.25">
      <c r="A4781" s="346"/>
    </row>
    <row r="4782" spans="1:1" x14ac:dyDescent="0.25">
      <c r="A4782" s="346"/>
    </row>
    <row r="4783" spans="1:1" x14ac:dyDescent="0.25">
      <c r="A4783" s="346"/>
    </row>
    <row r="4784" spans="1:1" x14ac:dyDescent="0.25">
      <c r="A4784" s="346"/>
    </row>
    <row r="4785" spans="1:1" x14ac:dyDescent="0.25">
      <c r="A4785" s="346"/>
    </row>
    <row r="4786" spans="1:1" x14ac:dyDescent="0.25">
      <c r="A4786" s="346"/>
    </row>
    <row r="4787" spans="1:1" x14ac:dyDescent="0.25">
      <c r="A4787" s="346"/>
    </row>
    <row r="4788" spans="1:1" x14ac:dyDescent="0.25">
      <c r="A4788" s="346"/>
    </row>
    <row r="4789" spans="1:1" x14ac:dyDescent="0.25">
      <c r="A4789" s="346"/>
    </row>
    <row r="4790" spans="1:1" x14ac:dyDescent="0.25">
      <c r="A4790" s="346"/>
    </row>
    <row r="4791" spans="1:1" x14ac:dyDescent="0.25">
      <c r="A4791" s="346"/>
    </row>
    <row r="4792" spans="1:1" x14ac:dyDescent="0.25">
      <c r="A4792" s="346"/>
    </row>
    <row r="4793" spans="1:1" x14ac:dyDescent="0.25">
      <c r="A4793" s="346"/>
    </row>
    <row r="4794" spans="1:1" x14ac:dyDescent="0.25">
      <c r="A4794" s="346"/>
    </row>
    <row r="4795" spans="1:1" x14ac:dyDescent="0.25">
      <c r="A4795" s="346"/>
    </row>
    <row r="4796" spans="1:1" x14ac:dyDescent="0.25">
      <c r="A4796" s="346"/>
    </row>
    <row r="4797" spans="1:1" x14ac:dyDescent="0.25">
      <c r="A4797" s="346"/>
    </row>
    <row r="4798" spans="1:1" x14ac:dyDescent="0.25">
      <c r="A4798" s="346"/>
    </row>
    <row r="4799" spans="1:1" x14ac:dyDescent="0.25">
      <c r="A4799" s="346"/>
    </row>
    <row r="4800" spans="1:1" x14ac:dyDescent="0.25">
      <c r="A4800" s="346"/>
    </row>
    <row r="4801" spans="1:1" x14ac:dyDescent="0.25">
      <c r="A4801" s="346"/>
    </row>
    <row r="4802" spans="1:1" x14ac:dyDescent="0.25">
      <c r="A4802" s="346"/>
    </row>
    <row r="4803" spans="1:1" x14ac:dyDescent="0.25">
      <c r="A4803" s="346"/>
    </row>
    <row r="4804" spans="1:1" x14ac:dyDescent="0.25">
      <c r="A4804" s="346"/>
    </row>
    <row r="4805" spans="1:1" x14ac:dyDescent="0.25">
      <c r="A4805" s="346"/>
    </row>
    <row r="4806" spans="1:1" x14ac:dyDescent="0.25">
      <c r="A4806" s="346"/>
    </row>
    <row r="4807" spans="1:1" x14ac:dyDescent="0.25">
      <c r="A4807" s="346"/>
    </row>
    <row r="4808" spans="1:1" x14ac:dyDescent="0.25">
      <c r="A4808" s="346"/>
    </row>
    <row r="4809" spans="1:1" x14ac:dyDescent="0.25">
      <c r="A4809" s="346"/>
    </row>
    <row r="4810" spans="1:1" x14ac:dyDescent="0.25">
      <c r="A4810" s="346"/>
    </row>
    <row r="4811" spans="1:1" x14ac:dyDescent="0.25">
      <c r="A4811" s="346"/>
    </row>
    <row r="4812" spans="1:1" x14ac:dyDescent="0.25">
      <c r="A4812" s="346"/>
    </row>
    <row r="4813" spans="1:1" x14ac:dyDescent="0.25">
      <c r="A4813" s="346"/>
    </row>
    <row r="4814" spans="1:1" x14ac:dyDescent="0.25">
      <c r="A4814" s="346"/>
    </row>
    <row r="4815" spans="1:1" x14ac:dyDescent="0.25">
      <c r="A4815" s="346"/>
    </row>
    <row r="4816" spans="1:1" x14ac:dyDescent="0.25">
      <c r="A4816" s="346"/>
    </row>
    <row r="4817" spans="1:1" x14ac:dyDescent="0.25">
      <c r="A4817" s="346"/>
    </row>
    <row r="4818" spans="1:1" x14ac:dyDescent="0.25">
      <c r="A4818" s="346"/>
    </row>
    <row r="4819" spans="1:1" x14ac:dyDescent="0.25">
      <c r="A4819" s="346"/>
    </row>
    <row r="4820" spans="1:1" x14ac:dyDescent="0.25">
      <c r="A4820" s="346"/>
    </row>
    <row r="4821" spans="1:1" x14ac:dyDescent="0.25">
      <c r="A4821" s="346"/>
    </row>
    <row r="4822" spans="1:1" x14ac:dyDescent="0.25">
      <c r="A4822" s="346"/>
    </row>
    <row r="4823" spans="1:1" x14ac:dyDescent="0.25">
      <c r="A4823" s="346"/>
    </row>
    <row r="4824" spans="1:1" x14ac:dyDescent="0.25">
      <c r="A4824" s="346"/>
    </row>
    <row r="4825" spans="1:1" x14ac:dyDescent="0.25">
      <c r="A4825" s="346"/>
    </row>
    <row r="4826" spans="1:1" x14ac:dyDescent="0.25">
      <c r="A4826" s="346"/>
    </row>
    <row r="4827" spans="1:1" x14ac:dyDescent="0.25">
      <c r="A4827" s="346"/>
    </row>
    <row r="4828" spans="1:1" x14ac:dyDescent="0.25">
      <c r="A4828" s="346"/>
    </row>
    <row r="4829" spans="1:1" x14ac:dyDescent="0.25">
      <c r="A4829" s="346"/>
    </row>
    <row r="4830" spans="1:1" x14ac:dyDescent="0.25">
      <c r="A4830" s="346"/>
    </row>
    <row r="4831" spans="1:1" x14ac:dyDescent="0.25">
      <c r="A4831" s="346"/>
    </row>
    <row r="4832" spans="1:1" x14ac:dyDescent="0.25">
      <c r="A4832" s="346"/>
    </row>
    <row r="4833" spans="1:1" x14ac:dyDescent="0.25">
      <c r="A4833" s="346"/>
    </row>
    <row r="4834" spans="1:1" x14ac:dyDescent="0.25">
      <c r="A4834" s="346"/>
    </row>
    <row r="4835" spans="1:1" x14ac:dyDescent="0.25">
      <c r="A4835" s="346"/>
    </row>
    <row r="4836" spans="1:1" x14ac:dyDescent="0.25">
      <c r="A4836" s="346"/>
    </row>
    <row r="4837" spans="1:1" x14ac:dyDescent="0.25">
      <c r="A4837" s="346"/>
    </row>
    <row r="4838" spans="1:1" x14ac:dyDescent="0.25">
      <c r="A4838" s="346"/>
    </row>
    <row r="4839" spans="1:1" x14ac:dyDescent="0.25">
      <c r="A4839" s="346"/>
    </row>
    <row r="4840" spans="1:1" x14ac:dyDescent="0.25">
      <c r="A4840" s="346"/>
    </row>
    <row r="4841" spans="1:1" x14ac:dyDescent="0.25">
      <c r="A4841" s="346"/>
    </row>
    <row r="4842" spans="1:1" x14ac:dyDescent="0.25">
      <c r="A4842" s="346"/>
    </row>
    <row r="4843" spans="1:1" x14ac:dyDescent="0.25">
      <c r="A4843" s="346"/>
    </row>
    <row r="4844" spans="1:1" x14ac:dyDescent="0.25">
      <c r="A4844" s="346"/>
    </row>
    <row r="4845" spans="1:1" x14ac:dyDescent="0.25">
      <c r="A4845" s="346"/>
    </row>
    <row r="4846" spans="1:1" x14ac:dyDescent="0.25">
      <c r="A4846" s="346"/>
    </row>
    <row r="4847" spans="1:1" x14ac:dyDescent="0.25">
      <c r="A4847" s="346"/>
    </row>
    <row r="4848" spans="1:1" x14ac:dyDescent="0.25">
      <c r="A4848" s="346"/>
    </row>
    <row r="4849" spans="1:1" x14ac:dyDescent="0.25">
      <c r="A4849" s="346"/>
    </row>
    <row r="4850" spans="1:1" x14ac:dyDescent="0.25">
      <c r="A4850" s="346"/>
    </row>
    <row r="4851" spans="1:1" x14ac:dyDescent="0.25">
      <c r="A4851" s="346"/>
    </row>
    <row r="4852" spans="1:1" x14ac:dyDescent="0.25">
      <c r="A4852" s="346"/>
    </row>
    <row r="4853" spans="1:1" x14ac:dyDescent="0.25">
      <c r="A4853" s="346"/>
    </row>
    <row r="4854" spans="1:1" x14ac:dyDescent="0.25">
      <c r="A4854" s="346"/>
    </row>
    <row r="4855" spans="1:1" x14ac:dyDescent="0.25">
      <c r="A4855" s="346"/>
    </row>
    <row r="4856" spans="1:1" x14ac:dyDescent="0.25">
      <c r="A4856" s="346"/>
    </row>
    <row r="4857" spans="1:1" x14ac:dyDescent="0.25">
      <c r="A4857" s="346"/>
    </row>
    <row r="4858" spans="1:1" x14ac:dyDescent="0.25">
      <c r="A4858" s="346"/>
    </row>
    <row r="4859" spans="1:1" x14ac:dyDescent="0.25">
      <c r="A4859" s="346"/>
    </row>
    <row r="4860" spans="1:1" x14ac:dyDescent="0.25">
      <c r="A4860" s="346"/>
    </row>
    <row r="4861" spans="1:1" x14ac:dyDescent="0.25">
      <c r="A4861" s="346"/>
    </row>
    <row r="4862" spans="1:1" x14ac:dyDescent="0.25">
      <c r="A4862" s="346"/>
    </row>
    <row r="4863" spans="1:1" x14ac:dyDescent="0.25">
      <c r="A4863" s="346"/>
    </row>
    <row r="4864" spans="1:1" x14ac:dyDescent="0.25">
      <c r="A4864" s="346"/>
    </row>
    <row r="4865" spans="1:1" x14ac:dyDescent="0.25">
      <c r="A4865" s="346"/>
    </row>
    <row r="4866" spans="1:1" x14ac:dyDescent="0.25">
      <c r="A4866" s="346"/>
    </row>
    <row r="4867" spans="1:1" x14ac:dyDescent="0.25">
      <c r="A4867" s="346"/>
    </row>
    <row r="4868" spans="1:1" x14ac:dyDescent="0.25">
      <c r="A4868" s="346"/>
    </row>
    <row r="4869" spans="1:1" x14ac:dyDescent="0.25">
      <c r="A4869" s="346"/>
    </row>
    <row r="4870" spans="1:1" x14ac:dyDescent="0.25">
      <c r="A4870" s="346"/>
    </row>
    <row r="4871" spans="1:1" x14ac:dyDescent="0.25">
      <c r="A4871" s="346"/>
    </row>
    <row r="4872" spans="1:1" x14ac:dyDescent="0.25">
      <c r="A4872" s="346"/>
    </row>
    <row r="4873" spans="1:1" x14ac:dyDescent="0.25">
      <c r="A4873" s="346"/>
    </row>
    <row r="4874" spans="1:1" x14ac:dyDescent="0.25">
      <c r="A4874" s="346"/>
    </row>
    <row r="4875" spans="1:1" x14ac:dyDescent="0.25">
      <c r="A4875" s="346"/>
    </row>
    <row r="4876" spans="1:1" x14ac:dyDescent="0.25">
      <c r="A4876" s="346"/>
    </row>
    <row r="4877" spans="1:1" x14ac:dyDescent="0.25">
      <c r="A4877" s="346"/>
    </row>
    <row r="4878" spans="1:1" x14ac:dyDescent="0.25">
      <c r="A4878" s="346"/>
    </row>
    <row r="4879" spans="1:1" x14ac:dyDescent="0.25">
      <c r="A4879" s="346"/>
    </row>
    <row r="4880" spans="1:1" x14ac:dyDescent="0.25">
      <c r="A4880" s="346"/>
    </row>
    <row r="4881" spans="1:1" x14ac:dyDescent="0.25">
      <c r="A4881" s="346"/>
    </row>
    <row r="4882" spans="1:1" x14ac:dyDescent="0.25">
      <c r="A4882" s="346"/>
    </row>
    <row r="4883" spans="1:1" x14ac:dyDescent="0.25">
      <c r="A4883" s="346"/>
    </row>
    <row r="4884" spans="1:1" x14ac:dyDescent="0.25">
      <c r="A4884" s="346"/>
    </row>
    <row r="4885" spans="1:1" x14ac:dyDescent="0.25">
      <c r="A4885" s="346"/>
    </row>
    <row r="4886" spans="1:1" x14ac:dyDescent="0.25">
      <c r="A4886" s="346"/>
    </row>
    <row r="4887" spans="1:1" x14ac:dyDescent="0.25">
      <c r="A4887" s="346"/>
    </row>
    <row r="4888" spans="1:1" x14ac:dyDescent="0.25">
      <c r="A4888" s="346"/>
    </row>
    <row r="4889" spans="1:1" x14ac:dyDescent="0.25">
      <c r="A4889" s="346"/>
    </row>
    <row r="4890" spans="1:1" x14ac:dyDescent="0.25">
      <c r="A4890" s="346"/>
    </row>
    <row r="4891" spans="1:1" x14ac:dyDescent="0.25">
      <c r="A4891" s="346"/>
    </row>
    <row r="4892" spans="1:1" x14ac:dyDescent="0.25">
      <c r="A4892" s="346"/>
    </row>
    <row r="4893" spans="1:1" x14ac:dyDescent="0.25">
      <c r="A4893" s="346"/>
    </row>
    <row r="4894" spans="1:1" x14ac:dyDescent="0.25">
      <c r="A4894" s="346"/>
    </row>
    <row r="4895" spans="1:1" x14ac:dyDescent="0.25">
      <c r="A4895" s="346"/>
    </row>
    <row r="4896" spans="1:1" x14ac:dyDescent="0.25">
      <c r="A4896" s="346"/>
    </row>
    <row r="4897" spans="1:1" x14ac:dyDescent="0.25">
      <c r="A4897" s="346"/>
    </row>
    <row r="4898" spans="1:1" x14ac:dyDescent="0.25">
      <c r="A4898" s="346"/>
    </row>
    <row r="4899" spans="1:1" x14ac:dyDescent="0.25">
      <c r="A4899" s="346"/>
    </row>
    <row r="4900" spans="1:1" x14ac:dyDescent="0.25">
      <c r="A4900" s="346"/>
    </row>
    <row r="4901" spans="1:1" x14ac:dyDescent="0.25">
      <c r="A4901" s="346"/>
    </row>
    <row r="4902" spans="1:1" x14ac:dyDescent="0.25">
      <c r="A4902" s="346"/>
    </row>
    <row r="4903" spans="1:1" x14ac:dyDescent="0.25">
      <c r="A4903" s="346"/>
    </row>
    <row r="4904" spans="1:1" x14ac:dyDescent="0.25">
      <c r="A4904" s="346"/>
    </row>
    <row r="4905" spans="1:1" x14ac:dyDescent="0.25">
      <c r="A4905" s="346"/>
    </row>
    <row r="4906" spans="1:1" x14ac:dyDescent="0.25">
      <c r="A4906" s="346"/>
    </row>
    <row r="4907" spans="1:1" x14ac:dyDescent="0.25">
      <c r="A4907" s="346"/>
    </row>
    <row r="4908" spans="1:1" x14ac:dyDescent="0.25">
      <c r="A4908" s="346"/>
    </row>
    <row r="4909" spans="1:1" x14ac:dyDescent="0.25">
      <c r="A4909" s="346"/>
    </row>
    <row r="4910" spans="1:1" x14ac:dyDescent="0.25">
      <c r="A4910" s="346"/>
    </row>
    <row r="4911" spans="1:1" x14ac:dyDescent="0.25">
      <c r="A4911" s="346"/>
    </row>
    <row r="4912" spans="1:1" x14ac:dyDescent="0.25">
      <c r="A4912" s="346"/>
    </row>
    <row r="4913" spans="1:1" x14ac:dyDescent="0.25">
      <c r="A4913" s="346"/>
    </row>
    <row r="4914" spans="1:1" x14ac:dyDescent="0.25">
      <c r="A4914" s="346"/>
    </row>
    <row r="4915" spans="1:1" x14ac:dyDescent="0.25">
      <c r="A4915" s="346"/>
    </row>
    <row r="4916" spans="1:1" x14ac:dyDescent="0.25">
      <c r="A4916" s="346"/>
    </row>
    <row r="4917" spans="1:1" x14ac:dyDescent="0.25">
      <c r="A4917" s="346"/>
    </row>
    <row r="4918" spans="1:1" x14ac:dyDescent="0.25">
      <c r="A4918" s="346"/>
    </row>
    <row r="4919" spans="1:1" x14ac:dyDescent="0.25">
      <c r="A4919" s="346"/>
    </row>
    <row r="4920" spans="1:1" x14ac:dyDescent="0.25">
      <c r="A4920" s="346"/>
    </row>
    <row r="4921" spans="1:1" x14ac:dyDescent="0.25">
      <c r="A4921" s="346"/>
    </row>
    <row r="4922" spans="1:1" x14ac:dyDescent="0.25">
      <c r="A4922" s="346"/>
    </row>
    <row r="4923" spans="1:1" x14ac:dyDescent="0.25">
      <c r="A4923" s="346"/>
    </row>
    <row r="4924" spans="1:1" x14ac:dyDescent="0.25">
      <c r="A4924" s="346"/>
    </row>
    <row r="4925" spans="1:1" x14ac:dyDescent="0.25">
      <c r="A4925" s="346"/>
    </row>
    <row r="4926" spans="1:1" x14ac:dyDescent="0.25">
      <c r="A4926" s="346"/>
    </row>
    <row r="4927" spans="1:1" x14ac:dyDescent="0.25">
      <c r="A4927" s="346"/>
    </row>
    <row r="4928" spans="1:1" x14ac:dyDescent="0.25">
      <c r="A4928" s="346"/>
    </row>
    <row r="4929" spans="1:1" x14ac:dyDescent="0.25">
      <c r="A4929" s="346"/>
    </row>
    <row r="4930" spans="1:1" x14ac:dyDescent="0.25">
      <c r="A4930" s="346"/>
    </row>
    <row r="4931" spans="1:1" x14ac:dyDescent="0.25">
      <c r="A4931" s="346"/>
    </row>
    <row r="4932" spans="1:1" x14ac:dyDescent="0.25">
      <c r="A4932" s="346"/>
    </row>
    <row r="4933" spans="1:1" x14ac:dyDescent="0.25">
      <c r="A4933" s="346"/>
    </row>
    <row r="4934" spans="1:1" x14ac:dyDescent="0.25">
      <c r="A4934" s="346"/>
    </row>
    <row r="4935" spans="1:1" x14ac:dyDescent="0.25">
      <c r="A4935" s="346"/>
    </row>
    <row r="4936" spans="1:1" x14ac:dyDescent="0.25">
      <c r="A4936" s="346"/>
    </row>
    <row r="4937" spans="1:1" x14ac:dyDescent="0.25">
      <c r="A4937" s="346"/>
    </row>
    <row r="4938" spans="1:1" x14ac:dyDescent="0.25">
      <c r="A4938" s="346"/>
    </row>
    <row r="4939" spans="1:1" x14ac:dyDescent="0.25">
      <c r="A4939" s="346"/>
    </row>
    <row r="4940" spans="1:1" x14ac:dyDescent="0.25">
      <c r="A4940" s="346"/>
    </row>
    <row r="4941" spans="1:1" x14ac:dyDescent="0.25">
      <c r="A4941" s="346"/>
    </row>
    <row r="4942" spans="1:1" x14ac:dyDescent="0.25">
      <c r="A4942" s="346"/>
    </row>
    <row r="4943" spans="1:1" x14ac:dyDescent="0.25">
      <c r="A4943" s="346"/>
    </row>
    <row r="4944" spans="1:1" x14ac:dyDescent="0.25">
      <c r="A4944" s="346"/>
    </row>
    <row r="4945" spans="1:1" x14ac:dyDescent="0.25">
      <c r="A4945" s="346"/>
    </row>
    <row r="4946" spans="1:1" x14ac:dyDescent="0.25">
      <c r="A4946" s="346"/>
    </row>
    <row r="4947" spans="1:1" x14ac:dyDescent="0.25">
      <c r="A4947" s="346"/>
    </row>
    <row r="4948" spans="1:1" x14ac:dyDescent="0.25">
      <c r="A4948" s="346"/>
    </row>
    <row r="4949" spans="1:1" x14ac:dyDescent="0.25">
      <c r="A4949" s="346"/>
    </row>
    <row r="4950" spans="1:1" x14ac:dyDescent="0.25">
      <c r="A4950" s="346"/>
    </row>
    <row r="4951" spans="1:1" x14ac:dyDescent="0.25">
      <c r="A4951" s="346"/>
    </row>
    <row r="4952" spans="1:1" x14ac:dyDescent="0.25">
      <c r="A4952" s="346"/>
    </row>
    <row r="4953" spans="1:1" x14ac:dyDescent="0.25">
      <c r="A4953" s="346"/>
    </row>
    <row r="4954" spans="1:1" x14ac:dyDescent="0.25">
      <c r="A4954" s="346"/>
    </row>
    <row r="4955" spans="1:1" x14ac:dyDescent="0.25">
      <c r="A4955" s="346"/>
    </row>
    <row r="4956" spans="1:1" x14ac:dyDescent="0.25">
      <c r="A4956" s="346"/>
    </row>
    <row r="4957" spans="1:1" x14ac:dyDescent="0.25">
      <c r="A4957" s="346"/>
    </row>
    <row r="4958" spans="1:1" x14ac:dyDescent="0.25">
      <c r="A4958" s="346"/>
    </row>
    <row r="4959" spans="1:1" x14ac:dyDescent="0.25">
      <c r="A4959" s="346"/>
    </row>
    <row r="4960" spans="1:1" x14ac:dyDescent="0.25">
      <c r="A4960" s="346"/>
    </row>
    <row r="4961" spans="1:1" x14ac:dyDescent="0.25">
      <c r="A4961" s="346"/>
    </row>
    <row r="4962" spans="1:1" x14ac:dyDescent="0.25">
      <c r="A4962" s="346"/>
    </row>
    <row r="4963" spans="1:1" x14ac:dyDescent="0.25">
      <c r="A4963" s="346"/>
    </row>
    <row r="4964" spans="1:1" x14ac:dyDescent="0.25">
      <c r="A4964" s="346"/>
    </row>
    <row r="4965" spans="1:1" x14ac:dyDescent="0.25">
      <c r="A4965" s="346"/>
    </row>
    <row r="4966" spans="1:1" x14ac:dyDescent="0.25">
      <c r="A4966" s="346"/>
    </row>
    <row r="4967" spans="1:1" x14ac:dyDescent="0.25">
      <c r="A4967" s="346"/>
    </row>
    <row r="4968" spans="1:1" x14ac:dyDescent="0.25">
      <c r="A4968" s="346"/>
    </row>
    <row r="4969" spans="1:1" x14ac:dyDescent="0.25">
      <c r="A4969" s="346"/>
    </row>
    <row r="4970" spans="1:1" x14ac:dyDescent="0.25">
      <c r="A4970" s="346"/>
    </row>
    <row r="4971" spans="1:1" x14ac:dyDescent="0.25">
      <c r="A4971" s="346"/>
    </row>
    <row r="4972" spans="1:1" x14ac:dyDescent="0.25">
      <c r="A4972" s="346"/>
    </row>
    <row r="4973" spans="1:1" x14ac:dyDescent="0.25">
      <c r="A4973" s="346"/>
    </row>
    <row r="4974" spans="1:1" x14ac:dyDescent="0.25">
      <c r="A4974" s="346"/>
    </row>
    <row r="4975" spans="1:1" x14ac:dyDescent="0.25">
      <c r="A4975" s="346"/>
    </row>
    <row r="4976" spans="1:1" x14ac:dyDescent="0.25">
      <c r="A4976" s="346"/>
    </row>
    <row r="4977" spans="1:1" x14ac:dyDescent="0.25">
      <c r="A4977" s="346"/>
    </row>
    <row r="4978" spans="1:1" x14ac:dyDescent="0.25">
      <c r="A4978" s="346"/>
    </row>
    <row r="4979" spans="1:1" x14ac:dyDescent="0.25">
      <c r="A4979" s="346"/>
    </row>
    <row r="4980" spans="1:1" x14ac:dyDescent="0.25">
      <c r="A4980" s="346"/>
    </row>
    <row r="4981" spans="1:1" x14ac:dyDescent="0.25">
      <c r="A4981" s="346"/>
    </row>
    <row r="4982" spans="1:1" x14ac:dyDescent="0.25">
      <c r="A4982" s="346"/>
    </row>
    <row r="4983" spans="1:1" x14ac:dyDescent="0.25">
      <c r="A4983" s="346"/>
    </row>
    <row r="4984" spans="1:1" x14ac:dyDescent="0.25">
      <c r="A4984" s="346"/>
    </row>
    <row r="4985" spans="1:1" x14ac:dyDescent="0.25">
      <c r="A4985" s="346"/>
    </row>
    <row r="4986" spans="1:1" x14ac:dyDescent="0.25">
      <c r="A4986" s="346"/>
    </row>
    <row r="4987" spans="1:1" x14ac:dyDescent="0.25">
      <c r="A4987" s="346"/>
    </row>
    <row r="4988" spans="1:1" x14ac:dyDescent="0.25">
      <c r="A4988" s="346"/>
    </row>
    <row r="4989" spans="1:1" x14ac:dyDescent="0.25">
      <c r="A4989" s="346"/>
    </row>
    <row r="4990" spans="1:1" x14ac:dyDescent="0.25">
      <c r="A4990" s="346"/>
    </row>
    <row r="4991" spans="1:1" x14ac:dyDescent="0.25">
      <c r="A4991" s="346"/>
    </row>
    <row r="4992" spans="1:1" x14ac:dyDescent="0.25">
      <c r="A4992" s="346"/>
    </row>
    <row r="4993" spans="1:1" x14ac:dyDescent="0.25">
      <c r="A4993" s="346"/>
    </row>
    <row r="4994" spans="1:1" x14ac:dyDescent="0.25">
      <c r="A4994" s="346"/>
    </row>
    <row r="4995" spans="1:1" x14ac:dyDescent="0.25">
      <c r="A4995" s="346"/>
    </row>
    <row r="4996" spans="1:1" x14ac:dyDescent="0.25">
      <c r="A4996" s="346"/>
    </row>
    <row r="4997" spans="1:1" x14ac:dyDescent="0.25">
      <c r="A4997" s="346"/>
    </row>
    <row r="4998" spans="1:1" x14ac:dyDescent="0.25">
      <c r="A4998" s="346"/>
    </row>
    <row r="4999" spans="1:1" x14ac:dyDescent="0.25">
      <c r="A4999" s="346"/>
    </row>
    <row r="5000" spans="1:1" x14ac:dyDescent="0.25">
      <c r="A5000" s="346"/>
    </row>
    <row r="5001" spans="1:1" x14ac:dyDescent="0.25">
      <c r="A5001" s="346"/>
    </row>
    <row r="5002" spans="1:1" x14ac:dyDescent="0.25">
      <c r="A5002" s="346"/>
    </row>
    <row r="5003" spans="1:1" x14ac:dyDescent="0.25">
      <c r="A5003" s="346"/>
    </row>
    <row r="5004" spans="1:1" x14ac:dyDescent="0.25">
      <c r="A5004" s="346"/>
    </row>
    <row r="5005" spans="1:1" x14ac:dyDescent="0.25">
      <c r="A5005" s="346"/>
    </row>
    <row r="5006" spans="1:1" x14ac:dyDescent="0.25">
      <c r="A5006" s="346"/>
    </row>
    <row r="5007" spans="1:1" x14ac:dyDescent="0.25">
      <c r="A5007" s="346"/>
    </row>
    <row r="5008" spans="1:1" x14ac:dyDescent="0.25">
      <c r="A5008" s="346"/>
    </row>
    <row r="5009" spans="1:1" x14ac:dyDescent="0.25">
      <c r="A5009" s="346"/>
    </row>
    <row r="5010" spans="1:1" x14ac:dyDescent="0.25">
      <c r="A5010" s="346"/>
    </row>
    <row r="5011" spans="1:1" x14ac:dyDescent="0.25">
      <c r="A5011" s="346"/>
    </row>
    <row r="5012" spans="1:1" x14ac:dyDescent="0.25">
      <c r="A5012" s="346"/>
    </row>
    <row r="5013" spans="1:1" x14ac:dyDescent="0.25">
      <c r="A5013" s="346"/>
    </row>
    <row r="5014" spans="1:1" x14ac:dyDescent="0.25">
      <c r="A5014" s="346"/>
    </row>
    <row r="5015" spans="1:1" x14ac:dyDescent="0.25">
      <c r="A5015" s="346"/>
    </row>
    <row r="5016" spans="1:1" x14ac:dyDescent="0.25">
      <c r="A5016" s="346"/>
    </row>
    <row r="5017" spans="1:1" x14ac:dyDescent="0.25">
      <c r="A5017" s="346"/>
    </row>
    <row r="5018" spans="1:1" x14ac:dyDescent="0.25">
      <c r="A5018" s="346"/>
    </row>
    <row r="5019" spans="1:1" x14ac:dyDescent="0.25">
      <c r="A5019" s="346"/>
    </row>
    <row r="5020" spans="1:1" x14ac:dyDescent="0.25">
      <c r="A5020" s="346"/>
    </row>
    <row r="5021" spans="1:1" x14ac:dyDescent="0.25">
      <c r="A5021" s="346"/>
    </row>
    <row r="5022" spans="1:1" x14ac:dyDescent="0.25">
      <c r="A5022" s="346"/>
    </row>
    <row r="5023" spans="1:1" x14ac:dyDescent="0.25">
      <c r="A5023" s="346"/>
    </row>
    <row r="5024" spans="1:1" x14ac:dyDescent="0.25">
      <c r="A5024" s="346"/>
    </row>
    <row r="5025" spans="1:1" x14ac:dyDescent="0.25">
      <c r="A5025" s="346"/>
    </row>
    <row r="5026" spans="1:1" x14ac:dyDescent="0.25">
      <c r="A5026" s="346"/>
    </row>
    <row r="5027" spans="1:1" x14ac:dyDescent="0.25">
      <c r="A5027" s="346"/>
    </row>
    <row r="5028" spans="1:1" x14ac:dyDescent="0.25">
      <c r="A5028" s="346"/>
    </row>
    <row r="5029" spans="1:1" x14ac:dyDescent="0.25">
      <c r="A5029" s="346"/>
    </row>
    <row r="5030" spans="1:1" x14ac:dyDescent="0.25">
      <c r="A5030" s="346"/>
    </row>
    <row r="5031" spans="1:1" x14ac:dyDescent="0.25">
      <c r="A5031" s="346"/>
    </row>
    <row r="5032" spans="1:1" x14ac:dyDescent="0.25">
      <c r="A5032" s="346"/>
    </row>
    <row r="5033" spans="1:1" x14ac:dyDescent="0.25">
      <c r="A5033" s="346"/>
    </row>
    <row r="5034" spans="1:1" x14ac:dyDescent="0.25">
      <c r="A5034" s="346"/>
    </row>
    <row r="5035" spans="1:1" x14ac:dyDescent="0.25">
      <c r="A5035" s="346"/>
    </row>
    <row r="5036" spans="1:1" x14ac:dyDescent="0.25">
      <c r="A5036" s="346"/>
    </row>
    <row r="5037" spans="1:1" x14ac:dyDescent="0.25">
      <c r="A5037" s="346"/>
    </row>
    <row r="5038" spans="1:1" x14ac:dyDescent="0.25">
      <c r="A5038" s="346"/>
    </row>
    <row r="5039" spans="1:1" x14ac:dyDescent="0.25">
      <c r="A5039" s="346"/>
    </row>
    <row r="5040" spans="1:1" x14ac:dyDescent="0.25">
      <c r="A5040" s="346"/>
    </row>
    <row r="5041" spans="1:1" x14ac:dyDescent="0.25">
      <c r="A5041" s="346"/>
    </row>
    <row r="5042" spans="1:1" x14ac:dyDescent="0.25">
      <c r="A5042" s="346"/>
    </row>
    <row r="5043" spans="1:1" x14ac:dyDescent="0.25">
      <c r="A5043" s="346"/>
    </row>
    <row r="5044" spans="1:1" x14ac:dyDescent="0.25">
      <c r="A5044" s="346"/>
    </row>
    <row r="5045" spans="1:1" x14ac:dyDescent="0.25">
      <c r="A5045" s="346"/>
    </row>
    <row r="5046" spans="1:1" x14ac:dyDescent="0.25">
      <c r="A5046" s="346"/>
    </row>
    <row r="5047" spans="1:1" x14ac:dyDescent="0.25">
      <c r="A5047" s="346"/>
    </row>
    <row r="5048" spans="1:1" x14ac:dyDescent="0.25">
      <c r="A5048" s="346"/>
    </row>
    <row r="5049" spans="1:1" x14ac:dyDescent="0.25">
      <c r="A5049" s="346"/>
    </row>
    <row r="5050" spans="1:1" x14ac:dyDescent="0.25">
      <c r="A5050" s="346"/>
    </row>
    <row r="5051" spans="1:1" x14ac:dyDescent="0.25">
      <c r="A5051" s="346"/>
    </row>
    <row r="5052" spans="1:1" x14ac:dyDescent="0.25">
      <c r="A5052" s="346"/>
    </row>
    <row r="5053" spans="1:1" x14ac:dyDescent="0.25">
      <c r="A5053" s="346"/>
    </row>
    <row r="5054" spans="1:1" x14ac:dyDescent="0.25">
      <c r="A5054" s="346"/>
    </row>
    <row r="5055" spans="1:1" x14ac:dyDescent="0.25">
      <c r="A5055" s="346"/>
    </row>
    <row r="5056" spans="1:1" x14ac:dyDescent="0.25">
      <c r="A5056" s="346"/>
    </row>
    <row r="5057" spans="1:1" x14ac:dyDescent="0.25">
      <c r="A5057" s="346"/>
    </row>
    <row r="5058" spans="1:1" x14ac:dyDescent="0.25">
      <c r="A5058" s="346"/>
    </row>
    <row r="5059" spans="1:1" x14ac:dyDescent="0.25">
      <c r="A5059" s="346"/>
    </row>
    <row r="5060" spans="1:1" x14ac:dyDescent="0.25">
      <c r="A5060" s="346"/>
    </row>
    <row r="5061" spans="1:1" x14ac:dyDescent="0.25">
      <c r="A5061" s="346"/>
    </row>
    <row r="5062" spans="1:1" x14ac:dyDescent="0.25">
      <c r="A5062" s="346"/>
    </row>
    <row r="5063" spans="1:1" x14ac:dyDescent="0.25">
      <c r="A5063" s="346"/>
    </row>
    <row r="5064" spans="1:1" x14ac:dyDescent="0.25">
      <c r="A5064" s="346"/>
    </row>
    <row r="5065" spans="1:1" x14ac:dyDescent="0.25">
      <c r="A5065" s="346"/>
    </row>
    <row r="5066" spans="1:1" x14ac:dyDescent="0.25">
      <c r="A5066" s="346"/>
    </row>
    <row r="5067" spans="1:1" x14ac:dyDescent="0.25">
      <c r="A5067" s="346"/>
    </row>
    <row r="5068" spans="1:1" x14ac:dyDescent="0.25">
      <c r="A5068" s="346"/>
    </row>
    <row r="5069" spans="1:1" x14ac:dyDescent="0.25">
      <c r="A5069" s="346"/>
    </row>
    <row r="5070" spans="1:1" x14ac:dyDescent="0.25">
      <c r="A5070" s="346"/>
    </row>
    <row r="5071" spans="1:1" x14ac:dyDescent="0.25">
      <c r="A5071" s="346"/>
    </row>
    <row r="5072" spans="1:1" x14ac:dyDescent="0.25">
      <c r="A5072" s="346"/>
    </row>
    <row r="5073" spans="1:1" x14ac:dyDescent="0.25">
      <c r="A5073" s="346"/>
    </row>
    <row r="5074" spans="1:1" x14ac:dyDescent="0.25">
      <c r="A5074" s="346"/>
    </row>
    <row r="5075" spans="1:1" x14ac:dyDescent="0.25">
      <c r="A5075" s="346"/>
    </row>
    <row r="5076" spans="1:1" x14ac:dyDescent="0.25">
      <c r="A5076" s="346"/>
    </row>
    <row r="5077" spans="1:1" x14ac:dyDescent="0.25">
      <c r="A5077" s="346"/>
    </row>
    <row r="5078" spans="1:1" x14ac:dyDescent="0.25">
      <c r="A5078" s="346"/>
    </row>
    <row r="5079" spans="1:1" x14ac:dyDescent="0.25">
      <c r="A5079" s="346"/>
    </row>
    <row r="5080" spans="1:1" x14ac:dyDescent="0.25">
      <c r="A5080" s="346"/>
    </row>
    <row r="5081" spans="1:1" x14ac:dyDescent="0.25">
      <c r="A5081" s="346"/>
    </row>
    <row r="5082" spans="1:1" x14ac:dyDescent="0.25">
      <c r="A5082" s="346"/>
    </row>
    <row r="5083" spans="1:1" x14ac:dyDescent="0.25">
      <c r="A5083" s="346"/>
    </row>
    <row r="5084" spans="1:1" x14ac:dyDescent="0.25">
      <c r="A5084" s="346"/>
    </row>
    <row r="5085" spans="1:1" x14ac:dyDescent="0.25">
      <c r="A5085" s="346"/>
    </row>
    <row r="5086" spans="1:1" x14ac:dyDescent="0.25">
      <c r="A5086" s="346"/>
    </row>
    <row r="5087" spans="1:1" x14ac:dyDescent="0.25">
      <c r="A5087" s="346"/>
    </row>
    <row r="5088" spans="1:1" x14ac:dyDescent="0.25">
      <c r="A5088" s="346"/>
    </row>
    <row r="5089" spans="1:1" x14ac:dyDescent="0.25">
      <c r="A5089" s="346"/>
    </row>
    <row r="5090" spans="1:1" x14ac:dyDescent="0.25">
      <c r="A5090" s="346"/>
    </row>
    <row r="5091" spans="1:1" x14ac:dyDescent="0.25">
      <c r="A5091" s="346"/>
    </row>
    <row r="5092" spans="1:1" x14ac:dyDescent="0.25">
      <c r="A5092" s="346"/>
    </row>
    <row r="5093" spans="1:1" x14ac:dyDescent="0.25">
      <c r="A5093" s="346"/>
    </row>
    <row r="5094" spans="1:1" x14ac:dyDescent="0.25">
      <c r="A5094" s="346"/>
    </row>
    <row r="5095" spans="1:1" x14ac:dyDescent="0.25">
      <c r="A5095" s="346"/>
    </row>
    <row r="5096" spans="1:1" x14ac:dyDescent="0.25">
      <c r="A5096" s="346"/>
    </row>
    <row r="5097" spans="1:1" x14ac:dyDescent="0.25">
      <c r="A5097" s="346"/>
    </row>
    <row r="5098" spans="1:1" x14ac:dyDescent="0.25">
      <c r="A5098" s="346"/>
    </row>
    <row r="5099" spans="1:1" x14ac:dyDescent="0.25">
      <c r="A5099" s="346"/>
    </row>
    <row r="5100" spans="1:1" x14ac:dyDescent="0.25">
      <c r="A5100" s="346"/>
    </row>
    <row r="5101" spans="1:1" x14ac:dyDescent="0.25">
      <c r="A5101" s="346"/>
    </row>
    <row r="5102" spans="1:1" x14ac:dyDescent="0.25">
      <c r="A5102" s="346"/>
    </row>
    <row r="5103" spans="1:1" x14ac:dyDescent="0.25">
      <c r="A5103" s="346"/>
    </row>
    <row r="5104" spans="1:1" x14ac:dyDescent="0.25">
      <c r="A5104" s="346"/>
    </row>
    <row r="5105" spans="1:1" x14ac:dyDescent="0.25">
      <c r="A5105" s="346"/>
    </row>
    <row r="5106" spans="1:1" x14ac:dyDescent="0.25">
      <c r="A5106" s="346"/>
    </row>
    <row r="5107" spans="1:1" x14ac:dyDescent="0.25">
      <c r="A5107" s="346"/>
    </row>
    <row r="5108" spans="1:1" x14ac:dyDescent="0.25">
      <c r="A5108" s="346"/>
    </row>
    <row r="5109" spans="1:1" x14ac:dyDescent="0.25">
      <c r="A5109" s="346"/>
    </row>
    <row r="5110" spans="1:1" x14ac:dyDescent="0.25">
      <c r="A5110" s="346"/>
    </row>
    <row r="5111" spans="1:1" x14ac:dyDescent="0.25">
      <c r="A5111" s="346"/>
    </row>
    <row r="5112" spans="1:1" x14ac:dyDescent="0.25">
      <c r="A5112" s="346"/>
    </row>
    <row r="5113" spans="1:1" x14ac:dyDescent="0.25">
      <c r="A5113" s="346"/>
    </row>
    <row r="5114" spans="1:1" x14ac:dyDescent="0.25">
      <c r="A5114" s="346"/>
    </row>
    <row r="5115" spans="1:1" x14ac:dyDescent="0.25">
      <c r="A5115" s="346"/>
    </row>
    <row r="5116" spans="1:1" x14ac:dyDescent="0.25">
      <c r="A5116" s="346"/>
    </row>
    <row r="5117" spans="1:1" x14ac:dyDescent="0.25">
      <c r="A5117" s="346"/>
    </row>
    <row r="5118" spans="1:1" x14ac:dyDescent="0.25">
      <c r="A5118" s="346"/>
    </row>
    <row r="5119" spans="1:1" x14ac:dyDescent="0.25">
      <c r="A5119" s="346"/>
    </row>
    <row r="5120" spans="1:1" x14ac:dyDescent="0.25">
      <c r="A5120" s="346"/>
    </row>
    <row r="5121" spans="1:1" x14ac:dyDescent="0.25">
      <c r="A5121" s="346"/>
    </row>
    <row r="5122" spans="1:1" x14ac:dyDescent="0.25">
      <c r="A5122" s="346"/>
    </row>
    <row r="5123" spans="1:1" x14ac:dyDescent="0.25">
      <c r="A5123" s="346"/>
    </row>
    <row r="5124" spans="1:1" x14ac:dyDescent="0.25">
      <c r="A5124" s="346"/>
    </row>
    <row r="5125" spans="1:1" x14ac:dyDescent="0.25">
      <c r="A5125" s="346"/>
    </row>
    <row r="5126" spans="1:1" x14ac:dyDescent="0.25">
      <c r="A5126" s="346"/>
    </row>
    <row r="5127" spans="1:1" x14ac:dyDescent="0.25">
      <c r="A5127" s="346"/>
    </row>
    <row r="5128" spans="1:1" x14ac:dyDescent="0.25">
      <c r="A5128" s="346"/>
    </row>
    <row r="5129" spans="1:1" x14ac:dyDescent="0.25">
      <c r="A5129" s="346"/>
    </row>
    <row r="5130" spans="1:1" x14ac:dyDescent="0.25">
      <c r="A5130" s="346"/>
    </row>
    <row r="5131" spans="1:1" x14ac:dyDescent="0.25">
      <c r="A5131" s="346"/>
    </row>
    <row r="5132" spans="1:1" x14ac:dyDescent="0.25">
      <c r="A5132" s="346"/>
    </row>
    <row r="5133" spans="1:1" x14ac:dyDescent="0.25">
      <c r="A5133" s="346"/>
    </row>
    <row r="5134" spans="1:1" x14ac:dyDescent="0.25">
      <c r="A5134" s="346"/>
    </row>
    <row r="5135" spans="1:1" x14ac:dyDescent="0.25">
      <c r="A5135" s="346"/>
    </row>
    <row r="5136" spans="1:1" x14ac:dyDescent="0.25">
      <c r="A5136" s="346"/>
    </row>
    <row r="5137" spans="1:1" x14ac:dyDescent="0.25">
      <c r="A5137" s="346"/>
    </row>
    <row r="5138" spans="1:1" x14ac:dyDescent="0.25">
      <c r="A5138" s="346"/>
    </row>
    <row r="5139" spans="1:1" x14ac:dyDescent="0.25">
      <c r="A5139" s="346"/>
    </row>
    <row r="5140" spans="1:1" x14ac:dyDescent="0.25">
      <c r="A5140" s="346"/>
    </row>
    <row r="5141" spans="1:1" x14ac:dyDescent="0.25">
      <c r="A5141" s="346"/>
    </row>
    <row r="5142" spans="1:1" x14ac:dyDescent="0.25">
      <c r="A5142" s="346"/>
    </row>
    <row r="5143" spans="1:1" x14ac:dyDescent="0.25">
      <c r="A5143" s="346"/>
    </row>
    <row r="5144" spans="1:1" x14ac:dyDescent="0.25">
      <c r="A5144" s="346"/>
    </row>
    <row r="5145" spans="1:1" x14ac:dyDescent="0.25">
      <c r="A5145" s="346"/>
    </row>
    <row r="5146" spans="1:1" x14ac:dyDescent="0.25">
      <c r="A5146" s="346"/>
    </row>
    <row r="5147" spans="1:1" x14ac:dyDescent="0.25">
      <c r="A5147" s="346"/>
    </row>
    <row r="5148" spans="1:1" x14ac:dyDescent="0.25">
      <c r="A5148" s="346"/>
    </row>
    <row r="5149" spans="1:1" x14ac:dyDescent="0.25">
      <c r="A5149" s="346"/>
    </row>
    <row r="5150" spans="1:1" x14ac:dyDescent="0.25">
      <c r="A5150" s="346"/>
    </row>
    <row r="5151" spans="1:1" x14ac:dyDescent="0.25">
      <c r="A5151" s="346"/>
    </row>
    <row r="5152" spans="1:1" x14ac:dyDescent="0.25">
      <c r="A5152" s="346"/>
    </row>
    <row r="5153" spans="1:1" x14ac:dyDescent="0.25">
      <c r="A5153" s="346"/>
    </row>
    <row r="5154" spans="1:1" x14ac:dyDescent="0.25">
      <c r="A5154" s="346"/>
    </row>
    <row r="5155" spans="1:1" x14ac:dyDescent="0.25">
      <c r="A5155" s="346"/>
    </row>
    <row r="5156" spans="1:1" x14ac:dyDescent="0.25">
      <c r="A5156" s="346"/>
    </row>
    <row r="5157" spans="1:1" x14ac:dyDescent="0.25">
      <c r="A5157" s="346"/>
    </row>
    <row r="5158" spans="1:1" x14ac:dyDescent="0.25">
      <c r="A5158" s="346"/>
    </row>
    <row r="5159" spans="1:1" x14ac:dyDescent="0.25">
      <c r="A5159" s="346"/>
    </row>
    <row r="5160" spans="1:1" x14ac:dyDescent="0.25">
      <c r="A5160" s="346"/>
    </row>
    <row r="5161" spans="1:1" x14ac:dyDescent="0.25">
      <c r="A5161" s="346"/>
    </row>
    <row r="5162" spans="1:1" x14ac:dyDescent="0.25">
      <c r="A5162" s="346"/>
    </row>
    <row r="5163" spans="1:1" x14ac:dyDescent="0.25">
      <c r="A5163" s="346"/>
    </row>
    <row r="5164" spans="1:1" x14ac:dyDescent="0.25">
      <c r="A5164" s="346"/>
    </row>
    <row r="5165" spans="1:1" x14ac:dyDescent="0.25">
      <c r="A5165" s="346"/>
    </row>
    <row r="5166" spans="1:1" x14ac:dyDescent="0.25">
      <c r="A5166" s="346"/>
    </row>
    <row r="5167" spans="1:1" x14ac:dyDescent="0.25">
      <c r="A5167" s="346"/>
    </row>
    <row r="5168" spans="1:1" x14ac:dyDescent="0.25">
      <c r="A5168" s="346"/>
    </row>
    <row r="5169" spans="1:1" x14ac:dyDescent="0.25">
      <c r="A5169" s="346"/>
    </row>
    <row r="5170" spans="1:1" x14ac:dyDescent="0.25">
      <c r="A5170" s="346"/>
    </row>
    <row r="5171" spans="1:1" x14ac:dyDescent="0.25">
      <c r="A5171" s="346"/>
    </row>
    <row r="5172" spans="1:1" x14ac:dyDescent="0.25">
      <c r="A5172" s="346"/>
    </row>
    <row r="5173" spans="1:1" x14ac:dyDescent="0.25">
      <c r="A5173" s="346"/>
    </row>
    <row r="5174" spans="1:1" x14ac:dyDescent="0.25">
      <c r="A5174" s="346"/>
    </row>
    <row r="5175" spans="1:1" x14ac:dyDescent="0.25">
      <c r="A5175" s="346"/>
    </row>
    <row r="5176" spans="1:1" x14ac:dyDescent="0.25">
      <c r="A5176" s="346"/>
    </row>
    <row r="5177" spans="1:1" x14ac:dyDescent="0.25">
      <c r="A5177" s="346"/>
    </row>
    <row r="5178" spans="1:1" x14ac:dyDescent="0.25">
      <c r="A5178" s="346"/>
    </row>
    <row r="5179" spans="1:1" x14ac:dyDescent="0.25">
      <c r="A5179" s="346"/>
    </row>
    <row r="5180" spans="1:1" x14ac:dyDescent="0.25">
      <c r="A5180" s="346"/>
    </row>
    <row r="5181" spans="1:1" x14ac:dyDescent="0.25">
      <c r="A5181" s="346"/>
    </row>
    <row r="5182" spans="1:1" x14ac:dyDescent="0.25">
      <c r="A5182" s="346"/>
    </row>
    <row r="5183" spans="1:1" x14ac:dyDescent="0.25">
      <c r="A5183" s="346"/>
    </row>
    <row r="5184" spans="1:1" x14ac:dyDescent="0.25">
      <c r="A5184" s="346"/>
    </row>
    <row r="5185" spans="1:1" x14ac:dyDescent="0.25">
      <c r="A5185" s="346"/>
    </row>
    <row r="5186" spans="1:1" x14ac:dyDescent="0.25">
      <c r="A5186" s="346"/>
    </row>
    <row r="5187" spans="1:1" x14ac:dyDescent="0.25">
      <c r="A5187" s="346"/>
    </row>
    <row r="5188" spans="1:1" x14ac:dyDescent="0.25">
      <c r="A5188" s="346"/>
    </row>
    <row r="5189" spans="1:1" x14ac:dyDescent="0.25">
      <c r="A5189" s="346"/>
    </row>
    <row r="5190" spans="1:1" x14ac:dyDescent="0.25">
      <c r="A5190" s="346"/>
    </row>
    <row r="5191" spans="1:1" x14ac:dyDescent="0.25">
      <c r="A5191" s="346"/>
    </row>
    <row r="5192" spans="1:1" x14ac:dyDescent="0.25">
      <c r="A5192" s="346"/>
    </row>
    <row r="5193" spans="1:1" x14ac:dyDescent="0.25">
      <c r="A5193" s="346"/>
    </row>
    <row r="5194" spans="1:1" x14ac:dyDescent="0.25">
      <c r="A5194" s="346"/>
    </row>
    <row r="5195" spans="1:1" x14ac:dyDescent="0.25">
      <c r="A5195" s="346"/>
    </row>
    <row r="5196" spans="1:1" x14ac:dyDescent="0.25">
      <c r="A5196" s="346"/>
    </row>
    <row r="5197" spans="1:1" x14ac:dyDescent="0.25">
      <c r="A5197" s="346"/>
    </row>
    <row r="5198" spans="1:1" x14ac:dyDescent="0.25">
      <c r="A5198" s="346"/>
    </row>
    <row r="5199" spans="1:1" x14ac:dyDescent="0.25">
      <c r="A5199" s="346"/>
    </row>
    <row r="5200" spans="1:1" x14ac:dyDescent="0.25">
      <c r="A5200" s="346"/>
    </row>
    <row r="5201" spans="1:1" x14ac:dyDescent="0.25">
      <c r="A5201" s="346"/>
    </row>
    <row r="5202" spans="1:1" x14ac:dyDescent="0.25">
      <c r="A5202" s="346"/>
    </row>
    <row r="5203" spans="1:1" x14ac:dyDescent="0.25">
      <c r="A5203" s="346"/>
    </row>
    <row r="5204" spans="1:1" x14ac:dyDescent="0.25">
      <c r="A5204" s="346"/>
    </row>
    <row r="5205" spans="1:1" x14ac:dyDescent="0.25">
      <c r="A5205" s="346"/>
    </row>
    <row r="5206" spans="1:1" x14ac:dyDescent="0.25">
      <c r="A5206" s="346"/>
    </row>
    <row r="5207" spans="1:1" x14ac:dyDescent="0.25">
      <c r="A5207" s="346"/>
    </row>
    <row r="5208" spans="1:1" x14ac:dyDescent="0.25">
      <c r="A5208" s="346"/>
    </row>
    <row r="5209" spans="1:1" x14ac:dyDescent="0.25">
      <c r="A5209" s="346"/>
    </row>
    <row r="5210" spans="1:1" x14ac:dyDescent="0.25">
      <c r="A5210" s="346"/>
    </row>
    <row r="5211" spans="1:1" x14ac:dyDescent="0.25">
      <c r="A5211" s="346"/>
    </row>
    <row r="5212" spans="1:1" x14ac:dyDescent="0.25">
      <c r="A5212" s="346"/>
    </row>
    <row r="5213" spans="1:1" x14ac:dyDescent="0.25">
      <c r="A5213" s="346"/>
    </row>
    <row r="5214" spans="1:1" x14ac:dyDescent="0.25">
      <c r="A5214" s="346"/>
    </row>
    <row r="5215" spans="1:1" x14ac:dyDescent="0.25">
      <c r="A5215" s="346"/>
    </row>
    <row r="5216" spans="1:1" x14ac:dyDescent="0.25">
      <c r="A5216" s="346"/>
    </row>
    <row r="5217" spans="1:1" x14ac:dyDescent="0.25">
      <c r="A5217" s="346"/>
    </row>
    <row r="5218" spans="1:1" x14ac:dyDescent="0.25">
      <c r="A5218" s="346"/>
    </row>
    <row r="5219" spans="1:1" x14ac:dyDescent="0.25">
      <c r="A5219" s="346"/>
    </row>
    <row r="5220" spans="1:1" x14ac:dyDescent="0.25">
      <c r="A5220" s="346"/>
    </row>
    <row r="5221" spans="1:1" x14ac:dyDescent="0.25">
      <c r="A5221" s="346"/>
    </row>
    <row r="5222" spans="1:1" x14ac:dyDescent="0.25">
      <c r="A5222" s="346"/>
    </row>
    <row r="5223" spans="1:1" x14ac:dyDescent="0.25">
      <c r="A5223" s="346"/>
    </row>
    <row r="5224" spans="1:1" x14ac:dyDescent="0.25">
      <c r="A5224" s="346"/>
    </row>
    <row r="5225" spans="1:1" x14ac:dyDescent="0.25">
      <c r="A5225" s="346"/>
    </row>
    <row r="5226" spans="1:1" x14ac:dyDescent="0.25">
      <c r="A5226" s="346"/>
    </row>
    <row r="5227" spans="1:1" x14ac:dyDescent="0.25">
      <c r="A5227" s="346"/>
    </row>
    <row r="5228" spans="1:1" x14ac:dyDescent="0.25">
      <c r="A5228" s="346"/>
    </row>
    <row r="5229" spans="1:1" x14ac:dyDescent="0.25">
      <c r="A5229" s="346"/>
    </row>
    <row r="5230" spans="1:1" x14ac:dyDescent="0.25">
      <c r="A5230" s="346"/>
    </row>
    <row r="5231" spans="1:1" x14ac:dyDescent="0.25">
      <c r="A5231" s="346"/>
    </row>
    <row r="5232" spans="1:1" x14ac:dyDescent="0.25">
      <c r="A5232" s="346"/>
    </row>
    <row r="5233" spans="1:1" x14ac:dyDescent="0.25">
      <c r="A5233" s="346"/>
    </row>
    <row r="5234" spans="1:1" x14ac:dyDescent="0.25">
      <c r="A5234" s="346"/>
    </row>
    <row r="5235" spans="1:1" x14ac:dyDescent="0.25">
      <c r="A5235" s="346"/>
    </row>
    <row r="5236" spans="1:1" x14ac:dyDescent="0.25">
      <c r="A5236" s="346"/>
    </row>
    <row r="5237" spans="1:1" x14ac:dyDescent="0.25">
      <c r="A5237" s="346"/>
    </row>
    <row r="5238" spans="1:1" x14ac:dyDescent="0.25">
      <c r="A5238" s="346"/>
    </row>
    <row r="5239" spans="1:1" x14ac:dyDescent="0.25">
      <c r="A5239" s="346"/>
    </row>
    <row r="5240" spans="1:1" x14ac:dyDescent="0.25">
      <c r="A5240" s="346"/>
    </row>
    <row r="5241" spans="1:1" x14ac:dyDescent="0.25">
      <c r="A5241" s="346"/>
    </row>
    <row r="5242" spans="1:1" x14ac:dyDescent="0.25">
      <c r="A5242" s="346"/>
    </row>
    <row r="5243" spans="1:1" x14ac:dyDescent="0.25">
      <c r="A5243" s="346"/>
    </row>
    <row r="5244" spans="1:1" x14ac:dyDescent="0.25">
      <c r="A5244" s="346"/>
    </row>
    <row r="5245" spans="1:1" x14ac:dyDescent="0.25">
      <c r="A5245" s="346"/>
    </row>
    <row r="5246" spans="1:1" x14ac:dyDescent="0.25">
      <c r="A5246" s="346"/>
    </row>
    <row r="5247" spans="1:1" x14ac:dyDescent="0.25">
      <c r="A5247" s="346"/>
    </row>
    <row r="5248" spans="1:1" x14ac:dyDescent="0.25">
      <c r="A5248" s="346"/>
    </row>
    <row r="5249" spans="1:1" x14ac:dyDescent="0.25">
      <c r="A5249" s="346"/>
    </row>
    <row r="5250" spans="1:1" x14ac:dyDescent="0.25">
      <c r="A5250" s="346"/>
    </row>
    <row r="5251" spans="1:1" x14ac:dyDescent="0.25">
      <c r="A5251" s="346"/>
    </row>
    <row r="5252" spans="1:1" x14ac:dyDescent="0.25">
      <c r="A5252" s="346"/>
    </row>
    <row r="5253" spans="1:1" x14ac:dyDescent="0.25">
      <c r="A5253" s="346"/>
    </row>
    <row r="5254" spans="1:1" x14ac:dyDescent="0.25">
      <c r="A5254" s="346"/>
    </row>
    <row r="5255" spans="1:1" x14ac:dyDescent="0.25">
      <c r="A5255" s="346"/>
    </row>
    <row r="5256" spans="1:1" x14ac:dyDescent="0.25">
      <c r="A5256" s="346"/>
    </row>
    <row r="5257" spans="1:1" x14ac:dyDescent="0.25">
      <c r="A5257" s="346"/>
    </row>
    <row r="5258" spans="1:1" x14ac:dyDescent="0.25">
      <c r="A5258" s="346"/>
    </row>
    <row r="5259" spans="1:1" x14ac:dyDescent="0.25">
      <c r="A5259" s="346"/>
    </row>
    <row r="5260" spans="1:1" x14ac:dyDescent="0.25">
      <c r="A5260" s="346"/>
    </row>
    <row r="5261" spans="1:1" x14ac:dyDescent="0.25">
      <c r="A5261" s="346"/>
    </row>
    <row r="5262" spans="1:1" x14ac:dyDescent="0.25">
      <c r="A5262" s="346"/>
    </row>
    <row r="5263" spans="1:1" x14ac:dyDescent="0.25">
      <c r="A5263" s="346"/>
    </row>
    <row r="5264" spans="1:1" x14ac:dyDescent="0.25">
      <c r="A5264" s="346"/>
    </row>
    <row r="5265" spans="1:1" x14ac:dyDescent="0.25">
      <c r="A5265" s="346"/>
    </row>
    <row r="5266" spans="1:1" x14ac:dyDescent="0.25">
      <c r="A5266" s="346"/>
    </row>
    <row r="5267" spans="1:1" x14ac:dyDescent="0.25">
      <c r="A5267" s="346"/>
    </row>
    <row r="5268" spans="1:1" x14ac:dyDescent="0.25">
      <c r="A5268" s="346"/>
    </row>
    <row r="5269" spans="1:1" x14ac:dyDescent="0.25">
      <c r="A5269" s="346"/>
    </row>
    <row r="5270" spans="1:1" x14ac:dyDescent="0.25">
      <c r="A5270" s="346"/>
    </row>
    <row r="5271" spans="1:1" x14ac:dyDescent="0.25">
      <c r="A5271" s="346"/>
    </row>
    <row r="5272" spans="1:1" x14ac:dyDescent="0.25">
      <c r="A5272" s="346"/>
    </row>
    <row r="5273" spans="1:1" x14ac:dyDescent="0.25">
      <c r="A5273" s="346"/>
    </row>
    <row r="5274" spans="1:1" x14ac:dyDescent="0.25">
      <c r="A5274" s="346"/>
    </row>
    <row r="5275" spans="1:1" x14ac:dyDescent="0.25">
      <c r="A5275" s="346"/>
    </row>
    <row r="5276" spans="1:1" x14ac:dyDescent="0.25">
      <c r="A5276" s="346"/>
    </row>
    <row r="5277" spans="1:1" x14ac:dyDescent="0.25">
      <c r="A5277" s="346"/>
    </row>
    <row r="5278" spans="1:1" x14ac:dyDescent="0.25">
      <c r="A5278" s="346"/>
    </row>
    <row r="5279" spans="1:1" x14ac:dyDescent="0.25">
      <c r="A5279" s="346"/>
    </row>
    <row r="5280" spans="1:1" x14ac:dyDescent="0.25">
      <c r="A5280" s="346"/>
    </row>
    <row r="5281" spans="1:1" x14ac:dyDescent="0.25">
      <c r="A5281" s="346"/>
    </row>
    <row r="5282" spans="1:1" x14ac:dyDescent="0.25">
      <c r="A5282" s="346"/>
    </row>
    <row r="5283" spans="1:1" x14ac:dyDescent="0.25">
      <c r="A5283" s="346"/>
    </row>
    <row r="5284" spans="1:1" x14ac:dyDescent="0.25">
      <c r="A5284" s="346"/>
    </row>
    <row r="5285" spans="1:1" x14ac:dyDescent="0.25">
      <c r="A5285" s="346"/>
    </row>
    <row r="5286" spans="1:1" x14ac:dyDescent="0.25">
      <c r="A5286" s="346"/>
    </row>
    <row r="5287" spans="1:1" x14ac:dyDescent="0.25">
      <c r="A5287" s="346"/>
    </row>
    <row r="5288" spans="1:1" x14ac:dyDescent="0.25">
      <c r="A5288" s="346"/>
    </row>
    <row r="5289" spans="1:1" x14ac:dyDescent="0.25">
      <c r="A5289" s="346"/>
    </row>
    <row r="5290" spans="1:1" x14ac:dyDescent="0.25">
      <c r="A5290" s="346"/>
    </row>
    <row r="5291" spans="1:1" x14ac:dyDescent="0.25">
      <c r="A5291" s="346"/>
    </row>
    <row r="5292" spans="1:1" x14ac:dyDescent="0.25">
      <c r="A5292" s="346"/>
    </row>
    <row r="5293" spans="1:1" x14ac:dyDescent="0.25">
      <c r="A5293" s="346"/>
    </row>
    <row r="5294" spans="1:1" x14ac:dyDescent="0.25">
      <c r="A5294" s="346"/>
    </row>
    <row r="5295" spans="1:1" x14ac:dyDescent="0.25">
      <c r="A5295" s="346"/>
    </row>
    <row r="5296" spans="1:1" x14ac:dyDescent="0.25">
      <c r="A5296" s="346"/>
    </row>
    <row r="5297" spans="1:1" x14ac:dyDescent="0.25">
      <c r="A5297" s="346"/>
    </row>
    <row r="5298" spans="1:1" x14ac:dyDescent="0.25">
      <c r="A5298" s="346"/>
    </row>
    <row r="5299" spans="1:1" x14ac:dyDescent="0.25">
      <c r="A5299" s="346"/>
    </row>
    <row r="5300" spans="1:1" x14ac:dyDescent="0.25">
      <c r="A5300" s="346"/>
    </row>
    <row r="5301" spans="1:1" x14ac:dyDescent="0.25">
      <c r="A5301" s="346"/>
    </row>
    <row r="5302" spans="1:1" x14ac:dyDescent="0.25">
      <c r="A5302" s="346"/>
    </row>
    <row r="5303" spans="1:1" x14ac:dyDescent="0.25">
      <c r="A5303" s="346"/>
    </row>
    <row r="5304" spans="1:1" x14ac:dyDescent="0.25">
      <c r="A5304" s="346"/>
    </row>
    <row r="5305" spans="1:1" x14ac:dyDescent="0.25">
      <c r="A5305" s="346"/>
    </row>
    <row r="5306" spans="1:1" x14ac:dyDescent="0.25">
      <c r="A5306" s="346"/>
    </row>
    <row r="5307" spans="1:1" x14ac:dyDescent="0.25">
      <c r="A5307" s="346"/>
    </row>
    <row r="5308" spans="1:1" x14ac:dyDescent="0.25">
      <c r="A5308" s="346"/>
    </row>
    <row r="5309" spans="1:1" x14ac:dyDescent="0.25">
      <c r="A5309" s="346"/>
    </row>
    <row r="5310" spans="1:1" x14ac:dyDescent="0.25">
      <c r="A5310" s="346"/>
    </row>
    <row r="5311" spans="1:1" x14ac:dyDescent="0.25">
      <c r="A5311" s="346"/>
    </row>
    <row r="5312" spans="1:1" x14ac:dyDescent="0.25">
      <c r="A5312" s="346"/>
    </row>
    <row r="5313" spans="1:1" x14ac:dyDescent="0.25">
      <c r="A5313" s="346"/>
    </row>
    <row r="5314" spans="1:1" x14ac:dyDescent="0.25">
      <c r="A5314" s="346"/>
    </row>
    <row r="5315" spans="1:1" x14ac:dyDescent="0.25">
      <c r="A5315" s="346"/>
    </row>
    <row r="5316" spans="1:1" x14ac:dyDescent="0.25">
      <c r="A5316" s="346"/>
    </row>
    <row r="5317" spans="1:1" x14ac:dyDescent="0.25">
      <c r="A5317" s="346"/>
    </row>
    <row r="5318" spans="1:1" x14ac:dyDescent="0.25">
      <c r="A5318" s="346"/>
    </row>
    <row r="5319" spans="1:1" x14ac:dyDescent="0.25">
      <c r="A5319" s="346"/>
    </row>
    <row r="5320" spans="1:1" x14ac:dyDescent="0.25">
      <c r="A5320" s="346"/>
    </row>
    <row r="5321" spans="1:1" x14ac:dyDescent="0.25">
      <c r="A5321" s="346"/>
    </row>
    <row r="5322" spans="1:1" x14ac:dyDescent="0.25">
      <c r="A5322" s="346"/>
    </row>
    <row r="5323" spans="1:1" x14ac:dyDescent="0.25">
      <c r="A5323" s="346"/>
    </row>
    <row r="5324" spans="1:1" x14ac:dyDescent="0.25">
      <c r="A5324" s="346"/>
    </row>
    <row r="5325" spans="1:1" x14ac:dyDescent="0.25">
      <c r="A5325" s="346"/>
    </row>
    <row r="5326" spans="1:1" x14ac:dyDescent="0.25">
      <c r="A5326" s="346"/>
    </row>
    <row r="5327" spans="1:1" x14ac:dyDescent="0.25">
      <c r="A5327" s="346"/>
    </row>
    <row r="5328" spans="1:1" x14ac:dyDescent="0.25">
      <c r="A5328" s="346"/>
    </row>
    <row r="5329" spans="1:1" x14ac:dyDescent="0.25">
      <c r="A5329" s="346"/>
    </row>
    <row r="5330" spans="1:1" x14ac:dyDescent="0.25">
      <c r="A5330" s="346"/>
    </row>
    <row r="5331" spans="1:1" x14ac:dyDescent="0.25">
      <c r="A5331" s="346"/>
    </row>
    <row r="5332" spans="1:1" x14ac:dyDescent="0.25">
      <c r="A5332" s="346"/>
    </row>
    <row r="5333" spans="1:1" x14ac:dyDescent="0.25">
      <c r="A5333" s="346"/>
    </row>
    <row r="5334" spans="1:1" x14ac:dyDescent="0.25">
      <c r="A5334" s="346"/>
    </row>
    <row r="5335" spans="1:1" x14ac:dyDescent="0.25">
      <c r="A5335" s="346"/>
    </row>
    <row r="5336" spans="1:1" x14ac:dyDescent="0.25">
      <c r="A5336" s="346"/>
    </row>
    <row r="5337" spans="1:1" x14ac:dyDescent="0.25">
      <c r="A5337" s="346"/>
    </row>
    <row r="5338" spans="1:1" x14ac:dyDescent="0.25">
      <c r="A5338" s="346"/>
    </row>
    <row r="5339" spans="1:1" x14ac:dyDescent="0.25">
      <c r="A5339" s="346"/>
    </row>
    <row r="5340" spans="1:1" x14ac:dyDescent="0.25">
      <c r="A5340" s="346"/>
    </row>
    <row r="5341" spans="1:1" x14ac:dyDescent="0.25">
      <c r="A5341" s="346"/>
    </row>
    <row r="5342" spans="1:1" x14ac:dyDescent="0.25">
      <c r="A5342" s="346"/>
    </row>
    <row r="5343" spans="1:1" x14ac:dyDescent="0.25">
      <c r="A5343" s="346"/>
    </row>
    <row r="5344" spans="1:1" x14ac:dyDescent="0.25">
      <c r="A5344" s="346"/>
    </row>
    <row r="5345" spans="1:1" x14ac:dyDescent="0.25">
      <c r="A5345" s="346"/>
    </row>
    <row r="5346" spans="1:1" x14ac:dyDescent="0.25">
      <c r="A5346" s="346"/>
    </row>
    <row r="5347" spans="1:1" x14ac:dyDescent="0.25">
      <c r="A5347" s="346"/>
    </row>
    <row r="5348" spans="1:1" x14ac:dyDescent="0.25">
      <c r="A5348" s="346"/>
    </row>
    <row r="5349" spans="1:1" x14ac:dyDescent="0.25">
      <c r="A5349" s="346"/>
    </row>
    <row r="5350" spans="1:1" x14ac:dyDescent="0.25">
      <c r="A5350" s="346"/>
    </row>
    <row r="5351" spans="1:1" x14ac:dyDescent="0.25">
      <c r="A5351" s="346"/>
    </row>
    <row r="5352" spans="1:1" x14ac:dyDescent="0.25">
      <c r="A5352" s="346"/>
    </row>
    <row r="5353" spans="1:1" x14ac:dyDescent="0.25">
      <c r="A5353" s="346"/>
    </row>
    <row r="5354" spans="1:1" x14ac:dyDescent="0.25">
      <c r="A5354" s="346"/>
    </row>
    <row r="5355" spans="1:1" x14ac:dyDescent="0.25">
      <c r="A5355" s="346"/>
    </row>
    <row r="5356" spans="1:1" x14ac:dyDescent="0.25">
      <c r="A5356" s="346"/>
    </row>
    <row r="5357" spans="1:1" x14ac:dyDescent="0.25">
      <c r="A5357" s="346"/>
    </row>
    <row r="5358" spans="1:1" x14ac:dyDescent="0.25">
      <c r="A5358" s="346"/>
    </row>
    <row r="5359" spans="1:1" x14ac:dyDescent="0.25">
      <c r="A5359" s="346"/>
    </row>
    <row r="5360" spans="1:1" x14ac:dyDescent="0.25">
      <c r="A5360" s="346"/>
    </row>
    <row r="5361" spans="1:1" x14ac:dyDescent="0.25">
      <c r="A5361" s="346"/>
    </row>
    <row r="5362" spans="1:1" x14ac:dyDescent="0.25">
      <c r="A5362" s="346"/>
    </row>
    <row r="5363" spans="1:1" x14ac:dyDescent="0.25">
      <c r="A5363" s="346"/>
    </row>
    <row r="5364" spans="1:1" x14ac:dyDescent="0.25">
      <c r="A5364" s="346"/>
    </row>
    <row r="5365" spans="1:1" x14ac:dyDescent="0.25">
      <c r="A5365" s="346"/>
    </row>
    <row r="5366" spans="1:1" x14ac:dyDescent="0.25">
      <c r="A5366" s="346"/>
    </row>
    <row r="5367" spans="1:1" x14ac:dyDescent="0.25">
      <c r="A5367" s="346"/>
    </row>
    <row r="5368" spans="1:1" x14ac:dyDescent="0.25">
      <c r="A5368" s="346"/>
    </row>
    <row r="5369" spans="1:1" x14ac:dyDescent="0.25">
      <c r="A5369" s="346"/>
    </row>
    <row r="5370" spans="1:1" x14ac:dyDescent="0.25">
      <c r="A5370" s="346"/>
    </row>
    <row r="5371" spans="1:1" x14ac:dyDescent="0.25">
      <c r="A5371" s="346"/>
    </row>
    <row r="5372" spans="1:1" x14ac:dyDescent="0.25">
      <c r="A5372" s="346"/>
    </row>
    <row r="5373" spans="1:1" x14ac:dyDescent="0.25">
      <c r="A5373" s="346"/>
    </row>
    <row r="5374" spans="1:1" x14ac:dyDescent="0.25">
      <c r="A5374" s="346"/>
    </row>
    <row r="5375" spans="1:1" x14ac:dyDescent="0.25">
      <c r="A5375" s="346"/>
    </row>
    <row r="5376" spans="1:1" x14ac:dyDescent="0.25">
      <c r="A5376" s="346"/>
    </row>
    <row r="5377" spans="1:1" x14ac:dyDescent="0.25">
      <c r="A5377" s="346"/>
    </row>
    <row r="5378" spans="1:1" x14ac:dyDescent="0.25">
      <c r="A5378" s="346"/>
    </row>
    <row r="5379" spans="1:1" x14ac:dyDescent="0.25">
      <c r="A5379" s="346"/>
    </row>
    <row r="5380" spans="1:1" x14ac:dyDescent="0.25">
      <c r="A5380" s="346"/>
    </row>
    <row r="5381" spans="1:1" x14ac:dyDescent="0.25">
      <c r="A5381" s="346"/>
    </row>
    <row r="5382" spans="1:1" x14ac:dyDescent="0.25">
      <c r="A5382" s="346"/>
    </row>
    <row r="5383" spans="1:1" x14ac:dyDescent="0.25">
      <c r="A5383" s="346"/>
    </row>
    <row r="5384" spans="1:1" x14ac:dyDescent="0.25">
      <c r="A5384" s="346"/>
    </row>
    <row r="5385" spans="1:1" x14ac:dyDescent="0.25">
      <c r="A5385" s="346"/>
    </row>
    <row r="5386" spans="1:1" x14ac:dyDescent="0.25">
      <c r="A5386" s="346"/>
    </row>
    <row r="5387" spans="1:1" x14ac:dyDescent="0.25">
      <c r="A5387" s="346"/>
    </row>
    <row r="5388" spans="1:1" x14ac:dyDescent="0.25">
      <c r="A5388" s="346"/>
    </row>
    <row r="5389" spans="1:1" x14ac:dyDescent="0.25">
      <c r="A5389" s="346"/>
    </row>
    <row r="5390" spans="1:1" x14ac:dyDescent="0.25">
      <c r="A5390" s="346"/>
    </row>
    <row r="5391" spans="1:1" x14ac:dyDescent="0.25">
      <c r="A5391" s="346"/>
    </row>
    <row r="5392" spans="1:1" x14ac:dyDescent="0.25">
      <c r="A5392" s="346"/>
    </row>
    <row r="5393" spans="1:1" x14ac:dyDescent="0.25">
      <c r="A5393" s="346"/>
    </row>
    <row r="5394" spans="1:1" x14ac:dyDescent="0.25">
      <c r="A5394" s="346"/>
    </row>
    <row r="5395" spans="1:1" x14ac:dyDescent="0.25">
      <c r="A5395" s="346"/>
    </row>
    <row r="5396" spans="1:1" x14ac:dyDescent="0.25">
      <c r="A5396" s="346"/>
    </row>
    <row r="5397" spans="1:1" x14ac:dyDescent="0.25">
      <c r="A5397" s="346"/>
    </row>
    <row r="5398" spans="1:1" x14ac:dyDescent="0.25">
      <c r="A5398" s="346"/>
    </row>
    <row r="5399" spans="1:1" x14ac:dyDescent="0.25">
      <c r="A5399" s="346"/>
    </row>
    <row r="5400" spans="1:1" x14ac:dyDescent="0.25">
      <c r="A5400" s="346"/>
    </row>
    <row r="5401" spans="1:1" x14ac:dyDescent="0.25">
      <c r="A5401" s="346"/>
    </row>
    <row r="5402" spans="1:1" x14ac:dyDescent="0.25">
      <c r="A5402" s="346"/>
    </row>
    <row r="5403" spans="1:1" x14ac:dyDescent="0.25">
      <c r="A5403" s="346"/>
    </row>
    <row r="5404" spans="1:1" x14ac:dyDescent="0.25">
      <c r="A5404" s="346"/>
    </row>
    <row r="5405" spans="1:1" x14ac:dyDescent="0.25">
      <c r="A5405" s="346"/>
    </row>
    <row r="5406" spans="1:1" x14ac:dyDescent="0.25">
      <c r="A5406" s="346"/>
    </row>
    <row r="5407" spans="1:1" x14ac:dyDescent="0.25">
      <c r="A5407" s="346"/>
    </row>
    <row r="5408" spans="1:1" x14ac:dyDescent="0.25">
      <c r="A5408" s="346"/>
    </row>
    <row r="5409" spans="1:1" x14ac:dyDescent="0.25">
      <c r="A5409" s="346"/>
    </row>
    <row r="5410" spans="1:1" x14ac:dyDescent="0.25">
      <c r="A5410" s="346"/>
    </row>
    <row r="5411" spans="1:1" x14ac:dyDescent="0.25">
      <c r="A5411" s="346"/>
    </row>
    <row r="5412" spans="1:1" x14ac:dyDescent="0.25">
      <c r="A5412" s="346"/>
    </row>
    <row r="5413" spans="1:1" x14ac:dyDescent="0.25">
      <c r="A5413" s="346"/>
    </row>
    <row r="5414" spans="1:1" x14ac:dyDescent="0.25">
      <c r="A5414" s="346"/>
    </row>
    <row r="5415" spans="1:1" x14ac:dyDescent="0.25">
      <c r="A5415" s="346"/>
    </row>
    <row r="5416" spans="1:1" x14ac:dyDescent="0.25">
      <c r="A5416" s="346"/>
    </row>
    <row r="5417" spans="1:1" x14ac:dyDescent="0.25">
      <c r="A5417" s="346"/>
    </row>
    <row r="5418" spans="1:1" x14ac:dyDescent="0.25">
      <c r="A5418" s="346"/>
    </row>
    <row r="5419" spans="1:1" x14ac:dyDescent="0.25">
      <c r="A5419" s="346"/>
    </row>
    <row r="5420" spans="1:1" x14ac:dyDescent="0.25">
      <c r="A5420" s="346"/>
    </row>
    <row r="5421" spans="1:1" x14ac:dyDescent="0.25">
      <c r="A5421" s="346"/>
    </row>
    <row r="5422" spans="1:1" x14ac:dyDescent="0.25">
      <c r="A5422" s="346"/>
    </row>
    <row r="5423" spans="1:1" x14ac:dyDescent="0.25">
      <c r="A5423" s="346"/>
    </row>
    <row r="5424" spans="1:1" x14ac:dyDescent="0.25">
      <c r="A5424" s="346"/>
    </row>
    <row r="5425" spans="1:1" x14ac:dyDescent="0.25">
      <c r="A5425" s="346"/>
    </row>
    <row r="5426" spans="1:1" x14ac:dyDescent="0.25">
      <c r="A5426" s="346"/>
    </row>
    <row r="5427" spans="1:1" x14ac:dyDescent="0.25">
      <c r="A5427" s="346"/>
    </row>
    <row r="5428" spans="1:1" x14ac:dyDescent="0.25">
      <c r="A5428" s="346"/>
    </row>
    <row r="5429" spans="1:1" x14ac:dyDescent="0.25">
      <c r="A5429" s="346"/>
    </row>
    <row r="5430" spans="1:1" x14ac:dyDescent="0.25">
      <c r="A5430" s="346"/>
    </row>
    <row r="5431" spans="1:1" x14ac:dyDescent="0.25">
      <c r="A5431" s="346"/>
    </row>
    <row r="5432" spans="1:1" x14ac:dyDescent="0.25">
      <c r="A5432" s="346"/>
    </row>
    <row r="5433" spans="1:1" x14ac:dyDescent="0.25">
      <c r="A5433" s="346"/>
    </row>
    <row r="5434" spans="1:1" x14ac:dyDescent="0.25">
      <c r="A5434" s="346"/>
    </row>
    <row r="5435" spans="1:1" x14ac:dyDescent="0.25">
      <c r="A5435" s="346"/>
    </row>
    <row r="5436" spans="1:1" x14ac:dyDescent="0.25">
      <c r="A5436" s="346"/>
    </row>
    <row r="5437" spans="1:1" x14ac:dyDescent="0.25">
      <c r="A5437" s="346"/>
    </row>
    <row r="5438" spans="1:1" x14ac:dyDescent="0.25">
      <c r="A5438" s="346"/>
    </row>
    <row r="5439" spans="1:1" x14ac:dyDescent="0.25">
      <c r="A5439" s="346"/>
    </row>
    <row r="5440" spans="1:1" x14ac:dyDescent="0.25">
      <c r="A5440" s="346"/>
    </row>
    <row r="5441" spans="1:1" x14ac:dyDescent="0.25">
      <c r="A5441" s="346"/>
    </row>
    <row r="5442" spans="1:1" x14ac:dyDescent="0.25">
      <c r="A5442" s="346"/>
    </row>
    <row r="5443" spans="1:1" x14ac:dyDescent="0.25">
      <c r="A5443" s="346"/>
    </row>
    <row r="5444" spans="1:1" x14ac:dyDescent="0.25">
      <c r="A5444" s="346"/>
    </row>
    <row r="5445" spans="1:1" x14ac:dyDescent="0.25">
      <c r="A5445" s="346"/>
    </row>
    <row r="5446" spans="1:1" x14ac:dyDescent="0.25">
      <c r="A5446" s="346"/>
    </row>
    <row r="5447" spans="1:1" x14ac:dyDescent="0.25">
      <c r="A5447" s="346"/>
    </row>
    <row r="5448" spans="1:1" x14ac:dyDescent="0.25">
      <c r="A5448" s="346"/>
    </row>
    <row r="5449" spans="1:1" x14ac:dyDescent="0.25">
      <c r="A5449" s="346"/>
    </row>
    <row r="5450" spans="1:1" x14ac:dyDescent="0.25">
      <c r="A5450" s="346"/>
    </row>
    <row r="5451" spans="1:1" x14ac:dyDescent="0.25">
      <c r="A5451" s="346"/>
    </row>
    <row r="5452" spans="1:1" x14ac:dyDescent="0.25">
      <c r="A5452" s="346"/>
    </row>
    <row r="5453" spans="1:1" x14ac:dyDescent="0.25">
      <c r="A5453" s="346"/>
    </row>
    <row r="5454" spans="1:1" x14ac:dyDescent="0.25">
      <c r="A5454" s="346"/>
    </row>
    <row r="5455" spans="1:1" x14ac:dyDescent="0.25">
      <c r="A5455" s="346"/>
    </row>
    <row r="5456" spans="1:1" x14ac:dyDescent="0.25">
      <c r="A5456" s="346"/>
    </row>
    <row r="5457" spans="1:1" x14ac:dyDescent="0.25">
      <c r="A5457" s="346"/>
    </row>
    <row r="5458" spans="1:1" x14ac:dyDescent="0.25">
      <c r="A5458" s="346"/>
    </row>
    <row r="5459" spans="1:1" x14ac:dyDescent="0.25">
      <c r="A5459" s="346"/>
    </row>
    <row r="5460" spans="1:1" x14ac:dyDescent="0.25">
      <c r="A5460" s="346"/>
    </row>
    <row r="5461" spans="1:1" x14ac:dyDescent="0.25">
      <c r="A5461" s="346"/>
    </row>
    <row r="5462" spans="1:1" x14ac:dyDescent="0.25">
      <c r="A5462" s="346"/>
    </row>
    <row r="5463" spans="1:1" x14ac:dyDescent="0.25">
      <c r="A5463" s="346"/>
    </row>
    <row r="5464" spans="1:1" x14ac:dyDescent="0.25">
      <c r="A5464" s="346"/>
    </row>
    <row r="5465" spans="1:1" x14ac:dyDescent="0.25">
      <c r="A5465" s="346"/>
    </row>
    <row r="5466" spans="1:1" x14ac:dyDescent="0.25">
      <c r="A5466" s="346"/>
    </row>
    <row r="5467" spans="1:1" x14ac:dyDescent="0.25">
      <c r="A5467" s="346"/>
    </row>
    <row r="5468" spans="1:1" x14ac:dyDescent="0.25">
      <c r="A5468" s="346"/>
    </row>
    <row r="5469" spans="1:1" x14ac:dyDescent="0.25">
      <c r="A5469" s="346"/>
    </row>
    <row r="5470" spans="1:1" x14ac:dyDescent="0.25">
      <c r="A5470" s="346"/>
    </row>
    <row r="5471" spans="1:1" x14ac:dyDescent="0.25">
      <c r="A5471" s="346"/>
    </row>
    <row r="5472" spans="1:1" x14ac:dyDescent="0.25">
      <c r="A5472" s="346"/>
    </row>
    <row r="5473" spans="1:1" x14ac:dyDescent="0.25">
      <c r="A5473" s="346"/>
    </row>
    <row r="5474" spans="1:1" x14ac:dyDescent="0.25">
      <c r="A5474" s="346"/>
    </row>
    <row r="5475" spans="1:1" x14ac:dyDescent="0.25">
      <c r="A5475" s="346"/>
    </row>
    <row r="5476" spans="1:1" x14ac:dyDescent="0.25">
      <c r="A5476" s="346"/>
    </row>
    <row r="5477" spans="1:1" x14ac:dyDescent="0.25">
      <c r="A5477" s="346"/>
    </row>
    <row r="5478" spans="1:1" x14ac:dyDescent="0.25">
      <c r="A5478" s="346"/>
    </row>
    <row r="5479" spans="1:1" x14ac:dyDescent="0.25">
      <c r="A5479" s="346"/>
    </row>
    <row r="5480" spans="1:1" x14ac:dyDescent="0.25">
      <c r="A5480" s="346"/>
    </row>
    <row r="5481" spans="1:1" x14ac:dyDescent="0.25">
      <c r="A5481" s="346"/>
    </row>
    <row r="5482" spans="1:1" x14ac:dyDescent="0.25">
      <c r="A5482" s="346"/>
    </row>
    <row r="5483" spans="1:1" x14ac:dyDescent="0.25">
      <c r="A5483" s="346"/>
    </row>
    <row r="5484" spans="1:1" x14ac:dyDescent="0.25">
      <c r="A5484" s="346"/>
    </row>
    <row r="5485" spans="1:1" x14ac:dyDescent="0.25">
      <c r="A5485" s="346"/>
    </row>
    <row r="5486" spans="1:1" x14ac:dyDescent="0.25">
      <c r="A5486" s="346"/>
    </row>
    <row r="5487" spans="1:1" x14ac:dyDescent="0.25">
      <c r="A5487" s="346"/>
    </row>
    <row r="5488" spans="1:1" x14ac:dyDescent="0.25">
      <c r="A5488" s="346"/>
    </row>
    <row r="5489" spans="1:1" x14ac:dyDescent="0.25">
      <c r="A5489" s="346"/>
    </row>
    <row r="5490" spans="1:1" x14ac:dyDescent="0.25">
      <c r="A5490" s="346"/>
    </row>
    <row r="5491" spans="1:1" x14ac:dyDescent="0.25">
      <c r="A5491" s="346"/>
    </row>
    <row r="5492" spans="1:1" x14ac:dyDescent="0.25">
      <c r="A5492" s="346"/>
    </row>
    <row r="5493" spans="1:1" x14ac:dyDescent="0.25">
      <c r="A5493" s="346"/>
    </row>
    <row r="5494" spans="1:1" x14ac:dyDescent="0.25">
      <c r="A5494" s="346"/>
    </row>
    <row r="5495" spans="1:1" x14ac:dyDescent="0.25">
      <c r="A5495" s="346"/>
    </row>
    <row r="5496" spans="1:1" x14ac:dyDescent="0.25">
      <c r="A5496" s="346"/>
    </row>
    <row r="5497" spans="1:1" x14ac:dyDescent="0.25">
      <c r="A5497" s="346"/>
    </row>
    <row r="5498" spans="1:1" x14ac:dyDescent="0.25">
      <c r="A5498" s="346"/>
    </row>
    <row r="5499" spans="1:1" x14ac:dyDescent="0.25">
      <c r="A5499" s="346"/>
    </row>
    <row r="5500" spans="1:1" x14ac:dyDescent="0.25">
      <c r="A5500" s="346"/>
    </row>
    <row r="5501" spans="1:1" x14ac:dyDescent="0.25">
      <c r="A5501" s="346"/>
    </row>
    <row r="5502" spans="1:1" x14ac:dyDescent="0.25">
      <c r="A5502" s="346"/>
    </row>
    <row r="5503" spans="1:1" x14ac:dyDescent="0.25">
      <c r="A5503" s="346"/>
    </row>
    <row r="5504" spans="1:1" x14ac:dyDescent="0.25">
      <c r="A5504" s="346"/>
    </row>
    <row r="5505" spans="1:1" x14ac:dyDescent="0.25">
      <c r="A5505" s="346"/>
    </row>
    <row r="5506" spans="1:1" x14ac:dyDescent="0.25">
      <c r="A5506" s="346"/>
    </row>
    <row r="5507" spans="1:1" x14ac:dyDescent="0.25">
      <c r="A5507" s="346"/>
    </row>
    <row r="5508" spans="1:1" x14ac:dyDescent="0.25">
      <c r="A5508" s="346"/>
    </row>
    <row r="5509" spans="1:1" x14ac:dyDescent="0.25">
      <c r="A5509" s="346"/>
    </row>
    <row r="5510" spans="1:1" x14ac:dyDescent="0.25">
      <c r="A5510" s="346"/>
    </row>
    <row r="5511" spans="1:1" x14ac:dyDescent="0.25">
      <c r="A5511" s="346"/>
    </row>
    <row r="5512" spans="1:1" x14ac:dyDescent="0.25">
      <c r="A5512" s="346"/>
    </row>
    <row r="5513" spans="1:1" x14ac:dyDescent="0.25">
      <c r="A5513" s="346"/>
    </row>
    <row r="5514" spans="1:1" x14ac:dyDescent="0.25">
      <c r="A5514" s="346"/>
    </row>
    <row r="5515" spans="1:1" x14ac:dyDescent="0.25">
      <c r="A5515" s="346"/>
    </row>
    <row r="5516" spans="1:1" x14ac:dyDescent="0.25">
      <c r="A5516" s="346"/>
    </row>
    <row r="5517" spans="1:1" x14ac:dyDescent="0.25">
      <c r="A5517" s="346"/>
    </row>
    <row r="5518" spans="1:1" x14ac:dyDescent="0.25">
      <c r="A5518" s="346"/>
    </row>
    <row r="5519" spans="1:1" x14ac:dyDescent="0.25">
      <c r="A5519" s="346"/>
    </row>
    <row r="5520" spans="1:1" x14ac:dyDescent="0.25">
      <c r="A5520" s="346"/>
    </row>
    <row r="5521" spans="1:1" x14ac:dyDescent="0.25">
      <c r="A5521" s="346"/>
    </row>
    <row r="5522" spans="1:1" x14ac:dyDescent="0.25">
      <c r="A5522" s="346"/>
    </row>
    <row r="5523" spans="1:1" x14ac:dyDescent="0.25">
      <c r="A5523" s="346"/>
    </row>
    <row r="5524" spans="1:1" x14ac:dyDescent="0.25">
      <c r="A5524" s="346"/>
    </row>
    <row r="5525" spans="1:1" x14ac:dyDescent="0.25">
      <c r="A5525" s="346"/>
    </row>
    <row r="5526" spans="1:1" x14ac:dyDescent="0.25">
      <c r="A5526" s="346"/>
    </row>
    <row r="5527" spans="1:1" x14ac:dyDescent="0.25">
      <c r="A5527" s="346"/>
    </row>
    <row r="5528" spans="1:1" x14ac:dyDescent="0.25">
      <c r="A5528" s="346"/>
    </row>
    <row r="5529" spans="1:1" x14ac:dyDescent="0.25">
      <c r="A5529" s="346"/>
    </row>
    <row r="5530" spans="1:1" x14ac:dyDescent="0.25">
      <c r="A5530" s="346"/>
    </row>
    <row r="5531" spans="1:1" x14ac:dyDescent="0.25">
      <c r="A5531" s="346"/>
    </row>
    <row r="5532" spans="1:1" x14ac:dyDescent="0.25">
      <c r="A5532" s="346"/>
    </row>
    <row r="5533" spans="1:1" x14ac:dyDescent="0.25">
      <c r="A5533" s="346"/>
    </row>
    <row r="5534" spans="1:1" x14ac:dyDescent="0.25">
      <c r="A5534" s="346"/>
    </row>
    <row r="5535" spans="1:1" x14ac:dyDescent="0.25">
      <c r="A5535" s="346"/>
    </row>
    <row r="5536" spans="1:1" x14ac:dyDescent="0.25">
      <c r="A5536" s="346"/>
    </row>
    <row r="5537" spans="1:1" x14ac:dyDescent="0.25">
      <c r="A5537" s="346"/>
    </row>
    <row r="5538" spans="1:1" x14ac:dyDescent="0.25">
      <c r="A5538" s="346"/>
    </row>
    <row r="5539" spans="1:1" x14ac:dyDescent="0.25">
      <c r="A5539" s="346"/>
    </row>
    <row r="5540" spans="1:1" x14ac:dyDescent="0.25">
      <c r="A5540" s="346"/>
    </row>
    <row r="5541" spans="1:1" x14ac:dyDescent="0.25">
      <c r="A5541" s="346"/>
    </row>
    <row r="5542" spans="1:1" x14ac:dyDescent="0.25">
      <c r="A5542" s="346"/>
    </row>
    <row r="5543" spans="1:1" x14ac:dyDescent="0.25">
      <c r="A5543" s="346"/>
    </row>
    <row r="5544" spans="1:1" x14ac:dyDescent="0.25">
      <c r="A5544" s="346"/>
    </row>
    <row r="5545" spans="1:1" x14ac:dyDescent="0.25">
      <c r="A5545" s="346"/>
    </row>
    <row r="5546" spans="1:1" x14ac:dyDescent="0.25">
      <c r="A5546" s="346"/>
    </row>
    <row r="5547" spans="1:1" x14ac:dyDescent="0.25">
      <c r="A5547" s="346"/>
    </row>
    <row r="5548" spans="1:1" x14ac:dyDescent="0.25">
      <c r="A5548" s="346"/>
    </row>
    <row r="5549" spans="1:1" x14ac:dyDescent="0.25">
      <c r="A5549" s="346"/>
    </row>
    <row r="5550" spans="1:1" x14ac:dyDescent="0.25">
      <c r="A5550" s="346"/>
    </row>
    <row r="5551" spans="1:1" x14ac:dyDescent="0.25">
      <c r="A5551" s="346"/>
    </row>
    <row r="5552" spans="1:1" x14ac:dyDescent="0.25">
      <c r="A5552" s="346"/>
    </row>
    <row r="5553" spans="1:1" x14ac:dyDescent="0.25">
      <c r="A5553" s="346"/>
    </row>
    <row r="5554" spans="1:1" x14ac:dyDescent="0.25">
      <c r="A5554" s="346"/>
    </row>
    <row r="5555" spans="1:1" x14ac:dyDescent="0.25">
      <c r="A5555" s="346"/>
    </row>
    <row r="5556" spans="1:1" x14ac:dyDescent="0.25">
      <c r="A5556" s="346"/>
    </row>
    <row r="5557" spans="1:1" x14ac:dyDescent="0.25">
      <c r="A5557" s="346"/>
    </row>
    <row r="5558" spans="1:1" x14ac:dyDescent="0.25">
      <c r="A5558" s="346"/>
    </row>
    <row r="5559" spans="1:1" x14ac:dyDescent="0.25">
      <c r="A5559" s="346"/>
    </row>
    <row r="5560" spans="1:1" x14ac:dyDescent="0.25">
      <c r="A5560" s="346"/>
    </row>
    <row r="5561" spans="1:1" x14ac:dyDescent="0.25">
      <c r="A5561" s="346"/>
    </row>
    <row r="5562" spans="1:1" x14ac:dyDescent="0.25">
      <c r="A5562" s="346"/>
    </row>
    <row r="5563" spans="1:1" x14ac:dyDescent="0.25">
      <c r="A5563" s="346"/>
    </row>
    <row r="5564" spans="1:1" x14ac:dyDescent="0.25">
      <c r="A5564" s="346"/>
    </row>
    <row r="5565" spans="1:1" x14ac:dyDescent="0.25">
      <c r="A5565" s="346"/>
    </row>
    <row r="5566" spans="1:1" x14ac:dyDescent="0.25">
      <c r="A5566" s="346"/>
    </row>
    <row r="5567" spans="1:1" x14ac:dyDescent="0.25">
      <c r="A5567" s="346"/>
    </row>
    <row r="5568" spans="1:1" x14ac:dyDescent="0.25">
      <c r="A5568" s="346"/>
    </row>
    <row r="5569" spans="1:1" x14ac:dyDescent="0.25">
      <c r="A5569" s="346"/>
    </row>
    <row r="5570" spans="1:1" x14ac:dyDescent="0.25">
      <c r="A5570" s="346"/>
    </row>
    <row r="5571" spans="1:1" x14ac:dyDescent="0.25">
      <c r="A5571" s="346"/>
    </row>
    <row r="5572" spans="1:1" x14ac:dyDescent="0.25">
      <c r="A5572" s="346"/>
    </row>
    <row r="5573" spans="1:1" x14ac:dyDescent="0.25">
      <c r="A5573" s="346"/>
    </row>
    <row r="5574" spans="1:1" x14ac:dyDescent="0.25">
      <c r="A5574" s="346"/>
    </row>
    <row r="5575" spans="1:1" x14ac:dyDescent="0.25">
      <c r="A5575" s="346"/>
    </row>
    <row r="5576" spans="1:1" x14ac:dyDescent="0.25">
      <c r="A5576" s="346"/>
    </row>
    <row r="5577" spans="1:1" x14ac:dyDescent="0.25">
      <c r="A5577" s="346"/>
    </row>
    <row r="5578" spans="1:1" x14ac:dyDescent="0.25">
      <c r="A5578" s="346"/>
    </row>
    <row r="5579" spans="1:1" x14ac:dyDescent="0.25">
      <c r="A5579" s="346"/>
    </row>
    <row r="5580" spans="1:1" x14ac:dyDescent="0.25">
      <c r="A5580" s="346"/>
    </row>
    <row r="5581" spans="1:1" x14ac:dyDescent="0.25">
      <c r="A5581" s="346"/>
    </row>
    <row r="5582" spans="1:1" x14ac:dyDescent="0.25">
      <c r="A5582" s="346"/>
    </row>
    <row r="5583" spans="1:1" x14ac:dyDescent="0.25">
      <c r="A5583" s="346"/>
    </row>
    <row r="5584" spans="1:1" x14ac:dyDescent="0.25">
      <c r="A5584" s="346"/>
    </row>
    <row r="5585" spans="1:1" x14ac:dyDescent="0.25">
      <c r="A5585" s="346"/>
    </row>
    <row r="5586" spans="1:1" x14ac:dyDescent="0.25">
      <c r="A5586" s="346"/>
    </row>
    <row r="5587" spans="1:1" x14ac:dyDescent="0.25">
      <c r="A5587" s="346"/>
    </row>
    <row r="5588" spans="1:1" x14ac:dyDescent="0.25">
      <c r="A5588" s="346"/>
    </row>
    <row r="5589" spans="1:1" x14ac:dyDescent="0.25">
      <c r="A5589" s="346"/>
    </row>
    <row r="5590" spans="1:1" x14ac:dyDescent="0.25">
      <c r="A5590" s="346"/>
    </row>
    <row r="5591" spans="1:1" x14ac:dyDescent="0.25">
      <c r="A5591" s="346"/>
    </row>
    <row r="5592" spans="1:1" x14ac:dyDescent="0.25">
      <c r="A5592" s="346"/>
    </row>
    <row r="5593" spans="1:1" x14ac:dyDescent="0.25">
      <c r="A5593" s="346"/>
    </row>
    <row r="5594" spans="1:1" x14ac:dyDescent="0.25">
      <c r="A5594" s="346"/>
    </row>
    <row r="5595" spans="1:1" x14ac:dyDescent="0.25">
      <c r="A5595" s="346"/>
    </row>
    <row r="5596" spans="1:1" x14ac:dyDescent="0.25">
      <c r="A5596" s="346"/>
    </row>
    <row r="5597" spans="1:1" x14ac:dyDescent="0.25">
      <c r="A5597" s="346"/>
    </row>
    <row r="5598" spans="1:1" x14ac:dyDescent="0.25">
      <c r="A5598" s="346"/>
    </row>
    <row r="5599" spans="1:1" x14ac:dyDescent="0.25">
      <c r="A5599" s="346"/>
    </row>
    <row r="5600" spans="1:1" x14ac:dyDescent="0.25">
      <c r="A5600" s="346"/>
    </row>
    <row r="5601" spans="1:1" x14ac:dyDescent="0.25">
      <c r="A5601" s="346"/>
    </row>
    <row r="5602" spans="1:1" x14ac:dyDescent="0.25">
      <c r="A5602" s="346"/>
    </row>
    <row r="5603" spans="1:1" x14ac:dyDescent="0.25">
      <c r="A5603" s="346"/>
    </row>
    <row r="5604" spans="1:1" x14ac:dyDescent="0.25">
      <c r="A5604" s="346"/>
    </row>
    <row r="5605" spans="1:1" x14ac:dyDescent="0.25">
      <c r="A5605" s="346"/>
    </row>
    <row r="5606" spans="1:1" x14ac:dyDescent="0.25">
      <c r="A5606" s="346"/>
    </row>
    <row r="5607" spans="1:1" x14ac:dyDescent="0.25">
      <c r="A5607" s="346"/>
    </row>
    <row r="5608" spans="1:1" x14ac:dyDescent="0.25">
      <c r="A5608" s="346"/>
    </row>
    <row r="5609" spans="1:1" x14ac:dyDescent="0.25">
      <c r="A5609" s="346"/>
    </row>
    <row r="5610" spans="1:1" x14ac:dyDescent="0.25">
      <c r="A5610" s="346"/>
    </row>
    <row r="5611" spans="1:1" x14ac:dyDescent="0.25">
      <c r="A5611" s="346"/>
    </row>
    <row r="5612" spans="1:1" x14ac:dyDescent="0.25">
      <c r="A5612" s="346"/>
    </row>
    <row r="5613" spans="1:1" x14ac:dyDescent="0.25">
      <c r="A5613" s="346"/>
    </row>
    <row r="5614" spans="1:1" x14ac:dyDescent="0.25">
      <c r="A5614" s="346"/>
    </row>
    <row r="5615" spans="1:1" x14ac:dyDescent="0.25">
      <c r="A5615" s="346"/>
    </row>
    <row r="5616" spans="1:1" x14ac:dyDescent="0.25">
      <c r="A5616" s="346"/>
    </row>
    <row r="5617" spans="1:1" x14ac:dyDescent="0.25">
      <c r="A5617" s="346"/>
    </row>
    <row r="5618" spans="1:1" x14ac:dyDescent="0.25">
      <c r="A5618" s="346"/>
    </row>
    <row r="5619" spans="1:1" x14ac:dyDescent="0.25">
      <c r="A5619" s="346"/>
    </row>
    <row r="5620" spans="1:1" x14ac:dyDescent="0.25">
      <c r="A5620" s="346"/>
    </row>
    <row r="5621" spans="1:1" x14ac:dyDescent="0.25">
      <c r="A5621" s="346"/>
    </row>
    <row r="5622" spans="1:1" x14ac:dyDescent="0.25">
      <c r="A5622" s="346"/>
    </row>
    <row r="5623" spans="1:1" x14ac:dyDescent="0.25">
      <c r="A5623" s="346"/>
    </row>
    <row r="5624" spans="1:1" x14ac:dyDescent="0.25">
      <c r="A5624" s="346"/>
    </row>
    <row r="5625" spans="1:1" x14ac:dyDescent="0.25">
      <c r="A5625" s="346"/>
    </row>
    <row r="5626" spans="1:1" x14ac:dyDescent="0.25">
      <c r="A5626" s="346"/>
    </row>
    <row r="5627" spans="1:1" x14ac:dyDescent="0.25">
      <c r="A5627" s="346"/>
    </row>
    <row r="5628" spans="1:1" x14ac:dyDescent="0.25">
      <c r="A5628" s="346"/>
    </row>
    <row r="5629" spans="1:1" x14ac:dyDescent="0.25">
      <c r="A5629" s="346"/>
    </row>
    <row r="5630" spans="1:1" x14ac:dyDescent="0.25">
      <c r="A5630" s="346"/>
    </row>
    <row r="5631" spans="1:1" x14ac:dyDescent="0.25">
      <c r="A5631" s="346"/>
    </row>
    <row r="5632" spans="1:1" x14ac:dyDescent="0.25">
      <c r="A5632" s="346"/>
    </row>
    <row r="5633" spans="1:1" x14ac:dyDescent="0.25">
      <c r="A5633" s="346"/>
    </row>
    <row r="5634" spans="1:1" x14ac:dyDescent="0.25">
      <c r="A5634" s="346"/>
    </row>
    <row r="5635" spans="1:1" x14ac:dyDescent="0.25">
      <c r="A5635" s="346"/>
    </row>
    <row r="5636" spans="1:1" x14ac:dyDescent="0.25">
      <c r="A5636" s="346"/>
    </row>
    <row r="5637" spans="1:1" x14ac:dyDescent="0.25">
      <c r="A5637" s="346"/>
    </row>
    <row r="5638" spans="1:1" x14ac:dyDescent="0.25">
      <c r="A5638" s="346"/>
    </row>
    <row r="5639" spans="1:1" x14ac:dyDescent="0.25">
      <c r="A5639" s="346"/>
    </row>
    <row r="5640" spans="1:1" x14ac:dyDescent="0.25">
      <c r="A5640" s="346"/>
    </row>
    <row r="5641" spans="1:1" x14ac:dyDescent="0.25">
      <c r="A5641" s="346"/>
    </row>
    <row r="5642" spans="1:1" x14ac:dyDescent="0.25">
      <c r="A5642" s="346"/>
    </row>
    <row r="5643" spans="1:1" x14ac:dyDescent="0.25">
      <c r="A5643" s="346"/>
    </row>
    <row r="5644" spans="1:1" x14ac:dyDescent="0.25">
      <c r="A5644" s="346"/>
    </row>
    <row r="5645" spans="1:1" x14ac:dyDescent="0.25">
      <c r="A5645" s="346"/>
    </row>
    <row r="5646" spans="1:1" x14ac:dyDescent="0.25">
      <c r="A5646" s="346"/>
    </row>
    <row r="5647" spans="1:1" x14ac:dyDescent="0.25">
      <c r="A5647" s="346"/>
    </row>
    <row r="5648" spans="1:1" x14ac:dyDescent="0.25">
      <c r="A5648" s="346"/>
    </row>
    <row r="5649" spans="1:1" x14ac:dyDescent="0.25">
      <c r="A5649" s="346"/>
    </row>
    <row r="5650" spans="1:1" x14ac:dyDescent="0.25">
      <c r="A5650" s="346"/>
    </row>
    <row r="5651" spans="1:1" x14ac:dyDescent="0.25">
      <c r="A5651" s="346"/>
    </row>
    <row r="5652" spans="1:1" x14ac:dyDescent="0.25">
      <c r="A5652" s="346"/>
    </row>
    <row r="5653" spans="1:1" x14ac:dyDescent="0.25">
      <c r="A5653" s="346"/>
    </row>
    <row r="5654" spans="1:1" x14ac:dyDescent="0.25">
      <c r="A5654" s="346"/>
    </row>
    <row r="5655" spans="1:1" x14ac:dyDescent="0.25">
      <c r="A5655" s="346"/>
    </row>
    <row r="5656" spans="1:1" x14ac:dyDescent="0.25">
      <c r="A5656" s="346"/>
    </row>
    <row r="5657" spans="1:1" x14ac:dyDescent="0.25">
      <c r="A5657" s="346"/>
    </row>
    <row r="5658" spans="1:1" x14ac:dyDescent="0.25">
      <c r="A5658" s="346"/>
    </row>
    <row r="5659" spans="1:1" x14ac:dyDescent="0.25">
      <c r="A5659" s="346"/>
    </row>
    <row r="5660" spans="1:1" x14ac:dyDescent="0.25">
      <c r="A5660" s="346"/>
    </row>
    <row r="5661" spans="1:1" x14ac:dyDescent="0.25">
      <c r="A5661" s="346"/>
    </row>
    <row r="5662" spans="1:1" x14ac:dyDescent="0.25">
      <c r="A5662" s="346"/>
    </row>
    <row r="5663" spans="1:1" x14ac:dyDescent="0.25">
      <c r="A5663" s="346"/>
    </row>
    <row r="5664" spans="1:1" x14ac:dyDescent="0.25">
      <c r="A5664" s="346"/>
    </row>
    <row r="5665" spans="1:1" x14ac:dyDescent="0.25">
      <c r="A5665" s="346"/>
    </row>
    <row r="5666" spans="1:1" x14ac:dyDescent="0.25">
      <c r="A5666" s="346"/>
    </row>
    <row r="5667" spans="1:1" x14ac:dyDescent="0.25">
      <c r="A5667" s="346"/>
    </row>
    <row r="5668" spans="1:1" x14ac:dyDescent="0.25">
      <c r="A5668" s="346"/>
    </row>
    <row r="5669" spans="1:1" x14ac:dyDescent="0.25">
      <c r="A5669" s="346"/>
    </row>
    <row r="5670" spans="1:1" x14ac:dyDescent="0.25">
      <c r="A5670" s="346"/>
    </row>
    <row r="5671" spans="1:1" x14ac:dyDescent="0.25">
      <c r="A5671" s="346"/>
    </row>
    <row r="5672" spans="1:1" x14ac:dyDescent="0.25">
      <c r="A5672" s="346"/>
    </row>
    <row r="5673" spans="1:1" x14ac:dyDescent="0.25">
      <c r="A5673" s="346"/>
    </row>
    <row r="5674" spans="1:1" x14ac:dyDescent="0.25">
      <c r="A5674" s="346"/>
    </row>
    <row r="5675" spans="1:1" x14ac:dyDescent="0.25">
      <c r="A5675" s="346"/>
    </row>
    <row r="5676" spans="1:1" x14ac:dyDescent="0.25">
      <c r="A5676" s="346"/>
    </row>
    <row r="5677" spans="1:1" x14ac:dyDescent="0.25">
      <c r="A5677" s="346"/>
    </row>
    <row r="5678" spans="1:1" x14ac:dyDescent="0.25">
      <c r="A5678" s="346"/>
    </row>
    <row r="5679" spans="1:1" x14ac:dyDescent="0.25">
      <c r="A5679" s="346"/>
    </row>
    <row r="5680" spans="1:1" x14ac:dyDescent="0.25">
      <c r="A5680" s="346"/>
    </row>
    <row r="5681" spans="1:1" x14ac:dyDescent="0.25">
      <c r="A5681" s="346"/>
    </row>
    <row r="5682" spans="1:1" x14ac:dyDescent="0.25">
      <c r="A5682" s="346"/>
    </row>
    <row r="5683" spans="1:1" x14ac:dyDescent="0.25">
      <c r="A5683" s="346"/>
    </row>
    <row r="5684" spans="1:1" x14ac:dyDescent="0.25">
      <c r="A5684" s="346"/>
    </row>
    <row r="5685" spans="1:1" x14ac:dyDescent="0.25">
      <c r="A5685" s="346"/>
    </row>
    <row r="5686" spans="1:1" x14ac:dyDescent="0.25">
      <c r="A5686" s="346"/>
    </row>
    <row r="5687" spans="1:1" x14ac:dyDescent="0.25">
      <c r="A5687" s="346"/>
    </row>
    <row r="5688" spans="1:1" x14ac:dyDescent="0.25">
      <c r="A5688" s="346"/>
    </row>
    <row r="5689" spans="1:1" x14ac:dyDescent="0.25">
      <c r="A5689" s="346"/>
    </row>
    <row r="5690" spans="1:1" x14ac:dyDescent="0.25">
      <c r="A5690" s="346"/>
    </row>
    <row r="5691" spans="1:1" x14ac:dyDescent="0.25">
      <c r="A5691" s="346"/>
    </row>
    <row r="5692" spans="1:1" x14ac:dyDescent="0.25">
      <c r="A5692" s="346"/>
    </row>
    <row r="5693" spans="1:1" x14ac:dyDescent="0.25">
      <c r="A5693" s="346"/>
    </row>
    <row r="5694" spans="1:1" x14ac:dyDescent="0.25">
      <c r="A5694" s="346"/>
    </row>
    <row r="5695" spans="1:1" x14ac:dyDescent="0.25">
      <c r="A5695" s="346"/>
    </row>
    <row r="5696" spans="1:1" x14ac:dyDescent="0.25">
      <c r="A5696" s="346"/>
    </row>
    <row r="5697" spans="1:1" x14ac:dyDescent="0.25">
      <c r="A5697" s="346"/>
    </row>
    <row r="5698" spans="1:1" x14ac:dyDescent="0.25">
      <c r="A5698" s="346"/>
    </row>
    <row r="5699" spans="1:1" x14ac:dyDescent="0.25">
      <c r="A5699" s="346"/>
    </row>
    <row r="5700" spans="1:1" x14ac:dyDescent="0.25">
      <c r="A5700" s="346"/>
    </row>
    <row r="5701" spans="1:1" x14ac:dyDescent="0.25">
      <c r="A5701" s="346"/>
    </row>
    <row r="5702" spans="1:1" x14ac:dyDescent="0.25">
      <c r="A5702" s="346"/>
    </row>
    <row r="5703" spans="1:1" x14ac:dyDescent="0.25">
      <c r="A5703" s="346"/>
    </row>
    <row r="5704" spans="1:1" x14ac:dyDescent="0.25">
      <c r="A5704" s="346"/>
    </row>
    <row r="5705" spans="1:1" x14ac:dyDescent="0.25">
      <c r="A5705" s="346"/>
    </row>
    <row r="5706" spans="1:1" x14ac:dyDescent="0.25">
      <c r="A5706" s="346"/>
    </row>
    <row r="5707" spans="1:1" x14ac:dyDescent="0.25">
      <c r="A5707" s="346"/>
    </row>
    <row r="5708" spans="1:1" x14ac:dyDescent="0.25">
      <c r="A5708" s="346"/>
    </row>
    <row r="5709" spans="1:1" x14ac:dyDescent="0.25">
      <c r="A5709" s="346"/>
    </row>
    <row r="5710" spans="1:1" x14ac:dyDescent="0.25">
      <c r="A5710" s="346"/>
    </row>
    <row r="5711" spans="1:1" x14ac:dyDescent="0.25">
      <c r="A5711" s="346"/>
    </row>
    <row r="5712" spans="1:1" x14ac:dyDescent="0.25">
      <c r="A5712" s="346"/>
    </row>
    <row r="5713" spans="1:1" x14ac:dyDescent="0.25">
      <c r="A5713" s="346"/>
    </row>
    <row r="5714" spans="1:1" x14ac:dyDescent="0.25">
      <c r="A5714" s="346"/>
    </row>
    <row r="5715" spans="1:1" x14ac:dyDescent="0.25">
      <c r="A5715" s="346"/>
    </row>
    <row r="5716" spans="1:1" x14ac:dyDescent="0.25">
      <c r="A5716" s="346"/>
    </row>
    <row r="5717" spans="1:1" x14ac:dyDescent="0.25">
      <c r="A5717" s="346"/>
    </row>
    <row r="5718" spans="1:1" x14ac:dyDescent="0.25">
      <c r="A5718" s="346"/>
    </row>
    <row r="5719" spans="1:1" x14ac:dyDescent="0.25">
      <c r="A5719" s="346"/>
    </row>
    <row r="5720" spans="1:1" x14ac:dyDescent="0.25">
      <c r="A5720" s="346"/>
    </row>
    <row r="5721" spans="1:1" x14ac:dyDescent="0.25">
      <c r="A5721" s="346"/>
    </row>
    <row r="5722" spans="1:1" x14ac:dyDescent="0.25">
      <c r="A5722" s="346"/>
    </row>
    <row r="5723" spans="1:1" x14ac:dyDescent="0.25">
      <c r="A5723" s="346"/>
    </row>
    <row r="5724" spans="1:1" x14ac:dyDescent="0.25">
      <c r="A5724" s="346"/>
    </row>
    <row r="5725" spans="1:1" x14ac:dyDescent="0.25">
      <c r="A5725" s="346"/>
    </row>
    <row r="5726" spans="1:1" x14ac:dyDescent="0.25">
      <c r="A5726" s="346"/>
    </row>
    <row r="5727" spans="1:1" x14ac:dyDescent="0.25">
      <c r="A5727" s="346"/>
    </row>
    <row r="5728" spans="1:1" x14ac:dyDescent="0.25">
      <c r="A5728" s="346"/>
    </row>
    <row r="5729" spans="1:1" x14ac:dyDescent="0.25">
      <c r="A5729" s="346"/>
    </row>
    <row r="5730" spans="1:1" x14ac:dyDescent="0.25">
      <c r="A5730" s="346"/>
    </row>
    <row r="5731" spans="1:1" x14ac:dyDescent="0.25">
      <c r="A5731" s="346"/>
    </row>
    <row r="5732" spans="1:1" x14ac:dyDescent="0.25">
      <c r="A5732" s="346"/>
    </row>
    <row r="5733" spans="1:1" x14ac:dyDescent="0.25">
      <c r="A5733" s="346"/>
    </row>
    <row r="5734" spans="1:1" x14ac:dyDescent="0.25">
      <c r="A5734" s="346"/>
    </row>
    <row r="5735" spans="1:1" x14ac:dyDescent="0.25">
      <c r="A5735" s="346"/>
    </row>
    <row r="5736" spans="1:1" x14ac:dyDescent="0.25">
      <c r="A5736" s="346"/>
    </row>
    <row r="5737" spans="1:1" x14ac:dyDescent="0.25">
      <c r="A5737" s="346"/>
    </row>
    <row r="5738" spans="1:1" x14ac:dyDescent="0.25">
      <c r="A5738" s="346"/>
    </row>
    <row r="5739" spans="1:1" x14ac:dyDescent="0.25">
      <c r="A5739" s="346"/>
    </row>
    <row r="5740" spans="1:1" x14ac:dyDescent="0.25">
      <c r="A5740" s="346"/>
    </row>
    <row r="5741" spans="1:1" x14ac:dyDescent="0.25">
      <c r="A5741" s="346"/>
    </row>
    <row r="5742" spans="1:1" x14ac:dyDescent="0.25">
      <c r="A5742" s="346"/>
    </row>
    <row r="5743" spans="1:1" x14ac:dyDescent="0.25">
      <c r="A5743" s="346"/>
    </row>
    <row r="5744" spans="1:1" x14ac:dyDescent="0.25">
      <c r="A5744" s="346"/>
    </row>
    <row r="5745" spans="1:1" x14ac:dyDescent="0.25">
      <c r="A5745" s="346"/>
    </row>
    <row r="5746" spans="1:1" x14ac:dyDescent="0.25">
      <c r="A5746" s="346"/>
    </row>
    <row r="5747" spans="1:1" x14ac:dyDescent="0.25">
      <c r="A5747" s="346"/>
    </row>
    <row r="5748" spans="1:1" x14ac:dyDescent="0.25">
      <c r="A5748" s="346"/>
    </row>
    <row r="5749" spans="1:1" x14ac:dyDescent="0.25">
      <c r="A5749" s="346"/>
    </row>
    <row r="5750" spans="1:1" x14ac:dyDescent="0.25">
      <c r="A5750" s="346"/>
    </row>
    <row r="5751" spans="1:1" x14ac:dyDescent="0.25">
      <c r="A5751" s="346"/>
    </row>
    <row r="5752" spans="1:1" x14ac:dyDescent="0.25">
      <c r="A5752" s="346"/>
    </row>
    <row r="5753" spans="1:1" x14ac:dyDescent="0.25">
      <c r="A5753" s="346"/>
    </row>
    <row r="5754" spans="1:1" x14ac:dyDescent="0.25">
      <c r="A5754" s="346"/>
    </row>
    <row r="5755" spans="1:1" x14ac:dyDescent="0.25">
      <c r="A5755" s="346"/>
    </row>
    <row r="5756" spans="1:1" x14ac:dyDescent="0.25">
      <c r="A5756" s="346"/>
    </row>
    <row r="5757" spans="1:1" x14ac:dyDescent="0.25">
      <c r="A5757" s="346"/>
    </row>
    <row r="5758" spans="1:1" x14ac:dyDescent="0.25">
      <c r="A5758" s="346"/>
    </row>
    <row r="5759" spans="1:1" x14ac:dyDescent="0.25">
      <c r="A5759" s="346"/>
    </row>
    <row r="5760" spans="1:1" x14ac:dyDescent="0.25">
      <c r="A5760" s="346"/>
    </row>
    <row r="5761" spans="1:1" x14ac:dyDescent="0.25">
      <c r="A5761" s="346"/>
    </row>
    <row r="5762" spans="1:1" x14ac:dyDescent="0.25">
      <c r="A5762" s="346"/>
    </row>
    <row r="5763" spans="1:1" x14ac:dyDescent="0.25">
      <c r="A5763" s="346"/>
    </row>
    <row r="5764" spans="1:1" x14ac:dyDescent="0.25">
      <c r="A5764" s="346"/>
    </row>
    <row r="5765" spans="1:1" x14ac:dyDescent="0.25">
      <c r="A5765" s="346"/>
    </row>
    <row r="5766" spans="1:1" x14ac:dyDescent="0.25">
      <c r="A5766" s="346"/>
    </row>
    <row r="5767" spans="1:1" x14ac:dyDescent="0.25">
      <c r="A5767" s="346"/>
    </row>
    <row r="5768" spans="1:1" x14ac:dyDescent="0.25">
      <c r="A5768" s="346"/>
    </row>
    <row r="5769" spans="1:1" x14ac:dyDescent="0.25">
      <c r="A5769" s="346"/>
    </row>
    <row r="5770" spans="1:1" x14ac:dyDescent="0.25">
      <c r="A5770" s="346"/>
    </row>
    <row r="5771" spans="1:1" x14ac:dyDescent="0.25">
      <c r="A5771" s="346"/>
    </row>
    <row r="5772" spans="1:1" x14ac:dyDescent="0.25">
      <c r="A5772" s="346"/>
    </row>
    <row r="5773" spans="1:1" x14ac:dyDescent="0.25">
      <c r="A5773" s="346"/>
    </row>
    <row r="5774" spans="1:1" x14ac:dyDescent="0.25">
      <c r="A5774" s="346"/>
    </row>
    <row r="5775" spans="1:1" x14ac:dyDescent="0.25">
      <c r="A5775" s="346"/>
    </row>
    <row r="5776" spans="1:1" x14ac:dyDescent="0.25">
      <c r="A5776" s="346"/>
    </row>
    <row r="5777" spans="1:1" x14ac:dyDescent="0.25">
      <c r="A5777" s="346"/>
    </row>
    <row r="5778" spans="1:1" x14ac:dyDescent="0.25">
      <c r="A5778" s="346"/>
    </row>
    <row r="5779" spans="1:1" x14ac:dyDescent="0.25">
      <c r="A5779" s="346"/>
    </row>
    <row r="5780" spans="1:1" x14ac:dyDescent="0.25">
      <c r="A5780" s="346"/>
    </row>
    <row r="5781" spans="1:1" x14ac:dyDescent="0.25">
      <c r="A5781" s="346"/>
    </row>
    <row r="5782" spans="1:1" x14ac:dyDescent="0.25">
      <c r="A5782" s="346"/>
    </row>
    <row r="5783" spans="1:1" x14ac:dyDescent="0.25">
      <c r="A5783" s="346"/>
    </row>
    <row r="5784" spans="1:1" x14ac:dyDescent="0.25">
      <c r="A5784" s="346"/>
    </row>
    <row r="5785" spans="1:1" x14ac:dyDescent="0.25">
      <c r="A5785" s="346"/>
    </row>
    <row r="5786" spans="1:1" x14ac:dyDescent="0.25">
      <c r="A5786" s="346"/>
    </row>
    <row r="5787" spans="1:1" x14ac:dyDescent="0.25">
      <c r="A5787" s="346"/>
    </row>
    <row r="5788" spans="1:1" x14ac:dyDescent="0.25">
      <c r="A5788" s="346"/>
    </row>
    <row r="5789" spans="1:1" x14ac:dyDescent="0.25">
      <c r="A5789" s="346"/>
    </row>
    <row r="5790" spans="1:1" x14ac:dyDescent="0.25">
      <c r="A5790" s="346"/>
    </row>
    <row r="5791" spans="1:1" x14ac:dyDescent="0.25">
      <c r="A5791" s="346"/>
    </row>
    <row r="5792" spans="1:1" x14ac:dyDescent="0.25">
      <c r="A5792" s="346"/>
    </row>
    <row r="5793" spans="1:1" x14ac:dyDescent="0.25">
      <c r="A5793" s="346"/>
    </row>
    <row r="5794" spans="1:1" x14ac:dyDescent="0.25">
      <c r="A5794" s="346"/>
    </row>
    <row r="5795" spans="1:1" x14ac:dyDescent="0.25">
      <c r="A5795" s="346"/>
    </row>
    <row r="5796" spans="1:1" x14ac:dyDescent="0.25">
      <c r="A5796" s="346"/>
    </row>
    <row r="5797" spans="1:1" x14ac:dyDescent="0.25">
      <c r="A5797" s="346"/>
    </row>
    <row r="5798" spans="1:1" x14ac:dyDescent="0.25">
      <c r="A5798" s="346"/>
    </row>
    <row r="5799" spans="1:1" x14ac:dyDescent="0.25">
      <c r="A5799" s="346"/>
    </row>
    <row r="5800" spans="1:1" x14ac:dyDescent="0.25">
      <c r="A5800" s="346"/>
    </row>
    <row r="5801" spans="1:1" x14ac:dyDescent="0.25">
      <c r="A5801" s="346"/>
    </row>
    <row r="5802" spans="1:1" x14ac:dyDescent="0.25">
      <c r="A5802" s="346"/>
    </row>
    <row r="5803" spans="1:1" x14ac:dyDescent="0.25">
      <c r="A5803" s="346"/>
    </row>
    <row r="5804" spans="1:1" x14ac:dyDescent="0.25">
      <c r="A5804" s="346"/>
    </row>
    <row r="5805" spans="1:1" x14ac:dyDescent="0.25">
      <c r="A5805" s="346"/>
    </row>
    <row r="5806" spans="1:1" x14ac:dyDescent="0.25">
      <c r="A5806" s="346"/>
    </row>
    <row r="5807" spans="1:1" x14ac:dyDescent="0.25">
      <c r="A5807" s="346"/>
    </row>
    <row r="5808" spans="1:1" x14ac:dyDescent="0.25">
      <c r="A5808" s="346"/>
    </row>
    <row r="5809" spans="1:1" x14ac:dyDescent="0.25">
      <c r="A5809" s="346"/>
    </row>
    <row r="5810" spans="1:1" x14ac:dyDescent="0.25">
      <c r="A5810" s="346"/>
    </row>
    <row r="5811" spans="1:1" x14ac:dyDescent="0.25">
      <c r="A5811" s="346"/>
    </row>
    <row r="5812" spans="1:1" x14ac:dyDescent="0.25">
      <c r="A5812" s="346"/>
    </row>
    <row r="5813" spans="1:1" x14ac:dyDescent="0.25">
      <c r="A5813" s="346"/>
    </row>
    <row r="5814" spans="1:1" x14ac:dyDescent="0.25">
      <c r="A5814" s="346"/>
    </row>
    <row r="5815" spans="1:1" x14ac:dyDescent="0.25">
      <c r="A5815" s="346"/>
    </row>
    <row r="5816" spans="1:1" x14ac:dyDescent="0.25">
      <c r="A5816" s="346"/>
    </row>
    <row r="5817" spans="1:1" x14ac:dyDescent="0.25">
      <c r="A5817" s="346"/>
    </row>
    <row r="5818" spans="1:1" x14ac:dyDescent="0.25">
      <c r="A5818" s="346"/>
    </row>
    <row r="5819" spans="1:1" x14ac:dyDescent="0.25">
      <c r="A5819" s="346"/>
    </row>
    <row r="5820" spans="1:1" x14ac:dyDescent="0.25">
      <c r="A5820" s="346"/>
    </row>
    <row r="5821" spans="1:1" x14ac:dyDescent="0.25">
      <c r="A5821" s="346"/>
    </row>
    <row r="5822" spans="1:1" x14ac:dyDescent="0.25">
      <c r="A5822" s="346"/>
    </row>
    <row r="5823" spans="1:1" x14ac:dyDescent="0.25">
      <c r="A5823" s="346"/>
    </row>
    <row r="5824" spans="1:1" x14ac:dyDescent="0.25">
      <c r="A5824" s="346"/>
    </row>
    <row r="5825" spans="1:1" x14ac:dyDescent="0.25">
      <c r="A5825" s="346"/>
    </row>
    <row r="5826" spans="1:1" x14ac:dyDescent="0.25">
      <c r="A5826" s="346"/>
    </row>
    <row r="5827" spans="1:1" x14ac:dyDescent="0.25">
      <c r="A5827" s="346"/>
    </row>
    <row r="5828" spans="1:1" x14ac:dyDescent="0.25">
      <c r="A5828" s="346"/>
    </row>
    <row r="5829" spans="1:1" x14ac:dyDescent="0.25">
      <c r="A5829" s="346"/>
    </row>
    <row r="5830" spans="1:1" x14ac:dyDescent="0.25">
      <c r="A5830" s="346"/>
    </row>
    <row r="5831" spans="1:1" x14ac:dyDescent="0.25">
      <c r="A5831" s="346"/>
    </row>
    <row r="5832" spans="1:1" x14ac:dyDescent="0.25">
      <c r="A5832" s="346"/>
    </row>
    <row r="5833" spans="1:1" x14ac:dyDescent="0.25">
      <c r="A5833" s="346"/>
    </row>
    <row r="5834" spans="1:1" x14ac:dyDescent="0.25">
      <c r="A5834" s="346"/>
    </row>
    <row r="5835" spans="1:1" x14ac:dyDescent="0.25">
      <c r="A5835" s="346"/>
    </row>
    <row r="5836" spans="1:1" x14ac:dyDescent="0.25">
      <c r="A5836" s="346"/>
    </row>
    <row r="5837" spans="1:1" x14ac:dyDescent="0.25">
      <c r="A5837" s="346"/>
    </row>
    <row r="5838" spans="1:1" x14ac:dyDescent="0.25">
      <c r="A5838" s="346"/>
    </row>
    <row r="5839" spans="1:1" x14ac:dyDescent="0.25">
      <c r="A5839" s="346"/>
    </row>
    <row r="5840" spans="1:1" x14ac:dyDescent="0.25">
      <c r="A5840" s="346"/>
    </row>
    <row r="5841" spans="1:1" x14ac:dyDescent="0.25">
      <c r="A5841" s="346"/>
    </row>
    <row r="5842" spans="1:1" x14ac:dyDescent="0.25">
      <c r="A5842" s="346"/>
    </row>
    <row r="5843" spans="1:1" x14ac:dyDescent="0.25">
      <c r="A5843" s="346"/>
    </row>
    <row r="5844" spans="1:1" x14ac:dyDescent="0.25">
      <c r="A5844" s="346"/>
    </row>
    <row r="5845" spans="1:1" x14ac:dyDescent="0.25">
      <c r="A5845" s="346"/>
    </row>
    <row r="5846" spans="1:1" x14ac:dyDescent="0.25">
      <c r="A5846" s="346"/>
    </row>
    <row r="5847" spans="1:1" x14ac:dyDescent="0.25">
      <c r="A5847" s="346"/>
    </row>
    <row r="5848" spans="1:1" x14ac:dyDescent="0.25">
      <c r="A5848" s="346"/>
    </row>
    <row r="5849" spans="1:1" x14ac:dyDescent="0.25">
      <c r="A5849" s="346"/>
    </row>
    <row r="5850" spans="1:1" x14ac:dyDescent="0.25">
      <c r="A5850" s="346"/>
    </row>
    <row r="5851" spans="1:1" x14ac:dyDescent="0.25">
      <c r="A5851" s="346"/>
    </row>
    <row r="5852" spans="1:1" x14ac:dyDescent="0.25">
      <c r="A5852" s="346"/>
    </row>
    <row r="5853" spans="1:1" x14ac:dyDescent="0.25">
      <c r="A5853" s="346"/>
    </row>
    <row r="5854" spans="1:1" x14ac:dyDescent="0.25">
      <c r="A5854" s="346"/>
    </row>
    <row r="5855" spans="1:1" x14ac:dyDescent="0.25">
      <c r="A5855" s="346"/>
    </row>
    <row r="5856" spans="1:1" x14ac:dyDescent="0.25">
      <c r="A5856" s="346"/>
    </row>
    <row r="5857" spans="1:1" x14ac:dyDescent="0.25">
      <c r="A5857" s="346"/>
    </row>
    <row r="5858" spans="1:1" x14ac:dyDescent="0.25">
      <c r="A5858" s="346"/>
    </row>
    <row r="5859" spans="1:1" x14ac:dyDescent="0.25">
      <c r="A5859" s="346"/>
    </row>
    <row r="5860" spans="1:1" x14ac:dyDescent="0.25">
      <c r="A5860" s="346"/>
    </row>
    <row r="5861" spans="1:1" x14ac:dyDescent="0.25">
      <c r="A5861" s="346"/>
    </row>
    <row r="5862" spans="1:1" x14ac:dyDescent="0.25">
      <c r="A5862" s="346"/>
    </row>
    <row r="5863" spans="1:1" x14ac:dyDescent="0.25">
      <c r="A5863" s="346"/>
    </row>
    <row r="5864" spans="1:1" x14ac:dyDescent="0.25">
      <c r="A5864" s="346"/>
    </row>
    <row r="5865" spans="1:1" x14ac:dyDescent="0.25">
      <c r="A5865" s="346"/>
    </row>
    <row r="5866" spans="1:1" x14ac:dyDescent="0.25">
      <c r="A5866" s="346"/>
    </row>
    <row r="5867" spans="1:1" x14ac:dyDescent="0.25">
      <c r="A5867" s="346"/>
    </row>
    <row r="5868" spans="1:1" x14ac:dyDescent="0.25">
      <c r="A5868" s="346"/>
    </row>
    <row r="5869" spans="1:1" x14ac:dyDescent="0.25">
      <c r="A5869" s="346"/>
    </row>
    <row r="5870" spans="1:1" x14ac:dyDescent="0.25">
      <c r="A5870" s="346"/>
    </row>
    <row r="5871" spans="1:1" x14ac:dyDescent="0.25">
      <c r="A5871" s="346"/>
    </row>
    <row r="5872" spans="1:1" x14ac:dyDescent="0.25">
      <c r="A5872" s="346"/>
    </row>
    <row r="5873" spans="1:1" x14ac:dyDescent="0.25">
      <c r="A5873" s="346"/>
    </row>
    <row r="5874" spans="1:1" x14ac:dyDescent="0.25">
      <c r="A5874" s="346"/>
    </row>
    <row r="5875" spans="1:1" x14ac:dyDescent="0.25">
      <c r="A5875" s="346"/>
    </row>
    <row r="5876" spans="1:1" x14ac:dyDescent="0.25">
      <c r="A5876" s="346"/>
    </row>
    <row r="5877" spans="1:1" x14ac:dyDescent="0.25">
      <c r="A5877" s="346"/>
    </row>
    <row r="5878" spans="1:1" x14ac:dyDescent="0.25">
      <c r="A5878" s="346"/>
    </row>
    <row r="5879" spans="1:1" x14ac:dyDescent="0.25">
      <c r="A5879" s="346"/>
    </row>
    <row r="5880" spans="1:1" x14ac:dyDescent="0.25">
      <c r="A5880" s="346"/>
    </row>
    <row r="5881" spans="1:1" x14ac:dyDescent="0.25">
      <c r="A5881" s="346"/>
    </row>
    <row r="5882" spans="1:1" x14ac:dyDescent="0.25">
      <c r="A5882" s="346"/>
    </row>
    <row r="5883" spans="1:1" x14ac:dyDescent="0.25">
      <c r="A5883" s="346"/>
    </row>
    <row r="5884" spans="1:1" x14ac:dyDescent="0.25">
      <c r="A5884" s="346"/>
    </row>
    <row r="5885" spans="1:1" x14ac:dyDescent="0.25">
      <c r="A5885" s="346"/>
    </row>
    <row r="5886" spans="1:1" x14ac:dyDescent="0.25">
      <c r="A5886" s="346"/>
    </row>
    <row r="5887" spans="1:1" x14ac:dyDescent="0.25">
      <c r="A5887" s="346"/>
    </row>
    <row r="5888" spans="1:1" x14ac:dyDescent="0.25">
      <c r="A5888" s="346"/>
    </row>
    <row r="5889" spans="1:1" x14ac:dyDescent="0.25">
      <c r="A5889" s="346"/>
    </row>
    <row r="5890" spans="1:1" x14ac:dyDescent="0.25">
      <c r="A5890" s="346"/>
    </row>
    <row r="5891" spans="1:1" x14ac:dyDescent="0.25">
      <c r="A5891" s="346"/>
    </row>
    <row r="5892" spans="1:1" x14ac:dyDescent="0.25">
      <c r="A5892" s="346"/>
    </row>
    <row r="5893" spans="1:1" x14ac:dyDescent="0.25">
      <c r="A5893" s="346"/>
    </row>
    <row r="5894" spans="1:1" x14ac:dyDescent="0.25">
      <c r="A5894" s="346"/>
    </row>
    <row r="5895" spans="1:1" x14ac:dyDescent="0.25">
      <c r="A5895" s="346"/>
    </row>
    <row r="5896" spans="1:1" x14ac:dyDescent="0.25">
      <c r="A5896" s="346"/>
    </row>
    <row r="5897" spans="1:1" x14ac:dyDescent="0.25">
      <c r="A5897" s="346"/>
    </row>
    <row r="5898" spans="1:1" x14ac:dyDescent="0.25">
      <c r="A5898" s="346"/>
    </row>
    <row r="5899" spans="1:1" x14ac:dyDescent="0.25">
      <c r="A5899" s="346"/>
    </row>
    <row r="5900" spans="1:1" x14ac:dyDescent="0.25">
      <c r="A5900" s="346"/>
    </row>
    <row r="5901" spans="1:1" x14ac:dyDescent="0.25">
      <c r="A5901" s="346"/>
    </row>
    <row r="5902" spans="1:1" x14ac:dyDescent="0.25">
      <c r="A5902" s="346"/>
    </row>
    <row r="5903" spans="1:1" x14ac:dyDescent="0.25">
      <c r="A5903" s="346"/>
    </row>
    <row r="5904" spans="1:1" x14ac:dyDescent="0.25">
      <c r="A5904" s="346"/>
    </row>
    <row r="5905" spans="1:1" x14ac:dyDescent="0.25">
      <c r="A5905" s="346"/>
    </row>
    <row r="5906" spans="1:1" x14ac:dyDescent="0.25">
      <c r="A5906" s="346"/>
    </row>
    <row r="5907" spans="1:1" x14ac:dyDescent="0.25">
      <c r="A5907" s="346"/>
    </row>
    <row r="5908" spans="1:1" x14ac:dyDescent="0.25">
      <c r="A5908" s="346"/>
    </row>
    <row r="5909" spans="1:1" x14ac:dyDescent="0.25">
      <c r="A5909" s="346"/>
    </row>
    <row r="5910" spans="1:1" x14ac:dyDescent="0.25">
      <c r="A5910" s="346"/>
    </row>
    <row r="5911" spans="1:1" x14ac:dyDescent="0.25">
      <c r="A5911" s="346"/>
    </row>
    <row r="5912" spans="1:1" x14ac:dyDescent="0.25">
      <c r="A5912" s="346"/>
    </row>
    <row r="5913" spans="1:1" x14ac:dyDescent="0.25">
      <c r="A5913" s="346"/>
    </row>
    <row r="5914" spans="1:1" x14ac:dyDescent="0.25">
      <c r="A5914" s="346"/>
    </row>
    <row r="5915" spans="1:1" x14ac:dyDescent="0.25">
      <c r="A5915" s="346"/>
    </row>
    <row r="5916" spans="1:1" x14ac:dyDescent="0.25">
      <c r="A5916" s="346"/>
    </row>
    <row r="5917" spans="1:1" x14ac:dyDescent="0.25">
      <c r="A5917" s="346"/>
    </row>
    <row r="5918" spans="1:1" x14ac:dyDescent="0.25">
      <c r="A5918" s="346"/>
    </row>
    <row r="5919" spans="1:1" x14ac:dyDescent="0.25">
      <c r="A5919" s="346"/>
    </row>
    <row r="5920" spans="1:1" x14ac:dyDescent="0.25">
      <c r="A5920" s="346"/>
    </row>
    <row r="5921" spans="1:1" x14ac:dyDescent="0.25">
      <c r="A5921" s="346"/>
    </row>
    <row r="5922" spans="1:1" x14ac:dyDescent="0.25">
      <c r="A5922" s="346"/>
    </row>
    <row r="5923" spans="1:1" x14ac:dyDescent="0.25">
      <c r="A5923" s="346"/>
    </row>
    <row r="5924" spans="1:1" x14ac:dyDescent="0.25">
      <c r="A5924" s="346"/>
    </row>
    <row r="5925" spans="1:1" x14ac:dyDescent="0.25">
      <c r="A5925" s="346"/>
    </row>
    <row r="5926" spans="1:1" x14ac:dyDescent="0.25">
      <c r="A5926" s="346"/>
    </row>
    <row r="5927" spans="1:1" x14ac:dyDescent="0.25">
      <c r="A5927" s="346"/>
    </row>
    <row r="5928" spans="1:1" x14ac:dyDescent="0.25">
      <c r="A5928" s="346"/>
    </row>
    <row r="5929" spans="1:1" x14ac:dyDescent="0.25">
      <c r="A5929" s="346"/>
    </row>
    <row r="5930" spans="1:1" x14ac:dyDescent="0.25">
      <c r="A5930" s="346"/>
    </row>
    <row r="5931" spans="1:1" x14ac:dyDescent="0.25">
      <c r="A5931" s="346"/>
    </row>
    <row r="5932" spans="1:1" x14ac:dyDescent="0.25">
      <c r="A5932" s="346"/>
    </row>
    <row r="5933" spans="1:1" x14ac:dyDescent="0.25">
      <c r="A5933" s="346"/>
    </row>
    <row r="5934" spans="1:1" x14ac:dyDescent="0.25">
      <c r="A5934" s="346"/>
    </row>
    <row r="5935" spans="1:1" x14ac:dyDescent="0.25">
      <c r="A5935" s="346"/>
    </row>
    <row r="5936" spans="1:1" x14ac:dyDescent="0.25">
      <c r="A5936" s="346"/>
    </row>
    <row r="5937" spans="1:1" x14ac:dyDescent="0.25">
      <c r="A5937" s="346"/>
    </row>
    <row r="5938" spans="1:1" x14ac:dyDescent="0.25">
      <c r="A5938" s="346"/>
    </row>
    <row r="5939" spans="1:1" x14ac:dyDescent="0.25">
      <c r="A5939" s="346"/>
    </row>
    <row r="5940" spans="1:1" x14ac:dyDescent="0.25">
      <c r="A5940" s="346"/>
    </row>
    <row r="5941" spans="1:1" x14ac:dyDescent="0.25">
      <c r="A5941" s="346"/>
    </row>
    <row r="5942" spans="1:1" x14ac:dyDescent="0.25">
      <c r="A5942" s="346"/>
    </row>
    <row r="5943" spans="1:1" x14ac:dyDescent="0.25">
      <c r="A5943" s="346"/>
    </row>
    <row r="5944" spans="1:1" x14ac:dyDescent="0.25">
      <c r="A5944" s="346"/>
    </row>
    <row r="5945" spans="1:1" x14ac:dyDescent="0.25">
      <c r="A5945" s="346"/>
    </row>
    <row r="5946" spans="1:1" x14ac:dyDescent="0.25">
      <c r="A5946" s="346"/>
    </row>
    <row r="5947" spans="1:1" x14ac:dyDescent="0.25">
      <c r="A5947" s="346"/>
    </row>
    <row r="5948" spans="1:1" x14ac:dyDescent="0.25">
      <c r="A5948" s="346"/>
    </row>
    <row r="5949" spans="1:1" x14ac:dyDescent="0.25">
      <c r="A5949" s="346"/>
    </row>
    <row r="5950" spans="1:1" x14ac:dyDescent="0.25">
      <c r="A5950" s="346"/>
    </row>
    <row r="5951" spans="1:1" x14ac:dyDescent="0.25">
      <c r="A5951" s="346"/>
    </row>
    <row r="5952" spans="1:1" x14ac:dyDescent="0.25">
      <c r="A5952" s="346"/>
    </row>
    <row r="5953" spans="1:1" x14ac:dyDescent="0.25">
      <c r="A5953" s="346"/>
    </row>
    <row r="5954" spans="1:1" x14ac:dyDescent="0.25">
      <c r="A5954" s="346"/>
    </row>
    <row r="5955" spans="1:1" x14ac:dyDescent="0.25">
      <c r="A5955" s="346"/>
    </row>
    <row r="5956" spans="1:1" x14ac:dyDescent="0.25">
      <c r="A5956" s="346"/>
    </row>
    <row r="5957" spans="1:1" x14ac:dyDescent="0.25">
      <c r="A5957" s="346"/>
    </row>
    <row r="5958" spans="1:1" x14ac:dyDescent="0.25">
      <c r="A5958" s="346"/>
    </row>
    <row r="5959" spans="1:1" x14ac:dyDescent="0.25">
      <c r="A5959" s="346"/>
    </row>
    <row r="5960" spans="1:1" x14ac:dyDescent="0.25">
      <c r="A5960" s="346"/>
    </row>
    <row r="5961" spans="1:1" x14ac:dyDescent="0.25">
      <c r="A5961" s="346"/>
    </row>
    <row r="5962" spans="1:1" x14ac:dyDescent="0.25">
      <c r="A5962" s="346"/>
    </row>
    <row r="5963" spans="1:1" x14ac:dyDescent="0.25">
      <c r="A5963" s="346"/>
    </row>
    <row r="5964" spans="1:1" x14ac:dyDescent="0.25">
      <c r="A5964" s="346"/>
    </row>
    <row r="5965" spans="1:1" x14ac:dyDescent="0.25">
      <c r="A5965" s="346"/>
    </row>
    <row r="5966" spans="1:1" x14ac:dyDescent="0.25">
      <c r="A5966" s="346"/>
    </row>
    <row r="5967" spans="1:1" x14ac:dyDescent="0.25">
      <c r="A5967" s="346"/>
    </row>
    <row r="5968" spans="1:1" x14ac:dyDescent="0.25">
      <c r="A5968" s="346"/>
    </row>
    <row r="5969" spans="1:1" x14ac:dyDescent="0.25">
      <c r="A5969" s="346"/>
    </row>
    <row r="5970" spans="1:1" x14ac:dyDescent="0.25">
      <c r="A5970" s="346"/>
    </row>
    <row r="5971" spans="1:1" x14ac:dyDescent="0.25">
      <c r="A5971" s="346"/>
    </row>
    <row r="5972" spans="1:1" x14ac:dyDescent="0.25">
      <c r="A5972" s="346"/>
    </row>
    <row r="5973" spans="1:1" x14ac:dyDescent="0.25">
      <c r="A5973" s="346"/>
    </row>
    <row r="5974" spans="1:1" x14ac:dyDescent="0.25">
      <c r="A5974" s="346"/>
    </row>
    <row r="5975" spans="1:1" x14ac:dyDescent="0.25">
      <c r="A5975" s="346"/>
    </row>
    <row r="5976" spans="1:1" x14ac:dyDescent="0.25">
      <c r="A5976" s="346"/>
    </row>
    <row r="5977" spans="1:1" x14ac:dyDescent="0.25">
      <c r="A5977" s="346"/>
    </row>
    <row r="5978" spans="1:1" x14ac:dyDescent="0.25">
      <c r="A5978" s="346"/>
    </row>
    <row r="5979" spans="1:1" x14ac:dyDescent="0.25">
      <c r="A5979" s="346"/>
    </row>
    <row r="5980" spans="1:1" x14ac:dyDescent="0.25">
      <c r="A5980" s="346"/>
    </row>
    <row r="5981" spans="1:1" x14ac:dyDescent="0.25">
      <c r="A5981" s="346"/>
    </row>
    <row r="5982" spans="1:1" x14ac:dyDescent="0.25">
      <c r="A5982" s="346"/>
    </row>
    <row r="5983" spans="1:1" x14ac:dyDescent="0.25">
      <c r="A5983" s="346"/>
    </row>
    <row r="5984" spans="1:1" x14ac:dyDescent="0.25">
      <c r="A5984" s="346"/>
    </row>
    <row r="5985" spans="1:1" x14ac:dyDescent="0.25">
      <c r="A5985" s="346"/>
    </row>
    <row r="5986" spans="1:1" x14ac:dyDescent="0.25">
      <c r="A5986" s="346"/>
    </row>
    <row r="5987" spans="1:1" x14ac:dyDescent="0.25">
      <c r="A5987" s="346"/>
    </row>
    <row r="5988" spans="1:1" x14ac:dyDescent="0.25">
      <c r="A5988" s="346"/>
    </row>
    <row r="5989" spans="1:1" x14ac:dyDescent="0.25">
      <c r="A5989" s="346"/>
    </row>
    <row r="5990" spans="1:1" x14ac:dyDescent="0.25">
      <c r="A5990" s="346"/>
    </row>
    <row r="5991" spans="1:1" x14ac:dyDescent="0.25">
      <c r="A5991" s="346"/>
    </row>
    <row r="5992" spans="1:1" x14ac:dyDescent="0.25">
      <c r="A5992" s="346"/>
    </row>
    <row r="5993" spans="1:1" x14ac:dyDescent="0.25">
      <c r="A5993" s="346"/>
    </row>
    <row r="5994" spans="1:1" x14ac:dyDescent="0.25">
      <c r="A5994" s="346"/>
    </row>
    <row r="5995" spans="1:1" x14ac:dyDescent="0.25">
      <c r="A5995" s="346"/>
    </row>
    <row r="5996" spans="1:1" x14ac:dyDescent="0.25">
      <c r="A5996" s="346"/>
    </row>
    <row r="5997" spans="1:1" x14ac:dyDescent="0.25">
      <c r="A5997" s="346"/>
    </row>
    <row r="5998" spans="1:1" x14ac:dyDescent="0.25">
      <c r="A5998" s="346"/>
    </row>
    <row r="5999" spans="1:1" x14ac:dyDescent="0.25">
      <c r="A5999" s="346"/>
    </row>
    <row r="6000" spans="1:1" x14ac:dyDescent="0.25">
      <c r="A6000" s="346"/>
    </row>
    <row r="6001" spans="1:1" x14ac:dyDescent="0.25">
      <c r="A6001" s="346"/>
    </row>
    <row r="6002" spans="1:1" x14ac:dyDescent="0.25">
      <c r="A6002" s="346"/>
    </row>
    <row r="6003" spans="1:1" x14ac:dyDescent="0.25">
      <c r="A6003" s="346"/>
    </row>
    <row r="6004" spans="1:1" x14ac:dyDescent="0.25">
      <c r="A6004" s="346"/>
    </row>
    <row r="6005" spans="1:1" x14ac:dyDescent="0.25">
      <c r="A6005" s="346"/>
    </row>
    <row r="6006" spans="1:1" x14ac:dyDescent="0.25">
      <c r="A6006" s="346"/>
    </row>
    <row r="6007" spans="1:1" x14ac:dyDescent="0.25">
      <c r="A6007" s="346"/>
    </row>
    <row r="6008" spans="1:1" x14ac:dyDescent="0.25">
      <c r="A6008" s="346"/>
    </row>
    <row r="6009" spans="1:1" x14ac:dyDescent="0.25">
      <c r="A6009" s="346"/>
    </row>
    <row r="6010" spans="1:1" x14ac:dyDescent="0.25">
      <c r="A6010" s="346"/>
    </row>
    <row r="6011" spans="1:1" x14ac:dyDescent="0.25">
      <c r="A6011" s="346"/>
    </row>
    <row r="6012" spans="1:1" x14ac:dyDescent="0.25">
      <c r="A6012" s="346"/>
    </row>
    <row r="6013" spans="1:1" x14ac:dyDescent="0.25">
      <c r="A6013" s="346"/>
    </row>
    <row r="6014" spans="1:1" x14ac:dyDescent="0.25">
      <c r="A6014" s="346"/>
    </row>
    <row r="6015" spans="1:1" x14ac:dyDescent="0.25">
      <c r="A6015" s="346"/>
    </row>
    <row r="6016" spans="1:1" x14ac:dyDescent="0.25">
      <c r="A6016" s="346"/>
    </row>
    <row r="6017" spans="1:1" x14ac:dyDescent="0.25">
      <c r="A6017" s="346"/>
    </row>
    <row r="6018" spans="1:1" x14ac:dyDescent="0.25">
      <c r="A6018" s="346"/>
    </row>
    <row r="6019" spans="1:1" x14ac:dyDescent="0.25">
      <c r="A6019" s="346"/>
    </row>
    <row r="6020" spans="1:1" x14ac:dyDescent="0.25">
      <c r="A6020" s="346"/>
    </row>
    <row r="6021" spans="1:1" x14ac:dyDescent="0.25">
      <c r="A6021" s="346"/>
    </row>
    <row r="6022" spans="1:1" x14ac:dyDescent="0.25">
      <c r="A6022" s="346"/>
    </row>
    <row r="6023" spans="1:1" x14ac:dyDescent="0.25">
      <c r="A6023" s="346"/>
    </row>
    <row r="6024" spans="1:1" x14ac:dyDescent="0.25">
      <c r="A6024" s="346"/>
    </row>
    <row r="6025" spans="1:1" x14ac:dyDescent="0.25">
      <c r="A6025" s="346"/>
    </row>
    <row r="6026" spans="1:1" x14ac:dyDescent="0.25">
      <c r="A6026" s="346"/>
    </row>
    <row r="6027" spans="1:1" x14ac:dyDescent="0.25">
      <c r="A6027" s="346"/>
    </row>
    <row r="6028" spans="1:1" x14ac:dyDescent="0.25">
      <c r="A6028" s="346"/>
    </row>
    <row r="6029" spans="1:1" x14ac:dyDescent="0.25">
      <c r="A6029" s="346"/>
    </row>
    <row r="6030" spans="1:1" x14ac:dyDescent="0.25">
      <c r="A6030" s="346"/>
    </row>
    <row r="6031" spans="1:1" x14ac:dyDescent="0.25">
      <c r="A6031" s="346"/>
    </row>
    <row r="6032" spans="1:1" x14ac:dyDescent="0.25">
      <c r="A6032" s="346"/>
    </row>
    <row r="6033" spans="1:1" x14ac:dyDescent="0.25">
      <c r="A6033" s="346"/>
    </row>
    <row r="6034" spans="1:1" x14ac:dyDescent="0.25">
      <c r="A6034" s="346"/>
    </row>
    <row r="6035" spans="1:1" x14ac:dyDescent="0.25">
      <c r="A6035" s="346"/>
    </row>
    <row r="6036" spans="1:1" x14ac:dyDescent="0.25">
      <c r="A6036" s="346"/>
    </row>
    <row r="6037" spans="1:1" x14ac:dyDescent="0.25">
      <c r="A6037" s="346"/>
    </row>
    <row r="6038" spans="1:1" x14ac:dyDescent="0.25">
      <c r="A6038" s="346"/>
    </row>
    <row r="6039" spans="1:1" x14ac:dyDescent="0.25">
      <c r="A6039" s="346"/>
    </row>
    <row r="6040" spans="1:1" x14ac:dyDescent="0.25">
      <c r="A6040" s="346"/>
    </row>
    <row r="6041" spans="1:1" x14ac:dyDescent="0.25">
      <c r="A6041" s="346"/>
    </row>
    <row r="6042" spans="1:1" x14ac:dyDescent="0.25">
      <c r="A6042" s="346"/>
    </row>
    <row r="6043" spans="1:1" x14ac:dyDescent="0.25">
      <c r="A6043" s="346"/>
    </row>
    <row r="6044" spans="1:1" x14ac:dyDescent="0.25">
      <c r="A6044" s="346"/>
    </row>
    <row r="6045" spans="1:1" x14ac:dyDescent="0.25">
      <c r="A6045" s="346"/>
    </row>
    <row r="6046" spans="1:1" x14ac:dyDescent="0.25">
      <c r="A6046" s="346"/>
    </row>
    <row r="6047" spans="1:1" x14ac:dyDescent="0.25">
      <c r="A6047" s="346"/>
    </row>
    <row r="6048" spans="1:1" x14ac:dyDescent="0.25">
      <c r="A6048" s="346"/>
    </row>
    <row r="6049" spans="1:1" x14ac:dyDescent="0.25">
      <c r="A6049" s="346"/>
    </row>
    <row r="6050" spans="1:1" x14ac:dyDescent="0.25">
      <c r="A6050" s="346"/>
    </row>
    <row r="6051" spans="1:1" x14ac:dyDescent="0.25">
      <c r="A6051" s="346"/>
    </row>
    <row r="6052" spans="1:1" x14ac:dyDescent="0.25">
      <c r="A6052" s="346"/>
    </row>
    <row r="6053" spans="1:1" x14ac:dyDescent="0.25">
      <c r="A6053" s="346"/>
    </row>
    <row r="6054" spans="1:1" x14ac:dyDescent="0.25">
      <c r="A6054" s="346"/>
    </row>
    <row r="6055" spans="1:1" x14ac:dyDescent="0.25">
      <c r="A6055" s="346"/>
    </row>
    <row r="6056" spans="1:1" x14ac:dyDescent="0.25">
      <c r="A6056" s="346"/>
    </row>
    <row r="6057" spans="1:1" x14ac:dyDescent="0.25">
      <c r="A6057" s="346"/>
    </row>
    <row r="6058" spans="1:1" x14ac:dyDescent="0.25">
      <c r="A6058" s="346"/>
    </row>
    <row r="6059" spans="1:1" x14ac:dyDescent="0.25">
      <c r="A6059" s="346"/>
    </row>
    <row r="6060" spans="1:1" x14ac:dyDescent="0.25">
      <c r="A6060" s="346"/>
    </row>
    <row r="6061" spans="1:1" x14ac:dyDescent="0.25">
      <c r="A6061" s="346"/>
    </row>
    <row r="6062" spans="1:1" x14ac:dyDescent="0.25">
      <c r="A6062" s="346"/>
    </row>
    <row r="6063" spans="1:1" x14ac:dyDescent="0.25">
      <c r="A6063" s="346"/>
    </row>
    <row r="6064" spans="1:1" x14ac:dyDescent="0.25">
      <c r="A6064" s="346"/>
    </row>
    <row r="6065" spans="1:1" x14ac:dyDescent="0.25">
      <c r="A6065" s="346"/>
    </row>
    <row r="6066" spans="1:1" x14ac:dyDescent="0.25">
      <c r="A6066" s="346"/>
    </row>
    <row r="6067" spans="1:1" x14ac:dyDescent="0.25">
      <c r="A6067" s="346"/>
    </row>
    <row r="6068" spans="1:1" x14ac:dyDescent="0.25">
      <c r="A6068" s="346"/>
    </row>
    <row r="6069" spans="1:1" x14ac:dyDescent="0.25">
      <c r="A6069" s="346"/>
    </row>
    <row r="6070" spans="1:1" x14ac:dyDescent="0.25">
      <c r="A6070" s="346"/>
    </row>
    <row r="6071" spans="1:1" x14ac:dyDescent="0.25">
      <c r="A6071" s="346"/>
    </row>
    <row r="6072" spans="1:1" x14ac:dyDescent="0.25">
      <c r="A6072" s="346"/>
    </row>
    <row r="6073" spans="1:1" x14ac:dyDescent="0.25">
      <c r="A6073" s="346"/>
    </row>
    <row r="6074" spans="1:1" x14ac:dyDescent="0.25">
      <c r="A6074" s="346"/>
    </row>
    <row r="6075" spans="1:1" x14ac:dyDescent="0.25">
      <c r="A6075" s="346"/>
    </row>
    <row r="6076" spans="1:1" x14ac:dyDescent="0.25">
      <c r="A6076" s="346"/>
    </row>
    <row r="6077" spans="1:1" x14ac:dyDescent="0.25">
      <c r="A6077" s="346"/>
    </row>
    <row r="6078" spans="1:1" x14ac:dyDescent="0.25">
      <c r="A6078" s="346"/>
    </row>
    <row r="6079" spans="1:1" x14ac:dyDescent="0.25">
      <c r="A6079" s="346"/>
    </row>
    <row r="6080" spans="1:1" x14ac:dyDescent="0.25">
      <c r="A6080" s="346"/>
    </row>
    <row r="6081" spans="1:1" x14ac:dyDescent="0.25">
      <c r="A6081" s="346"/>
    </row>
    <row r="6082" spans="1:1" x14ac:dyDescent="0.25">
      <c r="A6082" s="346"/>
    </row>
    <row r="6083" spans="1:1" x14ac:dyDescent="0.25">
      <c r="A6083" s="346"/>
    </row>
    <row r="6084" spans="1:1" x14ac:dyDescent="0.25">
      <c r="A6084" s="346"/>
    </row>
    <row r="6085" spans="1:1" x14ac:dyDescent="0.25">
      <c r="A6085" s="346"/>
    </row>
    <row r="6086" spans="1:1" x14ac:dyDescent="0.25">
      <c r="A6086" s="346"/>
    </row>
    <row r="6087" spans="1:1" x14ac:dyDescent="0.25">
      <c r="A6087" s="346"/>
    </row>
    <row r="6088" spans="1:1" x14ac:dyDescent="0.25">
      <c r="A6088" s="346"/>
    </row>
    <row r="6089" spans="1:1" x14ac:dyDescent="0.25">
      <c r="A6089" s="346"/>
    </row>
    <row r="6090" spans="1:1" x14ac:dyDescent="0.25">
      <c r="A6090" s="346"/>
    </row>
    <row r="6091" spans="1:1" x14ac:dyDescent="0.25">
      <c r="A6091" s="346"/>
    </row>
    <row r="6092" spans="1:1" x14ac:dyDescent="0.25">
      <c r="A6092" s="346"/>
    </row>
    <row r="6093" spans="1:1" x14ac:dyDescent="0.25">
      <c r="A6093" s="346"/>
    </row>
    <row r="6094" spans="1:1" x14ac:dyDescent="0.25">
      <c r="A6094" s="346"/>
    </row>
    <row r="6095" spans="1:1" x14ac:dyDescent="0.25">
      <c r="A6095" s="346"/>
    </row>
    <row r="6096" spans="1:1" x14ac:dyDescent="0.25">
      <c r="A6096" s="346"/>
    </row>
    <row r="6097" spans="1:1" x14ac:dyDescent="0.25">
      <c r="A6097" s="346"/>
    </row>
    <row r="6098" spans="1:1" x14ac:dyDescent="0.25">
      <c r="A6098" s="346"/>
    </row>
    <row r="6099" spans="1:1" x14ac:dyDescent="0.25">
      <c r="A6099" s="346"/>
    </row>
    <row r="6100" spans="1:1" x14ac:dyDescent="0.25">
      <c r="A6100" s="346"/>
    </row>
    <row r="6101" spans="1:1" x14ac:dyDescent="0.25">
      <c r="A6101" s="346"/>
    </row>
    <row r="6102" spans="1:1" x14ac:dyDescent="0.25">
      <c r="A6102" s="346"/>
    </row>
    <row r="6103" spans="1:1" x14ac:dyDescent="0.25">
      <c r="A6103" s="346"/>
    </row>
    <row r="6104" spans="1:1" x14ac:dyDescent="0.25">
      <c r="A6104" s="346"/>
    </row>
    <row r="6105" spans="1:1" x14ac:dyDescent="0.25">
      <c r="A6105" s="346"/>
    </row>
    <row r="6106" spans="1:1" x14ac:dyDescent="0.25">
      <c r="A6106" s="346"/>
    </row>
    <row r="6107" spans="1:1" x14ac:dyDescent="0.25">
      <c r="A6107" s="346"/>
    </row>
    <row r="6108" spans="1:1" x14ac:dyDescent="0.25">
      <c r="A6108" s="346"/>
    </row>
    <row r="6109" spans="1:1" x14ac:dyDescent="0.25">
      <c r="A6109" s="346"/>
    </row>
    <row r="6110" spans="1:1" x14ac:dyDescent="0.25">
      <c r="A6110" s="346"/>
    </row>
    <row r="6111" spans="1:1" x14ac:dyDescent="0.25">
      <c r="A6111" s="346"/>
    </row>
    <row r="6112" spans="1:1" x14ac:dyDescent="0.25">
      <c r="A6112" s="346"/>
    </row>
    <row r="6113" spans="1:1" x14ac:dyDescent="0.25">
      <c r="A6113" s="346"/>
    </row>
    <row r="6114" spans="1:1" x14ac:dyDescent="0.25">
      <c r="A6114" s="346"/>
    </row>
    <row r="6115" spans="1:1" x14ac:dyDescent="0.25">
      <c r="A6115" s="346"/>
    </row>
    <row r="6116" spans="1:1" x14ac:dyDescent="0.25">
      <c r="A6116" s="346"/>
    </row>
    <row r="6117" spans="1:1" x14ac:dyDescent="0.25">
      <c r="A6117" s="346"/>
    </row>
    <row r="6118" spans="1:1" x14ac:dyDescent="0.25">
      <c r="A6118" s="346"/>
    </row>
    <row r="6119" spans="1:1" x14ac:dyDescent="0.25">
      <c r="A6119" s="346"/>
    </row>
    <row r="6120" spans="1:1" x14ac:dyDescent="0.25">
      <c r="A6120" s="346"/>
    </row>
    <row r="6121" spans="1:1" x14ac:dyDescent="0.25">
      <c r="A6121" s="346"/>
    </row>
    <row r="6122" spans="1:1" x14ac:dyDescent="0.25">
      <c r="A6122" s="346"/>
    </row>
    <row r="6123" spans="1:1" x14ac:dyDescent="0.25">
      <c r="A6123" s="346"/>
    </row>
    <row r="6124" spans="1:1" x14ac:dyDescent="0.25">
      <c r="A6124" s="346"/>
    </row>
    <row r="6125" spans="1:1" x14ac:dyDescent="0.25">
      <c r="A6125" s="346"/>
    </row>
    <row r="6126" spans="1:1" x14ac:dyDescent="0.25">
      <c r="A6126" s="346"/>
    </row>
    <row r="6127" spans="1:1" x14ac:dyDescent="0.25">
      <c r="A6127" s="346"/>
    </row>
    <row r="6128" spans="1:1" x14ac:dyDescent="0.25">
      <c r="A6128" s="346"/>
    </row>
    <row r="6129" spans="1:1" x14ac:dyDescent="0.25">
      <c r="A6129" s="346"/>
    </row>
    <row r="6130" spans="1:1" x14ac:dyDescent="0.25">
      <c r="A6130" s="346"/>
    </row>
    <row r="6131" spans="1:1" x14ac:dyDescent="0.25">
      <c r="A6131" s="346"/>
    </row>
    <row r="6132" spans="1:1" x14ac:dyDescent="0.25">
      <c r="A6132" s="346"/>
    </row>
    <row r="6133" spans="1:1" x14ac:dyDescent="0.25">
      <c r="A6133" s="346"/>
    </row>
    <row r="6134" spans="1:1" x14ac:dyDescent="0.25">
      <c r="A6134" s="346"/>
    </row>
    <row r="6135" spans="1:1" x14ac:dyDescent="0.25">
      <c r="A6135" s="346"/>
    </row>
    <row r="6136" spans="1:1" x14ac:dyDescent="0.25">
      <c r="A6136" s="346"/>
    </row>
    <row r="6137" spans="1:1" x14ac:dyDescent="0.25">
      <c r="A6137" s="346"/>
    </row>
    <row r="6138" spans="1:1" x14ac:dyDescent="0.25">
      <c r="A6138" s="346"/>
    </row>
    <row r="6139" spans="1:1" x14ac:dyDescent="0.25">
      <c r="A6139" s="346"/>
    </row>
    <row r="6140" spans="1:1" x14ac:dyDescent="0.25">
      <c r="A6140" s="346"/>
    </row>
    <row r="6141" spans="1:1" x14ac:dyDescent="0.25">
      <c r="A6141" s="346"/>
    </row>
    <row r="6142" spans="1:1" x14ac:dyDescent="0.25">
      <c r="A6142" s="346"/>
    </row>
    <row r="6143" spans="1:1" x14ac:dyDescent="0.25">
      <c r="A6143" s="346"/>
    </row>
    <row r="6144" spans="1:1" x14ac:dyDescent="0.25">
      <c r="A6144" s="346"/>
    </row>
    <row r="6145" spans="1:1" x14ac:dyDescent="0.25">
      <c r="A6145" s="346"/>
    </row>
    <row r="6146" spans="1:1" x14ac:dyDescent="0.25">
      <c r="A6146" s="346"/>
    </row>
    <row r="6147" spans="1:1" x14ac:dyDescent="0.25">
      <c r="A6147" s="346"/>
    </row>
    <row r="6148" spans="1:1" x14ac:dyDescent="0.25">
      <c r="A6148" s="346"/>
    </row>
    <row r="6149" spans="1:1" x14ac:dyDescent="0.25">
      <c r="A6149" s="346"/>
    </row>
    <row r="6150" spans="1:1" x14ac:dyDescent="0.25">
      <c r="A6150" s="346"/>
    </row>
    <row r="6151" spans="1:1" x14ac:dyDescent="0.25">
      <c r="A6151" s="346"/>
    </row>
    <row r="6152" spans="1:1" x14ac:dyDescent="0.25">
      <c r="A6152" s="346"/>
    </row>
    <row r="6153" spans="1:1" x14ac:dyDescent="0.25">
      <c r="A6153" s="346"/>
    </row>
    <row r="6154" spans="1:1" x14ac:dyDescent="0.25">
      <c r="A6154" s="346"/>
    </row>
    <row r="6155" spans="1:1" x14ac:dyDescent="0.25">
      <c r="A6155" s="346"/>
    </row>
    <row r="6156" spans="1:1" x14ac:dyDescent="0.25">
      <c r="A6156" s="346"/>
    </row>
    <row r="6157" spans="1:1" x14ac:dyDescent="0.25">
      <c r="A6157" s="346"/>
    </row>
    <row r="6158" spans="1:1" x14ac:dyDescent="0.25">
      <c r="A6158" s="346"/>
    </row>
    <row r="6159" spans="1:1" x14ac:dyDescent="0.25">
      <c r="A6159" s="346"/>
    </row>
    <row r="6160" spans="1:1" x14ac:dyDescent="0.25">
      <c r="A6160" s="346"/>
    </row>
    <row r="6161" spans="1:1" x14ac:dyDescent="0.25">
      <c r="A6161" s="346"/>
    </row>
    <row r="6162" spans="1:1" x14ac:dyDescent="0.25">
      <c r="A6162" s="346"/>
    </row>
    <row r="6163" spans="1:1" x14ac:dyDescent="0.25">
      <c r="A6163" s="346"/>
    </row>
    <row r="6164" spans="1:1" x14ac:dyDescent="0.25">
      <c r="A6164" s="346"/>
    </row>
    <row r="6165" spans="1:1" x14ac:dyDescent="0.25">
      <c r="A6165" s="346"/>
    </row>
    <row r="6166" spans="1:1" x14ac:dyDescent="0.25">
      <c r="A6166" s="346"/>
    </row>
    <row r="6167" spans="1:1" x14ac:dyDescent="0.25">
      <c r="A6167" s="346"/>
    </row>
    <row r="6168" spans="1:1" x14ac:dyDescent="0.25">
      <c r="A6168" s="346"/>
    </row>
    <row r="6169" spans="1:1" x14ac:dyDescent="0.25">
      <c r="A6169" s="346"/>
    </row>
    <row r="6170" spans="1:1" x14ac:dyDescent="0.25">
      <c r="A6170" s="346"/>
    </row>
    <row r="6171" spans="1:1" x14ac:dyDescent="0.25">
      <c r="A6171" s="346"/>
    </row>
    <row r="6172" spans="1:1" x14ac:dyDescent="0.25">
      <c r="A6172" s="346"/>
    </row>
    <row r="6173" spans="1:1" x14ac:dyDescent="0.25">
      <c r="A6173" s="346"/>
    </row>
    <row r="6174" spans="1:1" x14ac:dyDescent="0.25">
      <c r="A6174" s="346"/>
    </row>
    <row r="6175" spans="1:1" x14ac:dyDescent="0.25">
      <c r="A6175" s="346"/>
    </row>
    <row r="6176" spans="1:1" x14ac:dyDescent="0.25">
      <c r="A6176" s="346"/>
    </row>
    <row r="6177" spans="1:1" x14ac:dyDescent="0.25">
      <c r="A6177" s="346"/>
    </row>
    <row r="6178" spans="1:1" x14ac:dyDescent="0.25">
      <c r="A6178" s="346"/>
    </row>
    <row r="6179" spans="1:1" x14ac:dyDescent="0.25">
      <c r="A6179" s="346"/>
    </row>
    <row r="6180" spans="1:1" x14ac:dyDescent="0.25">
      <c r="A6180" s="346"/>
    </row>
    <row r="6181" spans="1:1" x14ac:dyDescent="0.25">
      <c r="A6181" s="346"/>
    </row>
    <row r="6182" spans="1:1" x14ac:dyDescent="0.25">
      <c r="A6182" s="346"/>
    </row>
    <row r="6183" spans="1:1" x14ac:dyDescent="0.25">
      <c r="A6183" s="346"/>
    </row>
    <row r="6184" spans="1:1" x14ac:dyDescent="0.25">
      <c r="A6184" s="346"/>
    </row>
    <row r="6185" spans="1:1" x14ac:dyDescent="0.25">
      <c r="A6185" s="346"/>
    </row>
    <row r="6186" spans="1:1" x14ac:dyDescent="0.25">
      <c r="A6186" s="346"/>
    </row>
    <row r="6187" spans="1:1" x14ac:dyDescent="0.25">
      <c r="A6187" s="346"/>
    </row>
    <row r="6188" spans="1:1" x14ac:dyDescent="0.25">
      <c r="A6188" s="346"/>
    </row>
    <row r="6189" spans="1:1" x14ac:dyDescent="0.25">
      <c r="A6189" s="346"/>
    </row>
    <row r="6190" spans="1:1" x14ac:dyDescent="0.25">
      <c r="A6190" s="346"/>
    </row>
    <row r="6191" spans="1:1" x14ac:dyDescent="0.25">
      <c r="A6191" s="346"/>
    </row>
    <row r="6192" spans="1:1" x14ac:dyDescent="0.25">
      <c r="A6192" s="346"/>
    </row>
    <row r="6193" spans="1:1" x14ac:dyDescent="0.25">
      <c r="A6193" s="346"/>
    </row>
    <row r="6194" spans="1:1" x14ac:dyDescent="0.25">
      <c r="A6194" s="346"/>
    </row>
    <row r="6195" spans="1:1" x14ac:dyDescent="0.25">
      <c r="A6195" s="346"/>
    </row>
    <row r="6196" spans="1:1" x14ac:dyDescent="0.25">
      <c r="A6196" s="346"/>
    </row>
    <row r="6197" spans="1:1" x14ac:dyDescent="0.25">
      <c r="A6197" s="346"/>
    </row>
    <row r="6198" spans="1:1" x14ac:dyDescent="0.25">
      <c r="A6198" s="346"/>
    </row>
    <row r="6199" spans="1:1" x14ac:dyDescent="0.25">
      <c r="A6199" s="346"/>
    </row>
    <row r="6200" spans="1:1" x14ac:dyDescent="0.25">
      <c r="A6200" s="346"/>
    </row>
    <row r="6201" spans="1:1" x14ac:dyDescent="0.25">
      <c r="A6201" s="346"/>
    </row>
    <row r="6202" spans="1:1" x14ac:dyDescent="0.25">
      <c r="A6202" s="346"/>
    </row>
    <row r="6203" spans="1:1" x14ac:dyDescent="0.25">
      <c r="A6203" s="346"/>
    </row>
    <row r="6204" spans="1:1" x14ac:dyDescent="0.25">
      <c r="A6204" s="346"/>
    </row>
    <row r="6205" spans="1:1" x14ac:dyDescent="0.25">
      <c r="A6205" s="346"/>
    </row>
    <row r="6206" spans="1:1" x14ac:dyDescent="0.25">
      <c r="A6206" s="346"/>
    </row>
    <row r="6207" spans="1:1" x14ac:dyDescent="0.25">
      <c r="A6207" s="346"/>
    </row>
    <row r="6208" spans="1:1" x14ac:dyDescent="0.25">
      <c r="A6208" s="346"/>
    </row>
    <row r="6209" spans="1:1" x14ac:dyDescent="0.25">
      <c r="A6209" s="346"/>
    </row>
    <row r="6210" spans="1:1" x14ac:dyDescent="0.25">
      <c r="A6210" s="346"/>
    </row>
    <row r="6211" spans="1:1" x14ac:dyDescent="0.25">
      <c r="A6211" s="346"/>
    </row>
    <row r="6212" spans="1:1" x14ac:dyDescent="0.25">
      <c r="A6212" s="346"/>
    </row>
    <row r="6213" spans="1:1" x14ac:dyDescent="0.25">
      <c r="A6213" s="346"/>
    </row>
    <row r="6214" spans="1:1" x14ac:dyDescent="0.25">
      <c r="A6214" s="346"/>
    </row>
    <row r="6215" spans="1:1" x14ac:dyDescent="0.25">
      <c r="A6215" s="346"/>
    </row>
    <row r="6216" spans="1:1" x14ac:dyDescent="0.25">
      <c r="A6216" s="346"/>
    </row>
    <row r="6217" spans="1:1" x14ac:dyDescent="0.25">
      <c r="A6217" s="346"/>
    </row>
    <row r="6218" spans="1:1" x14ac:dyDescent="0.25">
      <c r="A6218" s="346"/>
    </row>
    <row r="6219" spans="1:1" x14ac:dyDescent="0.25">
      <c r="A6219" s="346"/>
    </row>
    <row r="6220" spans="1:1" x14ac:dyDescent="0.25">
      <c r="A6220" s="346"/>
    </row>
    <row r="6221" spans="1:1" x14ac:dyDescent="0.25">
      <c r="A6221" s="346"/>
    </row>
    <row r="6222" spans="1:1" x14ac:dyDescent="0.25">
      <c r="A6222" s="346"/>
    </row>
    <row r="6223" spans="1:1" x14ac:dyDescent="0.25">
      <c r="A6223" s="346"/>
    </row>
    <row r="6224" spans="1:1" x14ac:dyDescent="0.25">
      <c r="A6224" s="346"/>
    </row>
    <row r="6225" spans="1:1" x14ac:dyDescent="0.25">
      <c r="A6225" s="346"/>
    </row>
    <row r="6226" spans="1:1" x14ac:dyDescent="0.25">
      <c r="A6226" s="346"/>
    </row>
    <row r="6227" spans="1:1" x14ac:dyDescent="0.25">
      <c r="A6227" s="346"/>
    </row>
    <row r="6228" spans="1:1" x14ac:dyDescent="0.25">
      <c r="A6228" s="346"/>
    </row>
    <row r="6229" spans="1:1" x14ac:dyDescent="0.25">
      <c r="A6229" s="346"/>
    </row>
    <row r="6230" spans="1:1" x14ac:dyDescent="0.25">
      <c r="A6230" s="346"/>
    </row>
    <row r="6231" spans="1:1" x14ac:dyDescent="0.25">
      <c r="A6231" s="346"/>
    </row>
    <row r="6232" spans="1:1" x14ac:dyDescent="0.25">
      <c r="A6232" s="346"/>
    </row>
    <row r="6233" spans="1:1" x14ac:dyDescent="0.25">
      <c r="A6233" s="346"/>
    </row>
    <row r="6234" spans="1:1" x14ac:dyDescent="0.25">
      <c r="A6234" s="346"/>
    </row>
    <row r="6235" spans="1:1" x14ac:dyDescent="0.25">
      <c r="A6235" s="346"/>
    </row>
    <row r="6236" spans="1:1" x14ac:dyDescent="0.25">
      <c r="A6236" s="346"/>
    </row>
    <row r="6237" spans="1:1" x14ac:dyDescent="0.25">
      <c r="A6237" s="346"/>
    </row>
    <row r="6238" spans="1:1" x14ac:dyDescent="0.25">
      <c r="A6238" s="346"/>
    </row>
    <row r="6239" spans="1:1" x14ac:dyDescent="0.25">
      <c r="A6239" s="346"/>
    </row>
    <row r="6240" spans="1:1" x14ac:dyDescent="0.25">
      <c r="A6240" s="346"/>
    </row>
    <row r="6241" spans="1:1" x14ac:dyDescent="0.25">
      <c r="A6241" s="346"/>
    </row>
    <row r="6242" spans="1:1" x14ac:dyDescent="0.25">
      <c r="A6242" s="346"/>
    </row>
    <row r="6243" spans="1:1" x14ac:dyDescent="0.25">
      <c r="A6243" s="346"/>
    </row>
    <row r="6244" spans="1:1" x14ac:dyDescent="0.25">
      <c r="A6244" s="346"/>
    </row>
    <row r="6245" spans="1:1" x14ac:dyDescent="0.25">
      <c r="A6245" s="346"/>
    </row>
    <row r="6246" spans="1:1" x14ac:dyDescent="0.25">
      <c r="A6246" s="346"/>
    </row>
    <row r="6247" spans="1:1" x14ac:dyDescent="0.25">
      <c r="A6247" s="346"/>
    </row>
    <row r="6248" spans="1:1" x14ac:dyDescent="0.25">
      <c r="A6248" s="346"/>
    </row>
    <row r="6249" spans="1:1" x14ac:dyDescent="0.25">
      <c r="A6249" s="346"/>
    </row>
    <row r="6250" spans="1:1" x14ac:dyDescent="0.25">
      <c r="A6250" s="346"/>
    </row>
    <row r="6251" spans="1:1" x14ac:dyDescent="0.25">
      <c r="A6251" s="346"/>
    </row>
    <row r="6252" spans="1:1" x14ac:dyDescent="0.25">
      <c r="A6252" s="346"/>
    </row>
    <row r="6253" spans="1:1" x14ac:dyDescent="0.25">
      <c r="A6253" s="346"/>
    </row>
    <row r="6254" spans="1:1" x14ac:dyDescent="0.25">
      <c r="A6254" s="346"/>
    </row>
    <row r="6255" spans="1:1" x14ac:dyDescent="0.25">
      <c r="A6255" s="346"/>
    </row>
    <row r="6256" spans="1:1" x14ac:dyDescent="0.25">
      <c r="A6256" s="346"/>
    </row>
    <row r="6257" spans="1:1" x14ac:dyDescent="0.25">
      <c r="A6257" s="346"/>
    </row>
    <row r="6258" spans="1:1" x14ac:dyDescent="0.25">
      <c r="A6258" s="346"/>
    </row>
    <row r="6259" spans="1:1" x14ac:dyDescent="0.25">
      <c r="A6259" s="346"/>
    </row>
    <row r="6260" spans="1:1" x14ac:dyDescent="0.25">
      <c r="A6260" s="346"/>
    </row>
    <row r="6261" spans="1:1" x14ac:dyDescent="0.25">
      <c r="A6261" s="346"/>
    </row>
    <row r="6262" spans="1:1" x14ac:dyDescent="0.25">
      <c r="A6262" s="346"/>
    </row>
    <row r="6263" spans="1:1" x14ac:dyDescent="0.25">
      <c r="A6263" s="346"/>
    </row>
    <row r="6264" spans="1:1" x14ac:dyDescent="0.25">
      <c r="A6264" s="346"/>
    </row>
    <row r="6265" spans="1:1" x14ac:dyDescent="0.25">
      <c r="A6265" s="346"/>
    </row>
    <row r="6266" spans="1:1" x14ac:dyDescent="0.25">
      <c r="A6266" s="346"/>
    </row>
    <row r="6267" spans="1:1" x14ac:dyDescent="0.25">
      <c r="A6267" s="346"/>
    </row>
    <row r="6268" spans="1:1" x14ac:dyDescent="0.25">
      <c r="A6268" s="346"/>
    </row>
    <row r="6269" spans="1:1" x14ac:dyDescent="0.25">
      <c r="A6269" s="346"/>
    </row>
    <row r="6270" spans="1:1" x14ac:dyDescent="0.25">
      <c r="A6270" s="346"/>
    </row>
    <row r="6271" spans="1:1" x14ac:dyDescent="0.25">
      <c r="A6271" s="346"/>
    </row>
    <row r="6272" spans="1:1" x14ac:dyDescent="0.25">
      <c r="A6272" s="346"/>
    </row>
    <row r="6273" spans="1:1" x14ac:dyDescent="0.25">
      <c r="A6273" s="346"/>
    </row>
    <row r="6274" spans="1:1" x14ac:dyDescent="0.25">
      <c r="A6274" s="346"/>
    </row>
    <row r="6275" spans="1:1" x14ac:dyDescent="0.25">
      <c r="A6275" s="346"/>
    </row>
    <row r="6276" spans="1:1" x14ac:dyDescent="0.25">
      <c r="A6276" s="346"/>
    </row>
    <row r="6277" spans="1:1" x14ac:dyDescent="0.25">
      <c r="A6277" s="346"/>
    </row>
    <row r="6278" spans="1:1" x14ac:dyDescent="0.25">
      <c r="A6278" s="346"/>
    </row>
    <row r="6279" spans="1:1" x14ac:dyDescent="0.25">
      <c r="A6279" s="346"/>
    </row>
    <row r="6280" spans="1:1" x14ac:dyDescent="0.25">
      <c r="A6280" s="346"/>
    </row>
    <row r="6281" spans="1:1" x14ac:dyDescent="0.25">
      <c r="A6281" s="346"/>
    </row>
    <row r="6282" spans="1:1" x14ac:dyDescent="0.25">
      <c r="A6282" s="346"/>
    </row>
    <row r="6283" spans="1:1" x14ac:dyDescent="0.25">
      <c r="A6283" s="346"/>
    </row>
    <row r="6284" spans="1:1" x14ac:dyDescent="0.25">
      <c r="A6284" s="346"/>
    </row>
    <row r="6285" spans="1:1" x14ac:dyDescent="0.25">
      <c r="A6285" s="346"/>
    </row>
    <row r="6286" spans="1:1" x14ac:dyDescent="0.25">
      <c r="A6286" s="346"/>
    </row>
    <row r="6287" spans="1:1" x14ac:dyDescent="0.25">
      <c r="A6287" s="346"/>
    </row>
    <row r="6288" spans="1:1" x14ac:dyDescent="0.25">
      <c r="A6288" s="346"/>
    </row>
    <row r="6289" spans="1:1" x14ac:dyDescent="0.25">
      <c r="A6289" s="346"/>
    </row>
    <row r="6290" spans="1:1" x14ac:dyDescent="0.25">
      <c r="A6290" s="346"/>
    </row>
    <row r="6291" spans="1:1" x14ac:dyDescent="0.25">
      <c r="A6291" s="346"/>
    </row>
    <row r="6292" spans="1:1" x14ac:dyDescent="0.25">
      <c r="A6292" s="346"/>
    </row>
    <row r="6293" spans="1:1" x14ac:dyDescent="0.25">
      <c r="A6293" s="346"/>
    </row>
    <row r="6294" spans="1:1" x14ac:dyDescent="0.25">
      <c r="A6294" s="346"/>
    </row>
    <row r="6295" spans="1:1" x14ac:dyDescent="0.25">
      <c r="A6295" s="346"/>
    </row>
    <row r="6296" spans="1:1" x14ac:dyDescent="0.25">
      <c r="A6296" s="346"/>
    </row>
    <row r="6297" spans="1:1" x14ac:dyDescent="0.25">
      <c r="A6297" s="346"/>
    </row>
    <row r="6298" spans="1:1" x14ac:dyDescent="0.25">
      <c r="A6298" s="346"/>
    </row>
    <row r="6299" spans="1:1" x14ac:dyDescent="0.25">
      <c r="A6299" s="346"/>
    </row>
    <row r="6300" spans="1:1" x14ac:dyDescent="0.25">
      <c r="A6300" s="346"/>
    </row>
    <row r="6301" spans="1:1" x14ac:dyDescent="0.25">
      <c r="A6301" s="346"/>
    </row>
    <row r="6302" spans="1:1" x14ac:dyDescent="0.25">
      <c r="A6302" s="346"/>
    </row>
    <row r="6303" spans="1:1" x14ac:dyDescent="0.25">
      <c r="A6303" s="346"/>
    </row>
    <row r="6304" spans="1:1" x14ac:dyDescent="0.25">
      <c r="A6304" s="346"/>
    </row>
    <row r="6305" spans="1:1" x14ac:dyDescent="0.25">
      <c r="A6305" s="346"/>
    </row>
    <row r="6306" spans="1:1" x14ac:dyDescent="0.25">
      <c r="A6306" s="346"/>
    </row>
    <row r="6307" spans="1:1" x14ac:dyDescent="0.25">
      <c r="A6307" s="346"/>
    </row>
    <row r="6308" spans="1:1" x14ac:dyDescent="0.25">
      <c r="A6308" s="346"/>
    </row>
    <row r="6309" spans="1:1" x14ac:dyDescent="0.25">
      <c r="A6309" s="346"/>
    </row>
    <row r="6310" spans="1:1" x14ac:dyDescent="0.25">
      <c r="A6310" s="346"/>
    </row>
    <row r="6311" spans="1:1" x14ac:dyDescent="0.25">
      <c r="A6311" s="346"/>
    </row>
    <row r="6312" spans="1:1" x14ac:dyDescent="0.25">
      <c r="A6312" s="346"/>
    </row>
    <row r="6313" spans="1:1" x14ac:dyDescent="0.25">
      <c r="A6313" s="346"/>
    </row>
    <row r="6314" spans="1:1" x14ac:dyDescent="0.25">
      <c r="A6314" s="346"/>
    </row>
    <row r="6315" spans="1:1" x14ac:dyDescent="0.25">
      <c r="A6315" s="346"/>
    </row>
    <row r="6316" spans="1:1" x14ac:dyDescent="0.25">
      <c r="A6316" s="346"/>
    </row>
    <row r="6317" spans="1:1" x14ac:dyDescent="0.25">
      <c r="A6317" s="346"/>
    </row>
    <row r="6318" spans="1:1" x14ac:dyDescent="0.25">
      <c r="A6318" s="346"/>
    </row>
    <row r="6319" spans="1:1" x14ac:dyDescent="0.25">
      <c r="A6319" s="346"/>
    </row>
    <row r="6320" spans="1:1" x14ac:dyDescent="0.25">
      <c r="A6320" s="346"/>
    </row>
    <row r="6321" spans="1:1" x14ac:dyDescent="0.25">
      <c r="A6321" s="346"/>
    </row>
    <row r="6322" spans="1:1" x14ac:dyDescent="0.25">
      <c r="A6322" s="346"/>
    </row>
    <row r="6323" spans="1:1" x14ac:dyDescent="0.25">
      <c r="A6323" s="346"/>
    </row>
    <row r="6324" spans="1:1" x14ac:dyDescent="0.25">
      <c r="A6324" s="346"/>
    </row>
    <row r="6325" spans="1:1" x14ac:dyDescent="0.25">
      <c r="A6325" s="346"/>
    </row>
    <row r="6326" spans="1:1" x14ac:dyDescent="0.25">
      <c r="A6326" s="346"/>
    </row>
    <row r="6327" spans="1:1" x14ac:dyDescent="0.25">
      <c r="A6327" s="346"/>
    </row>
    <row r="6328" spans="1:1" x14ac:dyDescent="0.25">
      <c r="A6328" s="346"/>
    </row>
    <row r="6329" spans="1:1" x14ac:dyDescent="0.25">
      <c r="A6329" s="346"/>
    </row>
    <row r="6330" spans="1:1" x14ac:dyDescent="0.25">
      <c r="A6330" s="346"/>
    </row>
    <row r="6331" spans="1:1" x14ac:dyDescent="0.25">
      <c r="A6331" s="346"/>
    </row>
    <row r="6332" spans="1:1" x14ac:dyDescent="0.25">
      <c r="A6332" s="346"/>
    </row>
    <row r="6333" spans="1:1" x14ac:dyDescent="0.25">
      <c r="A6333" s="346"/>
    </row>
    <row r="6334" spans="1:1" x14ac:dyDescent="0.25">
      <c r="A6334" s="346"/>
    </row>
    <row r="6335" spans="1:1" x14ac:dyDescent="0.25">
      <c r="A6335" s="346"/>
    </row>
    <row r="6336" spans="1:1" x14ac:dyDescent="0.25">
      <c r="A6336" s="346"/>
    </row>
    <row r="6337" spans="1:1" x14ac:dyDescent="0.25">
      <c r="A6337" s="346"/>
    </row>
    <row r="6338" spans="1:1" x14ac:dyDescent="0.25">
      <c r="A6338" s="346"/>
    </row>
    <row r="6339" spans="1:1" x14ac:dyDescent="0.25">
      <c r="A6339" s="346"/>
    </row>
    <row r="6340" spans="1:1" x14ac:dyDescent="0.25">
      <c r="A6340" s="346"/>
    </row>
    <row r="6341" spans="1:1" x14ac:dyDescent="0.25">
      <c r="A6341" s="346"/>
    </row>
    <row r="6342" spans="1:1" x14ac:dyDescent="0.25">
      <c r="A6342" s="346"/>
    </row>
    <row r="6343" spans="1:1" x14ac:dyDescent="0.25">
      <c r="A6343" s="346"/>
    </row>
    <row r="6344" spans="1:1" x14ac:dyDescent="0.25">
      <c r="A6344" s="346"/>
    </row>
    <row r="6345" spans="1:1" x14ac:dyDescent="0.25">
      <c r="A6345" s="346"/>
    </row>
    <row r="6346" spans="1:1" x14ac:dyDescent="0.25">
      <c r="A6346" s="346"/>
    </row>
    <row r="6347" spans="1:1" x14ac:dyDescent="0.25">
      <c r="A6347" s="346"/>
    </row>
    <row r="6348" spans="1:1" x14ac:dyDescent="0.25">
      <c r="A6348" s="346"/>
    </row>
    <row r="6349" spans="1:1" x14ac:dyDescent="0.25">
      <c r="A6349" s="346"/>
    </row>
    <row r="6350" spans="1:1" x14ac:dyDescent="0.25">
      <c r="A6350" s="346"/>
    </row>
    <row r="6351" spans="1:1" x14ac:dyDescent="0.25">
      <c r="A6351" s="346"/>
    </row>
    <row r="6352" spans="1:1" x14ac:dyDescent="0.25">
      <c r="A6352" s="346"/>
    </row>
    <row r="6353" spans="1:1" x14ac:dyDescent="0.25">
      <c r="A6353" s="346"/>
    </row>
    <row r="6354" spans="1:1" x14ac:dyDescent="0.25">
      <c r="A6354" s="346"/>
    </row>
    <row r="6355" spans="1:1" x14ac:dyDescent="0.25">
      <c r="A6355" s="346"/>
    </row>
    <row r="6356" spans="1:1" x14ac:dyDescent="0.25">
      <c r="A6356" s="346"/>
    </row>
    <row r="6357" spans="1:1" x14ac:dyDescent="0.25">
      <c r="A6357" s="346"/>
    </row>
    <row r="6358" spans="1:1" x14ac:dyDescent="0.25">
      <c r="A6358" s="346"/>
    </row>
    <row r="6359" spans="1:1" x14ac:dyDescent="0.25">
      <c r="A6359" s="346"/>
    </row>
    <row r="6360" spans="1:1" x14ac:dyDescent="0.25">
      <c r="A6360" s="346"/>
    </row>
    <row r="6361" spans="1:1" x14ac:dyDescent="0.25">
      <c r="A6361" s="346"/>
    </row>
    <row r="6362" spans="1:1" x14ac:dyDescent="0.25">
      <c r="A6362" s="346"/>
    </row>
    <row r="6363" spans="1:1" x14ac:dyDescent="0.25">
      <c r="A6363" s="346"/>
    </row>
    <row r="6364" spans="1:1" x14ac:dyDescent="0.25">
      <c r="A6364" s="346"/>
    </row>
    <row r="6365" spans="1:1" x14ac:dyDescent="0.25">
      <c r="A6365" s="346"/>
    </row>
    <row r="6366" spans="1:1" x14ac:dyDescent="0.25">
      <c r="A6366" s="346"/>
    </row>
    <row r="6367" spans="1:1" x14ac:dyDescent="0.25">
      <c r="A6367" s="346"/>
    </row>
    <row r="6368" spans="1:1" x14ac:dyDescent="0.25">
      <c r="A6368" s="346"/>
    </row>
    <row r="6369" spans="1:1" x14ac:dyDescent="0.25">
      <c r="A6369" s="346"/>
    </row>
    <row r="6370" spans="1:1" x14ac:dyDescent="0.25">
      <c r="A6370" s="346"/>
    </row>
    <row r="6371" spans="1:1" x14ac:dyDescent="0.25">
      <c r="A6371" s="346"/>
    </row>
    <row r="6372" spans="1:1" x14ac:dyDescent="0.25">
      <c r="A6372" s="346"/>
    </row>
    <row r="6373" spans="1:1" x14ac:dyDescent="0.25">
      <c r="A6373" s="346"/>
    </row>
    <row r="6374" spans="1:1" x14ac:dyDescent="0.25">
      <c r="A6374" s="346"/>
    </row>
    <row r="6375" spans="1:1" x14ac:dyDescent="0.25">
      <c r="A6375" s="346"/>
    </row>
    <row r="6376" spans="1:1" x14ac:dyDescent="0.25">
      <c r="A6376" s="346"/>
    </row>
    <row r="6377" spans="1:1" x14ac:dyDescent="0.25">
      <c r="A6377" s="346"/>
    </row>
    <row r="6378" spans="1:1" x14ac:dyDescent="0.25">
      <c r="A6378" s="346"/>
    </row>
    <row r="6379" spans="1:1" x14ac:dyDescent="0.25">
      <c r="A6379" s="346"/>
    </row>
    <row r="6380" spans="1:1" x14ac:dyDescent="0.25">
      <c r="A6380" s="346"/>
    </row>
    <row r="6381" spans="1:1" x14ac:dyDescent="0.25">
      <c r="A6381" s="346"/>
    </row>
    <row r="6382" spans="1:1" x14ac:dyDescent="0.25">
      <c r="A6382" s="346"/>
    </row>
    <row r="6383" spans="1:1" x14ac:dyDescent="0.25">
      <c r="A6383" s="346"/>
    </row>
    <row r="6384" spans="1:1" x14ac:dyDescent="0.25">
      <c r="A6384" s="346"/>
    </row>
    <row r="6385" spans="1:1" x14ac:dyDescent="0.25">
      <c r="A6385" s="346"/>
    </row>
    <row r="6386" spans="1:1" x14ac:dyDescent="0.25">
      <c r="A6386" s="346"/>
    </row>
    <row r="6387" spans="1:1" x14ac:dyDescent="0.25">
      <c r="A6387" s="346"/>
    </row>
    <row r="6388" spans="1:1" x14ac:dyDescent="0.25">
      <c r="A6388" s="346"/>
    </row>
    <row r="6389" spans="1:1" x14ac:dyDescent="0.25">
      <c r="A6389" s="346"/>
    </row>
    <row r="6390" spans="1:1" x14ac:dyDescent="0.25">
      <c r="A6390" s="346"/>
    </row>
    <row r="6391" spans="1:1" x14ac:dyDescent="0.25">
      <c r="A6391" s="346"/>
    </row>
    <row r="6392" spans="1:1" x14ac:dyDescent="0.25">
      <c r="A6392" s="346"/>
    </row>
    <row r="6393" spans="1:1" x14ac:dyDescent="0.25">
      <c r="A6393" s="346"/>
    </row>
    <row r="6394" spans="1:1" x14ac:dyDescent="0.25">
      <c r="A6394" s="346"/>
    </row>
    <row r="6395" spans="1:1" x14ac:dyDescent="0.25">
      <c r="A6395" s="346"/>
    </row>
    <row r="6396" spans="1:1" x14ac:dyDescent="0.25">
      <c r="A6396" s="346"/>
    </row>
    <row r="6397" spans="1:1" x14ac:dyDescent="0.25">
      <c r="A6397" s="346"/>
    </row>
    <row r="6398" spans="1:1" x14ac:dyDescent="0.25">
      <c r="A6398" s="346"/>
    </row>
    <row r="6399" spans="1:1" x14ac:dyDescent="0.25">
      <c r="A6399" s="346"/>
    </row>
    <row r="6400" spans="1:1" x14ac:dyDescent="0.25">
      <c r="A6400" s="346"/>
    </row>
    <row r="6401" spans="1:1" x14ac:dyDescent="0.25">
      <c r="A6401" s="346"/>
    </row>
    <row r="6402" spans="1:1" x14ac:dyDescent="0.25">
      <c r="A6402" s="346"/>
    </row>
    <row r="6403" spans="1:1" x14ac:dyDescent="0.25">
      <c r="A6403" s="346"/>
    </row>
    <row r="6404" spans="1:1" x14ac:dyDescent="0.25">
      <c r="A6404" s="346"/>
    </row>
    <row r="6405" spans="1:1" x14ac:dyDescent="0.25">
      <c r="A6405" s="346"/>
    </row>
    <row r="6406" spans="1:1" x14ac:dyDescent="0.25">
      <c r="A6406" s="346"/>
    </row>
    <row r="6407" spans="1:1" x14ac:dyDescent="0.25">
      <c r="A6407" s="346"/>
    </row>
    <row r="6408" spans="1:1" x14ac:dyDescent="0.25">
      <c r="A6408" s="346"/>
    </row>
    <row r="6409" spans="1:1" x14ac:dyDescent="0.25">
      <c r="A6409" s="346"/>
    </row>
    <row r="6410" spans="1:1" x14ac:dyDescent="0.25">
      <c r="A6410" s="346"/>
    </row>
    <row r="6411" spans="1:1" x14ac:dyDescent="0.25">
      <c r="A6411" s="346"/>
    </row>
    <row r="6412" spans="1:1" x14ac:dyDescent="0.25">
      <c r="A6412" s="346"/>
    </row>
    <row r="6413" spans="1:1" x14ac:dyDescent="0.25">
      <c r="A6413" s="346"/>
    </row>
    <row r="6414" spans="1:1" x14ac:dyDescent="0.25">
      <c r="A6414" s="346"/>
    </row>
    <row r="6415" spans="1:1" x14ac:dyDescent="0.25">
      <c r="A6415" s="346"/>
    </row>
    <row r="6416" spans="1:1" x14ac:dyDescent="0.25">
      <c r="A6416" s="346"/>
    </row>
    <row r="6417" spans="1:1" x14ac:dyDescent="0.25">
      <c r="A6417" s="346"/>
    </row>
    <row r="6418" spans="1:1" x14ac:dyDescent="0.25">
      <c r="A6418" s="346"/>
    </row>
    <row r="6419" spans="1:1" x14ac:dyDescent="0.25">
      <c r="A6419" s="346"/>
    </row>
    <row r="6420" spans="1:1" x14ac:dyDescent="0.25">
      <c r="A6420" s="346"/>
    </row>
    <row r="6421" spans="1:1" x14ac:dyDescent="0.25">
      <c r="A6421" s="346"/>
    </row>
    <row r="6422" spans="1:1" x14ac:dyDescent="0.25">
      <c r="A6422" s="346"/>
    </row>
    <row r="6423" spans="1:1" x14ac:dyDescent="0.25">
      <c r="A6423" s="346"/>
    </row>
    <row r="6424" spans="1:1" x14ac:dyDescent="0.25">
      <c r="A6424" s="346"/>
    </row>
    <row r="6425" spans="1:1" x14ac:dyDescent="0.25">
      <c r="A6425" s="346"/>
    </row>
    <row r="6426" spans="1:1" x14ac:dyDescent="0.25">
      <c r="A6426" s="346"/>
    </row>
    <row r="6427" spans="1:1" x14ac:dyDescent="0.25">
      <c r="A6427" s="346"/>
    </row>
    <row r="6428" spans="1:1" x14ac:dyDescent="0.25">
      <c r="A6428" s="346"/>
    </row>
    <row r="6429" spans="1:1" x14ac:dyDescent="0.25">
      <c r="A6429" s="346"/>
    </row>
    <row r="6430" spans="1:1" x14ac:dyDescent="0.25">
      <c r="A6430" s="346"/>
    </row>
    <row r="6431" spans="1:1" x14ac:dyDescent="0.25">
      <c r="A6431" s="346"/>
    </row>
    <row r="6432" spans="1:1" x14ac:dyDescent="0.25">
      <c r="A6432" s="346"/>
    </row>
    <row r="6433" spans="1:1" x14ac:dyDescent="0.25">
      <c r="A6433" s="346"/>
    </row>
    <row r="6434" spans="1:1" x14ac:dyDescent="0.25">
      <c r="A6434" s="346"/>
    </row>
    <row r="6435" spans="1:1" x14ac:dyDescent="0.25">
      <c r="A6435" s="346"/>
    </row>
    <row r="6436" spans="1:1" x14ac:dyDescent="0.25">
      <c r="A6436" s="346"/>
    </row>
    <row r="6437" spans="1:1" x14ac:dyDescent="0.25">
      <c r="A6437" s="346"/>
    </row>
    <row r="6438" spans="1:1" x14ac:dyDescent="0.25">
      <c r="A6438" s="346"/>
    </row>
    <row r="6439" spans="1:1" x14ac:dyDescent="0.25">
      <c r="A6439" s="346"/>
    </row>
    <row r="6440" spans="1:1" x14ac:dyDescent="0.25">
      <c r="A6440" s="346"/>
    </row>
    <row r="6441" spans="1:1" x14ac:dyDescent="0.25">
      <c r="A6441" s="346"/>
    </row>
    <row r="6442" spans="1:1" x14ac:dyDescent="0.25">
      <c r="A6442" s="346"/>
    </row>
    <row r="6443" spans="1:1" x14ac:dyDescent="0.25">
      <c r="A6443" s="346"/>
    </row>
    <row r="6444" spans="1:1" x14ac:dyDescent="0.25">
      <c r="A6444" s="346"/>
    </row>
    <row r="6445" spans="1:1" x14ac:dyDescent="0.25">
      <c r="A6445" s="346"/>
    </row>
    <row r="6446" spans="1:1" x14ac:dyDescent="0.25">
      <c r="A6446" s="346"/>
    </row>
    <row r="6447" spans="1:1" x14ac:dyDescent="0.25">
      <c r="A6447" s="346"/>
    </row>
    <row r="6448" spans="1:1" x14ac:dyDescent="0.25">
      <c r="A6448" s="346"/>
    </row>
    <row r="6449" spans="1:1" x14ac:dyDescent="0.25">
      <c r="A6449" s="346"/>
    </row>
    <row r="6450" spans="1:1" x14ac:dyDescent="0.25">
      <c r="A6450" s="346"/>
    </row>
    <row r="6451" spans="1:1" x14ac:dyDescent="0.25">
      <c r="A6451" s="346"/>
    </row>
    <row r="6452" spans="1:1" x14ac:dyDescent="0.25">
      <c r="A6452" s="346"/>
    </row>
    <row r="6453" spans="1:1" x14ac:dyDescent="0.25">
      <c r="A6453" s="346"/>
    </row>
    <row r="6454" spans="1:1" x14ac:dyDescent="0.25">
      <c r="A6454" s="346"/>
    </row>
    <row r="6455" spans="1:1" x14ac:dyDescent="0.25">
      <c r="A6455" s="346"/>
    </row>
    <row r="6456" spans="1:1" x14ac:dyDescent="0.25">
      <c r="A6456" s="346"/>
    </row>
    <row r="6457" spans="1:1" x14ac:dyDescent="0.25">
      <c r="A6457" s="346"/>
    </row>
    <row r="6458" spans="1:1" x14ac:dyDescent="0.25">
      <c r="A6458" s="346"/>
    </row>
    <row r="6459" spans="1:1" x14ac:dyDescent="0.25">
      <c r="A6459" s="346"/>
    </row>
    <row r="6460" spans="1:1" x14ac:dyDescent="0.25">
      <c r="A6460" s="346"/>
    </row>
    <row r="6461" spans="1:1" x14ac:dyDescent="0.25">
      <c r="A6461" s="346"/>
    </row>
    <row r="6462" spans="1:1" x14ac:dyDescent="0.25">
      <c r="A6462" s="346"/>
    </row>
    <row r="6463" spans="1:1" x14ac:dyDescent="0.25">
      <c r="A6463" s="346"/>
    </row>
    <row r="6464" spans="1:1" x14ac:dyDescent="0.25">
      <c r="A6464" s="346"/>
    </row>
    <row r="6465" spans="1:1" x14ac:dyDescent="0.25">
      <c r="A6465" s="346"/>
    </row>
    <row r="6466" spans="1:1" x14ac:dyDescent="0.25">
      <c r="A6466" s="346"/>
    </row>
    <row r="6467" spans="1:1" x14ac:dyDescent="0.25">
      <c r="A6467" s="346"/>
    </row>
    <row r="6468" spans="1:1" x14ac:dyDescent="0.25">
      <c r="A6468" s="346"/>
    </row>
    <row r="6469" spans="1:1" x14ac:dyDescent="0.25">
      <c r="A6469" s="346"/>
    </row>
    <row r="6470" spans="1:1" x14ac:dyDescent="0.25">
      <c r="A6470" s="346"/>
    </row>
    <row r="6471" spans="1:1" x14ac:dyDescent="0.25">
      <c r="A6471" s="346"/>
    </row>
    <row r="6472" spans="1:1" x14ac:dyDescent="0.25">
      <c r="A6472" s="346"/>
    </row>
    <row r="6473" spans="1:1" x14ac:dyDescent="0.25">
      <c r="A6473" s="346"/>
    </row>
    <row r="6474" spans="1:1" x14ac:dyDescent="0.25">
      <c r="A6474" s="346"/>
    </row>
    <row r="6475" spans="1:1" x14ac:dyDescent="0.25">
      <c r="A6475" s="346"/>
    </row>
    <row r="6476" spans="1:1" x14ac:dyDescent="0.25">
      <c r="A6476" s="346"/>
    </row>
    <row r="6477" spans="1:1" x14ac:dyDescent="0.25">
      <c r="A6477" s="346"/>
    </row>
    <row r="6478" spans="1:1" x14ac:dyDescent="0.25">
      <c r="A6478" s="346"/>
    </row>
    <row r="6479" spans="1:1" x14ac:dyDescent="0.25">
      <c r="A6479" s="346"/>
    </row>
    <row r="6480" spans="1:1" x14ac:dyDescent="0.25">
      <c r="A6480" s="346"/>
    </row>
    <row r="6481" spans="1:1" x14ac:dyDescent="0.25">
      <c r="A6481" s="346"/>
    </row>
    <row r="6482" spans="1:1" x14ac:dyDescent="0.25">
      <c r="A6482" s="346"/>
    </row>
    <row r="6483" spans="1:1" x14ac:dyDescent="0.25">
      <c r="A6483" s="346"/>
    </row>
    <row r="6484" spans="1:1" x14ac:dyDescent="0.25">
      <c r="A6484" s="346"/>
    </row>
    <row r="6485" spans="1:1" x14ac:dyDescent="0.25">
      <c r="A6485" s="346"/>
    </row>
    <row r="6486" spans="1:1" x14ac:dyDescent="0.25">
      <c r="A6486" s="346"/>
    </row>
    <row r="6487" spans="1:1" x14ac:dyDescent="0.25">
      <c r="A6487" s="346"/>
    </row>
    <row r="6488" spans="1:1" x14ac:dyDescent="0.25">
      <c r="A6488" s="346"/>
    </row>
    <row r="6489" spans="1:1" x14ac:dyDescent="0.25">
      <c r="A6489" s="346"/>
    </row>
    <row r="6490" spans="1:1" x14ac:dyDescent="0.25">
      <c r="A6490" s="346"/>
    </row>
    <row r="6491" spans="1:1" x14ac:dyDescent="0.25">
      <c r="A6491" s="346"/>
    </row>
    <row r="6492" spans="1:1" x14ac:dyDescent="0.25">
      <c r="A6492" s="346"/>
    </row>
    <row r="6493" spans="1:1" x14ac:dyDescent="0.25">
      <c r="A6493" s="346"/>
    </row>
    <row r="6494" spans="1:1" x14ac:dyDescent="0.25">
      <c r="A6494" s="346"/>
    </row>
    <row r="6495" spans="1:1" x14ac:dyDescent="0.25">
      <c r="A6495" s="346"/>
    </row>
    <row r="6496" spans="1:1" x14ac:dyDescent="0.25">
      <c r="A6496" s="346"/>
    </row>
    <row r="6497" spans="1:1" x14ac:dyDescent="0.25">
      <c r="A6497" s="346"/>
    </row>
    <row r="6498" spans="1:1" x14ac:dyDescent="0.25">
      <c r="A6498" s="346"/>
    </row>
    <row r="6499" spans="1:1" x14ac:dyDescent="0.25">
      <c r="A6499" s="346"/>
    </row>
    <row r="6500" spans="1:1" x14ac:dyDescent="0.25">
      <c r="A6500" s="346"/>
    </row>
    <row r="6501" spans="1:1" x14ac:dyDescent="0.25">
      <c r="A6501" s="346"/>
    </row>
    <row r="6502" spans="1:1" x14ac:dyDescent="0.25">
      <c r="A6502" s="346"/>
    </row>
    <row r="6503" spans="1:1" x14ac:dyDescent="0.25">
      <c r="A6503" s="346"/>
    </row>
    <row r="6504" spans="1:1" x14ac:dyDescent="0.25">
      <c r="A6504" s="346"/>
    </row>
    <row r="6505" spans="1:1" x14ac:dyDescent="0.25">
      <c r="A6505" s="346"/>
    </row>
    <row r="6506" spans="1:1" x14ac:dyDescent="0.25">
      <c r="A6506" s="346"/>
    </row>
    <row r="6507" spans="1:1" x14ac:dyDescent="0.25">
      <c r="A6507" s="346"/>
    </row>
    <row r="6508" spans="1:1" x14ac:dyDescent="0.25">
      <c r="A6508" s="346"/>
    </row>
    <row r="6509" spans="1:1" x14ac:dyDescent="0.25">
      <c r="A6509" s="346"/>
    </row>
    <row r="6510" spans="1:1" x14ac:dyDescent="0.25">
      <c r="A6510" s="346"/>
    </row>
    <row r="6511" spans="1:1" x14ac:dyDescent="0.25">
      <c r="A6511" s="346"/>
    </row>
    <row r="6512" spans="1:1" x14ac:dyDescent="0.25">
      <c r="A6512" s="346"/>
    </row>
    <row r="6513" spans="1:1" x14ac:dyDescent="0.25">
      <c r="A6513" s="346"/>
    </row>
    <row r="6514" spans="1:1" x14ac:dyDescent="0.25">
      <c r="A6514" s="346"/>
    </row>
    <row r="6515" spans="1:1" x14ac:dyDescent="0.25">
      <c r="A6515" s="346"/>
    </row>
    <row r="6516" spans="1:1" x14ac:dyDescent="0.25">
      <c r="A6516" s="346"/>
    </row>
    <row r="6517" spans="1:1" x14ac:dyDescent="0.25">
      <c r="A6517" s="346"/>
    </row>
    <row r="6518" spans="1:1" x14ac:dyDescent="0.25">
      <c r="A6518" s="346"/>
    </row>
    <row r="6519" spans="1:1" x14ac:dyDescent="0.25">
      <c r="A6519" s="346"/>
    </row>
    <row r="6520" spans="1:1" x14ac:dyDescent="0.25">
      <c r="A6520" s="346"/>
    </row>
    <row r="6521" spans="1:1" x14ac:dyDescent="0.25">
      <c r="A6521" s="346"/>
    </row>
    <row r="6522" spans="1:1" x14ac:dyDescent="0.25">
      <c r="A6522" s="346"/>
    </row>
    <row r="6523" spans="1:1" x14ac:dyDescent="0.25">
      <c r="A6523" s="346"/>
    </row>
    <row r="6524" spans="1:1" x14ac:dyDescent="0.25">
      <c r="A6524" s="346"/>
    </row>
    <row r="6525" spans="1:1" x14ac:dyDescent="0.25">
      <c r="A6525" s="346"/>
    </row>
    <row r="6526" spans="1:1" x14ac:dyDescent="0.25">
      <c r="A6526" s="346"/>
    </row>
    <row r="6527" spans="1:1" x14ac:dyDescent="0.25">
      <c r="A6527" s="346"/>
    </row>
    <row r="6528" spans="1:1" x14ac:dyDescent="0.25">
      <c r="A6528" s="346"/>
    </row>
    <row r="6529" spans="1:1" x14ac:dyDescent="0.25">
      <c r="A6529" s="346"/>
    </row>
    <row r="6530" spans="1:1" x14ac:dyDescent="0.25">
      <c r="A6530" s="346"/>
    </row>
    <row r="6531" spans="1:1" x14ac:dyDescent="0.25">
      <c r="A6531" s="346"/>
    </row>
    <row r="6532" spans="1:1" x14ac:dyDescent="0.25">
      <c r="A6532" s="346"/>
    </row>
    <row r="6533" spans="1:1" x14ac:dyDescent="0.25">
      <c r="A6533" s="346"/>
    </row>
    <row r="6534" spans="1:1" x14ac:dyDescent="0.25">
      <c r="A6534" s="346"/>
    </row>
    <row r="6535" spans="1:1" x14ac:dyDescent="0.25">
      <c r="A6535" s="346"/>
    </row>
    <row r="6536" spans="1:1" x14ac:dyDescent="0.25">
      <c r="A6536" s="346"/>
    </row>
    <row r="6537" spans="1:1" x14ac:dyDescent="0.25">
      <c r="A6537" s="346"/>
    </row>
    <row r="6538" spans="1:1" x14ac:dyDescent="0.25">
      <c r="A6538" s="346"/>
    </row>
    <row r="6539" spans="1:1" x14ac:dyDescent="0.25">
      <c r="A6539" s="346"/>
    </row>
    <row r="6540" spans="1:1" x14ac:dyDescent="0.25">
      <c r="A6540" s="346"/>
    </row>
    <row r="6541" spans="1:1" x14ac:dyDescent="0.25">
      <c r="A6541" s="346"/>
    </row>
    <row r="6542" spans="1:1" x14ac:dyDescent="0.25">
      <c r="A6542" s="346"/>
    </row>
    <row r="6543" spans="1:1" x14ac:dyDescent="0.25">
      <c r="A6543" s="346"/>
    </row>
    <row r="6544" spans="1:1" x14ac:dyDescent="0.25">
      <c r="A6544" s="346"/>
    </row>
    <row r="6545" spans="1:1" x14ac:dyDescent="0.25">
      <c r="A6545" s="346"/>
    </row>
    <row r="6546" spans="1:1" x14ac:dyDescent="0.25">
      <c r="A6546" s="346"/>
    </row>
    <row r="6547" spans="1:1" x14ac:dyDescent="0.25">
      <c r="A6547" s="346"/>
    </row>
    <row r="6548" spans="1:1" x14ac:dyDescent="0.25">
      <c r="A6548" s="346"/>
    </row>
    <row r="6549" spans="1:1" x14ac:dyDescent="0.25">
      <c r="A6549" s="346"/>
    </row>
    <row r="6550" spans="1:1" x14ac:dyDescent="0.25">
      <c r="A6550" s="346"/>
    </row>
    <row r="6551" spans="1:1" x14ac:dyDescent="0.25">
      <c r="A6551" s="346"/>
    </row>
    <row r="6552" spans="1:1" x14ac:dyDescent="0.25">
      <c r="A6552" s="346"/>
    </row>
    <row r="6553" spans="1:1" x14ac:dyDescent="0.25">
      <c r="A6553" s="346"/>
    </row>
    <row r="6554" spans="1:1" x14ac:dyDescent="0.25">
      <c r="A6554" s="346"/>
    </row>
    <row r="6555" spans="1:1" x14ac:dyDescent="0.25">
      <c r="A6555" s="346"/>
    </row>
    <row r="6556" spans="1:1" x14ac:dyDescent="0.25">
      <c r="A6556" s="346"/>
    </row>
    <row r="6557" spans="1:1" x14ac:dyDescent="0.25">
      <c r="A6557" s="346"/>
    </row>
    <row r="6558" spans="1:1" x14ac:dyDescent="0.25">
      <c r="A6558" s="346"/>
    </row>
    <row r="6559" spans="1:1" x14ac:dyDescent="0.25">
      <c r="A6559" s="346"/>
    </row>
    <row r="6560" spans="1:1" x14ac:dyDescent="0.25">
      <c r="A6560" s="346"/>
    </row>
    <row r="6561" spans="1:1" x14ac:dyDescent="0.25">
      <c r="A6561" s="346"/>
    </row>
    <row r="6562" spans="1:1" x14ac:dyDescent="0.25">
      <c r="A6562" s="346"/>
    </row>
    <row r="6563" spans="1:1" x14ac:dyDescent="0.25">
      <c r="A6563" s="346"/>
    </row>
    <row r="6564" spans="1:1" x14ac:dyDescent="0.25">
      <c r="A6564" s="346"/>
    </row>
    <row r="6565" spans="1:1" x14ac:dyDescent="0.25">
      <c r="A6565" s="346"/>
    </row>
    <row r="6566" spans="1:1" x14ac:dyDescent="0.25">
      <c r="A6566" s="346"/>
    </row>
    <row r="6567" spans="1:1" x14ac:dyDescent="0.25">
      <c r="A6567" s="346"/>
    </row>
    <row r="6568" spans="1:1" x14ac:dyDescent="0.25">
      <c r="A6568" s="346"/>
    </row>
    <row r="6569" spans="1:1" x14ac:dyDescent="0.25">
      <c r="A6569" s="346"/>
    </row>
    <row r="6570" spans="1:1" x14ac:dyDescent="0.25">
      <c r="A6570" s="346"/>
    </row>
    <row r="6571" spans="1:1" x14ac:dyDescent="0.25">
      <c r="A6571" s="346"/>
    </row>
    <row r="6572" spans="1:1" x14ac:dyDescent="0.25">
      <c r="A6572" s="346"/>
    </row>
    <row r="6573" spans="1:1" x14ac:dyDescent="0.25">
      <c r="A6573" s="346"/>
    </row>
    <row r="6574" spans="1:1" x14ac:dyDescent="0.25">
      <c r="A6574" s="346"/>
    </row>
    <row r="6575" spans="1:1" x14ac:dyDescent="0.25">
      <c r="A6575" s="346"/>
    </row>
    <row r="6576" spans="1:1" x14ac:dyDescent="0.25">
      <c r="A6576" s="346"/>
    </row>
    <row r="6577" spans="1:1" x14ac:dyDescent="0.25">
      <c r="A6577" s="346"/>
    </row>
    <row r="6578" spans="1:1" x14ac:dyDescent="0.25">
      <c r="A6578" s="346"/>
    </row>
    <row r="6579" spans="1:1" x14ac:dyDescent="0.25">
      <c r="A6579" s="346"/>
    </row>
    <row r="6580" spans="1:1" x14ac:dyDescent="0.25">
      <c r="A6580" s="346"/>
    </row>
    <row r="6581" spans="1:1" x14ac:dyDescent="0.25">
      <c r="A6581" s="346"/>
    </row>
    <row r="6582" spans="1:1" x14ac:dyDescent="0.25">
      <c r="A6582" s="346"/>
    </row>
    <row r="6583" spans="1:1" x14ac:dyDescent="0.25">
      <c r="A6583" s="346"/>
    </row>
    <row r="6584" spans="1:1" x14ac:dyDescent="0.25">
      <c r="A6584" s="346"/>
    </row>
    <row r="6585" spans="1:1" x14ac:dyDescent="0.25">
      <c r="A6585" s="346"/>
    </row>
    <row r="6586" spans="1:1" x14ac:dyDescent="0.25">
      <c r="A6586" s="346"/>
    </row>
    <row r="6587" spans="1:1" x14ac:dyDescent="0.25">
      <c r="A6587" s="346"/>
    </row>
    <row r="6588" spans="1:1" x14ac:dyDescent="0.25">
      <c r="A6588" s="346"/>
    </row>
    <row r="6589" spans="1:1" x14ac:dyDescent="0.25">
      <c r="A6589" s="346"/>
    </row>
    <row r="6590" spans="1:1" x14ac:dyDescent="0.25">
      <c r="A6590" s="346"/>
    </row>
    <row r="6591" spans="1:1" x14ac:dyDescent="0.25">
      <c r="A6591" s="346"/>
    </row>
    <row r="6592" spans="1:1" x14ac:dyDescent="0.25">
      <c r="A6592" s="346"/>
    </row>
    <row r="6593" spans="1:1" x14ac:dyDescent="0.25">
      <c r="A6593" s="346"/>
    </row>
    <row r="6594" spans="1:1" x14ac:dyDescent="0.25">
      <c r="A6594" s="346"/>
    </row>
    <row r="6595" spans="1:1" x14ac:dyDescent="0.25">
      <c r="A6595" s="346"/>
    </row>
    <row r="6596" spans="1:1" x14ac:dyDescent="0.25">
      <c r="A6596" s="346"/>
    </row>
    <row r="6597" spans="1:1" x14ac:dyDescent="0.25">
      <c r="A6597" s="346"/>
    </row>
    <row r="6598" spans="1:1" x14ac:dyDescent="0.25">
      <c r="A6598" s="346"/>
    </row>
    <row r="6599" spans="1:1" x14ac:dyDescent="0.25">
      <c r="A6599" s="346"/>
    </row>
    <row r="6600" spans="1:1" x14ac:dyDescent="0.25">
      <c r="A6600" s="346"/>
    </row>
    <row r="6601" spans="1:1" x14ac:dyDescent="0.25">
      <c r="A6601" s="346"/>
    </row>
    <row r="6602" spans="1:1" x14ac:dyDescent="0.25">
      <c r="A6602" s="346"/>
    </row>
    <row r="6603" spans="1:1" x14ac:dyDescent="0.25">
      <c r="A6603" s="346"/>
    </row>
    <row r="6604" spans="1:1" x14ac:dyDescent="0.25">
      <c r="A6604" s="346"/>
    </row>
    <row r="6605" spans="1:1" x14ac:dyDescent="0.25">
      <c r="A6605" s="346"/>
    </row>
    <row r="6606" spans="1:1" x14ac:dyDescent="0.25">
      <c r="A6606" s="346"/>
    </row>
    <row r="6607" spans="1:1" x14ac:dyDescent="0.25">
      <c r="A6607" s="346"/>
    </row>
    <row r="6608" spans="1:1" x14ac:dyDescent="0.25">
      <c r="A6608" s="346"/>
    </row>
    <row r="6609" spans="1:1" x14ac:dyDescent="0.25">
      <c r="A6609" s="346"/>
    </row>
    <row r="6610" spans="1:1" x14ac:dyDescent="0.25">
      <c r="A6610" s="346"/>
    </row>
    <row r="6611" spans="1:1" x14ac:dyDescent="0.25">
      <c r="A6611" s="346"/>
    </row>
    <row r="6612" spans="1:1" x14ac:dyDescent="0.25">
      <c r="A6612" s="346"/>
    </row>
    <row r="6613" spans="1:1" x14ac:dyDescent="0.25">
      <c r="A6613" s="346"/>
    </row>
    <row r="6614" spans="1:1" x14ac:dyDescent="0.25">
      <c r="A6614" s="346"/>
    </row>
    <row r="6615" spans="1:1" x14ac:dyDescent="0.25">
      <c r="A6615" s="346"/>
    </row>
    <row r="6616" spans="1:1" x14ac:dyDescent="0.25">
      <c r="A6616" s="346"/>
    </row>
    <row r="6617" spans="1:1" x14ac:dyDescent="0.25">
      <c r="A6617" s="346"/>
    </row>
    <row r="6618" spans="1:1" x14ac:dyDescent="0.25">
      <c r="A6618" s="346"/>
    </row>
    <row r="6619" spans="1:1" x14ac:dyDescent="0.25">
      <c r="A6619" s="346"/>
    </row>
    <row r="6620" spans="1:1" x14ac:dyDescent="0.25">
      <c r="A6620" s="346"/>
    </row>
    <row r="6621" spans="1:1" x14ac:dyDescent="0.25">
      <c r="A6621" s="346"/>
    </row>
    <row r="6622" spans="1:1" x14ac:dyDescent="0.25">
      <c r="A6622" s="346"/>
    </row>
    <row r="6623" spans="1:1" x14ac:dyDescent="0.25">
      <c r="A6623" s="346"/>
    </row>
    <row r="6624" spans="1:1" x14ac:dyDescent="0.25">
      <c r="A6624" s="346"/>
    </row>
    <row r="6625" spans="1:1" x14ac:dyDescent="0.25">
      <c r="A6625" s="346"/>
    </row>
    <row r="6626" spans="1:1" x14ac:dyDescent="0.25">
      <c r="A6626" s="346"/>
    </row>
    <row r="6627" spans="1:1" x14ac:dyDescent="0.25">
      <c r="A6627" s="346"/>
    </row>
    <row r="6628" spans="1:1" x14ac:dyDescent="0.25">
      <c r="A6628" s="346"/>
    </row>
    <row r="6629" spans="1:1" x14ac:dyDescent="0.25">
      <c r="A6629" s="346"/>
    </row>
    <row r="6630" spans="1:1" x14ac:dyDescent="0.25">
      <c r="A6630" s="346"/>
    </row>
    <row r="6631" spans="1:1" x14ac:dyDescent="0.25">
      <c r="A6631" s="346"/>
    </row>
    <row r="6632" spans="1:1" x14ac:dyDescent="0.25">
      <c r="A6632" s="346"/>
    </row>
    <row r="6633" spans="1:1" x14ac:dyDescent="0.25">
      <c r="A6633" s="346"/>
    </row>
    <row r="6634" spans="1:1" x14ac:dyDescent="0.25">
      <c r="A6634" s="346"/>
    </row>
    <row r="6635" spans="1:1" x14ac:dyDescent="0.25">
      <c r="A6635" s="346"/>
    </row>
    <row r="6636" spans="1:1" x14ac:dyDescent="0.25">
      <c r="A6636" s="346"/>
    </row>
    <row r="6637" spans="1:1" x14ac:dyDescent="0.25">
      <c r="A6637" s="346"/>
    </row>
    <row r="6638" spans="1:1" x14ac:dyDescent="0.25">
      <c r="A6638" s="346"/>
    </row>
    <row r="6639" spans="1:1" x14ac:dyDescent="0.25">
      <c r="A6639" s="346"/>
    </row>
    <row r="6640" spans="1:1" x14ac:dyDescent="0.25">
      <c r="A6640" s="346"/>
    </row>
    <row r="6641" spans="1:1" x14ac:dyDescent="0.25">
      <c r="A6641" s="346"/>
    </row>
    <row r="6642" spans="1:1" x14ac:dyDescent="0.25">
      <c r="A6642" s="346"/>
    </row>
    <row r="6643" spans="1:1" x14ac:dyDescent="0.25">
      <c r="A6643" s="346"/>
    </row>
    <row r="6644" spans="1:1" x14ac:dyDescent="0.25">
      <c r="A6644" s="346"/>
    </row>
    <row r="6645" spans="1:1" x14ac:dyDescent="0.25">
      <c r="A6645" s="346"/>
    </row>
    <row r="6646" spans="1:1" x14ac:dyDescent="0.25">
      <c r="A6646" s="346"/>
    </row>
    <row r="6647" spans="1:1" x14ac:dyDescent="0.25">
      <c r="A6647" s="346"/>
    </row>
    <row r="6648" spans="1:1" x14ac:dyDescent="0.25">
      <c r="A6648" s="346"/>
    </row>
    <row r="6649" spans="1:1" x14ac:dyDescent="0.25">
      <c r="A6649" s="346"/>
    </row>
    <row r="6650" spans="1:1" x14ac:dyDescent="0.25">
      <c r="A6650" s="346"/>
    </row>
    <row r="6651" spans="1:1" x14ac:dyDescent="0.25">
      <c r="A6651" s="346"/>
    </row>
    <row r="6652" spans="1:1" x14ac:dyDescent="0.25">
      <c r="A6652" s="346"/>
    </row>
    <row r="6653" spans="1:1" x14ac:dyDescent="0.25">
      <c r="A6653" s="346"/>
    </row>
    <row r="6654" spans="1:1" x14ac:dyDescent="0.25">
      <c r="A6654" s="346"/>
    </row>
    <row r="6655" spans="1:1" x14ac:dyDescent="0.25">
      <c r="A6655" s="346"/>
    </row>
    <row r="6656" spans="1:1" x14ac:dyDescent="0.25">
      <c r="A6656" s="346"/>
    </row>
    <row r="6657" spans="1:1" x14ac:dyDescent="0.25">
      <c r="A6657" s="346"/>
    </row>
    <row r="6658" spans="1:1" x14ac:dyDescent="0.25">
      <c r="A6658" s="346"/>
    </row>
    <row r="6659" spans="1:1" x14ac:dyDescent="0.25">
      <c r="A6659" s="346"/>
    </row>
    <row r="6660" spans="1:1" x14ac:dyDescent="0.25">
      <c r="A6660" s="346"/>
    </row>
    <row r="6661" spans="1:1" x14ac:dyDescent="0.25">
      <c r="A6661" s="346"/>
    </row>
    <row r="6662" spans="1:1" x14ac:dyDescent="0.25">
      <c r="A6662" s="346"/>
    </row>
    <row r="6663" spans="1:1" x14ac:dyDescent="0.25">
      <c r="A6663" s="346"/>
    </row>
    <row r="6664" spans="1:1" x14ac:dyDescent="0.25">
      <c r="A6664" s="346"/>
    </row>
    <row r="6665" spans="1:1" x14ac:dyDescent="0.25">
      <c r="A6665" s="346"/>
    </row>
    <row r="6666" spans="1:1" x14ac:dyDescent="0.25">
      <c r="A6666" s="346"/>
    </row>
    <row r="6667" spans="1:1" x14ac:dyDescent="0.25">
      <c r="A6667" s="346"/>
    </row>
    <row r="6668" spans="1:1" x14ac:dyDescent="0.25">
      <c r="A6668" s="346"/>
    </row>
    <row r="6669" spans="1:1" x14ac:dyDescent="0.25">
      <c r="A6669" s="346"/>
    </row>
    <row r="6670" spans="1:1" x14ac:dyDescent="0.25">
      <c r="A6670" s="346"/>
    </row>
    <row r="6671" spans="1:1" x14ac:dyDescent="0.25">
      <c r="A6671" s="346"/>
    </row>
    <row r="6672" spans="1:1" x14ac:dyDescent="0.25">
      <c r="A6672" s="346"/>
    </row>
    <row r="6673" spans="1:1" x14ac:dyDescent="0.25">
      <c r="A6673" s="346"/>
    </row>
    <row r="6674" spans="1:1" x14ac:dyDescent="0.25">
      <c r="A6674" s="346"/>
    </row>
    <row r="6675" spans="1:1" x14ac:dyDescent="0.25">
      <c r="A6675" s="346"/>
    </row>
    <row r="6676" spans="1:1" x14ac:dyDescent="0.25">
      <c r="A6676" s="346"/>
    </row>
    <row r="6677" spans="1:1" x14ac:dyDescent="0.25">
      <c r="A6677" s="346"/>
    </row>
    <row r="6678" spans="1:1" x14ac:dyDescent="0.25">
      <c r="A6678" s="346"/>
    </row>
    <row r="6679" spans="1:1" x14ac:dyDescent="0.25">
      <c r="A6679" s="346"/>
    </row>
    <row r="6680" spans="1:1" x14ac:dyDescent="0.25">
      <c r="A6680" s="346"/>
    </row>
    <row r="6681" spans="1:1" x14ac:dyDescent="0.25">
      <c r="A6681" s="346"/>
    </row>
    <row r="6682" spans="1:1" x14ac:dyDescent="0.25">
      <c r="A6682" s="346"/>
    </row>
    <row r="6683" spans="1:1" x14ac:dyDescent="0.25">
      <c r="A6683" s="346"/>
    </row>
    <row r="6684" spans="1:1" x14ac:dyDescent="0.25">
      <c r="A6684" s="346"/>
    </row>
    <row r="6685" spans="1:1" x14ac:dyDescent="0.25">
      <c r="A6685" s="346"/>
    </row>
    <row r="6686" spans="1:1" x14ac:dyDescent="0.25">
      <c r="A6686" s="346"/>
    </row>
    <row r="6687" spans="1:1" x14ac:dyDescent="0.25">
      <c r="A6687" s="346"/>
    </row>
    <row r="6688" spans="1:1" x14ac:dyDescent="0.25">
      <c r="A6688" s="346"/>
    </row>
    <row r="6689" spans="1:1" x14ac:dyDescent="0.25">
      <c r="A6689" s="346"/>
    </row>
    <row r="6690" spans="1:1" x14ac:dyDescent="0.25">
      <c r="A6690" s="346"/>
    </row>
    <row r="6691" spans="1:1" x14ac:dyDescent="0.25">
      <c r="A6691" s="346"/>
    </row>
    <row r="6692" spans="1:1" x14ac:dyDescent="0.25">
      <c r="A6692" s="346"/>
    </row>
    <row r="6693" spans="1:1" x14ac:dyDescent="0.25">
      <c r="A6693" s="346"/>
    </row>
    <row r="6694" spans="1:1" x14ac:dyDescent="0.25">
      <c r="A6694" s="346"/>
    </row>
    <row r="6695" spans="1:1" x14ac:dyDescent="0.25">
      <c r="A6695" s="346"/>
    </row>
    <row r="6696" spans="1:1" x14ac:dyDescent="0.25">
      <c r="A6696" s="346"/>
    </row>
    <row r="6697" spans="1:1" x14ac:dyDescent="0.25">
      <c r="A6697" s="346"/>
    </row>
    <row r="6698" spans="1:1" x14ac:dyDescent="0.25">
      <c r="A6698" s="346"/>
    </row>
    <row r="6699" spans="1:1" x14ac:dyDescent="0.25">
      <c r="A6699" s="346"/>
    </row>
    <row r="6700" spans="1:1" x14ac:dyDescent="0.25">
      <c r="A6700" s="346"/>
    </row>
    <row r="6701" spans="1:1" x14ac:dyDescent="0.25">
      <c r="A6701" s="346"/>
    </row>
    <row r="6702" spans="1:1" x14ac:dyDescent="0.25">
      <c r="A6702" s="346"/>
    </row>
    <row r="6703" spans="1:1" x14ac:dyDescent="0.25">
      <c r="A6703" s="346"/>
    </row>
    <row r="6704" spans="1:1" x14ac:dyDescent="0.25">
      <c r="A6704" s="346"/>
    </row>
    <row r="6705" spans="1:1" x14ac:dyDescent="0.25">
      <c r="A6705" s="346"/>
    </row>
    <row r="6706" spans="1:1" x14ac:dyDescent="0.25">
      <c r="A6706" s="346"/>
    </row>
    <row r="6707" spans="1:1" x14ac:dyDescent="0.25">
      <c r="A6707" s="346"/>
    </row>
    <row r="6708" spans="1:1" x14ac:dyDescent="0.25">
      <c r="A6708" s="346"/>
    </row>
    <row r="6709" spans="1:1" x14ac:dyDescent="0.25">
      <c r="A6709" s="346"/>
    </row>
    <row r="6710" spans="1:1" x14ac:dyDescent="0.25">
      <c r="A6710" s="346"/>
    </row>
    <row r="6711" spans="1:1" x14ac:dyDescent="0.25">
      <c r="A6711" s="346"/>
    </row>
    <row r="6712" spans="1:1" x14ac:dyDescent="0.25">
      <c r="A6712" s="346"/>
    </row>
    <row r="6713" spans="1:1" x14ac:dyDescent="0.25">
      <c r="A6713" s="346"/>
    </row>
    <row r="6714" spans="1:1" x14ac:dyDescent="0.25">
      <c r="A6714" s="346"/>
    </row>
    <row r="6715" spans="1:1" x14ac:dyDescent="0.25">
      <c r="A6715" s="346"/>
    </row>
    <row r="6716" spans="1:1" x14ac:dyDescent="0.25">
      <c r="A6716" s="346"/>
    </row>
    <row r="6717" spans="1:1" x14ac:dyDescent="0.25">
      <c r="A6717" s="346"/>
    </row>
    <row r="6718" spans="1:1" x14ac:dyDescent="0.25">
      <c r="A6718" s="346"/>
    </row>
    <row r="6719" spans="1:1" x14ac:dyDescent="0.25">
      <c r="A6719" s="346"/>
    </row>
    <row r="6720" spans="1:1" x14ac:dyDescent="0.25">
      <c r="A6720" s="346"/>
    </row>
    <row r="6721" spans="1:1" x14ac:dyDescent="0.25">
      <c r="A6721" s="346"/>
    </row>
    <row r="6722" spans="1:1" x14ac:dyDescent="0.25">
      <c r="A6722" s="346"/>
    </row>
    <row r="6723" spans="1:1" x14ac:dyDescent="0.25">
      <c r="A6723" s="346"/>
    </row>
    <row r="6724" spans="1:1" x14ac:dyDescent="0.25">
      <c r="A6724" s="346"/>
    </row>
    <row r="6725" spans="1:1" x14ac:dyDescent="0.25">
      <c r="A6725" s="346"/>
    </row>
    <row r="6726" spans="1:1" x14ac:dyDescent="0.25">
      <c r="A6726" s="346"/>
    </row>
    <row r="6727" spans="1:1" x14ac:dyDescent="0.25">
      <c r="A6727" s="346"/>
    </row>
    <row r="6728" spans="1:1" x14ac:dyDescent="0.25">
      <c r="A6728" s="346"/>
    </row>
    <row r="6729" spans="1:1" x14ac:dyDescent="0.25">
      <c r="A6729" s="346"/>
    </row>
    <row r="6730" spans="1:1" x14ac:dyDescent="0.25">
      <c r="A6730" s="346"/>
    </row>
    <row r="6731" spans="1:1" x14ac:dyDescent="0.25">
      <c r="A6731" s="346"/>
    </row>
    <row r="6732" spans="1:1" x14ac:dyDescent="0.25">
      <c r="A6732" s="346"/>
    </row>
    <row r="6733" spans="1:1" x14ac:dyDescent="0.25">
      <c r="A6733" s="346"/>
    </row>
    <row r="6734" spans="1:1" x14ac:dyDescent="0.25">
      <c r="A6734" s="346"/>
    </row>
    <row r="6735" spans="1:1" x14ac:dyDescent="0.25">
      <c r="A6735" s="346"/>
    </row>
    <row r="6736" spans="1:1" x14ac:dyDescent="0.25">
      <c r="A6736" s="346"/>
    </row>
    <row r="6737" spans="1:1" x14ac:dyDescent="0.25">
      <c r="A6737" s="346"/>
    </row>
    <row r="6738" spans="1:1" x14ac:dyDescent="0.25">
      <c r="A6738" s="346"/>
    </row>
    <row r="6739" spans="1:1" x14ac:dyDescent="0.25">
      <c r="A6739" s="346"/>
    </row>
    <row r="6740" spans="1:1" x14ac:dyDescent="0.25">
      <c r="A6740" s="346"/>
    </row>
    <row r="6741" spans="1:1" x14ac:dyDescent="0.25">
      <c r="A6741" s="346"/>
    </row>
    <row r="6742" spans="1:1" x14ac:dyDescent="0.25">
      <c r="A6742" s="346"/>
    </row>
    <row r="6743" spans="1:1" x14ac:dyDescent="0.25">
      <c r="A6743" s="346"/>
    </row>
    <row r="6744" spans="1:1" x14ac:dyDescent="0.25">
      <c r="A6744" s="346"/>
    </row>
    <row r="6745" spans="1:1" x14ac:dyDescent="0.25">
      <c r="A6745" s="346"/>
    </row>
    <row r="6746" spans="1:1" x14ac:dyDescent="0.25">
      <c r="A6746" s="346"/>
    </row>
    <row r="6747" spans="1:1" x14ac:dyDescent="0.25">
      <c r="A6747" s="346"/>
    </row>
    <row r="6748" spans="1:1" x14ac:dyDescent="0.25">
      <c r="A6748" s="346"/>
    </row>
    <row r="6749" spans="1:1" x14ac:dyDescent="0.25">
      <c r="A6749" s="346"/>
    </row>
    <row r="6750" spans="1:1" x14ac:dyDescent="0.25">
      <c r="A6750" s="346"/>
    </row>
    <row r="6751" spans="1:1" x14ac:dyDescent="0.25">
      <c r="A6751" s="346"/>
    </row>
    <row r="6752" spans="1:1" x14ac:dyDescent="0.25">
      <c r="A6752" s="346"/>
    </row>
    <row r="6753" spans="1:1" x14ac:dyDescent="0.25">
      <c r="A6753" s="346"/>
    </row>
    <row r="6754" spans="1:1" x14ac:dyDescent="0.25">
      <c r="A6754" s="346"/>
    </row>
    <row r="6755" spans="1:1" x14ac:dyDescent="0.25">
      <c r="A6755" s="346"/>
    </row>
    <row r="6756" spans="1:1" x14ac:dyDescent="0.25">
      <c r="A6756" s="346"/>
    </row>
    <row r="6757" spans="1:1" x14ac:dyDescent="0.25">
      <c r="A6757" s="346"/>
    </row>
    <row r="6758" spans="1:1" x14ac:dyDescent="0.25">
      <c r="A6758" s="346"/>
    </row>
    <row r="6759" spans="1:1" x14ac:dyDescent="0.25">
      <c r="A6759" s="346"/>
    </row>
    <row r="6760" spans="1:1" x14ac:dyDescent="0.25">
      <c r="A6760" s="346"/>
    </row>
    <row r="6761" spans="1:1" x14ac:dyDescent="0.25">
      <c r="A6761" s="346"/>
    </row>
    <row r="6762" spans="1:1" x14ac:dyDescent="0.25">
      <c r="A6762" s="346"/>
    </row>
    <row r="6763" spans="1:1" x14ac:dyDescent="0.25">
      <c r="A6763" s="346"/>
    </row>
    <row r="6764" spans="1:1" x14ac:dyDescent="0.25">
      <c r="A6764" s="346"/>
    </row>
    <row r="6765" spans="1:1" x14ac:dyDescent="0.25">
      <c r="A6765" s="346"/>
    </row>
    <row r="6766" spans="1:1" x14ac:dyDescent="0.25">
      <c r="A6766" s="346"/>
    </row>
    <row r="6767" spans="1:1" x14ac:dyDescent="0.25">
      <c r="A6767" s="346"/>
    </row>
    <row r="6768" spans="1:1" x14ac:dyDescent="0.25">
      <c r="A6768" s="346"/>
    </row>
    <row r="6769" spans="1:1" x14ac:dyDescent="0.25">
      <c r="A6769" s="346"/>
    </row>
    <row r="6770" spans="1:1" x14ac:dyDescent="0.25">
      <c r="A6770" s="346"/>
    </row>
    <row r="6771" spans="1:1" x14ac:dyDescent="0.25">
      <c r="A6771" s="346"/>
    </row>
    <row r="6772" spans="1:1" x14ac:dyDescent="0.25">
      <c r="A6772" s="346"/>
    </row>
    <row r="6773" spans="1:1" x14ac:dyDescent="0.25">
      <c r="A6773" s="346"/>
    </row>
    <row r="6774" spans="1:1" x14ac:dyDescent="0.25">
      <c r="A6774" s="346"/>
    </row>
    <row r="6775" spans="1:1" x14ac:dyDescent="0.25">
      <c r="A6775" s="346"/>
    </row>
    <row r="6776" spans="1:1" x14ac:dyDescent="0.25">
      <c r="A6776" s="346"/>
    </row>
    <row r="6777" spans="1:1" x14ac:dyDescent="0.25">
      <c r="A6777" s="346"/>
    </row>
    <row r="6778" spans="1:1" x14ac:dyDescent="0.25">
      <c r="A6778" s="346"/>
    </row>
    <row r="6779" spans="1:1" x14ac:dyDescent="0.25">
      <c r="A6779" s="346"/>
    </row>
    <row r="6780" spans="1:1" x14ac:dyDescent="0.25">
      <c r="A6780" s="346"/>
    </row>
    <row r="6781" spans="1:1" x14ac:dyDescent="0.25">
      <c r="A6781" s="346"/>
    </row>
    <row r="6782" spans="1:1" x14ac:dyDescent="0.25">
      <c r="A6782" s="346"/>
    </row>
    <row r="6783" spans="1:1" x14ac:dyDescent="0.25">
      <c r="A6783" s="346"/>
    </row>
    <row r="6784" spans="1:1" x14ac:dyDescent="0.25">
      <c r="A6784" s="346"/>
    </row>
    <row r="6785" spans="1:1" x14ac:dyDescent="0.25">
      <c r="A6785" s="346"/>
    </row>
    <row r="6786" spans="1:1" x14ac:dyDescent="0.25">
      <c r="A6786" s="346"/>
    </row>
    <row r="6787" spans="1:1" x14ac:dyDescent="0.25">
      <c r="A6787" s="346"/>
    </row>
    <row r="6788" spans="1:1" x14ac:dyDescent="0.25">
      <c r="A6788" s="346"/>
    </row>
    <row r="6789" spans="1:1" x14ac:dyDescent="0.25">
      <c r="A6789" s="346"/>
    </row>
    <row r="6790" spans="1:1" x14ac:dyDescent="0.25">
      <c r="A6790" s="346"/>
    </row>
    <row r="6791" spans="1:1" x14ac:dyDescent="0.25">
      <c r="A6791" s="346"/>
    </row>
    <row r="6792" spans="1:1" x14ac:dyDescent="0.25">
      <c r="A6792" s="346"/>
    </row>
    <row r="6793" spans="1:1" x14ac:dyDescent="0.25">
      <c r="A6793" s="346"/>
    </row>
    <row r="6794" spans="1:1" x14ac:dyDescent="0.25">
      <c r="A6794" s="346"/>
    </row>
    <row r="6795" spans="1:1" x14ac:dyDescent="0.25">
      <c r="A6795" s="346"/>
    </row>
    <row r="6796" spans="1:1" x14ac:dyDescent="0.25">
      <c r="A6796" s="346"/>
    </row>
    <row r="6797" spans="1:1" x14ac:dyDescent="0.25">
      <c r="A6797" s="346"/>
    </row>
    <row r="6798" spans="1:1" x14ac:dyDescent="0.25">
      <c r="A6798" s="346"/>
    </row>
    <row r="6799" spans="1:1" x14ac:dyDescent="0.25">
      <c r="A6799" s="346"/>
    </row>
    <row r="6800" spans="1:1" x14ac:dyDescent="0.25">
      <c r="A6800" s="346"/>
    </row>
    <row r="6801" spans="1:1" x14ac:dyDescent="0.25">
      <c r="A6801" s="346"/>
    </row>
    <row r="6802" spans="1:1" x14ac:dyDescent="0.25">
      <c r="A6802" s="346"/>
    </row>
    <row r="6803" spans="1:1" x14ac:dyDescent="0.25">
      <c r="A6803" s="346"/>
    </row>
    <row r="6804" spans="1:1" x14ac:dyDescent="0.25">
      <c r="A6804" s="346"/>
    </row>
    <row r="6805" spans="1:1" x14ac:dyDescent="0.25">
      <c r="A6805" s="346"/>
    </row>
    <row r="6806" spans="1:1" x14ac:dyDescent="0.25">
      <c r="A6806" s="346"/>
    </row>
    <row r="6807" spans="1:1" x14ac:dyDescent="0.25">
      <c r="A6807" s="346"/>
    </row>
    <row r="6808" spans="1:1" x14ac:dyDescent="0.25">
      <c r="A6808" s="346"/>
    </row>
    <row r="6809" spans="1:1" x14ac:dyDescent="0.25">
      <c r="A6809" s="346"/>
    </row>
    <row r="6810" spans="1:1" x14ac:dyDescent="0.25">
      <c r="A6810" s="346"/>
    </row>
    <row r="6811" spans="1:1" x14ac:dyDescent="0.25">
      <c r="A6811" s="346"/>
    </row>
    <row r="6812" spans="1:1" x14ac:dyDescent="0.25">
      <c r="A6812" s="346"/>
    </row>
    <row r="6813" spans="1:1" x14ac:dyDescent="0.25">
      <c r="A6813" s="346"/>
    </row>
    <row r="6814" spans="1:1" x14ac:dyDescent="0.25">
      <c r="A6814" s="346"/>
    </row>
    <row r="6815" spans="1:1" x14ac:dyDescent="0.25">
      <c r="A6815" s="346"/>
    </row>
    <row r="6816" spans="1:1" x14ac:dyDescent="0.25">
      <c r="A6816" s="346"/>
    </row>
    <row r="6817" spans="1:1" x14ac:dyDescent="0.25">
      <c r="A6817" s="346"/>
    </row>
    <row r="6818" spans="1:1" x14ac:dyDescent="0.25">
      <c r="A6818" s="346"/>
    </row>
    <row r="6819" spans="1:1" x14ac:dyDescent="0.25">
      <c r="A6819" s="346"/>
    </row>
    <row r="6820" spans="1:1" x14ac:dyDescent="0.25">
      <c r="A6820" s="346"/>
    </row>
    <row r="6821" spans="1:1" x14ac:dyDescent="0.25">
      <c r="A6821" s="346"/>
    </row>
    <row r="6822" spans="1:1" x14ac:dyDescent="0.25">
      <c r="A6822" s="346"/>
    </row>
    <row r="6823" spans="1:1" x14ac:dyDescent="0.25">
      <c r="A6823" s="346"/>
    </row>
    <row r="6824" spans="1:1" x14ac:dyDescent="0.25">
      <c r="A6824" s="346"/>
    </row>
    <row r="6825" spans="1:1" x14ac:dyDescent="0.25">
      <c r="A6825" s="346"/>
    </row>
    <row r="6826" spans="1:1" x14ac:dyDescent="0.25">
      <c r="A6826" s="346"/>
    </row>
    <row r="6827" spans="1:1" x14ac:dyDescent="0.25">
      <c r="A6827" s="346"/>
    </row>
    <row r="6828" spans="1:1" x14ac:dyDescent="0.25">
      <c r="A6828" s="346"/>
    </row>
    <row r="6829" spans="1:1" x14ac:dyDescent="0.25">
      <c r="A6829" s="346"/>
    </row>
    <row r="6830" spans="1:1" x14ac:dyDescent="0.25">
      <c r="A6830" s="346"/>
    </row>
    <row r="6831" spans="1:1" x14ac:dyDescent="0.25">
      <c r="A6831" s="346"/>
    </row>
    <row r="6832" spans="1:1" x14ac:dyDescent="0.25">
      <c r="A6832" s="346"/>
    </row>
    <row r="6833" spans="1:1" x14ac:dyDescent="0.25">
      <c r="A6833" s="346"/>
    </row>
    <row r="6834" spans="1:1" x14ac:dyDescent="0.25">
      <c r="A6834" s="346"/>
    </row>
    <row r="6835" spans="1:1" x14ac:dyDescent="0.25">
      <c r="A6835" s="346"/>
    </row>
    <row r="6836" spans="1:1" x14ac:dyDescent="0.25">
      <c r="A6836" s="346"/>
    </row>
    <row r="6837" spans="1:1" x14ac:dyDescent="0.25">
      <c r="A6837" s="346"/>
    </row>
    <row r="6838" spans="1:1" x14ac:dyDescent="0.25">
      <c r="A6838" s="346"/>
    </row>
    <row r="6839" spans="1:1" x14ac:dyDescent="0.25">
      <c r="A6839" s="346"/>
    </row>
    <row r="6840" spans="1:1" x14ac:dyDescent="0.25">
      <c r="A6840" s="346"/>
    </row>
    <row r="6841" spans="1:1" x14ac:dyDescent="0.25">
      <c r="A6841" s="346"/>
    </row>
    <row r="6842" spans="1:1" x14ac:dyDescent="0.25">
      <c r="A6842" s="346"/>
    </row>
    <row r="6843" spans="1:1" x14ac:dyDescent="0.25">
      <c r="A6843" s="346"/>
    </row>
    <row r="6844" spans="1:1" x14ac:dyDescent="0.25">
      <c r="A6844" s="346"/>
    </row>
    <row r="6845" spans="1:1" x14ac:dyDescent="0.25">
      <c r="A6845" s="346"/>
    </row>
    <row r="6846" spans="1:1" x14ac:dyDescent="0.25">
      <c r="A6846" s="346"/>
    </row>
    <row r="6847" spans="1:1" x14ac:dyDescent="0.25">
      <c r="A6847" s="346"/>
    </row>
    <row r="6848" spans="1:1" x14ac:dyDescent="0.25">
      <c r="A6848" s="346"/>
    </row>
    <row r="6849" spans="1:1" x14ac:dyDescent="0.25">
      <c r="A6849" s="346"/>
    </row>
    <row r="6850" spans="1:1" x14ac:dyDescent="0.25">
      <c r="A6850" s="346"/>
    </row>
    <row r="6851" spans="1:1" x14ac:dyDescent="0.25">
      <c r="A6851" s="346"/>
    </row>
    <row r="6852" spans="1:1" x14ac:dyDescent="0.25">
      <c r="A6852" s="346"/>
    </row>
    <row r="6853" spans="1:1" x14ac:dyDescent="0.25">
      <c r="A6853" s="346"/>
    </row>
    <row r="6854" spans="1:1" x14ac:dyDescent="0.25">
      <c r="A6854" s="346"/>
    </row>
    <row r="6855" spans="1:1" x14ac:dyDescent="0.25">
      <c r="A6855" s="346"/>
    </row>
    <row r="6856" spans="1:1" x14ac:dyDescent="0.25">
      <c r="A6856" s="346"/>
    </row>
    <row r="6857" spans="1:1" x14ac:dyDescent="0.25">
      <c r="A6857" s="346"/>
    </row>
    <row r="6858" spans="1:1" x14ac:dyDescent="0.25">
      <c r="A6858" s="346"/>
    </row>
    <row r="6859" spans="1:1" x14ac:dyDescent="0.25">
      <c r="A6859" s="346"/>
    </row>
    <row r="6860" spans="1:1" x14ac:dyDescent="0.25">
      <c r="A6860" s="346"/>
    </row>
    <row r="6861" spans="1:1" x14ac:dyDescent="0.25">
      <c r="A6861" s="346"/>
    </row>
    <row r="6862" spans="1:1" x14ac:dyDescent="0.25">
      <c r="A6862" s="346"/>
    </row>
    <row r="6863" spans="1:1" x14ac:dyDescent="0.25">
      <c r="A6863" s="346"/>
    </row>
    <row r="6864" spans="1:1" x14ac:dyDescent="0.25">
      <c r="A6864" s="346"/>
    </row>
    <row r="6865" spans="1:1" x14ac:dyDescent="0.25">
      <c r="A6865" s="346"/>
    </row>
    <row r="6866" spans="1:1" x14ac:dyDescent="0.25">
      <c r="A6866" s="346"/>
    </row>
    <row r="6867" spans="1:1" x14ac:dyDescent="0.25">
      <c r="A6867" s="346"/>
    </row>
    <row r="6868" spans="1:1" x14ac:dyDescent="0.25">
      <c r="A6868" s="346"/>
    </row>
    <row r="6869" spans="1:1" x14ac:dyDescent="0.25">
      <c r="A6869" s="346"/>
    </row>
    <row r="6870" spans="1:1" x14ac:dyDescent="0.25">
      <c r="A6870" s="346"/>
    </row>
    <row r="6871" spans="1:1" x14ac:dyDescent="0.25">
      <c r="A6871" s="346"/>
    </row>
    <row r="6872" spans="1:1" x14ac:dyDescent="0.25">
      <c r="A6872" s="346"/>
    </row>
    <row r="6873" spans="1:1" x14ac:dyDescent="0.25">
      <c r="A6873" s="346"/>
    </row>
    <row r="6874" spans="1:1" x14ac:dyDescent="0.25">
      <c r="A6874" s="346"/>
    </row>
    <row r="6875" spans="1:1" x14ac:dyDescent="0.25">
      <c r="A6875" s="346"/>
    </row>
    <row r="6876" spans="1:1" x14ac:dyDescent="0.25">
      <c r="A6876" s="346"/>
    </row>
    <row r="6877" spans="1:1" x14ac:dyDescent="0.25">
      <c r="A6877" s="346"/>
    </row>
    <row r="6878" spans="1:1" x14ac:dyDescent="0.25">
      <c r="A6878" s="346"/>
    </row>
    <row r="6879" spans="1:1" x14ac:dyDescent="0.25">
      <c r="A6879" s="346"/>
    </row>
    <row r="6880" spans="1:1" x14ac:dyDescent="0.25">
      <c r="A6880" s="346"/>
    </row>
    <row r="6881" spans="1:1" x14ac:dyDescent="0.25">
      <c r="A6881" s="346"/>
    </row>
    <row r="6882" spans="1:1" x14ac:dyDescent="0.25">
      <c r="A6882" s="346"/>
    </row>
    <row r="6883" spans="1:1" x14ac:dyDescent="0.25">
      <c r="A6883" s="346"/>
    </row>
    <row r="6884" spans="1:1" x14ac:dyDescent="0.25">
      <c r="A6884" s="346"/>
    </row>
    <row r="6885" spans="1:1" x14ac:dyDescent="0.25">
      <c r="A6885" s="346"/>
    </row>
    <row r="6886" spans="1:1" x14ac:dyDescent="0.25">
      <c r="A6886" s="346"/>
    </row>
    <row r="6887" spans="1:1" x14ac:dyDescent="0.25">
      <c r="A6887" s="346"/>
    </row>
    <row r="6888" spans="1:1" x14ac:dyDescent="0.25">
      <c r="A6888" s="346"/>
    </row>
    <row r="6889" spans="1:1" x14ac:dyDescent="0.25">
      <c r="A6889" s="346"/>
    </row>
    <row r="6890" spans="1:1" x14ac:dyDescent="0.25">
      <c r="A6890" s="346"/>
    </row>
    <row r="6891" spans="1:1" x14ac:dyDescent="0.25">
      <c r="A6891" s="346"/>
    </row>
    <row r="6892" spans="1:1" x14ac:dyDescent="0.25">
      <c r="A6892" s="346"/>
    </row>
    <row r="6893" spans="1:1" x14ac:dyDescent="0.25">
      <c r="A6893" s="346"/>
    </row>
    <row r="6894" spans="1:1" x14ac:dyDescent="0.25">
      <c r="A6894" s="346"/>
    </row>
    <row r="6895" spans="1:1" x14ac:dyDescent="0.25">
      <c r="A6895" s="346"/>
    </row>
    <row r="6896" spans="1:1" x14ac:dyDescent="0.25">
      <c r="A6896" s="346"/>
    </row>
    <row r="6897" spans="1:1" x14ac:dyDescent="0.25">
      <c r="A6897" s="346"/>
    </row>
    <row r="6898" spans="1:1" x14ac:dyDescent="0.25">
      <c r="A6898" s="346"/>
    </row>
    <row r="6899" spans="1:1" x14ac:dyDescent="0.25">
      <c r="A6899" s="346"/>
    </row>
    <row r="6900" spans="1:1" x14ac:dyDescent="0.25">
      <c r="A6900" s="346"/>
    </row>
    <row r="6901" spans="1:1" x14ac:dyDescent="0.25">
      <c r="A6901" s="346"/>
    </row>
    <row r="6902" spans="1:1" x14ac:dyDescent="0.25">
      <c r="A6902" s="346"/>
    </row>
    <row r="6903" spans="1:1" x14ac:dyDescent="0.25">
      <c r="A6903" s="346"/>
    </row>
    <row r="6904" spans="1:1" x14ac:dyDescent="0.25">
      <c r="A6904" s="346"/>
    </row>
    <row r="6905" spans="1:1" x14ac:dyDescent="0.25">
      <c r="A6905" s="346"/>
    </row>
    <row r="6906" spans="1:1" x14ac:dyDescent="0.25">
      <c r="A6906" s="346"/>
    </row>
    <row r="6907" spans="1:1" x14ac:dyDescent="0.25">
      <c r="A6907" s="346"/>
    </row>
    <row r="6908" spans="1:1" x14ac:dyDescent="0.25">
      <c r="A6908" s="346"/>
    </row>
    <row r="6909" spans="1:1" x14ac:dyDescent="0.25">
      <c r="A6909" s="346"/>
    </row>
    <row r="6910" spans="1:1" x14ac:dyDescent="0.25">
      <c r="A6910" s="346"/>
    </row>
    <row r="6911" spans="1:1" x14ac:dyDescent="0.25">
      <c r="A6911" s="346"/>
    </row>
    <row r="6912" spans="1:1" x14ac:dyDescent="0.25">
      <c r="A6912" s="346"/>
    </row>
    <row r="6913" spans="1:1" x14ac:dyDescent="0.25">
      <c r="A6913" s="346"/>
    </row>
    <row r="6914" spans="1:1" x14ac:dyDescent="0.25">
      <c r="A6914" s="346"/>
    </row>
    <row r="6915" spans="1:1" x14ac:dyDescent="0.25">
      <c r="A6915" s="346"/>
    </row>
    <row r="6916" spans="1:1" x14ac:dyDescent="0.25">
      <c r="A6916" s="346"/>
    </row>
    <row r="6917" spans="1:1" x14ac:dyDescent="0.25">
      <c r="A6917" s="346"/>
    </row>
    <row r="6918" spans="1:1" x14ac:dyDescent="0.25">
      <c r="A6918" s="346"/>
    </row>
    <row r="6919" spans="1:1" x14ac:dyDescent="0.25">
      <c r="A6919" s="346"/>
    </row>
    <row r="6920" spans="1:1" x14ac:dyDescent="0.25">
      <c r="A6920" s="346"/>
    </row>
    <row r="6921" spans="1:1" x14ac:dyDescent="0.25">
      <c r="A6921" s="346"/>
    </row>
    <row r="6922" spans="1:1" x14ac:dyDescent="0.25">
      <c r="A6922" s="346"/>
    </row>
    <row r="6923" spans="1:1" x14ac:dyDescent="0.25">
      <c r="A6923" s="346"/>
    </row>
    <row r="6924" spans="1:1" x14ac:dyDescent="0.25">
      <c r="A6924" s="346"/>
    </row>
    <row r="6925" spans="1:1" x14ac:dyDescent="0.25">
      <c r="A6925" s="346"/>
    </row>
    <row r="6926" spans="1:1" x14ac:dyDescent="0.25">
      <c r="A6926" s="346"/>
    </row>
    <row r="6927" spans="1:1" x14ac:dyDescent="0.25">
      <c r="A6927" s="346"/>
    </row>
    <row r="6928" spans="1:1" x14ac:dyDescent="0.25">
      <c r="A6928" s="346"/>
    </row>
    <row r="6929" spans="1:1" x14ac:dyDescent="0.25">
      <c r="A6929" s="346"/>
    </row>
    <row r="6930" spans="1:1" x14ac:dyDescent="0.25">
      <c r="A6930" s="346"/>
    </row>
    <row r="6931" spans="1:1" x14ac:dyDescent="0.25">
      <c r="A6931" s="346"/>
    </row>
    <row r="6932" spans="1:1" x14ac:dyDescent="0.25">
      <c r="A6932" s="346"/>
    </row>
    <row r="6933" spans="1:1" x14ac:dyDescent="0.25">
      <c r="A6933" s="346"/>
    </row>
    <row r="6934" spans="1:1" x14ac:dyDescent="0.25">
      <c r="A6934" s="346"/>
    </row>
    <row r="6935" spans="1:1" x14ac:dyDescent="0.25">
      <c r="A6935" s="346"/>
    </row>
    <row r="6936" spans="1:1" x14ac:dyDescent="0.25">
      <c r="A6936" s="346"/>
    </row>
    <row r="6937" spans="1:1" x14ac:dyDescent="0.25">
      <c r="A6937" s="346"/>
    </row>
    <row r="6938" spans="1:1" x14ac:dyDescent="0.25">
      <c r="A6938" s="346"/>
    </row>
    <row r="6939" spans="1:1" x14ac:dyDescent="0.25">
      <c r="A6939" s="346"/>
    </row>
    <row r="6940" spans="1:1" x14ac:dyDescent="0.25">
      <c r="A6940" s="346"/>
    </row>
    <row r="6941" spans="1:1" x14ac:dyDescent="0.25">
      <c r="A6941" s="346"/>
    </row>
    <row r="6942" spans="1:1" x14ac:dyDescent="0.25">
      <c r="A6942" s="346"/>
    </row>
    <row r="6943" spans="1:1" x14ac:dyDescent="0.25">
      <c r="A6943" s="346"/>
    </row>
    <row r="6944" spans="1:1" x14ac:dyDescent="0.25">
      <c r="A6944" s="346"/>
    </row>
    <row r="6945" spans="1:1" x14ac:dyDescent="0.25">
      <c r="A6945" s="346"/>
    </row>
    <row r="6946" spans="1:1" x14ac:dyDescent="0.25">
      <c r="A6946" s="346"/>
    </row>
    <row r="6947" spans="1:1" x14ac:dyDescent="0.25">
      <c r="A6947" s="346"/>
    </row>
    <row r="6948" spans="1:1" x14ac:dyDescent="0.25">
      <c r="A6948" s="346"/>
    </row>
    <row r="6949" spans="1:1" x14ac:dyDescent="0.25">
      <c r="A6949" s="346"/>
    </row>
    <row r="6950" spans="1:1" x14ac:dyDescent="0.25">
      <c r="A6950" s="346"/>
    </row>
    <row r="6951" spans="1:1" x14ac:dyDescent="0.25">
      <c r="A6951" s="346"/>
    </row>
    <row r="6952" spans="1:1" x14ac:dyDescent="0.25">
      <c r="A6952" s="346"/>
    </row>
    <row r="6953" spans="1:1" x14ac:dyDescent="0.25">
      <c r="A6953" s="346"/>
    </row>
    <row r="6954" spans="1:1" x14ac:dyDescent="0.25">
      <c r="A6954" s="346"/>
    </row>
    <row r="6955" spans="1:1" x14ac:dyDescent="0.25">
      <c r="A6955" s="346"/>
    </row>
    <row r="6956" spans="1:1" x14ac:dyDescent="0.25">
      <c r="A6956" s="346"/>
    </row>
    <row r="6957" spans="1:1" x14ac:dyDescent="0.25">
      <c r="A6957" s="346"/>
    </row>
    <row r="6958" spans="1:1" x14ac:dyDescent="0.25">
      <c r="A6958" s="346"/>
    </row>
    <row r="6959" spans="1:1" x14ac:dyDescent="0.25">
      <c r="A6959" s="346"/>
    </row>
    <row r="6960" spans="1:1" x14ac:dyDescent="0.25">
      <c r="A6960" s="346"/>
    </row>
    <row r="6961" spans="1:1" x14ac:dyDescent="0.25">
      <c r="A6961" s="346"/>
    </row>
    <row r="6962" spans="1:1" x14ac:dyDescent="0.25">
      <c r="A6962" s="346"/>
    </row>
    <row r="6963" spans="1:1" x14ac:dyDescent="0.25">
      <c r="A6963" s="346"/>
    </row>
    <row r="6964" spans="1:1" x14ac:dyDescent="0.25">
      <c r="A6964" s="346"/>
    </row>
    <row r="6965" spans="1:1" x14ac:dyDescent="0.25">
      <c r="A6965" s="346"/>
    </row>
    <row r="6966" spans="1:1" x14ac:dyDescent="0.25">
      <c r="A6966" s="346"/>
    </row>
    <row r="6967" spans="1:1" x14ac:dyDescent="0.25">
      <c r="A6967" s="346"/>
    </row>
    <row r="6968" spans="1:1" x14ac:dyDescent="0.25">
      <c r="A6968" s="346"/>
    </row>
    <row r="6969" spans="1:1" x14ac:dyDescent="0.25">
      <c r="A6969" s="346"/>
    </row>
    <row r="6970" spans="1:1" x14ac:dyDescent="0.25">
      <c r="A6970" s="346"/>
    </row>
    <row r="6971" spans="1:1" x14ac:dyDescent="0.25">
      <c r="A6971" s="346"/>
    </row>
    <row r="6972" spans="1:1" x14ac:dyDescent="0.25">
      <c r="A6972" s="346"/>
    </row>
    <row r="6973" spans="1:1" x14ac:dyDescent="0.25">
      <c r="A6973" s="346"/>
    </row>
    <row r="6974" spans="1:1" x14ac:dyDescent="0.25">
      <c r="A6974" s="346"/>
    </row>
    <row r="6975" spans="1:1" x14ac:dyDescent="0.25">
      <c r="A6975" s="346"/>
    </row>
    <row r="6976" spans="1:1" x14ac:dyDescent="0.25">
      <c r="A6976" s="346"/>
    </row>
    <row r="6977" spans="1:1" x14ac:dyDescent="0.25">
      <c r="A6977" s="346"/>
    </row>
    <row r="6978" spans="1:1" x14ac:dyDescent="0.25">
      <c r="A6978" s="346"/>
    </row>
    <row r="6979" spans="1:1" x14ac:dyDescent="0.25">
      <c r="A6979" s="346"/>
    </row>
    <row r="6980" spans="1:1" x14ac:dyDescent="0.25">
      <c r="A6980" s="346"/>
    </row>
    <row r="6981" spans="1:1" x14ac:dyDescent="0.25">
      <c r="A6981" s="346"/>
    </row>
    <row r="6982" spans="1:1" x14ac:dyDescent="0.25">
      <c r="A6982" s="346"/>
    </row>
    <row r="6983" spans="1:1" x14ac:dyDescent="0.25">
      <c r="A6983" s="346"/>
    </row>
    <row r="6984" spans="1:1" x14ac:dyDescent="0.25">
      <c r="A6984" s="346"/>
    </row>
    <row r="6985" spans="1:1" x14ac:dyDescent="0.25">
      <c r="A6985" s="346"/>
    </row>
    <row r="6986" spans="1:1" x14ac:dyDescent="0.25">
      <c r="A6986" s="346"/>
    </row>
    <row r="6987" spans="1:1" x14ac:dyDescent="0.25">
      <c r="A6987" s="346"/>
    </row>
    <row r="6988" spans="1:1" x14ac:dyDescent="0.25">
      <c r="A6988" s="346"/>
    </row>
    <row r="6989" spans="1:1" x14ac:dyDescent="0.25">
      <c r="A6989" s="346"/>
    </row>
    <row r="6990" spans="1:1" x14ac:dyDescent="0.25">
      <c r="A6990" s="346"/>
    </row>
    <row r="6991" spans="1:1" x14ac:dyDescent="0.25">
      <c r="A6991" s="346"/>
    </row>
    <row r="6992" spans="1:1" x14ac:dyDescent="0.25">
      <c r="A6992" s="346"/>
    </row>
    <row r="6993" spans="1:1" x14ac:dyDescent="0.25">
      <c r="A6993" s="346"/>
    </row>
    <row r="6994" spans="1:1" x14ac:dyDescent="0.25">
      <c r="A6994" s="346"/>
    </row>
    <row r="6995" spans="1:1" x14ac:dyDescent="0.25">
      <c r="A6995" s="346"/>
    </row>
    <row r="6996" spans="1:1" x14ac:dyDescent="0.25">
      <c r="A6996" s="346"/>
    </row>
    <row r="6997" spans="1:1" x14ac:dyDescent="0.25">
      <c r="A6997" s="346"/>
    </row>
    <row r="6998" spans="1:1" x14ac:dyDescent="0.25">
      <c r="A6998" s="346"/>
    </row>
    <row r="6999" spans="1:1" x14ac:dyDescent="0.25">
      <c r="A6999" s="346"/>
    </row>
    <row r="7000" spans="1:1" x14ac:dyDescent="0.25">
      <c r="A7000" s="346"/>
    </row>
    <row r="7001" spans="1:1" x14ac:dyDescent="0.25">
      <c r="A7001" s="346"/>
    </row>
    <row r="7002" spans="1:1" x14ac:dyDescent="0.25">
      <c r="A7002" s="346"/>
    </row>
    <row r="7003" spans="1:1" x14ac:dyDescent="0.25">
      <c r="A7003" s="346"/>
    </row>
    <row r="7004" spans="1:1" x14ac:dyDescent="0.25">
      <c r="A7004" s="346"/>
    </row>
    <row r="7005" spans="1:1" x14ac:dyDescent="0.25">
      <c r="A7005" s="346"/>
    </row>
    <row r="7006" spans="1:1" x14ac:dyDescent="0.25">
      <c r="A7006" s="346"/>
    </row>
    <row r="7007" spans="1:1" x14ac:dyDescent="0.25">
      <c r="A7007" s="346"/>
    </row>
    <row r="7008" spans="1:1" x14ac:dyDescent="0.25">
      <c r="A7008" s="346"/>
    </row>
    <row r="7009" spans="1:1" x14ac:dyDescent="0.25">
      <c r="A7009" s="346"/>
    </row>
    <row r="7010" spans="1:1" x14ac:dyDescent="0.25">
      <c r="A7010" s="346"/>
    </row>
    <row r="7011" spans="1:1" x14ac:dyDescent="0.25">
      <c r="A7011" s="346"/>
    </row>
    <row r="7012" spans="1:1" x14ac:dyDescent="0.25">
      <c r="A7012" s="346"/>
    </row>
    <row r="7013" spans="1:1" x14ac:dyDescent="0.25">
      <c r="A7013" s="346"/>
    </row>
    <row r="7014" spans="1:1" x14ac:dyDescent="0.25">
      <c r="A7014" s="346"/>
    </row>
    <row r="7015" spans="1:1" x14ac:dyDescent="0.25">
      <c r="A7015" s="346"/>
    </row>
    <row r="7016" spans="1:1" x14ac:dyDescent="0.25">
      <c r="A7016" s="346"/>
    </row>
    <row r="7017" spans="1:1" x14ac:dyDescent="0.25">
      <c r="A7017" s="346"/>
    </row>
    <row r="7018" spans="1:1" x14ac:dyDescent="0.25">
      <c r="A7018" s="346"/>
    </row>
    <row r="7019" spans="1:1" x14ac:dyDescent="0.25">
      <c r="A7019" s="346"/>
    </row>
    <row r="7020" spans="1:1" x14ac:dyDescent="0.25">
      <c r="A7020" s="346"/>
    </row>
    <row r="7021" spans="1:1" x14ac:dyDescent="0.25">
      <c r="A7021" s="346"/>
    </row>
    <row r="7022" spans="1:1" x14ac:dyDescent="0.25">
      <c r="A7022" s="346"/>
    </row>
    <row r="7023" spans="1:1" x14ac:dyDescent="0.25">
      <c r="A7023" s="346"/>
    </row>
    <row r="7024" spans="1:1" x14ac:dyDescent="0.25">
      <c r="A7024" s="346"/>
    </row>
    <row r="7025" spans="1:1" x14ac:dyDescent="0.25">
      <c r="A7025" s="346"/>
    </row>
    <row r="7026" spans="1:1" x14ac:dyDescent="0.25">
      <c r="A7026" s="346"/>
    </row>
    <row r="7027" spans="1:1" x14ac:dyDescent="0.25">
      <c r="A7027" s="346"/>
    </row>
    <row r="7028" spans="1:1" x14ac:dyDescent="0.25">
      <c r="A7028" s="346"/>
    </row>
    <row r="7029" spans="1:1" x14ac:dyDescent="0.25">
      <c r="A7029" s="346"/>
    </row>
    <row r="7030" spans="1:1" x14ac:dyDescent="0.25">
      <c r="A7030" s="346"/>
    </row>
    <row r="7031" spans="1:1" x14ac:dyDescent="0.25">
      <c r="A7031" s="346"/>
    </row>
    <row r="7032" spans="1:1" x14ac:dyDescent="0.25">
      <c r="A7032" s="346"/>
    </row>
    <row r="7033" spans="1:1" x14ac:dyDescent="0.25">
      <c r="A7033" s="346"/>
    </row>
    <row r="7034" spans="1:1" x14ac:dyDescent="0.25">
      <c r="A7034" s="346"/>
    </row>
    <row r="7035" spans="1:1" x14ac:dyDescent="0.25">
      <c r="A7035" s="346"/>
    </row>
    <row r="7036" spans="1:1" x14ac:dyDescent="0.25">
      <c r="A7036" s="346"/>
    </row>
    <row r="7037" spans="1:1" x14ac:dyDescent="0.25">
      <c r="A7037" s="346"/>
    </row>
    <row r="7038" spans="1:1" x14ac:dyDescent="0.25">
      <c r="A7038" s="346"/>
    </row>
    <row r="7039" spans="1:1" x14ac:dyDescent="0.25">
      <c r="A7039" s="346"/>
    </row>
    <row r="7040" spans="1:1" x14ac:dyDescent="0.25">
      <c r="A7040" s="346"/>
    </row>
    <row r="7041" spans="1:1" x14ac:dyDescent="0.25">
      <c r="A7041" s="346"/>
    </row>
    <row r="7042" spans="1:1" x14ac:dyDescent="0.25">
      <c r="A7042" s="346"/>
    </row>
    <row r="7043" spans="1:1" x14ac:dyDescent="0.25">
      <c r="A7043" s="346"/>
    </row>
    <row r="7044" spans="1:1" x14ac:dyDescent="0.25">
      <c r="A7044" s="346"/>
    </row>
    <row r="7045" spans="1:1" x14ac:dyDescent="0.25">
      <c r="A7045" s="346"/>
    </row>
    <row r="7046" spans="1:1" x14ac:dyDescent="0.25">
      <c r="A7046" s="346"/>
    </row>
    <row r="7047" spans="1:1" x14ac:dyDescent="0.25">
      <c r="A7047" s="346"/>
    </row>
    <row r="7048" spans="1:1" x14ac:dyDescent="0.25">
      <c r="A7048" s="346"/>
    </row>
    <row r="7049" spans="1:1" x14ac:dyDescent="0.25">
      <c r="A7049" s="346"/>
    </row>
    <row r="7050" spans="1:1" x14ac:dyDescent="0.25">
      <c r="A7050" s="346"/>
    </row>
    <row r="7051" spans="1:1" x14ac:dyDescent="0.25">
      <c r="A7051" s="346"/>
    </row>
    <row r="7052" spans="1:1" x14ac:dyDescent="0.25">
      <c r="A7052" s="346"/>
    </row>
    <row r="7053" spans="1:1" x14ac:dyDescent="0.25">
      <c r="A7053" s="346"/>
    </row>
    <row r="7054" spans="1:1" x14ac:dyDescent="0.25">
      <c r="A7054" s="346"/>
    </row>
    <row r="7055" spans="1:1" x14ac:dyDescent="0.25">
      <c r="A7055" s="346"/>
    </row>
    <row r="7056" spans="1:1" x14ac:dyDescent="0.25">
      <c r="A7056" s="346"/>
    </row>
    <row r="7057" spans="1:1" x14ac:dyDescent="0.25">
      <c r="A7057" s="346"/>
    </row>
    <row r="7058" spans="1:1" x14ac:dyDescent="0.25">
      <c r="A7058" s="346"/>
    </row>
    <row r="7059" spans="1:1" x14ac:dyDescent="0.25">
      <c r="A7059" s="346"/>
    </row>
    <row r="7060" spans="1:1" x14ac:dyDescent="0.25">
      <c r="A7060" s="346"/>
    </row>
    <row r="7061" spans="1:1" x14ac:dyDescent="0.25">
      <c r="A7061" s="346"/>
    </row>
    <row r="7062" spans="1:1" x14ac:dyDescent="0.25">
      <c r="A7062" s="346"/>
    </row>
    <row r="7063" spans="1:1" x14ac:dyDescent="0.25">
      <c r="A7063" s="346"/>
    </row>
    <row r="7064" spans="1:1" x14ac:dyDescent="0.25">
      <c r="A7064" s="346"/>
    </row>
    <row r="7065" spans="1:1" x14ac:dyDescent="0.25">
      <c r="A7065" s="346"/>
    </row>
    <row r="7066" spans="1:1" x14ac:dyDescent="0.25">
      <c r="A7066" s="346"/>
    </row>
    <row r="7067" spans="1:1" x14ac:dyDescent="0.25">
      <c r="A7067" s="346"/>
    </row>
    <row r="7068" spans="1:1" x14ac:dyDescent="0.25">
      <c r="A7068" s="346"/>
    </row>
    <row r="7069" spans="1:1" x14ac:dyDescent="0.25">
      <c r="A7069" s="346"/>
    </row>
    <row r="7070" spans="1:1" x14ac:dyDescent="0.25">
      <c r="A7070" s="346"/>
    </row>
    <row r="7071" spans="1:1" x14ac:dyDescent="0.25">
      <c r="A7071" s="346"/>
    </row>
    <row r="7072" spans="1:1" x14ac:dyDescent="0.25">
      <c r="A7072" s="346"/>
    </row>
    <row r="7073" spans="1:1" x14ac:dyDescent="0.25">
      <c r="A7073" s="346"/>
    </row>
    <row r="7074" spans="1:1" x14ac:dyDescent="0.25">
      <c r="A7074" s="346"/>
    </row>
    <row r="7075" spans="1:1" x14ac:dyDescent="0.25">
      <c r="A7075" s="346"/>
    </row>
    <row r="7076" spans="1:1" x14ac:dyDescent="0.25">
      <c r="A7076" s="346"/>
    </row>
    <row r="7077" spans="1:1" x14ac:dyDescent="0.25">
      <c r="A7077" s="346"/>
    </row>
    <row r="7078" spans="1:1" x14ac:dyDescent="0.25">
      <c r="A7078" s="346"/>
    </row>
    <row r="7079" spans="1:1" x14ac:dyDescent="0.25">
      <c r="A7079" s="346"/>
    </row>
    <row r="7080" spans="1:1" x14ac:dyDescent="0.25">
      <c r="A7080" s="346"/>
    </row>
    <row r="7081" spans="1:1" x14ac:dyDescent="0.25">
      <c r="A7081" s="346"/>
    </row>
    <row r="7082" spans="1:1" x14ac:dyDescent="0.25">
      <c r="A7082" s="346"/>
    </row>
    <row r="7083" spans="1:1" x14ac:dyDescent="0.25">
      <c r="A7083" s="346"/>
    </row>
    <row r="7084" spans="1:1" x14ac:dyDescent="0.25">
      <c r="A7084" s="346"/>
    </row>
    <row r="7085" spans="1:1" x14ac:dyDescent="0.25">
      <c r="A7085" s="346"/>
    </row>
    <row r="7086" spans="1:1" x14ac:dyDescent="0.25">
      <c r="A7086" s="346"/>
    </row>
    <row r="7087" spans="1:1" x14ac:dyDescent="0.25">
      <c r="A7087" s="346"/>
    </row>
    <row r="7088" spans="1:1" x14ac:dyDescent="0.25">
      <c r="A7088" s="346"/>
    </row>
    <row r="7089" spans="1:1" x14ac:dyDescent="0.25">
      <c r="A7089" s="346"/>
    </row>
    <row r="7090" spans="1:1" x14ac:dyDescent="0.25">
      <c r="A7090" s="346"/>
    </row>
    <row r="7091" spans="1:1" x14ac:dyDescent="0.25">
      <c r="A7091" s="346"/>
    </row>
    <row r="7092" spans="1:1" x14ac:dyDescent="0.25">
      <c r="A7092" s="346"/>
    </row>
    <row r="7093" spans="1:1" x14ac:dyDescent="0.25">
      <c r="A7093" s="346"/>
    </row>
    <row r="7094" spans="1:1" x14ac:dyDescent="0.25">
      <c r="A7094" s="346"/>
    </row>
    <row r="7095" spans="1:1" x14ac:dyDescent="0.25">
      <c r="A7095" s="346"/>
    </row>
    <row r="7096" spans="1:1" x14ac:dyDescent="0.25">
      <c r="A7096" s="346"/>
    </row>
    <row r="7097" spans="1:1" x14ac:dyDescent="0.25">
      <c r="A7097" s="346"/>
    </row>
    <row r="7098" spans="1:1" x14ac:dyDescent="0.25">
      <c r="A7098" s="346"/>
    </row>
    <row r="7099" spans="1:1" x14ac:dyDescent="0.25">
      <c r="A7099" s="346"/>
    </row>
    <row r="7100" spans="1:1" x14ac:dyDescent="0.25">
      <c r="A7100" s="346"/>
    </row>
    <row r="7101" spans="1:1" x14ac:dyDescent="0.25">
      <c r="A7101" s="346"/>
    </row>
    <row r="7102" spans="1:1" x14ac:dyDescent="0.25">
      <c r="A7102" s="346"/>
    </row>
    <row r="7103" spans="1:1" x14ac:dyDescent="0.25">
      <c r="A7103" s="346"/>
    </row>
    <row r="7104" spans="1:1" x14ac:dyDescent="0.25">
      <c r="A7104" s="346"/>
    </row>
    <row r="7105" spans="1:1" x14ac:dyDescent="0.25">
      <c r="A7105" s="346"/>
    </row>
    <row r="7106" spans="1:1" x14ac:dyDescent="0.25">
      <c r="A7106" s="346"/>
    </row>
    <row r="7107" spans="1:1" x14ac:dyDescent="0.25">
      <c r="A7107" s="346"/>
    </row>
    <row r="7108" spans="1:1" x14ac:dyDescent="0.25">
      <c r="A7108" s="346"/>
    </row>
    <row r="7109" spans="1:1" x14ac:dyDescent="0.25">
      <c r="A7109" s="346"/>
    </row>
    <row r="7110" spans="1:1" x14ac:dyDescent="0.25">
      <c r="A7110" s="346"/>
    </row>
    <row r="7111" spans="1:1" x14ac:dyDescent="0.25">
      <c r="A7111" s="346"/>
    </row>
    <row r="7112" spans="1:1" x14ac:dyDescent="0.25">
      <c r="A7112" s="346"/>
    </row>
    <row r="7113" spans="1:1" x14ac:dyDescent="0.25">
      <c r="A7113" s="346"/>
    </row>
    <row r="7114" spans="1:1" x14ac:dyDescent="0.25">
      <c r="A7114" s="346"/>
    </row>
    <row r="7115" spans="1:1" x14ac:dyDescent="0.25">
      <c r="A7115" s="346"/>
    </row>
    <row r="7116" spans="1:1" x14ac:dyDescent="0.25">
      <c r="A7116" s="346"/>
    </row>
    <row r="7117" spans="1:1" x14ac:dyDescent="0.25">
      <c r="A7117" s="346"/>
    </row>
    <row r="7118" spans="1:1" x14ac:dyDescent="0.25">
      <c r="A7118" s="346"/>
    </row>
    <row r="7119" spans="1:1" x14ac:dyDescent="0.25">
      <c r="A7119" s="346"/>
    </row>
    <row r="7120" spans="1:1" x14ac:dyDescent="0.25">
      <c r="A7120" s="346"/>
    </row>
    <row r="7121" spans="1:1" x14ac:dyDescent="0.25">
      <c r="A7121" s="346"/>
    </row>
    <row r="7122" spans="1:1" x14ac:dyDescent="0.25">
      <c r="A7122" s="346"/>
    </row>
    <row r="7123" spans="1:1" x14ac:dyDescent="0.25">
      <c r="A7123" s="346"/>
    </row>
    <row r="7124" spans="1:1" x14ac:dyDescent="0.25">
      <c r="A7124" s="346"/>
    </row>
    <row r="7125" spans="1:1" x14ac:dyDescent="0.25">
      <c r="A7125" s="346"/>
    </row>
    <row r="7126" spans="1:1" x14ac:dyDescent="0.25">
      <c r="A7126" s="346"/>
    </row>
    <row r="7127" spans="1:1" x14ac:dyDescent="0.25">
      <c r="A7127" s="346"/>
    </row>
    <row r="7128" spans="1:1" x14ac:dyDescent="0.25">
      <c r="A7128" s="346"/>
    </row>
    <row r="7129" spans="1:1" x14ac:dyDescent="0.25">
      <c r="A7129" s="346"/>
    </row>
    <row r="7130" spans="1:1" x14ac:dyDescent="0.25">
      <c r="A7130" s="346"/>
    </row>
    <row r="7131" spans="1:1" x14ac:dyDescent="0.25">
      <c r="A7131" s="346"/>
    </row>
    <row r="7132" spans="1:1" x14ac:dyDescent="0.25">
      <c r="A7132" s="346"/>
    </row>
    <row r="7133" spans="1:1" x14ac:dyDescent="0.25">
      <c r="A7133" s="346"/>
    </row>
    <row r="7134" spans="1:1" x14ac:dyDescent="0.25">
      <c r="A7134" s="346"/>
    </row>
    <row r="7135" spans="1:1" x14ac:dyDescent="0.25">
      <c r="A7135" s="346"/>
    </row>
    <row r="7136" spans="1:1" x14ac:dyDescent="0.25">
      <c r="A7136" s="346"/>
    </row>
    <row r="7137" spans="1:1" x14ac:dyDescent="0.25">
      <c r="A7137" s="346"/>
    </row>
    <row r="7138" spans="1:1" x14ac:dyDescent="0.25">
      <c r="A7138" s="346"/>
    </row>
    <row r="7139" spans="1:1" x14ac:dyDescent="0.25">
      <c r="A7139" s="346"/>
    </row>
    <row r="7140" spans="1:1" x14ac:dyDescent="0.25">
      <c r="A7140" s="346"/>
    </row>
    <row r="7141" spans="1:1" x14ac:dyDescent="0.25">
      <c r="A7141" s="346"/>
    </row>
    <row r="7142" spans="1:1" x14ac:dyDescent="0.25">
      <c r="A7142" s="346"/>
    </row>
    <row r="7143" spans="1:1" x14ac:dyDescent="0.25">
      <c r="A7143" s="346"/>
    </row>
    <row r="7144" spans="1:1" x14ac:dyDescent="0.25">
      <c r="A7144" s="346"/>
    </row>
    <row r="7145" spans="1:1" x14ac:dyDescent="0.25">
      <c r="A7145" s="346"/>
    </row>
    <row r="7146" spans="1:1" x14ac:dyDescent="0.25">
      <c r="A7146" s="346"/>
    </row>
    <row r="7147" spans="1:1" x14ac:dyDescent="0.25">
      <c r="A7147" s="346"/>
    </row>
    <row r="7148" spans="1:1" x14ac:dyDescent="0.25">
      <c r="A7148" s="346"/>
    </row>
    <row r="7149" spans="1:1" x14ac:dyDescent="0.25">
      <c r="A7149" s="346"/>
    </row>
    <row r="7150" spans="1:1" x14ac:dyDescent="0.25">
      <c r="A7150" s="346"/>
    </row>
    <row r="7151" spans="1:1" x14ac:dyDescent="0.25">
      <c r="A7151" s="346"/>
    </row>
    <row r="7152" spans="1:1" x14ac:dyDescent="0.25">
      <c r="A7152" s="346"/>
    </row>
    <row r="7153" spans="1:1" x14ac:dyDescent="0.25">
      <c r="A7153" s="346"/>
    </row>
    <row r="7154" spans="1:1" x14ac:dyDescent="0.25">
      <c r="A7154" s="346"/>
    </row>
    <row r="7155" spans="1:1" x14ac:dyDescent="0.25">
      <c r="A7155" s="346"/>
    </row>
    <row r="7156" spans="1:1" x14ac:dyDescent="0.25">
      <c r="A7156" s="346"/>
    </row>
    <row r="7157" spans="1:1" x14ac:dyDescent="0.25">
      <c r="A7157" s="346"/>
    </row>
    <row r="7158" spans="1:1" x14ac:dyDescent="0.25">
      <c r="A7158" s="346"/>
    </row>
    <row r="7159" spans="1:1" x14ac:dyDescent="0.25">
      <c r="A7159" s="346"/>
    </row>
    <row r="7160" spans="1:1" x14ac:dyDescent="0.25">
      <c r="A7160" s="346"/>
    </row>
    <row r="7161" spans="1:1" x14ac:dyDescent="0.25">
      <c r="A7161" s="346"/>
    </row>
    <row r="7162" spans="1:1" x14ac:dyDescent="0.25">
      <c r="A7162" s="346"/>
    </row>
    <row r="7163" spans="1:1" x14ac:dyDescent="0.25">
      <c r="A7163" s="346"/>
    </row>
    <row r="7164" spans="1:1" x14ac:dyDescent="0.25">
      <c r="A7164" s="346"/>
    </row>
    <row r="7165" spans="1:1" x14ac:dyDescent="0.25">
      <c r="A7165" s="346"/>
    </row>
    <row r="7166" spans="1:1" x14ac:dyDescent="0.25">
      <c r="A7166" s="346"/>
    </row>
    <row r="7167" spans="1:1" x14ac:dyDescent="0.25">
      <c r="A7167" s="346"/>
    </row>
    <row r="7168" spans="1:1" x14ac:dyDescent="0.25">
      <c r="A7168" s="346"/>
    </row>
    <row r="7169" spans="1:1" x14ac:dyDescent="0.25">
      <c r="A7169" s="346"/>
    </row>
    <row r="7170" spans="1:1" x14ac:dyDescent="0.25">
      <c r="A7170" s="346"/>
    </row>
    <row r="7171" spans="1:1" x14ac:dyDescent="0.25">
      <c r="A7171" s="346"/>
    </row>
    <row r="7172" spans="1:1" x14ac:dyDescent="0.25">
      <c r="A7172" s="346"/>
    </row>
    <row r="7173" spans="1:1" x14ac:dyDescent="0.25">
      <c r="A7173" s="346"/>
    </row>
    <row r="7174" spans="1:1" x14ac:dyDescent="0.25">
      <c r="A7174" s="346"/>
    </row>
    <row r="7175" spans="1:1" x14ac:dyDescent="0.25">
      <c r="A7175" s="346"/>
    </row>
    <row r="7176" spans="1:1" x14ac:dyDescent="0.25">
      <c r="A7176" s="346"/>
    </row>
    <row r="7177" spans="1:1" x14ac:dyDescent="0.25">
      <c r="A7177" s="346"/>
    </row>
    <row r="7178" spans="1:1" x14ac:dyDescent="0.25">
      <c r="A7178" s="346"/>
    </row>
    <row r="7179" spans="1:1" x14ac:dyDescent="0.25">
      <c r="A7179" s="346"/>
    </row>
    <row r="7180" spans="1:1" x14ac:dyDescent="0.25">
      <c r="A7180" s="346"/>
    </row>
    <row r="7181" spans="1:1" x14ac:dyDescent="0.25">
      <c r="A7181" s="346"/>
    </row>
    <row r="7182" spans="1:1" x14ac:dyDescent="0.25">
      <c r="A7182" s="346"/>
    </row>
    <row r="7183" spans="1:1" x14ac:dyDescent="0.25">
      <c r="A7183" s="346"/>
    </row>
    <row r="7184" spans="1:1" x14ac:dyDescent="0.25">
      <c r="A7184" s="346"/>
    </row>
    <row r="7185" spans="1:1" x14ac:dyDescent="0.25">
      <c r="A7185" s="346"/>
    </row>
    <row r="7186" spans="1:1" x14ac:dyDescent="0.25">
      <c r="A7186" s="346"/>
    </row>
    <row r="7187" spans="1:1" x14ac:dyDescent="0.25">
      <c r="A7187" s="346"/>
    </row>
    <row r="7188" spans="1:1" x14ac:dyDescent="0.25">
      <c r="A7188" s="346"/>
    </row>
    <row r="7189" spans="1:1" x14ac:dyDescent="0.25">
      <c r="A7189" s="346"/>
    </row>
    <row r="7190" spans="1:1" x14ac:dyDescent="0.25">
      <c r="A7190" s="346"/>
    </row>
    <row r="7191" spans="1:1" x14ac:dyDescent="0.25">
      <c r="A7191" s="346"/>
    </row>
    <row r="7192" spans="1:1" x14ac:dyDescent="0.25">
      <c r="A7192" s="346"/>
    </row>
    <row r="7193" spans="1:1" x14ac:dyDescent="0.25">
      <c r="A7193" s="346"/>
    </row>
    <row r="7194" spans="1:1" x14ac:dyDescent="0.25">
      <c r="A7194" s="346"/>
    </row>
    <row r="7195" spans="1:1" x14ac:dyDescent="0.25">
      <c r="A7195" s="346"/>
    </row>
    <row r="7196" spans="1:1" x14ac:dyDescent="0.25">
      <c r="A7196" s="346"/>
    </row>
    <row r="7197" spans="1:1" x14ac:dyDescent="0.25">
      <c r="A7197" s="346"/>
    </row>
    <row r="7198" spans="1:1" x14ac:dyDescent="0.25">
      <c r="A7198" s="346"/>
    </row>
    <row r="7199" spans="1:1" x14ac:dyDescent="0.25">
      <c r="A7199" s="346"/>
    </row>
    <row r="7200" spans="1:1" x14ac:dyDescent="0.25">
      <c r="A7200" s="346"/>
    </row>
    <row r="7201" spans="1:1" x14ac:dyDescent="0.25">
      <c r="A7201" s="346"/>
    </row>
    <row r="7202" spans="1:1" x14ac:dyDescent="0.25">
      <c r="A7202" s="346"/>
    </row>
    <row r="7203" spans="1:1" x14ac:dyDescent="0.25">
      <c r="A7203" s="346"/>
    </row>
    <row r="7204" spans="1:1" x14ac:dyDescent="0.25">
      <c r="A7204" s="346"/>
    </row>
    <row r="7205" spans="1:1" x14ac:dyDescent="0.25">
      <c r="A7205" s="346"/>
    </row>
    <row r="7206" spans="1:1" x14ac:dyDescent="0.25">
      <c r="A7206" s="346"/>
    </row>
    <row r="7207" spans="1:1" x14ac:dyDescent="0.25">
      <c r="A7207" s="346"/>
    </row>
    <row r="7208" spans="1:1" x14ac:dyDescent="0.25">
      <c r="A7208" s="346"/>
    </row>
    <row r="7209" spans="1:1" x14ac:dyDescent="0.25">
      <c r="A7209" s="346"/>
    </row>
    <row r="7210" spans="1:1" x14ac:dyDescent="0.25">
      <c r="A7210" s="346"/>
    </row>
    <row r="7211" spans="1:1" x14ac:dyDescent="0.25">
      <c r="A7211" s="346"/>
    </row>
    <row r="7212" spans="1:1" x14ac:dyDescent="0.25">
      <c r="A7212" s="346"/>
    </row>
    <row r="7213" spans="1:1" x14ac:dyDescent="0.25">
      <c r="A7213" s="346"/>
    </row>
    <row r="7214" spans="1:1" x14ac:dyDescent="0.25">
      <c r="A7214" s="346"/>
    </row>
    <row r="7215" spans="1:1" x14ac:dyDescent="0.25">
      <c r="A7215" s="346"/>
    </row>
    <row r="7216" spans="1:1" x14ac:dyDescent="0.25">
      <c r="A7216" s="346"/>
    </row>
    <row r="7217" spans="1:1" x14ac:dyDescent="0.25">
      <c r="A7217" s="346"/>
    </row>
    <row r="7218" spans="1:1" x14ac:dyDescent="0.25">
      <c r="A7218" s="346"/>
    </row>
    <row r="7219" spans="1:1" x14ac:dyDescent="0.25">
      <c r="A7219" s="346"/>
    </row>
    <row r="7220" spans="1:1" x14ac:dyDescent="0.25">
      <c r="A7220" s="346"/>
    </row>
    <row r="7221" spans="1:1" x14ac:dyDescent="0.25">
      <c r="A7221" s="346"/>
    </row>
    <row r="7222" spans="1:1" x14ac:dyDescent="0.25">
      <c r="A7222" s="346"/>
    </row>
    <row r="7223" spans="1:1" x14ac:dyDescent="0.25">
      <c r="A7223" s="346"/>
    </row>
    <row r="7224" spans="1:1" x14ac:dyDescent="0.25">
      <c r="A7224" s="346"/>
    </row>
    <row r="7225" spans="1:1" x14ac:dyDescent="0.25">
      <c r="A7225" s="346"/>
    </row>
    <row r="7226" spans="1:1" x14ac:dyDescent="0.25">
      <c r="A7226" s="346"/>
    </row>
    <row r="7227" spans="1:1" x14ac:dyDescent="0.25">
      <c r="A7227" s="346"/>
    </row>
    <row r="7228" spans="1:1" x14ac:dyDescent="0.25">
      <c r="A7228" s="346"/>
    </row>
    <row r="7229" spans="1:1" x14ac:dyDescent="0.25">
      <c r="A7229" s="346"/>
    </row>
    <row r="7230" spans="1:1" x14ac:dyDescent="0.25">
      <c r="A7230" s="346"/>
    </row>
    <row r="7231" spans="1:1" x14ac:dyDescent="0.25">
      <c r="A7231" s="346"/>
    </row>
    <row r="7232" spans="1:1" x14ac:dyDescent="0.25">
      <c r="A7232" s="346"/>
    </row>
    <row r="7233" spans="1:1" x14ac:dyDescent="0.25">
      <c r="A7233" s="346"/>
    </row>
    <row r="7234" spans="1:1" x14ac:dyDescent="0.25">
      <c r="A7234" s="346"/>
    </row>
    <row r="7235" spans="1:1" x14ac:dyDescent="0.25">
      <c r="A7235" s="346"/>
    </row>
    <row r="7236" spans="1:1" x14ac:dyDescent="0.25">
      <c r="A7236" s="346"/>
    </row>
    <row r="7237" spans="1:1" x14ac:dyDescent="0.25">
      <c r="A7237" s="346"/>
    </row>
    <row r="7238" spans="1:1" x14ac:dyDescent="0.25">
      <c r="A7238" s="346"/>
    </row>
    <row r="7239" spans="1:1" x14ac:dyDescent="0.25">
      <c r="A7239" s="346"/>
    </row>
    <row r="7240" spans="1:1" x14ac:dyDescent="0.25">
      <c r="A7240" s="346"/>
    </row>
    <row r="7241" spans="1:1" x14ac:dyDescent="0.25">
      <c r="A7241" s="346"/>
    </row>
    <row r="7242" spans="1:1" x14ac:dyDescent="0.25">
      <c r="A7242" s="346"/>
    </row>
    <row r="7243" spans="1:1" x14ac:dyDescent="0.25">
      <c r="A7243" s="346"/>
    </row>
    <row r="7244" spans="1:1" x14ac:dyDescent="0.25">
      <c r="A7244" s="346"/>
    </row>
    <row r="7245" spans="1:1" x14ac:dyDescent="0.25">
      <c r="A7245" s="346"/>
    </row>
    <row r="7246" spans="1:1" x14ac:dyDescent="0.25">
      <c r="A7246" s="346"/>
    </row>
    <row r="7247" spans="1:1" x14ac:dyDescent="0.25">
      <c r="A7247" s="346"/>
    </row>
    <row r="7248" spans="1:1" x14ac:dyDescent="0.25">
      <c r="A7248" s="346"/>
    </row>
    <row r="7249" spans="1:1" x14ac:dyDescent="0.25">
      <c r="A7249" s="346"/>
    </row>
    <row r="7250" spans="1:1" x14ac:dyDescent="0.25">
      <c r="A7250" s="346"/>
    </row>
    <row r="7251" spans="1:1" x14ac:dyDescent="0.25">
      <c r="A7251" s="346"/>
    </row>
    <row r="7252" spans="1:1" x14ac:dyDescent="0.25">
      <c r="A7252" s="346"/>
    </row>
    <row r="7253" spans="1:1" x14ac:dyDescent="0.25">
      <c r="A7253" s="346"/>
    </row>
    <row r="7254" spans="1:1" x14ac:dyDescent="0.25">
      <c r="A7254" s="346"/>
    </row>
    <row r="7255" spans="1:1" x14ac:dyDescent="0.25">
      <c r="A7255" s="346"/>
    </row>
    <row r="7256" spans="1:1" x14ac:dyDescent="0.25">
      <c r="A7256" s="346"/>
    </row>
    <row r="7257" spans="1:1" x14ac:dyDescent="0.25">
      <c r="A7257" s="346"/>
    </row>
    <row r="7258" spans="1:1" x14ac:dyDescent="0.25">
      <c r="A7258" s="346"/>
    </row>
    <row r="7259" spans="1:1" x14ac:dyDescent="0.25">
      <c r="A7259" s="346"/>
    </row>
    <row r="7260" spans="1:1" x14ac:dyDescent="0.25">
      <c r="A7260" s="346"/>
    </row>
    <row r="7261" spans="1:1" x14ac:dyDescent="0.25">
      <c r="A7261" s="346"/>
    </row>
    <row r="7262" spans="1:1" x14ac:dyDescent="0.25">
      <c r="A7262" s="346"/>
    </row>
    <row r="7263" spans="1:1" x14ac:dyDescent="0.25">
      <c r="A7263" s="346"/>
    </row>
    <row r="7264" spans="1:1" x14ac:dyDescent="0.25">
      <c r="A7264" s="346"/>
    </row>
    <row r="7265" spans="1:1" x14ac:dyDescent="0.25">
      <c r="A7265" s="346"/>
    </row>
    <row r="7266" spans="1:1" x14ac:dyDescent="0.25">
      <c r="A7266" s="346"/>
    </row>
    <row r="7267" spans="1:1" x14ac:dyDescent="0.25">
      <c r="A7267" s="346"/>
    </row>
    <row r="7268" spans="1:1" x14ac:dyDescent="0.25">
      <c r="A7268" s="346"/>
    </row>
    <row r="7269" spans="1:1" x14ac:dyDescent="0.25">
      <c r="A7269" s="346"/>
    </row>
    <row r="7270" spans="1:1" x14ac:dyDescent="0.25">
      <c r="A7270" s="346"/>
    </row>
    <row r="7271" spans="1:1" x14ac:dyDescent="0.25">
      <c r="A7271" s="346"/>
    </row>
    <row r="7272" spans="1:1" x14ac:dyDescent="0.25">
      <c r="A7272" s="346"/>
    </row>
    <row r="7273" spans="1:1" x14ac:dyDescent="0.25">
      <c r="A7273" s="346"/>
    </row>
    <row r="7274" spans="1:1" x14ac:dyDescent="0.25">
      <c r="A7274" s="346"/>
    </row>
    <row r="7275" spans="1:1" x14ac:dyDescent="0.25">
      <c r="A7275" s="346"/>
    </row>
    <row r="7276" spans="1:1" x14ac:dyDescent="0.25">
      <c r="A7276" s="346"/>
    </row>
    <row r="7277" spans="1:1" x14ac:dyDescent="0.25">
      <c r="A7277" s="346"/>
    </row>
    <row r="7278" spans="1:1" x14ac:dyDescent="0.25">
      <c r="A7278" s="346"/>
    </row>
    <row r="7279" spans="1:1" x14ac:dyDescent="0.25">
      <c r="A7279" s="346"/>
    </row>
    <row r="7280" spans="1:1" x14ac:dyDescent="0.25">
      <c r="A7280" s="346"/>
    </row>
    <row r="7281" spans="1:1" x14ac:dyDescent="0.25">
      <c r="A7281" s="346"/>
    </row>
    <row r="7282" spans="1:1" x14ac:dyDescent="0.25">
      <c r="A7282" s="346"/>
    </row>
    <row r="7283" spans="1:1" x14ac:dyDescent="0.25">
      <c r="A7283" s="346"/>
    </row>
    <row r="7284" spans="1:1" x14ac:dyDescent="0.25">
      <c r="A7284" s="346"/>
    </row>
    <row r="7285" spans="1:1" x14ac:dyDescent="0.25">
      <c r="A7285" s="346"/>
    </row>
    <row r="7286" spans="1:1" x14ac:dyDescent="0.25">
      <c r="A7286" s="346"/>
    </row>
    <row r="7287" spans="1:1" x14ac:dyDescent="0.25">
      <c r="A7287" s="346"/>
    </row>
    <row r="7288" spans="1:1" x14ac:dyDescent="0.25">
      <c r="A7288" s="346"/>
    </row>
    <row r="7289" spans="1:1" x14ac:dyDescent="0.25">
      <c r="A7289" s="346"/>
    </row>
    <row r="7290" spans="1:1" x14ac:dyDescent="0.25">
      <c r="A7290" s="346"/>
    </row>
    <row r="7291" spans="1:1" x14ac:dyDescent="0.25">
      <c r="A7291" s="346"/>
    </row>
    <row r="7292" spans="1:1" x14ac:dyDescent="0.25">
      <c r="A7292" s="346"/>
    </row>
    <row r="7293" spans="1:1" x14ac:dyDescent="0.25">
      <c r="A7293" s="346"/>
    </row>
    <row r="7294" spans="1:1" x14ac:dyDescent="0.25">
      <c r="A7294" s="346"/>
    </row>
    <row r="7295" spans="1:1" x14ac:dyDescent="0.25">
      <c r="A7295" s="346"/>
    </row>
    <row r="7296" spans="1:1" x14ac:dyDescent="0.25">
      <c r="A7296" s="346"/>
    </row>
    <row r="7297" spans="1:1" x14ac:dyDescent="0.25">
      <c r="A7297" s="346"/>
    </row>
    <row r="7298" spans="1:1" x14ac:dyDescent="0.25">
      <c r="A7298" s="346"/>
    </row>
    <row r="7299" spans="1:1" x14ac:dyDescent="0.25">
      <c r="A7299" s="346"/>
    </row>
    <row r="7300" spans="1:1" x14ac:dyDescent="0.25">
      <c r="A7300" s="346"/>
    </row>
    <row r="7301" spans="1:1" x14ac:dyDescent="0.25">
      <c r="A7301" s="346"/>
    </row>
    <row r="7302" spans="1:1" x14ac:dyDescent="0.25">
      <c r="A7302" s="346"/>
    </row>
    <row r="7303" spans="1:1" x14ac:dyDescent="0.25">
      <c r="A7303" s="346"/>
    </row>
    <row r="7304" spans="1:1" x14ac:dyDescent="0.25">
      <c r="A7304" s="346"/>
    </row>
    <row r="7305" spans="1:1" x14ac:dyDescent="0.25">
      <c r="A7305" s="346"/>
    </row>
    <row r="7306" spans="1:1" x14ac:dyDescent="0.25">
      <c r="A7306" s="346"/>
    </row>
    <row r="7307" spans="1:1" x14ac:dyDescent="0.25">
      <c r="A7307" s="346"/>
    </row>
    <row r="7308" spans="1:1" x14ac:dyDescent="0.25">
      <c r="A7308" s="346"/>
    </row>
    <row r="7309" spans="1:1" x14ac:dyDescent="0.25">
      <c r="A7309" s="346"/>
    </row>
    <row r="7310" spans="1:1" x14ac:dyDescent="0.25">
      <c r="A7310" s="346"/>
    </row>
    <row r="7311" spans="1:1" x14ac:dyDescent="0.25">
      <c r="A7311" s="346"/>
    </row>
    <row r="7312" spans="1:1" x14ac:dyDescent="0.25">
      <c r="A7312" s="346"/>
    </row>
    <row r="7313" spans="1:1" x14ac:dyDescent="0.25">
      <c r="A7313" s="346"/>
    </row>
    <row r="7314" spans="1:1" x14ac:dyDescent="0.25">
      <c r="A7314" s="346"/>
    </row>
    <row r="7315" spans="1:1" x14ac:dyDescent="0.25">
      <c r="A7315" s="346"/>
    </row>
    <row r="7316" spans="1:1" x14ac:dyDescent="0.25">
      <c r="A7316" s="346"/>
    </row>
    <row r="7317" spans="1:1" x14ac:dyDescent="0.25">
      <c r="A7317" s="346"/>
    </row>
    <row r="7318" spans="1:1" x14ac:dyDescent="0.25">
      <c r="A7318" s="346"/>
    </row>
    <row r="7319" spans="1:1" x14ac:dyDescent="0.25">
      <c r="A7319" s="346"/>
    </row>
    <row r="7320" spans="1:1" x14ac:dyDescent="0.25">
      <c r="A7320" s="346"/>
    </row>
    <row r="7321" spans="1:1" x14ac:dyDescent="0.25">
      <c r="A7321" s="346"/>
    </row>
    <row r="7322" spans="1:1" x14ac:dyDescent="0.25">
      <c r="A7322" s="346"/>
    </row>
    <row r="7323" spans="1:1" x14ac:dyDescent="0.25">
      <c r="A7323" s="346"/>
    </row>
    <row r="7324" spans="1:1" x14ac:dyDescent="0.25">
      <c r="A7324" s="346"/>
    </row>
    <row r="7325" spans="1:1" x14ac:dyDescent="0.25">
      <c r="A7325" s="346"/>
    </row>
    <row r="7326" spans="1:1" x14ac:dyDescent="0.25">
      <c r="A7326" s="346"/>
    </row>
    <row r="7327" spans="1:1" x14ac:dyDescent="0.25">
      <c r="A7327" s="346"/>
    </row>
    <row r="7328" spans="1:1" x14ac:dyDescent="0.25">
      <c r="A7328" s="346"/>
    </row>
    <row r="7329" spans="1:1" x14ac:dyDescent="0.25">
      <c r="A7329" s="346"/>
    </row>
    <row r="7330" spans="1:1" x14ac:dyDescent="0.25">
      <c r="A7330" s="346"/>
    </row>
    <row r="7331" spans="1:1" x14ac:dyDescent="0.25">
      <c r="A7331" s="346"/>
    </row>
    <row r="7332" spans="1:1" x14ac:dyDescent="0.25">
      <c r="A7332" s="346"/>
    </row>
    <row r="7333" spans="1:1" x14ac:dyDescent="0.25">
      <c r="A7333" s="346"/>
    </row>
    <row r="7334" spans="1:1" x14ac:dyDescent="0.25">
      <c r="A7334" s="346"/>
    </row>
    <row r="7335" spans="1:1" x14ac:dyDescent="0.25">
      <c r="A7335" s="346"/>
    </row>
    <row r="7336" spans="1:1" x14ac:dyDescent="0.25">
      <c r="A7336" s="346"/>
    </row>
    <row r="7337" spans="1:1" x14ac:dyDescent="0.25">
      <c r="A7337" s="346"/>
    </row>
    <row r="7338" spans="1:1" x14ac:dyDescent="0.25">
      <c r="A7338" s="346"/>
    </row>
    <row r="7339" spans="1:1" x14ac:dyDescent="0.25">
      <c r="A7339" s="346"/>
    </row>
    <row r="7340" spans="1:1" x14ac:dyDescent="0.25">
      <c r="A7340" s="346"/>
    </row>
    <row r="7341" spans="1:1" x14ac:dyDescent="0.25">
      <c r="A7341" s="346"/>
    </row>
    <row r="7342" spans="1:1" x14ac:dyDescent="0.25">
      <c r="A7342" s="346"/>
    </row>
    <row r="7343" spans="1:1" x14ac:dyDescent="0.25">
      <c r="A7343" s="346"/>
    </row>
    <row r="7344" spans="1:1" x14ac:dyDescent="0.25">
      <c r="A7344" s="346"/>
    </row>
    <row r="7345" spans="1:1" x14ac:dyDescent="0.25">
      <c r="A7345" s="346"/>
    </row>
    <row r="7346" spans="1:1" x14ac:dyDescent="0.25">
      <c r="A7346" s="346"/>
    </row>
    <row r="7347" spans="1:1" x14ac:dyDescent="0.25">
      <c r="A7347" s="346"/>
    </row>
    <row r="7348" spans="1:1" x14ac:dyDescent="0.25">
      <c r="A7348" s="346"/>
    </row>
    <row r="7349" spans="1:1" x14ac:dyDescent="0.25">
      <c r="A7349" s="346"/>
    </row>
    <row r="7350" spans="1:1" x14ac:dyDescent="0.25">
      <c r="A7350" s="346"/>
    </row>
    <row r="7351" spans="1:1" x14ac:dyDescent="0.25">
      <c r="A7351" s="346"/>
    </row>
    <row r="7352" spans="1:1" x14ac:dyDescent="0.25">
      <c r="A7352" s="346"/>
    </row>
    <row r="7353" spans="1:1" x14ac:dyDescent="0.25">
      <c r="A7353" s="346"/>
    </row>
    <row r="7354" spans="1:1" x14ac:dyDescent="0.25">
      <c r="A7354" s="346"/>
    </row>
    <row r="7355" spans="1:1" x14ac:dyDescent="0.25">
      <c r="A7355" s="346"/>
    </row>
    <row r="7356" spans="1:1" x14ac:dyDescent="0.25">
      <c r="A7356" s="346"/>
    </row>
    <row r="7357" spans="1:1" x14ac:dyDescent="0.25">
      <c r="A7357" s="346"/>
    </row>
    <row r="7358" spans="1:1" x14ac:dyDescent="0.25">
      <c r="A7358" s="346"/>
    </row>
    <row r="7359" spans="1:1" x14ac:dyDescent="0.25">
      <c r="A7359" s="346"/>
    </row>
    <row r="7360" spans="1:1" x14ac:dyDescent="0.25">
      <c r="A7360" s="346"/>
    </row>
    <row r="7361" spans="1:1" x14ac:dyDescent="0.25">
      <c r="A7361" s="346"/>
    </row>
    <row r="7362" spans="1:1" x14ac:dyDescent="0.25">
      <c r="A7362" s="346"/>
    </row>
    <row r="7363" spans="1:1" x14ac:dyDescent="0.25">
      <c r="A7363" s="346"/>
    </row>
    <row r="7364" spans="1:1" x14ac:dyDescent="0.25">
      <c r="A7364" s="346"/>
    </row>
    <row r="7365" spans="1:1" x14ac:dyDescent="0.25">
      <c r="A7365" s="346"/>
    </row>
    <row r="7366" spans="1:1" x14ac:dyDescent="0.25">
      <c r="A7366" s="346"/>
    </row>
    <row r="7367" spans="1:1" x14ac:dyDescent="0.25">
      <c r="A7367" s="346"/>
    </row>
    <row r="7368" spans="1:1" x14ac:dyDescent="0.25">
      <c r="A7368" s="346"/>
    </row>
    <row r="7369" spans="1:1" x14ac:dyDescent="0.25">
      <c r="A7369" s="346"/>
    </row>
    <row r="7370" spans="1:1" x14ac:dyDescent="0.25">
      <c r="A7370" s="346"/>
    </row>
    <row r="7371" spans="1:1" x14ac:dyDescent="0.25">
      <c r="A7371" s="346"/>
    </row>
    <row r="7372" spans="1:1" x14ac:dyDescent="0.25">
      <c r="A7372" s="346"/>
    </row>
    <row r="7373" spans="1:1" x14ac:dyDescent="0.25">
      <c r="A7373" s="346"/>
    </row>
    <row r="7374" spans="1:1" x14ac:dyDescent="0.25">
      <c r="A7374" s="346"/>
    </row>
    <row r="7375" spans="1:1" x14ac:dyDescent="0.25">
      <c r="A7375" s="346"/>
    </row>
    <row r="7376" spans="1:1" x14ac:dyDescent="0.25">
      <c r="A7376" s="346"/>
    </row>
    <row r="7377" spans="1:1" x14ac:dyDescent="0.25">
      <c r="A7377" s="346"/>
    </row>
    <row r="7378" spans="1:1" x14ac:dyDescent="0.25">
      <c r="A7378" s="346"/>
    </row>
    <row r="7379" spans="1:1" x14ac:dyDescent="0.25">
      <c r="A7379" s="346"/>
    </row>
    <row r="7380" spans="1:1" x14ac:dyDescent="0.25">
      <c r="A7380" s="346"/>
    </row>
    <row r="7381" spans="1:1" x14ac:dyDescent="0.25">
      <c r="A7381" s="346"/>
    </row>
    <row r="7382" spans="1:1" x14ac:dyDescent="0.25">
      <c r="A7382" s="346"/>
    </row>
    <row r="7383" spans="1:1" x14ac:dyDescent="0.25">
      <c r="A7383" s="346"/>
    </row>
    <row r="7384" spans="1:1" x14ac:dyDescent="0.25">
      <c r="A7384" s="346"/>
    </row>
    <row r="7385" spans="1:1" x14ac:dyDescent="0.25">
      <c r="A7385" s="346"/>
    </row>
    <row r="7386" spans="1:1" x14ac:dyDescent="0.25">
      <c r="A7386" s="346"/>
    </row>
    <row r="7387" spans="1:1" x14ac:dyDescent="0.25">
      <c r="A7387" s="346"/>
    </row>
    <row r="7388" spans="1:1" x14ac:dyDescent="0.25">
      <c r="A7388" s="346"/>
    </row>
    <row r="7389" spans="1:1" x14ac:dyDescent="0.25">
      <c r="A7389" s="346"/>
    </row>
    <row r="7390" spans="1:1" x14ac:dyDescent="0.25">
      <c r="A7390" s="346"/>
    </row>
    <row r="7391" spans="1:1" x14ac:dyDescent="0.25">
      <c r="A7391" s="346"/>
    </row>
    <row r="7392" spans="1:1" x14ac:dyDescent="0.25">
      <c r="A7392" s="346"/>
    </row>
    <row r="7393" spans="1:1" x14ac:dyDescent="0.25">
      <c r="A7393" s="346"/>
    </row>
    <row r="7394" spans="1:1" x14ac:dyDescent="0.25">
      <c r="A7394" s="346"/>
    </row>
    <row r="7395" spans="1:1" x14ac:dyDescent="0.25">
      <c r="A7395" s="346"/>
    </row>
    <row r="7396" spans="1:1" x14ac:dyDescent="0.25">
      <c r="A7396" s="346"/>
    </row>
    <row r="7397" spans="1:1" x14ac:dyDescent="0.25">
      <c r="A7397" s="346"/>
    </row>
    <row r="7398" spans="1:1" x14ac:dyDescent="0.25">
      <c r="A7398" s="346"/>
    </row>
    <row r="7399" spans="1:1" x14ac:dyDescent="0.25">
      <c r="A7399" s="346"/>
    </row>
    <row r="7400" spans="1:1" x14ac:dyDescent="0.25">
      <c r="A7400" s="346"/>
    </row>
    <row r="7401" spans="1:1" x14ac:dyDescent="0.25">
      <c r="A7401" s="346"/>
    </row>
    <row r="7402" spans="1:1" x14ac:dyDescent="0.25">
      <c r="A7402" s="346"/>
    </row>
    <row r="7403" spans="1:1" x14ac:dyDescent="0.25">
      <c r="A7403" s="346"/>
    </row>
    <row r="7404" spans="1:1" x14ac:dyDescent="0.25">
      <c r="A7404" s="346"/>
    </row>
    <row r="7405" spans="1:1" x14ac:dyDescent="0.25">
      <c r="A7405" s="346"/>
    </row>
    <row r="7406" spans="1:1" x14ac:dyDescent="0.25">
      <c r="A7406" s="346"/>
    </row>
    <row r="7407" spans="1:1" x14ac:dyDescent="0.25">
      <c r="A7407" s="346"/>
    </row>
    <row r="7408" spans="1:1" x14ac:dyDescent="0.25">
      <c r="A7408" s="346"/>
    </row>
    <row r="7409" spans="1:1" x14ac:dyDescent="0.25">
      <c r="A7409" s="346"/>
    </row>
    <row r="7410" spans="1:1" x14ac:dyDescent="0.25">
      <c r="A7410" s="346"/>
    </row>
    <row r="7411" spans="1:1" x14ac:dyDescent="0.25">
      <c r="A7411" s="346"/>
    </row>
    <row r="7412" spans="1:1" x14ac:dyDescent="0.25">
      <c r="A7412" s="346"/>
    </row>
    <row r="7413" spans="1:1" x14ac:dyDescent="0.25">
      <c r="A7413" s="346"/>
    </row>
    <row r="7414" spans="1:1" x14ac:dyDescent="0.25">
      <c r="A7414" s="346"/>
    </row>
    <row r="7415" spans="1:1" x14ac:dyDescent="0.25">
      <c r="A7415" s="346"/>
    </row>
    <row r="7416" spans="1:1" x14ac:dyDescent="0.25">
      <c r="A7416" s="346"/>
    </row>
    <row r="7417" spans="1:1" x14ac:dyDescent="0.25">
      <c r="A7417" s="346"/>
    </row>
    <row r="7418" spans="1:1" x14ac:dyDescent="0.25">
      <c r="A7418" s="346"/>
    </row>
    <row r="7419" spans="1:1" x14ac:dyDescent="0.25">
      <c r="A7419" s="346"/>
    </row>
    <row r="7420" spans="1:1" x14ac:dyDescent="0.25">
      <c r="A7420" s="346"/>
    </row>
    <row r="7421" spans="1:1" x14ac:dyDescent="0.25">
      <c r="A7421" s="346"/>
    </row>
    <row r="7422" spans="1:1" x14ac:dyDescent="0.25">
      <c r="A7422" s="346"/>
    </row>
    <row r="7423" spans="1:1" x14ac:dyDescent="0.25">
      <c r="A7423" s="346"/>
    </row>
    <row r="7424" spans="1:1" x14ac:dyDescent="0.25">
      <c r="A7424" s="346"/>
    </row>
    <row r="7425" spans="1:1" x14ac:dyDescent="0.25">
      <c r="A7425" s="346"/>
    </row>
    <row r="7426" spans="1:1" x14ac:dyDescent="0.25">
      <c r="A7426" s="346"/>
    </row>
    <row r="7427" spans="1:1" x14ac:dyDescent="0.25">
      <c r="A7427" s="346"/>
    </row>
    <row r="7428" spans="1:1" x14ac:dyDescent="0.25">
      <c r="A7428" s="346"/>
    </row>
    <row r="7429" spans="1:1" x14ac:dyDescent="0.25">
      <c r="A7429" s="346"/>
    </row>
    <row r="7430" spans="1:1" x14ac:dyDescent="0.25">
      <c r="A7430" s="346"/>
    </row>
    <row r="7431" spans="1:1" x14ac:dyDescent="0.25">
      <c r="A7431" s="346"/>
    </row>
    <row r="7432" spans="1:1" x14ac:dyDescent="0.25">
      <c r="A7432" s="346"/>
    </row>
    <row r="7433" spans="1:1" x14ac:dyDescent="0.25">
      <c r="A7433" s="346"/>
    </row>
    <row r="7434" spans="1:1" x14ac:dyDescent="0.25">
      <c r="A7434" s="346"/>
    </row>
    <row r="7435" spans="1:1" x14ac:dyDescent="0.25">
      <c r="A7435" s="346"/>
    </row>
    <row r="7436" spans="1:1" x14ac:dyDescent="0.25">
      <c r="A7436" s="346"/>
    </row>
    <row r="7437" spans="1:1" x14ac:dyDescent="0.25">
      <c r="A7437" s="346"/>
    </row>
    <row r="7438" spans="1:1" x14ac:dyDescent="0.25">
      <c r="A7438" s="346"/>
    </row>
    <row r="7439" spans="1:1" x14ac:dyDescent="0.25">
      <c r="A7439" s="346"/>
    </row>
    <row r="7440" spans="1:1" x14ac:dyDescent="0.25">
      <c r="A7440" s="346"/>
    </row>
    <row r="7441" spans="1:1" x14ac:dyDescent="0.25">
      <c r="A7441" s="346"/>
    </row>
    <row r="7442" spans="1:1" x14ac:dyDescent="0.25">
      <c r="A7442" s="346"/>
    </row>
    <row r="7443" spans="1:1" x14ac:dyDescent="0.25">
      <c r="A7443" s="346"/>
    </row>
    <row r="7444" spans="1:1" x14ac:dyDescent="0.25">
      <c r="A7444" s="346"/>
    </row>
    <row r="7445" spans="1:1" x14ac:dyDescent="0.25">
      <c r="A7445" s="346"/>
    </row>
    <row r="7446" spans="1:1" x14ac:dyDescent="0.25">
      <c r="A7446" s="346"/>
    </row>
    <row r="7447" spans="1:1" x14ac:dyDescent="0.25">
      <c r="A7447" s="346"/>
    </row>
    <row r="7448" spans="1:1" x14ac:dyDescent="0.25">
      <c r="A7448" s="346"/>
    </row>
    <row r="7449" spans="1:1" x14ac:dyDescent="0.25">
      <c r="A7449" s="346"/>
    </row>
    <row r="7450" spans="1:1" x14ac:dyDescent="0.25">
      <c r="A7450" s="346"/>
    </row>
    <row r="7451" spans="1:1" x14ac:dyDescent="0.25">
      <c r="A7451" s="346"/>
    </row>
    <row r="7452" spans="1:1" x14ac:dyDescent="0.25">
      <c r="A7452" s="346"/>
    </row>
    <row r="7453" spans="1:1" x14ac:dyDescent="0.25">
      <c r="A7453" s="346"/>
    </row>
    <row r="7454" spans="1:1" x14ac:dyDescent="0.25">
      <c r="A7454" s="346"/>
    </row>
    <row r="7455" spans="1:1" x14ac:dyDescent="0.25">
      <c r="A7455" s="346"/>
    </row>
    <row r="7456" spans="1:1" x14ac:dyDescent="0.25">
      <c r="A7456" s="346"/>
    </row>
    <row r="7457" spans="1:1" x14ac:dyDescent="0.25">
      <c r="A7457" s="346"/>
    </row>
    <row r="7458" spans="1:1" x14ac:dyDescent="0.25">
      <c r="A7458" s="346"/>
    </row>
    <row r="7459" spans="1:1" x14ac:dyDescent="0.25">
      <c r="A7459" s="346"/>
    </row>
    <row r="7460" spans="1:1" x14ac:dyDescent="0.25">
      <c r="A7460" s="346"/>
    </row>
    <row r="7461" spans="1:1" x14ac:dyDescent="0.25">
      <c r="A7461" s="346"/>
    </row>
    <row r="7462" spans="1:1" x14ac:dyDescent="0.25">
      <c r="A7462" s="346"/>
    </row>
    <row r="7463" spans="1:1" x14ac:dyDescent="0.25">
      <c r="A7463" s="346"/>
    </row>
    <row r="7464" spans="1:1" x14ac:dyDescent="0.25">
      <c r="A7464" s="346"/>
    </row>
    <row r="7465" spans="1:1" x14ac:dyDescent="0.25">
      <c r="A7465" s="346"/>
    </row>
    <row r="7466" spans="1:1" x14ac:dyDescent="0.25">
      <c r="A7466" s="346"/>
    </row>
    <row r="7467" spans="1:1" x14ac:dyDescent="0.25">
      <c r="A7467" s="346"/>
    </row>
    <row r="7468" spans="1:1" x14ac:dyDescent="0.25">
      <c r="A7468" s="346"/>
    </row>
    <row r="7469" spans="1:1" x14ac:dyDescent="0.25">
      <c r="A7469" s="346"/>
    </row>
    <row r="7470" spans="1:1" x14ac:dyDescent="0.25">
      <c r="A7470" s="346"/>
    </row>
    <row r="7471" spans="1:1" x14ac:dyDescent="0.25">
      <c r="A7471" s="346"/>
    </row>
    <row r="7472" spans="1:1" x14ac:dyDescent="0.25">
      <c r="A7472" s="346"/>
    </row>
    <row r="7473" spans="1:1" x14ac:dyDescent="0.25">
      <c r="A7473" s="346"/>
    </row>
    <row r="7474" spans="1:1" x14ac:dyDescent="0.25">
      <c r="A7474" s="346"/>
    </row>
    <row r="7475" spans="1:1" x14ac:dyDescent="0.25">
      <c r="A7475" s="346"/>
    </row>
    <row r="7476" spans="1:1" x14ac:dyDescent="0.25">
      <c r="A7476" s="346"/>
    </row>
    <row r="7477" spans="1:1" x14ac:dyDescent="0.25">
      <c r="A7477" s="346"/>
    </row>
    <row r="7478" spans="1:1" x14ac:dyDescent="0.25">
      <c r="A7478" s="346"/>
    </row>
    <row r="7479" spans="1:1" x14ac:dyDescent="0.25">
      <c r="A7479" s="346"/>
    </row>
    <row r="7480" spans="1:1" x14ac:dyDescent="0.25">
      <c r="A7480" s="346"/>
    </row>
    <row r="7481" spans="1:1" x14ac:dyDescent="0.25">
      <c r="A7481" s="346"/>
    </row>
    <row r="7482" spans="1:1" x14ac:dyDescent="0.25">
      <c r="A7482" s="346"/>
    </row>
    <row r="7483" spans="1:1" x14ac:dyDescent="0.25">
      <c r="A7483" s="346"/>
    </row>
    <row r="7484" spans="1:1" x14ac:dyDescent="0.25">
      <c r="A7484" s="346"/>
    </row>
    <row r="7485" spans="1:1" x14ac:dyDescent="0.25">
      <c r="A7485" s="346"/>
    </row>
    <row r="7486" spans="1:1" x14ac:dyDescent="0.25">
      <c r="A7486" s="346"/>
    </row>
    <row r="7487" spans="1:1" x14ac:dyDescent="0.25">
      <c r="A7487" s="346"/>
    </row>
    <row r="7488" spans="1:1" x14ac:dyDescent="0.25">
      <c r="A7488" s="346"/>
    </row>
    <row r="7489" spans="1:1" x14ac:dyDescent="0.25">
      <c r="A7489" s="346"/>
    </row>
    <row r="7490" spans="1:1" x14ac:dyDescent="0.25">
      <c r="A7490" s="346"/>
    </row>
    <row r="7491" spans="1:1" x14ac:dyDescent="0.25">
      <c r="A7491" s="346"/>
    </row>
    <row r="7492" spans="1:1" x14ac:dyDescent="0.25">
      <c r="A7492" s="346"/>
    </row>
    <row r="7493" spans="1:1" x14ac:dyDescent="0.25">
      <c r="A7493" s="346"/>
    </row>
    <row r="7494" spans="1:1" x14ac:dyDescent="0.25">
      <c r="A7494" s="346"/>
    </row>
    <row r="7495" spans="1:1" x14ac:dyDescent="0.25">
      <c r="A7495" s="346"/>
    </row>
    <row r="7496" spans="1:1" x14ac:dyDescent="0.25">
      <c r="A7496" s="346"/>
    </row>
    <row r="7497" spans="1:1" x14ac:dyDescent="0.25">
      <c r="A7497" s="346"/>
    </row>
    <row r="7498" spans="1:1" x14ac:dyDescent="0.25">
      <c r="A7498" s="346"/>
    </row>
    <row r="7499" spans="1:1" x14ac:dyDescent="0.25">
      <c r="A7499" s="346"/>
    </row>
    <row r="7500" spans="1:1" x14ac:dyDescent="0.25">
      <c r="A7500" s="346"/>
    </row>
    <row r="7501" spans="1:1" x14ac:dyDescent="0.25">
      <c r="A7501" s="346"/>
    </row>
    <row r="7502" spans="1:1" x14ac:dyDescent="0.25">
      <c r="A7502" s="346"/>
    </row>
    <row r="7503" spans="1:1" x14ac:dyDescent="0.25">
      <c r="A7503" s="346"/>
    </row>
    <row r="7504" spans="1:1" x14ac:dyDescent="0.25">
      <c r="A7504" s="346"/>
    </row>
    <row r="7505" spans="1:1" x14ac:dyDescent="0.25">
      <c r="A7505" s="346"/>
    </row>
    <row r="7506" spans="1:1" x14ac:dyDescent="0.25">
      <c r="A7506" s="346"/>
    </row>
    <row r="7507" spans="1:1" x14ac:dyDescent="0.25">
      <c r="A7507" s="346"/>
    </row>
    <row r="7508" spans="1:1" x14ac:dyDescent="0.25">
      <c r="A7508" s="346"/>
    </row>
    <row r="7509" spans="1:1" x14ac:dyDescent="0.25">
      <c r="A7509" s="346"/>
    </row>
    <row r="7510" spans="1:1" x14ac:dyDescent="0.25">
      <c r="A7510" s="346"/>
    </row>
    <row r="7511" spans="1:1" x14ac:dyDescent="0.25">
      <c r="A7511" s="346"/>
    </row>
    <row r="7512" spans="1:1" x14ac:dyDescent="0.25">
      <c r="A7512" s="346"/>
    </row>
    <row r="7513" spans="1:1" x14ac:dyDescent="0.25">
      <c r="A7513" s="346"/>
    </row>
    <row r="7514" spans="1:1" x14ac:dyDescent="0.25">
      <c r="A7514" s="346"/>
    </row>
    <row r="7515" spans="1:1" x14ac:dyDescent="0.25">
      <c r="A7515" s="346"/>
    </row>
    <row r="7516" spans="1:1" x14ac:dyDescent="0.25">
      <c r="A7516" s="346"/>
    </row>
    <row r="7517" spans="1:1" x14ac:dyDescent="0.25">
      <c r="A7517" s="346"/>
    </row>
    <row r="7518" spans="1:1" x14ac:dyDescent="0.25">
      <c r="A7518" s="346"/>
    </row>
    <row r="7519" spans="1:1" x14ac:dyDescent="0.25">
      <c r="A7519" s="346"/>
    </row>
    <row r="7520" spans="1:1" x14ac:dyDescent="0.25">
      <c r="A7520" s="346"/>
    </row>
    <row r="7521" spans="1:1" x14ac:dyDescent="0.25">
      <c r="A7521" s="346"/>
    </row>
    <row r="7522" spans="1:1" x14ac:dyDescent="0.25">
      <c r="A7522" s="346"/>
    </row>
    <row r="7523" spans="1:1" x14ac:dyDescent="0.25">
      <c r="A7523" s="346"/>
    </row>
    <row r="7524" spans="1:1" x14ac:dyDescent="0.25">
      <c r="A7524" s="346"/>
    </row>
    <row r="7525" spans="1:1" x14ac:dyDescent="0.25">
      <c r="A7525" s="346"/>
    </row>
    <row r="7526" spans="1:1" x14ac:dyDescent="0.25">
      <c r="A7526" s="346"/>
    </row>
    <row r="7527" spans="1:1" x14ac:dyDescent="0.25">
      <c r="A7527" s="346"/>
    </row>
    <row r="7528" spans="1:1" x14ac:dyDescent="0.25">
      <c r="A7528" s="346"/>
    </row>
    <row r="7529" spans="1:1" x14ac:dyDescent="0.25">
      <c r="A7529" s="346"/>
    </row>
    <row r="7530" spans="1:1" x14ac:dyDescent="0.25">
      <c r="A7530" s="346"/>
    </row>
    <row r="7531" spans="1:1" x14ac:dyDescent="0.25">
      <c r="A7531" s="346"/>
    </row>
    <row r="7532" spans="1:1" x14ac:dyDescent="0.25">
      <c r="A7532" s="346"/>
    </row>
    <row r="7533" spans="1:1" x14ac:dyDescent="0.25">
      <c r="A7533" s="346"/>
    </row>
    <row r="7534" spans="1:1" x14ac:dyDescent="0.25">
      <c r="A7534" s="346"/>
    </row>
    <row r="7535" spans="1:1" x14ac:dyDescent="0.25">
      <c r="A7535" s="346"/>
    </row>
    <row r="7536" spans="1:1" x14ac:dyDescent="0.25">
      <c r="A7536" s="346"/>
    </row>
    <row r="7537" spans="1:1" x14ac:dyDescent="0.25">
      <c r="A7537" s="346"/>
    </row>
    <row r="7538" spans="1:1" x14ac:dyDescent="0.25">
      <c r="A7538" s="346"/>
    </row>
    <row r="7539" spans="1:1" x14ac:dyDescent="0.25">
      <c r="A7539" s="346"/>
    </row>
    <row r="7540" spans="1:1" x14ac:dyDescent="0.25">
      <c r="A7540" s="346"/>
    </row>
    <row r="7541" spans="1:1" x14ac:dyDescent="0.25">
      <c r="A7541" s="346"/>
    </row>
    <row r="7542" spans="1:1" x14ac:dyDescent="0.25">
      <c r="A7542" s="346"/>
    </row>
    <row r="7543" spans="1:1" x14ac:dyDescent="0.25">
      <c r="A7543" s="346"/>
    </row>
    <row r="7544" spans="1:1" x14ac:dyDescent="0.25">
      <c r="A7544" s="346"/>
    </row>
    <row r="7545" spans="1:1" x14ac:dyDescent="0.25">
      <c r="A7545" s="346"/>
    </row>
    <row r="7546" spans="1:1" x14ac:dyDescent="0.25">
      <c r="A7546" s="346"/>
    </row>
    <row r="7547" spans="1:1" x14ac:dyDescent="0.25">
      <c r="A7547" s="346"/>
    </row>
    <row r="7548" spans="1:1" x14ac:dyDescent="0.25">
      <c r="A7548" s="346"/>
    </row>
    <row r="7549" spans="1:1" x14ac:dyDescent="0.25">
      <c r="A7549" s="346"/>
    </row>
    <row r="7550" spans="1:1" x14ac:dyDescent="0.25">
      <c r="A7550" s="346"/>
    </row>
    <row r="7551" spans="1:1" x14ac:dyDescent="0.25">
      <c r="A7551" s="346"/>
    </row>
    <row r="7552" spans="1:1" x14ac:dyDescent="0.25">
      <c r="A7552" s="346"/>
    </row>
    <row r="7553" spans="1:1" x14ac:dyDescent="0.25">
      <c r="A7553" s="346"/>
    </row>
    <row r="7554" spans="1:1" x14ac:dyDescent="0.25">
      <c r="A7554" s="346"/>
    </row>
    <row r="7555" spans="1:1" x14ac:dyDescent="0.25">
      <c r="A7555" s="346"/>
    </row>
    <row r="7556" spans="1:1" x14ac:dyDescent="0.25">
      <c r="A7556" s="346"/>
    </row>
    <row r="7557" spans="1:1" x14ac:dyDescent="0.25">
      <c r="A7557" s="346"/>
    </row>
    <row r="7558" spans="1:1" x14ac:dyDescent="0.25">
      <c r="A7558" s="346"/>
    </row>
    <row r="7559" spans="1:1" x14ac:dyDescent="0.25">
      <c r="A7559" s="346"/>
    </row>
    <row r="7560" spans="1:1" x14ac:dyDescent="0.25">
      <c r="A7560" s="346"/>
    </row>
    <row r="7561" spans="1:1" x14ac:dyDescent="0.25">
      <c r="A7561" s="346"/>
    </row>
    <row r="7562" spans="1:1" x14ac:dyDescent="0.25">
      <c r="A7562" s="346"/>
    </row>
    <row r="7563" spans="1:1" x14ac:dyDescent="0.25">
      <c r="A7563" s="346"/>
    </row>
    <row r="7564" spans="1:1" x14ac:dyDescent="0.25">
      <c r="A7564" s="346"/>
    </row>
    <row r="7565" spans="1:1" x14ac:dyDescent="0.25">
      <c r="A7565" s="346"/>
    </row>
    <row r="7566" spans="1:1" x14ac:dyDescent="0.25">
      <c r="A7566" s="346"/>
    </row>
    <row r="7567" spans="1:1" x14ac:dyDescent="0.25">
      <c r="A7567" s="346"/>
    </row>
    <row r="7568" spans="1:1" x14ac:dyDescent="0.25">
      <c r="A7568" s="346"/>
    </row>
    <row r="7569" spans="1:1" x14ac:dyDescent="0.25">
      <c r="A7569" s="346"/>
    </row>
    <row r="7570" spans="1:1" x14ac:dyDescent="0.25">
      <c r="A7570" s="346"/>
    </row>
    <row r="7571" spans="1:1" x14ac:dyDescent="0.25">
      <c r="A7571" s="346"/>
    </row>
    <row r="7572" spans="1:1" x14ac:dyDescent="0.25">
      <c r="A7572" s="346"/>
    </row>
    <row r="7573" spans="1:1" x14ac:dyDescent="0.25">
      <c r="A7573" s="346"/>
    </row>
    <row r="7574" spans="1:1" x14ac:dyDescent="0.25">
      <c r="A7574" s="346"/>
    </row>
    <row r="7575" spans="1:1" x14ac:dyDescent="0.25">
      <c r="A7575" s="346"/>
    </row>
    <row r="7576" spans="1:1" x14ac:dyDescent="0.25">
      <c r="A7576" s="346"/>
    </row>
    <row r="7577" spans="1:1" x14ac:dyDescent="0.25">
      <c r="A7577" s="346"/>
    </row>
    <row r="7578" spans="1:1" x14ac:dyDescent="0.25">
      <c r="A7578" s="346"/>
    </row>
    <row r="7579" spans="1:1" x14ac:dyDescent="0.25">
      <c r="A7579" s="346"/>
    </row>
    <row r="7580" spans="1:1" x14ac:dyDescent="0.25">
      <c r="A7580" s="346"/>
    </row>
    <row r="7581" spans="1:1" x14ac:dyDescent="0.25">
      <c r="A7581" s="346"/>
    </row>
    <row r="7582" spans="1:1" x14ac:dyDescent="0.25">
      <c r="A7582" s="346"/>
    </row>
    <row r="7583" spans="1:1" x14ac:dyDescent="0.25">
      <c r="A7583" s="346"/>
    </row>
    <row r="7584" spans="1:1" x14ac:dyDescent="0.25">
      <c r="A7584" s="346"/>
    </row>
    <row r="7585" spans="1:1" x14ac:dyDescent="0.25">
      <c r="A7585" s="346"/>
    </row>
    <row r="7586" spans="1:1" x14ac:dyDescent="0.25">
      <c r="A7586" s="346"/>
    </row>
    <row r="7587" spans="1:1" x14ac:dyDescent="0.25">
      <c r="A7587" s="346"/>
    </row>
    <row r="7588" spans="1:1" x14ac:dyDescent="0.25">
      <c r="A7588" s="346"/>
    </row>
    <row r="7589" spans="1:1" x14ac:dyDescent="0.25">
      <c r="A7589" s="346"/>
    </row>
    <row r="7590" spans="1:1" x14ac:dyDescent="0.25">
      <c r="A7590" s="346"/>
    </row>
    <row r="7591" spans="1:1" x14ac:dyDescent="0.25">
      <c r="A7591" s="346"/>
    </row>
    <row r="7592" spans="1:1" x14ac:dyDescent="0.25">
      <c r="A7592" s="346"/>
    </row>
    <row r="7593" spans="1:1" x14ac:dyDescent="0.25">
      <c r="A7593" s="346"/>
    </row>
    <row r="7594" spans="1:1" x14ac:dyDescent="0.25">
      <c r="A7594" s="346"/>
    </row>
    <row r="7595" spans="1:1" x14ac:dyDescent="0.25">
      <c r="A7595" s="346"/>
    </row>
    <row r="7596" spans="1:1" x14ac:dyDescent="0.25">
      <c r="A7596" s="346"/>
    </row>
    <row r="7597" spans="1:1" x14ac:dyDescent="0.25">
      <c r="A7597" s="346"/>
    </row>
    <row r="7598" spans="1:1" x14ac:dyDescent="0.25">
      <c r="A7598" s="346"/>
    </row>
    <row r="7599" spans="1:1" x14ac:dyDescent="0.25">
      <c r="A7599" s="346"/>
    </row>
    <row r="7600" spans="1:1" x14ac:dyDescent="0.25">
      <c r="A7600" s="346"/>
    </row>
    <row r="7601" spans="1:1" x14ac:dyDescent="0.25">
      <c r="A7601" s="346"/>
    </row>
    <row r="7602" spans="1:1" x14ac:dyDescent="0.25">
      <c r="A7602" s="346"/>
    </row>
    <row r="7603" spans="1:1" x14ac:dyDescent="0.25">
      <c r="A7603" s="346"/>
    </row>
    <row r="7604" spans="1:1" x14ac:dyDescent="0.25">
      <c r="A7604" s="346"/>
    </row>
    <row r="7605" spans="1:1" x14ac:dyDescent="0.25">
      <c r="A7605" s="346"/>
    </row>
    <row r="7606" spans="1:1" x14ac:dyDescent="0.25">
      <c r="A7606" s="346"/>
    </row>
    <row r="7607" spans="1:1" x14ac:dyDescent="0.25">
      <c r="A7607" s="346"/>
    </row>
    <row r="7608" spans="1:1" x14ac:dyDescent="0.25">
      <c r="A7608" s="346"/>
    </row>
    <row r="7609" spans="1:1" x14ac:dyDescent="0.25">
      <c r="A7609" s="346"/>
    </row>
    <row r="7610" spans="1:1" x14ac:dyDescent="0.25">
      <c r="A7610" s="346"/>
    </row>
    <row r="7611" spans="1:1" x14ac:dyDescent="0.25">
      <c r="A7611" s="346"/>
    </row>
    <row r="7612" spans="1:1" x14ac:dyDescent="0.25">
      <c r="A7612" s="346"/>
    </row>
    <row r="7613" spans="1:1" x14ac:dyDescent="0.25">
      <c r="A7613" s="346"/>
    </row>
    <row r="7614" spans="1:1" x14ac:dyDescent="0.25">
      <c r="A7614" s="346"/>
    </row>
    <row r="7615" spans="1:1" x14ac:dyDescent="0.25">
      <c r="A7615" s="346"/>
    </row>
    <row r="7616" spans="1:1" x14ac:dyDescent="0.25">
      <c r="A7616" s="346"/>
    </row>
    <row r="7617" spans="1:1" x14ac:dyDescent="0.25">
      <c r="A7617" s="346"/>
    </row>
    <row r="7618" spans="1:1" x14ac:dyDescent="0.25">
      <c r="A7618" s="346"/>
    </row>
    <row r="7619" spans="1:1" x14ac:dyDescent="0.25">
      <c r="A7619" s="346"/>
    </row>
    <row r="7620" spans="1:1" x14ac:dyDescent="0.25">
      <c r="A7620" s="346"/>
    </row>
    <row r="7621" spans="1:1" x14ac:dyDescent="0.25">
      <c r="A7621" s="346"/>
    </row>
    <row r="7622" spans="1:1" x14ac:dyDescent="0.25">
      <c r="A7622" s="346"/>
    </row>
    <row r="7623" spans="1:1" x14ac:dyDescent="0.25">
      <c r="A7623" s="346"/>
    </row>
    <row r="7624" spans="1:1" x14ac:dyDescent="0.25">
      <c r="A7624" s="346"/>
    </row>
    <row r="7625" spans="1:1" x14ac:dyDescent="0.25">
      <c r="A7625" s="346"/>
    </row>
    <row r="7626" spans="1:1" x14ac:dyDescent="0.25">
      <c r="A7626" s="346"/>
    </row>
    <row r="7627" spans="1:1" x14ac:dyDescent="0.25">
      <c r="A7627" s="346"/>
    </row>
    <row r="7628" spans="1:1" x14ac:dyDescent="0.25">
      <c r="A7628" s="346"/>
    </row>
    <row r="7629" spans="1:1" x14ac:dyDescent="0.25">
      <c r="A7629" s="346"/>
    </row>
    <row r="7630" spans="1:1" x14ac:dyDescent="0.25">
      <c r="A7630" s="346"/>
    </row>
    <row r="7631" spans="1:1" x14ac:dyDescent="0.25">
      <c r="A7631" s="346"/>
    </row>
    <row r="7632" spans="1:1" x14ac:dyDescent="0.25">
      <c r="A7632" s="346"/>
    </row>
    <row r="7633" spans="1:1" x14ac:dyDescent="0.25">
      <c r="A7633" s="346"/>
    </row>
    <row r="7634" spans="1:1" x14ac:dyDescent="0.25">
      <c r="A7634" s="346"/>
    </row>
    <row r="7635" spans="1:1" x14ac:dyDescent="0.25">
      <c r="A7635" s="346"/>
    </row>
    <row r="7636" spans="1:1" x14ac:dyDescent="0.25">
      <c r="A7636" s="346"/>
    </row>
    <row r="7637" spans="1:1" x14ac:dyDescent="0.25">
      <c r="A7637" s="346"/>
    </row>
    <row r="7638" spans="1:1" x14ac:dyDescent="0.25">
      <c r="A7638" s="346"/>
    </row>
    <row r="7639" spans="1:1" x14ac:dyDescent="0.25">
      <c r="A7639" s="346"/>
    </row>
    <row r="7640" spans="1:1" x14ac:dyDescent="0.25">
      <c r="A7640" s="346"/>
    </row>
    <row r="7641" spans="1:1" x14ac:dyDescent="0.25">
      <c r="A7641" s="346"/>
    </row>
    <row r="7642" spans="1:1" x14ac:dyDescent="0.25">
      <c r="A7642" s="346"/>
    </row>
    <row r="7643" spans="1:1" x14ac:dyDescent="0.25">
      <c r="A7643" s="346"/>
    </row>
    <row r="7644" spans="1:1" x14ac:dyDescent="0.25">
      <c r="A7644" s="346"/>
    </row>
    <row r="7645" spans="1:1" x14ac:dyDescent="0.25">
      <c r="A7645" s="346"/>
    </row>
    <row r="7646" spans="1:1" x14ac:dyDescent="0.25">
      <c r="A7646" s="346"/>
    </row>
    <row r="7647" spans="1:1" x14ac:dyDescent="0.25">
      <c r="A7647" s="346"/>
    </row>
    <row r="7648" spans="1:1" x14ac:dyDescent="0.25">
      <c r="A7648" s="346"/>
    </row>
    <row r="7649" spans="1:1" x14ac:dyDescent="0.25">
      <c r="A7649" s="346"/>
    </row>
    <row r="7650" spans="1:1" x14ac:dyDescent="0.25">
      <c r="A7650" s="346"/>
    </row>
    <row r="7651" spans="1:1" x14ac:dyDescent="0.25">
      <c r="A7651" s="346"/>
    </row>
    <row r="7652" spans="1:1" x14ac:dyDescent="0.25">
      <c r="A7652" s="346"/>
    </row>
    <row r="7653" spans="1:1" x14ac:dyDescent="0.25">
      <c r="A7653" s="346"/>
    </row>
    <row r="7654" spans="1:1" x14ac:dyDescent="0.25">
      <c r="A7654" s="346"/>
    </row>
    <row r="7655" spans="1:1" x14ac:dyDescent="0.25">
      <c r="A7655" s="346"/>
    </row>
    <row r="7656" spans="1:1" x14ac:dyDescent="0.25">
      <c r="A7656" s="346"/>
    </row>
    <row r="7657" spans="1:1" x14ac:dyDescent="0.25">
      <c r="A7657" s="346"/>
    </row>
    <row r="7658" spans="1:1" x14ac:dyDescent="0.25">
      <c r="A7658" s="346"/>
    </row>
    <row r="7659" spans="1:1" x14ac:dyDescent="0.25">
      <c r="A7659" s="346"/>
    </row>
    <row r="7660" spans="1:1" x14ac:dyDescent="0.25">
      <c r="A7660" s="346"/>
    </row>
    <row r="7661" spans="1:1" x14ac:dyDescent="0.25">
      <c r="A7661" s="346"/>
    </row>
    <row r="7662" spans="1:1" x14ac:dyDescent="0.25">
      <c r="A7662" s="346"/>
    </row>
    <row r="7663" spans="1:1" x14ac:dyDescent="0.25">
      <c r="A7663" s="346"/>
    </row>
    <row r="7664" spans="1:1" x14ac:dyDescent="0.25">
      <c r="A7664" s="346"/>
    </row>
    <row r="7665" spans="1:1" x14ac:dyDescent="0.25">
      <c r="A7665" s="346"/>
    </row>
    <row r="7666" spans="1:1" x14ac:dyDescent="0.25">
      <c r="A7666" s="346"/>
    </row>
    <row r="7667" spans="1:1" x14ac:dyDescent="0.25">
      <c r="A7667" s="346"/>
    </row>
    <row r="7668" spans="1:1" x14ac:dyDescent="0.25">
      <c r="A7668" s="346"/>
    </row>
    <row r="7669" spans="1:1" x14ac:dyDescent="0.25">
      <c r="A7669" s="346"/>
    </row>
    <row r="7670" spans="1:1" x14ac:dyDescent="0.25">
      <c r="A7670" s="346"/>
    </row>
    <row r="7671" spans="1:1" x14ac:dyDescent="0.25">
      <c r="A7671" s="346"/>
    </row>
    <row r="7672" spans="1:1" x14ac:dyDescent="0.25">
      <c r="A7672" s="346"/>
    </row>
    <row r="7673" spans="1:1" x14ac:dyDescent="0.25">
      <c r="A7673" s="346"/>
    </row>
    <row r="7674" spans="1:1" x14ac:dyDescent="0.25">
      <c r="A7674" s="346"/>
    </row>
    <row r="7675" spans="1:1" x14ac:dyDescent="0.25">
      <c r="A7675" s="346"/>
    </row>
    <row r="7676" spans="1:1" x14ac:dyDescent="0.25">
      <c r="A7676" s="346"/>
    </row>
    <row r="7677" spans="1:1" x14ac:dyDescent="0.25">
      <c r="A7677" s="346"/>
    </row>
    <row r="7678" spans="1:1" x14ac:dyDescent="0.25">
      <c r="A7678" s="346"/>
    </row>
    <row r="7679" spans="1:1" x14ac:dyDescent="0.25">
      <c r="A7679" s="346"/>
    </row>
    <row r="7680" spans="1:1" x14ac:dyDescent="0.25">
      <c r="A7680" s="346"/>
    </row>
    <row r="7681" spans="1:1" x14ac:dyDescent="0.25">
      <c r="A7681" s="346"/>
    </row>
    <row r="7682" spans="1:1" x14ac:dyDescent="0.25">
      <c r="A7682" s="346"/>
    </row>
    <row r="7683" spans="1:1" x14ac:dyDescent="0.25">
      <c r="A7683" s="346"/>
    </row>
    <row r="7684" spans="1:1" x14ac:dyDescent="0.25">
      <c r="A7684" s="346"/>
    </row>
    <row r="7685" spans="1:1" x14ac:dyDescent="0.25">
      <c r="A7685" s="346"/>
    </row>
    <row r="7686" spans="1:1" x14ac:dyDescent="0.25">
      <c r="A7686" s="346"/>
    </row>
    <row r="7687" spans="1:1" x14ac:dyDescent="0.25">
      <c r="A7687" s="346"/>
    </row>
    <row r="7688" spans="1:1" x14ac:dyDescent="0.25">
      <c r="A7688" s="346"/>
    </row>
    <row r="7689" spans="1:1" x14ac:dyDescent="0.25">
      <c r="A7689" s="346"/>
    </row>
    <row r="7690" spans="1:1" x14ac:dyDescent="0.25">
      <c r="A7690" s="346"/>
    </row>
    <row r="7691" spans="1:1" x14ac:dyDescent="0.25">
      <c r="A7691" s="346"/>
    </row>
    <row r="7692" spans="1:1" x14ac:dyDescent="0.25">
      <c r="A7692" s="346"/>
    </row>
    <row r="7693" spans="1:1" x14ac:dyDescent="0.25">
      <c r="A7693" s="346"/>
    </row>
    <row r="7694" spans="1:1" x14ac:dyDescent="0.25">
      <c r="A7694" s="346"/>
    </row>
    <row r="7695" spans="1:1" x14ac:dyDescent="0.25">
      <c r="A7695" s="346"/>
    </row>
    <row r="7696" spans="1:1" x14ac:dyDescent="0.25">
      <c r="A7696" s="346"/>
    </row>
    <row r="7697" spans="1:1" x14ac:dyDescent="0.25">
      <c r="A7697" s="346"/>
    </row>
    <row r="7698" spans="1:1" x14ac:dyDescent="0.25">
      <c r="A7698" s="346"/>
    </row>
    <row r="7699" spans="1:1" x14ac:dyDescent="0.25">
      <c r="A7699" s="346"/>
    </row>
    <row r="7700" spans="1:1" x14ac:dyDescent="0.25">
      <c r="A7700" s="346"/>
    </row>
    <row r="7701" spans="1:1" x14ac:dyDescent="0.25">
      <c r="A7701" s="346"/>
    </row>
    <row r="7702" spans="1:1" x14ac:dyDescent="0.25">
      <c r="A7702" s="346"/>
    </row>
    <row r="7703" spans="1:1" x14ac:dyDescent="0.25">
      <c r="A7703" s="346"/>
    </row>
    <row r="7704" spans="1:1" x14ac:dyDescent="0.25">
      <c r="A7704" s="346"/>
    </row>
    <row r="7705" spans="1:1" x14ac:dyDescent="0.25">
      <c r="A7705" s="346"/>
    </row>
    <row r="7706" spans="1:1" x14ac:dyDescent="0.25">
      <c r="A7706" s="346"/>
    </row>
    <row r="7707" spans="1:1" x14ac:dyDescent="0.25">
      <c r="A7707" s="346"/>
    </row>
    <row r="7708" spans="1:1" x14ac:dyDescent="0.25">
      <c r="A7708" s="346"/>
    </row>
    <row r="7709" spans="1:1" x14ac:dyDescent="0.25">
      <c r="A7709" s="346"/>
    </row>
    <row r="7710" spans="1:1" x14ac:dyDescent="0.25">
      <c r="A7710" s="346"/>
    </row>
    <row r="7711" spans="1:1" x14ac:dyDescent="0.25">
      <c r="A7711" s="346"/>
    </row>
    <row r="7712" spans="1:1" x14ac:dyDescent="0.25">
      <c r="A7712" s="346"/>
    </row>
    <row r="7713" spans="1:1" x14ac:dyDescent="0.25">
      <c r="A7713" s="346"/>
    </row>
    <row r="7714" spans="1:1" x14ac:dyDescent="0.25">
      <c r="A7714" s="346"/>
    </row>
    <row r="7715" spans="1:1" x14ac:dyDescent="0.25">
      <c r="A7715" s="346"/>
    </row>
    <row r="7716" spans="1:1" x14ac:dyDescent="0.25">
      <c r="A7716" s="346"/>
    </row>
    <row r="7717" spans="1:1" x14ac:dyDescent="0.25">
      <c r="A7717" s="346"/>
    </row>
    <row r="7718" spans="1:1" x14ac:dyDescent="0.25">
      <c r="A7718" s="346"/>
    </row>
    <row r="7719" spans="1:1" x14ac:dyDescent="0.25">
      <c r="A7719" s="346"/>
    </row>
    <row r="7720" spans="1:1" x14ac:dyDescent="0.25">
      <c r="A7720" s="346"/>
    </row>
    <row r="7721" spans="1:1" x14ac:dyDescent="0.25">
      <c r="A7721" s="346"/>
    </row>
    <row r="7722" spans="1:1" x14ac:dyDescent="0.25">
      <c r="A7722" s="346"/>
    </row>
    <row r="7723" spans="1:1" x14ac:dyDescent="0.25">
      <c r="A7723" s="346"/>
    </row>
    <row r="7724" spans="1:1" x14ac:dyDescent="0.25">
      <c r="A7724" s="346"/>
    </row>
    <row r="7725" spans="1:1" x14ac:dyDescent="0.25">
      <c r="A7725" s="346"/>
    </row>
    <row r="7726" spans="1:1" x14ac:dyDescent="0.25">
      <c r="A7726" s="346"/>
    </row>
    <row r="7727" spans="1:1" x14ac:dyDescent="0.25">
      <c r="A7727" s="346"/>
    </row>
    <row r="7728" spans="1:1" x14ac:dyDescent="0.25">
      <c r="A7728" s="346"/>
    </row>
    <row r="7729" spans="1:1" x14ac:dyDescent="0.25">
      <c r="A7729" s="346"/>
    </row>
    <row r="7730" spans="1:1" x14ac:dyDescent="0.25">
      <c r="A7730" s="346"/>
    </row>
    <row r="7731" spans="1:1" x14ac:dyDescent="0.25">
      <c r="A7731" s="346"/>
    </row>
    <row r="7732" spans="1:1" x14ac:dyDescent="0.25">
      <c r="A7732" s="346"/>
    </row>
    <row r="7733" spans="1:1" x14ac:dyDescent="0.25">
      <c r="A7733" s="346"/>
    </row>
    <row r="7734" spans="1:1" x14ac:dyDescent="0.25">
      <c r="A7734" s="346"/>
    </row>
    <row r="7735" spans="1:1" x14ac:dyDescent="0.25">
      <c r="A7735" s="346"/>
    </row>
    <row r="7736" spans="1:1" x14ac:dyDescent="0.25">
      <c r="A7736" s="346"/>
    </row>
    <row r="7737" spans="1:1" x14ac:dyDescent="0.25">
      <c r="A7737" s="346"/>
    </row>
    <row r="7738" spans="1:1" x14ac:dyDescent="0.25">
      <c r="A7738" s="346"/>
    </row>
    <row r="7739" spans="1:1" x14ac:dyDescent="0.25">
      <c r="A7739" s="346"/>
    </row>
    <row r="7740" spans="1:1" x14ac:dyDescent="0.25">
      <c r="A7740" s="346"/>
    </row>
    <row r="7741" spans="1:1" x14ac:dyDescent="0.25">
      <c r="A7741" s="346"/>
    </row>
    <row r="7742" spans="1:1" x14ac:dyDescent="0.25">
      <c r="A7742" s="346"/>
    </row>
    <row r="7743" spans="1:1" x14ac:dyDescent="0.25">
      <c r="A7743" s="346"/>
    </row>
    <row r="7744" spans="1:1" x14ac:dyDescent="0.25">
      <c r="A7744" s="346"/>
    </row>
    <row r="7745" spans="1:1" x14ac:dyDescent="0.25">
      <c r="A7745" s="346"/>
    </row>
    <row r="7746" spans="1:1" x14ac:dyDescent="0.25">
      <c r="A7746" s="346"/>
    </row>
    <row r="7747" spans="1:1" x14ac:dyDescent="0.25">
      <c r="A7747" s="346"/>
    </row>
    <row r="7748" spans="1:1" x14ac:dyDescent="0.25">
      <c r="A7748" s="346"/>
    </row>
    <row r="7749" spans="1:1" x14ac:dyDescent="0.25">
      <c r="A7749" s="346"/>
    </row>
    <row r="7750" spans="1:1" x14ac:dyDescent="0.25">
      <c r="A7750" s="346"/>
    </row>
    <row r="7751" spans="1:1" x14ac:dyDescent="0.25">
      <c r="A7751" s="346"/>
    </row>
    <row r="7752" spans="1:1" x14ac:dyDescent="0.25">
      <c r="A7752" s="346"/>
    </row>
    <row r="7753" spans="1:1" x14ac:dyDescent="0.25">
      <c r="A7753" s="346"/>
    </row>
    <row r="7754" spans="1:1" x14ac:dyDescent="0.25">
      <c r="A7754" s="346"/>
    </row>
    <row r="7755" spans="1:1" x14ac:dyDescent="0.25">
      <c r="A7755" s="346"/>
    </row>
    <row r="7756" spans="1:1" x14ac:dyDescent="0.25">
      <c r="A7756" s="346"/>
    </row>
    <row r="7757" spans="1:1" x14ac:dyDescent="0.25">
      <c r="A7757" s="346"/>
    </row>
    <row r="7758" spans="1:1" x14ac:dyDescent="0.25">
      <c r="A7758" s="346"/>
    </row>
    <row r="7759" spans="1:1" x14ac:dyDescent="0.25">
      <c r="A7759" s="346"/>
    </row>
    <row r="7760" spans="1:1" x14ac:dyDescent="0.25">
      <c r="A7760" s="346"/>
    </row>
    <row r="7761" spans="1:1" x14ac:dyDescent="0.25">
      <c r="A7761" s="346"/>
    </row>
    <row r="7762" spans="1:1" x14ac:dyDescent="0.25">
      <c r="A7762" s="346"/>
    </row>
    <row r="7763" spans="1:1" x14ac:dyDescent="0.25">
      <c r="A7763" s="346"/>
    </row>
    <row r="7764" spans="1:1" x14ac:dyDescent="0.25">
      <c r="A7764" s="346"/>
    </row>
    <row r="7765" spans="1:1" x14ac:dyDescent="0.25">
      <c r="A7765" s="346"/>
    </row>
    <row r="7766" spans="1:1" x14ac:dyDescent="0.25">
      <c r="A7766" s="346"/>
    </row>
    <row r="7767" spans="1:1" x14ac:dyDescent="0.25">
      <c r="A7767" s="346"/>
    </row>
    <row r="7768" spans="1:1" x14ac:dyDescent="0.25">
      <c r="A7768" s="346"/>
    </row>
    <row r="7769" spans="1:1" x14ac:dyDescent="0.25">
      <c r="A7769" s="346"/>
    </row>
    <row r="7770" spans="1:1" x14ac:dyDescent="0.25">
      <c r="A7770" s="346"/>
    </row>
    <row r="7771" spans="1:1" x14ac:dyDescent="0.25">
      <c r="A7771" s="346"/>
    </row>
    <row r="7772" spans="1:1" x14ac:dyDescent="0.25">
      <c r="A7772" s="346"/>
    </row>
    <row r="7773" spans="1:1" x14ac:dyDescent="0.25">
      <c r="A7773" s="346"/>
    </row>
    <row r="7774" spans="1:1" x14ac:dyDescent="0.25">
      <c r="A7774" s="346"/>
    </row>
    <row r="7775" spans="1:1" x14ac:dyDescent="0.25">
      <c r="A7775" s="346"/>
    </row>
    <row r="7776" spans="1:1" x14ac:dyDescent="0.25">
      <c r="A7776" s="346"/>
    </row>
    <row r="7777" spans="1:1" x14ac:dyDescent="0.25">
      <c r="A7777" s="346"/>
    </row>
    <row r="7778" spans="1:1" x14ac:dyDescent="0.25">
      <c r="A7778" s="346"/>
    </row>
    <row r="7779" spans="1:1" x14ac:dyDescent="0.25">
      <c r="A7779" s="346"/>
    </row>
    <row r="7780" spans="1:1" x14ac:dyDescent="0.25">
      <c r="A7780" s="346"/>
    </row>
    <row r="7781" spans="1:1" x14ac:dyDescent="0.25">
      <c r="A7781" s="346"/>
    </row>
    <row r="7782" spans="1:1" x14ac:dyDescent="0.25">
      <c r="A7782" s="346"/>
    </row>
    <row r="7783" spans="1:1" x14ac:dyDescent="0.25">
      <c r="A7783" s="346"/>
    </row>
    <row r="7784" spans="1:1" x14ac:dyDescent="0.25">
      <c r="A7784" s="346"/>
    </row>
    <row r="7785" spans="1:1" x14ac:dyDescent="0.25">
      <c r="A7785" s="346"/>
    </row>
    <row r="7786" spans="1:1" x14ac:dyDescent="0.25">
      <c r="A7786" s="346"/>
    </row>
    <row r="7787" spans="1:1" x14ac:dyDescent="0.25">
      <c r="A7787" s="346"/>
    </row>
    <row r="7788" spans="1:1" x14ac:dyDescent="0.25">
      <c r="A7788" s="346"/>
    </row>
    <row r="7789" spans="1:1" x14ac:dyDescent="0.25">
      <c r="A7789" s="346"/>
    </row>
    <row r="7790" spans="1:1" x14ac:dyDescent="0.25">
      <c r="A7790" s="346"/>
    </row>
    <row r="7791" spans="1:1" x14ac:dyDescent="0.25">
      <c r="A7791" s="346"/>
    </row>
    <row r="7792" spans="1:1" x14ac:dyDescent="0.25">
      <c r="A7792" s="346"/>
    </row>
    <row r="7793" spans="1:1" x14ac:dyDescent="0.25">
      <c r="A7793" s="346"/>
    </row>
    <row r="7794" spans="1:1" x14ac:dyDescent="0.25">
      <c r="A7794" s="346"/>
    </row>
    <row r="7795" spans="1:1" x14ac:dyDescent="0.25">
      <c r="A7795" s="346"/>
    </row>
    <row r="7796" spans="1:1" x14ac:dyDescent="0.25">
      <c r="A7796" s="346"/>
    </row>
    <row r="7797" spans="1:1" x14ac:dyDescent="0.25">
      <c r="A7797" s="346"/>
    </row>
    <row r="7798" spans="1:1" x14ac:dyDescent="0.25">
      <c r="A7798" s="346"/>
    </row>
    <row r="7799" spans="1:1" x14ac:dyDescent="0.25">
      <c r="A7799" s="346"/>
    </row>
    <row r="7800" spans="1:1" x14ac:dyDescent="0.25">
      <c r="A7800" s="346"/>
    </row>
    <row r="7801" spans="1:1" x14ac:dyDescent="0.25">
      <c r="A7801" s="346"/>
    </row>
    <row r="7802" spans="1:1" x14ac:dyDescent="0.25">
      <c r="A7802" s="346"/>
    </row>
    <row r="7803" spans="1:1" x14ac:dyDescent="0.25">
      <c r="A7803" s="346"/>
    </row>
    <row r="7804" spans="1:1" x14ac:dyDescent="0.25">
      <c r="A7804" s="346"/>
    </row>
    <row r="7805" spans="1:1" x14ac:dyDescent="0.25">
      <c r="A7805" s="346"/>
    </row>
    <row r="7806" spans="1:1" x14ac:dyDescent="0.25">
      <c r="A7806" s="346"/>
    </row>
    <row r="7807" spans="1:1" x14ac:dyDescent="0.25">
      <c r="A7807" s="346"/>
    </row>
    <row r="7808" spans="1:1" x14ac:dyDescent="0.25">
      <c r="A7808" s="346"/>
    </row>
    <row r="7809" spans="1:1" x14ac:dyDescent="0.25">
      <c r="A7809" s="346"/>
    </row>
    <row r="7810" spans="1:1" x14ac:dyDescent="0.25">
      <c r="A7810" s="346"/>
    </row>
    <row r="7811" spans="1:1" x14ac:dyDescent="0.25">
      <c r="A7811" s="346"/>
    </row>
    <row r="7812" spans="1:1" x14ac:dyDescent="0.25">
      <c r="A7812" s="346"/>
    </row>
    <row r="7813" spans="1:1" x14ac:dyDescent="0.25">
      <c r="A7813" s="346"/>
    </row>
    <row r="7814" spans="1:1" x14ac:dyDescent="0.25">
      <c r="A7814" s="346"/>
    </row>
    <row r="7815" spans="1:1" x14ac:dyDescent="0.25">
      <c r="A7815" s="346"/>
    </row>
    <row r="7816" spans="1:1" x14ac:dyDescent="0.25">
      <c r="A7816" s="346"/>
    </row>
    <row r="7817" spans="1:1" x14ac:dyDescent="0.25">
      <c r="A7817" s="346"/>
    </row>
    <row r="7818" spans="1:1" x14ac:dyDescent="0.25">
      <c r="A7818" s="346"/>
    </row>
    <row r="7819" spans="1:1" x14ac:dyDescent="0.25">
      <c r="A7819" s="346"/>
    </row>
    <row r="7820" spans="1:1" x14ac:dyDescent="0.25">
      <c r="A7820" s="346"/>
    </row>
    <row r="7821" spans="1:1" x14ac:dyDescent="0.25">
      <c r="A7821" s="346"/>
    </row>
    <row r="7822" spans="1:1" x14ac:dyDescent="0.25">
      <c r="A7822" s="346"/>
    </row>
    <row r="7823" spans="1:1" x14ac:dyDescent="0.25">
      <c r="A7823" s="346"/>
    </row>
    <row r="7824" spans="1:1" x14ac:dyDescent="0.25">
      <c r="A7824" s="346"/>
    </row>
    <row r="7825" spans="1:1" x14ac:dyDescent="0.25">
      <c r="A7825" s="346"/>
    </row>
    <row r="7826" spans="1:1" x14ac:dyDescent="0.25">
      <c r="A7826" s="346"/>
    </row>
    <row r="7827" spans="1:1" x14ac:dyDescent="0.25">
      <c r="A7827" s="346"/>
    </row>
    <row r="7828" spans="1:1" x14ac:dyDescent="0.25">
      <c r="A7828" s="346"/>
    </row>
    <row r="7829" spans="1:1" x14ac:dyDescent="0.25">
      <c r="A7829" s="346"/>
    </row>
    <row r="7830" spans="1:1" x14ac:dyDescent="0.25">
      <c r="A7830" s="346"/>
    </row>
    <row r="7831" spans="1:1" x14ac:dyDescent="0.25">
      <c r="A7831" s="346"/>
    </row>
    <row r="7832" spans="1:1" x14ac:dyDescent="0.25">
      <c r="A7832" s="346"/>
    </row>
    <row r="7833" spans="1:1" x14ac:dyDescent="0.25">
      <c r="A7833" s="346"/>
    </row>
    <row r="7834" spans="1:1" x14ac:dyDescent="0.25">
      <c r="A7834" s="346"/>
    </row>
    <row r="7835" spans="1:1" x14ac:dyDescent="0.25">
      <c r="A7835" s="346"/>
    </row>
    <row r="7836" spans="1:1" x14ac:dyDescent="0.25">
      <c r="A7836" s="346"/>
    </row>
    <row r="7837" spans="1:1" x14ac:dyDescent="0.25">
      <c r="A7837" s="346"/>
    </row>
    <row r="7838" spans="1:1" x14ac:dyDescent="0.25">
      <c r="A7838" s="346"/>
    </row>
    <row r="7839" spans="1:1" x14ac:dyDescent="0.25">
      <c r="A7839" s="346"/>
    </row>
    <row r="7840" spans="1:1" x14ac:dyDescent="0.25">
      <c r="A7840" s="346"/>
    </row>
    <row r="7841" spans="1:1" x14ac:dyDescent="0.25">
      <c r="A7841" s="346"/>
    </row>
    <row r="7842" spans="1:1" x14ac:dyDescent="0.25">
      <c r="A7842" s="346"/>
    </row>
    <row r="7843" spans="1:1" x14ac:dyDescent="0.25">
      <c r="A7843" s="346"/>
    </row>
    <row r="7844" spans="1:1" x14ac:dyDescent="0.25">
      <c r="A7844" s="346"/>
    </row>
    <row r="7845" spans="1:1" x14ac:dyDescent="0.25">
      <c r="A7845" s="346"/>
    </row>
    <row r="7846" spans="1:1" x14ac:dyDescent="0.25">
      <c r="A7846" s="346"/>
    </row>
    <row r="7847" spans="1:1" x14ac:dyDescent="0.25">
      <c r="A7847" s="346"/>
    </row>
    <row r="7848" spans="1:1" x14ac:dyDescent="0.25">
      <c r="A7848" s="346"/>
    </row>
    <row r="7849" spans="1:1" x14ac:dyDescent="0.25">
      <c r="A7849" s="346"/>
    </row>
    <row r="7850" spans="1:1" x14ac:dyDescent="0.25">
      <c r="A7850" s="346"/>
    </row>
    <row r="7851" spans="1:1" x14ac:dyDescent="0.25">
      <c r="A7851" s="346"/>
    </row>
    <row r="7852" spans="1:1" x14ac:dyDescent="0.25">
      <c r="A7852" s="346"/>
    </row>
    <row r="7853" spans="1:1" x14ac:dyDescent="0.25">
      <c r="A7853" s="346"/>
    </row>
    <row r="7854" spans="1:1" x14ac:dyDescent="0.25">
      <c r="A7854" s="346"/>
    </row>
    <row r="7855" spans="1:1" x14ac:dyDescent="0.25">
      <c r="A7855" s="346"/>
    </row>
    <row r="7856" spans="1:1" x14ac:dyDescent="0.25">
      <c r="A7856" s="346"/>
    </row>
    <row r="7857" spans="1:1" x14ac:dyDescent="0.25">
      <c r="A7857" s="346"/>
    </row>
    <row r="7858" spans="1:1" x14ac:dyDescent="0.25">
      <c r="A7858" s="346"/>
    </row>
    <row r="7859" spans="1:1" x14ac:dyDescent="0.25">
      <c r="A7859" s="346"/>
    </row>
    <row r="7860" spans="1:1" x14ac:dyDescent="0.25">
      <c r="A7860" s="346"/>
    </row>
    <row r="7861" spans="1:1" x14ac:dyDescent="0.25">
      <c r="A7861" s="346"/>
    </row>
    <row r="7862" spans="1:1" x14ac:dyDescent="0.25">
      <c r="A7862" s="346"/>
    </row>
    <row r="7863" spans="1:1" x14ac:dyDescent="0.25">
      <c r="A7863" s="346"/>
    </row>
    <row r="7864" spans="1:1" x14ac:dyDescent="0.25">
      <c r="A7864" s="346"/>
    </row>
    <row r="7865" spans="1:1" x14ac:dyDescent="0.25">
      <c r="A7865" s="346"/>
    </row>
    <row r="7866" spans="1:1" x14ac:dyDescent="0.25">
      <c r="A7866" s="346"/>
    </row>
    <row r="7867" spans="1:1" x14ac:dyDescent="0.25">
      <c r="A7867" s="346"/>
    </row>
    <row r="7868" spans="1:1" x14ac:dyDescent="0.25">
      <c r="A7868" s="346"/>
    </row>
    <row r="7869" spans="1:1" x14ac:dyDescent="0.25">
      <c r="A7869" s="346"/>
    </row>
    <row r="7870" spans="1:1" x14ac:dyDescent="0.25">
      <c r="A7870" s="346"/>
    </row>
    <row r="7871" spans="1:1" x14ac:dyDescent="0.25">
      <c r="A7871" s="346"/>
    </row>
    <row r="7872" spans="1:1" x14ac:dyDescent="0.25">
      <c r="A7872" s="346"/>
    </row>
    <row r="7873" spans="1:1" x14ac:dyDescent="0.25">
      <c r="A7873" s="346"/>
    </row>
    <row r="7874" spans="1:1" x14ac:dyDescent="0.25">
      <c r="A7874" s="346"/>
    </row>
    <row r="7875" spans="1:1" x14ac:dyDescent="0.25">
      <c r="A7875" s="346"/>
    </row>
    <row r="7876" spans="1:1" x14ac:dyDescent="0.25">
      <c r="A7876" s="346"/>
    </row>
    <row r="7877" spans="1:1" x14ac:dyDescent="0.25">
      <c r="A7877" s="346"/>
    </row>
    <row r="7878" spans="1:1" x14ac:dyDescent="0.25">
      <c r="A7878" s="346"/>
    </row>
    <row r="7879" spans="1:1" x14ac:dyDescent="0.25">
      <c r="A7879" s="346"/>
    </row>
    <row r="7880" spans="1:1" x14ac:dyDescent="0.25">
      <c r="A7880" s="346"/>
    </row>
    <row r="7881" spans="1:1" x14ac:dyDescent="0.25">
      <c r="A7881" s="346"/>
    </row>
    <row r="7882" spans="1:1" x14ac:dyDescent="0.25">
      <c r="A7882" s="346"/>
    </row>
    <row r="7883" spans="1:1" x14ac:dyDescent="0.25">
      <c r="A7883" s="346"/>
    </row>
    <row r="7884" spans="1:1" x14ac:dyDescent="0.25">
      <c r="A7884" s="346"/>
    </row>
    <row r="7885" spans="1:1" x14ac:dyDescent="0.25">
      <c r="A7885" s="346"/>
    </row>
    <row r="7886" spans="1:1" x14ac:dyDescent="0.25">
      <c r="A7886" s="346"/>
    </row>
    <row r="7887" spans="1:1" x14ac:dyDescent="0.25">
      <c r="A7887" s="346"/>
    </row>
    <row r="7888" spans="1:1" x14ac:dyDescent="0.25">
      <c r="A7888" s="346"/>
    </row>
    <row r="7889" spans="1:1" x14ac:dyDescent="0.25">
      <c r="A7889" s="346"/>
    </row>
    <row r="7890" spans="1:1" x14ac:dyDescent="0.25">
      <c r="A7890" s="346"/>
    </row>
    <row r="7891" spans="1:1" x14ac:dyDescent="0.25">
      <c r="A7891" s="346"/>
    </row>
    <row r="7892" spans="1:1" x14ac:dyDescent="0.25">
      <c r="A7892" s="346"/>
    </row>
    <row r="7893" spans="1:1" x14ac:dyDescent="0.25">
      <c r="A7893" s="346"/>
    </row>
    <row r="7894" spans="1:1" x14ac:dyDescent="0.25">
      <c r="A7894" s="346"/>
    </row>
    <row r="7895" spans="1:1" x14ac:dyDescent="0.25">
      <c r="A7895" s="346"/>
    </row>
    <row r="7896" spans="1:1" x14ac:dyDescent="0.25">
      <c r="A7896" s="346"/>
    </row>
    <row r="7897" spans="1:1" x14ac:dyDescent="0.25">
      <c r="A7897" s="346"/>
    </row>
    <row r="7898" spans="1:1" x14ac:dyDescent="0.25">
      <c r="A7898" s="346"/>
    </row>
    <row r="7899" spans="1:1" x14ac:dyDescent="0.25">
      <c r="A7899" s="346"/>
    </row>
    <row r="7900" spans="1:1" x14ac:dyDescent="0.25">
      <c r="A7900" s="346"/>
    </row>
    <row r="7901" spans="1:1" x14ac:dyDescent="0.25">
      <c r="A7901" s="346"/>
    </row>
    <row r="7902" spans="1:1" x14ac:dyDescent="0.25">
      <c r="A7902" s="346"/>
    </row>
    <row r="7903" spans="1:1" x14ac:dyDescent="0.25">
      <c r="A7903" s="346"/>
    </row>
    <row r="7904" spans="1:1" x14ac:dyDescent="0.25">
      <c r="A7904" s="346"/>
    </row>
    <row r="7905" spans="1:1" x14ac:dyDescent="0.25">
      <c r="A7905" s="346"/>
    </row>
    <row r="7906" spans="1:1" x14ac:dyDescent="0.25">
      <c r="A7906" s="346"/>
    </row>
    <row r="7907" spans="1:1" x14ac:dyDescent="0.25">
      <c r="A7907" s="346"/>
    </row>
    <row r="7908" spans="1:1" x14ac:dyDescent="0.25">
      <c r="A7908" s="346"/>
    </row>
    <row r="7909" spans="1:1" x14ac:dyDescent="0.25">
      <c r="A7909" s="346"/>
    </row>
    <row r="7910" spans="1:1" x14ac:dyDescent="0.25">
      <c r="A7910" s="346"/>
    </row>
    <row r="7911" spans="1:1" x14ac:dyDescent="0.25">
      <c r="A7911" s="346"/>
    </row>
    <row r="7912" spans="1:1" x14ac:dyDescent="0.25">
      <c r="A7912" s="346"/>
    </row>
    <row r="7913" spans="1:1" x14ac:dyDescent="0.25">
      <c r="A7913" s="346"/>
    </row>
    <row r="7914" spans="1:1" x14ac:dyDescent="0.25">
      <c r="A7914" s="346"/>
    </row>
    <row r="7915" spans="1:1" x14ac:dyDescent="0.25">
      <c r="A7915" s="346"/>
    </row>
    <row r="7916" spans="1:1" x14ac:dyDescent="0.25">
      <c r="A7916" s="346"/>
    </row>
    <row r="7917" spans="1:1" x14ac:dyDescent="0.25">
      <c r="A7917" s="346"/>
    </row>
    <row r="7918" spans="1:1" x14ac:dyDescent="0.25">
      <c r="A7918" s="346"/>
    </row>
    <row r="7919" spans="1:1" x14ac:dyDescent="0.25">
      <c r="A7919" s="346"/>
    </row>
    <row r="7920" spans="1:1" x14ac:dyDescent="0.25">
      <c r="A7920" s="346"/>
    </row>
    <row r="7921" spans="1:1" x14ac:dyDescent="0.25">
      <c r="A7921" s="346"/>
    </row>
    <row r="7922" spans="1:1" x14ac:dyDescent="0.25">
      <c r="A7922" s="346"/>
    </row>
    <row r="7923" spans="1:1" x14ac:dyDescent="0.25">
      <c r="A7923" s="346"/>
    </row>
    <row r="7924" spans="1:1" x14ac:dyDescent="0.25">
      <c r="A7924" s="346"/>
    </row>
    <row r="7925" spans="1:1" x14ac:dyDescent="0.25">
      <c r="A7925" s="346"/>
    </row>
    <row r="7926" spans="1:1" x14ac:dyDescent="0.25">
      <c r="A7926" s="346"/>
    </row>
    <row r="7927" spans="1:1" x14ac:dyDescent="0.25">
      <c r="A7927" s="346"/>
    </row>
    <row r="7928" spans="1:1" x14ac:dyDescent="0.25">
      <c r="A7928" s="346"/>
    </row>
    <row r="7929" spans="1:1" x14ac:dyDescent="0.25">
      <c r="A7929" s="346"/>
    </row>
    <row r="7930" spans="1:1" x14ac:dyDescent="0.25">
      <c r="A7930" s="346"/>
    </row>
    <row r="7931" spans="1:1" x14ac:dyDescent="0.25">
      <c r="A7931" s="346"/>
    </row>
    <row r="7932" spans="1:1" x14ac:dyDescent="0.25">
      <c r="A7932" s="346"/>
    </row>
    <row r="7933" spans="1:1" x14ac:dyDescent="0.25">
      <c r="A7933" s="346"/>
    </row>
    <row r="7934" spans="1:1" x14ac:dyDescent="0.25">
      <c r="A7934" s="346"/>
    </row>
    <row r="7935" spans="1:1" x14ac:dyDescent="0.25">
      <c r="A7935" s="346"/>
    </row>
    <row r="7936" spans="1:1" x14ac:dyDescent="0.25">
      <c r="A7936" s="346"/>
    </row>
    <row r="7937" spans="1:1" x14ac:dyDescent="0.25">
      <c r="A7937" s="346"/>
    </row>
    <row r="7938" spans="1:1" x14ac:dyDescent="0.25">
      <c r="A7938" s="346"/>
    </row>
    <row r="7939" spans="1:1" x14ac:dyDescent="0.25">
      <c r="A7939" s="346"/>
    </row>
    <row r="7940" spans="1:1" x14ac:dyDescent="0.25">
      <c r="A7940" s="346"/>
    </row>
    <row r="7941" spans="1:1" x14ac:dyDescent="0.25">
      <c r="A7941" s="346"/>
    </row>
    <row r="7942" spans="1:1" x14ac:dyDescent="0.25">
      <c r="A7942" s="346"/>
    </row>
    <row r="7943" spans="1:1" x14ac:dyDescent="0.25">
      <c r="A7943" s="346"/>
    </row>
    <row r="7944" spans="1:1" x14ac:dyDescent="0.25">
      <c r="A7944" s="346"/>
    </row>
    <row r="7945" spans="1:1" x14ac:dyDescent="0.25">
      <c r="A7945" s="346"/>
    </row>
    <row r="7946" spans="1:1" x14ac:dyDescent="0.25">
      <c r="A7946" s="346"/>
    </row>
    <row r="7947" spans="1:1" x14ac:dyDescent="0.25">
      <c r="A7947" s="346"/>
    </row>
    <row r="7948" spans="1:1" x14ac:dyDescent="0.25">
      <c r="A7948" s="346"/>
    </row>
    <row r="7949" spans="1:1" x14ac:dyDescent="0.25">
      <c r="A7949" s="346"/>
    </row>
    <row r="7950" spans="1:1" x14ac:dyDescent="0.25">
      <c r="A7950" s="346"/>
    </row>
    <row r="7951" spans="1:1" x14ac:dyDescent="0.25">
      <c r="A7951" s="346"/>
    </row>
    <row r="7952" spans="1:1" x14ac:dyDescent="0.25">
      <c r="A7952" s="346"/>
    </row>
    <row r="7953" spans="1:1" x14ac:dyDescent="0.25">
      <c r="A7953" s="346"/>
    </row>
    <row r="7954" spans="1:1" x14ac:dyDescent="0.25">
      <c r="A7954" s="346"/>
    </row>
    <row r="7955" spans="1:1" x14ac:dyDescent="0.25">
      <c r="A7955" s="346"/>
    </row>
    <row r="7956" spans="1:1" x14ac:dyDescent="0.25">
      <c r="A7956" s="346"/>
    </row>
    <row r="7957" spans="1:1" x14ac:dyDescent="0.25">
      <c r="A7957" s="346"/>
    </row>
    <row r="7958" spans="1:1" x14ac:dyDescent="0.25">
      <c r="A7958" s="346"/>
    </row>
    <row r="7959" spans="1:1" x14ac:dyDescent="0.25">
      <c r="A7959" s="346"/>
    </row>
    <row r="7960" spans="1:1" x14ac:dyDescent="0.25">
      <c r="A7960" s="346"/>
    </row>
    <row r="7961" spans="1:1" x14ac:dyDescent="0.25">
      <c r="A7961" s="346"/>
    </row>
    <row r="7962" spans="1:1" x14ac:dyDescent="0.25">
      <c r="A7962" s="346"/>
    </row>
    <row r="7963" spans="1:1" x14ac:dyDescent="0.25">
      <c r="A7963" s="346"/>
    </row>
    <row r="7964" spans="1:1" x14ac:dyDescent="0.25">
      <c r="A7964" s="346"/>
    </row>
    <row r="7965" spans="1:1" x14ac:dyDescent="0.25">
      <c r="A7965" s="346"/>
    </row>
    <row r="7966" spans="1:1" x14ac:dyDescent="0.25">
      <c r="A7966" s="346"/>
    </row>
    <row r="7967" spans="1:1" x14ac:dyDescent="0.25">
      <c r="A7967" s="346"/>
    </row>
    <row r="7968" spans="1:1" x14ac:dyDescent="0.25">
      <c r="A7968" s="346"/>
    </row>
    <row r="7969" spans="1:1" x14ac:dyDescent="0.25">
      <c r="A7969" s="346"/>
    </row>
    <row r="7970" spans="1:1" x14ac:dyDescent="0.25">
      <c r="A7970" s="346"/>
    </row>
    <row r="7971" spans="1:1" x14ac:dyDescent="0.25">
      <c r="A7971" s="346"/>
    </row>
    <row r="7972" spans="1:1" x14ac:dyDescent="0.25">
      <c r="A7972" s="346"/>
    </row>
    <row r="7973" spans="1:1" x14ac:dyDescent="0.25">
      <c r="A7973" s="346"/>
    </row>
    <row r="7974" spans="1:1" x14ac:dyDescent="0.25">
      <c r="A7974" s="346"/>
    </row>
    <row r="7975" spans="1:1" x14ac:dyDescent="0.25">
      <c r="A7975" s="346"/>
    </row>
    <row r="7976" spans="1:1" x14ac:dyDescent="0.25">
      <c r="A7976" s="346"/>
    </row>
    <row r="7977" spans="1:1" x14ac:dyDescent="0.25">
      <c r="A7977" s="346"/>
    </row>
    <row r="7978" spans="1:1" x14ac:dyDescent="0.25">
      <c r="A7978" s="346"/>
    </row>
    <row r="7979" spans="1:1" x14ac:dyDescent="0.25">
      <c r="A7979" s="346"/>
    </row>
    <row r="7980" spans="1:1" x14ac:dyDescent="0.25">
      <c r="A7980" s="346"/>
    </row>
    <row r="7981" spans="1:1" x14ac:dyDescent="0.25">
      <c r="A7981" s="346"/>
    </row>
    <row r="7982" spans="1:1" x14ac:dyDescent="0.25">
      <c r="A7982" s="346"/>
    </row>
    <row r="7983" spans="1:1" x14ac:dyDescent="0.25">
      <c r="A7983" s="346"/>
    </row>
    <row r="7984" spans="1:1" x14ac:dyDescent="0.25">
      <c r="A7984" s="346"/>
    </row>
    <row r="7985" spans="1:1" x14ac:dyDescent="0.25">
      <c r="A7985" s="346"/>
    </row>
    <row r="7986" spans="1:1" x14ac:dyDescent="0.25">
      <c r="A7986" s="346"/>
    </row>
    <row r="7987" spans="1:1" x14ac:dyDescent="0.25">
      <c r="A7987" s="346"/>
    </row>
    <row r="7988" spans="1:1" x14ac:dyDescent="0.25">
      <c r="A7988" s="346"/>
    </row>
    <row r="7989" spans="1:1" x14ac:dyDescent="0.25">
      <c r="A7989" s="346"/>
    </row>
    <row r="7990" spans="1:1" x14ac:dyDescent="0.25">
      <c r="A7990" s="346"/>
    </row>
    <row r="7991" spans="1:1" x14ac:dyDescent="0.25">
      <c r="A7991" s="346"/>
    </row>
    <row r="7992" spans="1:1" x14ac:dyDescent="0.25">
      <c r="A7992" s="346"/>
    </row>
    <row r="7993" spans="1:1" x14ac:dyDescent="0.25">
      <c r="A7993" s="346"/>
    </row>
    <row r="7994" spans="1:1" x14ac:dyDescent="0.25">
      <c r="A7994" s="346"/>
    </row>
    <row r="7995" spans="1:1" x14ac:dyDescent="0.25">
      <c r="A7995" s="346"/>
    </row>
    <row r="7996" spans="1:1" x14ac:dyDescent="0.25">
      <c r="A7996" s="346"/>
    </row>
    <row r="7997" spans="1:1" x14ac:dyDescent="0.25">
      <c r="A7997" s="346"/>
    </row>
    <row r="7998" spans="1:1" x14ac:dyDescent="0.25">
      <c r="A7998" s="346"/>
    </row>
    <row r="7999" spans="1:1" x14ac:dyDescent="0.25">
      <c r="A7999" s="346"/>
    </row>
    <row r="8000" spans="1:1" x14ac:dyDescent="0.25">
      <c r="A8000" s="346"/>
    </row>
    <row r="8001" spans="1:1" x14ac:dyDescent="0.25">
      <c r="A8001" s="346"/>
    </row>
    <row r="8002" spans="1:1" x14ac:dyDescent="0.25">
      <c r="A8002" s="346"/>
    </row>
    <row r="8003" spans="1:1" x14ac:dyDescent="0.25">
      <c r="A8003" s="346"/>
    </row>
    <row r="8004" spans="1:1" x14ac:dyDescent="0.25">
      <c r="A8004" s="346"/>
    </row>
    <row r="8005" spans="1:1" x14ac:dyDescent="0.25">
      <c r="A8005" s="346"/>
    </row>
    <row r="8006" spans="1:1" x14ac:dyDescent="0.25">
      <c r="A8006" s="346"/>
    </row>
    <row r="8007" spans="1:1" x14ac:dyDescent="0.25">
      <c r="A8007" s="346"/>
    </row>
    <row r="8008" spans="1:1" x14ac:dyDescent="0.25">
      <c r="A8008" s="346"/>
    </row>
    <row r="8009" spans="1:1" x14ac:dyDescent="0.25">
      <c r="A8009" s="346"/>
    </row>
    <row r="8010" spans="1:1" x14ac:dyDescent="0.25">
      <c r="A8010" s="346"/>
    </row>
    <row r="8011" spans="1:1" x14ac:dyDescent="0.25">
      <c r="A8011" s="346"/>
    </row>
    <row r="8012" spans="1:1" x14ac:dyDescent="0.25">
      <c r="A8012" s="346"/>
    </row>
    <row r="8013" spans="1:1" x14ac:dyDescent="0.25">
      <c r="A8013" s="346"/>
    </row>
    <row r="8014" spans="1:1" x14ac:dyDescent="0.25">
      <c r="A8014" s="346"/>
    </row>
    <row r="8015" spans="1:1" x14ac:dyDescent="0.25">
      <c r="A8015" s="346"/>
    </row>
    <row r="8016" spans="1:1" x14ac:dyDescent="0.25">
      <c r="A8016" s="346"/>
    </row>
    <row r="8017" spans="1:1" x14ac:dyDescent="0.25">
      <c r="A8017" s="346"/>
    </row>
    <row r="8018" spans="1:1" x14ac:dyDescent="0.25">
      <c r="A8018" s="346"/>
    </row>
    <row r="8019" spans="1:1" x14ac:dyDescent="0.25">
      <c r="A8019" s="346"/>
    </row>
    <row r="8020" spans="1:1" x14ac:dyDescent="0.25">
      <c r="A8020" s="346"/>
    </row>
    <row r="8021" spans="1:1" x14ac:dyDescent="0.25">
      <c r="A8021" s="346"/>
    </row>
    <row r="8022" spans="1:1" x14ac:dyDescent="0.25">
      <c r="A8022" s="346"/>
    </row>
    <row r="8023" spans="1:1" x14ac:dyDescent="0.25">
      <c r="A8023" s="346"/>
    </row>
    <row r="8024" spans="1:1" x14ac:dyDescent="0.25">
      <c r="A8024" s="346"/>
    </row>
    <row r="8025" spans="1:1" x14ac:dyDescent="0.25">
      <c r="A8025" s="346"/>
    </row>
    <row r="8026" spans="1:1" x14ac:dyDescent="0.25">
      <c r="A8026" s="346"/>
    </row>
    <row r="8027" spans="1:1" x14ac:dyDescent="0.25">
      <c r="A8027" s="346"/>
    </row>
    <row r="8028" spans="1:1" x14ac:dyDescent="0.25">
      <c r="A8028" s="346"/>
    </row>
    <row r="8029" spans="1:1" x14ac:dyDescent="0.25">
      <c r="A8029" s="346"/>
    </row>
    <row r="8030" spans="1:1" x14ac:dyDescent="0.25">
      <c r="A8030" s="346"/>
    </row>
    <row r="8031" spans="1:1" x14ac:dyDescent="0.25">
      <c r="A8031" s="346"/>
    </row>
    <row r="8032" spans="1:1" x14ac:dyDescent="0.25">
      <c r="A8032" s="346"/>
    </row>
    <row r="8033" spans="1:1" x14ac:dyDescent="0.25">
      <c r="A8033" s="346"/>
    </row>
    <row r="8034" spans="1:1" x14ac:dyDescent="0.25">
      <c r="A8034" s="346"/>
    </row>
    <row r="8035" spans="1:1" x14ac:dyDescent="0.25">
      <c r="A8035" s="346"/>
    </row>
    <row r="8036" spans="1:1" x14ac:dyDescent="0.25">
      <c r="A8036" s="346"/>
    </row>
    <row r="8037" spans="1:1" x14ac:dyDescent="0.25">
      <c r="A8037" s="346"/>
    </row>
    <row r="8038" spans="1:1" x14ac:dyDescent="0.25">
      <c r="A8038" s="346"/>
    </row>
    <row r="8039" spans="1:1" x14ac:dyDescent="0.25">
      <c r="A8039" s="346"/>
    </row>
    <row r="8040" spans="1:1" x14ac:dyDescent="0.25">
      <c r="A8040" s="346"/>
    </row>
    <row r="8041" spans="1:1" x14ac:dyDescent="0.25">
      <c r="A8041" s="346"/>
    </row>
    <row r="8042" spans="1:1" x14ac:dyDescent="0.25">
      <c r="A8042" s="346"/>
    </row>
    <row r="8043" spans="1:1" x14ac:dyDescent="0.25">
      <c r="A8043" s="346"/>
    </row>
    <row r="8044" spans="1:1" x14ac:dyDescent="0.25">
      <c r="A8044" s="346"/>
    </row>
    <row r="8045" spans="1:1" x14ac:dyDescent="0.25">
      <c r="A8045" s="346"/>
    </row>
    <row r="8046" spans="1:1" x14ac:dyDescent="0.25">
      <c r="A8046" s="346"/>
    </row>
    <row r="8047" spans="1:1" x14ac:dyDescent="0.25">
      <c r="A8047" s="346"/>
    </row>
    <row r="8048" spans="1:1" x14ac:dyDescent="0.25">
      <c r="A8048" s="346"/>
    </row>
    <row r="8049" spans="1:1" x14ac:dyDescent="0.25">
      <c r="A8049" s="346"/>
    </row>
    <row r="8050" spans="1:1" x14ac:dyDescent="0.25">
      <c r="A8050" s="346"/>
    </row>
    <row r="8051" spans="1:1" x14ac:dyDescent="0.25">
      <c r="A8051" s="346"/>
    </row>
    <row r="8052" spans="1:1" x14ac:dyDescent="0.25">
      <c r="A8052" s="346"/>
    </row>
    <row r="8053" spans="1:1" x14ac:dyDescent="0.25">
      <c r="A8053" s="346"/>
    </row>
    <row r="8054" spans="1:1" x14ac:dyDescent="0.25">
      <c r="A8054" s="346"/>
    </row>
    <row r="8055" spans="1:1" x14ac:dyDescent="0.25">
      <c r="A8055" s="346"/>
    </row>
    <row r="8056" spans="1:1" x14ac:dyDescent="0.25">
      <c r="A8056" s="346"/>
    </row>
    <row r="8057" spans="1:1" x14ac:dyDescent="0.25">
      <c r="A8057" s="346"/>
    </row>
    <row r="8058" spans="1:1" x14ac:dyDescent="0.25">
      <c r="A8058" s="346"/>
    </row>
    <row r="8059" spans="1:1" x14ac:dyDescent="0.25">
      <c r="A8059" s="346"/>
    </row>
    <row r="8060" spans="1:1" x14ac:dyDescent="0.25">
      <c r="A8060" s="346"/>
    </row>
    <row r="8061" spans="1:1" x14ac:dyDescent="0.25">
      <c r="A8061" s="346"/>
    </row>
    <row r="8062" spans="1:1" x14ac:dyDescent="0.25">
      <c r="A8062" s="346"/>
    </row>
    <row r="8063" spans="1:1" x14ac:dyDescent="0.25">
      <c r="A8063" s="346"/>
    </row>
    <row r="8064" spans="1:1" x14ac:dyDescent="0.25">
      <c r="A8064" s="346"/>
    </row>
    <row r="8065" spans="1:1" x14ac:dyDescent="0.25">
      <c r="A8065" s="346"/>
    </row>
    <row r="8066" spans="1:1" x14ac:dyDescent="0.25">
      <c r="A8066" s="346"/>
    </row>
    <row r="8067" spans="1:1" x14ac:dyDescent="0.25">
      <c r="A8067" s="346"/>
    </row>
    <row r="8068" spans="1:1" x14ac:dyDescent="0.25">
      <c r="A8068" s="346"/>
    </row>
    <row r="8069" spans="1:1" x14ac:dyDescent="0.25">
      <c r="A8069" s="346"/>
    </row>
    <row r="8070" spans="1:1" x14ac:dyDescent="0.25">
      <c r="A8070" s="346"/>
    </row>
    <row r="8071" spans="1:1" x14ac:dyDescent="0.25">
      <c r="A8071" s="346"/>
    </row>
    <row r="8072" spans="1:1" x14ac:dyDescent="0.25">
      <c r="A8072" s="346"/>
    </row>
    <row r="8073" spans="1:1" x14ac:dyDescent="0.25">
      <c r="A8073" s="346"/>
    </row>
    <row r="8074" spans="1:1" x14ac:dyDescent="0.25">
      <c r="A8074" s="346"/>
    </row>
    <row r="8075" spans="1:1" x14ac:dyDescent="0.25">
      <c r="A8075" s="346"/>
    </row>
    <row r="8076" spans="1:1" x14ac:dyDescent="0.25">
      <c r="A8076" s="346"/>
    </row>
    <row r="8077" spans="1:1" x14ac:dyDescent="0.25">
      <c r="A8077" s="346"/>
    </row>
    <row r="8078" spans="1:1" x14ac:dyDescent="0.25">
      <c r="A8078" s="346"/>
    </row>
    <row r="8079" spans="1:1" x14ac:dyDescent="0.25">
      <c r="A8079" s="346"/>
    </row>
    <row r="8080" spans="1:1" x14ac:dyDescent="0.25">
      <c r="A8080" s="346"/>
    </row>
    <row r="8081" spans="1:1" x14ac:dyDescent="0.25">
      <c r="A8081" s="346"/>
    </row>
    <row r="8082" spans="1:1" x14ac:dyDescent="0.25">
      <c r="A8082" s="346"/>
    </row>
    <row r="8083" spans="1:1" x14ac:dyDescent="0.25">
      <c r="A8083" s="346"/>
    </row>
    <row r="8084" spans="1:1" x14ac:dyDescent="0.25">
      <c r="A8084" s="346"/>
    </row>
    <row r="8085" spans="1:1" x14ac:dyDescent="0.25">
      <c r="A8085" s="346"/>
    </row>
    <row r="8086" spans="1:1" x14ac:dyDescent="0.25">
      <c r="A8086" s="346"/>
    </row>
    <row r="8087" spans="1:1" x14ac:dyDescent="0.25">
      <c r="A8087" s="346"/>
    </row>
    <row r="8088" spans="1:1" x14ac:dyDescent="0.25">
      <c r="A8088" s="346"/>
    </row>
    <row r="8089" spans="1:1" x14ac:dyDescent="0.25">
      <c r="A8089" s="346"/>
    </row>
    <row r="8090" spans="1:1" x14ac:dyDescent="0.25">
      <c r="A8090" s="346"/>
    </row>
    <row r="8091" spans="1:1" x14ac:dyDescent="0.25">
      <c r="A8091" s="346"/>
    </row>
    <row r="8092" spans="1:1" x14ac:dyDescent="0.25">
      <c r="A8092" s="346"/>
    </row>
    <row r="8093" spans="1:1" x14ac:dyDescent="0.25">
      <c r="A8093" s="346"/>
    </row>
    <row r="8094" spans="1:1" x14ac:dyDescent="0.25">
      <c r="A8094" s="346"/>
    </row>
    <row r="8095" spans="1:1" x14ac:dyDescent="0.25">
      <c r="A8095" s="346"/>
    </row>
    <row r="8096" spans="1:1" x14ac:dyDescent="0.25">
      <c r="A8096" s="346"/>
    </row>
    <row r="8097" spans="1:1" x14ac:dyDescent="0.25">
      <c r="A8097" s="346"/>
    </row>
    <row r="8098" spans="1:1" x14ac:dyDescent="0.25">
      <c r="A8098" s="346"/>
    </row>
    <row r="8099" spans="1:1" x14ac:dyDescent="0.25">
      <c r="A8099" s="346"/>
    </row>
    <row r="8100" spans="1:1" x14ac:dyDescent="0.25">
      <c r="A8100" s="346"/>
    </row>
    <row r="8101" spans="1:1" x14ac:dyDescent="0.25">
      <c r="A8101" s="346"/>
    </row>
    <row r="8102" spans="1:1" x14ac:dyDescent="0.25">
      <c r="A8102" s="346"/>
    </row>
    <row r="8103" spans="1:1" x14ac:dyDescent="0.25">
      <c r="A8103" s="346"/>
    </row>
    <row r="8104" spans="1:1" x14ac:dyDescent="0.25">
      <c r="A8104" s="346"/>
    </row>
    <row r="8105" spans="1:1" x14ac:dyDescent="0.25">
      <c r="A8105" s="346"/>
    </row>
    <row r="8106" spans="1:1" x14ac:dyDescent="0.25">
      <c r="A8106" s="346"/>
    </row>
    <row r="8107" spans="1:1" x14ac:dyDescent="0.25">
      <c r="A8107" s="346"/>
    </row>
    <row r="8108" spans="1:1" x14ac:dyDescent="0.25">
      <c r="A8108" s="346"/>
    </row>
    <row r="8109" spans="1:1" x14ac:dyDescent="0.25">
      <c r="A8109" s="346"/>
    </row>
    <row r="8110" spans="1:1" x14ac:dyDescent="0.25">
      <c r="A8110" s="346"/>
    </row>
    <row r="8111" spans="1:1" x14ac:dyDescent="0.25">
      <c r="A8111" s="346"/>
    </row>
    <row r="8112" spans="1:1" x14ac:dyDescent="0.25">
      <c r="A8112" s="346"/>
    </row>
    <row r="8113" spans="1:1" x14ac:dyDescent="0.25">
      <c r="A8113" s="346"/>
    </row>
    <row r="8114" spans="1:1" x14ac:dyDescent="0.25">
      <c r="A8114" s="346"/>
    </row>
    <row r="8115" spans="1:1" x14ac:dyDescent="0.25">
      <c r="A8115" s="346"/>
    </row>
    <row r="8116" spans="1:1" x14ac:dyDescent="0.25">
      <c r="A8116" s="346"/>
    </row>
    <row r="8117" spans="1:1" x14ac:dyDescent="0.25">
      <c r="A8117" s="346"/>
    </row>
    <row r="8118" spans="1:1" x14ac:dyDescent="0.25">
      <c r="A8118" s="346"/>
    </row>
    <row r="8119" spans="1:1" x14ac:dyDescent="0.25">
      <c r="A8119" s="346"/>
    </row>
    <row r="8120" spans="1:1" x14ac:dyDescent="0.25">
      <c r="A8120" s="346"/>
    </row>
    <row r="8121" spans="1:1" x14ac:dyDescent="0.25">
      <c r="A8121" s="346"/>
    </row>
    <row r="8122" spans="1:1" x14ac:dyDescent="0.25">
      <c r="A8122" s="346"/>
    </row>
    <row r="8123" spans="1:1" x14ac:dyDescent="0.25">
      <c r="A8123" s="346"/>
    </row>
    <row r="8124" spans="1:1" x14ac:dyDescent="0.25">
      <c r="A8124" s="346"/>
    </row>
    <row r="8125" spans="1:1" x14ac:dyDescent="0.25">
      <c r="A8125" s="346"/>
    </row>
    <row r="8126" spans="1:1" x14ac:dyDescent="0.25">
      <c r="A8126" s="346"/>
    </row>
    <row r="8127" spans="1:1" x14ac:dyDescent="0.25">
      <c r="A8127" s="346"/>
    </row>
    <row r="8128" spans="1:1" x14ac:dyDescent="0.25">
      <c r="A8128" s="346"/>
    </row>
    <row r="8129" spans="1:1" x14ac:dyDescent="0.25">
      <c r="A8129" s="346"/>
    </row>
    <row r="8130" spans="1:1" x14ac:dyDescent="0.25">
      <c r="A8130" s="346"/>
    </row>
    <row r="8131" spans="1:1" x14ac:dyDescent="0.25">
      <c r="A8131" s="346"/>
    </row>
    <row r="8132" spans="1:1" x14ac:dyDescent="0.25">
      <c r="A8132" s="346"/>
    </row>
    <row r="8133" spans="1:1" x14ac:dyDescent="0.25">
      <c r="A8133" s="346"/>
    </row>
    <row r="8134" spans="1:1" x14ac:dyDescent="0.25">
      <c r="A8134" s="346"/>
    </row>
    <row r="8135" spans="1:1" x14ac:dyDescent="0.25">
      <c r="A8135" s="346"/>
    </row>
    <row r="8136" spans="1:1" x14ac:dyDescent="0.25">
      <c r="A8136" s="346"/>
    </row>
    <row r="8137" spans="1:1" x14ac:dyDescent="0.25">
      <c r="A8137" s="346"/>
    </row>
    <row r="8138" spans="1:1" x14ac:dyDescent="0.25">
      <c r="A8138" s="346"/>
    </row>
    <row r="8139" spans="1:1" x14ac:dyDescent="0.25">
      <c r="A8139" s="346"/>
    </row>
    <row r="8140" spans="1:1" x14ac:dyDescent="0.25">
      <c r="A8140" s="346"/>
    </row>
    <row r="8141" spans="1:1" x14ac:dyDescent="0.25">
      <c r="A8141" s="346"/>
    </row>
    <row r="8142" spans="1:1" x14ac:dyDescent="0.25">
      <c r="A8142" s="346"/>
    </row>
    <row r="8143" spans="1:1" x14ac:dyDescent="0.25">
      <c r="A8143" s="346"/>
    </row>
    <row r="8144" spans="1:1" x14ac:dyDescent="0.25">
      <c r="A8144" s="346"/>
    </row>
    <row r="8145" spans="1:1" x14ac:dyDescent="0.25">
      <c r="A8145" s="346"/>
    </row>
    <row r="8146" spans="1:1" x14ac:dyDescent="0.25">
      <c r="A8146" s="346"/>
    </row>
    <row r="8147" spans="1:1" x14ac:dyDescent="0.25">
      <c r="A8147" s="346"/>
    </row>
    <row r="8148" spans="1:1" x14ac:dyDescent="0.25">
      <c r="A8148" s="346"/>
    </row>
    <row r="8149" spans="1:1" x14ac:dyDescent="0.25">
      <c r="A8149" s="346"/>
    </row>
    <row r="8150" spans="1:1" x14ac:dyDescent="0.25">
      <c r="A8150" s="346"/>
    </row>
    <row r="8151" spans="1:1" x14ac:dyDescent="0.25">
      <c r="A8151" s="346"/>
    </row>
    <row r="8152" spans="1:1" x14ac:dyDescent="0.25">
      <c r="A8152" s="346"/>
    </row>
    <row r="8153" spans="1:1" x14ac:dyDescent="0.25">
      <c r="A8153" s="346"/>
    </row>
    <row r="8154" spans="1:1" x14ac:dyDescent="0.25">
      <c r="A8154" s="346"/>
    </row>
    <row r="8155" spans="1:1" x14ac:dyDescent="0.25">
      <c r="A8155" s="346"/>
    </row>
    <row r="8156" spans="1:1" x14ac:dyDescent="0.25">
      <c r="A8156" s="346"/>
    </row>
    <row r="8157" spans="1:1" x14ac:dyDescent="0.25">
      <c r="A8157" s="346"/>
    </row>
    <row r="8158" spans="1:1" x14ac:dyDescent="0.25">
      <c r="A8158" s="346"/>
    </row>
    <row r="8159" spans="1:1" x14ac:dyDescent="0.25">
      <c r="A8159" s="346"/>
    </row>
    <row r="8160" spans="1:1" x14ac:dyDescent="0.25">
      <c r="A8160" s="346"/>
    </row>
    <row r="8161" spans="1:1" x14ac:dyDescent="0.25">
      <c r="A8161" s="346"/>
    </row>
    <row r="8162" spans="1:1" x14ac:dyDescent="0.25">
      <c r="A8162" s="346"/>
    </row>
    <row r="8163" spans="1:1" x14ac:dyDescent="0.25">
      <c r="A8163" s="346"/>
    </row>
    <row r="8164" spans="1:1" x14ac:dyDescent="0.25">
      <c r="A8164" s="346"/>
    </row>
    <row r="8165" spans="1:1" x14ac:dyDescent="0.25">
      <c r="A8165" s="346"/>
    </row>
    <row r="8166" spans="1:1" x14ac:dyDescent="0.25">
      <c r="A8166" s="346"/>
    </row>
    <row r="8167" spans="1:1" x14ac:dyDescent="0.25">
      <c r="A8167" s="346"/>
    </row>
    <row r="8168" spans="1:1" x14ac:dyDescent="0.25">
      <c r="A8168" s="346"/>
    </row>
    <row r="8169" spans="1:1" x14ac:dyDescent="0.25">
      <c r="A8169" s="346"/>
    </row>
    <row r="8170" spans="1:1" x14ac:dyDescent="0.25">
      <c r="A8170" s="346"/>
    </row>
    <row r="8171" spans="1:1" x14ac:dyDescent="0.25">
      <c r="A8171" s="346"/>
    </row>
    <row r="8172" spans="1:1" x14ac:dyDescent="0.25">
      <c r="A8172" s="346"/>
    </row>
    <row r="8173" spans="1:1" x14ac:dyDescent="0.25">
      <c r="A8173" s="346"/>
    </row>
    <row r="8174" spans="1:1" x14ac:dyDescent="0.25">
      <c r="A8174" s="346"/>
    </row>
    <row r="8175" spans="1:1" x14ac:dyDescent="0.25">
      <c r="A8175" s="346"/>
    </row>
    <row r="8176" spans="1:1" x14ac:dyDescent="0.25">
      <c r="A8176" s="346"/>
    </row>
    <row r="8177" spans="1:1" x14ac:dyDescent="0.25">
      <c r="A8177" s="346"/>
    </row>
    <row r="8178" spans="1:1" x14ac:dyDescent="0.25">
      <c r="A8178" s="346"/>
    </row>
    <row r="8179" spans="1:1" x14ac:dyDescent="0.25">
      <c r="A8179" s="346"/>
    </row>
    <row r="8180" spans="1:1" x14ac:dyDescent="0.25">
      <c r="A8180" s="346"/>
    </row>
    <row r="8181" spans="1:1" x14ac:dyDescent="0.25">
      <c r="A8181" s="346"/>
    </row>
    <row r="8182" spans="1:1" x14ac:dyDescent="0.25">
      <c r="A8182" s="346"/>
    </row>
    <row r="8183" spans="1:1" x14ac:dyDescent="0.25">
      <c r="A8183" s="346"/>
    </row>
    <row r="8184" spans="1:1" x14ac:dyDescent="0.25">
      <c r="A8184" s="346"/>
    </row>
    <row r="8185" spans="1:1" x14ac:dyDescent="0.25">
      <c r="A8185" s="346"/>
    </row>
    <row r="8186" spans="1:1" x14ac:dyDescent="0.25">
      <c r="A8186" s="346"/>
    </row>
    <row r="8187" spans="1:1" x14ac:dyDescent="0.25">
      <c r="A8187" s="346"/>
    </row>
    <row r="8188" spans="1:1" x14ac:dyDescent="0.25">
      <c r="A8188" s="346"/>
    </row>
    <row r="8189" spans="1:1" x14ac:dyDescent="0.25">
      <c r="A8189" s="346"/>
    </row>
    <row r="8190" spans="1:1" x14ac:dyDescent="0.25">
      <c r="A8190" s="346"/>
    </row>
    <row r="8191" spans="1:1" x14ac:dyDescent="0.25">
      <c r="A8191" s="346"/>
    </row>
    <row r="8192" spans="1:1" x14ac:dyDescent="0.25">
      <c r="A8192" s="346"/>
    </row>
    <row r="8193" spans="1:1" x14ac:dyDescent="0.25">
      <c r="A8193" s="346"/>
    </row>
    <row r="8194" spans="1:1" x14ac:dyDescent="0.25">
      <c r="A8194" s="346"/>
    </row>
    <row r="8195" spans="1:1" x14ac:dyDescent="0.25">
      <c r="A8195" s="346"/>
    </row>
    <row r="8196" spans="1:1" x14ac:dyDescent="0.25">
      <c r="A8196" s="346"/>
    </row>
    <row r="8197" spans="1:1" x14ac:dyDescent="0.25">
      <c r="A8197" s="346"/>
    </row>
    <row r="8198" spans="1:1" x14ac:dyDescent="0.25">
      <c r="A8198" s="346"/>
    </row>
    <row r="8199" spans="1:1" x14ac:dyDescent="0.25">
      <c r="A8199" s="346"/>
    </row>
    <row r="8200" spans="1:1" x14ac:dyDescent="0.25">
      <c r="A8200" s="346"/>
    </row>
    <row r="8201" spans="1:1" x14ac:dyDescent="0.25">
      <c r="A8201" s="346"/>
    </row>
    <row r="8202" spans="1:1" x14ac:dyDescent="0.25">
      <c r="A8202" s="346"/>
    </row>
    <row r="8203" spans="1:1" x14ac:dyDescent="0.25">
      <c r="A8203" s="346"/>
    </row>
    <row r="8204" spans="1:1" x14ac:dyDescent="0.25">
      <c r="A8204" s="346"/>
    </row>
    <row r="8205" spans="1:1" x14ac:dyDescent="0.25">
      <c r="A8205" s="346"/>
    </row>
    <row r="8206" spans="1:1" x14ac:dyDescent="0.25">
      <c r="A8206" s="346"/>
    </row>
    <row r="8207" spans="1:1" x14ac:dyDescent="0.25">
      <c r="A8207" s="346"/>
    </row>
    <row r="8208" spans="1:1" x14ac:dyDescent="0.25">
      <c r="A8208" s="346"/>
    </row>
    <row r="8209" spans="1:1" x14ac:dyDescent="0.25">
      <c r="A8209" s="346"/>
    </row>
    <row r="8210" spans="1:1" x14ac:dyDescent="0.25">
      <c r="A8210" s="346"/>
    </row>
    <row r="8211" spans="1:1" x14ac:dyDescent="0.25">
      <c r="A8211" s="346"/>
    </row>
    <row r="8212" spans="1:1" x14ac:dyDescent="0.25">
      <c r="A8212" s="346"/>
    </row>
    <row r="8213" spans="1:1" x14ac:dyDescent="0.25">
      <c r="A8213" s="346"/>
    </row>
    <row r="8214" spans="1:1" x14ac:dyDescent="0.25">
      <c r="A8214" s="346"/>
    </row>
    <row r="8215" spans="1:1" x14ac:dyDescent="0.25">
      <c r="A8215" s="346"/>
    </row>
    <row r="8216" spans="1:1" x14ac:dyDescent="0.25">
      <c r="A8216" s="346"/>
    </row>
    <row r="8217" spans="1:1" x14ac:dyDescent="0.25">
      <c r="A8217" s="346"/>
    </row>
    <row r="8218" spans="1:1" x14ac:dyDescent="0.25">
      <c r="A8218" s="346"/>
    </row>
    <row r="8219" spans="1:1" x14ac:dyDescent="0.25">
      <c r="A8219" s="346"/>
    </row>
    <row r="8220" spans="1:1" x14ac:dyDescent="0.25">
      <c r="A8220" s="346"/>
    </row>
    <row r="8221" spans="1:1" x14ac:dyDescent="0.25">
      <c r="A8221" s="346"/>
    </row>
    <row r="8222" spans="1:1" x14ac:dyDescent="0.25">
      <c r="A8222" s="346"/>
    </row>
    <row r="8223" spans="1:1" x14ac:dyDescent="0.25">
      <c r="A8223" s="346"/>
    </row>
    <row r="8224" spans="1:1" x14ac:dyDescent="0.25">
      <c r="A8224" s="346"/>
    </row>
    <row r="8225" spans="1:1" x14ac:dyDescent="0.25">
      <c r="A8225" s="346"/>
    </row>
    <row r="8226" spans="1:1" x14ac:dyDescent="0.25">
      <c r="A8226" s="346"/>
    </row>
    <row r="8227" spans="1:1" x14ac:dyDescent="0.25">
      <c r="A8227" s="346"/>
    </row>
    <row r="8228" spans="1:1" x14ac:dyDescent="0.25">
      <c r="A8228" s="346"/>
    </row>
    <row r="8229" spans="1:1" x14ac:dyDescent="0.25">
      <c r="A8229" s="346"/>
    </row>
    <row r="8230" spans="1:1" x14ac:dyDescent="0.25">
      <c r="A8230" s="346"/>
    </row>
    <row r="8231" spans="1:1" x14ac:dyDescent="0.25">
      <c r="A8231" s="346"/>
    </row>
    <row r="8232" spans="1:1" x14ac:dyDescent="0.25">
      <c r="A8232" s="346"/>
    </row>
    <row r="8233" spans="1:1" x14ac:dyDescent="0.25">
      <c r="A8233" s="346"/>
    </row>
    <row r="8234" spans="1:1" x14ac:dyDescent="0.25">
      <c r="A8234" s="346"/>
    </row>
    <row r="8235" spans="1:1" x14ac:dyDescent="0.25">
      <c r="A8235" s="346"/>
    </row>
    <row r="8236" spans="1:1" x14ac:dyDescent="0.25">
      <c r="A8236" s="346"/>
    </row>
    <row r="8237" spans="1:1" x14ac:dyDescent="0.25">
      <c r="A8237" s="346"/>
    </row>
    <row r="8238" spans="1:1" x14ac:dyDescent="0.25">
      <c r="A8238" s="346"/>
    </row>
    <row r="8239" spans="1:1" x14ac:dyDescent="0.25">
      <c r="A8239" s="346"/>
    </row>
    <row r="8240" spans="1:1" x14ac:dyDescent="0.25">
      <c r="A8240" s="346"/>
    </row>
    <row r="8241" spans="1:1" x14ac:dyDescent="0.25">
      <c r="A8241" s="346"/>
    </row>
    <row r="8242" spans="1:1" x14ac:dyDescent="0.25">
      <c r="A8242" s="346"/>
    </row>
    <row r="8243" spans="1:1" x14ac:dyDescent="0.25">
      <c r="A8243" s="346"/>
    </row>
    <row r="8244" spans="1:1" x14ac:dyDescent="0.25">
      <c r="A8244" s="346"/>
    </row>
    <row r="8245" spans="1:1" x14ac:dyDescent="0.25">
      <c r="A8245" s="346"/>
    </row>
    <row r="8246" spans="1:1" x14ac:dyDescent="0.25">
      <c r="A8246" s="346"/>
    </row>
    <row r="8247" spans="1:1" x14ac:dyDescent="0.25">
      <c r="A8247" s="346"/>
    </row>
    <row r="8248" spans="1:1" x14ac:dyDescent="0.25">
      <c r="A8248" s="346"/>
    </row>
    <row r="8249" spans="1:1" x14ac:dyDescent="0.25">
      <c r="A8249" s="346"/>
    </row>
    <row r="8250" spans="1:1" x14ac:dyDescent="0.25">
      <c r="A8250" s="346"/>
    </row>
    <row r="8251" spans="1:1" x14ac:dyDescent="0.25">
      <c r="A8251" s="346"/>
    </row>
    <row r="8252" spans="1:1" x14ac:dyDescent="0.25">
      <c r="A8252" s="346"/>
    </row>
    <row r="8253" spans="1:1" x14ac:dyDescent="0.25">
      <c r="A8253" s="346"/>
    </row>
    <row r="8254" spans="1:1" x14ac:dyDescent="0.25">
      <c r="A8254" s="346"/>
    </row>
    <row r="8255" spans="1:1" x14ac:dyDescent="0.25">
      <c r="A8255" s="346"/>
    </row>
    <row r="8256" spans="1:1" x14ac:dyDescent="0.25">
      <c r="A8256" s="346"/>
    </row>
    <row r="8257" spans="1:1" x14ac:dyDescent="0.25">
      <c r="A8257" s="346"/>
    </row>
    <row r="8258" spans="1:1" x14ac:dyDescent="0.25">
      <c r="A8258" s="346"/>
    </row>
    <row r="8259" spans="1:1" x14ac:dyDescent="0.25">
      <c r="A8259" s="346"/>
    </row>
    <row r="8260" spans="1:1" x14ac:dyDescent="0.25">
      <c r="A8260" s="346"/>
    </row>
    <row r="8261" spans="1:1" x14ac:dyDescent="0.25">
      <c r="A8261" s="346"/>
    </row>
    <row r="8262" spans="1:1" x14ac:dyDescent="0.25">
      <c r="A8262" s="346"/>
    </row>
    <row r="8263" spans="1:1" x14ac:dyDescent="0.25">
      <c r="A8263" s="346"/>
    </row>
    <row r="8264" spans="1:1" x14ac:dyDescent="0.25">
      <c r="A8264" s="346"/>
    </row>
    <row r="8265" spans="1:1" x14ac:dyDescent="0.25">
      <c r="A8265" s="346"/>
    </row>
    <row r="8266" spans="1:1" x14ac:dyDescent="0.25">
      <c r="A8266" s="346"/>
    </row>
    <row r="8267" spans="1:1" x14ac:dyDescent="0.25">
      <c r="A8267" s="346"/>
    </row>
    <row r="8268" spans="1:1" x14ac:dyDescent="0.25">
      <c r="A8268" s="346"/>
    </row>
    <row r="8269" spans="1:1" x14ac:dyDescent="0.25">
      <c r="A8269" s="346"/>
    </row>
    <row r="8270" spans="1:1" x14ac:dyDescent="0.25">
      <c r="A8270" s="346"/>
    </row>
    <row r="8271" spans="1:1" x14ac:dyDescent="0.25">
      <c r="A8271" s="346"/>
    </row>
    <row r="8272" spans="1:1" x14ac:dyDescent="0.25">
      <c r="A8272" s="346"/>
    </row>
    <row r="8273" spans="1:1" x14ac:dyDescent="0.25">
      <c r="A8273" s="346"/>
    </row>
    <row r="8274" spans="1:1" x14ac:dyDescent="0.25">
      <c r="A8274" s="346"/>
    </row>
    <row r="8275" spans="1:1" x14ac:dyDescent="0.25">
      <c r="A8275" s="346"/>
    </row>
    <row r="8276" spans="1:1" x14ac:dyDescent="0.25">
      <c r="A8276" s="346"/>
    </row>
    <row r="8277" spans="1:1" x14ac:dyDescent="0.25">
      <c r="A8277" s="346"/>
    </row>
    <row r="8278" spans="1:1" x14ac:dyDescent="0.25">
      <c r="A8278" s="346"/>
    </row>
    <row r="8279" spans="1:1" x14ac:dyDescent="0.25">
      <c r="A8279" s="346"/>
    </row>
    <row r="8280" spans="1:1" x14ac:dyDescent="0.25">
      <c r="A8280" s="346"/>
    </row>
    <row r="8281" spans="1:1" x14ac:dyDescent="0.25">
      <c r="A8281" s="346"/>
    </row>
    <row r="8282" spans="1:1" x14ac:dyDescent="0.25">
      <c r="A8282" s="346"/>
    </row>
    <row r="8283" spans="1:1" x14ac:dyDescent="0.25">
      <c r="A8283" s="346"/>
    </row>
    <row r="8284" spans="1:1" x14ac:dyDescent="0.25">
      <c r="A8284" s="346"/>
    </row>
    <row r="8285" spans="1:1" x14ac:dyDescent="0.25">
      <c r="A8285" s="346"/>
    </row>
    <row r="8286" spans="1:1" x14ac:dyDescent="0.25">
      <c r="A8286" s="346"/>
    </row>
    <row r="8287" spans="1:1" x14ac:dyDescent="0.25">
      <c r="A8287" s="346"/>
    </row>
    <row r="8288" spans="1:1" x14ac:dyDescent="0.25">
      <c r="A8288" s="346"/>
    </row>
    <row r="8289" spans="1:1" x14ac:dyDescent="0.25">
      <c r="A8289" s="346"/>
    </row>
    <row r="8290" spans="1:1" x14ac:dyDescent="0.25">
      <c r="A8290" s="346"/>
    </row>
    <row r="8291" spans="1:1" x14ac:dyDescent="0.25">
      <c r="A8291" s="346"/>
    </row>
    <row r="8292" spans="1:1" x14ac:dyDescent="0.25">
      <c r="A8292" s="346"/>
    </row>
    <row r="8293" spans="1:1" x14ac:dyDescent="0.25">
      <c r="A8293" s="346"/>
    </row>
    <row r="8294" spans="1:1" x14ac:dyDescent="0.25">
      <c r="A8294" s="346"/>
    </row>
    <row r="8295" spans="1:1" x14ac:dyDescent="0.25">
      <c r="A8295" s="346"/>
    </row>
    <row r="8296" spans="1:1" x14ac:dyDescent="0.25">
      <c r="A8296" s="346"/>
    </row>
    <row r="8297" spans="1:1" x14ac:dyDescent="0.25">
      <c r="A8297" s="346"/>
    </row>
    <row r="8298" spans="1:1" x14ac:dyDescent="0.25">
      <c r="A8298" s="346"/>
    </row>
    <row r="8299" spans="1:1" x14ac:dyDescent="0.25">
      <c r="A8299" s="346"/>
    </row>
    <row r="8300" spans="1:1" x14ac:dyDescent="0.25">
      <c r="A8300" s="346"/>
    </row>
    <row r="8301" spans="1:1" x14ac:dyDescent="0.25">
      <c r="A8301" s="346"/>
    </row>
    <row r="8302" spans="1:1" x14ac:dyDescent="0.25">
      <c r="A8302" s="346"/>
    </row>
    <row r="8303" spans="1:1" x14ac:dyDescent="0.25">
      <c r="A8303" s="346"/>
    </row>
    <row r="8304" spans="1:1" x14ac:dyDescent="0.25">
      <c r="A8304" s="346"/>
    </row>
    <row r="8305" spans="1:1" x14ac:dyDescent="0.25">
      <c r="A8305" s="346"/>
    </row>
    <row r="8306" spans="1:1" x14ac:dyDescent="0.25">
      <c r="A8306" s="346"/>
    </row>
    <row r="8307" spans="1:1" x14ac:dyDescent="0.25">
      <c r="A8307" s="346"/>
    </row>
    <row r="8308" spans="1:1" x14ac:dyDescent="0.25">
      <c r="A8308" s="346"/>
    </row>
    <row r="8309" spans="1:1" x14ac:dyDescent="0.25">
      <c r="A8309" s="346"/>
    </row>
    <row r="8310" spans="1:1" x14ac:dyDescent="0.25">
      <c r="A8310" s="346"/>
    </row>
    <row r="8311" spans="1:1" x14ac:dyDescent="0.25">
      <c r="A8311" s="346"/>
    </row>
    <row r="8312" spans="1:1" x14ac:dyDescent="0.25">
      <c r="A8312" s="346"/>
    </row>
    <row r="8313" spans="1:1" x14ac:dyDescent="0.25">
      <c r="A8313" s="346"/>
    </row>
    <row r="8314" spans="1:1" x14ac:dyDescent="0.25">
      <c r="A8314" s="346"/>
    </row>
    <row r="8315" spans="1:1" x14ac:dyDescent="0.25">
      <c r="A8315" s="346"/>
    </row>
    <row r="8316" spans="1:1" x14ac:dyDescent="0.25">
      <c r="A8316" s="346"/>
    </row>
    <row r="8317" spans="1:1" x14ac:dyDescent="0.25">
      <c r="A8317" s="346"/>
    </row>
    <row r="8318" spans="1:1" x14ac:dyDescent="0.25">
      <c r="A8318" s="346"/>
    </row>
    <row r="8319" spans="1:1" x14ac:dyDescent="0.25">
      <c r="A8319" s="346"/>
    </row>
    <row r="8320" spans="1:1" x14ac:dyDescent="0.25">
      <c r="A8320" s="346"/>
    </row>
    <row r="8321" spans="1:1" x14ac:dyDescent="0.25">
      <c r="A8321" s="346"/>
    </row>
    <row r="8322" spans="1:1" x14ac:dyDescent="0.25">
      <c r="A8322" s="346"/>
    </row>
    <row r="8323" spans="1:1" x14ac:dyDescent="0.25">
      <c r="A8323" s="346"/>
    </row>
    <row r="8324" spans="1:1" x14ac:dyDescent="0.25">
      <c r="A8324" s="346"/>
    </row>
    <row r="8325" spans="1:1" x14ac:dyDescent="0.25">
      <c r="A8325" s="346"/>
    </row>
    <row r="8326" spans="1:1" x14ac:dyDescent="0.25">
      <c r="A8326" s="346"/>
    </row>
    <row r="8327" spans="1:1" x14ac:dyDescent="0.25">
      <c r="A8327" s="346"/>
    </row>
    <row r="8328" spans="1:1" x14ac:dyDescent="0.25">
      <c r="A8328" s="346"/>
    </row>
    <row r="8329" spans="1:1" x14ac:dyDescent="0.25">
      <c r="A8329" s="346"/>
    </row>
    <row r="8330" spans="1:1" x14ac:dyDescent="0.25">
      <c r="A8330" s="346"/>
    </row>
    <row r="8331" spans="1:1" x14ac:dyDescent="0.25">
      <c r="A8331" s="346"/>
    </row>
    <row r="8332" spans="1:1" x14ac:dyDescent="0.25">
      <c r="A8332" s="346"/>
    </row>
    <row r="8333" spans="1:1" x14ac:dyDescent="0.25">
      <c r="A8333" s="346"/>
    </row>
    <row r="8334" spans="1:1" x14ac:dyDescent="0.25">
      <c r="A8334" s="346"/>
    </row>
    <row r="8335" spans="1:1" x14ac:dyDescent="0.25">
      <c r="A8335" s="346"/>
    </row>
    <row r="8336" spans="1:1" x14ac:dyDescent="0.25">
      <c r="A8336" s="346"/>
    </row>
    <row r="8337" spans="1:1" x14ac:dyDescent="0.25">
      <c r="A8337" s="346"/>
    </row>
    <row r="8338" spans="1:1" x14ac:dyDescent="0.25">
      <c r="A8338" s="346"/>
    </row>
    <row r="8339" spans="1:1" x14ac:dyDescent="0.25">
      <c r="A8339" s="346"/>
    </row>
    <row r="8340" spans="1:1" x14ac:dyDescent="0.25">
      <c r="A8340" s="346"/>
    </row>
    <row r="8341" spans="1:1" x14ac:dyDescent="0.25">
      <c r="A8341" s="346"/>
    </row>
    <row r="8342" spans="1:1" x14ac:dyDescent="0.25">
      <c r="A8342" s="346"/>
    </row>
    <row r="8343" spans="1:1" x14ac:dyDescent="0.25">
      <c r="A8343" s="346"/>
    </row>
    <row r="8344" spans="1:1" x14ac:dyDescent="0.25">
      <c r="A8344" s="346"/>
    </row>
    <row r="8345" spans="1:1" x14ac:dyDescent="0.25">
      <c r="A8345" s="346"/>
    </row>
    <row r="8346" spans="1:1" x14ac:dyDescent="0.25">
      <c r="A8346" s="346"/>
    </row>
    <row r="8347" spans="1:1" x14ac:dyDescent="0.25">
      <c r="A8347" s="346"/>
    </row>
    <row r="8348" spans="1:1" x14ac:dyDescent="0.25">
      <c r="A8348" s="346"/>
    </row>
    <row r="8349" spans="1:1" x14ac:dyDescent="0.25">
      <c r="A8349" s="346"/>
    </row>
    <row r="8350" spans="1:1" x14ac:dyDescent="0.25">
      <c r="A8350" s="346"/>
    </row>
    <row r="8351" spans="1:1" x14ac:dyDescent="0.25">
      <c r="A8351" s="346"/>
    </row>
    <row r="8352" spans="1:1" x14ac:dyDescent="0.25">
      <c r="A8352" s="346"/>
    </row>
    <row r="8353" spans="1:1" x14ac:dyDescent="0.25">
      <c r="A8353" s="346"/>
    </row>
    <row r="8354" spans="1:1" x14ac:dyDescent="0.25">
      <c r="A8354" s="346"/>
    </row>
    <row r="8355" spans="1:1" x14ac:dyDescent="0.25">
      <c r="A8355" s="346"/>
    </row>
    <row r="8356" spans="1:1" x14ac:dyDescent="0.25">
      <c r="A8356" s="346"/>
    </row>
    <row r="8357" spans="1:1" x14ac:dyDescent="0.25">
      <c r="A8357" s="346"/>
    </row>
    <row r="8358" spans="1:1" x14ac:dyDescent="0.25">
      <c r="A8358" s="346"/>
    </row>
    <row r="8359" spans="1:1" x14ac:dyDescent="0.25">
      <c r="A8359" s="346"/>
    </row>
    <row r="8360" spans="1:1" x14ac:dyDescent="0.25">
      <c r="A8360" s="346"/>
    </row>
    <row r="8361" spans="1:1" x14ac:dyDescent="0.25">
      <c r="A8361" s="346"/>
    </row>
    <row r="8362" spans="1:1" x14ac:dyDescent="0.25">
      <c r="A8362" s="346"/>
    </row>
    <row r="8363" spans="1:1" x14ac:dyDescent="0.25">
      <c r="A8363" s="346"/>
    </row>
    <row r="8364" spans="1:1" x14ac:dyDescent="0.25">
      <c r="A8364" s="346"/>
    </row>
    <row r="8365" spans="1:1" x14ac:dyDescent="0.25">
      <c r="A8365" s="346"/>
    </row>
    <row r="8366" spans="1:1" x14ac:dyDescent="0.25">
      <c r="A8366" s="346"/>
    </row>
    <row r="8367" spans="1:1" x14ac:dyDescent="0.25">
      <c r="A8367" s="346"/>
    </row>
    <row r="8368" spans="1:1" x14ac:dyDescent="0.25">
      <c r="A8368" s="346"/>
    </row>
    <row r="8369" spans="1:1" x14ac:dyDescent="0.25">
      <c r="A8369" s="346"/>
    </row>
    <row r="8370" spans="1:1" x14ac:dyDescent="0.25">
      <c r="A8370" s="346"/>
    </row>
    <row r="8371" spans="1:1" x14ac:dyDescent="0.25">
      <c r="A8371" s="346"/>
    </row>
    <row r="8372" spans="1:1" x14ac:dyDescent="0.25">
      <c r="A8372" s="346"/>
    </row>
    <row r="8373" spans="1:1" x14ac:dyDescent="0.25">
      <c r="A8373" s="346"/>
    </row>
    <row r="8374" spans="1:1" x14ac:dyDescent="0.25">
      <c r="A8374" s="346"/>
    </row>
    <row r="8375" spans="1:1" x14ac:dyDescent="0.25">
      <c r="A8375" s="346"/>
    </row>
    <row r="8376" spans="1:1" x14ac:dyDescent="0.25">
      <c r="A8376" s="346"/>
    </row>
    <row r="8377" spans="1:1" x14ac:dyDescent="0.25">
      <c r="A8377" s="346"/>
    </row>
    <row r="8378" spans="1:1" x14ac:dyDescent="0.25">
      <c r="A8378" s="346"/>
    </row>
    <row r="8379" spans="1:1" x14ac:dyDescent="0.25">
      <c r="A8379" s="346"/>
    </row>
    <row r="8380" spans="1:1" x14ac:dyDescent="0.25">
      <c r="A8380" s="346"/>
    </row>
    <row r="8381" spans="1:1" x14ac:dyDescent="0.25">
      <c r="A8381" s="346"/>
    </row>
    <row r="8382" spans="1:1" x14ac:dyDescent="0.25">
      <c r="A8382" s="346"/>
    </row>
    <row r="8383" spans="1:1" x14ac:dyDescent="0.25">
      <c r="A8383" s="346"/>
    </row>
    <row r="8384" spans="1:1" x14ac:dyDescent="0.25">
      <c r="A8384" s="346"/>
    </row>
    <row r="8385" spans="1:1" x14ac:dyDescent="0.25">
      <c r="A8385" s="346"/>
    </row>
    <row r="8386" spans="1:1" x14ac:dyDescent="0.25">
      <c r="A8386" s="346"/>
    </row>
    <row r="8387" spans="1:1" x14ac:dyDescent="0.25">
      <c r="A8387" s="346"/>
    </row>
    <row r="8388" spans="1:1" x14ac:dyDescent="0.25">
      <c r="A8388" s="346"/>
    </row>
    <row r="8389" spans="1:1" x14ac:dyDescent="0.25">
      <c r="A8389" s="346"/>
    </row>
    <row r="8390" spans="1:1" x14ac:dyDescent="0.25">
      <c r="A8390" s="346"/>
    </row>
    <row r="8391" spans="1:1" x14ac:dyDescent="0.25">
      <c r="A8391" s="346"/>
    </row>
    <row r="8392" spans="1:1" x14ac:dyDescent="0.25">
      <c r="A8392" s="346"/>
    </row>
    <row r="8393" spans="1:1" x14ac:dyDescent="0.25">
      <c r="A8393" s="346"/>
    </row>
    <row r="8394" spans="1:1" x14ac:dyDescent="0.25">
      <c r="A8394" s="346"/>
    </row>
    <row r="8395" spans="1:1" x14ac:dyDescent="0.25">
      <c r="A8395" s="346"/>
    </row>
    <row r="8396" spans="1:1" x14ac:dyDescent="0.25">
      <c r="A8396" s="346"/>
    </row>
    <row r="8397" spans="1:1" x14ac:dyDescent="0.25">
      <c r="A8397" s="346"/>
    </row>
    <row r="8398" spans="1:1" x14ac:dyDescent="0.25">
      <c r="A8398" s="346"/>
    </row>
    <row r="8399" spans="1:1" x14ac:dyDescent="0.25">
      <c r="A8399" s="346"/>
    </row>
    <row r="8400" spans="1:1" x14ac:dyDescent="0.25">
      <c r="A8400" s="346"/>
    </row>
    <row r="8401" spans="1:1" x14ac:dyDescent="0.25">
      <c r="A8401" s="346"/>
    </row>
    <row r="8402" spans="1:1" x14ac:dyDescent="0.25">
      <c r="A8402" s="346"/>
    </row>
    <row r="8403" spans="1:1" x14ac:dyDescent="0.25">
      <c r="A8403" s="346"/>
    </row>
    <row r="8404" spans="1:1" x14ac:dyDescent="0.25">
      <c r="A8404" s="346"/>
    </row>
    <row r="8405" spans="1:1" x14ac:dyDescent="0.25">
      <c r="A8405" s="346"/>
    </row>
    <row r="8406" spans="1:1" x14ac:dyDescent="0.25">
      <c r="A8406" s="346"/>
    </row>
    <row r="8407" spans="1:1" x14ac:dyDescent="0.25">
      <c r="A8407" s="346"/>
    </row>
    <row r="8408" spans="1:1" x14ac:dyDescent="0.25">
      <c r="A8408" s="346"/>
    </row>
    <row r="8409" spans="1:1" x14ac:dyDescent="0.25">
      <c r="A8409" s="346"/>
    </row>
    <row r="8410" spans="1:1" x14ac:dyDescent="0.25">
      <c r="A8410" s="346"/>
    </row>
    <row r="8411" spans="1:1" x14ac:dyDescent="0.25">
      <c r="A8411" s="346"/>
    </row>
    <row r="8412" spans="1:1" x14ac:dyDescent="0.25">
      <c r="A8412" s="346"/>
    </row>
    <row r="8413" spans="1:1" x14ac:dyDescent="0.25">
      <c r="A8413" s="346"/>
    </row>
    <row r="8414" spans="1:1" x14ac:dyDescent="0.25">
      <c r="A8414" s="346"/>
    </row>
    <row r="8415" spans="1:1" x14ac:dyDescent="0.25">
      <c r="A8415" s="346"/>
    </row>
    <row r="8416" spans="1:1" x14ac:dyDescent="0.25">
      <c r="A8416" s="346"/>
    </row>
    <row r="8417" spans="1:1" x14ac:dyDescent="0.25">
      <c r="A8417" s="346"/>
    </row>
    <row r="8418" spans="1:1" x14ac:dyDescent="0.25">
      <c r="A8418" s="346"/>
    </row>
    <row r="8419" spans="1:1" x14ac:dyDescent="0.25">
      <c r="A8419" s="346"/>
    </row>
    <row r="8420" spans="1:1" x14ac:dyDescent="0.25">
      <c r="A8420" s="346"/>
    </row>
    <row r="8421" spans="1:1" x14ac:dyDescent="0.25">
      <c r="A8421" s="346"/>
    </row>
    <row r="8422" spans="1:1" x14ac:dyDescent="0.25">
      <c r="A8422" s="346"/>
    </row>
    <row r="8423" spans="1:1" x14ac:dyDescent="0.25">
      <c r="A8423" s="346"/>
    </row>
    <row r="8424" spans="1:1" x14ac:dyDescent="0.25">
      <c r="A8424" s="346"/>
    </row>
    <row r="8425" spans="1:1" x14ac:dyDescent="0.25">
      <c r="A8425" s="346"/>
    </row>
    <row r="8426" spans="1:1" x14ac:dyDescent="0.25">
      <c r="A8426" s="346"/>
    </row>
    <row r="8427" spans="1:1" x14ac:dyDescent="0.25">
      <c r="A8427" s="346"/>
    </row>
    <row r="8428" spans="1:1" x14ac:dyDescent="0.25">
      <c r="A8428" s="346"/>
    </row>
    <row r="8429" spans="1:1" x14ac:dyDescent="0.25">
      <c r="A8429" s="346"/>
    </row>
    <row r="8430" spans="1:1" x14ac:dyDescent="0.25">
      <c r="A8430" s="346"/>
    </row>
    <row r="8431" spans="1:1" x14ac:dyDescent="0.25">
      <c r="A8431" s="346"/>
    </row>
    <row r="8432" spans="1:1" x14ac:dyDescent="0.25">
      <c r="A8432" s="346"/>
    </row>
    <row r="8433" spans="1:1" x14ac:dyDescent="0.25">
      <c r="A8433" s="346"/>
    </row>
    <row r="8434" spans="1:1" x14ac:dyDescent="0.25">
      <c r="A8434" s="346"/>
    </row>
    <row r="8435" spans="1:1" x14ac:dyDescent="0.25">
      <c r="A8435" s="346"/>
    </row>
    <row r="8436" spans="1:1" x14ac:dyDescent="0.25">
      <c r="A8436" s="346"/>
    </row>
    <row r="8437" spans="1:1" x14ac:dyDescent="0.25">
      <c r="A8437" s="346"/>
    </row>
    <row r="8438" spans="1:1" x14ac:dyDescent="0.25">
      <c r="A8438" s="346"/>
    </row>
    <row r="8439" spans="1:1" x14ac:dyDescent="0.25">
      <c r="A8439" s="346"/>
    </row>
    <row r="8440" spans="1:1" x14ac:dyDescent="0.25">
      <c r="A8440" s="346"/>
    </row>
    <row r="8441" spans="1:1" x14ac:dyDescent="0.25">
      <c r="A8441" s="346"/>
    </row>
    <row r="8442" spans="1:1" x14ac:dyDescent="0.25">
      <c r="A8442" s="346"/>
    </row>
    <row r="8443" spans="1:1" x14ac:dyDescent="0.25">
      <c r="A8443" s="346"/>
    </row>
    <row r="8444" spans="1:1" x14ac:dyDescent="0.25">
      <c r="A8444" s="346"/>
    </row>
    <row r="8445" spans="1:1" x14ac:dyDescent="0.25">
      <c r="A8445" s="346"/>
    </row>
    <row r="8446" spans="1:1" x14ac:dyDescent="0.25">
      <c r="A8446" s="346"/>
    </row>
    <row r="8447" spans="1:1" x14ac:dyDescent="0.25">
      <c r="A8447" s="346"/>
    </row>
    <row r="8448" spans="1:1" x14ac:dyDescent="0.25">
      <c r="A8448" s="346"/>
    </row>
    <row r="8449" spans="1:1" x14ac:dyDescent="0.25">
      <c r="A8449" s="346"/>
    </row>
    <row r="8450" spans="1:1" x14ac:dyDescent="0.25">
      <c r="A8450" s="346"/>
    </row>
    <row r="8451" spans="1:1" x14ac:dyDescent="0.25">
      <c r="A8451" s="346"/>
    </row>
    <row r="8452" spans="1:1" x14ac:dyDescent="0.25">
      <c r="A8452" s="346"/>
    </row>
    <row r="8453" spans="1:1" x14ac:dyDescent="0.25">
      <c r="A8453" s="346"/>
    </row>
    <row r="8454" spans="1:1" x14ac:dyDescent="0.25">
      <c r="A8454" s="346"/>
    </row>
    <row r="8455" spans="1:1" x14ac:dyDescent="0.25">
      <c r="A8455" s="346"/>
    </row>
    <row r="8456" spans="1:1" x14ac:dyDescent="0.25">
      <c r="A8456" s="346"/>
    </row>
    <row r="8457" spans="1:1" x14ac:dyDescent="0.25">
      <c r="A8457" s="346"/>
    </row>
    <row r="8458" spans="1:1" x14ac:dyDescent="0.25">
      <c r="A8458" s="346"/>
    </row>
    <row r="8459" spans="1:1" x14ac:dyDescent="0.25">
      <c r="A8459" s="346"/>
    </row>
    <row r="8460" spans="1:1" x14ac:dyDescent="0.25">
      <c r="A8460" s="346"/>
    </row>
    <row r="8461" spans="1:1" x14ac:dyDescent="0.25">
      <c r="A8461" s="346"/>
    </row>
    <row r="8462" spans="1:1" x14ac:dyDescent="0.25">
      <c r="A8462" s="346"/>
    </row>
    <row r="8463" spans="1:1" x14ac:dyDescent="0.25">
      <c r="A8463" s="346"/>
    </row>
    <row r="8464" spans="1:1" x14ac:dyDescent="0.25">
      <c r="A8464" s="346"/>
    </row>
    <row r="8465" spans="1:1" x14ac:dyDescent="0.25">
      <c r="A8465" s="346"/>
    </row>
    <row r="8466" spans="1:1" x14ac:dyDescent="0.25">
      <c r="A8466" s="346"/>
    </row>
    <row r="8467" spans="1:1" x14ac:dyDescent="0.25">
      <c r="A8467" s="346"/>
    </row>
    <row r="8468" spans="1:1" x14ac:dyDescent="0.25">
      <c r="A8468" s="346"/>
    </row>
    <row r="8469" spans="1:1" x14ac:dyDescent="0.25">
      <c r="A8469" s="346"/>
    </row>
    <row r="8470" spans="1:1" x14ac:dyDescent="0.25">
      <c r="A8470" s="346"/>
    </row>
    <row r="8471" spans="1:1" x14ac:dyDescent="0.25">
      <c r="A8471" s="346"/>
    </row>
    <row r="8472" spans="1:1" x14ac:dyDescent="0.25">
      <c r="A8472" s="346"/>
    </row>
    <row r="8473" spans="1:1" x14ac:dyDescent="0.25">
      <c r="A8473" s="346"/>
    </row>
    <row r="8474" spans="1:1" x14ac:dyDescent="0.25">
      <c r="A8474" s="346"/>
    </row>
    <row r="8475" spans="1:1" x14ac:dyDescent="0.25">
      <c r="A8475" s="346"/>
    </row>
    <row r="8476" spans="1:1" x14ac:dyDescent="0.25">
      <c r="A8476" s="346"/>
    </row>
    <row r="8477" spans="1:1" x14ac:dyDescent="0.25">
      <c r="A8477" s="346"/>
    </row>
    <row r="8478" spans="1:1" x14ac:dyDescent="0.25">
      <c r="A8478" s="346"/>
    </row>
    <row r="8479" spans="1:1" x14ac:dyDescent="0.25">
      <c r="A8479" s="346"/>
    </row>
    <row r="8480" spans="1:1" x14ac:dyDescent="0.25">
      <c r="A8480" s="346"/>
    </row>
    <row r="8481" spans="1:1" x14ac:dyDescent="0.25">
      <c r="A8481" s="346"/>
    </row>
    <row r="8482" spans="1:1" x14ac:dyDescent="0.25">
      <c r="A8482" s="346"/>
    </row>
    <row r="8483" spans="1:1" x14ac:dyDescent="0.25">
      <c r="A8483" s="346"/>
    </row>
    <row r="8484" spans="1:1" x14ac:dyDescent="0.25">
      <c r="A8484" s="346"/>
    </row>
    <row r="8485" spans="1:1" x14ac:dyDescent="0.25">
      <c r="A8485" s="346"/>
    </row>
    <row r="8486" spans="1:1" x14ac:dyDescent="0.25">
      <c r="A8486" s="346"/>
    </row>
    <row r="8487" spans="1:1" x14ac:dyDescent="0.25">
      <c r="A8487" s="346"/>
    </row>
    <row r="8488" spans="1:1" x14ac:dyDescent="0.25">
      <c r="A8488" s="346"/>
    </row>
    <row r="8489" spans="1:1" x14ac:dyDescent="0.25">
      <c r="A8489" s="346"/>
    </row>
    <row r="8490" spans="1:1" x14ac:dyDescent="0.25">
      <c r="A8490" s="346"/>
    </row>
    <row r="8491" spans="1:1" x14ac:dyDescent="0.25">
      <c r="A8491" s="346"/>
    </row>
    <row r="8492" spans="1:1" x14ac:dyDescent="0.25">
      <c r="A8492" s="346"/>
    </row>
    <row r="8493" spans="1:1" x14ac:dyDescent="0.25">
      <c r="A8493" s="346"/>
    </row>
    <row r="8494" spans="1:1" x14ac:dyDescent="0.25">
      <c r="A8494" s="346"/>
    </row>
    <row r="8495" spans="1:1" x14ac:dyDescent="0.25">
      <c r="A8495" s="346"/>
    </row>
    <row r="8496" spans="1:1" x14ac:dyDescent="0.25">
      <c r="A8496" s="346"/>
    </row>
    <row r="8497" spans="1:1" x14ac:dyDescent="0.25">
      <c r="A8497" s="346"/>
    </row>
    <row r="8498" spans="1:1" x14ac:dyDescent="0.25">
      <c r="A8498" s="346"/>
    </row>
    <row r="8499" spans="1:1" x14ac:dyDescent="0.25">
      <c r="A8499" s="346"/>
    </row>
    <row r="8500" spans="1:1" x14ac:dyDescent="0.25">
      <c r="A8500" s="346"/>
    </row>
    <row r="8501" spans="1:1" x14ac:dyDescent="0.25">
      <c r="A8501" s="346"/>
    </row>
    <row r="8502" spans="1:1" x14ac:dyDescent="0.25">
      <c r="A8502" s="346"/>
    </row>
    <row r="8503" spans="1:1" x14ac:dyDescent="0.25">
      <c r="A8503" s="346"/>
    </row>
    <row r="8504" spans="1:1" x14ac:dyDescent="0.25">
      <c r="A8504" s="346"/>
    </row>
    <row r="8505" spans="1:1" x14ac:dyDescent="0.25">
      <c r="A8505" s="346"/>
    </row>
    <row r="8506" spans="1:1" x14ac:dyDescent="0.25">
      <c r="A8506" s="346"/>
    </row>
    <row r="8507" spans="1:1" x14ac:dyDescent="0.25">
      <c r="A8507" s="346"/>
    </row>
    <row r="8508" spans="1:1" x14ac:dyDescent="0.25">
      <c r="A8508" s="346"/>
    </row>
    <row r="8509" spans="1:1" x14ac:dyDescent="0.25">
      <c r="A8509" s="346"/>
    </row>
    <row r="8510" spans="1:1" x14ac:dyDescent="0.25">
      <c r="A8510" s="346"/>
    </row>
    <row r="8511" spans="1:1" x14ac:dyDescent="0.25">
      <c r="A8511" s="346"/>
    </row>
    <row r="8512" spans="1:1" x14ac:dyDescent="0.25">
      <c r="A8512" s="346"/>
    </row>
    <row r="8513" spans="1:1" x14ac:dyDescent="0.25">
      <c r="A8513" s="346"/>
    </row>
    <row r="8514" spans="1:1" x14ac:dyDescent="0.25">
      <c r="A8514" s="346"/>
    </row>
    <row r="8515" spans="1:1" x14ac:dyDescent="0.25">
      <c r="A8515" s="346"/>
    </row>
    <row r="8516" spans="1:1" x14ac:dyDescent="0.25">
      <c r="A8516" s="346"/>
    </row>
    <row r="8517" spans="1:1" x14ac:dyDescent="0.25">
      <c r="A8517" s="346"/>
    </row>
    <row r="8518" spans="1:1" x14ac:dyDescent="0.25">
      <c r="A8518" s="346"/>
    </row>
    <row r="8519" spans="1:1" x14ac:dyDescent="0.25">
      <c r="A8519" s="346"/>
    </row>
    <row r="8520" spans="1:1" x14ac:dyDescent="0.25">
      <c r="A8520" s="346"/>
    </row>
    <row r="8521" spans="1:1" x14ac:dyDescent="0.25">
      <c r="A8521" s="346"/>
    </row>
    <row r="8522" spans="1:1" x14ac:dyDescent="0.25">
      <c r="A8522" s="346"/>
    </row>
    <row r="8523" spans="1:1" x14ac:dyDescent="0.25">
      <c r="A8523" s="346"/>
    </row>
    <row r="8524" spans="1:1" x14ac:dyDescent="0.25">
      <c r="A8524" s="346"/>
    </row>
    <row r="8525" spans="1:1" x14ac:dyDescent="0.25">
      <c r="A8525" s="346"/>
    </row>
    <row r="8526" spans="1:1" x14ac:dyDescent="0.25">
      <c r="A8526" s="346"/>
    </row>
    <row r="8527" spans="1:1" x14ac:dyDescent="0.25">
      <c r="A8527" s="346"/>
    </row>
    <row r="8528" spans="1:1" x14ac:dyDescent="0.25">
      <c r="A8528" s="346"/>
    </row>
    <row r="8529" spans="1:1" x14ac:dyDescent="0.25">
      <c r="A8529" s="346"/>
    </row>
    <row r="8530" spans="1:1" x14ac:dyDescent="0.25">
      <c r="A8530" s="346"/>
    </row>
    <row r="8531" spans="1:1" x14ac:dyDescent="0.25">
      <c r="A8531" s="346"/>
    </row>
    <row r="8532" spans="1:1" x14ac:dyDescent="0.25">
      <c r="A8532" s="346"/>
    </row>
    <row r="8533" spans="1:1" x14ac:dyDescent="0.25">
      <c r="A8533" s="346"/>
    </row>
    <row r="8534" spans="1:1" x14ac:dyDescent="0.25">
      <c r="A8534" s="346"/>
    </row>
    <row r="8535" spans="1:1" x14ac:dyDescent="0.25">
      <c r="A8535" s="346"/>
    </row>
    <row r="8536" spans="1:1" x14ac:dyDescent="0.25">
      <c r="A8536" s="346"/>
    </row>
    <row r="8537" spans="1:1" x14ac:dyDescent="0.25">
      <c r="A8537" s="346"/>
    </row>
    <row r="8538" spans="1:1" x14ac:dyDescent="0.25">
      <c r="A8538" s="346"/>
    </row>
    <row r="8539" spans="1:1" x14ac:dyDescent="0.25">
      <c r="A8539" s="346"/>
    </row>
    <row r="8540" spans="1:1" x14ac:dyDescent="0.25">
      <c r="A8540" s="346"/>
    </row>
    <row r="8541" spans="1:1" x14ac:dyDescent="0.25">
      <c r="A8541" s="346"/>
    </row>
    <row r="8542" spans="1:1" x14ac:dyDescent="0.25">
      <c r="A8542" s="346"/>
    </row>
    <row r="8543" spans="1:1" x14ac:dyDescent="0.25">
      <c r="A8543" s="346"/>
    </row>
    <row r="8544" spans="1:1" x14ac:dyDescent="0.25">
      <c r="A8544" s="346"/>
    </row>
    <row r="8545" spans="1:1" x14ac:dyDescent="0.25">
      <c r="A8545" s="346"/>
    </row>
    <row r="8546" spans="1:1" x14ac:dyDescent="0.25">
      <c r="A8546" s="346"/>
    </row>
    <row r="8547" spans="1:1" x14ac:dyDescent="0.25">
      <c r="A8547" s="346"/>
    </row>
    <row r="8548" spans="1:1" x14ac:dyDescent="0.25">
      <c r="A8548" s="346"/>
    </row>
    <row r="8549" spans="1:1" x14ac:dyDescent="0.25">
      <c r="A8549" s="346"/>
    </row>
    <row r="8550" spans="1:1" x14ac:dyDescent="0.25">
      <c r="A8550" s="346"/>
    </row>
    <row r="8551" spans="1:1" x14ac:dyDescent="0.25">
      <c r="A8551" s="346"/>
    </row>
    <row r="8552" spans="1:1" x14ac:dyDescent="0.25">
      <c r="A8552" s="346"/>
    </row>
    <row r="8553" spans="1:1" x14ac:dyDescent="0.25">
      <c r="A8553" s="346"/>
    </row>
    <row r="8554" spans="1:1" x14ac:dyDescent="0.25">
      <c r="A8554" s="346"/>
    </row>
    <row r="8555" spans="1:1" x14ac:dyDescent="0.25">
      <c r="A8555" s="346"/>
    </row>
    <row r="8556" spans="1:1" x14ac:dyDescent="0.25">
      <c r="A8556" s="346"/>
    </row>
    <row r="8557" spans="1:1" x14ac:dyDescent="0.25">
      <c r="A8557" s="346"/>
    </row>
    <row r="8558" spans="1:1" x14ac:dyDescent="0.25">
      <c r="A8558" s="346"/>
    </row>
    <row r="8559" spans="1:1" x14ac:dyDescent="0.25">
      <c r="A8559" s="346"/>
    </row>
    <row r="8560" spans="1:1" x14ac:dyDescent="0.25">
      <c r="A8560" s="346"/>
    </row>
    <row r="8561" spans="1:1" x14ac:dyDescent="0.25">
      <c r="A8561" s="346"/>
    </row>
    <row r="8562" spans="1:1" x14ac:dyDescent="0.25">
      <c r="A8562" s="346"/>
    </row>
    <row r="8563" spans="1:1" x14ac:dyDescent="0.25">
      <c r="A8563" s="346"/>
    </row>
    <row r="8564" spans="1:1" x14ac:dyDescent="0.25">
      <c r="A8564" s="346"/>
    </row>
    <row r="8565" spans="1:1" x14ac:dyDescent="0.25">
      <c r="A8565" s="346"/>
    </row>
    <row r="8566" spans="1:1" x14ac:dyDescent="0.25">
      <c r="A8566" s="346"/>
    </row>
    <row r="8567" spans="1:1" x14ac:dyDescent="0.25">
      <c r="A8567" s="346"/>
    </row>
    <row r="8568" spans="1:1" x14ac:dyDescent="0.25">
      <c r="A8568" s="346"/>
    </row>
    <row r="8569" spans="1:1" x14ac:dyDescent="0.25">
      <c r="A8569" s="346"/>
    </row>
    <row r="8570" spans="1:1" x14ac:dyDescent="0.25">
      <c r="A8570" s="346"/>
    </row>
    <row r="8571" spans="1:1" x14ac:dyDescent="0.25">
      <c r="A8571" s="346"/>
    </row>
    <row r="8572" spans="1:1" x14ac:dyDescent="0.25">
      <c r="A8572" s="346"/>
    </row>
    <row r="8573" spans="1:1" x14ac:dyDescent="0.25">
      <c r="A8573" s="346"/>
    </row>
    <row r="8574" spans="1:1" x14ac:dyDescent="0.25">
      <c r="A8574" s="346"/>
    </row>
    <row r="8575" spans="1:1" x14ac:dyDescent="0.25">
      <c r="A8575" s="346"/>
    </row>
    <row r="8576" spans="1:1" x14ac:dyDescent="0.25">
      <c r="A8576" s="346"/>
    </row>
    <row r="8577" spans="1:1" x14ac:dyDescent="0.25">
      <c r="A8577" s="346"/>
    </row>
    <row r="8578" spans="1:1" x14ac:dyDescent="0.25">
      <c r="A8578" s="346"/>
    </row>
    <row r="8579" spans="1:1" x14ac:dyDescent="0.25">
      <c r="A8579" s="346"/>
    </row>
    <row r="8580" spans="1:1" x14ac:dyDescent="0.25">
      <c r="A8580" s="346"/>
    </row>
    <row r="8581" spans="1:1" x14ac:dyDescent="0.25">
      <c r="A8581" s="346"/>
    </row>
    <row r="8582" spans="1:1" x14ac:dyDescent="0.25">
      <c r="A8582" s="346"/>
    </row>
    <row r="8583" spans="1:1" x14ac:dyDescent="0.25">
      <c r="A8583" s="346"/>
    </row>
    <row r="8584" spans="1:1" x14ac:dyDescent="0.25">
      <c r="A8584" s="346"/>
    </row>
    <row r="8585" spans="1:1" x14ac:dyDescent="0.25">
      <c r="A8585" s="346"/>
    </row>
    <row r="8586" spans="1:1" x14ac:dyDescent="0.25">
      <c r="A8586" s="346"/>
    </row>
    <row r="8587" spans="1:1" x14ac:dyDescent="0.25">
      <c r="A8587" s="346"/>
    </row>
    <row r="8588" spans="1:1" x14ac:dyDescent="0.25">
      <c r="A8588" s="346"/>
    </row>
    <row r="8589" spans="1:1" x14ac:dyDescent="0.25">
      <c r="A8589" s="346"/>
    </row>
    <row r="8590" spans="1:1" x14ac:dyDescent="0.25">
      <c r="A8590" s="346"/>
    </row>
    <row r="8591" spans="1:1" x14ac:dyDescent="0.25">
      <c r="A8591" s="346"/>
    </row>
    <row r="8592" spans="1:1" x14ac:dyDescent="0.25">
      <c r="A8592" s="346"/>
    </row>
    <row r="8593" spans="1:1" x14ac:dyDescent="0.25">
      <c r="A8593" s="346"/>
    </row>
    <row r="8594" spans="1:1" x14ac:dyDescent="0.25">
      <c r="A8594" s="346"/>
    </row>
    <row r="8595" spans="1:1" x14ac:dyDescent="0.25">
      <c r="A8595" s="346"/>
    </row>
    <row r="8596" spans="1:1" x14ac:dyDescent="0.25">
      <c r="A8596" s="346"/>
    </row>
    <row r="8597" spans="1:1" x14ac:dyDescent="0.25">
      <c r="A8597" s="346"/>
    </row>
    <row r="8598" spans="1:1" x14ac:dyDescent="0.25">
      <c r="A8598" s="346"/>
    </row>
    <row r="8599" spans="1:1" x14ac:dyDescent="0.25">
      <c r="A8599" s="346"/>
    </row>
    <row r="8600" spans="1:1" x14ac:dyDescent="0.25">
      <c r="A8600" s="346"/>
    </row>
    <row r="8601" spans="1:1" x14ac:dyDescent="0.25">
      <c r="A8601" s="346"/>
    </row>
    <row r="8602" spans="1:1" x14ac:dyDescent="0.25">
      <c r="A8602" s="346"/>
    </row>
    <row r="8603" spans="1:1" x14ac:dyDescent="0.25">
      <c r="A8603" s="346"/>
    </row>
    <row r="8604" spans="1:1" x14ac:dyDescent="0.25">
      <c r="A8604" s="346"/>
    </row>
    <row r="8605" spans="1:1" x14ac:dyDescent="0.25">
      <c r="A8605" s="346"/>
    </row>
    <row r="8606" spans="1:1" x14ac:dyDescent="0.25">
      <c r="A8606" s="346"/>
    </row>
    <row r="8607" spans="1:1" x14ac:dyDescent="0.25">
      <c r="A8607" s="346"/>
    </row>
    <row r="8608" spans="1:1" x14ac:dyDescent="0.25">
      <c r="A8608" s="346"/>
    </row>
    <row r="8609" spans="1:1" x14ac:dyDescent="0.25">
      <c r="A8609" s="346"/>
    </row>
    <row r="8610" spans="1:1" x14ac:dyDescent="0.25">
      <c r="A8610" s="346"/>
    </row>
    <row r="8611" spans="1:1" x14ac:dyDescent="0.25">
      <c r="A8611" s="346"/>
    </row>
    <row r="8612" spans="1:1" x14ac:dyDescent="0.25">
      <c r="A8612" s="346"/>
    </row>
    <row r="8613" spans="1:1" x14ac:dyDescent="0.25">
      <c r="A8613" s="346"/>
    </row>
    <row r="8614" spans="1:1" x14ac:dyDescent="0.25">
      <c r="A8614" s="346"/>
    </row>
    <row r="8615" spans="1:1" x14ac:dyDescent="0.25">
      <c r="A8615" s="346"/>
    </row>
    <row r="8616" spans="1:1" x14ac:dyDescent="0.25">
      <c r="A8616" s="346"/>
    </row>
    <row r="8617" spans="1:1" x14ac:dyDescent="0.25">
      <c r="A8617" s="346"/>
    </row>
    <row r="8618" spans="1:1" x14ac:dyDescent="0.25">
      <c r="A8618" s="346"/>
    </row>
    <row r="8619" spans="1:1" x14ac:dyDescent="0.25">
      <c r="A8619" s="346"/>
    </row>
    <row r="8620" spans="1:1" x14ac:dyDescent="0.25">
      <c r="A8620" s="346"/>
    </row>
    <row r="8621" spans="1:1" x14ac:dyDescent="0.25">
      <c r="A8621" s="346"/>
    </row>
    <row r="8622" spans="1:1" x14ac:dyDescent="0.25">
      <c r="A8622" s="346"/>
    </row>
    <row r="8623" spans="1:1" x14ac:dyDescent="0.25">
      <c r="A8623" s="346"/>
    </row>
    <row r="8624" spans="1:1" x14ac:dyDescent="0.25">
      <c r="A8624" s="346"/>
    </row>
    <row r="8625" spans="1:1" x14ac:dyDescent="0.25">
      <c r="A8625" s="346"/>
    </row>
    <row r="8626" spans="1:1" x14ac:dyDescent="0.25">
      <c r="A8626" s="346"/>
    </row>
    <row r="8627" spans="1:1" x14ac:dyDescent="0.25">
      <c r="A8627" s="346"/>
    </row>
    <row r="8628" spans="1:1" x14ac:dyDescent="0.25">
      <c r="A8628" s="346"/>
    </row>
    <row r="8629" spans="1:1" x14ac:dyDescent="0.25">
      <c r="A8629" s="346"/>
    </row>
    <row r="8630" spans="1:1" x14ac:dyDescent="0.25">
      <c r="A8630" s="346"/>
    </row>
    <row r="8631" spans="1:1" x14ac:dyDescent="0.25">
      <c r="A8631" s="346"/>
    </row>
    <row r="8632" spans="1:1" x14ac:dyDescent="0.25">
      <c r="A8632" s="346"/>
    </row>
    <row r="8633" spans="1:1" x14ac:dyDescent="0.25">
      <c r="A8633" s="346"/>
    </row>
    <row r="8634" spans="1:1" x14ac:dyDescent="0.25">
      <c r="A8634" s="346"/>
    </row>
    <row r="8635" spans="1:1" x14ac:dyDescent="0.25">
      <c r="A8635" s="346"/>
    </row>
    <row r="8636" spans="1:1" x14ac:dyDescent="0.25">
      <c r="A8636" s="346"/>
    </row>
    <row r="8637" spans="1:1" x14ac:dyDescent="0.25">
      <c r="A8637" s="346"/>
    </row>
    <row r="8638" spans="1:1" x14ac:dyDescent="0.25">
      <c r="A8638" s="346"/>
    </row>
    <row r="8639" spans="1:1" x14ac:dyDescent="0.25">
      <c r="A8639" s="346"/>
    </row>
    <row r="8640" spans="1:1" x14ac:dyDescent="0.25">
      <c r="A8640" s="346"/>
    </row>
    <row r="8641" spans="1:1" x14ac:dyDescent="0.25">
      <c r="A8641" s="346"/>
    </row>
    <row r="8642" spans="1:1" x14ac:dyDescent="0.25">
      <c r="A8642" s="346"/>
    </row>
    <row r="8643" spans="1:1" x14ac:dyDescent="0.25">
      <c r="A8643" s="346"/>
    </row>
    <row r="8644" spans="1:1" x14ac:dyDescent="0.25">
      <c r="A8644" s="346"/>
    </row>
    <row r="8645" spans="1:1" x14ac:dyDescent="0.25">
      <c r="A8645" s="346"/>
    </row>
    <row r="8646" spans="1:1" x14ac:dyDescent="0.25">
      <c r="A8646" s="346"/>
    </row>
    <row r="8647" spans="1:1" x14ac:dyDescent="0.25">
      <c r="A8647" s="346"/>
    </row>
    <row r="8648" spans="1:1" x14ac:dyDescent="0.25">
      <c r="A8648" s="346"/>
    </row>
    <row r="8649" spans="1:1" x14ac:dyDescent="0.25">
      <c r="A8649" s="346"/>
    </row>
    <row r="8650" spans="1:1" x14ac:dyDescent="0.25">
      <c r="A8650" s="346"/>
    </row>
    <row r="8651" spans="1:1" x14ac:dyDescent="0.25">
      <c r="A8651" s="346"/>
    </row>
    <row r="8652" spans="1:1" x14ac:dyDescent="0.25">
      <c r="A8652" s="346"/>
    </row>
    <row r="8653" spans="1:1" x14ac:dyDescent="0.25">
      <c r="A8653" s="346"/>
    </row>
    <row r="8654" spans="1:1" x14ac:dyDescent="0.25">
      <c r="A8654" s="346"/>
    </row>
    <row r="8655" spans="1:1" x14ac:dyDescent="0.25">
      <c r="A8655" s="346"/>
    </row>
    <row r="8656" spans="1:1" x14ac:dyDescent="0.25">
      <c r="A8656" s="346"/>
    </row>
    <row r="8657" spans="1:1" x14ac:dyDescent="0.25">
      <c r="A8657" s="346"/>
    </row>
    <row r="8658" spans="1:1" x14ac:dyDescent="0.25">
      <c r="A8658" s="346"/>
    </row>
    <row r="8659" spans="1:1" x14ac:dyDescent="0.25">
      <c r="A8659" s="346"/>
    </row>
    <row r="8660" spans="1:1" x14ac:dyDescent="0.25">
      <c r="A8660" s="346"/>
    </row>
    <row r="8661" spans="1:1" x14ac:dyDescent="0.25">
      <c r="A8661" s="346"/>
    </row>
    <row r="8662" spans="1:1" x14ac:dyDescent="0.25">
      <c r="A8662" s="346"/>
    </row>
    <row r="8663" spans="1:1" x14ac:dyDescent="0.25">
      <c r="A8663" s="346"/>
    </row>
    <row r="8664" spans="1:1" x14ac:dyDescent="0.25">
      <c r="A8664" s="346"/>
    </row>
    <row r="8665" spans="1:1" x14ac:dyDescent="0.25">
      <c r="A8665" s="346"/>
    </row>
    <row r="8666" spans="1:1" x14ac:dyDescent="0.25">
      <c r="A8666" s="346"/>
    </row>
    <row r="8667" spans="1:1" x14ac:dyDescent="0.25">
      <c r="A8667" s="346"/>
    </row>
    <row r="8668" spans="1:1" x14ac:dyDescent="0.25">
      <c r="A8668" s="346"/>
    </row>
    <row r="8669" spans="1:1" x14ac:dyDescent="0.25">
      <c r="A8669" s="346"/>
    </row>
    <row r="8670" spans="1:1" x14ac:dyDescent="0.25">
      <c r="A8670" s="346"/>
    </row>
    <row r="8671" spans="1:1" x14ac:dyDescent="0.25">
      <c r="A8671" s="346"/>
    </row>
    <row r="8672" spans="1:1" x14ac:dyDescent="0.25">
      <c r="A8672" s="346"/>
    </row>
    <row r="8673" spans="1:1" x14ac:dyDescent="0.25">
      <c r="A8673" s="346"/>
    </row>
    <row r="8674" spans="1:1" x14ac:dyDescent="0.25">
      <c r="A8674" s="346"/>
    </row>
    <row r="8675" spans="1:1" x14ac:dyDescent="0.25">
      <c r="A8675" s="346"/>
    </row>
    <row r="8676" spans="1:1" x14ac:dyDescent="0.25">
      <c r="A8676" s="346"/>
    </row>
    <row r="8677" spans="1:1" x14ac:dyDescent="0.25">
      <c r="A8677" s="346"/>
    </row>
    <row r="8678" spans="1:1" x14ac:dyDescent="0.25">
      <c r="A8678" s="346"/>
    </row>
    <row r="8679" spans="1:1" x14ac:dyDescent="0.25">
      <c r="A8679" s="346"/>
    </row>
    <row r="8680" spans="1:1" x14ac:dyDescent="0.25">
      <c r="A8680" s="346"/>
    </row>
    <row r="8681" spans="1:1" x14ac:dyDescent="0.25">
      <c r="A8681" s="346"/>
    </row>
    <row r="8682" spans="1:1" x14ac:dyDescent="0.25">
      <c r="A8682" s="346"/>
    </row>
    <row r="8683" spans="1:1" x14ac:dyDescent="0.25">
      <c r="A8683" s="346"/>
    </row>
    <row r="8684" spans="1:1" x14ac:dyDescent="0.25">
      <c r="A8684" s="346"/>
    </row>
    <row r="8685" spans="1:1" x14ac:dyDescent="0.25">
      <c r="A8685" s="346"/>
    </row>
    <row r="8686" spans="1:1" x14ac:dyDescent="0.25">
      <c r="A8686" s="346"/>
    </row>
    <row r="8687" spans="1:1" x14ac:dyDescent="0.25">
      <c r="A8687" s="346"/>
    </row>
    <row r="8688" spans="1:1" x14ac:dyDescent="0.25">
      <c r="A8688" s="346"/>
    </row>
    <row r="8689" spans="1:1" x14ac:dyDescent="0.25">
      <c r="A8689" s="346"/>
    </row>
    <row r="8690" spans="1:1" x14ac:dyDescent="0.25">
      <c r="A8690" s="346"/>
    </row>
    <row r="8691" spans="1:1" x14ac:dyDescent="0.25">
      <c r="A8691" s="346"/>
    </row>
    <row r="8692" spans="1:1" x14ac:dyDescent="0.25">
      <c r="A8692" s="346"/>
    </row>
    <row r="8693" spans="1:1" x14ac:dyDescent="0.25">
      <c r="A8693" s="346"/>
    </row>
    <row r="8694" spans="1:1" x14ac:dyDescent="0.25">
      <c r="A8694" s="346"/>
    </row>
    <row r="8695" spans="1:1" x14ac:dyDescent="0.25">
      <c r="A8695" s="346"/>
    </row>
    <row r="8696" spans="1:1" x14ac:dyDescent="0.25">
      <c r="A8696" s="346"/>
    </row>
    <row r="8697" spans="1:1" x14ac:dyDescent="0.25">
      <c r="A8697" s="346"/>
    </row>
    <row r="8698" spans="1:1" x14ac:dyDescent="0.25">
      <c r="A8698" s="346"/>
    </row>
    <row r="8699" spans="1:1" x14ac:dyDescent="0.25">
      <c r="A8699" s="346"/>
    </row>
    <row r="8700" spans="1:1" x14ac:dyDescent="0.25">
      <c r="A8700" s="346"/>
    </row>
    <row r="8701" spans="1:1" x14ac:dyDescent="0.25">
      <c r="A8701" s="346"/>
    </row>
    <row r="8702" spans="1:1" x14ac:dyDescent="0.25">
      <c r="A8702" s="346"/>
    </row>
    <row r="8703" spans="1:1" x14ac:dyDescent="0.25">
      <c r="A8703" s="346"/>
    </row>
    <row r="8704" spans="1:1" x14ac:dyDescent="0.25">
      <c r="A8704" s="346"/>
    </row>
    <row r="8705" spans="1:1" x14ac:dyDescent="0.25">
      <c r="A8705" s="346"/>
    </row>
    <row r="8706" spans="1:1" x14ac:dyDescent="0.25">
      <c r="A8706" s="346"/>
    </row>
    <row r="8707" spans="1:1" x14ac:dyDescent="0.25">
      <c r="A8707" s="346"/>
    </row>
    <row r="8708" spans="1:1" x14ac:dyDescent="0.25">
      <c r="A8708" s="346"/>
    </row>
    <row r="8709" spans="1:1" x14ac:dyDescent="0.25">
      <c r="A8709" s="346"/>
    </row>
    <row r="8710" spans="1:1" x14ac:dyDescent="0.25">
      <c r="A8710" s="346"/>
    </row>
    <row r="8711" spans="1:1" x14ac:dyDescent="0.25">
      <c r="A8711" s="346"/>
    </row>
    <row r="8712" spans="1:1" x14ac:dyDescent="0.25">
      <c r="A8712" s="346"/>
    </row>
    <row r="8713" spans="1:1" x14ac:dyDescent="0.25">
      <c r="A8713" s="346"/>
    </row>
    <row r="8714" spans="1:1" x14ac:dyDescent="0.25">
      <c r="A8714" s="346"/>
    </row>
    <row r="8715" spans="1:1" x14ac:dyDescent="0.25">
      <c r="A8715" s="346"/>
    </row>
    <row r="8716" spans="1:1" x14ac:dyDescent="0.25">
      <c r="A8716" s="346"/>
    </row>
    <row r="8717" spans="1:1" x14ac:dyDescent="0.25">
      <c r="A8717" s="346"/>
    </row>
    <row r="8718" spans="1:1" x14ac:dyDescent="0.25">
      <c r="A8718" s="346"/>
    </row>
    <row r="8719" spans="1:1" x14ac:dyDescent="0.25">
      <c r="A8719" s="346"/>
    </row>
    <row r="8720" spans="1:1" x14ac:dyDescent="0.25">
      <c r="A8720" s="346"/>
    </row>
    <row r="8721" spans="1:1" x14ac:dyDescent="0.25">
      <c r="A8721" s="346"/>
    </row>
    <row r="8722" spans="1:1" x14ac:dyDescent="0.25">
      <c r="A8722" s="346"/>
    </row>
    <row r="8723" spans="1:1" x14ac:dyDescent="0.25">
      <c r="A8723" s="346"/>
    </row>
    <row r="8724" spans="1:1" x14ac:dyDescent="0.25">
      <c r="A8724" s="346"/>
    </row>
    <row r="8725" spans="1:1" x14ac:dyDescent="0.25">
      <c r="A8725" s="346"/>
    </row>
    <row r="8726" spans="1:1" x14ac:dyDescent="0.25">
      <c r="A8726" s="346"/>
    </row>
    <row r="8727" spans="1:1" x14ac:dyDescent="0.25">
      <c r="A8727" s="346"/>
    </row>
    <row r="8728" spans="1:1" x14ac:dyDescent="0.25">
      <c r="A8728" s="346"/>
    </row>
    <row r="8729" spans="1:1" x14ac:dyDescent="0.25">
      <c r="A8729" s="346"/>
    </row>
    <row r="8730" spans="1:1" x14ac:dyDescent="0.25">
      <c r="A8730" s="346"/>
    </row>
    <row r="8731" spans="1:1" x14ac:dyDescent="0.25">
      <c r="A8731" s="346"/>
    </row>
    <row r="8732" spans="1:1" x14ac:dyDescent="0.25">
      <c r="A8732" s="346"/>
    </row>
    <row r="8733" spans="1:1" x14ac:dyDescent="0.25">
      <c r="A8733" s="346"/>
    </row>
    <row r="8734" spans="1:1" x14ac:dyDescent="0.25">
      <c r="A8734" s="346"/>
    </row>
    <row r="8735" spans="1:1" x14ac:dyDescent="0.25">
      <c r="A8735" s="346"/>
    </row>
    <row r="8736" spans="1:1" x14ac:dyDescent="0.25">
      <c r="A8736" s="346"/>
    </row>
    <row r="8737" spans="1:1" x14ac:dyDescent="0.25">
      <c r="A8737" s="346"/>
    </row>
    <row r="8738" spans="1:1" x14ac:dyDescent="0.25">
      <c r="A8738" s="346"/>
    </row>
    <row r="8739" spans="1:1" x14ac:dyDescent="0.25">
      <c r="A8739" s="346"/>
    </row>
    <row r="8740" spans="1:1" x14ac:dyDescent="0.25">
      <c r="A8740" s="346"/>
    </row>
    <row r="8741" spans="1:1" x14ac:dyDescent="0.25">
      <c r="A8741" s="346"/>
    </row>
    <row r="8742" spans="1:1" x14ac:dyDescent="0.25">
      <c r="A8742" s="346"/>
    </row>
    <row r="8743" spans="1:1" x14ac:dyDescent="0.25">
      <c r="A8743" s="346"/>
    </row>
    <row r="8744" spans="1:1" x14ac:dyDescent="0.25">
      <c r="A8744" s="346"/>
    </row>
    <row r="8745" spans="1:1" x14ac:dyDescent="0.25">
      <c r="A8745" s="346"/>
    </row>
    <row r="8746" spans="1:1" x14ac:dyDescent="0.25">
      <c r="A8746" s="346"/>
    </row>
    <row r="8747" spans="1:1" x14ac:dyDescent="0.25">
      <c r="A8747" s="346"/>
    </row>
    <row r="8748" spans="1:1" x14ac:dyDescent="0.25">
      <c r="A8748" s="346"/>
    </row>
    <row r="8749" spans="1:1" x14ac:dyDescent="0.25">
      <c r="A8749" s="346"/>
    </row>
    <row r="8750" spans="1:1" x14ac:dyDescent="0.25">
      <c r="A8750" s="346"/>
    </row>
    <row r="8751" spans="1:1" x14ac:dyDescent="0.25">
      <c r="A8751" s="346"/>
    </row>
    <row r="8752" spans="1:1" x14ac:dyDescent="0.25">
      <c r="A8752" s="346"/>
    </row>
    <row r="8753" spans="1:1" x14ac:dyDescent="0.25">
      <c r="A8753" s="346"/>
    </row>
    <row r="8754" spans="1:1" x14ac:dyDescent="0.25">
      <c r="A8754" s="346"/>
    </row>
    <row r="8755" spans="1:1" x14ac:dyDescent="0.25">
      <c r="A8755" s="346"/>
    </row>
    <row r="8756" spans="1:1" x14ac:dyDescent="0.25">
      <c r="A8756" s="346"/>
    </row>
    <row r="8757" spans="1:1" x14ac:dyDescent="0.25">
      <c r="A8757" s="346"/>
    </row>
    <row r="8758" spans="1:1" x14ac:dyDescent="0.25">
      <c r="A8758" s="346"/>
    </row>
    <row r="8759" spans="1:1" x14ac:dyDescent="0.25">
      <c r="A8759" s="346"/>
    </row>
    <row r="8760" spans="1:1" x14ac:dyDescent="0.25">
      <c r="A8760" s="346"/>
    </row>
    <row r="8761" spans="1:1" x14ac:dyDescent="0.25">
      <c r="A8761" s="346"/>
    </row>
    <row r="8762" spans="1:1" x14ac:dyDescent="0.25">
      <c r="A8762" s="346"/>
    </row>
    <row r="8763" spans="1:1" x14ac:dyDescent="0.25">
      <c r="A8763" s="346"/>
    </row>
    <row r="8764" spans="1:1" x14ac:dyDescent="0.25">
      <c r="A8764" s="346"/>
    </row>
    <row r="8765" spans="1:1" x14ac:dyDescent="0.25">
      <c r="A8765" s="346"/>
    </row>
    <row r="8766" spans="1:1" x14ac:dyDescent="0.25">
      <c r="A8766" s="346"/>
    </row>
    <row r="8767" spans="1:1" x14ac:dyDescent="0.25">
      <c r="A8767" s="346"/>
    </row>
    <row r="8768" spans="1:1" x14ac:dyDescent="0.25">
      <c r="A8768" s="346"/>
    </row>
    <row r="8769" spans="1:1" x14ac:dyDescent="0.25">
      <c r="A8769" s="346"/>
    </row>
    <row r="8770" spans="1:1" x14ac:dyDescent="0.25">
      <c r="A8770" s="346"/>
    </row>
    <row r="8771" spans="1:1" x14ac:dyDescent="0.25">
      <c r="A8771" s="346"/>
    </row>
    <row r="8772" spans="1:1" x14ac:dyDescent="0.25">
      <c r="A8772" s="346"/>
    </row>
    <row r="8773" spans="1:1" x14ac:dyDescent="0.25">
      <c r="A8773" s="346"/>
    </row>
    <row r="8774" spans="1:1" x14ac:dyDescent="0.25">
      <c r="A8774" s="346"/>
    </row>
    <row r="8775" spans="1:1" x14ac:dyDescent="0.25">
      <c r="A8775" s="346"/>
    </row>
    <row r="8776" spans="1:1" x14ac:dyDescent="0.25">
      <c r="A8776" s="346"/>
    </row>
    <row r="8777" spans="1:1" x14ac:dyDescent="0.25">
      <c r="A8777" s="346"/>
    </row>
    <row r="8778" spans="1:1" x14ac:dyDescent="0.25">
      <c r="A8778" s="346"/>
    </row>
    <row r="8779" spans="1:1" x14ac:dyDescent="0.25">
      <c r="A8779" s="346"/>
    </row>
    <row r="8780" spans="1:1" x14ac:dyDescent="0.25">
      <c r="A8780" s="346"/>
    </row>
    <row r="8781" spans="1:1" x14ac:dyDescent="0.25">
      <c r="A8781" s="346"/>
    </row>
    <row r="8782" spans="1:1" x14ac:dyDescent="0.25">
      <c r="A8782" s="346"/>
    </row>
    <row r="8783" spans="1:1" x14ac:dyDescent="0.25">
      <c r="A8783" s="346"/>
    </row>
    <row r="8784" spans="1:1" x14ac:dyDescent="0.25">
      <c r="A8784" s="346"/>
    </row>
    <row r="8785" spans="1:1" x14ac:dyDescent="0.25">
      <c r="A8785" s="346"/>
    </row>
    <row r="8786" spans="1:1" x14ac:dyDescent="0.25">
      <c r="A8786" s="346"/>
    </row>
    <row r="8787" spans="1:1" x14ac:dyDescent="0.25">
      <c r="A8787" s="346"/>
    </row>
    <row r="8788" spans="1:1" x14ac:dyDescent="0.25">
      <c r="A8788" s="346"/>
    </row>
    <row r="8789" spans="1:1" x14ac:dyDescent="0.25">
      <c r="A8789" s="346"/>
    </row>
    <row r="8790" spans="1:1" x14ac:dyDescent="0.25">
      <c r="A8790" s="346"/>
    </row>
    <row r="8791" spans="1:1" x14ac:dyDescent="0.25">
      <c r="A8791" s="346"/>
    </row>
    <row r="8792" spans="1:1" x14ac:dyDescent="0.25">
      <c r="A8792" s="346"/>
    </row>
    <row r="8793" spans="1:1" x14ac:dyDescent="0.25">
      <c r="A8793" s="346"/>
    </row>
    <row r="8794" spans="1:1" x14ac:dyDescent="0.25">
      <c r="A8794" s="346"/>
    </row>
    <row r="8795" spans="1:1" x14ac:dyDescent="0.25">
      <c r="A8795" s="346"/>
    </row>
    <row r="8796" spans="1:1" x14ac:dyDescent="0.25">
      <c r="A8796" s="346"/>
    </row>
    <row r="8797" spans="1:1" x14ac:dyDescent="0.25">
      <c r="A8797" s="346"/>
    </row>
    <row r="8798" spans="1:1" x14ac:dyDescent="0.25">
      <c r="A8798" s="346"/>
    </row>
    <row r="8799" spans="1:1" x14ac:dyDescent="0.25">
      <c r="A8799" s="346"/>
    </row>
    <row r="8800" spans="1:1" x14ac:dyDescent="0.25">
      <c r="A8800" s="346"/>
    </row>
    <row r="8801" spans="1:1" x14ac:dyDescent="0.25">
      <c r="A8801" s="346"/>
    </row>
    <row r="8802" spans="1:1" x14ac:dyDescent="0.25">
      <c r="A8802" s="346"/>
    </row>
    <row r="8803" spans="1:1" x14ac:dyDescent="0.25">
      <c r="A8803" s="346"/>
    </row>
    <row r="8804" spans="1:1" x14ac:dyDescent="0.25">
      <c r="A8804" s="346"/>
    </row>
    <row r="8805" spans="1:1" x14ac:dyDescent="0.25">
      <c r="A8805" s="346"/>
    </row>
    <row r="8806" spans="1:1" x14ac:dyDescent="0.25">
      <c r="A8806" s="346"/>
    </row>
    <row r="8807" spans="1:1" x14ac:dyDescent="0.25">
      <c r="A8807" s="346"/>
    </row>
    <row r="8808" spans="1:1" x14ac:dyDescent="0.25">
      <c r="A8808" s="346"/>
    </row>
    <row r="8809" spans="1:1" x14ac:dyDescent="0.25">
      <c r="A8809" s="346"/>
    </row>
    <row r="8810" spans="1:1" x14ac:dyDescent="0.25">
      <c r="A8810" s="346"/>
    </row>
    <row r="8811" spans="1:1" x14ac:dyDescent="0.25">
      <c r="A8811" s="346"/>
    </row>
    <row r="8812" spans="1:1" x14ac:dyDescent="0.25">
      <c r="A8812" s="346"/>
    </row>
    <row r="8813" spans="1:1" x14ac:dyDescent="0.25">
      <c r="A8813" s="346"/>
    </row>
    <row r="8814" spans="1:1" x14ac:dyDescent="0.25">
      <c r="A8814" s="346"/>
    </row>
    <row r="8815" spans="1:1" x14ac:dyDescent="0.25">
      <c r="A8815" s="346"/>
    </row>
    <row r="8816" spans="1:1" x14ac:dyDescent="0.25">
      <c r="A8816" s="346"/>
    </row>
    <row r="8817" spans="1:1" x14ac:dyDescent="0.25">
      <c r="A8817" s="346"/>
    </row>
    <row r="8818" spans="1:1" x14ac:dyDescent="0.25">
      <c r="A8818" s="346"/>
    </row>
    <row r="8819" spans="1:1" x14ac:dyDescent="0.25">
      <c r="A8819" s="346"/>
    </row>
    <row r="8820" spans="1:1" x14ac:dyDescent="0.25">
      <c r="A8820" s="346"/>
    </row>
    <row r="8821" spans="1:1" x14ac:dyDescent="0.25">
      <c r="A8821" s="346"/>
    </row>
    <row r="8822" spans="1:1" x14ac:dyDescent="0.25">
      <c r="A8822" s="346"/>
    </row>
    <row r="8823" spans="1:1" x14ac:dyDescent="0.25">
      <c r="A8823" s="346"/>
    </row>
    <row r="8824" spans="1:1" x14ac:dyDescent="0.25">
      <c r="A8824" s="346"/>
    </row>
    <row r="8825" spans="1:1" x14ac:dyDescent="0.25">
      <c r="A8825" s="346"/>
    </row>
    <row r="8826" spans="1:1" x14ac:dyDescent="0.25">
      <c r="A8826" s="346"/>
    </row>
    <row r="8827" spans="1:1" x14ac:dyDescent="0.25">
      <c r="A8827" s="346"/>
    </row>
    <row r="8828" spans="1:1" x14ac:dyDescent="0.25">
      <c r="A8828" s="346"/>
    </row>
    <row r="8829" spans="1:1" x14ac:dyDescent="0.25">
      <c r="A8829" s="346"/>
    </row>
    <row r="8830" spans="1:1" x14ac:dyDescent="0.25">
      <c r="A8830" s="346"/>
    </row>
    <row r="8831" spans="1:1" x14ac:dyDescent="0.25">
      <c r="A8831" s="346"/>
    </row>
    <row r="8832" spans="1:1" x14ac:dyDescent="0.25">
      <c r="A8832" s="346"/>
    </row>
    <row r="8833" spans="1:1" x14ac:dyDescent="0.25">
      <c r="A8833" s="346"/>
    </row>
    <row r="8834" spans="1:1" x14ac:dyDescent="0.25">
      <c r="A8834" s="346"/>
    </row>
    <row r="8835" spans="1:1" x14ac:dyDescent="0.25">
      <c r="A8835" s="346"/>
    </row>
    <row r="8836" spans="1:1" x14ac:dyDescent="0.25">
      <c r="A8836" s="346"/>
    </row>
    <row r="8837" spans="1:1" x14ac:dyDescent="0.25">
      <c r="A8837" s="346"/>
    </row>
    <row r="8838" spans="1:1" x14ac:dyDescent="0.25">
      <c r="A8838" s="346"/>
    </row>
    <row r="8839" spans="1:1" x14ac:dyDescent="0.25">
      <c r="A8839" s="346"/>
    </row>
    <row r="8840" spans="1:1" x14ac:dyDescent="0.25">
      <c r="A8840" s="346"/>
    </row>
    <row r="8841" spans="1:1" x14ac:dyDescent="0.25">
      <c r="A8841" s="346"/>
    </row>
    <row r="8842" spans="1:1" x14ac:dyDescent="0.25">
      <c r="A8842" s="346"/>
    </row>
    <row r="8843" spans="1:1" x14ac:dyDescent="0.25">
      <c r="A8843" s="346"/>
    </row>
    <row r="8844" spans="1:1" x14ac:dyDescent="0.25">
      <c r="A8844" s="346"/>
    </row>
    <row r="8845" spans="1:1" x14ac:dyDescent="0.25">
      <c r="A8845" s="346"/>
    </row>
    <row r="8846" spans="1:1" x14ac:dyDescent="0.25">
      <c r="A8846" s="346"/>
    </row>
    <row r="8847" spans="1:1" x14ac:dyDescent="0.25">
      <c r="A8847" s="346"/>
    </row>
    <row r="8848" spans="1:1" x14ac:dyDescent="0.25">
      <c r="A8848" s="346"/>
    </row>
    <row r="8849" spans="1:1" x14ac:dyDescent="0.25">
      <c r="A8849" s="346"/>
    </row>
    <row r="8850" spans="1:1" x14ac:dyDescent="0.25">
      <c r="A8850" s="346"/>
    </row>
    <row r="8851" spans="1:1" x14ac:dyDescent="0.25">
      <c r="A8851" s="346"/>
    </row>
    <row r="8852" spans="1:1" x14ac:dyDescent="0.25">
      <c r="A8852" s="346"/>
    </row>
    <row r="8853" spans="1:1" x14ac:dyDescent="0.25">
      <c r="A8853" s="346"/>
    </row>
    <row r="8854" spans="1:1" x14ac:dyDescent="0.25">
      <c r="A8854" s="346"/>
    </row>
    <row r="8855" spans="1:1" x14ac:dyDescent="0.25">
      <c r="A8855" s="346"/>
    </row>
    <row r="8856" spans="1:1" x14ac:dyDescent="0.25">
      <c r="A8856" s="346"/>
    </row>
    <row r="8857" spans="1:1" x14ac:dyDescent="0.25">
      <c r="A8857" s="346"/>
    </row>
    <row r="8858" spans="1:1" x14ac:dyDescent="0.25">
      <c r="A8858" s="346"/>
    </row>
    <row r="8859" spans="1:1" x14ac:dyDescent="0.25">
      <c r="A8859" s="346"/>
    </row>
    <row r="8860" spans="1:1" x14ac:dyDescent="0.25">
      <c r="A8860" s="346"/>
    </row>
    <row r="8861" spans="1:1" x14ac:dyDescent="0.25">
      <c r="A8861" s="346"/>
    </row>
    <row r="8862" spans="1:1" x14ac:dyDescent="0.25">
      <c r="A8862" s="346"/>
    </row>
    <row r="8863" spans="1:1" x14ac:dyDescent="0.25">
      <c r="A8863" s="346"/>
    </row>
    <row r="8864" spans="1:1" x14ac:dyDescent="0.25">
      <c r="A8864" s="346"/>
    </row>
    <row r="8865" spans="1:1" x14ac:dyDescent="0.25">
      <c r="A8865" s="346"/>
    </row>
    <row r="8866" spans="1:1" x14ac:dyDescent="0.25">
      <c r="A8866" s="346"/>
    </row>
    <row r="8867" spans="1:1" x14ac:dyDescent="0.25">
      <c r="A8867" s="346"/>
    </row>
    <row r="8868" spans="1:1" x14ac:dyDescent="0.25">
      <c r="A8868" s="346"/>
    </row>
    <row r="8869" spans="1:1" x14ac:dyDescent="0.25">
      <c r="A8869" s="346"/>
    </row>
    <row r="8870" spans="1:1" x14ac:dyDescent="0.25">
      <c r="A8870" s="346"/>
    </row>
    <row r="8871" spans="1:1" x14ac:dyDescent="0.25">
      <c r="A8871" s="346"/>
    </row>
    <row r="8872" spans="1:1" x14ac:dyDescent="0.25">
      <c r="A8872" s="346"/>
    </row>
    <row r="8873" spans="1:1" x14ac:dyDescent="0.25">
      <c r="A8873" s="346"/>
    </row>
    <row r="8874" spans="1:1" x14ac:dyDescent="0.25">
      <c r="A8874" s="346"/>
    </row>
    <row r="8875" spans="1:1" x14ac:dyDescent="0.25">
      <c r="A8875" s="346"/>
    </row>
    <row r="8876" spans="1:1" x14ac:dyDescent="0.25">
      <c r="A8876" s="346"/>
    </row>
    <row r="8877" spans="1:1" x14ac:dyDescent="0.25">
      <c r="A8877" s="346"/>
    </row>
    <row r="8878" spans="1:1" x14ac:dyDescent="0.25">
      <c r="A8878" s="346"/>
    </row>
    <row r="8879" spans="1:1" x14ac:dyDescent="0.25">
      <c r="A8879" s="346"/>
    </row>
    <row r="8880" spans="1:1" x14ac:dyDescent="0.25">
      <c r="A8880" s="346"/>
    </row>
    <row r="8881" spans="1:1" x14ac:dyDescent="0.25">
      <c r="A8881" s="346"/>
    </row>
    <row r="8882" spans="1:1" x14ac:dyDescent="0.25">
      <c r="A8882" s="346"/>
    </row>
    <row r="8883" spans="1:1" x14ac:dyDescent="0.25">
      <c r="A8883" s="346"/>
    </row>
    <row r="8884" spans="1:1" x14ac:dyDescent="0.25">
      <c r="A8884" s="346"/>
    </row>
    <row r="8885" spans="1:1" x14ac:dyDescent="0.25">
      <c r="A8885" s="346"/>
    </row>
    <row r="8886" spans="1:1" x14ac:dyDescent="0.25">
      <c r="A8886" s="346"/>
    </row>
    <row r="8887" spans="1:1" x14ac:dyDescent="0.25">
      <c r="A8887" s="346"/>
    </row>
    <row r="8888" spans="1:1" x14ac:dyDescent="0.25">
      <c r="A8888" s="346"/>
    </row>
    <row r="8889" spans="1:1" x14ac:dyDescent="0.25">
      <c r="A8889" s="346"/>
    </row>
    <row r="8890" spans="1:1" x14ac:dyDescent="0.25">
      <c r="A8890" s="346"/>
    </row>
    <row r="8891" spans="1:1" x14ac:dyDescent="0.25">
      <c r="A8891" s="346"/>
    </row>
    <row r="8892" spans="1:1" x14ac:dyDescent="0.25">
      <c r="A8892" s="346"/>
    </row>
    <row r="8893" spans="1:1" x14ac:dyDescent="0.25">
      <c r="A8893" s="346"/>
    </row>
    <row r="8894" spans="1:1" x14ac:dyDescent="0.25">
      <c r="A8894" s="346"/>
    </row>
    <row r="8895" spans="1:1" x14ac:dyDescent="0.25">
      <c r="A8895" s="346"/>
    </row>
    <row r="8896" spans="1:1" x14ac:dyDescent="0.25">
      <c r="A8896" s="346"/>
    </row>
    <row r="8897" spans="1:1" x14ac:dyDescent="0.25">
      <c r="A8897" s="346"/>
    </row>
    <row r="8898" spans="1:1" x14ac:dyDescent="0.25">
      <c r="A8898" s="346"/>
    </row>
    <row r="8899" spans="1:1" x14ac:dyDescent="0.25">
      <c r="A8899" s="346"/>
    </row>
    <row r="8900" spans="1:1" x14ac:dyDescent="0.25">
      <c r="A8900" s="346"/>
    </row>
    <row r="8901" spans="1:1" x14ac:dyDescent="0.25">
      <c r="A8901" s="346"/>
    </row>
    <row r="8902" spans="1:1" x14ac:dyDescent="0.25">
      <c r="A8902" s="346"/>
    </row>
    <row r="8903" spans="1:1" x14ac:dyDescent="0.25">
      <c r="A8903" s="346"/>
    </row>
    <row r="8904" spans="1:1" x14ac:dyDescent="0.25">
      <c r="A8904" s="346"/>
    </row>
    <row r="8905" spans="1:1" x14ac:dyDescent="0.25">
      <c r="A8905" s="346"/>
    </row>
    <row r="8906" spans="1:1" x14ac:dyDescent="0.25">
      <c r="A8906" s="346"/>
    </row>
    <row r="8907" spans="1:1" x14ac:dyDescent="0.25">
      <c r="A8907" s="346"/>
    </row>
    <row r="8908" spans="1:1" x14ac:dyDescent="0.25">
      <c r="A8908" s="346"/>
    </row>
    <row r="8909" spans="1:1" x14ac:dyDescent="0.25">
      <c r="A8909" s="346"/>
    </row>
    <row r="8910" spans="1:1" x14ac:dyDescent="0.25">
      <c r="A8910" s="346"/>
    </row>
    <row r="8911" spans="1:1" x14ac:dyDescent="0.25">
      <c r="A8911" s="346"/>
    </row>
    <row r="8912" spans="1:1" x14ac:dyDescent="0.25">
      <c r="A8912" s="346"/>
    </row>
    <row r="8913" spans="1:1" x14ac:dyDescent="0.25">
      <c r="A8913" s="346"/>
    </row>
    <row r="8914" spans="1:1" x14ac:dyDescent="0.25">
      <c r="A8914" s="346"/>
    </row>
    <row r="8915" spans="1:1" x14ac:dyDescent="0.25">
      <c r="A8915" s="346"/>
    </row>
    <row r="8916" spans="1:1" x14ac:dyDescent="0.25">
      <c r="A8916" s="346"/>
    </row>
    <row r="8917" spans="1:1" x14ac:dyDescent="0.25">
      <c r="A8917" s="346"/>
    </row>
    <row r="8918" spans="1:1" x14ac:dyDescent="0.25">
      <c r="A8918" s="346"/>
    </row>
    <row r="8919" spans="1:1" x14ac:dyDescent="0.25">
      <c r="A8919" s="346"/>
    </row>
    <row r="8920" spans="1:1" x14ac:dyDescent="0.25">
      <c r="A8920" s="346"/>
    </row>
    <row r="8921" spans="1:1" x14ac:dyDescent="0.25">
      <c r="A8921" s="346"/>
    </row>
    <row r="8922" spans="1:1" x14ac:dyDescent="0.25">
      <c r="A8922" s="346"/>
    </row>
    <row r="8923" spans="1:1" x14ac:dyDescent="0.25">
      <c r="A8923" s="346"/>
    </row>
    <row r="8924" spans="1:1" x14ac:dyDescent="0.25">
      <c r="A8924" s="346"/>
    </row>
    <row r="8925" spans="1:1" x14ac:dyDescent="0.25">
      <c r="A8925" s="346"/>
    </row>
    <row r="8926" spans="1:1" x14ac:dyDescent="0.25">
      <c r="A8926" s="346"/>
    </row>
    <row r="8927" spans="1:1" x14ac:dyDescent="0.25">
      <c r="A8927" s="346"/>
    </row>
    <row r="8928" spans="1:1" x14ac:dyDescent="0.25">
      <c r="A8928" s="346"/>
    </row>
    <row r="8929" spans="1:1" x14ac:dyDescent="0.25">
      <c r="A8929" s="346"/>
    </row>
    <row r="8930" spans="1:1" x14ac:dyDescent="0.25">
      <c r="A8930" s="346"/>
    </row>
    <row r="8931" spans="1:1" x14ac:dyDescent="0.25">
      <c r="A8931" s="346"/>
    </row>
    <row r="8932" spans="1:1" x14ac:dyDescent="0.25">
      <c r="A8932" s="346"/>
    </row>
    <row r="8933" spans="1:1" x14ac:dyDescent="0.25">
      <c r="A8933" s="346"/>
    </row>
    <row r="8934" spans="1:1" x14ac:dyDescent="0.25">
      <c r="A8934" s="346"/>
    </row>
    <row r="8935" spans="1:1" x14ac:dyDescent="0.25">
      <c r="A8935" s="346"/>
    </row>
    <row r="8936" spans="1:1" x14ac:dyDescent="0.25">
      <c r="A8936" s="346"/>
    </row>
    <row r="8937" spans="1:1" x14ac:dyDescent="0.25">
      <c r="A8937" s="346"/>
    </row>
    <row r="8938" spans="1:1" x14ac:dyDescent="0.25">
      <c r="A8938" s="346"/>
    </row>
    <row r="8939" spans="1:1" x14ac:dyDescent="0.25">
      <c r="A8939" s="346"/>
    </row>
    <row r="8940" spans="1:1" x14ac:dyDescent="0.25">
      <c r="A8940" s="346"/>
    </row>
    <row r="8941" spans="1:1" x14ac:dyDescent="0.25">
      <c r="A8941" s="346"/>
    </row>
    <row r="8942" spans="1:1" x14ac:dyDescent="0.25">
      <c r="A8942" s="346"/>
    </row>
    <row r="8943" spans="1:1" x14ac:dyDescent="0.25">
      <c r="A8943" s="346"/>
    </row>
    <row r="8944" spans="1:1" x14ac:dyDescent="0.25">
      <c r="A8944" s="346"/>
    </row>
    <row r="8945" spans="1:1" x14ac:dyDescent="0.25">
      <c r="A8945" s="346"/>
    </row>
    <row r="8946" spans="1:1" x14ac:dyDescent="0.25">
      <c r="A8946" s="346"/>
    </row>
    <row r="8947" spans="1:1" x14ac:dyDescent="0.25">
      <c r="A8947" s="346"/>
    </row>
    <row r="8948" spans="1:1" x14ac:dyDescent="0.25">
      <c r="A8948" s="346"/>
    </row>
    <row r="8949" spans="1:1" x14ac:dyDescent="0.25">
      <c r="A8949" s="346"/>
    </row>
    <row r="8950" spans="1:1" x14ac:dyDescent="0.25">
      <c r="A8950" s="346"/>
    </row>
    <row r="8951" spans="1:1" x14ac:dyDescent="0.25">
      <c r="A8951" s="346"/>
    </row>
    <row r="8952" spans="1:1" x14ac:dyDescent="0.25">
      <c r="A8952" s="346"/>
    </row>
    <row r="8953" spans="1:1" x14ac:dyDescent="0.25">
      <c r="A8953" s="346"/>
    </row>
    <row r="8954" spans="1:1" x14ac:dyDescent="0.25">
      <c r="A8954" s="346"/>
    </row>
    <row r="8955" spans="1:1" x14ac:dyDescent="0.25">
      <c r="A8955" s="346"/>
    </row>
    <row r="8956" spans="1:1" x14ac:dyDescent="0.25">
      <c r="A8956" s="346"/>
    </row>
    <row r="8957" spans="1:1" x14ac:dyDescent="0.25">
      <c r="A8957" s="346"/>
    </row>
    <row r="8958" spans="1:1" x14ac:dyDescent="0.25">
      <c r="A8958" s="346"/>
    </row>
    <row r="8959" spans="1:1" x14ac:dyDescent="0.25">
      <c r="A8959" s="346"/>
    </row>
    <row r="8960" spans="1:1" x14ac:dyDescent="0.25">
      <c r="A8960" s="346"/>
    </row>
    <row r="8961" spans="1:1" x14ac:dyDescent="0.25">
      <c r="A8961" s="346"/>
    </row>
    <row r="8962" spans="1:1" x14ac:dyDescent="0.25">
      <c r="A8962" s="346"/>
    </row>
    <row r="8963" spans="1:1" x14ac:dyDescent="0.25">
      <c r="A8963" s="346"/>
    </row>
    <row r="8964" spans="1:1" x14ac:dyDescent="0.25">
      <c r="A8964" s="346"/>
    </row>
    <row r="8965" spans="1:1" x14ac:dyDescent="0.25">
      <c r="A8965" s="346"/>
    </row>
    <row r="8966" spans="1:1" x14ac:dyDescent="0.25">
      <c r="A8966" s="346"/>
    </row>
    <row r="8967" spans="1:1" x14ac:dyDescent="0.25">
      <c r="A8967" s="346"/>
    </row>
    <row r="8968" spans="1:1" x14ac:dyDescent="0.25">
      <c r="A8968" s="346"/>
    </row>
    <row r="8969" spans="1:1" x14ac:dyDescent="0.25">
      <c r="A8969" s="346"/>
    </row>
    <row r="8970" spans="1:1" x14ac:dyDescent="0.25">
      <c r="A8970" s="346"/>
    </row>
    <row r="8971" spans="1:1" x14ac:dyDescent="0.25">
      <c r="A8971" s="346"/>
    </row>
    <row r="8972" spans="1:1" x14ac:dyDescent="0.25">
      <c r="A8972" s="346"/>
    </row>
    <row r="8973" spans="1:1" x14ac:dyDescent="0.25">
      <c r="A8973" s="346"/>
    </row>
    <row r="8974" spans="1:1" x14ac:dyDescent="0.25">
      <c r="A8974" s="346"/>
    </row>
    <row r="8975" spans="1:1" x14ac:dyDescent="0.25">
      <c r="A8975" s="346"/>
    </row>
    <row r="8976" spans="1:1" x14ac:dyDescent="0.25">
      <c r="A8976" s="346"/>
    </row>
    <row r="8977" spans="1:1" x14ac:dyDescent="0.25">
      <c r="A8977" s="346"/>
    </row>
    <row r="8978" spans="1:1" x14ac:dyDescent="0.25">
      <c r="A8978" s="346"/>
    </row>
    <row r="8979" spans="1:1" x14ac:dyDescent="0.25">
      <c r="A8979" s="346"/>
    </row>
    <row r="8980" spans="1:1" x14ac:dyDescent="0.25">
      <c r="A8980" s="346"/>
    </row>
    <row r="8981" spans="1:1" x14ac:dyDescent="0.25">
      <c r="A8981" s="346"/>
    </row>
    <row r="8982" spans="1:1" x14ac:dyDescent="0.25">
      <c r="A8982" s="346"/>
    </row>
    <row r="8983" spans="1:1" x14ac:dyDescent="0.25">
      <c r="A8983" s="346"/>
    </row>
    <row r="8984" spans="1:1" x14ac:dyDescent="0.25">
      <c r="A8984" s="346"/>
    </row>
    <row r="8985" spans="1:1" x14ac:dyDescent="0.25">
      <c r="A8985" s="346"/>
    </row>
    <row r="8986" spans="1:1" x14ac:dyDescent="0.25">
      <c r="A8986" s="346"/>
    </row>
    <row r="8987" spans="1:1" x14ac:dyDescent="0.25">
      <c r="A8987" s="346"/>
    </row>
    <row r="8988" spans="1:1" x14ac:dyDescent="0.25">
      <c r="A8988" s="346"/>
    </row>
    <row r="8989" spans="1:1" x14ac:dyDescent="0.25">
      <c r="A8989" s="346"/>
    </row>
    <row r="8990" spans="1:1" x14ac:dyDescent="0.25">
      <c r="A8990" s="346"/>
    </row>
    <row r="8991" spans="1:1" x14ac:dyDescent="0.25">
      <c r="A8991" s="346"/>
    </row>
    <row r="8992" spans="1:1" x14ac:dyDescent="0.25">
      <c r="A8992" s="346"/>
    </row>
    <row r="8993" spans="1:1" x14ac:dyDescent="0.25">
      <c r="A8993" s="346"/>
    </row>
    <row r="8994" spans="1:1" x14ac:dyDescent="0.25">
      <c r="A8994" s="346"/>
    </row>
    <row r="8995" spans="1:1" x14ac:dyDescent="0.25">
      <c r="A8995" s="346"/>
    </row>
    <row r="8996" spans="1:1" x14ac:dyDescent="0.25">
      <c r="A8996" s="346"/>
    </row>
    <row r="8997" spans="1:1" x14ac:dyDescent="0.25">
      <c r="A8997" s="346"/>
    </row>
    <row r="8998" spans="1:1" x14ac:dyDescent="0.25">
      <c r="A8998" s="346"/>
    </row>
    <row r="8999" spans="1:1" x14ac:dyDescent="0.25">
      <c r="A8999" s="346"/>
    </row>
    <row r="9000" spans="1:1" x14ac:dyDescent="0.25">
      <c r="A9000" s="346"/>
    </row>
    <row r="9001" spans="1:1" x14ac:dyDescent="0.25">
      <c r="A9001" s="346"/>
    </row>
    <row r="9002" spans="1:1" x14ac:dyDescent="0.25">
      <c r="A9002" s="346"/>
    </row>
    <row r="9003" spans="1:1" x14ac:dyDescent="0.25">
      <c r="A9003" s="346"/>
    </row>
    <row r="9004" spans="1:1" x14ac:dyDescent="0.25">
      <c r="A9004" s="346"/>
    </row>
    <row r="9005" spans="1:1" x14ac:dyDescent="0.25">
      <c r="A9005" s="346"/>
    </row>
    <row r="9006" spans="1:1" x14ac:dyDescent="0.25">
      <c r="A9006" s="346"/>
    </row>
    <row r="9007" spans="1:1" x14ac:dyDescent="0.25">
      <c r="A9007" s="346"/>
    </row>
    <row r="9008" spans="1:1" x14ac:dyDescent="0.25">
      <c r="A9008" s="346"/>
    </row>
    <row r="9009" spans="1:1" x14ac:dyDescent="0.25">
      <c r="A9009" s="346"/>
    </row>
    <row r="9010" spans="1:1" x14ac:dyDescent="0.25">
      <c r="A9010" s="346"/>
    </row>
    <row r="9011" spans="1:1" x14ac:dyDescent="0.25">
      <c r="A9011" s="346"/>
    </row>
    <row r="9012" spans="1:1" x14ac:dyDescent="0.25">
      <c r="A9012" s="346"/>
    </row>
    <row r="9013" spans="1:1" x14ac:dyDescent="0.25">
      <c r="A9013" s="346"/>
    </row>
    <row r="9014" spans="1:1" x14ac:dyDescent="0.25">
      <c r="A9014" s="346"/>
    </row>
    <row r="9015" spans="1:1" x14ac:dyDescent="0.25">
      <c r="A9015" s="346"/>
    </row>
    <row r="9016" spans="1:1" x14ac:dyDescent="0.25">
      <c r="A9016" s="346"/>
    </row>
    <row r="9017" spans="1:1" x14ac:dyDescent="0.25">
      <c r="A9017" s="346"/>
    </row>
    <row r="9018" spans="1:1" x14ac:dyDescent="0.25">
      <c r="A9018" s="346"/>
    </row>
    <row r="9019" spans="1:1" x14ac:dyDescent="0.25">
      <c r="A9019" s="346"/>
    </row>
    <row r="9020" spans="1:1" x14ac:dyDescent="0.25">
      <c r="A9020" s="346"/>
    </row>
    <row r="9021" spans="1:1" x14ac:dyDescent="0.25">
      <c r="A9021" s="346"/>
    </row>
    <row r="9022" spans="1:1" x14ac:dyDescent="0.25">
      <c r="A9022" s="346"/>
    </row>
    <row r="9023" spans="1:1" x14ac:dyDescent="0.25">
      <c r="A9023" s="346"/>
    </row>
    <row r="9024" spans="1:1" x14ac:dyDescent="0.25">
      <c r="A9024" s="346"/>
    </row>
    <row r="9025" spans="1:1" x14ac:dyDescent="0.25">
      <c r="A9025" s="346"/>
    </row>
    <row r="9026" spans="1:1" x14ac:dyDescent="0.25">
      <c r="A9026" s="346"/>
    </row>
    <row r="9027" spans="1:1" x14ac:dyDescent="0.25">
      <c r="A9027" s="346"/>
    </row>
    <row r="9028" spans="1:1" x14ac:dyDescent="0.25">
      <c r="A9028" s="346"/>
    </row>
    <row r="9029" spans="1:1" x14ac:dyDescent="0.25">
      <c r="A9029" s="346"/>
    </row>
    <row r="9030" spans="1:1" x14ac:dyDescent="0.25">
      <c r="A9030" s="346"/>
    </row>
    <row r="9031" spans="1:1" x14ac:dyDescent="0.25">
      <c r="A9031" s="346"/>
    </row>
    <row r="9032" spans="1:1" x14ac:dyDescent="0.25">
      <c r="A9032" s="346"/>
    </row>
    <row r="9033" spans="1:1" x14ac:dyDescent="0.25">
      <c r="A9033" s="346"/>
    </row>
    <row r="9034" spans="1:1" x14ac:dyDescent="0.25">
      <c r="A9034" s="346"/>
    </row>
    <row r="9035" spans="1:1" x14ac:dyDescent="0.25">
      <c r="A9035" s="346"/>
    </row>
    <row r="9036" spans="1:1" x14ac:dyDescent="0.25">
      <c r="A9036" s="346"/>
    </row>
    <row r="9037" spans="1:1" x14ac:dyDescent="0.25">
      <c r="A9037" s="346"/>
    </row>
    <row r="9038" spans="1:1" x14ac:dyDescent="0.25">
      <c r="A9038" s="346"/>
    </row>
    <row r="9039" spans="1:1" x14ac:dyDescent="0.25">
      <c r="A9039" s="346"/>
    </row>
    <row r="9040" spans="1:1" x14ac:dyDescent="0.25">
      <c r="A9040" s="346"/>
    </row>
    <row r="9041" spans="1:1" x14ac:dyDescent="0.25">
      <c r="A9041" s="346"/>
    </row>
    <row r="9042" spans="1:1" x14ac:dyDescent="0.25">
      <c r="A9042" s="346"/>
    </row>
    <row r="9043" spans="1:1" x14ac:dyDescent="0.25">
      <c r="A9043" s="346"/>
    </row>
    <row r="9044" spans="1:1" x14ac:dyDescent="0.25">
      <c r="A9044" s="346"/>
    </row>
    <row r="9045" spans="1:1" x14ac:dyDescent="0.25">
      <c r="A9045" s="346"/>
    </row>
    <row r="9046" spans="1:1" x14ac:dyDescent="0.25">
      <c r="A9046" s="346"/>
    </row>
    <row r="9047" spans="1:1" x14ac:dyDescent="0.25">
      <c r="A9047" s="346"/>
    </row>
    <row r="9048" spans="1:1" x14ac:dyDescent="0.25">
      <c r="A9048" s="346"/>
    </row>
    <row r="9049" spans="1:1" x14ac:dyDescent="0.25">
      <c r="A9049" s="346"/>
    </row>
    <row r="9050" spans="1:1" x14ac:dyDescent="0.25">
      <c r="A9050" s="346"/>
    </row>
    <row r="9051" spans="1:1" x14ac:dyDescent="0.25">
      <c r="A9051" s="346"/>
    </row>
    <row r="9052" spans="1:1" x14ac:dyDescent="0.25">
      <c r="A9052" s="346"/>
    </row>
    <row r="9053" spans="1:1" x14ac:dyDescent="0.25">
      <c r="A9053" s="346"/>
    </row>
    <row r="9054" spans="1:1" x14ac:dyDescent="0.25">
      <c r="A9054" s="346"/>
    </row>
    <row r="9055" spans="1:1" x14ac:dyDescent="0.25">
      <c r="A9055" s="346"/>
    </row>
    <row r="9056" spans="1:1" x14ac:dyDescent="0.25">
      <c r="A9056" s="346"/>
    </row>
    <row r="9057" spans="1:1" x14ac:dyDescent="0.25">
      <c r="A9057" s="346"/>
    </row>
    <row r="9058" spans="1:1" x14ac:dyDescent="0.25">
      <c r="A9058" s="346"/>
    </row>
    <row r="9059" spans="1:1" x14ac:dyDescent="0.25">
      <c r="A9059" s="346"/>
    </row>
    <row r="9060" spans="1:1" x14ac:dyDescent="0.25">
      <c r="A9060" s="346"/>
    </row>
    <row r="9061" spans="1:1" x14ac:dyDescent="0.25">
      <c r="A9061" s="346"/>
    </row>
    <row r="9062" spans="1:1" x14ac:dyDescent="0.25">
      <c r="A9062" s="346"/>
    </row>
    <row r="9063" spans="1:1" x14ac:dyDescent="0.25">
      <c r="A9063" s="346"/>
    </row>
    <row r="9064" spans="1:1" x14ac:dyDescent="0.25">
      <c r="A9064" s="346"/>
    </row>
    <row r="9065" spans="1:1" x14ac:dyDescent="0.25">
      <c r="A9065" s="346"/>
    </row>
    <row r="9066" spans="1:1" x14ac:dyDescent="0.25">
      <c r="A9066" s="346"/>
    </row>
    <row r="9067" spans="1:1" x14ac:dyDescent="0.25">
      <c r="A9067" s="346"/>
    </row>
    <row r="9068" spans="1:1" x14ac:dyDescent="0.25">
      <c r="A9068" s="346"/>
    </row>
    <row r="9069" spans="1:1" x14ac:dyDescent="0.25">
      <c r="A9069" s="346"/>
    </row>
    <row r="9070" spans="1:1" x14ac:dyDescent="0.25">
      <c r="A9070" s="346"/>
    </row>
    <row r="9071" spans="1:1" x14ac:dyDescent="0.25">
      <c r="A9071" s="346"/>
    </row>
    <row r="9072" spans="1:1" x14ac:dyDescent="0.25">
      <c r="A9072" s="346"/>
    </row>
    <row r="9073" spans="1:1" x14ac:dyDescent="0.25">
      <c r="A9073" s="346"/>
    </row>
    <row r="9074" spans="1:1" x14ac:dyDescent="0.25">
      <c r="A9074" s="346"/>
    </row>
    <row r="9075" spans="1:1" x14ac:dyDescent="0.25">
      <c r="A9075" s="346"/>
    </row>
    <row r="9076" spans="1:1" x14ac:dyDescent="0.25">
      <c r="A9076" s="346"/>
    </row>
    <row r="9077" spans="1:1" x14ac:dyDescent="0.25">
      <c r="A9077" s="346"/>
    </row>
    <row r="9078" spans="1:1" x14ac:dyDescent="0.25">
      <c r="A9078" s="346"/>
    </row>
    <row r="9079" spans="1:1" x14ac:dyDescent="0.25">
      <c r="A9079" s="346"/>
    </row>
    <row r="9080" spans="1:1" x14ac:dyDescent="0.25">
      <c r="A9080" s="346"/>
    </row>
    <row r="9081" spans="1:1" x14ac:dyDescent="0.25">
      <c r="A9081" s="346"/>
    </row>
    <row r="9082" spans="1:1" x14ac:dyDescent="0.25">
      <c r="A9082" s="346"/>
    </row>
    <row r="9083" spans="1:1" x14ac:dyDescent="0.25">
      <c r="A9083" s="346"/>
    </row>
    <row r="9084" spans="1:1" x14ac:dyDescent="0.25">
      <c r="A9084" s="346"/>
    </row>
    <row r="9085" spans="1:1" x14ac:dyDescent="0.25">
      <c r="A9085" s="346"/>
    </row>
    <row r="9086" spans="1:1" x14ac:dyDescent="0.25">
      <c r="A9086" s="346"/>
    </row>
    <row r="9087" spans="1:1" x14ac:dyDescent="0.25">
      <c r="A9087" s="346"/>
    </row>
    <row r="9088" spans="1:1" x14ac:dyDescent="0.25">
      <c r="A9088" s="346"/>
    </row>
    <row r="9089" spans="1:1" x14ac:dyDescent="0.25">
      <c r="A9089" s="346"/>
    </row>
    <row r="9090" spans="1:1" x14ac:dyDescent="0.25">
      <c r="A9090" s="346"/>
    </row>
    <row r="9091" spans="1:1" x14ac:dyDescent="0.25">
      <c r="A9091" s="346"/>
    </row>
    <row r="9092" spans="1:1" x14ac:dyDescent="0.25">
      <c r="A9092" s="346"/>
    </row>
    <row r="9093" spans="1:1" x14ac:dyDescent="0.25">
      <c r="A9093" s="346"/>
    </row>
    <row r="9094" spans="1:1" x14ac:dyDescent="0.25">
      <c r="A9094" s="346"/>
    </row>
    <row r="9095" spans="1:1" x14ac:dyDescent="0.25">
      <c r="A9095" s="346"/>
    </row>
    <row r="9096" spans="1:1" x14ac:dyDescent="0.25">
      <c r="A9096" s="346"/>
    </row>
    <row r="9097" spans="1:1" x14ac:dyDescent="0.25">
      <c r="A9097" s="346"/>
    </row>
    <row r="9098" spans="1:1" x14ac:dyDescent="0.25">
      <c r="A9098" s="346"/>
    </row>
    <row r="9099" spans="1:1" x14ac:dyDescent="0.25">
      <c r="A9099" s="346"/>
    </row>
    <row r="9100" spans="1:1" x14ac:dyDescent="0.25">
      <c r="A9100" s="346"/>
    </row>
    <row r="9101" spans="1:1" x14ac:dyDescent="0.25">
      <c r="A9101" s="346"/>
    </row>
    <row r="9102" spans="1:1" x14ac:dyDescent="0.25">
      <c r="A9102" s="346"/>
    </row>
    <row r="9103" spans="1:1" x14ac:dyDescent="0.25">
      <c r="A9103" s="346"/>
    </row>
    <row r="9104" spans="1:1" x14ac:dyDescent="0.25">
      <c r="A9104" s="346"/>
    </row>
    <row r="9105" spans="1:1" x14ac:dyDescent="0.25">
      <c r="A9105" s="346"/>
    </row>
    <row r="9106" spans="1:1" x14ac:dyDescent="0.25">
      <c r="A9106" s="346"/>
    </row>
    <row r="9107" spans="1:1" x14ac:dyDescent="0.25">
      <c r="A9107" s="346"/>
    </row>
    <row r="9108" spans="1:1" x14ac:dyDescent="0.25">
      <c r="A9108" s="346"/>
    </row>
    <row r="9109" spans="1:1" x14ac:dyDescent="0.25">
      <c r="A9109" s="346"/>
    </row>
    <row r="9110" spans="1:1" x14ac:dyDescent="0.25">
      <c r="A9110" s="346"/>
    </row>
    <row r="9111" spans="1:1" x14ac:dyDescent="0.25">
      <c r="A9111" s="346"/>
    </row>
    <row r="9112" spans="1:1" x14ac:dyDescent="0.25">
      <c r="A9112" s="346"/>
    </row>
    <row r="9113" spans="1:1" x14ac:dyDescent="0.25">
      <c r="A9113" s="346"/>
    </row>
    <row r="9114" spans="1:1" x14ac:dyDescent="0.25">
      <c r="A9114" s="346"/>
    </row>
    <row r="9115" spans="1:1" x14ac:dyDescent="0.25">
      <c r="A9115" s="346"/>
    </row>
    <row r="9116" spans="1:1" x14ac:dyDescent="0.25">
      <c r="A9116" s="346"/>
    </row>
    <row r="9117" spans="1:1" x14ac:dyDescent="0.25">
      <c r="A9117" s="346"/>
    </row>
    <row r="9118" spans="1:1" x14ac:dyDescent="0.25">
      <c r="A9118" s="346"/>
    </row>
    <row r="9119" spans="1:1" x14ac:dyDescent="0.25">
      <c r="A9119" s="346"/>
    </row>
    <row r="9120" spans="1:1" x14ac:dyDescent="0.25">
      <c r="A9120" s="346"/>
    </row>
    <row r="9121" spans="1:1" x14ac:dyDescent="0.25">
      <c r="A9121" s="346"/>
    </row>
    <row r="9122" spans="1:1" x14ac:dyDescent="0.25">
      <c r="A9122" s="346"/>
    </row>
    <row r="9123" spans="1:1" x14ac:dyDescent="0.25">
      <c r="A9123" s="346"/>
    </row>
    <row r="9124" spans="1:1" x14ac:dyDescent="0.25">
      <c r="A9124" s="346"/>
    </row>
    <row r="9125" spans="1:1" x14ac:dyDescent="0.25">
      <c r="A9125" s="346"/>
    </row>
    <row r="9126" spans="1:1" x14ac:dyDescent="0.25">
      <c r="A9126" s="346"/>
    </row>
    <row r="9127" spans="1:1" x14ac:dyDescent="0.25">
      <c r="A9127" s="346"/>
    </row>
    <row r="9128" spans="1:1" x14ac:dyDescent="0.25">
      <c r="A9128" s="346"/>
    </row>
    <row r="9129" spans="1:1" x14ac:dyDescent="0.25">
      <c r="A9129" s="346"/>
    </row>
    <row r="9130" spans="1:1" x14ac:dyDescent="0.25">
      <c r="A9130" s="346"/>
    </row>
    <row r="9131" spans="1:1" x14ac:dyDescent="0.25">
      <c r="A9131" s="346"/>
    </row>
    <row r="9132" spans="1:1" x14ac:dyDescent="0.25">
      <c r="A9132" s="346"/>
    </row>
    <row r="9133" spans="1:1" x14ac:dyDescent="0.25">
      <c r="A9133" s="346"/>
    </row>
    <row r="9134" spans="1:1" x14ac:dyDescent="0.25">
      <c r="A9134" s="346"/>
    </row>
    <row r="9135" spans="1:1" x14ac:dyDescent="0.25">
      <c r="A9135" s="346"/>
    </row>
    <row r="9136" spans="1:1" x14ac:dyDescent="0.25">
      <c r="A9136" s="346"/>
    </row>
    <row r="9137" spans="1:1" x14ac:dyDescent="0.25">
      <c r="A9137" s="346"/>
    </row>
    <row r="9138" spans="1:1" x14ac:dyDescent="0.25">
      <c r="A9138" s="346"/>
    </row>
    <row r="9139" spans="1:1" x14ac:dyDescent="0.25">
      <c r="A9139" s="346"/>
    </row>
    <row r="9140" spans="1:1" x14ac:dyDescent="0.25">
      <c r="A9140" s="346"/>
    </row>
    <row r="9141" spans="1:1" x14ac:dyDescent="0.25">
      <c r="A9141" s="346"/>
    </row>
    <row r="9142" spans="1:1" x14ac:dyDescent="0.25">
      <c r="A9142" s="346"/>
    </row>
    <row r="9143" spans="1:1" x14ac:dyDescent="0.25">
      <c r="A9143" s="346"/>
    </row>
    <row r="9144" spans="1:1" x14ac:dyDescent="0.25">
      <c r="A9144" s="346"/>
    </row>
    <row r="9145" spans="1:1" x14ac:dyDescent="0.25">
      <c r="A9145" s="346"/>
    </row>
    <row r="9146" spans="1:1" x14ac:dyDescent="0.25">
      <c r="A9146" s="346"/>
    </row>
    <row r="9147" spans="1:1" x14ac:dyDescent="0.25">
      <c r="A9147" s="346"/>
    </row>
    <row r="9148" spans="1:1" x14ac:dyDescent="0.25">
      <c r="A9148" s="346"/>
    </row>
    <row r="9149" spans="1:1" x14ac:dyDescent="0.25">
      <c r="A9149" s="346"/>
    </row>
    <row r="9150" spans="1:1" x14ac:dyDescent="0.25">
      <c r="A9150" s="346"/>
    </row>
    <row r="9151" spans="1:1" x14ac:dyDescent="0.25">
      <c r="A9151" s="346"/>
    </row>
    <row r="9152" spans="1:1" x14ac:dyDescent="0.25">
      <c r="A9152" s="346"/>
    </row>
    <row r="9153" spans="1:1" x14ac:dyDescent="0.25">
      <c r="A9153" s="346"/>
    </row>
    <row r="9154" spans="1:1" x14ac:dyDescent="0.25">
      <c r="A9154" s="346"/>
    </row>
    <row r="9155" spans="1:1" x14ac:dyDescent="0.25">
      <c r="A9155" s="346"/>
    </row>
    <row r="9156" spans="1:1" x14ac:dyDescent="0.25">
      <c r="A9156" s="346"/>
    </row>
    <row r="9157" spans="1:1" x14ac:dyDescent="0.25">
      <c r="A9157" s="346"/>
    </row>
    <row r="9158" spans="1:1" x14ac:dyDescent="0.25">
      <c r="A9158" s="346"/>
    </row>
    <row r="9159" spans="1:1" x14ac:dyDescent="0.25">
      <c r="A9159" s="346"/>
    </row>
    <row r="9160" spans="1:1" x14ac:dyDescent="0.25">
      <c r="A9160" s="346"/>
    </row>
    <row r="9161" spans="1:1" x14ac:dyDescent="0.25">
      <c r="A9161" s="346"/>
    </row>
    <row r="9162" spans="1:1" x14ac:dyDescent="0.25">
      <c r="A9162" s="346"/>
    </row>
    <row r="9163" spans="1:1" x14ac:dyDescent="0.25">
      <c r="A9163" s="346"/>
    </row>
    <row r="9164" spans="1:1" x14ac:dyDescent="0.25">
      <c r="A9164" s="346"/>
    </row>
    <row r="9165" spans="1:1" x14ac:dyDescent="0.25">
      <c r="A9165" s="346"/>
    </row>
    <row r="9166" spans="1:1" x14ac:dyDescent="0.25">
      <c r="A9166" s="346"/>
    </row>
    <row r="9167" spans="1:1" x14ac:dyDescent="0.25">
      <c r="A9167" s="346"/>
    </row>
    <row r="9168" spans="1:1" x14ac:dyDescent="0.25">
      <c r="A9168" s="346"/>
    </row>
    <row r="9169" spans="1:1" x14ac:dyDescent="0.25">
      <c r="A9169" s="346"/>
    </row>
    <row r="9170" spans="1:1" x14ac:dyDescent="0.25">
      <c r="A9170" s="346"/>
    </row>
    <row r="9171" spans="1:1" x14ac:dyDescent="0.25">
      <c r="A9171" s="346"/>
    </row>
    <row r="9172" spans="1:1" x14ac:dyDescent="0.25">
      <c r="A9172" s="346"/>
    </row>
    <row r="9173" spans="1:1" x14ac:dyDescent="0.25">
      <c r="A9173" s="346"/>
    </row>
    <row r="9174" spans="1:1" x14ac:dyDescent="0.25">
      <c r="A9174" s="346"/>
    </row>
    <row r="9175" spans="1:1" x14ac:dyDescent="0.25">
      <c r="A9175" s="346"/>
    </row>
    <row r="9176" spans="1:1" x14ac:dyDescent="0.25">
      <c r="A9176" s="346"/>
    </row>
    <row r="9177" spans="1:1" x14ac:dyDescent="0.25">
      <c r="A9177" s="346"/>
    </row>
    <row r="9178" spans="1:1" x14ac:dyDescent="0.25">
      <c r="A9178" s="346"/>
    </row>
    <row r="9179" spans="1:1" x14ac:dyDescent="0.25">
      <c r="A9179" s="346"/>
    </row>
    <row r="9180" spans="1:1" x14ac:dyDescent="0.25">
      <c r="A9180" s="346"/>
    </row>
    <row r="9181" spans="1:1" x14ac:dyDescent="0.25">
      <c r="A9181" s="346"/>
    </row>
    <row r="9182" spans="1:1" x14ac:dyDescent="0.25">
      <c r="A9182" s="346"/>
    </row>
    <row r="9183" spans="1:1" x14ac:dyDescent="0.25">
      <c r="A9183" s="346"/>
    </row>
    <row r="9184" spans="1:1" x14ac:dyDescent="0.25">
      <c r="A9184" s="346"/>
    </row>
    <row r="9185" spans="1:1" x14ac:dyDescent="0.25">
      <c r="A9185" s="346"/>
    </row>
    <row r="9186" spans="1:1" x14ac:dyDescent="0.25">
      <c r="A9186" s="346"/>
    </row>
    <row r="9187" spans="1:1" x14ac:dyDescent="0.25">
      <c r="A9187" s="346"/>
    </row>
    <row r="9188" spans="1:1" x14ac:dyDescent="0.25">
      <c r="A9188" s="346"/>
    </row>
    <row r="9189" spans="1:1" x14ac:dyDescent="0.25">
      <c r="A9189" s="346"/>
    </row>
    <row r="9190" spans="1:1" x14ac:dyDescent="0.25">
      <c r="A9190" s="346"/>
    </row>
    <row r="9191" spans="1:1" x14ac:dyDescent="0.25">
      <c r="A9191" s="346"/>
    </row>
    <row r="9192" spans="1:1" x14ac:dyDescent="0.25">
      <c r="A9192" s="346"/>
    </row>
    <row r="9193" spans="1:1" x14ac:dyDescent="0.25">
      <c r="A9193" s="346"/>
    </row>
    <row r="9194" spans="1:1" x14ac:dyDescent="0.25">
      <c r="A9194" s="346"/>
    </row>
    <row r="9195" spans="1:1" x14ac:dyDescent="0.25">
      <c r="A9195" s="346"/>
    </row>
    <row r="9196" spans="1:1" x14ac:dyDescent="0.25">
      <c r="A9196" s="346"/>
    </row>
    <row r="9197" spans="1:1" x14ac:dyDescent="0.25">
      <c r="A9197" s="346"/>
    </row>
    <row r="9198" spans="1:1" x14ac:dyDescent="0.25">
      <c r="A9198" s="346"/>
    </row>
    <row r="9199" spans="1:1" x14ac:dyDescent="0.25">
      <c r="A9199" s="346"/>
    </row>
    <row r="9200" spans="1:1" x14ac:dyDescent="0.25">
      <c r="A9200" s="346"/>
    </row>
    <row r="9201" spans="1:1" x14ac:dyDescent="0.25">
      <c r="A9201" s="346"/>
    </row>
    <row r="9202" spans="1:1" x14ac:dyDescent="0.25">
      <c r="A9202" s="346"/>
    </row>
    <row r="9203" spans="1:1" x14ac:dyDescent="0.25">
      <c r="A9203" s="346"/>
    </row>
    <row r="9204" spans="1:1" x14ac:dyDescent="0.25">
      <c r="A9204" s="346"/>
    </row>
    <row r="9205" spans="1:1" x14ac:dyDescent="0.25">
      <c r="A9205" s="346"/>
    </row>
    <row r="9206" spans="1:1" x14ac:dyDescent="0.25">
      <c r="A9206" s="346"/>
    </row>
    <row r="9207" spans="1:1" x14ac:dyDescent="0.25">
      <c r="A9207" s="346"/>
    </row>
    <row r="9208" spans="1:1" x14ac:dyDescent="0.25">
      <c r="A9208" s="346"/>
    </row>
    <row r="9209" spans="1:1" x14ac:dyDescent="0.25">
      <c r="A9209" s="346"/>
    </row>
    <row r="9210" spans="1:1" x14ac:dyDescent="0.25">
      <c r="A9210" s="346"/>
    </row>
    <row r="9211" spans="1:1" x14ac:dyDescent="0.25">
      <c r="A9211" s="346"/>
    </row>
    <row r="9212" spans="1:1" x14ac:dyDescent="0.25">
      <c r="A9212" s="346"/>
    </row>
    <row r="9213" spans="1:1" x14ac:dyDescent="0.25">
      <c r="A9213" s="346"/>
    </row>
    <row r="9214" spans="1:1" x14ac:dyDescent="0.25">
      <c r="A9214" s="346"/>
    </row>
    <row r="9215" spans="1:1" x14ac:dyDescent="0.25">
      <c r="A9215" s="346"/>
    </row>
    <row r="9216" spans="1:1" x14ac:dyDescent="0.25">
      <c r="A9216" s="346"/>
    </row>
    <row r="9217" spans="1:1" x14ac:dyDescent="0.25">
      <c r="A9217" s="346"/>
    </row>
    <row r="9218" spans="1:1" x14ac:dyDescent="0.25">
      <c r="A9218" s="346"/>
    </row>
    <row r="9219" spans="1:1" x14ac:dyDescent="0.25">
      <c r="A9219" s="346"/>
    </row>
    <row r="9220" spans="1:1" x14ac:dyDescent="0.25">
      <c r="A9220" s="346"/>
    </row>
    <row r="9221" spans="1:1" x14ac:dyDescent="0.25">
      <c r="A9221" s="346"/>
    </row>
    <row r="9222" spans="1:1" x14ac:dyDescent="0.25">
      <c r="A9222" s="346"/>
    </row>
    <row r="9223" spans="1:1" x14ac:dyDescent="0.25">
      <c r="A9223" s="346"/>
    </row>
    <row r="9224" spans="1:1" x14ac:dyDescent="0.25">
      <c r="A9224" s="346"/>
    </row>
    <row r="9225" spans="1:1" x14ac:dyDescent="0.25">
      <c r="A9225" s="346"/>
    </row>
    <row r="9226" spans="1:1" x14ac:dyDescent="0.25">
      <c r="A9226" s="346"/>
    </row>
    <row r="9227" spans="1:1" x14ac:dyDescent="0.25">
      <c r="A9227" s="346"/>
    </row>
    <row r="9228" spans="1:1" x14ac:dyDescent="0.25">
      <c r="A9228" s="346"/>
    </row>
    <row r="9229" spans="1:1" x14ac:dyDescent="0.25">
      <c r="A9229" s="346"/>
    </row>
    <row r="9230" spans="1:1" x14ac:dyDescent="0.25">
      <c r="A9230" s="346"/>
    </row>
    <row r="9231" spans="1:1" x14ac:dyDescent="0.25">
      <c r="A9231" s="346"/>
    </row>
    <row r="9232" spans="1:1" x14ac:dyDescent="0.25">
      <c r="A9232" s="346"/>
    </row>
    <row r="9233" spans="1:1" x14ac:dyDescent="0.25">
      <c r="A9233" s="346"/>
    </row>
    <row r="9234" spans="1:1" x14ac:dyDescent="0.25">
      <c r="A9234" s="346"/>
    </row>
    <row r="9235" spans="1:1" x14ac:dyDescent="0.25">
      <c r="A9235" s="346"/>
    </row>
    <row r="9236" spans="1:1" x14ac:dyDescent="0.25">
      <c r="A9236" s="346"/>
    </row>
    <row r="9237" spans="1:1" x14ac:dyDescent="0.25">
      <c r="A9237" s="346"/>
    </row>
    <row r="9238" spans="1:1" x14ac:dyDescent="0.25">
      <c r="A9238" s="346"/>
    </row>
    <row r="9239" spans="1:1" x14ac:dyDescent="0.25">
      <c r="A9239" s="346"/>
    </row>
    <row r="9240" spans="1:1" x14ac:dyDescent="0.25">
      <c r="A9240" s="346"/>
    </row>
    <row r="9241" spans="1:1" x14ac:dyDescent="0.25">
      <c r="A9241" s="346"/>
    </row>
    <row r="9242" spans="1:1" x14ac:dyDescent="0.25">
      <c r="A9242" s="346"/>
    </row>
    <row r="9243" spans="1:1" x14ac:dyDescent="0.25">
      <c r="A9243" s="346"/>
    </row>
    <row r="9244" spans="1:1" x14ac:dyDescent="0.25">
      <c r="A9244" s="346"/>
    </row>
    <row r="9245" spans="1:1" x14ac:dyDescent="0.25">
      <c r="A9245" s="346"/>
    </row>
    <row r="9246" spans="1:1" x14ac:dyDescent="0.25">
      <c r="A9246" s="346"/>
    </row>
    <row r="9247" spans="1:1" x14ac:dyDescent="0.25">
      <c r="A9247" s="346"/>
    </row>
    <row r="9248" spans="1:1" x14ac:dyDescent="0.25">
      <c r="A9248" s="346"/>
    </row>
    <row r="9249" spans="1:1" x14ac:dyDescent="0.25">
      <c r="A9249" s="346"/>
    </row>
    <row r="9250" spans="1:1" x14ac:dyDescent="0.25">
      <c r="A9250" s="346"/>
    </row>
    <row r="9251" spans="1:1" x14ac:dyDescent="0.25">
      <c r="A9251" s="346"/>
    </row>
    <row r="9252" spans="1:1" x14ac:dyDescent="0.25">
      <c r="A9252" s="346"/>
    </row>
    <row r="9253" spans="1:1" x14ac:dyDescent="0.25">
      <c r="A9253" s="346"/>
    </row>
    <row r="9254" spans="1:1" x14ac:dyDescent="0.25">
      <c r="A9254" s="346"/>
    </row>
    <row r="9255" spans="1:1" x14ac:dyDescent="0.25">
      <c r="A9255" s="346"/>
    </row>
    <row r="9256" spans="1:1" x14ac:dyDescent="0.25">
      <c r="A9256" s="346"/>
    </row>
    <row r="9257" spans="1:1" x14ac:dyDescent="0.25">
      <c r="A9257" s="346"/>
    </row>
    <row r="9258" spans="1:1" x14ac:dyDescent="0.25">
      <c r="A9258" s="346"/>
    </row>
    <row r="9259" spans="1:1" x14ac:dyDescent="0.25">
      <c r="A9259" s="346"/>
    </row>
    <row r="9260" spans="1:1" x14ac:dyDescent="0.25">
      <c r="A9260" s="346"/>
    </row>
    <row r="9261" spans="1:1" x14ac:dyDescent="0.25">
      <c r="A9261" s="346"/>
    </row>
    <row r="9262" spans="1:1" x14ac:dyDescent="0.25">
      <c r="A9262" s="346"/>
    </row>
    <row r="9263" spans="1:1" x14ac:dyDescent="0.25">
      <c r="A9263" s="346"/>
    </row>
    <row r="9264" spans="1:1" x14ac:dyDescent="0.25">
      <c r="A9264" s="346"/>
    </row>
    <row r="9265" spans="1:1" x14ac:dyDescent="0.25">
      <c r="A9265" s="346"/>
    </row>
    <row r="9266" spans="1:1" x14ac:dyDescent="0.25">
      <c r="A9266" s="346"/>
    </row>
    <row r="9267" spans="1:1" x14ac:dyDescent="0.25">
      <c r="A9267" s="346"/>
    </row>
    <row r="9268" spans="1:1" x14ac:dyDescent="0.25">
      <c r="A9268" s="346"/>
    </row>
    <row r="9269" spans="1:1" x14ac:dyDescent="0.25">
      <c r="A9269" s="346"/>
    </row>
    <row r="9270" spans="1:1" x14ac:dyDescent="0.25">
      <c r="A9270" s="346"/>
    </row>
    <row r="9271" spans="1:1" x14ac:dyDescent="0.25">
      <c r="A9271" s="346"/>
    </row>
    <row r="9272" spans="1:1" x14ac:dyDescent="0.25">
      <c r="A9272" s="346"/>
    </row>
    <row r="9273" spans="1:1" x14ac:dyDescent="0.25">
      <c r="A9273" s="346"/>
    </row>
    <row r="9274" spans="1:1" x14ac:dyDescent="0.25">
      <c r="A9274" s="346"/>
    </row>
    <row r="9275" spans="1:1" x14ac:dyDescent="0.25">
      <c r="A9275" s="346"/>
    </row>
    <row r="9276" spans="1:1" x14ac:dyDescent="0.25">
      <c r="A9276" s="346"/>
    </row>
    <row r="9277" spans="1:1" x14ac:dyDescent="0.25">
      <c r="A9277" s="346"/>
    </row>
    <row r="9278" spans="1:1" x14ac:dyDescent="0.25">
      <c r="A9278" s="346"/>
    </row>
    <row r="9279" spans="1:1" x14ac:dyDescent="0.25">
      <c r="A9279" s="346"/>
    </row>
    <row r="9280" spans="1:1" x14ac:dyDescent="0.25">
      <c r="A9280" s="346"/>
    </row>
    <row r="9281" spans="1:1" x14ac:dyDescent="0.25">
      <c r="A9281" s="346"/>
    </row>
    <row r="9282" spans="1:1" x14ac:dyDescent="0.25">
      <c r="A9282" s="346"/>
    </row>
    <row r="9283" spans="1:1" x14ac:dyDescent="0.25">
      <c r="A9283" s="346"/>
    </row>
    <row r="9284" spans="1:1" x14ac:dyDescent="0.25">
      <c r="A9284" s="346"/>
    </row>
    <row r="9285" spans="1:1" x14ac:dyDescent="0.25">
      <c r="A9285" s="346"/>
    </row>
    <row r="9286" spans="1:1" x14ac:dyDescent="0.25">
      <c r="A9286" s="346"/>
    </row>
    <row r="9287" spans="1:1" x14ac:dyDescent="0.25">
      <c r="A9287" s="346"/>
    </row>
    <row r="9288" spans="1:1" x14ac:dyDescent="0.25">
      <c r="A9288" s="346"/>
    </row>
    <row r="9289" spans="1:1" x14ac:dyDescent="0.25">
      <c r="A9289" s="346"/>
    </row>
    <row r="9290" spans="1:1" x14ac:dyDescent="0.25">
      <c r="A9290" s="346"/>
    </row>
    <row r="9291" spans="1:1" x14ac:dyDescent="0.25">
      <c r="A9291" s="346"/>
    </row>
    <row r="9292" spans="1:1" x14ac:dyDescent="0.25">
      <c r="A9292" s="346"/>
    </row>
    <row r="9293" spans="1:1" x14ac:dyDescent="0.25">
      <c r="A9293" s="346"/>
    </row>
    <row r="9294" spans="1:1" x14ac:dyDescent="0.25">
      <c r="A9294" s="346"/>
    </row>
    <row r="9295" spans="1:1" x14ac:dyDescent="0.25">
      <c r="A9295" s="346"/>
    </row>
    <row r="9296" spans="1:1" x14ac:dyDescent="0.25">
      <c r="A9296" s="346"/>
    </row>
    <row r="9297" spans="1:1" x14ac:dyDescent="0.25">
      <c r="A9297" s="346"/>
    </row>
    <row r="9298" spans="1:1" x14ac:dyDescent="0.25">
      <c r="A9298" s="346"/>
    </row>
    <row r="9299" spans="1:1" x14ac:dyDescent="0.25">
      <c r="A9299" s="346"/>
    </row>
    <row r="9300" spans="1:1" x14ac:dyDescent="0.25">
      <c r="A9300" s="346"/>
    </row>
    <row r="9301" spans="1:1" x14ac:dyDescent="0.25">
      <c r="A9301" s="346"/>
    </row>
    <row r="9302" spans="1:1" x14ac:dyDescent="0.25">
      <c r="A9302" s="346"/>
    </row>
    <row r="9303" spans="1:1" x14ac:dyDescent="0.25">
      <c r="A9303" s="346"/>
    </row>
    <row r="9304" spans="1:1" x14ac:dyDescent="0.25">
      <c r="A9304" s="346"/>
    </row>
    <row r="9305" spans="1:1" x14ac:dyDescent="0.25">
      <c r="A9305" s="346"/>
    </row>
    <row r="9306" spans="1:1" x14ac:dyDescent="0.25">
      <c r="A9306" s="346"/>
    </row>
    <row r="9307" spans="1:1" x14ac:dyDescent="0.25">
      <c r="A9307" s="346"/>
    </row>
    <row r="9308" spans="1:1" x14ac:dyDescent="0.25">
      <c r="A9308" s="346"/>
    </row>
    <row r="9309" spans="1:1" x14ac:dyDescent="0.25">
      <c r="A9309" s="346"/>
    </row>
    <row r="9310" spans="1:1" x14ac:dyDescent="0.25">
      <c r="A9310" s="346"/>
    </row>
    <row r="9311" spans="1:1" x14ac:dyDescent="0.25">
      <c r="A9311" s="346"/>
    </row>
    <row r="9312" spans="1:1" x14ac:dyDescent="0.25">
      <c r="A9312" s="346"/>
    </row>
    <row r="9313" spans="1:1" x14ac:dyDescent="0.25">
      <c r="A9313" s="346"/>
    </row>
    <row r="9314" spans="1:1" x14ac:dyDescent="0.25">
      <c r="A9314" s="346"/>
    </row>
    <row r="9315" spans="1:1" x14ac:dyDescent="0.25">
      <c r="A9315" s="346"/>
    </row>
    <row r="9316" spans="1:1" x14ac:dyDescent="0.25">
      <c r="A9316" s="346"/>
    </row>
    <row r="9317" spans="1:1" x14ac:dyDescent="0.25">
      <c r="A9317" s="346"/>
    </row>
    <row r="9318" spans="1:1" x14ac:dyDescent="0.25">
      <c r="A9318" s="346"/>
    </row>
    <row r="9319" spans="1:1" x14ac:dyDescent="0.25">
      <c r="A9319" s="346"/>
    </row>
    <row r="9320" spans="1:1" x14ac:dyDescent="0.25">
      <c r="A9320" s="346"/>
    </row>
    <row r="9321" spans="1:1" x14ac:dyDescent="0.25">
      <c r="A9321" s="346"/>
    </row>
    <row r="9322" spans="1:1" x14ac:dyDescent="0.25">
      <c r="A9322" s="346"/>
    </row>
    <row r="9323" spans="1:1" x14ac:dyDescent="0.25">
      <c r="A9323" s="346"/>
    </row>
    <row r="9324" spans="1:1" x14ac:dyDescent="0.25">
      <c r="A9324" s="346"/>
    </row>
    <row r="9325" spans="1:1" x14ac:dyDescent="0.25">
      <c r="A9325" s="346"/>
    </row>
    <row r="9326" spans="1:1" x14ac:dyDescent="0.25">
      <c r="A9326" s="346"/>
    </row>
    <row r="9327" spans="1:1" x14ac:dyDescent="0.25">
      <c r="A9327" s="346"/>
    </row>
    <row r="9328" spans="1:1" x14ac:dyDescent="0.25">
      <c r="A9328" s="346"/>
    </row>
    <row r="9329" spans="1:1" x14ac:dyDescent="0.25">
      <c r="A9329" s="346"/>
    </row>
    <row r="9330" spans="1:1" x14ac:dyDescent="0.25">
      <c r="A9330" s="346"/>
    </row>
    <row r="9331" spans="1:1" x14ac:dyDescent="0.25">
      <c r="A9331" s="346"/>
    </row>
    <row r="9332" spans="1:1" x14ac:dyDescent="0.25">
      <c r="A9332" s="346"/>
    </row>
    <row r="9333" spans="1:1" x14ac:dyDescent="0.25">
      <c r="A9333" s="346"/>
    </row>
    <row r="9334" spans="1:1" x14ac:dyDescent="0.25">
      <c r="A9334" s="346"/>
    </row>
    <row r="9335" spans="1:1" x14ac:dyDescent="0.25">
      <c r="A9335" s="346"/>
    </row>
    <row r="9336" spans="1:1" x14ac:dyDescent="0.25">
      <c r="A9336" s="346"/>
    </row>
    <row r="9337" spans="1:1" x14ac:dyDescent="0.25">
      <c r="A9337" s="346"/>
    </row>
    <row r="9338" spans="1:1" x14ac:dyDescent="0.25">
      <c r="A9338" s="346"/>
    </row>
    <row r="9339" spans="1:1" x14ac:dyDescent="0.25">
      <c r="A9339" s="346"/>
    </row>
    <row r="9340" spans="1:1" x14ac:dyDescent="0.25">
      <c r="A9340" s="346"/>
    </row>
    <row r="9341" spans="1:1" x14ac:dyDescent="0.25">
      <c r="A9341" s="346"/>
    </row>
    <row r="9342" spans="1:1" x14ac:dyDescent="0.25">
      <c r="A9342" s="346"/>
    </row>
    <row r="9343" spans="1:1" x14ac:dyDescent="0.25">
      <c r="A9343" s="346"/>
    </row>
    <row r="9344" spans="1:1" x14ac:dyDescent="0.25">
      <c r="A9344" s="346"/>
    </row>
    <row r="9345" spans="1:1" x14ac:dyDescent="0.25">
      <c r="A9345" s="346"/>
    </row>
    <row r="9346" spans="1:1" x14ac:dyDescent="0.25">
      <c r="A9346" s="346"/>
    </row>
    <row r="9347" spans="1:1" x14ac:dyDescent="0.25">
      <c r="A9347" s="346"/>
    </row>
    <row r="9348" spans="1:1" x14ac:dyDescent="0.25">
      <c r="A9348" s="346"/>
    </row>
    <row r="9349" spans="1:1" x14ac:dyDescent="0.25">
      <c r="A9349" s="346"/>
    </row>
    <row r="9350" spans="1:1" x14ac:dyDescent="0.25">
      <c r="A9350" s="346"/>
    </row>
    <row r="9351" spans="1:1" x14ac:dyDescent="0.25">
      <c r="A9351" s="346"/>
    </row>
    <row r="9352" spans="1:1" x14ac:dyDescent="0.25">
      <c r="A9352" s="346"/>
    </row>
    <row r="9353" spans="1:1" x14ac:dyDescent="0.25">
      <c r="A9353" s="346"/>
    </row>
    <row r="9354" spans="1:1" x14ac:dyDescent="0.25">
      <c r="A9354" s="346"/>
    </row>
    <row r="9355" spans="1:1" x14ac:dyDescent="0.25">
      <c r="A9355" s="346"/>
    </row>
    <row r="9356" spans="1:1" x14ac:dyDescent="0.25">
      <c r="A9356" s="346"/>
    </row>
    <row r="9357" spans="1:1" x14ac:dyDescent="0.25">
      <c r="A9357" s="346"/>
    </row>
    <row r="9358" spans="1:1" x14ac:dyDescent="0.25">
      <c r="A9358" s="346"/>
    </row>
    <row r="9359" spans="1:1" x14ac:dyDescent="0.25">
      <c r="A9359" s="346"/>
    </row>
    <row r="9360" spans="1:1" x14ac:dyDescent="0.25">
      <c r="A9360" s="346"/>
    </row>
    <row r="9361" spans="1:1" x14ac:dyDescent="0.25">
      <c r="A9361" s="346"/>
    </row>
    <row r="9362" spans="1:1" x14ac:dyDescent="0.25">
      <c r="A9362" s="346"/>
    </row>
    <row r="9363" spans="1:1" x14ac:dyDescent="0.25">
      <c r="A9363" s="346"/>
    </row>
    <row r="9364" spans="1:1" x14ac:dyDescent="0.25">
      <c r="A9364" s="346"/>
    </row>
    <row r="9365" spans="1:1" x14ac:dyDescent="0.25">
      <c r="A9365" s="346"/>
    </row>
    <row r="9366" spans="1:1" x14ac:dyDescent="0.25">
      <c r="A9366" s="346"/>
    </row>
    <row r="9367" spans="1:1" x14ac:dyDescent="0.25">
      <c r="A9367" s="346"/>
    </row>
    <row r="9368" spans="1:1" x14ac:dyDescent="0.25">
      <c r="A9368" s="346"/>
    </row>
    <row r="9369" spans="1:1" x14ac:dyDescent="0.25">
      <c r="A9369" s="346"/>
    </row>
    <row r="9370" spans="1:1" x14ac:dyDescent="0.25">
      <c r="A9370" s="346"/>
    </row>
    <row r="9371" spans="1:1" x14ac:dyDescent="0.25">
      <c r="A9371" s="346"/>
    </row>
    <row r="9372" spans="1:1" x14ac:dyDescent="0.25">
      <c r="A9372" s="346"/>
    </row>
    <row r="9373" spans="1:1" x14ac:dyDescent="0.25">
      <c r="A9373" s="346"/>
    </row>
    <row r="9374" spans="1:1" x14ac:dyDescent="0.25">
      <c r="A9374" s="346"/>
    </row>
    <row r="9375" spans="1:1" x14ac:dyDescent="0.25">
      <c r="A9375" s="346"/>
    </row>
    <row r="9376" spans="1:1" x14ac:dyDescent="0.25">
      <c r="A9376" s="346"/>
    </row>
    <row r="9377" spans="1:1" x14ac:dyDescent="0.25">
      <c r="A9377" s="346"/>
    </row>
    <row r="9378" spans="1:1" x14ac:dyDescent="0.25">
      <c r="A9378" s="346"/>
    </row>
    <row r="9379" spans="1:1" x14ac:dyDescent="0.25">
      <c r="A9379" s="346"/>
    </row>
    <row r="9380" spans="1:1" x14ac:dyDescent="0.25">
      <c r="A9380" s="346"/>
    </row>
    <row r="9381" spans="1:1" x14ac:dyDescent="0.25">
      <c r="A9381" s="346"/>
    </row>
    <row r="9382" spans="1:1" x14ac:dyDescent="0.25">
      <c r="A9382" s="346"/>
    </row>
    <row r="9383" spans="1:1" x14ac:dyDescent="0.25">
      <c r="A9383" s="346"/>
    </row>
    <row r="9384" spans="1:1" x14ac:dyDescent="0.25">
      <c r="A9384" s="346"/>
    </row>
    <row r="9385" spans="1:1" x14ac:dyDescent="0.25">
      <c r="A9385" s="346"/>
    </row>
    <row r="9386" spans="1:1" x14ac:dyDescent="0.25">
      <c r="A9386" s="346"/>
    </row>
    <row r="9387" spans="1:1" x14ac:dyDescent="0.25">
      <c r="A9387" s="346"/>
    </row>
    <row r="9388" spans="1:1" x14ac:dyDescent="0.25">
      <c r="A9388" s="346"/>
    </row>
    <row r="9389" spans="1:1" x14ac:dyDescent="0.25">
      <c r="A9389" s="346"/>
    </row>
    <row r="9390" spans="1:1" x14ac:dyDescent="0.25">
      <c r="A9390" s="346"/>
    </row>
    <row r="9391" spans="1:1" x14ac:dyDescent="0.25">
      <c r="A9391" s="346"/>
    </row>
    <row r="9392" spans="1:1" x14ac:dyDescent="0.25">
      <c r="A9392" s="346"/>
    </row>
    <row r="9393" spans="1:1" x14ac:dyDescent="0.25">
      <c r="A9393" s="346"/>
    </row>
    <row r="9394" spans="1:1" x14ac:dyDescent="0.25">
      <c r="A9394" s="346"/>
    </row>
    <row r="9395" spans="1:1" x14ac:dyDescent="0.25">
      <c r="A9395" s="346"/>
    </row>
    <row r="9396" spans="1:1" x14ac:dyDescent="0.25">
      <c r="A9396" s="346"/>
    </row>
    <row r="9397" spans="1:1" x14ac:dyDescent="0.25">
      <c r="A9397" s="346"/>
    </row>
    <row r="9398" spans="1:1" x14ac:dyDescent="0.25">
      <c r="A9398" s="346"/>
    </row>
    <row r="9399" spans="1:1" x14ac:dyDescent="0.25">
      <c r="A9399" s="346"/>
    </row>
    <row r="9400" spans="1:1" x14ac:dyDescent="0.25">
      <c r="A9400" s="346"/>
    </row>
    <row r="9401" spans="1:1" x14ac:dyDescent="0.25">
      <c r="A9401" s="346"/>
    </row>
    <row r="9402" spans="1:1" x14ac:dyDescent="0.25">
      <c r="A9402" s="346"/>
    </row>
    <row r="9403" spans="1:1" x14ac:dyDescent="0.25">
      <c r="A9403" s="346"/>
    </row>
    <row r="9404" spans="1:1" x14ac:dyDescent="0.25">
      <c r="A9404" s="346"/>
    </row>
    <row r="9405" spans="1:1" x14ac:dyDescent="0.25">
      <c r="A9405" s="346"/>
    </row>
    <row r="9406" spans="1:1" x14ac:dyDescent="0.25">
      <c r="A9406" s="346"/>
    </row>
    <row r="9407" spans="1:1" x14ac:dyDescent="0.25">
      <c r="A9407" s="346"/>
    </row>
    <row r="9408" spans="1:1" x14ac:dyDescent="0.25">
      <c r="A9408" s="346"/>
    </row>
    <row r="9409" spans="1:1" x14ac:dyDescent="0.25">
      <c r="A9409" s="346"/>
    </row>
    <row r="9410" spans="1:1" x14ac:dyDescent="0.25">
      <c r="A9410" s="346"/>
    </row>
    <row r="9411" spans="1:1" x14ac:dyDescent="0.25">
      <c r="A9411" s="346"/>
    </row>
    <row r="9412" spans="1:1" x14ac:dyDescent="0.25">
      <c r="A9412" s="346"/>
    </row>
    <row r="9413" spans="1:1" x14ac:dyDescent="0.25">
      <c r="A9413" s="346"/>
    </row>
    <row r="9414" spans="1:1" x14ac:dyDescent="0.25">
      <c r="A9414" s="346"/>
    </row>
    <row r="9415" spans="1:1" x14ac:dyDescent="0.25">
      <c r="A9415" s="346"/>
    </row>
    <row r="9416" spans="1:1" x14ac:dyDescent="0.25">
      <c r="A9416" s="346"/>
    </row>
    <row r="9417" spans="1:1" x14ac:dyDescent="0.25">
      <c r="A9417" s="346"/>
    </row>
    <row r="9418" spans="1:1" x14ac:dyDescent="0.25">
      <c r="A9418" s="346"/>
    </row>
    <row r="9419" spans="1:1" x14ac:dyDescent="0.25">
      <c r="A9419" s="346"/>
    </row>
    <row r="9420" spans="1:1" x14ac:dyDescent="0.25">
      <c r="A9420" s="346"/>
    </row>
    <row r="9421" spans="1:1" x14ac:dyDescent="0.25">
      <c r="A9421" s="346"/>
    </row>
    <row r="9422" spans="1:1" x14ac:dyDescent="0.25">
      <c r="A9422" s="346"/>
    </row>
    <row r="9423" spans="1:1" x14ac:dyDescent="0.25">
      <c r="A9423" s="346"/>
    </row>
    <row r="9424" spans="1:1" x14ac:dyDescent="0.25">
      <c r="A9424" s="346"/>
    </row>
    <row r="9425" spans="1:1" x14ac:dyDescent="0.25">
      <c r="A9425" s="346"/>
    </row>
    <row r="9426" spans="1:1" x14ac:dyDescent="0.25">
      <c r="A9426" s="346"/>
    </row>
    <row r="9427" spans="1:1" x14ac:dyDescent="0.25">
      <c r="A9427" s="346"/>
    </row>
    <row r="9428" spans="1:1" x14ac:dyDescent="0.25">
      <c r="A9428" s="346"/>
    </row>
    <row r="9429" spans="1:1" x14ac:dyDescent="0.25">
      <c r="A9429" s="346"/>
    </row>
    <row r="9430" spans="1:1" x14ac:dyDescent="0.25">
      <c r="A9430" s="346"/>
    </row>
    <row r="9431" spans="1:1" x14ac:dyDescent="0.25">
      <c r="A9431" s="346"/>
    </row>
    <row r="9432" spans="1:1" x14ac:dyDescent="0.25">
      <c r="A9432" s="346"/>
    </row>
    <row r="9433" spans="1:1" x14ac:dyDescent="0.25">
      <c r="A9433" s="346"/>
    </row>
    <row r="9434" spans="1:1" x14ac:dyDescent="0.25">
      <c r="A9434" s="346"/>
    </row>
    <row r="9435" spans="1:1" x14ac:dyDescent="0.25">
      <c r="A9435" s="346"/>
    </row>
    <row r="9436" spans="1:1" x14ac:dyDescent="0.25">
      <c r="A9436" s="346"/>
    </row>
    <row r="9437" spans="1:1" x14ac:dyDescent="0.25">
      <c r="A9437" s="346"/>
    </row>
    <row r="9438" spans="1:1" x14ac:dyDescent="0.25">
      <c r="A9438" s="346"/>
    </row>
    <row r="9439" spans="1:1" x14ac:dyDescent="0.25">
      <c r="A9439" s="346"/>
    </row>
    <row r="9440" spans="1:1" x14ac:dyDescent="0.25">
      <c r="A9440" s="346"/>
    </row>
    <row r="9441" spans="1:1" x14ac:dyDescent="0.25">
      <c r="A9441" s="346"/>
    </row>
    <row r="9442" spans="1:1" x14ac:dyDescent="0.25">
      <c r="A9442" s="346"/>
    </row>
    <row r="9443" spans="1:1" x14ac:dyDescent="0.25">
      <c r="A9443" s="346"/>
    </row>
    <row r="9444" spans="1:1" x14ac:dyDescent="0.25">
      <c r="A9444" s="346"/>
    </row>
    <row r="9445" spans="1:1" x14ac:dyDescent="0.25">
      <c r="A9445" s="346"/>
    </row>
    <row r="9446" spans="1:1" x14ac:dyDescent="0.25">
      <c r="A9446" s="346"/>
    </row>
    <row r="9447" spans="1:1" x14ac:dyDescent="0.25">
      <c r="A9447" s="346"/>
    </row>
    <row r="9448" spans="1:1" x14ac:dyDescent="0.25">
      <c r="A9448" s="346"/>
    </row>
    <row r="9449" spans="1:1" x14ac:dyDescent="0.25">
      <c r="A9449" s="346"/>
    </row>
    <row r="9450" spans="1:1" x14ac:dyDescent="0.25">
      <c r="A9450" s="346"/>
    </row>
    <row r="9451" spans="1:1" x14ac:dyDescent="0.25">
      <c r="A9451" s="346"/>
    </row>
    <row r="9452" spans="1:1" x14ac:dyDescent="0.25">
      <c r="A9452" s="346"/>
    </row>
    <row r="9453" spans="1:1" x14ac:dyDescent="0.25">
      <c r="A9453" s="346"/>
    </row>
    <row r="9454" spans="1:1" x14ac:dyDescent="0.25">
      <c r="A9454" s="346"/>
    </row>
    <row r="9455" spans="1:1" x14ac:dyDescent="0.25">
      <c r="A9455" s="346"/>
    </row>
    <row r="9456" spans="1:1" x14ac:dyDescent="0.25">
      <c r="A9456" s="346"/>
    </row>
    <row r="9457" spans="1:1" x14ac:dyDescent="0.25">
      <c r="A9457" s="346"/>
    </row>
    <row r="9458" spans="1:1" x14ac:dyDescent="0.25">
      <c r="A9458" s="346"/>
    </row>
    <row r="9459" spans="1:1" x14ac:dyDescent="0.25">
      <c r="A9459" s="346"/>
    </row>
    <row r="9460" spans="1:1" x14ac:dyDescent="0.25">
      <c r="A9460" s="346"/>
    </row>
    <row r="9461" spans="1:1" x14ac:dyDescent="0.25">
      <c r="A9461" s="346"/>
    </row>
    <row r="9462" spans="1:1" x14ac:dyDescent="0.25">
      <c r="A9462" s="346"/>
    </row>
    <row r="9463" spans="1:1" x14ac:dyDescent="0.25">
      <c r="A9463" s="346"/>
    </row>
    <row r="9464" spans="1:1" x14ac:dyDescent="0.25">
      <c r="A9464" s="346"/>
    </row>
    <row r="9465" spans="1:1" x14ac:dyDescent="0.25">
      <c r="A9465" s="346"/>
    </row>
    <row r="9466" spans="1:1" x14ac:dyDescent="0.25">
      <c r="A9466" s="346"/>
    </row>
    <row r="9467" spans="1:1" x14ac:dyDescent="0.25">
      <c r="A9467" s="346"/>
    </row>
    <row r="9468" spans="1:1" x14ac:dyDescent="0.25">
      <c r="A9468" s="346"/>
    </row>
    <row r="9469" spans="1:1" x14ac:dyDescent="0.25">
      <c r="A9469" s="346"/>
    </row>
    <row r="9470" spans="1:1" x14ac:dyDescent="0.25">
      <c r="A9470" s="346"/>
    </row>
    <row r="9471" spans="1:1" x14ac:dyDescent="0.25">
      <c r="A9471" s="346"/>
    </row>
    <row r="9472" spans="1:1" x14ac:dyDescent="0.25">
      <c r="A9472" s="346"/>
    </row>
    <row r="9473" spans="1:1" x14ac:dyDescent="0.25">
      <c r="A9473" s="346"/>
    </row>
    <row r="9474" spans="1:1" x14ac:dyDescent="0.25">
      <c r="A9474" s="346"/>
    </row>
    <row r="9475" spans="1:1" x14ac:dyDescent="0.25">
      <c r="A9475" s="346"/>
    </row>
    <row r="9476" spans="1:1" x14ac:dyDescent="0.25">
      <c r="A9476" s="346"/>
    </row>
    <row r="9477" spans="1:1" x14ac:dyDescent="0.25">
      <c r="A9477" s="346"/>
    </row>
    <row r="9478" spans="1:1" x14ac:dyDescent="0.25">
      <c r="A9478" s="346"/>
    </row>
    <row r="9479" spans="1:1" x14ac:dyDescent="0.25">
      <c r="A9479" s="346"/>
    </row>
    <row r="9480" spans="1:1" x14ac:dyDescent="0.25">
      <c r="A9480" s="346"/>
    </row>
    <row r="9481" spans="1:1" x14ac:dyDescent="0.25">
      <c r="A9481" s="346"/>
    </row>
    <row r="9482" spans="1:1" x14ac:dyDescent="0.25">
      <c r="A9482" s="346"/>
    </row>
    <row r="9483" spans="1:1" x14ac:dyDescent="0.25">
      <c r="A9483" s="346"/>
    </row>
    <row r="9484" spans="1:1" x14ac:dyDescent="0.25">
      <c r="A9484" s="346"/>
    </row>
    <row r="9485" spans="1:1" x14ac:dyDescent="0.25">
      <c r="A9485" s="346"/>
    </row>
    <row r="9486" spans="1:1" x14ac:dyDescent="0.25">
      <c r="A9486" s="346"/>
    </row>
    <row r="9487" spans="1:1" x14ac:dyDescent="0.25">
      <c r="A9487" s="346"/>
    </row>
    <row r="9488" spans="1:1" x14ac:dyDescent="0.25">
      <c r="A9488" s="346"/>
    </row>
    <row r="9489" spans="1:1" x14ac:dyDescent="0.25">
      <c r="A9489" s="346"/>
    </row>
    <row r="9490" spans="1:1" x14ac:dyDescent="0.25">
      <c r="A9490" s="346"/>
    </row>
    <row r="9491" spans="1:1" x14ac:dyDescent="0.25">
      <c r="A9491" s="346"/>
    </row>
    <row r="9492" spans="1:1" x14ac:dyDescent="0.25">
      <c r="A9492" s="346"/>
    </row>
    <row r="9493" spans="1:1" x14ac:dyDescent="0.25">
      <c r="A9493" s="346"/>
    </row>
    <row r="9494" spans="1:1" x14ac:dyDescent="0.25">
      <c r="A9494" s="346"/>
    </row>
    <row r="9495" spans="1:1" x14ac:dyDescent="0.25">
      <c r="A9495" s="346"/>
    </row>
    <row r="9496" spans="1:1" x14ac:dyDescent="0.25">
      <c r="A9496" s="346"/>
    </row>
    <row r="9497" spans="1:1" x14ac:dyDescent="0.25">
      <c r="A9497" s="346"/>
    </row>
    <row r="9498" spans="1:1" x14ac:dyDescent="0.25">
      <c r="A9498" s="346"/>
    </row>
    <row r="9499" spans="1:1" x14ac:dyDescent="0.25">
      <c r="A9499" s="346"/>
    </row>
    <row r="9500" spans="1:1" x14ac:dyDescent="0.25">
      <c r="A9500" s="346"/>
    </row>
    <row r="9501" spans="1:1" x14ac:dyDescent="0.25">
      <c r="A9501" s="346"/>
    </row>
    <row r="9502" spans="1:1" x14ac:dyDescent="0.25">
      <c r="A9502" s="346"/>
    </row>
    <row r="9503" spans="1:1" x14ac:dyDescent="0.25">
      <c r="A9503" s="346"/>
    </row>
    <row r="9504" spans="1:1" x14ac:dyDescent="0.25">
      <c r="A9504" s="346"/>
    </row>
    <row r="9505" spans="1:1" x14ac:dyDescent="0.25">
      <c r="A9505" s="346"/>
    </row>
    <row r="9506" spans="1:1" x14ac:dyDescent="0.25">
      <c r="A9506" s="346"/>
    </row>
    <row r="9507" spans="1:1" x14ac:dyDescent="0.25">
      <c r="A9507" s="346"/>
    </row>
    <row r="9508" spans="1:1" x14ac:dyDescent="0.25">
      <c r="A9508" s="346"/>
    </row>
    <row r="9509" spans="1:1" x14ac:dyDescent="0.25">
      <c r="A9509" s="346"/>
    </row>
    <row r="9510" spans="1:1" x14ac:dyDescent="0.25">
      <c r="A9510" s="346"/>
    </row>
    <row r="9511" spans="1:1" x14ac:dyDescent="0.25">
      <c r="A9511" s="346"/>
    </row>
    <row r="9512" spans="1:1" x14ac:dyDescent="0.25">
      <c r="A9512" s="346"/>
    </row>
    <row r="9513" spans="1:1" x14ac:dyDescent="0.25">
      <c r="A9513" s="346"/>
    </row>
    <row r="9514" spans="1:1" x14ac:dyDescent="0.25">
      <c r="A9514" s="346"/>
    </row>
    <row r="9515" spans="1:1" x14ac:dyDescent="0.25">
      <c r="A9515" s="346"/>
    </row>
    <row r="9516" spans="1:1" x14ac:dyDescent="0.25">
      <c r="A9516" s="346"/>
    </row>
    <row r="9517" spans="1:1" x14ac:dyDescent="0.25">
      <c r="A9517" s="346"/>
    </row>
    <row r="9518" spans="1:1" x14ac:dyDescent="0.25">
      <c r="A9518" s="346"/>
    </row>
    <row r="9519" spans="1:1" x14ac:dyDescent="0.25">
      <c r="A9519" s="346"/>
    </row>
    <row r="9520" spans="1:1" x14ac:dyDescent="0.25">
      <c r="A9520" s="346"/>
    </row>
    <row r="9521" spans="1:1" x14ac:dyDescent="0.25">
      <c r="A9521" s="346"/>
    </row>
    <row r="9522" spans="1:1" x14ac:dyDescent="0.25">
      <c r="A9522" s="346"/>
    </row>
    <row r="9523" spans="1:1" x14ac:dyDescent="0.25">
      <c r="A9523" s="346"/>
    </row>
    <row r="9524" spans="1:1" x14ac:dyDescent="0.25">
      <c r="A9524" s="346"/>
    </row>
    <row r="9525" spans="1:1" x14ac:dyDescent="0.25">
      <c r="A9525" s="346"/>
    </row>
    <row r="9526" spans="1:1" x14ac:dyDescent="0.25">
      <c r="A9526" s="346"/>
    </row>
    <row r="9527" spans="1:1" x14ac:dyDescent="0.25">
      <c r="A9527" s="346"/>
    </row>
    <row r="9528" spans="1:1" x14ac:dyDescent="0.25">
      <c r="A9528" s="346"/>
    </row>
    <row r="9529" spans="1:1" x14ac:dyDescent="0.25">
      <c r="A9529" s="346"/>
    </row>
    <row r="9530" spans="1:1" x14ac:dyDescent="0.25">
      <c r="A9530" s="346"/>
    </row>
    <row r="9531" spans="1:1" x14ac:dyDescent="0.25">
      <c r="A9531" s="346"/>
    </row>
    <row r="9532" spans="1:1" x14ac:dyDescent="0.25">
      <c r="A9532" s="346"/>
    </row>
    <row r="9533" spans="1:1" x14ac:dyDescent="0.25">
      <c r="A9533" s="346"/>
    </row>
    <row r="9534" spans="1:1" x14ac:dyDescent="0.25">
      <c r="A9534" s="346"/>
    </row>
    <row r="9535" spans="1:1" x14ac:dyDescent="0.25">
      <c r="A9535" s="346"/>
    </row>
    <row r="9536" spans="1:1" x14ac:dyDescent="0.25">
      <c r="A9536" s="346"/>
    </row>
    <row r="9537" spans="1:1" x14ac:dyDescent="0.25">
      <c r="A9537" s="346"/>
    </row>
    <row r="9538" spans="1:1" x14ac:dyDescent="0.25">
      <c r="A9538" s="346"/>
    </row>
    <row r="9539" spans="1:1" x14ac:dyDescent="0.25">
      <c r="A9539" s="346"/>
    </row>
    <row r="9540" spans="1:1" x14ac:dyDescent="0.25">
      <c r="A9540" s="346"/>
    </row>
    <row r="9541" spans="1:1" x14ac:dyDescent="0.25">
      <c r="A9541" s="346"/>
    </row>
    <row r="9542" spans="1:1" x14ac:dyDescent="0.25">
      <c r="A9542" s="346"/>
    </row>
    <row r="9543" spans="1:1" x14ac:dyDescent="0.25">
      <c r="A9543" s="346"/>
    </row>
    <row r="9544" spans="1:1" x14ac:dyDescent="0.25">
      <c r="A9544" s="346"/>
    </row>
    <row r="9545" spans="1:1" x14ac:dyDescent="0.25">
      <c r="A9545" s="346"/>
    </row>
    <row r="9546" spans="1:1" x14ac:dyDescent="0.25">
      <c r="A9546" s="346"/>
    </row>
    <row r="9547" spans="1:1" x14ac:dyDescent="0.25">
      <c r="A9547" s="346"/>
    </row>
    <row r="9548" spans="1:1" x14ac:dyDescent="0.25">
      <c r="A9548" s="346"/>
    </row>
    <row r="9549" spans="1:1" x14ac:dyDescent="0.25">
      <c r="A9549" s="346"/>
    </row>
    <row r="9550" spans="1:1" x14ac:dyDescent="0.25">
      <c r="A9550" s="346"/>
    </row>
    <row r="9551" spans="1:1" x14ac:dyDescent="0.25">
      <c r="A9551" s="346"/>
    </row>
    <row r="9552" spans="1:1" x14ac:dyDescent="0.25">
      <c r="A9552" s="346"/>
    </row>
    <row r="9553" spans="1:1" x14ac:dyDescent="0.25">
      <c r="A9553" s="346"/>
    </row>
    <row r="9554" spans="1:1" x14ac:dyDescent="0.25">
      <c r="A9554" s="346"/>
    </row>
    <row r="9555" spans="1:1" x14ac:dyDescent="0.25">
      <c r="A9555" s="346"/>
    </row>
    <row r="9556" spans="1:1" x14ac:dyDescent="0.25">
      <c r="A9556" s="346"/>
    </row>
    <row r="9557" spans="1:1" x14ac:dyDescent="0.25">
      <c r="A9557" s="346"/>
    </row>
    <row r="9558" spans="1:1" x14ac:dyDescent="0.25">
      <c r="A9558" s="346"/>
    </row>
    <row r="9559" spans="1:1" x14ac:dyDescent="0.25">
      <c r="A9559" s="346"/>
    </row>
    <row r="9560" spans="1:1" x14ac:dyDescent="0.25">
      <c r="A9560" s="346"/>
    </row>
    <row r="9561" spans="1:1" x14ac:dyDescent="0.25">
      <c r="A9561" s="346"/>
    </row>
    <row r="9562" spans="1:1" x14ac:dyDescent="0.25">
      <c r="A9562" s="346"/>
    </row>
    <row r="9563" spans="1:1" x14ac:dyDescent="0.25">
      <c r="A9563" s="346"/>
    </row>
    <row r="9564" spans="1:1" x14ac:dyDescent="0.25">
      <c r="A9564" s="346"/>
    </row>
    <row r="9565" spans="1:1" x14ac:dyDescent="0.25">
      <c r="A9565" s="346"/>
    </row>
    <row r="9566" spans="1:1" x14ac:dyDescent="0.25">
      <c r="A9566" s="346"/>
    </row>
    <row r="9567" spans="1:1" x14ac:dyDescent="0.25">
      <c r="A9567" s="346"/>
    </row>
    <row r="9568" spans="1:1" x14ac:dyDescent="0.25">
      <c r="A9568" s="346"/>
    </row>
    <row r="9569" spans="1:1" x14ac:dyDescent="0.25">
      <c r="A9569" s="346"/>
    </row>
    <row r="9570" spans="1:1" x14ac:dyDescent="0.25">
      <c r="A9570" s="346"/>
    </row>
    <row r="9571" spans="1:1" x14ac:dyDescent="0.25">
      <c r="A9571" s="346"/>
    </row>
    <row r="9572" spans="1:1" x14ac:dyDescent="0.25">
      <c r="A9572" s="346"/>
    </row>
    <row r="9573" spans="1:1" x14ac:dyDescent="0.25">
      <c r="A9573" s="346"/>
    </row>
    <row r="9574" spans="1:1" x14ac:dyDescent="0.25">
      <c r="A9574" s="346"/>
    </row>
    <row r="9575" spans="1:1" x14ac:dyDescent="0.25">
      <c r="A9575" s="346"/>
    </row>
    <row r="9576" spans="1:1" x14ac:dyDescent="0.25">
      <c r="A9576" s="346"/>
    </row>
    <row r="9577" spans="1:1" x14ac:dyDescent="0.25">
      <c r="A9577" s="346"/>
    </row>
    <row r="9578" spans="1:1" x14ac:dyDescent="0.25">
      <c r="A9578" s="346"/>
    </row>
    <row r="9579" spans="1:1" x14ac:dyDescent="0.25">
      <c r="A9579" s="346"/>
    </row>
    <row r="9580" spans="1:1" x14ac:dyDescent="0.25">
      <c r="A9580" s="346"/>
    </row>
    <row r="9581" spans="1:1" x14ac:dyDescent="0.25">
      <c r="A9581" s="346"/>
    </row>
    <row r="9582" spans="1:1" x14ac:dyDescent="0.25">
      <c r="A9582" s="346"/>
    </row>
    <row r="9583" spans="1:1" x14ac:dyDescent="0.25">
      <c r="A9583" s="346"/>
    </row>
    <row r="9584" spans="1:1" x14ac:dyDescent="0.25">
      <c r="A9584" s="346"/>
    </row>
    <row r="9585" spans="1:1" x14ac:dyDescent="0.25">
      <c r="A9585" s="346"/>
    </row>
    <row r="9586" spans="1:1" x14ac:dyDescent="0.25">
      <c r="A9586" s="346"/>
    </row>
    <row r="9587" spans="1:1" x14ac:dyDescent="0.25">
      <c r="A9587" s="346"/>
    </row>
    <row r="9588" spans="1:1" x14ac:dyDescent="0.25">
      <c r="A9588" s="346"/>
    </row>
    <row r="9589" spans="1:1" x14ac:dyDescent="0.25">
      <c r="A9589" s="346"/>
    </row>
    <row r="9590" spans="1:1" x14ac:dyDescent="0.25">
      <c r="A9590" s="346"/>
    </row>
    <row r="9591" spans="1:1" x14ac:dyDescent="0.25">
      <c r="A9591" s="346"/>
    </row>
    <row r="9592" spans="1:1" x14ac:dyDescent="0.25">
      <c r="A9592" s="346"/>
    </row>
    <row r="9593" spans="1:1" x14ac:dyDescent="0.25">
      <c r="A9593" s="346"/>
    </row>
    <row r="9594" spans="1:1" x14ac:dyDescent="0.25">
      <c r="A9594" s="346"/>
    </row>
    <row r="9595" spans="1:1" x14ac:dyDescent="0.25">
      <c r="A9595" s="346"/>
    </row>
    <row r="9596" spans="1:1" x14ac:dyDescent="0.25">
      <c r="A9596" s="346"/>
    </row>
    <row r="9597" spans="1:1" x14ac:dyDescent="0.25">
      <c r="A9597" s="346"/>
    </row>
    <row r="9598" spans="1:1" x14ac:dyDescent="0.25">
      <c r="A9598" s="346"/>
    </row>
    <row r="9599" spans="1:1" x14ac:dyDescent="0.25">
      <c r="A9599" s="346"/>
    </row>
    <row r="9600" spans="1:1" x14ac:dyDescent="0.25">
      <c r="A9600" s="346"/>
    </row>
    <row r="9601" spans="1:1" x14ac:dyDescent="0.25">
      <c r="A9601" s="346"/>
    </row>
    <row r="9602" spans="1:1" x14ac:dyDescent="0.25">
      <c r="A9602" s="346"/>
    </row>
    <row r="9603" spans="1:1" x14ac:dyDescent="0.25">
      <c r="A9603" s="346"/>
    </row>
    <row r="9604" spans="1:1" x14ac:dyDescent="0.25">
      <c r="A9604" s="346"/>
    </row>
    <row r="9605" spans="1:1" x14ac:dyDescent="0.25">
      <c r="A9605" s="346"/>
    </row>
    <row r="9606" spans="1:1" x14ac:dyDescent="0.25">
      <c r="A9606" s="346"/>
    </row>
    <row r="9607" spans="1:1" x14ac:dyDescent="0.25">
      <c r="A9607" s="346"/>
    </row>
    <row r="9608" spans="1:1" x14ac:dyDescent="0.25">
      <c r="A9608" s="346"/>
    </row>
    <row r="9609" spans="1:1" x14ac:dyDescent="0.25">
      <c r="A9609" s="346"/>
    </row>
    <row r="9610" spans="1:1" x14ac:dyDescent="0.25">
      <c r="A9610" s="346"/>
    </row>
    <row r="9611" spans="1:1" x14ac:dyDescent="0.25">
      <c r="A9611" s="346"/>
    </row>
    <row r="9612" spans="1:1" x14ac:dyDescent="0.25">
      <c r="A9612" s="346"/>
    </row>
    <row r="9613" spans="1:1" x14ac:dyDescent="0.25">
      <c r="A9613" s="346"/>
    </row>
    <row r="9614" spans="1:1" x14ac:dyDescent="0.25">
      <c r="A9614" s="346"/>
    </row>
    <row r="9615" spans="1:1" x14ac:dyDescent="0.25">
      <c r="A9615" s="346"/>
    </row>
    <row r="9616" spans="1:1" x14ac:dyDescent="0.25">
      <c r="A9616" s="346"/>
    </row>
    <row r="9617" spans="1:1" x14ac:dyDescent="0.25">
      <c r="A9617" s="346"/>
    </row>
    <row r="9618" spans="1:1" x14ac:dyDescent="0.25">
      <c r="A9618" s="346"/>
    </row>
    <row r="9619" spans="1:1" x14ac:dyDescent="0.25">
      <c r="A9619" s="346"/>
    </row>
    <row r="9620" spans="1:1" x14ac:dyDescent="0.25">
      <c r="A9620" s="346"/>
    </row>
    <row r="9621" spans="1:1" x14ac:dyDescent="0.25">
      <c r="A9621" s="346"/>
    </row>
    <row r="9622" spans="1:1" x14ac:dyDescent="0.25">
      <c r="A9622" s="346"/>
    </row>
    <row r="9623" spans="1:1" x14ac:dyDescent="0.25">
      <c r="A9623" s="346"/>
    </row>
    <row r="9624" spans="1:1" x14ac:dyDescent="0.25">
      <c r="A9624" s="346"/>
    </row>
    <row r="9625" spans="1:1" x14ac:dyDescent="0.25">
      <c r="A9625" s="346"/>
    </row>
    <row r="9626" spans="1:1" x14ac:dyDescent="0.25">
      <c r="A9626" s="346"/>
    </row>
    <row r="9627" spans="1:1" x14ac:dyDescent="0.25">
      <c r="A9627" s="346"/>
    </row>
    <row r="9628" spans="1:1" x14ac:dyDescent="0.25">
      <c r="A9628" s="346"/>
    </row>
    <row r="9629" spans="1:1" x14ac:dyDescent="0.25">
      <c r="A9629" s="346"/>
    </row>
    <row r="9630" spans="1:1" x14ac:dyDescent="0.25">
      <c r="A9630" s="346"/>
    </row>
    <row r="9631" spans="1:1" x14ac:dyDescent="0.25">
      <c r="A9631" s="346"/>
    </row>
    <row r="9632" spans="1:1" x14ac:dyDescent="0.25">
      <c r="A9632" s="346"/>
    </row>
    <row r="9633" spans="1:1" x14ac:dyDescent="0.25">
      <c r="A9633" s="346"/>
    </row>
    <row r="9634" spans="1:1" x14ac:dyDescent="0.25">
      <c r="A9634" s="346"/>
    </row>
    <row r="9635" spans="1:1" x14ac:dyDescent="0.25">
      <c r="A9635" s="346"/>
    </row>
    <row r="9636" spans="1:1" x14ac:dyDescent="0.25">
      <c r="A9636" s="346"/>
    </row>
    <row r="9637" spans="1:1" x14ac:dyDescent="0.25">
      <c r="A9637" s="346"/>
    </row>
    <row r="9638" spans="1:1" x14ac:dyDescent="0.25">
      <c r="A9638" s="346"/>
    </row>
    <row r="9639" spans="1:1" x14ac:dyDescent="0.25">
      <c r="A9639" s="346"/>
    </row>
    <row r="9640" spans="1:1" x14ac:dyDescent="0.25">
      <c r="A9640" s="346"/>
    </row>
    <row r="9641" spans="1:1" x14ac:dyDescent="0.25">
      <c r="A9641" s="346"/>
    </row>
    <row r="9642" spans="1:1" x14ac:dyDescent="0.25">
      <c r="A9642" s="346"/>
    </row>
    <row r="9643" spans="1:1" x14ac:dyDescent="0.25">
      <c r="A9643" s="346"/>
    </row>
    <row r="9644" spans="1:1" x14ac:dyDescent="0.25">
      <c r="A9644" s="346"/>
    </row>
    <row r="9645" spans="1:1" x14ac:dyDescent="0.25">
      <c r="A9645" s="346"/>
    </row>
    <row r="9646" spans="1:1" x14ac:dyDescent="0.25">
      <c r="A9646" s="346"/>
    </row>
    <row r="9647" spans="1:1" x14ac:dyDescent="0.25">
      <c r="A9647" s="346"/>
    </row>
    <row r="9648" spans="1:1" x14ac:dyDescent="0.25">
      <c r="A9648" s="346"/>
    </row>
    <row r="9649" spans="1:1" x14ac:dyDescent="0.25">
      <c r="A9649" s="346"/>
    </row>
    <row r="9650" spans="1:1" x14ac:dyDescent="0.25">
      <c r="A9650" s="346"/>
    </row>
    <row r="9651" spans="1:1" x14ac:dyDescent="0.25">
      <c r="A9651" s="346"/>
    </row>
    <row r="9652" spans="1:1" x14ac:dyDescent="0.25">
      <c r="A9652" s="346"/>
    </row>
    <row r="9653" spans="1:1" x14ac:dyDescent="0.25">
      <c r="A9653" s="346"/>
    </row>
    <row r="9654" spans="1:1" x14ac:dyDescent="0.25">
      <c r="A9654" s="346"/>
    </row>
    <row r="9655" spans="1:1" x14ac:dyDescent="0.25">
      <c r="A9655" s="346"/>
    </row>
    <row r="9656" spans="1:1" x14ac:dyDescent="0.25">
      <c r="A9656" s="346"/>
    </row>
    <row r="9657" spans="1:1" x14ac:dyDescent="0.25">
      <c r="A9657" s="346"/>
    </row>
    <row r="9658" spans="1:1" x14ac:dyDescent="0.25">
      <c r="A9658" s="346"/>
    </row>
    <row r="9659" spans="1:1" x14ac:dyDescent="0.25">
      <c r="A9659" s="346"/>
    </row>
    <row r="9660" spans="1:1" x14ac:dyDescent="0.25">
      <c r="A9660" s="346"/>
    </row>
    <row r="9661" spans="1:1" x14ac:dyDescent="0.25">
      <c r="A9661" s="346"/>
    </row>
    <row r="9662" spans="1:1" x14ac:dyDescent="0.25">
      <c r="A9662" s="346"/>
    </row>
    <row r="9663" spans="1:1" x14ac:dyDescent="0.25">
      <c r="A9663" s="346"/>
    </row>
    <row r="9664" spans="1:1" x14ac:dyDescent="0.25">
      <c r="A9664" s="346"/>
    </row>
    <row r="9665" spans="1:1" x14ac:dyDescent="0.25">
      <c r="A9665" s="346"/>
    </row>
    <row r="9666" spans="1:1" x14ac:dyDescent="0.25">
      <c r="A9666" s="346"/>
    </row>
    <row r="9667" spans="1:1" x14ac:dyDescent="0.25">
      <c r="A9667" s="346"/>
    </row>
    <row r="9668" spans="1:1" x14ac:dyDescent="0.25">
      <c r="A9668" s="346"/>
    </row>
    <row r="9669" spans="1:1" x14ac:dyDescent="0.25">
      <c r="A9669" s="346"/>
    </row>
    <row r="9670" spans="1:1" x14ac:dyDescent="0.25">
      <c r="A9670" s="346"/>
    </row>
    <row r="9671" spans="1:1" x14ac:dyDescent="0.25">
      <c r="A9671" s="346"/>
    </row>
    <row r="9672" spans="1:1" x14ac:dyDescent="0.25">
      <c r="A9672" s="346"/>
    </row>
    <row r="9673" spans="1:1" x14ac:dyDescent="0.25">
      <c r="A9673" s="346"/>
    </row>
    <row r="9674" spans="1:1" x14ac:dyDescent="0.25">
      <c r="A9674" s="346"/>
    </row>
    <row r="9675" spans="1:1" x14ac:dyDescent="0.25">
      <c r="A9675" s="346"/>
    </row>
    <row r="9676" spans="1:1" x14ac:dyDescent="0.25">
      <c r="A9676" s="346"/>
    </row>
    <row r="9677" spans="1:1" x14ac:dyDescent="0.25">
      <c r="A9677" s="346"/>
    </row>
    <row r="9678" spans="1:1" x14ac:dyDescent="0.25">
      <c r="A9678" s="346"/>
    </row>
    <row r="9679" spans="1:1" x14ac:dyDescent="0.25">
      <c r="A9679" s="346"/>
    </row>
    <row r="9680" spans="1:1" x14ac:dyDescent="0.25">
      <c r="A9680" s="346"/>
    </row>
    <row r="9681" spans="1:1" x14ac:dyDescent="0.25">
      <c r="A9681" s="346"/>
    </row>
    <row r="9682" spans="1:1" x14ac:dyDescent="0.25">
      <c r="A9682" s="346"/>
    </row>
    <row r="9683" spans="1:1" x14ac:dyDescent="0.25">
      <c r="A9683" s="346"/>
    </row>
    <row r="9684" spans="1:1" x14ac:dyDescent="0.25">
      <c r="A9684" s="346"/>
    </row>
    <row r="9685" spans="1:1" x14ac:dyDescent="0.25">
      <c r="A9685" s="346"/>
    </row>
    <row r="9686" spans="1:1" x14ac:dyDescent="0.25">
      <c r="A9686" s="346"/>
    </row>
    <row r="9687" spans="1:1" x14ac:dyDescent="0.25">
      <c r="A9687" s="346"/>
    </row>
    <row r="9688" spans="1:1" x14ac:dyDescent="0.25">
      <c r="A9688" s="346"/>
    </row>
    <row r="9689" spans="1:1" x14ac:dyDescent="0.25">
      <c r="A9689" s="346"/>
    </row>
    <row r="9690" spans="1:1" x14ac:dyDescent="0.25">
      <c r="A9690" s="346"/>
    </row>
    <row r="9691" spans="1:1" x14ac:dyDescent="0.25">
      <c r="A9691" s="346"/>
    </row>
    <row r="9692" spans="1:1" x14ac:dyDescent="0.25">
      <c r="A9692" s="346"/>
    </row>
    <row r="9693" spans="1:1" x14ac:dyDescent="0.25">
      <c r="A9693" s="346"/>
    </row>
    <row r="9694" spans="1:1" x14ac:dyDescent="0.25">
      <c r="A9694" s="346"/>
    </row>
    <row r="9695" spans="1:1" x14ac:dyDescent="0.25">
      <c r="A9695" s="346"/>
    </row>
    <row r="9696" spans="1:1" x14ac:dyDescent="0.25">
      <c r="A9696" s="346"/>
    </row>
    <row r="9697" spans="1:1" x14ac:dyDescent="0.25">
      <c r="A9697" s="346"/>
    </row>
    <row r="9698" spans="1:1" x14ac:dyDescent="0.25">
      <c r="A9698" s="346"/>
    </row>
    <row r="9699" spans="1:1" x14ac:dyDescent="0.25">
      <c r="A9699" s="346"/>
    </row>
    <row r="9700" spans="1:1" x14ac:dyDescent="0.25">
      <c r="A9700" s="346"/>
    </row>
    <row r="9701" spans="1:1" x14ac:dyDescent="0.25">
      <c r="A9701" s="346"/>
    </row>
    <row r="9702" spans="1:1" x14ac:dyDescent="0.25">
      <c r="A9702" s="346"/>
    </row>
    <row r="9703" spans="1:1" x14ac:dyDescent="0.25">
      <c r="A9703" s="346"/>
    </row>
    <row r="9704" spans="1:1" x14ac:dyDescent="0.25">
      <c r="A9704" s="346"/>
    </row>
    <row r="9705" spans="1:1" x14ac:dyDescent="0.25">
      <c r="A9705" s="346"/>
    </row>
    <row r="9706" spans="1:1" x14ac:dyDescent="0.25">
      <c r="A9706" s="346"/>
    </row>
    <row r="9707" spans="1:1" x14ac:dyDescent="0.25">
      <c r="A9707" s="346"/>
    </row>
    <row r="9708" spans="1:1" x14ac:dyDescent="0.25">
      <c r="A9708" s="346"/>
    </row>
    <row r="9709" spans="1:1" x14ac:dyDescent="0.25">
      <c r="A9709" s="346"/>
    </row>
    <row r="9710" spans="1:1" x14ac:dyDescent="0.25">
      <c r="A9710" s="346"/>
    </row>
    <row r="9711" spans="1:1" x14ac:dyDescent="0.25">
      <c r="A9711" s="346"/>
    </row>
    <row r="9712" spans="1:1" x14ac:dyDescent="0.25">
      <c r="A9712" s="346"/>
    </row>
    <row r="9713" spans="1:1" x14ac:dyDescent="0.25">
      <c r="A9713" s="346"/>
    </row>
    <row r="9714" spans="1:1" x14ac:dyDescent="0.25">
      <c r="A9714" s="346"/>
    </row>
    <row r="9715" spans="1:1" x14ac:dyDescent="0.25">
      <c r="A9715" s="346"/>
    </row>
    <row r="9716" spans="1:1" x14ac:dyDescent="0.25">
      <c r="A9716" s="346"/>
    </row>
    <row r="9717" spans="1:1" x14ac:dyDescent="0.25">
      <c r="A9717" s="346"/>
    </row>
    <row r="9718" spans="1:1" x14ac:dyDescent="0.25">
      <c r="A9718" s="346"/>
    </row>
    <row r="9719" spans="1:1" x14ac:dyDescent="0.25">
      <c r="A9719" s="346"/>
    </row>
    <row r="9720" spans="1:1" x14ac:dyDescent="0.25">
      <c r="A9720" s="346"/>
    </row>
    <row r="9721" spans="1:1" x14ac:dyDescent="0.25">
      <c r="A9721" s="346"/>
    </row>
    <row r="9722" spans="1:1" x14ac:dyDescent="0.25">
      <c r="A9722" s="346"/>
    </row>
    <row r="9723" spans="1:1" x14ac:dyDescent="0.25">
      <c r="A9723" s="346"/>
    </row>
    <row r="9724" spans="1:1" x14ac:dyDescent="0.25">
      <c r="A9724" s="346"/>
    </row>
    <row r="9725" spans="1:1" x14ac:dyDescent="0.25">
      <c r="A9725" s="346"/>
    </row>
    <row r="9726" spans="1:1" x14ac:dyDescent="0.25">
      <c r="A9726" s="346"/>
    </row>
    <row r="9727" spans="1:1" x14ac:dyDescent="0.25">
      <c r="A9727" s="346"/>
    </row>
    <row r="9728" spans="1:1" x14ac:dyDescent="0.25">
      <c r="A9728" s="346"/>
    </row>
    <row r="9729" spans="1:1" x14ac:dyDescent="0.25">
      <c r="A9729" s="346"/>
    </row>
    <row r="9730" spans="1:1" x14ac:dyDescent="0.25">
      <c r="A9730" s="346"/>
    </row>
    <row r="9731" spans="1:1" x14ac:dyDescent="0.25">
      <c r="A9731" s="346"/>
    </row>
    <row r="9732" spans="1:1" x14ac:dyDescent="0.25">
      <c r="A9732" s="346"/>
    </row>
    <row r="9733" spans="1:1" x14ac:dyDescent="0.25">
      <c r="A9733" s="346"/>
    </row>
    <row r="9734" spans="1:1" x14ac:dyDescent="0.25">
      <c r="A9734" s="346"/>
    </row>
    <row r="9735" spans="1:1" x14ac:dyDescent="0.25">
      <c r="A9735" s="346"/>
    </row>
    <row r="9736" spans="1:1" x14ac:dyDescent="0.25">
      <c r="A9736" s="346"/>
    </row>
    <row r="9737" spans="1:1" x14ac:dyDescent="0.25">
      <c r="A9737" s="346"/>
    </row>
    <row r="9738" spans="1:1" x14ac:dyDescent="0.25">
      <c r="A9738" s="346"/>
    </row>
    <row r="9739" spans="1:1" x14ac:dyDescent="0.25">
      <c r="A9739" s="346"/>
    </row>
    <row r="9740" spans="1:1" x14ac:dyDescent="0.25">
      <c r="A9740" s="346"/>
    </row>
    <row r="9741" spans="1:1" x14ac:dyDescent="0.25">
      <c r="A9741" s="346"/>
    </row>
    <row r="9742" spans="1:1" x14ac:dyDescent="0.25">
      <c r="A9742" s="346"/>
    </row>
    <row r="9743" spans="1:1" x14ac:dyDescent="0.25">
      <c r="A9743" s="346"/>
    </row>
    <row r="9744" spans="1:1" x14ac:dyDescent="0.25">
      <c r="A9744" s="346"/>
    </row>
    <row r="9745" spans="1:1" x14ac:dyDescent="0.25">
      <c r="A9745" s="346"/>
    </row>
    <row r="9746" spans="1:1" x14ac:dyDescent="0.25">
      <c r="A9746" s="346"/>
    </row>
    <row r="9747" spans="1:1" x14ac:dyDescent="0.25">
      <c r="A9747" s="346"/>
    </row>
    <row r="9748" spans="1:1" x14ac:dyDescent="0.25">
      <c r="A9748" s="346"/>
    </row>
    <row r="9749" spans="1:1" x14ac:dyDescent="0.25">
      <c r="A9749" s="346"/>
    </row>
    <row r="9750" spans="1:1" x14ac:dyDescent="0.25">
      <c r="A9750" s="346"/>
    </row>
    <row r="9751" spans="1:1" x14ac:dyDescent="0.25">
      <c r="A9751" s="346"/>
    </row>
    <row r="9752" spans="1:1" x14ac:dyDescent="0.25">
      <c r="A9752" s="346"/>
    </row>
    <row r="9753" spans="1:1" x14ac:dyDescent="0.25">
      <c r="A9753" s="346"/>
    </row>
    <row r="9754" spans="1:1" x14ac:dyDescent="0.25">
      <c r="A9754" s="346"/>
    </row>
    <row r="9755" spans="1:1" x14ac:dyDescent="0.25">
      <c r="A9755" s="346"/>
    </row>
    <row r="9756" spans="1:1" x14ac:dyDescent="0.25">
      <c r="A9756" s="346"/>
    </row>
    <row r="9757" spans="1:1" x14ac:dyDescent="0.25">
      <c r="A9757" s="346"/>
    </row>
    <row r="9758" spans="1:1" x14ac:dyDescent="0.25">
      <c r="A9758" s="346"/>
    </row>
    <row r="9759" spans="1:1" x14ac:dyDescent="0.25">
      <c r="A9759" s="346"/>
    </row>
    <row r="9760" spans="1:1" x14ac:dyDescent="0.25">
      <c r="A9760" s="346"/>
    </row>
    <row r="9761" spans="1:1" x14ac:dyDescent="0.25">
      <c r="A9761" s="346"/>
    </row>
    <row r="9762" spans="1:1" x14ac:dyDescent="0.25">
      <c r="A9762" s="346"/>
    </row>
    <row r="9763" spans="1:1" x14ac:dyDescent="0.25">
      <c r="A9763" s="346"/>
    </row>
    <row r="9764" spans="1:1" x14ac:dyDescent="0.25">
      <c r="A9764" s="346"/>
    </row>
    <row r="9765" spans="1:1" x14ac:dyDescent="0.25">
      <c r="A9765" s="346"/>
    </row>
    <row r="9766" spans="1:1" x14ac:dyDescent="0.25">
      <c r="A9766" s="346"/>
    </row>
    <row r="9767" spans="1:1" x14ac:dyDescent="0.25">
      <c r="A9767" s="346"/>
    </row>
    <row r="9768" spans="1:1" x14ac:dyDescent="0.25">
      <c r="A9768" s="346"/>
    </row>
    <row r="9769" spans="1:1" x14ac:dyDescent="0.25">
      <c r="A9769" s="346"/>
    </row>
    <row r="9770" spans="1:1" x14ac:dyDescent="0.25">
      <c r="A9770" s="346"/>
    </row>
    <row r="9771" spans="1:1" x14ac:dyDescent="0.25">
      <c r="A9771" s="346"/>
    </row>
    <row r="9772" spans="1:1" x14ac:dyDescent="0.25">
      <c r="A9772" s="346"/>
    </row>
    <row r="9773" spans="1:1" x14ac:dyDescent="0.25">
      <c r="A9773" s="346"/>
    </row>
    <row r="9774" spans="1:1" x14ac:dyDescent="0.25">
      <c r="A9774" s="346"/>
    </row>
    <row r="9775" spans="1:1" x14ac:dyDescent="0.25">
      <c r="A9775" s="346"/>
    </row>
    <row r="9776" spans="1:1" x14ac:dyDescent="0.25">
      <c r="A9776" s="346"/>
    </row>
    <row r="9777" spans="1:1" x14ac:dyDescent="0.25">
      <c r="A9777" s="346"/>
    </row>
    <row r="9778" spans="1:1" x14ac:dyDescent="0.25">
      <c r="A9778" s="346"/>
    </row>
    <row r="9779" spans="1:1" x14ac:dyDescent="0.25">
      <c r="A9779" s="346"/>
    </row>
    <row r="9780" spans="1:1" x14ac:dyDescent="0.25">
      <c r="A9780" s="346"/>
    </row>
    <row r="9781" spans="1:1" x14ac:dyDescent="0.25">
      <c r="A9781" s="346"/>
    </row>
    <row r="9782" spans="1:1" x14ac:dyDescent="0.25">
      <c r="A9782" s="346"/>
    </row>
    <row r="9783" spans="1:1" x14ac:dyDescent="0.25">
      <c r="A9783" s="346"/>
    </row>
    <row r="9784" spans="1:1" x14ac:dyDescent="0.25">
      <c r="A9784" s="346"/>
    </row>
    <row r="9785" spans="1:1" x14ac:dyDescent="0.25">
      <c r="A9785" s="346"/>
    </row>
    <row r="9786" spans="1:1" x14ac:dyDescent="0.25">
      <c r="A9786" s="346"/>
    </row>
    <row r="9787" spans="1:1" x14ac:dyDescent="0.25">
      <c r="A9787" s="346"/>
    </row>
    <row r="9788" spans="1:1" x14ac:dyDescent="0.25">
      <c r="A9788" s="346"/>
    </row>
    <row r="9789" spans="1:1" x14ac:dyDescent="0.25">
      <c r="A9789" s="346"/>
    </row>
    <row r="9790" spans="1:1" x14ac:dyDescent="0.25">
      <c r="A9790" s="346"/>
    </row>
    <row r="9791" spans="1:1" x14ac:dyDescent="0.25">
      <c r="A9791" s="346"/>
    </row>
    <row r="9792" spans="1:1" x14ac:dyDescent="0.25">
      <c r="A9792" s="346"/>
    </row>
    <row r="9793" spans="1:1" x14ac:dyDescent="0.25">
      <c r="A9793" s="346"/>
    </row>
    <row r="9794" spans="1:1" x14ac:dyDescent="0.25">
      <c r="A9794" s="346"/>
    </row>
    <row r="9795" spans="1:1" x14ac:dyDescent="0.25">
      <c r="A9795" s="346"/>
    </row>
    <row r="9796" spans="1:1" x14ac:dyDescent="0.25">
      <c r="A9796" s="346"/>
    </row>
    <row r="9797" spans="1:1" x14ac:dyDescent="0.25">
      <c r="A9797" s="346"/>
    </row>
    <row r="9798" spans="1:1" x14ac:dyDescent="0.25">
      <c r="A9798" s="346"/>
    </row>
    <row r="9799" spans="1:1" x14ac:dyDescent="0.25">
      <c r="A9799" s="346"/>
    </row>
    <row r="9800" spans="1:1" x14ac:dyDescent="0.25">
      <c r="A9800" s="346"/>
    </row>
    <row r="9801" spans="1:1" x14ac:dyDescent="0.25">
      <c r="A9801" s="346"/>
    </row>
    <row r="9802" spans="1:1" x14ac:dyDescent="0.25">
      <c r="A9802" s="346"/>
    </row>
    <row r="9803" spans="1:1" x14ac:dyDescent="0.25">
      <c r="A9803" s="346"/>
    </row>
    <row r="9804" spans="1:1" x14ac:dyDescent="0.25">
      <c r="A9804" s="346"/>
    </row>
    <row r="9805" spans="1:1" x14ac:dyDescent="0.25">
      <c r="A9805" s="346"/>
    </row>
    <row r="9806" spans="1:1" x14ac:dyDescent="0.25">
      <c r="A9806" s="346"/>
    </row>
    <row r="9807" spans="1:1" x14ac:dyDescent="0.25">
      <c r="A9807" s="346"/>
    </row>
    <row r="9808" spans="1:1" x14ac:dyDescent="0.25">
      <c r="A9808" s="346"/>
    </row>
    <row r="9809" spans="1:1" x14ac:dyDescent="0.25">
      <c r="A9809" s="346"/>
    </row>
    <row r="9810" spans="1:1" x14ac:dyDescent="0.25">
      <c r="A9810" s="346"/>
    </row>
    <row r="9811" spans="1:1" x14ac:dyDescent="0.25">
      <c r="A9811" s="346"/>
    </row>
    <row r="9812" spans="1:1" x14ac:dyDescent="0.25">
      <c r="A9812" s="346"/>
    </row>
    <row r="9813" spans="1:1" x14ac:dyDescent="0.25">
      <c r="A9813" s="346"/>
    </row>
    <row r="9814" spans="1:1" x14ac:dyDescent="0.25">
      <c r="A9814" s="346"/>
    </row>
    <row r="9815" spans="1:1" x14ac:dyDescent="0.25">
      <c r="A9815" s="346"/>
    </row>
    <row r="9816" spans="1:1" x14ac:dyDescent="0.25">
      <c r="A9816" s="346"/>
    </row>
    <row r="9817" spans="1:1" x14ac:dyDescent="0.25">
      <c r="A9817" s="346"/>
    </row>
    <row r="9818" spans="1:1" x14ac:dyDescent="0.25">
      <c r="A9818" s="346"/>
    </row>
    <row r="9819" spans="1:1" x14ac:dyDescent="0.25">
      <c r="A9819" s="346"/>
    </row>
    <row r="9820" spans="1:1" x14ac:dyDescent="0.25">
      <c r="A9820" s="346"/>
    </row>
    <row r="9821" spans="1:1" x14ac:dyDescent="0.25">
      <c r="A9821" s="346"/>
    </row>
    <row r="9822" spans="1:1" x14ac:dyDescent="0.25">
      <c r="A9822" s="346"/>
    </row>
    <row r="9823" spans="1:1" x14ac:dyDescent="0.25">
      <c r="A9823" s="346"/>
    </row>
    <row r="9824" spans="1:1" x14ac:dyDescent="0.25">
      <c r="A9824" s="346"/>
    </row>
    <row r="9825" spans="1:1" x14ac:dyDescent="0.25">
      <c r="A9825" s="346"/>
    </row>
    <row r="9826" spans="1:1" x14ac:dyDescent="0.25">
      <c r="A9826" s="346"/>
    </row>
    <row r="9827" spans="1:1" x14ac:dyDescent="0.25">
      <c r="A9827" s="346"/>
    </row>
    <row r="9828" spans="1:1" x14ac:dyDescent="0.25">
      <c r="A9828" s="346"/>
    </row>
    <row r="9829" spans="1:1" x14ac:dyDescent="0.25">
      <c r="A9829" s="346"/>
    </row>
    <row r="9830" spans="1:1" x14ac:dyDescent="0.25">
      <c r="A9830" s="346"/>
    </row>
    <row r="9831" spans="1:1" x14ac:dyDescent="0.25">
      <c r="A9831" s="346"/>
    </row>
    <row r="9832" spans="1:1" x14ac:dyDescent="0.25">
      <c r="A9832" s="346"/>
    </row>
    <row r="9833" spans="1:1" x14ac:dyDescent="0.25">
      <c r="A9833" s="346"/>
    </row>
    <row r="9834" spans="1:1" x14ac:dyDescent="0.25">
      <c r="A9834" s="346"/>
    </row>
    <row r="9835" spans="1:1" x14ac:dyDescent="0.25">
      <c r="A9835" s="346"/>
    </row>
    <row r="9836" spans="1:1" x14ac:dyDescent="0.25">
      <c r="A9836" s="346"/>
    </row>
    <row r="9837" spans="1:1" x14ac:dyDescent="0.25">
      <c r="A9837" s="346"/>
    </row>
    <row r="9838" spans="1:1" x14ac:dyDescent="0.25">
      <c r="A9838" s="346"/>
    </row>
    <row r="9839" spans="1:1" x14ac:dyDescent="0.25">
      <c r="A9839" s="346"/>
    </row>
    <row r="9840" spans="1:1" x14ac:dyDescent="0.25">
      <c r="A9840" s="346"/>
    </row>
    <row r="9841" spans="1:1" x14ac:dyDescent="0.25">
      <c r="A9841" s="346"/>
    </row>
    <row r="9842" spans="1:1" x14ac:dyDescent="0.25">
      <c r="A9842" s="346"/>
    </row>
    <row r="9843" spans="1:1" x14ac:dyDescent="0.25">
      <c r="A9843" s="346"/>
    </row>
    <row r="9844" spans="1:1" x14ac:dyDescent="0.25">
      <c r="A9844" s="346"/>
    </row>
    <row r="9845" spans="1:1" x14ac:dyDescent="0.25">
      <c r="A9845" s="346"/>
    </row>
    <row r="9846" spans="1:1" x14ac:dyDescent="0.25">
      <c r="A9846" s="346"/>
    </row>
    <row r="9847" spans="1:1" x14ac:dyDescent="0.25">
      <c r="A9847" s="346"/>
    </row>
    <row r="9848" spans="1:1" x14ac:dyDescent="0.25">
      <c r="A9848" s="346"/>
    </row>
    <row r="9849" spans="1:1" x14ac:dyDescent="0.25">
      <c r="A9849" s="346"/>
    </row>
    <row r="9850" spans="1:1" x14ac:dyDescent="0.25">
      <c r="A9850" s="346"/>
    </row>
    <row r="9851" spans="1:1" x14ac:dyDescent="0.25">
      <c r="A9851" s="346"/>
    </row>
    <row r="9852" spans="1:1" x14ac:dyDescent="0.25">
      <c r="A9852" s="346"/>
    </row>
    <row r="9853" spans="1:1" x14ac:dyDescent="0.25">
      <c r="A9853" s="346"/>
    </row>
    <row r="9854" spans="1:1" x14ac:dyDescent="0.25">
      <c r="A9854" s="346"/>
    </row>
    <row r="9855" spans="1:1" x14ac:dyDescent="0.25">
      <c r="A9855" s="346"/>
    </row>
    <row r="9856" spans="1:1" x14ac:dyDescent="0.25">
      <c r="A9856" s="346"/>
    </row>
    <row r="9857" spans="1:1" x14ac:dyDescent="0.25">
      <c r="A9857" s="346"/>
    </row>
    <row r="9858" spans="1:1" x14ac:dyDescent="0.25">
      <c r="A9858" s="346"/>
    </row>
    <row r="9859" spans="1:1" x14ac:dyDescent="0.25">
      <c r="A9859" s="346"/>
    </row>
    <row r="9860" spans="1:1" x14ac:dyDescent="0.25">
      <c r="A9860" s="346"/>
    </row>
    <row r="9861" spans="1:1" x14ac:dyDescent="0.25">
      <c r="A9861" s="346"/>
    </row>
    <row r="9862" spans="1:1" x14ac:dyDescent="0.25">
      <c r="A9862" s="346"/>
    </row>
    <row r="9863" spans="1:1" x14ac:dyDescent="0.25">
      <c r="A9863" s="346"/>
    </row>
    <row r="9864" spans="1:1" x14ac:dyDescent="0.25">
      <c r="A9864" s="346"/>
    </row>
    <row r="9865" spans="1:1" x14ac:dyDescent="0.25">
      <c r="A9865" s="346"/>
    </row>
    <row r="9866" spans="1:1" x14ac:dyDescent="0.25">
      <c r="A9866" s="346"/>
    </row>
    <row r="9867" spans="1:1" x14ac:dyDescent="0.25">
      <c r="A9867" s="346"/>
    </row>
    <row r="9868" spans="1:1" x14ac:dyDescent="0.25">
      <c r="A9868" s="346"/>
    </row>
    <row r="9869" spans="1:1" x14ac:dyDescent="0.25">
      <c r="A9869" s="346"/>
    </row>
    <row r="9870" spans="1:1" x14ac:dyDescent="0.25">
      <c r="A9870" s="346"/>
    </row>
    <row r="9871" spans="1:1" x14ac:dyDescent="0.25">
      <c r="A9871" s="346"/>
    </row>
    <row r="9872" spans="1:1" x14ac:dyDescent="0.25">
      <c r="A9872" s="346"/>
    </row>
    <row r="9873" spans="1:1" x14ac:dyDescent="0.25">
      <c r="A9873" s="346"/>
    </row>
    <row r="9874" spans="1:1" x14ac:dyDescent="0.25">
      <c r="A9874" s="346"/>
    </row>
    <row r="9875" spans="1:1" x14ac:dyDescent="0.25">
      <c r="A9875" s="346"/>
    </row>
    <row r="9876" spans="1:1" x14ac:dyDescent="0.25">
      <c r="A9876" s="346"/>
    </row>
    <row r="9877" spans="1:1" x14ac:dyDescent="0.25">
      <c r="A9877" s="346"/>
    </row>
    <row r="9878" spans="1:1" x14ac:dyDescent="0.25">
      <c r="A9878" s="346"/>
    </row>
    <row r="9879" spans="1:1" x14ac:dyDescent="0.25">
      <c r="A9879" s="346"/>
    </row>
    <row r="9880" spans="1:1" x14ac:dyDescent="0.25">
      <c r="A9880" s="346"/>
    </row>
    <row r="9881" spans="1:1" x14ac:dyDescent="0.25">
      <c r="A9881" s="346"/>
    </row>
    <row r="9882" spans="1:1" x14ac:dyDescent="0.25">
      <c r="A9882" s="346"/>
    </row>
    <row r="9883" spans="1:1" x14ac:dyDescent="0.25">
      <c r="A9883" s="346"/>
    </row>
    <row r="9884" spans="1:1" x14ac:dyDescent="0.25">
      <c r="A9884" s="346"/>
    </row>
    <row r="9885" spans="1:1" x14ac:dyDescent="0.25">
      <c r="A9885" s="346"/>
    </row>
    <row r="9886" spans="1:1" x14ac:dyDescent="0.25">
      <c r="A9886" s="346"/>
    </row>
    <row r="9887" spans="1:1" x14ac:dyDescent="0.25">
      <c r="A9887" s="346"/>
    </row>
    <row r="9888" spans="1:1" x14ac:dyDescent="0.25">
      <c r="A9888" s="346"/>
    </row>
    <row r="9889" spans="1:1" x14ac:dyDescent="0.25">
      <c r="A9889" s="346"/>
    </row>
    <row r="9890" spans="1:1" x14ac:dyDescent="0.25">
      <c r="A9890" s="346"/>
    </row>
    <row r="9891" spans="1:1" x14ac:dyDescent="0.25">
      <c r="A9891" s="346"/>
    </row>
    <row r="9892" spans="1:1" x14ac:dyDescent="0.25">
      <c r="A9892" s="346"/>
    </row>
    <row r="9893" spans="1:1" x14ac:dyDescent="0.25">
      <c r="A9893" s="346"/>
    </row>
    <row r="9894" spans="1:1" x14ac:dyDescent="0.25">
      <c r="A9894" s="346"/>
    </row>
    <row r="9895" spans="1:1" x14ac:dyDescent="0.25">
      <c r="A9895" s="346"/>
    </row>
    <row r="9896" spans="1:1" x14ac:dyDescent="0.25">
      <c r="A9896" s="346"/>
    </row>
    <row r="9897" spans="1:1" x14ac:dyDescent="0.25">
      <c r="A9897" s="346"/>
    </row>
    <row r="9898" spans="1:1" x14ac:dyDescent="0.25">
      <c r="A9898" s="346"/>
    </row>
    <row r="9899" spans="1:1" x14ac:dyDescent="0.25">
      <c r="A9899" s="346"/>
    </row>
    <row r="9900" spans="1:1" x14ac:dyDescent="0.25">
      <c r="A9900" s="346"/>
    </row>
    <row r="9901" spans="1:1" x14ac:dyDescent="0.25">
      <c r="A9901" s="346"/>
    </row>
    <row r="9902" spans="1:1" x14ac:dyDescent="0.25">
      <c r="A9902" s="346"/>
    </row>
    <row r="9903" spans="1:1" x14ac:dyDescent="0.25">
      <c r="A9903" s="346"/>
    </row>
    <row r="9904" spans="1:1" x14ac:dyDescent="0.25">
      <c r="A9904" s="346"/>
    </row>
    <row r="9905" spans="1:1" x14ac:dyDescent="0.25">
      <c r="A9905" s="346"/>
    </row>
    <row r="9906" spans="1:1" x14ac:dyDescent="0.25">
      <c r="A9906" s="346"/>
    </row>
    <row r="9907" spans="1:1" x14ac:dyDescent="0.25">
      <c r="A9907" s="346"/>
    </row>
    <row r="9908" spans="1:1" x14ac:dyDescent="0.25">
      <c r="A9908" s="346"/>
    </row>
    <row r="9909" spans="1:1" x14ac:dyDescent="0.25">
      <c r="A9909" s="346"/>
    </row>
    <row r="9910" spans="1:1" x14ac:dyDescent="0.25">
      <c r="A9910" s="346"/>
    </row>
    <row r="9911" spans="1:1" x14ac:dyDescent="0.25">
      <c r="A9911" s="346"/>
    </row>
    <row r="9912" spans="1:1" x14ac:dyDescent="0.25">
      <c r="A9912" s="346"/>
    </row>
    <row r="9913" spans="1:1" x14ac:dyDescent="0.25">
      <c r="A9913" s="346"/>
    </row>
    <row r="9914" spans="1:1" x14ac:dyDescent="0.25">
      <c r="A9914" s="346"/>
    </row>
    <row r="9915" spans="1:1" x14ac:dyDescent="0.25">
      <c r="A9915" s="346"/>
    </row>
    <row r="9916" spans="1:1" x14ac:dyDescent="0.25">
      <c r="A9916" s="346"/>
    </row>
    <row r="9917" spans="1:1" x14ac:dyDescent="0.25">
      <c r="A9917" s="346"/>
    </row>
    <row r="9918" spans="1:1" x14ac:dyDescent="0.25">
      <c r="A9918" s="346"/>
    </row>
    <row r="9919" spans="1:1" x14ac:dyDescent="0.25">
      <c r="A9919" s="346"/>
    </row>
    <row r="9920" spans="1:1" x14ac:dyDescent="0.25">
      <c r="A9920" s="346"/>
    </row>
    <row r="9921" spans="1:1" x14ac:dyDescent="0.25">
      <c r="A9921" s="346"/>
    </row>
    <row r="9922" spans="1:1" x14ac:dyDescent="0.25">
      <c r="A9922" s="346"/>
    </row>
    <row r="9923" spans="1:1" x14ac:dyDescent="0.25">
      <c r="A9923" s="346"/>
    </row>
    <row r="9924" spans="1:1" x14ac:dyDescent="0.25">
      <c r="A9924" s="346"/>
    </row>
    <row r="9925" spans="1:1" x14ac:dyDescent="0.25">
      <c r="A9925" s="346"/>
    </row>
    <row r="9926" spans="1:1" x14ac:dyDescent="0.25">
      <c r="A9926" s="346"/>
    </row>
    <row r="9927" spans="1:1" x14ac:dyDescent="0.25">
      <c r="A9927" s="346"/>
    </row>
    <row r="9928" spans="1:1" x14ac:dyDescent="0.25">
      <c r="A9928" s="346"/>
    </row>
    <row r="9929" spans="1:1" x14ac:dyDescent="0.25">
      <c r="A9929" s="346"/>
    </row>
    <row r="9930" spans="1:1" x14ac:dyDescent="0.25">
      <c r="A9930" s="346"/>
    </row>
    <row r="9931" spans="1:1" x14ac:dyDescent="0.25">
      <c r="A9931" s="346"/>
    </row>
    <row r="9932" spans="1:1" x14ac:dyDescent="0.25">
      <c r="A9932" s="346"/>
    </row>
    <row r="9933" spans="1:1" x14ac:dyDescent="0.25">
      <c r="A9933" s="346"/>
    </row>
    <row r="9934" spans="1:1" x14ac:dyDescent="0.25">
      <c r="A9934" s="346"/>
    </row>
    <row r="9935" spans="1:1" x14ac:dyDescent="0.25">
      <c r="A9935" s="346"/>
    </row>
    <row r="9936" spans="1:1" x14ac:dyDescent="0.25">
      <c r="A9936" s="346"/>
    </row>
    <row r="9937" spans="1:1" x14ac:dyDescent="0.25">
      <c r="A9937" s="346"/>
    </row>
    <row r="9938" spans="1:1" x14ac:dyDescent="0.25">
      <c r="A9938" s="346"/>
    </row>
    <row r="9939" spans="1:1" x14ac:dyDescent="0.25">
      <c r="A9939" s="346"/>
    </row>
    <row r="9940" spans="1:1" x14ac:dyDescent="0.25">
      <c r="A9940" s="346"/>
    </row>
    <row r="9941" spans="1:1" x14ac:dyDescent="0.25">
      <c r="A9941" s="346"/>
    </row>
    <row r="9942" spans="1:1" x14ac:dyDescent="0.25">
      <c r="A9942" s="346"/>
    </row>
    <row r="9943" spans="1:1" x14ac:dyDescent="0.25">
      <c r="A9943" s="346"/>
    </row>
    <row r="9944" spans="1:1" x14ac:dyDescent="0.25">
      <c r="A9944" s="346"/>
    </row>
    <row r="9945" spans="1:1" x14ac:dyDescent="0.25">
      <c r="A9945" s="346"/>
    </row>
    <row r="9946" spans="1:1" x14ac:dyDescent="0.25">
      <c r="A9946" s="346"/>
    </row>
    <row r="9947" spans="1:1" x14ac:dyDescent="0.25">
      <c r="A9947" s="346"/>
    </row>
    <row r="9948" spans="1:1" x14ac:dyDescent="0.25">
      <c r="A9948" s="346"/>
    </row>
    <row r="9949" spans="1:1" x14ac:dyDescent="0.25">
      <c r="A9949" s="346"/>
    </row>
    <row r="9950" spans="1:1" x14ac:dyDescent="0.25">
      <c r="A9950" s="346"/>
    </row>
    <row r="9951" spans="1:1" x14ac:dyDescent="0.25">
      <c r="A9951" s="346"/>
    </row>
    <row r="9952" spans="1:1" x14ac:dyDescent="0.25">
      <c r="A9952" s="346"/>
    </row>
    <row r="9953" spans="1:1" x14ac:dyDescent="0.25">
      <c r="A9953" s="346"/>
    </row>
    <row r="9954" spans="1:1" x14ac:dyDescent="0.25">
      <c r="A9954" s="346"/>
    </row>
    <row r="9955" spans="1:1" x14ac:dyDescent="0.25">
      <c r="A9955" s="346"/>
    </row>
    <row r="9956" spans="1:1" x14ac:dyDescent="0.25">
      <c r="A9956" s="346"/>
    </row>
    <row r="9957" spans="1:1" x14ac:dyDescent="0.25">
      <c r="A9957" s="346"/>
    </row>
    <row r="9958" spans="1:1" x14ac:dyDescent="0.25">
      <c r="A9958" s="346"/>
    </row>
    <row r="9959" spans="1:1" x14ac:dyDescent="0.25">
      <c r="A9959" s="346"/>
    </row>
    <row r="9960" spans="1:1" x14ac:dyDescent="0.25">
      <c r="A9960" s="346"/>
    </row>
    <row r="9961" spans="1:1" x14ac:dyDescent="0.25">
      <c r="A9961" s="346"/>
    </row>
    <row r="9962" spans="1:1" x14ac:dyDescent="0.25">
      <c r="A9962" s="346"/>
    </row>
    <row r="9963" spans="1:1" x14ac:dyDescent="0.25">
      <c r="A9963" s="346"/>
    </row>
    <row r="9964" spans="1:1" x14ac:dyDescent="0.25">
      <c r="A9964" s="346"/>
    </row>
    <row r="9965" spans="1:1" x14ac:dyDescent="0.25">
      <c r="A9965" s="346"/>
    </row>
    <row r="9966" spans="1:1" x14ac:dyDescent="0.25">
      <c r="A9966" s="346"/>
    </row>
    <row r="9967" spans="1:1" x14ac:dyDescent="0.25">
      <c r="A9967" s="346"/>
    </row>
    <row r="9968" spans="1:1" x14ac:dyDescent="0.25">
      <c r="A9968" s="346"/>
    </row>
    <row r="9969" spans="1:1" x14ac:dyDescent="0.25">
      <c r="A9969" s="346"/>
    </row>
    <row r="9970" spans="1:1" x14ac:dyDescent="0.25">
      <c r="A9970" s="346"/>
    </row>
    <row r="9971" spans="1:1" x14ac:dyDescent="0.25">
      <c r="A9971" s="346"/>
    </row>
    <row r="9972" spans="1:1" x14ac:dyDescent="0.25">
      <c r="A9972" s="346"/>
    </row>
    <row r="9973" spans="1:1" x14ac:dyDescent="0.25">
      <c r="A9973" s="346"/>
    </row>
    <row r="9974" spans="1:1" x14ac:dyDescent="0.25">
      <c r="A9974" s="346"/>
    </row>
    <row r="9975" spans="1:1" x14ac:dyDescent="0.25">
      <c r="A9975" s="346"/>
    </row>
    <row r="9976" spans="1:1" x14ac:dyDescent="0.25">
      <c r="A9976" s="346"/>
    </row>
    <row r="9977" spans="1:1" x14ac:dyDescent="0.25">
      <c r="A9977" s="346"/>
    </row>
    <row r="9978" spans="1:1" x14ac:dyDescent="0.25">
      <c r="A9978" s="346"/>
    </row>
    <row r="9979" spans="1:1" x14ac:dyDescent="0.25">
      <c r="A9979" s="346"/>
    </row>
    <row r="9980" spans="1:1" x14ac:dyDescent="0.25">
      <c r="A9980" s="346"/>
    </row>
    <row r="9981" spans="1:1" x14ac:dyDescent="0.25">
      <c r="A9981" s="346"/>
    </row>
    <row r="9982" spans="1:1" x14ac:dyDescent="0.25">
      <c r="A9982" s="346"/>
    </row>
    <row r="9983" spans="1:1" x14ac:dyDescent="0.25">
      <c r="A9983" s="346"/>
    </row>
    <row r="9984" spans="1:1" x14ac:dyDescent="0.25">
      <c r="A9984" s="346"/>
    </row>
    <row r="9985" spans="1:1" x14ac:dyDescent="0.25">
      <c r="A9985" s="346"/>
    </row>
    <row r="9986" spans="1:1" x14ac:dyDescent="0.25">
      <c r="A9986" s="346"/>
    </row>
    <row r="9987" spans="1:1" x14ac:dyDescent="0.25">
      <c r="A9987" s="346"/>
    </row>
    <row r="9988" spans="1:1" x14ac:dyDescent="0.25">
      <c r="A9988" s="346"/>
    </row>
    <row r="9989" spans="1:1" x14ac:dyDescent="0.25">
      <c r="A9989" s="346"/>
    </row>
    <row r="9990" spans="1:1" x14ac:dyDescent="0.25">
      <c r="A9990" s="346"/>
    </row>
    <row r="9991" spans="1:1" x14ac:dyDescent="0.25">
      <c r="A9991" s="346"/>
    </row>
    <row r="9992" spans="1:1" x14ac:dyDescent="0.25">
      <c r="A9992" s="346"/>
    </row>
    <row r="9993" spans="1:1" x14ac:dyDescent="0.25">
      <c r="A9993" s="346"/>
    </row>
    <row r="9994" spans="1:1" x14ac:dyDescent="0.25">
      <c r="A9994" s="346"/>
    </row>
    <row r="9995" spans="1:1" x14ac:dyDescent="0.25">
      <c r="A9995" s="346"/>
    </row>
    <row r="9996" spans="1:1" x14ac:dyDescent="0.25">
      <c r="A9996" s="346"/>
    </row>
    <row r="9997" spans="1:1" x14ac:dyDescent="0.25">
      <c r="A9997" s="346"/>
    </row>
    <row r="9998" spans="1:1" x14ac:dyDescent="0.25">
      <c r="A9998" s="346"/>
    </row>
    <row r="9999" spans="1:1" x14ac:dyDescent="0.25">
      <c r="A9999" s="346"/>
    </row>
    <row r="10000" spans="1:1" x14ac:dyDescent="0.25">
      <c r="A10000" s="346"/>
    </row>
    <row r="10001" spans="1:1" x14ac:dyDescent="0.25">
      <c r="A10001" s="346"/>
    </row>
    <row r="10002" spans="1:1" x14ac:dyDescent="0.25">
      <c r="A10002" s="346"/>
    </row>
    <row r="10003" spans="1:1" x14ac:dyDescent="0.25">
      <c r="A10003" s="346"/>
    </row>
    <row r="10004" spans="1:1" x14ac:dyDescent="0.25">
      <c r="A10004" s="346"/>
    </row>
    <row r="10005" spans="1:1" x14ac:dyDescent="0.25">
      <c r="A10005" s="346"/>
    </row>
    <row r="10006" spans="1:1" x14ac:dyDescent="0.25">
      <c r="A10006" s="346"/>
    </row>
    <row r="10007" spans="1:1" x14ac:dyDescent="0.25">
      <c r="A10007" s="346"/>
    </row>
    <row r="10008" spans="1:1" x14ac:dyDescent="0.25">
      <c r="A10008" s="346"/>
    </row>
    <row r="10009" spans="1:1" x14ac:dyDescent="0.25">
      <c r="A10009" s="346"/>
    </row>
    <row r="10010" spans="1:1" x14ac:dyDescent="0.25">
      <c r="A10010" s="346"/>
    </row>
    <row r="10011" spans="1:1" x14ac:dyDescent="0.25">
      <c r="A10011" s="346"/>
    </row>
    <row r="10012" spans="1:1" x14ac:dyDescent="0.25">
      <c r="A10012" s="346"/>
    </row>
    <row r="10013" spans="1:1" x14ac:dyDescent="0.25">
      <c r="A10013" s="346"/>
    </row>
    <row r="10014" spans="1:1" x14ac:dyDescent="0.25">
      <c r="A10014" s="346"/>
    </row>
    <row r="10015" spans="1:1" x14ac:dyDescent="0.25">
      <c r="A10015" s="346"/>
    </row>
    <row r="10016" spans="1:1" x14ac:dyDescent="0.25">
      <c r="A10016" s="346"/>
    </row>
    <row r="10017" spans="1:1" x14ac:dyDescent="0.25">
      <c r="A10017" s="346"/>
    </row>
    <row r="10018" spans="1:1" x14ac:dyDescent="0.25">
      <c r="A10018" s="346"/>
    </row>
    <row r="10019" spans="1:1" x14ac:dyDescent="0.25">
      <c r="A10019" s="346"/>
    </row>
    <row r="10020" spans="1:1" x14ac:dyDescent="0.25">
      <c r="A10020" s="346"/>
    </row>
    <row r="10021" spans="1:1" x14ac:dyDescent="0.25">
      <c r="A10021" s="346"/>
    </row>
    <row r="10022" spans="1:1" x14ac:dyDescent="0.25">
      <c r="A10022" s="346"/>
    </row>
    <row r="10023" spans="1:1" x14ac:dyDescent="0.25">
      <c r="A10023" s="346"/>
    </row>
    <row r="10024" spans="1:1" x14ac:dyDescent="0.25">
      <c r="A10024" s="346"/>
    </row>
    <row r="10025" spans="1:1" x14ac:dyDescent="0.25">
      <c r="A10025" s="346"/>
    </row>
    <row r="10026" spans="1:1" x14ac:dyDescent="0.25">
      <c r="A10026" s="346"/>
    </row>
    <row r="10027" spans="1:1" x14ac:dyDescent="0.25">
      <c r="A10027" s="346"/>
    </row>
    <row r="10028" spans="1:1" x14ac:dyDescent="0.25">
      <c r="A10028" s="346"/>
    </row>
    <row r="10029" spans="1:1" x14ac:dyDescent="0.25">
      <c r="A10029" s="346"/>
    </row>
    <row r="10030" spans="1:1" x14ac:dyDescent="0.25">
      <c r="A10030" s="346"/>
    </row>
    <row r="10031" spans="1:1" x14ac:dyDescent="0.25">
      <c r="A10031" s="346"/>
    </row>
    <row r="10032" spans="1:1" x14ac:dyDescent="0.25">
      <c r="A10032" s="346"/>
    </row>
    <row r="10033" spans="1:1" x14ac:dyDescent="0.25">
      <c r="A10033" s="346"/>
    </row>
    <row r="10034" spans="1:1" x14ac:dyDescent="0.25">
      <c r="A10034" s="346"/>
    </row>
    <row r="10035" spans="1:1" x14ac:dyDescent="0.25">
      <c r="A10035" s="346"/>
    </row>
    <row r="10036" spans="1:1" x14ac:dyDescent="0.25">
      <c r="A10036" s="346"/>
    </row>
    <row r="10037" spans="1:1" x14ac:dyDescent="0.25">
      <c r="A10037" s="346"/>
    </row>
    <row r="10038" spans="1:1" x14ac:dyDescent="0.25">
      <c r="A10038" s="346"/>
    </row>
    <row r="10039" spans="1:1" x14ac:dyDescent="0.25">
      <c r="A10039" s="346"/>
    </row>
    <row r="10040" spans="1:1" x14ac:dyDescent="0.25">
      <c r="A10040" s="346"/>
    </row>
    <row r="10041" spans="1:1" x14ac:dyDescent="0.25">
      <c r="A10041" s="346"/>
    </row>
    <row r="10042" spans="1:1" x14ac:dyDescent="0.25">
      <c r="A10042" s="346"/>
    </row>
    <row r="10043" spans="1:1" x14ac:dyDescent="0.25">
      <c r="A10043" s="346"/>
    </row>
    <row r="10044" spans="1:1" x14ac:dyDescent="0.25">
      <c r="A10044" s="346"/>
    </row>
    <row r="10045" spans="1:1" x14ac:dyDescent="0.25">
      <c r="A10045" s="346"/>
    </row>
    <row r="10046" spans="1:1" x14ac:dyDescent="0.25">
      <c r="A10046" s="346"/>
    </row>
    <row r="10047" spans="1:1" x14ac:dyDescent="0.25">
      <c r="A10047" s="346"/>
    </row>
    <row r="10048" spans="1:1" x14ac:dyDescent="0.25">
      <c r="A10048" s="346"/>
    </row>
    <row r="10049" spans="1:1" x14ac:dyDescent="0.25">
      <c r="A10049" s="346"/>
    </row>
    <row r="10050" spans="1:1" x14ac:dyDescent="0.25">
      <c r="A10050" s="346"/>
    </row>
    <row r="10051" spans="1:1" x14ac:dyDescent="0.25">
      <c r="A10051" s="346"/>
    </row>
    <row r="10052" spans="1:1" x14ac:dyDescent="0.25">
      <c r="A10052" s="346"/>
    </row>
    <row r="10053" spans="1:1" x14ac:dyDescent="0.25">
      <c r="A10053" s="346"/>
    </row>
    <row r="10054" spans="1:1" x14ac:dyDescent="0.25">
      <c r="A10054" s="346"/>
    </row>
    <row r="10055" spans="1:1" x14ac:dyDescent="0.25">
      <c r="A10055" s="346"/>
    </row>
    <row r="10056" spans="1:1" x14ac:dyDescent="0.25">
      <c r="A10056" s="346"/>
    </row>
    <row r="10057" spans="1:1" x14ac:dyDescent="0.25">
      <c r="A10057" s="346"/>
    </row>
    <row r="10058" spans="1:1" x14ac:dyDescent="0.25">
      <c r="A10058" s="346"/>
    </row>
    <row r="10059" spans="1:1" x14ac:dyDescent="0.25">
      <c r="A10059" s="346"/>
    </row>
    <row r="10060" spans="1:1" x14ac:dyDescent="0.25">
      <c r="A10060" s="346"/>
    </row>
    <row r="10061" spans="1:1" x14ac:dyDescent="0.25">
      <c r="A10061" s="346"/>
    </row>
    <row r="10062" spans="1:1" x14ac:dyDescent="0.25">
      <c r="A10062" s="346"/>
    </row>
    <row r="10063" spans="1:1" x14ac:dyDescent="0.25">
      <c r="A10063" s="346"/>
    </row>
    <row r="10064" spans="1:1" x14ac:dyDescent="0.25">
      <c r="A10064" s="346"/>
    </row>
    <row r="10065" spans="1:1" x14ac:dyDescent="0.25">
      <c r="A10065" s="346"/>
    </row>
    <row r="10066" spans="1:1" x14ac:dyDescent="0.25">
      <c r="A10066" s="346"/>
    </row>
    <row r="10067" spans="1:1" x14ac:dyDescent="0.25">
      <c r="A10067" s="346"/>
    </row>
    <row r="10068" spans="1:1" x14ac:dyDescent="0.25">
      <c r="A10068" s="346"/>
    </row>
    <row r="10069" spans="1:1" x14ac:dyDescent="0.25">
      <c r="A10069" s="346"/>
    </row>
    <row r="10070" spans="1:1" x14ac:dyDescent="0.25">
      <c r="A10070" s="346"/>
    </row>
    <row r="10071" spans="1:1" x14ac:dyDescent="0.25">
      <c r="A10071" s="346"/>
    </row>
    <row r="10072" spans="1:1" x14ac:dyDescent="0.25">
      <c r="A10072" s="346"/>
    </row>
    <row r="10073" spans="1:1" x14ac:dyDescent="0.25">
      <c r="A10073" s="346"/>
    </row>
    <row r="10074" spans="1:1" x14ac:dyDescent="0.25">
      <c r="A10074" s="346"/>
    </row>
    <row r="10075" spans="1:1" x14ac:dyDescent="0.25">
      <c r="A10075" s="346"/>
    </row>
    <row r="10076" spans="1:1" x14ac:dyDescent="0.25">
      <c r="A10076" s="346"/>
    </row>
    <row r="10077" spans="1:1" x14ac:dyDescent="0.25">
      <c r="A10077" s="346"/>
    </row>
    <row r="10078" spans="1:1" x14ac:dyDescent="0.25">
      <c r="A10078" s="346"/>
    </row>
    <row r="10079" spans="1:1" x14ac:dyDescent="0.25">
      <c r="A10079" s="346"/>
    </row>
    <row r="10080" spans="1:1" x14ac:dyDescent="0.25">
      <c r="A10080" s="346"/>
    </row>
    <row r="10081" spans="1:1" x14ac:dyDescent="0.25">
      <c r="A10081" s="346"/>
    </row>
    <row r="10082" spans="1:1" x14ac:dyDescent="0.25">
      <c r="A10082" s="346"/>
    </row>
    <row r="10083" spans="1:1" x14ac:dyDescent="0.25">
      <c r="A10083" s="346"/>
    </row>
    <row r="10084" spans="1:1" x14ac:dyDescent="0.25">
      <c r="A10084" s="346"/>
    </row>
    <row r="10085" spans="1:1" x14ac:dyDescent="0.25">
      <c r="A10085" s="346"/>
    </row>
    <row r="10086" spans="1:1" x14ac:dyDescent="0.25">
      <c r="A10086" s="346"/>
    </row>
    <row r="10087" spans="1:1" x14ac:dyDescent="0.25">
      <c r="A10087" s="346"/>
    </row>
    <row r="10088" spans="1:1" x14ac:dyDescent="0.25">
      <c r="A10088" s="346"/>
    </row>
    <row r="10089" spans="1:1" x14ac:dyDescent="0.25">
      <c r="A10089" s="346"/>
    </row>
    <row r="10090" spans="1:1" x14ac:dyDescent="0.25">
      <c r="A10090" s="346"/>
    </row>
    <row r="10091" spans="1:1" x14ac:dyDescent="0.25">
      <c r="A10091" s="346"/>
    </row>
    <row r="10092" spans="1:1" x14ac:dyDescent="0.25">
      <c r="A10092" s="346"/>
    </row>
    <row r="10093" spans="1:1" x14ac:dyDescent="0.25">
      <c r="A10093" s="346"/>
    </row>
    <row r="10094" spans="1:1" x14ac:dyDescent="0.25">
      <c r="A10094" s="346"/>
    </row>
    <row r="10095" spans="1:1" x14ac:dyDescent="0.25">
      <c r="A10095" s="346"/>
    </row>
    <row r="10096" spans="1:1" x14ac:dyDescent="0.25">
      <c r="A10096" s="346"/>
    </row>
    <row r="10097" spans="1:1" x14ac:dyDescent="0.25">
      <c r="A10097" s="346"/>
    </row>
    <row r="10098" spans="1:1" x14ac:dyDescent="0.25">
      <c r="A10098" s="346"/>
    </row>
    <row r="10099" spans="1:1" x14ac:dyDescent="0.25">
      <c r="A10099" s="346"/>
    </row>
    <row r="10100" spans="1:1" x14ac:dyDescent="0.25">
      <c r="A10100" s="346"/>
    </row>
    <row r="10101" spans="1:1" x14ac:dyDescent="0.25">
      <c r="A10101" s="346"/>
    </row>
    <row r="10102" spans="1:1" x14ac:dyDescent="0.25">
      <c r="A10102" s="346"/>
    </row>
    <row r="10103" spans="1:1" x14ac:dyDescent="0.25">
      <c r="A10103" s="346"/>
    </row>
    <row r="10104" spans="1:1" x14ac:dyDescent="0.25">
      <c r="A10104" s="346"/>
    </row>
    <row r="10105" spans="1:1" x14ac:dyDescent="0.25">
      <c r="A10105" s="346"/>
    </row>
    <row r="10106" spans="1:1" x14ac:dyDescent="0.25">
      <c r="A10106" s="346"/>
    </row>
    <row r="10107" spans="1:1" x14ac:dyDescent="0.25">
      <c r="A10107" s="346"/>
    </row>
    <row r="10108" spans="1:1" x14ac:dyDescent="0.25">
      <c r="A10108" s="346"/>
    </row>
    <row r="10109" spans="1:1" x14ac:dyDescent="0.25">
      <c r="A10109" s="346"/>
    </row>
    <row r="10110" spans="1:1" x14ac:dyDescent="0.25">
      <c r="A10110" s="346"/>
    </row>
    <row r="10111" spans="1:1" x14ac:dyDescent="0.25">
      <c r="A10111" s="346"/>
    </row>
    <row r="10112" spans="1:1" x14ac:dyDescent="0.25">
      <c r="A10112" s="346"/>
    </row>
    <row r="10113" spans="1:1" x14ac:dyDescent="0.25">
      <c r="A10113" s="346"/>
    </row>
    <row r="10114" spans="1:1" x14ac:dyDescent="0.25">
      <c r="A10114" s="346"/>
    </row>
    <row r="10115" spans="1:1" x14ac:dyDescent="0.25">
      <c r="A10115" s="346"/>
    </row>
    <row r="10116" spans="1:1" x14ac:dyDescent="0.25">
      <c r="A10116" s="346"/>
    </row>
    <row r="10117" spans="1:1" x14ac:dyDescent="0.25">
      <c r="A10117" s="346"/>
    </row>
    <row r="10118" spans="1:1" x14ac:dyDescent="0.25">
      <c r="A10118" s="346"/>
    </row>
    <row r="10119" spans="1:1" x14ac:dyDescent="0.25">
      <c r="A10119" s="346"/>
    </row>
    <row r="10120" spans="1:1" x14ac:dyDescent="0.25">
      <c r="A10120" s="346"/>
    </row>
    <row r="10121" spans="1:1" x14ac:dyDescent="0.25">
      <c r="A10121" s="346"/>
    </row>
    <row r="10122" spans="1:1" x14ac:dyDescent="0.25">
      <c r="A10122" s="346"/>
    </row>
    <row r="10123" spans="1:1" x14ac:dyDescent="0.25">
      <c r="A10123" s="346"/>
    </row>
    <row r="10124" spans="1:1" x14ac:dyDescent="0.25">
      <c r="A10124" s="346"/>
    </row>
    <row r="10125" spans="1:1" x14ac:dyDescent="0.25">
      <c r="A10125" s="346"/>
    </row>
    <row r="10126" spans="1:1" x14ac:dyDescent="0.25">
      <c r="A10126" s="346"/>
    </row>
    <row r="10127" spans="1:1" x14ac:dyDescent="0.25">
      <c r="A10127" s="346"/>
    </row>
    <row r="10128" spans="1:1" x14ac:dyDescent="0.25">
      <c r="A10128" s="346"/>
    </row>
    <row r="10129" spans="1:1" x14ac:dyDescent="0.25">
      <c r="A10129" s="346"/>
    </row>
    <row r="10130" spans="1:1" x14ac:dyDescent="0.25">
      <c r="A10130" s="346"/>
    </row>
    <row r="10131" spans="1:1" x14ac:dyDescent="0.25">
      <c r="A10131" s="346"/>
    </row>
    <row r="10132" spans="1:1" x14ac:dyDescent="0.25">
      <c r="A10132" s="346"/>
    </row>
    <row r="10133" spans="1:1" x14ac:dyDescent="0.25">
      <c r="A10133" s="346"/>
    </row>
    <row r="10134" spans="1:1" x14ac:dyDescent="0.25">
      <c r="A10134" s="346"/>
    </row>
    <row r="10135" spans="1:1" x14ac:dyDescent="0.25">
      <c r="A10135" s="346"/>
    </row>
    <row r="10136" spans="1:1" x14ac:dyDescent="0.25">
      <c r="A10136" s="346"/>
    </row>
    <row r="10137" spans="1:1" x14ac:dyDescent="0.25">
      <c r="A10137" s="346"/>
    </row>
    <row r="10138" spans="1:1" x14ac:dyDescent="0.25">
      <c r="A10138" s="346"/>
    </row>
    <row r="10139" spans="1:1" x14ac:dyDescent="0.25">
      <c r="A10139" s="346"/>
    </row>
    <row r="10140" spans="1:1" x14ac:dyDescent="0.25">
      <c r="A10140" s="346"/>
    </row>
    <row r="10141" spans="1:1" x14ac:dyDescent="0.25">
      <c r="A10141" s="346"/>
    </row>
    <row r="10142" spans="1:1" x14ac:dyDescent="0.25">
      <c r="A10142" s="346"/>
    </row>
    <row r="10143" spans="1:1" x14ac:dyDescent="0.25">
      <c r="A10143" s="346"/>
    </row>
    <row r="10144" spans="1:1" x14ac:dyDescent="0.25">
      <c r="A10144" s="346"/>
    </row>
    <row r="10145" spans="1:1" x14ac:dyDescent="0.25">
      <c r="A10145" s="346"/>
    </row>
    <row r="10146" spans="1:1" x14ac:dyDescent="0.25">
      <c r="A10146" s="346"/>
    </row>
    <row r="10147" spans="1:1" x14ac:dyDescent="0.25">
      <c r="A10147" s="346"/>
    </row>
    <row r="10148" spans="1:1" x14ac:dyDescent="0.25">
      <c r="A10148" s="346"/>
    </row>
    <row r="10149" spans="1:1" x14ac:dyDescent="0.25">
      <c r="A10149" s="346"/>
    </row>
    <row r="10150" spans="1:1" x14ac:dyDescent="0.25">
      <c r="A10150" s="346"/>
    </row>
    <row r="10151" spans="1:1" x14ac:dyDescent="0.25">
      <c r="A10151" s="346"/>
    </row>
    <row r="10152" spans="1:1" x14ac:dyDescent="0.25">
      <c r="A10152" s="346"/>
    </row>
    <row r="10153" spans="1:1" x14ac:dyDescent="0.25">
      <c r="A10153" s="346"/>
    </row>
    <row r="10154" spans="1:1" x14ac:dyDescent="0.25">
      <c r="A10154" s="346"/>
    </row>
    <row r="10155" spans="1:1" x14ac:dyDescent="0.25">
      <c r="A10155" s="346"/>
    </row>
    <row r="10156" spans="1:1" x14ac:dyDescent="0.25">
      <c r="A10156" s="346"/>
    </row>
    <row r="10157" spans="1:1" x14ac:dyDescent="0.25">
      <c r="A10157" s="346"/>
    </row>
    <row r="10158" spans="1:1" x14ac:dyDescent="0.25">
      <c r="A10158" s="346"/>
    </row>
    <row r="10159" spans="1:1" x14ac:dyDescent="0.25">
      <c r="A10159" s="346"/>
    </row>
    <row r="10160" spans="1:1" x14ac:dyDescent="0.25">
      <c r="A10160" s="346"/>
    </row>
    <row r="10161" spans="1:1" x14ac:dyDescent="0.25">
      <c r="A10161" s="346"/>
    </row>
    <row r="10162" spans="1:1" x14ac:dyDescent="0.25">
      <c r="A10162" s="346"/>
    </row>
    <row r="10163" spans="1:1" x14ac:dyDescent="0.25">
      <c r="A10163" s="346"/>
    </row>
    <row r="10164" spans="1:1" x14ac:dyDescent="0.25">
      <c r="A10164" s="346"/>
    </row>
    <row r="10165" spans="1:1" x14ac:dyDescent="0.25">
      <c r="A10165" s="346"/>
    </row>
    <row r="10166" spans="1:1" x14ac:dyDescent="0.25">
      <c r="A10166" s="346"/>
    </row>
    <row r="10167" spans="1:1" x14ac:dyDescent="0.25">
      <c r="A10167" s="346"/>
    </row>
    <row r="10168" spans="1:1" x14ac:dyDescent="0.25">
      <c r="A10168" s="346"/>
    </row>
    <row r="10169" spans="1:1" x14ac:dyDescent="0.25">
      <c r="A10169" s="346"/>
    </row>
    <row r="10170" spans="1:1" x14ac:dyDescent="0.25">
      <c r="A10170" s="346"/>
    </row>
    <row r="10171" spans="1:1" x14ac:dyDescent="0.25">
      <c r="A10171" s="346"/>
    </row>
    <row r="10172" spans="1:1" x14ac:dyDescent="0.25">
      <c r="A10172" s="346"/>
    </row>
    <row r="10173" spans="1:1" x14ac:dyDescent="0.25">
      <c r="A10173" s="346"/>
    </row>
    <row r="10174" spans="1:1" x14ac:dyDescent="0.25">
      <c r="A10174" s="346"/>
    </row>
    <row r="10175" spans="1:1" x14ac:dyDescent="0.25">
      <c r="A10175" s="346"/>
    </row>
    <row r="10176" spans="1:1" x14ac:dyDescent="0.25">
      <c r="A10176" s="346"/>
    </row>
    <row r="10177" spans="1:1" x14ac:dyDescent="0.25">
      <c r="A10177" s="346"/>
    </row>
    <row r="10178" spans="1:1" x14ac:dyDescent="0.25">
      <c r="A10178" s="346"/>
    </row>
    <row r="10179" spans="1:1" x14ac:dyDescent="0.25">
      <c r="A10179" s="346"/>
    </row>
    <row r="10180" spans="1:1" x14ac:dyDescent="0.25">
      <c r="A10180" s="346"/>
    </row>
    <row r="10181" spans="1:1" x14ac:dyDescent="0.25">
      <c r="A10181" s="346"/>
    </row>
    <row r="10182" spans="1:1" x14ac:dyDescent="0.25">
      <c r="A10182" s="346"/>
    </row>
    <row r="10183" spans="1:1" x14ac:dyDescent="0.25">
      <c r="A10183" s="346"/>
    </row>
    <row r="10184" spans="1:1" x14ac:dyDescent="0.25">
      <c r="A10184" s="346"/>
    </row>
    <row r="10185" spans="1:1" x14ac:dyDescent="0.25">
      <c r="A10185" s="346"/>
    </row>
    <row r="10186" spans="1:1" x14ac:dyDescent="0.25">
      <c r="A10186" s="346"/>
    </row>
    <row r="10187" spans="1:1" x14ac:dyDescent="0.25">
      <c r="A10187" s="346"/>
    </row>
    <row r="10188" spans="1:1" x14ac:dyDescent="0.25">
      <c r="A10188" s="346"/>
    </row>
    <row r="10189" spans="1:1" x14ac:dyDescent="0.25">
      <c r="A10189" s="346"/>
    </row>
    <row r="10190" spans="1:1" x14ac:dyDescent="0.25">
      <c r="A10190" s="346"/>
    </row>
    <row r="10191" spans="1:1" x14ac:dyDescent="0.25">
      <c r="A10191" s="346"/>
    </row>
    <row r="10192" spans="1:1" x14ac:dyDescent="0.25">
      <c r="A10192" s="346"/>
    </row>
    <row r="10193" spans="1:1" x14ac:dyDescent="0.25">
      <c r="A10193" s="346"/>
    </row>
    <row r="10194" spans="1:1" x14ac:dyDescent="0.25">
      <c r="A10194" s="346"/>
    </row>
    <row r="10195" spans="1:1" x14ac:dyDescent="0.25">
      <c r="A10195" s="346"/>
    </row>
    <row r="10196" spans="1:1" x14ac:dyDescent="0.25">
      <c r="A10196" s="346"/>
    </row>
    <row r="10197" spans="1:1" x14ac:dyDescent="0.25">
      <c r="A10197" s="346"/>
    </row>
    <row r="10198" spans="1:1" x14ac:dyDescent="0.25">
      <c r="A10198" s="346"/>
    </row>
    <row r="10199" spans="1:1" x14ac:dyDescent="0.25">
      <c r="A10199" s="346"/>
    </row>
    <row r="10200" spans="1:1" x14ac:dyDescent="0.25">
      <c r="A10200" s="346"/>
    </row>
    <row r="10201" spans="1:1" x14ac:dyDescent="0.25">
      <c r="A10201" s="346"/>
    </row>
    <row r="10202" spans="1:1" x14ac:dyDescent="0.25">
      <c r="A10202" s="346"/>
    </row>
    <row r="10203" spans="1:1" x14ac:dyDescent="0.25">
      <c r="A10203" s="346"/>
    </row>
    <row r="10204" spans="1:1" x14ac:dyDescent="0.25">
      <c r="A10204" s="346"/>
    </row>
    <row r="10205" spans="1:1" x14ac:dyDescent="0.25">
      <c r="A10205" s="346"/>
    </row>
    <row r="10206" spans="1:1" x14ac:dyDescent="0.25">
      <c r="A10206" s="346"/>
    </row>
    <row r="10207" spans="1:1" x14ac:dyDescent="0.25">
      <c r="A10207" s="346"/>
    </row>
    <row r="10208" spans="1:1" x14ac:dyDescent="0.25">
      <c r="A10208" s="346"/>
    </row>
    <row r="10209" spans="1:1" x14ac:dyDescent="0.25">
      <c r="A10209" s="346"/>
    </row>
    <row r="10210" spans="1:1" x14ac:dyDescent="0.25">
      <c r="A10210" s="346"/>
    </row>
    <row r="10211" spans="1:1" x14ac:dyDescent="0.25">
      <c r="A10211" s="346"/>
    </row>
    <row r="10212" spans="1:1" x14ac:dyDescent="0.25">
      <c r="A10212" s="346"/>
    </row>
    <row r="10213" spans="1:1" x14ac:dyDescent="0.25">
      <c r="A10213" s="346"/>
    </row>
    <row r="10214" spans="1:1" x14ac:dyDescent="0.25">
      <c r="A10214" s="346"/>
    </row>
    <row r="10215" spans="1:1" x14ac:dyDescent="0.25">
      <c r="A10215" s="346"/>
    </row>
    <row r="10216" spans="1:1" x14ac:dyDescent="0.25">
      <c r="A10216" s="346"/>
    </row>
    <row r="10217" spans="1:1" x14ac:dyDescent="0.25">
      <c r="A10217" s="346"/>
    </row>
    <row r="10218" spans="1:1" x14ac:dyDescent="0.25">
      <c r="A10218" s="346"/>
    </row>
    <row r="10219" spans="1:1" x14ac:dyDescent="0.25">
      <c r="A10219" s="346"/>
    </row>
    <row r="10220" spans="1:1" x14ac:dyDescent="0.25">
      <c r="A10220" s="346"/>
    </row>
    <row r="10221" spans="1:1" x14ac:dyDescent="0.25">
      <c r="A10221" s="346"/>
    </row>
    <row r="10222" spans="1:1" x14ac:dyDescent="0.25">
      <c r="A10222" s="346"/>
    </row>
    <row r="10223" spans="1:1" x14ac:dyDescent="0.25">
      <c r="A10223" s="346"/>
    </row>
    <row r="10224" spans="1:1" x14ac:dyDescent="0.25">
      <c r="A10224" s="346"/>
    </row>
    <row r="10225" spans="1:1" x14ac:dyDescent="0.25">
      <c r="A10225" s="346"/>
    </row>
    <row r="10226" spans="1:1" x14ac:dyDescent="0.25">
      <c r="A10226" s="346"/>
    </row>
    <row r="10227" spans="1:1" x14ac:dyDescent="0.25">
      <c r="A10227" s="346"/>
    </row>
    <row r="10228" spans="1:1" x14ac:dyDescent="0.25">
      <c r="A10228" s="346"/>
    </row>
    <row r="10229" spans="1:1" x14ac:dyDescent="0.25">
      <c r="A10229" s="346"/>
    </row>
    <row r="10230" spans="1:1" x14ac:dyDescent="0.25">
      <c r="A10230" s="346"/>
    </row>
    <row r="10231" spans="1:1" x14ac:dyDescent="0.25">
      <c r="A10231" s="346"/>
    </row>
    <row r="10232" spans="1:1" x14ac:dyDescent="0.25">
      <c r="A10232" s="346"/>
    </row>
    <row r="10233" spans="1:1" x14ac:dyDescent="0.25">
      <c r="A10233" s="346"/>
    </row>
    <row r="10234" spans="1:1" x14ac:dyDescent="0.25">
      <c r="A10234" s="346"/>
    </row>
    <row r="10235" spans="1:1" x14ac:dyDescent="0.25">
      <c r="A10235" s="346"/>
    </row>
    <row r="10236" spans="1:1" x14ac:dyDescent="0.25">
      <c r="A10236" s="346"/>
    </row>
    <row r="10237" spans="1:1" x14ac:dyDescent="0.25">
      <c r="A10237" s="346"/>
    </row>
    <row r="10238" spans="1:1" x14ac:dyDescent="0.25">
      <c r="A10238" s="346"/>
    </row>
    <row r="10239" spans="1:1" x14ac:dyDescent="0.25">
      <c r="A10239" s="346"/>
    </row>
    <row r="10240" spans="1:1" x14ac:dyDescent="0.25">
      <c r="A10240" s="346"/>
    </row>
    <row r="10241" spans="1:1" x14ac:dyDescent="0.25">
      <c r="A10241" s="346"/>
    </row>
    <row r="10242" spans="1:1" x14ac:dyDescent="0.25">
      <c r="A10242" s="346"/>
    </row>
    <row r="10243" spans="1:1" x14ac:dyDescent="0.25">
      <c r="A10243" s="346"/>
    </row>
    <row r="10244" spans="1:1" x14ac:dyDescent="0.25">
      <c r="A10244" s="346"/>
    </row>
    <row r="10245" spans="1:1" x14ac:dyDescent="0.25">
      <c r="A10245" s="346"/>
    </row>
    <row r="10246" spans="1:1" x14ac:dyDescent="0.25">
      <c r="A10246" s="346"/>
    </row>
    <row r="10247" spans="1:1" x14ac:dyDescent="0.25">
      <c r="A10247" s="346"/>
    </row>
    <row r="10248" spans="1:1" x14ac:dyDescent="0.25">
      <c r="A10248" s="346"/>
    </row>
    <row r="10249" spans="1:1" x14ac:dyDescent="0.25">
      <c r="A10249" s="346"/>
    </row>
    <row r="10250" spans="1:1" x14ac:dyDescent="0.25">
      <c r="A10250" s="346"/>
    </row>
    <row r="10251" spans="1:1" x14ac:dyDescent="0.25">
      <c r="A10251" s="346"/>
    </row>
    <row r="10252" spans="1:1" x14ac:dyDescent="0.25">
      <c r="A10252" s="346"/>
    </row>
    <row r="10253" spans="1:1" x14ac:dyDescent="0.25">
      <c r="A10253" s="346"/>
    </row>
    <row r="10254" spans="1:1" x14ac:dyDescent="0.25">
      <c r="A10254" s="346"/>
    </row>
    <row r="10255" spans="1:1" x14ac:dyDescent="0.25">
      <c r="A10255" s="346"/>
    </row>
    <row r="10256" spans="1:1" x14ac:dyDescent="0.25">
      <c r="A10256" s="346"/>
    </row>
    <row r="10257" spans="1:1" x14ac:dyDescent="0.25">
      <c r="A10257" s="346"/>
    </row>
    <row r="10258" spans="1:1" x14ac:dyDescent="0.25">
      <c r="A10258" s="346"/>
    </row>
    <row r="10259" spans="1:1" x14ac:dyDescent="0.25">
      <c r="A10259" s="346"/>
    </row>
    <row r="10260" spans="1:1" x14ac:dyDescent="0.25">
      <c r="A10260" s="346"/>
    </row>
    <row r="10261" spans="1:1" x14ac:dyDescent="0.25">
      <c r="A10261" s="346"/>
    </row>
    <row r="10262" spans="1:1" x14ac:dyDescent="0.25">
      <c r="A10262" s="346"/>
    </row>
    <row r="10263" spans="1:1" x14ac:dyDescent="0.25">
      <c r="A10263" s="346"/>
    </row>
    <row r="10264" spans="1:1" x14ac:dyDescent="0.25">
      <c r="A10264" s="346"/>
    </row>
    <row r="10265" spans="1:1" x14ac:dyDescent="0.25">
      <c r="A10265" s="346"/>
    </row>
    <row r="10266" spans="1:1" x14ac:dyDescent="0.25">
      <c r="A10266" s="346"/>
    </row>
    <row r="10267" spans="1:1" x14ac:dyDescent="0.25">
      <c r="A10267" s="346"/>
    </row>
    <row r="10268" spans="1:1" x14ac:dyDescent="0.25">
      <c r="A10268" s="346"/>
    </row>
    <row r="10269" spans="1:1" x14ac:dyDescent="0.25">
      <c r="A10269" s="346"/>
    </row>
    <row r="10270" spans="1:1" x14ac:dyDescent="0.25">
      <c r="A10270" s="346"/>
    </row>
    <row r="10271" spans="1:1" x14ac:dyDescent="0.25">
      <c r="A10271" s="346"/>
    </row>
    <row r="10272" spans="1:1" x14ac:dyDescent="0.25">
      <c r="A10272" s="346"/>
    </row>
    <row r="10273" spans="1:1" x14ac:dyDescent="0.25">
      <c r="A10273" s="346"/>
    </row>
    <row r="10274" spans="1:1" x14ac:dyDescent="0.25">
      <c r="A10274" s="346"/>
    </row>
    <row r="10275" spans="1:1" x14ac:dyDescent="0.25">
      <c r="A10275" s="346"/>
    </row>
    <row r="10276" spans="1:1" x14ac:dyDescent="0.25">
      <c r="A10276" s="346"/>
    </row>
    <row r="10277" spans="1:1" x14ac:dyDescent="0.25">
      <c r="A10277" s="346"/>
    </row>
    <row r="10278" spans="1:1" x14ac:dyDescent="0.25">
      <c r="A10278" s="346"/>
    </row>
    <row r="10279" spans="1:1" x14ac:dyDescent="0.25">
      <c r="A10279" s="346"/>
    </row>
    <row r="10280" spans="1:1" x14ac:dyDescent="0.25">
      <c r="A10280" s="346"/>
    </row>
    <row r="10281" spans="1:1" x14ac:dyDescent="0.25">
      <c r="A10281" s="346"/>
    </row>
    <row r="10282" spans="1:1" x14ac:dyDescent="0.25">
      <c r="A10282" s="346"/>
    </row>
    <row r="10283" spans="1:1" x14ac:dyDescent="0.25">
      <c r="A10283" s="346"/>
    </row>
    <row r="10284" spans="1:1" x14ac:dyDescent="0.25">
      <c r="A10284" s="346"/>
    </row>
    <row r="10285" spans="1:1" x14ac:dyDescent="0.25">
      <c r="A10285" s="346"/>
    </row>
    <row r="10286" spans="1:1" x14ac:dyDescent="0.25">
      <c r="A10286" s="346"/>
    </row>
    <row r="10287" spans="1:1" x14ac:dyDescent="0.25">
      <c r="A10287" s="346"/>
    </row>
    <row r="10288" spans="1:1" x14ac:dyDescent="0.25">
      <c r="A10288" s="346"/>
    </row>
    <row r="10289" spans="1:1" x14ac:dyDescent="0.25">
      <c r="A10289" s="346"/>
    </row>
    <row r="10290" spans="1:1" x14ac:dyDescent="0.25">
      <c r="A10290" s="346"/>
    </row>
    <row r="10291" spans="1:1" x14ac:dyDescent="0.25">
      <c r="A10291" s="346"/>
    </row>
    <row r="10292" spans="1:1" x14ac:dyDescent="0.25">
      <c r="A10292" s="346"/>
    </row>
    <row r="10293" spans="1:1" x14ac:dyDescent="0.25">
      <c r="A10293" s="346"/>
    </row>
    <row r="10294" spans="1:1" x14ac:dyDescent="0.25">
      <c r="A10294" s="346"/>
    </row>
    <row r="10295" spans="1:1" x14ac:dyDescent="0.25">
      <c r="A10295" s="346"/>
    </row>
    <row r="10296" spans="1:1" x14ac:dyDescent="0.25">
      <c r="A10296" s="346"/>
    </row>
    <row r="10297" spans="1:1" x14ac:dyDescent="0.25">
      <c r="A10297" s="346"/>
    </row>
    <row r="10298" spans="1:1" x14ac:dyDescent="0.25">
      <c r="A10298" s="346"/>
    </row>
    <row r="10299" spans="1:1" x14ac:dyDescent="0.25">
      <c r="A10299" s="346"/>
    </row>
    <row r="10300" spans="1:1" x14ac:dyDescent="0.25">
      <c r="A10300" s="346"/>
    </row>
    <row r="10301" spans="1:1" x14ac:dyDescent="0.25">
      <c r="A10301" s="346"/>
    </row>
    <row r="10302" spans="1:1" x14ac:dyDescent="0.25">
      <c r="A10302" s="346"/>
    </row>
    <row r="10303" spans="1:1" x14ac:dyDescent="0.25">
      <c r="A10303" s="346"/>
    </row>
    <row r="10304" spans="1:1" x14ac:dyDescent="0.25">
      <c r="A10304" s="346"/>
    </row>
    <row r="10305" spans="1:1" x14ac:dyDescent="0.25">
      <c r="A10305" s="346"/>
    </row>
    <row r="10306" spans="1:1" x14ac:dyDescent="0.25">
      <c r="A10306" s="346"/>
    </row>
    <row r="10307" spans="1:1" x14ac:dyDescent="0.25">
      <c r="A10307" s="346"/>
    </row>
    <row r="10308" spans="1:1" x14ac:dyDescent="0.25">
      <c r="A10308" s="346"/>
    </row>
    <row r="10309" spans="1:1" x14ac:dyDescent="0.25">
      <c r="A10309" s="346"/>
    </row>
    <row r="10310" spans="1:1" x14ac:dyDescent="0.25">
      <c r="A10310" s="346"/>
    </row>
    <row r="10311" spans="1:1" x14ac:dyDescent="0.25">
      <c r="A10311" s="346"/>
    </row>
    <row r="10312" spans="1:1" x14ac:dyDescent="0.25">
      <c r="A10312" s="346"/>
    </row>
    <row r="10313" spans="1:1" x14ac:dyDescent="0.25">
      <c r="A10313" s="346"/>
    </row>
    <row r="10314" spans="1:1" x14ac:dyDescent="0.25">
      <c r="A10314" s="346"/>
    </row>
    <row r="10315" spans="1:1" x14ac:dyDescent="0.25">
      <c r="A10315" s="346"/>
    </row>
    <row r="10316" spans="1:1" x14ac:dyDescent="0.25">
      <c r="A10316" s="346"/>
    </row>
    <row r="10317" spans="1:1" x14ac:dyDescent="0.25">
      <c r="A10317" s="346"/>
    </row>
    <row r="10318" spans="1:1" x14ac:dyDescent="0.25">
      <c r="A10318" s="346"/>
    </row>
    <row r="10319" spans="1:1" x14ac:dyDescent="0.25">
      <c r="A10319" s="346"/>
    </row>
    <row r="10320" spans="1:1" x14ac:dyDescent="0.25">
      <c r="A10320" s="346"/>
    </row>
    <row r="10321" spans="1:1" x14ac:dyDescent="0.25">
      <c r="A10321" s="346"/>
    </row>
    <row r="10322" spans="1:1" x14ac:dyDescent="0.25">
      <c r="A10322" s="346"/>
    </row>
    <row r="10323" spans="1:1" x14ac:dyDescent="0.25">
      <c r="A10323" s="346"/>
    </row>
    <row r="10324" spans="1:1" x14ac:dyDescent="0.25">
      <c r="A10324" s="346"/>
    </row>
    <row r="10325" spans="1:1" x14ac:dyDescent="0.25">
      <c r="A10325" s="346"/>
    </row>
    <row r="10326" spans="1:1" x14ac:dyDescent="0.25">
      <c r="A10326" s="346"/>
    </row>
    <row r="10327" spans="1:1" x14ac:dyDescent="0.25">
      <c r="A10327" s="346"/>
    </row>
    <row r="10328" spans="1:1" x14ac:dyDescent="0.25">
      <c r="A10328" s="346"/>
    </row>
    <row r="10329" spans="1:1" x14ac:dyDescent="0.25">
      <c r="A10329" s="346"/>
    </row>
    <row r="10330" spans="1:1" x14ac:dyDescent="0.25">
      <c r="A10330" s="346"/>
    </row>
    <row r="10331" spans="1:1" x14ac:dyDescent="0.25">
      <c r="A10331" s="346"/>
    </row>
    <row r="10332" spans="1:1" x14ac:dyDescent="0.25">
      <c r="A10332" s="346"/>
    </row>
    <row r="10333" spans="1:1" x14ac:dyDescent="0.25">
      <c r="A10333" s="346"/>
    </row>
    <row r="10334" spans="1:1" x14ac:dyDescent="0.25">
      <c r="A10334" s="346"/>
    </row>
    <row r="10335" spans="1:1" x14ac:dyDescent="0.25">
      <c r="A10335" s="346"/>
    </row>
    <row r="10336" spans="1:1" x14ac:dyDescent="0.25">
      <c r="A10336" s="346"/>
    </row>
    <row r="10337" spans="1:1" x14ac:dyDescent="0.25">
      <c r="A10337" s="346"/>
    </row>
    <row r="10338" spans="1:1" x14ac:dyDescent="0.25">
      <c r="A10338" s="346"/>
    </row>
    <row r="10339" spans="1:1" x14ac:dyDescent="0.25">
      <c r="A10339" s="346"/>
    </row>
    <row r="10340" spans="1:1" x14ac:dyDescent="0.25">
      <c r="A10340" s="346"/>
    </row>
    <row r="10341" spans="1:1" x14ac:dyDescent="0.25">
      <c r="A10341" s="346"/>
    </row>
    <row r="10342" spans="1:1" x14ac:dyDescent="0.25">
      <c r="A10342" s="346"/>
    </row>
    <row r="10343" spans="1:1" x14ac:dyDescent="0.25">
      <c r="A10343" s="346"/>
    </row>
    <row r="10344" spans="1:1" x14ac:dyDescent="0.25">
      <c r="A10344" s="346"/>
    </row>
    <row r="10345" spans="1:1" x14ac:dyDescent="0.25">
      <c r="A10345" s="346"/>
    </row>
    <row r="10346" spans="1:1" x14ac:dyDescent="0.25">
      <c r="A10346" s="346"/>
    </row>
    <row r="10347" spans="1:1" x14ac:dyDescent="0.25">
      <c r="A10347" s="346"/>
    </row>
    <row r="10348" spans="1:1" x14ac:dyDescent="0.25">
      <c r="A10348" s="346"/>
    </row>
    <row r="10349" spans="1:1" x14ac:dyDescent="0.25">
      <c r="A10349" s="346"/>
    </row>
    <row r="10350" spans="1:1" x14ac:dyDescent="0.25">
      <c r="A10350" s="346"/>
    </row>
    <row r="10351" spans="1:1" x14ac:dyDescent="0.25">
      <c r="A10351" s="346"/>
    </row>
    <row r="10352" spans="1:1" x14ac:dyDescent="0.25">
      <c r="A10352" s="346"/>
    </row>
    <row r="10353" spans="1:1" x14ac:dyDescent="0.25">
      <c r="A10353" s="346"/>
    </row>
    <row r="10354" spans="1:1" x14ac:dyDescent="0.25">
      <c r="A10354" s="346"/>
    </row>
    <row r="10355" spans="1:1" x14ac:dyDescent="0.25">
      <c r="A10355" s="346"/>
    </row>
    <row r="10356" spans="1:1" x14ac:dyDescent="0.25">
      <c r="A10356" s="346"/>
    </row>
    <row r="10357" spans="1:1" x14ac:dyDescent="0.25">
      <c r="A10357" s="346"/>
    </row>
    <row r="10358" spans="1:1" x14ac:dyDescent="0.25">
      <c r="A10358" s="346"/>
    </row>
    <row r="10359" spans="1:1" x14ac:dyDescent="0.25">
      <c r="A10359" s="346"/>
    </row>
    <row r="10360" spans="1:1" x14ac:dyDescent="0.25">
      <c r="A10360" s="346"/>
    </row>
    <row r="10361" spans="1:1" x14ac:dyDescent="0.25">
      <c r="A10361" s="346"/>
    </row>
    <row r="10362" spans="1:1" x14ac:dyDescent="0.25">
      <c r="A10362" s="346"/>
    </row>
    <row r="10363" spans="1:1" x14ac:dyDescent="0.25">
      <c r="A10363" s="346"/>
    </row>
    <row r="10364" spans="1:1" x14ac:dyDescent="0.25">
      <c r="A10364" s="346"/>
    </row>
    <row r="10365" spans="1:1" x14ac:dyDescent="0.25">
      <c r="A10365" s="346"/>
    </row>
    <row r="10366" spans="1:1" x14ac:dyDescent="0.25">
      <c r="A10366" s="346"/>
    </row>
    <row r="10367" spans="1:1" x14ac:dyDescent="0.25">
      <c r="A10367" s="346"/>
    </row>
    <row r="10368" spans="1:1" x14ac:dyDescent="0.25">
      <c r="A10368" s="346"/>
    </row>
    <row r="10369" spans="1:1" x14ac:dyDescent="0.25">
      <c r="A10369" s="346"/>
    </row>
    <row r="10370" spans="1:1" x14ac:dyDescent="0.25">
      <c r="A10370" s="346"/>
    </row>
    <row r="10371" spans="1:1" x14ac:dyDescent="0.25">
      <c r="A10371" s="346"/>
    </row>
    <row r="10372" spans="1:1" x14ac:dyDescent="0.25">
      <c r="A10372" s="346"/>
    </row>
    <row r="10373" spans="1:1" x14ac:dyDescent="0.25">
      <c r="A10373" s="346"/>
    </row>
    <row r="10374" spans="1:1" x14ac:dyDescent="0.25">
      <c r="A10374" s="346"/>
    </row>
    <row r="10375" spans="1:1" x14ac:dyDescent="0.25">
      <c r="A10375" s="346"/>
    </row>
    <row r="10376" spans="1:1" x14ac:dyDescent="0.25">
      <c r="A10376" s="346"/>
    </row>
    <row r="10377" spans="1:1" x14ac:dyDescent="0.25">
      <c r="A10377" s="346"/>
    </row>
    <row r="10378" spans="1:1" x14ac:dyDescent="0.25">
      <c r="A10378" s="346"/>
    </row>
    <row r="10379" spans="1:1" x14ac:dyDescent="0.25">
      <c r="A10379" s="346"/>
    </row>
    <row r="10380" spans="1:1" x14ac:dyDescent="0.25">
      <c r="A10380" s="346"/>
    </row>
    <row r="10381" spans="1:1" x14ac:dyDescent="0.25">
      <c r="A10381" s="346"/>
    </row>
    <row r="10382" spans="1:1" x14ac:dyDescent="0.25">
      <c r="A10382" s="346"/>
    </row>
    <row r="10383" spans="1:1" x14ac:dyDescent="0.25">
      <c r="A10383" s="346"/>
    </row>
    <row r="10384" spans="1:1" x14ac:dyDescent="0.25">
      <c r="A10384" s="346"/>
    </row>
    <row r="10385" spans="1:1" x14ac:dyDescent="0.25">
      <c r="A10385" s="346"/>
    </row>
    <row r="10386" spans="1:1" x14ac:dyDescent="0.25">
      <c r="A10386" s="346"/>
    </row>
    <row r="10387" spans="1:1" x14ac:dyDescent="0.25">
      <c r="A10387" s="346"/>
    </row>
    <row r="10388" spans="1:1" x14ac:dyDescent="0.25">
      <c r="A10388" s="346"/>
    </row>
    <row r="10389" spans="1:1" x14ac:dyDescent="0.25">
      <c r="A10389" s="346"/>
    </row>
    <row r="10390" spans="1:1" x14ac:dyDescent="0.25">
      <c r="A10390" s="346"/>
    </row>
    <row r="10391" spans="1:1" x14ac:dyDescent="0.25">
      <c r="A10391" s="346"/>
    </row>
    <row r="10392" spans="1:1" x14ac:dyDescent="0.25">
      <c r="A10392" s="346"/>
    </row>
    <row r="10393" spans="1:1" x14ac:dyDescent="0.25">
      <c r="A10393" s="346"/>
    </row>
    <row r="10394" spans="1:1" x14ac:dyDescent="0.25">
      <c r="A10394" s="346"/>
    </row>
    <row r="10395" spans="1:1" x14ac:dyDescent="0.25">
      <c r="A10395" s="346"/>
    </row>
    <row r="10396" spans="1:1" x14ac:dyDescent="0.25">
      <c r="A10396" s="346"/>
    </row>
    <row r="10397" spans="1:1" x14ac:dyDescent="0.25">
      <c r="A10397" s="346"/>
    </row>
    <row r="10398" spans="1:1" x14ac:dyDescent="0.25">
      <c r="A10398" s="346"/>
    </row>
    <row r="10399" spans="1:1" x14ac:dyDescent="0.25">
      <c r="A10399" s="346"/>
    </row>
    <row r="10400" spans="1:1" x14ac:dyDescent="0.25">
      <c r="A10400" s="346"/>
    </row>
    <row r="10401" spans="1:1" x14ac:dyDescent="0.25">
      <c r="A10401" s="346"/>
    </row>
    <row r="10402" spans="1:1" x14ac:dyDescent="0.25">
      <c r="A10402" s="346"/>
    </row>
    <row r="10403" spans="1:1" x14ac:dyDescent="0.25">
      <c r="A10403" s="346"/>
    </row>
    <row r="10404" spans="1:1" x14ac:dyDescent="0.25">
      <c r="A10404" s="346"/>
    </row>
    <row r="10405" spans="1:1" x14ac:dyDescent="0.25">
      <c r="A10405" s="346"/>
    </row>
    <row r="10406" spans="1:1" x14ac:dyDescent="0.25">
      <c r="A10406" s="346"/>
    </row>
    <row r="10407" spans="1:1" x14ac:dyDescent="0.25">
      <c r="A10407" s="346"/>
    </row>
    <row r="10408" spans="1:1" x14ac:dyDescent="0.25">
      <c r="A10408" s="346"/>
    </row>
    <row r="10409" spans="1:1" x14ac:dyDescent="0.25">
      <c r="A10409" s="346"/>
    </row>
    <row r="10410" spans="1:1" x14ac:dyDescent="0.25">
      <c r="A10410" s="346"/>
    </row>
    <row r="10411" spans="1:1" x14ac:dyDescent="0.25">
      <c r="A10411" s="346"/>
    </row>
    <row r="10412" spans="1:1" x14ac:dyDescent="0.25">
      <c r="A10412" s="346"/>
    </row>
    <row r="10413" spans="1:1" x14ac:dyDescent="0.25">
      <c r="A10413" s="346"/>
    </row>
    <row r="10414" spans="1:1" x14ac:dyDescent="0.25">
      <c r="A10414" s="346"/>
    </row>
    <row r="10415" spans="1:1" x14ac:dyDescent="0.25">
      <c r="A10415" s="346"/>
    </row>
    <row r="10416" spans="1:1" x14ac:dyDescent="0.25">
      <c r="A10416" s="346"/>
    </row>
    <row r="10417" spans="1:1" x14ac:dyDescent="0.25">
      <c r="A10417" s="346"/>
    </row>
    <row r="10418" spans="1:1" x14ac:dyDescent="0.25">
      <c r="A10418" s="346"/>
    </row>
    <row r="10419" spans="1:1" x14ac:dyDescent="0.25">
      <c r="A10419" s="346"/>
    </row>
    <row r="10420" spans="1:1" x14ac:dyDescent="0.25">
      <c r="A10420" s="346"/>
    </row>
    <row r="10421" spans="1:1" x14ac:dyDescent="0.25">
      <c r="A10421" s="346"/>
    </row>
    <row r="10422" spans="1:1" x14ac:dyDescent="0.25">
      <c r="A10422" s="346"/>
    </row>
    <row r="10423" spans="1:1" x14ac:dyDescent="0.25">
      <c r="A10423" s="346"/>
    </row>
    <row r="10424" spans="1:1" x14ac:dyDescent="0.25">
      <c r="A10424" s="346"/>
    </row>
    <row r="10425" spans="1:1" x14ac:dyDescent="0.25">
      <c r="A10425" s="346"/>
    </row>
    <row r="10426" spans="1:1" x14ac:dyDescent="0.25">
      <c r="A10426" s="346"/>
    </row>
    <row r="10427" spans="1:1" x14ac:dyDescent="0.25">
      <c r="A10427" s="346"/>
    </row>
    <row r="10428" spans="1:1" x14ac:dyDescent="0.25">
      <c r="A10428" s="346"/>
    </row>
    <row r="10429" spans="1:1" x14ac:dyDescent="0.25">
      <c r="A10429" s="346"/>
    </row>
    <row r="10430" spans="1:1" x14ac:dyDescent="0.25">
      <c r="A10430" s="346"/>
    </row>
    <row r="10431" spans="1:1" x14ac:dyDescent="0.25">
      <c r="A10431" s="346"/>
    </row>
    <row r="10432" spans="1:1" x14ac:dyDescent="0.25">
      <c r="A10432" s="346"/>
    </row>
    <row r="10433" spans="1:1" x14ac:dyDescent="0.25">
      <c r="A10433" s="346"/>
    </row>
    <row r="10434" spans="1:1" x14ac:dyDescent="0.25">
      <c r="A10434" s="346"/>
    </row>
    <row r="10435" spans="1:1" x14ac:dyDescent="0.25">
      <c r="A10435" s="346"/>
    </row>
    <row r="10436" spans="1:1" x14ac:dyDescent="0.25">
      <c r="A10436" s="346"/>
    </row>
    <row r="10437" spans="1:1" x14ac:dyDescent="0.25">
      <c r="A10437" s="346"/>
    </row>
    <row r="10438" spans="1:1" x14ac:dyDescent="0.25">
      <c r="A10438" s="346"/>
    </row>
    <row r="10439" spans="1:1" x14ac:dyDescent="0.25">
      <c r="A10439" s="346"/>
    </row>
    <row r="10440" spans="1:1" x14ac:dyDescent="0.25">
      <c r="A10440" s="346"/>
    </row>
    <row r="10441" spans="1:1" x14ac:dyDescent="0.25">
      <c r="A10441" s="346"/>
    </row>
    <row r="10442" spans="1:1" x14ac:dyDescent="0.25">
      <c r="A10442" s="346"/>
    </row>
    <row r="10443" spans="1:1" x14ac:dyDescent="0.25">
      <c r="A10443" s="346"/>
    </row>
    <row r="10444" spans="1:1" x14ac:dyDescent="0.25">
      <c r="A10444" s="346"/>
    </row>
    <row r="10445" spans="1:1" x14ac:dyDescent="0.25">
      <c r="A10445" s="346"/>
    </row>
    <row r="10446" spans="1:1" x14ac:dyDescent="0.25">
      <c r="A10446" s="346"/>
    </row>
    <row r="10447" spans="1:1" x14ac:dyDescent="0.25">
      <c r="A10447" s="346"/>
    </row>
    <row r="10448" spans="1:1" x14ac:dyDescent="0.25">
      <c r="A10448" s="346"/>
    </row>
    <row r="10449" spans="1:1" x14ac:dyDescent="0.25">
      <c r="A10449" s="346"/>
    </row>
    <row r="10450" spans="1:1" x14ac:dyDescent="0.25">
      <c r="A10450" s="346"/>
    </row>
    <row r="10451" spans="1:1" x14ac:dyDescent="0.25">
      <c r="A10451" s="346"/>
    </row>
    <row r="10452" spans="1:1" x14ac:dyDescent="0.25">
      <c r="A10452" s="346"/>
    </row>
    <row r="10453" spans="1:1" x14ac:dyDescent="0.25">
      <c r="A10453" s="346"/>
    </row>
    <row r="10454" spans="1:1" x14ac:dyDescent="0.25">
      <c r="A10454" s="346"/>
    </row>
    <row r="10455" spans="1:1" x14ac:dyDescent="0.25">
      <c r="A10455" s="346"/>
    </row>
    <row r="10456" spans="1:1" x14ac:dyDescent="0.25">
      <c r="A10456" s="346"/>
    </row>
    <row r="10457" spans="1:1" x14ac:dyDescent="0.25">
      <c r="A10457" s="346"/>
    </row>
    <row r="10458" spans="1:1" x14ac:dyDescent="0.25">
      <c r="A10458" s="346"/>
    </row>
    <row r="10459" spans="1:1" x14ac:dyDescent="0.25">
      <c r="A10459" s="346"/>
    </row>
    <row r="10460" spans="1:1" x14ac:dyDescent="0.25">
      <c r="A10460" s="346"/>
    </row>
    <row r="10461" spans="1:1" x14ac:dyDescent="0.25">
      <c r="A10461" s="346"/>
    </row>
    <row r="10462" spans="1:1" x14ac:dyDescent="0.25">
      <c r="A10462" s="346"/>
    </row>
    <row r="10463" spans="1:1" x14ac:dyDescent="0.25">
      <c r="A10463" s="346"/>
    </row>
    <row r="10464" spans="1:1" x14ac:dyDescent="0.25">
      <c r="A10464" s="346"/>
    </row>
    <row r="10465" spans="1:1" x14ac:dyDescent="0.25">
      <c r="A10465" s="346"/>
    </row>
    <row r="10466" spans="1:1" x14ac:dyDescent="0.25">
      <c r="A10466" s="346"/>
    </row>
    <row r="10467" spans="1:1" x14ac:dyDescent="0.25">
      <c r="A10467" s="346"/>
    </row>
    <row r="10468" spans="1:1" x14ac:dyDescent="0.25">
      <c r="A10468" s="346"/>
    </row>
    <row r="10469" spans="1:1" x14ac:dyDescent="0.25">
      <c r="A10469" s="346"/>
    </row>
    <row r="10470" spans="1:1" x14ac:dyDescent="0.25">
      <c r="A10470" s="346"/>
    </row>
    <row r="10471" spans="1:1" x14ac:dyDescent="0.25">
      <c r="A10471" s="346"/>
    </row>
    <row r="10472" spans="1:1" x14ac:dyDescent="0.25">
      <c r="A10472" s="346"/>
    </row>
    <row r="10473" spans="1:1" x14ac:dyDescent="0.25">
      <c r="A10473" s="346"/>
    </row>
    <row r="10474" spans="1:1" x14ac:dyDescent="0.25">
      <c r="A10474" s="346"/>
    </row>
    <row r="10475" spans="1:1" x14ac:dyDescent="0.25">
      <c r="A10475" s="346"/>
    </row>
    <row r="10476" spans="1:1" x14ac:dyDescent="0.25">
      <c r="A10476" s="346"/>
    </row>
    <row r="10477" spans="1:1" x14ac:dyDescent="0.25">
      <c r="A10477" s="346"/>
    </row>
    <row r="10478" spans="1:1" x14ac:dyDescent="0.25">
      <c r="A10478" s="346"/>
    </row>
    <row r="10479" spans="1:1" x14ac:dyDescent="0.25">
      <c r="A10479" s="346"/>
    </row>
    <row r="10480" spans="1:1" x14ac:dyDescent="0.25">
      <c r="A10480" s="346"/>
    </row>
    <row r="10481" spans="1:1" x14ac:dyDescent="0.25">
      <c r="A10481" s="346"/>
    </row>
    <row r="10482" spans="1:1" x14ac:dyDescent="0.25">
      <c r="A10482" s="346"/>
    </row>
    <row r="10483" spans="1:1" x14ac:dyDescent="0.25">
      <c r="A10483" s="346"/>
    </row>
    <row r="10484" spans="1:1" x14ac:dyDescent="0.25">
      <c r="A10484" s="346"/>
    </row>
    <row r="10485" spans="1:1" x14ac:dyDescent="0.25">
      <c r="A10485" s="346"/>
    </row>
    <row r="10486" spans="1:1" x14ac:dyDescent="0.25">
      <c r="A10486" s="346"/>
    </row>
    <row r="10487" spans="1:1" x14ac:dyDescent="0.25">
      <c r="A10487" s="346"/>
    </row>
    <row r="10488" spans="1:1" x14ac:dyDescent="0.25">
      <c r="A10488" s="346"/>
    </row>
    <row r="10489" spans="1:1" x14ac:dyDescent="0.25">
      <c r="A10489" s="346"/>
    </row>
    <row r="10490" spans="1:1" x14ac:dyDescent="0.25">
      <c r="A10490" s="346"/>
    </row>
    <row r="10491" spans="1:1" x14ac:dyDescent="0.25">
      <c r="A10491" s="346"/>
    </row>
    <row r="10492" spans="1:1" x14ac:dyDescent="0.25">
      <c r="A10492" s="346"/>
    </row>
    <row r="10493" spans="1:1" x14ac:dyDescent="0.25">
      <c r="A10493" s="346"/>
    </row>
    <row r="10494" spans="1:1" x14ac:dyDescent="0.25">
      <c r="A10494" s="346"/>
    </row>
    <row r="10495" spans="1:1" x14ac:dyDescent="0.25">
      <c r="A10495" s="346"/>
    </row>
    <row r="10496" spans="1:1" x14ac:dyDescent="0.25">
      <c r="A10496" s="346"/>
    </row>
    <row r="10497" spans="1:1" x14ac:dyDescent="0.25">
      <c r="A10497" s="346"/>
    </row>
    <row r="10498" spans="1:1" x14ac:dyDescent="0.25">
      <c r="A10498" s="346"/>
    </row>
    <row r="10499" spans="1:1" x14ac:dyDescent="0.25">
      <c r="A10499" s="346"/>
    </row>
    <row r="10500" spans="1:1" x14ac:dyDescent="0.25">
      <c r="A10500" s="346"/>
    </row>
    <row r="10501" spans="1:1" x14ac:dyDescent="0.25">
      <c r="A10501" s="346"/>
    </row>
    <row r="10502" spans="1:1" x14ac:dyDescent="0.25">
      <c r="A10502" s="346"/>
    </row>
    <row r="10503" spans="1:1" x14ac:dyDescent="0.25">
      <c r="A10503" s="346"/>
    </row>
    <row r="10504" spans="1:1" x14ac:dyDescent="0.25">
      <c r="A10504" s="346"/>
    </row>
    <row r="10505" spans="1:1" x14ac:dyDescent="0.25">
      <c r="A10505" s="346"/>
    </row>
    <row r="10506" spans="1:1" x14ac:dyDescent="0.25">
      <c r="A10506" s="346"/>
    </row>
    <row r="10507" spans="1:1" x14ac:dyDescent="0.25">
      <c r="A10507" s="346"/>
    </row>
    <row r="10508" spans="1:1" x14ac:dyDescent="0.25">
      <c r="A10508" s="346"/>
    </row>
    <row r="10509" spans="1:1" x14ac:dyDescent="0.25">
      <c r="A10509" s="346"/>
    </row>
    <row r="10510" spans="1:1" x14ac:dyDescent="0.25">
      <c r="A10510" s="346"/>
    </row>
    <row r="10511" spans="1:1" x14ac:dyDescent="0.25">
      <c r="A10511" s="346"/>
    </row>
    <row r="10512" spans="1:1" x14ac:dyDescent="0.25">
      <c r="A10512" s="346"/>
    </row>
    <row r="10513" spans="1:1" x14ac:dyDescent="0.25">
      <c r="A10513" s="346"/>
    </row>
    <row r="10514" spans="1:1" x14ac:dyDescent="0.25">
      <c r="A10514" s="346"/>
    </row>
    <row r="10515" spans="1:1" x14ac:dyDescent="0.25">
      <c r="A10515" s="346"/>
    </row>
    <row r="10516" spans="1:1" x14ac:dyDescent="0.25">
      <c r="A10516" s="346"/>
    </row>
    <row r="10517" spans="1:1" x14ac:dyDescent="0.25">
      <c r="A10517" s="346"/>
    </row>
    <row r="10518" spans="1:1" x14ac:dyDescent="0.25">
      <c r="A10518" s="346"/>
    </row>
    <row r="10519" spans="1:1" x14ac:dyDescent="0.25">
      <c r="A10519" s="346"/>
    </row>
    <row r="10520" spans="1:1" x14ac:dyDescent="0.25">
      <c r="A10520" s="346"/>
    </row>
    <row r="10521" spans="1:1" x14ac:dyDescent="0.25">
      <c r="A10521" s="346"/>
    </row>
    <row r="10522" spans="1:1" x14ac:dyDescent="0.25">
      <c r="A10522" s="346"/>
    </row>
    <row r="10523" spans="1:1" x14ac:dyDescent="0.25">
      <c r="A10523" s="346"/>
    </row>
    <row r="10524" spans="1:1" x14ac:dyDescent="0.25">
      <c r="A10524" s="346"/>
    </row>
    <row r="10525" spans="1:1" x14ac:dyDescent="0.25">
      <c r="A10525" s="346"/>
    </row>
    <row r="10526" spans="1:1" x14ac:dyDescent="0.25">
      <c r="A10526" s="346"/>
    </row>
    <row r="10527" spans="1:1" x14ac:dyDescent="0.25">
      <c r="A10527" s="346"/>
    </row>
    <row r="10528" spans="1:1" x14ac:dyDescent="0.25">
      <c r="A10528" s="346"/>
    </row>
    <row r="10529" spans="1:1" x14ac:dyDescent="0.25">
      <c r="A10529" s="346"/>
    </row>
    <row r="10530" spans="1:1" x14ac:dyDescent="0.25">
      <c r="A10530" s="346"/>
    </row>
    <row r="10531" spans="1:1" x14ac:dyDescent="0.25">
      <c r="A10531" s="346"/>
    </row>
    <row r="10532" spans="1:1" x14ac:dyDescent="0.25">
      <c r="A10532" s="346"/>
    </row>
    <row r="10533" spans="1:1" x14ac:dyDescent="0.25">
      <c r="A10533" s="346"/>
    </row>
    <row r="10534" spans="1:1" x14ac:dyDescent="0.25">
      <c r="A10534" s="346"/>
    </row>
    <row r="10535" spans="1:1" x14ac:dyDescent="0.25">
      <c r="A10535" s="346"/>
    </row>
    <row r="10536" spans="1:1" x14ac:dyDescent="0.25">
      <c r="A10536" s="346"/>
    </row>
    <row r="10537" spans="1:1" x14ac:dyDescent="0.25">
      <c r="A10537" s="346"/>
    </row>
    <row r="10538" spans="1:1" x14ac:dyDescent="0.25">
      <c r="A10538" s="346"/>
    </row>
    <row r="10539" spans="1:1" x14ac:dyDescent="0.25">
      <c r="A10539" s="346"/>
    </row>
    <row r="10540" spans="1:1" x14ac:dyDescent="0.25">
      <c r="A10540" s="346"/>
    </row>
    <row r="10541" spans="1:1" x14ac:dyDescent="0.25">
      <c r="A10541" s="346"/>
    </row>
    <row r="10542" spans="1:1" x14ac:dyDescent="0.25">
      <c r="A10542" s="346"/>
    </row>
    <row r="10543" spans="1:1" x14ac:dyDescent="0.25">
      <c r="A10543" s="346"/>
    </row>
    <row r="10544" spans="1:1" x14ac:dyDescent="0.25">
      <c r="A10544" s="346"/>
    </row>
    <row r="10545" spans="1:1" x14ac:dyDescent="0.25">
      <c r="A10545" s="346"/>
    </row>
    <row r="10546" spans="1:1" x14ac:dyDescent="0.25">
      <c r="A10546" s="346"/>
    </row>
    <row r="10547" spans="1:1" x14ac:dyDescent="0.25">
      <c r="A10547" s="346"/>
    </row>
    <row r="10548" spans="1:1" x14ac:dyDescent="0.25">
      <c r="A10548" s="346"/>
    </row>
    <row r="10549" spans="1:1" x14ac:dyDescent="0.25">
      <c r="A10549" s="346"/>
    </row>
    <row r="10550" spans="1:1" x14ac:dyDescent="0.25">
      <c r="A10550" s="346"/>
    </row>
    <row r="10551" spans="1:1" x14ac:dyDescent="0.25">
      <c r="A10551" s="346"/>
    </row>
    <row r="10552" spans="1:1" x14ac:dyDescent="0.25">
      <c r="A10552" s="346"/>
    </row>
    <row r="10553" spans="1:1" x14ac:dyDescent="0.25">
      <c r="A10553" s="346"/>
    </row>
    <row r="10554" spans="1:1" x14ac:dyDescent="0.25">
      <c r="A10554" s="346"/>
    </row>
    <row r="10555" spans="1:1" x14ac:dyDescent="0.25">
      <c r="A10555" s="346"/>
    </row>
    <row r="10556" spans="1:1" x14ac:dyDescent="0.25">
      <c r="A10556" s="346"/>
    </row>
    <row r="10557" spans="1:1" x14ac:dyDescent="0.25">
      <c r="A10557" s="346"/>
    </row>
    <row r="10558" spans="1:1" x14ac:dyDescent="0.25">
      <c r="A10558" s="346"/>
    </row>
    <row r="10559" spans="1:1" x14ac:dyDescent="0.25">
      <c r="A10559" s="346"/>
    </row>
    <row r="10560" spans="1:1" x14ac:dyDescent="0.25">
      <c r="A10560" s="346"/>
    </row>
    <row r="10561" spans="1:1" x14ac:dyDescent="0.25">
      <c r="A10561" s="346"/>
    </row>
    <row r="10562" spans="1:1" x14ac:dyDescent="0.25">
      <c r="A10562" s="346"/>
    </row>
    <row r="10563" spans="1:1" x14ac:dyDescent="0.25">
      <c r="A10563" s="346"/>
    </row>
    <row r="10564" spans="1:1" x14ac:dyDescent="0.25">
      <c r="A10564" s="346"/>
    </row>
    <row r="10565" spans="1:1" x14ac:dyDescent="0.25">
      <c r="A10565" s="346"/>
    </row>
    <row r="10566" spans="1:1" x14ac:dyDescent="0.25">
      <c r="A10566" s="346"/>
    </row>
    <row r="10567" spans="1:1" x14ac:dyDescent="0.25">
      <c r="A10567" s="346"/>
    </row>
    <row r="10568" spans="1:1" x14ac:dyDescent="0.25">
      <c r="A10568" s="346"/>
    </row>
    <row r="10569" spans="1:1" x14ac:dyDescent="0.25">
      <c r="A10569" s="346"/>
    </row>
    <row r="10570" spans="1:1" x14ac:dyDescent="0.25">
      <c r="A10570" s="346"/>
    </row>
    <row r="10571" spans="1:1" x14ac:dyDescent="0.25">
      <c r="A10571" s="346"/>
    </row>
    <row r="10572" spans="1:1" x14ac:dyDescent="0.25">
      <c r="A10572" s="346"/>
    </row>
    <row r="10573" spans="1:1" x14ac:dyDescent="0.25">
      <c r="A10573" s="346"/>
    </row>
    <row r="10574" spans="1:1" x14ac:dyDescent="0.25">
      <c r="A10574" s="346"/>
    </row>
    <row r="10575" spans="1:1" x14ac:dyDescent="0.25">
      <c r="A10575" s="346"/>
    </row>
    <row r="10576" spans="1:1" x14ac:dyDescent="0.25">
      <c r="A10576" s="346"/>
    </row>
    <row r="10577" spans="1:1" x14ac:dyDescent="0.25">
      <c r="A10577" s="346"/>
    </row>
    <row r="10578" spans="1:1" x14ac:dyDescent="0.25">
      <c r="A10578" s="346"/>
    </row>
    <row r="10579" spans="1:1" x14ac:dyDescent="0.25">
      <c r="A10579" s="346"/>
    </row>
    <row r="10580" spans="1:1" x14ac:dyDescent="0.25">
      <c r="A10580" s="346"/>
    </row>
    <row r="10581" spans="1:1" x14ac:dyDescent="0.25">
      <c r="A10581" s="346"/>
    </row>
    <row r="10582" spans="1:1" x14ac:dyDescent="0.25">
      <c r="A10582" s="346"/>
    </row>
    <row r="10583" spans="1:1" x14ac:dyDescent="0.25">
      <c r="A10583" s="346"/>
    </row>
    <row r="10584" spans="1:1" x14ac:dyDescent="0.25">
      <c r="A10584" s="346"/>
    </row>
    <row r="10585" spans="1:1" x14ac:dyDescent="0.25">
      <c r="A10585" s="346"/>
    </row>
    <row r="10586" spans="1:1" x14ac:dyDescent="0.25">
      <c r="A10586" s="346"/>
    </row>
    <row r="10587" spans="1:1" x14ac:dyDescent="0.25">
      <c r="A10587" s="346"/>
    </row>
    <row r="10588" spans="1:1" x14ac:dyDescent="0.25">
      <c r="A10588" s="346"/>
    </row>
    <row r="10589" spans="1:1" x14ac:dyDescent="0.25">
      <c r="A10589" s="346"/>
    </row>
    <row r="10590" spans="1:1" x14ac:dyDescent="0.25">
      <c r="A10590" s="346"/>
    </row>
    <row r="10591" spans="1:1" x14ac:dyDescent="0.25">
      <c r="A10591" s="346"/>
    </row>
    <row r="10592" spans="1:1" x14ac:dyDescent="0.25">
      <c r="A10592" s="346"/>
    </row>
    <row r="10593" spans="1:1" x14ac:dyDescent="0.25">
      <c r="A10593" s="346"/>
    </row>
    <row r="10594" spans="1:1" x14ac:dyDescent="0.25">
      <c r="A10594" s="346"/>
    </row>
    <row r="10595" spans="1:1" x14ac:dyDescent="0.25">
      <c r="A10595" s="346"/>
    </row>
    <row r="10596" spans="1:1" x14ac:dyDescent="0.25">
      <c r="A10596" s="346"/>
    </row>
    <row r="10597" spans="1:1" x14ac:dyDescent="0.25">
      <c r="A10597" s="346"/>
    </row>
    <row r="10598" spans="1:1" x14ac:dyDescent="0.25">
      <c r="A10598" s="346"/>
    </row>
    <row r="10599" spans="1:1" x14ac:dyDescent="0.25">
      <c r="A10599" s="346"/>
    </row>
    <row r="10600" spans="1:1" x14ac:dyDescent="0.25">
      <c r="A10600" s="346"/>
    </row>
    <row r="10601" spans="1:1" x14ac:dyDescent="0.25">
      <c r="A10601" s="346"/>
    </row>
    <row r="10602" spans="1:1" x14ac:dyDescent="0.25">
      <c r="A10602" s="346"/>
    </row>
    <row r="10603" spans="1:1" x14ac:dyDescent="0.25">
      <c r="A10603" s="346"/>
    </row>
    <row r="10604" spans="1:1" x14ac:dyDescent="0.25">
      <c r="A10604" s="346"/>
    </row>
    <row r="10605" spans="1:1" x14ac:dyDescent="0.25">
      <c r="A10605" s="346"/>
    </row>
    <row r="10606" spans="1:1" x14ac:dyDescent="0.25">
      <c r="A10606" s="346"/>
    </row>
    <row r="10607" spans="1:1" x14ac:dyDescent="0.25">
      <c r="A10607" s="346"/>
    </row>
    <row r="10608" spans="1:1" x14ac:dyDescent="0.25">
      <c r="A10608" s="346"/>
    </row>
    <row r="10609" spans="1:1" x14ac:dyDescent="0.25">
      <c r="A10609" s="346"/>
    </row>
    <row r="10610" spans="1:1" x14ac:dyDescent="0.25">
      <c r="A10610" s="346"/>
    </row>
    <row r="10611" spans="1:1" x14ac:dyDescent="0.25">
      <c r="A10611" s="346"/>
    </row>
    <row r="10612" spans="1:1" x14ac:dyDescent="0.25">
      <c r="A10612" s="346"/>
    </row>
    <row r="10613" spans="1:1" x14ac:dyDescent="0.25">
      <c r="A10613" s="346"/>
    </row>
    <row r="10614" spans="1:1" x14ac:dyDescent="0.25">
      <c r="A10614" s="346"/>
    </row>
    <row r="10615" spans="1:1" x14ac:dyDescent="0.25">
      <c r="A10615" s="346"/>
    </row>
    <row r="10616" spans="1:1" x14ac:dyDescent="0.25">
      <c r="A10616" s="346"/>
    </row>
    <row r="10617" spans="1:1" x14ac:dyDescent="0.25">
      <c r="A10617" s="346"/>
    </row>
    <row r="10618" spans="1:1" x14ac:dyDescent="0.25">
      <c r="A10618" s="346"/>
    </row>
    <row r="10619" spans="1:1" x14ac:dyDescent="0.25">
      <c r="A10619" s="346"/>
    </row>
    <row r="10620" spans="1:1" x14ac:dyDescent="0.25">
      <c r="A10620" s="346"/>
    </row>
    <row r="10621" spans="1:1" x14ac:dyDescent="0.25">
      <c r="A10621" s="346"/>
    </row>
    <row r="10622" spans="1:1" x14ac:dyDescent="0.25">
      <c r="A10622" s="346"/>
    </row>
    <row r="10623" spans="1:1" x14ac:dyDescent="0.25">
      <c r="A10623" s="346"/>
    </row>
    <row r="10624" spans="1:1" x14ac:dyDescent="0.25">
      <c r="A10624" s="346"/>
    </row>
    <row r="10625" spans="1:1" x14ac:dyDescent="0.25">
      <c r="A10625" s="346"/>
    </row>
    <row r="10626" spans="1:1" x14ac:dyDescent="0.25">
      <c r="A10626" s="346"/>
    </row>
    <row r="10627" spans="1:1" x14ac:dyDescent="0.25">
      <c r="A10627" s="346"/>
    </row>
    <row r="10628" spans="1:1" x14ac:dyDescent="0.25">
      <c r="A10628" s="346"/>
    </row>
    <row r="10629" spans="1:1" x14ac:dyDescent="0.25">
      <c r="A10629" s="346"/>
    </row>
    <row r="10630" spans="1:1" x14ac:dyDescent="0.25">
      <c r="A10630" s="346"/>
    </row>
    <row r="10631" spans="1:1" x14ac:dyDescent="0.25">
      <c r="A10631" s="346"/>
    </row>
    <row r="10632" spans="1:1" x14ac:dyDescent="0.25">
      <c r="A10632" s="346"/>
    </row>
    <row r="10633" spans="1:1" x14ac:dyDescent="0.25">
      <c r="A10633" s="346"/>
    </row>
    <row r="10634" spans="1:1" x14ac:dyDescent="0.25">
      <c r="A10634" s="346"/>
    </row>
    <row r="10635" spans="1:1" x14ac:dyDescent="0.25">
      <c r="A10635" s="346"/>
    </row>
    <row r="10636" spans="1:1" x14ac:dyDescent="0.25">
      <c r="A10636" s="346"/>
    </row>
    <row r="10637" spans="1:1" x14ac:dyDescent="0.25">
      <c r="A10637" s="346"/>
    </row>
    <row r="10638" spans="1:1" x14ac:dyDescent="0.25">
      <c r="A10638" s="346"/>
    </row>
    <row r="10639" spans="1:1" x14ac:dyDescent="0.25">
      <c r="A10639" s="346"/>
    </row>
    <row r="10640" spans="1:1" x14ac:dyDescent="0.25">
      <c r="A10640" s="346"/>
    </row>
    <row r="10641" spans="1:1" x14ac:dyDescent="0.25">
      <c r="A10641" s="346"/>
    </row>
    <row r="10642" spans="1:1" x14ac:dyDescent="0.25">
      <c r="A10642" s="346"/>
    </row>
    <row r="10643" spans="1:1" x14ac:dyDescent="0.25">
      <c r="A10643" s="346"/>
    </row>
    <row r="10644" spans="1:1" x14ac:dyDescent="0.25">
      <c r="A10644" s="346"/>
    </row>
    <row r="10645" spans="1:1" x14ac:dyDescent="0.25">
      <c r="A10645" s="346"/>
    </row>
    <row r="10646" spans="1:1" x14ac:dyDescent="0.25">
      <c r="A10646" s="346"/>
    </row>
    <row r="10647" spans="1:1" x14ac:dyDescent="0.25">
      <c r="A10647" s="346"/>
    </row>
    <row r="10648" spans="1:1" x14ac:dyDescent="0.25">
      <c r="A10648" s="346"/>
    </row>
    <row r="10649" spans="1:1" x14ac:dyDescent="0.25">
      <c r="A10649" s="346"/>
    </row>
    <row r="10650" spans="1:1" x14ac:dyDescent="0.25">
      <c r="A10650" s="346"/>
    </row>
    <row r="10651" spans="1:1" x14ac:dyDescent="0.25">
      <c r="A10651" s="346"/>
    </row>
    <row r="10652" spans="1:1" x14ac:dyDescent="0.25">
      <c r="A10652" s="346"/>
    </row>
    <row r="10653" spans="1:1" x14ac:dyDescent="0.25">
      <c r="A10653" s="346"/>
    </row>
    <row r="10654" spans="1:1" x14ac:dyDescent="0.25">
      <c r="A10654" s="346"/>
    </row>
    <row r="10655" spans="1:1" x14ac:dyDescent="0.25">
      <c r="A10655" s="346"/>
    </row>
    <row r="10656" spans="1:1" x14ac:dyDescent="0.25">
      <c r="A10656" s="346"/>
    </row>
    <row r="10657" spans="1:1" x14ac:dyDescent="0.25">
      <c r="A10657" s="346"/>
    </row>
    <row r="10658" spans="1:1" x14ac:dyDescent="0.25">
      <c r="A10658" s="346"/>
    </row>
    <row r="10659" spans="1:1" x14ac:dyDescent="0.25">
      <c r="A10659" s="346"/>
    </row>
    <row r="10660" spans="1:1" x14ac:dyDescent="0.25">
      <c r="A10660" s="346"/>
    </row>
    <row r="10661" spans="1:1" x14ac:dyDescent="0.25">
      <c r="A10661" s="346"/>
    </row>
    <row r="10662" spans="1:1" x14ac:dyDescent="0.25">
      <c r="A10662" s="346"/>
    </row>
    <row r="10663" spans="1:1" x14ac:dyDescent="0.25">
      <c r="A10663" s="346"/>
    </row>
    <row r="10664" spans="1:1" x14ac:dyDescent="0.25">
      <c r="A10664" s="346"/>
    </row>
    <row r="10665" spans="1:1" x14ac:dyDescent="0.25">
      <c r="A10665" s="346"/>
    </row>
    <row r="10666" spans="1:1" x14ac:dyDescent="0.25">
      <c r="A10666" s="346"/>
    </row>
    <row r="10667" spans="1:1" x14ac:dyDescent="0.25">
      <c r="A10667" s="346"/>
    </row>
    <row r="10668" spans="1:1" x14ac:dyDescent="0.25">
      <c r="A10668" s="346"/>
    </row>
    <row r="10669" spans="1:1" x14ac:dyDescent="0.25">
      <c r="A10669" s="346"/>
    </row>
    <row r="10670" spans="1:1" x14ac:dyDescent="0.25">
      <c r="A10670" s="346"/>
    </row>
    <row r="10671" spans="1:1" x14ac:dyDescent="0.25">
      <c r="A10671" s="346"/>
    </row>
    <row r="10672" spans="1:1" x14ac:dyDescent="0.25">
      <c r="A10672" s="346"/>
    </row>
    <row r="10673" spans="1:1" x14ac:dyDescent="0.25">
      <c r="A10673" s="346"/>
    </row>
    <row r="10674" spans="1:1" x14ac:dyDescent="0.25">
      <c r="A10674" s="346"/>
    </row>
    <row r="10675" spans="1:1" x14ac:dyDescent="0.25">
      <c r="A10675" s="346"/>
    </row>
    <row r="10676" spans="1:1" x14ac:dyDescent="0.25">
      <c r="A10676" s="346"/>
    </row>
    <row r="10677" spans="1:1" x14ac:dyDescent="0.25">
      <c r="A10677" s="346"/>
    </row>
    <row r="10678" spans="1:1" x14ac:dyDescent="0.25">
      <c r="A10678" s="346"/>
    </row>
    <row r="10679" spans="1:1" x14ac:dyDescent="0.25">
      <c r="A10679" s="346"/>
    </row>
    <row r="10680" spans="1:1" x14ac:dyDescent="0.25">
      <c r="A10680" s="346"/>
    </row>
    <row r="10681" spans="1:1" x14ac:dyDescent="0.25">
      <c r="A10681" s="346"/>
    </row>
    <row r="10682" spans="1:1" x14ac:dyDescent="0.25">
      <c r="A10682" s="346"/>
    </row>
    <row r="10683" spans="1:1" x14ac:dyDescent="0.25">
      <c r="A10683" s="346"/>
    </row>
    <row r="10684" spans="1:1" x14ac:dyDescent="0.25">
      <c r="A10684" s="346"/>
    </row>
    <row r="10685" spans="1:1" x14ac:dyDescent="0.25">
      <c r="A10685" s="346"/>
    </row>
    <row r="10686" spans="1:1" x14ac:dyDescent="0.25">
      <c r="A10686" s="346"/>
    </row>
    <row r="10687" spans="1:1" x14ac:dyDescent="0.25">
      <c r="A10687" s="346"/>
    </row>
    <row r="10688" spans="1:1" x14ac:dyDescent="0.25">
      <c r="A10688" s="346"/>
    </row>
    <row r="10689" spans="1:1" x14ac:dyDescent="0.25">
      <c r="A10689" s="346"/>
    </row>
    <row r="10690" spans="1:1" x14ac:dyDescent="0.25">
      <c r="A10690" s="346"/>
    </row>
    <row r="10691" spans="1:1" x14ac:dyDescent="0.25">
      <c r="A10691" s="346"/>
    </row>
    <row r="10692" spans="1:1" x14ac:dyDescent="0.25">
      <c r="A10692" s="346"/>
    </row>
    <row r="10693" spans="1:1" x14ac:dyDescent="0.25">
      <c r="A10693" s="346"/>
    </row>
    <row r="10694" spans="1:1" x14ac:dyDescent="0.25">
      <c r="A10694" s="346"/>
    </row>
    <row r="10695" spans="1:1" x14ac:dyDescent="0.25">
      <c r="A10695" s="346"/>
    </row>
    <row r="10696" spans="1:1" x14ac:dyDescent="0.25">
      <c r="A10696" s="346"/>
    </row>
    <row r="10697" spans="1:1" x14ac:dyDescent="0.25">
      <c r="A10697" s="346"/>
    </row>
    <row r="10698" spans="1:1" x14ac:dyDescent="0.25">
      <c r="A10698" s="346"/>
    </row>
    <row r="10699" spans="1:1" x14ac:dyDescent="0.25">
      <c r="A10699" s="346"/>
    </row>
    <row r="10700" spans="1:1" x14ac:dyDescent="0.25">
      <c r="A10700" s="346"/>
    </row>
    <row r="10701" spans="1:1" x14ac:dyDescent="0.25">
      <c r="A10701" s="346"/>
    </row>
    <row r="10702" spans="1:1" x14ac:dyDescent="0.25">
      <c r="A10702" s="346"/>
    </row>
    <row r="10703" spans="1:1" x14ac:dyDescent="0.25">
      <c r="A10703" s="346"/>
    </row>
    <row r="10704" spans="1:1" x14ac:dyDescent="0.25">
      <c r="A10704" s="346"/>
    </row>
    <row r="10705" spans="1:1" x14ac:dyDescent="0.25">
      <c r="A10705" s="346"/>
    </row>
    <row r="10706" spans="1:1" x14ac:dyDescent="0.25">
      <c r="A10706" s="346"/>
    </row>
    <row r="10707" spans="1:1" x14ac:dyDescent="0.25">
      <c r="A10707" s="346"/>
    </row>
    <row r="10708" spans="1:1" x14ac:dyDescent="0.25">
      <c r="A10708" s="346"/>
    </row>
    <row r="10709" spans="1:1" x14ac:dyDescent="0.25">
      <c r="A10709" s="346"/>
    </row>
    <row r="10710" spans="1:1" x14ac:dyDescent="0.25">
      <c r="A10710" s="346"/>
    </row>
    <row r="10711" spans="1:1" x14ac:dyDescent="0.25">
      <c r="A10711" s="346"/>
    </row>
    <row r="10712" spans="1:1" x14ac:dyDescent="0.25">
      <c r="A10712" s="346"/>
    </row>
    <row r="10713" spans="1:1" x14ac:dyDescent="0.25">
      <c r="A10713" s="346"/>
    </row>
    <row r="10714" spans="1:1" x14ac:dyDescent="0.25">
      <c r="A10714" s="346"/>
    </row>
    <row r="10715" spans="1:1" x14ac:dyDescent="0.25">
      <c r="A10715" s="346"/>
    </row>
    <row r="10716" spans="1:1" x14ac:dyDescent="0.25">
      <c r="A10716" s="346"/>
    </row>
    <row r="10717" spans="1:1" x14ac:dyDescent="0.25">
      <c r="A10717" s="346"/>
    </row>
    <row r="10718" spans="1:1" x14ac:dyDescent="0.25">
      <c r="A10718" s="346"/>
    </row>
    <row r="10719" spans="1:1" x14ac:dyDescent="0.25">
      <c r="A10719" s="346"/>
    </row>
    <row r="10720" spans="1:1" x14ac:dyDescent="0.25">
      <c r="A10720" s="346"/>
    </row>
    <row r="10721" spans="1:1" x14ac:dyDescent="0.25">
      <c r="A10721" s="346"/>
    </row>
    <row r="10722" spans="1:1" x14ac:dyDescent="0.25">
      <c r="A10722" s="346"/>
    </row>
    <row r="10723" spans="1:1" x14ac:dyDescent="0.25">
      <c r="A10723" s="346"/>
    </row>
    <row r="10724" spans="1:1" x14ac:dyDescent="0.25">
      <c r="A10724" s="346"/>
    </row>
    <row r="10725" spans="1:1" x14ac:dyDescent="0.25">
      <c r="A10725" s="346"/>
    </row>
    <row r="10726" spans="1:1" x14ac:dyDescent="0.25">
      <c r="A10726" s="346"/>
    </row>
    <row r="10727" spans="1:1" x14ac:dyDescent="0.25">
      <c r="A10727" s="346"/>
    </row>
    <row r="10728" spans="1:1" x14ac:dyDescent="0.25">
      <c r="A10728" s="346"/>
    </row>
    <row r="10729" spans="1:1" x14ac:dyDescent="0.25">
      <c r="A10729" s="346"/>
    </row>
    <row r="10730" spans="1:1" x14ac:dyDescent="0.25">
      <c r="A10730" s="346"/>
    </row>
    <row r="10731" spans="1:1" x14ac:dyDescent="0.25">
      <c r="A10731" s="346"/>
    </row>
    <row r="10732" spans="1:1" x14ac:dyDescent="0.25">
      <c r="A10732" s="346"/>
    </row>
    <row r="10733" spans="1:1" x14ac:dyDescent="0.25">
      <c r="A10733" s="346"/>
    </row>
    <row r="10734" spans="1:1" x14ac:dyDescent="0.25">
      <c r="A10734" s="346"/>
    </row>
    <row r="10735" spans="1:1" x14ac:dyDescent="0.25">
      <c r="A10735" s="346"/>
    </row>
    <row r="10736" spans="1:1" x14ac:dyDescent="0.25">
      <c r="A10736" s="346"/>
    </row>
    <row r="10737" spans="1:1" x14ac:dyDescent="0.25">
      <c r="A10737" s="346"/>
    </row>
    <row r="10738" spans="1:1" x14ac:dyDescent="0.25">
      <c r="A10738" s="346"/>
    </row>
    <row r="10739" spans="1:1" x14ac:dyDescent="0.25">
      <c r="A10739" s="346"/>
    </row>
    <row r="10740" spans="1:1" x14ac:dyDescent="0.25">
      <c r="A10740" s="346"/>
    </row>
    <row r="10741" spans="1:1" x14ac:dyDescent="0.25">
      <c r="A10741" s="346"/>
    </row>
    <row r="10742" spans="1:1" x14ac:dyDescent="0.25">
      <c r="A10742" s="346"/>
    </row>
    <row r="10743" spans="1:1" x14ac:dyDescent="0.25">
      <c r="A10743" s="346"/>
    </row>
    <row r="10744" spans="1:1" x14ac:dyDescent="0.25">
      <c r="A10744" s="346"/>
    </row>
    <row r="10745" spans="1:1" x14ac:dyDescent="0.25">
      <c r="A10745" s="346"/>
    </row>
    <row r="10746" spans="1:1" x14ac:dyDescent="0.25">
      <c r="A10746" s="346"/>
    </row>
    <row r="10747" spans="1:1" x14ac:dyDescent="0.25">
      <c r="A10747" s="346"/>
    </row>
    <row r="10748" spans="1:1" x14ac:dyDescent="0.25">
      <c r="A10748" s="346"/>
    </row>
    <row r="10749" spans="1:1" x14ac:dyDescent="0.25">
      <c r="A10749" s="346"/>
    </row>
    <row r="10750" spans="1:1" x14ac:dyDescent="0.25">
      <c r="A10750" s="346"/>
    </row>
    <row r="10751" spans="1:1" x14ac:dyDescent="0.25">
      <c r="A10751" s="346"/>
    </row>
    <row r="10752" spans="1:1" x14ac:dyDescent="0.25">
      <c r="A10752" s="346"/>
    </row>
    <row r="10753" spans="1:1" x14ac:dyDescent="0.25">
      <c r="A10753" s="346"/>
    </row>
    <row r="10754" spans="1:1" x14ac:dyDescent="0.25">
      <c r="A10754" s="346"/>
    </row>
    <row r="10755" spans="1:1" x14ac:dyDescent="0.25">
      <c r="A10755" s="346"/>
    </row>
    <row r="10756" spans="1:1" x14ac:dyDescent="0.25">
      <c r="A10756" s="346"/>
    </row>
    <row r="10757" spans="1:1" x14ac:dyDescent="0.25">
      <c r="A10757" s="346"/>
    </row>
    <row r="10758" spans="1:1" x14ac:dyDescent="0.25">
      <c r="A10758" s="346"/>
    </row>
    <row r="10759" spans="1:1" x14ac:dyDescent="0.25">
      <c r="A10759" s="346"/>
    </row>
    <row r="10760" spans="1:1" x14ac:dyDescent="0.25">
      <c r="A10760" s="346"/>
    </row>
    <row r="10761" spans="1:1" x14ac:dyDescent="0.25">
      <c r="A10761" s="346"/>
    </row>
    <row r="10762" spans="1:1" x14ac:dyDescent="0.25">
      <c r="A10762" s="346"/>
    </row>
    <row r="10763" spans="1:1" x14ac:dyDescent="0.25">
      <c r="A10763" s="346"/>
    </row>
    <row r="10764" spans="1:1" x14ac:dyDescent="0.25">
      <c r="A10764" s="346"/>
    </row>
    <row r="10765" spans="1:1" x14ac:dyDescent="0.25">
      <c r="A10765" s="346"/>
    </row>
    <row r="10766" spans="1:1" x14ac:dyDescent="0.25">
      <c r="A10766" s="346"/>
    </row>
    <row r="10767" spans="1:1" x14ac:dyDescent="0.25">
      <c r="A10767" s="346"/>
    </row>
    <row r="10768" spans="1:1" x14ac:dyDescent="0.25">
      <c r="A10768" s="346"/>
    </row>
    <row r="10769" spans="1:1" x14ac:dyDescent="0.25">
      <c r="A10769" s="346"/>
    </row>
    <row r="10770" spans="1:1" x14ac:dyDescent="0.25">
      <c r="A10770" s="346"/>
    </row>
    <row r="10771" spans="1:1" x14ac:dyDescent="0.25">
      <c r="A10771" s="346"/>
    </row>
    <row r="10772" spans="1:1" x14ac:dyDescent="0.25">
      <c r="A10772" s="346"/>
    </row>
    <row r="10773" spans="1:1" x14ac:dyDescent="0.25">
      <c r="A10773" s="346"/>
    </row>
    <row r="10774" spans="1:1" x14ac:dyDescent="0.25">
      <c r="A10774" s="346"/>
    </row>
    <row r="10775" spans="1:1" x14ac:dyDescent="0.25">
      <c r="A10775" s="346"/>
    </row>
    <row r="10776" spans="1:1" x14ac:dyDescent="0.25">
      <c r="A10776" s="346"/>
    </row>
    <row r="10777" spans="1:1" x14ac:dyDescent="0.25">
      <c r="A10777" s="346"/>
    </row>
    <row r="10778" spans="1:1" x14ac:dyDescent="0.25">
      <c r="A10778" s="346"/>
    </row>
    <row r="10779" spans="1:1" x14ac:dyDescent="0.25">
      <c r="A10779" s="346"/>
    </row>
    <row r="10780" spans="1:1" x14ac:dyDescent="0.25">
      <c r="A10780" s="346"/>
    </row>
    <row r="10781" spans="1:1" x14ac:dyDescent="0.25">
      <c r="A10781" s="346"/>
    </row>
    <row r="10782" spans="1:1" x14ac:dyDescent="0.25">
      <c r="A10782" s="346"/>
    </row>
    <row r="10783" spans="1:1" x14ac:dyDescent="0.25">
      <c r="A10783" s="346"/>
    </row>
    <row r="10784" spans="1:1" x14ac:dyDescent="0.25">
      <c r="A10784" s="346"/>
    </row>
    <row r="10785" spans="1:1" x14ac:dyDescent="0.25">
      <c r="A10785" s="346"/>
    </row>
    <row r="10786" spans="1:1" x14ac:dyDescent="0.25">
      <c r="A10786" s="346"/>
    </row>
    <row r="10787" spans="1:1" x14ac:dyDescent="0.25">
      <c r="A10787" s="346"/>
    </row>
    <row r="10788" spans="1:1" x14ac:dyDescent="0.25">
      <c r="A10788" s="346"/>
    </row>
    <row r="10789" spans="1:1" x14ac:dyDescent="0.25">
      <c r="A10789" s="346"/>
    </row>
    <row r="10790" spans="1:1" x14ac:dyDescent="0.25">
      <c r="A10790" s="346"/>
    </row>
    <row r="10791" spans="1:1" x14ac:dyDescent="0.25">
      <c r="A10791" s="346"/>
    </row>
    <row r="10792" spans="1:1" x14ac:dyDescent="0.25">
      <c r="A10792" s="346"/>
    </row>
    <row r="10793" spans="1:1" x14ac:dyDescent="0.25">
      <c r="A10793" s="346"/>
    </row>
    <row r="10794" spans="1:1" x14ac:dyDescent="0.25">
      <c r="A10794" s="346"/>
    </row>
    <row r="10795" spans="1:1" x14ac:dyDescent="0.25">
      <c r="A10795" s="346"/>
    </row>
    <row r="10796" spans="1:1" x14ac:dyDescent="0.25">
      <c r="A10796" s="346"/>
    </row>
    <row r="10797" spans="1:1" x14ac:dyDescent="0.25">
      <c r="A10797" s="346"/>
    </row>
    <row r="10798" spans="1:1" x14ac:dyDescent="0.25">
      <c r="A10798" s="346"/>
    </row>
    <row r="10799" spans="1:1" x14ac:dyDescent="0.25">
      <c r="A10799" s="346"/>
    </row>
    <row r="10800" spans="1:1" x14ac:dyDescent="0.25">
      <c r="A10800" s="346"/>
    </row>
    <row r="10801" spans="1:1" x14ac:dyDescent="0.25">
      <c r="A10801" s="346"/>
    </row>
    <row r="10802" spans="1:1" x14ac:dyDescent="0.25">
      <c r="A10802" s="346"/>
    </row>
    <row r="10803" spans="1:1" x14ac:dyDescent="0.25">
      <c r="A10803" s="346"/>
    </row>
    <row r="10804" spans="1:1" x14ac:dyDescent="0.25">
      <c r="A10804" s="346"/>
    </row>
    <row r="10805" spans="1:1" x14ac:dyDescent="0.25">
      <c r="A10805" s="346"/>
    </row>
    <row r="10806" spans="1:1" x14ac:dyDescent="0.25">
      <c r="A10806" s="346"/>
    </row>
    <row r="10807" spans="1:1" x14ac:dyDescent="0.25">
      <c r="A10807" s="346"/>
    </row>
    <row r="10808" spans="1:1" x14ac:dyDescent="0.25">
      <c r="A10808" s="346"/>
    </row>
    <row r="10809" spans="1:1" x14ac:dyDescent="0.25">
      <c r="A10809" s="346"/>
    </row>
    <row r="10810" spans="1:1" x14ac:dyDescent="0.25">
      <c r="A10810" s="346"/>
    </row>
    <row r="10811" spans="1:1" x14ac:dyDescent="0.25">
      <c r="A10811" s="346"/>
    </row>
    <row r="10812" spans="1:1" x14ac:dyDescent="0.25">
      <c r="A10812" s="346"/>
    </row>
    <row r="10813" spans="1:1" x14ac:dyDescent="0.25">
      <c r="A10813" s="346"/>
    </row>
    <row r="10814" spans="1:1" x14ac:dyDescent="0.25">
      <c r="A10814" s="346"/>
    </row>
    <row r="10815" spans="1:1" x14ac:dyDescent="0.25">
      <c r="A10815" s="346"/>
    </row>
    <row r="10816" spans="1:1" x14ac:dyDescent="0.25">
      <c r="A10816" s="346"/>
    </row>
    <row r="10817" spans="1:1" x14ac:dyDescent="0.25">
      <c r="A10817" s="346"/>
    </row>
    <row r="10818" spans="1:1" x14ac:dyDescent="0.25">
      <c r="A10818" s="346"/>
    </row>
    <row r="10819" spans="1:1" x14ac:dyDescent="0.25">
      <c r="A10819" s="346"/>
    </row>
    <row r="10820" spans="1:1" x14ac:dyDescent="0.25">
      <c r="A10820" s="346"/>
    </row>
    <row r="10821" spans="1:1" x14ac:dyDescent="0.25">
      <c r="A10821" s="346"/>
    </row>
    <row r="10822" spans="1:1" x14ac:dyDescent="0.25">
      <c r="A10822" s="346"/>
    </row>
    <row r="10823" spans="1:1" x14ac:dyDescent="0.25">
      <c r="A10823" s="346"/>
    </row>
    <row r="10824" spans="1:1" x14ac:dyDescent="0.25">
      <c r="A10824" s="346"/>
    </row>
    <row r="10825" spans="1:1" x14ac:dyDescent="0.25">
      <c r="A10825" s="346"/>
    </row>
    <row r="10826" spans="1:1" x14ac:dyDescent="0.25">
      <c r="A10826" s="346"/>
    </row>
    <row r="10827" spans="1:1" x14ac:dyDescent="0.25">
      <c r="A10827" s="346"/>
    </row>
    <row r="10828" spans="1:1" x14ac:dyDescent="0.25">
      <c r="A10828" s="346"/>
    </row>
    <row r="10829" spans="1:1" x14ac:dyDescent="0.25">
      <c r="A10829" s="346"/>
    </row>
    <row r="10830" spans="1:1" x14ac:dyDescent="0.25">
      <c r="A10830" s="346"/>
    </row>
    <row r="10831" spans="1:1" x14ac:dyDescent="0.25">
      <c r="A10831" s="346"/>
    </row>
    <row r="10832" spans="1:1" x14ac:dyDescent="0.25">
      <c r="A10832" s="346"/>
    </row>
    <row r="10833" spans="1:1" x14ac:dyDescent="0.25">
      <c r="A10833" s="346"/>
    </row>
    <row r="10834" spans="1:1" x14ac:dyDescent="0.25">
      <c r="A10834" s="346"/>
    </row>
    <row r="10835" spans="1:1" x14ac:dyDescent="0.25">
      <c r="A10835" s="346"/>
    </row>
    <row r="10836" spans="1:1" x14ac:dyDescent="0.25">
      <c r="A10836" s="346"/>
    </row>
    <row r="10837" spans="1:1" x14ac:dyDescent="0.25">
      <c r="A10837" s="346"/>
    </row>
    <row r="10838" spans="1:1" x14ac:dyDescent="0.25">
      <c r="A10838" s="346"/>
    </row>
    <row r="10839" spans="1:1" x14ac:dyDescent="0.25">
      <c r="A10839" s="346"/>
    </row>
    <row r="10840" spans="1:1" x14ac:dyDescent="0.25">
      <c r="A10840" s="346"/>
    </row>
    <row r="10841" spans="1:1" x14ac:dyDescent="0.25">
      <c r="A10841" s="346"/>
    </row>
    <row r="10842" spans="1:1" x14ac:dyDescent="0.25">
      <c r="A10842" s="346"/>
    </row>
    <row r="10843" spans="1:1" x14ac:dyDescent="0.25">
      <c r="A10843" s="346"/>
    </row>
    <row r="10844" spans="1:1" x14ac:dyDescent="0.25">
      <c r="A10844" s="346"/>
    </row>
    <row r="10845" spans="1:1" x14ac:dyDescent="0.25">
      <c r="A10845" s="346"/>
    </row>
    <row r="10846" spans="1:1" x14ac:dyDescent="0.25">
      <c r="A10846" s="346"/>
    </row>
    <row r="10847" spans="1:1" x14ac:dyDescent="0.25">
      <c r="A10847" s="346"/>
    </row>
    <row r="10848" spans="1:1" x14ac:dyDescent="0.25">
      <c r="A10848" s="346"/>
    </row>
    <row r="10849" spans="1:1" x14ac:dyDescent="0.25">
      <c r="A10849" s="346"/>
    </row>
    <row r="10850" spans="1:1" x14ac:dyDescent="0.25">
      <c r="A10850" s="346"/>
    </row>
    <row r="10851" spans="1:1" x14ac:dyDescent="0.25">
      <c r="A10851" s="346"/>
    </row>
    <row r="10852" spans="1:1" x14ac:dyDescent="0.25">
      <c r="A10852" s="346"/>
    </row>
    <row r="10853" spans="1:1" x14ac:dyDescent="0.25">
      <c r="A10853" s="346"/>
    </row>
    <row r="10854" spans="1:1" x14ac:dyDescent="0.25">
      <c r="A10854" s="346"/>
    </row>
    <row r="10855" spans="1:1" x14ac:dyDescent="0.25">
      <c r="A10855" s="346"/>
    </row>
    <row r="10856" spans="1:1" x14ac:dyDescent="0.25">
      <c r="A10856" s="346"/>
    </row>
    <row r="10857" spans="1:1" x14ac:dyDescent="0.25">
      <c r="A10857" s="346"/>
    </row>
    <row r="10858" spans="1:1" x14ac:dyDescent="0.25">
      <c r="A10858" s="346"/>
    </row>
    <row r="10859" spans="1:1" x14ac:dyDescent="0.25">
      <c r="A10859" s="346"/>
    </row>
    <row r="10860" spans="1:1" x14ac:dyDescent="0.25">
      <c r="A10860" s="346"/>
    </row>
    <row r="10861" spans="1:1" x14ac:dyDescent="0.25">
      <c r="A10861" s="346"/>
    </row>
    <row r="10862" spans="1:1" x14ac:dyDescent="0.25">
      <c r="A10862" s="346"/>
    </row>
    <row r="10863" spans="1:1" x14ac:dyDescent="0.25">
      <c r="A10863" s="346"/>
    </row>
    <row r="10864" spans="1:1" x14ac:dyDescent="0.25">
      <c r="A10864" s="346"/>
    </row>
    <row r="10865" spans="1:1" x14ac:dyDescent="0.25">
      <c r="A10865" s="346"/>
    </row>
    <row r="10866" spans="1:1" x14ac:dyDescent="0.25">
      <c r="A10866" s="346"/>
    </row>
    <row r="10867" spans="1:1" x14ac:dyDescent="0.25">
      <c r="A10867" s="346"/>
    </row>
    <row r="10868" spans="1:1" x14ac:dyDescent="0.25">
      <c r="A10868" s="346"/>
    </row>
    <row r="10869" spans="1:1" x14ac:dyDescent="0.25">
      <c r="A10869" s="346"/>
    </row>
    <row r="10870" spans="1:1" x14ac:dyDescent="0.25">
      <c r="A10870" s="346"/>
    </row>
    <row r="10871" spans="1:1" x14ac:dyDescent="0.25">
      <c r="A10871" s="346"/>
    </row>
    <row r="10872" spans="1:1" x14ac:dyDescent="0.25">
      <c r="A10872" s="346"/>
    </row>
    <row r="10873" spans="1:1" x14ac:dyDescent="0.25">
      <c r="A10873" s="346"/>
    </row>
    <row r="10874" spans="1:1" x14ac:dyDescent="0.25">
      <c r="A10874" s="346"/>
    </row>
    <row r="10875" spans="1:1" x14ac:dyDescent="0.25">
      <c r="A10875" s="346"/>
    </row>
    <row r="10876" spans="1:1" x14ac:dyDescent="0.25">
      <c r="A10876" s="346"/>
    </row>
    <row r="10877" spans="1:1" x14ac:dyDescent="0.25">
      <c r="A10877" s="346"/>
    </row>
    <row r="10878" spans="1:1" x14ac:dyDescent="0.25">
      <c r="A10878" s="346"/>
    </row>
    <row r="10879" spans="1:1" x14ac:dyDescent="0.25">
      <c r="A10879" s="346"/>
    </row>
    <row r="10880" spans="1:1" x14ac:dyDescent="0.25">
      <c r="A10880" s="346"/>
    </row>
    <row r="10881" spans="1:1" x14ac:dyDescent="0.25">
      <c r="A10881" s="346"/>
    </row>
    <row r="10882" spans="1:1" x14ac:dyDescent="0.25">
      <c r="A10882" s="346"/>
    </row>
    <row r="10883" spans="1:1" x14ac:dyDescent="0.25">
      <c r="A10883" s="346"/>
    </row>
    <row r="10884" spans="1:1" x14ac:dyDescent="0.25">
      <c r="A10884" s="346"/>
    </row>
    <row r="10885" spans="1:1" x14ac:dyDescent="0.25">
      <c r="A10885" s="346"/>
    </row>
    <row r="10886" spans="1:1" x14ac:dyDescent="0.25">
      <c r="A10886" s="346"/>
    </row>
    <row r="10887" spans="1:1" x14ac:dyDescent="0.25">
      <c r="A10887" s="346"/>
    </row>
    <row r="10888" spans="1:1" x14ac:dyDescent="0.25">
      <c r="A10888" s="346"/>
    </row>
    <row r="10889" spans="1:1" x14ac:dyDescent="0.25">
      <c r="A10889" s="346"/>
    </row>
    <row r="10890" spans="1:1" x14ac:dyDescent="0.25">
      <c r="A10890" s="346"/>
    </row>
    <row r="10891" spans="1:1" x14ac:dyDescent="0.25">
      <c r="A10891" s="346"/>
    </row>
    <row r="10892" spans="1:1" x14ac:dyDescent="0.25">
      <c r="A10892" s="346"/>
    </row>
    <row r="10893" spans="1:1" x14ac:dyDescent="0.25">
      <c r="A10893" s="346"/>
    </row>
    <row r="10894" spans="1:1" x14ac:dyDescent="0.25">
      <c r="A10894" s="346"/>
    </row>
    <row r="10895" spans="1:1" x14ac:dyDescent="0.25">
      <c r="A10895" s="346"/>
    </row>
    <row r="10896" spans="1:1" x14ac:dyDescent="0.25">
      <c r="A10896" s="346"/>
    </row>
    <row r="10897" spans="1:1" x14ac:dyDescent="0.25">
      <c r="A10897" s="346"/>
    </row>
    <row r="10898" spans="1:1" x14ac:dyDescent="0.25">
      <c r="A10898" s="346"/>
    </row>
    <row r="10899" spans="1:1" x14ac:dyDescent="0.25">
      <c r="A10899" s="346"/>
    </row>
    <row r="10900" spans="1:1" x14ac:dyDescent="0.25">
      <c r="A10900" s="346"/>
    </row>
    <row r="10901" spans="1:1" x14ac:dyDescent="0.25">
      <c r="A10901" s="346"/>
    </row>
    <row r="10902" spans="1:1" x14ac:dyDescent="0.25">
      <c r="A10902" s="346"/>
    </row>
    <row r="10903" spans="1:1" x14ac:dyDescent="0.25">
      <c r="A10903" s="346"/>
    </row>
    <row r="10904" spans="1:1" x14ac:dyDescent="0.25">
      <c r="A10904" s="346"/>
    </row>
    <row r="10905" spans="1:1" x14ac:dyDescent="0.25">
      <c r="A10905" s="346"/>
    </row>
    <row r="10906" spans="1:1" x14ac:dyDescent="0.25">
      <c r="A10906" s="346"/>
    </row>
    <row r="10907" spans="1:1" x14ac:dyDescent="0.25">
      <c r="A10907" s="346"/>
    </row>
    <row r="10908" spans="1:1" x14ac:dyDescent="0.25">
      <c r="A10908" s="346"/>
    </row>
    <row r="10909" spans="1:1" x14ac:dyDescent="0.25">
      <c r="A10909" s="346"/>
    </row>
    <row r="10910" spans="1:1" x14ac:dyDescent="0.25">
      <c r="A10910" s="346"/>
    </row>
    <row r="10911" spans="1:1" x14ac:dyDescent="0.25">
      <c r="A10911" s="346"/>
    </row>
    <row r="10912" spans="1:1" x14ac:dyDescent="0.25">
      <c r="A10912" s="346"/>
    </row>
    <row r="10913" spans="1:1" x14ac:dyDescent="0.25">
      <c r="A10913" s="346"/>
    </row>
    <row r="10914" spans="1:1" x14ac:dyDescent="0.25">
      <c r="A10914" s="346"/>
    </row>
    <row r="10915" spans="1:1" x14ac:dyDescent="0.25">
      <c r="A10915" s="346"/>
    </row>
    <row r="10916" spans="1:1" x14ac:dyDescent="0.25">
      <c r="A10916" s="346"/>
    </row>
    <row r="10917" spans="1:1" x14ac:dyDescent="0.25">
      <c r="A10917" s="346"/>
    </row>
    <row r="10918" spans="1:1" x14ac:dyDescent="0.25">
      <c r="A10918" s="346"/>
    </row>
    <row r="10919" spans="1:1" x14ac:dyDescent="0.25">
      <c r="A10919" s="346"/>
    </row>
    <row r="10920" spans="1:1" x14ac:dyDescent="0.25">
      <c r="A10920" s="346"/>
    </row>
    <row r="10921" spans="1:1" x14ac:dyDescent="0.25">
      <c r="A10921" s="346"/>
    </row>
    <row r="10922" spans="1:1" x14ac:dyDescent="0.25">
      <c r="A10922" s="346"/>
    </row>
    <row r="10923" spans="1:1" x14ac:dyDescent="0.25">
      <c r="A10923" s="346"/>
    </row>
    <row r="10924" spans="1:1" x14ac:dyDescent="0.25">
      <c r="A10924" s="346"/>
    </row>
    <row r="10925" spans="1:1" x14ac:dyDescent="0.25">
      <c r="A10925" s="346"/>
    </row>
    <row r="10926" spans="1:1" x14ac:dyDescent="0.25">
      <c r="A10926" s="346"/>
    </row>
    <row r="10927" spans="1:1" x14ac:dyDescent="0.25">
      <c r="A10927" s="346"/>
    </row>
    <row r="10928" spans="1:1" x14ac:dyDescent="0.25">
      <c r="A10928" s="346"/>
    </row>
    <row r="10929" spans="1:1" x14ac:dyDescent="0.25">
      <c r="A10929" s="346"/>
    </row>
    <row r="10930" spans="1:1" x14ac:dyDescent="0.25">
      <c r="A10930" s="346"/>
    </row>
    <row r="10931" spans="1:1" x14ac:dyDescent="0.25">
      <c r="A10931" s="346"/>
    </row>
    <row r="10932" spans="1:1" x14ac:dyDescent="0.25">
      <c r="A10932" s="346"/>
    </row>
    <row r="10933" spans="1:1" x14ac:dyDescent="0.25">
      <c r="A10933" s="346"/>
    </row>
    <row r="10934" spans="1:1" x14ac:dyDescent="0.25">
      <c r="A10934" s="346"/>
    </row>
    <row r="10935" spans="1:1" x14ac:dyDescent="0.25">
      <c r="A10935" s="346"/>
    </row>
    <row r="10936" spans="1:1" x14ac:dyDescent="0.25">
      <c r="A10936" s="346"/>
    </row>
    <row r="10937" spans="1:1" x14ac:dyDescent="0.25">
      <c r="A10937" s="346"/>
    </row>
    <row r="10938" spans="1:1" x14ac:dyDescent="0.25">
      <c r="A10938" s="346"/>
    </row>
    <row r="10939" spans="1:1" x14ac:dyDescent="0.25">
      <c r="A10939" s="346"/>
    </row>
    <row r="10940" spans="1:1" x14ac:dyDescent="0.25">
      <c r="A10940" s="346"/>
    </row>
    <row r="10941" spans="1:1" x14ac:dyDescent="0.25">
      <c r="A10941" s="346"/>
    </row>
    <row r="10942" spans="1:1" x14ac:dyDescent="0.25">
      <c r="A10942" s="346"/>
    </row>
    <row r="10943" spans="1:1" x14ac:dyDescent="0.25">
      <c r="A10943" s="346"/>
    </row>
    <row r="10944" spans="1:1" x14ac:dyDescent="0.25">
      <c r="A10944" s="346"/>
    </row>
    <row r="10945" spans="1:1" x14ac:dyDescent="0.25">
      <c r="A10945" s="346"/>
    </row>
    <row r="10946" spans="1:1" x14ac:dyDescent="0.25">
      <c r="A10946" s="346"/>
    </row>
    <row r="10947" spans="1:1" x14ac:dyDescent="0.25">
      <c r="A10947" s="346"/>
    </row>
    <row r="10948" spans="1:1" x14ac:dyDescent="0.25">
      <c r="A10948" s="346"/>
    </row>
    <row r="10949" spans="1:1" x14ac:dyDescent="0.25">
      <c r="A10949" s="346"/>
    </row>
    <row r="10950" spans="1:1" x14ac:dyDescent="0.25">
      <c r="A10950" s="346"/>
    </row>
    <row r="10951" spans="1:1" x14ac:dyDescent="0.25">
      <c r="A10951" s="346"/>
    </row>
    <row r="10952" spans="1:1" x14ac:dyDescent="0.25">
      <c r="A10952" s="346"/>
    </row>
    <row r="10953" spans="1:1" x14ac:dyDescent="0.25">
      <c r="A10953" s="346"/>
    </row>
    <row r="10954" spans="1:1" x14ac:dyDescent="0.25">
      <c r="A10954" s="346"/>
    </row>
    <row r="10955" spans="1:1" x14ac:dyDescent="0.25">
      <c r="A10955" s="346"/>
    </row>
    <row r="10956" spans="1:1" x14ac:dyDescent="0.25">
      <c r="A10956" s="346"/>
    </row>
    <row r="10957" spans="1:1" x14ac:dyDescent="0.25">
      <c r="A10957" s="346"/>
    </row>
    <row r="10958" spans="1:1" x14ac:dyDescent="0.25">
      <c r="A10958" s="346"/>
    </row>
    <row r="10959" spans="1:1" x14ac:dyDescent="0.25">
      <c r="A10959" s="346"/>
    </row>
    <row r="10960" spans="1:1" x14ac:dyDescent="0.25">
      <c r="A10960" s="346"/>
    </row>
    <row r="10961" spans="1:1" x14ac:dyDescent="0.25">
      <c r="A10961" s="346"/>
    </row>
    <row r="10962" spans="1:1" x14ac:dyDescent="0.25">
      <c r="A10962" s="346"/>
    </row>
    <row r="10963" spans="1:1" x14ac:dyDescent="0.25">
      <c r="A10963" s="346"/>
    </row>
    <row r="10964" spans="1:1" x14ac:dyDescent="0.25">
      <c r="A10964" s="346"/>
    </row>
    <row r="10965" spans="1:1" x14ac:dyDescent="0.25">
      <c r="A10965" s="346"/>
    </row>
    <row r="10966" spans="1:1" x14ac:dyDescent="0.25">
      <c r="A10966" s="346"/>
    </row>
    <row r="10967" spans="1:1" x14ac:dyDescent="0.25">
      <c r="A10967" s="346"/>
    </row>
    <row r="10968" spans="1:1" x14ac:dyDescent="0.25">
      <c r="A10968" s="346"/>
    </row>
    <row r="10969" spans="1:1" x14ac:dyDescent="0.25">
      <c r="A10969" s="346"/>
    </row>
    <row r="10970" spans="1:1" x14ac:dyDescent="0.25">
      <c r="A10970" s="346"/>
    </row>
    <row r="10971" spans="1:1" x14ac:dyDescent="0.25">
      <c r="A10971" s="346"/>
    </row>
    <row r="10972" spans="1:1" x14ac:dyDescent="0.25">
      <c r="A10972" s="346"/>
    </row>
    <row r="10973" spans="1:1" x14ac:dyDescent="0.25">
      <c r="A10973" s="346"/>
    </row>
    <row r="10974" spans="1:1" x14ac:dyDescent="0.25">
      <c r="A10974" s="346"/>
    </row>
    <row r="10975" spans="1:1" x14ac:dyDescent="0.25">
      <c r="A10975" s="346"/>
    </row>
    <row r="10976" spans="1:1" x14ac:dyDescent="0.25">
      <c r="A10976" s="346"/>
    </row>
    <row r="10977" spans="1:1" x14ac:dyDescent="0.25">
      <c r="A10977" s="346"/>
    </row>
    <row r="10978" spans="1:1" x14ac:dyDescent="0.25">
      <c r="A10978" s="346"/>
    </row>
    <row r="10979" spans="1:1" x14ac:dyDescent="0.25">
      <c r="A10979" s="346"/>
    </row>
    <row r="10980" spans="1:1" x14ac:dyDescent="0.25">
      <c r="A10980" s="346"/>
    </row>
    <row r="10981" spans="1:1" x14ac:dyDescent="0.25">
      <c r="A10981" s="346"/>
    </row>
    <row r="10982" spans="1:1" x14ac:dyDescent="0.25">
      <c r="A10982" s="346"/>
    </row>
    <row r="10983" spans="1:1" x14ac:dyDescent="0.25">
      <c r="A10983" s="346"/>
    </row>
    <row r="10984" spans="1:1" x14ac:dyDescent="0.25">
      <c r="A10984" s="346"/>
    </row>
    <row r="10985" spans="1:1" x14ac:dyDescent="0.25">
      <c r="A10985" s="346"/>
    </row>
    <row r="10986" spans="1:1" x14ac:dyDescent="0.25">
      <c r="A10986" s="346"/>
    </row>
    <row r="10987" spans="1:1" x14ac:dyDescent="0.25">
      <c r="A10987" s="346"/>
    </row>
    <row r="10988" spans="1:1" x14ac:dyDescent="0.25">
      <c r="A10988" s="346"/>
    </row>
    <row r="10989" spans="1:1" x14ac:dyDescent="0.25">
      <c r="A10989" s="346"/>
    </row>
    <row r="10990" spans="1:1" x14ac:dyDescent="0.25">
      <c r="A10990" s="346"/>
    </row>
    <row r="10991" spans="1:1" x14ac:dyDescent="0.25">
      <c r="A10991" s="346"/>
    </row>
    <row r="10992" spans="1:1" x14ac:dyDescent="0.25">
      <c r="A10992" s="346"/>
    </row>
    <row r="10993" spans="1:1" x14ac:dyDescent="0.25">
      <c r="A10993" s="346"/>
    </row>
    <row r="10994" spans="1:1" x14ac:dyDescent="0.25">
      <c r="A10994" s="346"/>
    </row>
    <row r="10995" spans="1:1" x14ac:dyDescent="0.25">
      <c r="A10995" s="346"/>
    </row>
    <row r="10996" spans="1:1" x14ac:dyDescent="0.25">
      <c r="A10996" s="346"/>
    </row>
    <row r="10997" spans="1:1" x14ac:dyDescent="0.25">
      <c r="A10997" s="346"/>
    </row>
    <row r="10998" spans="1:1" x14ac:dyDescent="0.25">
      <c r="A10998" s="346"/>
    </row>
    <row r="10999" spans="1:1" x14ac:dyDescent="0.25">
      <c r="A10999" s="346"/>
    </row>
    <row r="11000" spans="1:1" x14ac:dyDescent="0.25">
      <c r="A11000" s="346"/>
    </row>
    <row r="11001" spans="1:1" x14ac:dyDescent="0.25">
      <c r="A11001" s="346"/>
    </row>
    <row r="11002" spans="1:1" x14ac:dyDescent="0.25">
      <c r="A11002" s="346"/>
    </row>
    <row r="11003" spans="1:1" x14ac:dyDescent="0.25">
      <c r="A11003" s="346"/>
    </row>
    <row r="11004" spans="1:1" x14ac:dyDescent="0.25">
      <c r="A11004" s="346"/>
    </row>
    <row r="11005" spans="1:1" x14ac:dyDescent="0.25">
      <c r="A11005" s="346"/>
    </row>
    <row r="11006" spans="1:1" x14ac:dyDescent="0.25">
      <c r="A11006" s="346"/>
    </row>
    <row r="11007" spans="1:1" x14ac:dyDescent="0.25">
      <c r="A11007" s="346"/>
    </row>
    <row r="11008" spans="1:1" x14ac:dyDescent="0.25">
      <c r="A11008" s="346"/>
    </row>
    <row r="11009" spans="1:1" x14ac:dyDescent="0.25">
      <c r="A11009" s="346"/>
    </row>
    <row r="11010" spans="1:1" x14ac:dyDescent="0.25">
      <c r="A11010" s="346"/>
    </row>
    <row r="11011" spans="1:1" x14ac:dyDescent="0.25">
      <c r="A11011" s="346"/>
    </row>
    <row r="11012" spans="1:1" x14ac:dyDescent="0.25">
      <c r="A11012" s="346"/>
    </row>
    <row r="11013" spans="1:1" x14ac:dyDescent="0.25">
      <c r="A11013" s="346"/>
    </row>
    <row r="11014" spans="1:1" x14ac:dyDescent="0.25">
      <c r="A11014" s="346"/>
    </row>
    <row r="11015" spans="1:1" x14ac:dyDescent="0.25">
      <c r="A11015" s="346"/>
    </row>
    <row r="11016" spans="1:1" x14ac:dyDescent="0.25">
      <c r="A11016" s="346"/>
    </row>
    <row r="11017" spans="1:1" x14ac:dyDescent="0.25">
      <c r="A11017" s="346"/>
    </row>
    <row r="11018" spans="1:1" x14ac:dyDescent="0.25">
      <c r="A11018" s="346"/>
    </row>
    <row r="11019" spans="1:1" x14ac:dyDescent="0.25">
      <c r="A11019" s="346"/>
    </row>
    <row r="11020" spans="1:1" x14ac:dyDescent="0.25">
      <c r="A11020" s="346"/>
    </row>
    <row r="11021" spans="1:1" x14ac:dyDescent="0.25">
      <c r="A11021" s="346"/>
    </row>
    <row r="11022" spans="1:1" x14ac:dyDescent="0.25">
      <c r="A11022" s="346"/>
    </row>
    <row r="11023" spans="1:1" x14ac:dyDescent="0.25">
      <c r="A11023" s="346"/>
    </row>
    <row r="11024" spans="1:1" x14ac:dyDescent="0.25">
      <c r="A11024" s="346"/>
    </row>
    <row r="11025" spans="1:1" x14ac:dyDescent="0.25">
      <c r="A11025" s="346"/>
    </row>
    <row r="11026" spans="1:1" x14ac:dyDescent="0.25">
      <c r="A11026" s="346"/>
    </row>
    <row r="11027" spans="1:1" x14ac:dyDescent="0.25">
      <c r="A11027" s="346"/>
    </row>
    <row r="11028" spans="1:1" x14ac:dyDescent="0.25">
      <c r="A11028" s="346"/>
    </row>
    <row r="11029" spans="1:1" x14ac:dyDescent="0.25">
      <c r="A11029" s="346"/>
    </row>
    <row r="11030" spans="1:1" x14ac:dyDescent="0.25">
      <c r="A11030" s="346"/>
    </row>
    <row r="11031" spans="1:1" x14ac:dyDescent="0.25">
      <c r="A11031" s="346"/>
    </row>
    <row r="11032" spans="1:1" x14ac:dyDescent="0.25">
      <c r="A11032" s="346"/>
    </row>
    <row r="11033" spans="1:1" x14ac:dyDescent="0.25">
      <c r="A11033" s="346"/>
    </row>
    <row r="11034" spans="1:1" x14ac:dyDescent="0.25">
      <c r="A11034" s="346"/>
    </row>
    <row r="11035" spans="1:1" x14ac:dyDescent="0.25">
      <c r="A11035" s="346"/>
    </row>
    <row r="11036" spans="1:1" x14ac:dyDescent="0.25">
      <c r="A11036" s="346"/>
    </row>
    <row r="11037" spans="1:1" x14ac:dyDescent="0.25">
      <c r="A11037" s="346"/>
    </row>
    <row r="11038" spans="1:1" x14ac:dyDescent="0.25">
      <c r="A11038" s="346"/>
    </row>
    <row r="11039" spans="1:1" x14ac:dyDescent="0.25">
      <c r="A11039" s="346"/>
    </row>
    <row r="11040" spans="1:1" x14ac:dyDescent="0.25">
      <c r="A11040" s="346"/>
    </row>
    <row r="11041" spans="1:1" x14ac:dyDescent="0.25">
      <c r="A11041" s="346"/>
    </row>
    <row r="11042" spans="1:1" x14ac:dyDescent="0.25">
      <c r="A11042" s="346"/>
    </row>
    <row r="11043" spans="1:1" x14ac:dyDescent="0.25">
      <c r="A11043" s="346"/>
    </row>
    <row r="11044" spans="1:1" x14ac:dyDescent="0.25">
      <c r="A11044" s="346"/>
    </row>
    <row r="11045" spans="1:1" x14ac:dyDescent="0.25">
      <c r="A11045" s="346"/>
    </row>
    <row r="11046" spans="1:1" x14ac:dyDescent="0.25">
      <c r="A11046" s="346"/>
    </row>
    <row r="11047" spans="1:1" x14ac:dyDescent="0.25">
      <c r="A11047" s="346"/>
    </row>
    <row r="11048" spans="1:1" x14ac:dyDescent="0.25">
      <c r="A11048" s="346"/>
    </row>
    <row r="11049" spans="1:1" x14ac:dyDescent="0.25">
      <c r="A11049" s="346"/>
    </row>
    <row r="11050" spans="1:1" x14ac:dyDescent="0.25">
      <c r="A11050" s="346"/>
    </row>
    <row r="11051" spans="1:1" x14ac:dyDescent="0.25">
      <c r="A11051" s="346"/>
    </row>
    <row r="11052" spans="1:1" x14ac:dyDescent="0.25">
      <c r="A11052" s="346"/>
    </row>
    <row r="11053" spans="1:1" x14ac:dyDescent="0.25">
      <c r="A11053" s="346"/>
    </row>
    <row r="11054" spans="1:1" x14ac:dyDescent="0.25">
      <c r="A11054" s="346"/>
    </row>
    <row r="11055" spans="1:1" x14ac:dyDescent="0.25">
      <c r="A11055" s="346"/>
    </row>
    <row r="11056" spans="1:1" x14ac:dyDescent="0.25">
      <c r="A11056" s="346"/>
    </row>
    <row r="11057" spans="1:1" x14ac:dyDescent="0.25">
      <c r="A11057" s="346"/>
    </row>
    <row r="11058" spans="1:1" x14ac:dyDescent="0.25">
      <c r="A11058" s="346"/>
    </row>
    <row r="11059" spans="1:1" x14ac:dyDescent="0.25">
      <c r="A11059" s="346"/>
    </row>
    <row r="11060" spans="1:1" x14ac:dyDescent="0.25">
      <c r="A11060" s="346"/>
    </row>
    <row r="11061" spans="1:1" x14ac:dyDescent="0.25">
      <c r="A11061" s="346"/>
    </row>
    <row r="11062" spans="1:1" x14ac:dyDescent="0.25">
      <c r="A11062" s="346"/>
    </row>
    <row r="11063" spans="1:1" x14ac:dyDescent="0.25">
      <c r="A11063" s="346"/>
    </row>
    <row r="11064" spans="1:1" x14ac:dyDescent="0.25">
      <c r="A11064" s="346"/>
    </row>
    <row r="11065" spans="1:1" x14ac:dyDescent="0.25">
      <c r="A11065" s="346"/>
    </row>
    <row r="11066" spans="1:1" x14ac:dyDescent="0.25">
      <c r="A11066" s="346"/>
    </row>
    <row r="11067" spans="1:1" x14ac:dyDescent="0.25">
      <c r="A11067" s="346"/>
    </row>
    <row r="11068" spans="1:1" x14ac:dyDescent="0.25">
      <c r="A11068" s="346"/>
    </row>
    <row r="11069" spans="1:1" x14ac:dyDescent="0.25">
      <c r="A11069" s="346"/>
    </row>
    <row r="11070" spans="1:1" x14ac:dyDescent="0.25">
      <c r="A11070" s="346"/>
    </row>
    <row r="11071" spans="1:1" x14ac:dyDescent="0.25">
      <c r="A11071" s="346"/>
    </row>
    <row r="11072" spans="1:1" x14ac:dyDescent="0.25">
      <c r="A11072" s="346"/>
    </row>
    <row r="11073" spans="1:1" x14ac:dyDescent="0.25">
      <c r="A11073" s="346"/>
    </row>
    <row r="11074" spans="1:1" x14ac:dyDescent="0.25">
      <c r="A11074" s="346"/>
    </row>
    <row r="11075" spans="1:1" x14ac:dyDescent="0.25">
      <c r="A11075" s="346"/>
    </row>
    <row r="11076" spans="1:1" x14ac:dyDescent="0.25">
      <c r="A11076" s="346"/>
    </row>
    <row r="11077" spans="1:1" x14ac:dyDescent="0.25">
      <c r="A11077" s="346"/>
    </row>
    <row r="11078" spans="1:1" x14ac:dyDescent="0.25">
      <c r="A11078" s="346"/>
    </row>
    <row r="11079" spans="1:1" x14ac:dyDescent="0.25">
      <c r="A11079" s="346"/>
    </row>
    <row r="11080" spans="1:1" x14ac:dyDescent="0.25">
      <c r="A11080" s="346"/>
    </row>
    <row r="11081" spans="1:1" x14ac:dyDescent="0.25">
      <c r="A11081" s="346"/>
    </row>
    <row r="11082" spans="1:1" x14ac:dyDescent="0.25">
      <c r="A11082" s="346"/>
    </row>
    <row r="11083" spans="1:1" x14ac:dyDescent="0.25">
      <c r="A11083" s="346"/>
    </row>
    <row r="11084" spans="1:1" x14ac:dyDescent="0.25">
      <c r="A11084" s="346"/>
    </row>
    <row r="11085" spans="1:1" x14ac:dyDescent="0.25">
      <c r="A11085" s="346"/>
    </row>
    <row r="11086" spans="1:1" x14ac:dyDescent="0.25">
      <c r="A11086" s="346"/>
    </row>
    <row r="11087" spans="1:1" x14ac:dyDescent="0.25">
      <c r="A11087" s="346"/>
    </row>
    <row r="11088" spans="1:1" x14ac:dyDescent="0.25">
      <c r="A11088" s="346"/>
    </row>
    <row r="11089" spans="1:1" x14ac:dyDescent="0.25">
      <c r="A11089" s="346"/>
    </row>
    <row r="11090" spans="1:1" x14ac:dyDescent="0.25">
      <c r="A11090" s="346"/>
    </row>
    <row r="11091" spans="1:1" x14ac:dyDescent="0.25">
      <c r="A11091" s="346"/>
    </row>
    <row r="11092" spans="1:1" x14ac:dyDescent="0.25">
      <c r="A11092" s="346"/>
    </row>
    <row r="11093" spans="1:1" x14ac:dyDescent="0.25">
      <c r="A11093" s="346"/>
    </row>
    <row r="11094" spans="1:1" x14ac:dyDescent="0.25">
      <c r="A11094" s="346"/>
    </row>
    <row r="11095" spans="1:1" x14ac:dyDescent="0.25">
      <c r="A11095" s="346"/>
    </row>
    <row r="11096" spans="1:1" x14ac:dyDescent="0.25">
      <c r="A11096" s="346"/>
    </row>
    <row r="11097" spans="1:1" x14ac:dyDescent="0.25">
      <c r="A11097" s="346"/>
    </row>
    <row r="11098" spans="1:1" x14ac:dyDescent="0.25">
      <c r="A11098" s="346"/>
    </row>
    <row r="11099" spans="1:1" x14ac:dyDescent="0.25">
      <c r="A11099" s="346"/>
    </row>
    <row r="11100" spans="1:1" x14ac:dyDescent="0.25">
      <c r="A11100" s="346"/>
    </row>
    <row r="11101" spans="1:1" x14ac:dyDescent="0.25">
      <c r="A11101" s="346"/>
    </row>
    <row r="11102" spans="1:1" x14ac:dyDescent="0.25">
      <c r="A11102" s="346"/>
    </row>
    <row r="11103" spans="1:1" x14ac:dyDescent="0.25">
      <c r="A11103" s="346"/>
    </row>
    <row r="11104" spans="1:1" x14ac:dyDescent="0.25">
      <c r="A11104" s="346"/>
    </row>
    <row r="11105" spans="1:1" x14ac:dyDescent="0.25">
      <c r="A11105" s="346"/>
    </row>
    <row r="11106" spans="1:1" x14ac:dyDescent="0.25">
      <c r="A11106" s="346"/>
    </row>
    <row r="11107" spans="1:1" x14ac:dyDescent="0.25">
      <c r="A11107" s="346"/>
    </row>
    <row r="11108" spans="1:1" x14ac:dyDescent="0.25">
      <c r="A11108" s="346"/>
    </row>
    <row r="11109" spans="1:1" x14ac:dyDescent="0.25">
      <c r="A11109" s="346"/>
    </row>
    <row r="11110" spans="1:1" x14ac:dyDescent="0.25">
      <c r="A11110" s="346"/>
    </row>
    <row r="11111" spans="1:1" x14ac:dyDescent="0.25">
      <c r="A11111" s="346"/>
    </row>
    <row r="11112" spans="1:1" x14ac:dyDescent="0.25">
      <c r="A11112" s="346"/>
    </row>
    <row r="11113" spans="1:1" x14ac:dyDescent="0.25">
      <c r="A11113" s="346"/>
    </row>
    <row r="11114" spans="1:1" x14ac:dyDescent="0.25">
      <c r="A11114" s="346"/>
    </row>
    <row r="11115" spans="1:1" x14ac:dyDescent="0.25">
      <c r="A11115" s="346"/>
    </row>
    <row r="11116" spans="1:1" x14ac:dyDescent="0.25">
      <c r="A11116" s="346"/>
    </row>
    <row r="11117" spans="1:1" x14ac:dyDescent="0.25">
      <c r="A11117" s="346"/>
    </row>
    <row r="11118" spans="1:1" x14ac:dyDescent="0.25">
      <c r="A11118" s="346"/>
    </row>
    <row r="11119" spans="1:1" x14ac:dyDescent="0.25">
      <c r="A11119" s="346"/>
    </row>
    <row r="11120" spans="1:1" x14ac:dyDescent="0.25">
      <c r="A11120" s="346"/>
    </row>
    <row r="11121" spans="1:1" x14ac:dyDescent="0.25">
      <c r="A11121" s="346"/>
    </row>
    <row r="11122" spans="1:1" x14ac:dyDescent="0.25">
      <c r="A11122" s="346"/>
    </row>
    <row r="11123" spans="1:1" x14ac:dyDescent="0.25">
      <c r="A11123" s="346"/>
    </row>
    <row r="11124" spans="1:1" x14ac:dyDescent="0.25">
      <c r="A11124" s="346"/>
    </row>
    <row r="11125" spans="1:1" x14ac:dyDescent="0.25">
      <c r="A11125" s="346"/>
    </row>
    <row r="11126" spans="1:1" x14ac:dyDescent="0.25">
      <c r="A11126" s="346"/>
    </row>
    <row r="11127" spans="1:1" x14ac:dyDescent="0.25">
      <c r="A11127" s="346"/>
    </row>
    <row r="11128" spans="1:1" x14ac:dyDescent="0.25">
      <c r="A11128" s="346"/>
    </row>
    <row r="11129" spans="1:1" x14ac:dyDescent="0.25">
      <c r="A11129" s="346"/>
    </row>
    <row r="11130" spans="1:1" x14ac:dyDescent="0.25">
      <c r="A11130" s="346"/>
    </row>
    <row r="11131" spans="1:1" x14ac:dyDescent="0.25">
      <c r="A11131" s="346"/>
    </row>
    <row r="11132" spans="1:1" x14ac:dyDescent="0.25">
      <c r="A11132" s="346"/>
    </row>
    <row r="11133" spans="1:1" x14ac:dyDescent="0.25">
      <c r="A11133" s="346"/>
    </row>
    <row r="11134" spans="1:1" x14ac:dyDescent="0.25">
      <c r="A11134" s="346"/>
    </row>
    <row r="11135" spans="1:1" x14ac:dyDescent="0.25">
      <c r="A11135" s="346"/>
    </row>
    <row r="11136" spans="1:1" x14ac:dyDescent="0.25">
      <c r="A11136" s="346"/>
    </row>
    <row r="11137" spans="1:1" x14ac:dyDescent="0.25">
      <c r="A11137" s="346"/>
    </row>
    <row r="11138" spans="1:1" x14ac:dyDescent="0.25">
      <c r="A11138" s="346"/>
    </row>
    <row r="11139" spans="1:1" x14ac:dyDescent="0.25">
      <c r="A11139" s="346"/>
    </row>
    <row r="11140" spans="1:1" x14ac:dyDescent="0.25">
      <c r="A11140" s="346"/>
    </row>
    <row r="11141" spans="1:1" x14ac:dyDescent="0.25">
      <c r="A11141" s="346"/>
    </row>
    <row r="11142" spans="1:1" x14ac:dyDescent="0.25">
      <c r="A11142" s="346"/>
    </row>
    <row r="11143" spans="1:1" x14ac:dyDescent="0.25">
      <c r="A11143" s="346"/>
    </row>
    <row r="11144" spans="1:1" x14ac:dyDescent="0.25">
      <c r="A11144" s="346"/>
    </row>
    <row r="11145" spans="1:1" x14ac:dyDescent="0.25">
      <c r="A11145" s="346"/>
    </row>
    <row r="11146" spans="1:1" x14ac:dyDescent="0.25">
      <c r="A11146" s="346"/>
    </row>
    <row r="11147" spans="1:1" x14ac:dyDescent="0.25">
      <c r="A11147" s="346"/>
    </row>
    <row r="11148" spans="1:1" x14ac:dyDescent="0.25">
      <c r="A11148" s="346"/>
    </row>
    <row r="11149" spans="1:1" x14ac:dyDescent="0.25">
      <c r="A11149" s="346"/>
    </row>
    <row r="11150" spans="1:1" x14ac:dyDescent="0.25">
      <c r="A11150" s="346"/>
    </row>
    <row r="11151" spans="1:1" x14ac:dyDescent="0.25">
      <c r="A11151" s="346"/>
    </row>
    <row r="11152" spans="1:1" x14ac:dyDescent="0.25">
      <c r="A11152" s="346"/>
    </row>
    <row r="11153" spans="1:1" x14ac:dyDescent="0.25">
      <c r="A11153" s="346"/>
    </row>
    <row r="11154" spans="1:1" x14ac:dyDescent="0.25">
      <c r="A11154" s="346"/>
    </row>
    <row r="11155" spans="1:1" x14ac:dyDescent="0.25">
      <c r="A11155" s="346"/>
    </row>
    <row r="11156" spans="1:1" x14ac:dyDescent="0.25">
      <c r="A11156" s="346"/>
    </row>
    <row r="11157" spans="1:1" x14ac:dyDescent="0.25">
      <c r="A11157" s="346"/>
    </row>
    <row r="11158" spans="1:1" x14ac:dyDescent="0.25">
      <c r="A11158" s="346"/>
    </row>
    <row r="11159" spans="1:1" x14ac:dyDescent="0.25">
      <c r="A11159" s="346"/>
    </row>
    <row r="11160" spans="1:1" x14ac:dyDescent="0.25">
      <c r="A11160" s="346"/>
    </row>
    <row r="11161" spans="1:1" x14ac:dyDescent="0.25">
      <c r="A11161" s="346"/>
    </row>
    <row r="11162" spans="1:1" x14ac:dyDescent="0.25">
      <c r="A11162" s="346"/>
    </row>
    <row r="11163" spans="1:1" x14ac:dyDescent="0.25">
      <c r="A11163" s="346"/>
    </row>
    <row r="11164" spans="1:1" x14ac:dyDescent="0.25">
      <c r="A11164" s="346"/>
    </row>
    <row r="11165" spans="1:1" x14ac:dyDescent="0.25">
      <c r="A11165" s="346"/>
    </row>
    <row r="11166" spans="1:1" x14ac:dyDescent="0.25">
      <c r="A11166" s="346"/>
    </row>
    <row r="11167" spans="1:1" x14ac:dyDescent="0.25">
      <c r="A11167" s="346"/>
    </row>
    <row r="11168" spans="1:1" x14ac:dyDescent="0.25">
      <c r="A11168" s="346"/>
    </row>
    <row r="11169" spans="1:1" x14ac:dyDescent="0.25">
      <c r="A11169" s="346"/>
    </row>
    <row r="11170" spans="1:1" x14ac:dyDescent="0.25">
      <c r="A11170" s="346"/>
    </row>
    <row r="11171" spans="1:1" x14ac:dyDescent="0.25">
      <c r="A11171" s="346"/>
    </row>
    <row r="11172" spans="1:1" x14ac:dyDescent="0.25">
      <c r="A11172" s="346"/>
    </row>
    <row r="11173" spans="1:1" x14ac:dyDescent="0.25">
      <c r="A11173" s="346"/>
    </row>
    <row r="11174" spans="1:1" x14ac:dyDescent="0.25">
      <c r="A11174" s="346"/>
    </row>
    <row r="11175" spans="1:1" x14ac:dyDescent="0.25">
      <c r="A11175" s="346"/>
    </row>
    <row r="11176" spans="1:1" x14ac:dyDescent="0.25">
      <c r="A11176" s="346"/>
    </row>
    <row r="11177" spans="1:1" x14ac:dyDescent="0.25">
      <c r="A11177" s="346"/>
    </row>
    <row r="11178" spans="1:1" x14ac:dyDescent="0.25">
      <c r="A11178" s="346"/>
    </row>
    <row r="11179" spans="1:1" x14ac:dyDescent="0.25">
      <c r="A11179" s="346"/>
    </row>
    <row r="11180" spans="1:1" x14ac:dyDescent="0.25">
      <c r="A11180" s="346"/>
    </row>
    <row r="11181" spans="1:1" x14ac:dyDescent="0.25">
      <c r="A11181" s="346"/>
    </row>
    <row r="11182" spans="1:1" x14ac:dyDescent="0.25">
      <c r="A11182" s="346"/>
    </row>
    <row r="11183" spans="1:1" x14ac:dyDescent="0.25">
      <c r="A11183" s="346"/>
    </row>
    <row r="11184" spans="1:1" x14ac:dyDescent="0.25">
      <c r="A11184" s="346"/>
    </row>
    <row r="11185" spans="1:1" x14ac:dyDescent="0.25">
      <c r="A11185" s="346"/>
    </row>
    <row r="11186" spans="1:1" x14ac:dyDescent="0.25">
      <c r="A11186" s="346"/>
    </row>
    <row r="11187" spans="1:1" x14ac:dyDescent="0.25">
      <c r="A11187" s="346"/>
    </row>
    <row r="11188" spans="1:1" x14ac:dyDescent="0.25">
      <c r="A11188" s="346"/>
    </row>
    <row r="11189" spans="1:1" x14ac:dyDescent="0.25">
      <c r="A11189" s="346"/>
    </row>
    <row r="11190" spans="1:1" x14ac:dyDescent="0.25">
      <c r="A11190" s="346"/>
    </row>
    <row r="11191" spans="1:1" x14ac:dyDescent="0.25">
      <c r="A11191" s="346"/>
    </row>
    <row r="11192" spans="1:1" x14ac:dyDescent="0.25">
      <c r="A11192" s="346"/>
    </row>
    <row r="11193" spans="1:1" x14ac:dyDescent="0.25">
      <c r="A11193" s="346"/>
    </row>
    <row r="11194" spans="1:1" x14ac:dyDescent="0.25">
      <c r="A11194" s="346"/>
    </row>
    <row r="11195" spans="1:1" x14ac:dyDescent="0.25">
      <c r="A11195" s="346"/>
    </row>
    <row r="11196" spans="1:1" x14ac:dyDescent="0.25">
      <c r="A11196" s="346"/>
    </row>
    <row r="11197" spans="1:1" x14ac:dyDescent="0.25">
      <c r="A11197" s="346"/>
    </row>
    <row r="11198" spans="1:1" x14ac:dyDescent="0.25">
      <c r="A11198" s="346"/>
    </row>
    <row r="11199" spans="1:1" x14ac:dyDescent="0.25">
      <c r="A11199" s="346"/>
    </row>
    <row r="11200" spans="1:1" x14ac:dyDescent="0.25">
      <c r="A11200" s="346"/>
    </row>
    <row r="11201" spans="1:1" x14ac:dyDescent="0.25">
      <c r="A11201" s="346"/>
    </row>
    <row r="11202" spans="1:1" x14ac:dyDescent="0.25">
      <c r="A11202" s="346"/>
    </row>
    <row r="11203" spans="1:1" x14ac:dyDescent="0.25">
      <c r="A11203" s="346"/>
    </row>
    <row r="11204" spans="1:1" x14ac:dyDescent="0.25">
      <c r="A11204" s="346"/>
    </row>
    <row r="11205" spans="1:1" x14ac:dyDescent="0.25">
      <c r="A11205" s="346"/>
    </row>
    <row r="11206" spans="1:1" x14ac:dyDescent="0.25">
      <c r="A11206" s="346"/>
    </row>
    <row r="11207" spans="1:1" x14ac:dyDescent="0.25">
      <c r="A11207" s="346"/>
    </row>
    <row r="11208" spans="1:1" x14ac:dyDescent="0.25">
      <c r="A11208" s="346"/>
    </row>
    <row r="11209" spans="1:1" x14ac:dyDescent="0.25">
      <c r="A11209" s="346"/>
    </row>
    <row r="11210" spans="1:1" x14ac:dyDescent="0.25">
      <c r="A11210" s="346"/>
    </row>
    <row r="11211" spans="1:1" x14ac:dyDescent="0.25">
      <c r="A11211" s="346"/>
    </row>
    <row r="11212" spans="1:1" x14ac:dyDescent="0.25">
      <c r="A11212" s="346"/>
    </row>
    <row r="11213" spans="1:1" x14ac:dyDescent="0.25">
      <c r="A11213" s="346"/>
    </row>
    <row r="11214" spans="1:1" x14ac:dyDescent="0.25">
      <c r="A11214" s="346"/>
    </row>
    <row r="11215" spans="1:1" x14ac:dyDescent="0.25">
      <c r="A11215" s="346"/>
    </row>
    <row r="11216" spans="1:1" x14ac:dyDescent="0.25">
      <c r="A11216" s="346"/>
    </row>
    <row r="11217" spans="1:1" x14ac:dyDescent="0.25">
      <c r="A11217" s="346"/>
    </row>
    <row r="11218" spans="1:1" x14ac:dyDescent="0.25">
      <c r="A11218" s="346"/>
    </row>
    <row r="11219" spans="1:1" x14ac:dyDescent="0.25">
      <c r="A11219" s="346"/>
    </row>
    <row r="11220" spans="1:1" x14ac:dyDescent="0.25">
      <c r="A11220" s="346"/>
    </row>
    <row r="11221" spans="1:1" x14ac:dyDescent="0.25">
      <c r="A11221" s="346"/>
    </row>
    <row r="11222" spans="1:1" x14ac:dyDescent="0.25">
      <c r="A11222" s="346"/>
    </row>
    <row r="11223" spans="1:1" x14ac:dyDescent="0.25">
      <c r="A11223" s="346"/>
    </row>
    <row r="11224" spans="1:1" x14ac:dyDescent="0.25">
      <c r="A11224" s="346"/>
    </row>
    <row r="11225" spans="1:1" x14ac:dyDescent="0.25">
      <c r="A11225" s="346"/>
    </row>
    <row r="11226" spans="1:1" x14ac:dyDescent="0.25">
      <c r="A11226" s="346"/>
    </row>
    <row r="11227" spans="1:1" x14ac:dyDescent="0.25">
      <c r="A11227" s="346"/>
    </row>
    <row r="11228" spans="1:1" x14ac:dyDescent="0.25">
      <c r="A11228" s="346"/>
    </row>
    <row r="11229" spans="1:1" x14ac:dyDescent="0.25">
      <c r="A11229" s="346"/>
    </row>
    <row r="11230" spans="1:1" x14ac:dyDescent="0.25">
      <c r="A11230" s="346"/>
    </row>
    <row r="11231" spans="1:1" x14ac:dyDescent="0.25">
      <c r="A11231" s="346"/>
    </row>
    <row r="11232" spans="1:1" x14ac:dyDescent="0.25">
      <c r="A11232" s="346"/>
    </row>
    <row r="11233" spans="1:1" x14ac:dyDescent="0.25">
      <c r="A11233" s="346"/>
    </row>
    <row r="11234" spans="1:1" x14ac:dyDescent="0.25">
      <c r="A11234" s="346"/>
    </row>
    <row r="11235" spans="1:1" x14ac:dyDescent="0.25">
      <c r="A11235" s="346"/>
    </row>
    <row r="11236" spans="1:1" x14ac:dyDescent="0.25">
      <c r="A11236" s="346"/>
    </row>
    <row r="11237" spans="1:1" x14ac:dyDescent="0.25">
      <c r="A11237" s="346"/>
    </row>
    <row r="11238" spans="1:1" x14ac:dyDescent="0.25">
      <c r="A11238" s="346"/>
    </row>
    <row r="11239" spans="1:1" x14ac:dyDescent="0.25">
      <c r="A11239" s="346"/>
    </row>
    <row r="11240" spans="1:1" x14ac:dyDescent="0.25">
      <c r="A11240" s="346"/>
    </row>
    <row r="11241" spans="1:1" x14ac:dyDescent="0.25">
      <c r="A11241" s="346"/>
    </row>
    <row r="11242" spans="1:1" x14ac:dyDescent="0.25">
      <c r="A11242" s="346"/>
    </row>
    <row r="11243" spans="1:1" x14ac:dyDescent="0.25">
      <c r="A11243" s="346"/>
    </row>
    <row r="11244" spans="1:1" x14ac:dyDescent="0.25">
      <c r="A11244" s="346"/>
    </row>
    <row r="11245" spans="1:1" x14ac:dyDescent="0.25">
      <c r="A11245" s="346"/>
    </row>
    <row r="11246" spans="1:1" x14ac:dyDescent="0.25">
      <c r="A11246" s="346"/>
    </row>
    <row r="11247" spans="1:1" x14ac:dyDescent="0.25">
      <c r="A11247" s="346"/>
    </row>
    <row r="11248" spans="1:1" x14ac:dyDescent="0.25">
      <c r="A11248" s="346"/>
    </row>
    <row r="11249" spans="1:1" x14ac:dyDescent="0.25">
      <c r="A11249" s="346"/>
    </row>
    <row r="11250" spans="1:1" x14ac:dyDescent="0.25">
      <c r="A11250" s="346"/>
    </row>
    <row r="11251" spans="1:1" x14ac:dyDescent="0.25">
      <c r="A11251" s="346"/>
    </row>
    <row r="11252" spans="1:1" x14ac:dyDescent="0.25">
      <c r="A11252" s="346"/>
    </row>
    <row r="11253" spans="1:1" x14ac:dyDescent="0.25">
      <c r="A11253" s="346"/>
    </row>
    <row r="11254" spans="1:1" x14ac:dyDescent="0.25">
      <c r="A11254" s="346"/>
    </row>
    <row r="11255" spans="1:1" x14ac:dyDescent="0.25">
      <c r="A11255" s="346"/>
    </row>
    <row r="11256" spans="1:1" x14ac:dyDescent="0.25">
      <c r="A11256" s="346"/>
    </row>
    <row r="11257" spans="1:1" x14ac:dyDescent="0.25">
      <c r="A11257" s="346"/>
    </row>
    <row r="11258" spans="1:1" x14ac:dyDescent="0.25">
      <c r="A11258" s="346"/>
    </row>
    <row r="11259" spans="1:1" x14ac:dyDescent="0.25">
      <c r="A11259" s="346"/>
    </row>
    <row r="11260" spans="1:1" x14ac:dyDescent="0.25">
      <c r="A11260" s="346"/>
    </row>
    <row r="11261" spans="1:1" x14ac:dyDescent="0.25">
      <c r="A11261" s="346"/>
    </row>
    <row r="11262" spans="1:1" x14ac:dyDescent="0.25">
      <c r="A11262" s="346"/>
    </row>
    <row r="11263" spans="1:1" x14ac:dyDescent="0.25">
      <c r="A11263" s="346"/>
    </row>
    <row r="11264" spans="1:1" x14ac:dyDescent="0.25">
      <c r="A11264" s="346"/>
    </row>
    <row r="11265" spans="1:1" x14ac:dyDescent="0.25">
      <c r="A11265" s="346"/>
    </row>
    <row r="11266" spans="1:1" x14ac:dyDescent="0.25">
      <c r="A11266" s="346"/>
    </row>
    <row r="11267" spans="1:1" x14ac:dyDescent="0.25">
      <c r="A11267" s="346"/>
    </row>
    <row r="11268" spans="1:1" x14ac:dyDescent="0.25">
      <c r="A11268" s="346"/>
    </row>
    <row r="11269" spans="1:1" x14ac:dyDescent="0.25">
      <c r="A11269" s="346"/>
    </row>
    <row r="11270" spans="1:1" x14ac:dyDescent="0.25">
      <c r="A11270" s="346"/>
    </row>
    <row r="11271" spans="1:1" x14ac:dyDescent="0.25">
      <c r="A11271" s="346"/>
    </row>
    <row r="11272" spans="1:1" x14ac:dyDescent="0.25">
      <c r="A11272" s="346"/>
    </row>
    <row r="11273" spans="1:1" x14ac:dyDescent="0.25">
      <c r="A11273" s="346"/>
    </row>
    <row r="11274" spans="1:1" x14ac:dyDescent="0.25">
      <c r="A11274" s="346"/>
    </row>
    <row r="11275" spans="1:1" x14ac:dyDescent="0.25">
      <c r="A11275" s="346"/>
    </row>
    <row r="11276" spans="1:1" x14ac:dyDescent="0.25">
      <c r="A11276" s="346"/>
    </row>
    <row r="11277" spans="1:1" x14ac:dyDescent="0.25">
      <c r="A11277" s="346"/>
    </row>
    <row r="11278" spans="1:1" x14ac:dyDescent="0.25">
      <c r="A11278" s="346"/>
    </row>
    <row r="11279" spans="1:1" x14ac:dyDescent="0.25">
      <c r="A11279" s="346"/>
    </row>
    <row r="11280" spans="1:1" x14ac:dyDescent="0.25">
      <c r="A11280" s="346"/>
    </row>
    <row r="11281" spans="1:1" x14ac:dyDescent="0.25">
      <c r="A11281" s="346"/>
    </row>
    <row r="11282" spans="1:1" x14ac:dyDescent="0.25">
      <c r="A11282" s="346"/>
    </row>
    <row r="11283" spans="1:1" x14ac:dyDescent="0.25">
      <c r="A11283" s="346"/>
    </row>
    <row r="11284" spans="1:1" x14ac:dyDescent="0.25">
      <c r="A11284" s="346"/>
    </row>
    <row r="11285" spans="1:1" x14ac:dyDescent="0.25">
      <c r="A11285" s="346"/>
    </row>
    <row r="11286" spans="1:1" x14ac:dyDescent="0.25">
      <c r="A11286" s="346"/>
    </row>
    <row r="11287" spans="1:1" x14ac:dyDescent="0.25">
      <c r="A11287" s="346"/>
    </row>
    <row r="11288" spans="1:1" x14ac:dyDescent="0.25">
      <c r="A11288" s="346"/>
    </row>
    <row r="11289" spans="1:1" x14ac:dyDescent="0.25">
      <c r="A11289" s="346"/>
    </row>
    <row r="11290" spans="1:1" x14ac:dyDescent="0.25">
      <c r="A11290" s="346"/>
    </row>
    <row r="11291" spans="1:1" x14ac:dyDescent="0.25">
      <c r="A11291" s="346"/>
    </row>
    <row r="11292" spans="1:1" x14ac:dyDescent="0.25">
      <c r="A11292" s="346"/>
    </row>
    <row r="11293" spans="1:1" x14ac:dyDescent="0.25">
      <c r="A11293" s="346"/>
    </row>
    <row r="11294" spans="1:1" x14ac:dyDescent="0.25">
      <c r="A11294" s="346"/>
    </row>
    <row r="11295" spans="1:1" x14ac:dyDescent="0.25">
      <c r="A11295" s="346"/>
    </row>
    <row r="11296" spans="1:1" x14ac:dyDescent="0.25">
      <c r="A11296" s="346"/>
    </row>
    <row r="11297" spans="1:1" x14ac:dyDescent="0.25">
      <c r="A11297" s="346"/>
    </row>
    <row r="11298" spans="1:1" x14ac:dyDescent="0.25">
      <c r="A11298" s="346"/>
    </row>
    <row r="11299" spans="1:1" x14ac:dyDescent="0.25">
      <c r="A11299" s="346"/>
    </row>
    <row r="11300" spans="1:1" x14ac:dyDescent="0.25">
      <c r="A11300" s="346"/>
    </row>
    <row r="11301" spans="1:1" x14ac:dyDescent="0.25">
      <c r="A11301" s="346"/>
    </row>
    <row r="11302" spans="1:1" x14ac:dyDescent="0.25">
      <c r="A11302" s="346"/>
    </row>
    <row r="11303" spans="1:1" x14ac:dyDescent="0.25">
      <c r="A11303" s="346"/>
    </row>
    <row r="11304" spans="1:1" x14ac:dyDescent="0.25">
      <c r="A11304" s="346"/>
    </row>
    <row r="11305" spans="1:1" x14ac:dyDescent="0.25">
      <c r="A11305" s="346"/>
    </row>
    <row r="11306" spans="1:1" x14ac:dyDescent="0.25">
      <c r="A11306" s="346"/>
    </row>
    <row r="11307" spans="1:1" x14ac:dyDescent="0.25">
      <c r="A11307" s="346"/>
    </row>
    <row r="11308" spans="1:1" x14ac:dyDescent="0.25">
      <c r="A11308" s="346"/>
    </row>
    <row r="11309" spans="1:1" x14ac:dyDescent="0.25">
      <c r="A11309" s="346"/>
    </row>
    <row r="11310" spans="1:1" x14ac:dyDescent="0.25">
      <c r="A11310" s="346"/>
    </row>
    <row r="11311" spans="1:1" x14ac:dyDescent="0.25">
      <c r="A11311" s="346"/>
    </row>
    <row r="11312" spans="1:1" x14ac:dyDescent="0.25">
      <c r="A11312" s="346"/>
    </row>
    <row r="11313" spans="1:1" x14ac:dyDescent="0.25">
      <c r="A11313" s="346"/>
    </row>
    <row r="11314" spans="1:1" x14ac:dyDescent="0.25">
      <c r="A11314" s="346"/>
    </row>
    <row r="11315" spans="1:1" x14ac:dyDescent="0.25">
      <c r="A11315" s="346"/>
    </row>
    <row r="11316" spans="1:1" x14ac:dyDescent="0.25">
      <c r="A11316" s="346"/>
    </row>
    <row r="11317" spans="1:1" x14ac:dyDescent="0.25">
      <c r="A11317" s="346"/>
    </row>
    <row r="11318" spans="1:1" x14ac:dyDescent="0.25">
      <c r="A11318" s="346"/>
    </row>
    <row r="11319" spans="1:1" x14ac:dyDescent="0.25">
      <c r="A11319" s="346"/>
    </row>
    <row r="11320" spans="1:1" x14ac:dyDescent="0.25">
      <c r="A11320" s="346"/>
    </row>
    <row r="11321" spans="1:1" x14ac:dyDescent="0.25">
      <c r="A11321" s="346"/>
    </row>
    <row r="11322" spans="1:1" x14ac:dyDescent="0.25">
      <c r="A11322" s="346"/>
    </row>
    <row r="11323" spans="1:1" x14ac:dyDescent="0.25">
      <c r="A11323" s="346"/>
    </row>
    <row r="11324" spans="1:1" x14ac:dyDescent="0.25">
      <c r="A11324" s="346"/>
    </row>
    <row r="11325" spans="1:1" x14ac:dyDescent="0.25">
      <c r="A11325" s="346"/>
    </row>
    <row r="11326" spans="1:1" x14ac:dyDescent="0.25">
      <c r="A11326" s="346"/>
    </row>
    <row r="11327" spans="1:1" x14ac:dyDescent="0.25">
      <c r="A11327" s="346"/>
    </row>
    <row r="11328" spans="1:1" x14ac:dyDescent="0.25">
      <c r="A11328" s="346"/>
    </row>
    <row r="11329" spans="1:1" x14ac:dyDescent="0.25">
      <c r="A11329" s="346"/>
    </row>
    <row r="11330" spans="1:1" x14ac:dyDescent="0.25">
      <c r="A11330" s="346"/>
    </row>
    <row r="11331" spans="1:1" x14ac:dyDescent="0.25">
      <c r="A11331" s="346"/>
    </row>
    <row r="11332" spans="1:1" x14ac:dyDescent="0.25">
      <c r="A11332" s="346"/>
    </row>
    <row r="11333" spans="1:1" x14ac:dyDescent="0.25">
      <c r="A11333" s="346"/>
    </row>
    <row r="11334" spans="1:1" x14ac:dyDescent="0.25">
      <c r="A11334" s="346"/>
    </row>
    <row r="11335" spans="1:1" x14ac:dyDescent="0.25">
      <c r="A11335" s="346"/>
    </row>
    <row r="11336" spans="1:1" x14ac:dyDescent="0.25">
      <c r="A11336" s="346"/>
    </row>
    <row r="11337" spans="1:1" x14ac:dyDescent="0.25">
      <c r="A11337" s="346"/>
    </row>
    <row r="11338" spans="1:1" x14ac:dyDescent="0.25">
      <c r="A11338" s="346"/>
    </row>
    <row r="11339" spans="1:1" x14ac:dyDescent="0.25">
      <c r="A11339" s="346"/>
    </row>
    <row r="11340" spans="1:1" x14ac:dyDescent="0.25">
      <c r="A11340" s="346"/>
    </row>
    <row r="11341" spans="1:1" x14ac:dyDescent="0.25">
      <c r="A11341" s="346"/>
    </row>
    <row r="11342" spans="1:1" x14ac:dyDescent="0.25">
      <c r="A11342" s="346"/>
    </row>
    <row r="11343" spans="1:1" x14ac:dyDescent="0.25">
      <c r="A11343" s="346"/>
    </row>
    <row r="11344" spans="1:1" x14ac:dyDescent="0.25">
      <c r="A11344" s="346"/>
    </row>
    <row r="11345" spans="1:1" x14ac:dyDescent="0.25">
      <c r="A11345" s="346"/>
    </row>
    <row r="11346" spans="1:1" x14ac:dyDescent="0.25">
      <c r="A11346" s="346"/>
    </row>
    <row r="11347" spans="1:1" x14ac:dyDescent="0.25">
      <c r="A11347" s="346"/>
    </row>
    <row r="11348" spans="1:1" x14ac:dyDescent="0.25">
      <c r="A11348" s="346"/>
    </row>
    <row r="11349" spans="1:1" x14ac:dyDescent="0.25">
      <c r="A11349" s="346"/>
    </row>
    <row r="11350" spans="1:1" x14ac:dyDescent="0.25">
      <c r="A11350" s="346"/>
    </row>
    <row r="11351" spans="1:1" x14ac:dyDescent="0.25">
      <c r="A11351" s="346"/>
    </row>
    <row r="11352" spans="1:1" x14ac:dyDescent="0.25">
      <c r="A11352" s="346"/>
    </row>
    <row r="11353" spans="1:1" x14ac:dyDescent="0.25">
      <c r="A11353" s="346"/>
    </row>
    <row r="11354" spans="1:1" x14ac:dyDescent="0.25">
      <c r="A11354" s="346"/>
    </row>
    <row r="11355" spans="1:1" x14ac:dyDescent="0.25">
      <c r="A11355" s="346"/>
    </row>
    <row r="11356" spans="1:1" x14ac:dyDescent="0.25">
      <c r="A11356" s="346"/>
    </row>
    <row r="11357" spans="1:1" x14ac:dyDescent="0.25">
      <c r="A11357" s="346"/>
    </row>
    <row r="11358" spans="1:1" x14ac:dyDescent="0.25">
      <c r="A11358" s="346"/>
    </row>
    <row r="11359" spans="1:1" x14ac:dyDescent="0.25">
      <c r="A11359" s="346"/>
    </row>
    <row r="11360" spans="1:1" x14ac:dyDescent="0.25">
      <c r="A11360" s="346"/>
    </row>
    <row r="11361" spans="1:1" x14ac:dyDescent="0.25">
      <c r="A11361" s="346"/>
    </row>
    <row r="11362" spans="1:1" x14ac:dyDescent="0.25">
      <c r="A11362" s="346"/>
    </row>
    <row r="11363" spans="1:1" x14ac:dyDescent="0.25">
      <c r="A11363" s="346"/>
    </row>
    <row r="11364" spans="1:1" x14ac:dyDescent="0.25">
      <c r="A11364" s="346"/>
    </row>
    <row r="11365" spans="1:1" x14ac:dyDescent="0.25">
      <c r="A11365" s="346"/>
    </row>
    <row r="11366" spans="1:1" x14ac:dyDescent="0.25">
      <c r="A11366" s="346"/>
    </row>
    <row r="11367" spans="1:1" x14ac:dyDescent="0.25">
      <c r="A11367" s="346"/>
    </row>
    <row r="11368" spans="1:1" x14ac:dyDescent="0.25">
      <c r="A11368" s="346"/>
    </row>
    <row r="11369" spans="1:1" x14ac:dyDescent="0.25">
      <c r="A11369" s="346"/>
    </row>
    <row r="11370" spans="1:1" x14ac:dyDescent="0.25">
      <c r="A11370" s="346"/>
    </row>
    <row r="11371" spans="1:1" x14ac:dyDescent="0.25">
      <c r="A11371" s="346"/>
    </row>
    <row r="11372" spans="1:1" x14ac:dyDescent="0.25">
      <c r="A11372" s="346"/>
    </row>
    <row r="11373" spans="1:1" x14ac:dyDescent="0.25">
      <c r="A11373" s="346"/>
    </row>
    <row r="11374" spans="1:1" x14ac:dyDescent="0.25">
      <c r="A11374" s="346"/>
    </row>
    <row r="11375" spans="1:1" x14ac:dyDescent="0.25">
      <c r="A11375" s="346"/>
    </row>
    <row r="11376" spans="1:1" x14ac:dyDescent="0.25">
      <c r="A11376" s="346"/>
    </row>
    <row r="11377" spans="1:1" x14ac:dyDescent="0.25">
      <c r="A11377" s="346"/>
    </row>
    <row r="11378" spans="1:1" x14ac:dyDescent="0.25">
      <c r="A11378" s="346"/>
    </row>
    <row r="11379" spans="1:1" x14ac:dyDescent="0.25">
      <c r="A11379" s="346"/>
    </row>
    <row r="11380" spans="1:1" x14ac:dyDescent="0.25">
      <c r="A11380" s="346"/>
    </row>
    <row r="11381" spans="1:1" x14ac:dyDescent="0.25">
      <c r="A11381" s="346"/>
    </row>
    <row r="11382" spans="1:1" x14ac:dyDescent="0.25">
      <c r="A11382" s="346"/>
    </row>
    <row r="11383" spans="1:1" x14ac:dyDescent="0.25">
      <c r="A11383" s="346"/>
    </row>
    <row r="11384" spans="1:1" x14ac:dyDescent="0.25">
      <c r="A11384" s="346"/>
    </row>
    <row r="11385" spans="1:1" x14ac:dyDescent="0.25">
      <c r="A11385" s="346"/>
    </row>
    <row r="11386" spans="1:1" x14ac:dyDescent="0.25">
      <c r="A11386" s="346"/>
    </row>
    <row r="11387" spans="1:1" x14ac:dyDescent="0.25">
      <c r="A11387" s="346"/>
    </row>
    <row r="11388" spans="1:1" x14ac:dyDescent="0.25">
      <c r="A11388" s="346"/>
    </row>
    <row r="11389" spans="1:1" x14ac:dyDescent="0.25">
      <c r="A11389" s="346"/>
    </row>
    <row r="11390" spans="1:1" x14ac:dyDescent="0.25">
      <c r="A11390" s="346"/>
    </row>
    <row r="11391" spans="1:1" x14ac:dyDescent="0.25">
      <c r="A11391" s="346"/>
    </row>
    <row r="11392" spans="1:1" x14ac:dyDescent="0.25">
      <c r="A11392" s="346"/>
    </row>
    <row r="11393" spans="1:1" x14ac:dyDescent="0.25">
      <c r="A11393" s="346"/>
    </row>
    <row r="11394" spans="1:1" x14ac:dyDescent="0.25">
      <c r="A11394" s="346"/>
    </row>
    <row r="11395" spans="1:1" x14ac:dyDescent="0.25">
      <c r="A11395" s="346"/>
    </row>
    <row r="11396" spans="1:1" x14ac:dyDescent="0.25">
      <c r="A11396" s="346"/>
    </row>
    <row r="11397" spans="1:1" x14ac:dyDescent="0.25">
      <c r="A11397" s="346"/>
    </row>
    <row r="11398" spans="1:1" x14ac:dyDescent="0.25">
      <c r="A11398" s="346"/>
    </row>
    <row r="11399" spans="1:1" x14ac:dyDescent="0.25">
      <c r="A11399" s="346"/>
    </row>
    <row r="11400" spans="1:1" x14ac:dyDescent="0.25">
      <c r="A11400" s="346"/>
    </row>
    <row r="11401" spans="1:1" x14ac:dyDescent="0.25">
      <c r="A11401" s="346"/>
    </row>
    <row r="11402" spans="1:1" x14ac:dyDescent="0.25">
      <c r="A11402" s="346"/>
    </row>
    <row r="11403" spans="1:1" x14ac:dyDescent="0.25">
      <c r="A11403" s="346"/>
    </row>
    <row r="11404" spans="1:1" x14ac:dyDescent="0.25">
      <c r="A11404" s="346"/>
    </row>
    <row r="11405" spans="1:1" x14ac:dyDescent="0.25">
      <c r="A11405" s="346"/>
    </row>
    <row r="11406" spans="1:1" x14ac:dyDescent="0.25">
      <c r="A11406" s="346"/>
    </row>
    <row r="11407" spans="1:1" x14ac:dyDescent="0.25">
      <c r="A11407" s="346"/>
    </row>
    <row r="11408" spans="1:1" x14ac:dyDescent="0.25">
      <c r="A11408" s="346"/>
    </row>
    <row r="11409" spans="1:1" x14ac:dyDescent="0.25">
      <c r="A11409" s="346"/>
    </row>
    <row r="11410" spans="1:1" x14ac:dyDescent="0.25">
      <c r="A11410" s="346"/>
    </row>
    <row r="11411" spans="1:1" x14ac:dyDescent="0.25">
      <c r="A11411" s="346"/>
    </row>
    <row r="11412" spans="1:1" x14ac:dyDescent="0.25">
      <c r="A11412" s="346"/>
    </row>
    <row r="11413" spans="1:1" x14ac:dyDescent="0.25">
      <c r="A11413" s="346"/>
    </row>
    <row r="11414" spans="1:1" x14ac:dyDescent="0.25">
      <c r="A11414" s="346"/>
    </row>
    <row r="11415" spans="1:1" x14ac:dyDescent="0.25">
      <c r="A11415" s="346"/>
    </row>
    <row r="11416" spans="1:1" x14ac:dyDescent="0.25">
      <c r="A11416" s="346"/>
    </row>
    <row r="11417" spans="1:1" x14ac:dyDescent="0.25">
      <c r="A11417" s="346"/>
    </row>
    <row r="11418" spans="1:1" x14ac:dyDescent="0.25">
      <c r="A11418" s="346"/>
    </row>
    <row r="11419" spans="1:1" x14ac:dyDescent="0.25">
      <c r="A11419" s="346"/>
    </row>
    <row r="11420" spans="1:1" x14ac:dyDescent="0.25">
      <c r="A11420" s="346"/>
    </row>
    <row r="11421" spans="1:1" x14ac:dyDescent="0.25">
      <c r="A11421" s="346"/>
    </row>
    <row r="11422" spans="1:1" x14ac:dyDescent="0.25">
      <c r="A11422" s="346"/>
    </row>
    <row r="11423" spans="1:1" x14ac:dyDescent="0.25">
      <c r="A11423" s="346"/>
    </row>
    <row r="11424" spans="1:1" x14ac:dyDescent="0.25">
      <c r="A11424" s="346"/>
    </row>
    <row r="11425" spans="1:1" x14ac:dyDescent="0.25">
      <c r="A11425" s="346"/>
    </row>
    <row r="11426" spans="1:1" x14ac:dyDescent="0.25">
      <c r="A11426" s="346"/>
    </row>
    <row r="11427" spans="1:1" x14ac:dyDescent="0.25">
      <c r="A11427" s="346"/>
    </row>
    <row r="11428" spans="1:1" x14ac:dyDescent="0.25">
      <c r="A11428" s="346"/>
    </row>
    <row r="11429" spans="1:1" x14ac:dyDescent="0.25">
      <c r="A11429" s="346"/>
    </row>
    <row r="11430" spans="1:1" x14ac:dyDescent="0.25">
      <c r="A11430" s="346"/>
    </row>
    <row r="11431" spans="1:1" x14ac:dyDescent="0.25">
      <c r="A11431" s="346"/>
    </row>
    <row r="11432" spans="1:1" x14ac:dyDescent="0.25">
      <c r="A11432" s="346"/>
    </row>
    <row r="11433" spans="1:1" x14ac:dyDescent="0.25">
      <c r="A11433" s="346"/>
    </row>
    <row r="11434" spans="1:1" x14ac:dyDescent="0.25">
      <c r="A11434" s="346"/>
    </row>
    <row r="11435" spans="1:1" x14ac:dyDescent="0.25">
      <c r="A11435" s="346"/>
    </row>
    <row r="11436" spans="1:1" x14ac:dyDescent="0.25">
      <c r="A11436" s="346"/>
    </row>
    <row r="11437" spans="1:1" x14ac:dyDescent="0.25">
      <c r="A11437" s="346"/>
    </row>
    <row r="11438" spans="1:1" x14ac:dyDescent="0.25">
      <c r="A11438" s="346"/>
    </row>
    <row r="11439" spans="1:1" x14ac:dyDescent="0.25">
      <c r="A11439" s="346"/>
    </row>
    <row r="11440" spans="1:1" x14ac:dyDescent="0.25">
      <c r="A11440" s="346"/>
    </row>
    <row r="11441" spans="1:1" x14ac:dyDescent="0.25">
      <c r="A11441" s="346"/>
    </row>
    <row r="11442" spans="1:1" x14ac:dyDescent="0.25">
      <c r="A11442" s="346"/>
    </row>
    <row r="11443" spans="1:1" x14ac:dyDescent="0.25">
      <c r="A11443" s="346"/>
    </row>
    <row r="11444" spans="1:1" x14ac:dyDescent="0.25">
      <c r="A11444" s="346"/>
    </row>
    <row r="11445" spans="1:1" x14ac:dyDescent="0.25">
      <c r="A11445" s="346"/>
    </row>
    <row r="11446" spans="1:1" x14ac:dyDescent="0.25">
      <c r="A11446" s="346"/>
    </row>
    <row r="11447" spans="1:1" x14ac:dyDescent="0.25">
      <c r="A11447" s="346"/>
    </row>
    <row r="11448" spans="1:1" x14ac:dyDescent="0.25">
      <c r="A11448" s="346"/>
    </row>
    <row r="11449" spans="1:1" x14ac:dyDescent="0.25">
      <c r="A11449" s="346"/>
    </row>
    <row r="11450" spans="1:1" x14ac:dyDescent="0.25">
      <c r="A11450" s="346"/>
    </row>
    <row r="11451" spans="1:1" x14ac:dyDescent="0.25">
      <c r="A11451" s="346"/>
    </row>
    <row r="11452" spans="1:1" x14ac:dyDescent="0.25">
      <c r="A11452" s="346"/>
    </row>
    <row r="11453" spans="1:1" x14ac:dyDescent="0.25">
      <c r="A11453" s="346"/>
    </row>
    <row r="11454" spans="1:1" x14ac:dyDescent="0.25">
      <c r="A11454" s="346"/>
    </row>
    <row r="11455" spans="1:1" x14ac:dyDescent="0.25">
      <c r="A11455" s="346"/>
    </row>
    <row r="11456" spans="1:1" x14ac:dyDescent="0.25">
      <c r="A11456" s="346"/>
    </row>
    <row r="11457" spans="1:1" x14ac:dyDescent="0.25">
      <c r="A11457" s="346"/>
    </row>
    <row r="11458" spans="1:1" x14ac:dyDescent="0.25">
      <c r="A11458" s="346"/>
    </row>
    <row r="11459" spans="1:1" x14ac:dyDescent="0.25">
      <c r="A11459" s="346"/>
    </row>
    <row r="11460" spans="1:1" x14ac:dyDescent="0.25">
      <c r="A11460" s="346"/>
    </row>
    <row r="11461" spans="1:1" x14ac:dyDescent="0.25">
      <c r="A11461" s="346"/>
    </row>
    <row r="11462" spans="1:1" x14ac:dyDescent="0.25">
      <c r="A11462" s="346"/>
    </row>
    <row r="11463" spans="1:1" x14ac:dyDescent="0.25">
      <c r="A11463" s="346"/>
    </row>
    <row r="11464" spans="1:1" x14ac:dyDescent="0.25">
      <c r="A11464" s="346"/>
    </row>
    <row r="11465" spans="1:1" x14ac:dyDescent="0.25">
      <c r="A11465" s="346"/>
    </row>
    <row r="11466" spans="1:1" x14ac:dyDescent="0.25">
      <c r="A11466" s="346"/>
    </row>
    <row r="11467" spans="1:1" x14ac:dyDescent="0.25">
      <c r="A11467" s="346"/>
    </row>
    <row r="11468" spans="1:1" x14ac:dyDescent="0.25">
      <c r="A11468" s="346"/>
    </row>
    <row r="11469" spans="1:1" x14ac:dyDescent="0.25">
      <c r="A11469" s="346"/>
    </row>
    <row r="11470" spans="1:1" x14ac:dyDescent="0.25">
      <c r="A11470" s="346"/>
    </row>
    <row r="11471" spans="1:1" x14ac:dyDescent="0.25">
      <c r="A11471" s="346"/>
    </row>
    <row r="11472" spans="1:1" x14ac:dyDescent="0.25">
      <c r="A11472" s="346"/>
    </row>
    <row r="11473" spans="1:1" x14ac:dyDescent="0.25">
      <c r="A11473" s="346"/>
    </row>
    <row r="11474" spans="1:1" x14ac:dyDescent="0.25">
      <c r="A11474" s="346"/>
    </row>
    <row r="11475" spans="1:1" x14ac:dyDescent="0.25">
      <c r="A11475" s="346"/>
    </row>
    <row r="11476" spans="1:1" x14ac:dyDescent="0.25">
      <c r="A11476" s="346"/>
    </row>
    <row r="11477" spans="1:1" x14ac:dyDescent="0.25">
      <c r="A11477" s="346"/>
    </row>
    <row r="11478" spans="1:1" x14ac:dyDescent="0.25">
      <c r="A11478" s="346"/>
    </row>
    <row r="11479" spans="1:1" x14ac:dyDescent="0.25">
      <c r="A11479" s="346"/>
    </row>
    <row r="11480" spans="1:1" x14ac:dyDescent="0.25">
      <c r="A11480" s="346"/>
    </row>
    <row r="11481" spans="1:1" x14ac:dyDescent="0.25">
      <c r="A11481" s="346"/>
    </row>
    <row r="11482" spans="1:1" x14ac:dyDescent="0.25">
      <c r="A11482" s="346"/>
    </row>
    <row r="11483" spans="1:1" x14ac:dyDescent="0.25">
      <c r="A11483" s="346"/>
    </row>
    <row r="11484" spans="1:1" x14ac:dyDescent="0.25">
      <c r="A11484" s="346"/>
    </row>
    <row r="11485" spans="1:1" x14ac:dyDescent="0.25">
      <c r="A11485" s="346"/>
    </row>
    <row r="11486" spans="1:1" x14ac:dyDescent="0.25">
      <c r="A11486" s="346"/>
    </row>
    <row r="11487" spans="1:1" x14ac:dyDescent="0.25">
      <c r="A11487" s="346"/>
    </row>
    <row r="11488" spans="1:1" x14ac:dyDescent="0.25">
      <c r="A11488" s="346"/>
    </row>
    <row r="11489" spans="1:1" x14ac:dyDescent="0.25">
      <c r="A11489" s="346"/>
    </row>
    <row r="11490" spans="1:1" x14ac:dyDescent="0.25">
      <c r="A11490" s="346"/>
    </row>
    <row r="11491" spans="1:1" x14ac:dyDescent="0.25">
      <c r="A11491" s="346"/>
    </row>
    <row r="11492" spans="1:1" x14ac:dyDescent="0.25">
      <c r="A11492" s="346"/>
    </row>
    <row r="11493" spans="1:1" x14ac:dyDescent="0.25">
      <c r="A11493" s="346"/>
    </row>
    <row r="11494" spans="1:1" x14ac:dyDescent="0.25">
      <c r="A11494" s="346"/>
    </row>
    <row r="11495" spans="1:1" x14ac:dyDescent="0.25">
      <c r="A11495" s="346"/>
    </row>
    <row r="11496" spans="1:1" x14ac:dyDescent="0.25">
      <c r="A11496" s="346"/>
    </row>
    <row r="11497" spans="1:1" x14ac:dyDescent="0.25">
      <c r="A11497" s="346"/>
    </row>
    <row r="11498" spans="1:1" x14ac:dyDescent="0.25">
      <c r="A11498" s="346"/>
    </row>
    <row r="11499" spans="1:1" x14ac:dyDescent="0.25">
      <c r="A11499" s="346"/>
    </row>
    <row r="11500" spans="1:1" x14ac:dyDescent="0.25">
      <c r="A11500" s="346"/>
    </row>
    <row r="11501" spans="1:1" x14ac:dyDescent="0.25">
      <c r="A11501" s="346"/>
    </row>
    <row r="11502" spans="1:1" x14ac:dyDescent="0.25">
      <c r="A11502" s="346"/>
    </row>
    <row r="11503" spans="1:1" x14ac:dyDescent="0.25">
      <c r="A11503" s="346"/>
    </row>
    <row r="11504" spans="1:1" x14ac:dyDescent="0.25">
      <c r="A11504" s="346"/>
    </row>
    <row r="11505" spans="1:1" x14ac:dyDescent="0.25">
      <c r="A11505" s="346"/>
    </row>
    <row r="11506" spans="1:1" x14ac:dyDescent="0.25">
      <c r="A11506" s="346"/>
    </row>
    <row r="11507" spans="1:1" x14ac:dyDescent="0.25">
      <c r="A11507" s="346"/>
    </row>
    <row r="11508" spans="1:1" x14ac:dyDescent="0.25">
      <c r="A11508" s="346"/>
    </row>
    <row r="11509" spans="1:1" x14ac:dyDescent="0.25">
      <c r="A11509" s="346"/>
    </row>
    <row r="11510" spans="1:1" x14ac:dyDescent="0.25">
      <c r="A11510" s="346"/>
    </row>
    <row r="11511" spans="1:1" x14ac:dyDescent="0.25">
      <c r="A11511" s="346"/>
    </row>
    <row r="11512" spans="1:1" x14ac:dyDescent="0.25">
      <c r="A11512" s="346"/>
    </row>
    <row r="11513" spans="1:1" x14ac:dyDescent="0.25">
      <c r="A11513" s="346"/>
    </row>
    <row r="11514" spans="1:1" x14ac:dyDescent="0.25">
      <c r="A11514" s="346"/>
    </row>
    <row r="11515" spans="1:1" x14ac:dyDescent="0.25">
      <c r="A11515" s="346"/>
    </row>
    <row r="11516" spans="1:1" x14ac:dyDescent="0.25">
      <c r="A11516" s="346"/>
    </row>
    <row r="11517" spans="1:1" x14ac:dyDescent="0.25">
      <c r="A11517" s="346"/>
    </row>
    <row r="11518" spans="1:1" x14ac:dyDescent="0.25">
      <c r="A11518" s="346"/>
    </row>
    <row r="11519" spans="1:1" x14ac:dyDescent="0.25">
      <c r="A11519" s="346"/>
    </row>
    <row r="11520" spans="1:1" x14ac:dyDescent="0.25">
      <c r="A11520" s="346"/>
    </row>
    <row r="11521" spans="1:1" x14ac:dyDescent="0.25">
      <c r="A11521" s="346"/>
    </row>
    <row r="11522" spans="1:1" x14ac:dyDescent="0.25">
      <c r="A11522" s="346"/>
    </row>
    <row r="11523" spans="1:1" x14ac:dyDescent="0.25">
      <c r="A11523" s="346"/>
    </row>
    <row r="11524" spans="1:1" x14ac:dyDescent="0.25">
      <c r="A11524" s="346"/>
    </row>
    <row r="11525" spans="1:1" x14ac:dyDescent="0.25">
      <c r="A11525" s="346"/>
    </row>
    <row r="11526" spans="1:1" x14ac:dyDescent="0.25">
      <c r="A11526" s="346"/>
    </row>
    <row r="11527" spans="1:1" x14ac:dyDescent="0.25">
      <c r="A11527" s="346"/>
    </row>
    <row r="11528" spans="1:1" x14ac:dyDescent="0.25">
      <c r="A11528" s="346"/>
    </row>
    <row r="11529" spans="1:1" x14ac:dyDescent="0.25">
      <c r="A11529" s="346"/>
    </row>
    <row r="11530" spans="1:1" x14ac:dyDescent="0.25">
      <c r="A11530" s="346"/>
    </row>
    <row r="11531" spans="1:1" x14ac:dyDescent="0.25">
      <c r="A11531" s="346"/>
    </row>
    <row r="11532" spans="1:1" x14ac:dyDescent="0.25">
      <c r="A11532" s="346"/>
    </row>
    <row r="11533" spans="1:1" x14ac:dyDescent="0.25">
      <c r="A11533" s="346"/>
    </row>
    <row r="11534" spans="1:1" x14ac:dyDescent="0.25">
      <c r="A11534" s="346"/>
    </row>
    <row r="11535" spans="1:1" x14ac:dyDescent="0.25">
      <c r="A11535" s="346"/>
    </row>
    <row r="11536" spans="1:1" x14ac:dyDescent="0.25">
      <c r="A11536" s="346"/>
    </row>
    <row r="11537" spans="1:1" x14ac:dyDescent="0.25">
      <c r="A11537" s="346"/>
    </row>
    <row r="11538" spans="1:1" x14ac:dyDescent="0.25">
      <c r="A11538" s="346"/>
    </row>
    <row r="11539" spans="1:1" x14ac:dyDescent="0.25">
      <c r="A11539" s="346"/>
    </row>
    <row r="11540" spans="1:1" x14ac:dyDescent="0.25">
      <c r="A11540" s="346"/>
    </row>
    <row r="11541" spans="1:1" x14ac:dyDescent="0.25">
      <c r="A11541" s="346"/>
    </row>
    <row r="11542" spans="1:1" x14ac:dyDescent="0.25">
      <c r="A11542" s="346"/>
    </row>
    <row r="11543" spans="1:1" x14ac:dyDescent="0.25">
      <c r="A11543" s="346"/>
    </row>
    <row r="11544" spans="1:1" x14ac:dyDescent="0.25">
      <c r="A11544" s="346"/>
    </row>
    <row r="11545" spans="1:1" x14ac:dyDescent="0.25">
      <c r="A11545" s="346"/>
    </row>
    <row r="11546" spans="1:1" x14ac:dyDescent="0.25">
      <c r="A11546" s="346"/>
    </row>
    <row r="11547" spans="1:1" x14ac:dyDescent="0.25">
      <c r="A11547" s="346"/>
    </row>
    <row r="11548" spans="1:1" x14ac:dyDescent="0.25">
      <c r="A11548" s="346"/>
    </row>
    <row r="11549" spans="1:1" x14ac:dyDescent="0.25">
      <c r="A11549" s="346"/>
    </row>
    <row r="11550" spans="1:1" x14ac:dyDescent="0.25">
      <c r="A11550" s="346"/>
    </row>
    <row r="11551" spans="1:1" x14ac:dyDescent="0.25">
      <c r="A11551" s="346"/>
    </row>
    <row r="11552" spans="1:1" x14ac:dyDescent="0.25">
      <c r="A11552" s="346"/>
    </row>
    <row r="11553" spans="1:1" x14ac:dyDescent="0.25">
      <c r="A11553" s="346"/>
    </row>
    <row r="11554" spans="1:1" x14ac:dyDescent="0.25">
      <c r="A11554" s="346"/>
    </row>
    <row r="11555" spans="1:1" x14ac:dyDescent="0.25">
      <c r="A11555" s="346"/>
    </row>
    <row r="11556" spans="1:1" x14ac:dyDescent="0.25">
      <c r="A11556" s="346"/>
    </row>
    <row r="11557" spans="1:1" x14ac:dyDescent="0.25">
      <c r="A11557" s="346"/>
    </row>
    <row r="11558" spans="1:1" x14ac:dyDescent="0.25">
      <c r="A11558" s="346"/>
    </row>
    <row r="11559" spans="1:1" x14ac:dyDescent="0.25">
      <c r="A11559" s="346"/>
    </row>
    <row r="11560" spans="1:1" x14ac:dyDescent="0.25">
      <c r="A11560" s="346"/>
    </row>
    <row r="11561" spans="1:1" x14ac:dyDescent="0.25">
      <c r="A11561" s="346"/>
    </row>
    <row r="11562" spans="1:1" x14ac:dyDescent="0.25">
      <c r="A11562" s="346"/>
    </row>
    <row r="11563" spans="1:1" x14ac:dyDescent="0.25">
      <c r="A11563" s="346"/>
    </row>
    <row r="11564" spans="1:1" x14ac:dyDescent="0.25">
      <c r="A11564" s="346"/>
    </row>
    <row r="11565" spans="1:1" x14ac:dyDescent="0.25">
      <c r="A11565" s="346"/>
    </row>
    <row r="11566" spans="1:1" x14ac:dyDescent="0.25">
      <c r="A11566" s="346"/>
    </row>
    <row r="11567" spans="1:1" x14ac:dyDescent="0.25">
      <c r="A11567" s="346"/>
    </row>
    <row r="11568" spans="1:1" x14ac:dyDescent="0.25">
      <c r="A11568" s="346"/>
    </row>
    <row r="11569" spans="1:1" x14ac:dyDescent="0.25">
      <c r="A11569" s="346"/>
    </row>
    <row r="11570" spans="1:1" x14ac:dyDescent="0.25">
      <c r="A11570" s="346"/>
    </row>
    <row r="11571" spans="1:1" x14ac:dyDescent="0.25">
      <c r="A11571" s="346"/>
    </row>
    <row r="11572" spans="1:1" x14ac:dyDescent="0.25">
      <c r="A11572" s="346"/>
    </row>
    <row r="11573" spans="1:1" x14ac:dyDescent="0.25">
      <c r="A11573" s="346"/>
    </row>
    <row r="11574" spans="1:1" x14ac:dyDescent="0.25">
      <c r="A11574" s="346"/>
    </row>
    <row r="11575" spans="1:1" x14ac:dyDescent="0.25">
      <c r="A11575" s="346"/>
    </row>
    <row r="11576" spans="1:1" x14ac:dyDescent="0.25">
      <c r="A11576" s="346"/>
    </row>
    <row r="11577" spans="1:1" x14ac:dyDescent="0.25">
      <c r="A11577" s="346"/>
    </row>
    <row r="11578" spans="1:1" x14ac:dyDescent="0.25">
      <c r="A11578" s="346"/>
    </row>
    <row r="11579" spans="1:1" x14ac:dyDescent="0.25">
      <c r="A11579" s="346"/>
    </row>
    <row r="11580" spans="1:1" x14ac:dyDescent="0.25">
      <c r="A11580" s="346"/>
    </row>
    <row r="11581" spans="1:1" x14ac:dyDescent="0.25">
      <c r="A11581" s="346"/>
    </row>
    <row r="11582" spans="1:1" x14ac:dyDescent="0.25">
      <c r="A11582" s="346"/>
    </row>
    <row r="11583" spans="1:1" x14ac:dyDescent="0.25">
      <c r="A11583" s="346"/>
    </row>
    <row r="11584" spans="1:1" x14ac:dyDescent="0.25">
      <c r="A11584" s="346"/>
    </row>
    <row r="11585" spans="1:1" x14ac:dyDescent="0.25">
      <c r="A11585" s="346"/>
    </row>
    <row r="11586" spans="1:1" x14ac:dyDescent="0.25">
      <c r="A11586" s="346"/>
    </row>
    <row r="11587" spans="1:1" x14ac:dyDescent="0.25">
      <c r="A11587" s="346"/>
    </row>
    <row r="11588" spans="1:1" x14ac:dyDescent="0.25">
      <c r="A11588" s="346"/>
    </row>
    <row r="11589" spans="1:1" x14ac:dyDescent="0.25">
      <c r="A11589" s="346"/>
    </row>
    <row r="11590" spans="1:1" x14ac:dyDescent="0.25">
      <c r="A11590" s="346"/>
    </row>
    <row r="11591" spans="1:1" x14ac:dyDescent="0.25">
      <c r="A11591" s="346"/>
    </row>
    <row r="11592" spans="1:1" x14ac:dyDescent="0.25">
      <c r="A11592" s="346"/>
    </row>
    <row r="11593" spans="1:1" x14ac:dyDescent="0.25">
      <c r="A11593" s="346"/>
    </row>
    <row r="11594" spans="1:1" x14ac:dyDescent="0.25">
      <c r="A11594" s="346"/>
    </row>
    <row r="11595" spans="1:1" x14ac:dyDescent="0.25">
      <c r="A11595" s="346"/>
    </row>
    <row r="11596" spans="1:1" x14ac:dyDescent="0.25">
      <c r="A11596" s="346"/>
    </row>
    <row r="11597" spans="1:1" x14ac:dyDescent="0.25">
      <c r="A11597" s="346"/>
    </row>
    <row r="11598" spans="1:1" x14ac:dyDescent="0.25">
      <c r="A11598" s="346"/>
    </row>
    <row r="11599" spans="1:1" x14ac:dyDescent="0.25">
      <c r="A11599" s="346"/>
    </row>
    <row r="11600" spans="1:1" x14ac:dyDescent="0.25">
      <c r="A11600" s="346"/>
    </row>
    <row r="11601" spans="1:1" x14ac:dyDescent="0.25">
      <c r="A11601" s="346"/>
    </row>
    <row r="11602" spans="1:1" x14ac:dyDescent="0.25">
      <c r="A11602" s="346"/>
    </row>
    <row r="11603" spans="1:1" x14ac:dyDescent="0.25">
      <c r="A11603" s="346"/>
    </row>
    <row r="11604" spans="1:1" x14ac:dyDescent="0.25">
      <c r="A11604" s="346"/>
    </row>
    <row r="11605" spans="1:1" x14ac:dyDescent="0.25">
      <c r="A11605" s="346"/>
    </row>
    <row r="11606" spans="1:1" x14ac:dyDescent="0.25">
      <c r="A11606" s="346"/>
    </row>
    <row r="11607" spans="1:1" x14ac:dyDescent="0.25">
      <c r="A11607" s="346"/>
    </row>
    <row r="11608" spans="1:1" x14ac:dyDescent="0.25">
      <c r="A11608" s="346"/>
    </row>
    <row r="11609" spans="1:1" x14ac:dyDescent="0.25">
      <c r="A11609" s="346"/>
    </row>
    <row r="11610" spans="1:1" x14ac:dyDescent="0.25">
      <c r="A11610" s="346"/>
    </row>
    <row r="11611" spans="1:1" x14ac:dyDescent="0.25">
      <c r="A11611" s="346"/>
    </row>
    <row r="11612" spans="1:1" x14ac:dyDescent="0.25">
      <c r="A11612" s="346"/>
    </row>
    <row r="11613" spans="1:1" x14ac:dyDescent="0.25">
      <c r="A11613" s="346"/>
    </row>
    <row r="11614" spans="1:1" x14ac:dyDescent="0.25">
      <c r="A11614" s="346"/>
    </row>
    <row r="11615" spans="1:1" x14ac:dyDescent="0.25">
      <c r="A11615" s="346"/>
    </row>
    <row r="11616" spans="1:1" x14ac:dyDescent="0.25">
      <c r="A11616" s="346"/>
    </row>
    <row r="11617" spans="1:1" x14ac:dyDescent="0.25">
      <c r="A11617" s="346"/>
    </row>
    <row r="11618" spans="1:1" x14ac:dyDescent="0.25">
      <c r="A11618" s="346"/>
    </row>
    <row r="11619" spans="1:1" x14ac:dyDescent="0.25">
      <c r="A11619" s="346"/>
    </row>
    <row r="11620" spans="1:1" x14ac:dyDescent="0.25">
      <c r="A11620" s="346"/>
    </row>
    <row r="11621" spans="1:1" x14ac:dyDescent="0.25">
      <c r="A11621" s="346"/>
    </row>
    <row r="11622" spans="1:1" x14ac:dyDescent="0.25">
      <c r="A11622" s="346"/>
    </row>
    <row r="11623" spans="1:1" x14ac:dyDescent="0.25">
      <c r="A11623" s="346"/>
    </row>
    <row r="11624" spans="1:1" x14ac:dyDescent="0.25">
      <c r="A11624" s="346"/>
    </row>
    <row r="11625" spans="1:1" x14ac:dyDescent="0.25">
      <c r="A11625" s="346"/>
    </row>
    <row r="11626" spans="1:1" x14ac:dyDescent="0.25">
      <c r="A11626" s="346"/>
    </row>
    <row r="11627" spans="1:1" x14ac:dyDescent="0.25">
      <c r="A11627" s="346"/>
    </row>
    <row r="11628" spans="1:1" x14ac:dyDescent="0.25">
      <c r="A11628" s="346"/>
    </row>
    <row r="11629" spans="1:1" x14ac:dyDescent="0.25">
      <c r="A11629" s="346"/>
    </row>
    <row r="11630" spans="1:1" x14ac:dyDescent="0.25">
      <c r="A11630" s="346"/>
    </row>
    <row r="11631" spans="1:1" x14ac:dyDescent="0.25">
      <c r="A11631" s="346"/>
    </row>
    <row r="11632" spans="1:1" x14ac:dyDescent="0.25">
      <c r="A11632" s="346"/>
    </row>
    <row r="11633" spans="1:1" x14ac:dyDescent="0.25">
      <c r="A11633" s="346"/>
    </row>
    <row r="11634" spans="1:1" x14ac:dyDescent="0.25">
      <c r="A11634" s="346"/>
    </row>
    <row r="11635" spans="1:1" x14ac:dyDescent="0.25">
      <c r="A11635" s="346"/>
    </row>
    <row r="11636" spans="1:1" x14ac:dyDescent="0.25">
      <c r="A11636" s="346"/>
    </row>
    <row r="11637" spans="1:1" x14ac:dyDescent="0.25">
      <c r="A11637" s="346"/>
    </row>
    <row r="11638" spans="1:1" x14ac:dyDescent="0.25">
      <c r="A11638" s="346"/>
    </row>
    <row r="11639" spans="1:1" x14ac:dyDescent="0.25">
      <c r="A11639" s="346"/>
    </row>
    <row r="11640" spans="1:1" x14ac:dyDescent="0.25">
      <c r="A11640" s="346"/>
    </row>
    <row r="11641" spans="1:1" x14ac:dyDescent="0.25">
      <c r="A11641" s="346"/>
    </row>
    <row r="11642" spans="1:1" x14ac:dyDescent="0.25">
      <c r="A11642" s="346"/>
    </row>
    <row r="11643" spans="1:1" x14ac:dyDescent="0.25">
      <c r="A11643" s="346"/>
    </row>
    <row r="11644" spans="1:1" x14ac:dyDescent="0.25">
      <c r="A11644" s="346"/>
    </row>
    <row r="11645" spans="1:1" x14ac:dyDescent="0.25">
      <c r="A11645" s="346"/>
    </row>
    <row r="11646" spans="1:1" x14ac:dyDescent="0.25">
      <c r="A11646" s="346"/>
    </row>
    <row r="11647" spans="1:1" x14ac:dyDescent="0.25">
      <c r="A11647" s="346"/>
    </row>
    <row r="11648" spans="1:1" x14ac:dyDescent="0.25">
      <c r="A11648" s="346"/>
    </row>
    <row r="11649" spans="1:1" x14ac:dyDescent="0.25">
      <c r="A11649" s="346"/>
    </row>
    <row r="11650" spans="1:1" x14ac:dyDescent="0.25">
      <c r="A11650" s="346"/>
    </row>
    <row r="11651" spans="1:1" x14ac:dyDescent="0.25">
      <c r="A11651" s="346"/>
    </row>
    <row r="11652" spans="1:1" x14ac:dyDescent="0.25">
      <c r="A11652" s="346"/>
    </row>
    <row r="11653" spans="1:1" x14ac:dyDescent="0.25">
      <c r="A11653" s="346"/>
    </row>
    <row r="11654" spans="1:1" x14ac:dyDescent="0.25">
      <c r="A11654" s="346"/>
    </row>
    <row r="11655" spans="1:1" x14ac:dyDescent="0.25">
      <c r="A11655" s="346"/>
    </row>
    <row r="11656" spans="1:1" x14ac:dyDescent="0.25">
      <c r="A11656" s="346"/>
    </row>
    <row r="11657" spans="1:1" x14ac:dyDescent="0.25">
      <c r="A11657" s="346"/>
    </row>
    <row r="11658" spans="1:1" x14ac:dyDescent="0.25">
      <c r="A11658" s="346"/>
    </row>
    <row r="11659" spans="1:1" x14ac:dyDescent="0.25">
      <c r="A11659" s="346"/>
    </row>
    <row r="11660" spans="1:1" x14ac:dyDescent="0.25">
      <c r="A11660" s="346"/>
    </row>
    <row r="11661" spans="1:1" x14ac:dyDescent="0.25">
      <c r="A11661" s="346"/>
    </row>
    <row r="11662" spans="1:1" x14ac:dyDescent="0.25">
      <c r="A11662" s="346"/>
    </row>
    <row r="11663" spans="1:1" x14ac:dyDescent="0.25">
      <c r="A11663" s="346"/>
    </row>
    <row r="11664" spans="1:1" x14ac:dyDescent="0.25">
      <c r="A11664" s="346"/>
    </row>
    <row r="11665" spans="1:1" x14ac:dyDescent="0.25">
      <c r="A11665" s="346"/>
    </row>
    <row r="11666" spans="1:1" x14ac:dyDescent="0.25">
      <c r="A11666" s="346"/>
    </row>
    <row r="11667" spans="1:1" x14ac:dyDescent="0.25">
      <c r="A11667" s="346"/>
    </row>
    <row r="11668" spans="1:1" x14ac:dyDescent="0.25">
      <c r="A11668" s="346"/>
    </row>
    <row r="11669" spans="1:1" x14ac:dyDescent="0.25">
      <c r="A11669" s="346"/>
    </row>
    <row r="11670" spans="1:1" x14ac:dyDescent="0.25">
      <c r="A11670" s="346"/>
    </row>
    <row r="11671" spans="1:1" x14ac:dyDescent="0.25">
      <c r="A11671" s="346"/>
    </row>
    <row r="11672" spans="1:1" x14ac:dyDescent="0.25">
      <c r="A11672" s="346"/>
    </row>
    <row r="11673" spans="1:1" x14ac:dyDescent="0.25">
      <c r="A11673" s="346"/>
    </row>
    <row r="11674" spans="1:1" x14ac:dyDescent="0.25">
      <c r="A11674" s="346"/>
    </row>
    <row r="11675" spans="1:1" x14ac:dyDescent="0.25">
      <c r="A11675" s="346"/>
    </row>
    <row r="11676" spans="1:1" x14ac:dyDescent="0.25">
      <c r="A11676" s="346"/>
    </row>
    <row r="11677" spans="1:1" x14ac:dyDescent="0.25">
      <c r="A11677" s="346"/>
    </row>
    <row r="11678" spans="1:1" x14ac:dyDescent="0.25">
      <c r="A11678" s="346"/>
    </row>
    <row r="11679" spans="1:1" x14ac:dyDescent="0.25">
      <c r="A11679" s="346"/>
    </row>
    <row r="11680" spans="1:1" x14ac:dyDescent="0.25">
      <c r="A11680" s="346"/>
    </row>
    <row r="11681" spans="1:1" x14ac:dyDescent="0.25">
      <c r="A11681" s="346"/>
    </row>
    <row r="11682" spans="1:1" x14ac:dyDescent="0.25">
      <c r="A11682" s="346"/>
    </row>
    <row r="11683" spans="1:1" x14ac:dyDescent="0.25">
      <c r="A11683" s="346"/>
    </row>
    <row r="11684" spans="1:1" x14ac:dyDescent="0.25">
      <c r="A11684" s="346"/>
    </row>
    <row r="11685" spans="1:1" x14ac:dyDescent="0.25">
      <c r="A11685" s="346"/>
    </row>
    <row r="11686" spans="1:1" x14ac:dyDescent="0.25">
      <c r="A11686" s="346"/>
    </row>
    <row r="11687" spans="1:1" x14ac:dyDescent="0.25">
      <c r="A11687" s="346"/>
    </row>
    <row r="11688" spans="1:1" x14ac:dyDescent="0.25">
      <c r="A11688" s="346"/>
    </row>
    <row r="11689" spans="1:1" x14ac:dyDescent="0.25">
      <c r="A11689" s="346"/>
    </row>
    <row r="11690" spans="1:1" x14ac:dyDescent="0.25">
      <c r="A11690" s="346"/>
    </row>
    <row r="11691" spans="1:1" x14ac:dyDescent="0.25">
      <c r="A11691" s="346"/>
    </row>
    <row r="11692" spans="1:1" x14ac:dyDescent="0.25">
      <c r="A11692" s="346"/>
    </row>
    <row r="11693" spans="1:1" x14ac:dyDescent="0.25">
      <c r="A11693" s="346"/>
    </row>
    <row r="11694" spans="1:1" x14ac:dyDescent="0.25">
      <c r="A11694" s="346"/>
    </row>
    <row r="11695" spans="1:1" x14ac:dyDescent="0.25">
      <c r="A11695" s="346"/>
    </row>
    <row r="11696" spans="1:1" x14ac:dyDescent="0.25">
      <c r="A11696" s="346"/>
    </row>
    <row r="11697" spans="1:1" x14ac:dyDescent="0.25">
      <c r="A11697" s="346"/>
    </row>
    <row r="11698" spans="1:1" x14ac:dyDescent="0.25">
      <c r="A11698" s="346"/>
    </row>
    <row r="11699" spans="1:1" x14ac:dyDescent="0.25">
      <c r="A11699" s="346"/>
    </row>
    <row r="11700" spans="1:1" x14ac:dyDescent="0.25">
      <c r="A11700" s="346"/>
    </row>
    <row r="11701" spans="1:1" x14ac:dyDescent="0.25">
      <c r="A11701" s="346"/>
    </row>
    <row r="11702" spans="1:1" x14ac:dyDescent="0.25">
      <c r="A11702" s="346"/>
    </row>
    <row r="11703" spans="1:1" x14ac:dyDescent="0.25">
      <c r="A11703" s="346"/>
    </row>
    <row r="11704" spans="1:1" x14ac:dyDescent="0.25">
      <c r="A11704" s="346"/>
    </row>
    <row r="11705" spans="1:1" x14ac:dyDescent="0.25">
      <c r="A11705" s="346"/>
    </row>
    <row r="11706" spans="1:1" x14ac:dyDescent="0.25">
      <c r="A11706" s="346"/>
    </row>
    <row r="11707" spans="1:1" x14ac:dyDescent="0.25">
      <c r="A11707" s="346"/>
    </row>
    <row r="11708" spans="1:1" x14ac:dyDescent="0.25">
      <c r="A11708" s="346"/>
    </row>
    <row r="11709" spans="1:1" x14ac:dyDescent="0.25">
      <c r="A11709" s="346"/>
    </row>
    <row r="11710" spans="1:1" x14ac:dyDescent="0.25">
      <c r="A11710" s="346"/>
    </row>
    <row r="11711" spans="1:1" x14ac:dyDescent="0.25">
      <c r="A11711" s="346"/>
    </row>
    <row r="11712" spans="1:1" x14ac:dyDescent="0.25">
      <c r="A11712" s="346"/>
    </row>
    <row r="11713" spans="1:1" x14ac:dyDescent="0.25">
      <c r="A11713" s="346"/>
    </row>
    <row r="11714" spans="1:1" x14ac:dyDescent="0.25">
      <c r="A11714" s="346"/>
    </row>
    <row r="11715" spans="1:1" x14ac:dyDescent="0.25">
      <c r="A11715" s="346"/>
    </row>
    <row r="11716" spans="1:1" x14ac:dyDescent="0.25">
      <c r="A11716" s="346"/>
    </row>
    <row r="11717" spans="1:1" x14ac:dyDescent="0.25">
      <c r="A11717" s="346"/>
    </row>
    <row r="11718" spans="1:1" x14ac:dyDescent="0.25">
      <c r="A11718" s="346"/>
    </row>
    <row r="11719" spans="1:1" x14ac:dyDescent="0.25">
      <c r="A11719" s="346"/>
    </row>
    <row r="11720" spans="1:1" x14ac:dyDescent="0.25">
      <c r="A11720" s="346"/>
    </row>
    <row r="11721" spans="1:1" x14ac:dyDescent="0.25">
      <c r="A11721" s="346"/>
    </row>
    <row r="11722" spans="1:1" x14ac:dyDescent="0.25">
      <c r="A11722" s="346"/>
    </row>
    <row r="11723" spans="1:1" x14ac:dyDescent="0.25">
      <c r="A11723" s="346"/>
    </row>
    <row r="11724" spans="1:1" x14ac:dyDescent="0.25">
      <c r="A11724" s="346"/>
    </row>
    <row r="11725" spans="1:1" x14ac:dyDescent="0.25">
      <c r="A11725" s="346"/>
    </row>
    <row r="11726" spans="1:1" x14ac:dyDescent="0.25">
      <c r="A11726" s="346"/>
    </row>
    <row r="11727" spans="1:1" x14ac:dyDescent="0.25">
      <c r="A11727" s="346"/>
    </row>
    <row r="11728" spans="1:1" x14ac:dyDescent="0.25">
      <c r="A11728" s="346"/>
    </row>
    <row r="11729" spans="1:1" x14ac:dyDescent="0.25">
      <c r="A11729" s="346"/>
    </row>
    <row r="11730" spans="1:1" x14ac:dyDescent="0.25">
      <c r="A11730" s="346"/>
    </row>
    <row r="11731" spans="1:1" x14ac:dyDescent="0.25">
      <c r="A11731" s="346"/>
    </row>
    <row r="11732" spans="1:1" x14ac:dyDescent="0.25">
      <c r="A11732" s="346"/>
    </row>
    <row r="11733" spans="1:1" x14ac:dyDescent="0.25">
      <c r="A11733" s="346"/>
    </row>
    <row r="11734" spans="1:1" x14ac:dyDescent="0.25">
      <c r="A11734" s="346"/>
    </row>
    <row r="11735" spans="1:1" x14ac:dyDescent="0.25">
      <c r="A11735" s="346"/>
    </row>
    <row r="11736" spans="1:1" x14ac:dyDescent="0.25">
      <c r="A11736" s="346"/>
    </row>
    <row r="11737" spans="1:1" x14ac:dyDescent="0.25">
      <c r="A11737" s="346"/>
    </row>
    <row r="11738" spans="1:1" x14ac:dyDescent="0.25">
      <c r="A11738" s="346"/>
    </row>
    <row r="11739" spans="1:1" x14ac:dyDescent="0.25">
      <c r="A11739" s="346"/>
    </row>
    <row r="11740" spans="1:1" x14ac:dyDescent="0.25">
      <c r="A11740" s="346"/>
    </row>
    <row r="11741" spans="1:1" x14ac:dyDescent="0.25">
      <c r="A11741" s="346"/>
    </row>
    <row r="11742" spans="1:1" x14ac:dyDescent="0.25">
      <c r="A11742" s="346"/>
    </row>
    <row r="11743" spans="1:1" x14ac:dyDescent="0.25">
      <c r="A11743" s="346"/>
    </row>
    <row r="11744" spans="1:1" x14ac:dyDescent="0.25">
      <c r="A11744" s="346"/>
    </row>
    <row r="11745" spans="1:1" x14ac:dyDescent="0.25">
      <c r="A11745" s="346"/>
    </row>
    <row r="11746" spans="1:1" x14ac:dyDescent="0.25">
      <c r="A11746" s="346"/>
    </row>
    <row r="11747" spans="1:1" x14ac:dyDescent="0.25">
      <c r="A11747" s="346"/>
    </row>
    <row r="11748" spans="1:1" x14ac:dyDescent="0.25">
      <c r="A11748" s="346"/>
    </row>
    <row r="11749" spans="1:1" x14ac:dyDescent="0.25">
      <c r="A11749" s="346"/>
    </row>
    <row r="11750" spans="1:1" x14ac:dyDescent="0.25">
      <c r="A11750" s="346"/>
    </row>
    <row r="11751" spans="1:1" x14ac:dyDescent="0.25">
      <c r="A11751" s="346"/>
    </row>
    <row r="11752" spans="1:1" x14ac:dyDescent="0.25">
      <c r="A11752" s="346"/>
    </row>
    <row r="11753" spans="1:1" x14ac:dyDescent="0.25">
      <c r="A11753" s="346"/>
    </row>
    <row r="11754" spans="1:1" x14ac:dyDescent="0.25">
      <c r="A11754" s="346"/>
    </row>
    <row r="11755" spans="1:1" x14ac:dyDescent="0.25">
      <c r="A11755" s="346"/>
    </row>
    <row r="11756" spans="1:1" x14ac:dyDescent="0.25">
      <c r="A11756" s="346"/>
    </row>
    <row r="11757" spans="1:1" x14ac:dyDescent="0.25">
      <c r="A11757" s="346"/>
    </row>
    <row r="11758" spans="1:1" x14ac:dyDescent="0.25">
      <c r="A11758" s="346"/>
    </row>
    <row r="11759" spans="1:1" x14ac:dyDescent="0.25">
      <c r="A11759" s="346"/>
    </row>
    <row r="11760" spans="1:1" x14ac:dyDescent="0.25">
      <c r="A11760" s="346"/>
    </row>
    <row r="11761" spans="1:1" x14ac:dyDescent="0.25">
      <c r="A11761" s="346"/>
    </row>
    <row r="11762" spans="1:1" x14ac:dyDescent="0.25">
      <c r="A11762" s="346"/>
    </row>
    <row r="11763" spans="1:1" x14ac:dyDescent="0.25">
      <c r="A11763" s="346"/>
    </row>
    <row r="11764" spans="1:1" x14ac:dyDescent="0.25">
      <c r="A11764" s="346"/>
    </row>
    <row r="11765" spans="1:1" x14ac:dyDescent="0.25">
      <c r="A11765" s="346"/>
    </row>
    <row r="11766" spans="1:1" x14ac:dyDescent="0.25">
      <c r="A11766" s="346"/>
    </row>
    <row r="11767" spans="1:1" x14ac:dyDescent="0.25">
      <c r="A11767" s="346"/>
    </row>
    <row r="11768" spans="1:1" x14ac:dyDescent="0.25">
      <c r="A11768" s="346"/>
    </row>
    <row r="11769" spans="1:1" x14ac:dyDescent="0.25">
      <c r="A11769" s="346"/>
    </row>
    <row r="11770" spans="1:1" x14ac:dyDescent="0.25">
      <c r="A11770" s="346"/>
    </row>
    <row r="11771" spans="1:1" x14ac:dyDescent="0.25">
      <c r="A11771" s="346"/>
    </row>
    <row r="11772" spans="1:1" x14ac:dyDescent="0.25">
      <c r="A11772" s="346"/>
    </row>
    <row r="11773" spans="1:1" x14ac:dyDescent="0.25">
      <c r="A11773" s="346"/>
    </row>
    <row r="11774" spans="1:1" x14ac:dyDescent="0.25">
      <c r="A11774" s="346"/>
    </row>
    <row r="11775" spans="1:1" x14ac:dyDescent="0.25">
      <c r="A11775" s="346"/>
    </row>
    <row r="11776" spans="1:1" x14ac:dyDescent="0.25">
      <c r="A11776" s="346"/>
    </row>
    <row r="11777" spans="1:1" x14ac:dyDescent="0.25">
      <c r="A11777" s="346"/>
    </row>
    <row r="11778" spans="1:1" x14ac:dyDescent="0.25">
      <c r="A11778" s="346"/>
    </row>
    <row r="11779" spans="1:1" x14ac:dyDescent="0.25">
      <c r="A11779" s="346"/>
    </row>
    <row r="11780" spans="1:1" x14ac:dyDescent="0.25">
      <c r="A11780" s="346"/>
    </row>
    <row r="11781" spans="1:1" x14ac:dyDescent="0.25">
      <c r="A11781" s="346"/>
    </row>
    <row r="11782" spans="1:1" x14ac:dyDescent="0.25">
      <c r="A11782" s="346"/>
    </row>
    <row r="11783" spans="1:1" x14ac:dyDescent="0.25">
      <c r="A11783" s="346"/>
    </row>
    <row r="11784" spans="1:1" x14ac:dyDescent="0.25">
      <c r="A11784" s="346"/>
    </row>
    <row r="11785" spans="1:1" x14ac:dyDescent="0.25">
      <c r="A11785" s="346"/>
    </row>
    <row r="11786" spans="1:1" x14ac:dyDescent="0.25">
      <c r="A11786" s="346"/>
    </row>
    <row r="11787" spans="1:1" x14ac:dyDescent="0.25">
      <c r="A11787" s="346"/>
    </row>
    <row r="11788" spans="1:1" x14ac:dyDescent="0.25">
      <c r="A11788" s="346"/>
    </row>
    <row r="11789" spans="1:1" x14ac:dyDescent="0.25">
      <c r="A11789" s="346"/>
    </row>
    <row r="11790" spans="1:1" x14ac:dyDescent="0.25">
      <c r="A11790" s="346"/>
    </row>
    <row r="11791" spans="1:1" x14ac:dyDescent="0.25">
      <c r="A11791" s="346"/>
    </row>
    <row r="11792" spans="1:1" x14ac:dyDescent="0.25">
      <c r="A11792" s="346"/>
    </row>
    <row r="11793" spans="1:1" x14ac:dyDescent="0.25">
      <c r="A11793" s="346"/>
    </row>
    <row r="11794" spans="1:1" x14ac:dyDescent="0.25">
      <c r="A11794" s="346"/>
    </row>
    <row r="11795" spans="1:1" x14ac:dyDescent="0.25">
      <c r="A11795" s="346"/>
    </row>
    <row r="11796" spans="1:1" x14ac:dyDescent="0.25">
      <c r="A11796" s="346"/>
    </row>
    <row r="11797" spans="1:1" x14ac:dyDescent="0.25">
      <c r="A11797" s="346"/>
    </row>
    <row r="11798" spans="1:1" x14ac:dyDescent="0.25">
      <c r="A11798" s="346"/>
    </row>
    <row r="11799" spans="1:1" x14ac:dyDescent="0.25">
      <c r="A11799" s="346"/>
    </row>
    <row r="11800" spans="1:1" x14ac:dyDescent="0.25">
      <c r="A11800" s="346"/>
    </row>
    <row r="11801" spans="1:1" x14ac:dyDescent="0.25">
      <c r="A11801" s="346"/>
    </row>
    <row r="11802" spans="1:1" x14ac:dyDescent="0.25">
      <c r="A11802" s="346"/>
    </row>
    <row r="11803" spans="1:1" x14ac:dyDescent="0.25">
      <c r="A11803" s="346"/>
    </row>
    <row r="11804" spans="1:1" x14ac:dyDescent="0.25">
      <c r="A11804" s="346"/>
    </row>
    <row r="11805" spans="1:1" x14ac:dyDescent="0.25">
      <c r="A11805" s="346"/>
    </row>
    <row r="11806" spans="1:1" x14ac:dyDescent="0.25">
      <c r="A11806" s="346"/>
    </row>
    <row r="11807" spans="1:1" x14ac:dyDescent="0.25">
      <c r="A11807" s="346"/>
    </row>
    <row r="11808" spans="1:1" x14ac:dyDescent="0.25">
      <c r="A11808" s="346"/>
    </row>
    <row r="11809" spans="1:1" x14ac:dyDescent="0.25">
      <c r="A11809" s="346"/>
    </row>
    <row r="11810" spans="1:1" x14ac:dyDescent="0.25">
      <c r="A11810" s="346"/>
    </row>
    <row r="11811" spans="1:1" x14ac:dyDescent="0.25">
      <c r="A11811" s="346"/>
    </row>
    <row r="11812" spans="1:1" x14ac:dyDescent="0.25">
      <c r="A11812" s="346"/>
    </row>
    <row r="11813" spans="1:1" x14ac:dyDescent="0.25">
      <c r="A11813" s="346"/>
    </row>
    <row r="11814" spans="1:1" x14ac:dyDescent="0.25">
      <c r="A11814" s="346"/>
    </row>
    <row r="11815" spans="1:1" x14ac:dyDescent="0.25">
      <c r="A11815" s="346"/>
    </row>
    <row r="11816" spans="1:1" x14ac:dyDescent="0.25">
      <c r="A11816" s="346"/>
    </row>
    <row r="11817" spans="1:1" x14ac:dyDescent="0.25">
      <c r="A11817" s="346"/>
    </row>
    <row r="11818" spans="1:1" x14ac:dyDescent="0.25">
      <c r="A11818" s="346"/>
    </row>
    <row r="11819" spans="1:1" x14ac:dyDescent="0.25">
      <c r="A11819" s="346"/>
    </row>
    <row r="11820" spans="1:1" x14ac:dyDescent="0.25">
      <c r="A11820" s="346"/>
    </row>
    <row r="11821" spans="1:1" x14ac:dyDescent="0.25">
      <c r="A11821" s="346"/>
    </row>
    <row r="11822" spans="1:1" x14ac:dyDescent="0.25">
      <c r="A11822" s="346"/>
    </row>
    <row r="11823" spans="1:1" x14ac:dyDescent="0.25">
      <c r="A11823" s="346"/>
    </row>
    <row r="11824" spans="1:1" x14ac:dyDescent="0.25">
      <c r="A11824" s="346"/>
    </row>
    <row r="11825" spans="1:1" x14ac:dyDescent="0.25">
      <c r="A11825" s="346"/>
    </row>
    <row r="11826" spans="1:1" x14ac:dyDescent="0.25">
      <c r="A11826" s="346"/>
    </row>
    <row r="11827" spans="1:1" x14ac:dyDescent="0.25">
      <c r="A11827" s="346"/>
    </row>
    <row r="11828" spans="1:1" x14ac:dyDescent="0.25">
      <c r="A11828" s="346"/>
    </row>
    <row r="11829" spans="1:1" x14ac:dyDescent="0.25">
      <c r="A11829" s="346"/>
    </row>
    <row r="11830" spans="1:1" x14ac:dyDescent="0.25">
      <c r="A11830" s="346"/>
    </row>
    <row r="11831" spans="1:1" x14ac:dyDescent="0.25">
      <c r="A11831" s="346"/>
    </row>
    <row r="11832" spans="1:1" x14ac:dyDescent="0.25">
      <c r="A11832" s="346"/>
    </row>
    <row r="11833" spans="1:1" x14ac:dyDescent="0.25">
      <c r="A11833" s="346"/>
    </row>
    <row r="11834" spans="1:1" x14ac:dyDescent="0.25">
      <c r="A11834" s="346"/>
    </row>
    <row r="11835" spans="1:1" x14ac:dyDescent="0.25">
      <c r="A11835" s="346"/>
    </row>
    <row r="11836" spans="1:1" x14ac:dyDescent="0.25">
      <c r="A11836" s="346"/>
    </row>
    <row r="11837" spans="1:1" x14ac:dyDescent="0.25">
      <c r="A11837" s="346"/>
    </row>
    <row r="11838" spans="1:1" x14ac:dyDescent="0.25">
      <c r="A11838" s="346"/>
    </row>
    <row r="11839" spans="1:1" x14ac:dyDescent="0.25">
      <c r="A11839" s="346"/>
    </row>
    <row r="11840" spans="1:1" x14ac:dyDescent="0.25">
      <c r="A11840" s="346"/>
    </row>
    <row r="11841" spans="1:1" x14ac:dyDescent="0.25">
      <c r="A11841" s="346"/>
    </row>
    <row r="11842" spans="1:1" x14ac:dyDescent="0.25">
      <c r="A11842" s="346"/>
    </row>
    <row r="11843" spans="1:1" x14ac:dyDescent="0.25">
      <c r="A11843" s="346"/>
    </row>
    <row r="11844" spans="1:1" x14ac:dyDescent="0.25">
      <c r="A11844" s="346"/>
    </row>
    <row r="11845" spans="1:1" x14ac:dyDescent="0.25">
      <c r="A11845" s="346"/>
    </row>
    <row r="11846" spans="1:1" x14ac:dyDescent="0.25">
      <c r="A11846" s="346"/>
    </row>
    <row r="11847" spans="1:1" x14ac:dyDescent="0.25">
      <c r="A11847" s="346"/>
    </row>
    <row r="11848" spans="1:1" x14ac:dyDescent="0.25">
      <c r="A11848" s="346"/>
    </row>
    <row r="11849" spans="1:1" x14ac:dyDescent="0.25">
      <c r="A11849" s="346"/>
    </row>
    <row r="11850" spans="1:1" x14ac:dyDescent="0.25">
      <c r="A11850" s="346"/>
    </row>
    <row r="11851" spans="1:1" x14ac:dyDescent="0.25">
      <c r="A11851" s="346"/>
    </row>
    <row r="11852" spans="1:1" x14ac:dyDescent="0.25">
      <c r="A11852" s="346"/>
    </row>
    <row r="11853" spans="1:1" x14ac:dyDescent="0.25">
      <c r="A11853" s="346"/>
    </row>
    <row r="11854" spans="1:1" x14ac:dyDescent="0.25">
      <c r="A11854" s="346"/>
    </row>
    <row r="11855" spans="1:1" x14ac:dyDescent="0.25">
      <c r="A11855" s="346"/>
    </row>
    <row r="11856" spans="1:1" x14ac:dyDescent="0.25">
      <c r="A11856" s="346"/>
    </row>
    <row r="11857" spans="1:1" x14ac:dyDescent="0.25">
      <c r="A11857" s="346"/>
    </row>
    <row r="11858" spans="1:1" x14ac:dyDescent="0.25">
      <c r="A11858" s="346"/>
    </row>
    <row r="11859" spans="1:1" x14ac:dyDescent="0.25">
      <c r="A11859" s="346"/>
    </row>
    <row r="11860" spans="1:1" x14ac:dyDescent="0.25">
      <c r="A11860" s="346"/>
    </row>
    <row r="11861" spans="1:1" x14ac:dyDescent="0.25">
      <c r="A11861" s="346"/>
    </row>
    <row r="11862" spans="1:1" x14ac:dyDescent="0.25">
      <c r="A11862" s="346"/>
    </row>
    <row r="11863" spans="1:1" x14ac:dyDescent="0.25">
      <c r="A11863" s="346"/>
    </row>
    <row r="11864" spans="1:1" x14ac:dyDescent="0.25">
      <c r="A11864" s="346"/>
    </row>
    <row r="11865" spans="1:1" x14ac:dyDescent="0.25">
      <c r="A11865" s="346"/>
    </row>
    <row r="11866" spans="1:1" x14ac:dyDescent="0.25">
      <c r="A11866" s="346"/>
    </row>
    <row r="11867" spans="1:1" x14ac:dyDescent="0.25">
      <c r="A11867" s="346"/>
    </row>
    <row r="11868" spans="1:1" x14ac:dyDescent="0.25">
      <c r="A11868" s="346"/>
    </row>
    <row r="11869" spans="1:1" x14ac:dyDescent="0.25">
      <c r="A11869" s="346"/>
    </row>
    <row r="11870" spans="1:1" x14ac:dyDescent="0.25">
      <c r="A11870" s="346"/>
    </row>
    <row r="11871" spans="1:1" x14ac:dyDescent="0.25">
      <c r="A11871" s="346"/>
    </row>
    <row r="11872" spans="1:1" x14ac:dyDescent="0.25">
      <c r="A11872" s="346"/>
    </row>
    <row r="11873" spans="1:1" x14ac:dyDescent="0.25">
      <c r="A11873" s="346"/>
    </row>
    <row r="11874" spans="1:1" x14ac:dyDescent="0.25">
      <c r="A11874" s="346"/>
    </row>
    <row r="11875" spans="1:1" x14ac:dyDescent="0.25">
      <c r="A11875" s="346"/>
    </row>
    <row r="11876" spans="1:1" x14ac:dyDescent="0.25">
      <c r="A11876" s="346"/>
    </row>
    <row r="11877" spans="1:1" x14ac:dyDescent="0.25">
      <c r="A11877" s="346"/>
    </row>
    <row r="11878" spans="1:1" x14ac:dyDescent="0.25">
      <c r="A11878" s="346"/>
    </row>
    <row r="11879" spans="1:1" x14ac:dyDescent="0.25">
      <c r="A11879" s="346"/>
    </row>
    <row r="11880" spans="1:1" x14ac:dyDescent="0.25">
      <c r="A11880" s="346"/>
    </row>
    <row r="11881" spans="1:1" x14ac:dyDescent="0.25">
      <c r="A11881" s="346"/>
    </row>
    <row r="11882" spans="1:1" x14ac:dyDescent="0.25">
      <c r="A11882" s="346"/>
    </row>
    <row r="11883" spans="1:1" x14ac:dyDescent="0.25">
      <c r="A11883" s="346"/>
    </row>
    <row r="11884" spans="1:1" x14ac:dyDescent="0.25">
      <c r="A11884" s="346"/>
    </row>
    <row r="11885" spans="1:1" x14ac:dyDescent="0.25">
      <c r="A11885" s="346"/>
    </row>
    <row r="11886" spans="1:1" x14ac:dyDescent="0.25">
      <c r="A11886" s="346"/>
    </row>
    <row r="11887" spans="1:1" x14ac:dyDescent="0.25">
      <c r="A11887" s="346"/>
    </row>
    <row r="11888" spans="1:1" x14ac:dyDescent="0.25">
      <c r="A11888" s="346"/>
    </row>
    <row r="11889" spans="1:1" x14ac:dyDescent="0.25">
      <c r="A11889" s="346"/>
    </row>
    <row r="11890" spans="1:1" x14ac:dyDescent="0.25">
      <c r="A11890" s="346"/>
    </row>
    <row r="11891" spans="1:1" x14ac:dyDescent="0.25">
      <c r="A11891" s="346"/>
    </row>
    <row r="11892" spans="1:1" x14ac:dyDescent="0.25">
      <c r="A11892" s="346"/>
    </row>
    <row r="11893" spans="1:1" x14ac:dyDescent="0.25">
      <c r="A11893" s="346"/>
    </row>
    <row r="11894" spans="1:1" x14ac:dyDescent="0.25">
      <c r="A11894" s="346"/>
    </row>
    <row r="11895" spans="1:1" x14ac:dyDescent="0.25">
      <c r="A11895" s="346"/>
    </row>
    <row r="11896" spans="1:1" x14ac:dyDescent="0.25">
      <c r="A11896" s="346"/>
    </row>
    <row r="11897" spans="1:1" x14ac:dyDescent="0.25">
      <c r="A11897" s="346"/>
    </row>
    <row r="11898" spans="1:1" x14ac:dyDescent="0.25">
      <c r="A11898" s="346"/>
    </row>
    <row r="11899" spans="1:1" x14ac:dyDescent="0.25">
      <c r="A11899" s="346"/>
    </row>
    <row r="11900" spans="1:1" x14ac:dyDescent="0.25">
      <c r="A11900" s="346"/>
    </row>
    <row r="11901" spans="1:1" x14ac:dyDescent="0.25">
      <c r="A11901" s="346"/>
    </row>
    <row r="11902" spans="1:1" x14ac:dyDescent="0.25">
      <c r="A11902" s="346"/>
    </row>
    <row r="11903" spans="1:1" x14ac:dyDescent="0.25">
      <c r="A11903" s="346"/>
    </row>
    <row r="11904" spans="1:1" x14ac:dyDescent="0.25">
      <c r="A11904" s="346"/>
    </row>
    <row r="11905" spans="1:1" x14ac:dyDescent="0.25">
      <c r="A11905" s="346"/>
    </row>
    <row r="11906" spans="1:1" x14ac:dyDescent="0.25">
      <c r="A11906" s="346"/>
    </row>
    <row r="11907" spans="1:1" x14ac:dyDescent="0.25">
      <c r="A11907" s="346"/>
    </row>
    <row r="11908" spans="1:1" x14ac:dyDescent="0.25">
      <c r="A11908" s="346"/>
    </row>
    <row r="11909" spans="1:1" x14ac:dyDescent="0.25">
      <c r="A11909" s="346"/>
    </row>
    <row r="11910" spans="1:1" x14ac:dyDescent="0.25">
      <c r="A11910" s="346"/>
    </row>
    <row r="11911" spans="1:1" x14ac:dyDescent="0.25">
      <c r="A11911" s="346"/>
    </row>
    <row r="11912" spans="1:1" x14ac:dyDescent="0.25">
      <c r="A11912" s="346"/>
    </row>
    <row r="11913" spans="1:1" x14ac:dyDescent="0.25">
      <c r="A11913" s="346"/>
    </row>
    <row r="11914" spans="1:1" x14ac:dyDescent="0.25">
      <c r="A11914" s="346"/>
    </row>
    <row r="11915" spans="1:1" x14ac:dyDescent="0.25">
      <c r="A11915" s="346"/>
    </row>
    <row r="11916" spans="1:1" x14ac:dyDescent="0.25">
      <c r="A11916" s="346"/>
    </row>
    <row r="11917" spans="1:1" x14ac:dyDescent="0.25">
      <c r="A11917" s="346"/>
    </row>
    <row r="11918" spans="1:1" x14ac:dyDescent="0.25">
      <c r="A11918" s="346"/>
    </row>
    <row r="11919" spans="1:1" x14ac:dyDescent="0.25">
      <c r="A11919" s="346"/>
    </row>
    <row r="11920" spans="1:1" x14ac:dyDescent="0.25">
      <c r="A11920" s="346"/>
    </row>
    <row r="11921" spans="1:1" x14ac:dyDescent="0.25">
      <c r="A11921" s="346"/>
    </row>
    <row r="11922" spans="1:1" x14ac:dyDescent="0.25">
      <c r="A11922" s="346"/>
    </row>
    <row r="11923" spans="1:1" x14ac:dyDescent="0.25">
      <c r="A11923" s="346"/>
    </row>
    <row r="11924" spans="1:1" x14ac:dyDescent="0.25">
      <c r="A11924" s="346"/>
    </row>
    <row r="11925" spans="1:1" x14ac:dyDescent="0.25">
      <c r="A11925" s="346"/>
    </row>
    <row r="11926" spans="1:1" x14ac:dyDescent="0.25">
      <c r="A11926" s="346"/>
    </row>
    <row r="11927" spans="1:1" x14ac:dyDescent="0.25">
      <c r="A11927" s="346"/>
    </row>
    <row r="11928" spans="1:1" x14ac:dyDescent="0.25">
      <c r="A11928" s="346"/>
    </row>
    <row r="11929" spans="1:1" x14ac:dyDescent="0.25">
      <c r="A11929" s="346"/>
    </row>
    <row r="11930" spans="1:1" x14ac:dyDescent="0.25">
      <c r="A11930" s="346"/>
    </row>
    <row r="11931" spans="1:1" x14ac:dyDescent="0.25">
      <c r="A11931" s="346"/>
    </row>
    <row r="11932" spans="1:1" x14ac:dyDescent="0.25">
      <c r="A11932" s="346"/>
    </row>
    <row r="11933" spans="1:1" x14ac:dyDescent="0.25">
      <c r="A11933" s="346"/>
    </row>
    <row r="11934" spans="1:1" x14ac:dyDescent="0.25">
      <c r="A11934" s="346"/>
    </row>
    <row r="11935" spans="1:1" x14ac:dyDescent="0.25">
      <c r="A11935" s="346"/>
    </row>
    <row r="11936" spans="1:1" x14ac:dyDescent="0.25">
      <c r="A11936" s="346"/>
    </row>
    <row r="11937" spans="1:1" x14ac:dyDescent="0.25">
      <c r="A11937" s="346"/>
    </row>
    <row r="11938" spans="1:1" x14ac:dyDescent="0.25">
      <c r="A11938" s="346"/>
    </row>
    <row r="11939" spans="1:1" x14ac:dyDescent="0.25">
      <c r="A11939" s="346"/>
    </row>
    <row r="11940" spans="1:1" x14ac:dyDescent="0.25">
      <c r="A11940" s="346"/>
    </row>
    <row r="11941" spans="1:1" x14ac:dyDescent="0.25">
      <c r="A11941" s="346"/>
    </row>
    <row r="11942" spans="1:1" x14ac:dyDescent="0.25">
      <c r="A11942" s="346"/>
    </row>
    <row r="11943" spans="1:1" x14ac:dyDescent="0.25">
      <c r="A11943" s="346"/>
    </row>
    <row r="11944" spans="1:1" x14ac:dyDescent="0.25">
      <c r="A11944" s="346"/>
    </row>
    <row r="11945" spans="1:1" x14ac:dyDescent="0.25">
      <c r="A11945" s="346"/>
    </row>
    <row r="11946" spans="1:1" x14ac:dyDescent="0.25">
      <c r="A11946" s="346"/>
    </row>
    <row r="11947" spans="1:1" x14ac:dyDescent="0.25">
      <c r="A11947" s="346"/>
    </row>
    <row r="11948" spans="1:1" x14ac:dyDescent="0.25">
      <c r="A11948" s="346"/>
    </row>
    <row r="11949" spans="1:1" x14ac:dyDescent="0.25">
      <c r="A11949" s="346"/>
    </row>
    <row r="11950" spans="1:1" x14ac:dyDescent="0.25">
      <c r="A11950" s="346"/>
    </row>
    <row r="11951" spans="1:1" x14ac:dyDescent="0.25">
      <c r="A11951" s="346"/>
    </row>
    <row r="11952" spans="1:1" x14ac:dyDescent="0.25">
      <c r="A11952" s="346"/>
    </row>
    <row r="11953" spans="1:1" x14ac:dyDescent="0.25">
      <c r="A11953" s="346"/>
    </row>
    <row r="11954" spans="1:1" x14ac:dyDescent="0.25">
      <c r="A11954" s="346"/>
    </row>
    <row r="11955" spans="1:1" x14ac:dyDescent="0.25">
      <c r="A11955" s="346"/>
    </row>
    <row r="11956" spans="1:1" x14ac:dyDescent="0.25">
      <c r="A11956" s="346"/>
    </row>
    <row r="11957" spans="1:1" x14ac:dyDescent="0.25">
      <c r="A11957" s="346"/>
    </row>
    <row r="11958" spans="1:1" x14ac:dyDescent="0.25">
      <c r="A11958" s="346"/>
    </row>
    <row r="11959" spans="1:1" x14ac:dyDescent="0.25">
      <c r="A11959" s="346"/>
    </row>
    <row r="11960" spans="1:1" x14ac:dyDescent="0.25">
      <c r="A11960" s="346"/>
    </row>
    <row r="11961" spans="1:1" x14ac:dyDescent="0.25">
      <c r="A11961" s="346"/>
    </row>
    <row r="11962" spans="1:1" x14ac:dyDescent="0.25">
      <c r="A11962" s="346"/>
    </row>
    <row r="11963" spans="1:1" x14ac:dyDescent="0.25">
      <c r="A11963" s="346"/>
    </row>
    <row r="11964" spans="1:1" x14ac:dyDescent="0.25">
      <c r="A11964" s="346"/>
    </row>
    <row r="11965" spans="1:1" x14ac:dyDescent="0.25">
      <c r="A11965" s="346"/>
    </row>
    <row r="11966" spans="1:1" x14ac:dyDescent="0.25">
      <c r="A11966" s="346"/>
    </row>
    <row r="11967" spans="1:1" x14ac:dyDescent="0.25">
      <c r="A11967" s="346"/>
    </row>
    <row r="11968" spans="1:1" x14ac:dyDescent="0.25">
      <c r="A11968" s="346"/>
    </row>
    <row r="11969" spans="1:1" x14ac:dyDescent="0.25">
      <c r="A11969" s="346"/>
    </row>
    <row r="11970" spans="1:1" x14ac:dyDescent="0.25">
      <c r="A11970" s="346"/>
    </row>
    <row r="11971" spans="1:1" x14ac:dyDescent="0.25">
      <c r="A11971" s="346"/>
    </row>
    <row r="11972" spans="1:1" x14ac:dyDescent="0.25">
      <c r="A11972" s="346"/>
    </row>
    <row r="11973" spans="1:1" x14ac:dyDescent="0.25">
      <c r="A11973" s="346"/>
    </row>
    <row r="11974" spans="1:1" x14ac:dyDescent="0.25">
      <c r="A11974" s="346"/>
    </row>
    <row r="11975" spans="1:1" x14ac:dyDescent="0.25">
      <c r="A11975" s="346"/>
    </row>
    <row r="11976" spans="1:1" x14ac:dyDescent="0.25">
      <c r="A11976" s="346"/>
    </row>
    <row r="11977" spans="1:1" x14ac:dyDescent="0.25">
      <c r="A11977" s="346"/>
    </row>
    <row r="11978" spans="1:1" x14ac:dyDescent="0.25">
      <c r="A11978" s="346"/>
    </row>
    <row r="11979" spans="1:1" x14ac:dyDescent="0.25">
      <c r="A11979" s="346"/>
    </row>
    <row r="11980" spans="1:1" x14ac:dyDescent="0.25">
      <c r="A11980" s="346"/>
    </row>
    <row r="11981" spans="1:1" x14ac:dyDescent="0.25">
      <c r="A11981" s="346"/>
    </row>
    <row r="11982" spans="1:1" x14ac:dyDescent="0.25">
      <c r="A11982" s="346"/>
    </row>
    <row r="11983" spans="1:1" x14ac:dyDescent="0.25">
      <c r="A11983" s="346"/>
    </row>
    <row r="11984" spans="1:1" x14ac:dyDescent="0.25">
      <c r="A11984" s="346"/>
    </row>
    <row r="11985" spans="1:1" x14ac:dyDescent="0.25">
      <c r="A11985" s="346"/>
    </row>
    <row r="11986" spans="1:1" x14ac:dyDescent="0.25">
      <c r="A11986" s="346"/>
    </row>
    <row r="11987" spans="1:1" x14ac:dyDescent="0.25">
      <c r="A11987" s="346"/>
    </row>
    <row r="11988" spans="1:1" x14ac:dyDescent="0.25">
      <c r="A11988" s="346"/>
    </row>
    <row r="11989" spans="1:1" x14ac:dyDescent="0.25">
      <c r="A11989" s="346"/>
    </row>
    <row r="11990" spans="1:1" x14ac:dyDescent="0.25">
      <c r="A11990" s="346"/>
    </row>
    <row r="11991" spans="1:1" x14ac:dyDescent="0.25">
      <c r="A11991" s="346"/>
    </row>
    <row r="11992" spans="1:1" x14ac:dyDescent="0.25">
      <c r="A11992" s="346"/>
    </row>
    <row r="11993" spans="1:1" x14ac:dyDescent="0.25">
      <c r="A11993" s="346"/>
    </row>
    <row r="11994" spans="1:1" x14ac:dyDescent="0.25">
      <c r="A11994" s="346"/>
    </row>
    <row r="11995" spans="1:1" x14ac:dyDescent="0.25">
      <c r="A11995" s="346"/>
    </row>
    <row r="11996" spans="1:1" x14ac:dyDescent="0.25">
      <c r="A11996" s="346"/>
    </row>
    <row r="11997" spans="1:1" x14ac:dyDescent="0.25">
      <c r="A11997" s="346"/>
    </row>
    <row r="11998" spans="1:1" x14ac:dyDescent="0.25">
      <c r="A11998" s="346"/>
    </row>
    <row r="11999" spans="1:1" x14ac:dyDescent="0.25">
      <c r="A11999" s="346"/>
    </row>
    <row r="12000" spans="1:1" x14ac:dyDescent="0.25">
      <c r="A12000" s="346"/>
    </row>
    <row r="12001" spans="1:1" x14ac:dyDescent="0.25">
      <c r="A12001" s="346"/>
    </row>
    <row r="12002" spans="1:1" x14ac:dyDescent="0.25">
      <c r="A12002" s="346"/>
    </row>
    <row r="12003" spans="1:1" x14ac:dyDescent="0.25">
      <c r="A12003" s="346"/>
    </row>
    <row r="12004" spans="1:1" x14ac:dyDescent="0.25">
      <c r="A12004" s="346"/>
    </row>
    <row r="12005" spans="1:1" x14ac:dyDescent="0.25">
      <c r="A12005" s="346"/>
    </row>
    <row r="12006" spans="1:1" x14ac:dyDescent="0.25">
      <c r="A12006" s="346"/>
    </row>
    <row r="12007" spans="1:1" x14ac:dyDescent="0.25">
      <c r="A12007" s="346"/>
    </row>
    <row r="12008" spans="1:1" x14ac:dyDescent="0.25">
      <c r="A12008" s="346"/>
    </row>
    <row r="12009" spans="1:1" x14ac:dyDescent="0.25">
      <c r="A12009" s="346"/>
    </row>
    <row r="12010" spans="1:1" x14ac:dyDescent="0.25">
      <c r="A12010" s="346"/>
    </row>
    <row r="12011" spans="1:1" x14ac:dyDescent="0.25">
      <c r="A12011" s="346"/>
    </row>
    <row r="12012" spans="1:1" x14ac:dyDescent="0.25">
      <c r="A12012" s="346"/>
    </row>
    <row r="12013" spans="1:1" x14ac:dyDescent="0.25">
      <c r="A12013" s="346"/>
    </row>
    <row r="12014" spans="1:1" x14ac:dyDescent="0.25">
      <c r="A12014" s="346"/>
    </row>
    <row r="12015" spans="1:1" x14ac:dyDescent="0.25">
      <c r="A12015" s="346"/>
    </row>
    <row r="12016" spans="1:1" x14ac:dyDescent="0.25">
      <c r="A12016" s="346"/>
    </row>
    <row r="12017" spans="1:1" x14ac:dyDescent="0.25">
      <c r="A12017" s="346"/>
    </row>
    <row r="12018" spans="1:1" x14ac:dyDescent="0.25">
      <c r="A12018" s="346"/>
    </row>
    <row r="12019" spans="1:1" x14ac:dyDescent="0.25">
      <c r="A12019" s="346"/>
    </row>
    <row r="12020" spans="1:1" x14ac:dyDescent="0.25">
      <c r="A12020" s="346"/>
    </row>
    <row r="12021" spans="1:1" x14ac:dyDescent="0.25">
      <c r="A12021" s="346"/>
    </row>
    <row r="12022" spans="1:1" x14ac:dyDescent="0.25">
      <c r="A12022" s="346"/>
    </row>
    <row r="12023" spans="1:1" x14ac:dyDescent="0.25">
      <c r="A12023" s="346"/>
    </row>
    <row r="12024" spans="1:1" x14ac:dyDescent="0.25">
      <c r="A12024" s="346"/>
    </row>
    <row r="12025" spans="1:1" x14ac:dyDescent="0.25">
      <c r="A12025" s="346"/>
    </row>
    <row r="12026" spans="1:1" x14ac:dyDescent="0.25">
      <c r="A12026" s="346"/>
    </row>
    <row r="12027" spans="1:1" x14ac:dyDescent="0.25">
      <c r="A12027" s="346"/>
    </row>
    <row r="12028" spans="1:1" x14ac:dyDescent="0.25">
      <c r="A12028" s="346"/>
    </row>
    <row r="12029" spans="1:1" x14ac:dyDescent="0.25">
      <c r="A12029" s="346"/>
    </row>
    <row r="12030" spans="1:1" x14ac:dyDescent="0.25">
      <c r="A12030" s="346"/>
    </row>
    <row r="12031" spans="1:1" x14ac:dyDescent="0.25">
      <c r="A12031" s="346"/>
    </row>
    <row r="12032" spans="1:1" x14ac:dyDescent="0.25">
      <c r="A12032" s="346"/>
    </row>
    <row r="12033" spans="1:1" x14ac:dyDescent="0.25">
      <c r="A12033" s="346"/>
    </row>
    <row r="12034" spans="1:1" x14ac:dyDescent="0.25">
      <c r="A12034" s="346"/>
    </row>
    <row r="12035" spans="1:1" x14ac:dyDescent="0.25">
      <c r="A12035" s="346"/>
    </row>
    <row r="12036" spans="1:1" x14ac:dyDescent="0.25">
      <c r="A12036" s="346"/>
    </row>
    <row r="12037" spans="1:1" x14ac:dyDescent="0.25">
      <c r="A12037" s="346"/>
    </row>
    <row r="12038" spans="1:1" x14ac:dyDescent="0.25">
      <c r="A12038" s="346"/>
    </row>
    <row r="12039" spans="1:1" x14ac:dyDescent="0.25">
      <c r="A12039" s="346"/>
    </row>
    <row r="12040" spans="1:1" x14ac:dyDescent="0.25">
      <c r="A12040" s="346"/>
    </row>
    <row r="12041" spans="1:1" x14ac:dyDescent="0.25">
      <c r="A12041" s="346"/>
    </row>
    <row r="12042" spans="1:1" x14ac:dyDescent="0.25">
      <c r="A12042" s="346"/>
    </row>
    <row r="12043" spans="1:1" x14ac:dyDescent="0.25">
      <c r="A12043" s="346"/>
    </row>
    <row r="12044" spans="1:1" x14ac:dyDescent="0.25">
      <c r="A12044" s="346"/>
    </row>
    <row r="12045" spans="1:1" x14ac:dyDescent="0.25">
      <c r="A12045" s="346"/>
    </row>
    <row r="12046" spans="1:1" x14ac:dyDescent="0.25">
      <c r="A12046" s="346"/>
    </row>
    <row r="12047" spans="1:1" x14ac:dyDescent="0.25">
      <c r="A12047" s="346"/>
    </row>
    <row r="12048" spans="1:1" x14ac:dyDescent="0.25">
      <c r="A12048" s="346"/>
    </row>
    <row r="12049" spans="1:1" x14ac:dyDescent="0.25">
      <c r="A12049" s="346"/>
    </row>
    <row r="12050" spans="1:1" x14ac:dyDescent="0.25">
      <c r="A12050" s="346"/>
    </row>
    <row r="12051" spans="1:1" x14ac:dyDescent="0.25">
      <c r="A12051" s="346"/>
    </row>
    <row r="12052" spans="1:1" x14ac:dyDescent="0.25">
      <c r="A12052" s="346"/>
    </row>
    <row r="12053" spans="1:1" x14ac:dyDescent="0.25">
      <c r="A12053" s="346"/>
    </row>
    <row r="12054" spans="1:1" x14ac:dyDescent="0.25">
      <c r="A12054" s="346"/>
    </row>
    <row r="12055" spans="1:1" x14ac:dyDescent="0.25">
      <c r="A12055" s="346"/>
    </row>
    <row r="12056" spans="1:1" x14ac:dyDescent="0.25">
      <c r="A12056" s="346"/>
    </row>
    <row r="12057" spans="1:1" x14ac:dyDescent="0.25">
      <c r="A12057" s="346"/>
    </row>
    <row r="12058" spans="1:1" x14ac:dyDescent="0.25">
      <c r="A12058" s="346"/>
    </row>
    <row r="12059" spans="1:1" x14ac:dyDescent="0.25">
      <c r="A12059" s="346"/>
    </row>
    <row r="12060" spans="1:1" x14ac:dyDescent="0.25">
      <c r="A12060" s="346"/>
    </row>
    <row r="12061" spans="1:1" x14ac:dyDescent="0.25">
      <c r="A12061" s="346"/>
    </row>
    <row r="12062" spans="1:1" x14ac:dyDescent="0.25">
      <c r="A12062" s="346"/>
    </row>
    <row r="12063" spans="1:1" x14ac:dyDescent="0.25">
      <c r="A12063" s="346"/>
    </row>
    <row r="12064" spans="1:1" x14ac:dyDescent="0.25">
      <c r="A12064" s="346"/>
    </row>
    <row r="12065" spans="1:1" x14ac:dyDescent="0.25">
      <c r="A12065" s="346"/>
    </row>
    <row r="12066" spans="1:1" x14ac:dyDescent="0.25">
      <c r="A12066" s="346"/>
    </row>
    <row r="12067" spans="1:1" x14ac:dyDescent="0.25">
      <c r="A12067" s="346"/>
    </row>
    <row r="12068" spans="1:1" x14ac:dyDescent="0.25">
      <c r="A12068" s="346"/>
    </row>
    <row r="12069" spans="1:1" x14ac:dyDescent="0.25">
      <c r="A12069" s="346"/>
    </row>
    <row r="12070" spans="1:1" x14ac:dyDescent="0.25">
      <c r="A12070" s="346"/>
    </row>
    <row r="12071" spans="1:1" x14ac:dyDescent="0.25">
      <c r="A12071" s="346"/>
    </row>
    <row r="12072" spans="1:1" x14ac:dyDescent="0.25">
      <c r="A12072" s="346"/>
    </row>
    <row r="12073" spans="1:1" x14ac:dyDescent="0.25">
      <c r="A12073" s="346"/>
    </row>
    <row r="12074" spans="1:1" x14ac:dyDescent="0.25">
      <c r="A12074" s="346"/>
    </row>
    <row r="12075" spans="1:1" x14ac:dyDescent="0.25">
      <c r="A12075" s="346"/>
    </row>
    <row r="12076" spans="1:1" x14ac:dyDescent="0.25">
      <c r="A12076" s="346"/>
    </row>
    <row r="12077" spans="1:1" x14ac:dyDescent="0.25">
      <c r="A12077" s="346"/>
    </row>
    <row r="12078" spans="1:1" x14ac:dyDescent="0.25">
      <c r="A12078" s="346"/>
    </row>
    <row r="12079" spans="1:1" x14ac:dyDescent="0.25">
      <c r="A12079" s="346"/>
    </row>
    <row r="12080" spans="1:1" x14ac:dyDescent="0.25">
      <c r="A12080" s="346"/>
    </row>
    <row r="12081" spans="1:1" x14ac:dyDescent="0.25">
      <c r="A12081" s="346"/>
    </row>
    <row r="12082" spans="1:1" x14ac:dyDescent="0.25">
      <c r="A12082" s="346"/>
    </row>
    <row r="12083" spans="1:1" x14ac:dyDescent="0.25">
      <c r="A12083" s="346"/>
    </row>
    <row r="12084" spans="1:1" x14ac:dyDescent="0.25">
      <c r="A12084" s="346"/>
    </row>
    <row r="12085" spans="1:1" x14ac:dyDescent="0.25">
      <c r="A12085" s="346"/>
    </row>
    <row r="12086" spans="1:1" x14ac:dyDescent="0.25">
      <c r="A12086" s="346"/>
    </row>
    <row r="12087" spans="1:1" x14ac:dyDescent="0.25">
      <c r="A12087" s="346"/>
    </row>
    <row r="12088" spans="1:1" x14ac:dyDescent="0.25">
      <c r="A12088" s="346"/>
    </row>
    <row r="12089" spans="1:1" x14ac:dyDescent="0.25">
      <c r="A12089" s="346"/>
    </row>
    <row r="12090" spans="1:1" x14ac:dyDescent="0.25">
      <c r="A12090" s="346"/>
    </row>
    <row r="12091" spans="1:1" x14ac:dyDescent="0.25">
      <c r="A12091" s="346"/>
    </row>
    <row r="12092" spans="1:1" x14ac:dyDescent="0.25">
      <c r="A12092" s="346"/>
    </row>
    <row r="12093" spans="1:1" x14ac:dyDescent="0.25">
      <c r="A12093" s="346"/>
    </row>
    <row r="12094" spans="1:1" x14ac:dyDescent="0.25">
      <c r="A12094" s="346"/>
    </row>
    <row r="12095" spans="1:1" x14ac:dyDescent="0.25">
      <c r="A12095" s="346"/>
    </row>
    <row r="12096" spans="1:1" x14ac:dyDescent="0.25">
      <c r="A12096" s="346"/>
    </row>
    <row r="12097" spans="1:1" x14ac:dyDescent="0.25">
      <c r="A12097" s="346"/>
    </row>
    <row r="12098" spans="1:1" x14ac:dyDescent="0.25">
      <c r="A12098" s="346"/>
    </row>
    <row r="12099" spans="1:1" x14ac:dyDescent="0.25">
      <c r="A12099" s="346"/>
    </row>
    <row r="12100" spans="1:1" x14ac:dyDescent="0.25">
      <c r="A12100" s="346"/>
    </row>
    <row r="12101" spans="1:1" x14ac:dyDescent="0.25">
      <c r="A12101" s="346"/>
    </row>
    <row r="12102" spans="1:1" x14ac:dyDescent="0.25">
      <c r="A12102" s="346"/>
    </row>
    <row r="12103" spans="1:1" x14ac:dyDescent="0.25">
      <c r="A12103" s="346"/>
    </row>
    <row r="12104" spans="1:1" x14ac:dyDescent="0.25">
      <c r="A12104" s="346"/>
    </row>
    <row r="12105" spans="1:1" x14ac:dyDescent="0.25">
      <c r="A12105" s="346"/>
    </row>
    <row r="12106" spans="1:1" x14ac:dyDescent="0.25">
      <c r="A12106" s="346"/>
    </row>
    <row r="12107" spans="1:1" x14ac:dyDescent="0.25">
      <c r="A12107" s="346"/>
    </row>
    <row r="12108" spans="1:1" x14ac:dyDescent="0.25">
      <c r="A12108" s="346"/>
    </row>
    <row r="12109" spans="1:1" x14ac:dyDescent="0.25">
      <c r="A12109" s="346"/>
    </row>
    <row r="12110" spans="1:1" x14ac:dyDescent="0.25">
      <c r="A12110" s="346"/>
    </row>
    <row r="12111" spans="1:1" x14ac:dyDescent="0.25">
      <c r="A12111" s="346"/>
    </row>
    <row r="12112" spans="1:1" x14ac:dyDescent="0.25">
      <c r="A12112" s="346"/>
    </row>
    <row r="12113" spans="1:1" x14ac:dyDescent="0.25">
      <c r="A12113" s="346"/>
    </row>
    <row r="12114" spans="1:1" x14ac:dyDescent="0.25">
      <c r="A12114" s="346"/>
    </row>
    <row r="12115" spans="1:1" x14ac:dyDescent="0.25">
      <c r="A12115" s="346"/>
    </row>
    <row r="12116" spans="1:1" x14ac:dyDescent="0.25">
      <c r="A12116" s="346"/>
    </row>
    <row r="12117" spans="1:1" x14ac:dyDescent="0.25">
      <c r="A12117" s="346"/>
    </row>
    <row r="12118" spans="1:1" x14ac:dyDescent="0.25">
      <c r="A12118" s="346"/>
    </row>
    <row r="12119" spans="1:1" x14ac:dyDescent="0.25">
      <c r="A12119" s="346"/>
    </row>
    <row r="12120" spans="1:1" x14ac:dyDescent="0.25">
      <c r="A12120" s="346"/>
    </row>
    <row r="12121" spans="1:1" x14ac:dyDescent="0.25">
      <c r="A12121" s="346"/>
    </row>
    <row r="12122" spans="1:1" x14ac:dyDescent="0.25">
      <c r="A12122" s="346"/>
    </row>
    <row r="12123" spans="1:1" x14ac:dyDescent="0.25">
      <c r="A12123" s="346"/>
    </row>
    <row r="12124" spans="1:1" x14ac:dyDescent="0.25">
      <c r="A12124" s="346"/>
    </row>
    <row r="12125" spans="1:1" x14ac:dyDescent="0.25">
      <c r="A12125" s="346"/>
    </row>
    <row r="12126" spans="1:1" x14ac:dyDescent="0.25">
      <c r="A12126" s="346"/>
    </row>
    <row r="12127" spans="1:1" x14ac:dyDescent="0.25">
      <c r="A12127" s="346"/>
    </row>
    <row r="12128" spans="1:1" x14ac:dyDescent="0.25">
      <c r="A12128" s="346"/>
    </row>
    <row r="12129" spans="1:1" x14ac:dyDescent="0.25">
      <c r="A12129" s="346"/>
    </row>
    <row r="12130" spans="1:1" x14ac:dyDescent="0.25">
      <c r="A12130" s="346"/>
    </row>
    <row r="12131" spans="1:1" x14ac:dyDescent="0.25">
      <c r="A12131" s="346"/>
    </row>
    <row r="12132" spans="1:1" x14ac:dyDescent="0.25">
      <c r="A12132" s="346"/>
    </row>
    <row r="12133" spans="1:1" x14ac:dyDescent="0.25">
      <c r="A12133" s="346"/>
    </row>
    <row r="12134" spans="1:1" x14ac:dyDescent="0.25">
      <c r="A12134" s="346"/>
    </row>
    <row r="12135" spans="1:1" x14ac:dyDescent="0.25">
      <c r="A12135" s="346"/>
    </row>
    <row r="12136" spans="1:1" x14ac:dyDescent="0.25">
      <c r="A12136" s="346"/>
    </row>
    <row r="12137" spans="1:1" x14ac:dyDescent="0.25">
      <c r="A12137" s="346"/>
    </row>
    <row r="12138" spans="1:1" x14ac:dyDescent="0.25">
      <c r="A12138" s="346"/>
    </row>
    <row r="12139" spans="1:1" x14ac:dyDescent="0.25">
      <c r="A12139" s="346"/>
    </row>
    <row r="12140" spans="1:1" x14ac:dyDescent="0.25">
      <c r="A12140" s="346"/>
    </row>
    <row r="12141" spans="1:1" x14ac:dyDescent="0.25">
      <c r="A12141" s="346"/>
    </row>
    <row r="12142" spans="1:1" x14ac:dyDescent="0.25">
      <c r="A12142" s="346"/>
    </row>
    <row r="12143" spans="1:1" x14ac:dyDescent="0.25">
      <c r="A12143" s="346"/>
    </row>
    <row r="12144" spans="1:1" x14ac:dyDescent="0.25">
      <c r="A12144" s="346"/>
    </row>
    <row r="12145" spans="1:1" x14ac:dyDescent="0.25">
      <c r="A12145" s="346"/>
    </row>
    <row r="12146" spans="1:1" x14ac:dyDescent="0.25">
      <c r="A12146" s="346"/>
    </row>
    <row r="12147" spans="1:1" x14ac:dyDescent="0.25">
      <c r="A12147" s="346"/>
    </row>
    <row r="12148" spans="1:1" x14ac:dyDescent="0.25">
      <c r="A12148" s="346"/>
    </row>
    <row r="12149" spans="1:1" x14ac:dyDescent="0.25">
      <c r="A12149" s="346"/>
    </row>
    <row r="12150" spans="1:1" x14ac:dyDescent="0.25">
      <c r="A12150" s="346"/>
    </row>
    <row r="12151" spans="1:1" x14ac:dyDescent="0.25">
      <c r="A12151" s="346"/>
    </row>
    <row r="12152" spans="1:1" x14ac:dyDescent="0.25">
      <c r="A12152" s="346"/>
    </row>
    <row r="12153" spans="1:1" x14ac:dyDescent="0.25">
      <c r="A12153" s="346"/>
    </row>
    <row r="12154" spans="1:1" x14ac:dyDescent="0.25">
      <c r="A12154" s="346"/>
    </row>
    <row r="12155" spans="1:1" x14ac:dyDescent="0.25">
      <c r="A12155" s="346"/>
    </row>
    <row r="12156" spans="1:1" x14ac:dyDescent="0.25">
      <c r="A12156" s="346"/>
    </row>
    <row r="12157" spans="1:1" x14ac:dyDescent="0.25">
      <c r="A12157" s="346"/>
    </row>
    <row r="12158" spans="1:1" x14ac:dyDescent="0.25">
      <c r="A12158" s="346"/>
    </row>
    <row r="12159" spans="1:1" x14ac:dyDescent="0.25">
      <c r="A12159" s="346"/>
    </row>
    <row r="12160" spans="1:1" x14ac:dyDescent="0.25">
      <c r="A12160" s="346"/>
    </row>
    <row r="12161" spans="1:1" x14ac:dyDescent="0.25">
      <c r="A12161" s="346"/>
    </row>
    <row r="12162" spans="1:1" x14ac:dyDescent="0.25">
      <c r="A12162" s="346"/>
    </row>
    <row r="12163" spans="1:1" x14ac:dyDescent="0.25">
      <c r="A12163" s="346"/>
    </row>
    <row r="12164" spans="1:1" x14ac:dyDescent="0.25">
      <c r="A12164" s="346"/>
    </row>
    <row r="12165" spans="1:1" x14ac:dyDescent="0.25">
      <c r="A12165" s="346"/>
    </row>
    <row r="12166" spans="1:1" x14ac:dyDescent="0.25">
      <c r="A12166" s="346"/>
    </row>
    <row r="12167" spans="1:1" x14ac:dyDescent="0.25">
      <c r="A12167" s="346"/>
    </row>
    <row r="12168" spans="1:1" x14ac:dyDescent="0.25">
      <c r="A12168" s="346"/>
    </row>
    <row r="12169" spans="1:1" x14ac:dyDescent="0.25">
      <c r="A12169" s="346"/>
    </row>
    <row r="12170" spans="1:1" x14ac:dyDescent="0.25">
      <c r="A12170" s="346"/>
    </row>
    <row r="12171" spans="1:1" x14ac:dyDescent="0.25">
      <c r="A12171" s="346"/>
    </row>
    <row r="12172" spans="1:1" x14ac:dyDescent="0.25">
      <c r="A12172" s="346"/>
    </row>
    <row r="12173" spans="1:1" x14ac:dyDescent="0.25">
      <c r="A12173" s="346"/>
    </row>
    <row r="12174" spans="1:1" x14ac:dyDescent="0.25">
      <c r="A12174" s="346"/>
    </row>
    <row r="12175" spans="1:1" x14ac:dyDescent="0.25">
      <c r="A12175" s="346"/>
    </row>
    <row r="12176" spans="1:1" x14ac:dyDescent="0.25">
      <c r="A12176" s="346"/>
    </row>
    <row r="12177" spans="1:1" x14ac:dyDescent="0.25">
      <c r="A12177" s="346"/>
    </row>
    <row r="12178" spans="1:1" x14ac:dyDescent="0.25">
      <c r="A12178" s="346"/>
    </row>
    <row r="12179" spans="1:1" x14ac:dyDescent="0.25">
      <c r="A12179" s="346"/>
    </row>
    <row r="12180" spans="1:1" x14ac:dyDescent="0.25">
      <c r="A12180" s="346"/>
    </row>
    <row r="12181" spans="1:1" x14ac:dyDescent="0.25">
      <c r="A12181" s="346"/>
    </row>
    <row r="12182" spans="1:1" x14ac:dyDescent="0.25">
      <c r="A12182" s="346"/>
    </row>
    <row r="12183" spans="1:1" x14ac:dyDescent="0.25">
      <c r="A12183" s="346"/>
    </row>
    <row r="12184" spans="1:1" x14ac:dyDescent="0.25">
      <c r="A12184" s="346"/>
    </row>
    <row r="12185" spans="1:1" x14ac:dyDescent="0.25">
      <c r="A12185" s="346"/>
    </row>
    <row r="12186" spans="1:1" x14ac:dyDescent="0.25">
      <c r="A12186" s="346"/>
    </row>
    <row r="12187" spans="1:1" x14ac:dyDescent="0.25">
      <c r="A12187" s="346"/>
    </row>
    <row r="12188" spans="1:1" x14ac:dyDescent="0.25">
      <c r="A12188" s="346"/>
    </row>
    <row r="12189" spans="1:1" x14ac:dyDescent="0.25">
      <c r="A12189" s="346"/>
    </row>
    <row r="12190" spans="1:1" x14ac:dyDescent="0.25">
      <c r="A12190" s="346"/>
    </row>
    <row r="12191" spans="1:1" x14ac:dyDescent="0.25">
      <c r="A12191" s="346"/>
    </row>
    <row r="12192" spans="1:1" x14ac:dyDescent="0.25">
      <c r="A12192" s="346"/>
    </row>
    <row r="12193" spans="1:1" x14ac:dyDescent="0.25">
      <c r="A12193" s="346"/>
    </row>
    <row r="12194" spans="1:1" x14ac:dyDescent="0.25">
      <c r="A12194" s="346"/>
    </row>
    <row r="12195" spans="1:1" x14ac:dyDescent="0.25">
      <c r="A12195" s="346"/>
    </row>
    <row r="12196" spans="1:1" x14ac:dyDescent="0.25">
      <c r="A12196" s="346"/>
    </row>
    <row r="12197" spans="1:1" x14ac:dyDescent="0.25">
      <c r="A12197" s="346"/>
    </row>
    <row r="12198" spans="1:1" x14ac:dyDescent="0.25">
      <c r="A12198" s="346"/>
    </row>
    <row r="12199" spans="1:1" x14ac:dyDescent="0.25">
      <c r="A12199" s="346"/>
    </row>
    <row r="12200" spans="1:1" x14ac:dyDescent="0.25">
      <c r="A12200" s="346"/>
    </row>
    <row r="12201" spans="1:1" x14ac:dyDescent="0.25">
      <c r="A12201" s="346"/>
    </row>
    <row r="12202" spans="1:1" x14ac:dyDescent="0.25">
      <c r="A12202" s="346"/>
    </row>
    <row r="12203" spans="1:1" x14ac:dyDescent="0.25">
      <c r="A12203" s="346"/>
    </row>
    <row r="12204" spans="1:1" x14ac:dyDescent="0.25">
      <c r="A12204" s="346"/>
    </row>
    <row r="12205" spans="1:1" x14ac:dyDescent="0.25">
      <c r="A12205" s="346"/>
    </row>
    <row r="12206" spans="1:1" x14ac:dyDescent="0.25">
      <c r="A12206" s="346"/>
    </row>
    <row r="12207" spans="1:1" x14ac:dyDescent="0.25">
      <c r="A12207" s="346"/>
    </row>
    <row r="12208" spans="1:1" x14ac:dyDescent="0.25">
      <c r="A12208" s="346"/>
    </row>
    <row r="12209" spans="1:1" x14ac:dyDescent="0.25">
      <c r="A12209" s="346"/>
    </row>
    <row r="12210" spans="1:1" x14ac:dyDescent="0.25">
      <c r="A12210" s="346"/>
    </row>
    <row r="12211" spans="1:1" x14ac:dyDescent="0.25">
      <c r="A12211" s="346"/>
    </row>
    <row r="12212" spans="1:1" x14ac:dyDescent="0.25">
      <c r="A12212" s="346"/>
    </row>
    <row r="12213" spans="1:1" x14ac:dyDescent="0.25">
      <c r="A12213" s="346"/>
    </row>
    <row r="12214" spans="1:1" x14ac:dyDescent="0.25">
      <c r="A12214" s="346"/>
    </row>
    <row r="12215" spans="1:1" x14ac:dyDescent="0.25">
      <c r="A12215" s="346"/>
    </row>
    <row r="12216" spans="1:1" x14ac:dyDescent="0.25">
      <c r="A12216" s="346"/>
    </row>
    <row r="12217" spans="1:1" x14ac:dyDescent="0.25">
      <c r="A12217" s="346"/>
    </row>
    <row r="12218" spans="1:1" x14ac:dyDescent="0.25">
      <c r="A12218" s="346"/>
    </row>
    <row r="12219" spans="1:1" x14ac:dyDescent="0.25">
      <c r="A12219" s="346"/>
    </row>
    <row r="12220" spans="1:1" x14ac:dyDescent="0.25">
      <c r="A12220" s="346"/>
    </row>
    <row r="12221" spans="1:1" x14ac:dyDescent="0.25">
      <c r="A12221" s="346"/>
    </row>
    <row r="12222" spans="1:1" x14ac:dyDescent="0.25">
      <c r="A12222" s="346"/>
    </row>
    <row r="12223" spans="1:1" x14ac:dyDescent="0.25">
      <c r="A12223" s="346"/>
    </row>
    <row r="12224" spans="1:1" x14ac:dyDescent="0.25">
      <c r="A12224" s="346"/>
    </row>
    <row r="12225" spans="1:1" x14ac:dyDescent="0.25">
      <c r="A12225" s="346"/>
    </row>
    <row r="12226" spans="1:1" x14ac:dyDescent="0.25">
      <c r="A12226" s="346"/>
    </row>
    <row r="12227" spans="1:1" x14ac:dyDescent="0.25">
      <c r="A12227" s="346"/>
    </row>
    <row r="12228" spans="1:1" x14ac:dyDescent="0.25">
      <c r="A12228" s="346"/>
    </row>
    <row r="12229" spans="1:1" x14ac:dyDescent="0.25">
      <c r="A12229" s="346"/>
    </row>
    <row r="12230" spans="1:1" x14ac:dyDescent="0.25">
      <c r="A12230" s="346"/>
    </row>
    <row r="12231" spans="1:1" x14ac:dyDescent="0.25">
      <c r="A12231" s="346"/>
    </row>
    <row r="12232" spans="1:1" x14ac:dyDescent="0.25">
      <c r="A12232" s="346"/>
    </row>
    <row r="12233" spans="1:1" x14ac:dyDescent="0.25">
      <c r="A12233" s="346"/>
    </row>
    <row r="12234" spans="1:1" x14ac:dyDescent="0.25">
      <c r="A12234" s="346"/>
    </row>
    <row r="12235" spans="1:1" x14ac:dyDescent="0.25">
      <c r="A12235" s="346"/>
    </row>
    <row r="12236" spans="1:1" x14ac:dyDescent="0.25">
      <c r="A12236" s="346"/>
    </row>
    <row r="12237" spans="1:1" x14ac:dyDescent="0.25">
      <c r="A12237" s="346"/>
    </row>
    <row r="12238" spans="1:1" x14ac:dyDescent="0.25">
      <c r="A12238" s="346"/>
    </row>
    <row r="12239" spans="1:1" x14ac:dyDescent="0.25">
      <c r="A12239" s="346"/>
    </row>
    <row r="12240" spans="1:1" x14ac:dyDescent="0.25">
      <c r="A12240" s="346"/>
    </row>
    <row r="12241" spans="1:1" x14ac:dyDescent="0.25">
      <c r="A12241" s="346"/>
    </row>
    <row r="12242" spans="1:1" x14ac:dyDescent="0.25">
      <c r="A12242" s="346"/>
    </row>
    <row r="12243" spans="1:1" x14ac:dyDescent="0.25">
      <c r="A12243" s="346"/>
    </row>
    <row r="12244" spans="1:1" x14ac:dyDescent="0.25">
      <c r="A12244" s="346"/>
    </row>
    <row r="12245" spans="1:1" x14ac:dyDescent="0.25">
      <c r="A12245" s="346"/>
    </row>
    <row r="12246" spans="1:1" x14ac:dyDescent="0.25">
      <c r="A12246" s="346"/>
    </row>
    <row r="12247" spans="1:1" x14ac:dyDescent="0.25">
      <c r="A12247" s="346"/>
    </row>
    <row r="12248" spans="1:1" x14ac:dyDescent="0.25">
      <c r="A12248" s="346"/>
    </row>
    <row r="12249" spans="1:1" x14ac:dyDescent="0.25">
      <c r="A12249" s="346"/>
    </row>
    <row r="12250" spans="1:1" x14ac:dyDescent="0.25">
      <c r="A12250" s="346"/>
    </row>
    <row r="12251" spans="1:1" x14ac:dyDescent="0.25">
      <c r="A12251" s="346"/>
    </row>
    <row r="12252" spans="1:1" x14ac:dyDescent="0.25">
      <c r="A12252" s="346"/>
    </row>
    <row r="12253" spans="1:1" x14ac:dyDescent="0.25">
      <c r="A12253" s="346"/>
    </row>
    <row r="12254" spans="1:1" x14ac:dyDescent="0.25">
      <c r="A12254" s="346"/>
    </row>
    <row r="12255" spans="1:1" x14ac:dyDescent="0.25">
      <c r="A12255" s="346"/>
    </row>
    <row r="12256" spans="1:1" x14ac:dyDescent="0.25">
      <c r="A12256" s="346"/>
    </row>
    <row r="12257" spans="1:1" x14ac:dyDescent="0.25">
      <c r="A12257" s="346"/>
    </row>
    <row r="12258" spans="1:1" x14ac:dyDescent="0.25">
      <c r="A12258" s="346"/>
    </row>
    <row r="12259" spans="1:1" x14ac:dyDescent="0.25">
      <c r="A12259" s="346"/>
    </row>
    <row r="12260" spans="1:1" x14ac:dyDescent="0.25">
      <c r="A12260" s="346"/>
    </row>
    <row r="12261" spans="1:1" x14ac:dyDescent="0.25">
      <c r="A12261" s="346"/>
    </row>
    <row r="12262" spans="1:1" x14ac:dyDescent="0.25">
      <c r="A12262" s="346"/>
    </row>
    <row r="12263" spans="1:1" x14ac:dyDescent="0.25">
      <c r="A12263" s="346"/>
    </row>
    <row r="12264" spans="1:1" x14ac:dyDescent="0.25">
      <c r="A12264" s="346"/>
    </row>
    <row r="12265" spans="1:1" x14ac:dyDescent="0.25">
      <c r="A12265" s="346"/>
    </row>
    <row r="12266" spans="1:1" x14ac:dyDescent="0.25">
      <c r="A12266" s="346"/>
    </row>
    <row r="12267" spans="1:1" x14ac:dyDescent="0.25">
      <c r="A12267" s="346"/>
    </row>
    <row r="12268" spans="1:1" x14ac:dyDescent="0.25">
      <c r="A12268" s="346"/>
    </row>
    <row r="12269" spans="1:1" x14ac:dyDescent="0.25">
      <c r="A12269" s="346"/>
    </row>
    <row r="12270" spans="1:1" x14ac:dyDescent="0.25">
      <c r="A12270" s="346"/>
    </row>
    <row r="12271" spans="1:1" x14ac:dyDescent="0.25">
      <c r="A12271" s="346"/>
    </row>
    <row r="12272" spans="1:1" x14ac:dyDescent="0.25">
      <c r="A12272" s="346"/>
    </row>
    <row r="12273" spans="1:1" x14ac:dyDescent="0.25">
      <c r="A12273" s="346"/>
    </row>
    <row r="12274" spans="1:1" x14ac:dyDescent="0.25">
      <c r="A12274" s="346"/>
    </row>
    <row r="12275" spans="1:1" x14ac:dyDescent="0.25">
      <c r="A12275" s="346"/>
    </row>
    <row r="12276" spans="1:1" x14ac:dyDescent="0.25">
      <c r="A12276" s="346"/>
    </row>
    <row r="12277" spans="1:1" x14ac:dyDescent="0.25">
      <c r="A12277" s="346"/>
    </row>
    <row r="12278" spans="1:1" x14ac:dyDescent="0.25">
      <c r="A12278" s="346"/>
    </row>
    <row r="12279" spans="1:1" x14ac:dyDescent="0.25">
      <c r="A12279" s="346"/>
    </row>
    <row r="12280" spans="1:1" x14ac:dyDescent="0.25">
      <c r="A12280" s="346"/>
    </row>
    <row r="12281" spans="1:1" x14ac:dyDescent="0.25">
      <c r="A12281" s="346"/>
    </row>
    <row r="12282" spans="1:1" x14ac:dyDescent="0.25">
      <c r="A12282" s="346"/>
    </row>
    <row r="12283" spans="1:1" x14ac:dyDescent="0.25">
      <c r="A12283" s="346"/>
    </row>
    <row r="12284" spans="1:1" x14ac:dyDescent="0.25">
      <c r="A12284" s="346"/>
    </row>
    <row r="12285" spans="1:1" x14ac:dyDescent="0.25">
      <c r="A12285" s="346"/>
    </row>
    <row r="12286" spans="1:1" x14ac:dyDescent="0.25">
      <c r="A12286" s="346"/>
    </row>
    <row r="12287" spans="1:1" x14ac:dyDescent="0.25">
      <c r="A12287" s="346"/>
    </row>
    <row r="12288" spans="1:1" x14ac:dyDescent="0.25">
      <c r="A12288" s="346"/>
    </row>
    <row r="12289" spans="1:1" x14ac:dyDescent="0.25">
      <c r="A12289" s="346"/>
    </row>
    <row r="12290" spans="1:1" x14ac:dyDescent="0.25">
      <c r="A12290" s="346"/>
    </row>
    <row r="12291" spans="1:1" x14ac:dyDescent="0.25">
      <c r="A12291" s="346"/>
    </row>
    <row r="12292" spans="1:1" x14ac:dyDescent="0.25">
      <c r="A12292" s="346"/>
    </row>
    <row r="12293" spans="1:1" x14ac:dyDescent="0.25">
      <c r="A12293" s="346"/>
    </row>
    <row r="12294" spans="1:1" x14ac:dyDescent="0.25">
      <c r="A12294" s="346"/>
    </row>
    <row r="12295" spans="1:1" x14ac:dyDescent="0.25">
      <c r="A12295" s="346"/>
    </row>
    <row r="12296" spans="1:1" x14ac:dyDescent="0.25">
      <c r="A12296" s="346"/>
    </row>
    <row r="12297" spans="1:1" x14ac:dyDescent="0.25">
      <c r="A12297" s="346"/>
    </row>
    <row r="12298" spans="1:1" x14ac:dyDescent="0.25">
      <c r="A12298" s="346"/>
    </row>
    <row r="12299" spans="1:1" x14ac:dyDescent="0.25">
      <c r="A12299" s="346"/>
    </row>
    <row r="12300" spans="1:1" x14ac:dyDescent="0.25">
      <c r="A12300" s="346"/>
    </row>
    <row r="12301" spans="1:1" x14ac:dyDescent="0.25">
      <c r="A12301" s="346"/>
    </row>
    <row r="12302" spans="1:1" x14ac:dyDescent="0.25">
      <c r="A12302" s="346"/>
    </row>
    <row r="12303" spans="1:1" x14ac:dyDescent="0.25">
      <c r="A12303" s="346"/>
    </row>
    <row r="12304" spans="1:1" x14ac:dyDescent="0.25">
      <c r="A12304" s="346"/>
    </row>
    <row r="12305" spans="1:1" x14ac:dyDescent="0.25">
      <c r="A12305" s="346"/>
    </row>
    <row r="12306" spans="1:1" x14ac:dyDescent="0.25">
      <c r="A12306" s="346"/>
    </row>
    <row r="12307" spans="1:1" x14ac:dyDescent="0.25">
      <c r="A12307" s="346"/>
    </row>
    <row r="12308" spans="1:1" x14ac:dyDescent="0.25">
      <c r="A12308" s="346"/>
    </row>
    <row r="12309" spans="1:1" x14ac:dyDescent="0.25">
      <c r="A12309" s="346"/>
    </row>
    <row r="12310" spans="1:1" x14ac:dyDescent="0.25">
      <c r="A12310" s="346"/>
    </row>
    <row r="12311" spans="1:1" x14ac:dyDescent="0.25">
      <c r="A12311" s="346"/>
    </row>
    <row r="12312" spans="1:1" x14ac:dyDescent="0.25">
      <c r="A12312" s="346"/>
    </row>
    <row r="12313" spans="1:1" x14ac:dyDescent="0.25">
      <c r="A12313" s="346"/>
    </row>
    <row r="12314" spans="1:1" x14ac:dyDescent="0.25">
      <c r="A12314" s="346"/>
    </row>
    <row r="12315" spans="1:1" x14ac:dyDescent="0.25">
      <c r="A12315" s="346"/>
    </row>
    <row r="12316" spans="1:1" x14ac:dyDescent="0.25">
      <c r="A12316" s="346"/>
    </row>
    <row r="12317" spans="1:1" x14ac:dyDescent="0.25">
      <c r="A12317" s="346"/>
    </row>
    <row r="12318" spans="1:1" x14ac:dyDescent="0.25">
      <c r="A12318" s="346"/>
    </row>
    <row r="12319" spans="1:1" x14ac:dyDescent="0.25">
      <c r="A12319" s="346"/>
    </row>
    <row r="12320" spans="1:1" x14ac:dyDescent="0.25">
      <c r="A12320" s="346"/>
    </row>
    <row r="12321" spans="1:1" x14ac:dyDescent="0.25">
      <c r="A12321" s="346"/>
    </row>
    <row r="12322" spans="1:1" x14ac:dyDescent="0.25">
      <c r="A12322" s="346"/>
    </row>
    <row r="12323" spans="1:1" x14ac:dyDescent="0.25">
      <c r="A12323" s="346"/>
    </row>
    <row r="12324" spans="1:1" x14ac:dyDescent="0.25">
      <c r="A12324" s="346"/>
    </row>
    <row r="12325" spans="1:1" x14ac:dyDescent="0.25">
      <c r="A12325" s="346"/>
    </row>
    <row r="12326" spans="1:1" x14ac:dyDescent="0.25">
      <c r="A12326" s="346"/>
    </row>
    <row r="12327" spans="1:1" x14ac:dyDescent="0.25">
      <c r="A12327" s="346"/>
    </row>
    <row r="12328" spans="1:1" x14ac:dyDescent="0.25">
      <c r="A12328" s="346"/>
    </row>
    <row r="12329" spans="1:1" x14ac:dyDescent="0.25">
      <c r="A12329" s="346"/>
    </row>
    <row r="12330" spans="1:1" x14ac:dyDescent="0.25">
      <c r="A12330" s="346"/>
    </row>
    <row r="12331" spans="1:1" x14ac:dyDescent="0.25">
      <c r="A12331" s="346"/>
    </row>
    <row r="12332" spans="1:1" x14ac:dyDescent="0.25">
      <c r="A12332" s="346"/>
    </row>
    <row r="12333" spans="1:1" x14ac:dyDescent="0.25">
      <c r="A12333" s="346"/>
    </row>
    <row r="12334" spans="1:1" x14ac:dyDescent="0.25">
      <c r="A12334" s="346"/>
    </row>
    <row r="12335" spans="1:1" x14ac:dyDescent="0.25">
      <c r="A12335" s="346"/>
    </row>
    <row r="12336" spans="1:1" x14ac:dyDescent="0.25">
      <c r="A12336" s="346"/>
    </row>
    <row r="12337" spans="1:1" x14ac:dyDescent="0.25">
      <c r="A12337" s="346"/>
    </row>
    <row r="12338" spans="1:1" x14ac:dyDescent="0.25">
      <c r="A12338" s="346"/>
    </row>
    <row r="12339" spans="1:1" x14ac:dyDescent="0.25">
      <c r="A12339" s="346"/>
    </row>
    <row r="12340" spans="1:1" x14ac:dyDescent="0.25">
      <c r="A12340" s="346"/>
    </row>
    <row r="12341" spans="1:1" x14ac:dyDescent="0.25">
      <c r="A12341" s="346"/>
    </row>
    <row r="12342" spans="1:1" x14ac:dyDescent="0.25">
      <c r="A12342" s="346"/>
    </row>
    <row r="12343" spans="1:1" x14ac:dyDescent="0.25">
      <c r="A12343" s="346"/>
    </row>
    <row r="12344" spans="1:1" x14ac:dyDescent="0.25">
      <c r="A12344" s="346"/>
    </row>
    <row r="12345" spans="1:1" x14ac:dyDescent="0.25">
      <c r="A12345" s="346"/>
    </row>
    <row r="12346" spans="1:1" x14ac:dyDescent="0.25">
      <c r="A12346" s="346"/>
    </row>
    <row r="12347" spans="1:1" x14ac:dyDescent="0.25">
      <c r="A12347" s="346"/>
    </row>
    <row r="12348" spans="1:1" x14ac:dyDescent="0.25">
      <c r="A12348" s="346"/>
    </row>
    <row r="12349" spans="1:1" x14ac:dyDescent="0.25">
      <c r="A12349" s="346"/>
    </row>
    <row r="12350" spans="1:1" x14ac:dyDescent="0.25">
      <c r="A12350" s="346"/>
    </row>
    <row r="12351" spans="1:1" x14ac:dyDescent="0.25">
      <c r="A12351" s="346"/>
    </row>
    <row r="12352" spans="1:1" x14ac:dyDescent="0.25">
      <c r="A12352" s="346"/>
    </row>
    <row r="12353" spans="1:1" x14ac:dyDescent="0.25">
      <c r="A12353" s="346"/>
    </row>
    <row r="12354" spans="1:1" x14ac:dyDescent="0.25">
      <c r="A12354" s="346"/>
    </row>
    <row r="12355" spans="1:1" x14ac:dyDescent="0.25">
      <c r="A12355" s="346"/>
    </row>
    <row r="12356" spans="1:1" x14ac:dyDescent="0.25">
      <c r="A12356" s="346"/>
    </row>
    <row r="12357" spans="1:1" x14ac:dyDescent="0.25">
      <c r="A12357" s="346"/>
    </row>
    <row r="12358" spans="1:1" x14ac:dyDescent="0.25">
      <c r="A12358" s="346"/>
    </row>
    <row r="12359" spans="1:1" x14ac:dyDescent="0.25">
      <c r="A12359" s="346"/>
    </row>
    <row r="12360" spans="1:1" x14ac:dyDescent="0.25">
      <c r="A12360" s="346"/>
    </row>
    <row r="12361" spans="1:1" x14ac:dyDescent="0.25">
      <c r="A12361" s="346"/>
    </row>
    <row r="12362" spans="1:1" x14ac:dyDescent="0.25">
      <c r="A12362" s="346"/>
    </row>
    <row r="12363" spans="1:1" x14ac:dyDescent="0.25">
      <c r="A12363" s="346"/>
    </row>
    <row r="12364" spans="1:1" x14ac:dyDescent="0.25">
      <c r="A12364" s="346"/>
    </row>
    <row r="12365" spans="1:1" x14ac:dyDescent="0.25">
      <c r="A12365" s="346"/>
    </row>
    <row r="12366" spans="1:1" x14ac:dyDescent="0.25">
      <c r="A12366" s="346"/>
    </row>
    <row r="12367" spans="1:1" x14ac:dyDescent="0.25">
      <c r="A12367" s="346"/>
    </row>
    <row r="12368" spans="1:1" x14ac:dyDescent="0.25">
      <c r="A12368" s="346"/>
    </row>
    <row r="12369" spans="1:1" x14ac:dyDescent="0.25">
      <c r="A12369" s="346"/>
    </row>
    <row r="12370" spans="1:1" x14ac:dyDescent="0.25">
      <c r="A12370" s="346"/>
    </row>
    <row r="12371" spans="1:1" x14ac:dyDescent="0.25">
      <c r="A12371" s="346"/>
    </row>
    <row r="12372" spans="1:1" x14ac:dyDescent="0.25">
      <c r="A12372" s="346"/>
    </row>
    <row r="12373" spans="1:1" x14ac:dyDescent="0.25">
      <c r="A12373" s="346"/>
    </row>
    <row r="12374" spans="1:1" x14ac:dyDescent="0.25">
      <c r="A12374" s="346"/>
    </row>
    <row r="12375" spans="1:1" x14ac:dyDescent="0.25">
      <c r="A12375" s="346"/>
    </row>
    <row r="12376" spans="1:1" x14ac:dyDescent="0.25">
      <c r="A12376" s="346"/>
    </row>
    <row r="12377" spans="1:1" x14ac:dyDescent="0.25">
      <c r="A12377" s="346"/>
    </row>
    <row r="12378" spans="1:1" x14ac:dyDescent="0.25">
      <c r="A12378" s="346"/>
    </row>
    <row r="12379" spans="1:1" x14ac:dyDescent="0.25">
      <c r="A12379" s="346"/>
    </row>
    <row r="12380" spans="1:1" x14ac:dyDescent="0.25">
      <c r="A12380" s="346"/>
    </row>
    <row r="12381" spans="1:1" x14ac:dyDescent="0.25">
      <c r="A12381" s="346"/>
    </row>
    <row r="12382" spans="1:1" x14ac:dyDescent="0.25">
      <c r="A12382" s="346"/>
    </row>
    <row r="12383" spans="1:1" x14ac:dyDescent="0.25">
      <c r="A12383" s="346"/>
    </row>
    <row r="12384" spans="1:1" x14ac:dyDescent="0.25">
      <c r="A12384" s="346"/>
    </row>
    <row r="12385" spans="1:1" x14ac:dyDescent="0.25">
      <c r="A12385" s="346"/>
    </row>
    <row r="12386" spans="1:1" x14ac:dyDescent="0.25">
      <c r="A12386" s="346"/>
    </row>
    <row r="12387" spans="1:1" x14ac:dyDescent="0.25">
      <c r="A12387" s="346"/>
    </row>
    <row r="12388" spans="1:1" x14ac:dyDescent="0.25">
      <c r="A12388" s="346"/>
    </row>
    <row r="12389" spans="1:1" x14ac:dyDescent="0.25">
      <c r="A12389" s="346"/>
    </row>
    <row r="12390" spans="1:1" x14ac:dyDescent="0.25">
      <c r="A12390" s="346"/>
    </row>
    <row r="12391" spans="1:1" x14ac:dyDescent="0.25">
      <c r="A12391" s="346"/>
    </row>
    <row r="12392" spans="1:1" x14ac:dyDescent="0.25">
      <c r="A12392" s="346"/>
    </row>
    <row r="12393" spans="1:1" x14ac:dyDescent="0.25">
      <c r="A12393" s="346"/>
    </row>
    <row r="12394" spans="1:1" x14ac:dyDescent="0.25">
      <c r="A12394" s="346"/>
    </row>
    <row r="12395" spans="1:1" x14ac:dyDescent="0.25">
      <c r="A12395" s="346"/>
    </row>
    <row r="12396" spans="1:1" x14ac:dyDescent="0.25">
      <c r="A12396" s="346"/>
    </row>
    <row r="12397" spans="1:1" x14ac:dyDescent="0.25">
      <c r="A12397" s="346"/>
    </row>
    <row r="12398" spans="1:1" x14ac:dyDescent="0.25">
      <c r="A12398" s="346"/>
    </row>
    <row r="12399" spans="1:1" x14ac:dyDescent="0.25">
      <c r="A12399" s="346"/>
    </row>
    <row r="12400" spans="1:1" x14ac:dyDescent="0.25">
      <c r="A12400" s="346"/>
    </row>
    <row r="12401" spans="1:1" x14ac:dyDescent="0.25">
      <c r="A12401" s="346"/>
    </row>
    <row r="12402" spans="1:1" x14ac:dyDescent="0.25">
      <c r="A12402" s="346"/>
    </row>
    <row r="12403" spans="1:1" x14ac:dyDescent="0.25">
      <c r="A12403" s="346"/>
    </row>
    <row r="12404" spans="1:1" x14ac:dyDescent="0.25">
      <c r="A12404" s="346"/>
    </row>
    <row r="12405" spans="1:1" x14ac:dyDescent="0.25">
      <c r="A12405" s="346"/>
    </row>
    <row r="12406" spans="1:1" x14ac:dyDescent="0.25">
      <c r="A12406" s="346"/>
    </row>
    <row r="12407" spans="1:1" x14ac:dyDescent="0.25">
      <c r="A12407" s="346"/>
    </row>
    <row r="12408" spans="1:1" x14ac:dyDescent="0.25">
      <c r="A12408" s="346"/>
    </row>
    <row r="12409" spans="1:1" x14ac:dyDescent="0.25">
      <c r="A12409" s="346"/>
    </row>
    <row r="12410" spans="1:1" x14ac:dyDescent="0.25">
      <c r="A12410" s="346"/>
    </row>
    <row r="12411" spans="1:1" x14ac:dyDescent="0.25">
      <c r="A12411" s="346"/>
    </row>
    <row r="12412" spans="1:1" x14ac:dyDescent="0.25">
      <c r="A12412" s="346"/>
    </row>
    <row r="12413" spans="1:1" x14ac:dyDescent="0.25">
      <c r="A12413" s="346"/>
    </row>
    <row r="12414" spans="1:1" x14ac:dyDescent="0.25">
      <c r="A12414" s="346"/>
    </row>
    <row r="12415" spans="1:1" x14ac:dyDescent="0.25">
      <c r="A12415" s="346"/>
    </row>
    <row r="12416" spans="1:1" x14ac:dyDescent="0.25">
      <c r="A12416" s="346"/>
    </row>
    <row r="12417" spans="1:1" x14ac:dyDescent="0.25">
      <c r="A12417" s="346"/>
    </row>
    <row r="12418" spans="1:1" x14ac:dyDescent="0.25">
      <c r="A12418" s="346"/>
    </row>
    <row r="12419" spans="1:1" x14ac:dyDescent="0.25">
      <c r="A12419" s="346"/>
    </row>
    <row r="12420" spans="1:1" x14ac:dyDescent="0.25">
      <c r="A12420" s="346"/>
    </row>
    <row r="12421" spans="1:1" x14ac:dyDescent="0.25">
      <c r="A12421" s="346"/>
    </row>
    <row r="12422" spans="1:1" x14ac:dyDescent="0.25">
      <c r="A12422" s="346"/>
    </row>
    <row r="12423" spans="1:1" x14ac:dyDescent="0.25">
      <c r="A12423" s="346"/>
    </row>
    <row r="12424" spans="1:1" x14ac:dyDescent="0.25">
      <c r="A12424" s="346"/>
    </row>
    <row r="12425" spans="1:1" x14ac:dyDescent="0.25">
      <c r="A12425" s="346"/>
    </row>
    <row r="12426" spans="1:1" x14ac:dyDescent="0.25">
      <c r="A12426" s="346"/>
    </row>
    <row r="12427" spans="1:1" x14ac:dyDescent="0.25">
      <c r="A12427" s="346"/>
    </row>
    <row r="12428" spans="1:1" x14ac:dyDescent="0.25">
      <c r="A12428" s="346"/>
    </row>
    <row r="12429" spans="1:1" x14ac:dyDescent="0.25">
      <c r="A12429" s="346"/>
    </row>
    <row r="12430" spans="1:1" x14ac:dyDescent="0.25">
      <c r="A12430" s="346"/>
    </row>
    <row r="12431" spans="1:1" x14ac:dyDescent="0.25">
      <c r="A12431" s="346"/>
    </row>
    <row r="12432" spans="1:1" x14ac:dyDescent="0.25">
      <c r="A12432" s="346"/>
    </row>
    <row r="12433" spans="1:1" x14ac:dyDescent="0.25">
      <c r="A12433" s="346"/>
    </row>
    <row r="12434" spans="1:1" x14ac:dyDescent="0.25">
      <c r="A12434" s="346"/>
    </row>
    <row r="12435" spans="1:1" x14ac:dyDescent="0.25">
      <c r="A12435" s="346"/>
    </row>
    <row r="12436" spans="1:1" x14ac:dyDescent="0.25">
      <c r="A12436" s="346"/>
    </row>
    <row r="12437" spans="1:1" x14ac:dyDescent="0.25">
      <c r="A12437" s="346"/>
    </row>
    <row r="12438" spans="1:1" x14ac:dyDescent="0.25">
      <c r="A12438" s="346"/>
    </row>
    <row r="12439" spans="1:1" x14ac:dyDescent="0.25">
      <c r="A12439" s="346"/>
    </row>
    <row r="12440" spans="1:1" x14ac:dyDescent="0.25">
      <c r="A12440" s="346"/>
    </row>
    <row r="12441" spans="1:1" x14ac:dyDescent="0.25">
      <c r="A12441" s="346"/>
    </row>
    <row r="12442" spans="1:1" x14ac:dyDescent="0.25">
      <c r="A12442" s="346"/>
    </row>
    <row r="12443" spans="1:1" x14ac:dyDescent="0.25">
      <c r="A12443" s="346"/>
    </row>
    <row r="12444" spans="1:1" x14ac:dyDescent="0.25">
      <c r="A12444" s="346"/>
    </row>
    <row r="12445" spans="1:1" x14ac:dyDescent="0.25">
      <c r="A12445" s="346"/>
    </row>
    <row r="12446" spans="1:1" x14ac:dyDescent="0.25">
      <c r="A12446" s="346"/>
    </row>
    <row r="12447" spans="1:1" x14ac:dyDescent="0.25">
      <c r="A12447" s="346"/>
    </row>
    <row r="12448" spans="1:1" x14ac:dyDescent="0.25">
      <c r="A12448" s="346"/>
    </row>
    <row r="12449" spans="1:1" x14ac:dyDescent="0.25">
      <c r="A12449" s="346"/>
    </row>
    <row r="12450" spans="1:1" x14ac:dyDescent="0.25">
      <c r="A12450" s="346"/>
    </row>
    <row r="12451" spans="1:1" x14ac:dyDescent="0.25">
      <c r="A12451" s="346"/>
    </row>
    <row r="12452" spans="1:1" x14ac:dyDescent="0.25">
      <c r="A12452" s="346"/>
    </row>
    <row r="12453" spans="1:1" x14ac:dyDescent="0.25">
      <c r="A12453" s="346"/>
    </row>
    <row r="12454" spans="1:1" x14ac:dyDescent="0.25">
      <c r="A12454" s="346"/>
    </row>
    <row r="12455" spans="1:1" x14ac:dyDescent="0.25">
      <c r="A12455" s="346"/>
    </row>
    <row r="12456" spans="1:1" x14ac:dyDescent="0.25">
      <c r="A12456" s="346"/>
    </row>
    <row r="12457" spans="1:1" x14ac:dyDescent="0.25">
      <c r="A12457" s="346"/>
    </row>
    <row r="12458" spans="1:1" x14ac:dyDescent="0.25">
      <c r="A12458" s="346"/>
    </row>
    <row r="12459" spans="1:1" x14ac:dyDescent="0.25">
      <c r="A12459" s="346"/>
    </row>
    <row r="12460" spans="1:1" x14ac:dyDescent="0.25">
      <c r="A12460" s="346"/>
    </row>
    <row r="12461" spans="1:1" x14ac:dyDescent="0.25">
      <c r="A12461" s="346"/>
    </row>
    <row r="12462" spans="1:1" x14ac:dyDescent="0.25">
      <c r="A12462" s="346"/>
    </row>
    <row r="12463" spans="1:1" x14ac:dyDescent="0.25">
      <c r="A12463" s="346"/>
    </row>
    <row r="12464" spans="1:1" x14ac:dyDescent="0.25">
      <c r="A12464" s="346"/>
    </row>
    <row r="12465" spans="1:1" x14ac:dyDescent="0.25">
      <c r="A12465" s="346"/>
    </row>
    <row r="12466" spans="1:1" x14ac:dyDescent="0.25">
      <c r="A12466" s="346"/>
    </row>
    <row r="12467" spans="1:1" x14ac:dyDescent="0.25">
      <c r="A12467" s="346"/>
    </row>
    <row r="12468" spans="1:1" x14ac:dyDescent="0.25">
      <c r="A12468" s="346"/>
    </row>
    <row r="12469" spans="1:1" x14ac:dyDescent="0.25">
      <c r="A12469" s="346"/>
    </row>
    <row r="12470" spans="1:1" x14ac:dyDescent="0.25">
      <c r="A12470" s="346"/>
    </row>
    <row r="12471" spans="1:1" x14ac:dyDescent="0.25">
      <c r="A12471" s="346"/>
    </row>
    <row r="12472" spans="1:1" x14ac:dyDescent="0.25">
      <c r="A12472" s="346"/>
    </row>
    <row r="12473" spans="1:1" x14ac:dyDescent="0.25">
      <c r="A12473" s="346"/>
    </row>
    <row r="12474" spans="1:1" x14ac:dyDescent="0.25">
      <c r="A12474" s="346"/>
    </row>
    <row r="12475" spans="1:1" x14ac:dyDescent="0.25">
      <c r="A12475" s="346"/>
    </row>
    <row r="12476" spans="1:1" x14ac:dyDescent="0.25">
      <c r="A12476" s="346"/>
    </row>
    <row r="12477" spans="1:1" x14ac:dyDescent="0.25">
      <c r="A12477" s="346"/>
    </row>
    <row r="12478" spans="1:1" x14ac:dyDescent="0.25">
      <c r="A12478" s="346"/>
    </row>
    <row r="12479" spans="1:1" x14ac:dyDescent="0.25">
      <c r="A12479" s="346"/>
    </row>
    <row r="12480" spans="1:1" x14ac:dyDescent="0.25">
      <c r="A12480" s="346"/>
    </row>
    <row r="12481" spans="1:1" x14ac:dyDescent="0.25">
      <c r="A12481" s="346"/>
    </row>
    <row r="12482" spans="1:1" x14ac:dyDescent="0.25">
      <c r="A12482" s="346"/>
    </row>
    <row r="12483" spans="1:1" x14ac:dyDescent="0.25">
      <c r="A12483" s="346"/>
    </row>
    <row r="12484" spans="1:1" x14ac:dyDescent="0.25">
      <c r="A12484" s="346"/>
    </row>
    <row r="12485" spans="1:1" x14ac:dyDescent="0.25">
      <c r="A12485" s="346"/>
    </row>
    <row r="12486" spans="1:1" x14ac:dyDescent="0.25">
      <c r="A12486" s="346"/>
    </row>
    <row r="12487" spans="1:1" x14ac:dyDescent="0.25">
      <c r="A12487" s="346"/>
    </row>
    <row r="12488" spans="1:1" x14ac:dyDescent="0.25">
      <c r="A12488" s="346"/>
    </row>
    <row r="12489" spans="1:1" x14ac:dyDescent="0.25">
      <c r="A12489" s="346"/>
    </row>
    <row r="12490" spans="1:1" x14ac:dyDescent="0.25">
      <c r="A12490" s="346"/>
    </row>
    <row r="12491" spans="1:1" x14ac:dyDescent="0.25">
      <c r="A12491" s="346"/>
    </row>
    <row r="12492" spans="1:1" x14ac:dyDescent="0.25">
      <c r="A12492" s="346"/>
    </row>
    <row r="12493" spans="1:1" x14ac:dyDescent="0.25">
      <c r="A12493" s="346"/>
    </row>
    <row r="12494" spans="1:1" x14ac:dyDescent="0.25">
      <c r="A12494" s="346"/>
    </row>
    <row r="12495" spans="1:1" x14ac:dyDescent="0.25">
      <c r="A12495" s="346"/>
    </row>
    <row r="12496" spans="1:1" x14ac:dyDescent="0.25">
      <c r="A12496" s="346"/>
    </row>
    <row r="12497" spans="1:1" x14ac:dyDescent="0.25">
      <c r="A12497" s="346"/>
    </row>
    <row r="12498" spans="1:1" x14ac:dyDescent="0.25">
      <c r="A12498" s="346"/>
    </row>
    <row r="12499" spans="1:1" x14ac:dyDescent="0.25">
      <c r="A12499" s="346"/>
    </row>
    <row r="12500" spans="1:1" x14ac:dyDescent="0.25">
      <c r="A12500" s="346"/>
    </row>
    <row r="12501" spans="1:1" x14ac:dyDescent="0.25">
      <c r="A12501" s="346"/>
    </row>
    <row r="12502" spans="1:1" x14ac:dyDescent="0.25">
      <c r="A12502" s="346"/>
    </row>
    <row r="12503" spans="1:1" x14ac:dyDescent="0.25">
      <c r="A12503" s="346"/>
    </row>
    <row r="12504" spans="1:1" x14ac:dyDescent="0.25">
      <c r="A12504" s="346"/>
    </row>
    <row r="12505" spans="1:1" x14ac:dyDescent="0.25">
      <c r="A12505" s="346"/>
    </row>
    <row r="12506" spans="1:1" x14ac:dyDescent="0.25">
      <c r="A12506" s="346"/>
    </row>
    <row r="12507" spans="1:1" x14ac:dyDescent="0.25">
      <c r="A12507" s="346"/>
    </row>
    <row r="12508" spans="1:1" x14ac:dyDescent="0.25">
      <c r="A12508" s="346"/>
    </row>
    <row r="12509" spans="1:1" x14ac:dyDescent="0.25">
      <c r="A12509" s="346"/>
    </row>
    <row r="12510" spans="1:1" x14ac:dyDescent="0.25">
      <c r="A12510" s="346"/>
    </row>
    <row r="12511" spans="1:1" x14ac:dyDescent="0.25">
      <c r="A12511" s="346"/>
    </row>
    <row r="12512" spans="1:1" x14ac:dyDescent="0.25">
      <c r="A12512" s="346"/>
    </row>
    <row r="12513" spans="1:1" x14ac:dyDescent="0.25">
      <c r="A12513" s="346"/>
    </row>
    <row r="12514" spans="1:1" x14ac:dyDescent="0.25">
      <c r="A12514" s="346"/>
    </row>
    <row r="12515" spans="1:1" x14ac:dyDescent="0.25">
      <c r="A12515" s="346"/>
    </row>
    <row r="12516" spans="1:1" x14ac:dyDescent="0.25">
      <c r="A12516" s="346"/>
    </row>
    <row r="12517" spans="1:1" x14ac:dyDescent="0.25">
      <c r="A12517" s="346"/>
    </row>
    <row r="12518" spans="1:1" x14ac:dyDescent="0.25">
      <c r="A12518" s="346"/>
    </row>
    <row r="12519" spans="1:1" x14ac:dyDescent="0.25">
      <c r="A12519" s="346"/>
    </row>
    <row r="12520" spans="1:1" x14ac:dyDescent="0.25">
      <c r="A12520" s="346"/>
    </row>
    <row r="12521" spans="1:1" x14ac:dyDescent="0.25">
      <c r="A12521" s="346"/>
    </row>
    <row r="12522" spans="1:1" x14ac:dyDescent="0.25">
      <c r="A12522" s="346"/>
    </row>
    <row r="12523" spans="1:1" x14ac:dyDescent="0.25">
      <c r="A12523" s="346"/>
    </row>
    <row r="12524" spans="1:1" x14ac:dyDescent="0.25">
      <c r="A12524" s="346"/>
    </row>
    <row r="12525" spans="1:1" x14ac:dyDescent="0.25">
      <c r="A12525" s="346"/>
    </row>
    <row r="12526" spans="1:1" x14ac:dyDescent="0.25">
      <c r="A12526" s="346"/>
    </row>
    <row r="12527" spans="1:1" x14ac:dyDescent="0.25">
      <c r="A12527" s="346"/>
    </row>
    <row r="12528" spans="1:1" x14ac:dyDescent="0.25">
      <c r="A12528" s="346"/>
    </row>
    <row r="12529" spans="1:1" x14ac:dyDescent="0.25">
      <c r="A12529" s="346"/>
    </row>
    <row r="12530" spans="1:1" x14ac:dyDescent="0.25">
      <c r="A12530" s="346"/>
    </row>
    <row r="12531" spans="1:1" x14ac:dyDescent="0.25">
      <c r="A12531" s="346"/>
    </row>
    <row r="12532" spans="1:1" x14ac:dyDescent="0.25">
      <c r="A12532" s="346"/>
    </row>
    <row r="12533" spans="1:1" x14ac:dyDescent="0.25">
      <c r="A12533" s="346"/>
    </row>
    <row r="12534" spans="1:1" x14ac:dyDescent="0.25">
      <c r="A12534" s="346"/>
    </row>
    <row r="12535" spans="1:1" x14ac:dyDescent="0.25">
      <c r="A12535" s="346"/>
    </row>
    <row r="12536" spans="1:1" x14ac:dyDescent="0.25">
      <c r="A12536" s="346"/>
    </row>
    <row r="12537" spans="1:1" x14ac:dyDescent="0.25">
      <c r="A12537" s="346"/>
    </row>
    <row r="12538" spans="1:1" x14ac:dyDescent="0.25">
      <c r="A12538" s="346"/>
    </row>
    <row r="12539" spans="1:1" x14ac:dyDescent="0.25">
      <c r="A12539" s="346"/>
    </row>
    <row r="12540" spans="1:1" x14ac:dyDescent="0.25">
      <c r="A12540" s="346"/>
    </row>
    <row r="12541" spans="1:1" x14ac:dyDescent="0.25">
      <c r="A12541" s="346"/>
    </row>
    <row r="12542" spans="1:1" x14ac:dyDescent="0.25">
      <c r="A12542" s="346"/>
    </row>
    <row r="12543" spans="1:1" x14ac:dyDescent="0.25">
      <c r="A12543" s="346"/>
    </row>
    <row r="12544" spans="1:1" x14ac:dyDescent="0.25">
      <c r="A12544" s="346"/>
    </row>
    <row r="12545" spans="1:1" x14ac:dyDescent="0.25">
      <c r="A12545" s="346"/>
    </row>
    <row r="12546" spans="1:1" x14ac:dyDescent="0.25">
      <c r="A12546" s="346"/>
    </row>
    <row r="12547" spans="1:1" x14ac:dyDescent="0.25">
      <c r="A12547" s="346"/>
    </row>
    <row r="12548" spans="1:1" x14ac:dyDescent="0.25">
      <c r="A12548" s="346"/>
    </row>
    <row r="12549" spans="1:1" x14ac:dyDescent="0.25">
      <c r="A12549" s="346"/>
    </row>
    <row r="12550" spans="1:1" x14ac:dyDescent="0.25">
      <c r="A12550" s="346"/>
    </row>
    <row r="12551" spans="1:1" x14ac:dyDescent="0.25">
      <c r="A12551" s="346"/>
    </row>
    <row r="12552" spans="1:1" x14ac:dyDescent="0.25">
      <c r="A12552" s="346"/>
    </row>
    <row r="12553" spans="1:1" x14ac:dyDescent="0.25">
      <c r="A12553" s="346"/>
    </row>
    <row r="12554" spans="1:1" x14ac:dyDescent="0.25">
      <c r="A12554" s="346"/>
    </row>
    <row r="12555" spans="1:1" x14ac:dyDescent="0.25">
      <c r="A12555" s="346"/>
    </row>
    <row r="12556" spans="1:1" x14ac:dyDescent="0.25">
      <c r="A12556" s="346"/>
    </row>
    <row r="12557" spans="1:1" x14ac:dyDescent="0.25">
      <c r="A12557" s="346"/>
    </row>
    <row r="12558" spans="1:1" x14ac:dyDescent="0.25">
      <c r="A12558" s="346"/>
    </row>
    <row r="12559" spans="1:1" x14ac:dyDescent="0.25">
      <c r="A12559" s="346"/>
    </row>
    <row r="12560" spans="1:1" x14ac:dyDescent="0.25">
      <c r="A12560" s="346"/>
    </row>
    <row r="12561" spans="1:1" x14ac:dyDescent="0.25">
      <c r="A12561" s="346"/>
    </row>
    <row r="12562" spans="1:1" x14ac:dyDescent="0.25">
      <c r="A12562" s="346"/>
    </row>
    <row r="12563" spans="1:1" x14ac:dyDescent="0.25">
      <c r="A12563" s="346"/>
    </row>
    <row r="12564" spans="1:1" x14ac:dyDescent="0.25">
      <c r="A12564" s="346"/>
    </row>
    <row r="12565" spans="1:1" x14ac:dyDescent="0.25">
      <c r="A12565" s="346"/>
    </row>
    <row r="12566" spans="1:1" x14ac:dyDescent="0.25">
      <c r="A12566" s="346"/>
    </row>
    <row r="12567" spans="1:1" x14ac:dyDescent="0.25">
      <c r="A12567" s="346"/>
    </row>
    <row r="12568" spans="1:1" x14ac:dyDescent="0.25">
      <c r="A12568" s="346"/>
    </row>
    <row r="12569" spans="1:1" x14ac:dyDescent="0.25">
      <c r="A12569" s="346"/>
    </row>
    <row r="12570" spans="1:1" x14ac:dyDescent="0.25">
      <c r="A12570" s="346"/>
    </row>
    <row r="12571" spans="1:1" x14ac:dyDescent="0.25">
      <c r="A12571" s="346"/>
    </row>
    <row r="12572" spans="1:1" x14ac:dyDescent="0.25">
      <c r="A12572" s="346"/>
    </row>
    <row r="12573" spans="1:1" x14ac:dyDescent="0.25">
      <c r="A12573" s="346"/>
    </row>
    <row r="12574" spans="1:1" x14ac:dyDescent="0.25">
      <c r="A12574" s="346"/>
    </row>
    <row r="12575" spans="1:1" x14ac:dyDescent="0.25">
      <c r="A12575" s="346"/>
    </row>
    <row r="12576" spans="1:1" x14ac:dyDescent="0.25">
      <c r="A12576" s="346"/>
    </row>
    <row r="12577" spans="1:1" x14ac:dyDescent="0.25">
      <c r="A12577" s="346"/>
    </row>
    <row r="12578" spans="1:1" x14ac:dyDescent="0.25">
      <c r="A12578" s="346"/>
    </row>
    <row r="12579" spans="1:1" x14ac:dyDescent="0.25">
      <c r="A12579" s="346"/>
    </row>
    <row r="12580" spans="1:1" x14ac:dyDescent="0.25">
      <c r="A12580" s="346"/>
    </row>
    <row r="12581" spans="1:1" x14ac:dyDescent="0.25">
      <c r="A12581" s="346"/>
    </row>
    <row r="12582" spans="1:1" x14ac:dyDescent="0.25">
      <c r="A12582" s="346"/>
    </row>
    <row r="12583" spans="1:1" x14ac:dyDescent="0.25">
      <c r="A12583" s="346"/>
    </row>
    <row r="12584" spans="1:1" x14ac:dyDescent="0.25">
      <c r="A12584" s="346"/>
    </row>
    <row r="12585" spans="1:1" x14ac:dyDescent="0.25">
      <c r="A12585" s="346"/>
    </row>
    <row r="12586" spans="1:1" x14ac:dyDescent="0.25">
      <c r="A12586" s="346"/>
    </row>
    <row r="12587" spans="1:1" x14ac:dyDescent="0.25">
      <c r="A12587" s="346"/>
    </row>
    <row r="12588" spans="1:1" x14ac:dyDescent="0.25">
      <c r="A12588" s="346"/>
    </row>
    <row r="12589" spans="1:1" x14ac:dyDescent="0.25">
      <c r="A12589" s="346"/>
    </row>
    <row r="12590" spans="1:1" x14ac:dyDescent="0.25">
      <c r="A12590" s="346"/>
    </row>
    <row r="12591" spans="1:1" x14ac:dyDescent="0.25">
      <c r="A12591" s="346"/>
    </row>
    <row r="12592" spans="1:1" x14ac:dyDescent="0.25">
      <c r="A12592" s="346"/>
    </row>
    <row r="12593" spans="1:1" x14ac:dyDescent="0.25">
      <c r="A12593" s="346"/>
    </row>
    <row r="12594" spans="1:1" x14ac:dyDescent="0.25">
      <c r="A12594" s="346"/>
    </row>
    <row r="12595" spans="1:1" x14ac:dyDescent="0.25">
      <c r="A12595" s="346"/>
    </row>
    <row r="12596" spans="1:1" x14ac:dyDescent="0.25">
      <c r="A12596" s="346"/>
    </row>
    <row r="12597" spans="1:1" x14ac:dyDescent="0.25">
      <c r="A12597" s="346"/>
    </row>
    <row r="12598" spans="1:1" x14ac:dyDescent="0.25">
      <c r="A12598" s="346"/>
    </row>
    <row r="12599" spans="1:1" x14ac:dyDescent="0.25">
      <c r="A12599" s="346"/>
    </row>
    <row r="12600" spans="1:1" x14ac:dyDescent="0.25">
      <c r="A12600" s="346"/>
    </row>
    <row r="12601" spans="1:1" x14ac:dyDescent="0.25">
      <c r="A12601" s="346"/>
    </row>
    <row r="12602" spans="1:1" x14ac:dyDescent="0.25">
      <c r="A12602" s="346"/>
    </row>
    <row r="12603" spans="1:1" x14ac:dyDescent="0.25">
      <c r="A12603" s="346"/>
    </row>
    <row r="12604" spans="1:1" x14ac:dyDescent="0.25">
      <c r="A12604" s="346"/>
    </row>
    <row r="12605" spans="1:1" x14ac:dyDescent="0.25">
      <c r="A12605" s="346"/>
    </row>
    <row r="12606" spans="1:1" x14ac:dyDescent="0.25">
      <c r="A12606" s="346"/>
    </row>
    <row r="12607" spans="1:1" x14ac:dyDescent="0.25">
      <c r="A12607" s="346"/>
    </row>
    <row r="12608" spans="1:1" x14ac:dyDescent="0.25">
      <c r="A12608" s="346"/>
    </row>
    <row r="12609" spans="1:1" x14ac:dyDescent="0.25">
      <c r="A12609" s="346"/>
    </row>
    <row r="12610" spans="1:1" x14ac:dyDescent="0.25">
      <c r="A12610" s="346"/>
    </row>
    <row r="12611" spans="1:1" x14ac:dyDescent="0.25">
      <c r="A12611" s="346"/>
    </row>
    <row r="12612" spans="1:1" x14ac:dyDescent="0.25">
      <c r="A12612" s="346"/>
    </row>
    <row r="12613" spans="1:1" x14ac:dyDescent="0.25">
      <c r="A12613" s="346"/>
    </row>
    <row r="12614" spans="1:1" x14ac:dyDescent="0.25">
      <c r="A12614" s="346"/>
    </row>
    <row r="12615" spans="1:1" x14ac:dyDescent="0.25">
      <c r="A12615" s="346"/>
    </row>
    <row r="12616" spans="1:1" x14ac:dyDescent="0.25">
      <c r="A12616" s="346"/>
    </row>
    <row r="12617" spans="1:1" x14ac:dyDescent="0.25">
      <c r="A12617" s="346"/>
    </row>
    <row r="12618" spans="1:1" x14ac:dyDescent="0.25">
      <c r="A12618" s="346"/>
    </row>
    <row r="12619" spans="1:1" x14ac:dyDescent="0.25">
      <c r="A12619" s="346"/>
    </row>
    <row r="12620" spans="1:1" x14ac:dyDescent="0.25">
      <c r="A12620" s="346"/>
    </row>
    <row r="12621" spans="1:1" x14ac:dyDescent="0.25">
      <c r="A12621" s="346"/>
    </row>
    <row r="12622" spans="1:1" x14ac:dyDescent="0.25">
      <c r="A12622" s="346"/>
    </row>
    <row r="12623" spans="1:1" x14ac:dyDescent="0.25">
      <c r="A12623" s="346"/>
    </row>
    <row r="12624" spans="1:1" x14ac:dyDescent="0.25">
      <c r="A12624" s="346"/>
    </row>
    <row r="12625" spans="1:1" x14ac:dyDescent="0.25">
      <c r="A12625" s="346"/>
    </row>
    <row r="12626" spans="1:1" x14ac:dyDescent="0.25">
      <c r="A12626" s="346"/>
    </row>
    <row r="12627" spans="1:1" x14ac:dyDescent="0.25">
      <c r="A12627" s="346"/>
    </row>
    <row r="12628" spans="1:1" x14ac:dyDescent="0.25">
      <c r="A12628" s="346"/>
    </row>
    <row r="12629" spans="1:1" x14ac:dyDescent="0.25">
      <c r="A12629" s="346"/>
    </row>
    <row r="12630" spans="1:1" x14ac:dyDescent="0.25">
      <c r="A12630" s="346"/>
    </row>
    <row r="12631" spans="1:1" x14ac:dyDescent="0.25">
      <c r="A12631" s="346"/>
    </row>
    <row r="12632" spans="1:1" x14ac:dyDescent="0.25">
      <c r="A12632" s="346"/>
    </row>
    <row r="12633" spans="1:1" x14ac:dyDescent="0.25">
      <c r="A12633" s="346"/>
    </row>
    <row r="12634" spans="1:1" x14ac:dyDescent="0.25">
      <c r="A12634" s="346"/>
    </row>
    <row r="12635" spans="1:1" x14ac:dyDescent="0.25">
      <c r="A12635" s="346"/>
    </row>
    <row r="12636" spans="1:1" x14ac:dyDescent="0.25">
      <c r="A12636" s="346"/>
    </row>
    <row r="12637" spans="1:1" x14ac:dyDescent="0.25">
      <c r="A12637" s="346"/>
    </row>
    <row r="12638" spans="1:1" x14ac:dyDescent="0.25">
      <c r="A12638" s="346"/>
    </row>
    <row r="12639" spans="1:1" x14ac:dyDescent="0.25">
      <c r="A12639" s="346"/>
    </row>
    <row r="12640" spans="1:1" x14ac:dyDescent="0.25">
      <c r="A12640" s="346"/>
    </row>
    <row r="12641" spans="1:1" x14ac:dyDescent="0.25">
      <c r="A12641" s="346"/>
    </row>
    <row r="12642" spans="1:1" x14ac:dyDescent="0.25">
      <c r="A12642" s="346"/>
    </row>
    <row r="12643" spans="1:1" x14ac:dyDescent="0.25">
      <c r="A12643" s="346"/>
    </row>
    <row r="12644" spans="1:1" x14ac:dyDescent="0.25">
      <c r="A12644" s="346"/>
    </row>
    <row r="12645" spans="1:1" x14ac:dyDescent="0.25">
      <c r="A12645" s="346"/>
    </row>
    <row r="12646" spans="1:1" x14ac:dyDescent="0.25">
      <c r="A12646" s="346"/>
    </row>
    <row r="12647" spans="1:1" x14ac:dyDescent="0.25">
      <c r="A12647" s="346"/>
    </row>
    <row r="12648" spans="1:1" x14ac:dyDescent="0.25">
      <c r="A12648" s="346"/>
    </row>
    <row r="12649" spans="1:1" x14ac:dyDescent="0.25">
      <c r="A12649" s="346"/>
    </row>
    <row r="12650" spans="1:1" x14ac:dyDescent="0.25">
      <c r="A12650" s="346"/>
    </row>
    <row r="12651" spans="1:1" x14ac:dyDescent="0.25">
      <c r="A12651" s="346"/>
    </row>
    <row r="12652" spans="1:1" x14ac:dyDescent="0.25">
      <c r="A12652" s="346"/>
    </row>
    <row r="12653" spans="1:1" x14ac:dyDescent="0.25">
      <c r="A12653" s="346"/>
    </row>
    <row r="12654" spans="1:1" x14ac:dyDescent="0.25">
      <c r="A12654" s="346"/>
    </row>
    <row r="12655" spans="1:1" x14ac:dyDescent="0.25">
      <c r="A12655" s="346"/>
    </row>
    <row r="12656" spans="1:1" x14ac:dyDescent="0.25">
      <c r="A12656" s="346"/>
    </row>
    <row r="12657" spans="1:1" x14ac:dyDescent="0.25">
      <c r="A12657" s="346"/>
    </row>
    <row r="12658" spans="1:1" x14ac:dyDescent="0.25">
      <c r="A12658" s="346"/>
    </row>
    <row r="12659" spans="1:1" x14ac:dyDescent="0.25">
      <c r="A12659" s="346"/>
    </row>
    <row r="12660" spans="1:1" x14ac:dyDescent="0.25">
      <c r="A12660" s="346"/>
    </row>
    <row r="12661" spans="1:1" x14ac:dyDescent="0.25">
      <c r="A12661" s="346"/>
    </row>
    <row r="12662" spans="1:1" x14ac:dyDescent="0.25">
      <c r="A12662" s="346"/>
    </row>
    <row r="12663" spans="1:1" x14ac:dyDescent="0.25">
      <c r="A12663" s="346"/>
    </row>
    <row r="12664" spans="1:1" x14ac:dyDescent="0.25">
      <c r="A12664" s="346"/>
    </row>
    <row r="12665" spans="1:1" x14ac:dyDescent="0.25">
      <c r="A12665" s="346"/>
    </row>
    <row r="12666" spans="1:1" x14ac:dyDescent="0.25">
      <c r="A12666" s="346"/>
    </row>
    <row r="12667" spans="1:1" x14ac:dyDescent="0.25">
      <c r="A12667" s="346"/>
    </row>
    <row r="12668" spans="1:1" x14ac:dyDescent="0.25">
      <c r="A12668" s="346"/>
    </row>
    <row r="12669" spans="1:1" x14ac:dyDescent="0.25">
      <c r="A12669" s="346"/>
    </row>
    <row r="12670" spans="1:1" x14ac:dyDescent="0.25">
      <c r="A12670" s="346"/>
    </row>
    <row r="12671" spans="1:1" x14ac:dyDescent="0.25">
      <c r="A12671" s="346"/>
    </row>
    <row r="12672" spans="1:1" x14ac:dyDescent="0.25">
      <c r="A12672" s="346"/>
    </row>
    <row r="12673" spans="1:1" x14ac:dyDescent="0.25">
      <c r="A12673" s="346"/>
    </row>
    <row r="12674" spans="1:1" x14ac:dyDescent="0.25">
      <c r="A12674" s="346"/>
    </row>
    <row r="12675" spans="1:1" x14ac:dyDescent="0.25">
      <c r="A12675" s="346"/>
    </row>
    <row r="12676" spans="1:1" x14ac:dyDescent="0.25">
      <c r="A12676" s="346"/>
    </row>
    <row r="12677" spans="1:1" x14ac:dyDescent="0.25">
      <c r="A12677" s="346"/>
    </row>
    <row r="12678" spans="1:1" x14ac:dyDescent="0.25">
      <c r="A12678" s="346"/>
    </row>
    <row r="12679" spans="1:1" x14ac:dyDescent="0.25">
      <c r="A12679" s="346"/>
    </row>
    <row r="12680" spans="1:1" x14ac:dyDescent="0.25">
      <c r="A12680" s="346"/>
    </row>
    <row r="12681" spans="1:1" x14ac:dyDescent="0.25">
      <c r="A12681" s="346"/>
    </row>
    <row r="12682" spans="1:1" x14ac:dyDescent="0.25">
      <c r="A12682" s="346"/>
    </row>
    <row r="12683" spans="1:1" x14ac:dyDescent="0.25">
      <c r="A12683" s="346"/>
    </row>
    <row r="12684" spans="1:1" x14ac:dyDescent="0.25">
      <c r="A12684" s="346"/>
    </row>
    <row r="12685" spans="1:1" x14ac:dyDescent="0.25">
      <c r="A12685" s="346"/>
    </row>
    <row r="12686" spans="1:1" x14ac:dyDescent="0.25">
      <c r="A12686" s="346"/>
    </row>
    <row r="12687" spans="1:1" x14ac:dyDescent="0.25">
      <c r="A12687" s="346"/>
    </row>
    <row r="12688" spans="1:1" x14ac:dyDescent="0.25">
      <c r="A12688" s="346"/>
    </row>
    <row r="12689" spans="1:1" x14ac:dyDescent="0.25">
      <c r="A12689" s="346"/>
    </row>
    <row r="12690" spans="1:1" x14ac:dyDescent="0.25">
      <c r="A12690" s="346"/>
    </row>
    <row r="12691" spans="1:1" x14ac:dyDescent="0.25">
      <c r="A12691" s="346"/>
    </row>
    <row r="12692" spans="1:1" x14ac:dyDescent="0.25">
      <c r="A12692" s="346"/>
    </row>
    <row r="12693" spans="1:1" x14ac:dyDescent="0.25">
      <c r="A12693" s="346"/>
    </row>
    <row r="12694" spans="1:1" x14ac:dyDescent="0.25">
      <c r="A12694" s="346"/>
    </row>
    <row r="12695" spans="1:1" x14ac:dyDescent="0.25">
      <c r="A12695" s="346"/>
    </row>
    <row r="12696" spans="1:1" x14ac:dyDescent="0.25">
      <c r="A12696" s="346"/>
    </row>
    <row r="12697" spans="1:1" x14ac:dyDescent="0.25">
      <c r="A12697" s="346"/>
    </row>
    <row r="12698" spans="1:1" x14ac:dyDescent="0.25">
      <c r="A12698" s="346"/>
    </row>
    <row r="12699" spans="1:1" x14ac:dyDescent="0.25">
      <c r="A12699" s="346"/>
    </row>
    <row r="12700" spans="1:1" x14ac:dyDescent="0.25">
      <c r="A12700" s="346"/>
    </row>
    <row r="12701" spans="1:1" x14ac:dyDescent="0.25">
      <c r="A12701" s="346"/>
    </row>
    <row r="12702" spans="1:1" x14ac:dyDescent="0.25">
      <c r="A12702" s="346"/>
    </row>
    <row r="12703" spans="1:1" x14ac:dyDescent="0.25">
      <c r="A12703" s="346"/>
    </row>
    <row r="12704" spans="1:1" x14ac:dyDescent="0.25">
      <c r="A12704" s="346"/>
    </row>
    <row r="12705" spans="1:1" x14ac:dyDescent="0.25">
      <c r="A12705" s="346"/>
    </row>
    <row r="12706" spans="1:1" x14ac:dyDescent="0.25">
      <c r="A12706" s="346"/>
    </row>
    <row r="12707" spans="1:1" x14ac:dyDescent="0.25">
      <c r="A12707" s="346"/>
    </row>
    <row r="12708" spans="1:1" x14ac:dyDescent="0.25">
      <c r="A12708" s="346"/>
    </row>
    <row r="12709" spans="1:1" x14ac:dyDescent="0.25">
      <c r="A12709" s="346"/>
    </row>
    <row r="12710" spans="1:1" x14ac:dyDescent="0.25">
      <c r="A12710" s="346"/>
    </row>
    <row r="12711" spans="1:1" x14ac:dyDescent="0.25">
      <c r="A12711" s="346"/>
    </row>
    <row r="12712" spans="1:1" x14ac:dyDescent="0.25">
      <c r="A12712" s="346"/>
    </row>
    <row r="12713" spans="1:1" x14ac:dyDescent="0.25">
      <c r="A12713" s="346"/>
    </row>
    <row r="12714" spans="1:1" x14ac:dyDescent="0.25">
      <c r="A12714" s="346"/>
    </row>
    <row r="12715" spans="1:1" x14ac:dyDescent="0.25">
      <c r="A12715" s="346"/>
    </row>
    <row r="12716" spans="1:1" x14ac:dyDescent="0.25">
      <c r="A12716" s="346"/>
    </row>
    <row r="12717" spans="1:1" x14ac:dyDescent="0.25">
      <c r="A12717" s="346"/>
    </row>
    <row r="12718" spans="1:1" x14ac:dyDescent="0.25">
      <c r="A12718" s="346"/>
    </row>
    <row r="12719" spans="1:1" x14ac:dyDescent="0.25">
      <c r="A12719" s="346"/>
    </row>
    <row r="12720" spans="1:1" x14ac:dyDescent="0.25">
      <c r="A12720" s="346"/>
    </row>
    <row r="12721" spans="1:1" x14ac:dyDescent="0.25">
      <c r="A12721" s="346"/>
    </row>
    <row r="12722" spans="1:1" x14ac:dyDescent="0.25">
      <c r="A12722" s="346"/>
    </row>
    <row r="12723" spans="1:1" x14ac:dyDescent="0.25">
      <c r="A12723" s="346"/>
    </row>
    <row r="12724" spans="1:1" x14ac:dyDescent="0.25">
      <c r="A12724" s="346"/>
    </row>
    <row r="12725" spans="1:1" x14ac:dyDescent="0.25">
      <c r="A12725" s="346"/>
    </row>
    <row r="12726" spans="1:1" x14ac:dyDescent="0.25">
      <c r="A12726" s="346"/>
    </row>
    <row r="12727" spans="1:1" x14ac:dyDescent="0.25">
      <c r="A12727" s="346"/>
    </row>
    <row r="12728" spans="1:1" x14ac:dyDescent="0.25">
      <c r="A12728" s="346"/>
    </row>
    <row r="12729" spans="1:1" x14ac:dyDescent="0.25">
      <c r="A12729" s="346"/>
    </row>
    <row r="12730" spans="1:1" x14ac:dyDescent="0.25">
      <c r="A12730" s="346"/>
    </row>
    <row r="12731" spans="1:1" x14ac:dyDescent="0.25">
      <c r="A12731" s="346"/>
    </row>
    <row r="12732" spans="1:1" x14ac:dyDescent="0.25">
      <c r="A12732" s="346"/>
    </row>
    <row r="12733" spans="1:1" x14ac:dyDescent="0.25">
      <c r="A12733" s="346"/>
    </row>
    <row r="12734" spans="1:1" x14ac:dyDescent="0.25">
      <c r="A12734" s="346"/>
    </row>
    <row r="12735" spans="1:1" x14ac:dyDescent="0.25">
      <c r="A12735" s="346"/>
    </row>
    <row r="12736" spans="1:1" x14ac:dyDescent="0.25">
      <c r="A12736" s="346"/>
    </row>
    <row r="12737" spans="1:1" x14ac:dyDescent="0.25">
      <c r="A12737" s="346"/>
    </row>
    <row r="12738" spans="1:1" x14ac:dyDescent="0.25">
      <c r="A12738" s="346"/>
    </row>
    <row r="12739" spans="1:1" x14ac:dyDescent="0.25">
      <c r="A12739" s="346"/>
    </row>
    <row r="12740" spans="1:1" x14ac:dyDescent="0.25">
      <c r="A12740" s="346"/>
    </row>
    <row r="12741" spans="1:1" x14ac:dyDescent="0.25">
      <c r="A12741" s="346"/>
    </row>
    <row r="12742" spans="1:1" x14ac:dyDescent="0.25">
      <c r="A12742" s="346"/>
    </row>
    <row r="12743" spans="1:1" x14ac:dyDescent="0.25">
      <c r="A12743" s="346"/>
    </row>
    <row r="12744" spans="1:1" x14ac:dyDescent="0.25">
      <c r="A12744" s="346"/>
    </row>
    <row r="12745" spans="1:1" x14ac:dyDescent="0.25">
      <c r="A12745" s="346"/>
    </row>
    <row r="12746" spans="1:1" x14ac:dyDescent="0.25">
      <c r="A12746" s="346"/>
    </row>
    <row r="12747" spans="1:1" x14ac:dyDescent="0.25">
      <c r="A12747" s="346"/>
    </row>
    <row r="12748" spans="1:1" x14ac:dyDescent="0.25">
      <c r="A12748" s="346"/>
    </row>
    <row r="12749" spans="1:1" x14ac:dyDescent="0.25">
      <c r="A12749" s="346"/>
    </row>
    <row r="12750" spans="1:1" x14ac:dyDescent="0.25">
      <c r="A12750" s="346"/>
    </row>
    <row r="12751" spans="1:1" x14ac:dyDescent="0.25">
      <c r="A12751" s="346"/>
    </row>
    <row r="12752" spans="1:1" x14ac:dyDescent="0.25">
      <c r="A12752" s="346"/>
    </row>
    <row r="12753" spans="1:1" x14ac:dyDescent="0.25">
      <c r="A12753" s="346"/>
    </row>
    <row r="12754" spans="1:1" x14ac:dyDescent="0.25">
      <c r="A12754" s="346"/>
    </row>
    <row r="12755" spans="1:1" x14ac:dyDescent="0.25">
      <c r="A12755" s="346"/>
    </row>
    <row r="12756" spans="1:1" x14ac:dyDescent="0.25">
      <c r="A12756" s="346"/>
    </row>
    <row r="12757" spans="1:1" x14ac:dyDescent="0.25">
      <c r="A12757" s="346"/>
    </row>
    <row r="12758" spans="1:1" x14ac:dyDescent="0.25">
      <c r="A12758" s="346"/>
    </row>
    <row r="12759" spans="1:1" x14ac:dyDescent="0.25">
      <c r="A12759" s="346"/>
    </row>
    <row r="12760" spans="1:1" x14ac:dyDescent="0.25">
      <c r="A12760" s="346"/>
    </row>
    <row r="12761" spans="1:1" x14ac:dyDescent="0.25">
      <c r="A12761" s="346"/>
    </row>
    <row r="12762" spans="1:1" x14ac:dyDescent="0.25">
      <c r="A12762" s="346"/>
    </row>
    <row r="12763" spans="1:1" x14ac:dyDescent="0.25">
      <c r="A12763" s="346"/>
    </row>
    <row r="12764" spans="1:1" x14ac:dyDescent="0.25">
      <c r="A12764" s="346"/>
    </row>
    <row r="12765" spans="1:1" x14ac:dyDescent="0.25">
      <c r="A12765" s="346"/>
    </row>
    <row r="12766" spans="1:1" x14ac:dyDescent="0.25">
      <c r="A12766" s="346"/>
    </row>
    <row r="12767" spans="1:1" x14ac:dyDescent="0.25">
      <c r="A12767" s="346"/>
    </row>
    <row r="12768" spans="1:1" x14ac:dyDescent="0.25">
      <c r="A12768" s="346"/>
    </row>
    <row r="12769" spans="1:1" x14ac:dyDescent="0.25">
      <c r="A12769" s="346"/>
    </row>
    <row r="12770" spans="1:1" x14ac:dyDescent="0.25">
      <c r="A12770" s="346"/>
    </row>
    <row r="12771" spans="1:1" x14ac:dyDescent="0.25">
      <c r="A12771" s="346"/>
    </row>
    <row r="12772" spans="1:1" x14ac:dyDescent="0.25">
      <c r="A12772" s="346"/>
    </row>
    <row r="12773" spans="1:1" x14ac:dyDescent="0.25">
      <c r="A12773" s="346"/>
    </row>
    <row r="12774" spans="1:1" x14ac:dyDescent="0.25">
      <c r="A12774" s="346"/>
    </row>
    <row r="12775" spans="1:1" x14ac:dyDescent="0.25">
      <c r="A12775" s="346"/>
    </row>
    <row r="12776" spans="1:1" x14ac:dyDescent="0.25">
      <c r="A12776" s="346"/>
    </row>
    <row r="12777" spans="1:1" x14ac:dyDescent="0.25">
      <c r="A12777" s="346"/>
    </row>
    <row r="12778" spans="1:1" x14ac:dyDescent="0.25">
      <c r="A12778" s="346"/>
    </row>
    <row r="12779" spans="1:1" x14ac:dyDescent="0.25">
      <c r="A12779" s="346"/>
    </row>
    <row r="12780" spans="1:1" x14ac:dyDescent="0.25">
      <c r="A12780" s="346"/>
    </row>
    <row r="12781" spans="1:1" x14ac:dyDescent="0.25">
      <c r="A12781" s="346"/>
    </row>
    <row r="12782" spans="1:1" x14ac:dyDescent="0.25">
      <c r="A12782" s="346"/>
    </row>
    <row r="12783" spans="1:1" x14ac:dyDescent="0.25">
      <c r="A12783" s="346"/>
    </row>
    <row r="12784" spans="1:1" x14ac:dyDescent="0.25">
      <c r="A12784" s="346"/>
    </row>
    <row r="12785" spans="1:1" x14ac:dyDescent="0.25">
      <c r="A12785" s="346"/>
    </row>
    <row r="12786" spans="1:1" x14ac:dyDescent="0.25">
      <c r="A12786" s="346"/>
    </row>
    <row r="12787" spans="1:1" x14ac:dyDescent="0.25">
      <c r="A12787" s="346"/>
    </row>
    <row r="12788" spans="1:1" x14ac:dyDescent="0.25">
      <c r="A12788" s="346"/>
    </row>
    <row r="12789" spans="1:1" x14ac:dyDescent="0.25">
      <c r="A12789" s="346"/>
    </row>
    <row r="12790" spans="1:1" x14ac:dyDescent="0.25">
      <c r="A12790" s="346"/>
    </row>
    <row r="12791" spans="1:1" x14ac:dyDescent="0.25">
      <c r="A12791" s="346"/>
    </row>
    <row r="12792" spans="1:1" x14ac:dyDescent="0.25">
      <c r="A12792" s="346"/>
    </row>
    <row r="12793" spans="1:1" x14ac:dyDescent="0.25">
      <c r="A12793" s="346"/>
    </row>
    <row r="12794" spans="1:1" x14ac:dyDescent="0.25">
      <c r="A12794" s="346"/>
    </row>
    <row r="12795" spans="1:1" x14ac:dyDescent="0.25">
      <c r="A12795" s="346"/>
    </row>
    <row r="12796" spans="1:1" x14ac:dyDescent="0.25">
      <c r="A12796" s="346"/>
    </row>
    <row r="12797" spans="1:1" x14ac:dyDescent="0.25">
      <c r="A12797" s="346"/>
    </row>
    <row r="12798" spans="1:1" x14ac:dyDescent="0.25">
      <c r="A12798" s="346"/>
    </row>
    <row r="12799" spans="1:1" x14ac:dyDescent="0.25">
      <c r="A12799" s="346"/>
    </row>
    <row r="12800" spans="1:1" x14ac:dyDescent="0.25">
      <c r="A12800" s="346"/>
    </row>
    <row r="12801" spans="1:1" x14ac:dyDescent="0.25">
      <c r="A12801" s="346"/>
    </row>
    <row r="12802" spans="1:1" x14ac:dyDescent="0.25">
      <c r="A12802" s="346"/>
    </row>
    <row r="12803" spans="1:1" x14ac:dyDescent="0.25">
      <c r="A12803" s="346"/>
    </row>
    <row r="12804" spans="1:1" x14ac:dyDescent="0.25">
      <c r="A12804" s="346"/>
    </row>
    <row r="12805" spans="1:1" x14ac:dyDescent="0.25">
      <c r="A12805" s="346"/>
    </row>
    <row r="12806" spans="1:1" x14ac:dyDescent="0.25">
      <c r="A12806" s="346"/>
    </row>
    <row r="12807" spans="1:1" x14ac:dyDescent="0.25">
      <c r="A12807" s="346"/>
    </row>
    <row r="12808" spans="1:1" x14ac:dyDescent="0.25">
      <c r="A12808" s="346"/>
    </row>
    <row r="12809" spans="1:1" x14ac:dyDescent="0.25">
      <c r="A12809" s="346"/>
    </row>
    <row r="12810" spans="1:1" x14ac:dyDescent="0.25">
      <c r="A12810" s="346"/>
    </row>
    <row r="12811" spans="1:1" x14ac:dyDescent="0.25">
      <c r="A12811" s="346"/>
    </row>
    <row r="12812" spans="1:1" x14ac:dyDescent="0.25">
      <c r="A12812" s="346"/>
    </row>
    <row r="12813" spans="1:1" x14ac:dyDescent="0.25">
      <c r="A12813" s="346"/>
    </row>
    <row r="12814" spans="1:1" x14ac:dyDescent="0.25">
      <c r="A12814" s="346"/>
    </row>
    <row r="12815" spans="1:1" x14ac:dyDescent="0.25">
      <c r="A12815" s="346"/>
    </row>
    <row r="12816" spans="1:1" x14ac:dyDescent="0.25">
      <c r="A12816" s="346"/>
    </row>
    <row r="12817" spans="1:1" x14ac:dyDescent="0.25">
      <c r="A12817" s="346"/>
    </row>
    <row r="12818" spans="1:1" x14ac:dyDescent="0.25">
      <c r="A12818" s="346"/>
    </row>
    <row r="12819" spans="1:1" x14ac:dyDescent="0.25">
      <c r="A12819" s="346"/>
    </row>
    <row r="12820" spans="1:1" x14ac:dyDescent="0.25">
      <c r="A12820" s="346"/>
    </row>
    <row r="12821" spans="1:1" x14ac:dyDescent="0.25">
      <c r="A12821" s="346"/>
    </row>
    <row r="12822" spans="1:1" x14ac:dyDescent="0.25">
      <c r="A12822" s="346"/>
    </row>
    <row r="12823" spans="1:1" x14ac:dyDescent="0.25">
      <c r="A12823" s="346"/>
    </row>
    <row r="12824" spans="1:1" x14ac:dyDescent="0.25">
      <c r="A12824" s="346"/>
    </row>
    <row r="12825" spans="1:1" x14ac:dyDescent="0.25">
      <c r="A12825" s="346"/>
    </row>
    <row r="12826" spans="1:1" x14ac:dyDescent="0.25">
      <c r="A12826" s="346"/>
    </row>
    <row r="12827" spans="1:1" x14ac:dyDescent="0.25">
      <c r="A12827" s="346"/>
    </row>
    <row r="12828" spans="1:1" x14ac:dyDescent="0.25">
      <c r="A12828" s="346"/>
    </row>
    <row r="12829" spans="1:1" x14ac:dyDescent="0.25">
      <c r="A12829" s="346"/>
    </row>
    <row r="12830" spans="1:1" x14ac:dyDescent="0.25">
      <c r="A12830" s="346"/>
    </row>
    <row r="12831" spans="1:1" x14ac:dyDescent="0.25">
      <c r="A12831" s="346"/>
    </row>
    <row r="12832" spans="1:1" x14ac:dyDescent="0.25">
      <c r="A12832" s="346"/>
    </row>
    <row r="12833" spans="1:1" x14ac:dyDescent="0.25">
      <c r="A12833" s="346"/>
    </row>
    <row r="12834" spans="1:1" x14ac:dyDescent="0.25">
      <c r="A12834" s="346"/>
    </row>
    <row r="12835" spans="1:1" x14ac:dyDescent="0.25">
      <c r="A12835" s="346"/>
    </row>
    <row r="12836" spans="1:1" x14ac:dyDescent="0.25">
      <c r="A12836" s="346"/>
    </row>
    <row r="12837" spans="1:1" x14ac:dyDescent="0.25">
      <c r="A12837" s="346"/>
    </row>
    <row r="12838" spans="1:1" x14ac:dyDescent="0.25">
      <c r="A12838" s="346"/>
    </row>
    <row r="12839" spans="1:1" x14ac:dyDescent="0.25">
      <c r="A12839" s="346"/>
    </row>
    <row r="12840" spans="1:1" x14ac:dyDescent="0.25">
      <c r="A12840" s="346"/>
    </row>
    <row r="12841" spans="1:1" x14ac:dyDescent="0.25">
      <c r="A12841" s="346"/>
    </row>
    <row r="12842" spans="1:1" x14ac:dyDescent="0.25">
      <c r="A12842" s="346"/>
    </row>
    <row r="12843" spans="1:1" x14ac:dyDescent="0.25">
      <c r="A12843" s="346"/>
    </row>
    <row r="12844" spans="1:1" x14ac:dyDescent="0.25">
      <c r="A12844" s="346"/>
    </row>
    <row r="12845" spans="1:1" x14ac:dyDescent="0.25">
      <c r="A12845" s="346"/>
    </row>
    <row r="12846" spans="1:1" x14ac:dyDescent="0.25">
      <c r="A12846" s="346"/>
    </row>
    <row r="12847" spans="1:1" x14ac:dyDescent="0.25">
      <c r="A12847" s="346"/>
    </row>
    <row r="12848" spans="1:1" x14ac:dyDescent="0.25">
      <c r="A12848" s="346"/>
    </row>
    <row r="12849" spans="1:1" x14ac:dyDescent="0.25">
      <c r="A12849" s="346"/>
    </row>
    <row r="12850" spans="1:1" x14ac:dyDescent="0.25">
      <c r="A12850" s="346"/>
    </row>
    <row r="12851" spans="1:1" x14ac:dyDescent="0.25">
      <c r="A12851" s="346"/>
    </row>
    <row r="12852" spans="1:1" x14ac:dyDescent="0.25">
      <c r="A12852" s="346"/>
    </row>
    <row r="12853" spans="1:1" x14ac:dyDescent="0.25">
      <c r="A12853" s="346"/>
    </row>
    <row r="12854" spans="1:1" x14ac:dyDescent="0.25">
      <c r="A12854" s="346"/>
    </row>
    <row r="12855" spans="1:1" x14ac:dyDescent="0.25">
      <c r="A12855" s="346"/>
    </row>
    <row r="12856" spans="1:1" x14ac:dyDescent="0.25">
      <c r="A12856" s="346"/>
    </row>
    <row r="12857" spans="1:1" x14ac:dyDescent="0.25">
      <c r="A12857" s="346"/>
    </row>
    <row r="12858" spans="1:1" x14ac:dyDescent="0.25">
      <c r="A12858" s="346"/>
    </row>
    <row r="12859" spans="1:1" x14ac:dyDescent="0.25">
      <c r="A12859" s="346"/>
    </row>
    <row r="12860" spans="1:1" x14ac:dyDescent="0.25">
      <c r="A12860" s="346"/>
    </row>
    <row r="12861" spans="1:1" x14ac:dyDescent="0.25">
      <c r="A12861" s="346"/>
    </row>
    <row r="12862" spans="1:1" x14ac:dyDescent="0.25">
      <c r="A12862" s="346"/>
    </row>
    <row r="12863" spans="1:1" x14ac:dyDescent="0.25">
      <c r="A12863" s="346"/>
    </row>
    <row r="12864" spans="1:1" x14ac:dyDescent="0.25">
      <c r="A12864" s="346"/>
    </row>
    <row r="12865" spans="1:1" x14ac:dyDescent="0.25">
      <c r="A12865" s="346"/>
    </row>
    <row r="12866" spans="1:1" x14ac:dyDescent="0.25">
      <c r="A12866" s="346"/>
    </row>
    <row r="12867" spans="1:1" x14ac:dyDescent="0.25">
      <c r="A12867" s="346"/>
    </row>
    <row r="12868" spans="1:1" x14ac:dyDescent="0.25">
      <c r="A12868" s="346"/>
    </row>
    <row r="12869" spans="1:1" x14ac:dyDescent="0.25">
      <c r="A12869" s="346"/>
    </row>
    <row r="12870" spans="1:1" x14ac:dyDescent="0.25">
      <c r="A12870" s="346"/>
    </row>
    <row r="12871" spans="1:1" x14ac:dyDescent="0.25">
      <c r="A12871" s="346"/>
    </row>
    <row r="12872" spans="1:1" x14ac:dyDescent="0.25">
      <c r="A12872" s="346"/>
    </row>
    <row r="12873" spans="1:1" x14ac:dyDescent="0.25">
      <c r="A12873" s="346"/>
    </row>
    <row r="12874" spans="1:1" x14ac:dyDescent="0.25">
      <c r="A12874" s="346"/>
    </row>
    <row r="12875" spans="1:1" x14ac:dyDescent="0.25">
      <c r="A12875" s="346"/>
    </row>
    <row r="12876" spans="1:1" x14ac:dyDescent="0.25">
      <c r="A12876" s="346"/>
    </row>
    <row r="12877" spans="1:1" x14ac:dyDescent="0.25">
      <c r="A12877" s="346"/>
    </row>
    <row r="12878" spans="1:1" x14ac:dyDescent="0.25">
      <c r="A12878" s="346"/>
    </row>
    <row r="12879" spans="1:1" x14ac:dyDescent="0.25">
      <c r="A12879" s="346"/>
    </row>
    <row r="12880" spans="1:1" x14ac:dyDescent="0.25">
      <c r="A12880" s="346"/>
    </row>
    <row r="12881" spans="1:1" x14ac:dyDescent="0.25">
      <c r="A12881" s="346"/>
    </row>
    <row r="12882" spans="1:1" x14ac:dyDescent="0.25">
      <c r="A12882" s="346"/>
    </row>
    <row r="12883" spans="1:1" x14ac:dyDescent="0.25">
      <c r="A12883" s="346"/>
    </row>
    <row r="12884" spans="1:1" x14ac:dyDescent="0.25">
      <c r="A12884" s="346"/>
    </row>
    <row r="12885" spans="1:1" x14ac:dyDescent="0.25">
      <c r="A12885" s="346"/>
    </row>
    <row r="12886" spans="1:1" x14ac:dyDescent="0.25">
      <c r="A12886" s="346"/>
    </row>
    <row r="12887" spans="1:1" x14ac:dyDescent="0.25">
      <c r="A12887" s="346"/>
    </row>
    <row r="12888" spans="1:1" x14ac:dyDescent="0.25">
      <c r="A12888" s="346"/>
    </row>
    <row r="12889" spans="1:1" x14ac:dyDescent="0.25">
      <c r="A12889" s="346"/>
    </row>
    <row r="12890" spans="1:1" x14ac:dyDescent="0.25">
      <c r="A12890" s="346"/>
    </row>
    <row r="12891" spans="1:1" x14ac:dyDescent="0.25">
      <c r="A12891" s="346"/>
    </row>
    <row r="12892" spans="1:1" x14ac:dyDescent="0.25">
      <c r="A12892" s="346"/>
    </row>
    <row r="12893" spans="1:1" x14ac:dyDescent="0.25">
      <c r="A12893" s="346"/>
    </row>
    <row r="12894" spans="1:1" x14ac:dyDescent="0.25">
      <c r="A12894" s="346"/>
    </row>
    <row r="12895" spans="1:1" x14ac:dyDescent="0.25">
      <c r="A12895" s="346"/>
    </row>
    <row r="12896" spans="1:1" x14ac:dyDescent="0.25">
      <c r="A12896" s="346"/>
    </row>
    <row r="12897" spans="1:1" x14ac:dyDescent="0.25">
      <c r="A12897" s="346"/>
    </row>
    <row r="12898" spans="1:1" x14ac:dyDescent="0.25">
      <c r="A12898" s="346"/>
    </row>
    <row r="12899" spans="1:1" x14ac:dyDescent="0.25">
      <c r="A12899" s="346"/>
    </row>
    <row r="12900" spans="1:1" x14ac:dyDescent="0.25">
      <c r="A12900" s="346"/>
    </row>
    <row r="12901" spans="1:1" x14ac:dyDescent="0.25">
      <c r="A12901" s="346"/>
    </row>
    <row r="12902" spans="1:1" x14ac:dyDescent="0.25">
      <c r="A12902" s="346"/>
    </row>
    <row r="12903" spans="1:1" x14ac:dyDescent="0.25">
      <c r="A12903" s="346"/>
    </row>
    <row r="12904" spans="1:1" x14ac:dyDescent="0.25">
      <c r="A12904" s="346"/>
    </row>
    <row r="12905" spans="1:1" x14ac:dyDescent="0.25">
      <c r="A12905" s="346"/>
    </row>
    <row r="12906" spans="1:1" x14ac:dyDescent="0.25">
      <c r="A12906" s="346"/>
    </row>
    <row r="12907" spans="1:1" x14ac:dyDescent="0.25">
      <c r="A12907" s="346"/>
    </row>
    <row r="12908" spans="1:1" x14ac:dyDescent="0.25">
      <c r="A12908" s="346"/>
    </row>
    <row r="12909" spans="1:1" x14ac:dyDescent="0.25">
      <c r="A12909" s="346"/>
    </row>
    <row r="12910" spans="1:1" x14ac:dyDescent="0.25">
      <c r="A12910" s="346"/>
    </row>
    <row r="12911" spans="1:1" x14ac:dyDescent="0.25">
      <c r="A12911" s="346"/>
    </row>
    <row r="12912" spans="1:1" x14ac:dyDescent="0.25">
      <c r="A12912" s="346"/>
    </row>
    <row r="12913" spans="1:1" x14ac:dyDescent="0.25">
      <c r="A12913" s="346"/>
    </row>
    <row r="12914" spans="1:1" x14ac:dyDescent="0.25">
      <c r="A12914" s="346"/>
    </row>
    <row r="12915" spans="1:1" x14ac:dyDescent="0.25">
      <c r="A12915" s="346"/>
    </row>
    <row r="12916" spans="1:1" x14ac:dyDescent="0.25">
      <c r="A12916" s="346"/>
    </row>
    <row r="12917" spans="1:1" x14ac:dyDescent="0.25">
      <c r="A12917" s="346"/>
    </row>
    <row r="12918" spans="1:1" x14ac:dyDescent="0.25">
      <c r="A12918" s="346"/>
    </row>
    <row r="12919" spans="1:1" x14ac:dyDescent="0.25">
      <c r="A12919" s="346"/>
    </row>
    <row r="12920" spans="1:1" x14ac:dyDescent="0.25">
      <c r="A12920" s="346"/>
    </row>
    <row r="12921" spans="1:1" x14ac:dyDescent="0.25">
      <c r="A12921" s="346"/>
    </row>
    <row r="12922" spans="1:1" x14ac:dyDescent="0.25">
      <c r="A12922" s="346"/>
    </row>
    <row r="12923" spans="1:1" x14ac:dyDescent="0.25">
      <c r="A12923" s="346"/>
    </row>
    <row r="12924" spans="1:1" x14ac:dyDescent="0.25">
      <c r="A12924" s="346"/>
    </row>
    <row r="12925" spans="1:1" x14ac:dyDescent="0.25">
      <c r="A12925" s="346"/>
    </row>
    <row r="12926" spans="1:1" x14ac:dyDescent="0.25">
      <c r="A12926" s="346"/>
    </row>
    <row r="12927" spans="1:1" x14ac:dyDescent="0.25">
      <c r="A12927" s="346"/>
    </row>
    <row r="12928" spans="1:1" x14ac:dyDescent="0.25">
      <c r="A12928" s="346"/>
    </row>
    <row r="12929" spans="1:1" x14ac:dyDescent="0.25">
      <c r="A12929" s="346"/>
    </row>
    <row r="12930" spans="1:1" x14ac:dyDescent="0.25">
      <c r="A12930" s="346"/>
    </row>
    <row r="12931" spans="1:1" x14ac:dyDescent="0.25">
      <c r="A12931" s="346"/>
    </row>
    <row r="12932" spans="1:1" x14ac:dyDescent="0.25">
      <c r="A12932" s="346"/>
    </row>
    <row r="12933" spans="1:1" x14ac:dyDescent="0.25">
      <c r="A12933" s="346"/>
    </row>
    <row r="12934" spans="1:1" x14ac:dyDescent="0.25">
      <c r="A12934" s="346"/>
    </row>
    <row r="12935" spans="1:1" x14ac:dyDescent="0.25">
      <c r="A12935" s="346"/>
    </row>
    <row r="12936" spans="1:1" x14ac:dyDescent="0.25">
      <c r="A12936" s="346"/>
    </row>
    <row r="12937" spans="1:1" x14ac:dyDescent="0.25">
      <c r="A12937" s="346"/>
    </row>
    <row r="12938" spans="1:1" x14ac:dyDescent="0.25">
      <c r="A12938" s="346"/>
    </row>
    <row r="12939" spans="1:1" x14ac:dyDescent="0.25">
      <c r="A12939" s="346"/>
    </row>
    <row r="12940" spans="1:1" x14ac:dyDescent="0.25">
      <c r="A12940" s="346"/>
    </row>
    <row r="12941" spans="1:1" x14ac:dyDescent="0.25">
      <c r="A12941" s="346"/>
    </row>
    <row r="12942" spans="1:1" x14ac:dyDescent="0.25">
      <c r="A12942" s="346"/>
    </row>
    <row r="12943" spans="1:1" x14ac:dyDescent="0.25">
      <c r="A12943" s="346"/>
    </row>
    <row r="12944" spans="1:1" x14ac:dyDescent="0.25">
      <c r="A12944" s="346"/>
    </row>
    <row r="12945" spans="1:1" x14ac:dyDescent="0.25">
      <c r="A12945" s="346"/>
    </row>
    <row r="12946" spans="1:1" x14ac:dyDescent="0.25">
      <c r="A12946" s="346"/>
    </row>
    <row r="12947" spans="1:1" x14ac:dyDescent="0.25">
      <c r="A12947" s="346"/>
    </row>
    <row r="12948" spans="1:1" x14ac:dyDescent="0.25">
      <c r="A12948" s="346"/>
    </row>
    <row r="12949" spans="1:1" x14ac:dyDescent="0.25">
      <c r="A12949" s="346"/>
    </row>
    <row r="12950" spans="1:1" x14ac:dyDescent="0.25">
      <c r="A12950" s="346"/>
    </row>
    <row r="12951" spans="1:1" x14ac:dyDescent="0.25">
      <c r="A12951" s="346"/>
    </row>
    <row r="12952" spans="1:1" x14ac:dyDescent="0.25">
      <c r="A12952" s="346"/>
    </row>
    <row r="12953" spans="1:1" x14ac:dyDescent="0.25">
      <c r="A12953" s="346"/>
    </row>
    <row r="12954" spans="1:1" x14ac:dyDescent="0.25">
      <c r="A12954" s="346"/>
    </row>
    <row r="12955" spans="1:1" x14ac:dyDescent="0.25">
      <c r="A12955" s="346"/>
    </row>
    <row r="12956" spans="1:1" x14ac:dyDescent="0.25">
      <c r="A12956" s="346"/>
    </row>
    <row r="12957" spans="1:1" x14ac:dyDescent="0.25">
      <c r="A12957" s="346"/>
    </row>
    <row r="12958" spans="1:1" x14ac:dyDescent="0.25">
      <c r="A12958" s="346"/>
    </row>
    <row r="12959" spans="1:1" x14ac:dyDescent="0.25">
      <c r="A12959" s="346"/>
    </row>
    <row r="12960" spans="1:1" x14ac:dyDescent="0.25">
      <c r="A12960" s="346"/>
    </row>
    <row r="12961" spans="1:1" x14ac:dyDescent="0.25">
      <c r="A12961" s="346"/>
    </row>
    <row r="12962" spans="1:1" x14ac:dyDescent="0.25">
      <c r="A12962" s="346"/>
    </row>
    <row r="12963" spans="1:1" x14ac:dyDescent="0.25">
      <c r="A12963" s="346"/>
    </row>
    <row r="12964" spans="1:1" x14ac:dyDescent="0.25">
      <c r="A12964" s="346"/>
    </row>
    <row r="12965" spans="1:1" x14ac:dyDescent="0.25">
      <c r="A12965" s="346"/>
    </row>
    <row r="12966" spans="1:1" x14ac:dyDescent="0.25">
      <c r="A12966" s="346"/>
    </row>
    <row r="12967" spans="1:1" x14ac:dyDescent="0.25">
      <c r="A12967" s="346"/>
    </row>
    <row r="12968" spans="1:1" x14ac:dyDescent="0.25">
      <c r="A12968" s="346"/>
    </row>
    <row r="12969" spans="1:1" x14ac:dyDescent="0.25">
      <c r="A12969" s="346"/>
    </row>
    <row r="12970" spans="1:1" x14ac:dyDescent="0.25">
      <c r="A12970" s="346"/>
    </row>
    <row r="12971" spans="1:1" x14ac:dyDescent="0.25">
      <c r="A12971" s="346"/>
    </row>
    <row r="12972" spans="1:1" x14ac:dyDescent="0.25">
      <c r="A12972" s="346"/>
    </row>
    <row r="12973" spans="1:1" x14ac:dyDescent="0.25">
      <c r="A12973" s="346"/>
    </row>
    <row r="12974" spans="1:1" x14ac:dyDescent="0.25">
      <c r="A12974" s="346"/>
    </row>
    <row r="12975" spans="1:1" x14ac:dyDescent="0.25">
      <c r="A12975" s="346"/>
    </row>
    <row r="12976" spans="1:1" x14ac:dyDescent="0.25">
      <c r="A12976" s="346"/>
    </row>
    <row r="12977" spans="1:1" x14ac:dyDescent="0.25">
      <c r="A12977" s="346"/>
    </row>
    <row r="12978" spans="1:1" x14ac:dyDescent="0.25">
      <c r="A12978" s="346"/>
    </row>
    <row r="12979" spans="1:1" x14ac:dyDescent="0.25">
      <c r="A12979" s="346"/>
    </row>
    <row r="12980" spans="1:1" x14ac:dyDescent="0.25">
      <c r="A12980" s="346"/>
    </row>
    <row r="12981" spans="1:1" x14ac:dyDescent="0.25">
      <c r="A12981" s="346"/>
    </row>
    <row r="12982" spans="1:1" x14ac:dyDescent="0.25">
      <c r="A12982" s="346"/>
    </row>
    <row r="12983" spans="1:1" x14ac:dyDescent="0.25">
      <c r="A12983" s="346"/>
    </row>
    <row r="12984" spans="1:1" x14ac:dyDescent="0.25">
      <c r="A12984" s="346"/>
    </row>
    <row r="12985" spans="1:1" x14ac:dyDescent="0.25">
      <c r="A12985" s="346"/>
    </row>
    <row r="12986" spans="1:1" x14ac:dyDescent="0.25">
      <c r="A12986" s="346"/>
    </row>
    <row r="12987" spans="1:1" x14ac:dyDescent="0.25">
      <c r="A12987" s="346"/>
    </row>
    <row r="12988" spans="1:1" x14ac:dyDescent="0.25">
      <c r="A12988" s="346"/>
    </row>
    <row r="12989" spans="1:1" x14ac:dyDescent="0.25">
      <c r="A12989" s="346"/>
    </row>
    <row r="12990" spans="1:1" x14ac:dyDescent="0.25">
      <c r="A12990" s="346"/>
    </row>
    <row r="12991" spans="1:1" x14ac:dyDescent="0.25">
      <c r="A12991" s="346"/>
    </row>
    <row r="12992" spans="1:1" x14ac:dyDescent="0.25">
      <c r="A12992" s="346"/>
    </row>
    <row r="12993" spans="1:1" x14ac:dyDescent="0.25">
      <c r="A12993" s="346"/>
    </row>
    <row r="12994" spans="1:1" x14ac:dyDescent="0.25">
      <c r="A12994" s="346"/>
    </row>
    <row r="12995" spans="1:1" x14ac:dyDescent="0.25">
      <c r="A12995" s="346"/>
    </row>
    <row r="12996" spans="1:1" x14ac:dyDescent="0.25">
      <c r="A12996" s="346"/>
    </row>
    <row r="12997" spans="1:1" x14ac:dyDescent="0.25">
      <c r="A12997" s="346"/>
    </row>
    <row r="12998" spans="1:1" x14ac:dyDescent="0.25">
      <c r="A12998" s="346"/>
    </row>
    <row r="12999" spans="1:1" x14ac:dyDescent="0.25">
      <c r="A12999" s="346"/>
    </row>
    <row r="13000" spans="1:1" x14ac:dyDescent="0.25">
      <c r="A13000" s="346"/>
    </row>
    <row r="13001" spans="1:1" x14ac:dyDescent="0.25">
      <c r="A13001" s="346"/>
    </row>
    <row r="13002" spans="1:1" x14ac:dyDescent="0.25">
      <c r="A13002" s="346"/>
    </row>
    <row r="13003" spans="1:1" x14ac:dyDescent="0.25">
      <c r="A13003" s="346"/>
    </row>
    <row r="13004" spans="1:1" x14ac:dyDescent="0.25">
      <c r="A13004" s="346"/>
    </row>
    <row r="13005" spans="1:1" x14ac:dyDescent="0.25">
      <c r="A13005" s="346"/>
    </row>
    <row r="13006" spans="1:1" x14ac:dyDescent="0.25">
      <c r="A13006" s="346"/>
    </row>
    <row r="13007" spans="1:1" x14ac:dyDescent="0.25">
      <c r="A13007" s="346"/>
    </row>
    <row r="13008" spans="1:1" x14ac:dyDescent="0.25">
      <c r="A13008" s="346"/>
    </row>
    <row r="13009" spans="1:1" x14ac:dyDescent="0.25">
      <c r="A13009" s="346"/>
    </row>
    <row r="13010" spans="1:1" x14ac:dyDescent="0.25">
      <c r="A13010" s="346"/>
    </row>
    <row r="13011" spans="1:1" x14ac:dyDescent="0.25">
      <c r="A13011" s="346"/>
    </row>
    <row r="13012" spans="1:1" x14ac:dyDescent="0.25">
      <c r="A13012" s="346"/>
    </row>
    <row r="13013" spans="1:1" x14ac:dyDescent="0.25">
      <c r="A13013" s="346"/>
    </row>
    <row r="13014" spans="1:1" x14ac:dyDescent="0.25">
      <c r="A13014" s="346"/>
    </row>
    <row r="13015" spans="1:1" x14ac:dyDescent="0.25">
      <c r="A13015" s="346"/>
    </row>
    <row r="13016" spans="1:1" x14ac:dyDescent="0.25">
      <c r="A13016" s="346"/>
    </row>
    <row r="13017" spans="1:1" x14ac:dyDescent="0.25">
      <c r="A13017" s="346"/>
    </row>
    <row r="13018" spans="1:1" x14ac:dyDescent="0.25">
      <c r="A13018" s="346"/>
    </row>
    <row r="13019" spans="1:1" x14ac:dyDescent="0.25">
      <c r="A13019" s="346"/>
    </row>
    <row r="13020" spans="1:1" x14ac:dyDescent="0.25">
      <c r="A13020" s="346"/>
    </row>
    <row r="13021" spans="1:1" x14ac:dyDescent="0.25">
      <c r="A13021" s="346"/>
    </row>
    <row r="13022" spans="1:1" x14ac:dyDescent="0.25">
      <c r="A13022" s="346"/>
    </row>
    <row r="13023" spans="1:1" x14ac:dyDescent="0.25">
      <c r="A13023" s="346"/>
    </row>
    <row r="13024" spans="1:1" x14ac:dyDescent="0.25">
      <c r="A13024" s="346"/>
    </row>
    <row r="13025" spans="1:1" x14ac:dyDescent="0.25">
      <c r="A13025" s="346"/>
    </row>
    <row r="13026" spans="1:1" x14ac:dyDescent="0.25">
      <c r="A13026" s="346"/>
    </row>
    <row r="13027" spans="1:1" x14ac:dyDescent="0.25">
      <c r="A13027" s="346"/>
    </row>
    <row r="13028" spans="1:1" x14ac:dyDescent="0.25">
      <c r="A13028" s="346"/>
    </row>
    <row r="13029" spans="1:1" x14ac:dyDescent="0.25">
      <c r="A13029" s="346"/>
    </row>
    <row r="13030" spans="1:1" x14ac:dyDescent="0.25">
      <c r="A13030" s="346"/>
    </row>
    <row r="13031" spans="1:1" x14ac:dyDescent="0.25">
      <c r="A13031" s="346"/>
    </row>
    <row r="13032" spans="1:1" x14ac:dyDescent="0.25">
      <c r="A13032" s="346"/>
    </row>
    <row r="13033" spans="1:1" x14ac:dyDescent="0.25">
      <c r="A13033" s="346"/>
    </row>
    <row r="13034" spans="1:1" x14ac:dyDescent="0.25">
      <c r="A13034" s="346"/>
    </row>
    <row r="13035" spans="1:1" x14ac:dyDescent="0.25">
      <c r="A13035" s="346"/>
    </row>
    <row r="13036" spans="1:1" x14ac:dyDescent="0.25">
      <c r="A13036" s="346"/>
    </row>
    <row r="13037" spans="1:1" x14ac:dyDescent="0.25">
      <c r="A13037" s="346"/>
    </row>
    <row r="13038" spans="1:1" x14ac:dyDescent="0.25">
      <c r="A13038" s="346"/>
    </row>
    <row r="13039" spans="1:1" x14ac:dyDescent="0.25">
      <c r="A13039" s="346"/>
    </row>
    <row r="13040" spans="1:1" x14ac:dyDescent="0.25">
      <c r="A13040" s="346"/>
    </row>
    <row r="13041" spans="1:1" x14ac:dyDescent="0.25">
      <c r="A13041" s="346"/>
    </row>
    <row r="13042" spans="1:1" x14ac:dyDescent="0.25">
      <c r="A13042" s="346"/>
    </row>
    <row r="13043" spans="1:1" x14ac:dyDescent="0.25">
      <c r="A13043" s="346"/>
    </row>
    <row r="13044" spans="1:1" x14ac:dyDescent="0.25">
      <c r="A13044" s="346"/>
    </row>
    <row r="13045" spans="1:1" x14ac:dyDescent="0.25">
      <c r="A13045" s="346"/>
    </row>
    <row r="13046" spans="1:1" x14ac:dyDescent="0.25">
      <c r="A13046" s="346"/>
    </row>
    <row r="13047" spans="1:1" x14ac:dyDescent="0.25">
      <c r="A13047" s="346"/>
    </row>
    <row r="13048" spans="1:1" x14ac:dyDescent="0.25">
      <c r="A13048" s="346"/>
    </row>
    <row r="13049" spans="1:1" x14ac:dyDescent="0.25">
      <c r="A13049" s="346"/>
    </row>
    <row r="13050" spans="1:1" x14ac:dyDescent="0.25">
      <c r="A13050" s="346"/>
    </row>
    <row r="13051" spans="1:1" x14ac:dyDescent="0.25">
      <c r="A13051" s="346"/>
    </row>
    <row r="13052" spans="1:1" x14ac:dyDescent="0.25">
      <c r="A13052" s="346"/>
    </row>
    <row r="13053" spans="1:1" x14ac:dyDescent="0.25">
      <c r="A13053" s="346"/>
    </row>
    <row r="13054" spans="1:1" x14ac:dyDescent="0.25">
      <c r="A13054" s="346"/>
    </row>
    <row r="13055" spans="1:1" x14ac:dyDescent="0.25">
      <c r="A13055" s="346"/>
    </row>
    <row r="13056" spans="1:1" x14ac:dyDescent="0.25">
      <c r="A13056" s="346"/>
    </row>
    <row r="13057" spans="1:1" x14ac:dyDescent="0.25">
      <c r="A13057" s="346"/>
    </row>
    <row r="13058" spans="1:1" x14ac:dyDescent="0.25">
      <c r="A13058" s="346"/>
    </row>
    <row r="13059" spans="1:1" x14ac:dyDescent="0.25">
      <c r="A13059" s="346"/>
    </row>
    <row r="13060" spans="1:1" x14ac:dyDescent="0.25">
      <c r="A13060" s="346"/>
    </row>
    <row r="13061" spans="1:1" x14ac:dyDescent="0.25">
      <c r="A13061" s="346"/>
    </row>
    <row r="13062" spans="1:1" x14ac:dyDescent="0.25">
      <c r="A13062" s="346"/>
    </row>
    <row r="13063" spans="1:1" x14ac:dyDescent="0.25">
      <c r="A13063" s="346"/>
    </row>
    <row r="13064" spans="1:1" x14ac:dyDescent="0.25">
      <c r="A13064" s="346"/>
    </row>
    <row r="13065" spans="1:1" x14ac:dyDescent="0.25">
      <c r="A13065" s="346"/>
    </row>
    <row r="13066" spans="1:1" x14ac:dyDescent="0.25">
      <c r="A13066" s="346"/>
    </row>
    <row r="13067" spans="1:1" x14ac:dyDescent="0.25">
      <c r="A13067" s="346"/>
    </row>
    <row r="13068" spans="1:1" x14ac:dyDescent="0.25">
      <c r="A13068" s="346"/>
    </row>
    <row r="13069" spans="1:1" x14ac:dyDescent="0.25">
      <c r="A13069" s="346"/>
    </row>
    <row r="13070" spans="1:1" x14ac:dyDescent="0.25">
      <c r="A13070" s="346"/>
    </row>
    <row r="13071" spans="1:1" x14ac:dyDescent="0.25">
      <c r="A13071" s="346"/>
    </row>
    <row r="13072" spans="1:1" x14ac:dyDescent="0.25">
      <c r="A13072" s="346"/>
    </row>
    <row r="13073" spans="1:1" x14ac:dyDescent="0.25">
      <c r="A13073" s="346"/>
    </row>
    <row r="13074" spans="1:1" x14ac:dyDescent="0.25">
      <c r="A13074" s="346"/>
    </row>
    <row r="13075" spans="1:1" x14ac:dyDescent="0.25">
      <c r="A13075" s="346"/>
    </row>
    <row r="13076" spans="1:1" x14ac:dyDescent="0.25">
      <c r="A13076" s="346"/>
    </row>
    <row r="13077" spans="1:1" x14ac:dyDescent="0.25">
      <c r="A13077" s="346"/>
    </row>
    <row r="13078" spans="1:1" x14ac:dyDescent="0.25">
      <c r="A13078" s="346"/>
    </row>
    <row r="13079" spans="1:1" x14ac:dyDescent="0.25">
      <c r="A13079" s="346"/>
    </row>
    <row r="13080" spans="1:1" x14ac:dyDescent="0.25">
      <c r="A13080" s="346"/>
    </row>
    <row r="13081" spans="1:1" x14ac:dyDescent="0.25">
      <c r="A13081" s="346"/>
    </row>
    <row r="13082" spans="1:1" x14ac:dyDescent="0.25">
      <c r="A13082" s="346"/>
    </row>
    <row r="13083" spans="1:1" x14ac:dyDescent="0.25">
      <c r="A13083" s="346"/>
    </row>
    <row r="13084" spans="1:1" x14ac:dyDescent="0.25">
      <c r="A13084" s="346"/>
    </row>
    <row r="13085" spans="1:1" x14ac:dyDescent="0.25">
      <c r="A13085" s="346"/>
    </row>
    <row r="13086" spans="1:1" x14ac:dyDescent="0.25">
      <c r="A13086" s="346"/>
    </row>
    <row r="13087" spans="1:1" x14ac:dyDescent="0.25">
      <c r="A13087" s="346"/>
    </row>
    <row r="13088" spans="1:1" x14ac:dyDescent="0.25">
      <c r="A13088" s="346"/>
    </row>
    <row r="13089" spans="1:1" x14ac:dyDescent="0.25">
      <c r="A13089" s="346"/>
    </row>
    <row r="13090" spans="1:1" x14ac:dyDescent="0.25">
      <c r="A13090" s="346"/>
    </row>
    <row r="13091" spans="1:1" x14ac:dyDescent="0.25">
      <c r="A13091" s="346"/>
    </row>
    <row r="13092" spans="1:1" x14ac:dyDescent="0.25">
      <c r="A13092" s="346"/>
    </row>
    <row r="13093" spans="1:1" x14ac:dyDescent="0.25">
      <c r="A13093" s="346"/>
    </row>
    <row r="13094" spans="1:1" x14ac:dyDescent="0.25">
      <c r="A13094" s="346"/>
    </row>
    <row r="13095" spans="1:1" x14ac:dyDescent="0.25">
      <c r="A13095" s="346"/>
    </row>
    <row r="13096" spans="1:1" x14ac:dyDescent="0.25">
      <c r="A13096" s="346"/>
    </row>
    <row r="13097" spans="1:1" x14ac:dyDescent="0.25">
      <c r="A13097" s="346"/>
    </row>
    <row r="13098" spans="1:1" x14ac:dyDescent="0.25">
      <c r="A13098" s="346"/>
    </row>
    <row r="13099" spans="1:1" x14ac:dyDescent="0.25">
      <c r="A13099" s="346"/>
    </row>
    <row r="13100" spans="1:1" x14ac:dyDescent="0.25">
      <c r="A13100" s="346"/>
    </row>
    <row r="13101" spans="1:1" x14ac:dyDescent="0.25">
      <c r="A13101" s="346"/>
    </row>
    <row r="13102" spans="1:1" x14ac:dyDescent="0.25">
      <c r="A13102" s="346"/>
    </row>
    <row r="13103" spans="1:1" x14ac:dyDescent="0.25">
      <c r="A13103" s="346"/>
    </row>
    <row r="13104" spans="1:1" x14ac:dyDescent="0.25">
      <c r="A13104" s="346"/>
    </row>
    <row r="13105" spans="1:1" x14ac:dyDescent="0.25">
      <c r="A13105" s="346"/>
    </row>
    <row r="13106" spans="1:1" x14ac:dyDescent="0.25">
      <c r="A13106" s="346"/>
    </row>
    <row r="13107" spans="1:1" x14ac:dyDescent="0.25">
      <c r="A13107" s="346"/>
    </row>
    <row r="13108" spans="1:1" x14ac:dyDescent="0.25">
      <c r="A13108" s="346"/>
    </row>
    <row r="13109" spans="1:1" x14ac:dyDescent="0.25">
      <c r="A13109" s="346"/>
    </row>
    <row r="13110" spans="1:1" x14ac:dyDescent="0.25">
      <c r="A13110" s="346"/>
    </row>
    <row r="13111" spans="1:1" x14ac:dyDescent="0.25">
      <c r="A13111" s="346"/>
    </row>
    <row r="13112" spans="1:1" x14ac:dyDescent="0.25">
      <c r="A13112" s="346"/>
    </row>
    <row r="13113" spans="1:1" x14ac:dyDescent="0.25">
      <c r="A13113" s="346"/>
    </row>
    <row r="13114" spans="1:1" x14ac:dyDescent="0.25">
      <c r="A13114" s="346"/>
    </row>
    <row r="13115" spans="1:1" x14ac:dyDescent="0.25">
      <c r="A13115" s="346"/>
    </row>
    <row r="13116" spans="1:1" x14ac:dyDescent="0.25">
      <c r="A13116" s="346"/>
    </row>
    <row r="13117" spans="1:1" x14ac:dyDescent="0.25">
      <c r="A13117" s="346"/>
    </row>
    <row r="13118" spans="1:1" x14ac:dyDescent="0.25">
      <c r="A13118" s="346"/>
    </row>
    <row r="13119" spans="1:1" x14ac:dyDescent="0.25">
      <c r="A13119" s="346"/>
    </row>
    <row r="13120" spans="1:1" x14ac:dyDescent="0.25">
      <c r="A13120" s="346"/>
    </row>
    <row r="13121" spans="1:1" x14ac:dyDescent="0.25">
      <c r="A13121" s="346"/>
    </row>
    <row r="13122" spans="1:1" x14ac:dyDescent="0.25">
      <c r="A13122" s="346"/>
    </row>
    <row r="13123" spans="1:1" x14ac:dyDescent="0.25">
      <c r="A13123" s="346"/>
    </row>
    <row r="13124" spans="1:1" x14ac:dyDescent="0.25">
      <c r="A13124" s="346"/>
    </row>
    <row r="13125" spans="1:1" x14ac:dyDescent="0.25">
      <c r="A13125" s="346"/>
    </row>
    <row r="13126" spans="1:1" x14ac:dyDescent="0.25">
      <c r="A13126" s="346"/>
    </row>
    <row r="13127" spans="1:1" x14ac:dyDescent="0.25">
      <c r="A13127" s="346"/>
    </row>
    <row r="13128" spans="1:1" x14ac:dyDescent="0.25">
      <c r="A13128" s="346"/>
    </row>
    <row r="13129" spans="1:1" x14ac:dyDescent="0.25">
      <c r="A13129" s="346"/>
    </row>
    <row r="13130" spans="1:1" x14ac:dyDescent="0.25">
      <c r="A13130" s="346"/>
    </row>
    <row r="13131" spans="1:1" x14ac:dyDescent="0.25">
      <c r="A13131" s="346"/>
    </row>
    <row r="13132" spans="1:1" x14ac:dyDescent="0.25">
      <c r="A13132" s="346"/>
    </row>
    <row r="13133" spans="1:1" x14ac:dyDescent="0.25">
      <c r="A13133" s="346"/>
    </row>
    <row r="13134" spans="1:1" x14ac:dyDescent="0.25">
      <c r="A13134" s="346"/>
    </row>
    <row r="13135" spans="1:1" x14ac:dyDescent="0.25">
      <c r="A13135" s="346"/>
    </row>
    <row r="13136" spans="1:1" x14ac:dyDescent="0.25">
      <c r="A13136" s="346"/>
    </row>
    <row r="13137" spans="1:1" x14ac:dyDescent="0.25">
      <c r="A13137" s="346"/>
    </row>
    <row r="13138" spans="1:1" x14ac:dyDescent="0.25">
      <c r="A13138" s="346"/>
    </row>
    <row r="13139" spans="1:1" x14ac:dyDescent="0.25">
      <c r="A13139" s="346"/>
    </row>
    <row r="13140" spans="1:1" x14ac:dyDescent="0.25">
      <c r="A13140" s="346"/>
    </row>
    <row r="13141" spans="1:1" x14ac:dyDescent="0.25">
      <c r="A13141" s="346"/>
    </row>
    <row r="13142" spans="1:1" x14ac:dyDescent="0.25">
      <c r="A13142" s="346"/>
    </row>
    <row r="13143" spans="1:1" x14ac:dyDescent="0.25">
      <c r="A13143" s="346"/>
    </row>
    <row r="13144" spans="1:1" x14ac:dyDescent="0.25">
      <c r="A13144" s="346"/>
    </row>
    <row r="13145" spans="1:1" x14ac:dyDescent="0.25">
      <c r="A13145" s="346"/>
    </row>
    <row r="13146" spans="1:1" x14ac:dyDescent="0.25">
      <c r="A13146" s="346"/>
    </row>
    <row r="13147" spans="1:1" x14ac:dyDescent="0.25">
      <c r="A13147" s="346"/>
    </row>
    <row r="13148" spans="1:1" x14ac:dyDescent="0.25">
      <c r="A13148" s="346"/>
    </row>
    <row r="13149" spans="1:1" x14ac:dyDescent="0.25">
      <c r="A13149" s="346"/>
    </row>
    <row r="13150" spans="1:1" x14ac:dyDescent="0.25">
      <c r="A13150" s="346"/>
    </row>
    <row r="13151" spans="1:1" x14ac:dyDescent="0.25">
      <c r="A13151" s="346"/>
    </row>
    <row r="13152" spans="1:1" x14ac:dyDescent="0.25">
      <c r="A13152" s="346"/>
    </row>
    <row r="13153" spans="1:1" x14ac:dyDescent="0.25">
      <c r="A13153" s="346"/>
    </row>
    <row r="13154" spans="1:1" x14ac:dyDescent="0.25">
      <c r="A13154" s="346"/>
    </row>
    <row r="13155" spans="1:1" x14ac:dyDescent="0.25">
      <c r="A13155" s="346"/>
    </row>
    <row r="13156" spans="1:1" x14ac:dyDescent="0.25">
      <c r="A13156" s="346"/>
    </row>
    <row r="13157" spans="1:1" x14ac:dyDescent="0.25">
      <c r="A13157" s="346"/>
    </row>
    <row r="13158" spans="1:1" x14ac:dyDescent="0.25">
      <c r="A13158" s="346"/>
    </row>
    <row r="13159" spans="1:1" x14ac:dyDescent="0.25">
      <c r="A13159" s="346"/>
    </row>
    <row r="13160" spans="1:1" x14ac:dyDescent="0.25">
      <c r="A13160" s="346"/>
    </row>
    <row r="13161" spans="1:1" x14ac:dyDescent="0.25">
      <c r="A13161" s="346"/>
    </row>
    <row r="13162" spans="1:1" x14ac:dyDescent="0.25">
      <c r="A13162" s="346"/>
    </row>
    <row r="13163" spans="1:1" x14ac:dyDescent="0.25">
      <c r="A13163" s="346"/>
    </row>
    <row r="13164" spans="1:1" x14ac:dyDescent="0.25">
      <c r="A13164" s="346"/>
    </row>
    <row r="13165" spans="1:1" x14ac:dyDescent="0.25">
      <c r="A13165" s="346"/>
    </row>
    <row r="13166" spans="1:1" x14ac:dyDescent="0.25">
      <c r="A13166" s="346"/>
    </row>
    <row r="13167" spans="1:1" x14ac:dyDescent="0.25">
      <c r="A13167" s="346"/>
    </row>
    <row r="13168" spans="1:1" x14ac:dyDescent="0.25">
      <c r="A13168" s="346"/>
    </row>
    <row r="13169" spans="1:1" x14ac:dyDescent="0.25">
      <c r="A13169" s="346"/>
    </row>
    <row r="13170" spans="1:1" x14ac:dyDescent="0.25">
      <c r="A13170" s="346"/>
    </row>
    <row r="13171" spans="1:1" x14ac:dyDescent="0.25">
      <c r="A13171" s="346"/>
    </row>
    <row r="13172" spans="1:1" x14ac:dyDescent="0.25">
      <c r="A13172" s="346"/>
    </row>
    <row r="13173" spans="1:1" x14ac:dyDescent="0.25">
      <c r="A13173" s="346"/>
    </row>
    <row r="13174" spans="1:1" x14ac:dyDescent="0.25">
      <c r="A13174" s="346"/>
    </row>
    <row r="13175" spans="1:1" x14ac:dyDescent="0.25">
      <c r="A13175" s="346"/>
    </row>
    <row r="13176" spans="1:1" x14ac:dyDescent="0.25">
      <c r="A13176" s="346"/>
    </row>
    <row r="13177" spans="1:1" x14ac:dyDescent="0.25">
      <c r="A13177" s="346"/>
    </row>
    <row r="13178" spans="1:1" x14ac:dyDescent="0.25">
      <c r="A13178" s="346"/>
    </row>
    <row r="13179" spans="1:1" x14ac:dyDescent="0.25">
      <c r="A13179" s="346"/>
    </row>
    <row r="13180" spans="1:1" x14ac:dyDescent="0.25">
      <c r="A13180" s="346"/>
    </row>
    <row r="13181" spans="1:1" x14ac:dyDescent="0.25">
      <c r="A13181" s="346"/>
    </row>
    <row r="13182" spans="1:1" x14ac:dyDescent="0.25">
      <c r="A13182" s="346"/>
    </row>
    <row r="13183" spans="1:1" x14ac:dyDescent="0.25">
      <c r="A13183" s="346"/>
    </row>
    <row r="13184" spans="1:1" x14ac:dyDescent="0.25">
      <c r="A13184" s="346"/>
    </row>
    <row r="13185" spans="1:1" x14ac:dyDescent="0.25">
      <c r="A13185" s="346"/>
    </row>
    <row r="13186" spans="1:1" x14ac:dyDescent="0.25">
      <c r="A13186" s="346"/>
    </row>
    <row r="13187" spans="1:1" x14ac:dyDescent="0.25">
      <c r="A13187" s="346"/>
    </row>
    <row r="13188" spans="1:1" x14ac:dyDescent="0.25">
      <c r="A13188" s="346"/>
    </row>
    <row r="13189" spans="1:1" x14ac:dyDescent="0.25">
      <c r="A13189" s="346"/>
    </row>
    <row r="13190" spans="1:1" x14ac:dyDescent="0.25">
      <c r="A13190" s="346"/>
    </row>
    <row r="13191" spans="1:1" x14ac:dyDescent="0.25">
      <c r="A13191" s="346"/>
    </row>
    <row r="13192" spans="1:1" x14ac:dyDescent="0.25">
      <c r="A13192" s="346"/>
    </row>
    <row r="13193" spans="1:1" x14ac:dyDescent="0.25">
      <c r="A13193" s="346"/>
    </row>
    <row r="13194" spans="1:1" x14ac:dyDescent="0.25">
      <c r="A13194" s="346"/>
    </row>
    <row r="13195" spans="1:1" x14ac:dyDescent="0.25">
      <c r="A13195" s="346"/>
    </row>
    <row r="13196" spans="1:1" x14ac:dyDescent="0.25">
      <c r="A13196" s="346"/>
    </row>
    <row r="13197" spans="1:1" x14ac:dyDescent="0.25">
      <c r="A13197" s="346"/>
    </row>
    <row r="13198" spans="1:1" x14ac:dyDescent="0.25">
      <c r="A13198" s="346"/>
    </row>
    <row r="13199" spans="1:1" x14ac:dyDescent="0.25">
      <c r="A13199" s="346"/>
    </row>
    <row r="13200" spans="1:1" x14ac:dyDescent="0.25">
      <c r="A13200" s="346"/>
    </row>
    <row r="13201" spans="1:1" x14ac:dyDescent="0.25">
      <c r="A13201" s="346"/>
    </row>
    <row r="13202" spans="1:1" x14ac:dyDescent="0.25">
      <c r="A13202" s="346"/>
    </row>
    <row r="13203" spans="1:1" x14ac:dyDescent="0.25">
      <c r="A13203" s="346"/>
    </row>
    <row r="13204" spans="1:1" x14ac:dyDescent="0.25">
      <c r="A13204" s="346"/>
    </row>
    <row r="13205" spans="1:1" x14ac:dyDescent="0.25">
      <c r="A13205" s="346"/>
    </row>
    <row r="13206" spans="1:1" x14ac:dyDescent="0.25">
      <c r="A13206" s="346"/>
    </row>
    <row r="13207" spans="1:1" x14ac:dyDescent="0.25">
      <c r="A13207" s="346"/>
    </row>
    <row r="13208" spans="1:1" x14ac:dyDescent="0.25">
      <c r="A13208" s="346"/>
    </row>
    <row r="13209" spans="1:1" x14ac:dyDescent="0.25">
      <c r="A13209" s="346"/>
    </row>
    <row r="13210" spans="1:1" x14ac:dyDescent="0.25">
      <c r="A13210" s="346"/>
    </row>
    <row r="13211" spans="1:1" x14ac:dyDescent="0.25">
      <c r="A13211" s="346"/>
    </row>
    <row r="13212" spans="1:1" x14ac:dyDescent="0.25">
      <c r="A13212" s="346"/>
    </row>
    <row r="13213" spans="1:1" x14ac:dyDescent="0.25">
      <c r="A13213" s="346"/>
    </row>
    <row r="13214" spans="1:1" x14ac:dyDescent="0.25">
      <c r="A13214" s="346"/>
    </row>
    <row r="13215" spans="1:1" x14ac:dyDescent="0.25">
      <c r="A13215" s="346"/>
    </row>
    <row r="13216" spans="1:1" x14ac:dyDescent="0.25">
      <c r="A13216" s="346"/>
    </row>
    <row r="13217" spans="1:1" x14ac:dyDescent="0.25">
      <c r="A13217" s="346"/>
    </row>
    <row r="13218" spans="1:1" x14ac:dyDescent="0.25">
      <c r="A13218" s="346"/>
    </row>
    <row r="13219" spans="1:1" x14ac:dyDescent="0.25">
      <c r="A13219" s="346"/>
    </row>
    <row r="13220" spans="1:1" x14ac:dyDescent="0.25">
      <c r="A13220" s="346"/>
    </row>
    <row r="13221" spans="1:1" x14ac:dyDescent="0.25">
      <c r="A13221" s="346"/>
    </row>
    <row r="13222" spans="1:1" x14ac:dyDescent="0.25">
      <c r="A13222" s="346"/>
    </row>
    <row r="13223" spans="1:1" x14ac:dyDescent="0.25">
      <c r="A13223" s="346"/>
    </row>
    <row r="13224" spans="1:1" x14ac:dyDescent="0.25">
      <c r="A13224" s="346"/>
    </row>
    <row r="13225" spans="1:1" x14ac:dyDescent="0.25">
      <c r="A13225" s="346"/>
    </row>
    <row r="13226" spans="1:1" x14ac:dyDescent="0.25">
      <c r="A13226" s="346"/>
    </row>
    <row r="13227" spans="1:1" x14ac:dyDescent="0.25">
      <c r="A13227" s="346"/>
    </row>
    <row r="13228" spans="1:1" x14ac:dyDescent="0.25">
      <c r="A13228" s="346"/>
    </row>
    <row r="13229" spans="1:1" x14ac:dyDescent="0.25">
      <c r="A13229" s="346"/>
    </row>
    <row r="13230" spans="1:1" x14ac:dyDescent="0.25">
      <c r="A13230" s="346"/>
    </row>
    <row r="13231" spans="1:1" x14ac:dyDescent="0.25">
      <c r="A13231" s="346"/>
    </row>
    <row r="13232" spans="1:1" x14ac:dyDescent="0.25">
      <c r="A13232" s="346"/>
    </row>
    <row r="13233" spans="1:1" x14ac:dyDescent="0.25">
      <c r="A13233" s="346"/>
    </row>
    <row r="13234" spans="1:1" x14ac:dyDescent="0.25">
      <c r="A13234" s="346"/>
    </row>
    <row r="13235" spans="1:1" x14ac:dyDescent="0.25">
      <c r="A13235" s="346"/>
    </row>
    <row r="13236" spans="1:1" x14ac:dyDescent="0.25">
      <c r="A13236" s="346"/>
    </row>
    <row r="13237" spans="1:1" x14ac:dyDescent="0.25">
      <c r="A13237" s="346"/>
    </row>
    <row r="13238" spans="1:1" x14ac:dyDescent="0.25">
      <c r="A13238" s="346"/>
    </row>
    <row r="13239" spans="1:1" x14ac:dyDescent="0.25">
      <c r="A13239" s="346"/>
    </row>
    <row r="13240" spans="1:1" x14ac:dyDescent="0.25">
      <c r="A13240" s="346"/>
    </row>
    <row r="13241" spans="1:1" x14ac:dyDescent="0.25">
      <c r="A13241" s="346"/>
    </row>
    <row r="13242" spans="1:1" x14ac:dyDescent="0.25">
      <c r="A13242" s="346"/>
    </row>
    <row r="13243" spans="1:1" x14ac:dyDescent="0.25">
      <c r="A13243" s="346"/>
    </row>
    <row r="13244" spans="1:1" x14ac:dyDescent="0.25">
      <c r="A13244" s="346"/>
    </row>
    <row r="13245" spans="1:1" x14ac:dyDescent="0.25">
      <c r="A13245" s="346"/>
    </row>
    <row r="13246" spans="1:1" x14ac:dyDescent="0.25">
      <c r="A13246" s="346"/>
    </row>
    <row r="13247" spans="1:1" x14ac:dyDescent="0.25">
      <c r="A13247" s="346"/>
    </row>
    <row r="13248" spans="1:1" x14ac:dyDescent="0.25">
      <c r="A13248" s="346"/>
    </row>
    <row r="13249" spans="1:1" x14ac:dyDescent="0.25">
      <c r="A13249" s="346"/>
    </row>
    <row r="13250" spans="1:1" x14ac:dyDescent="0.25">
      <c r="A13250" s="346"/>
    </row>
    <row r="13251" spans="1:1" x14ac:dyDescent="0.25">
      <c r="A13251" s="346"/>
    </row>
    <row r="13252" spans="1:1" x14ac:dyDescent="0.25">
      <c r="A13252" s="346"/>
    </row>
    <row r="13253" spans="1:1" x14ac:dyDescent="0.25">
      <c r="A13253" s="346"/>
    </row>
    <row r="13254" spans="1:1" x14ac:dyDescent="0.25">
      <c r="A13254" s="346"/>
    </row>
    <row r="13255" spans="1:1" x14ac:dyDescent="0.25">
      <c r="A13255" s="346"/>
    </row>
    <row r="13256" spans="1:1" x14ac:dyDescent="0.25">
      <c r="A13256" s="346"/>
    </row>
    <row r="13257" spans="1:1" x14ac:dyDescent="0.25">
      <c r="A13257" s="346"/>
    </row>
    <row r="13258" spans="1:1" x14ac:dyDescent="0.25">
      <c r="A13258" s="346"/>
    </row>
    <row r="13259" spans="1:1" x14ac:dyDescent="0.25">
      <c r="A13259" s="346"/>
    </row>
    <row r="13260" spans="1:1" x14ac:dyDescent="0.25">
      <c r="A13260" s="346"/>
    </row>
    <row r="13261" spans="1:1" x14ac:dyDescent="0.25">
      <c r="A13261" s="346"/>
    </row>
    <row r="13262" spans="1:1" x14ac:dyDescent="0.25">
      <c r="A13262" s="346"/>
    </row>
    <row r="13263" spans="1:1" x14ac:dyDescent="0.25">
      <c r="A13263" s="346"/>
    </row>
    <row r="13264" spans="1:1" x14ac:dyDescent="0.25">
      <c r="A13264" s="346"/>
    </row>
    <row r="13265" spans="1:1" x14ac:dyDescent="0.25">
      <c r="A13265" s="346"/>
    </row>
    <row r="13266" spans="1:1" x14ac:dyDescent="0.25">
      <c r="A13266" s="346"/>
    </row>
    <row r="13267" spans="1:1" x14ac:dyDescent="0.25">
      <c r="A13267" s="346"/>
    </row>
    <row r="13268" spans="1:1" x14ac:dyDescent="0.25">
      <c r="A13268" s="346"/>
    </row>
    <row r="13269" spans="1:1" x14ac:dyDescent="0.25">
      <c r="A13269" s="346"/>
    </row>
    <row r="13270" spans="1:1" x14ac:dyDescent="0.25">
      <c r="A13270" s="346"/>
    </row>
    <row r="13271" spans="1:1" x14ac:dyDescent="0.25">
      <c r="A13271" s="346"/>
    </row>
    <row r="13272" spans="1:1" x14ac:dyDescent="0.25">
      <c r="A13272" s="346"/>
    </row>
    <row r="13273" spans="1:1" x14ac:dyDescent="0.25">
      <c r="A13273" s="346"/>
    </row>
    <row r="13274" spans="1:1" x14ac:dyDescent="0.25">
      <c r="A13274" s="346"/>
    </row>
    <row r="13275" spans="1:1" x14ac:dyDescent="0.25">
      <c r="A13275" s="346"/>
    </row>
    <row r="13276" spans="1:1" x14ac:dyDescent="0.25">
      <c r="A13276" s="346"/>
    </row>
    <row r="13277" spans="1:1" x14ac:dyDescent="0.25">
      <c r="A13277" s="346"/>
    </row>
    <row r="13278" spans="1:1" x14ac:dyDescent="0.25">
      <c r="A13278" s="346"/>
    </row>
    <row r="13279" spans="1:1" x14ac:dyDescent="0.25">
      <c r="A13279" s="346"/>
    </row>
    <row r="13280" spans="1:1" x14ac:dyDescent="0.25">
      <c r="A13280" s="346"/>
    </row>
    <row r="13281" spans="1:1" x14ac:dyDescent="0.25">
      <c r="A13281" s="346"/>
    </row>
    <row r="13282" spans="1:1" x14ac:dyDescent="0.25">
      <c r="A13282" s="346"/>
    </row>
    <row r="13283" spans="1:1" x14ac:dyDescent="0.25">
      <c r="A13283" s="346"/>
    </row>
    <row r="13284" spans="1:1" x14ac:dyDescent="0.25">
      <c r="A13284" s="346"/>
    </row>
    <row r="13285" spans="1:1" x14ac:dyDescent="0.25">
      <c r="A13285" s="346"/>
    </row>
    <row r="13286" spans="1:1" x14ac:dyDescent="0.25">
      <c r="A13286" s="346"/>
    </row>
    <row r="13287" spans="1:1" x14ac:dyDescent="0.25">
      <c r="A13287" s="346"/>
    </row>
    <row r="13288" spans="1:1" x14ac:dyDescent="0.25">
      <c r="A13288" s="346"/>
    </row>
    <row r="13289" spans="1:1" x14ac:dyDescent="0.25">
      <c r="A13289" s="346"/>
    </row>
    <row r="13290" spans="1:1" x14ac:dyDescent="0.25">
      <c r="A13290" s="346"/>
    </row>
    <row r="13291" spans="1:1" x14ac:dyDescent="0.25">
      <c r="A13291" s="346"/>
    </row>
    <row r="13292" spans="1:1" x14ac:dyDescent="0.25">
      <c r="A13292" s="346"/>
    </row>
    <row r="13293" spans="1:1" x14ac:dyDescent="0.25">
      <c r="A13293" s="346"/>
    </row>
    <row r="13294" spans="1:1" x14ac:dyDescent="0.25">
      <c r="A13294" s="346"/>
    </row>
    <row r="13295" spans="1:1" x14ac:dyDescent="0.25">
      <c r="A13295" s="346"/>
    </row>
    <row r="13296" spans="1:1" x14ac:dyDescent="0.25">
      <c r="A13296" s="346"/>
    </row>
    <row r="13297" spans="1:1" x14ac:dyDescent="0.25">
      <c r="A13297" s="346"/>
    </row>
    <row r="13298" spans="1:1" x14ac:dyDescent="0.25">
      <c r="A13298" s="346"/>
    </row>
    <row r="13299" spans="1:1" x14ac:dyDescent="0.25">
      <c r="A13299" s="346"/>
    </row>
    <row r="13300" spans="1:1" x14ac:dyDescent="0.25">
      <c r="A13300" s="346"/>
    </row>
    <row r="13301" spans="1:1" x14ac:dyDescent="0.25">
      <c r="A13301" s="346"/>
    </row>
    <row r="13302" spans="1:1" x14ac:dyDescent="0.25">
      <c r="A13302" s="346"/>
    </row>
    <row r="13303" spans="1:1" x14ac:dyDescent="0.25">
      <c r="A13303" s="346"/>
    </row>
    <row r="13304" spans="1:1" x14ac:dyDescent="0.25">
      <c r="A13304" s="346"/>
    </row>
    <row r="13305" spans="1:1" x14ac:dyDescent="0.25">
      <c r="A13305" s="346"/>
    </row>
    <row r="13306" spans="1:1" x14ac:dyDescent="0.25">
      <c r="A13306" s="346"/>
    </row>
    <row r="13307" spans="1:1" x14ac:dyDescent="0.25">
      <c r="A13307" s="346"/>
    </row>
    <row r="13308" spans="1:1" x14ac:dyDescent="0.25">
      <c r="A13308" s="346"/>
    </row>
    <row r="13309" spans="1:1" x14ac:dyDescent="0.25">
      <c r="A13309" s="346"/>
    </row>
    <row r="13310" spans="1:1" x14ac:dyDescent="0.25">
      <c r="A13310" s="346"/>
    </row>
    <row r="13311" spans="1:1" x14ac:dyDescent="0.25">
      <c r="A13311" s="346"/>
    </row>
    <row r="13312" spans="1:1" x14ac:dyDescent="0.25">
      <c r="A13312" s="346"/>
    </row>
    <row r="13313" spans="1:1" x14ac:dyDescent="0.25">
      <c r="A13313" s="346"/>
    </row>
    <row r="13314" spans="1:1" x14ac:dyDescent="0.25">
      <c r="A13314" s="346"/>
    </row>
    <row r="13315" spans="1:1" x14ac:dyDescent="0.25">
      <c r="A13315" s="346"/>
    </row>
    <row r="13316" spans="1:1" x14ac:dyDescent="0.25">
      <c r="A13316" s="346"/>
    </row>
    <row r="13317" spans="1:1" x14ac:dyDescent="0.25">
      <c r="A13317" s="346"/>
    </row>
    <row r="13318" spans="1:1" x14ac:dyDescent="0.25">
      <c r="A13318" s="346"/>
    </row>
    <row r="13319" spans="1:1" x14ac:dyDescent="0.25">
      <c r="A13319" s="346"/>
    </row>
    <row r="13320" spans="1:1" x14ac:dyDescent="0.25">
      <c r="A13320" s="346"/>
    </row>
    <row r="13321" spans="1:1" x14ac:dyDescent="0.25">
      <c r="A13321" s="346"/>
    </row>
    <row r="13322" spans="1:1" x14ac:dyDescent="0.25">
      <c r="A13322" s="346"/>
    </row>
    <row r="13323" spans="1:1" x14ac:dyDescent="0.25">
      <c r="A13323" s="346"/>
    </row>
    <row r="13324" spans="1:1" x14ac:dyDescent="0.25">
      <c r="A13324" s="346"/>
    </row>
    <row r="13325" spans="1:1" x14ac:dyDescent="0.25">
      <c r="A13325" s="346"/>
    </row>
    <row r="13326" spans="1:1" x14ac:dyDescent="0.25">
      <c r="A13326" s="346"/>
    </row>
    <row r="13327" spans="1:1" x14ac:dyDescent="0.25">
      <c r="A13327" s="346"/>
    </row>
    <row r="13328" spans="1:1" x14ac:dyDescent="0.25">
      <c r="A13328" s="346"/>
    </row>
    <row r="13329" spans="1:1" x14ac:dyDescent="0.25">
      <c r="A13329" s="346"/>
    </row>
    <row r="13330" spans="1:1" x14ac:dyDescent="0.25">
      <c r="A13330" s="346"/>
    </row>
    <row r="13331" spans="1:1" x14ac:dyDescent="0.25">
      <c r="A13331" s="346"/>
    </row>
    <row r="13332" spans="1:1" x14ac:dyDescent="0.25">
      <c r="A13332" s="346"/>
    </row>
    <row r="13333" spans="1:1" x14ac:dyDescent="0.25">
      <c r="A13333" s="346"/>
    </row>
    <row r="13334" spans="1:1" x14ac:dyDescent="0.25">
      <c r="A13334" s="346"/>
    </row>
    <row r="13335" spans="1:1" x14ac:dyDescent="0.25">
      <c r="A13335" s="346"/>
    </row>
    <row r="13336" spans="1:1" x14ac:dyDescent="0.25">
      <c r="A13336" s="346"/>
    </row>
    <row r="13337" spans="1:1" x14ac:dyDescent="0.25">
      <c r="A13337" s="346"/>
    </row>
    <row r="13338" spans="1:1" x14ac:dyDescent="0.25">
      <c r="A13338" s="346"/>
    </row>
    <row r="13339" spans="1:1" x14ac:dyDescent="0.25">
      <c r="A13339" s="346"/>
    </row>
    <row r="13340" spans="1:1" x14ac:dyDescent="0.25">
      <c r="A13340" s="346"/>
    </row>
    <row r="13341" spans="1:1" x14ac:dyDescent="0.25">
      <c r="A13341" s="346"/>
    </row>
    <row r="13342" spans="1:1" x14ac:dyDescent="0.25">
      <c r="A13342" s="346"/>
    </row>
    <row r="13343" spans="1:1" x14ac:dyDescent="0.25">
      <c r="A13343" s="346"/>
    </row>
    <row r="13344" spans="1:1" x14ac:dyDescent="0.25">
      <c r="A13344" s="346"/>
    </row>
    <row r="13345" spans="1:1" x14ac:dyDescent="0.25">
      <c r="A13345" s="346"/>
    </row>
    <row r="13346" spans="1:1" x14ac:dyDescent="0.25">
      <c r="A13346" s="346"/>
    </row>
    <row r="13347" spans="1:1" x14ac:dyDescent="0.25">
      <c r="A13347" s="346"/>
    </row>
    <row r="13348" spans="1:1" x14ac:dyDescent="0.25">
      <c r="A13348" s="346"/>
    </row>
    <row r="13349" spans="1:1" x14ac:dyDescent="0.25">
      <c r="A13349" s="346"/>
    </row>
    <row r="13350" spans="1:1" x14ac:dyDescent="0.25">
      <c r="A13350" s="346"/>
    </row>
    <row r="13351" spans="1:1" x14ac:dyDescent="0.25">
      <c r="A13351" s="346"/>
    </row>
    <row r="13352" spans="1:1" x14ac:dyDescent="0.25">
      <c r="A13352" s="346"/>
    </row>
    <row r="13353" spans="1:1" x14ac:dyDescent="0.25">
      <c r="A13353" s="346"/>
    </row>
    <row r="13354" spans="1:1" x14ac:dyDescent="0.25">
      <c r="A13354" s="346"/>
    </row>
    <row r="13355" spans="1:1" x14ac:dyDescent="0.25">
      <c r="A13355" s="346"/>
    </row>
    <row r="13356" spans="1:1" x14ac:dyDescent="0.25">
      <c r="A13356" s="346"/>
    </row>
    <row r="13357" spans="1:1" x14ac:dyDescent="0.25">
      <c r="A13357" s="346"/>
    </row>
    <row r="13358" spans="1:1" x14ac:dyDescent="0.25">
      <c r="A13358" s="346"/>
    </row>
    <row r="13359" spans="1:1" x14ac:dyDescent="0.25">
      <c r="A13359" s="346"/>
    </row>
    <row r="13360" spans="1:1" x14ac:dyDescent="0.25">
      <c r="A13360" s="346"/>
    </row>
    <row r="13361" spans="1:1" x14ac:dyDescent="0.25">
      <c r="A13361" s="346"/>
    </row>
    <row r="13362" spans="1:1" x14ac:dyDescent="0.25">
      <c r="A13362" s="346"/>
    </row>
    <row r="13363" spans="1:1" x14ac:dyDescent="0.25">
      <c r="A13363" s="346"/>
    </row>
    <row r="13364" spans="1:1" x14ac:dyDescent="0.25">
      <c r="A13364" s="346"/>
    </row>
    <row r="13365" spans="1:1" x14ac:dyDescent="0.25">
      <c r="A13365" s="346"/>
    </row>
    <row r="13366" spans="1:1" x14ac:dyDescent="0.25">
      <c r="A13366" s="346"/>
    </row>
    <row r="13367" spans="1:1" x14ac:dyDescent="0.25">
      <c r="A13367" s="346"/>
    </row>
    <row r="13368" spans="1:1" x14ac:dyDescent="0.25">
      <c r="A13368" s="346"/>
    </row>
    <row r="13369" spans="1:1" x14ac:dyDescent="0.25">
      <c r="A13369" s="346"/>
    </row>
    <row r="13370" spans="1:1" x14ac:dyDescent="0.25">
      <c r="A13370" s="346"/>
    </row>
    <row r="13371" spans="1:1" x14ac:dyDescent="0.25">
      <c r="A13371" s="346"/>
    </row>
    <row r="13372" spans="1:1" x14ac:dyDescent="0.25">
      <c r="A13372" s="346"/>
    </row>
    <row r="13373" spans="1:1" x14ac:dyDescent="0.25">
      <c r="A13373" s="346"/>
    </row>
    <row r="13374" spans="1:1" x14ac:dyDescent="0.25">
      <c r="A13374" s="346"/>
    </row>
    <row r="13375" spans="1:1" x14ac:dyDescent="0.25">
      <c r="A13375" s="346"/>
    </row>
    <row r="13376" spans="1:1" x14ac:dyDescent="0.25">
      <c r="A13376" s="346"/>
    </row>
    <row r="13377" spans="1:1" x14ac:dyDescent="0.25">
      <c r="A13377" s="346"/>
    </row>
    <row r="13378" spans="1:1" x14ac:dyDescent="0.25">
      <c r="A13378" s="346"/>
    </row>
    <row r="13379" spans="1:1" x14ac:dyDescent="0.25">
      <c r="A13379" s="346"/>
    </row>
    <row r="13380" spans="1:1" x14ac:dyDescent="0.25">
      <c r="A13380" s="346"/>
    </row>
    <row r="13381" spans="1:1" x14ac:dyDescent="0.25">
      <c r="A13381" s="346"/>
    </row>
    <row r="13382" spans="1:1" x14ac:dyDescent="0.25">
      <c r="A13382" s="346"/>
    </row>
    <row r="13383" spans="1:1" x14ac:dyDescent="0.25">
      <c r="A13383" s="346"/>
    </row>
    <row r="13384" spans="1:1" x14ac:dyDescent="0.25">
      <c r="A13384" s="346"/>
    </row>
    <row r="13385" spans="1:1" x14ac:dyDescent="0.25">
      <c r="A13385" s="346"/>
    </row>
    <row r="13386" spans="1:1" x14ac:dyDescent="0.25">
      <c r="A13386" s="346"/>
    </row>
    <row r="13387" spans="1:1" x14ac:dyDescent="0.25">
      <c r="A13387" s="346"/>
    </row>
    <row r="13388" spans="1:1" x14ac:dyDescent="0.25">
      <c r="A13388" s="346"/>
    </row>
    <row r="13389" spans="1:1" x14ac:dyDescent="0.25">
      <c r="A13389" s="346"/>
    </row>
    <row r="13390" spans="1:1" x14ac:dyDescent="0.25">
      <c r="A13390" s="346"/>
    </row>
    <row r="13391" spans="1:1" x14ac:dyDescent="0.25">
      <c r="A13391" s="346"/>
    </row>
    <row r="13392" spans="1:1" x14ac:dyDescent="0.25">
      <c r="A13392" s="346"/>
    </row>
    <row r="13393" spans="1:1" x14ac:dyDescent="0.25">
      <c r="A13393" s="346"/>
    </row>
    <row r="13394" spans="1:1" x14ac:dyDescent="0.25">
      <c r="A13394" s="346"/>
    </row>
    <row r="13395" spans="1:1" x14ac:dyDescent="0.25">
      <c r="A13395" s="346"/>
    </row>
    <row r="13396" spans="1:1" x14ac:dyDescent="0.25">
      <c r="A13396" s="346"/>
    </row>
    <row r="13397" spans="1:1" x14ac:dyDescent="0.25">
      <c r="A13397" s="346"/>
    </row>
    <row r="13398" spans="1:1" x14ac:dyDescent="0.25">
      <c r="A13398" s="346"/>
    </row>
    <row r="13399" spans="1:1" x14ac:dyDescent="0.25">
      <c r="A13399" s="346"/>
    </row>
    <row r="13400" spans="1:1" x14ac:dyDescent="0.25">
      <c r="A13400" s="346"/>
    </row>
    <row r="13401" spans="1:1" x14ac:dyDescent="0.25">
      <c r="A13401" s="346"/>
    </row>
    <row r="13402" spans="1:1" x14ac:dyDescent="0.25">
      <c r="A13402" s="346"/>
    </row>
    <row r="13403" spans="1:1" x14ac:dyDescent="0.25">
      <c r="A13403" s="346"/>
    </row>
    <row r="13404" spans="1:1" x14ac:dyDescent="0.25">
      <c r="A13404" s="346"/>
    </row>
    <row r="13405" spans="1:1" x14ac:dyDescent="0.25">
      <c r="A13405" s="346"/>
    </row>
    <row r="13406" spans="1:1" x14ac:dyDescent="0.25">
      <c r="A13406" s="346"/>
    </row>
    <row r="13407" spans="1:1" x14ac:dyDescent="0.25">
      <c r="A13407" s="346"/>
    </row>
    <row r="13408" spans="1:1" x14ac:dyDescent="0.25">
      <c r="A13408" s="346"/>
    </row>
    <row r="13409" spans="1:1" x14ac:dyDescent="0.25">
      <c r="A13409" s="346"/>
    </row>
    <row r="13410" spans="1:1" x14ac:dyDescent="0.25">
      <c r="A13410" s="346"/>
    </row>
    <row r="13411" spans="1:1" x14ac:dyDescent="0.25">
      <c r="A13411" s="346"/>
    </row>
    <row r="13412" spans="1:1" x14ac:dyDescent="0.25">
      <c r="A13412" s="346"/>
    </row>
    <row r="13413" spans="1:1" x14ac:dyDescent="0.25">
      <c r="A13413" s="346"/>
    </row>
    <row r="13414" spans="1:1" x14ac:dyDescent="0.25">
      <c r="A13414" s="346"/>
    </row>
    <row r="13415" spans="1:1" x14ac:dyDescent="0.25">
      <c r="A13415" s="346"/>
    </row>
    <row r="13416" spans="1:1" x14ac:dyDescent="0.25">
      <c r="A13416" s="346"/>
    </row>
    <row r="13417" spans="1:1" x14ac:dyDescent="0.25">
      <c r="A13417" s="346"/>
    </row>
    <row r="13418" spans="1:1" x14ac:dyDescent="0.25">
      <c r="A13418" s="346"/>
    </row>
    <row r="13419" spans="1:1" x14ac:dyDescent="0.25">
      <c r="A13419" s="346"/>
    </row>
    <row r="13420" spans="1:1" x14ac:dyDescent="0.25">
      <c r="A13420" s="346"/>
    </row>
    <row r="13421" spans="1:1" x14ac:dyDescent="0.25">
      <c r="A13421" s="346"/>
    </row>
    <row r="13422" spans="1:1" x14ac:dyDescent="0.25">
      <c r="A13422" s="346"/>
    </row>
    <row r="13423" spans="1:1" x14ac:dyDescent="0.25">
      <c r="A13423" s="346"/>
    </row>
    <row r="13424" spans="1:1" x14ac:dyDescent="0.25">
      <c r="A13424" s="346"/>
    </row>
    <row r="13425" spans="1:1" x14ac:dyDescent="0.25">
      <c r="A13425" s="346"/>
    </row>
    <row r="13426" spans="1:1" x14ac:dyDescent="0.25">
      <c r="A13426" s="346"/>
    </row>
    <row r="13427" spans="1:1" x14ac:dyDescent="0.25">
      <c r="A13427" s="346"/>
    </row>
    <row r="13428" spans="1:1" x14ac:dyDescent="0.25">
      <c r="A13428" s="346"/>
    </row>
    <row r="13429" spans="1:1" x14ac:dyDescent="0.25">
      <c r="A13429" s="346"/>
    </row>
    <row r="13430" spans="1:1" x14ac:dyDescent="0.25">
      <c r="A13430" s="346"/>
    </row>
    <row r="13431" spans="1:1" x14ac:dyDescent="0.25">
      <c r="A13431" s="346"/>
    </row>
    <row r="13432" spans="1:1" x14ac:dyDescent="0.25">
      <c r="A13432" s="346"/>
    </row>
    <row r="13433" spans="1:1" x14ac:dyDescent="0.25">
      <c r="A13433" s="346"/>
    </row>
    <row r="13434" spans="1:1" x14ac:dyDescent="0.25">
      <c r="A13434" s="346"/>
    </row>
    <row r="13435" spans="1:1" x14ac:dyDescent="0.25">
      <c r="A13435" s="346"/>
    </row>
    <row r="13436" spans="1:1" x14ac:dyDescent="0.25">
      <c r="A13436" s="346"/>
    </row>
    <row r="13437" spans="1:1" x14ac:dyDescent="0.25">
      <c r="A13437" s="346"/>
    </row>
    <row r="13438" spans="1:1" x14ac:dyDescent="0.25">
      <c r="A13438" s="346"/>
    </row>
    <row r="13439" spans="1:1" x14ac:dyDescent="0.25">
      <c r="A13439" s="346"/>
    </row>
    <row r="13440" spans="1:1" x14ac:dyDescent="0.25">
      <c r="A13440" s="346"/>
    </row>
    <row r="13441" spans="1:1" x14ac:dyDescent="0.25">
      <c r="A13441" s="346"/>
    </row>
    <row r="13442" spans="1:1" x14ac:dyDescent="0.25">
      <c r="A13442" s="346"/>
    </row>
    <row r="13443" spans="1:1" x14ac:dyDescent="0.25">
      <c r="A13443" s="346"/>
    </row>
    <row r="13444" spans="1:1" x14ac:dyDescent="0.25">
      <c r="A13444" s="346"/>
    </row>
    <row r="13445" spans="1:1" x14ac:dyDescent="0.25">
      <c r="A13445" s="346"/>
    </row>
    <row r="13446" spans="1:1" x14ac:dyDescent="0.25">
      <c r="A13446" s="346"/>
    </row>
    <row r="13447" spans="1:1" x14ac:dyDescent="0.25">
      <c r="A13447" s="346"/>
    </row>
    <row r="13448" spans="1:1" x14ac:dyDescent="0.25">
      <c r="A13448" s="346"/>
    </row>
    <row r="13449" spans="1:1" x14ac:dyDescent="0.25">
      <c r="A13449" s="346"/>
    </row>
    <row r="13450" spans="1:1" x14ac:dyDescent="0.25">
      <c r="A13450" s="346"/>
    </row>
    <row r="13451" spans="1:1" x14ac:dyDescent="0.25">
      <c r="A13451" s="346"/>
    </row>
    <row r="13452" spans="1:1" x14ac:dyDescent="0.25">
      <c r="A13452" s="346"/>
    </row>
    <row r="13453" spans="1:1" x14ac:dyDescent="0.25">
      <c r="A13453" s="346"/>
    </row>
    <row r="13454" spans="1:1" x14ac:dyDescent="0.25">
      <c r="A13454" s="346"/>
    </row>
    <row r="13455" spans="1:1" x14ac:dyDescent="0.25">
      <c r="A13455" s="346"/>
    </row>
    <row r="13456" spans="1:1" x14ac:dyDescent="0.25">
      <c r="A13456" s="346"/>
    </row>
    <row r="13457" spans="1:1" x14ac:dyDescent="0.25">
      <c r="A13457" s="346"/>
    </row>
    <row r="13458" spans="1:1" x14ac:dyDescent="0.25">
      <c r="A13458" s="346"/>
    </row>
    <row r="13459" spans="1:1" x14ac:dyDescent="0.25">
      <c r="A13459" s="346"/>
    </row>
    <row r="13460" spans="1:1" x14ac:dyDescent="0.25">
      <c r="A13460" s="346"/>
    </row>
    <row r="13461" spans="1:1" x14ac:dyDescent="0.25">
      <c r="A13461" s="346"/>
    </row>
    <row r="13462" spans="1:1" x14ac:dyDescent="0.25">
      <c r="A13462" s="346"/>
    </row>
    <row r="13463" spans="1:1" x14ac:dyDescent="0.25">
      <c r="A13463" s="346"/>
    </row>
    <row r="13464" spans="1:1" x14ac:dyDescent="0.25">
      <c r="A13464" s="346"/>
    </row>
    <row r="13465" spans="1:1" x14ac:dyDescent="0.25">
      <c r="A13465" s="346"/>
    </row>
    <row r="13466" spans="1:1" x14ac:dyDescent="0.25">
      <c r="A13466" s="346"/>
    </row>
    <row r="13467" spans="1:1" x14ac:dyDescent="0.25">
      <c r="A13467" s="346"/>
    </row>
    <row r="13468" spans="1:1" x14ac:dyDescent="0.25">
      <c r="A13468" s="346"/>
    </row>
    <row r="13469" spans="1:1" x14ac:dyDescent="0.25">
      <c r="A13469" s="346"/>
    </row>
    <row r="13470" spans="1:1" x14ac:dyDescent="0.25">
      <c r="A13470" s="346"/>
    </row>
    <row r="13471" spans="1:1" x14ac:dyDescent="0.25">
      <c r="A13471" s="346"/>
    </row>
    <row r="13472" spans="1:1" x14ac:dyDescent="0.25">
      <c r="A13472" s="346"/>
    </row>
    <row r="13473" spans="1:1" x14ac:dyDescent="0.25">
      <c r="A13473" s="346"/>
    </row>
    <row r="13474" spans="1:1" x14ac:dyDescent="0.25">
      <c r="A13474" s="346"/>
    </row>
    <row r="13475" spans="1:1" x14ac:dyDescent="0.25">
      <c r="A13475" s="346"/>
    </row>
    <row r="13476" spans="1:1" x14ac:dyDescent="0.25">
      <c r="A13476" s="346"/>
    </row>
    <row r="13477" spans="1:1" x14ac:dyDescent="0.25">
      <c r="A13477" s="346"/>
    </row>
    <row r="13478" spans="1:1" x14ac:dyDescent="0.25">
      <c r="A13478" s="346"/>
    </row>
    <row r="13479" spans="1:1" x14ac:dyDescent="0.25">
      <c r="A13479" s="346"/>
    </row>
    <row r="13480" spans="1:1" x14ac:dyDescent="0.25">
      <c r="A13480" s="346"/>
    </row>
    <row r="13481" spans="1:1" x14ac:dyDescent="0.25">
      <c r="A13481" s="346"/>
    </row>
    <row r="13482" spans="1:1" x14ac:dyDescent="0.25">
      <c r="A13482" s="346"/>
    </row>
    <row r="13483" spans="1:1" x14ac:dyDescent="0.25">
      <c r="A13483" s="346"/>
    </row>
    <row r="13484" spans="1:1" x14ac:dyDescent="0.25">
      <c r="A13484" s="346"/>
    </row>
    <row r="13485" spans="1:1" x14ac:dyDescent="0.25">
      <c r="A13485" s="346"/>
    </row>
    <row r="13486" spans="1:1" x14ac:dyDescent="0.25">
      <c r="A13486" s="346"/>
    </row>
    <row r="13487" spans="1:1" x14ac:dyDescent="0.25">
      <c r="A13487" s="346"/>
    </row>
    <row r="13488" spans="1:1" x14ac:dyDescent="0.25">
      <c r="A13488" s="346"/>
    </row>
    <row r="13489" spans="1:1" x14ac:dyDescent="0.25">
      <c r="A13489" s="346"/>
    </row>
    <row r="13490" spans="1:1" x14ac:dyDescent="0.25">
      <c r="A13490" s="346"/>
    </row>
    <row r="13491" spans="1:1" x14ac:dyDescent="0.25">
      <c r="A13491" s="346"/>
    </row>
    <row r="13492" spans="1:1" x14ac:dyDescent="0.25">
      <c r="A13492" s="346"/>
    </row>
    <row r="13493" spans="1:1" x14ac:dyDescent="0.25">
      <c r="A13493" s="346"/>
    </row>
    <row r="13494" spans="1:1" x14ac:dyDescent="0.25">
      <c r="A13494" s="346"/>
    </row>
    <row r="13495" spans="1:1" x14ac:dyDescent="0.25">
      <c r="A13495" s="346"/>
    </row>
    <row r="13496" spans="1:1" x14ac:dyDescent="0.25">
      <c r="A13496" s="346"/>
    </row>
    <row r="13497" spans="1:1" x14ac:dyDescent="0.25">
      <c r="A13497" s="346"/>
    </row>
    <row r="13498" spans="1:1" x14ac:dyDescent="0.25">
      <c r="A13498" s="346"/>
    </row>
    <row r="13499" spans="1:1" x14ac:dyDescent="0.25">
      <c r="A13499" s="346"/>
    </row>
    <row r="13500" spans="1:1" x14ac:dyDescent="0.25">
      <c r="A13500" s="346"/>
    </row>
    <row r="13501" spans="1:1" x14ac:dyDescent="0.25">
      <c r="A13501" s="346"/>
    </row>
    <row r="13502" spans="1:1" x14ac:dyDescent="0.25">
      <c r="A13502" s="346"/>
    </row>
    <row r="13503" spans="1:1" x14ac:dyDescent="0.25">
      <c r="A13503" s="346"/>
    </row>
    <row r="13504" spans="1:1" x14ac:dyDescent="0.25">
      <c r="A13504" s="346"/>
    </row>
    <row r="13505" spans="1:1" x14ac:dyDescent="0.25">
      <c r="A13505" s="346"/>
    </row>
    <row r="13506" spans="1:1" x14ac:dyDescent="0.25">
      <c r="A13506" s="346"/>
    </row>
    <row r="13507" spans="1:1" x14ac:dyDescent="0.25">
      <c r="A13507" s="346"/>
    </row>
    <row r="13508" spans="1:1" x14ac:dyDescent="0.25">
      <c r="A13508" s="346"/>
    </row>
    <row r="13509" spans="1:1" x14ac:dyDescent="0.25">
      <c r="A13509" s="346"/>
    </row>
    <row r="13510" spans="1:1" x14ac:dyDescent="0.25">
      <c r="A13510" s="346"/>
    </row>
    <row r="13511" spans="1:1" x14ac:dyDescent="0.25">
      <c r="A13511" s="346"/>
    </row>
    <row r="13512" spans="1:1" x14ac:dyDescent="0.25">
      <c r="A13512" s="346"/>
    </row>
    <row r="13513" spans="1:1" x14ac:dyDescent="0.25">
      <c r="A13513" s="346"/>
    </row>
    <row r="13514" spans="1:1" x14ac:dyDescent="0.25">
      <c r="A13514" s="346"/>
    </row>
    <row r="13515" spans="1:1" x14ac:dyDescent="0.25">
      <c r="A13515" s="346"/>
    </row>
    <row r="13516" spans="1:1" x14ac:dyDescent="0.25">
      <c r="A13516" s="346"/>
    </row>
    <row r="13517" spans="1:1" x14ac:dyDescent="0.25">
      <c r="A13517" s="346"/>
    </row>
    <row r="13518" spans="1:1" x14ac:dyDescent="0.25">
      <c r="A13518" s="346"/>
    </row>
    <row r="13519" spans="1:1" x14ac:dyDescent="0.25">
      <c r="A13519" s="346"/>
    </row>
    <row r="13520" spans="1:1" x14ac:dyDescent="0.25">
      <c r="A13520" s="346"/>
    </row>
    <row r="13521" spans="1:1" x14ac:dyDescent="0.25">
      <c r="A13521" s="346"/>
    </row>
    <row r="13522" spans="1:1" x14ac:dyDescent="0.25">
      <c r="A13522" s="346"/>
    </row>
    <row r="13523" spans="1:1" x14ac:dyDescent="0.25">
      <c r="A13523" s="346"/>
    </row>
    <row r="13524" spans="1:1" x14ac:dyDescent="0.25">
      <c r="A13524" s="346"/>
    </row>
    <row r="13525" spans="1:1" x14ac:dyDescent="0.25">
      <c r="A13525" s="346"/>
    </row>
    <row r="13526" spans="1:1" x14ac:dyDescent="0.25">
      <c r="A13526" s="346"/>
    </row>
    <row r="13527" spans="1:1" x14ac:dyDescent="0.25">
      <c r="A13527" s="346"/>
    </row>
    <row r="13528" spans="1:1" x14ac:dyDescent="0.25">
      <c r="A13528" s="346"/>
    </row>
    <row r="13529" spans="1:1" x14ac:dyDescent="0.25">
      <c r="A13529" s="346"/>
    </row>
    <row r="13530" spans="1:1" x14ac:dyDescent="0.25">
      <c r="A13530" s="346"/>
    </row>
    <row r="13531" spans="1:1" x14ac:dyDescent="0.25">
      <c r="A13531" s="346"/>
    </row>
    <row r="13532" spans="1:1" x14ac:dyDescent="0.25">
      <c r="A13532" s="346"/>
    </row>
    <row r="13533" spans="1:1" x14ac:dyDescent="0.25">
      <c r="A13533" s="346"/>
    </row>
    <row r="13534" spans="1:1" x14ac:dyDescent="0.25">
      <c r="A13534" s="346"/>
    </row>
    <row r="13535" spans="1:1" x14ac:dyDescent="0.25">
      <c r="A13535" s="346"/>
    </row>
    <row r="13536" spans="1:1" x14ac:dyDescent="0.25">
      <c r="A13536" s="346"/>
    </row>
    <row r="13537" spans="1:1" x14ac:dyDescent="0.25">
      <c r="A13537" s="346"/>
    </row>
    <row r="13538" spans="1:1" x14ac:dyDescent="0.25">
      <c r="A13538" s="346"/>
    </row>
    <row r="13539" spans="1:1" x14ac:dyDescent="0.25">
      <c r="A13539" s="346"/>
    </row>
    <row r="13540" spans="1:1" x14ac:dyDescent="0.25">
      <c r="A13540" s="346"/>
    </row>
    <row r="13541" spans="1:1" x14ac:dyDescent="0.25">
      <c r="A13541" s="346"/>
    </row>
    <row r="13542" spans="1:1" x14ac:dyDescent="0.25">
      <c r="A13542" s="346"/>
    </row>
    <row r="13543" spans="1:1" x14ac:dyDescent="0.25">
      <c r="A13543" s="346"/>
    </row>
    <row r="13544" spans="1:1" x14ac:dyDescent="0.25">
      <c r="A13544" s="346"/>
    </row>
    <row r="13545" spans="1:1" x14ac:dyDescent="0.25">
      <c r="A13545" s="346"/>
    </row>
    <row r="13546" spans="1:1" x14ac:dyDescent="0.25">
      <c r="A13546" s="346"/>
    </row>
    <row r="13547" spans="1:1" x14ac:dyDescent="0.25">
      <c r="A13547" s="346"/>
    </row>
    <row r="13548" spans="1:1" x14ac:dyDescent="0.25">
      <c r="A13548" s="346"/>
    </row>
    <row r="13549" spans="1:1" x14ac:dyDescent="0.25">
      <c r="A13549" s="346"/>
    </row>
    <row r="13550" spans="1:1" x14ac:dyDescent="0.25">
      <c r="A13550" s="346"/>
    </row>
    <row r="13551" spans="1:1" x14ac:dyDescent="0.25">
      <c r="A13551" s="346"/>
    </row>
    <row r="13552" spans="1:1" x14ac:dyDescent="0.25">
      <c r="A13552" s="346"/>
    </row>
    <row r="13553" spans="1:1" x14ac:dyDescent="0.25">
      <c r="A13553" s="346"/>
    </row>
    <row r="13554" spans="1:1" x14ac:dyDescent="0.25">
      <c r="A13554" s="346"/>
    </row>
    <row r="13555" spans="1:1" x14ac:dyDescent="0.25">
      <c r="A13555" s="346"/>
    </row>
    <row r="13556" spans="1:1" x14ac:dyDescent="0.25">
      <c r="A13556" s="346"/>
    </row>
    <row r="13557" spans="1:1" x14ac:dyDescent="0.25">
      <c r="A13557" s="346"/>
    </row>
    <row r="13558" spans="1:1" x14ac:dyDescent="0.25">
      <c r="A13558" s="346"/>
    </row>
    <row r="13559" spans="1:1" x14ac:dyDescent="0.25">
      <c r="A13559" s="346"/>
    </row>
    <row r="13560" spans="1:1" x14ac:dyDescent="0.25">
      <c r="A13560" s="346"/>
    </row>
    <row r="13561" spans="1:1" x14ac:dyDescent="0.25">
      <c r="A13561" s="346"/>
    </row>
    <row r="13562" spans="1:1" x14ac:dyDescent="0.25">
      <c r="A13562" s="346"/>
    </row>
    <row r="13563" spans="1:1" x14ac:dyDescent="0.25">
      <c r="A13563" s="346"/>
    </row>
    <row r="13564" spans="1:1" x14ac:dyDescent="0.25">
      <c r="A13564" s="346"/>
    </row>
    <row r="13565" spans="1:1" x14ac:dyDescent="0.25">
      <c r="A13565" s="346"/>
    </row>
    <row r="13566" spans="1:1" x14ac:dyDescent="0.25">
      <c r="A13566" s="346"/>
    </row>
    <row r="13567" spans="1:1" x14ac:dyDescent="0.25">
      <c r="A13567" s="346"/>
    </row>
    <row r="13568" spans="1:1" x14ac:dyDescent="0.25">
      <c r="A13568" s="346"/>
    </row>
    <row r="13569" spans="1:1" x14ac:dyDescent="0.25">
      <c r="A13569" s="346"/>
    </row>
    <row r="13570" spans="1:1" x14ac:dyDescent="0.25">
      <c r="A13570" s="346"/>
    </row>
    <row r="13571" spans="1:1" x14ac:dyDescent="0.25">
      <c r="A13571" s="346"/>
    </row>
    <row r="13572" spans="1:1" x14ac:dyDescent="0.25">
      <c r="A13572" s="346"/>
    </row>
    <row r="13573" spans="1:1" x14ac:dyDescent="0.25">
      <c r="A13573" s="346"/>
    </row>
    <row r="13574" spans="1:1" x14ac:dyDescent="0.25">
      <c r="A13574" s="346"/>
    </row>
    <row r="13575" spans="1:1" x14ac:dyDescent="0.25">
      <c r="A13575" s="346"/>
    </row>
    <row r="13576" spans="1:1" x14ac:dyDescent="0.25">
      <c r="A13576" s="346"/>
    </row>
    <row r="13577" spans="1:1" x14ac:dyDescent="0.25">
      <c r="A13577" s="346"/>
    </row>
    <row r="13578" spans="1:1" x14ac:dyDescent="0.25">
      <c r="A13578" s="346"/>
    </row>
    <row r="13579" spans="1:1" x14ac:dyDescent="0.25">
      <c r="A13579" s="346"/>
    </row>
    <row r="13580" spans="1:1" x14ac:dyDescent="0.25">
      <c r="A13580" s="346"/>
    </row>
    <row r="13581" spans="1:1" x14ac:dyDescent="0.25">
      <c r="A13581" s="346"/>
    </row>
    <row r="13582" spans="1:1" x14ac:dyDescent="0.25">
      <c r="A13582" s="346"/>
    </row>
    <row r="13583" spans="1:1" x14ac:dyDescent="0.25">
      <c r="A13583" s="346"/>
    </row>
    <row r="13584" spans="1:1" x14ac:dyDescent="0.25">
      <c r="A13584" s="346"/>
    </row>
    <row r="13585" spans="1:1" x14ac:dyDescent="0.25">
      <c r="A13585" s="346"/>
    </row>
    <row r="13586" spans="1:1" x14ac:dyDescent="0.25">
      <c r="A13586" s="346"/>
    </row>
    <row r="13587" spans="1:1" x14ac:dyDescent="0.25">
      <c r="A13587" s="346"/>
    </row>
    <row r="13588" spans="1:1" x14ac:dyDescent="0.25">
      <c r="A13588" s="346"/>
    </row>
    <row r="13589" spans="1:1" x14ac:dyDescent="0.25">
      <c r="A13589" s="346"/>
    </row>
    <row r="13590" spans="1:1" x14ac:dyDescent="0.25">
      <c r="A13590" s="346"/>
    </row>
    <row r="13591" spans="1:1" x14ac:dyDescent="0.25">
      <c r="A13591" s="346"/>
    </row>
    <row r="13592" spans="1:1" x14ac:dyDescent="0.25">
      <c r="A13592" s="346"/>
    </row>
    <row r="13593" spans="1:1" x14ac:dyDescent="0.25">
      <c r="A13593" s="346"/>
    </row>
    <row r="13594" spans="1:1" x14ac:dyDescent="0.25">
      <c r="A13594" s="346"/>
    </row>
    <row r="13595" spans="1:1" x14ac:dyDescent="0.25">
      <c r="A13595" s="346"/>
    </row>
    <row r="13596" spans="1:1" x14ac:dyDescent="0.25">
      <c r="A13596" s="346"/>
    </row>
    <row r="13597" spans="1:1" x14ac:dyDescent="0.25">
      <c r="A13597" s="346"/>
    </row>
    <row r="13598" spans="1:1" x14ac:dyDescent="0.25">
      <c r="A13598" s="346"/>
    </row>
    <row r="13599" spans="1:1" x14ac:dyDescent="0.25">
      <c r="A13599" s="346"/>
    </row>
    <row r="13600" spans="1:1" x14ac:dyDescent="0.25">
      <c r="A13600" s="346"/>
    </row>
    <row r="13601" spans="1:1" x14ac:dyDescent="0.25">
      <c r="A13601" s="346"/>
    </row>
    <row r="13602" spans="1:1" x14ac:dyDescent="0.25">
      <c r="A13602" s="346"/>
    </row>
    <row r="13603" spans="1:1" x14ac:dyDescent="0.25">
      <c r="A13603" s="346"/>
    </row>
    <row r="13604" spans="1:1" x14ac:dyDescent="0.25">
      <c r="A13604" s="346"/>
    </row>
    <row r="13605" spans="1:1" x14ac:dyDescent="0.25">
      <c r="A13605" s="346"/>
    </row>
    <row r="13606" spans="1:1" x14ac:dyDescent="0.25">
      <c r="A13606" s="346"/>
    </row>
    <row r="13607" spans="1:1" x14ac:dyDescent="0.25">
      <c r="A13607" s="346"/>
    </row>
    <row r="13608" spans="1:1" x14ac:dyDescent="0.25">
      <c r="A13608" s="346"/>
    </row>
    <row r="13609" spans="1:1" x14ac:dyDescent="0.25">
      <c r="A13609" s="346"/>
    </row>
    <row r="13610" spans="1:1" x14ac:dyDescent="0.25">
      <c r="A13610" s="346"/>
    </row>
    <row r="13611" spans="1:1" x14ac:dyDescent="0.25">
      <c r="A13611" s="346"/>
    </row>
    <row r="13612" spans="1:1" x14ac:dyDescent="0.25">
      <c r="A13612" s="346"/>
    </row>
    <row r="13613" spans="1:1" x14ac:dyDescent="0.25">
      <c r="A13613" s="346"/>
    </row>
    <row r="13614" spans="1:1" x14ac:dyDescent="0.25">
      <c r="A13614" s="346"/>
    </row>
    <row r="13615" spans="1:1" x14ac:dyDescent="0.25">
      <c r="A13615" s="346"/>
    </row>
    <row r="13616" spans="1:1" x14ac:dyDescent="0.25">
      <c r="A13616" s="346"/>
    </row>
    <row r="13617" spans="1:1" x14ac:dyDescent="0.25">
      <c r="A13617" s="346"/>
    </row>
    <row r="13618" spans="1:1" x14ac:dyDescent="0.25">
      <c r="A13618" s="346"/>
    </row>
    <row r="13619" spans="1:1" x14ac:dyDescent="0.25">
      <c r="A13619" s="346"/>
    </row>
    <row r="13620" spans="1:1" x14ac:dyDescent="0.25">
      <c r="A13620" s="346"/>
    </row>
    <row r="13621" spans="1:1" x14ac:dyDescent="0.25">
      <c r="A13621" s="346"/>
    </row>
    <row r="13622" spans="1:1" x14ac:dyDescent="0.25">
      <c r="A13622" s="346"/>
    </row>
    <row r="13623" spans="1:1" x14ac:dyDescent="0.25">
      <c r="A13623" s="346"/>
    </row>
    <row r="13624" spans="1:1" x14ac:dyDescent="0.25">
      <c r="A13624" s="346"/>
    </row>
    <row r="13625" spans="1:1" x14ac:dyDescent="0.25">
      <c r="A13625" s="346"/>
    </row>
    <row r="13626" spans="1:1" x14ac:dyDescent="0.25">
      <c r="A13626" s="346"/>
    </row>
    <row r="13627" spans="1:1" x14ac:dyDescent="0.25">
      <c r="A13627" s="346"/>
    </row>
    <row r="13628" spans="1:1" x14ac:dyDescent="0.25">
      <c r="A13628" s="346"/>
    </row>
    <row r="13629" spans="1:1" x14ac:dyDescent="0.25">
      <c r="A13629" s="346"/>
    </row>
    <row r="13630" spans="1:1" x14ac:dyDescent="0.25">
      <c r="A13630" s="346"/>
    </row>
    <row r="13631" spans="1:1" x14ac:dyDescent="0.25">
      <c r="A13631" s="346"/>
    </row>
    <row r="13632" spans="1:1" x14ac:dyDescent="0.25">
      <c r="A13632" s="346"/>
    </row>
    <row r="13633" spans="1:1" x14ac:dyDescent="0.25">
      <c r="A13633" s="346"/>
    </row>
    <row r="13634" spans="1:1" x14ac:dyDescent="0.25">
      <c r="A13634" s="346"/>
    </row>
    <row r="13635" spans="1:1" x14ac:dyDescent="0.25">
      <c r="A13635" s="346"/>
    </row>
    <row r="13636" spans="1:1" x14ac:dyDescent="0.25">
      <c r="A13636" s="346"/>
    </row>
    <row r="13637" spans="1:1" x14ac:dyDescent="0.25">
      <c r="A13637" s="346"/>
    </row>
    <row r="13638" spans="1:1" x14ac:dyDescent="0.25">
      <c r="A13638" s="346"/>
    </row>
    <row r="13639" spans="1:1" x14ac:dyDescent="0.25">
      <c r="A13639" s="346"/>
    </row>
    <row r="13640" spans="1:1" x14ac:dyDescent="0.25">
      <c r="A13640" s="346"/>
    </row>
    <row r="13641" spans="1:1" x14ac:dyDescent="0.25">
      <c r="A13641" s="346"/>
    </row>
    <row r="13642" spans="1:1" x14ac:dyDescent="0.25">
      <c r="A13642" s="346"/>
    </row>
    <row r="13643" spans="1:1" x14ac:dyDescent="0.25">
      <c r="A13643" s="346"/>
    </row>
    <row r="13644" spans="1:1" x14ac:dyDescent="0.25">
      <c r="A13644" s="346"/>
    </row>
    <row r="13645" spans="1:1" x14ac:dyDescent="0.25">
      <c r="A13645" s="346"/>
    </row>
    <row r="13646" spans="1:1" x14ac:dyDescent="0.25">
      <c r="A13646" s="346"/>
    </row>
    <row r="13647" spans="1:1" x14ac:dyDescent="0.25">
      <c r="A13647" s="346"/>
    </row>
    <row r="13648" spans="1:1" x14ac:dyDescent="0.25">
      <c r="A13648" s="346"/>
    </row>
    <row r="13649" spans="1:1" x14ac:dyDescent="0.25">
      <c r="A13649" s="346"/>
    </row>
    <row r="13650" spans="1:1" x14ac:dyDescent="0.25">
      <c r="A13650" s="346"/>
    </row>
    <row r="13651" spans="1:1" x14ac:dyDescent="0.25">
      <c r="A13651" s="346"/>
    </row>
    <row r="13652" spans="1:1" x14ac:dyDescent="0.25">
      <c r="A13652" s="346"/>
    </row>
    <row r="13653" spans="1:1" x14ac:dyDescent="0.25">
      <c r="A13653" s="346"/>
    </row>
    <row r="13654" spans="1:1" x14ac:dyDescent="0.25">
      <c r="A13654" s="346"/>
    </row>
    <row r="13655" spans="1:1" x14ac:dyDescent="0.25">
      <c r="A13655" s="346"/>
    </row>
    <row r="13656" spans="1:1" x14ac:dyDescent="0.25">
      <c r="A13656" s="346"/>
    </row>
    <row r="13657" spans="1:1" x14ac:dyDescent="0.25">
      <c r="A13657" s="346"/>
    </row>
    <row r="13658" spans="1:1" x14ac:dyDescent="0.25">
      <c r="A13658" s="346"/>
    </row>
    <row r="13659" spans="1:1" x14ac:dyDescent="0.25">
      <c r="A13659" s="346"/>
    </row>
    <row r="13660" spans="1:1" x14ac:dyDescent="0.25">
      <c r="A13660" s="346"/>
    </row>
    <row r="13661" spans="1:1" x14ac:dyDescent="0.25">
      <c r="A13661" s="346"/>
    </row>
    <row r="13662" spans="1:1" x14ac:dyDescent="0.25">
      <c r="A13662" s="346"/>
    </row>
    <row r="13663" spans="1:1" x14ac:dyDescent="0.25">
      <c r="A13663" s="346"/>
    </row>
    <row r="13664" spans="1:1" x14ac:dyDescent="0.25">
      <c r="A13664" s="346"/>
    </row>
    <row r="13665" spans="1:1" x14ac:dyDescent="0.25">
      <c r="A13665" s="346"/>
    </row>
    <row r="13666" spans="1:1" x14ac:dyDescent="0.25">
      <c r="A13666" s="346"/>
    </row>
    <row r="13667" spans="1:1" x14ac:dyDescent="0.25">
      <c r="A13667" s="346"/>
    </row>
    <row r="13668" spans="1:1" x14ac:dyDescent="0.25">
      <c r="A13668" s="346"/>
    </row>
    <row r="13669" spans="1:1" x14ac:dyDescent="0.25">
      <c r="A13669" s="346"/>
    </row>
    <row r="13670" spans="1:1" x14ac:dyDescent="0.25">
      <c r="A13670" s="346"/>
    </row>
    <row r="13671" spans="1:1" x14ac:dyDescent="0.25">
      <c r="A13671" s="346"/>
    </row>
    <row r="13672" spans="1:1" x14ac:dyDescent="0.25">
      <c r="A13672" s="346"/>
    </row>
    <row r="13673" spans="1:1" x14ac:dyDescent="0.25">
      <c r="A13673" s="346"/>
    </row>
    <row r="13674" spans="1:1" x14ac:dyDescent="0.25">
      <c r="A13674" s="346"/>
    </row>
    <row r="13675" spans="1:1" x14ac:dyDescent="0.25">
      <c r="A13675" s="346"/>
    </row>
    <row r="13676" spans="1:1" x14ac:dyDescent="0.25">
      <c r="A13676" s="346"/>
    </row>
    <row r="13677" spans="1:1" x14ac:dyDescent="0.25">
      <c r="A13677" s="346"/>
    </row>
    <row r="13678" spans="1:1" x14ac:dyDescent="0.25">
      <c r="A13678" s="346"/>
    </row>
    <row r="13679" spans="1:1" x14ac:dyDescent="0.25">
      <c r="A13679" s="346"/>
    </row>
    <row r="13680" spans="1:1" x14ac:dyDescent="0.25">
      <c r="A13680" s="346"/>
    </row>
    <row r="13681" spans="1:1" x14ac:dyDescent="0.25">
      <c r="A13681" s="346"/>
    </row>
    <row r="13682" spans="1:1" x14ac:dyDescent="0.25">
      <c r="A13682" s="346"/>
    </row>
    <row r="13683" spans="1:1" x14ac:dyDescent="0.25">
      <c r="A13683" s="346"/>
    </row>
    <row r="13684" spans="1:1" x14ac:dyDescent="0.25">
      <c r="A13684" s="346"/>
    </row>
    <row r="13685" spans="1:1" x14ac:dyDescent="0.25">
      <c r="A13685" s="346"/>
    </row>
    <row r="13686" spans="1:1" x14ac:dyDescent="0.25">
      <c r="A13686" s="346"/>
    </row>
    <row r="13687" spans="1:1" x14ac:dyDescent="0.25">
      <c r="A13687" s="346"/>
    </row>
    <row r="13688" spans="1:1" x14ac:dyDescent="0.25">
      <c r="A13688" s="346"/>
    </row>
    <row r="13689" spans="1:1" x14ac:dyDescent="0.25">
      <c r="A13689" s="346"/>
    </row>
    <row r="13690" spans="1:1" x14ac:dyDescent="0.25">
      <c r="A13690" s="346"/>
    </row>
    <row r="13691" spans="1:1" x14ac:dyDescent="0.25">
      <c r="A13691" s="346"/>
    </row>
    <row r="13692" spans="1:1" x14ac:dyDescent="0.25">
      <c r="A13692" s="346"/>
    </row>
    <row r="13693" spans="1:1" x14ac:dyDescent="0.25">
      <c r="A13693" s="346"/>
    </row>
    <row r="13694" spans="1:1" x14ac:dyDescent="0.25">
      <c r="A13694" s="346"/>
    </row>
    <row r="13695" spans="1:1" x14ac:dyDescent="0.25">
      <c r="A13695" s="346"/>
    </row>
    <row r="13696" spans="1:1" x14ac:dyDescent="0.25">
      <c r="A13696" s="346"/>
    </row>
    <row r="13697" spans="1:1" x14ac:dyDescent="0.25">
      <c r="A13697" s="346"/>
    </row>
    <row r="13698" spans="1:1" x14ac:dyDescent="0.25">
      <c r="A13698" s="346"/>
    </row>
    <row r="13699" spans="1:1" x14ac:dyDescent="0.25">
      <c r="A13699" s="346"/>
    </row>
    <row r="13700" spans="1:1" x14ac:dyDescent="0.25">
      <c r="A13700" s="346"/>
    </row>
    <row r="13701" spans="1:1" x14ac:dyDescent="0.25">
      <c r="A13701" s="346"/>
    </row>
    <row r="13702" spans="1:1" x14ac:dyDescent="0.25">
      <c r="A13702" s="346"/>
    </row>
    <row r="13703" spans="1:1" x14ac:dyDescent="0.25">
      <c r="A13703" s="346"/>
    </row>
    <row r="13704" spans="1:1" x14ac:dyDescent="0.25">
      <c r="A13704" s="346"/>
    </row>
    <row r="13705" spans="1:1" x14ac:dyDescent="0.25">
      <c r="A13705" s="346"/>
    </row>
    <row r="13706" spans="1:1" x14ac:dyDescent="0.25">
      <c r="A13706" s="346"/>
    </row>
    <row r="13707" spans="1:1" x14ac:dyDescent="0.25">
      <c r="A13707" s="346"/>
    </row>
    <row r="13708" spans="1:1" x14ac:dyDescent="0.25">
      <c r="A13708" s="346"/>
    </row>
    <row r="13709" spans="1:1" x14ac:dyDescent="0.25">
      <c r="A13709" s="346"/>
    </row>
    <row r="13710" spans="1:1" x14ac:dyDescent="0.25">
      <c r="A13710" s="346"/>
    </row>
    <row r="13711" spans="1:1" x14ac:dyDescent="0.25">
      <c r="A13711" s="346"/>
    </row>
    <row r="13712" spans="1:1" x14ac:dyDescent="0.25">
      <c r="A13712" s="346"/>
    </row>
    <row r="13713" spans="1:1" x14ac:dyDescent="0.25">
      <c r="A13713" s="346"/>
    </row>
    <row r="13714" spans="1:1" x14ac:dyDescent="0.25">
      <c r="A13714" s="346"/>
    </row>
    <row r="13715" spans="1:1" x14ac:dyDescent="0.25">
      <c r="A13715" s="346"/>
    </row>
    <row r="13716" spans="1:1" x14ac:dyDescent="0.25">
      <c r="A13716" s="346"/>
    </row>
    <row r="13717" spans="1:1" x14ac:dyDescent="0.25">
      <c r="A13717" s="346"/>
    </row>
    <row r="13718" spans="1:1" x14ac:dyDescent="0.25">
      <c r="A13718" s="346"/>
    </row>
    <row r="13719" spans="1:1" x14ac:dyDescent="0.25">
      <c r="A13719" s="346"/>
    </row>
    <row r="13720" spans="1:1" x14ac:dyDescent="0.25">
      <c r="A13720" s="346"/>
    </row>
    <row r="13721" spans="1:1" x14ac:dyDescent="0.25">
      <c r="A13721" s="346"/>
    </row>
    <row r="13722" spans="1:1" x14ac:dyDescent="0.25">
      <c r="A13722" s="346"/>
    </row>
    <row r="13723" spans="1:1" x14ac:dyDescent="0.25">
      <c r="A13723" s="346"/>
    </row>
    <row r="13724" spans="1:1" x14ac:dyDescent="0.25">
      <c r="A13724" s="346"/>
    </row>
    <row r="13725" spans="1:1" x14ac:dyDescent="0.25">
      <c r="A13725" s="346"/>
    </row>
    <row r="13726" spans="1:1" x14ac:dyDescent="0.25">
      <c r="A13726" s="346"/>
    </row>
    <row r="13727" spans="1:1" x14ac:dyDescent="0.25">
      <c r="A13727" s="346"/>
    </row>
    <row r="13728" spans="1:1" x14ac:dyDescent="0.25">
      <c r="A13728" s="346"/>
    </row>
    <row r="13729" spans="1:1" x14ac:dyDescent="0.25">
      <c r="A13729" s="346"/>
    </row>
    <row r="13730" spans="1:1" x14ac:dyDescent="0.25">
      <c r="A13730" s="346"/>
    </row>
    <row r="13731" spans="1:1" x14ac:dyDescent="0.25">
      <c r="A13731" s="346"/>
    </row>
    <row r="13732" spans="1:1" x14ac:dyDescent="0.25">
      <c r="A13732" s="346"/>
    </row>
    <row r="13733" spans="1:1" x14ac:dyDescent="0.25">
      <c r="A13733" s="346"/>
    </row>
    <row r="13734" spans="1:1" x14ac:dyDescent="0.25">
      <c r="A13734" s="346"/>
    </row>
    <row r="13735" spans="1:1" x14ac:dyDescent="0.25">
      <c r="A13735" s="346"/>
    </row>
    <row r="13736" spans="1:1" x14ac:dyDescent="0.25">
      <c r="A13736" s="346"/>
    </row>
    <row r="13737" spans="1:1" x14ac:dyDescent="0.25">
      <c r="A13737" s="346"/>
    </row>
    <row r="13738" spans="1:1" x14ac:dyDescent="0.25">
      <c r="A13738" s="346"/>
    </row>
    <row r="13739" spans="1:1" x14ac:dyDescent="0.25">
      <c r="A13739" s="346"/>
    </row>
    <row r="13740" spans="1:1" x14ac:dyDescent="0.25">
      <c r="A13740" s="346"/>
    </row>
    <row r="13741" spans="1:1" x14ac:dyDescent="0.25">
      <c r="A13741" s="346"/>
    </row>
    <row r="13742" spans="1:1" x14ac:dyDescent="0.25">
      <c r="A13742" s="346"/>
    </row>
    <row r="13743" spans="1:1" x14ac:dyDescent="0.25">
      <c r="A13743" s="346"/>
    </row>
    <row r="13744" spans="1:1" x14ac:dyDescent="0.25">
      <c r="A13744" s="346"/>
    </row>
    <row r="13745" spans="1:1" x14ac:dyDescent="0.25">
      <c r="A13745" s="346"/>
    </row>
    <row r="13746" spans="1:1" x14ac:dyDescent="0.25">
      <c r="A13746" s="346"/>
    </row>
    <row r="13747" spans="1:1" x14ac:dyDescent="0.25">
      <c r="A13747" s="346"/>
    </row>
    <row r="13748" spans="1:1" x14ac:dyDescent="0.25">
      <c r="A13748" s="346"/>
    </row>
    <row r="13749" spans="1:1" x14ac:dyDescent="0.25">
      <c r="A13749" s="346"/>
    </row>
    <row r="13750" spans="1:1" x14ac:dyDescent="0.25">
      <c r="A13750" s="346"/>
    </row>
    <row r="13751" spans="1:1" x14ac:dyDescent="0.25">
      <c r="A13751" s="346"/>
    </row>
    <row r="13752" spans="1:1" x14ac:dyDescent="0.25">
      <c r="A13752" s="346"/>
    </row>
    <row r="13753" spans="1:1" x14ac:dyDescent="0.25">
      <c r="A13753" s="346"/>
    </row>
    <row r="13754" spans="1:1" x14ac:dyDescent="0.25">
      <c r="A13754" s="346"/>
    </row>
    <row r="13755" spans="1:1" x14ac:dyDescent="0.25">
      <c r="A13755" s="346"/>
    </row>
    <row r="13756" spans="1:1" x14ac:dyDescent="0.25">
      <c r="A13756" s="346"/>
    </row>
    <row r="13757" spans="1:1" x14ac:dyDescent="0.25">
      <c r="A13757" s="346"/>
    </row>
    <row r="13758" spans="1:1" x14ac:dyDescent="0.25">
      <c r="A13758" s="346"/>
    </row>
    <row r="13759" spans="1:1" x14ac:dyDescent="0.25">
      <c r="A13759" s="346"/>
    </row>
    <row r="13760" spans="1:1" x14ac:dyDescent="0.25">
      <c r="A13760" s="346"/>
    </row>
    <row r="13761" spans="1:1" x14ac:dyDescent="0.25">
      <c r="A13761" s="346"/>
    </row>
    <row r="13762" spans="1:1" x14ac:dyDescent="0.25">
      <c r="A13762" s="346"/>
    </row>
    <row r="13763" spans="1:1" x14ac:dyDescent="0.25">
      <c r="A13763" s="346"/>
    </row>
    <row r="13764" spans="1:1" x14ac:dyDescent="0.25">
      <c r="A13764" s="346"/>
    </row>
    <row r="13765" spans="1:1" x14ac:dyDescent="0.25">
      <c r="A13765" s="346"/>
    </row>
    <row r="13766" spans="1:1" x14ac:dyDescent="0.25">
      <c r="A13766" s="346"/>
    </row>
    <row r="13767" spans="1:1" x14ac:dyDescent="0.25">
      <c r="A13767" s="346"/>
    </row>
    <row r="13768" spans="1:1" x14ac:dyDescent="0.25">
      <c r="A13768" s="346"/>
    </row>
    <row r="13769" spans="1:1" x14ac:dyDescent="0.25">
      <c r="A13769" s="346"/>
    </row>
    <row r="13770" spans="1:1" x14ac:dyDescent="0.25">
      <c r="A13770" s="346"/>
    </row>
    <row r="13771" spans="1:1" x14ac:dyDescent="0.25">
      <c r="A13771" s="346"/>
    </row>
    <row r="13772" spans="1:1" x14ac:dyDescent="0.25">
      <c r="A13772" s="346"/>
    </row>
    <row r="13773" spans="1:1" x14ac:dyDescent="0.25">
      <c r="A13773" s="346"/>
    </row>
    <row r="13774" spans="1:1" x14ac:dyDescent="0.25">
      <c r="A13774" s="346"/>
    </row>
    <row r="13775" spans="1:1" x14ac:dyDescent="0.25">
      <c r="A13775" s="346"/>
    </row>
    <row r="13776" spans="1:1" x14ac:dyDescent="0.25">
      <c r="A13776" s="346"/>
    </row>
    <row r="13777" spans="1:1" x14ac:dyDescent="0.25">
      <c r="A13777" s="346"/>
    </row>
    <row r="13778" spans="1:1" x14ac:dyDescent="0.25">
      <c r="A13778" s="346"/>
    </row>
    <row r="13779" spans="1:1" x14ac:dyDescent="0.25">
      <c r="A13779" s="346"/>
    </row>
    <row r="13780" spans="1:1" x14ac:dyDescent="0.25">
      <c r="A13780" s="346"/>
    </row>
    <row r="13781" spans="1:1" x14ac:dyDescent="0.25">
      <c r="A13781" s="346"/>
    </row>
    <row r="13782" spans="1:1" x14ac:dyDescent="0.25">
      <c r="A13782" s="346"/>
    </row>
    <row r="13783" spans="1:1" x14ac:dyDescent="0.25">
      <c r="A13783" s="346"/>
    </row>
    <row r="13784" spans="1:1" x14ac:dyDescent="0.25">
      <c r="A13784" s="346"/>
    </row>
    <row r="13785" spans="1:1" x14ac:dyDescent="0.25">
      <c r="A13785" s="346"/>
    </row>
    <row r="13786" spans="1:1" x14ac:dyDescent="0.25">
      <c r="A13786" s="346"/>
    </row>
    <row r="13787" spans="1:1" x14ac:dyDescent="0.25">
      <c r="A13787" s="346"/>
    </row>
    <row r="13788" spans="1:1" x14ac:dyDescent="0.25">
      <c r="A13788" s="346"/>
    </row>
    <row r="13789" spans="1:1" x14ac:dyDescent="0.25">
      <c r="A13789" s="346"/>
    </row>
    <row r="13790" spans="1:1" x14ac:dyDescent="0.25">
      <c r="A13790" s="346"/>
    </row>
    <row r="13791" spans="1:1" x14ac:dyDescent="0.25">
      <c r="A13791" s="346"/>
    </row>
    <row r="13792" spans="1:1" x14ac:dyDescent="0.25">
      <c r="A13792" s="346"/>
    </row>
    <row r="13793" spans="1:1" x14ac:dyDescent="0.25">
      <c r="A13793" s="346"/>
    </row>
    <row r="13794" spans="1:1" x14ac:dyDescent="0.25">
      <c r="A13794" s="346"/>
    </row>
    <row r="13795" spans="1:1" x14ac:dyDescent="0.25">
      <c r="A13795" s="346"/>
    </row>
    <row r="13796" spans="1:1" x14ac:dyDescent="0.25">
      <c r="A13796" s="346"/>
    </row>
    <row r="13797" spans="1:1" x14ac:dyDescent="0.25">
      <c r="A13797" s="346"/>
    </row>
    <row r="13798" spans="1:1" x14ac:dyDescent="0.25">
      <c r="A13798" s="346"/>
    </row>
    <row r="13799" spans="1:1" x14ac:dyDescent="0.25">
      <c r="A13799" s="346"/>
    </row>
    <row r="13800" spans="1:1" x14ac:dyDescent="0.25">
      <c r="A13800" s="346"/>
    </row>
    <row r="13801" spans="1:1" x14ac:dyDescent="0.25">
      <c r="A13801" s="346"/>
    </row>
    <row r="13802" spans="1:1" x14ac:dyDescent="0.25">
      <c r="A13802" s="346"/>
    </row>
    <row r="13803" spans="1:1" x14ac:dyDescent="0.25">
      <c r="A13803" s="346"/>
    </row>
    <row r="13804" spans="1:1" x14ac:dyDescent="0.25">
      <c r="A13804" s="346"/>
    </row>
    <row r="13805" spans="1:1" x14ac:dyDescent="0.25">
      <c r="A13805" s="346"/>
    </row>
    <row r="13806" spans="1:1" x14ac:dyDescent="0.25">
      <c r="A13806" s="346"/>
    </row>
    <row r="13807" spans="1:1" x14ac:dyDescent="0.25">
      <c r="A13807" s="346"/>
    </row>
    <row r="13808" spans="1:1" x14ac:dyDescent="0.25">
      <c r="A13808" s="346"/>
    </row>
    <row r="13809" spans="1:1" x14ac:dyDescent="0.25">
      <c r="A13809" s="346"/>
    </row>
    <row r="13810" spans="1:1" x14ac:dyDescent="0.25">
      <c r="A13810" s="346"/>
    </row>
    <row r="13811" spans="1:1" x14ac:dyDescent="0.25">
      <c r="A13811" s="346"/>
    </row>
    <row r="13812" spans="1:1" x14ac:dyDescent="0.25">
      <c r="A13812" s="346"/>
    </row>
    <row r="13813" spans="1:1" x14ac:dyDescent="0.25">
      <c r="A13813" s="346"/>
    </row>
    <row r="13814" spans="1:1" x14ac:dyDescent="0.25">
      <c r="A13814" s="346"/>
    </row>
    <row r="13815" spans="1:1" x14ac:dyDescent="0.25">
      <c r="A13815" s="346"/>
    </row>
    <row r="13816" spans="1:1" x14ac:dyDescent="0.25">
      <c r="A13816" s="346"/>
    </row>
    <row r="13817" spans="1:1" x14ac:dyDescent="0.25">
      <c r="A13817" s="346"/>
    </row>
    <row r="13818" spans="1:1" x14ac:dyDescent="0.25">
      <c r="A13818" s="346"/>
    </row>
    <row r="13819" spans="1:1" x14ac:dyDescent="0.25">
      <c r="A13819" s="346"/>
    </row>
    <row r="13820" spans="1:1" x14ac:dyDescent="0.25">
      <c r="A13820" s="346"/>
    </row>
    <row r="13821" spans="1:1" x14ac:dyDescent="0.25">
      <c r="A13821" s="346"/>
    </row>
    <row r="13822" spans="1:1" x14ac:dyDescent="0.25">
      <c r="A13822" s="346"/>
    </row>
    <row r="13823" spans="1:1" x14ac:dyDescent="0.25">
      <c r="A13823" s="346"/>
    </row>
    <row r="13824" spans="1:1" x14ac:dyDescent="0.25">
      <c r="A13824" s="346"/>
    </row>
    <row r="13825" spans="1:1" x14ac:dyDescent="0.25">
      <c r="A13825" s="346"/>
    </row>
    <row r="13826" spans="1:1" x14ac:dyDescent="0.25">
      <c r="A13826" s="346"/>
    </row>
    <row r="13827" spans="1:1" x14ac:dyDescent="0.25">
      <c r="A13827" s="346"/>
    </row>
    <row r="13828" spans="1:1" x14ac:dyDescent="0.25">
      <c r="A13828" s="346"/>
    </row>
    <row r="13829" spans="1:1" x14ac:dyDescent="0.25">
      <c r="A13829" s="346"/>
    </row>
    <row r="13830" spans="1:1" x14ac:dyDescent="0.25">
      <c r="A13830" s="346"/>
    </row>
    <row r="13831" spans="1:1" x14ac:dyDescent="0.25">
      <c r="A13831" s="346"/>
    </row>
    <row r="13832" spans="1:1" x14ac:dyDescent="0.25">
      <c r="A13832" s="346"/>
    </row>
    <row r="13833" spans="1:1" x14ac:dyDescent="0.25">
      <c r="A13833" s="346"/>
    </row>
    <row r="13834" spans="1:1" x14ac:dyDescent="0.25">
      <c r="A13834" s="346"/>
    </row>
    <row r="13835" spans="1:1" x14ac:dyDescent="0.25">
      <c r="A13835" s="346"/>
    </row>
    <row r="13836" spans="1:1" x14ac:dyDescent="0.25">
      <c r="A13836" s="346"/>
    </row>
    <row r="13837" spans="1:1" x14ac:dyDescent="0.25">
      <c r="A13837" s="346"/>
    </row>
    <row r="13838" spans="1:1" x14ac:dyDescent="0.25">
      <c r="A13838" s="346"/>
    </row>
    <row r="13839" spans="1:1" x14ac:dyDescent="0.25">
      <c r="A13839" s="346"/>
    </row>
    <row r="13840" spans="1:1" x14ac:dyDescent="0.25">
      <c r="A13840" s="346"/>
    </row>
    <row r="13841" spans="1:1" x14ac:dyDescent="0.25">
      <c r="A13841" s="346"/>
    </row>
    <row r="13842" spans="1:1" x14ac:dyDescent="0.25">
      <c r="A13842" s="346"/>
    </row>
    <row r="13843" spans="1:1" x14ac:dyDescent="0.25">
      <c r="A13843" s="346"/>
    </row>
    <row r="13844" spans="1:1" x14ac:dyDescent="0.25">
      <c r="A13844" s="346"/>
    </row>
    <row r="13845" spans="1:1" x14ac:dyDescent="0.25">
      <c r="A13845" s="346"/>
    </row>
    <row r="13846" spans="1:1" x14ac:dyDescent="0.25">
      <c r="A13846" s="346"/>
    </row>
    <row r="13847" spans="1:1" x14ac:dyDescent="0.25">
      <c r="A13847" s="346"/>
    </row>
    <row r="13848" spans="1:1" x14ac:dyDescent="0.25">
      <c r="A13848" s="346"/>
    </row>
    <row r="13849" spans="1:1" x14ac:dyDescent="0.25">
      <c r="A13849" s="346"/>
    </row>
    <row r="13850" spans="1:1" x14ac:dyDescent="0.25">
      <c r="A13850" s="346"/>
    </row>
    <row r="13851" spans="1:1" x14ac:dyDescent="0.25">
      <c r="A13851" s="346"/>
    </row>
    <row r="13852" spans="1:1" x14ac:dyDescent="0.25">
      <c r="A13852" s="346"/>
    </row>
    <row r="13853" spans="1:1" x14ac:dyDescent="0.25">
      <c r="A13853" s="346"/>
    </row>
    <row r="13854" spans="1:1" x14ac:dyDescent="0.25">
      <c r="A13854" s="346"/>
    </row>
    <row r="13855" spans="1:1" x14ac:dyDescent="0.25">
      <c r="A13855" s="346"/>
    </row>
    <row r="13856" spans="1:1" x14ac:dyDescent="0.25">
      <c r="A13856" s="346"/>
    </row>
    <row r="13857" spans="1:1" x14ac:dyDescent="0.25">
      <c r="A13857" s="346"/>
    </row>
    <row r="13858" spans="1:1" x14ac:dyDescent="0.25">
      <c r="A13858" s="346"/>
    </row>
    <row r="13859" spans="1:1" x14ac:dyDescent="0.25">
      <c r="A13859" s="346"/>
    </row>
    <row r="13860" spans="1:1" x14ac:dyDescent="0.25">
      <c r="A13860" s="346"/>
    </row>
    <row r="13861" spans="1:1" x14ac:dyDescent="0.25">
      <c r="A13861" s="346"/>
    </row>
    <row r="13862" spans="1:1" x14ac:dyDescent="0.25">
      <c r="A13862" s="346"/>
    </row>
    <row r="13863" spans="1:1" x14ac:dyDescent="0.25">
      <c r="A13863" s="346"/>
    </row>
    <row r="13864" spans="1:1" x14ac:dyDescent="0.25">
      <c r="A13864" s="346"/>
    </row>
    <row r="13865" spans="1:1" x14ac:dyDescent="0.25">
      <c r="A13865" s="346"/>
    </row>
    <row r="13866" spans="1:1" x14ac:dyDescent="0.25">
      <c r="A13866" s="346"/>
    </row>
    <row r="13867" spans="1:1" x14ac:dyDescent="0.25">
      <c r="A13867" s="346"/>
    </row>
    <row r="13868" spans="1:1" x14ac:dyDescent="0.25">
      <c r="A13868" s="346"/>
    </row>
    <row r="13869" spans="1:1" x14ac:dyDescent="0.25">
      <c r="A13869" s="346"/>
    </row>
    <row r="13870" spans="1:1" x14ac:dyDescent="0.25">
      <c r="A13870" s="346"/>
    </row>
    <row r="13871" spans="1:1" x14ac:dyDescent="0.25">
      <c r="A13871" s="346"/>
    </row>
    <row r="13872" spans="1:1" x14ac:dyDescent="0.25">
      <c r="A13872" s="346"/>
    </row>
    <row r="13873" spans="1:1" x14ac:dyDescent="0.25">
      <c r="A13873" s="346"/>
    </row>
    <row r="13874" spans="1:1" x14ac:dyDescent="0.25">
      <c r="A13874" s="346"/>
    </row>
    <row r="13875" spans="1:1" x14ac:dyDescent="0.25">
      <c r="A13875" s="346"/>
    </row>
    <row r="13876" spans="1:1" x14ac:dyDescent="0.25">
      <c r="A13876" s="346"/>
    </row>
    <row r="13877" spans="1:1" x14ac:dyDescent="0.25">
      <c r="A13877" s="346"/>
    </row>
    <row r="13878" spans="1:1" x14ac:dyDescent="0.25">
      <c r="A13878" s="346"/>
    </row>
    <row r="13879" spans="1:1" x14ac:dyDescent="0.25">
      <c r="A13879" s="346"/>
    </row>
    <row r="13880" spans="1:1" x14ac:dyDescent="0.25">
      <c r="A13880" s="346"/>
    </row>
    <row r="13881" spans="1:1" x14ac:dyDescent="0.25">
      <c r="A13881" s="346"/>
    </row>
    <row r="13882" spans="1:1" x14ac:dyDescent="0.25">
      <c r="A13882" s="346"/>
    </row>
    <row r="13883" spans="1:1" x14ac:dyDescent="0.25">
      <c r="A13883" s="346"/>
    </row>
    <row r="13884" spans="1:1" x14ac:dyDescent="0.25">
      <c r="A13884" s="346"/>
    </row>
    <row r="13885" spans="1:1" x14ac:dyDescent="0.25">
      <c r="A13885" s="346"/>
    </row>
    <row r="13886" spans="1:1" x14ac:dyDescent="0.25">
      <c r="A13886" s="346"/>
    </row>
    <row r="13887" spans="1:1" x14ac:dyDescent="0.25">
      <c r="A13887" s="346"/>
    </row>
    <row r="13888" spans="1:1" x14ac:dyDescent="0.25">
      <c r="A13888" s="346"/>
    </row>
    <row r="13889" spans="1:1" x14ac:dyDescent="0.25">
      <c r="A13889" s="346"/>
    </row>
    <row r="13890" spans="1:1" x14ac:dyDescent="0.25">
      <c r="A13890" s="346"/>
    </row>
    <row r="13891" spans="1:1" x14ac:dyDescent="0.25">
      <c r="A13891" s="346"/>
    </row>
    <row r="13892" spans="1:1" x14ac:dyDescent="0.25">
      <c r="A13892" s="346"/>
    </row>
    <row r="13893" spans="1:1" x14ac:dyDescent="0.25">
      <c r="A13893" s="346"/>
    </row>
    <row r="13894" spans="1:1" x14ac:dyDescent="0.25">
      <c r="A13894" s="346"/>
    </row>
    <row r="13895" spans="1:1" x14ac:dyDescent="0.25">
      <c r="A13895" s="346"/>
    </row>
    <row r="13896" spans="1:1" x14ac:dyDescent="0.25">
      <c r="A13896" s="346"/>
    </row>
    <row r="13897" spans="1:1" x14ac:dyDescent="0.25">
      <c r="A13897" s="346"/>
    </row>
    <row r="13898" spans="1:1" x14ac:dyDescent="0.25">
      <c r="A13898" s="346"/>
    </row>
    <row r="13899" spans="1:1" x14ac:dyDescent="0.25">
      <c r="A13899" s="346"/>
    </row>
    <row r="13900" spans="1:1" x14ac:dyDescent="0.25">
      <c r="A13900" s="346"/>
    </row>
    <row r="13901" spans="1:1" x14ac:dyDescent="0.25">
      <c r="A13901" s="346"/>
    </row>
    <row r="13902" spans="1:1" x14ac:dyDescent="0.25">
      <c r="A13902" s="346"/>
    </row>
    <row r="13903" spans="1:1" x14ac:dyDescent="0.25">
      <c r="A13903" s="346"/>
    </row>
    <row r="13904" spans="1:1" x14ac:dyDescent="0.25">
      <c r="A13904" s="346"/>
    </row>
    <row r="13905" spans="1:1" x14ac:dyDescent="0.25">
      <c r="A13905" s="346"/>
    </row>
    <row r="13906" spans="1:1" x14ac:dyDescent="0.25">
      <c r="A13906" s="346"/>
    </row>
    <row r="13907" spans="1:1" x14ac:dyDescent="0.25">
      <c r="A13907" s="346"/>
    </row>
    <row r="13908" spans="1:1" x14ac:dyDescent="0.25">
      <c r="A13908" s="346"/>
    </row>
    <row r="13909" spans="1:1" x14ac:dyDescent="0.25">
      <c r="A13909" s="346"/>
    </row>
    <row r="13910" spans="1:1" x14ac:dyDescent="0.25">
      <c r="A13910" s="346"/>
    </row>
    <row r="13911" spans="1:1" x14ac:dyDescent="0.25">
      <c r="A13911" s="346"/>
    </row>
    <row r="13912" spans="1:1" x14ac:dyDescent="0.25">
      <c r="A13912" s="346"/>
    </row>
    <row r="13913" spans="1:1" x14ac:dyDescent="0.25">
      <c r="A13913" s="346"/>
    </row>
    <row r="13914" spans="1:1" x14ac:dyDescent="0.25">
      <c r="A13914" s="346"/>
    </row>
    <row r="13915" spans="1:1" x14ac:dyDescent="0.25">
      <c r="A13915" s="346"/>
    </row>
    <row r="13916" spans="1:1" x14ac:dyDescent="0.25">
      <c r="A13916" s="346"/>
    </row>
    <row r="13917" spans="1:1" x14ac:dyDescent="0.25">
      <c r="A13917" s="346"/>
    </row>
    <row r="13918" spans="1:1" x14ac:dyDescent="0.25">
      <c r="A13918" s="346"/>
    </row>
    <row r="13919" spans="1:1" x14ac:dyDescent="0.25">
      <c r="A13919" s="346"/>
    </row>
    <row r="13920" spans="1:1" x14ac:dyDescent="0.25">
      <c r="A13920" s="346"/>
    </row>
    <row r="13921" spans="1:1" x14ac:dyDescent="0.25">
      <c r="A13921" s="346"/>
    </row>
    <row r="13922" spans="1:1" x14ac:dyDescent="0.25">
      <c r="A13922" s="346"/>
    </row>
    <row r="13923" spans="1:1" x14ac:dyDescent="0.25">
      <c r="A13923" s="346"/>
    </row>
    <row r="13924" spans="1:1" x14ac:dyDescent="0.25">
      <c r="A13924" s="346"/>
    </row>
    <row r="13925" spans="1:1" x14ac:dyDescent="0.25">
      <c r="A13925" s="346"/>
    </row>
    <row r="13926" spans="1:1" x14ac:dyDescent="0.25">
      <c r="A13926" s="346"/>
    </row>
    <row r="13927" spans="1:1" x14ac:dyDescent="0.25">
      <c r="A13927" s="346"/>
    </row>
    <row r="13928" spans="1:1" x14ac:dyDescent="0.25">
      <c r="A13928" s="346"/>
    </row>
    <row r="13929" spans="1:1" x14ac:dyDescent="0.25">
      <c r="A13929" s="346"/>
    </row>
    <row r="13930" spans="1:1" x14ac:dyDescent="0.25">
      <c r="A13930" s="346"/>
    </row>
    <row r="13931" spans="1:1" x14ac:dyDescent="0.25">
      <c r="A13931" s="346"/>
    </row>
    <row r="13932" spans="1:1" x14ac:dyDescent="0.25">
      <c r="A13932" s="346"/>
    </row>
    <row r="13933" spans="1:1" x14ac:dyDescent="0.25">
      <c r="A13933" s="346"/>
    </row>
    <row r="13934" spans="1:1" x14ac:dyDescent="0.25">
      <c r="A13934" s="346"/>
    </row>
    <row r="13935" spans="1:1" x14ac:dyDescent="0.25">
      <c r="A13935" s="346"/>
    </row>
    <row r="13936" spans="1:1" x14ac:dyDescent="0.25">
      <c r="A13936" s="346"/>
    </row>
    <row r="13937" spans="1:1" x14ac:dyDescent="0.25">
      <c r="A13937" s="346"/>
    </row>
    <row r="13938" spans="1:1" x14ac:dyDescent="0.25">
      <c r="A13938" s="346"/>
    </row>
    <row r="13939" spans="1:1" x14ac:dyDescent="0.25">
      <c r="A13939" s="346"/>
    </row>
    <row r="13940" spans="1:1" x14ac:dyDescent="0.25">
      <c r="A13940" s="346"/>
    </row>
    <row r="13941" spans="1:1" x14ac:dyDescent="0.25">
      <c r="A13941" s="346"/>
    </row>
    <row r="13942" spans="1:1" x14ac:dyDescent="0.25">
      <c r="A13942" s="346"/>
    </row>
    <row r="13943" spans="1:1" x14ac:dyDescent="0.25">
      <c r="A13943" s="346"/>
    </row>
    <row r="13944" spans="1:1" x14ac:dyDescent="0.25">
      <c r="A13944" s="346"/>
    </row>
    <row r="13945" spans="1:1" x14ac:dyDescent="0.25">
      <c r="A13945" s="346"/>
    </row>
    <row r="13946" spans="1:1" x14ac:dyDescent="0.25">
      <c r="A13946" s="346"/>
    </row>
    <row r="13947" spans="1:1" x14ac:dyDescent="0.25">
      <c r="A13947" s="346"/>
    </row>
    <row r="13948" spans="1:1" x14ac:dyDescent="0.25">
      <c r="A13948" s="346"/>
    </row>
    <row r="13949" spans="1:1" x14ac:dyDescent="0.25">
      <c r="A13949" s="346"/>
    </row>
    <row r="13950" spans="1:1" x14ac:dyDescent="0.25">
      <c r="A13950" s="346"/>
    </row>
    <row r="13951" spans="1:1" x14ac:dyDescent="0.25">
      <c r="A13951" s="346"/>
    </row>
    <row r="13952" spans="1:1" x14ac:dyDescent="0.25">
      <c r="A13952" s="346"/>
    </row>
    <row r="13953" spans="1:1" x14ac:dyDescent="0.25">
      <c r="A13953" s="346"/>
    </row>
    <row r="13954" spans="1:1" x14ac:dyDescent="0.25">
      <c r="A13954" s="346"/>
    </row>
    <row r="13955" spans="1:1" x14ac:dyDescent="0.25">
      <c r="A13955" s="346"/>
    </row>
    <row r="13956" spans="1:1" x14ac:dyDescent="0.25">
      <c r="A13956" s="346"/>
    </row>
    <row r="13957" spans="1:1" x14ac:dyDescent="0.25">
      <c r="A13957" s="346"/>
    </row>
    <row r="13958" spans="1:1" x14ac:dyDescent="0.25">
      <c r="A13958" s="346"/>
    </row>
    <row r="13959" spans="1:1" x14ac:dyDescent="0.25">
      <c r="A13959" s="346"/>
    </row>
    <row r="13960" spans="1:1" x14ac:dyDescent="0.25">
      <c r="A13960" s="346"/>
    </row>
    <row r="13961" spans="1:1" x14ac:dyDescent="0.25">
      <c r="A13961" s="346"/>
    </row>
    <row r="13962" spans="1:1" x14ac:dyDescent="0.25">
      <c r="A13962" s="346"/>
    </row>
    <row r="13963" spans="1:1" x14ac:dyDescent="0.25">
      <c r="A13963" s="346"/>
    </row>
    <row r="13964" spans="1:1" x14ac:dyDescent="0.25">
      <c r="A13964" s="346"/>
    </row>
    <row r="13965" spans="1:1" x14ac:dyDescent="0.25">
      <c r="A13965" s="346"/>
    </row>
    <row r="13966" spans="1:1" x14ac:dyDescent="0.25">
      <c r="A13966" s="346"/>
    </row>
    <row r="13967" spans="1:1" x14ac:dyDescent="0.25">
      <c r="A13967" s="346"/>
    </row>
    <row r="13968" spans="1:1" x14ac:dyDescent="0.25">
      <c r="A13968" s="346"/>
    </row>
    <row r="13969" spans="1:1" x14ac:dyDescent="0.25">
      <c r="A13969" s="346"/>
    </row>
    <row r="13970" spans="1:1" x14ac:dyDescent="0.25">
      <c r="A13970" s="346"/>
    </row>
    <row r="13971" spans="1:1" x14ac:dyDescent="0.25">
      <c r="A13971" s="346"/>
    </row>
    <row r="13972" spans="1:1" x14ac:dyDescent="0.25">
      <c r="A13972" s="346"/>
    </row>
    <row r="13973" spans="1:1" x14ac:dyDescent="0.25">
      <c r="A13973" s="346"/>
    </row>
    <row r="13974" spans="1:1" x14ac:dyDescent="0.25">
      <c r="A13974" s="346"/>
    </row>
    <row r="13975" spans="1:1" x14ac:dyDescent="0.25">
      <c r="A13975" s="346"/>
    </row>
    <row r="13976" spans="1:1" x14ac:dyDescent="0.25">
      <c r="A13976" s="346"/>
    </row>
    <row r="13977" spans="1:1" x14ac:dyDescent="0.25">
      <c r="A13977" s="346"/>
    </row>
    <row r="13978" spans="1:1" x14ac:dyDescent="0.25">
      <c r="A13978" s="346"/>
    </row>
    <row r="13979" spans="1:1" x14ac:dyDescent="0.25">
      <c r="A13979" s="346"/>
    </row>
    <row r="13980" spans="1:1" x14ac:dyDescent="0.25">
      <c r="A13980" s="346"/>
    </row>
    <row r="13981" spans="1:1" x14ac:dyDescent="0.25">
      <c r="A13981" s="346"/>
    </row>
    <row r="13982" spans="1:1" x14ac:dyDescent="0.25">
      <c r="A13982" s="346"/>
    </row>
    <row r="13983" spans="1:1" x14ac:dyDescent="0.25">
      <c r="A13983" s="346"/>
    </row>
    <row r="13984" spans="1:1" x14ac:dyDescent="0.25">
      <c r="A13984" s="346"/>
    </row>
    <row r="13985" spans="1:1" x14ac:dyDescent="0.25">
      <c r="A13985" s="346"/>
    </row>
    <row r="13986" spans="1:1" x14ac:dyDescent="0.25">
      <c r="A13986" s="346"/>
    </row>
    <row r="13987" spans="1:1" x14ac:dyDescent="0.25">
      <c r="A13987" s="346"/>
    </row>
    <row r="13988" spans="1:1" x14ac:dyDescent="0.25">
      <c r="A13988" s="346"/>
    </row>
    <row r="13989" spans="1:1" x14ac:dyDescent="0.25">
      <c r="A13989" s="346"/>
    </row>
    <row r="13990" spans="1:1" x14ac:dyDescent="0.25">
      <c r="A13990" s="346"/>
    </row>
    <row r="13991" spans="1:1" x14ac:dyDescent="0.25">
      <c r="A13991" s="346"/>
    </row>
    <row r="13992" spans="1:1" x14ac:dyDescent="0.25">
      <c r="A13992" s="346"/>
    </row>
    <row r="13993" spans="1:1" x14ac:dyDescent="0.25">
      <c r="A13993" s="346"/>
    </row>
    <row r="13994" spans="1:1" x14ac:dyDescent="0.25">
      <c r="A13994" s="346"/>
    </row>
    <row r="13995" spans="1:1" x14ac:dyDescent="0.25">
      <c r="A13995" s="346"/>
    </row>
    <row r="13996" spans="1:1" x14ac:dyDescent="0.25">
      <c r="A13996" s="346"/>
    </row>
    <row r="13997" spans="1:1" x14ac:dyDescent="0.25">
      <c r="A13997" s="346"/>
    </row>
    <row r="13998" spans="1:1" x14ac:dyDescent="0.25">
      <c r="A13998" s="346"/>
    </row>
    <row r="13999" spans="1:1" x14ac:dyDescent="0.25">
      <c r="A13999" s="346"/>
    </row>
    <row r="14000" spans="1:1" x14ac:dyDescent="0.25">
      <c r="A14000" s="346"/>
    </row>
    <row r="14001" spans="1:1" x14ac:dyDescent="0.25">
      <c r="A14001" s="346"/>
    </row>
    <row r="14002" spans="1:1" x14ac:dyDescent="0.25">
      <c r="A14002" s="346"/>
    </row>
    <row r="14003" spans="1:1" x14ac:dyDescent="0.25">
      <c r="A14003" s="346"/>
    </row>
    <row r="14004" spans="1:1" x14ac:dyDescent="0.25">
      <c r="A14004" s="346"/>
    </row>
    <row r="14005" spans="1:1" x14ac:dyDescent="0.25">
      <c r="A14005" s="346"/>
    </row>
    <row r="14006" spans="1:1" x14ac:dyDescent="0.25">
      <c r="A14006" s="346"/>
    </row>
    <row r="14007" spans="1:1" x14ac:dyDescent="0.25">
      <c r="A14007" s="346"/>
    </row>
    <row r="14008" spans="1:1" x14ac:dyDescent="0.25">
      <c r="A14008" s="346"/>
    </row>
    <row r="14009" spans="1:1" x14ac:dyDescent="0.25">
      <c r="A14009" s="346"/>
    </row>
    <row r="14010" spans="1:1" x14ac:dyDescent="0.25">
      <c r="A14010" s="346"/>
    </row>
    <row r="14011" spans="1:1" x14ac:dyDescent="0.25">
      <c r="A14011" s="346"/>
    </row>
    <row r="14012" spans="1:1" x14ac:dyDescent="0.25">
      <c r="A14012" s="346"/>
    </row>
    <row r="14013" spans="1:1" x14ac:dyDescent="0.25">
      <c r="A14013" s="346"/>
    </row>
    <row r="14014" spans="1:1" x14ac:dyDescent="0.25">
      <c r="A14014" s="346"/>
    </row>
    <row r="14015" spans="1:1" x14ac:dyDescent="0.25">
      <c r="A14015" s="346"/>
    </row>
    <row r="14016" spans="1:1" x14ac:dyDescent="0.25">
      <c r="A14016" s="346"/>
    </row>
    <row r="14017" spans="1:1" x14ac:dyDescent="0.25">
      <c r="A14017" s="346"/>
    </row>
    <row r="14018" spans="1:1" x14ac:dyDescent="0.25">
      <c r="A14018" s="346"/>
    </row>
    <row r="14019" spans="1:1" x14ac:dyDescent="0.25">
      <c r="A14019" s="346"/>
    </row>
    <row r="14020" spans="1:1" x14ac:dyDescent="0.25">
      <c r="A14020" s="346"/>
    </row>
    <row r="14021" spans="1:1" x14ac:dyDescent="0.25">
      <c r="A14021" s="346"/>
    </row>
    <row r="14022" spans="1:1" x14ac:dyDescent="0.25">
      <c r="A14022" s="346"/>
    </row>
    <row r="14023" spans="1:1" x14ac:dyDescent="0.25">
      <c r="A14023" s="346"/>
    </row>
    <row r="14024" spans="1:1" x14ac:dyDescent="0.25">
      <c r="A14024" s="346"/>
    </row>
    <row r="14025" spans="1:1" x14ac:dyDescent="0.25">
      <c r="A14025" s="346"/>
    </row>
    <row r="14026" spans="1:1" x14ac:dyDescent="0.25">
      <c r="A14026" s="346"/>
    </row>
    <row r="14027" spans="1:1" x14ac:dyDescent="0.25">
      <c r="A14027" s="346"/>
    </row>
    <row r="14028" spans="1:1" x14ac:dyDescent="0.25">
      <c r="A14028" s="346"/>
    </row>
    <row r="14029" spans="1:1" x14ac:dyDescent="0.25">
      <c r="A14029" s="346"/>
    </row>
    <row r="14030" spans="1:1" x14ac:dyDescent="0.25">
      <c r="A14030" s="346"/>
    </row>
    <row r="14031" spans="1:1" x14ac:dyDescent="0.25">
      <c r="A14031" s="346"/>
    </row>
    <row r="14032" spans="1:1" x14ac:dyDescent="0.25">
      <c r="A14032" s="346"/>
    </row>
    <row r="14033" spans="1:1" x14ac:dyDescent="0.25">
      <c r="A14033" s="346"/>
    </row>
    <row r="14034" spans="1:1" x14ac:dyDescent="0.25">
      <c r="A14034" s="346"/>
    </row>
    <row r="14035" spans="1:1" x14ac:dyDescent="0.25">
      <c r="A14035" s="346"/>
    </row>
    <row r="14036" spans="1:1" x14ac:dyDescent="0.25">
      <c r="A14036" s="346"/>
    </row>
    <row r="14037" spans="1:1" x14ac:dyDescent="0.25">
      <c r="A14037" s="346"/>
    </row>
    <row r="14038" spans="1:1" x14ac:dyDescent="0.25">
      <c r="A14038" s="346"/>
    </row>
    <row r="14039" spans="1:1" x14ac:dyDescent="0.25">
      <c r="A14039" s="346"/>
    </row>
    <row r="14040" spans="1:1" x14ac:dyDescent="0.25">
      <c r="A14040" s="346"/>
    </row>
    <row r="14041" spans="1:1" x14ac:dyDescent="0.25">
      <c r="A14041" s="346"/>
    </row>
    <row r="14042" spans="1:1" x14ac:dyDescent="0.25">
      <c r="A14042" s="346"/>
    </row>
    <row r="14043" spans="1:1" x14ac:dyDescent="0.25">
      <c r="A14043" s="346"/>
    </row>
    <row r="14044" spans="1:1" x14ac:dyDescent="0.25">
      <c r="A14044" s="346"/>
    </row>
    <row r="14045" spans="1:1" x14ac:dyDescent="0.25">
      <c r="A14045" s="346"/>
    </row>
    <row r="14046" spans="1:1" x14ac:dyDescent="0.25">
      <c r="A14046" s="346"/>
    </row>
    <row r="14047" spans="1:1" x14ac:dyDescent="0.25">
      <c r="A14047" s="346"/>
    </row>
    <row r="14048" spans="1:1" x14ac:dyDescent="0.25">
      <c r="A14048" s="346"/>
    </row>
    <row r="14049" spans="1:1" x14ac:dyDescent="0.25">
      <c r="A14049" s="346"/>
    </row>
    <row r="14050" spans="1:1" x14ac:dyDescent="0.25">
      <c r="A14050" s="346"/>
    </row>
    <row r="14051" spans="1:1" x14ac:dyDescent="0.25">
      <c r="A14051" s="346"/>
    </row>
    <row r="14052" spans="1:1" x14ac:dyDescent="0.25">
      <c r="A14052" s="346"/>
    </row>
    <row r="14053" spans="1:1" x14ac:dyDescent="0.25">
      <c r="A14053" s="346"/>
    </row>
    <row r="14054" spans="1:1" x14ac:dyDescent="0.25">
      <c r="A14054" s="346"/>
    </row>
    <row r="14055" spans="1:1" x14ac:dyDescent="0.25">
      <c r="A14055" s="346"/>
    </row>
    <row r="14056" spans="1:1" x14ac:dyDescent="0.25">
      <c r="A14056" s="346"/>
    </row>
    <row r="14057" spans="1:1" x14ac:dyDescent="0.25">
      <c r="A14057" s="346"/>
    </row>
    <row r="14058" spans="1:1" x14ac:dyDescent="0.25">
      <c r="A14058" s="346"/>
    </row>
    <row r="14059" spans="1:1" x14ac:dyDescent="0.25">
      <c r="A14059" s="346"/>
    </row>
    <row r="14060" spans="1:1" x14ac:dyDescent="0.25">
      <c r="A14060" s="346"/>
    </row>
    <row r="14061" spans="1:1" x14ac:dyDescent="0.25">
      <c r="A14061" s="346"/>
    </row>
    <row r="14062" spans="1:1" x14ac:dyDescent="0.25">
      <c r="A14062" s="346"/>
    </row>
    <row r="14063" spans="1:1" x14ac:dyDescent="0.25">
      <c r="A14063" s="346"/>
    </row>
    <row r="14064" spans="1:1" x14ac:dyDescent="0.25">
      <c r="A14064" s="346"/>
    </row>
    <row r="14065" spans="1:1" x14ac:dyDescent="0.25">
      <c r="A14065" s="346"/>
    </row>
    <row r="14066" spans="1:1" x14ac:dyDescent="0.25">
      <c r="A14066" s="346"/>
    </row>
    <row r="14067" spans="1:1" x14ac:dyDescent="0.25">
      <c r="A14067" s="346"/>
    </row>
    <row r="14068" spans="1:1" x14ac:dyDescent="0.25">
      <c r="A14068" s="346"/>
    </row>
    <row r="14069" spans="1:1" x14ac:dyDescent="0.25">
      <c r="A14069" s="346"/>
    </row>
    <row r="14070" spans="1:1" x14ac:dyDescent="0.25">
      <c r="A14070" s="346"/>
    </row>
    <row r="14071" spans="1:1" x14ac:dyDescent="0.25">
      <c r="A14071" s="346"/>
    </row>
    <row r="14072" spans="1:1" x14ac:dyDescent="0.25">
      <c r="A14072" s="346"/>
    </row>
    <row r="14073" spans="1:1" x14ac:dyDescent="0.25">
      <c r="A14073" s="346"/>
    </row>
    <row r="14074" spans="1:1" x14ac:dyDescent="0.25">
      <c r="A14074" s="346"/>
    </row>
    <row r="14075" spans="1:1" x14ac:dyDescent="0.25">
      <c r="A14075" s="346"/>
    </row>
    <row r="14076" spans="1:1" x14ac:dyDescent="0.25">
      <c r="A14076" s="346"/>
    </row>
    <row r="14077" spans="1:1" x14ac:dyDescent="0.25">
      <c r="A14077" s="346"/>
    </row>
    <row r="14078" spans="1:1" x14ac:dyDescent="0.25">
      <c r="A14078" s="346"/>
    </row>
    <row r="14079" spans="1:1" x14ac:dyDescent="0.25">
      <c r="A14079" s="346"/>
    </row>
    <row r="14080" spans="1:1" x14ac:dyDescent="0.25">
      <c r="A14080" s="346"/>
    </row>
    <row r="14081" spans="1:1" x14ac:dyDescent="0.25">
      <c r="A14081" s="346"/>
    </row>
    <row r="14082" spans="1:1" x14ac:dyDescent="0.25">
      <c r="A14082" s="346"/>
    </row>
    <row r="14083" spans="1:1" x14ac:dyDescent="0.25">
      <c r="A14083" s="346"/>
    </row>
    <row r="14084" spans="1:1" x14ac:dyDescent="0.25">
      <c r="A14084" s="346"/>
    </row>
    <row r="14085" spans="1:1" x14ac:dyDescent="0.25">
      <c r="A14085" s="346"/>
    </row>
    <row r="14086" spans="1:1" x14ac:dyDescent="0.25">
      <c r="A14086" s="346"/>
    </row>
    <row r="14087" spans="1:1" x14ac:dyDescent="0.25">
      <c r="A14087" s="346"/>
    </row>
    <row r="14088" spans="1:1" x14ac:dyDescent="0.25">
      <c r="A14088" s="346"/>
    </row>
    <row r="14089" spans="1:1" x14ac:dyDescent="0.25">
      <c r="A14089" s="346"/>
    </row>
    <row r="14090" spans="1:1" x14ac:dyDescent="0.25">
      <c r="A14090" s="346"/>
    </row>
    <row r="14091" spans="1:1" x14ac:dyDescent="0.25">
      <c r="A14091" s="346"/>
    </row>
    <row r="14092" spans="1:1" x14ac:dyDescent="0.25">
      <c r="A14092" s="346"/>
    </row>
    <row r="14093" spans="1:1" x14ac:dyDescent="0.25">
      <c r="A14093" s="346"/>
    </row>
    <row r="14094" spans="1:1" x14ac:dyDescent="0.25">
      <c r="A14094" s="346"/>
    </row>
    <row r="14095" spans="1:1" x14ac:dyDescent="0.25">
      <c r="A14095" s="346"/>
    </row>
    <row r="14096" spans="1:1" x14ac:dyDescent="0.25">
      <c r="A14096" s="346"/>
    </row>
    <row r="14097" spans="1:1" x14ac:dyDescent="0.25">
      <c r="A14097" s="346"/>
    </row>
    <row r="14098" spans="1:1" x14ac:dyDescent="0.25">
      <c r="A14098" s="346"/>
    </row>
    <row r="14099" spans="1:1" x14ac:dyDescent="0.25">
      <c r="A14099" s="346"/>
    </row>
    <row r="14100" spans="1:1" x14ac:dyDescent="0.25">
      <c r="A14100" s="346"/>
    </row>
    <row r="14101" spans="1:1" x14ac:dyDescent="0.25">
      <c r="A14101" s="346"/>
    </row>
    <row r="14102" spans="1:1" x14ac:dyDescent="0.25">
      <c r="A14102" s="346"/>
    </row>
    <row r="14103" spans="1:1" x14ac:dyDescent="0.25">
      <c r="A14103" s="346"/>
    </row>
    <row r="14104" spans="1:1" x14ac:dyDescent="0.25">
      <c r="A14104" s="346"/>
    </row>
    <row r="14105" spans="1:1" x14ac:dyDescent="0.25">
      <c r="A14105" s="346"/>
    </row>
    <row r="14106" spans="1:1" x14ac:dyDescent="0.25">
      <c r="A14106" s="346"/>
    </row>
    <row r="14107" spans="1:1" x14ac:dyDescent="0.25">
      <c r="A14107" s="346"/>
    </row>
    <row r="14108" spans="1:1" x14ac:dyDescent="0.25">
      <c r="A14108" s="346"/>
    </row>
    <row r="14109" spans="1:1" x14ac:dyDescent="0.25">
      <c r="A14109" s="346"/>
    </row>
    <row r="14110" spans="1:1" x14ac:dyDescent="0.25">
      <c r="A14110" s="346"/>
    </row>
    <row r="14111" spans="1:1" x14ac:dyDescent="0.25">
      <c r="A14111" s="346"/>
    </row>
    <row r="14112" spans="1:1" x14ac:dyDescent="0.25">
      <c r="A14112" s="346"/>
    </row>
    <row r="14113" spans="1:1" x14ac:dyDescent="0.25">
      <c r="A14113" s="346"/>
    </row>
    <row r="14114" spans="1:1" x14ac:dyDescent="0.25">
      <c r="A14114" s="346"/>
    </row>
    <row r="14115" spans="1:1" x14ac:dyDescent="0.25">
      <c r="A14115" s="346"/>
    </row>
    <row r="14116" spans="1:1" x14ac:dyDescent="0.25">
      <c r="A14116" s="346"/>
    </row>
    <row r="14117" spans="1:1" x14ac:dyDescent="0.25">
      <c r="A14117" s="346"/>
    </row>
    <row r="14118" spans="1:1" x14ac:dyDescent="0.25">
      <c r="A14118" s="346"/>
    </row>
    <row r="14119" spans="1:1" x14ac:dyDescent="0.25">
      <c r="A14119" s="346"/>
    </row>
    <row r="14120" spans="1:1" x14ac:dyDescent="0.25">
      <c r="A14120" s="346"/>
    </row>
    <row r="14121" spans="1:1" x14ac:dyDescent="0.25">
      <c r="A14121" s="346"/>
    </row>
    <row r="14122" spans="1:1" x14ac:dyDescent="0.25">
      <c r="A14122" s="346"/>
    </row>
    <row r="14123" spans="1:1" x14ac:dyDescent="0.25">
      <c r="A14123" s="346"/>
    </row>
    <row r="14124" spans="1:1" x14ac:dyDescent="0.25">
      <c r="A14124" s="346"/>
    </row>
    <row r="14125" spans="1:1" x14ac:dyDescent="0.25">
      <c r="A14125" s="346"/>
    </row>
    <row r="14126" spans="1:1" x14ac:dyDescent="0.25">
      <c r="A14126" s="346"/>
    </row>
    <row r="14127" spans="1:1" x14ac:dyDescent="0.25">
      <c r="A14127" s="346"/>
    </row>
    <row r="14128" spans="1:1" x14ac:dyDescent="0.25">
      <c r="A14128" s="346"/>
    </row>
    <row r="14129" spans="1:1" x14ac:dyDescent="0.25">
      <c r="A14129" s="346"/>
    </row>
    <row r="14130" spans="1:1" x14ac:dyDescent="0.25">
      <c r="A14130" s="346"/>
    </row>
    <row r="14131" spans="1:1" x14ac:dyDescent="0.25">
      <c r="A14131" s="346"/>
    </row>
    <row r="14132" spans="1:1" x14ac:dyDescent="0.25">
      <c r="A14132" s="346"/>
    </row>
    <row r="14133" spans="1:1" x14ac:dyDescent="0.25">
      <c r="A14133" s="346"/>
    </row>
    <row r="14134" spans="1:1" x14ac:dyDescent="0.25">
      <c r="A14134" s="346"/>
    </row>
    <row r="14135" spans="1:1" x14ac:dyDescent="0.25">
      <c r="A14135" s="346"/>
    </row>
    <row r="14136" spans="1:1" x14ac:dyDescent="0.25">
      <c r="A14136" s="346"/>
    </row>
    <row r="14137" spans="1:1" x14ac:dyDescent="0.25">
      <c r="A14137" s="346"/>
    </row>
    <row r="14138" spans="1:1" x14ac:dyDescent="0.25">
      <c r="A14138" s="346"/>
    </row>
    <row r="14139" spans="1:1" x14ac:dyDescent="0.25">
      <c r="A14139" s="346"/>
    </row>
    <row r="14140" spans="1:1" x14ac:dyDescent="0.25">
      <c r="A14140" s="346"/>
    </row>
    <row r="14141" spans="1:1" x14ac:dyDescent="0.25">
      <c r="A14141" s="346"/>
    </row>
    <row r="14142" spans="1:1" x14ac:dyDescent="0.25">
      <c r="A14142" s="346"/>
    </row>
    <row r="14143" spans="1:1" x14ac:dyDescent="0.25">
      <c r="A14143" s="346"/>
    </row>
    <row r="14144" spans="1:1" x14ac:dyDescent="0.25">
      <c r="A14144" s="346"/>
    </row>
    <row r="14145" spans="1:1" x14ac:dyDescent="0.25">
      <c r="A14145" s="346"/>
    </row>
    <row r="14146" spans="1:1" x14ac:dyDescent="0.25">
      <c r="A14146" s="346"/>
    </row>
    <row r="14147" spans="1:1" x14ac:dyDescent="0.25">
      <c r="A14147" s="346"/>
    </row>
    <row r="14148" spans="1:1" x14ac:dyDescent="0.25">
      <c r="A14148" s="346"/>
    </row>
    <row r="14149" spans="1:1" x14ac:dyDescent="0.25">
      <c r="A14149" s="346"/>
    </row>
    <row r="14150" spans="1:1" x14ac:dyDescent="0.25">
      <c r="A14150" s="346"/>
    </row>
    <row r="14151" spans="1:1" x14ac:dyDescent="0.25">
      <c r="A14151" s="346"/>
    </row>
    <row r="14152" spans="1:1" x14ac:dyDescent="0.25">
      <c r="A14152" s="346"/>
    </row>
    <row r="14153" spans="1:1" x14ac:dyDescent="0.25">
      <c r="A14153" s="346"/>
    </row>
    <row r="14154" spans="1:1" x14ac:dyDescent="0.25">
      <c r="A14154" s="346"/>
    </row>
    <row r="14155" spans="1:1" x14ac:dyDescent="0.25">
      <c r="A14155" s="346"/>
    </row>
    <row r="14156" spans="1:1" x14ac:dyDescent="0.25">
      <c r="A14156" s="346"/>
    </row>
    <row r="14157" spans="1:1" x14ac:dyDescent="0.25">
      <c r="A14157" s="346"/>
    </row>
    <row r="14158" spans="1:1" x14ac:dyDescent="0.25">
      <c r="A14158" s="346"/>
    </row>
    <row r="14159" spans="1:1" x14ac:dyDescent="0.25">
      <c r="A14159" s="346"/>
    </row>
    <row r="14160" spans="1:1" x14ac:dyDescent="0.25">
      <c r="A14160" s="346"/>
    </row>
    <row r="14161" spans="1:1" x14ac:dyDescent="0.25">
      <c r="A14161" s="346"/>
    </row>
    <row r="14162" spans="1:1" x14ac:dyDescent="0.25">
      <c r="A14162" s="346"/>
    </row>
    <row r="14163" spans="1:1" x14ac:dyDescent="0.25">
      <c r="A14163" s="346"/>
    </row>
    <row r="14164" spans="1:1" x14ac:dyDescent="0.25">
      <c r="A14164" s="346"/>
    </row>
    <row r="14165" spans="1:1" x14ac:dyDescent="0.25">
      <c r="A14165" s="346"/>
    </row>
    <row r="14166" spans="1:1" x14ac:dyDescent="0.25">
      <c r="A14166" s="346"/>
    </row>
    <row r="14167" spans="1:1" x14ac:dyDescent="0.25">
      <c r="A14167" s="346"/>
    </row>
    <row r="14168" spans="1:1" x14ac:dyDescent="0.25">
      <c r="A14168" s="346"/>
    </row>
    <row r="14169" spans="1:1" x14ac:dyDescent="0.25">
      <c r="A14169" s="346"/>
    </row>
    <row r="14170" spans="1:1" x14ac:dyDescent="0.25">
      <c r="A14170" s="346"/>
    </row>
    <row r="14171" spans="1:1" x14ac:dyDescent="0.25">
      <c r="A14171" s="346"/>
    </row>
    <row r="14172" spans="1:1" x14ac:dyDescent="0.25">
      <c r="A14172" s="346"/>
    </row>
    <row r="14173" spans="1:1" x14ac:dyDescent="0.25">
      <c r="A14173" s="346"/>
    </row>
    <row r="14174" spans="1:1" x14ac:dyDescent="0.25">
      <c r="A14174" s="346"/>
    </row>
    <row r="14175" spans="1:1" x14ac:dyDescent="0.25">
      <c r="A14175" s="346"/>
    </row>
    <row r="14176" spans="1:1" x14ac:dyDescent="0.25">
      <c r="A14176" s="346"/>
    </row>
    <row r="14177" spans="1:1" x14ac:dyDescent="0.25">
      <c r="A14177" s="346"/>
    </row>
    <row r="14178" spans="1:1" x14ac:dyDescent="0.25">
      <c r="A14178" s="346"/>
    </row>
    <row r="14179" spans="1:1" x14ac:dyDescent="0.25">
      <c r="A14179" s="346"/>
    </row>
    <row r="14180" spans="1:1" x14ac:dyDescent="0.25">
      <c r="A14180" s="346"/>
    </row>
    <row r="14181" spans="1:1" x14ac:dyDescent="0.25">
      <c r="A14181" s="346"/>
    </row>
    <row r="14182" spans="1:1" x14ac:dyDescent="0.25">
      <c r="A14182" s="346"/>
    </row>
    <row r="14183" spans="1:1" x14ac:dyDescent="0.25">
      <c r="A14183" s="346"/>
    </row>
    <row r="14184" spans="1:1" x14ac:dyDescent="0.25">
      <c r="A14184" s="346"/>
    </row>
    <row r="14185" spans="1:1" x14ac:dyDescent="0.25">
      <c r="A14185" s="346"/>
    </row>
    <row r="14186" spans="1:1" x14ac:dyDescent="0.25">
      <c r="A14186" s="346"/>
    </row>
    <row r="14187" spans="1:1" x14ac:dyDescent="0.25">
      <c r="A14187" s="346"/>
    </row>
    <row r="14188" spans="1:1" x14ac:dyDescent="0.25">
      <c r="A14188" s="346"/>
    </row>
    <row r="14189" spans="1:1" x14ac:dyDescent="0.25">
      <c r="A14189" s="346"/>
    </row>
    <row r="14190" spans="1:1" x14ac:dyDescent="0.25">
      <c r="A14190" s="346"/>
    </row>
    <row r="14191" spans="1:1" x14ac:dyDescent="0.25">
      <c r="A14191" s="346"/>
    </row>
    <row r="14192" spans="1:1" x14ac:dyDescent="0.25">
      <c r="A14192" s="346"/>
    </row>
    <row r="14193" spans="1:1" x14ac:dyDescent="0.25">
      <c r="A14193" s="346"/>
    </row>
    <row r="14194" spans="1:1" x14ac:dyDescent="0.25">
      <c r="A14194" s="346"/>
    </row>
    <row r="14195" spans="1:1" x14ac:dyDescent="0.25">
      <c r="A14195" s="346"/>
    </row>
    <row r="14196" spans="1:1" x14ac:dyDescent="0.25">
      <c r="A14196" s="346"/>
    </row>
    <row r="14197" spans="1:1" x14ac:dyDescent="0.25">
      <c r="A14197" s="346"/>
    </row>
    <row r="14198" spans="1:1" x14ac:dyDescent="0.25">
      <c r="A14198" s="346"/>
    </row>
    <row r="14199" spans="1:1" x14ac:dyDescent="0.25">
      <c r="A14199" s="346"/>
    </row>
    <row r="14200" spans="1:1" x14ac:dyDescent="0.25">
      <c r="A14200" s="346"/>
    </row>
    <row r="14201" spans="1:1" x14ac:dyDescent="0.25">
      <c r="A14201" s="346"/>
    </row>
    <row r="14202" spans="1:1" x14ac:dyDescent="0.25">
      <c r="A14202" s="346"/>
    </row>
    <row r="14203" spans="1:1" x14ac:dyDescent="0.25">
      <c r="A14203" s="346"/>
    </row>
    <row r="14204" spans="1:1" x14ac:dyDescent="0.25">
      <c r="A14204" s="346"/>
    </row>
    <row r="14205" spans="1:1" x14ac:dyDescent="0.25">
      <c r="A14205" s="346"/>
    </row>
    <row r="14206" spans="1:1" x14ac:dyDescent="0.25">
      <c r="A14206" s="346"/>
    </row>
    <row r="14207" spans="1:1" x14ac:dyDescent="0.25">
      <c r="A14207" s="346"/>
    </row>
    <row r="14208" spans="1:1" x14ac:dyDescent="0.25">
      <c r="A14208" s="346"/>
    </row>
    <row r="14209" spans="1:1" x14ac:dyDescent="0.25">
      <c r="A14209" s="346"/>
    </row>
    <row r="14210" spans="1:1" x14ac:dyDescent="0.25">
      <c r="A14210" s="346"/>
    </row>
    <row r="14211" spans="1:1" x14ac:dyDescent="0.25">
      <c r="A14211" s="346"/>
    </row>
    <row r="14212" spans="1:1" x14ac:dyDescent="0.25">
      <c r="A14212" s="346"/>
    </row>
    <row r="14213" spans="1:1" x14ac:dyDescent="0.25">
      <c r="A14213" s="346"/>
    </row>
    <row r="14214" spans="1:1" x14ac:dyDescent="0.25">
      <c r="A14214" s="346"/>
    </row>
    <row r="14215" spans="1:1" x14ac:dyDescent="0.25">
      <c r="A14215" s="346"/>
    </row>
    <row r="14216" spans="1:1" x14ac:dyDescent="0.25">
      <c r="A14216" s="346"/>
    </row>
    <row r="14217" spans="1:1" x14ac:dyDescent="0.25">
      <c r="A14217" s="346"/>
    </row>
    <row r="14218" spans="1:1" x14ac:dyDescent="0.25">
      <c r="A14218" s="346"/>
    </row>
    <row r="14219" spans="1:1" x14ac:dyDescent="0.25">
      <c r="A14219" s="346"/>
    </row>
    <row r="14220" spans="1:1" x14ac:dyDescent="0.25">
      <c r="A14220" s="346"/>
    </row>
    <row r="14221" spans="1:1" x14ac:dyDescent="0.25">
      <c r="A14221" s="346"/>
    </row>
    <row r="14222" spans="1:1" x14ac:dyDescent="0.25">
      <c r="A14222" s="346"/>
    </row>
    <row r="14223" spans="1:1" x14ac:dyDescent="0.25">
      <c r="A14223" s="346"/>
    </row>
    <row r="14224" spans="1:1" x14ac:dyDescent="0.25">
      <c r="A14224" s="346"/>
    </row>
    <row r="14225" spans="1:1" x14ac:dyDescent="0.25">
      <c r="A14225" s="346"/>
    </row>
    <row r="14226" spans="1:1" x14ac:dyDescent="0.25">
      <c r="A14226" s="346"/>
    </row>
    <row r="14227" spans="1:1" x14ac:dyDescent="0.25">
      <c r="A14227" s="346"/>
    </row>
    <row r="14228" spans="1:1" x14ac:dyDescent="0.25">
      <c r="A14228" s="346"/>
    </row>
    <row r="14229" spans="1:1" x14ac:dyDescent="0.25">
      <c r="A14229" s="346"/>
    </row>
    <row r="14230" spans="1:1" x14ac:dyDescent="0.25">
      <c r="A14230" s="346"/>
    </row>
    <row r="14231" spans="1:1" x14ac:dyDescent="0.25">
      <c r="A14231" s="346"/>
    </row>
    <row r="14232" spans="1:1" x14ac:dyDescent="0.25">
      <c r="A14232" s="346"/>
    </row>
    <row r="14233" spans="1:1" x14ac:dyDescent="0.25">
      <c r="A14233" s="346"/>
    </row>
    <row r="14234" spans="1:1" x14ac:dyDescent="0.25">
      <c r="A14234" s="346"/>
    </row>
    <row r="14235" spans="1:1" x14ac:dyDescent="0.25">
      <c r="A14235" s="346"/>
    </row>
    <row r="14236" spans="1:1" x14ac:dyDescent="0.25">
      <c r="A14236" s="346"/>
    </row>
    <row r="14237" spans="1:1" x14ac:dyDescent="0.25">
      <c r="A14237" s="346"/>
    </row>
    <row r="14238" spans="1:1" x14ac:dyDescent="0.25">
      <c r="A14238" s="346"/>
    </row>
    <row r="14239" spans="1:1" x14ac:dyDescent="0.25">
      <c r="A14239" s="346"/>
    </row>
    <row r="14240" spans="1:1" x14ac:dyDescent="0.25">
      <c r="A14240" s="346"/>
    </row>
    <row r="14241" spans="1:1" x14ac:dyDescent="0.25">
      <c r="A14241" s="346"/>
    </row>
    <row r="14242" spans="1:1" x14ac:dyDescent="0.25">
      <c r="A14242" s="346"/>
    </row>
    <row r="14243" spans="1:1" x14ac:dyDescent="0.25">
      <c r="A14243" s="346"/>
    </row>
    <row r="14244" spans="1:1" x14ac:dyDescent="0.25">
      <c r="A14244" s="346"/>
    </row>
    <row r="14245" spans="1:1" x14ac:dyDescent="0.25">
      <c r="A14245" s="346"/>
    </row>
    <row r="14246" spans="1:1" x14ac:dyDescent="0.25">
      <c r="A14246" s="346"/>
    </row>
    <row r="14247" spans="1:1" x14ac:dyDescent="0.25">
      <c r="A14247" s="346"/>
    </row>
    <row r="14248" spans="1:1" x14ac:dyDescent="0.25">
      <c r="A14248" s="346"/>
    </row>
    <row r="14249" spans="1:1" x14ac:dyDescent="0.25">
      <c r="A14249" s="346"/>
    </row>
    <row r="14250" spans="1:1" x14ac:dyDescent="0.25">
      <c r="A14250" s="346"/>
    </row>
    <row r="14251" spans="1:1" x14ac:dyDescent="0.25">
      <c r="A14251" s="346"/>
    </row>
    <row r="14252" spans="1:1" x14ac:dyDescent="0.25">
      <c r="A14252" s="346"/>
    </row>
    <row r="14253" spans="1:1" x14ac:dyDescent="0.25">
      <c r="A14253" s="346"/>
    </row>
    <row r="14254" spans="1:1" x14ac:dyDescent="0.25">
      <c r="A14254" s="346"/>
    </row>
    <row r="14255" spans="1:1" x14ac:dyDescent="0.25">
      <c r="A14255" s="346"/>
    </row>
    <row r="14256" spans="1:1" x14ac:dyDescent="0.25">
      <c r="A14256" s="346"/>
    </row>
    <row r="14257" spans="1:1" x14ac:dyDescent="0.25">
      <c r="A14257" s="346"/>
    </row>
    <row r="14258" spans="1:1" x14ac:dyDescent="0.25">
      <c r="A14258" s="346"/>
    </row>
    <row r="14259" spans="1:1" x14ac:dyDescent="0.25">
      <c r="A14259" s="346"/>
    </row>
    <row r="14260" spans="1:1" x14ac:dyDescent="0.25">
      <c r="A14260" s="346"/>
    </row>
    <row r="14261" spans="1:1" x14ac:dyDescent="0.25">
      <c r="A14261" s="346"/>
    </row>
    <row r="14262" spans="1:1" x14ac:dyDescent="0.25">
      <c r="A14262" s="346"/>
    </row>
    <row r="14263" spans="1:1" x14ac:dyDescent="0.25">
      <c r="A14263" s="346"/>
    </row>
    <row r="14264" spans="1:1" x14ac:dyDescent="0.25">
      <c r="A14264" s="346"/>
    </row>
    <row r="14265" spans="1:1" x14ac:dyDescent="0.25">
      <c r="A14265" s="346"/>
    </row>
    <row r="14266" spans="1:1" x14ac:dyDescent="0.25">
      <c r="A14266" s="346"/>
    </row>
    <row r="14267" spans="1:1" x14ac:dyDescent="0.25">
      <c r="A14267" s="346"/>
    </row>
    <row r="14268" spans="1:1" x14ac:dyDescent="0.25">
      <c r="A14268" s="346"/>
    </row>
    <row r="14269" spans="1:1" x14ac:dyDescent="0.25">
      <c r="A14269" s="346"/>
    </row>
    <row r="14270" spans="1:1" x14ac:dyDescent="0.25">
      <c r="A14270" s="346"/>
    </row>
    <row r="14271" spans="1:1" x14ac:dyDescent="0.25">
      <c r="A14271" s="346"/>
    </row>
    <row r="14272" spans="1:1" x14ac:dyDescent="0.25">
      <c r="A14272" s="346"/>
    </row>
    <row r="14273" spans="1:1" x14ac:dyDescent="0.25">
      <c r="A14273" s="346"/>
    </row>
    <row r="14274" spans="1:1" x14ac:dyDescent="0.25">
      <c r="A14274" s="346"/>
    </row>
    <row r="14275" spans="1:1" x14ac:dyDescent="0.25">
      <c r="A14275" s="346"/>
    </row>
    <row r="14276" spans="1:1" x14ac:dyDescent="0.25">
      <c r="A14276" s="346"/>
    </row>
    <row r="14277" spans="1:1" x14ac:dyDescent="0.25">
      <c r="A14277" s="346"/>
    </row>
    <row r="14278" spans="1:1" x14ac:dyDescent="0.25">
      <c r="A14278" s="346"/>
    </row>
    <row r="14279" spans="1:1" x14ac:dyDescent="0.25">
      <c r="A14279" s="346"/>
    </row>
    <row r="14280" spans="1:1" x14ac:dyDescent="0.25">
      <c r="A14280" s="346"/>
    </row>
    <row r="14281" spans="1:1" x14ac:dyDescent="0.25">
      <c r="A14281" s="346"/>
    </row>
    <row r="14282" spans="1:1" x14ac:dyDescent="0.25">
      <c r="A14282" s="346"/>
    </row>
    <row r="14283" spans="1:1" x14ac:dyDescent="0.25">
      <c r="A14283" s="346"/>
    </row>
    <row r="14284" spans="1:1" x14ac:dyDescent="0.25">
      <c r="A14284" s="346"/>
    </row>
    <row r="14285" spans="1:1" x14ac:dyDescent="0.25">
      <c r="A14285" s="346"/>
    </row>
    <row r="14286" spans="1:1" x14ac:dyDescent="0.25">
      <c r="A14286" s="346"/>
    </row>
    <row r="14287" spans="1:1" x14ac:dyDescent="0.25">
      <c r="A14287" s="346"/>
    </row>
    <row r="14288" spans="1:1" x14ac:dyDescent="0.25">
      <c r="A14288" s="346"/>
    </row>
    <row r="14289" spans="1:1" x14ac:dyDescent="0.25">
      <c r="A14289" s="346"/>
    </row>
    <row r="14290" spans="1:1" x14ac:dyDescent="0.25">
      <c r="A14290" s="346"/>
    </row>
    <row r="14291" spans="1:1" x14ac:dyDescent="0.25">
      <c r="A14291" s="346"/>
    </row>
    <row r="14292" spans="1:1" x14ac:dyDescent="0.25">
      <c r="A14292" s="346"/>
    </row>
    <row r="14293" spans="1:1" x14ac:dyDescent="0.25">
      <c r="A14293" s="346"/>
    </row>
    <row r="14294" spans="1:1" x14ac:dyDescent="0.25">
      <c r="A14294" s="346"/>
    </row>
    <row r="14295" spans="1:1" x14ac:dyDescent="0.25">
      <c r="A14295" s="346"/>
    </row>
    <row r="14296" spans="1:1" x14ac:dyDescent="0.25">
      <c r="A14296" s="346"/>
    </row>
    <row r="14297" spans="1:1" x14ac:dyDescent="0.25">
      <c r="A14297" s="346"/>
    </row>
    <row r="14298" spans="1:1" x14ac:dyDescent="0.25">
      <c r="A14298" s="346"/>
    </row>
    <row r="14299" spans="1:1" x14ac:dyDescent="0.25">
      <c r="A14299" s="346"/>
    </row>
    <row r="14300" spans="1:1" x14ac:dyDescent="0.25">
      <c r="A14300" s="346"/>
    </row>
    <row r="14301" spans="1:1" x14ac:dyDescent="0.25">
      <c r="A14301" s="346"/>
    </row>
    <row r="14302" spans="1:1" x14ac:dyDescent="0.25">
      <c r="A14302" s="346"/>
    </row>
    <row r="14303" spans="1:1" x14ac:dyDescent="0.25">
      <c r="A14303" s="346"/>
    </row>
    <row r="14304" spans="1:1" x14ac:dyDescent="0.25">
      <c r="A14304" s="346"/>
    </row>
    <row r="14305" spans="1:1" x14ac:dyDescent="0.25">
      <c r="A14305" s="346"/>
    </row>
    <row r="14306" spans="1:1" x14ac:dyDescent="0.25">
      <c r="A14306" s="346"/>
    </row>
    <row r="14307" spans="1:1" x14ac:dyDescent="0.25">
      <c r="A14307" s="346"/>
    </row>
    <row r="14308" spans="1:1" x14ac:dyDescent="0.25">
      <c r="A14308" s="346"/>
    </row>
    <row r="14309" spans="1:1" x14ac:dyDescent="0.25">
      <c r="A14309" s="346"/>
    </row>
    <row r="14310" spans="1:1" x14ac:dyDescent="0.25">
      <c r="A14310" s="346"/>
    </row>
    <row r="14311" spans="1:1" x14ac:dyDescent="0.25">
      <c r="A14311" s="346"/>
    </row>
    <row r="14312" spans="1:1" x14ac:dyDescent="0.25">
      <c r="A14312" s="346"/>
    </row>
    <row r="14313" spans="1:1" x14ac:dyDescent="0.25">
      <c r="A14313" s="346"/>
    </row>
    <row r="14314" spans="1:1" x14ac:dyDescent="0.25">
      <c r="A14314" s="346"/>
    </row>
    <row r="14315" spans="1:1" x14ac:dyDescent="0.25">
      <c r="A14315" s="346"/>
    </row>
    <row r="14316" spans="1:1" x14ac:dyDescent="0.25">
      <c r="A14316" s="346"/>
    </row>
    <row r="14317" spans="1:1" x14ac:dyDescent="0.25">
      <c r="A14317" s="346"/>
    </row>
    <row r="14318" spans="1:1" x14ac:dyDescent="0.25">
      <c r="A14318" s="346"/>
    </row>
    <row r="14319" spans="1:1" x14ac:dyDescent="0.25">
      <c r="A14319" s="346"/>
    </row>
    <row r="14320" spans="1:1" x14ac:dyDescent="0.25">
      <c r="A14320" s="346"/>
    </row>
    <row r="14321" spans="1:1" x14ac:dyDescent="0.25">
      <c r="A14321" s="346"/>
    </row>
    <row r="14322" spans="1:1" x14ac:dyDescent="0.25">
      <c r="A14322" s="346"/>
    </row>
    <row r="14323" spans="1:1" x14ac:dyDescent="0.25">
      <c r="A14323" s="346"/>
    </row>
    <row r="14324" spans="1:1" x14ac:dyDescent="0.25">
      <c r="A14324" s="346"/>
    </row>
    <row r="14325" spans="1:1" x14ac:dyDescent="0.25">
      <c r="A14325" s="346"/>
    </row>
    <row r="14326" spans="1:1" x14ac:dyDescent="0.25">
      <c r="A14326" s="346"/>
    </row>
    <row r="14327" spans="1:1" x14ac:dyDescent="0.25">
      <c r="A14327" s="346"/>
    </row>
    <row r="14328" spans="1:1" x14ac:dyDescent="0.25">
      <c r="A14328" s="346"/>
    </row>
    <row r="14329" spans="1:1" x14ac:dyDescent="0.25">
      <c r="A14329" s="346"/>
    </row>
    <row r="14330" spans="1:1" x14ac:dyDescent="0.25">
      <c r="A14330" s="346"/>
    </row>
    <row r="14331" spans="1:1" x14ac:dyDescent="0.25">
      <c r="A14331" s="346"/>
    </row>
    <row r="14332" spans="1:1" x14ac:dyDescent="0.25">
      <c r="A14332" s="346"/>
    </row>
    <row r="14333" spans="1:1" x14ac:dyDescent="0.25">
      <c r="A14333" s="346"/>
    </row>
    <row r="14334" spans="1:1" x14ac:dyDescent="0.25">
      <c r="A14334" s="346"/>
    </row>
    <row r="14335" spans="1:1" x14ac:dyDescent="0.25">
      <c r="A14335" s="346"/>
    </row>
    <row r="14336" spans="1:1" x14ac:dyDescent="0.25">
      <c r="A14336" s="346"/>
    </row>
    <row r="14337" spans="1:1" x14ac:dyDescent="0.25">
      <c r="A14337" s="346"/>
    </row>
    <row r="14338" spans="1:1" x14ac:dyDescent="0.25">
      <c r="A14338" s="346"/>
    </row>
    <row r="14339" spans="1:1" x14ac:dyDescent="0.25">
      <c r="A14339" s="346"/>
    </row>
    <row r="14340" spans="1:1" x14ac:dyDescent="0.25">
      <c r="A14340" s="346"/>
    </row>
    <row r="14341" spans="1:1" x14ac:dyDescent="0.25">
      <c r="A14341" s="346"/>
    </row>
    <row r="14342" spans="1:1" x14ac:dyDescent="0.25">
      <c r="A14342" s="346"/>
    </row>
    <row r="14343" spans="1:1" x14ac:dyDescent="0.25">
      <c r="A14343" s="346"/>
    </row>
    <row r="14344" spans="1:1" x14ac:dyDescent="0.25">
      <c r="A14344" s="346"/>
    </row>
    <row r="14345" spans="1:1" x14ac:dyDescent="0.25">
      <c r="A14345" s="346"/>
    </row>
    <row r="14346" spans="1:1" x14ac:dyDescent="0.25">
      <c r="A14346" s="346"/>
    </row>
    <row r="14347" spans="1:1" x14ac:dyDescent="0.25">
      <c r="A14347" s="346"/>
    </row>
    <row r="14348" spans="1:1" x14ac:dyDescent="0.25">
      <c r="A14348" s="346"/>
    </row>
    <row r="14349" spans="1:1" x14ac:dyDescent="0.25">
      <c r="A14349" s="346"/>
    </row>
    <row r="14350" spans="1:1" x14ac:dyDescent="0.25">
      <c r="A14350" s="346"/>
    </row>
    <row r="14351" spans="1:1" x14ac:dyDescent="0.25">
      <c r="A14351" s="346"/>
    </row>
    <row r="14352" spans="1:1" x14ac:dyDescent="0.25">
      <c r="A14352" s="346"/>
    </row>
    <row r="14353" spans="1:1" x14ac:dyDescent="0.25">
      <c r="A14353" s="346"/>
    </row>
    <row r="14354" spans="1:1" x14ac:dyDescent="0.25">
      <c r="A14354" s="346"/>
    </row>
    <row r="14355" spans="1:1" x14ac:dyDescent="0.25">
      <c r="A14355" s="346"/>
    </row>
    <row r="14356" spans="1:1" x14ac:dyDescent="0.25">
      <c r="A14356" s="346"/>
    </row>
    <row r="14357" spans="1:1" x14ac:dyDescent="0.25">
      <c r="A14357" s="346"/>
    </row>
    <row r="14358" spans="1:1" x14ac:dyDescent="0.25">
      <c r="A14358" s="346"/>
    </row>
    <row r="14359" spans="1:1" x14ac:dyDescent="0.25">
      <c r="A14359" s="346"/>
    </row>
    <row r="14360" spans="1:1" x14ac:dyDescent="0.25">
      <c r="A14360" s="346"/>
    </row>
    <row r="14361" spans="1:1" x14ac:dyDescent="0.25">
      <c r="A14361" s="346"/>
    </row>
    <row r="14362" spans="1:1" x14ac:dyDescent="0.25">
      <c r="A14362" s="346"/>
    </row>
    <row r="14363" spans="1:1" x14ac:dyDescent="0.25">
      <c r="A14363" s="346"/>
    </row>
    <row r="14364" spans="1:1" x14ac:dyDescent="0.25">
      <c r="A14364" s="346"/>
    </row>
    <row r="14365" spans="1:1" x14ac:dyDescent="0.25">
      <c r="A14365" s="346"/>
    </row>
    <row r="14366" spans="1:1" x14ac:dyDescent="0.25">
      <c r="A14366" s="346"/>
    </row>
    <row r="14367" spans="1:1" x14ac:dyDescent="0.25">
      <c r="A14367" s="346"/>
    </row>
    <row r="14368" spans="1:1" x14ac:dyDescent="0.25">
      <c r="A14368" s="346"/>
    </row>
    <row r="14369" spans="1:1" x14ac:dyDescent="0.25">
      <c r="A14369" s="346"/>
    </row>
    <row r="14370" spans="1:1" x14ac:dyDescent="0.25">
      <c r="A14370" s="346"/>
    </row>
    <row r="14371" spans="1:1" x14ac:dyDescent="0.25">
      <c r="A14371" s="346"/>
    </row>
    <row r="14372" spans="1:1" x14ac:dyDescent="0.25">
      <c r="A14372" s="346"/>
    </row>
    <row r="14373" spans="1:1" x14ac:dyDescent="0.25">
      <c r="A14373" s="346"/>
    </row>
    <row r="14374" spans="1:1" x14ac:dyDescent="0.25">
      <c r="A14374" s="346"/>
    </row>
    <row r="14375" spans="1:1" x14ac:dyDescent="0.25">
      <c r="A14375" s="346"/>
    </row>
    <row r="14376" spans="1:1" x14ac:dyDescent="0.25">
      <c r="A14376" s="346"/>
    </row>
    <row r="14377" spans="1:1" x14ac:dyDescent="0.25">
      <c r="A14377" s="346"/>
    </row>
    <row r="14378" spans="1:1" x14ac:dyDescent="0.25">
      <c r="A14378" s="346"/>
    </row>
    <row r="14379" spans="1:1" x14ac:dyDescent="0.25">
      <c r="A14379" s="346"/>
    </row>
    <row r="14380" spans="1:1" x14ac:dyDescent="0.25">
      <c r="A14380" s="346"/>
    </row>
    <row r="14381" spans="1:1" x14ac:dyDescent="0.25">
      <c r="A14381" s="346"/>
    </row>
    <row r="14382" spans="1:1" x14ac:dyDescent="0.25">
      <c r="A14382" s="346"/>
    </row>
    <row r="14383" spans="1:1" x14ac:dyDescent="0.25">
      <c r="A14383" s="346"/>
    </row>
    <row r="14384" spans="1:1" x14ac:dyDescent="0.25">
      <c r="A14384" s="346"/>
    </row>
    <row r="14385" spans="1:1" x14ac:dyDescent="0.25">
      <c r="A14385" s="346"/>
    </row>
    <row r="14386" spans="1:1" x14ac:dyDescent="0.25">
      <c r="A14386" s="346"/>
    </row>
    <row r="14387" spans="1:1" x14ac:dyDescent="0.25">
      <c r="A14387" s="346"/>
    </row>
    <row r="14388" spans="1:1" x14ac:dyDescent="0.25">
      <c r="A14388" s="346"/>
    </row>
    <row r="14389" spans="1:1" x14ac:dyDescent="0.25">
      <c r="A14389" s="346"/>
    </row>
    <row r="14390" spans="1:1" x14ac:dyDescent="0.25">
      <c r="A14390" s="346"/>
    </row>
    <row r="14391" spans="1:1" x14ac:dyDescent="0.25">
      <c r="A14391" s="346"/>
    </row>
    <row r="14392" spans="1:1" x14ac:dyDescent="0.25">
      <c r="A14392" s="346"/>
    </row>
    <row r="14393" spans="1:1" x14ac:dyDescent="0.25">
      <c r="A14393" s="346"/>
    </row>
    <row r="14394" spans="1:1" x14ac:dyDescent="0.25">
      <c r="A14394" s="346"/>
    </row>
    <row r="14395" spans="1:1" x14ac:dyDescent="0.25">
      <c r="A14395" s="346"/>
    </row>
    <row r="14396" spans="1:1" x14ac:dyDescent="0.25">
      <c r="A14396" s="346"/>
    </row>
    <row r="14397" spans="1:1" x14ac:dyDescent="0.25">
      <c r="A14397" s="346"/>
    </row>
    <row r="14398" spans="1:1" x14ac:dyDescent="0.25">
      <c r="A14398" s="346"/>
    </row>
    <row r="14399" spans="1:1" x14ac:dyDescent="0.25">
      <c r="A14399" s="346"/>
    </row>
    <row r="14400" spans="1:1" x14ac:dyDescent="0.25">
      <c r="A14400" s="346"/>
    </row>
    <row r="14401" spans="1:1" x14ac:dyDescent="0.25">
      <c r="A14401" s="346"/>
    </row>
    <row r="14402" spans="1:1" x14ac:dyDescent="0.25">
      <c r="A14402" s="346"/>
    </row>
    <row r="14403" spans="1:1" x14ac:dyDescent="0.25">
      <c r="A14403" s="346"/>
    </row>
    <row r="14404" spans="1:1" x14ac:dyDescent="0.25">
      <c r="A14404" s="346"/>
    </row>
    <row r="14405" spans="1:1" x14ac:dyDescent="0.25">
      <c r="A14405" s="346"/>
    </row>
    <row r="14406" spans="1:1" x14ac:dyDescent="0.25">
      <c r="A14406" s="346"/>
    </row>
    <row r="14407" spans="1:1" x14ac:dyDescent="0.25">
      <c r="A14407" s="346"/>
    </row>
    <row r="14408" spans="1:1" x14ac:dyDescent="0.25">
      <c r="A14408" s="346"/>
    </row>
    <row r="14409" spans="1:1" x14ac:dyDescent="0.25">
      <c r="A14409" s="346"/>
    </row>
    <row r="14410" spans="1:1" x14ac:dyDescent="0.25">
      <c r="A14410" s="346"/>
    </row>
    <row r="14411" spans="1:1" x14ac:dyDescent="0.25">
      <c r="A14411" s="346"/>
    </row>
    <row r="14412" spans="1:1" x14ac:dyDescent="0.25">
      <c r="A14412" s="346"/>
    </row>
    <row r="14413" spans="1:1" x14ac:dyDescent="0.25">
      <c r="A14413" s="346"/>
    </row>
    <row r="14414" spans="1:1" x14ac:dyDescent="0.25">
      <c r="A14414" s="346"/>
    </row>
    <row r="14415" spans="1:1" x14ac:dyDescent="0.25">
      <c r="A14415" s="346"/>
    </row>
    <row r="14416" spans="1:1" x14ac:dyDescent="0.25">
      <c r="A14416" s="346"/>
    </row>
    <row r="14417" spans="1:1" x14ac:dyDescent="0.25">
      <c r="A14417" s="346"/>
    </row>
    <row r="14418" spans="1:1" x14ac:dyDescent="0.25">
      <c r="A14418" s="346"/>
    </row>
    <row r="14419" spans="1:1" x14ac:dyDescent="0.25">
      <c r="A14419" s="346"/>
    </row>
    <row r="14420" spans="1:1" x14ac:dyDescent="0.25">
      <c r="A14420" s="346"/>
    </row>
    <row r="14421" spans="1:1" x14ac:dyDescent="0.25">
      <c r="A14421" s="346"/>
    </row>
    <row r="14422" spans="1:1" x14ac:dyDescent="0.25">
      <c r="A14422" s="346"/>
    </row>
    <row r="14423" spans="1:1" x14ac:dyDescent="0.25">
      <c r="A14423" s="346"/>
    </row>
    <row r="14424" spans="1:1" x14ac:dyDescent="0.25">
      <c r="A14424" s="346"/>
    </row>
    <row r="14425" spans="1:1" x14ac:dyDescent="0.25">
      <c r="A14425" s="346"/>
    </row>
    <row r="14426" spans="1:1" x14ac:dyDescent="0.25">
      <c r="A14426" s="346"/>
    </row>
    <row r="14427" spans="1:1" x14ac:dyDescent="0.25">
      <c r="A14427" s="346"/>
    </row>
    <row r="14428" spans="1:1" x14ac:dyDescent="0.25">
      <c r="A14428" s="346"/>
    </row>
    <row r="14429" spans="1:1" x14ac:dyDescent="0.25">
      <c r="A14429" s="346"/>
    </row>
    <row r="14430" spans="1:1" x14ac:dyDescent="0.25">
      <c r="A14430" s="346"/>
    </row>
    <row r="14431" spans="1:1" x14ac:dyDescent="0.25">
      <c r="A14431" s="346"/>
    </row>
    <row r="14432" spans="1:1" x14ac:dyDescent="0.25">
      <c r="A14432" s="346"/>
    </row>
    <row r="14433" spans="1:1" x14ac:dyDescent="0.25">
      <c r="A14433" s="346"/>
    </row>
    <row r="14434" spans="1:1" x14ac:dyDescent="0.25">
      <c r="A14434" s="346"/>
    </row>
    <row r="14435" spans="1:1" x14ac:dyDescent="0.25">
      <c r="A14435" s="346"/>
    </row>
    <row r="14436" spans="1:1" x14ac:dyDescent="0.25">
      <c r="A14436" s="346"/>
    </row>
    <row r="14437" spans="1:1" x14ac:dyDescent="0.25">
      <c r="A14437" s="346"/>
    </row>
    <row r="14438" spans="1:1" x14ac:dyDescent="0.25">
      <c r="A14438" s="346"/>
    </row>
    <row r="14439" spans="1:1" x14ac:dyDescent="0.25">
      <c r="A14439" s="346"/>
    </row>
    <row r="14440" spans="1:1" x14ac:dyDescent="0.25">
      <c r="A14440" s="346"/>
    </row>
    <row r="14441" spans="1:1" x14ac:dyDescent="0.25">
      <c r="A14441" s="346"/>
    </row>
    <row r="14442" spans="1:1" x14ac:dyDescent="0.25">
      <c r="A14442" s="346"/>
    </row>
    <row r="14443" spans="1:1" x14ac:dyDescent="0.25">
      <c r="A14443" s="346"/>
    </row>
    <row r="14444" spans="1:1" x14ac:dyDescent="0.25">
      <c r="A14444" s="346"/>
    </row>
    <row r="14445" spans="1:1" x14ac:dyDescent="0.25">
      <c r="A14445" s="346"/>
    </row>
    <row r="14446" spans="1:1" x14ac:dyDescent="0.25">
      <c r="A14446" s="346"/>
    </row>
    <row r="14447" spans="1:1" x14ac:dyDescent="0.25">
      <c r="A14447" s="346"/>
    </row>
    <row r="14448" spans="1:1" x14ac:dyDescent="0.25">
      <c r="A14448" s="346"/>
    </row>
    <row r="14449" spans="1:1" x14ac:dyDescent="0.25">
      <c r="A14449" s="346"/>
    </row>
    <row r="14450" spans="1:1" x14ac:dyDescent="0.25">
      <c r="A14450" s="346"/>
    </row>
    <row r="14451" spans="1:1" x14ac:dyDescent="0.25">
      <c r="A14451" s="346"/>
    </row>
    <row r="14452" spans="1:1" x14ac:dyDescent="0.25">
      <c r="A14452" s="346"/>
    </row>
    <row r="14453" spans="1:1" x14ac:dyDescent="0.25">
      <c r="A14453" s="346"/>
    </row>
    <row r="14454" spans="1:1" x14ac:dyDescent="0.25">
      <c r="A14454" s="346"/>
    </row>
    <row r="14455" spans="1:1" x14ac:dyDescent="0.25">
      <c r="A14455" s="346"/>
    </row>
    <row r="14456" spans="1:1" x14ac:dyDescent="0.25">
      <c r="A14456" s="346"/>
    </row>
    <row r="14457" spans="1:1" x14ac:dyDescent="0.25">
      <c r="A14457" s="346"/>
    </row>
    <row r="14458" spans="1:1" x14ac:dyDescent="0.25">
      <c r="A14458" s="346"/>
    </row>
    <row r="14459" spans="1:1" x14ac:dyDescent="0.25">
      <c r="A14459" s="346"/>
    </row>
    <row r="14460" spans="1:1" x14ac:dyDescent="0.25">
      <c r="A14460" s="346"/>
    </row>
    <row r="14461" spans="1:1" x14ac:dyDescent="0.25">
      <c r="A14461" s="346"/>
    </row>
    <row r="14462" spans="1:1" x14ac:dyDescent="0.25">
      <c r="A14462" s="346"/>
    </row>
    <row r="14463" spans="1:1" x14ac:dyDescent="0.25">
      <c r="A14463" s="346"/>
    </row>
    <row r="14464" spans="1:1" x14ac:dyDescent="0.25">
      <c r="A14464" s="346"/>
    </row>
    <row r="14465" spans="1:1" x14ac:dyDescent="0.25">
      <c r="A14465" s="346"/>
    </row>
    <row r="14466" spans="1:1" x14ac:dyDescent="0.25">
      <c r="A14466" s="346"/>
    </row>
    <row r="14467" spans="1:1" x14ac:dyDescent="0.25">
      <c r="A14467" s="346"/>
    </row>
    <row r="14468" spans="1:1" x14ac:dyDescent="0.25">
      <c r="A14468" s="346"/>
    </row>
    <row r="14469" spans="1:1" x14ac:dyDescent="0.25">
      <c r="A14469" s="346"/>
    </row>
    <row r="14470" spans="1:1" x14ac:dyDescent="0.25">
      <c r="A14470" s="346"/>
    </row>
    <row r="14471" spans="1:1" x14ac:dyDescent="0.25">
      <c r="A14471" s="346"/>
    </row>
    <row r="14472" spans="1:1" x14ac:dyDescent="0.25">
      <c r="A14472" s="346"/>
    </row>
    <row r="14473" spans="1:1" x14ac:dyDescent="0.25">
      <c r="A14473" s="346"/>
    </row>
    <row r="14474" spans="1:1" x14ac:dyDescent="0.25">
      <c r="A14474" s="346"/>
    </row>
    <row r="14475" spans="1:1" x14ac:dyDescent="0.25">
      <c r="A14475" s="346"/>
    </row>
    <row r="14476" spans="1:1" x14ac:dyDescent="0.25">
      <c r="A14476" s="346"/>
    </row>
    <row r="14477" spans="1:1" x14ac:dyDescent="0.25">
      <c r="A14477" s="346"/>
    </row>
    <row r="14478" spans="1:1" x14ac:dyDescent="0.25">
      <c r="A14478" s="346"/>
    </row>
    <row r="14479" spans="1:1" x14ac:dyDescent="0.25">
      <c r="A14479" s="346"/>
    </row>
    <row r="14480" spans="1:1" x14ac:dyDescent="0.25">
      <c r="A14480" s="346"/>
    </row>
    <row r="14481" spans="1:1" x14ac:dyDescent="0.25">
      <c r="A14481" s="346"/>
    </row>
    <row r="14482" spans="1:1" x14ac:dyDescent="0.25">
      <c r="A14482" s="346"/>
    </row>
    <row r="14483" spans="1:1" x14ac:dyDescent="0.25">
      <c r="A14483" s="346"/>
    </row>
    <row r="14484" spans="1:1" x14ac:dyDescent="0.25">
      <c r="A14484" s="346"/>
    </row>
    <row r="14485" spans="1:1" x14ac:dyDescent="0.25">
      <c r="A14485" s="346"/>
    </row>
    <row r="14486" spans="1:1" x14ac:dyDescent="0.25">
      <c r="A14486" s="346"/>
    </row>
    <row r="14487" spans="1:1" x14ac:dyDescent="0.25">
      <c r="A14487" s="346"/>
    </row>
    <row r="14488" spans="1:1" x14ac:dyDescent="0.25">
      <c r="A14488" s="346"/>
    </row>
    <row r="14489" spans="1:1" x14ac:dyDescent="0.25">
      <c r="A14489" s="346"/>
    </row>
    <row r="14490" spans="1:1" x14ac:dyDescent="0.25">
      <c r="A14490" s="346"/>
    </row>
    <row r="14491" spans="1:1" x14ac:dyDescent="0.25">
      <c r="A14491" s="346"/>
    </row>
    <row r="14492" spans="1:1" x14ac:dyDescent="0.25">
      <c r="A14492" s="346"/>
    </row>
    <row r="14493" spans="1:1" x14ac:dyDescent="0.25">
      <c r="A14493" s="346"/>
    </row>
    <row r="14494" spans="1:1" x14ac:dyDescent="0.25">
      <c r="A14494" s="346"/>
    </row>
    <row r="14495" spans="1:1" x14ac:dyDescent="0.25">
      <c r="A14495" s="346"/>
    </row>
    <row r="14496" spans="1:1" x14ac:dyDescent="0.25">
      <c r="A14496" s="346"/>
    </row>
    <row r="14497" spans="1:1" x14ac:dyDescent="0.25">
      <c r="A14497" s="346"/>
    </row>
    <row r="14498" spans="1:1" x14ac:dyDescent="0.25">
      <c r="A14498" s="346"/>
    </row>
    <row r="14499" spans="1:1" x14ac:dyDescent="0.25">
      <c r="A14499" s="346"/>
    </row>
    <row r="14500" spans="1:1" x14ac:dyDescent="0.25">
      <c r="A14500" s="346"/>
    </row>
    <row r="14501" spans="1:1" x14ac:dyDescent="0.25">
      <c r="A14501" s="346"/>
    </row>
    <row r="14502" spans="1:1" x14ac:dyDescent="0.25">
      <c r="A14502" s="346"/>
    </row>
    <row r="14503" spans="1:1" x14ac:dyDescent="0.25">
      <c r="A14503" s="346"/>
    </row>
    <row r="14504" spans="1:1" x14ac:dyDescent="0.25">
      <c r="A14504" s="346"/>
    </row>
    <row r="14505" spans="1:1" x14ac:dyDescent="0.25">
      <c r="A14505" s="346"/>
    </row>
    <row r="14506" spans="1:1" x14ac:dyDescent="0.25">
      <c r="A14506" s="346"/>
    </row>
    <row r="14507" spans="1:1" x14ac:dyDescent="0.25">
      <c r="A14507" s="346"/>
    </row>
    <row r="14508" spans="1:1" x14ac:dyDescent="0.25">
      <c r="A14508" s="346"/>
    </row>
    <row r="14509" spans="1:1" x14ac:dyDescent="0.25">
      <c r="A14509" s="346"/>
    </row>
    <row r="14510" spans="1:1" x14ac:dyDescent="0.25">
      <c r="A14510" s="346"/>
    </row>
    <row r="14511" spans="1:1" x14ac:dyDescent="0.25">
      <c r="A14511" s="346"/>
    </row>
    <row r="14512" spans="1:1" x14ac:dyDescent="0.25">
      <c r="A14512" s="346"/>
    </row>
    <row r="14513" spans="1:1" x14ac:dyDescent="0.25">
      <c r="A14513" s="346"/>
    </row>
    <row r="14514" spans="1:1" x14ac:dyDescent="0.25">
      <c r="A14514" s="346"/>
    </row>
    <row r="14515" spans="1:1" x14ac:dyDescent="0.25">
      <c r="A14515" s="346"/>
    </row>
    <row r="14516" spans="1:1" x14ac:dyDescent="0.25">
      <c r="A14516" s="346"/>
    </row>
    <row r="14517" spans="1:1" x14ac:dyDescent="0.25">
      <c r="A14517" s="346"/>
    </row>
    <row r="14518" spans="1:1" x14ac:dyDescent="0.25">
      <c r="A14518" s="346"/>
    </row>
    <row r="14519" spans="1:1" x14ac:dyDescent="0.25">
      <c r="A14519" s="346"/>
    </row>
    <row r="14520" spans="1:1" x14ac:dyDescent="0.25">
      <c r="A14520" s="346"/>
    </row>
    <row r="14521" spans="1:1" x14ac:dyDescent="0.25">
      <c r="A14521" s="346"/>
    </row>
    <row r="14522" spans="1:1" x14ac:dyDescent="0.25">
      <c r="A14522" s="346"/>
    </row>
    <row r="14523" spans="1:1" x14ac:dyDescent="0.25">
      <c r="A14523" s="346"/>
    </row>
    <row r="14524" spans="1:1" x14ac:dyDescent="0.25">
      <c r="A14524" s="346"/>
    </row>
    <row r="14525" spans="1:1" x14ac:dyDescent="0.25">
      <c r="A14525" s="346"/>
    </row>
    <row r="14526" spans="1:1" x14ac:dyDescent="0.25">
      <c r="A14526" s="346"/>
    </row>
    <row r="14527" spans="1:1" x14ac:dyDescent="0.25">
      <c r="A14527" s="346"/>
    </row>
    <row r="14528" spans="1:1" x14ac:dyDescent="0.25">
      <c r="A14528" s="346"/>
    </row>
    <row r="14529" spans="1:1" x14ac:dyDescent="0.25">
      <c r="A14529" s="346"/>
    </row>
    <row r="14530" spans="1:1" x14ac:dyDescent="0.25">
      <c r="A14530" s="346"/>
    </row>
    <row r="14531" spans="1:1" x14ac:dyDescent="0.25">
      <c r="A14531" s="346"/>
    </row>
    <row r="14532" spans="1:1" x14ac:dyDescent="0.25">
      <c r="A14532" s="346"/>
    </row>
    <row r="14533" spans="1:1" x14ac:dyDescent="0.25">
      <c r="A14533" s="346"/>
    </row>
    <row r="14534" spans="1:1" x14ac:dyDescent="0.25">
      <c r="A14534" s="346"/>
    </row>
    <row r="14535" spans="1:1" x14ac:dyDescent="0.25">
      <c r="A14535" s="346"/>
    </row>
    <row r="14536" spans="1:1" x14ac:dyDescent="0.25">
      <c r="A14536" s="346"/>
    </row>
    <row r="14537" spans="1:1" x14ac:dyDescent="0.25">
      <c r="A14537" s="346"/>
    </row>
    <row r="14538" spans="1:1" x14ac:dyDescent="0.25">
      <c r="A14538" s="346"/>
    </row>
    <row r="14539" spans="1:1" x14ac:dyDescent="0.25">
      <c r="A14539" s="346"/>
    </row>
    <row r="14540" spans="1:1" x14ac:dyDescent="0.25">
      <c r="A14540" s="346"/>
    </row>
    <row r="14541" spans="1:1" x14ac:dyDescent="0.25">
      <c r="A14541" s="346"/>
    </row>
    <row r="14542" spans="1:1" x14ac:dyDescent="0.25">
      <c r="A14542" s="346"/>
    </row>
    <row r="14543" spans="1:1" x14ac:dyDescent="0.25">
      <c r="A14543" s="346"/>
    </row>
    <row r="14544" spans="1:1" x14ac:dyDescent="0.25">
      <c r="A14544" s="346"/>
    </row>
    <row r="14545" spans="1:1" x14ac:dyDescent="0.25">
      <c r="A14545" s="346"/>
    </row>
    <row r="14546" spans="1:1" x14ac:dyDescent="0.25">
      <c r="A14546" s="346"/>
    </row>
    <row r="14547" spans="1:1" x14ac:dyDescent="0.25">
      <c r="A14547" s="346"/>
    </row>
    <row r="14548" spans="1:1" x14ac:dyDescent="0.25">
      <c r="A14548" s="346"/>
    </row>
    <row r="14549" spans="1:1" x14ac:dyDescent="0.25">
      <c r="A14549" s="346"/>
    </row>
    <row r="14550" spans="1:1" x14ac:dyDescent="0.25">
      <c r="A14550" s="346"/>
    </row>
    <row r="14551" spans="1:1" x14ac:dyDescent="0.25">
      <c r="A14551" s="346"/>
    </row>
    <row r="14552" spans="1:1" x14ac:dyDescent="0.25">
      <c r="A14552" s="346"/>
    </row>
    <row r="14553" spans="1:1" x14ac:dyDescent="0.25">
      <c r="A14553" s="346"/>
    </row>
    <row r="14554" spans="1:1" x14ac:dyDescent="0.25">
      <c r="A14554" s="346"/>
    </row>
    <row r="14555" spans="1:1" x14ac:dyDescent="0.25">
      <c r="A14555" s="346"/>
    </row>
    <row r="14556" spans="1:1" x14ac:dyDescent="0.25">
      <c r="A14556" s="346"/>
    </row>
    <row r="14557" spans="1:1" x14ac:dyDescent="0.25">
      <c r="A14557" s="346"/>
    </row>
    <row r="14558" spans="1:1" x14ac:dyDescent="0.25">
      <c r="A14558" s="346"/>
    </row>
    <row r="14559" spans="1:1" x14ac:dyDescent="0.25">
      <c r="A14559" s="346"/>
    </row>
    <row r="14560" spans="1:1" x14ac:dyDescent="0.25">
      <c r="A14560" s="346"/>
    </row>
    <row r="14561" spans="1:1" x14ac:dyDescent="0.25">
      <c r="A14561" s="346"/>
    </row>
    <row r="14562" spans="1:1" x14ac:dyDescent="0.25">
      <c r="A14562" s="346"/>
    </row>
    <row r="14563" spans="1:1" x14ac:dyDescent="0.25">
      <c r="A14563" s="346"/>
    </row>
    <row r="14564" spans="1:1" x14ac:dyDescent="0.25">
      <c r="A14564" s="346"/>
    </row>
    <row r="14565" spans="1:1" x14ac:dyDescent="0.25">
      <c r="A14565" s="346"/>
    </row>
    <row r="14566" spans="1:1" x14ac:dyDescent="0.25">
      <c r="A14566" s="346"/>
    </row>
    <row r="14567" spans="1:1" x14ac:dyDescent="0.25">
      <c r="A14567" s="346"/>
    </row>
    <row r="14568" spans="1:1" x14ac:dyDescent="0.25">
      <c r="A14568" s="346"/>
    </row>
    <row r="14569" spans="1:1" x14ac:dyDescent="0.25">
      <c r="A14569" s="346"/>
    </row>
    <row r="14570" spans="1:1" x14ac:dyDescent="0.25">
      <c r="A14570" s="346"/>
    </row>
    <row r="14571" spans="1:1" x14ac:dyDescent="0.25">
      <c r="A14571" s="346"/>
    </row>
    <row r="14572" spans="1:1" x14ac:dyDescent="0.25">
      <c r="A14572" s="346"/>
    </row>
    <row r="14573" spans="1:1" x14ac:dyDescent="0.25">
      <c r="A14573" s="346"/>
    </row>
    <row r="14574" spans="1:1" x14ac:dyDescent="0.25">
      <c r="A14574" s="346"/>
    </row>
    <row r="14575" spans="1:1" x14ac:dyDescent="0.25">
      <c r="A14575" s="346"/>
    </row>
    <row r="14576" spans="1:1" x14ac:dyDescent="0.25">
      <c r="A14576" s="346"/>
    </row>
    <row r="14577" spans="1:1" x14ac:dyDescent="0.25">
      <c r="A14577" s="346"/>
    </row>
    <row r="14578" spans="1:1" x14ac:dyDescent="0.25">
      <c r="A14578" s="346"/>
    </row>
    <row r="14579" spans="1:1" x14ac:dyDescent="0.25">
      <c r="A14579" s="346"/>
    </row>
    <row r="14580" spans="1:1" x14ac:dyDescent="0.25">
      <c r="A14580" s="346"/>
    </row>
    <row r="14581" spans="1:1" x14ac:dyDescent="0.25">
      <c r="A14581" s="346"/>
    </row>
    <row r="14582" spans="1:1" x14ac:dyDescent="0.25">
      <c r="A14582" s="346"/>
    </row>
    <row r="14583" spans="1:1" x14ac:dyDescent="0.25">
      <c r="A14583" s="346"/>
    </row>
    <row r="14584" spans="1:1" x14ac:dyDescent="0.25">
      <c r="A14584" s="346"/>
    </row>
    <row r="14585" spans="1:1" x14ac:dyDescent="0.25">
      <c r="A14585" s="346"/>
    </row>
    <row r="14586" spans="1:1" x14ac:dyDescent="0.25">
      <c r="A14586" s="346"/>
    </row>
    <row r="14587" spans="1:1" x14ac:dyDescent="0.25">
      <c r="A14587" s="346"/>
    </row>
    <row r="14588" spans="1:1" x14ac:dyDescent="0.25">
      <c r="A14588" s="346"/>
    </row>
    <row r="14589" spans="1:1" x14ac:dyDescent="0.25">
      <c r="A14589" s="346"/>
    </row>
    <row r="14590" spans="1:1" x14ac:dyDescent="0.25">
      <c r="A14590" s="346"/>
    </row>
    <row r="14591" spans="1:1" x14ac:dyDescent="0.25">
      <c r="A14591" s="346"/>
    </row>
    <row r="14592" spans="1:1" x14ac:dyDescent="0.25">
      <c r="A14592" s="346"/>
    </row>
    <row r="14593" spans="1:1" x14ac:dyDescent="0.25">
      <c r="A14593" s="346"/>
    </row>
    <row r="14594" spans="1:1" x14ac:dyDescent="0.25">
      <c r="A14594" s="346"/>
    </row>
    <row r="14595" spans="1:1" x14ac:dyDescent="0.25">
      <c r="A14595" s="346"/>
    </row>
    <row r="14596" spans="1:1" x14ac:dyDescent="0.25">
      <c r="A14596" s="346"/>
    </row>
    <row r="14597" spans="1:1" x14ac:dyDescent="0.25">
      <c r="A14597" s="346"/>
    </row>
    <row r="14598" spans="1:1" x14ac:dyDescent="0.25">
      <c r="A14598" s="346"/>
    </row>
    <row r="14599" spans="1:1" x14ac:dyDescent="0.25">
      <c r="A14599" s="346"/>
    </row>
    <row r="14600" spans="1:1" x14ac:dyDescent="0.25">
      <c r="A14600" s="346"/>
    </row>
    <row r="14601" spans="1:1" x14ac:dyDescent="0.25">
      <c r="A14601" s="346"/>
    </row>
    <row r="14602" spans="1:1" x14ac:dyDescent="0.25">
      <c r="A14602" s="346"/>
    </row>
    <row r="14603" spans="1:1" x14ac:dyDescent="0.25">
      <c r="A14603" s="346"/>
    </row>
    <row r="14604" spans="1:1" x14ac:dyDescent="0.25">
      <c r="A14604" s="346"/>
    </row>
    <row r="14605" spans="1:1" x14ac:dyDescent="0.25">
      <c r="A14605" s="346"/>
    </row>
    <row r="14606" spans="1:1" x14ac:dyDescent="0.25">
      <c r="A14606" s="346"/>
    </row>
    <row r="14607" spans="1:1" x14ac:dyDescent="0.25">
      <c r="A14607" s="346"/>
    </row>
    <row r="14608" spans="1:1" x14ac:dyDescent="0.25">
      <c r="A14608" s="346"/>
    </row>
    <row r="14609" spans="1:1" x14ac:dyDescent="0.25">
      <c r="A14609" s="346"/>
    </row>
    <row r="14610" spans="1:1" x14ac:dyDescent="0.25">
      <c r="A14610" s="346"/>
    </row>
    <row r="14611" spans="1:1" x14ac:dyDescent="0.25">
      <c r="A14611" s="346"/>
    </row>
    <row r="14612" spans="1:1" x14ac:dyDescent="0.25">
      <c r="A14612" s="346"/>
    </row>
    <row r="14613" spans="1:1" x14ac:dyDescent="0.25">
      <c r="A14613" s="346"/>
    </row>
    <row r="14614" spans="1:1" x14ac:dyDescent="0.25">
      <c r="A14614" s="346"/>
    </row>
    <row r="14615" spans="1:1" x14ac:dyDescent="0.25">
      <c r="A14615" s="346"/>
    </row>
    <row r="14616" spans="1:1" x14ac:dyDescent="0.25">
      <c r="A14616" s="346"/>
    </row>
    <row r="14617" spans="1:1" x14ac:dyDescent="0.25">
      <c r="A14617" s="346"/>
    </row>
    <row r="14618" spans="1:1" x14ac:dyDescent="0.25">
      <c r="A14618" s="346"/>
    </row>
    <row r="14619" spans="1:1" x14ac:dyDescent="0.25">
      <c r="A14619" s="346"/>
    </row>
    <row r="14620" spans="1:1" x14ac:dyDescent="0.25">
      <c r="A14620" s="346"/>
    </row>
    <row r="14621" spans="1:1" x14ac:dyDescent="0.25">
      <c r="A14621" s="346"/>
    </row>
    <row r="14622" spans="1:1" x14ac:dyDescent="0.25">
      <c r="A14622" s="346"/>
    </row>
    <row r="14623" spans="1:1" x14ac:dyDescent="0.25">
      <c r="A14623" s="346"/>
    </row>
    <row r="14624" spans="1:1" x14ac:dyDescent="0.25">
      <c r="A14624" s="346"/>
    </row>
    <row r="14625" spans="1:1" x14ac:dyDescent="0.25">
      <c r="A14625" s="346"/>
    </row>
    <row r="14626" spans="1:1" x14ac:dyDescent="0.25">
      <c r="A14626" s="346"/>
    </row>
    <row r="14627" spans="1:1" x14ac:dyDescent="0.25">
      <c r="A14627" s="346"/>
    </row>
    <row r="14628" spans="1:1" x14ac:dyDescent="0.25">
      <c r="A14628" s="346"/>
    </row>
    <row r="14629" spans="1:1" x14ac:dyDescent="0.25">
      <c r="A14629" s="346"/>
    </row>
    <row r="14630" spans="1:1" x14ac:dyDescent="0.25">
      <c r="A14630" s="346"/>
    </row>
    <row r="14631" spans="1:1" x14ac:dyDescent="0.25">
      <c r="A14631" s="346"/>
    </row>
    <row r="14632" spans="1:1" x14ac:dyDescent="0.25">
      <c r="A14632" s="346"/>
    </row>
    <row r="14633" spans="1:1" x14ac:dyDescent="0.25">
      <c r="A14633" s="346"/>
    </row>
    <row r="14634" spans="1:1" x14ac:dyDescent="0.25">
      <c r="A14634" s="346"/>
    </row>
    <row r="14635" spans="1:1" x14ac:dyDescent="0.25">
      <c r="A14635" s="346"/>
    </row>
    <row r="14636" spans="1:1" x14ac:dyDescent="0.25">
      <c r="A14636" s="346"/>
    </row>
    <row r="14637" spans="1:1" x14ac:dyDescent="0.25">
      <c r="A14637" s="346"/>
    </row>
    <row r="14638" spans="1:1" x14ac:dyDescent="0.25">
      <c r="A14638" s="346"/>
    </row>
    <row r="14639" spans="1:1" x14ac:dyDescent="0.25">
      <c r="A14639" s="346"/>
    </row>
    <row r="14640" spans="1:1" x14ac:dyDescent="0.25">
      <c r="A14640" s="346"/>
    </row>
    <row r="14641" spans="1:1" x14ac:dyDescent="0.25">
      <c r="A14641" s="346"/>
    </row>
    <row r="14642" spans="1:1" x14ac:dyDescent="0.25">
      <c r="A14642" s="346"/>
    </row>
    <row r="14643" spans="1:1" x14ac:dyDescent="0.25">
      <c r="A14643" s="346"/>
    </row>
    <row r="14644" spans="1:1" x14ac:dyDescent="0.25">
      <c r="A14644" s="346"/>
    </row>
    <row r="14645" spans="1:1" x14ac:dyDescent="0.25">
      <c r="A14645" s="346"/>
    </row>
    <row r="14646" spans="1:1" x14ac:dyDescent="0.25">
      <c r="A14646" s="346"/>
    </row>
    <row r="14647" spans="1:1" x14ac:dyDescent="0.25">
      <c r="A14647" s="346"/>
    </row>
    <row r="14648" spans="1:1" x14ac:dyDescent="0.25">
      <c r="A14648" s="346"/>
    </row>
    <row r="14649" spans="1:1" x14ac:dyDescent="0.25">
      <c r="A14649" s="346"/>
    </row>
    <row r="14650" spans="1:1" x14ac:dyDescent="0.25">
      <c r="A14650" s="346"/>
    </row>
    <row r="14651" spans="1:1" x14ac:dyDescent="0.25">
      <c r="A14651" s="346"/>
    </row>
    <row r="14652" spans="1:1" x14ac:dyDescent="0.25">
      <c r="A14652" s="346"/>
    </row>
    <row r="14653" spans="1:1" x14ac:dyDescent="0.25">
      <c r="A14653" s="346"/>
    </row>
    <row r="14654" spans="1:1" x14ac:dyDescent="0.25">
      <c r="A14654" s="346"/>
    </row>
    <row r="14655" spans="1:1" x14ac:dyDescent="0.25">
      <c r="A14655" s="346"/>
    </row>
    <row r="14656" spans="1:1" x14ac:dyDescent="0.25">
      <c r="A14656" s="346"/>
    </row>
    <row r="14657" spans="1:1" x14ac:dyDescent="0.25">
      <c r="A14657" s="346"/>
    </row>
    <row r="14658" spans="1:1" x14ac:dyDescent="0.25">
      <c r="A14658" s="346"/>
    </row>
    <row r="14659" spans="1:1" x14ac:dyDescent="0.25">
      <c r="A14659" s="346"/>
    </row>
    <row r="14660" spans="1:1" x14ac:dyDescent="0.25">
      <c r="A14660" s="346"/>
    </row>
    <row r="14661" spans="1:1" x14ac:dyDescent="0.25">
      <c r="A14661" s="346"/>
    </row>
    <row r="14662" spans="1:1" x14ac:dyDescent="0.25">
      <c r="A14662" s="346"/>
    </row>
    <row r="14663" spans="1:1" x14ac:dyDescent="0.25">
      <c r="A14663" s="346"/>
    </row>
    <row r="14664" spans="1:1" x14ac:dyDescent="0.25">
      <c r="A14664" s="346"/>
    </row>
    <row r="14665" spans="1:1" x14ac:dyDescent="0.25">
      <c r="A14665" s="346"/>
    </row>
    <row r="14666" spans="1:1" x14ac:dyDescent="0.25">
      <c r="A14666" s="346"/>
    </row>
    <row r="14667" spans="1:1" x14ac:dyDescent="0.25">
      <c r="A14667" s="346"/>
    </row>
    <row r="14668" spans="1:1" x14ac:dyDescent="0.25">
      <c r="A14668" s="346"/>
    </row>
    <row r="14669" spans="1:1" x14ac:dyDescent="0.25">
      <c r="A14669" s="346"/>
    </row>
    <row r="14670" spans="1:1" x14ac:dyDescent="0.25">
      <c r="A14670" s="346"/>
    </row>
    <row r="14671" spans="1:1" x14ac:dyDescent="0.25">
      <c r="A14671" s="346"/>
    </row>
    <row r="14672" spans="1:1" x14ac:dyDescent="0.25">
      <c r="A14672" s="346"/>
    </row>
    <row r="14673" spans="1:1" x14ac:dyDescent="0.25">
      <c r="A14673" s="346"/>
    </row>
    <row r="14674" spans="1:1" x14ac:dyDescent="0.25">
      <c r="A14674" s="346"/>
    </row>
    <row r="14675" spans="1:1" x14ac:dyDescent="0.25">
      <c r="A14675" s="346"/>
    </row>
    <row r="14676" spans="1:1" x14ac:dyDescent="0.25">
      <c r="A14676" s="346"/>
    </row>
    <row r="14677" spans="1:1" x14ac:dyDescent="0.25">
      <c r="A14677" s="346"/>
    </row>
    <row r="14678" spans="1:1" x14ac:dyDescent="0.25">
      <c r="A14678" s="346"/>
    </row>
    <row r="14679" spans="1:1" x14ac:dyDescent="0.25">
      <c r="A14679" s="346"/>
    </row>
    <row r="14680" spans="1:1" x14ac:dyDescent="0.25">
      <c r="A14680" s="346"/>
    </row>
    <row r="14681" spans="1:1" x14ac:dyDescent="0.25">
      <c r="A14681" s="346"/>
    </row>
    <row r="14682" spans="1:1" x14ac:dyDescent="0.25">
      <c r="A14682" s="346"/>
    </row>
    <row r="14683" spans="1:1" x14ac:dyDescent="0.25">
      <c r="A14683" s="346"/>
    </row>
    <row r="14684" spans="1:1" x14ac:dyDescent="0.25">
      <c r="A14684" s="346"/>
    </row>
    <row r="14685" spans="1:1" x14ac:dyDescent="0.25">
      <c r="A14685" s="346"/>
    </row>
    <row r="14686" spans="1:1" x14ac:dyDescent="0.25">
      <c r="A14686" s="346"/>
    </row>
    <row r="14687" spans="1:1" x14ac:dyDescent="0.25">
      <c r="A14687" s="346"/>
    </row>
    <row r="14688" spans="1:1" x14ac:dyDescent="0.25">
      <c r="A14688" s="346"/>
    </row>
    <row r="14689" spans="1:1" x14ac:dyDescent="0.25">
      <c r="A14689" s="346"/>
    </row>
    <row r="14690" spans="1:1" x14ac:dyDescent="0.25">
      <c r="A14690" s="346"/>
    </row>
    <row r="14691" spans="1:1" x14ac:dyDescent="0.25">
      <c r="A14691" s="346"/>
    </row>
    <row r="14692" spans="1:1" x14ac:dyDescent="0.25">
      <c r="A14692" s="346"/>
    </row>
    <row r="14693" spans="1:1" x14ac:dyDescent="0.25">
      <c r="A14693" s="346"/>
    </row>
    <row r="14694" spans="1:1" x14ac:dyDescent="0.25">
      <c r="A14694" s="346"/>
    </row>
    <row r="14695" spans="1:1" x14ac:dyDescent="0.25">
      <c r="A14695" s="346"/>
    </row>
    <row r="14696" spans="1:1" x14ac:dyDescent="0.25">
      <c r="A14696" s="346"/>
    </row>
    <row r="14697" spans="1:1" x14ac:dyDescent="0.25">
      <c r="A14697" s="346"/>
    </row>
    <row r="14698" spans="1:1" x14ac:dyDescent="0.25">
      <c r="A14698" s="346"/>
    </row>
    <row r="14699" spans="1:1" x14ac:dyDescent="0.25">
      <c r="A14699" s="346"/>
    </row>
    <row r="14700" spans="1:1" x14ac:dyDescent="0.25">
      <c r="A14700" s="346"/>
    </row>
    <row r="14701" spans="1:1" x14ac:dyDescent="0.25">
      <c r="A14701" s="346"/>
    </row>
    <row r="14702" spans="1:1" x14ac:dyDescent="0.25">
      <c r="A14702" s="346"/>
    </row>
    <row r="14703" spans="1:1" x14ac:dyDescent="0.25">
      <c r="A14703" s="346"/>
    </row>
    <row r="14704" spans="1:1" x14ac:dyDescent="0.25">
      <c r="A14704" s="346"/>
    </row>
    <row r="14705" spans="1:1" x14ac:dyDescent="0.25">
      <c r="A14705" s="346"/>
    </row>
    <row r="14706" spans="1:1" x14ac:dyDescent="0.25">
      <c r="A14706" s="346"/>
    </row>
    <row r="14707" spans="1:1" x14ac:dyDescent="0.25">
      <c r="A14707" s="346"/>
    </row>
    <row r="14708" spans="1:1" x14ac:dyDescent="0.25">
      <c r="A14708" s="346"/>
    </row>
    <row r="14709" spans="1:1" x14ac:dyDescent="0.25">
      <c r="A14709" s="346"/>
    </row>
    <row r="14710" spans="1:1" x14ac:dyDescent="0.25">
      <c r="A14710" s="346"/>
    </row>
    <row r="14711" spans="1:1" x14ac:dyDescent="0.25">
      <c r="A14711" s="346"/>
    </row>
    <row r="14712" spans="1:1" x14ac:dyDescent="0.25">
      <c r="A14712" s="346"/>
    </row>
    <row r="14713" spans="1:1" x14ac:dyDescent="0.25">
      <c r="A14713" s="346"/>
    </row>
    <row r="14714" spans="1:1" x14ac:dyDescent="0.25">
      <c r="A14714" s="346"/>
    </row>
    <row r="14715" spans="1:1" x14ac:dyDescent="0.25">
      <c r="A14715" s="346"/>
    </row>
    <row r="14716" spans="1:1" x14ac:dyDescent="0.25">
      <c r="A14716" s="346"/>
    </row>
    <row r="14717" spans="1:1" x14ac:dyDescent="0.25">
      <c r="A14717" s="346"/>
    </row>
    <row r="14718" spans="1:1" x14ac:dyDescent="0.25">
      <c r="A14718" s="346"/>
    </row>
    <row r="14719" spans="1:1" x14ac:dyDescent="0.25">
      <c r="A14719" s="346"/>
    </row>
    <row r="14720" spans="1:1" x14ac:dyDescent="0.25">
      <c r="A14720" s="346"/>
    </row>
    <row r="14721" spans="1:1" x14ac:dyDescent="0.25">
      <c r="A14721" s="346"/>
    </row>
    <row r="14722" spans="1:1" x14ac:dyDescent="0.25">
      <c r="A14722" s="346"/>
    </row>
    <row r="14723" spans="1:1" x14ac:dyDescent="0.25">
      <c r="A14723" s="346"/>
    </row>
    <row r="14724" spans="1:1" x14ac:dyDescent="0.25">
      <c r="A14724" s="346"/>
    </row>
    <row r="14725" spans="1:1" x14ac:dyDescent="0.25">
      <c r="A14725" s="346"/>
    </row>
    <row r="14726" spans="1:1" x14ac:dyDescent="0.25">
      <c r="A14726" s="346"/>
    </row>
    <row r="14727" spans="1:1" x14ac:dyDescent="0.25">
      <c r="A14727" s="346"/>
    </row>
    <row r="14728" spans="1:1" x14ac:dyDescent="0.25">
      <c r="A14728" s="346"/>
    </row>
    <row r="14729" spans="1:1" x14ac:dyDescent="0.25">
      <c r="A14729" s="346"/>
    </row>
    <row r="14730" spans="1:1" x14ac:dyDescent="0.25">
      <c r="A14730" s="346"/>
    </row>
    <row r="14731" spans="1:1" x14ac:dyDescent="0.25">
      <c r="A14731" s="346"/>
    </row>
    <row r="14732" spans="1:1" x14ac:dyDescent="0.25">
      <c r="A14732" s="346"/>
    </row>
    <row r="14733" spans="1:1" x14ac:dyDescent="0.25">
      <c r="A14733" s="346"/>
    </row>
    <row r="14734" spans="1:1" x14ac:dyDescent="0.25">
      <c r="A14734" s="346"/>
    </row>
    <row r="14735" spans="1:1" x14ac:dyDescent="0.25">
      <c r="A14735" s="346"/>
    </row>
    <row r="14736" spans="1:1" x14ac:dyDescent="0.25">
      <c r="A14736" s="346"/>
    </row>
    <row r="14737" spans="1:1" x14ac:dyDescent="0.25">
      <c r="A14737" s="346"/>
    </row>
    <row r="14738" spans="1:1" x14ac:dyDescent="0.25">
      <c r="A14738" s="346"/>
    </row>
    <row r="14739" spans="1:1" x14ac:dyDescent="0.25">
      <c r="A14739" s="346"/>
    </row>
    <row r="14740" spans="1:1" x14ac:dyDescent="0.25">
      <c r="A14740" s="346"/>
    </row>
    <row r="14741" spans="1:1" x14ac:dyDescent="0.25">
      <c r="A14741" s="346"/>
    </row>
    <row r="14742" spans="1:1" x14ac:dyDescent="0.25">
      <c r="A14742" s="346"/>
    </row>
    <row r="14743" spans="1:1" x14ac:dyDescent="0.25">
      <c r="A14743" s="346"/>
    </row>
    <row r="14744" spans="1:1" x14ac:dyDescent="0.25">
      <c r="A14744" s="346"/>
    </row>
    <row r="14745" spans="1:1" x14ac:dyDescent="0.25">
      <c r="A14745" s="346"/>
    </row>
    <row r="14746" spans="1:1" x14ac:dyDescent="0.25">
      <c r="A14746" s="346"/>
    </row>
    <row r="14747" spans="1:1" x14ac:dyDescent="0.25">
      <c r="A14747" s="346"/>
    </row>
    <row r="14748" spans="1:1" x14ac:dyDescent="0.25">
      <c r="A14748" s="346"/>
    </row>
    <row r="14749" spans="1:1" x14ac:dyDescent="0.25">
      <c r="A14749" s="346"/>
    </row>
    <row r="14750" spans="1:1" x14ac:dyDescent="0.25">
      <c r="A14750" s="346"/>
    </row>
    <row r="14751" spans="1:1" x14ac:dyDescent="0.25">
      <c r="A14751" s="346"/>
    </row>
    <row r="14752" spans="1:1" x14ac:dyDescent="0.25">
      <c r="A14752" s="346"/>
    </row>
    <row r="14753" spans="1:1" x14ac:dyDescent="0.25">
      <c r="A14753" s="346"/>
    </row>
    <row r="14754" spans="1:1" x14ac:dyDescent="0.25">
      <c r="A14754" s="346"/>
    </row>
    <row r="14755" spans="1:1" x14ac:dyDescent="0.25">
      <c r="A14755" s="346"/>
    </row>
    <row r="14756" spans="1:1" x14ac:dyDescent="0.25">
      <c r="A14756" s="346"/>
    </row>
    <row r="14757" spans="1:1" x14ac:dyDescent="0.25">
      <c r="A14757" s="346"/>
    </row>
    <row r="14758" spans="1:1" x14ac:dyDescent="0.25">
      <c r="A14758" s="346"/>
    </row>
    <row r="14759" spans="1:1" x14ac:dyDescent="0.25">
      <c r="A14759" s="346"/>
    </row>
    <row r="14760" spans="1:1" x14ac:dyDescent="0.25">
      <c r="A14760" s="346"/>
    </row>
    <row r="14761" spans="1:1" x14ac:dyDescent="0.25">
      <c r="A14761" s="346"/>
    </row>
    <row r="14762" spans="1:1" x14ac:dyDescent="0.25">
      <c r="A14762" s="346"/>
    </row>
    <row r="14763" spans="1:1" x14ac:dyDescent="0.25">
      <c r="A14763" s="346"/>
    </row>
    <row r="14764" spans="1:1" x14ac:dyDescent="0.25">
      <c r="A14764" s="346"/>
    </row>
    <row r="14765" spans="1:1" x14ac:dyDescent="0.25">
      <c r="A14765" s="346"/>
    </row>
    <row r="14766" spans="1:1" x14ac:dyDescent="0.25">
      <c r="A14766" s="346"/>
    </row>
    <row r="14767" spans="1:1" x14ac:dyDescent="0.25">
      <c r="A14767" s="346"/>
    </row>
    <row r="14768" spans="1:1" x14ac:dyDescent="0.25">
      <c r="A14768" s="346"/>
    </row>
    <row r="14769" spans="1:1" x14ac:dyDescent="0.25">
      <c r="A14769" s="346"/>
    </row>
    <row r="14770" spans="1:1" x14ac:dyDescent="0.25">
      <c r="A14770" s="346"/>
    </row>
    <row r="14771" spans="1:1" x14ac:dyDescent="0.25">
      <c r="A14771" s="346"/>
    </row>
    <row r="14772" spans="1:1" x14ac:dyDescent="0.25">
      <c r="A14772" s="346"/>
    </row>
    <row r="14773" spans="1:1" x14ac:dyDescent="0.25">
      <c r="A14773" s="346"/>
    </row>
    <row r="14774" spans="1:1" x14ac:dyDescent="0.25">
      <c r="A14774" s="346"/>
    </row>
    <row r="14775" spans="1:1" x14ac:dyDescent="0.25">
      <c r="A14775" s="346"/>
    </row>
    <row r="14776" spans="1:1" x14ac:dyDescent="0.25">
      <c r="A14776" s="346"/>
    </row>
    <row r="14777" spans="1:1" x14ac:dyDescent="0.25">
      <c r="A14777" s="346"/>
    </row>
    <row r="14778" spans="1:1" x14ac:dyDescent="0.25">
      <c r="A14778" s="346"/>
    </row>
    <row r="14779" spans="1:1" x14ac:dyDescent="0.25">
      <c r="A14779" s="346"/>
    </row>
    <row r="14780" spans="1:1" x14ac:dyDescent="0.25">
      <c r="A14780" s="346"/>
    </row>
    <row r="14781" spans="1:1" x14ac:dyDescent="0.25">
      <c r="A14781" s="346"/>
    </row>
    <row r="14782" spans="1:1" x14ac:dyDescent="0.25">
      <c r="A14782" s="346"/>
    </row>
    <row r="14783" spans="1:1" x14ac:dyDescent="0.25">
      <c r="A14783" s="346"/>
    </row>
    <row r="14784" spans="1:1" x14ac:dyDescent="0.25">
      <c r="A14784" s="346"/>
    </row>
    <row r="14785" spans="1:1" x14ac:dyDescent="0.25">
      <c r="A14785" s="346"/>
    </row>
    <row r="14786" spans="1:1" x14ac:dyDescent="0.25">
      <c r="A14786" s="346"/>
    </row>
    <row r="14787" spans="1:1" x14ac:dyDescent="0.25">
      <c r="A14787" s="346"/>
    </row>
    <row r="14788" spans="1:1" x14ac:dyDescent="0.25">
      <c r="A14788" s="346"/>
    </row>
    <row r="14789" spans="1:1" x14ac:dyDescent="0.25">
      <c r="A14789" s="346"/>
    </row>
    <row r="14790" spans="1:1" x14ac:dyDescent="0.25">
      <c r="A14790" s="346"/>
    </row>
    <row r="14791" spans="1:1" x14ac:dyDescent="0.25">
      <c r="A14791" s="346"/>
    </row>
    <row r="14792" spans="1:1" x14ac:dyDescent="0.25">
      <c r="A14792" s="346"/>
    </row>
    <row r="14793" spans="1:1" x14ac:dyDescent="0.25">
      <c r="A14793" s="346"/>
    </row>
    <row r="14794" spans="1:1" x14ac:dyDescent="0.25">
      <c r="A14794" s="346"/>
    </row>
    <row r="14795" spans="1:1" x14ac:dyDescent="0.25">
      <c r="A14795" s="346"/>
    </row>
    <row r="14796" spans="1:1" x14ac:dyDescent="0.25">
      <c r="A14796" s="346"/>
    </row>
    <row r="14797" spans="1:1" x14ac:dyDescent="0.25">
      <c r="A14797" s="346"/>
    </row>
    <row r="14798" spans="1:1" x14ac:dyDescent="0.25">
      <c r="A14798" s="346"/>
    </row>
    <row r="14799" spans="1:1" x14ac:dyDescent="0.25">
      <c r="A14799" s="346"/>
    </row>
    <row r="14800" spans="1:1" x14ac:dyDescent="0.25">
      <c r="A14800" s="346"/>
    </row>
    <row r="14801" spans="1:1" x14ac:dyDescent="0.25">
      <c r="A14801" s="346"/>
    </row>
    <row r="14802" spans="1:1" x14ac:dyDescent="0.25">
      <c r="A14802" s="346"/>
    </row>
    <row r="14803" spans="1:1" x14ac:dyDescent="0.25">
      <c r="A14803" s="346"/>
    </row>
    <row r="14804" spans="1:1" x14ac:dyDescent="0.25">
      <c r="A14804" s="346"/>
    </row>
    <row r="14805" spans="1:1" x14ac:dyDescent="0.25">
      <c r="A14805" s="346"/>
    </row>
    <row r="14806" spans="1:1" x14ac:dyDescent="0.25">
      <c r="A14806" s="346"/>
    </row>
    <row r="14807" spans="1:1" x14ac:dyDescent="0.25">
      <c r="A14807" s="346"/>
    </row>
    <row r="14808" spans="1:1" x14ac:dyDescent="0.25">
      <c r="A14808" s="346"/>
    </row>
    <row r="14809" spans="1:1" x14ac:dyDescent="0.25">
      <c r="A14809" s="346"/>
    </row>
    <row r="14810" spans="1:1" x14ac:dyDescent="0.25">
      <c r="A14810" s="346"/>
    </row>
    <row r="14811" spans="1:1" x14ac:dyDescent="0.25">
      <c r="A14811" s="346"/>
    </row>
    <row r="14812" spans="1:1" x14ac:dyDescent="0.25">
      <c r="A14812" s="346"/>
    </row>
    <row r="14813" spans="1:1" x14ac:dyDescent="0.25">
      <c r="A14813" s="346"/>
    </row>
    <row r="14814" spans="1:1" x14ac:dyDescent="0.25">
      <c r="A14814" s="346"/>
    </row>
    <row r="14815" spans="1:1" x14ac:dyDescent="0.25">
      <c r="A14815" s="346"/>
    </row>
    <row r="14816" spans="1:1" x14ac:dyDescent="0.25">
      <c r="A14816" s="346"/>
    </row>
    <row r="14817" spans="1:1" x14ac:dyDescent="0.25">
      <c r="A14817" s="346"/>
    </row>
    <row r="14818" spans="1:1" x14ac:dyDescent="0.25">
      <c r="A14818" s="346"/>
    </row>
    <row r="14819" spans="1:1" x14ac:dyDescent="0.25">
      <c r="A14819" s="346"/>
    </row>
    <row r="14820" spans="1:1" x14ac:dyDescent="0.25">
      <c r="A14820" s="346"/>
    </row>
    <row r="14821" spans="1:1" x14ac:dyDescent="0.25">
      <c r="A14821" s="346"/>
    </row>
    <row r="14822" spans="1:1" x14ac:dyDescent="0.25">
      <c r="A14822" s="346"/>
    </row>
    <row r="14823" spans="1:1" x14ac:dyDescent="0.25">
      <c r="A14823" s="346"/>
    </row>
    <row r="14824" spans="1:1" x14ac:dyDescent="0.25">
      <c r="A14824" s="346"/>
    </row>
    <row r="14825" spans="1:1" x14ac:dyDescent="0.25">
      <c r="A14825" s="346"/>
    </row>
    <row r="14826" spans="1:1" x14ac:dyDescent="0.25">
      <c r="A14826" s="346"/>
    </row>
    <row r="14827" spans="1:1" x14ac:dyDescent="0.25">
      <c r="A14827" s="346"/>
    </row>
    <row r="14828" spans="1:1" x14ac:dyDescent="0.25">
      <c r="A14828" s="346"/>
    </row>
    <row r="14829" spans="1:1" x14ac:dyDescent="0.25">
      <c r="A14829" s="346"/>
    </row>
    <row r="14830" spans="1:1" x14ac:dyDescent="0.25">
      <c r="A14830" s="346"/>
    </row>
    <row r="14831" spans="1:1" x14ac:dyDescent="0.25">
      <c r="A14831" s="346"/>
    </row>
    <row r="14832" spans="1:1" x14ac:dyDescent="0.25">
      <c r="A14832" s="346"/>
    </row>
    <row r="14833" spans="1:1" x14ac:dyDescent="0.25">
      <c r="A14833" s="346"/>
    </row>
    <row r="14834" spans="1:1" x14ac:dyDescent="0.25">
      <c r="A14834" s="346"/>
    </row>
    <row r="14835" spans="1:1" x14ac:dyDescent="0.25">
      <c r="A14835" s="346"/>
    </row>
    <row r="14836" spans="1:1" x14ac:dyDescent="0.25">
      <c r="A14836" s="346"/>
    </row>
    <row r="14837" spans="1:1" x14ac:dyDescent="0.25">
      <c r="A14837" s="346"/>
    </row>
    <row r="14838" spans="1:1" x14ac:dyDescent="0.25">
      <c r="A14838" s="346"/>
    </row>
    <row r="14839" spans="1:1" x14ac:dyDescent="0.25">
      <c r="A14839" s="346"/>
    </row>
    <row r="14840" spans="1:1" x14ac:dyDescent="0.25">
      <c r="A14840" s="346"/>
    </row>
    <row r="14841" spans="1:1" x14ac:dyDescent="0.25">
      <c r="A14841" s="346"/>
    </row>
    <row r="14842" spans="1:1" x14ac:dyDescent="0.25">
      <c r="A14842" s="346"/>
    </row>
    <row r="14843" spans="1:1" x14ac:dyDescent="0.25">
      <c r="A14843" s="346"/>
    </row>
    <row r="14844" spans="1:1" x14ac:dyDescent="0.25">
      <c r="A14844" s="346"/>
    </row>
    <row r="14845" spans="1:1" x14ac:dyDescent="0.25">
      <c r="A14845" s="346"/>
    </row>
    <row r="14846" spans="1:1" x14ac:dyDescent="0.25">
      <c r="A14846" s="346"/>
    </row>
    <row r="14847" spans="1:1" x14ac:dyDescent="0.25">
      <c r="A14847" s="346"/>
    </row>
    <row r="14848" spans="1:1" x14ac:dyDescent="0.25">
      <c r="A14848" s="346"/>
    </row>
    <row r="14849" spans="1:1" x14ac:dyDescent="0.25">
      <c r="A14849" s="346"/>
    </row>
    <row r="14850" spans="1:1" x14ac:dyDescent="0.25">
      <c r="A14850" s="346"/>
    </row>
    <row r="14851" spans="1:1" x14ac:dyDescent="0.25">
      <c r="A14851" s="346"/>
    </row>
    <row r="14852" spans="1:1" x14ac:dyDescent="0.25">
      <c r="A14852" s="346"/>
    </row>
    <row r="14853" spans="1:1" x14ac:dyDescent="0.25">
      <c r="A14853" s="346"/>
    </row>
    <row r="14854" spans="1:1" x14ac:dyDescent="0.25">
      <c r="A14854" s="346"/>
    </row>
    <row r="14855" spans="1:1" x14ac:dyDescent="0.25">
      <c r="A14855" s="346"/>
    </row>
    <row r="14856" spans="1:1" x14ac:dyDescent="0.25">
      <c r="A14856" s="346"/>
    </row>
    <row r="14857" spans="1:1" x14ac:dyDescent="0.25">
      <c r="A14857" s="346"/>
    </row>
    <row r="14858" spans="1:1" x14ac:dyDescent="0.25">
      <c r="A14858" s="346"/>
    </row>
    <row r="14859" spans="1:1" x14ac:dyDescent="0.25">
      <c r="A14859" s="346"/>
    </row>
    <row r="14860" spans="1:1" x14ac:dyDescent="0.25">
      <c r="A14860" s="346"/>
    </row>
    <row r="14861" spans="1:1" x14ac:dyDescent="0.25">
      <c r="A14861" s="346"/>
    </row>
    <row r="14862" spans="1:1" x14ac:dyDescent="0.25">
      <c r="A14862" s="346"/>
    </row>
    <row r="14863" spans="1:1" x14ac:dyDescent="0.25">
      <c r="A14863" s="346"/>
    </row>
    <row r="14864" spans="1:1" x14ac:dyDescent="0.25">
      <c r="A14864" s="346"/>
    </row>
    <row r="14865" spans="1:1" x14ac:dyDescent="0.25">
      <c r="A14865" s="346"/>
    </row>
    <row r="14866" spans="1:1" x14ac:dyDescent="0.25">
      <c r="A14866" s="346"/>
    </row>
    <row r="14867" spans="1:1" x14ac:dyDescent="0.25">
      <c r="A14867" s="346"/>
    </row>
    <row r="14868" spans="1:1" x14ac:dyDescent="0.25">
      <c r="A14868" s="346"/>
    </row>
    <row r="14869" spans="1:1" x14ac:dyDescent="0.25">
      <c r="A14869" s="346"/>
    </row>
    <row r="14870" spans="1:1" x14ac:dyDescent="0.25">
      <c r="A14870" s="346"/>
    </row>
    <row r="14871" spans="1:1" x14ac:dyDescent="0.25">
      <c r="A14871" s="346"/>
    </row>
    <row r="14872" spans="1:1" x14ac:dyDescent="0.25">
      <c r="A14872" s="346"/>
    </row>
    <row r="14873" spans="1:1" x14ac:dyDescent="0.25">
      <c r="A14873" s="346"/>
    </row>
    <row r="14874" spans="1:1" x14ac:dyDescent="0.25">
      <c r="A14874" s="346"/>
    </row>
    <row r="14875" spans="1:1" x14ac:dyDescent="0.25">
      <c r="A14875" s="346"/>
    </row>
    <row r="14876" spans="1:1" x14ac:dyDescent="0.25">
      <c r="A14876" s="346"/>
    </row>
    <row r="14877" spans="1:1" x14ac:dyDescent="0.25">
      <c r="A14877" s="346"/>
    </row>
    <row r="14878" spans="1:1" x14ac:dyDescent="0.25">
      <c r="A14878" s="346"/>
    </row>
    <row r="14879" spans="1:1" x14ac:dyDescent="0.25">
      <c r="A14879" s="346"/>
    </row>
    <row r="14880" spans="1:1" x14ac:dyDescent="0.25">
      <c r="A14880" s="346"/>
    </row>
    <row r="14881" spans="1:1" x14ac:dyDescent="0.25">
      <c r="A14881" s="346"/>
    </row>
    <row r="14882" spans="1:1" x14ac:dyDescent="0.25">
      <c r="A14882" s="346"/>
    </row>
    <row r="14883" spans="1:1" x14ac:dyDescent="0.25">
      <c r="A14883" s="346"/>
    </row>
    <row r="14884" spans="1:1" x14ac:dyDescent="0.25">
      <c r="A14884" s="346"/>
    </row>
    <row r="14885" spans="1:1" x14ac:dyDescent="0.25">
      <c r="A14885" s="346"/>
    </row>
    <row r="14886" spans="1:1" x14ac:dyDescent="0.25">
      <c r="A14886" s="346"/>
    </row>
    <row r="14887" spans="1:1" x14ac:dyDescent="0.25">
      <c r="A14887" s="346"/>
    </row>
    <row r="14888" spans="1:1" x14ac:dyDescent="0.25">
      <c r="A14888" s="346"/>
    </row>
    <row r="14889" spans="1:1" x14ac:dyDescent="0.25">
      <c r="A14889" s="346"/>
    </row>
    <row r="14890" spans="1:1" x14ac:dyDescent="0.25">
      <c r="A14890" s="346"/>
    </row>
    <row r="14891" spans="1:1" x14ac:dyDescent="0.25">
      <c r="A14891" s="346"/>
    </row>
    <row r="14892" spans="1:1" x14ac:dyDescent="0.25">
      <c r="A14892" s="346"/>
    </row>
    <row r="14893" spans="1:1" x14ac:dyDescent="0.25">
      <c r="A14893" s="346"/>
    </row>
    <row r="14894" spans="1:1" x14ac:dyDescent="0.25">
      <c r="A14894" s="346"/>
    </row>
    <row r="14895" spans="1:1" x14ac:dyDescent="0.25">
      <c r="A14895" s="346"/>
    </row>
    <row r="14896" spans="1:1" x14ac:dyDescent="0.25">
      <c r="A14896" s="346"/>
    </row>
    <row r="14897" spans="1:1" x14ac:dyDescent="0.25">
      <c r="A14897" s="346"/>
    </row>
    <row r="14898" spans="1:1" x14ac:dyDescent="0.25">
      <c r="A14898" s="346"/>
    </row>
    <row r="14899" spans="1:1" x14ac:dyDescent="0.25">
      <c r="A14899" s="346"/>
    </row>
    <row r="14900" spans="1:1" x14ac:dyDescent="0.25">
      <c r="A14900" s="346"/>
    </row>
    <row r="14901" spans="1:1" x14ac:dyDescent="0.25">
      <c r="A14901" s="346"/>
    </row>
    <row r="14902" spans="1:1" x14ac:dyDescent="0.25">
      <c r="A14902" s="346"/>
    </row>
    <row r="14903" spans="1:1" x14ac:dyDescent="0.25">
      <c r="A14903" s="346"/>
    </row>
    <row r="14904" spans="1:1" x14ac:dyDescent="0.25">
      <c r="A14904" s="346"/>
    </row>
    <row r="14905" spans="1:1" x14ac:dyDescent="0.25">
      <c r="A14905" s="346"/>
    </row>
    <row r="14906" spans="1:1" x14ac:dyDescent="0.25">
      <c r="A14906" s="346"/>
    </row>
    <row r="14907" spans="1:1" x14ac:dyDescent="0.25">
      <c r="A14907" s="346"/>
    </row>
    <row r="14908" spans="1:1" x14ac:dyDescent="0.25">
      <c r="A14908" s="346"/>
    </row>
    <row r="14909" spans="1:1" x14ac:dyDescent="0.25">
      <c r="A14909" s="346"/>
    </row>
    <row r="14910" spans="1:1" x14ac:dyDescent="0.25">
      <c r="A14910" s="346"/>
    </row>
    <row r="14911" spans="1:1" x14ac:dyDescent="0.25">
      <c r="A14911" s="346"/>
    </row>
    <row r="14912" spans="1:1" x14ac:dyDescent="0.25">
      <c r="A14912" s="346"/>
    </row>
    <row r="14913" spans="1:1" x14ac:dyDescent="0.25">
      <c r="A14913" s="346"/>
    </row>
    <row r="14914" spans="1:1" x14ac:dyDescent="0.25">
      <c r="A14914" s="346"/>
    </row>
    <row r="14915" spans="1:1" x14ac:dyDescent="0.25">
      <c r="A14915" s="346"/>
    </row>
    <row r="14916" spans="1:1" x14ac:dyDescent="0.25">
      <c r="A14916" s="346"/>
    </row>
    <row r="14917" spans="1:1" x14ac:dyDescent="0.25">
      <c r="A14917" s="346"/>
    </row>
    <row r="14918" spans="1:1" x14ac:dyDescent="0.25">
      <c r="A14918" s="346"/>
    </row>
    <row r="14919" spans="1:1" x14ac:dyDescent="0.25">
      <c r="A14919" s="346"/>
    </row>
    <row r="14920" spans="1:1" x14ac:dyDescent="0.25">
      <c r="A14920" s="346"/>
    </row>
    <row r="14921" spans="1:1" x14ac:dyDescent="0.25">
      <c r="A14921" s="346"/>
    </row>
    <row r="14922" spans="1:1" x14ac:dyDescent="0.25">
      <c r="A14922" s="346"/>
    </row>
    <row r="14923" spans="1:1" x14ac:dyDescent="0.25">
      <c r="A14923" s="346"/>
    </row>
    <row r="14924" spans="1:1" x14ac:dyDescent="0.25">
      <c r="A14924" s="346"/>
    </row>
    <row r="14925" spans="1:1" x14ac:dyDescent="0.25">
      <c r="A14925" s="346"/>
    </row>
    <row r="14926" spans="1:1" x14ac:dyDescent="0.25">
      <c r="A14926" s="346"/>
    </row>
    <row r="14927" spans="1:1" x14ac:dyDescent="0.25">
      <c r="A14927" s="346"/>
    </row>
    <row r="14928" spans="1:1" x14ac:dyDescent="0.25">
      <c r="A14928" s="346"/>
    </row>
    <row r="14929" spans="1:1" x14ac:dyDescent="0.25">
      <c r="A14929" s="346"/>
    </row>
    <row r="14930" spans="1:1" x14ac:dyDescent="0.25">
      <c r="A14930" s="346"/>
    </row>
    <row r="14931" spans="1:1" x14ac:dyDescent="0.25">
      <c r="A14931" s="346"/>
    </row>
    <row r="14932" spans="1:1" x14ac:dyDescent="0.25">
      <c r="A14932" s="346"/>
    </row>
    <row r="14933" spans="1:1" x14ac:dyDescent="0.25">
      <c r="A14933" s="346"/>
    </row>
    <row r="14934" spans="1:1" x14ac:dyDescent="0.25">
      <c r="A14934" s="346"/>
    </row>
    <row r="14935" spans="1:1" x14ac:dyDescent="0.25">
      <c r="A14935" s="346"/>
    </row>
    <row r="14936" spans="1:1" x14ac:dyDescent="0.25">
      <c r="A14936" s="346"/>
    </row>
    <row r="14937" spans="1:1" x14ac:dyDescent="0.25">
      <c r="A14937" s="346"/>
    </row>
    <row r="14938" spans="1:1" x14ac:dyDescent="0.25">
      <c r="A14938" s="346"/>
    </row>
    <row r="14939" spans="1:1" x14ac:dyDescent="0.25">
      <c r="A14939" s="346"/>
    </row>
    <row r="14940" spans="1:1" x14ac:dyDescent="0.25">
      <c r="A14940" s="346"/>
    </row>
    <row r="14941" spans="1:1" x14ac:dyDescent="0.25">
      <c r="A14941" s="346"/>
    </row>
    <row r="14942" spans="1:1" x14ac:dyDescent="0.25">
      <c r="A14942" s="346"/>
    </row>
    <row r="14943" spans="1:1" x14ac:dyDescent="0.25">
      <c r="A14943" s="346"/>
    </row>
    <row r="14944" spans="1:1" x14ac:dyDescent="0.25">
      <c r="A14944" s="346"/>
    </row>
    <row r="14945" spans="1:1" x14ac:dyDescent="0.25">
      <c r="A14945" s="346"/>
    </row>
    <row r="14946" spans="1:1" x14ac:dyDescent="0.25">
      <c r="A14946" s="346"/>
    </row>
    <row r="14947" spans="1:1" x14ac:dyDescent="0.25">
      <c r="A14947" s="346"/>
    </row>
    <row r="14948" spans="1:1" x14ac:dyDescent="0.25">
      <c r="A14948" s="346"/>
    </row>
    <row r="14949" spans="1:1" x14ac:dyDescent="0.25">
      <c r="A14949" s="346"/>
    </row>
    <row r="14950" spans="1:1" x14ac:dyDescent="0.25">
      <c r="A14950" s="346"/>
    </row>
    <row r="14951" spans="1:1" x14ac:dyDescent="0.25">
      <c r="A14951" s="346"/>
    </row>
    <row r="14952" spans="1:1" x14ac:dyDescent="0.25">
      <c r="A14952" s="346"/>
    </row>
    <row r="14953" spans="1:1" x14ac:dyDescent="0.25">
      <c r="A14953" s="346"/>
    </row>
    <row r="14954" spans="1:1" x14ac:dyDescent="0.25">
      <c r="A14954" s="346"/>
    </row>
    <row r="14955" spans="1:1" x14ac:dyDescent="0.25">
      <c r="A14955" s="346"/>
    </row>
    <row r="14956" spans="1:1" x14ac:dyDescent="0.25">
      <c r="A14956" s="346"/>
    </row>
    <row r="14957" spans="1:1" x14ac:dyDescent="0.25">
      <c r="A14957" s="346"/>
    </row>
    <row r="14958" spans="1:1" x14ac:dyDescent="0.25">
      <c r="A14958" s="346"/>
    </row>
    <row r="14959" spans="1:1" x14ac:dyDescent="0.25">
      <c r="A14959" s="346"/>
    </row>
    <row r="14960" spans="1:1" x14ac:dyDescent="0.25">
      <c r="A14960" s="346"/>
    </row>
    <row r="14961" spans="1:1" x14ac:dyDescent="0.25">
      <c r="A14961" s="346"/>
    </row>
    <row r="14962" spans="1:1" x14ac:dyDescent="0.25">
      <c r="A14962" s="346"/>
    </row>
    <row r="14963" spans="1:1" x14ac:dyDescent="0.25">
      <c r="A14963" s="346"/>
    </row>
    <row r="14964" spans="1:1" x14ac:dyDescent="0.25">
      <c r="A14964" s="346"/>
    </row>
    <row r="14965" spans="1:1" x14ac:dyDescent="0.25">
      <c r="A14965" s="346"/>
    </row>
    <row r="14966" spans="1:1" x14ac:dyDescent="0.25">
      <c r="A14966" s="346"/>
    </row>
    <row r="14967" spans="1:1" x14ac:dyDescent="0.25">
      <c r="A14967" s="346"/>
    </row>
    <row r="14968" spans="1:1" x14ac:dyDescent="0.25">
      <c r="A14968" s="346"/>
    </row>
    <row r="14969" spans="1:1" x14ac:dyDescent="0.25">
      <c r="A14969" s="346"/>
    </row>
    <row r="14970" spans="1:1" x14ac:dyDescent="0.25">
      <c r="A14970" s="346"/>
    </row>
    <row r="14971" spans="1:1" x14ac:dyDescent="0.25">
      <c r="A14971" s="346"/>
    </row>
    <row r="14972" spans="1:1" x14ac:dyDescent="0.25">
      <c r="A14972" s="346"/>
    </row>
    <row r="14973" spans="1:1" x14ac:dyDescent="0.25">
      <c r="A14973" s="346"/>
    </row>
    <row r="14974" spans="1:1" x14ac:dyDescent="0.25">
      <c r="A14974" s="346"/>
    </row>
    <row r="14975" spans="1:1" x14ac:dyDescent="0.25">
      <c r="A14975" s="346"/>
    </row>
    <row r="14976" spans="1:1" x14ac:dyDescent="0.25">
      <c r="A14976" s="346"/>
    </row>
    <row r="14977" spans="1:1" x14ac:dyDescent="0.25">
      <c r="A14977" s="346"/>
    </row>
    <row r="14978" spans="1:1" x14ac:dyDescent="0.25">
      <c r="A14978" s="346"/>
    </row>
    <row r="14979" spans="1:1" x14ac:dyDescent="0.25">
      <c r="A14979" s="346"/>
    </row>
    <row r="14980" spans="1:1" x14ac:dyDescent="0.25">
      <c r="A14980" s="346"/>
    </row>
    <row r="14981" spans="1:1" x14ac:dyDescent="0.25">
      <c r="A14981" s="346"/>
    </row>
    <row r="14982" spans="1:1" x14ac:dyDescent="0.25">
      <c r="A14982" s="346"/>
    </row>
    <row r="14983" spans="1:1" x14ac:dyDescent="0.25">
      <c r="A14983" s="346"/>
    </row>
    <row r="14984" spans="1:1" x14ac:dyDescent="0.25">
      <c r="A14984" s="346"/>
    </row>
    <row r="14985" spans="1:1" x14ac:dyDescent="0.25">
      <c r="A14985" s="346"/>
    </row>
    <row r="14986" spans="1:1" x14ac:dyDescent="0.25">
      <c r="A14986" s="346"/>
    </row>
    <row r="14987" spans="1:1" x14ac:dyDescent="0.25">
      <c r="A14987" s="346"/>
    </row>
    <row r="14988" spans="1:1" x14ac:dyDescent="0.25">
      <c r="A14988" s="346"/>
    </row>
    <row r="14989" spans="1:1" x14ac:dyDescent="0.25">
      <c r="A14989" s="346"/>
    </row>
    <row r="14990" spans="1:1" x14ac:dyDescent="0.25">
      <c r="A14990" s="346"/>
    </row>
    <row r="14991" spans="1:1" x14ac:dyDescent="0.25">
      <c r="A14991" s="346"/>
    </row>
    <row r="14992" spans="1:1" x14ac:dyDescent="0.25">
      <c r="A14992" s="346"/>
    </row>
    <row r="14993" spans="1:1" x14ac:dyDescent="0.25">
      <c r="A14993" s="346"/>
    </row>
    <row r="14994" spans="1:1" x14ac:dyDescent="0.25">
      <c r="A14994" s="346"/>
    </row>
    <row r="14995" spans="1:1" x14ac:dyDescent="0.25">
      <c r="A14995" s="346"/>
    </row>
    <row r="14996" spans="1:1" x14ac:dyDescent="0.25">
      <c r="A14996" s="346"/>
    </row>
    <row r="14997" spans="1:1" x14ac:dyDescent="0.25">
      <c r="A14997" s="346"/>
    </row>
    <row r="14998" spans="1:1" x14ac:dyDescent="0.25">
      <c r="A14998" s="346"/>
    </row>
    <row r="14999" spans="1:1" x14ac:dyDescent="0.25">
      <c r="A14999" s="346"/>
    </row>
    <row r="15000" spans="1:1" x14ac:dyDescent="0.25">
      <c r="A15000" s="346"/>
    </row>
    <row r="15001" spans="1:1" x14ac:dyDescent="0.25">
      <c r="A15001" s="346"/>
    </row>
    <row r="15002" spans="1:1" x14ac:dyDescent="0.25">
      <c r="A15002" s="346"/>
    </row>
    <row r="15003" spans="1:1" x14ac:dyDescent="0.25">
      <c r="A15003" s="346"/>
    </row>
    <row r="15004" spans="1:1" x14ac:dyDescent="0.25">
      <c r="A15004" s="346"/>
    </row>
    <row r="15005" spans="1:1" x14ac:dyDescent="0.25">
      <c r="A15005" s="346"/>
    </row>
    <row r="15006" spans="1:1" x14ac:dyDescent="0.25">
      <c r="A15006" s="346"/>
    </row>
    <row r="15007" spans="1:1" x14ac:dyDescent="0.25">
      <c r="A15007" s="346"/>
    </row>
    <row r="15008" spans="1:1" x14ac:dyDescent="0.25">
      <c r="A15008" s="346"/>
    </row>
    <row r="15009" spans="1:1" x14ac:dyDescent="0.25">
      <c r="A15009" s="346"/>
    </row>
    <row r="15010" spans="1:1" x14ac:dyDescent="0.25">
      <c r="A15010" s="346"/>
    </row>
    <row r="15011" spans="1:1" x14ac:dyDescent="0.25">
      <c r="A15011" s="346"/>
    </row>
    <row r="15012" spans="1:1" x14ac:dyDescent="0.25">
      <c r="A15012" s="346"/>
    </row>
    <row r="15013" spans="1:1" x14ac:dyDescent="0.25">
      <c r="A15013" s="346"/>
    </row>
    <row r="15014" spans="1:1" x14ac:dyDescent="0.25">
      <c r="A15014" s="346"/>
    </row>
    <row r="15015" spans="1:1" x14ac:dyDescent="0.25">
      <c r="A15015" s="346"/>
    </row>
    <row r="15016" spans="1:1" x14ac:dyDescent="0.25">
      <c r="A15016" s="346"/>
    </row>
    <row r="15017" spans="1:1" x14ac:dyDescent="0.25">
      <c r="A15017" s="346"/>
    </row>
    <row r="15018" spans="1:1" x14ac:dyDescent="0.25">
      <c r="A15018" s="346"/>
    </row>
    <row r="15019" spans="1:1" x14ac:dyDescent="0.25">
      <c r="A15019" s="346"/>
    </row>
    <row r="15020" spans="1:1" x14ac:dyDescent="0.25">
      <c r="A15020" s="346"/>
    </row>
    <row r="15021" spans="1:1" x14ac:dyDescent="0.25">
      <c r="A15021" s="346"/>
    </row>
    <row r="15022" spans="1:1" x14ac:dyDescent="0.25">
      <c r="A15022" s="346"/>
    </row>
    <row r="15023" spans="1:1" x14ac:dyDescent="0.25">
      <c r="A15023" s="346"/>
    </row>
    <row r="15024" spans="1:1" x14ac:dyDescent="0.25">
      <c r="A15024" s="346"/>
    </row>
    <row r="15025" spans="1:1" x14ac:dyDescent="0.25">
      <c r="A15025" s="346"/>
    </row>
    <row r="15026" spans="1:1" x14ac:dyDescent="0.25">
      <c r="A15026" s="346"/>
    </row>
    <row r="15027" spans="1:1" x14ac:dyDescent="0.25">
      <c r="A15027" s="346"/>
    </row>
    <row r="15028" spans="1:1" x14ac:dyDescent="0.25">
      <c r="A15028" s="346"/>
    </row>
    <row r="15029" spans="1:1" x14ac:dyDescent="0.25">
      <c r="A15029" s="346"/>
    </row>
    <row r="15030" spans="1:1" x14ac:dyDescent="0.25">
      <c r="A15030" s="346"/>
    </row>
    <row r="15031" spans="1:1" x14ac:dyDescent="0.25">
      <c r="A15031" s="346"/>
    </row>
    <row r="15032" spans="1:1" x14ac:dyDescent="0.25">
      <c r="A15032" s="346"/>
    </row>
    <row r="15033" spans="1:1" x14ac:dyDescent="0.25">
      <c r="A15033" s="346"/>
    </row>
    <row r="15034" spans="1:1" x14ac:dyDescent="0.25">
      <c r="A15034" s="346"/>
    </row>
    <row r="15035" spans="1:1" x14ac:dyDescent="0.25">
      <c r="A15035" s="346"/>
    </row>
    <row r="15036" spans="1:1" x14ac:dyDescent="0.25">
      <c r="A15036" s="346"/>
    </row>
    <row r="15037" spans="1:1" x14ac:dyDescent="0.25">
      <c r="A15037" s="346"/>
    </row>
    <row r="15038" spans="1:1" x14ac:dyDescent="0.25">
      <c r="A15038" s="346"/>
    </row>
    <row r="15039" spans="1:1" x14ac:dyDescent="0.25">
      <c r="A15039" s="346"/>
    </row>
    <row r="15040" spans="1:1" x14ac:dyDescent="0.25">
      <c r="A15040" s="346"/>
    </row>
    <row r="15041" spans="1:1" x14ac:dyDescent="0.25">
      <c r="A15041" s="346"/>
    </row>
    <row r="15042" spans="1:1" x14ac:dyDescent="0.25">
      <c r="A15042" s="346"/>
    </row>
    <row r="15043" spans="1:1" x14ac:dyDescent="0.25">
      <c r="A15043" s="346"/>
    </row>
    <row r="15044" spans="1:1" x14ac:dyDescent="0.25">
      <c r="A15044" s="346"/>
    </row>
    <row r="15045" spans="1:1" x14ac:dyDescent="0.25">
      <c r="A15045" s="346"/>
    </row>
    <row r="15046" spans="1:1" x14ac:dyDescent="0.25">
      <c r="A15046" s="346"/>
    </row>
    <row r="15047" spans="1:1" x14ac:dyDescent="0.25">
      <c r="A15047" s="346"/>
    </row>
    <row r="15048" spans="1:1" x14ac:dyDescent="0.25">
      <c r="A15048" s="346"/>
    </row>
    <row r="15049" spans="1:1" x14ac:dyDescent="0.25">
      <c r="A15049" s="346"/>
    </row>
    <row r="15050" spans="1:1" x14ac:dyDescent="0.25">
      <c r="A15050" s="346"/>
    </row>
    <row r="15051" spans="1:1" x14ac:dyDescent="0.25">
      <c r="A15051" s="346"/>
    </row>
    <row r="15052" spans="1:1" x14ac:dyDescent="0.25">
      <c r="A15052" s="346"/>
    </row>
    <row r="15053" spans="1:1" x14ac:dyDescent="0.25">
      <c r="A15053" s="346"/>
    </row>
    <row r="15054" spans="1:1" x14ac:dyDescent="0.25">
      <c r="A15054" s="346"/>
    </row>
    <row r="15055" spans="1:1" x14ac:dyDescent="0.25">
      <c r="A15055" s="346"/>
    </row>
    <row r="15056" spans="1:1" x14ac:dyDescent="0.25">
      <c r="A15056" s="346"/>
    </row>
    <row r="15057" spans="1:1" x14ac:dyDescent="0.25">
      <c r="A15057" s="346"/>
    </row>
    <row r="15058" spans="1:1" x14ac:dyDescent="0.25">
      <c r="A15058" s="346"/>
    </row>
    <row r="15059" spans="1:1" x14ac:dyDescent="0.25">
      <c r="A15059" s="346"/>
    </row>
    <row r="15060" spans="1:1" x14ac:dyDescent="0.25">
      <c r="A15060" s="346"/>
    </row>
    <row r="15061" spans="1:1" x14ac:dyDescent="0.25">
      <c r="A15061" s="346"/>
    </row>
    <row r="15062" spans="1:1" x14ac:dyDescent="0.25">
      <c r="A15062" s="346"/>
    </row>
    <row r="15063" spans="1:1" x14ac:dyDescent="0.25">
      <c r="A15063" s="346"/>
    </row>
    <row r="15064" spans="1:1" x14ac:dyDescent="0.25">
      <c r="A15064" s="346"/>
    </row>
    <row r="15065" spans="1:1" x14ac:dyDescent="0.25">
      <c r="A15065" s="346"/>
    </row>
    <row r="15066" spans="1:1" x14ac:dyDescent="0.25">
      <c r="A15066" s="346"/>
    </row>
    <row r="15067" spans="1:1" x14ac:dyDescent="0.25">
      <c r="A15067" s="346"/>
    </row>
    <row r="15068" spans="1:1" x14ac:dyDescent="0.25">
      <c r="A15068" s="346"/>
    </row>
    <row r="15069" spans="1:1" x14ac:dyDescent="0.25">
      <c r="A15069" s="346"/>
    </row>
    <row r="15070" spans="1:1" x14ac:dyDescent="0.25">
      <c r="A15070" s="346"/>
    </row>
    <row r="15071" spans="1:1" x14ac:dyDescent="0.25">
      <c r="A15071" s="346"/>
    </row>
    <row r="15072" spans="1:1" x14ac:dyDescent="0.25">
      <c r="A15072" s="346"/>
    </row>
    <row r="15073" spans="1:1" x14ac:dyDescent="0.25">
      <c r="A15073" s="346"/>
    </row>
    <row r="15074" spans="1:1" x14ac:dyDescent="0.25">
      <c r="A15074" s="346"/>
    </row>
    <row r="15075" spans="1:1" x14ac:dyDescent="0.25">
      <c r="A15075" s="346"/>
    </row>
    <row r="15076" spans="1:1" x14ac:dyDescent="0.25">
      <c r="A15076" s="346"/>
    </row>
    <row r="15077" spans="1:1" x14ac:dyDescent="0.25">
      <c r="A15077" s="346"/>
    </row>
    <row r="15078" spans="1:1" x14ac:dyDescent="0.25">
      <c r="A15078" s="346"/>
    </row>
    <row r="15079" spans="1:1" x14ac:dyDescent="0.25">
      <c r="A15079" s="346"/>
    </row>
    <row r="15080" spans="1:1" x14ac:dyDescent="0.25">
      <c r="A15080" s="346"/>
    </row>
    <row r="15081" spans="1:1" x14ac:dyDescent="0.25">
      <c r="A15081" s="346"/>
    </row>
    <row r="15082" spans="1:1" x14ac:dyDescent="0.25">
      <c r="A15082" s="346"/>
    </row>
    <row r="15083" spans="1:1" x14ac:dyDescent="0.25">
      <c r="A15083" s="346"/>
    </row>
    <row r="15084" spans="1:1" x14ac:dyDescent="0.25">
      <c r="A15084" s="346"/>
    </row>
    <row r="15085" spans="1:1" x14ac:dyDescent="0.25">
      <c r="A15085" s="346"/>
    </row>
    <row r="15086" spans="1:1" x14ac:dyDescent="0.25">
      <c r="A15086" s="346"/>
    </row>
    <row r="15087" spans="1:1" x14ac:dyDescent="0.25">
      <c r="A15087" s="346"/>
    </row>
    <row r="15088" spans="1:1" x14ac:dyDescent="0.25">
      <c r="A15088" s="346"/>
    </row>
    <row r="15089" spans="1:1" x14ac:dyDescent="0.25">
      <c r="A15089" s="346"/>
    </row>
    <row r="15090" spans="1:1" x14ac:dyDescent="0.25">
      <c r="A15090" s="346"/>
    </row>
    <row r="15091" spans="1:1" x14ac:dyDescent="0.25">
      <c r="A15091" s="346"/>
    </row>
    <row r="15092" spans="1:1" x14ac:dyDescent="0.25">
      <c r="A15092" s="346"/>
    </row>
    <row r="15093" spans="1:1" x14ac:dyDescent="0.25">
      <c r="A15093" s="346"/>
    </row>
    <row r="15094" spans="1:1" x14ac:dyDescent="0.25">
      <c r="A15094" s="346"/>
    </row>
    <row r="15095" spans="1:1" x14ac:dyDescent="0.25">
      <c r="A15095" s="346"/>
    </row>
    <row r="15096" spans="1:1" x14ac:dyDescent="0.25">
      <c r="A15096" s="346"/>
    </row>
    <row r="15097" spans="1:1" x14ac:dyDescent="0.25">
      <c r="A15097" s="346"/>
    </row>
    <row r="15098" spans="1:1" x14ac:dyDescent="0.25">
      <c r="A15098" s="346"/>
    </row>
    <row r="15099" spans="1:1" x14ac:dyDescent="0.25">
      <c r="A15099" s="346"/>
    </row>
    <row r="15100" spans="1:1" x14ac:dyDescent="0.25">
      <c r="A15100" s="346"/>
    </row>
    <row r="15101" spans="1:1" x14ac:dyDescent="0.25">
      <c r="A15101" s="346"/>
    </row>
    <row r="15102" spans="1:1" x14ac:dyDescent="0.25">
      <c r="A15102" s="346"/>
    </row>
    <row r="15103" spans="1:1" x14ac:dyDescent="0.25">
      <c r="A15103" s="346"/>
    </row>
    <row r="15104" spans="1:1" x14ac:dyDescent="0.25">
      <c r="A15104" s="346"/>
    </row>
    <row r="15105" spans="1:1" x14ac:dyDescent="0.25">
      <c r="A15105" s="346"/>
    </row>
    <row r="15106" spans="1:1" x14ac:dyDescent="0.25">
      <c r="A15106" s="346"/>
    </row>
    <row r="15107" spans="1:1" x14ac:dyDescent="0.25">
      <c r="A15107" s="346"/>
    </row>
    <row r="15108" spans="1:1" x14ac:dyDescent="0.25">
      <c r="A15108" s="346"/>
    </row>
    <row r="15109" spans="1:1" x14ac:dyDescent="0.25">
      <c r="A15109" s="346"/>
    </row>
    <row r="15110" spans="1:1" x14ac:dyDescent="0.25">
      <c r="A15110" s="346"/>
    </row>
    <row r="15111" spans="1:1" x14ac:dyDescent="0.25">
      <c r="A15111" s="346"/>
    </row>
    <row r="15112" spans="1:1" x14ac:dyDescent="0.25">
      <c r="A15112" s="346"/>
    </row>
    <row r="15113" spans="1:1" x14ac:dyDescent="0.25">
      <c r="A15113" s="346"/>
    </row>
    <row r="15114" spans="1:1" x14ac:dyDescent="0.25">
      <c r="A15114" s="346"/>
    </row>
    <row r="15115" spans="1:1" x14ac:dyDescent="0.25">
      <c r="A15115" s="346"/>
    </row>
    <row r="15116" spans="1:1" x14ac:dyDescent="0.25">
      <c r="A15116" s="346"/>
    </row>
    <row r="15117" spans="1:1" x14ac:dyDescent="0.25">
      <c r="A15117" s="346"/>
    </row>
    <row r="15118" spans="1:1" x14ac:dyDescent="0.25">
      <c r="A15118" s="346"/>
    </row>
    <row r="15119" spans="1:1" x14ac:dyDescent="0.25">
      <c r="A15119" s="346"/>
    </row>
    <row r="15120" spans="1:1" x14ac:dyDescent="0.25">
      <c r="A15120" s="346"/>
    </row>
    <row r="15121" spans="1:1" x14ac:dyDescent="0.25">
      <c r="A15121" s="346"/>
    </row>
    <row r="15122" spans="1:1" x14ac:dyDescent="0.25">
      <c r="A15122" s="346"/>
    </row>
    <row r="15123" spans="1:1" x14ac:dyDescent="0.25">
      <c r="A15123" s="346"/>
    </row>
    <row r="15124" spans="1:1" x14ac:dyDescent="0.25">
      <c r="A15124" s="346"/>
    </row>
    <row r="15125" spans="1:1" x14ac:dyDescent="0.25">
      <c r="A15125" s="346"/>
    </row>
    <row r="15126" spans="1:1" x14ac:dyDescent="0.25">
      <c r="A15126" s="346"/>
    </row>
    <row r="15127" spans="1:1" x14ac:dyDescent="0.25">
      <c r="A15127" s="346"/>
    </row>
    <row r="15128" spans="1:1" x14ac:dyDescent="0.25">
      <c r="A15128" s="346"/>
    </row>
    <row r="15129" spans="1:1" x14ac:dyDescent="0.25">
      <c r="A15129" s="346"/>
    </row>
    <row r="15130" spans="1:1" x14ac:dyDescent="0.25">
      <c r="A15130" s="346"/>
    </row>
    <row r="15131" spans="1:1" x14ac:dyDescent="0.25">
      <c r="A15131" s="346"/>
    </row>
    <row r="15132" spans="1:1" x14ac:dyDescent="0.25">
      <c r="A15132" s="346"/>
    </row>
    <row r="15133" spans="1:1" x14ac:dyDescent="0.25">
      <c r="A15133" s="346"/>
    </row>
    <row r="15134" spans="1:1" x14ac:dyDescent="0.25">
      <c r="A15134" s="346"/>
    </row>
    <row r="15135" spans="1:1" x14ac:dyDescent="0.25">
      <c r="A15135" s="346"/>
    </row>
    <row r="15136" spans="1:1" x14ac:dyDescent="0.25">
      <c r="A15136" s="346"/>
    </row>
    <row r="15137" spans="1:1" x14ac:dyDescent="0.25">
      <c r="A15137" s="346"/>
    </row>
    <row r="15138" spans="1:1" x14ac:dyDescent="0.25">
      <c r="A15138" s="346"/>
    </row>
    <row r="15139" spans="1:1" x14ac:dyDescent="0.25">
      <c r="A15139" s="346"/>
    </row>
    <row r="15140" spans="1:1" x14ac:dyDescent="0.25">
      <c r="A15140" s="346"/>
    </row>
    <row r="15141" spans="1:1" x14ac:dyDescent="0.25">
      <c r="A15141" s="346"/>
    </row>
    <row r="15142" spans="1:1" x14ac:dyDescent="0.25">
      <c r="A15142" s="346"/>
    </row>
    <row r="15143" spans="1:1" x14ac:dyDescent="0.25">
      <c r="A15143" s="346"/>
    </row>
    <row r="15144" spans="1:1" x14ac:dyDescent="0.25">
      <c r="A15144" s="346"/>
    </row>
    <row r="15145" spans="1:1" x14ac:dyDescent="0.25">
      <c r="A15145" s="346"/>
    </row>
    <row r="15146" spans="1:1" x14ac:dyDescent="0.25">
      <c r="A15146" s="346"/>
    </row>
    <row r="15147" spans="1:1" x14ac:dyDescent="0.25">
      <c r="A15147" s="346"/>
    </row>
    <row r="15148" spans="1:1" x14ac:dyDescent="0.25">
      <c r="A15148" s="346"/>
    </row>
    <row r="15149" spans="1:1" x14ac:dyDescent="0.25">
      <c r="A15149" s="346"/>
    </row>
    <row r="15150" spans="1:1" x14ac:dyDescent="0.25">
      <c r="A15150" s="346"/>
    </row>
    <row r="15151" spans="1:1" x14ac:dyDescent="0.25">
      <c r="A15151" s="346"/>
    </row>
    <row r="15152" spans="1:1" x14ac:dyDescent="0.25">
      <c r="A15152" s="346"/>
    </row>
    <row r="15153" spans="1:1" x14ac:dyDescent="0.25">
      <c r="A15153" s="346"/>
    </row>
    <row r="15154" spans="1:1" x14ac:dyDescent="0.25">
      <c r="A15154" s="346"/>
    </row>
    <row r="15155" spans="1:1" x14ac:dyDescent="0.25">
      <c r="A15155" s="346"/>
    </row>
    <row r="15156" spans="1:1" x14ac:dyDescent="0.25">
      <c r="A15156" s="346"/>
    </row>
    <row r="15157" spans="1:1" x14ac:dyDescent="0.25">
      <c r="A15157" s="346"/>
    </row>
    <row r="15158" spans="1:1" x14ac:dyDescent="0.25">
      <c r="A15158" s="346"/>
    </row>
    <row r="15159" spans="1:1" x14ac:dyDescent="0.25">
      <c r="A15159" s="346"/>
    </row>
    <row r="15160" spans="1:1" x14ac:dyDescent="0.25">
      <c r="A15160" s="346"/>
    </row>
    <row r="15161" spans="1:1" x14ac:dyDescent="0.25">
      <c r="A15161" s="346"/>
    </row>
    <row r="15162" spans="1:1" x14ac:dyDescent="0.25">
      <c r="A15162" s="346"/>
    </row>
    <row r="15163" spans="1:1" x14ac:dyDescent="0.25">
      <c r="A15163" s="346"/>
    </row>
    <row r="15164" spans="1:1" x14ac:dyDescent="0.25">
      <c r="A15164" s="346"/>
    </row>
    <row r="15165" spans="1:1" x14ac:dyDescent="0.25">
      <c r="A15165" s="346"/>
    </row>
    <row r="15166" spans="1:1" x14ac:dyDescent="0.25">
      <c r="A15166" s="346"/>
    </row>
    <row r="15167" spans="1:1" x14ac:dyDescent="0.25">
      <c r="A15167" s="346"/>
    </row>
    <row r="15168" spans="1:1" x14ac:dyDescent="0.25">
      <c r="A15168" s="346"/>
    </row>
    <row r="15169" spans="1:1" x14ac:dyDescent="0.25">
      <c r="A15169" s="346"/>
    </row>
    <row r="15170" spans="1:1" x14ac:dyDescent="0.25">
      <c r="A15170" s="346"/>
    </row>
    <row r="15171" spans="1:1" x14ac:dyDescent="0.25">
      <c r="A15171" s="346"/>
    </row>
    <row r="15172" spans="1:1" x14ac:dyDescent="0.25">
      <c r="A15172" s="346"/>
    </row>
    <row r="15173" spans="1:1" x14ac:dyDescent="0.25">
      <c r="A15173" s="346"/>
    </row>
    <row r="15174" spans="1:1" x14ac:dyDescent="0.25">
      <c r="A15174" s="346"/>
    </row>
    <row r="15175" spans="1:1" x14ac:dyDescent="0.25">
      <c r="A15175" s="346"/>
    </row>
    <row r="15176" spans="1:1" x14ac:dyDescent="0.25">
      <c r="A15176" s="346"/>
    </row>
    <row r="15177" spans="1:1" x14ac:dyDescent="0.25">
      <c r="A15177" s="346"/>
    </row>
    <row r="15178" spans="1:1" x14ac:dyDescent="0.25">
      <c r="A15178" s="346"/>
    </row>
    <row r="15179" spans="1:1" x14ac:dyDescent="0.25">
      <c r="A15179" s="346"/>
    </row>
    <row r="15180" spans="1:1" x14ac:dyDescent="0.25">
      <c r="A15180" s="346"/>
    </row>
    <row r="15181" spans="1:1" x14ac:dyDescent="0.25">
      <c r="A15181" s="346"/>
    </row>
    <row r="15182" spans="1:1" x14ac:dyDescent="0.25">
      <c r="A15182" s="346"/>
    </row>
    <row r="15183" spans="1:1" x14ac:dyDescent="0.25">
      <c r="A15183" s="346"/>
    </row>
    <row r="15184" spans="1:1" x14ac:dyDescent="0.25">
      <c r="A15184" s="346"/>
    </row>
    <row r="15185" spans="1:1" x14ac:dyDescent="0.25">
      <c r="A15185" s="346"/>
    </row>
    <row r="15186" spans="1:1" x14ac:dyDescent="0.25">
      <c r="A15186" s="346"/>
    </row>
    <row r="15187" spans="1:1" x14ac:dyDescent="0.25">
      <c r="A15187" s="346"/>
    </row>
    <row r="15188" spans="1:1" x14ac:dyDescent="0.25">
      <c r="A15188" s="346"/>
    </row>
    <row r="15189" spans="1:1" x14ac:dyDescent="0.25">
      <c r="A15189" s="346"/>
    </row>
    <row r="15190" spans="1:1" x14ac:dyDescent="0.25">
      <c r="A15190" s="346"/>
    </row>
    <row r="15191" spans="1:1" x14ac:dyDescent="0.25">
      <c r="A15191" s="346"/>
    </row>
    <row r="15192" spans="1:1" x14ac:dyDescent="0.25">
      <c r="A15192" s="346"/>
    </row>
    <row r="15193" spans="1:1" x14ac:dyDescent="0.25">
      <c r="A15193" s="346"/>
    </row>
    <row r="15194" spans="1:1" x14ac:dyDescent="0.25">
      <c r="A15194" s="346"/>
    </row>
    <row r="15195" spans="1:1" x14ac:dyDescent="0.25">
      <c r="A15195" s="346"/>
    </row>
    <row r="15196" spans="1:1" x14ac:dyDescent="0.25">
      <c r="A15196" s="346"/>
    </row>
    <row r="15197" spans="1:1" x14ac:dyDescent="0.25">
      <c r="A15197" s="346"/>
    </row>
    <row r="15198" spans="1:1" x14ac:dyDescent="0.25">
      <c r="A15198" s="346"/>
    </row>
    <row r="15199" spans="1:1" x14ac:dyDescent="0.25">
      <c r="A15199" s="346"/>
    </row>
    <row r="15200" spans="1:1" x14ac:dyDescent="0.25">
      <c r="A15200" s="346"/>
    </row>
    <row r="15201" spans="1:1" x14ac:dyDescent="0.25">
      <c r="A15201" s="346"/>
    </row>
    <row r="15202" spans="1:1" x14ac:dyDescent="0.25">
      <c r="A15202" s="346"/>
    </row>
    <row r="15203" spans="1:1" x14ac:dyDescent="0.25">
      <c r="A15203" s="346"/>
    </row>
    <row r="15204" spans="1:1" x14ac:dyDescent="0.25">
      <c r="A15204" s="346"/>
    </row>
    <row r="15205" spans="1:1" x14ac:dyDescent="0.25">
      <c r="A15205" s="346"/>
    </row>
    <row r="15206" spans="1:1" x14ac:dyDescent="0.25">
      <c r="A15206" s="346"/>
    </row>
    <row r="15207" spans="1:1" x14ac:dyDescent="0.25">
      <c r="A15207" s="346"/>
    </row>
    <row r="15208" spans="1:1" x14ac:dyDescent="0.25">
      <c r="A15208" s="346"/>
    </row>
    <row r="15209" spans="1:1" x14ac:dyDescent="0.25">
      <c r="A15209" s="346"/>
    </row>
    <row r="15210" spans="1:1" x14ac:dyDescent="0.25">
      <c r="A15210" s="346"/>
    </row>
    <row r="15211" spans="1:1" x14ac:dyDescent="0.25">
      <c r="A15211" s="346"/>
    </row>
    <row r="15212" spans="1:1" x14ac:dyDescent="0.25">
      <c r="A15212" s="346"/>
    </row>
    <row r="15213" spans="1:1" x14ac:dyDescent="0.25">
      <c r="A15213" s="346"/>
    </row>
    <row r="15214" spans="1:1" x14ac:dyDescent="0.25">
      <c r="A15214" s="346"/>
    </row>
    <row r="15215" spans="1:1" x14ac:dyDescent="0.25">
      <c r="A15215" s="346"/>
    </row>
    <row r="15216" spans="1:1" x14ac:dyDescent="0.25">
      <c r="A15216" s="346"/>
    </row>
    <row r="15217" spans="1:1" x14ac:dyDescent="0.25">
      <c r="A15217" s="346"/>
    </row>
    <row r="15218" spans="1:1" x14ac:dyDescent="0.25">
      <c r="A15218" s="346"/>
    </row>
    <row r="15219" spans="1:1" x14ac:dyDescent="0.25">
      <c r="A15219" s="346"/>
    </row>
    <row r="15220" spans="1:1" x14ac:dyDescent="0.25">
      <c r="A15220" s="346"/>
    </row>
    <row r="15221" spans="1:1" x14ac:dyDescent="0.25">
      <c r="A15221" s="346"/>
    </row>
    <row r="15222" spans="1:1" x14ac:dyDescent="0.25">
      <c r="A15222" s="346"/>
    </row>
    <row r="15223" spans="1:1" x14ac:dyDescent="0.25">
      <c r="A15223" s="346"/>
    </row>
    <row r="15224" spans="1:1" x14ac:dyDescent="0.25">
      <c r="A15224" s="346"/>
    </row>
    <row r="15225" spans="1:1" x14ac:dyDescent="0.25">
      <c r="A15225" s="346"/>
    </row>
    <row r="15226" spans="1:1" x14ac:dyDescent="0.25">
      <c r="A15226" s="346"/>
    </row>
    <row r="15227" spans="1:1" x14ac:dyDescent="0.25">
      <c r="A15227" s="346"/>
    </row>
    <row r="15228" spans="1:1" x14ac:dyDescent="0.25">
      <c r="A15228" s="346"/>
    </row>
    <row r="15229" spans="1:1" x14ac:dyDescent="0.25">
      <c r="A15229" s="346"/>
    </row>
    <row r="15230" spans="1:1" x14ac:dyDescent="0.25">
      <c r="A15230" s="346"/>
    </row>
    <row r="15231" spans="1:1" x14ac:dyDescent="0.25">
      <c r="A15231" s="346"/>
    </row>
    <row r="15232" spans="1:1" x14ac:dyDescent="0.25">
      <c r="A15232" s="346"/>
    </row>
    <row r="15233" spans="1:1" x14ac:dyDescent="0.25">
      <c r="A15233" s="346"/>
    </row>
    <row r="15234" spans="1:1" x14ac:dyDescent="0.25">
      <c r="A15234" s="346"/>
    </row>
    <row r="15235" spans="1:1" x14ac:dyDescent="0.25">
      <c r="A15235" s="346"/>
    </row>
    <row r="15236" spans="1:1" x14ac:dyDescent="0.25">
      <c r="A15236" s="346"/>
    </row>
    <row r="15237" spans="1:1" x14ac:dyDescent="0.25">
      <c r="A15237" s="346"/>
    </row>
    <row r="15238" spans="1:1" x14ac:dyDescent="0.25">
      <c r="A15238" s="346"/>
    </row>
    <row r="15239" spans="1:1" x14ac:dyDescent="0.25">
      <c r="A15239" s="346"/>
    </row>
    <row r="15240" spans="1:1" x14ac:dyDescent="0.25">
      <c r="A15240" s="346"/>
    </row>
    <row r="15241" spans="1:1" x14ac:dyDescent="0.25">
      <c r="A15241" s="346"/>
    </row>
    <row r="15242" spans="1:1" x14ac:dyDescent="0.25">
      <c r="A15242" s="346"/>
    </row>
    <row r="15243" spans="1:1" x14ac:dyDescent="0.25">
      <c r="A15243" s="346"/>
    </row>
    <row r="15244" spans="1:1" x14ac:dyDescent="0.25">
      <c r="A15244" s="346"/>
    </row>
    <row r="15245" spans="1:1" x14ac:dyDescent="0.25">
      <c r="A15245" s="346"/>
    </row>
    <row r="15246" spans="1:1" x14ac:dyDescent="0.25">
      <c r="A15246" s="346"/>
    </row>
    <row r="15247" spans="1:1" x14ac:dyDescent="0.25">
      <c r="A15247" s="346"/>
    </row>
    <row r="15248" spans="1:1" x14ac:dyDescent="0.25">
      <c r="A15248" s="346"/>
    </row>
    <row r="15249" spans="1:1" x14ac:dyDescent="0.25">
      <c r="A15249" s="346"/>
    </row>
    <row r="15250" spans="1:1" x14ac:dyDescent="0.25">
      <c r="A15250" s="346"/>
    </row>
    <row r="15251" spans="1:1" x14ac:dyDescent="0.25">
      <c r="A15251" s="346"/>
    </row>
    <row r="15252" spans="1:1" x14ac:dyDescent="0.25">
      <c r="A15252" s="346"/>
    </row>
    <row r="15253" spans="1:1" x14ac:dyDescent="0.25">
      <c r="A15253" s="346"/>
    </row>
    <row r="15254" spans="1:1" x14ac:dyDescent="0.25">
      <c r="A15254" s="346"/>
    </row>
    <row r="15255" spans="1:1" x14ac:dyDescent="0.25">
      <c r="A15255" s="346"/>
    </row>
    <row r="15256" spans="1:1" x14ac:dyDescent="0.25">
      <c r="A15256" s="346"/>
    </row>
    <row r="15257" spans="1:1" x14ac:dyDescent="0.25">
      <c r="A15257" s="346"/>
    </row>
    <row r="15258" spans="1:1" x14ac:dyDescent="0.25">
      <c r="A15258" s="346"/>
    </row>
    <row r="15259" spans="1:1" x14ac:dyDescent="0.25">
      <c r="A15259" s="346"/>
    </row>
    <row r="15260" spans="1:1" x14ac:dyDescent="0.25">
      <c r="A15260" s="346"/>
    </row>
    <row r="15261" spans="1:1" x14ac:dyDescent="0.25">
      <c r="A15261" s="346"/>
    </row>
    <row r="15262" spans="1:1" x14ac:dyDescent="0.25">
      <c r="A15262" s="346"/>
    </row>
    <row r="15263" spans="1:1" x14ac:dyDescent="0.25">
      <c r="A15263" s="346"/>
    </row>
    <row r="15264" spans="1:1" x14ac:dyDescent="0.25">
      <c r="A15264" s="346"/>
    </row>
    <row r="15265" spans="1:1" x14ac:dyDescent="0.25">
      <c r="A15265" s="346"/>
    </row>
    <row r="15266" spans="1:1" x14ac:dyDescent="0.25">
      <c r="A15266" s="346"/>
    </row>
    <row r="15267" spans="1:1" x14ac:dyDescent="0.25">
      <c r="A15267" s="346"/>
    </row>
    <row r="15268" spans="1:1" x14ac:dyDescent="0.25">
      <c r="A15268" s="346"/>
    </row>
    <row r="15269" spans="1:1" x14ac:dyDescent="0.25">
      <c r="A15269" s="346"/>
    </row>
    <row r="15270" spans="1:1" x14ac:dyDescent="0.25">
      <c r="A15270" s="346"/>
    </row>
    <row r="15271" spans="1:1" x14ac:dyDescent="0.25">
      <c r="A15271" s="346"/>
    </row>
    <row r="15272" spans="1:1" x14ac:dyDescent="0.25">
      <c r="A15272" s="346"/>
    </row>
    <row r="15273" spans="1:1" x14ac:dyDescent="0.25">
      <c r="A15273" s="346"/>
    </row>
    <row r="15274" spans="1:1" x14ac:dyDescent="0.25">
      <c r="A15274" s="346"/>
    </row>
    <row r="15275" spans="1:1" x14ac:dyDescent="0.25">
      <c r="A15275" s="346"/>
    </row>
    <row r="15276" spans="1:1" x14ac:dyDescent="0.25">
      <c r="A15276" s="346"/>
    </row>
    <row r="15277" spans="1:1" x14ac:dyDescent="0.25">
      <c r="A15277" s="346"/>
    </row>
    <row r="15278" spans="1:1" x14ac:dyDescent="0.25">
      <c r="A15278" s="346"/>
    </row>
    <row r="15279" spans="1:1" x14ac:dyDescent="0.25">
      <c r="A15279" s="346"/>
    </row>
    <row r="15280" spans="1:1" x14ac:dyDescent="0.25">
      <c r="A15280" s="346"/>
    </row>
    <row r="15281" spans="1:1" x14ac:dyDescent="0.25">
      <c r="A15281" s="346"/>
    </row>
    <row r="15282" spans="1:1" x14ac:dyDescent="0.25">
      <c r="A15282" s="346"/>
    </row>
    <row r="15283" spans="1:1" x14ac:dyDescent="0.25">
      <c r="A15283" s="346"/>
    </row>
    <row r="15284" spans="1:1" x14ac:dyDescent="0.25">
      <c r="A15284" s="346"/>
    </row>
    <row r="15285" spans="1:1" x14ac:dyDescent="0.25">
      <c r="A15285" s="346"/>
    </row>
    <row r="15286" spans="1:1" x14ac:dyDescent="0.25">
      <c r="A15286" s="346"/>
    </row>
    <row r="15287" spans="1:1" x14ac:dyDescent="0.25">
      <c r="A15287" s="346"/>
    </row>
    <row r="15288" spans="1:1" x14ac:dyDescent="0.25">
      <c r="A15288" s="346"/>
    </row>
    <row r="15289" spans="1:1" x14ac:dyDescent="0.25">
      <c r="A15289" s="346"/>
    </row>
    <row r="15290" spans="1:1" x14ac:dyDescent="0.25">
      <c r="A15290" s="346"/>
    </row>
    <row r="15291" spans="1:1" x14ac:dyDescent="0.25">
      <c r="A15291" s="346"/>
    </row>
    <row r="15292" spans="1:1" x14ac:dyDescent="0.25">
      <c r="A15292" s="346"/>
    </row>
    <row r="15293" spans="1:1" x14ac:dyDescent="0.25">
      <c r="A15293" s="346"/>
    </row>
    <row r="15294" spans="1:1" x14ac:dyDescent="0.25">
      <c r="A15294" s="346"/>
    </row>
    <row r="15295" spans="1:1" x14ac:dyDescent="0.25">
      <c r="A15295" s="346"/>
    </row>
    <row r="15296" spans="1:1" x14ac:dyDescent="0.25">
      <c r="A15296" s="346"/>
    </row>
    <row r="15297" spans="1:1" x14ac:dyDescent="0.25">
      <c r="A15297" s="346"/>
    </row>
    <row r="15298" spans="1:1" x14ac:dyDescent="0.25">
      <c r="A15298" s="346"/>
    </row>
    <row r="15299" spans="1:1" x14ac:dyDescent="0.25">
      <c r="A15299" s="346"/>
    </row>
    <row r="15300" spans="1:1" x14ac:dyDescent="0.25">
      <c r="A15300" s="346"/>
    </row>
    <row r="15301" spans="1:1" x14ac:dyDescent="0.25">
      <c r="A15301" s="346"/>
    </row>
    <row r="15302" spans="1:1" x14ac:dyDescent="0.25">
      <c r="A15302" s="346"/>
    </row>
    <row r="15303" spans="1:1" x14ac:dyDescent="0.25">
      <c r="A15303" s="346"/>
    </row>
    <row r="15304" spans="1:1" x14ac:dyDescent="0.25">
      <c r="A15304" s="346"/>
    </row>
    <row r="15305" spans="1:1" x14ac:dyDescent="0.25">
      <c r="A15305" s="346"/>
    </row>
    <row r="15306" spans="1:1" x14ac:dyDescent="0.25">
      <c r="A15306" s="346"/>
    </row>
    <row r="15307" spans="1:1" x14ac:dyDescent="0.25">
      <c r="A15307" s="346"/>
    </row>
    <row r="15308" spans="1:1" x14ac:dyDescent="0.25">
      <c r="A15308" s="346"/>
    </row>
    <row r="15309" spans="1:1" x14ac:dyDescent="0.25">
      <c r="A15309" s="346"/>
    </row>
    <row r="15310" spans="1:1" x14ac:dyDescent="0.25">
      <c r="A15310" s="346"/>
    </row>
    <row r="15311" spans="1:1" x14ac:dyDescent="0.25">
      <c r="A15311" s="346"/>
    </row>
    <row r="15312" spans="1:1" x14ac:dyDescent="0.25">
      <c r="A15312" s="346"/>
    </row>
    <row r="15313" spans="1:1" x14ac:dyDescent="0.25">
      <c r="A15313" s="346"/>
    </row>
    <row r="15314" spans="1:1" x14ac:dyDescent="0.25">
      <c r="A15314" s="346"/>
    </row>
    <row r="15315" spans="1:1" x14ac:dyDescent="0.25">
      <c r="A15315" s="346"/>
    </row>
    <row r="15316" spans="1:1" x14ac:dyDescent="0.25">
      <c r="A15316" s="346"/>
    </row>
    <row r="15317" spans="1:1" x14ac:dyDescent="0.25">
      <c r="A15317" s="346"/>
    </row>
    <row r="15318" spans="1:1" x14ac:dyDescent="0.25">
      <c r="A15318" s="346"/>
    </row>
    <row r="15319" spans="1:1" x14ac:dyDescent="0.25">
      <c r="A15319" s="346"/>
    </row>
    <row r="15320" spans="1:1" x14ac:dyDescent="0.25">
      <c r="A15320" s="346"/>
    </row>
    <row r="15321" spans="1:1" x14ac:dyDescent="0.25">
      <c r="A15321" s="346"/>
    </row>
    <row r="15322" spans="1:1" x14ac:dyDescent="0.25">
      <c r="A15322" s="346"/>
    </row>
    <row r="15323" spans="1:1" x14ac:dyDescent="0.25">
      <c r="A15323" s="346"/>
    </row>
    <row r="15324" spans="1:1" x14ac:dyDescent="0.25">
      <c r="A15324" s="346"/>
    </row>
    <row r="15325" spans="1:1" x14ac:dyDescent="0.25">
      <c r="A15325" s="346"/>
    </row>
    <row r="15326" spans="1:1" x14ac:dyDescent="0.25">
      <c r="A15326" s="346"/>
    </row>
    <row r="15327" spans="1:1" x14ac:dyDescent="0.25">
      <c r="A15327" s="346"/>
    </row>
    <row r="15328" spans="1:1" x14ac:dyDescent="0.25">
      <c r="A15328" s="346"/>
    </row>
    <row r="15329" spans="1:1" x14ac:dyDescent="0.25">
      <c r="A15329" s="346"/>
    </row>
    <row r="15330" spans="1:1" x14ac:dyDescent="0.25">
      <c r="A15330" s="346"/>
    </row>
    <row r="15331" spans="1:1" x14ac:dyDescent="0.25">
      <c r="A15331" s="346"/>
    </row>
    <row r="15332" spans="1:1" x14ac:dyDescent="0.25">
      <c r="A15332" s="346"/>
    </row>
    <row r="15333" spans="1:1" x14ac:dyDescent="0.25">
      <c r="A15333" s="346"/>
    </row>
    <row r="15334" spans="1:1" x14ac:dyDescent="0.25">
      <c r="A15334" s="346"/>
    </row>
    <row r="15335" spans="1:1" x14ac:dyDescent="0.25">
      <c r="A15335" s="346"/>
    </row>
    <row r="15336" spans="1:1" x14ac:dyDescent="0.25">
      <c r="A15336" s="346"/>
    </row>
    <row r="15337" spans="1:1" x14ac:dyDescent="0.25">
      <c r="A15337" s="346"/>
    </row>
    <row r="15338" spans="1:1" x14ac:dyDescent="0.25">
      <c r="A15338" s="346"/>
    </row>
    <row r="15339" spans="1:1" x14ac:dyDescent="0.25">
      <c r="A15339" s="346"/>
    </row>
    <row r="15340" spans="1:1" x14ac:dyDescent="0.25">
      <c r="A15340" s="346"/>
    </row>
    <row r="15341" spans="1:1" x14ac:dyDescent="0.25">
      <c r="A15341" s="346"/>
    </row>
    <row r="15342" spans="1:1" x14ac:dyDescent="0.25">
      <c r="A15342" s="346"/>
    </row>
    <row r="15343" spans="1:1" x14ac:dyDescent="0.25">
      <c r="A15343" s="346"/>
    </row>
    <row r="15344" spans="1:1" x14ac:dyDescent="0.25">
      <c r="A15344" s="346"/>
    </row>
    <row r="15345" spans="1:1" x14ac:dyDescent="0.25">
      <c r="A15345" s="346"/>
    </row>
    <row r="15346" spans="1:1" x14ac:dyDescent="0.25">
      <c r="A15346" s="346"/>
    </row>
    <row r="15347" spans="1:1" x14ac:dyDescent="0.25">
      <c r="A15347" s="346"/>
    </row>
    <row r="15348" spans="1:1" x14ac:dyDescent="0.25">
      <c r="A15348" s="346"/>
    </row>
    <row r="15349" spans="1:1" x14ac:dyDescent="0.25">
      <c r="A15349" s="346"/>
    </row>
    <row r="15350" spans="1:1" x14ac:dyDescent="0.25">
      <c r="A15350" s="346"/>
    </row>
    <row r="15351" spans="1:1" x14ac:dyDescent="0.25">
      <c r="A15351" s="346"/>
    </row>
    <row r="15352" spans="1:1" x14ac:dyDescent="0.25">
      <c r="A15352" s="346"/>
    </row>
    <row r="15353" spans="1:1" x14ac:dyDescent="0.25">
      <c r="A15353" s="346"/>
    </row>
    <row r="15354" spans="1:1" x14ac:dyDescent="0.25">
      <c r="A15354" s="346"/>
    </row>
    <row r="15355" spans="1:1" x14ac:dyDescent="0.25">
      <c r="A15355" s="346"/>
    </row>
    <row r="15356" spans="1:1" x14ac:dyDescent="0.25">
      <c r="A15356" s="346"/>
    </row>
    <row r="15357" spans="1:1" x14ac:dyDescent="0.25">
      <c r="A15357" s="346"/>
    </row>
    <row r="15358" spans="1:1" x14ac:dyDescent="0.25">
      <c r="A15358" s="346"/>
    </row>
    <row r="15359" spans="1:1" x14ac:dyDescent="0.25">
      <c r="A15359" s="346"/>
    </row>
    <row r="15360" spans="1:1" x14ac:dyDescent="0.25">
      <c r="A15360" s="346"/>
    </row>
    <row r="15361" spans="1:1" x14ac:dyDescent="0.25">
      <c r="A15361" s="346"/>
    </row>
    <row r="15362" spans="1:1" x14ac:dyDescent="0.25">
      <c r="A15362" s="346"/>
    </row>
    <row r="15363" spans="1:1" x14ac:dyDescent="0.25">
      <c r="A15363" s="346"/>
    </row>
    <row r="15364" spans="1:1" x14ac:dyDescent="0.25">
      <c r="A15364" s="346"/>
    </row>
    <row r="15365" spans="1:1" x14ac:dyDescent="0.25">
      <c r="A15365" s="346"/>
    </row>
    <row r="15366" spans="1:1" x14ac:dyDescent="0.25">
      <c r="A15366" s="346"/>
    </row>
    <row r="15367" spans="1:1" x14ac:dyDescent="0.25">
      <c r="A15367" s="346"/>
    </row>
    <row r="15368" spans="1:1" x14ac:dyDescent="0.25">
      <c r="A15368" s="346"/>
    </row>
    <row r="15369" spans="1:1" x14ac:dyDescent="0.25">
      <c r="A15369" s="346"/>
    </row>
    <row r="15370" spans="1:1" x14ac:dyDescent="0.25">
      <c r="A15370" s="346"/>
    </row>
    <row r="15371" spans="1:1" x14ac:dyDescent="0.25">
      <c r="A15371" s="346"/>
    </row>
    <row r="15372" spans="1:1" x14ac:dyDescent="0.25">
      <c r="A15372" s="346"/>
    </row>
    <row r="15373" spans="1:1" x14ac:dyDescent="0.25">
      <c r="A15373" s="346"/>
    </row>
    <row r="15374" spans="1:1" x14ac:dyDescent="0.25">
      <c r="A15374" s="346"/>
    </row>
    <row r="15375" spans="1:1" x14ac:dyDescent="0.25">
      <c r="A15375" s="346"/>
    </row>
    <row r="15376" spans="1:1" x14ac:dyDescent="0.25">
      <c r="A15376" s="346"/>
    </row>
    <row r="15377" spans="1:1" x14ac:dyDescent="0.25">
      <c r="A15377" s="346"/>
    </row>
    <row r="15378" spans="1:1" x14ac:dyDescent="0.25">
      <c r="A15378" s="346"/>
    </row>
    <row r="15379" spans="1:1" x14ac:dyDescent="0.25">
      <c r="A15379" s="346"/>
    </row>
    <row r="15380" spans="1:1" x14ac:dyDescent="0.25">
      <c r="A15380" s="346"/>
    </row>
    <row r="15381" spans="1:1" x14ac:dyDescent="0.25">
      <c r="A15381" s="346"/>
    </row>
    <row r="15382" spans="1:1" x14ac:dyDescent="0.25">
      <c r="A15382" s="346"/>
    </row>
    <row r="15383" spans="1:1" x14ac:dyDescent="0.25">
      <c r="A15383" s="346"/>
    </row>
    <row r="15384" spans="1:1" x14ac:dyDescent="0.25">
      <c r="A15384" s="346"/>
    </row>
    <row r="15385" spans="1:1" x14ac:dyDescent="0.25">
      <c r="A15385" s="346"/>
    </row>
    <row r="15386" spans="1:1" x14ac:dyDescent="0.25">
      <c r="A15386" s="346"/>
    </row>
    <row r="15387" spans="1:1" x14ac:dyDescent="0.25">
      <c r="A15387" s="346"/>
    </row>
    <row r="15388" spans="1:1" x14ac:dyDescent="0.25">
      <c r="A15388" s="346"/>
    </row>
    <row r="15389" spans="1:1" x14ac:dyDescent="0.25">
      <c r="A15389" s="346"/>
    </row>
    <row r="15390" spans="1:1" x14ac:dyDescent="0.25">
      <c r="A15390" s="346"/>
    </row>
    <row r="15391" spans="1:1" x14ac:dyDescent="0.25">
      <c r="A15391" s="346"/>
    </row>
    <row r="15392" spans="1:1" x14ac:dyDescent="0.25">
      <c r="A15392" s="346"/>
    </row>
    <row r="15393" spans="1:1" x14ac:dyDescent="0.25">
      <c r="A15393" s="346"/>
    </row>
    <row r="15394" spans="1:1" x14ac:dyDescent="0.25">
      <c r="A15394" s="346"/>
    </row>
    <row r="15395" spans="1:1" x14ac:dyDescent="0.25">
      <c r="A15395" s="346"/>
    </row>
    <row r="15396" spans="1:1" x14ac:dyDescent="0.25">
      <c r="A15396" s="346"/>
    </row>
    <row r="15397" spans="1:1" x14ac:dyDescent="0.25">
      <c r="A15397" s="346"/>
    </row>
    <row r="15398" spans="1:1" x14ac:dyDescent="0.25">
      <c r="A15398" s="346"/>
    </row>
    <row r="15399" spans="1:1" x14ac:dyDescent="0.25">
      <c r="A15399" s="346"/>
    </row>
    <row r="15400" spans="1:1" x14ac:dyDescent="0.25">
      <c r="A15400" s="346"/>
    </row>
    <row r="15401" spans="1:1" x14ac:dyDescent="0.25">
      <c r="A15401" s="346"/>
    </row>
    <row r="15402" spans="1:1" x14ac:dyDescent="0.25">
      <c r="A15402" s="346"/>
    </row>
    <row r="15403" spans="1:1" x14ac:dyDescent="0.25">
      <c r="A15403" s="346"/>
    </row>
    <row r="15404" spans="1:1" x14ac:dyDescent="0.25">
      <c r="A15404" s="346"/>
    </row>
    <row r="15405" spans="1:1" x14ac:dyDescent="0.25">
      <c r="A15405" s="346"/>
    </row>
    <row r="15406" spans="1:1" x14ac:dyDescent="0.25">
      <c r="A15406" s="346"/>
    </row>
    <row r="15407" spans="1:1" x14ac:dyDescent="0.25">
      <c r="A15407" s="346"/>
    </row>
    <row r="15408" spans="1:1" x14ac:dyDescent="0.25">
      <c r="A15408" s="346"/>
    </row>
    <row r="15409" spans="1:1" x14ac:dyDescent="0.25">
      <c r="A15409" s="346"/>
    </row>
    <row r="15410" spans="1:1" x14ac:dyDescent="0.25">
      <c r="A15410" s="346"/>
    </row>
    <row r="15411" spans="1:1" x14ac:dyDescent="0.25">
      <c r="A15411" s="346"/>
    </row>
    <row r="15412" spans="1:1" x14ac:dyDescent="0.25">
      <c r="A15412" s="346"/>
    </row>
    <row r="15413" spans="1:1" x14ac:dyDescent="0.25">
      <c r="A15413" s="346"/>
    </row>
    <row r="15414" spans="1:1" x14ac:dyDescent="0.25">
      <c r="A15414" s="346"/>
    </row>
    <row r="15415" spans="1:1" x14ac:dyDescent="0.25">
      <c r="A15415" s="346"/>
    </row>
    <row r="15416" spans="1:1" x14ac:dyDescent="0.25">
      <c r="A15416" s="346"/>
    </row>
    <row r="15417" spans="1:1" x14ac:dyDescent="0.25">
      <c r="A15417" s="346"/>
    </row>
    <row r="15418" spans="1:1" x14ac:dyDescent="0.25">
      <c r="A15418" s="346"/>
    </row>
    <row r="15419" spans="1:1" x14ac:dyDescent="0.25">
      <c r="A15419" s="346"/>
    </row>
    <row r="15420" spans="1:1" x14ac:dyDescent="0.25">
      <c r="A15420" s="346"/>
    </row>
    <row r="15421" spans="1:1" x14ac:dyDescent="0.25">
      <c r="A15421" s="346"/>
    </row>
    <row r="15422" spans="1:1" x14ac:dyDescent="0.25">
      <c r="A15422" s="346"/>
    </row>
    <row r="15423" spans="1:1" x14ac:dyDescent="0.25">
      <c r="A15423" s="346"/>
    </row>
    <row r="15424" spans="1:1" x14ac:dyDescent="0.25">
      <c r="A15424" s="346"/>
    </row>
    <row r="15425" spans="1:1" x14ac:dyDescent="0.25">
      <c r="A15425" s="346"/>
    </row>
    <row r="15426" spans="1:1" x14ac:dyDescent="0.25">
      <c r="A15426" s="346"/>
    </row>
    <row r="15427" spans="1:1" x14ac:dyDescent="0.25">
      <c r="A15427" s="346"/>
    </row>
    <row r="15428" spans="1:1" x14ac:dyDescent="0.25">
      <c r="A15428" s="346"/>
    </row>
    <row r="15429" spans="1:1" x14ac:dyDescent="0.25">
      <c r="A15429" s="346"/>
    </row>
    <row r="15430" spans="1:1" x14ac:dyDescent="0.25">
      <c r="A15430" s="346"/>
    </row>
    <row r="15431" spans="1:1" x14ac:dyDescent="0.25">
      <c r="A15431" s="346"/>
    </row>
    <row r="15432" spans="1:1" x14ac:dyDescent="0.25">
      <c r="A15432" s="346"/>
    </row>
    <row r="15433" spans="1:1" x14ac:dyDescent="0.25">
      <c r="A15433" s="346"/>
    </row>
    <row r="15434" spans="1:1" x14ac:dyDescent="0.25">
      <c r="A15434" s="346"/>
    </row>
    <row r="15435" spans="1:1" x14ac:dyDescent="0.25">
      <c r="A15435" s="346"/>
    </row>
    <row r="15436" spans="1:1" x14ac:dyDescent="0.25">
      <c r="A15436" s="346"/>
    </row>
    <row r="15437" spans="1:1" x14ac:dyDescent="0.25">
      <c r="A15437" s="346"/>
    </row>
    <row r="15438" spans="1:1" x14ac:dyDescent="0.25">
      <c r="A15438" s="346"/>
    </row>
    <row r="15439" spans="1:1" x14ac:dyDescent="0.25">
      <c r="A15439" s="346"/>
    </row>
    <row r="15440" spans="1:1" x14ac:dyDescent="0.25">
      <c r="A15440" s="346"/>
    </row>
    <row r="15441" spans="1:1" x14ac:dyDescent="0.25">
      <c r="A15441" s="346"/>
    </row>
    <row r="15442" spans="1:1" x14ac:dyDescent="0.25">
      <c r="A15442" s="346"/>
    </row>
    <row r="15443" spans="1:1" x14ac:dyDescent="0.25">
      <c r="A15443" s="346"/>
    </row>
    <row r="15444" spans="1:1" x14ac:dyDescent="0.25">
      <c r="A15444" s="346"/>
    </row>
    <row r="15445" spans="1:1" x14ac:dyDescent="0.25">
      <c r="A15445" s="346"/>
    </row>
    <row r="15446" spans="1:1" x14ac:dyDescent="0.25">
      <c r="A15446" s="346"/>
    </row>
    <row r="15447" spans="1:1" x14ac:dyDescent="0.25">
      <c r="A15447" s="346"/>
    </row>
    <row r="15448" spans="1:1" x14ac:dyDescent="0.25">
      <c r="A15448" s="346"/>
    </row>
    <row r="15449" spans="1:1" x14ac:dyDescent="0.25">
      <c r="A15449" s="346"/>
    </row>
    <row r="15450" spans="1:1" x14ac:dyDescent="0.25">
      <c r="A15450" s="346"/>
    </row>
    <row r="15451" spans="1:1" x14ac:dyDescent="0.25">
      <c r="A15451" s="346"/>
    </row>
    <row r="15452" spans="1:1" x14ac:dyDescent="0.25">
      <c r="A15452" s="346"/>
    </row>
    <row r="15453" spans="1:1" x14ac:dyDescent="0.25">
      <c r="A15453" s="346"/>
    </row>
    <row r="15454" spans="1:1" x14ac:dyDescent="0.25">
      <c r="A15454" s="346"/>
    </row>
    <row r="15455" spans="1:1" x14ac:dyDescent="0.25">
      <c r="A15455" s="346"/>
    </row>
    <row r="15456" spans="1:1" x14ac:dyDescent="0.25">
      <c r="A15456" s="346"/>
    </row>
    <row r="15457" spans="1:1" x14ac:dyDescent="0.25">
      <c r="A15457" s="346"/>
    </row>
    <row r="15458" spans="1:1" x14ac:dyDescent="0.25">
      <c r="A15458" s="346"/>
    </row>
    <row r="15459" spans="1:1" x14ac:dyDescent="0.25">
      <c r="A15459" s="346"/>
    </row>
    <row r="15460" spans="1:1" x14ac:dyDescent="0.25">
      <c r="A15460" s="346"/>
    </row>
    <row r="15461" spans="1:1" x14ac:dyDescent="0.25">
      <c r="A15461" s="346"/>
    </row>
    <row r="15462" spans="1:1" x14ac:dyDescent="0.25">
      <c r="A15462" s="346"/>
    </row>
    <row r="15463" spans="1:1" x14ac:dyDescent="0.25">
      <c r="A15463" s="346"/>
    </row>
    <row r="15464" spans="1:1" x14ac:dyDescent="0.25">
      <c r="A15464" s="346"/>
    </row>
    <row r="15465" spans="1:1" x14ac:dyDescent="0.25">
      <c r="A15465" s="346"/>
    </row>
    <row r="15466" spans="1:1" x14ac:dyDescent="0.25">
      <c r="A15466" s="346"/>
    </row>
    <row r="15467" spans="1:1" x14ac:dyDescent="0.25">
      <c r="A15467" s="346"/>
    </row>
    <row r="15468" spans="1:1" x14ac:dyDescent="0.25">
      <c r="A15468" s="346"/>
    </row>
    <row r="15469" spans="1:1" x14ac:dyDescent="0.25">
      <c r="A15469" s="346"/>
    </row>
    <row r="15470" spans="1:1" x14ac:dyDescent="0.25">
      <c r="A15470" s="346"/>
    </row>
    <row r="15471" spans="1:1" x14ac:dyDescent="0.25">
      <c r="A15471" s="346"/>
    </row>
    <row r="15472" spans="1:1" x14ac:dyDescent="0.25">
      <c r="A15472" s="346"/>
    </row>
    <row r="15473" spans="1:1" x14ac:dyDescent="0.25">
      <c r="A15473" s="346"/>
    </row>
    <row r="15474" spans="1:1" x14ac:dyDescent="0.25">
      <c r="A15474" s="346"/>
    </row>
    <row r="15475" spans="1:1" x14ac:dyDescent="0.25">
      <c r="A15475" s="346"/>
    </row>
    <row r="15476" spans="1:1" x14ac:dyDescent="0.25">
      <c r="A15476" s="346"/>
    </row>
    <row r="15477" spans="1:1" x14ac:dyDescent="0.25">
      <c r="A15477" s="346"/>
    </row>
    <row r="15478" spans="1:1" x14ac:dyDescent="0.25">
      <c r="A15478" s="346"/>
    </row>
    <row r="15479" spans="1:1" x14ac:dyDescent="0.25">
      <c r="A15479" s="346"/>
    </row>
    <row r="15480" spans="1:1" x14ac:dyDescent="0.25">
      <c r="A15480" s="346"/>
    </row>
    <row r="15481" spans="1:1" x14ac:dyDescent="0.25">
      <c r="A15481" s="346"/>
    </row>
    <row r="15482" spans="1:1" x14ac:dyDescent="0.25">
      <c r="A15482" s="346"/>
    </row>
    <row r="15483" spans="1:1" x14ac:dyDescent="0.25">
      <c r="A15483" s="346"/>
    </row>
    <row r="15484" spans="1:1" x14ac:dyDescent="0.25">
      <c r="A15484" s="346"/>
    </row>
    <row r="15485" spans="1:1" x14ac:dyDescent="0.25">
      <c r="A15485" s="346"/>
    </row>
    <row r="15486" spans="1:1" x14ac:dyDescent="0.25">
      <c r="A15486" s="346"/>
    </row>
    <row r="15487" spans="1:1" x14ac:dyDescent="0.25">
      <c r="A15487" s="346"/>
    </row>
    <row r="15488" spans="1:1" x14ac:dyDescent="0.25">
      <c r="A15488" s="346"/>
    </row>
    <row r="15489" spans="1:1" x14ac:dyDescent="0.25">
      <c r="A15489" s="346"/>
    </row>
    <row r="15490" spans="1:1" x14ac:dyDescent="0.25">
      <c r="A15490" s="346"/>
    </row>
    <row r="15491" spans="1:1" x14ac:dyDescent="0.25">
      <c r="A15491" s="346"/>
    </row>
    <row r="15492" spans="1:1" x14ac:dyDescent="0.25">
      <c r="A15492" s="346"/>
    </row>
    <row r="15493" spans="1:1" x14ac:dyDescent="0.25">
      <c r="A15493" s="346"/>
    </row>
    <row r="15494" spans="1:1" x14ac:dyDescent="0.25">
      <c r="A15494" s="346"/>
    </row>
    <row r="15495" spans="1:1" x14ac:dyDescent="0.25">
      <c r="A15495" s="346"/>
    </row>
    <row r="15496" spans="1:1" x14ac:dyDescent="0.25">
      <c r="A15496" s="346"/>
    </row>
    <row r="15497" spans="1:1" x14ac:dyDescent="0.25">
      <c r="A15497" s="346"/>
    </row>
    <row r="15498" spans="1:1" x14ac:dyDescent="0.25">
      <c r="A15498" s="346"/>
    </row>
    <row r="15499" spans="1:1" x14ac:dyDescent="0.25">
      <c r="A15499" s="346"/>
    </row>
    <row r="15500" spans="1:1" x14ac:dyDescent="0.25">
      <c r="A15500" s="346"/>
    </row>
    <row r="15501" spans="1:1" x14ac:dyDescent="0.25">
      <c r="A15501" s="346"/>
    </row>
    <row r="15502" spans="1:1" x14ac:dyDescent="0.25">
      <c r="A15502" s="346"/>
    </row>
    <row r="15503" spans="1:1" x14ac:dyDescent="0.25">
      <c r="A15503" s="346"/>
    </row>
    <row r="15504" spans="1:1" x14ac:dyDescent="0.25">
      <c r="A15504" s="346"/>
    </row>
    <row r="15505" spans="1:1" x14ac:dyDescent="0.25">
      <c r="A15505" s="346"/>
    </row>
    <row r="15506" spans="1:1" x14ac:dyDescent="0.25">
      <c r="A15506" s="346"/>
    </row>
    <row r="15507" spans="1:1" x14ac:dyDescent="0.25">
      <c r="A15507" s="346"/>
    </row>
    <row r="15508" spans="1:1" x14ac:dyDescent="0.25">
      <c r="A15508" s="346"/>
    </row>
    <row r="15509" spans="1:1" x14ac:dyDescent="0.25">
      <c r="A15509" s="346"/>
    </row>
    <row r="15510" spans="1:1" x14ac:dyDescent="0.25">
      <c r="A15510" s="346"/>
    </row>
    <row r="15511" spans="1:1" x14ac:dyDescent="0.25">
      <c r="A15511" s="346"/>
    </row>
    <row r="15512" spans="1:1" x14ac:dyDescent="0.25">
      <c r="A15512" s="346"/>
    </row>
    <row r="15513" spans="1:1" x14ac:dyDescent="0.25">
      <c r="A15513" s="346"/>
    </row>
    <row r="15514" spans="1:1" x14ac:dyDescent="0.25">
      <c r="A15514" s="346"/>
    </row>
    <row r="15515" spans="1:1" x14ac:dyDescent="0.25">
      <c r="A15515" s="346"/>
    </row>
    <row r="15516" spans="1:1" x14ac:dyDescent="0.25">
      <c r="A15516" s="346"/>
    </row>
    <row r="15517" spans="1:1" x14ac:dyDescent="0.25">
      <c r="A15517" s="346"/>
    </row>
    <row r="15518" spans="1:1" x14ac:dyDescent="0.25">
      <c r="A15518" s="346"/>
    </row>
    <row r="15519" spans="1:1" x14ac:dyDescent="0.25">
      <c r="A15519" s="346"/>
    </row>
    <row r="15520" spans="1:1" x14ac:dyDescent="0.25">
      <c r="A15520" s="346"/>
    </row>
    <row r="15521" spans="1:1" x14ac:dyDescent="0.25">
      <c r="A15521" s="346"/>
    </row>
    <row r="15522" spans="1:1" x14ac:dyDescent="0.25">
      <c r="A15522" s="346"/>
    </row>
    <row r="15523" spans="1:1" x14ac:dyDescent="0.25">
      <c r="A15523" s="346"/>
    </row>
    <row r="15524" spans="1:1" x14ac:dyDescent="0.25">
      <c r="A15524" s="346"/>
    </row>
    <row r="15525" spans="1:1" x14ac:dyDescent="0.25">
      <c r="A15525" s="346"/>
    </row>
    <row r="15526" spans="1:1" x14ac:dyDescent="0.25">
      <c r="A15526" s="346"/>
    </row>
    <row r="15527" spans="1:1" x14ac:dyDescent="0.25">
      <c r="A15527" s="346"/>
    </row>
    <row r="15528" spans="1:1" x14ac:dyDescent="0.25">
      <c r="A15528" s="346"/>
    </row>
    <row r="15529" spans="1:1" x14ac:dyDescent="0.25">
      <c r="A15529" s="346"/>
    </row>
    <row r="15530" spans="1:1" x14ac:dyDescent="0.25">
      <c r="A15530" s="346"/>
    </row>
    <row r="15531" spans="1:1" x14ac:dyDescent="0.25">
      <c r="A15531" s="346"/>
    </row>
    <row r="15532" spans="1:1" x14ac:dyDescent="0.25">
      <c r="A15532" s="346"/>
    </row>
    <row r="15533" spans="1:1" x14ac:dyDescent="0.25">
      <c r="A15533" s="346"/>
    </row>
    <row r="15534" spans="1:1" x14ac:dyDescent="0.25">
      <c r="A15534" s="346"/>
    </row>
    <row r="15535" spans="1:1" x14ac:dyDescent="0.25">
      <c r="A15535" s="346"/>
    </row>
    <row r="15536" spans="1:1" x14ac:dyDescent="0.25">
      <c r="A15536" s="346"/>
    </row>
    <row r="15537" spans="1:1" x14ac:dyDescent="0.25">
      <c r="A15537" s="346"/>
    </row>
    <row r="15538" spans="1:1" x14ac:dyDescent="0.25">
      <c r="A15538" s="346"/>
    </row>
    <row r="15539" spans="1:1" x14ac:dyDescent="0.25">
      <c r="A15539" s="346"/>
    </row>
    <row r="15540" spans="1:1" x14ac:dyDescent="0.25">
      <c r="A15540" s="346"/>
    </row>
    <row r="15541" spans="1:1" x14ac:dyDescent="0.25">
      <c r="A15541" s="346"/>
    </row>
    <row r="15542" spans="1:1" x14ac:dyDescent="0.25">
      <c r="A15542" s="346"/>
    </row>
    <row r="15543" spans="1:1" x14ac:dyDescent="0.25">
      <c r="A15543" s="346"/>
    </row>
    <row r="15544" spans="1:1" x14ac:dyDescent="0.25">
      <c r="A15544" s="346"/>
    </row>
    <row r="15545" spans="1:1" x14ac:dyDescent="0.25">
      <c r="A15545" s="346"/>
    </row>
    <row r="15546" spans="1:1" x14ac:dyDescent="0.25">
      <c r="A15546" s="346"/>
    </row>
    <row r="15547" spans="1:1" x14ac:dyDescent="0.25">
      <c r="A15547" s="346"/>
    </row>
    <row r="15548" spans="1:1" x14ac:dyDescent="0.25">
      <c r="A15548" s="346"/>
    </row>
    <row r="15549" spans="1:1" x14ac:dyDescent="0.25">
      <c r="A15549" s="346"/>
    </row>
    <row r="15550" spans="1:1" x14ac:dyDescent="0.25">
      <c r="A15550" s="346"/>
    </row>
    <row r="15551" spans="1:1" x14ac:dyDescent="0.25">
      <c r="A15551" s="346"/>
    </row>
    <row r="15552" spans="1:1" x14ac:dyDescent="0.25">
      <c r="A15552" s="346"/>
    </row>
    <row r="15553" spans="1:1" x14ac:dyDescent="0.25">
      <c r="A15553" s="346"/>
    </row>
    <row r="15554" spans="1:1" x14ac:dyDescent="0.25">
      <c r="A15554" s="346"/>
    </row>
    <row r="15555" spans="1:1" x14ac:dyDescent="0.25">
      <c r="A15555" s="346"/>
    </row>
    <row r="15556" spans="1:1" x14ac:dyDescent="0.25">
      <c r="A15556" s="346"/>
    </row>
    <row r="15557" spans="1:1" x14ac:dyDescent="0.25">
      <c r="A15557" s="346"/>
    </row>
    <row r="15558" spans="1:1" x14ac:dyDescent="0.25">
      <c r="A15558" s="346"/>
    </row>
    <row r="15559" spans="1:1" x14ac:dyDescent="0.25">
      <c r="A15559" s="346"/>
    </row>
    <row r="15560" spans="1:1" x14ac:dyDescent="0.25">
      <c r="A15560" s="346"/>
    </row>
    <row r="15561" spans="1:1" x14ac:dyDescent="0.25">
      <c r="A15561" s="346"/>
    </row>
    <row r="15562" spans="1:1" x14ac:dyDescent="0.25">
      <c r="A15562" s="346"/>
    </row>
    <row r="15563" spans="1:1" x14ac:dyDescent="0.25">
      <c r="A15563" s="346"/>
    </row>
    <row r="15564" spans="1:1" x14ac:dyDescent="0.25">
      <c r="A15564" s="346"/>
    </row>
    <row r="15565" spans="1:1" x14ac:dyDescent="0.25">
      <c r="A15565" s="346"/>
    </row>
    <row r="15566" spans="1:1" x14ac:dyDescent="0.25">
      <c r="A15566" s="346"/>
    </row>
    <row r="15567" spans="1:1" x14ac:dyDescent="0.25">
      <c r="A15567" s="346"/>
    </row>
    <row r="15568" spans="1:1" x14ac:dyDescent="0.25">
      <c r="A15568" s="346"/>
    </row>
    <row r="15569" spans="1:1" x14ac:dyDescent="0.25">
      <c r="A15569" s="346"/>
    </row>
    <row r="15570" spans="1:1" x14ac:dyDescent="0.25">
      <c r="A15570" s="346"/>
    </row>
    <row r="15571" spans="1:1" x14ac:dyDescent="0.25">
      <c r="A15571" s="346"/>
    </row>
    <row r="15572" spans="1:1" x14ac:dyDescent="0.25">
      <c r="A15572" s="346"/>
    </row>
    <row r="15573" spans="1:1" x14ac:dyDescent="0.25">
      <c r="A15573" s="346"/>
    </row>
    <row r="15574" spans="1:1" x14ac:dyDescent="0.25">
      <c r="A15574" s="346"/>
    </row>
    <row r="15575" spans="1:1" x14ac:dyDescent="0.25">
      <c r="A15575" s="346"/>
    </row>
    <row r="15576" spans="1:1" x14ac:dyDescent="0.25">
      <c r="A15576" s="346"/>
    </row>
    <row r="15577" spans="1:1" x14ac:dyDescent="0.25">
      <c r="A15577" s="346"/>
    </row>
    <row r="15578" spans="1:1" x14ac:dyDescent="0.25">
      <c r="A15578" s="346"/>
    </row>
    <row r="15579" spans="1:1" x14ac:dyDescent="0.25">
      <c r="A15579" s="346"/>
    </row>
    <row r="15580" spans="1:1" x14ac:dyDescent="0.25">
      <c r="A15580" s="346"/>
    </row>
    <row r="15581" spans="1:1" x14ac:dyDescent="0.25">
      <c r="A15581" s="346"/>
    </row>
    <row r="15582" spans="1:1" x14ac:dyDescent="0.25">
      <c r="A15582" s="346"/>
    </row>
    <row r="15583" spans="1:1" x14ac:dyDescent="0.25">
      <c r="A15583" s="346"/>
    </row>
    <row r="15584" spans="1:1" x14ac:dyDescent="0.25">
      <c r="A15584" s="346"/>
    </row>
    <row r="15585" spans="1:1" x14ac:dyDescent="0.25">
      <c r="A15585" s="346"/>
    </row>
    <row r="15586" spans="1:1" x14ac:dyDescent="0.25">
      <c r="A15586" s="346"/>
    </row>
    <row r="15587" spans="1:1" x14ac:dyDescent="0.25">
      <c r="A15587" s="346"/>
    </row>
    <row r="15588" spans="1:1" x14ac:dyDescent="0.25">
      <c r="A15588" s="346"/>
    </row>
    <row r="15589" spans="1:1" x14ac:dyDescent="0.25">
      <c r="A15589" s="346"/>
    </row>
    <row r="15590" spans="1:1" x14ac:dyDescent="0.25">
      <c r="A15590" s="346"/>
    </row>
    <row r="15591" spans="1:1" x14ac:dyDescent="0.25">
      <c r="A15591" s="346"/>
    </row>
    <row r="15592" spans="1:1" x14ac:dyDescent="0.25">
      <c r="A15592" s="346"/>
    </row>
    <row r="15593" spans="1:1" x14ac:dyDescent="0.25">
      <c r="A15593" s="346"/>
    </row>
    <row r="15594" spans="1:1" x14ac:dyDescent="0.25">
      <c r="A15594" s="346"/>
    </row>
    <row r="15595" spans="1:1" x14ac:dyDescent="0.25">
      <c r="A15595" s="346"/>
    </row>
    <row r="15596" spans="1:1" x14ac:dyDescent="0.25">
      <c r="A15596" s="346"/>
    </row>
    <row r="15597" spans="1:1" x14ac:dyDescent="0.25">
      <c r="A15597" s="346"/>
    </row>
    <row r="15598" spans="1:1" x14ac:dyDescent="0.25">
      <c r="A15598" s="346"/>
    </row>
    <row r="15599" spans="1:1" x14ac:dyDescent="0.25">
      <c r="A15599" s="346"/>
    </row>
    <row r="15600" spans="1:1" x14ac:dyDescent="0.25">
      <c r="A15600" s="346"/>
    </row>
    <row r="15601" spans="1:1" x14ac:dyDescent="0.25">
      <c r="A15601" s="346"/>
    </row>
    <row r="15602" spans="1:1" x14ac:dyDescent="0.25">
      <c r="A15602" s="346"/>
    </row>
    <row r="15603" spans="1:1" x14ac:dyDescent="0.25">
      <c r="A15603" s="346"/>
    </row>
    <row r="15604" spans="1:1" x14ac:dyDescent="0.25">
      <c r="A15604" s="346"/>
    </row>
    <row r="15605" spans="1:1" x14ac:dyDescent="0.25">
      <c r="A15605" s="346"/>
    </row>
    <row r="15606" spans="1:1" x14ac:dyDescent="0.25">
      <c r="A15606" s="346"/>
    </row>
    <row r="15607" spans="1:1" x14ac:dyDescent="0.25">
      <c r="A15607" s="346"/>
    </row>
    <row r="15608" spans="1:1" x14ac:dyDescent="0.25">
      <c r="A15608" s="346"/>
    </row>
    <row r="15609" spans="1:1" x14ac:dyDescent="0.25">
      <c r="A15609" s="346"/>
    </row>
    <row r="15610" spans="1:1" x14ac:dyDescent="0.25">
      <c r="A15610" s="346"/>
    </row>
    <row r="15611" spans="1:1" x14ac:dyDescent="0.25">
      <c r="A15611" s="346"/>
    </row>
    <row r="15612" spans="1:1" x14ac:dyDescent="0.25">
      <c r="A15612" s="346"/>
    </row>
    <row r="15613" spans="1:1" x14ac:dyDescent="0.25">
      <c r="A15613" s="346"/>
    </row>
    <row r="15614" spans="1:1" x14ac:dyDescent="0.25">
      <c r="A15614" s="346"/>
    </row>
    <row r="15615" spans="1:1" x14ac:dyDescent="0.25">
      <c r="A15615" s="346"/>
    </row>
    <row r="15616" spans="1:1" x14ac:dyDescent="0.25">
      <c r="A15616" s="346"/>
    </row>
    <row r="15617" spans="1:1" x14ac:dyDescent="0.25">
      <c r="A15617" s="346"/>
    </row>
    <row r="15618" spans="1:1" x14ac:dyDescent="0.25">
      <c r="A15618" s="346"/>
    </row>
    <row r="15619" spans="1:1" x14ac:dyDescent="0.25">
      <c r="A15619" s="346"/>
    </row>
    <row r="15620" spans="1:1" x14ac:dyDescent="0.25">
      <c r="A15620" s="346"/>
    </row>
    <row r="15621" spans="1:1" x14ac:dyDescent="0.25">
      <c r="A15621" s="346"/>
    </row>
    <row r="15622" spans="1:1" x14ac:dyDescent="0.25">
      <c r="A15622" s="346"/>
    </row>
    <row r="15623" spans="1:1" x14ac:dyDescent="0.25">
      <c r="A15623" s="346"/>
    </row>
    <row r="15624" spans="1:1" x14ac:dyDescent="0.25">
      <c r="A15624" s="346"/>
    </row>
    <row r="15625" spans="1:1" x14ac:dyDescent="0.25">
      <c r="A15625" s="346"/>
    </row>
    <row r="15626" spans="1:1" x14ac:dyDescent="0.25">
      <c r="A15626" s="346"/>
    </row>
    <row r="15627" spans="1:1" x14ac:dyDescent="0.25">
      <c r="A15627" s="346"/>
    </row>
    <row r="15628" spans="1:1" x14ac:dyDescent="0.25">
      <c r="A15628" s="346"/>
    </row>
    <row r="15629" spans="1:1" x14ac:dyDescent="0.25">
      <c r="A15629" s="346"/>
    </row>
    <row r="15630" spans="1:1" x14ac:dyDescent="0.25">
      <c r="A15630" s="346"/>
    </row>
    <row r="15631" spans="1:1" x14ac:dyDescent="0.25">
      <c r="A15631" s="346"/>
    </row>
    <row r="15632" spans="1:1" x14ac:dyDescent="0.25">
      <c r="A15632" s="346"/>
    </row>
    <row r="15633" spans="1:1" x14ac:dyDescent="0.25">
      <c r="A15633" s="346"/>
    </row>
    <row r="15634" spans="1:1" x14ac:dyDescent="0.25">
      <c r="A15634" s="346"/>
    </row>
    <row r="15635" spans="1:1" x14ac:dyDescent="0.25">
      <c r="A15635" s="346"/>
    </row>
    <row r="15636" spans="1:1" x14ac:dyDescent="0.25">
      <c r="A15636" s="346"/>
    </row>
    <row r="15637" spans="1:1" x14ac:dyDescent="0.25">
      <c r="A15637" s="346"/>
    </row>
    <row r="15638" spans="1:1" x14ac:dyDescent="0.25">
      <c r="A15638" s="346"/>
    </row>
    <row r="15639" spans="1:1" x14ac:dyDescent="0.25">
      <c r="A15639" s="346"/>
    </row>
    <row r="15640" spans="1:1" x14ac:dyDescent="0.25">
      <c r="A15640" s="346"/>
    </row>
    <row r="15641" spans="1:1" x14ac:dyDescent="0.25">
      <c r="A15641" s="346"/>
    </row>
    <row r="15642" spans="1:1" x14ac:dyDescent="0.25">
      <c r="A15642" s="346"/>
    </row>
    <row r="15643" spans="1:1" x14ac:dyDescent="0.25">
      <c r="A15643" s="346"/>
    </row>
    <row r="15644" spans="1:1" x14ac:dyDescent="0.25">
      <c r="A15644" s="346"/>
    </row>
    <row r="15645" spans="1:1" x14ac:dyDescent="0.25">
      <c r="A15645" s="346"/>
    </row>
    <row r="15646" spans="1:1" x14ac:dyDescent="0.25">
      <c r="A15646" s="346"/>
    </row>
    <row r="15647" spans="1:1" x14ac:dyDescent="0.25">
      <c r="A15647" s="346"/>
    </row>
    <row r="15648" spans="1:1" x14ac:dyDescent="0.25">
      <c r="A15648" s="346"/>
    </row>
    <row r="15649" spans="1:1" x14ac:dyDescent="0.25">
      <c r="A15649" s="346"/>
    </row>
    <row r="15650" spans="1:1" x14ac:dyDescent="0.25">
      <c r="A15650" s="346"/>
    </row>
    <row r="15651" spans="1:1" x14ac:dyDescent="0.25">
      <c r="A15651" s="346"/>
    </row>
    <row r="15652" spans="1:1" x14ac:dyDescent="0.25">
      <c r="A15652" s="346"/>
    </row>
    <row r="15653" spans="1:1" x14ac:dyDescent="0.25">
      <c r="A15653" s="346"/>
    </row>
    <row r="15654" spans="1:1" x14ac:dyDescent="0.25">
      <c r="A15654" s="346"/>
    </row>
    <row r="15655" spans="1:1" x14ac:dyDescent="0.25">
      <c r="A15655" s="346"/>
    </row>
    <row r="15656" spans="1:1" x14ac:dyDescent="0.25">
      <c r="A15656" s="346"/>
    </row>
    <row r="15657" spans="1:1" x14ac:dyDescent="0.25">
      <c r="A15657" s="346"/>
    </row>
    <row r="15658" spans="1:1" x14ac:dyDescent="0.25">
      <c r="A15658" s="346"/>
    </row>
    <row r="15659" spans="1:1" x14ac:dyDescent="0.25">
      <c r="A15659" s="346"/>
    </row>
    <row r="15660" spans="1:1" x14ac:dyDescent="0.25">
      <c r="A15660" s="346"/>
    </row>
    <row r="15661" spans="1:1" x14ac:dyDescent="0.25">
      <c r="A15661" s="346"/>
    </row>
    <row r="15662" spans="1:1" x14ac:dyDescent="0.25">
      <c r="A15662" s="346"/>
    </row>
    <row r="15663" spans="1:1" x14ac:dyDescent="0.25">
      <c r="A15663" s="346"/>
    </row>
    <row r="15664" spans="1:1" x14ac:dyDescent="0.25">
      <c r="A15664" s="346"/>
    </row>
    <row r="15665" spans="1:1" x14ac:dyDescent="0.25">
      <c r="A15665" s="346"/>
    </row>
    <row r="15666" spans="1:1" x14ac:dyDescent="0.25">
      <c r="A15666" s="346"/>
    </row>
    <row r="15667" spans="1:1" x14ac:dyDescent="0.25">
      <c r="A15667" s="346"/>
    </row>
    <row r="15668" spans="1:1" x14ac:dyDescent="0.25">
      <c r="A15668" s="346"/>
    </row>
    <row r="15669" spans="1:1" x14ac:dyDescent="0.25">
      <c r="A15669" s="346"/>
    </row>
    <row r="15670" spans="1:1" x14ac:dyDescent="0.25">
      <c r="A15670" s="346"/>
    </row>
    <row r="15671" spans="1:1" x14ac:dyDescent="0.25">
      <c r="A15671" s="346"/>
    </row>
    <row r="15672" spans="1:1" x14ac:dyDescent="0.25">
      <c r="A15672" s="346"/>
    </row>
    <row r="15673" spans="1:1" x14ac:dyDescent="0.25">
      <c r="A15673" s="346"/>
    </row>
    <row r="15674" spans="1:1" x14ac:dyDescent="0.25">
      <c r="A15674" s="346"/>
    </row>
    <row r="15675" spans="1:1" x14ac:dyDescent="0.25">
      <c r="A15675" s="346"/>
    </row>
    <row r="15676" spans="1:1" x14ac:dyDescent="0.25">
      <c r="A15676" s="346"/>
    </row>
    <row r="15677" spans="1:1" x14ac:dyDescent="0.25">
      <c r="A15677" s="346"/>
    </row>
    <row r="15678" spans="1:1" x14ac:dyDescent="0.25">
      <c r="A15678" s="346"/>
    </row>
    <row r="15679" spans="1:1" x14ac:dyDescent="0.25">
      <c r="A15679" s="346"/>
    </row>
    <row r="15680" spans="1:1" x14ac:dyDescent="0.25">
      <c r="A15680" s="346"/>
    </row>
    <row r="15681" spans="1:1" x14ac:dyDescent="0.25">
      <c r="A15681" s="346"/>
    </row>
    <row r="15682" spans="1:1" x14ac:dyDescent="0.25">
      <c r="A15682" s="346"/>
    </row>
    <row r="15683" spans="1:1" x14ac:dyDescent="0.25">
      <c r="A15683" s="346"/>
    </row>
    <row r="15684" spans="1:1" x14ac:dyDescent="0.25">
      <c r="A15684" s="346"/>
    </row>
    <row r="15685" spans="1:1" x14ac:dyDescent="0.25">
      <c r="A15685" s="346"/>
    </row>
    <row r="15686" spans="1:1" x14ac:dyDescent="0.25">
      <c r="A15686" s="346"/>
    </row>
    <row r="15687" spans="1:1" x14ac:dyDescent="0.25">
      <c r="A15687" s="346"/>
    </row>
    <row r="15688" spans="1:1" x14ac:dyDescent="0.25">
      <c r="A15688" s="346"/>
    </row>
    <row r="15689" spans="1:1" x14ac:dyDescent="0.25">
      <c r="A15689" s="346"/>
    </row>
    <row r="15690" spans="1:1" x14ac:dyDescent="0.25">
      <c r="A15690" s="346"/>
    </row>
    <row r="15691" spans="1:1" x14ac:dyDescent="0.25">
      <c r="A15691" s="346"/>
    </row>
    <row r="15692" spans="1:1" x14ac:dyDescent="0.25">
      <c r="A15692" s="346"/>
    </row>
    <row r="15693" spans="1:1" x14ac:dyDescent="0.25">
      <c r="A15693" s="346"/>
    </row>
    <row r="15694" spans="1:1" x14ac:dyDescent="0.25">
      <c r="A15694" s="346"/>
    </row>
    <row r="15695" spans="1:1" x14ac:dyDescent="0.25">
      <c r="A15695" s="346"/>
    </row>
    <row r="15696" spans="1:1" x14ac:dyDescent="0.25">
      <c r="A15696" s="346"/>
    </row>
    <row r="15697" spans="1:1" x14ac:dyDescent="0.25">
      <c r="A15697" s="346"/>
    </row>
    <row r="15698" spans="1:1" x14ac:dyDescent="0.25">
      <c r="A15698" s="346"/>
    </row>
    <row r="15699" spans="1:1" x14ac:dyDescent="0.25">
      <c r="A15699" s="346"/>
    </row>
    <row r="15700" spans="1:1" x14ac:dyDescent="0.25">
      <c r="A15700" s="346"/>
    </row>
    <row r="15701" spans="1:1" x14ac:dyDescent="0.25">
      <c r="A15701" s="346"/>
    </row>
    <row r="15702" spans="1:1" x14ac:dyDescent="0.25">
      <c r="A15702" s="346"/>
    </row>
    <row r="15703" spans="1:1" x14ac:dyDescent="0.25">
      <c r="A15703" s="346"/>
    </row>
    <row r="15704" spans="1:1" x14ac:dyDescent="0.25">
      <c r="A15704" s="346"/>
    </row>
    <row r="15705" spans="1:1" x14ac:dyDescent="0.25">
      <c r="A15705" s="346"/>
    </row>
    <row r="15706" spans="1:1" x14ac:dyDescent="0.25">
      <c r="A15706" s="346"/>
    </row>
    <row r="15707" spans="1:1" x14ac:dyDescent="0.25">
      <c r="A15707" s="346"/>
    </row>
    <row r="15708" spans="1:1" x14ac:dyDescent="0.25">
      <c r="A15708" s="346"/>
    </row>
    <row r="15709" spans="1:1" x14ac:dyDescent="0.25">
      <c r="A15709" s="346"/>
    </row>
    <row r="15710" spans="1:1" x14ac:dyDescent="0.25">
      <c r="A15710" s="346"/>
    </row>
    <row r="15711" spans="1:1" x14ac:dyDescent="0.25">
      <c r="A15711" s="346"/>
    </row>
    <row r="15712" spans="1:1" x14ac:dyDescent="0.25">
      <c r="A15712" s="346"/>
    </row>
    <row r="15713" spans="1:1" x14ac:dyDescent="0.25">
      <c r="A15713" s="346"/>
    </row>
    <row r="15714" spans="1:1" x14ac:dyDescent="0.25">
      <c r="A15714" s="346"/>
    </row>
    <row r="15715" spans="1:1" x14ac:dyDescent="0.25">
      <c r="A15715" s="346"/>
    </row>
    <row r="15716" spans="1:1" x14ac:dyDescent="0.25">
      <c r="A15716" s="346"/>
    </row>
    <row r="15717" spans="1:1" x14ac:dyDescent="0.25">
      <c r="A15717" s="346"/>
    </row>
    <row r="15718" spans="1:1" x14ac:dyDescent="0.25">
      <c r="A15718" s="346"/>
    </row>
    <row r="15719" spans="1:1" x14ac:dyDescent="0.25">
      <c r="A15719" s="346"/>
    </row>
    <row r="15720" spans="1:1" x14ac:dyDescent="0.25">
      <c r="A15720" s="346"/>
    </row>
    <row r="15721" spans="1:1" x14ac:dyDescent="0.25">
      <c r="A15721" s="346"/>
    </row>
    <row r="15722" spans="1:1" x14ac:dyDescent="0.25">
      <c r="A15722" s="346"/>
    </row>
    <row r="15723" spans="1:1" x14ac:dyDescent="0.25">
      <c r="A15723" s="346"/>
    </row>
    <row r="15724" spans="1:1" x14ac:dyDescent="0.25">
      <c r="A15724" s="346"/>
    </row>
    <row r="15725" spans="1:1" x14ac:dyDescent="0.25">
      <c r="A15725" s="346"/>
    </row>
    <row r="15726" spans="1:1" x14ac:dyDescent="0.25">
      <c r="A15726" s="346"/>
    </row>
    <row r="15727" spans="1:1" x14ac:dyDescent="0.25">
      <c r="A15727" s="346"/>
    </row>
    <row r="15728" spans="1:1" x14ac:dyDescent="0.25">
      <c r="A15728" s="346"/>
    </row>
    <row r="15729" spans="1:1" x14ac:dyDescent="0.25">
      <c r="A15729" s="346"/>
    </row>
    <row r="15730" spans="1:1" x14ac:dyDescent="0.25">
      <c r="A15730" s="346"/>
    </row>
    <row r="15731" spans="1:1" x14ac:dyDescent="0.25">
      <c r="A15731" s="346"/>
    </row>
    <row r="15732" spans="1:1" x14ac:dyDescent="0.25">
      <c r="A15732" s="346"/>
    </row>
    <row r="15733" spans="1:1" x14ac:dyDescent="0.25">
      <c r="A15733" s="346"/>
    </row>
    <row r="15734" spans="1:1" x14ac:dyDescent="0.25">
      <c r="A15734" s="346"/>
    </row>
    <row r="15735" spans="1:1" x14ac:dyDescent="0.25">
      <c r="A15735" s="346"/>
    </row>
    <row r="15736" spans="1:1" x14ac:dyDescent="0.25">
      <c r="A15736" s="346"/>
    </row>
    <row r="15737" spans="1:1" x14ac:dyDescent="0.25">
      <c r="A15737" s="346"/>
    </row>
    <row r="15738" spans="1:1" x14ac:dyDescent="0.25">
      <c r="A15738" s="346"/>
    </row>
    <row r="15739" spans="1:1" x14ac:dyDescent="0.25">
      <c r="A15739" s="346"/>
    </row>
    <row r="15740" spans="1:1" x14ac:dyDescent="0.25">
      <c r="A15740" s="346"/>
    </row>
    <row r="15741" spans="1:1" x14ac:dyDescent="0.25">
      <c r="A15741" s="346"/>
    </row>
    <row r="15742" spans="1:1" x14ac:dyDescent="0.25">
      <c r="A15742" s="346"/>
    </row>
    <row r="15743" spans="1:1" x14ac:dyDescent="0.25">
      <c r="A15743" s="346"/>
    </row>
    <row r="15744" spans="1:1" x14ac:dyDescent="0.25">
      <c r="A15744" s="346"/>
    </row>
    <row r="15745" spans="1:1" x14ac:dyDescent="0.25">
      <c r="A15745" s="346"/>
    </row>
    <row r="15746" spans="1:1" x14ac:dyDescent="0.25">
      <c r="A15746" s="346"/>
    </row>
    <row r="15747" spans="1:1" x14ac:dyDescent="0.25">
      <c r="A15747" s="346"/>
    </row>
    <row r="15748" spans="1:1" x14ac:dyDescent="0.25">
      <c r="A15748" s="346"/>
    </row>
    <row r="15749" spans="1:1" x14ac:dyDescent="0.25">
      <c r="A15749" s="346"/>
    </row>
    <row r="15750" spans="1:1" x14ac:dyDescent="0.25">
      <c r="A15750" s="346"/>
    </row>
    <row r="15751" spans="1:1" x14ac:dyDescent="0.25">
      <c r="A15751" s="346"/>
    </row>
    <row r="15752" spans="1:1" x14ac:dyDescent="0.25">
      <c r="A15752" s="346"/>
    </row>
    <row r="15753" spans="1:1" x14ac:dyDescent="0.25">
      <c r="A15753" s="346"/>
    </row>
    <row r="15754" spans="1:1" x14ac:dyDescent="0.25">
      <c r="A15754" s="346"/>
    </row>
    <row r="15755" spans="1:1" x14ac:dyDescent="0.25">
      <c r="A15755" s="346"/>
    </row>
    <row r="15756" spans="1:1" x14ac:dyDescent="0.25">
      <c r="A15756" s="346"/>
    </row>
    <row r="15757" spans="1:1" x14ac:dyDescent="0.25">
      <c r="A15757" s="346"/>
    </row>
    <row r="15758" spans="1:1" x14ac:dyDescent="0.25">
      <c r="A15758" s="346"/>
    </row>
    <row r="15759" spans="1:1" x14ac:dyDescent="0.25">
      <c r="A15759" s="346"/>
    </row>
    <row r="15760" spans="1:1" x14ac:dyDescent="0.25">
      <c r="A15760" s="346"/>
    </row>
    <row r="15761" spans="1:1" x14ac:dyDescent="0.25">
      <c r="A15761" s="346"/>
    </row>
    <row r="15762" spans="1:1" x14ac:dyDescent="0.25">
      <c r="A15762" s="346"/>
    </row>
    <row r="15763" spans="1:1" x14ac:dyDescent="0.25">
      <c r="A15763" s="346"/>
    </row>
    <row r="15764" spans="1:1" x14ac:dyDescent="0.25">
      <c r="A15764" s="346"/>
    </row>
    <row r="15765" spans="1:1" x14ac:dyDescent="0.25">
      <c r="A15765" s="346"/>
    </row>
    <row r="15766" spans="1:1" x14ac:dyDescent="0.25">
      <c r="A15766" s="346"/>
    </row>
    <row r="15767" spans="1:1" x14ac:dyDescent="0.25">
      <c r="A15767" s="346"/>
    </row>
    <row r="15768" spans="1:1" x14ac:dyDescent="0.25">
      <c r="A15768" s="346"/>
    </row>
    <row r="15769" spans="1:1" x14ac:dyDescent="0.25">
      <c r="A15769" s="346"/>
    </row>
    <row r="15770" spans="1:1" x14ac:dyDescent="0.25">
      <c r="A15770" s="346"/>
    </row>
    <row r="15771" spans="1:1" x14ac:dyDescent="0.25">
      <c r="A15771" s="346"/>
    </row>
    <row r="15772" spans="1:1" x14ac:dyDescent="0.25">
      <c r="A15772" s="346"/>
    </row>
    <row r="15773" spans="1:1" x14ac:dyDescent="0.25">
      <c r="A15773" s="346"/>
    </row>
    <row r="15774" spans="1:1" x14ac:dyDescent="0.25">
      <c r="A15774" s="346"/>
    </row>
    <row r="15775" spans="1:1" x14ac:dyDescent="0.25">
      <c r="A15775" s="346"/>
    </row>
    <row r="15776" spans="1:1" x14ac:dyDescent="0.25">
      <c r="A15776" s="346"/>
    </row>
    <row r="15777" spans="1:1" x14ac:dyDescent="0.25">
      <c r="A15777" s="346"/>
    </row>
    <row r="15778" spans="1:1" x14ac:dyDescent="0.25">
      <c r="A15778" s="346"/>
    </row>
    <row r="15779" spans="1:1" x14ac:dyDescent="0.25">
      <c r="A15779" s="346"/>
    </row>
    <row r="15780" spans="1:1" x14ac:dyDescent="0.25">
      <c r="A15780" s="346"/>
    </row>
    <row r="15781" spans="1:1" x14ac:dyDescent="0.25">
      <c r="A15781" s="346"/>
    </row>
    <row r="15782" spans="1:1" x14ac:dyDescent="0.25">
      <c r="A15782" s="346"/>
    </row>
    <row r="15783" spans="1:1" x14ac:dyDescent="0.25">
      <c r="A15783" s="346"/>
    </row>
    <row r="15784" spans="1:1" x14ac:dyDescent="0.25">
      <c r="A15784" s="346"/>
    </row>
    <row r="15785" spans="1:1" x14ac:dyDescent="0.25">
      <c r="A15785" s="346"/>
    </row>
    <row r="15786" spans="1:1" x14ac:dyDescent="0.25">
      <c r="A15786" s="346"/>
    </row>
    <row r="15787" spans="1:1" x14ac:dyDescent="0.25">
      <c r="A15787" s="346"/>
    </row>
    <row r="15788" spans="1:1" x14ac:dyDescent="0.25">
      <c r="A15788" s="346"/>
    </row>
    <row r="15789" spans="1:1" x14ac:dyDescent="0.25">
      <c r="A15789" s="346"/>
    </row>
    <row r="15790" spans="1:1" x14ac:dyDescent="0.25">
      <c r="A15790" s="346"/>
    </row>
    <row r="15791" spans="1:1" x14ac:dyDescent="0.25">
      <c r="A15791" s="346"/>
    </row>
    <row r="15792" spans="1:1" x14ac:dyDescent="0.25">
      <c r="A15792" s="346"/>
    </row>
    <row r="15793" spans="1:1" x14ac:dyDescent="0.25">
      <c r="A15793" s="346"/>
    </row>
    <row r="15794" spans="1:1" x14ac:dyDescent="0.25">
      <c r="A15794" s="346"/>
    </row>
    <row r="15795" spans="1:1" x14ac:dyDescent="0.25">
      <c r="A15795" s="346"/>
    </row>
    <row r="15796" spans="1:1" x14ac:dyDescent="0.25">
      <c r="A15796" s="346"/>
    </row>
    <row r="15797" spans="1:1" x14ac:dyDescent="0.25">
      <c r="A15797" s="346"/>
    </row>
    <row r="15798" spans="1:1" x14ac:dyDescent="0.25">
      <c r="A15798" s="346"/>
    </row>
    <row r="15799" spans="1:1" x14ac:dyDescent="0.25">
      <c r="A15799" s="346"/>
    </row>
    <row r="15800" spans="1:1" x14ac:dyDescent="0.25">
      <c r="A15800" s="346"/>
    </row>
    <row r="15801" spans="1:1" x14ac:dyDescent="0.25">
      <c r="A15801" s="346"/>
    </row>
    <row r="15802" spans="1:1" x14ac:dyDescent="0.25">
      <c r="A15802" s="346"/>
    </row>
    <row r="15803" spans="1:1" x14ac:dyDescent="0.25">
      <c r="A15803" s="346"/>
    </row>
    <row r="15804" spans="1:1" x14ac:dyDescent="0.25">
      <c r="A15804" s="346"/>
    </row>
    <row r="15805" spans="1:1" x14ac:dyDescent="0.25">
      <c r="A15805" s="346"/>
    </row>
    <row r="15806" spans="1:1" x14ac:dyDescent="0.25">
      <c r="A15806" s="346"/>
    </row>
    <row r="15807" spans="1:1" x14ac:dyDescent="0.25">
      <c r="A15807" s="346"/>
    </row>
    <row r="15808" spans="1:1" x14ac:dyDescent="0.25">
      <c r="A15808" s="346"/>
    </row>
    <row r="15809" spans="1:1" x14ac:dyDescent="0.25">
      <c r="A15809" s="346"/>
    </row>
    <row r="15810" spans="1:1" x14ac:dyDescent="0.25">
      <c r="A15810" s="346"/>
    </row>
    <row r="15811" spans="1:1" x14ac:dyDescent="0.25">
      <c r="A15811" s="346"/>
    </row>
    <row r="15812" spans="1:1" x14ac:dyDescent="0.25">
      <c r="A15812" s="346"/>
    </row>
    <row r="15813" spans="1:1" x14ac:dyDescent="0.25">
      <c r="A15813" s="346"/>
    </row>
    <row r="15814" spans="1:1" x14ac:dyDescent="0.25">
      <c r="A15814" s="346"/>
    </row>
    <row r="15815" spans="1:1" x14ac:dyDescent="0.25">
      <c r="A15815" s="346"/>
    </row>
    <row r="15816" spans="1:1" x14ac:dyDescent="0.25">
      <c r="A15816" s="346"/>
    </row>
    <row r="15817" spans="1:1" x14ac:dyDescent="0.25">
      <c r="A15817" s="346"/>
    </row>
    <row r="15818" spans="1:1" x14ac:dyDescent="0.25">
      <c r="A15818" s="346"/>
    </row>
    <row r="15819" spans="1:1" x14ac:dyDescent="0.25">
      <c r="A15819" s="346"/>
    </row>
    <row r="15820" spans="1:1" x14ac:dyDescent="0.25">
      <c r="A15820" s="346"/>
    </row>
    <row r="15821" spans="1:1" x14ac:dyDescent="0.25">
      <c r="A15821" s="346"/>
    </row>
    <row r="15822" spans="1:1" x14ac:dyDescent="0.25">
      <c r="A15822" s="346"/>
    </row>
    <row r="15823" spans="1:1" x14ac:dyDescent="0.25">
      <c r="A15823" s="346"/>
    </row>
    <row r="15824" spans="1:1" x14ac:dyDescent="0.25">
      <c r="A15824" s="346"/>
    </row>
    <row r="15825" spans="1:1" x14ac:dyDescent="0.25">
      <c r="A15825" s="346"/>
    </row>
    <row r="15826" spans="1:1" x14ac:dyDescent="0.25">
      <c r="A15826" s="346"/>
    </row>
    <row r="15827" spans="1:1" x14ac:dyDescent="0.25">
      <c r="A15827" s="346"/>
    </row>
    <row r="15828" spans="1:1" x14ac:dyDescent="0.25">
      <c r="A15828" s="346"/>
    </row>
    <row r="15829" spans="1:1" x14ac:dyDescent="0.25">
      <c r="A15829" s="346"/>
    </row>
    <row r="15830" spans="1:1" x14ac:dyDescent="0.25">
      <c r="A15830" s="346"/>
    </row>
    <row r="15831" spans="1:1" x14ac:dyDescent="0.25">
      <c r="A15831" s="346"/>
    </row>
    <row r="15832" spans="1:1" x14ac:dyDescent="0.25">
      <c r="A15832" s="346"/>
    </row>
    <row r="15833" spans="1:1" x14ac:dyDescent="0.25">
      <c r="A15833" s="346"/>
    </row>
    <row r="15834" spans="1:1" x14ac:dyDescent="0.25">
      <c r="A15834" s="346"/>
    </row>
    <row r="15835" spans="1:1" x14ac:dyDescent="0.25">
      <c r="A15835" s="346"/>
    </row>
    <row r="15836" spans="1:1" x14ac:dyDescent="0.25">
      <c r="A15836" s="346"/>
    </row>
    <row r="15837" spans="1:1" x14ac:dyDescent="0.25">
      <c r="A15837" s="346"/>
    </row>
    <row r="15838" spans="1:1" x14ac:dyDescent="0.25">
      <c r="A15838" s="346"/>
    </row>
    <row r="15839" spans="1:1" x14ac:dyDescent="0.25">
      <c r="A15839" s="346"/>
    </row>
    <row r="15840" spans="1:1" x14ac:dyDescent="0.25">
      <c r="A15840" s="346"/>
    </row>
    <row r="15841" spans="1:1" x14ac:dyDescent="0.25">
      <c r="A15841" s="346"/>
    </row>
    <row r="15842" spans="1:1" x14ac:dyDescent="0.25">
      <c r="A15842" s="346"/>
    </row>
    <row r="15843" spans="1:1" x14ac:dyDescent="0.25">
      <c r="A15843" s="346"/>
    </row>
    <row r="15844" spans="1:1" x14ac:dyDescent="0.25">
      <c r="A15844" s="346"/>
    </row>
    <row r="15845" spans="1:1" x14ac:dyDescent="0.25">
      <c r="A15845" s="346"/>
    </row>
    <row r="15846" spans="1:1" x14ac:dyDescent="0.25">
      <c r="A15846" s="346"/>
    </row>
    <row r="15847" spans="1:1" x14ac:dyDescent="0.25">
      <c r="A15847" s="346"/>
    </row>
    <row r="15848" spans="1:1" x14ac:dyDescent="0.25">
      <c r="A15848" s="346"/>
    </row>
    <row r="15849" spans="1:1" x14ac:dyDescent="0.25">
      <c r="A15849" s="346"/>
    </row>
    <row r="15850" spans="1:1" x14ac:dyDescent="0.25">
      <c r="A15850" s="346"/>
    </row>
    <row r="15851" spans="1:1" x14ac:dyDescent="0.25">
      <c r="A15851" s="346"/>
    </row>
    <row r="15852" spans="1:1" x14ac:dyDescent="0.25">
      <c r="A15852" s="346"/>
    </row>
    <row r="15853" spans="1:1" x14ac:dyDescent="0.25">
      <c r="A15853" s="346"/>
    </row>
    <row r="15854" spans="1:1" x14ac:dyDescent="0.25">
      <c r="A15854" s="346"/>
    </row>
    <row r="15855" spans="1:1" x14ac:dyDescent="0.25">
      <c r="A15855" s="346"/>
    </row>
    <row r="15856" spans="1:1" x14ac:dyDescent="0.25">
      <c r="A15856" s="346"/>
    </row>
    <row r="15857" spans="1:1" x14ac:dyDescent="0.25">
      <c r="A15857" s="346"/>
    </row>
    <row r="15858" spans="1:1" x14ac:dyDescent="0.25">
      <c r="A15858" s="346"/>
    </row>
    <row r="15859" spans="1:1" x14ac:dyDescent="0.25">
      <c r="A15859" s="346"/>
    </row>
    <row r="15860" spans="1:1" x14ac:dyDescent="0.25">
      <c r="A15860" s="346"/>
    </row>
    <row r="15861" spans="1:1" x14ac:dyDescent="0.25">
      <c r="A15861" s="346"/>
    </row>
    <row r="15862" spans="1:1" x14ac:dyDescent="0.25">
      <c r="A15862" s="346"/>
    </row>
    <row r="15863" spans="1:1" x14ac:dyDescent="0.25">
      <c r="A15863" s="346"/>
    </row>
    <row r="15864" spans="1:1" x14ac:dyDescent="0.25">
      <c r="A15864" s="346"/>
    </row>
    <row r="15865" spans="1:1" x14ac:dyDescent="0.25">
      <c r="A15865" s="346"/>
    </row>
    <row r="15866" spans="1:1" x14ac:dyDescent="0.25">
      <c r="A15866" s="346"/>
    </row>
    <row r="15867" spans="1:1" x14ac:dyDescent="0.25">
      <c r="A15867" s="346"/>
    </row>
    <row r="15868" spans="1:1" x14ac:dyDescent="0.25">
      <c r="A15868" s="346"/>
    </row>
    <row r="15869" spans="1:1" x14ac:dyDescent="0.25">
      <c r="A15869" s="346"/>
    </row>
    <row r="15870" spans="1:1" x14ac:dyDescent="0.25">
      <c r="A15870" s="346"/>
    </row>
    <row r="15871" spans="1:1" x14ac:dyDescent="0.25">
      <c r="A15871" s="346"/>
    </row>
    <row r="15872" spans="1:1" x14ac:dyDescent="0.25">
      <c r="A15872" s="346"/>
    </row>
    <row r="15873" spans="1:1" x14ac:dyDescent="0.25">
      <c r="A15873" s="346"/>
    </row>
    <row r="15874" spans="1:1" x14ac:dyDescent="0.25">
      <c r="A15874" s="346"/>
    </row>
    <row r="15875" spans="1:1" x14ac:dyDescent="0.25">
      <c r="A15875" s="346"/>
    </row>
    <row r="15876" spans="1:1" x14ac:dyDescent="0.25">
      <c r="A15876" s="346"/>
    </row>
    <row r="15877" spans="1:1" x14ac:dyDescent="0.25">
      <c r="A15877" s="346"/>
    </row>
    <row r="15878" spans="1:1" x14ac:dyDescent="0.25">
      <c r="A15878" s="346"/>
    </row>
    <row r="15879" spans="1:1" x14ac:dyDescent="0.25">
      <c r="A15879" s="346"/>
    </row>
    <row r="15880" spans="1:1" x14ac:dyDescent="0.25">
      <c r="A15880" s="346"/>
    </row>
    <row r="15881" spans="1:1" x14ac:dyDescent="0.25">
      <c r="A15881" s="346"/>
    </row>
    <row r="15882" spans="1:1" x14ac:dyDescent="0.25">
      <c r="A15882" s="346"/>
    </row>
    <row r="15883" spans="1:1" x14ac:dyDescent="0.25">
      <c r="A15883" s="346"/>
    </row>
    <row r="15884" spans="1:1" x14ac:dyDescent="0.25">
      <c r="A15884" s="346"/>
    </row>
    <row r="15885" spans="1:1" x14ac:dyDescent="0.25">
      <c r="A15885" s="346"/>
    </row>
    <row r="15886" spans="1:1" x14ac:dyDescent="0.25">
      <c r="A15886" s="346"/>
    </row>
    <row r="15887" spans="1:1" x14ac:dyDescent="0.25">
      <c r="A15887" s="346"/>
    </row>
    <row r="15888" spans="1:1" x14ac:dyDescent="0.25">
      <c r="A15888" s="346"/>
    </row>
    <row r="15889" spans="1:1" x14ac:dyDescent="0.25">
      <c r="A15889" s="346"/>
    </row>
    <row r="15890" spans="1:1" x14ac:dyDescent="0.25">
      <c r="A15890" s="346"/>
    </row>
    <row r="15891" spans="1:1" x14ac:dyDescent="0.25">
      <c r="A15891" s="346"/>
    </row>
    <row r="15892" spans="1:1" x14ac:dyDescent="0.25">
      <c r="A15892" s="346"/>
    </row>
    <row r="15893" spans="1:1" x14ac:dyDescent="0.25">
      <c r="A15893" s="346"/>
    </row>
    <row r="15894" spans="1:1" x14ac:dyDescent="0.25">
      <c r="A15894" s="346"/>
    </row>
    <row r="15895" spans="1:1" x14ac:dyDescent="0.25">
      <c r="A15895" s="346"/>
    </row>
    <row r="15896" spans="1:1" x14ac:dyDescent="0.25">
      <c r="A15896" s="346"/>
    </row>
    <row r="15897" spans="1:1" x14ac:dyDescent="0.25">
      <c r="A15897" s="346"/>
    </row>
    <row r="15898" spans="1:1" x14ac:dyDescent="0.25">
      <c r="A15898" s="346"/>
    </row>
    <row r="15899" spans="1:1" x14ac:dyDescent="0.25">
      <c r="A15899" s="346"/>
    </row>
    <row r="15900" spans="1:1" x14ac:dyDescent="0.25">
      <c r="A15900" s="346"/>
    </row>
    <row r="15901" spans="1:1" x14ac:dyDescent="0.25">
      <c r="A15901" s="346"/>
    </row>
    <row r="15902" spans="1:1" x14ac:dyDescent="0.25">
      <c r="A15902" s="346"/>
    </row>
    <row r="15903" spans="1:1" x14ac:dyDescent="0.25">
      <c r="A15903" s="346"/>
    </row>
    <row r="15904" spans="1:1" x14ac:dyDescent="0.25">
      <c r="A15904" s="346"/>
    </row>
    <row r="15905" spans="1:1" x14ac:dyDescent="0.25">
      <c r="A15905" s="346"/>
    </row>
    <row r="15906" spans="1:1" x14ac:dyDescent="0.25">
      <c r="A15906" s="346"/>
    </row>
    <row r="15907" spans="1:1" x14ac:dyDescent="0.25">
      <c r="A15907" s="346"/>
    </row>
    <row r="15908" spans="1:1" x14ac:dyDescent="0.25">
      <c r="A15908" s="346"/>
    </row>
    <row r="15909" spans="1:1" x14ac:dyDescent="0.25">
      <c r="A15909" s="346"/>
    </row>
    <row r="15910" spans="1:1" x14ac:dyDescent="0.25">
      <c r="A15910" s="346"/>
    </row>
    <row r="15911" spans="1:1" x14ac:dyDescent="0.25">
      <c r="A15911" s="346"/>
    </row>
    <row r="15912" spans="1:1" x14ac:dyDescent="0.25">
      <c r="A15912" s="346"/>
    </row>
    <row r="15913" spans="1:1" x14ac:dyDescent="0.25">
      <c r="A15913" s="346"/>
    </row>
    <row r="15914" spans="1:1" x14ac:dyDescent="0.25">
      <c r="A15914" s="346"/>
    </row>
    <row r="15915" spans="1:1" x14ac:dyDescent="0.25">
      <c r="A15915" s="346"/>
    </row>
    <row r="15916" spans="1:1" x14ac:dyDescent="0.25">
      <c r="A15916" s="346"/>
    </row>
    <row r="15917" spans="1:1" x14ac:dyDescent="0.25">
      <c r="A15917" s="346"/>
    </row>
    <row r="15918" spans="1:1" x14ac:dyDescent="0.25">
      <c r="A15918" s="346"/>
    </row>
    <row r="15919" spans="1:1" x14ac:dyDescent="0.25">
      <c r="A15919" s="346"/>
    </row>
    <row r="15920" spans="1:1" x14ac:dyDescent="0.25">
      <c r="A15920" s="346"/>
    </row>
    <row r="15921" spans="1:1" x14ac:dyDescent="0.25">
      <c r="A15921" s="346"/>
    </row>
    <row r="15922" spans="1:1" x14ac:dyDescent="0.25">
      <c r="A15922" s="346"/>
    </row>
    <row r="15923" spans="1:1" x14ac:dyDescent="0.25">
      <c r="A15923" s="346"/>
    </row>
    <row r="15924" spans="1:1" x14ac:dyDescent="0.25">
      <c r="A15924" s="346"/>
    </row>
    <row r="15925" spans="1:1" x14ac:dyDescent="0.25">
      <c r="A15925" s="346"/>
    </row>
    <row r="15926" spans="1:1" x14ac:dyDescent="0.25">
      <c r="A15926" s="346"/>
    </row>
    <row r="15927" spans="1:1" x14ac:dyDescent="0.25">
      <c r="A15927" s="346"/>
    </row>
    <row r="15928" spans="1:1" x14ac:dyDescent="0.25">
      <c r="A15928" s="346"/>
    </row>
    <row r="15929" spans="1:1" x14ac:dyDescent="0.25">
      <c r="A15929" s="346"/>
    </row>
    <row r="15930" spans="1:1" x14ac:dyDescent="0.25">
      <c r="A15930" s="346"/>
    </row>
    <row r="15931" spans="1:1" x14ac:dyDescent="0.25">
      <c r="A15931" s="346"/>
    </row>
    <row r="15932" spans="1:1" x14ac:dyDescent="0.25">
      <c r="A15932" s="346"/>
    </row>
    <row r="15933" spans="1:1" x14ac:dyDescent="0.25">
      <c r="A15933" s="346"/>
    </row>
    <row r="15934" spans="1:1" x14ac:dyDescent="0.25">
      <c r="A15934" s="346"/>
    </row>
    <row r="15935" spans="1:1" x14ac:dyDescent="0.25">
      <c r="A15935" s="346"/>
    </row>
    <row r="15936" spans="1:1" x14ac:dyDescent="0.25">
      <c r="A15936" s="346"/>
    </row>
    <row r="15937" spans="1:1" x14ac:dyDescent="0.25">
      <c r="A15937" s="346"/>
    </row>
    <row r="15938" spans="1:1" x14ac:dyDescent="0.25">
      <c r="A15938" s="346"/>
    </row>
    <row r="15939" spans="1:1" x14ac:dyDescent="0.25">
      <c r="A15939" s="346"/>
    </row>
    <row r="15940" spans="1:1" x14ac:dyDescent="0.25">
      <c r="A15940" s="346"/>
    </row>
    <row r="15941" spans="1:1" x14ac:dyDescent="0.25">
      <c r="A15941" s="346"/>
    </row>
    <row r="15942" spans="1:1" x14ac:dyDescent="0.25">
      <c r="A15942" s="346"/>
    </row>
    <row r="15943" spans="1:1" x14ac:dyDescent="0.25">
      <c r="A15943" s="346"/>
    </row>
    <row r="15944" spans="1:1" x14ac:dyDescent="0.25">
      <c r="A15944" s="346"/>
    </row>
    <row r="15945" spans="1:1" x14ac:dyDescent="0.25">
      <c r="A15945" s="346"/>
    </row>
    <row r="15946" spans="1:1" x14ac:dyDescent="0.25">
      <c r="A15946" s="346"/>
    </row>
    <row r="15947" spans="1:1" x14ac:dyDescent="0.25">
      <c r="A15947" s="346"/>
    </row>
    <row r="15948" spans="1:1" x14ac:dyDescent="0.25">
      <c r="A15948" s="346"/>
    </row>
    <row r="15949" spans="1:1" x14ac:dyDescent="0.25">
      <c r="A15949" s="346"/>
    </row>
    <row r="15950" spans="1:1" x14ac:dyDescent="0.25">
      <c r="A15950" s="346"/>
    </row>
    <row r="15951" spans="1:1" x14ac:dyDescent="0.25">
      <c r="A15951" s="346"/>
    </row>
    <row r="15952" spans="1:1" x14ac:dyDescent="0.25">
      <c r="A15952" s="346"/>
    </row>
    <row r="15953" spans="1:1" x14ac:dyDescent="0.25">
      <c r="A15953" s="346"/>
    </row>
    <row r="15954" spans="1:1" x14ac:dyDescent="0.25">
      <c r="A15954" s="346"/>
    </row>
    <row r="15955" spans="1:1" x14ac:dyDescent="0.25">
      <c r="A15955" s="346"/>
    </row>
    <row r="15956" spans="1:1" x14ac:dyDescent="0.25">
      <c r="A15956" s="346"/>
    </row>
    <row r="15957" spans="1:1" x14ac:dyDescent="0.25">
      <c r="A15957" s="346"/>
    </row>
    <row r="15958" spans="1:1" x14ac:dyDescent="0.25">
      <c r="A15958" s="346"/>
    </row>
    <row r="15959" spans="1:1" x14ac:dyDescent="0.25">
      <c r="A15959" s="346"/>
    </row>
    <row r="15960" spans="1:1" x14ac:dyDescent="0.25">
      <c r="A15960" s="346"/>
    </row>
    <row r="15961" spans="1:1" x14ac:dyDescent="0.25">
      <c r="A15961" s="346"/>
    </row>
    <row r="15962" spans="1:1" x14ac:dyDescent="0.25">
      <c r="A15962" s="346"/>
    </row>
    <row r="15963" spans="1:1" x14ac:dyDescent="0.25">
      <c r="A15963" s="346"/>
    </row>
    <row r="15964" spans="1:1" x14ac:dyDescent="0.25">
      <c r="A15964" s="346"/>
    </row>
    <row r="15965" spans="1:1" x14ac:dyDescent="0.25">
      <c r="A15965" s="346"/>
    </row>
    <row r="15966" spans="1:1" x14ac:dyDescent="0.25">
      <c r="A15966" s="346"/>
    </row>
    <row r="15967" spans="1:1" x14ac:dyDescent="0.25">
      <c r="A15967" s="346"/>
    </row>
    <row r="15968" spans="1:1" x14ac:dyDescent="0.25">
      <c r="A15968" s="346"/>
    </row>
    <row r="15969" spans="1:1" x14ac:dyDescent="0.25">
      <c r="A15969" s="346"/>
    </row>
    <row r="15970" spans="1:1" x14ac:dyDescent="0.25">
      <c r="A15970" s="346"/>
    </row>
    <row r="15971" spans="1:1" x14ac:dyDescent="0.25">
      <c r="A15971" s="346"/>
    </row>
    <row r="15972" spans="1:1" x14ac:dyDescent="0.25">
      <c r="A15972" s="346"/>
    </row>
    <row r="15973" spans="1:1" x14ac:dyDescent="0.25">
      <c r="A15973" s="346"/>
    </row>
    <row r="15974" spans="1:1" x14ac:dyDescent="0.25">
      <c r="A15974" s="346"/>
    </row>
    <row r="15975" spans="1:1" x14ac:dyDescent="0.25">
      <c r="A15975" s="346"/>
    </row>
    <row r="15976" spans="1:1" x14ac:dyDescent="0.25">
      <c r="A15976" s="346"/>
    </row>
    <row r="15977" spans="1:1" x14ac:dyDescent="0.25">
      <c r="A15977" s="346"/>
    </row>
    <row r="15978" spans="1:1" x14ac:dyDescent="0.25">
      <c r="A15978" s="346"/>
    </row>
    <row r="15979" spans="1:1" x14ac:dyDescent="0.25">
      <c r="A15979" s="346"/>
    </row>
    <row r="15980" spans="1:1" x14ac:dyDescent="0.25">
      <c r="A15980" s="346"/>
    </row>
    <row r="15981" spans="1:1" x14ac:dyDescent="0.25">
      <c r="A15981" s="346"/>
    </row>
    <row r="15982" spans="1:1" x14ac:dyDescent="0.25">
      <c r="A15982" s="346"/>
    </row>
    <row r="15983" spans="1:1" x14ac:dyDescent="0.25">
      <c r="A15983" s="346"/>
    </row>
    <row r="15984" spans="1:1" x14ac:dyDescent="0.25">
      <c r="A15984" s="346"/>
    </row>
    <row r="15985" spans="1:1" x14ac:dyDescent="0.25">
      <c r="A15985" s="346"/>
    </row>
    <row r="15986" spans="1:1" x14ac:dyDescent="0.25">
      <c r="A15986" s="346"/>
    </row>
    <row r="15987" spans="1:1" x14ac:dyDescent="0.25">
      <c r="A15987" s="346"/>
    </row>
    <row r="15988" spans="1:1" x14ac:dyDescent="0.25">
      <c r="A15988" s="346"/>
    </row>
    <row r="15989" spans="1:1" x14ac:dyDescent="0.25">
      <c r="A15989" s="346"/>
    </row>
    <row r="15990" spans="1:1" x14ac:dyDescent="0.25">
      <c r="A15990" s="346"/>
    </row>
    <row r="15991" spans="1:1" x14ac:dyDescent="0.25">
      <c r="A15991" s="346"/>
    </row>
    <row r="15992" spans="1:1" x14ac:dyDescent="0.25">
      <c r="A15992" s="346"/>
    </row>
    <row r="15993" spans="1:1" x14ac:dyDescent="0.25">
      <c r="A15993" s="346"/>
    </row>
    <row r="15994" spans="1:1" x14ac:dyDescent="0.25">
      <c r="A15994" s="346"/>
    </row>
    <row r="15995" spans="1:1" x14ac:dyDescent="0.25">
      <c r="A15995" s="346"/>
    </row>
    <row r="15996" spans="1:1" x14ac:dyDescent="0.25">
      <c r="A15996" s="346"/>
    </row>
    <row r="15997" spans="1:1" x14ac:dyDescent="0.25">
      <c r="A15997" s="346"/>
    </row>
    <row r="15998" spans="1:1" x14ac:dyDescent="0.25">
      <c r="A15998" s="346"/>
    </row>
    <row r="15999" spans="1:1" x14ac:dyDescent="0.25">
      <c r="A15999" s="346"/>
    </row>
    <row r="16000" spans="1:1" x14ac:dyDescent="0.25">
      <c r="A16000" s="346"/>
    </row>
    <row r="16001" spans="1:1" x14ac:dyDescent="0.25">
      <c r="A16001" s="346"/>
    </row>
    <row r="16002" spans="1:1" x14ac:dyDescent="0.25">
      <c r="A16002" s="346"/>
    </row>
    <row r="16003" spans="1:1" x14ac:dyDescent="0.25">
      <c r="A16003" s="346"/>
    </row>
    <row r="16004" spans="1:1" x14ac:dyDescent="0.25">
      <c r="A16004" s="346"/>
    </row>
    <row r="16005" spans="1:1" x14ac:dyDescent="0.25">
      <c r="A16005" s="346"/>
    </row>
    <row r="16006" spans="1:1" x14ac:dyDescent="0.25">
      <c r="A16006" s="346"/>
    </row>
    <row r="16007" spans="1:1" x14ac:dyDescent="0.25">
      <c r="A16007" s="346"/>
    </row>
    <row r="16008" spans="1:1" x14ac:dyDescent="0.25">
      <c r="A16008" s="346"/>
    </row>
    <row r="16009" spans="1:1" x14ac:dyDescent="0.25">
      <c r="A16009" s="346"/>
    </row>
    <row r="16010" spans="1:1" x14ac:dyDescent="0.25">
      <c r="A16010" s="346"/>
    </row>
    <row r="16011" spans="1:1" x14ac:dyDescent="0.25">
      <c r="A16011" s="346"/>
    </row>
    <row r="16012" spans="1:1" x14ac:dyDescent="0.25">
      <c r="A16012" s="346"/>
    </row>
    <row r="16013" spans="1:1" x14ac:dyDescent="0.25">
      <c r="A16013" s="346"/>
    </row>
    <row r="16014" spans="1:1" x14ac:dyDescent="0.25">
      <c r="A16014" s="346"/>
    </row>
    <row r="16015" spans="1:1" x14ac:dyDescent="0.25">
      <c r="A16015" s="346"/>
    </row>
    <row r="16016" spans="1:1" x14ac:dyDescent="0.25">
      <c r="A16016" s="346"/>
    </row>
    <row r="16017" spans="1:1" x14ac:dyDescent="0.25">
      <c r="A16017" s="346"/>
    </row>
    <row r="16018" spans="1:1" x14ac:dyDescent="0.25">
      <c r="A16018" s="346"/>
    </row>
    <row r="16019" spans="1:1" x14ac:dyDescent="0.25">
      <c r="A16019" s="346"/>
    </row>
    <row r="16020" spans="1:1" x14ac:dyDescent="0.25">
      <c r="A16020" s="346"/>
    </row>
    <row r="16021" spans="1:1" x14ac:dyDescent="0.25">
      <c r="A16021" s="346"/>
    </row>
    <row r="16022" spans="1:1" x14ac:dyDescent="0.25">
      <c r="A16022" s="346"/>
    </row>
    <row r="16023" spans="1:1" x14ac:dyDescent="0.25">
      <c r="A16023" s="346"/>
    </row>
    <row r="16024" spans="1:1" x14ac:dyDescent="0.25">
      <c r="A16024" s="346"/>
    </row>
    <row r="16025" spans="1:1" x14ac:dyDescent="0.25">
      <c r="A16025" s="346"/>
    </row>
    <row r="16026" spans="1:1" x14ac:dyDescent="0.25">
      <c r="A16026" s="346"/>
    </row>
    <row r="16027" spans="1:1" x14ac:dyDescent="0.25">
      <c r="A16027" s="346"/>
    </row>
    <row r="16028" spans="1:1" x14ac:dyDescent="0.25">
      <c r="A16028" s="346"/>
    </row>
    <row r="16029" spans="1:1" x14ac:dyDescent="0.25">
      <c r="A16029" s="346"/>
    </row>
    <row r="16030" spans="1:1" x14ac:dyDescent="0.25">
      <c r="A16030" s="346"/>
    </row>
    <row r="16031" spans="1:1" x14ac:dyDescent="0.25">
      <c r="A16031" s="346"/>
    </row>
    <row r="16032" spans="1:1" x14ac:dyDescent="0.25">
      <c r="A16032" s="346"/>
    </row>
    <row r="16033" spans="1:1" x14ac:dyDescent="0.25">
      <c r="A16033" s="346"/>
    </row>
    <row r="16034" spans="1:1" x14ac:dyDescent="0.25">
      <c r="A16034" s="346"/>
    </row>
    <row r="16035" spans="1:1" x14ac:dyDescent="0.25">
      <c r="A16035" s="346"/>
    </row>
    <row r="16036" spans="1:1" x14ac:dyDescent="0.25">
      <c r="A16036" s="346"/>
    </row>
    <row r="16037" spans="1:1" x14ac:dyDescent="0.25">
      <c r="A16037" s="346"/>
    </row>
    <row r="16038" spans="1:1" x14ac:dyDescent="0.25">
      <c r="A16038" s="346"/>
    </row>
    <row r="16039" spans="1:1" x14ac:dyDescent="0.25">
      <c r="A16039" s="346"/>
    </row>
    <row r="16040" spans="1:1" x14ac:dyDescent="0.25">
      <c r="A16040" s="346"/>
    </row>
    <row r="16041" spans="1:1" x14ac:dyDescent="0.25">
      <c r="A16041" s="346"/>
    </row>
    <row r="16042" spans="1:1" x14ac:dyDescent="0.25">
      <c r="A16042" s="346"/>
    </row>
    <row r="16043" spans="1:1" x14ac:dyDescent="0.25">
      <c r="A16043" s="346"/>
    </row>
    <row r="16044" spans="1:1" x14ac:dyDescent="0.25">
      <c r="A16044" s="346"/>
    </row>
    <row r="16045" spans="1:1" x14ac:dyDescent="0.25">
      <c r="A16045" s="346"/>
    </row>
    <row r="16046" spans="1:1" x14ac:dyDescent="0.25">
      <c r="A16046" s="346"/>
    </row>
    <row r="16047" spans="1:1" x14ac:dyDescent="0.25">
      <c r="A16047" s="346"/>
    </row>
    <row r="16048" spans="1:1" x14ac:dyDescent="0.25">
      <c r="A16048" s="346"/>
    </row>
    <row r="16049" spans="1:1" x14ac:dyDescent="0.25">
      <c r="A16049" s="346"/>
    </row>
    <row r="16050" spans="1:1" x14ac:dyDescent="0.25">
      <c r="A16050" s="346"/>
    </row>
    <row r="16051" spans="1:1" x14ac:dyDescent="0.25">
      <c r="A16051" s="346"/>
    </row>
    <row r="16052" spans="1:1" x14ac:dyDescent="0.25">
      <c r="A16052" s="346"/>
    </row>
    <row r="16053" spans="1:1" x14ac:dyDescent="0.25">
      <c r="A16053" s="346"/>
    </row>
    <row r="16054" spans="1:1" x14ac:dyDescent="0.25">
      <c r="A16054" s="346"/>
    </row>
    <row r="16055" spans="1:1" x14ac:dyDescent="0.25">
      <c r="A16055" s="346"/>
    </row>
    <row r="16056" spans="1:1" x14ac:dyDescent="0.25">
      <c r="A16056" s="346"/>
    </row>
    <row r="16057" spans="1:1" x14ac:dyDescent="0.25">
      <c r="A16057" s="346"/>
    </row>
    <row r="16058" spans="1:1" x14ac:dyDescent="0.25">
      <c r="A16058" s="346"/>
    </row>
    <row r="16059" spans="1:1" x14ac:dyDescent="0.25">
      <c r="A16059" s="346"/>
    </row>
    <row r="16060" spans="1:1" x14ac:dyDescent="0.25">
      <c r="A16060" s="346"/>
    </row>
    <row r="16061" spans="1:1" x14ac:dyDescent="0.25">
      <c r="A16061" s="346"/>
    </row>
    <row r="16062" spans="1:1" x14ac:dyDescent="0.25">
      <c r="A16062" s="346"/>
    </row>
    <row r="16063" spans="1:1" x14ac:dyDescent="0.25">
      <c r="A16063" s="346"/>
    </row>
    <row r="16064" spans="1:1" x14ac:dyDescent="0.25">
      <c r="A16064" s="346"/>
    </row>
    <row r="16065" spans="1:1" x14ac:dyDescent="0.25">
      <c r="A16065" s="346"/>
    </row>
    <row r="16066" spans="1:1" x14ac:dyDescent="0.25">
      <c r="A16066" s="346"/>
    </row>
    <row r="16067" spans="1:1" x14ac:dyDescent="0.25">
      <c r="A16067" s="346"/>
    </row>
    <row r="16068" spans="1:1" x14ac:dyDescent="0.25">
      <c r="A16068" s="346"/>
    </row>
    <row r="16069" spans="1:1" x14ac:dyDescent="0.25">
      <c r="A16069" s="346"/>
    </row>
    <row r="16070" spans="1:1" x14ac:dyDescent="0.25">
      <c r="A16070" s="346"/>
    </row>
    <row r="16071" spans="1:1" x14ac:dyDescent="0.25">
      <c r="A16071" s="346"/>
    </row>
    <row r="16072" spans="1:1" x14ac:dyDescent="0.25">
      <c r="A16072" s="346"/>
    </row>
    <row r="16073" spans="1:1" x14ac:dyDescent="0.25">
      <c r="A16073" s="346"/>
    </row>
    <row r="16074" spans="1:1" x14ac:dyDescent="0.25">
      <c r="A16074" s="346"/>
    </row>
    <row r="16075" spans="1:1" x14ac:dyDescent="0.25">
      <c r="A16075" s="346"/>
    </row>
    <row r="16076" spans="1:1" x14ac:dyDescent="0.25">
      <c r="A16076" s="346"/>
    </row>
    <row r="16077" spans="1:1" x14ac:dyDescent="0.25">
      <c r="A16077" s="346"/>
    </row>
    <row r="16078" spans="1:1" x14ac:dyDescent="0.25">
      <c r="A16078" s="346"/>
    </row>
    <row r="16079" spans="1:1" x14ac:dyDescent="0.25">
      <c r="A16079" s="346"/>
    </row>
    <row r="16080" spans="1:1" x14ac:dyDescent="0.25">
      <c r="A16080" s="346"/>
    </row>
    <row r="16081" spans="1:1" x14ac:dyDescent="0.25">
      <c r="A16081" s="346"/>
    </row>
    <row r="16082" spans="1:1" x14ac:dyDescent="0.25">
      <c r="A16082" s="346"/>
    </row>
    <row r="16083" spans="1:1" x14ac:dyDescent="0.25">
      <c r="A16083" s="346"/>
    </row>
    <row r="16084" spans="1:1" x14ac:dyDescent="0.25">
      <c r="A16084" s="346"/>
    </row>
    <row r="16085" spans="1:1" x14ac:dyDescent="0.25">
      <c r="A16085" s="346"/>
    </row>
    <row r="16086" spans="1:1" x14ac:dyDescent="0.25">
      <c r="A16086" s="346"/>
    </row>
    <row r="16087" spans="1:1" x14ac:dyDescent="0.25">
      <c r="A16087" s="346"/>
    </row>
    <row r="16088" spans="1:1" x14ac:dyDescent="0.25">
      <c r="A16088" s="346"/>
    </row>
    <row r="16089" spans="1:1" x14ac:dyDescent="0.25">
      <c r="A16089" s="346"/>
    </row>
    <row r="16090" spans="1:1" x14ac:dyDescent="0.25">
      <c r="A16090" s="346"/>
    </row>
    <row r="16091" spans="1:1" x14ac:dyDescent="0.25">
      <c r="A16091" s="346"/>
    </row>
    <row r="16092" spans="1:1" x14ac:dyDescent="0.25">
      <c r="A16092" s="346"/>
    </row>
    <row r="16093" spans="1:1" x14ac:dyDescent="0.25">
      <c r="A16093" s="346"/>
    </row>
    <row r="16094" spans="1:1" x14ac:dyDescent="0.25">
      <c r="A16094" s="346"/>
    </row>
    <row r="16095" spans="1:1" x14ac:dyDescent="0.25">
      <c r="A16095" s="346"/>
    </row>
    <row r="16096" spans="1:1" x14ac:dyDescent="0.25">
      <c r="A16096" s="346"/>
    </row>
    <row r="16097" spans="1:1" x14ac:dyDescent="0.25">
      <c r="A16097" s="346"/>
    </row>
    <row r="16098" spans="1:1" x14ac:dyDescent="0.25">
      <c r="A16098" s="346"/>
    </row>
    <row r="16099" spans="1:1" x14ac:dyDescent="0.25">
      <c r="A16099" s="346"/>
    </row>
    <row r="16100" spans="1:1" x14ac:dyDescent="0.25">
      <c r="A16100" s="346"/>
    </row>
    <row r="16101" spans="1:1" x14ac:dyDescent="0.25">
      <c r="A16101" s="346"/>
    </row>
    <row r="16102" spans="1:1" x14ac:dyDescent="0.25">
      <c r="A16102" s="346"/>
    </row>
    <row r="16103" spans="1:1" x14ac:dyDescent="0.25">
      <c r="A16103" s="346"/>
    </row>
    <row r="16104" spans="1:1" x14ac:dyDescent="0.25">
      <c r="A16104" s="346"/>
    </row>
    <row r="16105" spans="1:1" x14ac:dyDescent="0.25">
      <c r="A16105" s="346"/>
    </row>
    <row r="16106" spans="1:1" x14ac:dyDescent="0.25">
      <c r="A16106" s="346"/>
    </row>
    <row r="16107" spans="1:1" x14ac:dyDescent="0.25">
      <c r="A16107" s="346"/>
    </row>
    <row r="16108" spans="1:1" x14ac:dyDescent="0.25">
      <c r="A16108" s="346"/>
    </row>
    <row r="16109" spans="1:1" x14ac:dyDescent="0.25">
      <c r="A16109" s="346"/>
    </row>
    <row r="16110" spans="1:1" x14ac:dyDescent="0.25">
      <c r="A16110" s="346"/>
    </row>
    <row r="16111" spans="1:1" x14ac:dyDescent="0.25">
      <c r="A16111" s="346"/>
    </row>
    <row r="16112" spans="1:1" x14ac:dyDescent="0.25">
      <c r="A16112" s="346"/>
    </row>
    <row r="16113" spans="1:1" x14ac:dyDescent="0.25">
      <c r="A16113" s="346"/>
    </row>
    <row r="16114" spans="1:1" x14ac:dyDescent="0.25">
      <c r="A16114" s="346"/>
    </row>
    <row r="16115" spans="1:1" x14ac:dyDescent="0.25">
      <c r="A16115" s="346"/>
    </row>
    <row r="16116" spans="1:1" x14ac:dyDescent="0.25">
      <c r="A16116" s="346"/>
    </row>
    <row r="16117" spans="1:1" x14ac:dyDescent="0.25">
      <c r="A16117" s="346"/>
    </row>
    <row r="16118" spans="1:1" x14ac:dyDescent="0.25">
      <c r="A16118" s="346"/>
    </row>
    <row r="16119" spans="1:1" x14ac:dyDescent="0.25">
      <c r="A16119" s="346"/>
    </row>
    <row r="16120" spans="1:1" x14ac:dyDescent="0.25">
      <c r="A16120" s="346"/>
    </row>
    <row r="16121" spans="1:1" x14ac:dyDescent="0.25">
      <c r="A16121" s="346"/>
    </row>
    <row r="16122" spans="1:1" x14ac:dyDescent="0.25">
      <c r="A16122" s="346"/>
    </row>
    <row r="16123" spans="1:1" x14ac:dyDescent="0.25">
      <c r="A16123" s="346"/>
    </row>
    <row r="16124" spans="1:1" x14ac:dyDescent="0.25">
      <c r="A16124" s="346"/>
    </row>
    <row r="16125" spans="1:1" x14ac:dyDescent="0.25">
      <c r="A16125" s="346"/>
    </row>
    <row r="16126" spans="1:1" x14ac:dyDescent="0.25">
      <c r="A16126" s="346"/>
    </row>
    <row r="16127" spans="1:1" x14ac:dyDescent="0.25">
      <c r="A16127" s="346"/>
    </row>
    <row r="16128" spans="1:1" x14ac:dyDescent="0.25">
      <c r="A16128" s="346"/>
    </row>
    <row r="16129" spans="1:1" x14ac:dyDescent="0.25">
      <c r="A16129" s="346"/>
    </row>
    <row r="16130" spans="1:1" x14ac:dyDescent="0.25">
      <c r="A16130" s="346"/>
    </row>
    <row r="16131" spans="1:1" x14ac:dyDescent="0.25">
      <c r="A16131" s="346"/>
    </row>
    <row r="16132" spans="1:1" x14ac:dyDescent="0.25">
      <c r="A16132" s="346"/>
    </row>
    <row r="16133" spans="1:1" x14ac:dyDescent="0.25">
      <c r="A16133" s="346"/>
    </row>
    <row r="16134" spans="1:1" x14ac:dyDescent="0.25">
      <c r="A16134" s="346"/>
    </row>
    <row r="16135" spans="1:1" x14ac:dyDescent="0.25">
      <c r="A16135" s="346"/>
    </row>
    <row r="16136" spans="1:1" x14ac:dyDescent="0.25">
      <c r="A16136" s="346"/>
    </row>
    <row r="16137" spans="1:1" x14ac:dyDescent="0.25">
      <c r="A16137" s="346"/>
    </row>
    <row r="16138" spans="1:1" x14ac:dyDescent="0.25">
      <c r="A16138" s="346"/>
    </row>
    <row r="16139" spans="1:1" x14ac:dyDescent="0.25">
      <c r="A16139" s="346"/>
    </row>
    <row r="16140" spans="1:1" x14ac:dyDescent="0.25">
      <c r="A16140" s="346"/>
    </row>
    <row r="16141" spans="1:1" x14ac:dyDescent="0.25">
      <c r="A16141" s="346"/>
    </row>
    <row r="16142" spans="1:1" x14ac:dyDescent="0.25">
      <c r="A16142" s="346"/>
    </row>
    <row r="16143" spans="1:1" x14ac:dyDescent="0.25">
      <c r="A16143" s="346"/>
    </row>
    <row r="16144" spans="1:1" x14ac:dyDescent="0.25">
      <c r="A16144" s="346"/>
    </row>
    <row r="16145" spans="1:1" x14ac:dyDescent="0.25">
      <c r="A16145" s="346"/>
    </row>
    <row r="16146" spans="1:1" x14ac:dyDescent="0.25">
      <c r="A16146" s="346"/>
    </row>
    <row r="16147" spans="1:1" x14ac:dyDescent="0.25">
      <c r="A16147" s="346"/>
    </row>
    <row r="16148" spans="1:1" x14ac:dyDescent="0.25">
      <c r="A16148" s="346"/>
    </row>
    <row r="16149" spans="1:1" x14ac:dyDescent="0.25">
      <c r="A16149" s="346"/>
    </row>
    <row r="16150" spans="1:1" x14ac:dyDescent="0.25">
      <c r="A16150" s="346"/>
    </row>
    <row r="16151" spans="1:1" x14ac:dyDescent="0.25">
      <c r="A16151" s="346"/>
    </row>
    <row r="16152" spans="1:1" x14ac:dyDescent="0.25">
      <c r="A16152" s="346"/>
    </row>
    <row r="16153" spans="1:1" x14ac:dyDescent="0.25">
      <c r="A16153" s="346"/>
    </row>
    <row r="16154" spans="1:1" x14ac:dyDescent="0.25">
      <c r="A16154" s="346"/>
    </row>
    <row r="16155" spans="1:1" x14ac:dyDescent="0.25">
      <c r="A16155" s="346"/>
    </row>
    <row r="16156" spans="1:1" x14ac:dyDescent="0.25">
      <c r="A16156" s="346"/>
    </row>
    <row r="16157" spans="1:1" x14ac:dyDescent="0.25">
      <c r="A16157" s="346"/>
    </row>
    <row r="16158" spans="1:1" x14ac:dyDescent="0.25">
      <c r="A16158" s="346"/>
    </row>
    <row r="16159" spans="1:1" x14ac:dyDescent="0.25">
      <c r="A16159" s="346"/>
    </row>
    <row r="16160" spans="1:1" x14ac:dyDescent="0.25">
      <c r="A16160" s="346"/>
    </row>
    <row r="16161" spans="1:1" x14ac:dyDescent="0.25">
      <c r="A16161" s="346"/>
    </row>
    <row r="16162" spans="1:1" x14ac:dyDescent="0.25">
      <c r="A16162" s="346"/>
    </row>
    <row r="16163" spans="1:1" x14ac:dyDescent="0.25">
      <c r="A16163" s="346"/>
    </row>
    <row r="16164" spans="1:1" x14ac:dyDescent="0.25">
      <c r="A16164" s="346"/>
    </row>
    <row r="16165" spans="1:1" x14ac:dyDescent="0.25">
      <c r="A16165" s="346"/>
    </row>
    <row r="16166" spans="1:1" x14ac:dyDescent="0.25">
      <c r="A16166" s="346"/>
    </row>
    <row r="16167" spans="1:1" x14ac:dyDescent="0.25">
      <c r="A16167" s="346"/>
    </row>
    <row r="16168" spans="1:1" x14ac:dyDescent="0.25">
      <c r="A16168" s="346"/>
    </row>
    <row r="16169" spans="1:1" x14ac:dyDescent="0.25">
      <c r="A16169" s="346"/>
    </row>
    <row r="16170" spans="1:1" x14ac:dyDescent="0.25">
      <c r="A16170" s="346"/>
    </row>
    <row r="16171" spans="1:1" x14ac:dyDescent="0.25">
      <c r="A16171" s="346"/>
    </row>
    <row r="16172" spans="1:1" x14ac:dyDescent="0.25">
      <c r="A16172" s="346"/>
    </row>
    <row r="16173" spans="1:1" x14ac:dyDescent="0.25">
      <c r="A16173" s="346"/>
    </row>
    <row r="16174" spans="1:1" x14ac:dyDescent="0.25">
      <c r="A16174" s="346"/>
    </row>
    <row r="16175" spans="1:1" x14ac:dyDescent="0.25">
      <c r="A16175" s="346"/>
    </row>
    <row r="16176" spans="1:1" x14ac:dyDescent="0.25">
      <c r="A16176" s="346"/>
    </row>
    <row r="16177" spans="1:1" x14ac:dyDescent="0.25">
      <c r="A16177" s="346"/>
    </row>
    <row r="16178" spans="1:1" x14ac:dyDescent="0.25">
      <c r="A16178" s="346"/>
    </row>
    <row r="16179" spans="1:1" x14ac:dyDescent="0.25">
      <c r="A16179" s="346"/>
    </row>
    <row r="16180" spans="1:1" x14ac:dyDescent="0.25">
      <c r="A16180" s="346"/>
    </row>
    <row r="16181" spans="1:1" x14ac:dyDescent="0.25">
      <c r="A16181" s="346"/>
    </row>
    <row r="16182" spans="1:1" x14ac:dyDescent="0.25">
      <c r="A16182" s="346"/>
    </row>
    <row r="16183" spans="1:1" x14ac:dyDescent="0.25">
      <c r="A16183" s="346"/>
    </row>
    <row r="16184" spans="1:1" x14ac:dyDescent="0.25">
      <c r="A16184" s="346"/>
    </row>
    <row r="16185" spans="1:1" x14ac:dyDescent="0.25">
      <c r="A16185" s="346"/>
    </row>
    <row r="16186" spans="1:1" x14ac:dyDescent="0.25">
      <c r="A16186" s="346"/>
    </row>
    <row r="16187" spans="1:1" x14ac:dyDescent="0.25">
      <c r="A16187" s="346"/>
    </row>
    <row r="16188" spans="1:1" x14ac:dyDescent="0.25">
      <c r="A16188" s="346"/>
    </row>
    <row r="16189" spans="1:1" x14ac:dyDescent="0.25">
      <c r="A16189" s="346"/>
    </row>
    <row r="16190" spans="1:1" x14ac:dyDescent="0.25">
      <c r="A16190" s="346"/>
    </row>
    <row r="16191" spans="1:1" x14ac:dyDescent="0.25">
      <c r="A16191" s="346"/>
    </row>
    <row r="16192" spans="1:1" x14ac:dyDescent="0.25">
      <c r="A16192" s="346"/>
    </row>
    <row r="16193" spans="1:1" x14ac:dyDescent="0.25">
      <c r="A16193" s="346"/>
    </row>
    <row r="16194" spans="1:1" x14ac:dyDescent="0.25">
      <c r="A16194" s="346"/>
    </row>
    <row r="16195" spans="1:1" x14ac:dyDescent="0.25">
      <c r="A16195" s="346"/>
    </row>
    <row r="16196" spans="1:1" x14ac:dyDescent="0.25">
      <c r="A16196" s="346"/>
    </row>
    <row r="16197" spans="1:1" x14ac:dyDescent="0.25">
      <c r="A16197" s="346"/>
    </row>
    <row r="16198" spans="1:1" x14ac:dyDescent="0.25">
      <c r="A16198" s="346"/>
    </row>
    <row r="16199" spans="1:1" x14ac:dyDescent="0.25">
      <c r="A16199" s="346"/>
    </row>
    <row r="16200" spans="1:1" x14ac:dyDescent="0.25">
      <c r="A16200" s="346"/>
    </row>
    <row r="16201" spans="1:1" x14ac:dyDescent="0.25">
      <c r="A16201" s="346"/>
    </row>
    <row r="16202" spans="1:1" x14ac:dyDescent="0.25">
      <c r="A16202" s="346"/>
    </row>
    <row r="16203" spans="1:1" x14ac:dyDescent="0.25">
      <c r="A16203" s="346"/>
    </row>
    <row r="16204" spans="1:1" x14ac:dyDescent="0.25">
      <c r="A16204" s="346"/>
    </row>
    <row r="16205" spans="1:1" x14ac:dyDescent="0.25">
      <c r="A16205" s="346"/>
    </row>
    <row r="16206" spans="1:1" x14ac:dyDescent="0.25">
      <c r="A16206" s="346"/>
    </row>
    <row r="16207" spans="1:1" x14ac:dyDescent="0.25">
      <c r="A16207" s="346"/>
    </row>
    <row r="16208" spans="1:1" x14ac:dyDescent="0.25">
      <c r="A16208" s="346"/>
    </row>
    <row r="16209" spans="1:1" x14ac:dyDescent="0.25">
      <c r="A16209" s="346"/>
    </row>
    <row r="16210" spans="1:1" x14ac:dyDescent="0.25">
      <c r="A16210" s="346"/>
    </row>
    <row r="16211" spans="1:1" x14ac:dyDescent="0.25">
      <c r="A16211" s="346"/>
    </row>
    <row r="16212" spans="1:1" x14ac:dyDescent="0.25">
      <c r="A16212" s="346"/>
    </row>
    <row r="16213" spans="1:1" x14ac:dyDescent="0.25">
      <c r="A16213" s="346"/>
    </row>
    <row r="16214" spans="1:1" x14ac:dyDescent="0.25">
      <c r="A16214" s="346"/>
    </row>
    <row r="16215" spans="1:1" x14ac:dyDescent="0.25">
      <c r="A16215" s="346"/>
    </row>
    <row r="16216" spans="1:1" x14ac:dyDescent="0.25">
      <c r="A16216" s="346"/>
    </row>
    <row r="16217" spans="1:1" x14ac:dyDescent="0.25">
      <c r="A16217" s="346"/>
    </row>
    <row r="16218" spans="1:1" x14ac:dyDescent="0.25">
      <c r="A16218" s="346"/>
    </row>
    <row r="16219" spans="1:1" x14ac:dyDescent="0.25">
      <c r="A16219" s="346"/>
    </row>
    <row r="16220" spans="1:1" x14ac:dyDescent="0.25">
      <c r="A16220" s="346"/>
    </row>
    <row r="16221" spans="1:1" x14ac:dyDescent="0.25">
      <c r="A16221" s="346"/>
    </row>
    <row r="16222" spans="1:1" x14ac:dyDescent="0.25">
      <c r="A16222" s="346"/>
    </row>
    <row r="16223" spans="1:1" x14ac:dyDescent="0.25">
      <c r="A16223" s="346"/>
    </row>
    <row r="16224" spans="1:1" x14ac:dyDescent="0.25">
      <c r="A16224" s="346"/>
    </row>
    <row r="16225" spans="1:1" x14ac:dyDescent="0.25">
      <c r="A16225" s="346"/>
    </row>
    <row r="16226" spans="1:1" x14ac:dyDescent="0.25">
      <c r="A16226" s="346"/>
    </row>
    <row r="16227" spans="1:1" x14ac:dyDescent="0.25">
      <c r="A16227" s="346"/>
    </row>
    <row r="16228" spans="1:1" x14ac:dyDescent="0.25">
      <c r="A16228" s="346"/>
    </row>
    <row r="16229" spans="1:1" x14ac:dyDescent="0.25">
      <c r="A16229" s="346"/>
    </row>
    <row r="16230" spans="1:1" x14ac:dyDescent="0.25">
      <c r="A16230" s="346"/>
    </row>
    <row r="16231" spans="1:1" x14ac:dyDescent="0.25">
      <c r="A16231" s="346"/>
    </row>
    <row r="16232" spans="1:1" x14ac:dyDescent="0.25">
      <c r="A16232" s="346"/>
    </row>
    <row r="16233" spans="1:1" x14ac:dyDescent="0.25">
      <c r="A16233" s="346"/>
    </row>
    <row r="16234" spans="1:1" x14ac:dyDescent="0.25">
      <c r="A16234" s="346"/>
    </row>
    <row r="16235" spans="1:1" x14ac:dyDescent="0.25">
      <c r="A16235" s="346"/>
    </row>
    <row r="16236" spans="1:1" x14ac:dyDescent="0.25">
      <c r="A16236" s="346"/>
    </row>
    <row r="16237" spans="1:1" x14ac:dyDescent="0.25">
      <c r="A16237" s="346"/>
    </row>
    <row r="16238" spans="1:1" x14ac:dyDescent="0.25">
      <c r="A16238" s="346"/>
    </row>
    <row r="16239" spans="1:1" x14ac:dyDescent="0.25">
      <c r="A16239" s="346"/>
    </row>
    <row r="16240" spans="1:1" x14ac:dyDescent="0.25">
      <c r="A16240" s="346"/>
    </row>
    <row r="16241" spans="1:1" x14ac:dyDescent="0.25">
      <c r="A16241" s="346"/>
    </row>
    <row r="16242" spans="1:1" x14ac:dyDescent="0.25">
      <c r="A16242" s="346"/>
    </row>
    <row r="16243" spans="1:1" x14ac:dyDescent="0.25">
      <c r="A16243" s="346"/>
    </row>
    <row r="16244" spans="1:1" x14ac:dyDescent="0.25">
      <c r="A16244" s="346"/>
    </row>
    <row r="16245" spans="1:1" x14ac:dyDescent="0.25">
      <c r="A16245" s="346"/>
    </row>
    <row r="16246" spans="1:1" x14ac:dyDescent="0.25">
      <c r="A16246" s="346"/>
    </row>
    <row r="16247" spans="1:1" x14ac:dyDescent="0.25">
      <c r="A16247" s="346"/>
    </row>
    <row r="16248" spans="1:1" x14ac:dyDescent="0.25">
      <c r="A16248" s="346"/>
    </row>
    <row r="16249" spans="1:1" x14ac:dyDescent="0.25">
      <c r="A16249" s="346"/>
    </row>
    <row r="16250" spans="1:1" x14ac:dyDescent="0.25">
      <c r="A16250" s="346"/>
    </row>
    <row r="16251" spans="1:1" x14ac:dyDescent="0.25">
      <c r="A16251" s="346"/>
    </row>
    <row r="16252" spans="1:1" x14ac:dyDescent="0.25">
      <c r="A16252" s="346"/>
    </row>
    <row r="16253" spans="1:1" x14ac:dyDescent="0.25">
      <c r="A16253" s="346"/>
    </row>
    <row r="16254" spans="1:1" x14ac:dyDescent="0.25">
      <c r="A16254" s="346"/>
    </row>
    <row r="16255" spans="1:1" x14ac:dyDescent="0.25">
      <c r="A16255" s="346"/>
    </row>
    <row r="16256" spans="1:1" x14ac:dyDescent="0.25">
      <c r="A16256" s="346"/>
    </row>
    <row r="16257" spans="1:1" x14ac:dyDescent="0.25">
      <c r="A16257" s="346"/>
    </row>
    <row r="16258" spans="1:1" x14ac:dyDescent="0.25">
      <c r="A16258" s="346"/>
    </row>
    <row r="16259" spans="1:1" x14ac:dyDescent="0.25">
      <c r="A16259" s="346"/>
    </row>
    <row r="16260" spans="1:1" x14ac:dyDescent="0.25">
      <c r="A16260" s="346"/>
    </row>
    <row r="16261" spans="1:1" x14ac:dyDescent="0.25">
      <c r="A16261" s="346"/>
    </row>
    <row r="16262" spans="1:1" x14ac:dyDescent="0.25">
      <c r="A16262" s="346"/>
    </row>
    <row r="16263" spans="1:1" x14ac:dyDescent="0.25">
      <c r="A16263" s="346"/>
    </row>
    <row r="16264" spans="1:1" x14ac:dyDescent="0.25">
      <c r="A16264" s="346"/>
    </row>
    <row r="16265" spans="1:1" x14ac:dyDescent="0.25">
      <c r="A16265" s="346"/>
    </row>
    <row r="16266" spans="1:1" x14ac:dyDescent="0.25">
      <c r="A16266" s="346"/>
    </row>
    <row r="16267" spans="1:1" x14ac:dyDescent="0.25">
      <c r="A16267" s="346"/>
    </row>
    <row r="16268" spans="1:1" x14ac:dyDescent="0.25">
      <c r="A16268" s="346"/>
    </row>
    <row r="16269" spans="1:1" x14ac:dyDescent="0.25">
      <c r="A16269" s="346"/>
    </row>
    <row r="16270" spans="1:1" x14ac:dyDescent="0.25">
      <c r="A16270" s="346"/>
    </row>
    <row r="16271" spans="1:1" x14ac:dyDescent="0.25">
      <c r="A16271" s="346"/>
    </row>
    <row r="16272" spans="1:1" x14ac:dyDescent="0.25">
      <c r="A16272" s="346"/>
    </row>
    <row r="16273" spans="1:1" x14ac:dyDescent="0.25">
      <c r="A16273" s="346"/>
    </row>
    <row r="16274" spans="1:1" x14ac:dyDescent="0.25">
      <c r="A16274" s="346"/>
    </row>
    <row r="16275" spans="1:1" x14ac:dyDescent="0.25">
      <c r="A16275" s="346"/>
    </row>
    <row r="16276" spans="1:1" x14ac:dyDescent="0.25">
      <c r="A16276" s="346"/>
    </row>
    <row r="16277" spans="1:1" x14ac:dyDescent="0.25">
      <c r="A16277" s="346"/>
    </row>
    <row r="16278" spans="1:1" x14ac:dyDescent="0.25">
      <c r="A16278" s="346"/>
    </row>
    <row r="16279" spans="1:1" x14ac:dyDescent="0.25">
      <c r="A16279" s="346"/>
    </row>
    <row r="16280" spans="1:1" x14ac:dyDescent="0.25">
      <c r="A16280" s="346"/>
    </row>
    <row r="16281" spans="1:1" x14ac:dyDescent="0.25">
      <c r="A16281" s="346"/>
    </row>
    <row r="16282" spans="1:1" x14ac:dyDescent="0.25">
      <c r="A16282" s="346"/>
    </row>
    <row r="16283" spans="1:1" x14ac:dyDescent="0.25">
      <c r="A16283" s="346"/>
    </row>
    <row r="16284" spans="1:1" x14ac:dyDescent="0.25">
      <c r="A16284" s="346"/>
    </row>
    <row r="16285" spans="1:1" x14ac:dyDescent="0.25">
      <c r="A16285" s="346"/>
    </row>
    <row r="16286" spans="1:1" x14ac:dyDescent="0.25">
      <c r="A16286" s="346"/>
    </row>
    <row r="16287" spans="1:1" x14ac:dyDescent="0.25">
      <c r="A16287" s="346"/>
    </row>
    <row r="16288" spans="1:1" x14ac:dyDescent="0.25">
      <c r="A16288" s="346"/>
    </row>
    <row r="16289" spans="1:1" x14ac:dyDescent="0.25">
      <c r="A16289" s="346"/>
    </row>
    <row r="16290" spans="1:1" x14ac:dyDescent="0.25">
      <c r="A16290" s="346"/>
    </row>
    <row r="16291" spans="1:1" x14ac:dyDescent="0.25">
      <c r="A16291" s="346"/>
    </row>
    <row r="16292" spans="1:1" x14ac:dyDescent="0.25">
      <c r="A16292" s="346"/>
    </row>
    <row r="16293" spans="1:1" x14ac:dyDescent="0.25">
      <c r="A16293" s="346"/>
    </row>
    <row r="16294" spans="1:1" x14ac:dyDescent="0.25">
      <c r="A16294" s="346"/>
    </row>
    <row r="16295" spans="1:1" x14ac:dyDescent="0.25">
      <c r="A16295" s="346"/>
    </row>
    <row r="16296" spans="1:1" x14ac:dyDescent="0.25">
      <c r="A16296" s="346"/>
    </row>
    <row r="16297" spans="1:1" x14ac:dyDescent="0.25">
      <c r="A16297" s="346"/>
    </row>
    <row r="16298" spans="1:1" x14ac:dyDescent="0.25">
      <c r="A16298" s="346"/>
    </row>
    <row r="16299" spans="1:1" x14ac:dyDescent="0.25">
      <c r="A16299" s="346"/>
    </row>
    <row r="16300" spans="1:1" x14ac:dyDescent="0.25">
      <c r="A16300" s="346"/>
    </row>
    <row r="16301" spans="1:1" x14ac:dyDescent="0.25">
      <c r="A16301" s="346"/>
    </row>
    <row r="16302" spans="1:1" x14ac:dyDescent="0.25">
      <c r="A16302" s="346"/>
    </row>
    <row r="16303" spans="1:1" x14ac:dyDescent="0.25">
      <c r="A16303" s="346"/>
    </row>
    <row r="16304" spans="1:1" x14ac:dyDescent="0.25">
      <c r="A16304" s="346"/>
    </row>
    <row r="16305" spans="1:1" x14ac:dyDescent="0.25">
      <c r="A16305" s="346"/>
    </row>
    <row r="16306" spans="1:1" x14ac:dyDescent="0.25">
      <c r="A16306" s="346"/>
    </row>
    <row r="16307" spans="1:1" x14ac:dyDescent="0.25">
      <c r="A16307" s="346"/>
    </row>
    <row r="16308" spans="1:1" x14ac:dyDescent="0.25">
      <c r="A16308" s="346"/>
    </row>
    <row r="16309" spans="1:1" x14ac:dyDescent="0.25">
      <c r="A16309" s="346"/>
    </row>
    <row r="16310" spans="1:1" x14ac:dyDescent="0.25">
      <c r="A16310" s="346"/>
    </row>
    <row r="16311" spans="1:1" x14ac:dyDescent="0.25">
      <c r="A16311" s="346"/>
    </row>
    <row r="16312" spans="1:1" x14ac:dyDescent="0.25">
      <c r="A16312" s="346"/>
    </row>
    <row r="16313" spans="1:1" x14ac:dyDescent="0.25">
      <c r="A16313" s="346"/>
    </row>
    <row r="16314" spans="1:1" x14ac:dyDescent="0.25">
      <c r="A16314" s="346"/>
    </row>
    <row r="16315" spans="1:1" x14ac:dyDescent="0.25">
      <c r="A16315" s="346"/>
    </row>
    <row r="16316" spans="1:1" x14ac:dyDescent="0.25">
      <c r="A16316" s="346"/>
    </row>
    <row r="16317" spans="1:1" x14ac:dyDescent="0.25">
      <c r="A16317" s="346"/>
    </row>
    <row r="16318" spans="1:1" x14ac:dyDescent="0.25">
      <c r="A16318" s="346"/>
    </row>
    <row r="16319" spans="1:1" x14ac:dyDescent="0.25">
      <c r="A16319" s="346"/>
    </row>
    <row r="16320" spans="1:1" x14ac:dyDescent="0.25">
      <c r="A16320" s="346"/>
    </row>
    <row r="16321" spans="1:1" x14ac:dyDescent="0.25">
      <c r="A16321" s="346"/>
    </row>
    <row r="16322" spans="1:1" x14ac:dyDescent="0.25">
      <c r="A16322" s="346"/>
    </row>
    <row r="16323" spans="1:1" x14ac:dyDescent="0.25">
      <c r="A16323" s="346"/>
    </row>
    <row r="16324" spans="1:1" x14ac:dyDescent="0.25">
      <c r="A16324" s="346"/>
    </row>
    <row r="16325" spans="1:1" x14ac:dyDescent="0.25">
      <c r="A16325" s="346"/>
    </row>
    <row r="16326" spans="1:1" x14ac:dyDescent="0.25">
      <c r="A16326" s="346"/>
    </row>
    <row r="16327" spans="1:1" x14ac:dyDescent="0.25">
      <c r="A16327" s="346"/>
    </row>
    <row r="16328" spans="1:1" x14ac:dyDescent="0.25">
      <c r="A16328" s="346"/>
    </row>
    <row r="16329" spans="1:1" x14ac:dyDescent="0.25">
      <c r="A16329" s="346"/>
    </row>
    <row r="16330" spans="1:1" x14ac:dyDescent="0.25">
      <c r="A16330" s="346"/>
    </row>
    <row r="16331" spans="1:1" x14ac:dyDescent="0.25">
      <c r="A16331" s="346"/>
    </row>
    <row r="16332" spans="1:1" x14ac:dyDescent="0.25">
      <c r="A16332" s="346"/>
    </row>
    <row r="16333" spans="1:1" x14ac:dyDescent="0.25">
      <c r="A16333" s="346"/>
    </row>
    <row r="16334" spans="1:1" x14ac:dyDescent="0.25">
      <c r="A16334" s="346"/>
    </row>
    <row r="16335" spans="1:1" x14ac:dyDescent="0.25">
      <c r="A16335" s="346"/>
    </row>
    <row r="16336" spans="1:1" x14ac:dyDescent="0.25">
      <c r="A16336" s="346"/>
    </row>
    <row r="16337" spans="1:1" x14ac:dyDescent="0.25">
      <c r="A16337" s="346"/>
    </row>
    <row r="16338" spans="1:1" x14ac:dyDescent="0.25">
      <c r="A16338" s="346"/>
    </row>
    <row r="16339" spans="1:1" x14ac:dyDescent="0.25">
      <c r="A16339" s="346"/>
    </row>
    <row r="16340" spans="1:1" x14ac:dyDescent="0.25">
      <c r="A16340" s="346"/>
    </row>
    <row r="16341" spans="1:1" x14ac:dyDescent="0.25">
      <c r="A16341" s="346"/>
    </row>
    <row r="16342" spans="1:1" x14ac:dyDescent="0.25">
      <c r="A16342" s="346"/>
    </row>
    <row r="16343" spans="1:1" x14ac:dyDescent="0.25">
      <c r="A16343" s="346"/>
    </row>
    <row r="16344" spans="1:1" x14ac:dyDescent="0.25">
      <c r="A16344" s="346"/>
    </row>
    <row r="16345" spans="1:1" x14ac:dyDescent="0.25">
      <c r="A16345" s="346"/>
    </row>
    <row r="16346" spans="1:1" x14ac:dyDescent="0.25">
      <c r="A16346" s="346"/>
    </row>
    <row r="16347" spans="1:1" x14ac:dyDescent="0.25">
      <c r="A16347" s="346"/>
    </row>
    <row r="16348" spans="1:1" x14ac:dyDescent="0.25">
      <c r="A16348" s="346"/>
    </row>
    <row r="16349" spans="1:1" x14ac:dyDescent="0.25">
      <c r="A16349" s="346"/>
    </row>
    <row r="16350" spans="1:1" x14ac:dyDescent="0.25">
      <c r="A16350" s="346"/>
    </row>
    <row r="16351" spans="1:1" x14ac:dyDescent="0.25">
      <c r="A16351" s="346"/>
    </row>
    <row r="16352" spans="1:1" x14ac:dyDescent="0.25">
      <c r="A16352" s="346"/>
    </row>
    <row r="16353" spans="1:1" x14ac:dyDescent="0.25">
      <c r="A16353" s="346"/>
    </row>
    <row r="16354" spans="1:1" x14ac:dyDescent="0.25">
      <c r="A16354" s="346"/>
    </row>
    <row r="16355" spans="1:1" x14ac:dyDescent="0.25">
      <c r="A16355" s="346"/>
    </row>
    <row r="16356" spans="1:1" x14ac:dyDescent="0.25">
      <c r="A16356" s="346"/>
    </row>
    <row r="16357" spans="1:1" x14ac:dyDescent="0.25">
      <c r="A16357" s="346"/>
    </row>
    <row r="16358" spans="1:1" x14ac:dyDescent="0.25">
      <c r="A16358" s="346"/>
    </row>
    <row r="16359" spans="1:1" x14ac:dyDescent="0.25">
      <c r="A16359" s="346"/>
    </row>
    <row r="16360" spans="1:1" x14ac:dyDescent="0.25">
      <c r="A16360" s="346"/>
    </row>
    <row r="16361" spans="1:1" x14ac:dyDescent="0.25">
      <c r="A16361" s="346"/>
    </row>
    <row r="16362" spans="1:1" x14ac:dyDescent="0.25">
      <c r="A16362" s="346"/>
    </row>
    <row r="16363" spans="1:1" x14ac:dyDescent="0.25">
      <c r="A16363" s="346"/>
    </row>
    <row r="16364" spans="1:1" x14ac:dyDescent="0.25">
      <c r="A16364" s="346"/>
    </row>
    <row r="16365" spans="1:1" x14ac:dyDescent="0.25">
      <c r="A16365" s="346"/>
    </row>
    <row r="16366" spans="1:1" x14ac:dyDescent="0.25">
      <c r="A16366" s="346"/>
    </row>
    <row r="16367" spans="1:1" x14ac:dyDescent="0.25">
      <c r="A16367" s="346"/>
    </row>
    <row r="16368" spans="1:1" x14ac:dyDescent="0.25">
      <c r="A16368" s="346"/>
    </row>
    <row r="16369" spans="1:1" x14ac:dyDescent="0.25">
      <c r="A16369" s="346"/>
    </row>
    <row r="16370" spans="1:1" x14ac:dyDescent="0.25">
      <c r="A16370" s="346"/>
    </row>
    <row r="16371" spans="1:1" x14ac:dyDescent="0.25">
      <c r="A16371" s="346"/>
    </row>
    <row r="16372" spans="1:1" x14ac:dyDescent="0.25">
      <c r="A16372" s="346"/>
    </row>
    <row r="16373" spans="1:1" x14ac:dyDescent="0.25">
      <c r="A16373" s="346"/>
    </row>
    <row r="16374" spans="1:1" x14ac:dyDescent="0.25">
      <c r="A16374" s="346"/>
    </row>
    <row r="16375" spans="1:1" x14ac:dyDescent="0.25">
      <c r="A16375" s="346"/>
    </row>
    <row r="16376" spans="1:1" x14ac:dyDescent="0.25">
      <c r="A16376" s="346"/>
    </row>
    <row r="16377" spans="1:1" x14ac:dyDescent="0.25">
      <c r="A16377" s="346"/>
    </row>
    <row r="16378" spans="1:1" x14ac:dyDescent="0.25">
      <c r="A16378" s="346"/>
    </row>
    <row r="16379" spans="1:1" x14ac:dyDescent="0.25">
      <c r="A16379" s="346"/>
    </row>
    <row r="16380" spans="1:1" x14ac:dyDescent="0.25">
      <c r="A16380" s="346"/>
    </row>
    <row r="16381" spans="1:1" x14ac:dyDescent="0.25">
      <c r="A16381" s="346"/>
    </row>
    <row r="16382" spans="1:1" x14ac:dyDescent="0.25">
      <c r="A16382" s="346"/>
    </row>
    <row r="16383" spans="1:1" x14ac:dyDescent="0.25">
      <c r="A16383" s="346"/>
    </row>
    <row r="16384" spans="1:1" x14ac:dyDescent="0.25">
      <c r="A16384" s="34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570"/>
  <sheetViews>
    <sheetView zoomScale="90" zoomScaleNormal="90" workbookViewId="0">
      <pane xSplit="1" ySplit="6" topLeftCell="W131" activePane="bottomRight" state="frozen"/>
      <selection pane="topRight" activeCell="B1" sqref="B1"/>
      <selection pane="bottomLeft" activeCell="A10" sqref="A10"/>
      <selection pane="bottomRight" activeCell="AJ1" sqref="AJ1:AJ1048576"/>
    </sheetView>
  </sheetViews>
  <sheetFormatPr baseColWidth="10" defaultColWidth="11.375" defaultRowHeight="14.95" customHeight="1" x14ac:dyDescent="0.25"/>
  <cols>
    <col min="1" max="1" width="11.375" style="2"/>
    <col min="2" max="2" width="11.375" style="7"/>
    <col min="3" max="3" width="9.75" style="2" bestFit="1" customWidth="1"/>
    <col min="4" max="8" width="11.375" style="7"/>
    <col min="9" max="9" width="12.75" style="2" customWidth="1"/>
    <col min="10" max="14" width="11.375" style="7"/>
    <col min="15" max="15" width="10.75"/>
    <col min="16" max="19" width="11.375" style="7"/>
    <col min="20" max="20" width="10.75"/>
    <col min="21" max="23" width="11.375" style="7"/>
    <col min="24" max="24" width="12.75" style="2" customWidth="1"/>
    <col min="25" max="26" width="11.375" style="7"/>
    <col min="27" max="27" width="10.75"/>
    <col min="28" max="30" width="11.375" style="7"/>
    <col min="31" max="32" width="10.75"/>
    <col min="33" max="33" width="11.375" style="140"/>
    <col min="34" max="35" width="11.375" style="7"/>
    <col min="36" max="36" width="10.75" customWidth="1"/>
    <col min="37" max="16384" width="11.375" style="7"/>
  </cols>
  <sheetData>
    <row r="1" spans="1:36" s="16" customFormat="1" ht="25" customHeight="1" x14ac:dyDescent="0.25">
      <c r="A1" s="211" t="s">
        <v>174</v>
      </c>
      <c r="B1" s="246" t="s">
        <v>73</v>
      </c>
      <c r="C1" s="243" t="s">
        <v>6</v>
      </c>
      <c r="D1" s="246" t="s">
        <v>70</v>
      </c>
      <c r="E1" s="246" t="s">
        <v>165</v>
      </c>
      <c r="F1" s="246" t="s">
        <v>8</v>
      </c>
      <c r="G1" s="246" t="s">
        <v>89</v>
      </c>
      <c r="H1" s="246" t="s">
        <v>7</v>
      </c>
      <c r="I1" s="246" t="s">
        <v>9</v>
      </c>
      <c r="J1" s="246" t="s">
        <v>105</v>
      </c>
      <c r="K1" s="246" t="s">
        <v>99</v>
      </c>
      <c r="L1" s="246" t="s">
        <v>90</v>
      </c>
      <c r="M1" s="246" t="s">
        <v>56</v>
      </c>
      <c r="N1" s="246" t="s">
        <v>10</v>
      </c>
      <c r="O1" s="246" t="s">
        <v>166</v>
      </c>
      <c r="P1" s="246" t="s">
        <v>109</v>
      </c>
      <c r="Q1" s="246" t="s">
        <v>54</v>
      </c>
      <c r="R1" s="246" t="s">
        <v>78</v>
      </c>
      <c r="S1" s="246" t="s">
        <v>72</v>
      </c>
      <c r="T1" s="246" t="s">
        <v>167</v>
      </c>
      <c r="U1" s="246" t="s">
        <v>91</v>
      </c>
      <c r="V1" s="246" t="s">
        <v>55</v>
      </c>
      <c r="W1" s="246" t="s">
        <v>103</v>
      </c>
      <c r="X1" s="246" t="s">
        <v>5</v>
      </c>
      <c r="Y1" s="246" t="s">
        <v>71</v>
      </c>
      <c r="Z1" s="246" t="s">
        <v>95</v>
      </c>
      <c r="AA1" s="246" t="s">
        <v>168</v>
      </c>
      <c r="AB1" s="246" t="s">
        <v>79</v>
      </c>
      <c r="AC1" s="246" t="s">
        <v>74</v>
      </c>
      <c r="AD1" s="258" t="s">
        <v>169</v>
      </c>
      <c r="AE1" s="246" t="s">
        <v>170</v>
      </c>
      <c r="AF1" s="246" t="s">
        <v>171</v>
      </c>
      <c r="AG1" s="246" t="s">
        <v>172</v>
      </c>
      <c r="AH1" s="246" t="s">
        <v>92</v>
      </c>
      <c r="AI1" s="246" t="s">
        <v>173</v>
      </c>
      <c r="AJ1" s="368" t="s">
        <v>192</v>
      </c>
    </row>
    <row r="2" spans="1:36" s="16" customFormat="1" ht="14.95" customHeight="1" thickBot="1" x14ac:dyDescent="0.3">
      <c r="A2" s="17">
        <v>2005</v>
      </c>
      <c r="B2" s="251">
        <f>ALEMANIA!E2</f>
        <v>0.877</v>
      </c>
      <c r="C2" s="251">
        <v>1.21</v>
      </c>
      <c r="D2" s="210">
        <v>1.37</v>
      </c>
      <c r="E2" s="298">
        <v>0.88700000000000001</v>
      </c>
      <c r="F2" s="210">
        <f>BRASIL!F2</f>
        <v>1.3735145563590412</v>
      </c>
      <c r="G2" s="251">
        <v>1.21</v>
      </c>
      <c r="H2" s="179">
        <v>345.67</v>
      </c>
      <c r="I2" s="251">
        <v>3.46</v>
      </c>
      <c r="J2" s="210">
        <v>1064.6552780012601</v>
      </c>
      <c r="K2" s="245">
        <f>COREA!E2</f>
        <v>809</v>
      </c>
      <c r="L2" s="245">
        <f>DINAMARCA!G3</f>
        <v>8.75</v>
      </c>
      <c r="M2" s="251">
        <v>0.74399999999999999</v>
      </c>
      <c r="N2" s="251">
        <v>1</v>
      </c>
      <c r="O2" s="245">
        <v>7.37</v>
      </c>
      <c r="P2" s="210">
        <v>1.02</v>
      </c>
      <c r="Q2" s="245">
        <v>0.88700000000000001</v>
      </c>
      <c r="R2" s="245">
        <v>0.70299999999999996</v>
      </c>
      <c r="S2" s="245">
        <f>HOLANDA!I2</f>
        <v>0.86399999999999999</v>
      </c>
      <c r="T2" s="299">
        <v>120</v>
      </c>
      <c r="U2" s="245">
        <f>IRLANDA!G3</f>
        <v>1.04</v>
      </c>
      <c r="V2" s="245">
        <v>0.876</v>
      </c>
      <c r="W2" s="245">
        <v>129</v>
      </c>
      <c r="X2" s="245">
        <v>6.8448390000000003</v>
      </c>
      <c r="Y2" s="251">
        <v>9.41</v>
      </c>
      <c r="Z2" s="245">
        <f>N.ZELANDA!E2</f>
        <v>1.49</v>
      </c>
      <c r="AA2" s="245">
        <v>1.83</v>
      </c>
      <c r="AB2" s="245">
        <v>0.71799999999999997</v>
      </c>
      <c r="AC2" s="245">
        <f>'REINO UNIDO'!G2</f>
        <v>0.63400000000000001</v>
      </c>
      <c r="AD2" s="257">
        <v>13.3</v>
      </c>
      <c r="AE2" s="299">
        <v>1.43</v>
      </c>
      <c r="AF2" s="299">
        <v>11</v>
      </c>
      <c r="AG2" s="177"/>
      <c r="AH2" s="245">
        <f>SUECIA!G3</f>
        <v>9.16</v>
      </c>
      <c r="AI2" s="298">
        <v>0.872</v>
      </c>
      <c r="AJ2" s="369">
        <v>0.59464600000000001</v>
      </c>
    </row>
    <row r="3" spans="1:36" s="16" customFormat="1" ht="14.95" customHeight="1" thickBot="1" x14ac:dyDescent="0.3">
      <c r="A3" s="17">
        <v>2008</v>
      </c>
      <c r="B3" s="245">
        <f>'[1]OECD.Stat export'!$C$10</f>
        <v>0.80800000000000005</v>
      </c>
      <c r="C3" s="177"/>
      <c r="D3" s="245">
        <f>'[1]OECD.Stat export'!$C$8</f>
        <v>1.46</v>
      </c>
      <c r="E3" s="245"/>
      <c r="F3" s="245"/>
      <c r="G3" s="245"/>
      <c r="H3" s="179">
        <v>335.45488799999998</v>
      </c>
      <c r="I3" s="245"/>
      <c r="J3" s="245"/>
      <c r="K3" s="245"/>
      <c r="L3" s="245"/>
      <c r="M3" s="245">
        <f>'[1]OECD.Stat export'!$C$17</f>
        <v>0.746</v>
      </c>
      <c r="N3" s="245">
        <v>1</v>
      </c>
      <c r="O3" s="245"/>
      <c r="P3" s="245"/>
      <c r="Q3" s="245">
        <f>'[1]OECD.Stat export'!$C$9</f>
        <v>0.88100000000000001</v>
      </c>
      <c r="R3" s="245">
        <f>'[1]OECD.Stat export'!$C$11</f>
        <v>0.71499999999999997</v>
      </c>
      <c r="S3" s="245">
        <f>'[1]OECD.Stat export'!$C$14</f>
        <v>0.83399999999999996</v>
      </c>
      <c r="T3" s="245"/>
      <c r="U3" s="245"/>
      <c r="V3" s="245">
        <f>'[1]OECD.Stat export'!$C$12</f>
        <v>0.81599999999999995</v>
      </c>
      <c r="W3" s="245"/>
      <c r="X3" s="245">
        <f>'[1]OECD.Stat export'!$C$13</f>
        <v>7.09</v>
      </c>
      <c r="Y3" s="245">
        <f>'[1]OECD.Stat export'!$C$15</f>
        <v>9.43</v>
      </c>
      <c r="Z3" s="245"/>
      <c r="AA3" s="245"/>
      <c r="AB3" s="245">
        <f>'[1]OECD.Stat export'!$C$16</f>
        <v>0.67900000000000005</v>
      </c>
      <c r="AC3" s="245">
        <f>'[1]OECD.Stat export'!$C$18</f>
        <v>0.64200000000000002</v>
      </c>
      <c r="AD3" s="257"/>
      <c r="AE3" s="245"/>
      <c r="AF3" s="245"/>
      <c r="AG3" s="245"/>
      <c r="AH3" s="245"/>
      <c r="AI3" s="245"/>
      <c r="AJ3" s="369"/>
    </row>
    <row r="4" spans="1:36" s="16" customFormat="1" ht="14.95" customHeight="1" thickBot="1" x14ac:dyDescent="0.3">
      <c r="A4" s="17">
        <v>2011</v>
      </c>
      <c r="B4" s="245">
        <v>0.78100000000000003</v>
      </c>
      <c r="C4" s="177"/>
      <c r="D4" s="245">
        <v>1.51</v>
      </c>
      <c r="E4" s="245"/>
      <c r="F4" s="245"/>
      <c r="G4" s="245"/>
      <c r="H4" s="179">
        <v>353.27004199999999</v>
      </c>
      <c r="I4" s="245">
        <v>3.5</v>
      </c>
      <c r="J4" s="245"/>
      <c r="K4" s="245"/>
      <c r="L4" s="245"/>
      <c r="M4" s="245">
        <v>0.749</v>
      </c>
      <c r="N4" s="245">
        <v>1</v>
      </c>
      <c r="O4" s="245"/>
      <c r="P4" s="245"/>
      <c r="Q4" s="245">
        <v>0.85599999999999998</v>
      </c>
      <c r="R4" s="245">
        <v>0.70899999999999996</v>
      </c>
      <c r="S4" s="245">
        <v>0.86199999999999999</v>
      </c>
      <c r="T4" s="245"/>
      <c r="U4" s="245"/>
      <c r="V4" s="245">
        <v>0.79700000000000004</v>
      </c>
      <c r="W4" s="245"/>
      <c r="X4" s="245">
        <v>7.69</v>
      </c>
      <c r="Y4" s="245">
        <v>9.89</v>
      </c>
      <c r="Z4" s="245"/>
      <c r="AA4" s="245"/>
      <c r="AB4" s="245">
        <v>0.66600000000000004</v>
      </c>
      <c r="AC4" s="245">
        <v>0.73499999999999999</v>
      </c>
      <c r="AD4" s="257"/>
      <c r="AE4" s="245"/>
      <c r="AF4" s="245"/>
      <c r="AG4" s="245"/>
      <c r="AH4" s="245"/>
      <c r="AI4" s="245"/>
      <c r="AJ4" s="369"/>
    </row>
    <row r="5" spans="1:36" s="16" customFormat="1" ht="14.95" customHeight="1" thickBot="1" x14ac:dyDescent="0.3">
      <c r="A5" s="17">
        <v>2014</v>
      </c>
      <c r="B5" s="245">
        <v>0.77300000000000002</v>
      </c>
      <c r="C5" s="177"/>
      <c r="D5" s="245">
        <v>1.49</v>
      </c>
      <c r="E5" s="245"/>
      <c r="F5" s="245"/>
      <c r="G5" s="245"/>
      <c r="H5" s="179">
        <v>371.64310599999999</v>
      </c>
      <c r="I5" s="245"/>
      <c r="J5" s="245"/>
      <c r="K5" s="245"/>
      <c r="L5" s="245"/>
      <c r="M5" s="245">
        <v>0.70599999999999996</v>
      </c>
      <c r="N5" s="245">
        <v>1</v>
      </c>
      <c r="O5" s="245"/>
      <c r="P5" s="245"/>
      <c r="Q5" s="245">
        <v>0.80800000000000005</v>
      </c>
      <c r="R5" s="245">
        <v>0.63800000000000001</v>
      </c>
      <c r="S5" s="245">
        <v>0.85299999999999998</v>
      </c>
      <c r="T5" s="245"/>
      <c r="U5" s="245"/>
      <c r="V5" s="245">
        <v>0.78200000000000003</v>
      </c>
      <c r="W5" s="245"/>
      <c r="X5" s="245">
        <v>8.18</v>
      </c>
      <c r="Y5" s="245">
        <v>10</v>
      </c>
      <c r="Z5" s="245"/>
      <c r="AA5" s="245"/>
      <c r="AB5" s="245">
        <v>0.61299999999999999</v>
      </c>
      <c r="AC5" s="245">
        <v>0.75900000000000001</v>
      </c>
      <c r="AD5" s="257"/>
      <c r="AE5" s="245"/>
      <c r="AF5" s="245"/>
      <c r="AG5" s="245"/>
      <c r="AH5" s="245"/>
      <c r="AI5" s="245"/>
      <c r="AJ5" s="369"/>
    </row>
    <row r="6" spans="1:36" s="15" customFormat="1" ht="14.95" customHeight="1" thickBot="1" x14ac:dyDescent="0.35">
      <c r="A6" s="17">
        <v>2017</v>
      </c>
      <c r="B6" s="158"/>
      <c r="C6" s="158"/>
      <c r="D6" s="158"/>
      <c r="E6" s="158"/>
      <c r="F6" s="158"/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  <c r="AA6" s="158"/>
      <c r="AB6" s="158"/>
      <c r="AC6" s="158"/>
      <c r="AD6" s="158"/>
      <c r="AE6" s="158"/>
      <c r="AF6" s="158"/>
      <c r="AG6" s="158"/>
      <c r="AH6" s="158"/>
      <c r="AI6" s="158"/>
      <c r="AJ6" s="369"/>
    </row>
    <row r="7" spans="1:36" ht="14.95" hidden="1" customHeight="1" x14ac:dyDescent="0.25">
      <c r="A7" s="3">
        <v>1882</v>
      </c>
      <c r="C7" s="9"/>
      <c r="I7" s="5"/>
      <c r="M7" s="5"/>
      <c r="N7" s="5"/>
      <c r="O7" s="7"/>
      <c r="Q7" s="5"/>
      <c r="T7" s="7"/>
      <c r="V7" s="5"/>
      <c r="X7" s="5"/>
      <c r="AA7" s="7"/>
      <c r="AE7" s="7"/>
      <c r="AF7" s="7"/>
      <c r="AG7" s="7"/>
      <c r="AJ7" s="7"/>
    </row>
    <row r="8" spans="1:36" ht="14.95" hidden="1" customHeight="1" x14ac:dyDescent="0.25">
      <c r="A8" s="3">
        <v>1883</v>
      </c>
      <c r="C8" s="9"/>
      <c r="I8" s="5"/>
      <c r="M8" s="5"/>
      <c r="N8" s="5"/>
      <c r="O8" s="7"/>
      <c r="Q8" s="5"/>
      <c r="T8" s="7"/>
      <c r="V8" s="5"/>
      <c r="X8" s="5"/>
      <c r="AA8" s="7"/>
      <c r="AE8" s="7"/>
      <c r="AF8" s="7"/>
      <c r="AG8" s="7"/>
      <c r="AJ8" s="7"/>
    </row>
    <row r="9" spans="1:36" ht="14.95" hidden="1" customHeight="1" x14ac:dyDescent="0.25">
      <c r="A9" s="3">
        <v>1884</v>
      </c>
      <c r="C9" s="9"/>
      <c r="I9" s="5"/>
      <c r="M9" s="5"/>
      <c r="N9" s="5"/>
      <c r="O9" s="7"/>
      <c r="Q9" s="5"/>
      <c r="T9" s="7"/>
      <c r="V9" s="5"/>
      <c r="X9" s="5"/>
      <c r="AA9" s="7"/>
      <c r="AE9" s="7"/>
      <c r="AF9" s="7"/>
      <c r="AG9" s="7"/>
      <c r="AJ9" s="7"/>
    </row>
    <row r="10" spans="1:36" ht="14.95" hidden="1" customHeight="1" x14ac:dyDescent="0.25">
      <c r="A10" s="3">
        <v>1885</v>
      </c>
      <c r="C10" s="9"/>
      <c r="I10" s="5"/>
      <c r="M10" s="5"/>
      <c r="N10" s="5"/>
      <c r="O10" s="7"/>
      <c r="Q10" s="5"/>
      <c r="T10" s="7"/>
      <c r="V10" s="5"/>
      <c r="X10" s="5"/>
      <c r="AA10" s="7"/>
      <c r="AE10" s="7"/>
      <c r="AF10" s="7"/>
      <c r="AG10" s="7"/>
      <c r="AJ10" s="7"/>
    </row>
    <row r="11" spans="1:36" ht="14.95" hidden="1" customHeight="1" x14ac:dyDescent="0.25">
      <c r="A11" s="3">
        <v>1886</v>
      </c>
      <c r="C11" s="9"/>
      <c r="I11" s="5"/>
      <c r="M11" s="5"/>
      <c r="N11" s="5"/>
      <c r="O11" s="7"/>
      <c r="Q11" s="5"/>
      <c r="T11" s="7"/>
      <c r="V11" s="5"/>
      <c r="X11" s="5"/>
      <c r="AA11" s="7"/>
      <c r="AE11" s="7"/>
      <c r="AF11" s="7"/>
      <c r="AG11" s="7"/>
      <c r="AJ11" s="7"/>
    </row>
    <row r="12" spans="1:36" ht="14.95" hidden="1" customHeight="1" x14ac:dyDescent="0.25">
      <c r="A12" s="3">
        <v>1887</v>
      </c>
      <c r="C12" s="9"/>
      <c r="I12" s="5"/>
      <c r="M12" s="5"/>
      <c r="N12" s="5"/>
      <c r="O12" s="7"/>
      <c r="Q12" s="5"/>
      <c r="T12" s="7"/>
      <c r="V12" s="5"/>
      <c r="X12" s="5"/>
      <c r="AA12" s="7"/>
      <c r="AE12" s="7"/>
      <c r="AF12" s="7"/>
      <c r="AG12" s="7"/>
      <c r="AJ12" s="7"/>
    </row>
    <row r="13" spans="1:36" ht="14.95" hidden="1" customHeight="1" x14ac:dyDescent="0.25">
      <c r="A13" s="3">
        <v>1888</v>
      </c>
      <c r="C13" s="5"/>
      <c r="I13" s="5"/>
      <c r="M13" s="5"/>
      <c r="N13" s="5"/>
      <c r="O13" s="7"/>
      <c r="Q13" s="5"/>
      <c r="T13" s="7"/>
      <c r="V13" s="5"/>
      <c r="X13" s="5"/>
      <c r="AA13" s="7"/>
      <c r="AE13" s="7"/>
      <c r="AF13" s="7"/>
      <c r="AG13" s="7"/>
      <c r="AJ13" s="7"/>
    </row>
    <row r="14" spans="1:36" ht="14.95" hidden="1" customHeight="1" x14ac:dyDescent="0.25">
      <c r="A14" s="3">
        <v>1889</v>
      </c>
      <c r="C14" s="5"/>
      <c r="I14" s="5"/>
      <c r="M14" s="5"/>
      <c r="N14" s="5"/>
      <c r="O14" s="7"/>
      <c r="Q14" s="5"/>
      <c r="T14" s="7"/>
      <c r="V14" s="5"/>
      <c r="X14" s="5"/>
      <c r="AA14" s="7"/>
      <c r="AE14" s="7"/>
      <c r="AF14" s="7"/>
      <c r="AG14" s="7"/>
      <c r="AJ14" s="7"/>
    </row>
    <row r="15" spans="1:36" ht="14.95" hidden="1" customHeight="1" x14ac:dyDescent="0.25">
      <c r="A15" s="3">
        <v>1890</v>
      </c>
      <c r="C15" s="5"/>
      <c r="I15" s="5"/>
      <c r="M15" s="5"/>
      <c r="N15" s="5"/>
      <c r="O15" s="7"/>
      <c r="Q15" s="5"/>
      <c r="T15" s="7"/>
      <c r="V15" s="5"/>
      <c r="X15" s="5"/>
      <c r="AA15" s="7"/>
      <c r="AE15" s="7"/>
      <c r="AF15" s="7"/>
      <c r="AG15" s="7"/>
      <c r="AJ15" s="7"/>
    </row>
    <row r="16" spans="1:36" ht="14.95" hidden="1" customHeight="1" x14ac:dyDescent="0.25">
      <c r="A16" s="3">
        <v>1891</v>
      </c>
      <c r="C16" s="5"/>
      <c r="I16" s="5"/>
      <c r="M16" s="5"/>
      <c r="N16" s="5"/>
      <c r="O16" s="7"/>
      <c r="Q16" s="5"/>
      <c r="T16" s="7"/>
      <c r="V16" s="5"/>
      <c r="X16" s="5"/>
      <c r="AA16" s="7"/>
      <c r="AE16" s="7"/>
      <c r="AF16" s="7"/>
      <c r="AG16" s="7"/>
      <c r="AJ16" s="7"/>
    </row>
    <row r="17" spans="1:36" ht="14.95" hidden="1" customHeight="1" x14ac:dyDescent="0.25">
      <c r="A17" s="3">
        <v>1892</v>
      </c>
      <c r="C17" s="5"/>
      <c r="I17" s="5"/>
      <c r="M17" s="5"/>
      <c r="N17" s="5"/>
      <c r="O17" s="7"/>
      <c r="Q17" s="5"/>
      <c r="T17" s="7"/>
      <c r="V17" s="5"/>
      <c r="X17" s="5"/>
      <c r="AA17" s="7"/>
      <c r="AE17" s="7"/>
      <c r="AF17" s="7"/>
      <c r="AG17" s="7"/>
      <c r="AJ17" s="7"/>
    </row>
    <row r="18" spans="1:36" ht="14.95" hidden="1" customHeight="1" x14ac:dyDescent="0.25">
      <c r="A18" s="3">
        <v>1893</v>
      </c>
      <c r="C18" s="5"/>
      <c r="I18" s="5"/>
      <c r="M18" s="5"/>
      <c r="N18" s="5"/>
      <c r="O18" s="7"/>
      <c r="Q18" s="5"/>
      <c r="T18" s="7"/>
      <c r="V18" s="5"/>
      <c r="X18" s="5"/>
      <c r="AA18" s="7"/>
      <c r="AE18" s="7"/>
      <c r="AF18" s="7"/>
      <c r="AG18" s="7"/>
      <c r="AJ18" s="7"/>
    </row>
    <row r="19" spans="1:36" ht="14.95" hidden="1" customHeight="1" x14ac:dyDescent="0.25">
      <c r="A19" s="3">
        <v>1894</v>
      </c>
      <c r="C19" s="5"/>
      <c r="I19" s="5"/>
      <c r="M19" s="5"/>
      <c r="N19" s="5"/>
      <c r="O19" s="7"/>
      <c r="Q19" s="5"/>
      <c r="T19" s="7"/>
      <c r="V19" s="5"/>
      <c r="X19" s="5"/>
      <c r="AA19" s="7"/>
      <c r="AE19" s="7"/>
      <c r="AF19" s="7"/>
      <c r="AG19" s="7"/>
      <c r="AJ19" s="7"/>
    </row>
    <row r="20" spans="1:36" ht="14.95" hidden="1" customHeight="1" x14ac:dyDescent="0.25">
      <c r="A20" s="3">
        <v>1895</v>
      </c>
      <c r="C20" s="5"/>
      <c r="I20" s="5"/>
      <c r="M20" s="5"/>
      <c r="N20" s="5"/>
      <c r="O20" s="7"/>
      <c r="Q20" s="5"/>
      <c r="T20" s="7"/>
      <c r="V20" s="5"/>
      <c r="X20" s="5"/>
      <c r="AA20" s="7"/>
      <c r="AE20" s="7"/>
      <c r="AF20" s="7"/>
      <c r="AG20" s="7"/>
      <c r="AJ20" s="7"/>
    </row>
    <row r="21" spans="1:36" ht="14.95" hidden="1" customHeight="1" x14ac:dyDescent="0.25">
      <c r="A21" s="3">
        <v>1896</v>
      </c>
      <c r="C21" s="5"/>
      <c r="I21" s="5"/>
      <c r="M21" s="5"/>
      <c r="N21" s="5"/>
      <c r="O21" s="7"/>
      <c r="Q21" s="5"/>
      <c r="T21" s="7"/>
      <c r="V21" s="5"/>
      <c r="X21" s="5"/>
      <c r="AA21" s="7"/>
      <c r="AE21" s="7"/>
      <c r="AF21" s="7"/>
      <c r="AG21" s="7"/>
      <c r="AJ21" s="7"/>
    </row>
    <row r="22" spans="1:36" ht="14.95" hidden="1" customHeight="1" x14ac:dyDescent="0.25">
      <c r="A22" s="3">
        <v>1897</v>
      </c>
      <c r="C22" s="5"/>
      <c r="I22" s="5"/>
      <c r="M22" s="5"/>
      <c r="N22" s="5"/>
      <c r="O22" s="7"/>
      <c r="Q22" s="5"/>
      <c r="T22" s="7"/>
      <c r="V22" s="5"/>
      <c r="X22" s="5"/>
      <c r="AA22" s="7"/>
      <c r="AE22" s="7"/>
      <c r="AF22" s="7"/>
      <c r="AG22" s="7"/>
      <c r="AJ22" s="7"/>
    </row>
    <row r="23" spans="1:36" ht="14.95" hidden="1" customHeight="1" x14ac:dyDescent="0.25">
      <c r="A23" s="3">
        <v>1898</v>
      </c>
      <c r="C23" s="5"/>
      <c r="I23" s="5"/>
      <c r="M23" s="5"/>
      <c r="N23" s="5"/>
      <c r="O23" s="7"/>
      <c r="Q23" s="5"/>
      <c r="T23" s="7"/>
      <c r="V23" s="5"/>
      <c r="X23" s="5"/>
      <c r="AA23" s="7"/>
      <c r="AE23" s="7"/>
      <c r="AF23" s="7"/>
      <c r="AG23" s="7"/>
      <c r="AJ23" s="7"/>
    </row>
    <row r="24" spans="1:36" ht="14.95" hidden="1" customHeight="1" x14ac:dyDescent="0.25">
      <c r="A24" s="3">
        <v>1899</v>
      </c>
      <c r="C24" s="5"/>
      <c r="I24" s="5"/>
      <c r="M24" s="5"/>
      <c r="N24" s="5"/>
      <c r="O24" s="7"/>
      <c r="Q24" s="5"/>
      <c r="T24" s="7"/>
      <c r="V24" s="5"/>
      <c r="X24" s="5"/>
      <c r="AA24" s="7"/>
      <c r="AE24" s="7"/>
      <c r="AF24" s="7"/>
      <c r="AG24" s="7"/>
      <c r="AJ24" s="7"/>
    </row>
    <row r="25" spans="1:36" ht="14.95" hidden="1" customHeight="1" x14ac:dyDescent="0.25">
      <c r="A25" s="3">
        <v>1900</v>
      </c>
      <c r="C25" s="5"/>
      <c r="I25" s="5"/>
      <c r="M25" s="5"/>
      <c r="N25" s="5"/>
      <c r="O25" s="7"/>
      <c r="Q25" s="5"/>
      <c r="T25" s="7"/>
      <c r="V25" s="5"/>
      <c r="X25" s="5"/>
      <c r="AA25" s="7"/>
      <c r="AE25" s="7"/>
      <c r="AF25" s="7"/>
      <c r="AG25" s="7"/>
      <c r="AJ25" s="7"/>
    </row>
    <row r="26" spans="1:36" ht="14.95" hidden="1" customHeight="1" x14ac:dyDescent="0.25">
      <c r="A26" s="3">
        <v>1901</v>
      </c>
      <c r="C26" s="5"/>
      <c r="I26" s="5"/>
      <c r="M26" s="5"/>
      <c r="N26" s="5"/>
      <c r="O26" s="7"/>
      <c r="Q26" s="5"/>
      <c r="T26" s="7"/>
      <c r="V26" s="5"/>
      <c r="X26" s="5"/>
      <c r="AA26" s="7"/>
      <c r="AE26" s="7"/>
      <c r="AF26" s="7"/>
      <c r="AG26" s="7"/>
      <c r="AJ26" s="7"/>
    </row>
    <row r="27" spans="1:36" ht="14.95" hidden="1" customHeight="1" x14ac:dyDescent="0.25">
      <c r="A27" s="3">
        <v>1902</v>
      </c>
      <c r="C27" s="5"/>
      <c r="I27" s="5"/>
      <c r="M27" s="5"/>
      <c r="N27" s="5"/>
      <c r="O27" s="7"/>
      <c r="Q27" s="5"/>
      <c r="T27" s="7"/>
      <c r="V27" s="5"/>
      <c r="X27" s="5"/>
      <c r="AA27" s="7"/>
      <c r="AE27" s="7"/>
      <c r="AF27" s="7"/>
      <c r="AG27" s="7"/>
      <c r="AJ27" s="7"/>
    </row>
    <row r="28" spans="1:36" ht="14.95" hidden="1" customHeight="1" x14ac:dyDescent="0.25">
      <c r="A28" s="3">
        <v>1903</v>
      </c>
      <c r="C28" s="5"/>
      <c r="I28" s="5"/>
      <c r="M28" s="5"/>
      <c r="N28" s="5"/>
      <c r="O28" s="7"/>
      <c r="Q28" s="5"/>
      <c r="T28" s="7"/>
      <c r="V28" s="5"/>
      <c r="X28" s="5"/>
      <c r="AA28" s="7"/>
      <c r="AE28" s="7"/>
      <c r="AF28" s="7"/>
      <c r="AG28" s="7"/>
      <c r="AJ28" s="7"/>
    </row>
    <row r="29" spans="1:36" ht="14.95" hidden="1" customHeight="1" x14ac:dyDescent="0.25">
      <c r="A29" s="3">
        <v>1904</v>
      </c>
      <c r="C29" s="5"/>
      <c r="I29" s="5"/>
      <c r="M29" s="5"/>
      <c r="N29" s="5"/>
      <c r="O29" s="7"/>
      <c r="Q29" s="5"/>
      <c r="T29" s="7"/>
      <c r="V29" s="5"/>
      <c r="X29" s="5"/>
      <c r="AA29" s="7"/>
      <c r="AE29" s="7"/>
      <c r="AF29" s="7"/>
      <c r="AG29" s="7"/>
      <c r="AJ29" s="7"/>
    </row>
    <row r="30" spans="1:36" ht="14.95" hidden="1" customHeight="1" x14ac:dyDescent="0.25">
      <c r="A30" s="3">
        <v>1905</v>
      </c>
      <c r="C30" s="5"/>
      <c r="I30" s="5"/>
      <c r="M30" s="5"/>
      <c r="N30" s="5"/>
      <c r="O30" s="7"/>
      <c r="Q30" s="5"/>
      <c r="T30" s="7"/>
      <c r="V30" s="5"/>
      <c r="X30" s="5"/>
      <c r="AA30" s="7"/>
      <c r="AE30" s="7"/>
      <c r="AF30" s="7"/>
      <c r="AG30" s="7"/>
      <c r="AJ30" s="7"/>
    </row>
    <row r="31" spans="1:36" ht="14.95" hidden="1" customHeight="1" x14ac:dyDescent="0.25">
      <c r="A31" s="3">
        <v>1906</v>
      </c>
      <c r="C31" s="5"/>
      <c r="I31" s="5"/>
      <c r="M31" s="5"/>
      <c r="N31" s="5"/>
      <c r="O31" s="7"/>
      <c r="Q31" s="5"/>
      <c r="T31" s="7"/>
      <c r="V31" s="5"/>
      <c r="X31" s="5"/>
      <c r="AA31" s="7"/>
      <c r="AE31" s="7"/>
      <c r="AF31" s="7"/>
      <c r="AG31" s="7"/>
      <c r="AJ31" s="7"/>
    </row>
    <row r="32" spans="1:36" ht="14.95" hidden="1" customHeight="1" x14ac:dyDescent="0.25">
      <c r="A32" s="3">
        <v>1907</v>
      </c>
      <c r="C32" s="5"/>
      <c r="I32" s="5"/>
      <c r="M32" s="5"/>
      <c r="N32" s="5"/>
      <c r="O32" s="7"/>
      <c r="Q32" s="5"/>
      <c r="T32" s="7"/>
      <c r="V32" s="5"/>
      <c r="X32" s="5"/>
      <c r="AA32" s="7"/>
      <c r="AE32" s="7"/>
      <c r="AF32" s="7"/>
      <c r="AG32" s="7"/>
      <c r="AJ32" s="7"/>
    </row>
    <row r="33" spans="1:36" ht="14.95" hidden="1" customHeight="1" x14ac:dyDescent="0.25">
      <c r="A33" s="3">
        <v>1908</v>
      </c>
      <c r="C33" s="5"/>
      <c r="I33" s="5"/>
      <c r="M33" s="5"/>
      <c r="N33" s="5"/>
      <c r="O33" s="7"/>
      <c r="Q33" s="5"/>
      <c r="T33" s="7"/>
      <c r="V33" s="5"/>
      <c r="X33" s="5"/>
      <c r="AA33" s="7"/>
      <c r="AE33" s="7"/>
      <c r="AF33" s="7"/>
      <c r="AG33" s="7"/>
      <c r="AJ33" s="7"/>
    </row>
    <row r="34" spans="1:36" ht="14.95" hidden="1" customHeight="1" x14ac:dyDescent="0.25">
      <c r="A34" s="3">
        <v>1909</v>
      </c>
      <c r="C34" s="5"/>
      <c r="I34" s="5"/>
      <c r="M34" s="5"/>
      <c r="N34" s="5"/>
      <c r="O34" s="7"/>
      <c r="Q34" s="5"/>
      <c r="T34" s="7"/>
      <c r="V34" s="5"/>
      <c r="X34" s="5"/>
      <c r="AA34" s="7"/>
      <c r="AE34" s="7"/>
      <c r="AF34" s="7"/>
      <c r="AG34" s="7"/>
      <c r="AJ34" s="7"/>
    </row>
    <row r="35" spans="1:36" ht="14.95" hidden="1" customHeight="1" x14ac:dyDescent="0.25">
      <c r="A35" s="3">
        <v>1910</v>
      </c>
      <c r="C35" s="5"/>
      <c r="I35" s="5"/>
      <c r="M35" s="5"/>
      <c r="N35" s="5"/>
      <c r="O35" s="7"/>
      <c r="Q35" s="5"/>
      <c r="T35" s="7"/>
      <c r="V35" s="5"/>
      <c r="X35" s="5"/>
      <c r="AA35" s="7"/>
      <c r="AE35" s="7"/>
      <c r="AF35" s="7"/>
      <c r="AG35" s="7"/>
      <c r="AJ35" s="7"/>
    </row>
    <row r="36" spans="1:36" ht="14.95" hidden="1" customHeight="1" x14ac:dyDescent="0.25">
      <c r="A36" s="3">
        <v>1911</v>
      </c>
      <c r="C36" s="5"/>
      <c r="I36" s="5"/>
      <c r="M36" s="5"/>
      <c r="N36" s="5"/>
      <c r="O36" s="7"/>
      <c r="Q36" s="5"/>
      <c r="T36" s="7"/>
      <c r="V36" s="5"/>
      <c r="X36" s="5"/>
      <c r="AA36" s="7"/>
      <c r="AE36" s="7"/>
      <c r="AF36" s="7"/>
      <c r="AG36" s="7"/>
      <c r="AJ36" s="7"/>
    </row>
    <row r="37" spans="1:36" ht="14.95" hidden="1" customHeight="1" x14ac:dyDescent="0.25">
      <c r="A37" s="3">
        <v>1912</v>
      </c>
      <c r="C37" s="5"/>
      <c r="I37" s="5"/>
      <c r="M37" s="5"/>
      <c r="N37" s="5"/>
      <c r="O37" s="7"/>
      <c r="Q37" s="5"/>
      <c r="T37" s="7"/>
      <c r="V37" s="5"/>
      <c r="X37" s="5"/>
      <c r="AA37" s="7"/>
      <c r="AE37" s="7"/>
      <c r="AF37" s="7"/>
      <c r="AG37" s="7"/>
      <c r="AJ37" s="7"/>
    </row>
    <row r="38" spans="1:36" ht="14.95" hidden="1" customHeight="1" x14ac:dyDescent="0.25">
      <c r="A38" s="3">
        <v>1913</v>
      </c>
      <c r="C38" s="5"/>
      <c r="I38" s="5"/>
      <c r="M38" s="5"/>
      <c r="N38" s="5"/>
      <c r="O38" s="7"/>
      <c r="Q38" s="5"/>
      <c r="T38" s="7"/>
      <c r="V38" s="5"/>
      <c r="X38" s="5"/>
      <c r="AA38" s="7"/>
      <c r="AE38" s="7"/>
      <c r="AF38" s="7"/>
      <c r="AG38" s="7"/>
      <c r="AJ38" s="7"/>
    </row>
    <row r="39" spans="1:36" ht="14.95" hidden="1" customHeight="1" x14ac:dyDescent="0.25">
      <c r="A39" s="3">
        <v>1914</v>
      </c>
      <c r="C39" s="5"/>
      <c r="I39" s="5"/>
      <c r="M39" s="5"/>
      <c r="N39" s="5"/>
      <c r="O39" s="7"/>
      <c r="Q39" s="5"/>
      <c r="T39" s="7"/>
      <c r="V39" s="5"/>
      <c r="X39" s="5"/>
      <c r="AA39" s="7"/>
      <c r="AE39" s="7"/>
      <c r="AF39" s="7"/>
      <c r="AG39" s="7"/>
      <c r="AJ39" s="7"/>
    </row>
    <row r="40" spans="1:36" ht="14.95" hidden="1" customHeight="1" x14ac:dyDescent="0.25">
      <c r="A40" s="3">
        <v>1915</v>
      </c>
      <c r="C40" s="5"/>
      <c r="I40" s="5"/>
      <c r="M40" s="5"/>
      <c r="N40" s="5"/>
      <c r="O40" s="7"/>
      <c r="Q40" s="5"/>
      <c r="T40" s="7"/>
      <c r="V40" s="5"/>
      <c r="X40" s="5"/>
      <c r="AA40" s="7"/>
      <c r="AE40" s="7"/>
      <c r="AF40" s="7"/>
      <c r="AG40" s="7"/>
      <c r="AJ40" s="7"/>
    </row>
    <row r="41" spans="1:36" ht="14.95" hidden="1" customHeight="1" x14ac:dyDescent="0.25">
      <c r="A41" s="3">
        <v>1916</v>
      </c>
      <c r="C41" s="5"/>
      <c r="I41" s="5"/>
      <c r="M41" s="5"/>
      <c r="N41" s="5"/>
      <c r="O41" s="7"/>
      <c r="Q41" s="5"/>
      <c r="T41" s="7"/>
      <c r="V41" s="5"/>
      <c r="X41" s="5"/>
      <c r="AA41" s="7"/>
      <c r="AE41" s="7"/>
      <c r="AF41" s="7"/>
      <c r="AG41" s="7"/>
      <c r="AJ41" s="7"/>
    </row>
    <row r="42" spans="1:36" ht="14.95" hidden="1" customHeight="1" x14ac:dyDescent="0.25">
      <c r="A42" s="3">
        <v>1917</v>
      </c>
      <c r="C42" s="5"/>
      <c r="I42" s="5"/>
      <c r="M42" s="5"/>
      <c r="N42" s="5"/>
      <c r="O42" s="7"/>
      <c r="Q42" s="5"/>
      <c r="T42" s="7"/>
      <c r="V42" s="5"/>
      <c r="X42" s="5"/>
      <c r="AA42" s="7"/>
      <c r="AE42" s="7"/>
      <c r="AF42" s="7"/>
      <c r="AG42" s="7"/>
      <c r="AJ42" s="7"/>
    </row>
    <row r="43" spans="1:36" ht="14.95" hidden="1" customHeight="1" x14ac:dyDescent="0.25">
      <c r="A43" s="3">
        <v>1918</v>
      </c>
      <c r="C43" s="5"/>
      <c r="I43" s="5"/>
      <c r="M43" s="5"/>
      <c r="N43" s="5"/>
      <c r="O43" s="7"/>
      <c r="Q43" s="5"/>
      <c r="T43" s="7"/>
      <c r="V43" s="5"/>
      <c r="X43" s="5"/>
      <c r="AA43" s="7"/>
      <c r="AE43" s="7"/>
      <c r="AF43" s="7"/>
      <c r="AG43" s="7"/>
      <c r="AJ43" s="7"/>
    </row>
    <row r="44" spans="1:36" ht="14.95" hidden="1" customHeight="1" x14ac:dyDescent="0.25">
      <c r="A44" s="3">
        <v>1919</v>
      </c>
      <c r="C44" s="5"/>
      <c r="I44" s="5"/>
      <c r="M44" s="5"/>
      <c r="N44" s="5"/>
      <c r="O44" s="7"/>
      <c r="Q44" s="5"/>
      <c r="T44" s="7"/>
      <c r="V44" s="5"/>
      <c r="X44" s="5"/>
      <c r="AA44" s="7"/>
      <c r="AE44" s="7"/>
      <c r="AF44" s="7"/>
      <c r="AG44" s="7"/>
      <c r="AJ44" s="7"/>
    </row>
    <row r="45" spans="1:36" ht="14.95" hidden="1" customHeight="1" x14ac:dyDescent="0.25">
      <c r="A45" s="3">
        <v>1920</v>
      </c>
      <c r="C45" s="5"/>
      <c r="I45" s="5"/>
      <c r="M45" s="5"/>
      <c r="N45" s="5"/>
      <c r="O45" s="7"/>
      <c r="Q45" s="5"/>
      <c r="T45" s="7"/>
      <c r="V45" s="5"/>
      <c r="X45" s="5"/>
      <c r="AA45" s="7"/>
      <c r="AE45" s="7"/>
      <c r="AF45" s="7"/>
      <c r="AG45" s="7"/>
      <c r="AJ45" s="7"/>
    </row>
    <row r="46" spans="1:36" ht="14.95" hidden="1" customHeight="1" x14ac:dyDescent="0.25">
      <c r="A46" s="3">
        <v>1921</v>
      </c>
      <c r="C46" s="5"/>
      <c r="I46" s="5"/>
      <c r="M46" s="5"/>
      <c r="N46" s="5"/>
      <c r="O46" s="7"/>
      <c r="Q46" s="5"/>
      <c r="T46" s="7"/>
      <c r="V46" s="5"/>
      <c r="X46" s="5"/>
      <c r="AA46" s="7"/>
      <c r="AE46" s="7"/>
      <c r="AF46" s="7"/>
      <c r="AG46" s="7"/>
      <c r="AJ46" s="7"/>
    </row>
    <row r="47" spans="1:36" ht="14.95" hidden="1" customHeight="1" x14ac:dyDescent="0.25">
      <c r="A47" s="3">
        <v>1922</v>
      </c>
      <c r="C47" s="5"/>
      <c r="I47" s="5"/>
      <c r="M47" s="5"/>
      <c r="N47" s="5"/>
      <c r="O47" s="7"/>
      <c r="Q47" s="5"/>
      <c r="T47" s="7"/>
      <c r="V47" s="5"/>
      <c r="X47" s="5"/>
      <c r="AA47" s="7"/>
      <c r="AE47" s="7"/>
      <c r="AF47" s="7"/>
      <c r="AG47" s="7"/>
      <c r="AJ47" s="7"/>
    </row>
    <row r="48" spans="1:36" ht="14.95" hidden="1" customHeight="1" x14ac:dyDescent="0.25">
      <c r="A48" s="3">
        <v>1923</v>
      </c>
      <c r="C48" s="5"/>
      <c r="I48" s="5"/>
      <c r="M48" s="5"/>
      <c r="N48" s="5"/>
      <c r="O48" s="7"/>
      <c r="Q48" s="5"/>
      <c r="T48" s="7"/>
      <c r="V48" s="5"/>
      <c r="X48" s="5"/>
      <c r="AA48" s="7"/>
      <c r="AE48" s="7"/>
      <c r="AF48" s="7"/>
      <c r="AG48" s="7"/>
      <c r="AJ48" s="7"/>
    </row>
    <row r="49" spans="1:36" ht="14.95" hidden="1" customHeight="1" x14ac:dyDescent="0.25">
      <c r="A49" s="3">
        <v>1924</v>
      </c>
      <c r="C49" s="5"/>
      <c r="I49" s="5"/>
      <c r="M49" s="5"/>
      <c r="N49" s="5"/>
      <c r="O49" s="7"/>
      <c r="Q49" s="5"/>
      <c r="T49" s="7"/>
      <c r="V49" s="5"/>
      <c r="X49" s="5"/>
      <c r="AA49" s="7"/>
      <c r="AE49" s="7"/>
      <c r="AF49" s="7"/>
      <c r="AG49" s="7"/>
      <c r="AJ49" s="7"/>
    </row>
    <row r="50" spans="1:36" ht="14.95" hidden="1" customHeight="1" x14ac:dyDescent="0.25">
      <c r="A50" s="3">
        <v>1925</v>
      </c>
      <c r="C50" s="5"/>
      <c r="I50" s="5"/>
      <c r="M50" s="5"/>
      <c r="N50" s="5"/>
      <c r="O50" s="7"/>
      <c r="Q50" s="5"/>
      <c r="T50" s="7"/>
      <c r="V50" s="5"/>
      <c r="X50" s="5"/>
      <c r="AA50" s="7"/>
      <c r="AE50" s="7"/>
      <c r="AF50" s="7"/>
      <c r="AG50" s="7"/>
      <c r="AJ50" s="7"/>
    </row>
    <row r="51" spans="1:36" ht="14.95" hidden="1" customHeight="1" x14ac:dyDescent="0.25">
      <c r="A51" s="3">
        <v>1926</v>
      </c>
      <c r="C51" s="5"/>
      <c r="I51" s="5"/>
      <c r="M51" s="5"/>
      <c r="N51" s="5"/>
      <c r="O51" s="7"/>
      <c r="Q51" s="5"/>
      <c r="T51" s="7"/>
      <c r="V51" s="5"/>
      <c r="X51" s="5"/>
      <c r="AA51" s="7"/>
      <c r="AE51" s="7"/>
      <c r="AF51" s="7"/>
      <c r="AG51" s="7"/>
      <c r="AJ51" s="7"/>
    </row>
    <row r="52" spans="1:36" ht="14.95" hidden="1" customHeight="1" x14ac:dyDescent="0.25">
      <c r="A52" s="3">
        <v>1927</v>
      </c>
      <c r="C52" s="5"/>
      <c r="I52" s="5"/>
      <c r="M52" s="5"/>
      <c r="N52" s="5"/>
      <c r="O52" s="7"/>
      <c r="Q52" s="5"/>
      <c r="T52" s="7"/>
      <c r="V52" s="5"/>
      <c r="X52" s="5"/>
      <c r="AA52" s="7"/>
      <c r="AE52" s="7"/>
      <c r="AF52" s="7"/>
      <c r="AG52" s="7"/>
      <c r="AJ52" s="7"/>
    </row>
    <row r="53" spans="1:36" ht="14.95" hidden="1" customHeight="1" x14ac:dyDescent="0.25">
      <c r="A53" s="3">
        <v>1928</v>
      </c>
      <c r="C53" s="5"/>
      <c r="I53" s="5"/>
      <c r="M53" s="5"/>
      <c r="N53" s="5"/>
      <c r="O53" s="7"/>
      <c r="Q53" s="5"/>
      <c r="T53" s="7"/>
      <c r="V53" s="5"/>
      <c r="X53" s="5"/>
      <c r="AA53" s="7"/>
      <c r="AE53" s="7"/>
      <c r="AF53" s="7"/>
      <c r="AG53" s="7"/>
      <c r="AJ53" s="7"/>
    </row>
    <row r="54" spans="1:36" ht="14.95" hidden="1" customHeight="1" x14ac:dyDescent="0.25">
      <c r="A54" s="3"/>
      <c r="B54" s="109"/>
      <c r="C54" s="108"/>
      <c r="D54" s="109"/>
      <c r="E54" s="109"/>
      <c r="F54" s="109"/>
      <c r="G54" s="109"/>
      <c r="H54" s="109"/>
      <c r="I54" s="109"/>
      <c r="K54" s="109"/>
      <c r="L54" s="109"/>
      <c r="M54" s="109"/>
      <c r="N54" s="109"/>
      <c r="O54" s="7"/>
      <c r="Q54" s="109"/>
      <c r="R54" s="109"/>
      <c r="S54" s="109"/>
      <c r="T54" s="7"/>
      <c r="U54" s="109"/>
      <c r="V54" s="109"/>
      <c r="X54" s="109"/>
      <c r="Y54" s="109"/>
      <c r="Z54" s="139"/>
      <c r="AA54" s="7"/>
      <c r="AB54" s="109"/>
      <c r="AC54" s="109"/>
      <c r="AD54" s="308"/>
      <c r="AE54" s="7"/>
      <c r="AF54" s="7"/>
      <c r="AG54" s="7"/>
      <c r="AH54" s="109"/>
      <c r="AJ54" s="7"/>
    </row>
    <row r="55" spans="1:36" ht="14.95" hidden="1" customHeight="1" x14ac:dyDescent="0.25">
      <c r="A55" s="3"/>
      <c r="B55" s="109"/>
      <c r="C55" s="108"/>
      <c r="D55" s="109"/>
      <c r="E55" s="109"/>
      <c r="F55" s="109"/>
      <c r="G55" s="109"/>
      <c r="H55" s="109"/>
      <c r="I55" s="109"/>
      <c r="K55" s="109"/>
      <c r="L55" s="109"/>
      <c r="M55" s="109"/>
      <c r="N55" s="109"/>
      <c r="O55" s="7"/>
      <c r="Q55" s="109"/>
      <c r="R55" s="109"/>
      <c r="S55" s="109"/>
      <c r="T55" s="7"/>
      <c r="U55" s="109"/>
      <c r="V55" s="109"/>
      <c r="X55" s="109"/>
      <c r="Y55" s="109"/>
      <c r="Z55" s="139"/>
      <c r="AA55" s="7"/>
      <c r="AB55" s="109"/>
      <c r="AC55" s="109"/>
      <c r="AD55" s="308"/>
      <c r="AE55" s="7"/>
      <c r="AF55" s="7"/>
      <c r="AG55" s="7"/>
      <c r="AH55" s="109"/>
      <c r="AJ55" s="7"/>
    </row>
    <row r="56" spans="1:36" ht="14.95" hidden="1" customHeight="1" x14ac:dyDescent="0.25">
      <c r="A56" s="3"/>
      <c r="B56" s="109"/>
      <c r="C56" s="108"/>
      <c r="D56" s="109"/>
      <c r="E56" s="109"/>
      <c r="F56" s="109"/>
      <c r="G56" s="109"/>
      <c r="H56" s="109"/>
      <c r="I56" s="109"/>
      <c r="K56" s="109"/>
      <c r="L56" s="109"/>
      <c r="M56" s="109"/>
      <c r="N56" s="109"/>
      <c r="O56" s="7"/>
      <c r="Q56" s="109"/>
      <c r="R56" s="109"/>
      <c r="S56" s="109"/>
      <c r="T56" s="7"/>
      <c r="U56" s="109"/>
      <c r="V56" s="109"/>
      <c r="X56" s="109"/>
      <c r="Y56" s="109"/>
      <c r="Z56" s="139"/>
      <c r="AA56" s="7"/>
      <c r="AB56" s="109"/>
      <c r="AC56" s="109"/>
      <c r="AD56" s="308"/>
      <c r="AE56" s="7"/>
      <c r="AF56" s="7"/>
      <c r="AG56" s="7"/>
      <c r="AH56" s="109"/>
      <c r="AJ56" s="7"/>
    </row>
    <row r="57" spans="1:36" ht="14.95" hidden="1" customHeight="1" x14ac:dyDescent="0.25">
      <c r="A57" s="3"/>
      <c r="B57" s="109"/>
      <c r="C57" s="108"/>
      <c r="D57" s="109"/>
      <c r="E57" s="109"/>
      <c r="F57" s="109"/>
      <c r="G57" s="109"/>
      <c r="H57" s="109"/>
      <c r="I57" s="109"/>
      <c r="K57" s="109"/>
      <c r="L57" s="109"/>
      <c r="M57" s="109"/>
      <c r="N57" s="109"/>
      <c r="O57" s="7"/>
      <c r="Q57" s="109"/>
      <c r="R57" s="109"/>
      <c r="S57" s="109"/>
      <c r="T57" s="7"/>
      <c r="U57" s="109"/>
      <c r="V57" s="109"/>
      <c r="X57" s="109"/>
      <c r="Y57" s="109"/>
      <c r="Z57" s="139"/>
      <c r="AA57" s="7"/>
      <c r="AB57" s="109"/>
      <c r="AC57" s="109"/>
      <c r="AD57" s="308"/>
      <c r="AE57" s="7"/>
      <c r="AF57" s="7"/>
      <c r="AG57" s="7"/>
      <c r="AH57" s="109"/>
      <c r="AJ57" s="7"/>
    </row>
    <row r="58" spans="1:36" ht="14.95" hidden="1" customHeight="1" x14ac:dyDescent="0.25">
      <c r="A58" s="3"/>
      <c r="B58" s="109"/>
      <c r="C58" s="108"/>
      <c r="D58" s="109"/>
      <c r="E58" s="109"/>
      <c r="F58" s="109"/>
      <c r="G58" s="109"/>
      <c r="H58" s="109"/>
      <c r="I58" s="109"/>
      <c r="K58" s="109"/>
      <c r="L58" s="109"/>
      <c r="M58" s="109"/>
      <c r="N58" s="109"/>
      <c r="O58" s="7"/>
      <c r="Q58" s="109"/>
      <c r="R58" s="109"/>
      <c r="S58" s="109"/>
      <c r="T58" s="7"/>
      <c r="U58" s="109"/>
      <c r="V58" s="109"/>
      <c r="X58" s="109"/>
      <c r="Y58" s="109"/>
      <c r="Z58" s="139"/>
      <c r="AA58" s="7"/>
      <c r="AB58" s="109"/>
      <c r="AC58" s="109"/>
      <c r="AD58" s="308"/>
      <c r="AE58" s="7"/>
      <c r="AF58" s="7"/>
      <c r="AG58" s="7"/>
      <c r="AH58" s="109"/>
      <c r="AJ58" s="7"/>
    </row>
    <row r="59" spans="1:36" ht="14.95" hidden="1" customHeight="1" x14ac:dyDescent="0.25">
      <c r="A59" s="3"/>
      <c r="B59" s="109"/>
      <c r="C59" s="108"/>
      <c r="D59" s="109"/>
      <c r="E59" s="109"/>
      <c r="F59" s="109"/>
      <c r="G59" s="109"/>
      <c r="H59" s="109"/>
      <c r="I59" s="109"/>
      <c r="K59" s="109"/>
      <c r="L59" s="109"/>
      <c r="M59" s="109"/>
      <c r="N59" s="109"/>
      <c r="O59" s="7"/>
      <c r="Q59" s="109"/>
      <c r="R59" s="109"/>
      <c r="S59" s="109"/>
      <c r="T59" s="7"/>
      <c r="U59" s="109"/>
      <c r="V59" s="109"/>
      <c r="X59" s="109"/>
      <c r="Y59" s="109"/>
      <c r="Z59" s="139"/>
      <c r="AA59" s="7"/>
      <c r="AB59" s="109"/>
      <c r="AC59" s="109"/>
      <c r="AD59" s="308"/>
      <c r="AE59" s="7"/>
      <c r="AF59" s="7"/>
      <c r="AG59" s="7"/>
      <c r="AH59" s="109"/>
      <c r="AJ59" s="7"/>
    </row>
    <row r="60" spans="1:36" ht="14.95" hidden="1" customHeight="1" x14ac:dyDescent="0.25">
      <c r="A60" s="3"/>
      <c r="B60" s="109"/>
      <c r="C60" s="108"/>
      <c r="D60" s="109"/>
      <c r="E60" s="109"/>
      <c r="F60" s="109"/>
      <c r="G60" s="109"/>
      <c r="H60" s="109"/>
      <c r="I60" s="109"/>
      <c r="K60" s="109"/>
      <c r="L60" s="109"/>
      <c r="M60" s="109"/>
      <c r="N60" s="109"/>
      <c r="O60" s="7"/>
      <c r="Q60" s="109"/>
      <c r="R60" s="109"/>
      <c r="S60" s="109"/>
      <c r="T60" s="7"/>
      <c r="U60" s="109"/>
      <c r="V60" s="109"/>
      <c r="X60" s="109"/>
      <c r="Y60" s="109"/>
      <c r="Z60" s="139"/>
      <c r="AA60" s="7"/>
      <c r="AB60" s="109"/>
      <c r="AC60" s="109"/>
      <c r="AD60" s="308"/>
      <c r="AE60" s="7"/>
      <c r="AF60" s="7"/>
      <c r="AG60" s="7"/>
      <c r="AH60" s="109"/>
      <c r="AJ60" s="7"/>
    </row>
    <row r="61" spans="1:36" ht="14.95" hidden="1" customHeight="1" x14ac:dyDescent="0.25">
      <c r="A61" s="3"/>
      <c r="B61" s="109"/>
      <c r="C61" s="108"/>
      <c r="D61" s="109"/>
      <c r="E61" s="109"/>
      <c r="F61" s="109"/>
      <c r="G61" s="109"/>
      <c r="H61" s="109"/>
      <c r="I61" s="109"/>
      <c r="K61" s="109"/>
      <c r="L61" s="109"/>
      <c r="M61" s="109"/>
      <c r="N61" s="109"/>
      <c r="O61" s="7"/>
      <c r="Q61" s="109"/>
      <c r="R61" s="109"/>
      <c r="S61" s="109"/>
      <c r="T61" s="7"/>
      <c r="U61" s="109"/>
      <c r="V61" s="109"/>
      <c r="X61" s="109"/>
      <c r="Y61" s="109"/>
      <c r="Z61" s="139"/>
      <c r="AA61" s="7"/>
      <c r="AB61" s="109"/>
      <c r="AC61" s="109"/>
      <c r="AD61" s="308"/>
      <c r="AE61" s="7"/>
      <c r="AF61" s="7"/>
      <c r="AG61" s="7"/>
      <c r="AH61" s="109"/>
      <c r="AJ61" s="7"/>
    </row>
    <row r="62" spans="1:36" ht="14.95" hidden="1" customHeight="1" x14ac:dyDescent="0.25">
      <c r="A62" s="3"/>
      <c r="B62" s="109"/>
      <c r="C62" s="108"/>
      <c r="D62" s="109"/>
      <c r="E62" s="109"/>
      <c r="F62" s="109"/>
      <c r="G62" s="109"/>
      <c r="H62" s="109"/>
      <c r="I62" s="109"/>
      <c r="K62" s="109"/>
      <c r="L62" s="109"/>
      <c r="M62" s="109"/>
      <c r="N62" s="109"/>
      <c r="O62" s="7"/>
      <c r="Q62" s="109"/>
      <c r="R62" s="109"/>
      <c r="S62" s="109"/>
      <c r="T62" s="7"/>
      <c r="U62" s="109"/>
      <c r="V62" s="109"/>
      <c r="X62" s="109"/>
      <c r="Y62" s="109"/>
      <c r="Z62" s="139"/>
      <c r="AA62" s="7"/>
      <c r="AB62" s="109"/>
      <c r="AC62" s="109"/>
      <c r="AD62" s="308"/>
      <c r="AE62" s="7"/>
      <c r="AF62" s="7"/>
      <c r="AG62" s="7"/>
      <c r="AH62" s="109"/>
      <c r="AJ62" s="7"/>
    </row>
    <row r="63" spans="1:36" ht="14.95" hidden="1" customHeight="1" x14ac:dyDescent="0.25">
      <c r="A63" s="3"/>
      <c r="B63" s="109"/>
      <c r="C63" s="108"/>
      <c r="D63" s="109"/>
      <c r="E63" s="109"/>
      <c r="F63" s="109"/>
      <c r="G63" s="109"/>
      <c r="H63" s="109"/>
      <c r="I63" s="109"/>
      <c r="K63" s="109"/>
      <c r="L63" s="109"/>
      <c r="M63" s="109"/>
      <c r="N63" s="109"/>
      <c r="O63" s="7"/>
      <c r="Q63" s="109"/>
      <c r="R63" s="109"/>
      <c r="S63" s="109"/>
      <c r="T63" s="7"/>
      <c r="U63" s="109"/>
      <c r="V63" s="109"/>
      <c r="X63" s="109"/>
      <c r="Y63" s="109"/>
      <c r="Z63" s="139"/>
      <c r="AA63" s="7"/>
      <c r="AB63" s="109"/>
      <c r="AC63" s="109"/>
      <c r="AD63" s="308"/>
      <c r="AE63" s="7"/>
      <c r="AF63" s="7"/>
      <c r="AG63" s="7"/>
      <c r="AH63" s="109"/>
      <c r="AJ63" s="7"/>
    </row>
    <row r="64" spans="1:36" ht="14.95" hidden="1" customHeight="1" x14ac:dyDescent="0.25">
      <c r="A64" s="3"/>
      <c r="B64" s="109"/>
      <c r="C64" s="108"/>
      <c r="D64" s="109"/>
      <c r="E64" s="109"/>
      <c r="F64" s="109"/>
      <c r="G64" s="109"/>
      <c r="H64" s="109"/>
      <c r="I64" s="109"/>
      <c r="K64" s="109"/>
      <c r="L64" s="109"/>
      <c r="M64" s="109"/>
      <c r="N64" s="109"/>
      <c r="O64" s="7"/>
      <c r="Q64" s="109"/>
      <c r="R64" s="109"/>
      <c r="S64" s="109"/>
      <c r="T64" s="7"/>
      <c r="U64" s="109"/>
      <c r="V64" s="109"/>
      <c r="X64" s="109"/>
      <c r="Y64" s="109"/>
      <c r="Z64" s="139"/>
      <c r="AA64" s="7"/>
      <c r="AB64" s="109"/>
      <c r="AC64" s="109"/>
      <c r="AD64" s="308"/>
      <c r="AE64" s="7"/>
      <c r="AF64" s="7"/>
      <c r="AG64" s="7"/>
      <c r="AH64" s="109"/>
      <c r="AJ64" s="7"/>
    </row>
    <row r="65" spans="1:36" ht="14.95" hidden="1" customHeight="1" x14ac:dyDescent="0.25">
      <c r="A65" s="3"/>
      <c r="B65" s="109"/>
      <c r="C65" s="108"/>
      <c r="D65" s="109"/>
      <c r="E65" s="109"/>
      <c r="F65" s="109"/>
      <c r="G65" s="109"/>
      <c r="H65" s="109"/>
      <c r="I65" s="109"/>
      <c r="K65" s="109"/>
      <c r="L65" s="109"/>
      <c r="M65" s="109"/>
      <c r="N65" s="109"/>
      <c r="O65" s="7"/>
      <c r="Q65" s="109"/>
      <c r="R65" s="109"/>
      <c r="S65" s="109"/>
      <c r="T65" s="7"/>
      <c r="U65" s="109"/>
      <c r="V65" s="109"/>
      <c r="X65" s="109"/>
      <c r="Y65" s="109"/>
      <c r="Z65" s="139"/>
      <c r="AA65" s="7"/>
      <c r="AB65" s="109"/>
      <c r="AC65" s="109"/>
      <c r="AD65" s="308"/>
      <c r="AE65" s="7"/>
      <c r="AF65" s="7"/>
      <c r="AG65" s="7"/>
      <c r="AH65" s="109"/>
      <c r="AJ65" s="7"/>
    </row>
    <row r="66" spans="1:36" ht="14.95" hidden="1" customHeight="1" x14ac:dyDescent="0.25">
      <c r="A66" s="3"/>
      <c r="B66" s="109"/>
      <c r="C66" s="108"/>
      <c r="D66" s="109"/>
      <c r="E66" s="109"/>
      <c r="F66" s="109"/>
      <c r="G66" s="109"/>
      <c r="H66" s="109"/>
      <c r="I66" s="109"/>
      <c r="K66" s="109"/>
      <c r="L66" s="109"/>
      <c r="M66" s="109"/>
      <c r="N66" s="109"/>
      <c r="O66" s="7"/>
      <c r="Q66" s="109"/>
      <c r="R66" s="109"/>
      <c r="S66" s="109"/>
      <c r="T66" s="7"/>
      <c r="U66" s="109"/>
      <c r="V66" s="109"/>
      <c r="X66" s="109"/>
      <c r="Y66" s="109"/>
      <c r="Z66" s="139"/>
      <c r="AA66" s="7"/>
      <c r="AB66" s="109"/>
      <c r="AC66" s="109"/>
      <c r="AD66" s="308"/>
      <c r="AE66" s="7"/>
      <c r="AF66" s="7"/>
      <c r="AG66" s="7"/>
      <c r="AH66" s="109"/>
      <c r="AJ66" s="7"/>
    </row>
    <row r="67" spans="1:36" ht="14.95" hidden="1" customHeight="1" x14ac:dyDescent="0.25">
      <c r="A67" s="3"/>
      <c r="B67" s="109"/>
      <c r="C67" s="108"/>
      <c r="D67" s="109"/>
      <c r="E67" s="109"/>
      <c r="F67" s="109"/>
      <c r="G67" s="109"/>
      <c r="H67" s="109"/>
      <c r="I67" s="109"/>
      <c r="K67" s="109"/>
      <c r="L67" s="109"/>
      <c r="M67" s="109"/>
      <c r="N67" s="109"/>
      <c r="O67" s="7"/>
      <c r="Q67" s="109"/>
      <c r="R67" s="109"/>
      <c r="S67" s="109"/>
      <c r="T67" s="7"/>
      <c r="U67" s="109"/>
      <c r="V67" s="109"/>
      <c r="X67" s="109"/>
      <c r="Y67" s="109"/>
      <c r="Z67" s="139"/>
      <c r="AA67" s="7"/>
      <c r="AB67" s="109"/>
      <c r="AC67" s="109"/>
      <c r="AD67" s="308"/>
      <c r="AE67" s="7"/>
      <c r="AF67" s="7"/>
      <c r="AG67" s="7"/>
      <c r="AH67" s="109"/>
      <c r="AJ67" s="7"/>
    </row>
    <row r="68" spans="1:36" ht="14.95" hidden="1" customHeight="1" x14ac:dyDescent="0.25">
      <c r="A68" s="3"/>
      <c r="B68" s="109"/>
      <c r="C68" s="108"/>
      <c r="D68" s="109"/>
      <c r="E68" s="109"/>
      <c r="F68" s="109"/>
      <c r="G68" s="139"/>
      <c r="H68" s="109"/>
      <c r="I68" s="109"/>
      <c r="K68" s="109"/>
      <c r="L68" s="109"/>
      <c r="M68" s="109"/>
      <c r="N68" s="109"/>
      <c r="O68" s="7"/>
      <c r="Q68" s="109"/>
      <c r="R68" s="109"/>
      <c r="S68" s="109"/>
      <c r="T68" s="7"/>
      <c r="U68" s="109"/>
      <c r="V68" s="109"/>
      <c r="X68" s="109"/>
      <c r="Y68" s="109"/>
      <c r="Z68" s="139"/>
      <c r="AA68" s="7"/>
      <c r="AB68" s="109"/>
      <c r="AC68" s="109"/>
      <c r="AD68" s="308"/>
      <c r="AE68" s="7"/>
      <c r="AF68" s="7"/>
      <c r="AG68" s="7"/>
      <c r="AH68" s="109"/>
      <c r="AJ68" s="7"/>
    </row>
    <row r="69" spans="1:36" ht="14.95" hidden="1" customHeight="1" x14ac:dyDescent="0.25">
      <c r="A69" s="3"/>
      <c r="B69" s="109"/>
      <c r="C69" s="108"/>
      <c r="D69" s="109"/>
      <c r="E69" s="109"/>
      <c r="F69" s="109"/>
      <c r="G69" s="139"/>
      <c r="H69" s="109"/>
      <c r="I69" s="109"/>
      <c r="K69" s="109"/>
      <c r="L69" s="109"/>
      <c r="M69" s="109"/>
      <c r="N69" s="109"/>
      <c r="O69" s="7"/>
      <c r="Q69" s="108"/>
      <c r="R69" s="109"/>
      <c r="S69" s="109"/>
      <c r="T69" s="7"/>
      <c r="U69" s="109"/>
      <c r="V69" s="109"/>
      <c r="X69" s="109"/>
      <c r="Y69" s="109"/>
      <c r="Z69" s="139"/>
      <c r="AA69" s="7"/>
      <c r="AB69" s="109"/>
      <c r="AC69" s="109"/>
      <c r="AD69" s="308"/>
      <c r="AE69" s="7"/>
      <c r="AF69" s="7"/>
      <c r="AG69" s="7"/>
      <c r="AH69" s="109"/>
      <c r="AJ69" s="7"/>
    </row>
    <row r="70" spans="1:36" ht="14.95" hidden="1" customHeight="1" x14ac:dyDescent="0.25">
      <c r="A70" s="3"/>
      <c r="B70" s="109"/>
      <c r="C70" s="108"/>
      <c r="D70" s="109"/>
      <c r="E70" s="109"/>
      <c r="F70" s="109"/>
      <c r="G70" s="139"/>
      <c r="H70" s="109"/>
      <c r="I70" s="109"/>
      <c r="K70" s="109"/>
      <c r="L70" s="109"/>
      <c r="M70" s="109"/>
      <c r="N70" s="109"/>
      <c r="O70" s="7"/>
      <c r="Q70" s="108"/>
      <c r="R70" s="109"/>
      <c r="S70" s="109"/>
      <c r="T70" s="7"/>
      <c r="U70" s="109"/>
      <c r="V70" s="109"/>
      <c r="X70" s="109"/>
      <c r="Y70" s="109"/>
      <c r="Z70" s="139"/>
      <c r="AA70" s="7"/>
      <c r="AB70" s="109"/>
      <c r="AC70" s="109"/>
      <c r="AD70" s="308"/>
      <c r="AE70" s="7"/>
      <c r="AF70" s="7"/>
      <c r="AG70" s="7"/>
      <c r="AH70" s="109"/>
      <c r="AJ70" s="7"/>
    </row>
    <row r="71" spans="1:36" ht="14.95" hidden="1" customHeight="1" x14ac:dyDescent="0.25">
      <c r="A71" s="3"/>
      <c r="B71" s="109"/>
      <c r="C71" s="108"/>
      <c r="D71" s="109"/>
      <c r="E71" s="109"/>
      <c r="F71" s="109"/>
      <c r="G71" s="139"/>
      <c r="H71" s="109"/>
      <c r="I71" s="109"/>
      <c r="K71" s="139"/>
      <c r="L71" s="109"/>
      <c r="M71" s="109"/>
      <c r="N71" s="109"/>
      <c r="O71" s="7"/>
      <c r="Q71" s="108"/>
      <c r="R71" s="109"/>
      <c r="S71" s="109"/>
      <c r="T71" s="7"/>
      <c r="U71" s="109"/>
      <c r="V71" s="109"/>
      <c r="X71" s="109"/>
      <c r="Y71" s="109"/>
      <c r="Z71" s="139"/>
      <c r="AA71" s="7"/>
      <c r="AB71" s="109"/>
      <c r="AC71" s="109"/>
      <c r="AD71" s="308"/>
      <c r="AE71" s="7"/>
      <c r="AF71" s="7"/>
      <c r="AG71" s="7"/>
      <c r="AH71" s="109"/>
      <c r="AJ71" s="7"/>
    </row>
    <row r="72" spans="1:36" ht="14.95" hidden="1" customHeight="1" x14ac:dyDescent="0.25">
      <c r="A72" s="3"/>
      <c r="B72" s="109"/>
      <c r="C72" s="108"/>
      <c r="D72" s="109"/>
      <c r="E72" s="109"/>
      <c r="F72" s="109"/>
      <c r="G72" s="139"/>
      <c r="H72" s="109"/>
      <c r="I72" s="109"/>
      <c r="K72" s="139"/>
      <c r="L72" s="109"/>
      <c r="M72" s="109"/>
      <c r="N72" s="109"/>
      <c r="O72" s="7"/>
      <c r="Q72" s="108"/>
      <c r="R72" s="109"/>
      <c r="S72" s="109"/>
      <c r="T72" s="7"/>
      <c r="U72" s="109"/>
      <c r="V72" s="109"/>
      <c r="X72" s="109"/>
      <c r="Y72" s="109"/>
      <c r="Z72" s="139"/>
      <c r="AA72" s="7"/>
      <c r="AB72" s="109"/>
      <c r="AC72" s="109"/>
      <c r="AD72" s="139" t="str">
        <f>IF('IPC (2005)'!AD20=0,"",AD$2*'IPC (2005)'!AD20/'IPC (2005)'!$N20)</f>
        <v/>
      </c>
      <c r="AE72" s="139" t="str">
        <f>IF('IPC (2005)'!AE20=0,"",AE$2*'IPC (2005)'!AE20/'IPC (2005)'!$N20)</f>
        <v/>
      </c>
      <c r="AF72" s="139" t="str">
        <f>IF('IPC (2005)'!AF20=0,"",AF$2*'IPC (2005)'!AF20/'IPC (2005)'!$N20)</f>
        <v/>
      </c>
      <c r="AG72" s="139"/>
      <c r="AH72" s="139" t="str">
        <f>IF('IPC (2005)'!AH20=0,"",AH$2*'IPC (2005)'!AH20/'IPC (2005)'!$N20)</f>
        <v/>
      </c>
      <c r="AI72" s="139" t="str">
        <f>IF('IPC (2005)'!AI20=0,"",AI$2*'IPC (2005)'!AI20/'IPC (2005)'!$N20)</f>
        <v/>
      </c>
      <c r="AJ72" s="7"/>
    </row>
    <row r="73" spans="1:36" ht="14.95" hidden="1" customHeight="1" x14ac:dyDescent="0.25">
      <c r="A73" s="3"/>
      <c r="B73" s="109"/>
      <c r="C73" s="108"/>
      <c r="D73" s="109"/>
      <c r="E73" s="109"/>
      <c r="F73" s="109"/>
      <c r="G73" s="139"/>
      <c r="H73" s="109"/>
      <c r="I73" s="109"/>
      <c r="K73" s="139"/>
      <c r="L73" s="109"/>
      <c r="M73" s="109"/>
      <c r="N73" s="109"/>
      <c r="O73" s="7"/>
      <c r="Q73" s="108"/>
      <c r="R73" s="109"/>
      <c r="S73" s="109"/>
      <c r="T73" s="7"/>
      <c r="U73" s="109"/>
      <c r="V73" s="109"/>
      <c r="X73" s="109"/>
      <c r="Y73" s="109"/>
      <c r="Z73" s="139"/>
      <c r="AA73" s="7"/>
      <c r="AB73" s="109"/>
      <c r="AC73" s="109"/>
      <c r="AD73" s="139" t="str">
        <f>IF('IPC (2005)'!AD21=0,"",AD$2*'IPC (2005)'!AD21/'IPC (2005)'!$N21)</f>
        <v/>
      </c>
      <c r="AE73" s="139" t="str">
        <f>IF('IPC (2005)'!AE21=0,"",AE$2*'IPC (2005)'!AE21/'IPC (2005)'!$N21)</f>
        <v/>
      </c>
      <c r="AF73" s="139" t="str">
        <f>IF('IPC (2005)'!AF21=0,"",AF$2*'IPC (2005)'!AF21/'IPC (2005)'!$N21)</f>
        <v/>
      </c>
      <c r="AG73" s="139"/>
      <c r="AH73" s="139" t="str">
        <f>IF('IPC (2005)'!AH21=0,"",AH$2*'IPC (2005)'!AH21/'IPC (2005)'!$N21)</f>
        <v/>
      </c>
      <c r="AI73" s="139" t="str">
        <f>IF('IPC (2005)'!AI21=0,"",AI$2*'IPC (2005)'!AI21/'IPC (2005)'!$N21)</f>
        <v/>
      </c>
      <c r="AJ73" s="7"/>
    </row>
    <row r="74" spans="1:36" ht="14.95" customHeight="1" x14ac:dyDescent="0.25">
      <c r="A74" s="3">
        <v>1955</v>
      </c>
      <c r="B74" s="139">
        <f>IF('IPC (2005)'!B22=0,"",B$2*'IPC (2005)'!B22/'IPC (2005)'!$N22)</f>
        <v>1.5555465623694107</v>
      </c>
      <c r="C74" s="139">
        <f>IF('IPC (2005)'!C22=0,"",C$2*'IPC (2005)'!C22/'IPC (2005)'!$N22)</f>
        <v>7.5116266073733882E-13</v>
      </c>
      <c r="D74" s="139">
        <f>IF('IPC (2005)'!D22=0,"",D$2*'IPC (2005)'!D22/'IPC (2005)'!$N22)</f>
        <v>0.79482486071878589</v>
      </c>
      <c r="E74" s="139">
        <f>IF('IPC (2005)'!E22=0,"",E$2*'IPC (2005)'!E22/'IPC (2005)'!$N22)</f>
        <v>1.0230863655630751</v>
      </c>
      <c r="F74" s="139" t="str">
        <f>IF('IPC (2005)'!F22=0,"",F$2*'IPC (2005)'!F22/'IPC (2005)'!$N22)</f>
        <v/>
      </c>
      <c r="G74" s="139">
        <f>IF('IPC (2005)'!G22=0,"",G$2*'IPC (2005)'!G22/'IPC (2005)'!$N22)</f>
        <v>1.1660087221466942</v>
      </c>
      <c r="H74" s="139" t="str">
        <f>IF('IPC (2005)'!H22=0,"",H$2*'IPC (2005)'!H22/'IPC (2005)'!$N22)</f>
        <v/>
      </c>
      <c r="I74" s="139" t="str">
        <f>IF('IPC (2005)'!I22=0,"",I$2*'IPC (2005)'!I22/'IPC (2005)'!$N22)</f>
        <v/>
      </c>
      <c r="J74" s="139" t="str">
        <f>IF('IPC (2005)'!J22=0,"",J$2*'IPC (2005)'!J22/'IPC (2005)'!$N22)</f>
        <v/>
      </c>
      <c r="K74" s="139">
        <f>IF('IPC (2005)'!K22=0,"",K$2*'IPC (2005)'!K22/'IPC (2005)'!$N22)</f>
        <v>62.136127262562184</v>
      </c>
      <c r="L74" s="139" t="str">
        <f>IF('IPC (2005)'!L22=0,"",L$2*'IPC (2005)'!L22/'IPC (2005)'!$N22)</f>
        <v/>
      </c>
      <c r="M74" s="139">
        <f>IF('IPC (2005)'!M22=0,"",M$2*'IPC (2005)'!M22/'IPC (2005)'!$N22)</f>
        <v>0.12081175645829872</v>
      </c>
      <c r="N74" s="139">
        <f>IF('IPC (2005)'!N22=0,"",N$2*'IPC (2005)'!N22/'IPC (2005)'!$N22)</f>
        <v>1</v>
      </c>
      <c r="O74" s="139" t="str">
        <f>IF('IPC (2005)'!O22=0,"",O$2*'IPC (2005)'!O22/'IPC (2005)'!$N22)</f>
        <v/>
      </c>
      <c r="P74" s="139">
        <f>IF('IPC (2005)'!P22=0,"",P$2*'IPC (2005)'!P22/'IPC (2005)'!$N22)</f>
        <v>0.48120146460458679</v>
      </c>
      <c r="Q74" s="139">
        <f>IF('IPC (2005)'!Q22=0,"",Q$2*'IPC (2005)'!Q22/'IPC (2005)'!$N22)</f>
        <v>0.54560566086008</v>
      </c>
      <c r="R74" s="139">
        <f>IF('IPC (2005)'!R22=0,"",R$2*'IPC (2005)'!R22/'IPC (2005)'!$N22)</f>
        <v>6.0229426086374938E-2</v>
      </c>
      <c r="S74" s="139" t="str">
        <f>IF('IPC (2005)'!S22=0,"",S$2*'IPC (2005)'!S22/'IPC (2005)'!$N22)</f>
        <v/>
      </c>
      <c r="T74" s="139" t="str">
        <f>IF('IPC (2005)'!T22=0,"",T$2*'IPC (2005)'!T22/'IPC (2005)'!$N22)</f>
        <v/>
      </c>
      <c r="U74" s="139" t="str">
        <f>IF('IPC (2005)'!U22=0,"",U$2*'IPC (2005)'!U22/'IPC (2005)'!$N22)</f>
        <v/>
      </c>
      <c r="V74" s="139">
        <f>IF('IPC (2005)'!V22=0,"",V$2*'IPC (2005)'!V22/'IPC (2005)'!$N22)</f>
        <v>0.2655301014532998</v>
      </c>
      <c r="W74" s="139">
        <f>IF('IPC (2005)'!W22=0,"",W$2*'IPC (2005)'!W22/'IPC (2005)'!$N22)</f>
        <v>164.83924732563011</v>
      </c>
      <c r="X74" s="139" t="str">
        <f>IF('IPC (2005)'!X22=0,"",X$2*'IPC (2005)'!X22/'IPC (2005)'!$N22)</f>
        <v/>
      </c>
      <c r="Y74" s="139">
        <f>IF('IPC (2005)'!Y22=0,"",Y$2*'IPC (2005)'!Y22/'IPC (2005)'!$N22)</f>
        <v>6.0231376336116655</v>
      </c>
      <c r="Z74" s="139">
        <f>IF('IPC (2005)'!Z22=0,"",Z$2*'IPC (2005)'!Z22/'IPC (2005)'!$N22)</f>
        <v>0.53999526509804041</v>
      </c>
      <c r="AA74" s="139" t="str">
        <f>IF('IPC (2005)'!AA22=0,"",AA$2*'IPC (2005)'!AA22/'IPC (2005)'!$N22)</f>
        <v/>
      </c>
      <c r="AB74" s="139">
        <f>IF('IPC (2005)'!AB22=0,"",AB$2*'IPC (2005)'!AB22/'IPC (2005)'!$N22)</f>
        <v>6.0961988417333621E-2</v>
      </c>
      <c r="AC74" s="139">
        <f>IF('IPC (2005)'!AC22=0,"",AC$2*'IPC (2005)'!AC22/'IPC (2005)'!$N22)</f>
        <v>0.28907580436380814</v>
      </c>
      <c r="AD74" s="139" t="str">
        <f>IF('IPC (2005)'!AD22=0,"",AD$2*'IPC (2005)'!AD22/'IPC (2005)'!$N22)</f>
        <v/>
      </c>
      <c r="AE74" s="139" t="str">
        <f>IF('IPC (2005)'!AE22=0,"",AE$2*'IPC (2005)'!AE22/'IPC (2005)'!$N22)</f>
        <v/>
      </c>
      <c r="AF74" s="139" t="str">
        <f>IF('IPC (2005)'!AF22=0,"",AF$2*'IPC (2005)'!AF22/'IPC (2005)'!$N22)</f>
        <v/>
      </c>
      <c r="AG74" s="139"/>
      <c r="AH74" s="139">
        <f>IF('IPC (2005)'!AH22=0,"",AH$2*'IPC (2005)'!AH22/'IPC (2005)'!$N22)</f>
        <v>5.5328911761065278</v>
      </c>
      <c r="AI74" s="139" t="str">
        <f>IF('IPC (2005)'!AI22=0,"",AI$2*'IPC (2005)'!AI22/'IPC (2005)'!$N22)</f>
        <v/>
      </c>
      <c r="AJ74" s="7"/>
    </row>
    <row r="75" spans="1:36" ht="14.95" customHeight="1" x14ac:dyDescent="0.25">
      <c r="A75" s="3">
        <v>1956</v>
      </c>
      <c r="B75" s="139">
        <f>IF('IPC (2005)'!B23=0,"",B$2*'IPC (2005)'!B23/'IPC (2005)'!$N23)</f>
        <v>1.572291111826873</v>
      </c>
      <c r="C75" s="139">
        <f>IF('IPC (2005)'!C23=0,"",C$2*'IPC (2005)'!C23/'IPC (2005)'!$N23)</f>
        <v>8.3911686211191534E-13</v>
      </c>
      <c r="D75" s="139">
        <f>IF('IPC (2005)'!D23=0,"",D$2*'IPC (2005)'!D23/'IPC (2005)'!$N23)</f>
        <v>0.8273675377009837</v>
      </c>
      <c r="E75" s="139">
        <f>IF('IPC (2005)'!E23=0,"",E$2*'IPC (2005)'!E23/'IPC (2005)'!$N23)</f>
        <v>1.0361246954784697</v>
      </c>
      <c r="F75" s="139" t="str">
        <f>IF('IPC (2005)'!F23=0,"",F$2*'IPC (2005)'!F23/'IPC (2005)'!$N23)</f>
        <v/>
      </c>
      <c r="G75" s="139">
        <f>IF('IPC (2005)'!G23=0,"",G$2*'IPC (2005)'!G23/'IPC (2005)'!$N23)</f>
        <v>1.1640691611464482</v>
      </c>
      <c r="H75" s="139" t="str">
        <f>IF('IPC (2005)'!H23=0,"",H$2*'IPC (2005)'!H23/'IPC (2005)'!$N23)</f>
        <v/>
      </c>
      <c r="I75" s="139" t="str">
        <f>IF('IPC (2005)'!I23=0,"",I$2*'IPC (2005)'!I23/'IPC (2005)'!$N23)</f>
        <v/>
      </c>
      <c r="J75" s="139" t="str">
        <f>IF('IPC (2005)'!J23=0,"",J$2*'IPC (2005)'!J23/'IPC (2005)'!$N23)</f>
        <v/>
      </c>
      <c r="K75" s="139">
        <f>IF('IPC (2005)'!K23=0,"",K$2*'IPC (2005)'!K23/'IPC (2005)'!$N23)</f>
        <v>75.272862522727863</v>
      </c>
      <c r="L75" s="139" t="str">
        <f>IF('IPC (2005)'!L23=0,"",L$2*'IPC (2005)'!L23/'IPC (2005)'!$N23)</f>
        <v/>
      </c>
      <c r="M75" s="139">
        <f>IF('IPC (2005)'!M23=0,"",M$2*'IPC (2005)'!M23/'IPC (2005)'!$N23)</f>
        <v>0.12596145796856728</v>
      </c>
      <c r="N75" s="139">
        <f>IF('IPC (2005)'!N23=0,"",N$2*'IPC (2005)'!N23/'IPC (2005)'!$N23)</f>
        <v>1</v>
      </c>
      <c r="O75" s="139" t="str">
        <f>IF('IPC (2005)'!O23=0,"",O$2*'IPC (2005)'!O23/'IPC (2005)'!$N23)</f>
        <v/>
      </c>
      <c r="P75" s="139">
        <f>IF('IPC (2005)'!P23=0,"",P$2*'IPC (2005)'!P23/'IPC (2005)'!$N23)</f>
        <v>0.52919715049007998</v>
      </c>
      <c r="Q75" s="139">
        <f>IF('IPC (2005)'!Q23=0,"",Q$2*'IPC (2005)'!Q23/'IPC (2005)'!$N23)</f>
        <v>0.54760628676184553</v>
      </c>
      <c r="R75" s="139">
        <f>IF('IPC (2005)'!R23=0,"",R$2*'IPC (2005)'!R23/'IPC (2005)'!$N23)</f>
        <v>6.1478836311973387E-2</v>
      </c>
      <c r="S75" s="139" t="str">
        <f>IF('IPC (2005)'!S23=0,"",S$2*'IPC (2005)'!S23/'IPC (2005)'!$N23)</f>
        <v/>
      </c>
      <c r="T75" s="139" t="str">
        <f>IF('IPC (2005)'!T23=0,"",T$2*'IPC (2005)'!T23/'IPC (2005)'!$N23)</f>
        <v/>
      </c>
      <c r="U75" s="139" t="str">
        <f>IF('IPC (2005)'!U23=0,"",U$2*'IPC (2005)'!U23/'IPC (2005)'!$N23)</f>
        <v/>
      </c>
      <c r="V75" s="139">
        <f>IF('IPC (2005)'!V23=0,"",V$2*'IPC (2005)'!V23/'IPC (2005)'!$N23)</f>
        <v>0.27038869797805087</v>
      </c>
      <c r="W75" s="139">
        <f>IF('IPC (2005)'!W23=0,"",W$2*'IPC (2005)'!W23/'IPC (2005)'!$N23)</f>
        <v>163.00543864689084</v>
      </c>
      <c r="X75" s="139" t="str">
        <f>IF('IPC (2005)'!X23=0,"",X$2*'IPC (2005)'!X23/'IPC (2005)'!$N23)</f>
        <v/>
      </c>
      <c r="Y75" s="139">
        <f>IF('IPC (2005)'!Y23=0,"",Y$2*'IPC (2005)'!Y23/'IPC (2005)'!$N23)</f>
        <v>6.1583877437811658</v>
      </c>
      <c r="Z75" s="139">
        <f>IF('IPC (2005)'!Z23=0,"",Z$2*'IPC (2005)'!Z23/'IPC (2005)'!$N23)</f>
        <v>0.550426180312373</v>
      </c>
      <c r="AA75" s="139" t="str">
        <f>IF('IPC (2005)'!AA23=0,"",AA$2*'IPC (2005)'!AA23/'IPC (2005)'!$N23)</f>
        <v/>
      </c>
      <c r="AB75" s="139">
        <f>IF('IPC (2005)'!AB23=0,"",AB$2*'IPC (2005)'!AB23/'IPC (2005)'!$N23)</f>
        <v>6.1967426541824251E-2</v>
      </c>
      <c r="AC75" s="139">
        <f>IF('IPC (2005)'!AC23=0,"",AC$2*'IPC (2005)'!AC23/'IPC (2005)'!$N23)</f>
        <v>0.29891447262051069</v>
      </c>
      <c r="AD75" s="139" t="str">
        <f>IF('IPC (2005)'!AD23=0,"",AD$2*'IPC (2005)'!AD23/'IPC (2005)'!$N23)</f>
        <v/>
      </c>
      <c r="AE75" s="139" t="str">
        <f>IF('IPC (2005)'!AE23=0,"",AE$2*'IPC (2005)'!AE23/'IPC (2005)'!$N23)</f>
        <v/>
      </c>
      <c r="AF75" s="139" t="str">
        <f>IF('IPC (2005)'!AF23=0,"",AF$2*'IPC (2005)'!AF23/'IPC (2005)'!$N23)</f>
        <v/>
      </c>
      <c r="AG75" s="139"/>
      <c r="AH75" s="139">
        <f>IF('IPC (2005)'!AH23=0,"",AH$2*'IPC (2005)'!AH23/'IPC (2005)'!$N23)</f>
        <v>5.7190965827258742</v>
      </c>
      <c r="AI75" s="139" t="str">
        <f>IF('IPC (2005)'!AI23=0,"",AI$2*'IPC (2005)'!AI23/'IPC (2005)'!$N23)</f>
        <v/>
      </c>
      <c r="AJ75" s="7"/>
    </row>
    <row r="76" spans="1:36" ht="14.95" customHeight="1" x14ac:dyDescent="0.25">
      <c r="A76" s="3">
        <v>1957</v>
      </c>
      <c r="B76" s="139">
        <f>IF('IPC (2005)'!B24=0,"",B$2*'IPC (2005)'!B24/'IPC (2005)'!$N24)</f>
        <v>1.5533495763801064</v>
      </c>
      <c r="C76" s="139">
        <f>IF('IPC (2005)'!C24=0,"",C$2*'IPC (2005)'!C24/'IPC (2005)'!$N24)</f>
        <v>1.0126186991668848E-12</v>
      </c>
      <c r="D76" s="139">
        <f>IF('IPC (2005)'!D24=0,"",D$2*'IPC (2005)'!D24/'IPC (2005)'!$N24)</f>
        <v>0.82357199405468939</v>
      </c>
      <c r="E76" s="139">
        <f>IF('IPC (2005)'!E24=0,"",E$2*'IPC (2005)'!E24/'IPC (2005)'!$N24)</f>
        <v>1.0343820364344689</v>
      </c>
      <c r="F76" s="139" t="str">
        <f>IF('IPC (2005)'!F24=0,"",F$2*'IPC (2005)'!F24/'IPC (2005)'!$N24)</f>
        <v/>
      </c>
      <c r="G76" s="139">
        <f>IF('IPC (2005)'!G24=0,"",G$2*'IPC (2005)'!G24/'IPC (2005)'!$N24)</f>
        <v>1.163780400301754</v>
      </c>
      <c r="H76" s="139" t="str">
        <f>IF('IPC (2005)'!H24=0,"",H$2*'IPC (2005)'!H24/'IPC (2005)'!$N24)</f>
        <v/>
      </c>
      <c r="I76" s="139" t="str">
        <f>IF('IPC (2005)'!I24=0,"",I$2*'IPC (2005)'!I24/'IPC (2005)'!$N24)</f>
        <v/>
      </c>
      <c r="J76" s="139" t="str">
        <f>IF('IPC (2005)'!J24=0,"",J$2*'IPC (2005)'!J24/'IPC (2005)'!$N24)</f>
        <v/>
      </c>
      <c r="K76" s="139">
        <f>IF('IPC (2005)'!K24=0,"",K$2*'IPC (2005)'!K24/'IPC (2005)'!$N24)</f>
        <v>89.67259729009119</v>
      </c>
      <c r="L76" s="139" t="str">
        <f>IF('IPC (2005)'!L24=0,"",L$2*'IPC (2005)'!L24/'IPC (2005)'!$N24)</f>
        <v/>
      </c>
      <c r="M76" s="139">
        <f>IF('IPC (2005)'!M24=0,"",M$2*'IPC (2005)'!M24/'IPC (2005)'!$N24)</f>
        <v>0.13501901404473174</v>
      </c>
      <c r="N76" s="139">
        <f>IF('IPC (2005)'!N24=0,"",N$2*'IPC (2005)'!N24/'IPC (2005)'!$N24)</f>
        <v>1</v>
      </c>
      <c r="O76" s="139" t="str">
        <f>IF('IPC (2005)'!O24=0,"",O$2*'IPC (2005)'!O24/'IPC (2005)'!$N24)</f>
        <v/>
      </c>
      <c r="P76" s="139">
        <f>IF('IPC (2005)'!P24=0,"",P$2*'IPC (2005)'!P24/'IPC (2005)'!$N24)</f>
        <v>0.56975338310147139</v>
      </c>
      <c r="Q76" s="139">
        <f>IF('IPC (2005)'!Q24=0,"",Q$2*'IPC (2005)'!Q24/'IPC (2005)'!$N24)</f>
        <v>0.54610241233825396</v>
      </c>
      <c r="R76" s="139">
        <f>IF('IPC (2005)'!R24=0,"",R$2*'IPC (2005)'!R24/'IPC (2005)'!$N24)</f>
        <v>6.0839731102764909E-2</v>
      </c>
      <c r="S76" s="139" t="str">
        <f>IF('IPC (2005)'!S24=0,"",S$2*'IPC (2005)'!S24/'IPC (2005)'!$N24)</f>
        <v/>
      </c>
      <c r="T76" s="139" t="str">
        <f>IF('IPC (2005)'!T24=0,"",T$2*'IPC (2005)'!T24/'IPC (2005)'!$N24)</f>
        <v/>
      </c>
      <c r="U76" s="139" t="str">
        <f>IF('IPC (2005)'!U24=0,"",U$2*'IPC (2005)'!U24/'IPC (2005)'!$N24)</f>
        <v/>
      </c>
      <c r="V76" s="139">
        <f>IF('IPC (2005)'!V24=0,"",V$2*'IPC (2005)'!V24/'IPC (2005)'!$N24)</f>
        <v>0.26509438885786557</v>
      </c>
      <c r="W76" s="139">
        <f>IF('IPC (2005)'!W24=0,"",W$2*'IPC (2005)'!W24/'IPC (2005)'!$N24)</f>
        <v>162.62202822695281</v>
      </c>
      <c r="X76" s="139" t="str">
        <f>IF('IPC (2005)'!X24=0,"",X$2*'IPC (2005)'!X24/'IPC (2005)'!$N24)</f>
        <v/>
      </c>
      <c r="Y76" s="139">
        <f>IF('IPC (2005)'!Y24=0,"",Y$2*'IPC (2005)'!Y24/'IPC (2005)'!$N24)</f>
        <v>6.130204248156363</v>
      </c>
      <c r="Z76" s="139">
        <f>IF('IPC (2005)'!Z24=0,"",Z$2*'IPC (2005)'!Z24/'IPC (2005)'!$N24)</f>
        <v>0.54421320578879162</v>
      </c>
      <c r="AA76" s="139" t="str">
        <f>IF('IPC (2005)'!AA24=0,"",AA$2*'IPC (2005)'!AA24/'IPC (2005)'!$N24)</f>
        <v/>
      </c>
      <c r="AB76" s="139">
        <f>IF('IPC (2005)'!AB24=0,"",AB$2*'IPC (2005)'!AB24/'IPC (2005)'!$N24)</f>
        <v>6.0816586377517849E-2</v>
      </c>
      <c r="AC76" s="139">
        <f>IF('IPC (2005)'!AC24=0,"",AC$2*'IPC (2005)'!AC24/'IPC (2005)'!$N24)</f>
        <v>0.29992643426859944</v>
      </c>
      <c r="AD76" s="139" t="str">
        <f>IF('IPC (2005)'!AD24=0,"",AD$2*'IPC (2005)'!AD24/'IPC (2005)'!$N24)</f>
        <v/>
      </c>
      <c r="AE76" s="139" t="str">
        <f>IF('IPC (2005)'!AE24=0,"",AE$2*'IPC (2005)'!AE24/'IPC (2005)'!$N24)</f>
        <v/>
      </c>
      <c r="AF76" s="139" t="str">
        <f>IF('IPC (2005)'!AF24=0,"",AF$2*'IPC (2005)'!AF24/'IPC (2005)'!$N24)</f>
        <v/>
      </c>
      <c r="AG76" s="139"/>
      <c r="AH76" s="139">
        <f>IF('IPC (2005)'!AH24=0,"",AH$2*'IPC (2005)'!AH24/'IPC (2005)'!$N24)</f>
        <v>5.7732763500370394</v>
      </c>
      <c r="AI76" s="139" t="str">
        <f>IF('IPC (2005)'!AI24=0,"",AI$2*'IPC (2005)'!AI24/'IPC (2005)'!$N24)</f>
        <v/>
      </c>
      <c r="AJ76" s="7"/>
    </row>
    <row r="77" spans="1:36" ht="14.95" customHeight="1" x14ac:dyDescent="0.25">
      <c r="A77" s="3">
        <v>1958</v>
      </c>
      <c r="B77" s="139">
        <f>IF('IPC (2005)'!B25=0,"",B$2*'IPC (2005)'!B25/'IPC (2005)'!$N25)</f>
        <v>1.5442538515183488</v>
      </c>
      <c r="C77" s="139">
        <f>IF('IPC (2005)'!C25=0,"",C$2*'IPC (2005)'!C25/'IPC (2005)'!$N25)</f>
        <v>1.2970834763670736E-12</v>
      </c>
      <c r="D77" s="139">
        <f>IF('IPC (2005)'!D25=0,"",D$2*'IPC (2005)'!D25/'IPC (2005)'!$N25)</f>
        <v>0.80727887314415347</v>
      </c>
      <c r="E77" s="139">
        <f>IF('IPC (2005)'!E25=0,"",E$2*'IPC (2005)'!E25/'IPC (2005)'!$N25)</f>
        <v>1.0198805850558061</v>
      </c>
      <c r="F77" s="139" t="str">
        <f>IF('IPC (2005)'!F25=0,"",F$2*'IPC (2005)'!F25/'IPC (2005)'!$N25)</f>
        <v/>
      </c>
      <c r="G77" s="139">
        <f>IF('IPC (2005)'!G25=0,"",G$2*'IPC (2005)'!G25/'IPC (2005)'!$N25)</f>
        <v>1.1596535059801758</v>
      </c>
      <c r="H77" s="139" t="str">
        <f>IF('IPC (2005)'!H25=0,"",H$2*'IPC (2005)'!H25/'IPC (2005)'!$N25)</f>
        <v/>
      </c>
      <c r="I77" s="139" t="str">
        <f>IF('IPC (2005)'!I25=0,"",I$2*'IPC (2005)'!I25/'IPC (2005)'!$N25)</f>
        <v/>
      </c>
      <c r="J77" s="139" t="str">
        <f>IF('IPC (2005)'!J25=0,"",J$2*'IPC (2005)'!J25/'IPC (2005)'!$N25)</f>
        <v/>
      </c>
      <c r="K77" s="139">
        <f>IF('IPC (2005)'!K25=0,"",K$2*'IPC (2005)'!K25/'IPC (2005)'!$N25)</f>
        <v>84.251255791095403</v>
      </c>
      <c r="L77" s="139" t="str">
        <f>IF('IPC (2005)'!L25=0,"",L$2*'IPC (2005)'!L25/'IPC (2005)'!$N25)</f>
        <v/>
      </c>
      <c r="M77" s="139">
        <f>IF('IPC (2005)'!M25=0,"",M$2*'IPC (2005)'!M25/'IPC (2005)'!$N25)</f>
        <v>0.14901620687930764</v>
      </c>
      <c r="N77" s="139">
        <f>IF('IPC (2005)'!N25=0,"",N$2*'IPC (2005)'!N25/'IPC (2005)'!$N25)</f>
        <v>1</v>
      </c>
      <c r="O77" s="139" t="str">
        <f>IF('IPC (2005)'!O25=0,"",O$2*'IPC (2005)'!O25/'IPC (2005)'!$N25)</f>
        <v/>
      </c>
      <c r="P77" s="139">
        <f>IF('IPC (2005)'!P25=0,"",P$2*'IPC (2005)'!P25/'IPC (2005)'!$N25)</f>
        <v>0.58688897685751507</v>
      </c>
      <c r="Q77" s="139">
        <f>IF('IPC (2005)'!Q25=0,"",Q$2*'IPC (2005)'!Q25/'IPC (2005)'!$N25)</f>
        <v>0.61271822468780546</v>
      </c>
      <c r="R77" s="139">
        <f>IF('IPC (2005)'!R25=0,"",R$2*'IPC (2005)'!R25/'IPC (2005)'!$N25)</f>
        <v>6.0048436765703435E-2</v>
      </c>
      <c r="S77" s="139" t="str">
        <f>IF('IPC (2005)'!S25=0,"",S$2*'IPC (2005)'!S25/'IPC (2005)'!$N25)</f>
        <v/>
      </c>
      <c r="T77" s="139" t="str">
        <f>IF('IPC (2005)'!T25=0,"",T$2*'IPC (2005)'!T25/'IPC (2005)'!$N25)</f>
        <v/>
      </c>
      <c r="U77" s="139" t="str">
        <f>IF('IPC (2005)'!U25=0,"",U$2*'IPC (2005)'!U25/'IPC (2005)'!$N25)</f>
        <v/>
      </c>
      <c r="V77" s="139">
        <f>IF('IPC (2005)'!V25=0,"",V$2*'IPC (2005)'!V25/'IPC (2005)'!$N25)</f>
        <v>0.26542901754240145</v>
      </c>
      <c r="W77" s="139">
        <f>IF('IPC (2005)'!W25=0,"",W$2*'IPC (2005)'!W25/'IPC (2005)'!$N25)</f>
        <v>157.54547320823963</v>
      </c>
      <c r="X77" s="139" t="str">
        <f>IF('IPC (2005)'!X25=0,"",X$2*'IPC (2005)'!X25/'IPC (2005)'!$N25)</f>
        <v/>
      </c>
      <c r="Y77" s="139">
        <f>IF('IPC (2005)'!Y25=0,"",Y$2*'IPC (2005)'!Y25/'IPC (2005)'!$N25)</f>
        <v>6.26778961200983</v>
      </c>
      <c r="Z77" s="139">
        <f>IF('IPC (2005)'!Z25=0,"",Z$2*'IPC (2005)'!Z25/'IPC (2005)'!$N25)</f>
        <v>0.55331081866786203</v>
      </c>
      <c r="AA77" s="139" t="str">
        <f>IF('IPC (2005)'!AA25=0,"",AA$2*'IPC (2005)'!AA25/'IPC (2005)'!$N25)</f>
        <v/>
      </c>
      <c r="AB77" s="139">
        <f>IF('IPC (2005)'!AB25=0,"",AB$2*'IPC (2005)'!AB25/'IPC (2005)'!$N25)</f>
        <v>6.0147685048172084E-2</v>
      </c>
      <c r="AC77" s="139">
        <f>IF('IPC (2005)'!AC25=0,"",AC$2*'IPC (2005)'!AC25/'IPC (2005)'!$N25)</f>
        <v>0.30069609130999242</v>
      </c>
      <c r="AD77" s="139" t="str">
        <f>IF('IPC (2005)'!AD25=0,"",AD$2*'IPC (2005)'!AD25/'IPC (2005)'!$N25)</f>
        <v/>
      </c>
      <c r="AE77" s="139" t="str">
        <f>IF('IPC (2005)'!AE25=0,"",AE$2*'IPC (2005)'!AE25/'IPC (2005)'!$N25)</f>
        <v/>
      </c>
      <c r="AF77" s="139" t="str">
        <f>IF('IPC (2005)'!AF25=0,"",AF$2*'IPC (2005)'!AF25/'IPC (2005)'!$N25)</f>
        <v/>
      </c>
      <c r="AG77" s="139"/>
      <c r="AH77" s="139">
        <f>IF('IPC (2005)'!AH25=0,"",AH$2*'IPC (2005)'!AH25/'IPC (2005)'!$N25)</f>
        <v>5.8668089546956788</v>
      </c>
      <c r="AI77" s="139" t="str">
        <f>IF('IPC (2005)'!AI25=0,"",AI$2*'IPC (2005)'!AI25/'IPC (2005)'!$N25)</f>
        <v/>
      </c>
      <c r="AJ77" s="7"/>
    </row>
    <row r="78" spans="1:36" ht="14.95" customHeight="1" x14ac:dyDescent="0.25">
      <c r="A78" s="3">
        <v>1959</v>
      </c>
      <c r="B78" s="139">
        <f>IF('IPC (2005)'!B26=0,"",B$2*'IPC (2005)'!B26/'IPC (2005)'!$N26)</f>
        <v>1.5425050647544618</v>
      </c>
      <c r="C78" s="139">
        <f>IF('IPC (2005)'!C26=0,"",C$2*'IPC (2005)'!C26/'IPC (2005)'!$N26)</f>
        <v>2.7440362198017243E-12</v>
      </c>
      <c r="D78" s="139">
        <f>IF('IPC (2005)'!D26=0,"",D$2*'IPC (2005)'!D26/'IPC (2005)'!$N26)</f>
        <v>0.81579369475717078</v>
      </c>
      <c r="E78" s="139">
        <f>IF('IPC (2005)'!E26=0,"",E$2*'IPC (2005)'!E26/'IPC (2005)'!$N26)</f>
        <v>1.0220892534531361</v>
      </c>
      <c r="F78" s="139" t="str">
        <f>IF('IPC (2005)'!F26=0,"",F$2*'IPC (2005)'!F26/'IPC (2005)'!$N26)</f>
        <v/>
      </c>
      <c r="G78" s="139">
        <f>IF('IPC (2005)'!G26=0,"",G$2*'IPC (2005)'!G26/'IPC (2005)'!$N26)</f>
        <v>1.1619427638081032</v>
      </c>
      <c r="H78" s="139">
        <f>IF('IPC (2005)'!H26=0,"",H$2*'IPC (2005)'!H26/'IPC (2005)'!$N26)</f>
        <v>1.0457667475322139E-3</v>
      </c>
      <c r="I78" s="139" t="str">
        <f>IF('IPC (2005)'!I26=0,"",I$2*'IPC (2005)'!I26/'IPC (2005)'!$N26)</f>
        <v/>
      </c>
      <c r="J78" s="139" t="str">
        <f>IF('IPC (2005)'!J26=0,"",J$2*'IPC (2005)'!J26/'IPC (2005)'!$N26)</f>
        <v/>
      </c>
      <c r="K78" s="139">
        <f>IF('IPC (2005)'!K26=0,"",K$2*'IPC (2005)'!K26/'IPC (2005)'!$N26)</f>
        <v>86.060047954147677</v>
      </c>
      <c r="L78" s="139" t="str">
        <f>IF('IPC (2005)'!L26=0,"",L$2*'IPC (2005)'!L26/'IPC (2005)'!$N26)</f>
        <v/>
      </c>
      <c r="M78" s="139">
        <f>IF('IPC (2005)'!M26=0,"",M$2*'IPC (2005)'!M26/'IPC (2005)'!$N26)</f>
        <v>0.15830888424483064</v>
      </c>
      <c r="N78" s="139">
        <f>IF('IPC (2005)'!N26=0,"",N$2*'IPC (2005)'!N26/'IPC (2005)'!$N26)</f>
        <v>1</v>
      </c>
      <c r="O78" s="139" t="str">
        <f>IF('IPC (2005)'!O26=0,"",O$2*'IPC (2005)'!O26/'IPC (2005)'!$N26)</f>
        <v/>
      </c>
      <c r="P78" s="139">
        <f>IF('IPC (2005)'!P26=0,"",P$2*'IPC (2005)'!P26/'IPC (2005)'!$N26)</f>
        <v>0.58945071147032768</v>
      </c>
      <c r="Q78" s="139">
        <f>IF('IPC (2005)'!Q26=0,"",Q$2*'IPC (2005)'!Q26/'IPC (2005)'!$N26)</f>
        <v>0.64186202129091041</v>
      </c>
      <c r="R78" s="139">
        <f>IF('IPC (2005)'!R26=0,"",R$2*'IPC (2005)'!R26/'IPC (2005)'!$N26)</f>
        <v>6.0998935399621521E-2</v>
      </c>
      <c r="S78" s="139" t="str">
        <f>IF('IPC (2005)'!S26=0,"",S$2*'IPC (2005)'!S26/'IPC (2005)'!$N26)</f>
        <v/>
      </c>
      <c r="T78" s="139" t="str">
        <f>IF('IPC (2005)'!T26=0,"",T$2*'IPC (2005)'!T26/'IPC (2005)'!$N26)</f>
        <v/>
      </c>
      <c r="U78" s="139" t="str">
        <f>IF('IPC (2005)'!U26=0,"",U$2*'IPC (2005)'!U26/'IPC (2005)'!$N26)</f>
        <v/>
      </c>
      <c r="V78" s="139">
        <f>IF('IPC (2005)'!V26=0,"",V$2*'IPC (2005)'!V26/'IPC (2005)'!$N26)</f>
        <v>0.26143998335132834</v>
      </c>
      <c r="W78" s="139">
        <f>IF('IPC (2005)'!W26=0,"",W$2*'IPC (2005)'!W26/'IPC (2005)'!$N26)</f>
        <v>157.65696123343642</v>
      </c>
      <c r="X78" s="139" t="str">
        <f>IF('IPC (2005)'!X26=0,"",X$2*'IPC (2005)'!X26/'IPC (2005)'!$N26)</f>
        <v/>
      </c>
      <c r="Y78" s="139">
        <f>IF('IPC (2005)'!Y26=0,"",Y$2*'IPC (2005)'!Y26/'IPC (2005)'!$N26)</f>
        <v>6.3469316514248613</v>
      </c>
      <c r="Z78" s="139">
        <f>IF('IPC (2005)'!Z26=0,"",Z$2*'IPC (2005)'!Z26/'IPC (2005)'!$N26)</f>
        <v>0.56873776234066808</v>
      </c>
      <c r="AA78" s="139" t="str">
        <f>IF('IPC (2005)'!AA26=0,"",AA$2*'IPC (2005)'!AA26/'IPC (2005)'!$N26)</f>
        <v/>
      </c>
      <c r="AB78" s="139">
        <f>IF('IPC (2005)'!AB26=0,"",AB$2*'IPC (2005)'!AB26/'IPC (2005)'!$N26)</f>
        <v>6.0169190805273755E-2</v>
      </c>
      <c r="AC78" s="139">
        <f>IF('IPC (2005)'!AC26=0,"",AC$2*'IPC (2005)'!AC26/'IPC (2005)'!$N26)</f>
        <v>0.29941742972281871</v>
      </c>
      <c r="AD78" s="139" t="str">
        <f>IF('IPC (2005)'!AD26=0,"",AD$2*'IPC (2005)'!AD26/'IPC (2005)'!$N26)</f>
        <v/>
      </c>
      <c r="AE78" s="139" t="str">
        <f>IF('IPC (2005)'!AE26=0,"",AE$2*'IPC (2005)'!AE26/'IPC (2005)'!$N26)</f>
        <v/>
      </c>
      <c r="AF78" s="139" t="str">
        <f>IF('IPC (2005)'!AF26=0,"",AF$2*'IPC (2005)'!AF26/'IPC (2005)'!$N26)</f>
        <v/>
      </c>
      <c r="AG78" s="139"/>
      <c r="AH78" s="139">
        <f>IF('IPC (2005)'!AH26=0,"",AH$2*'IPC (2005)'!AH26/'IPC (2005)'!$N26)</f>
        <v>5.8547973888589242</v>
      </c>
      <c r="AI78" s="139" t="str">
        <f>IF('IPC (2005)'!AI26=0,"",AI$2*'IPC (2005)'!AI26/'IPC (2005)'!$N26)</f>
        <v/>
      </c>
      <c r="AJ78" s="7"/>
    </row>
    <row r="79" spans="1:36" ht="14.95" customHeight="1" x14ac:dyDescent="0.25">
      <c r="A79" s="3">
        <v>1960</v>
      </c>
      <c r="B79" s="139">
        <f>IF('IPC (2005)'!B27=0,"",B$2*'IPC (2005)'!B27/'IPC (2005)'!$N27)</f>
        <v>1.5437012101889231</v>
      </c>
      <c r="C79" s="139">
        <f>IF('IPC (2005)'!C27=0,"",C$2*'IPC (2005)'!C27/'IPC (2005)'!$N27)</f>
        <v>3.4247469838929862E-12</v>
      </c>
      <c r="D79" s="139">
        <f>IF('IPC (2005)'!D27=0,"",D$2*'IPC (2005)'!D27/'IPC (2005)'!$N27)</f>
        <v>0.83405294866692969</v>
      </c>
      <c r="E79" s="139">
        <f>IF('IPC (2005)'!E27=0,"",E$2*'IPC (2005)'!E27/'IPC (2005)'!$N27)</f>
        <v>1.0104188366621414</v>
      </c>
      <c r="F79" s="139" t="str">
        <f>IF('IPC (2005)'!F27=0,"",F$2*'IPC (2005)'!F27/'IPC (2005)'!$N27)</f>
        <v/>
      </c>
      <c r="G79" s="139">
        <f>IF('IPC (2005)'!G27=0,"",G$2*'IPC (2005)'!G27/'IPC (2005)'!$N27)</f>
        <v>1.1608056082693048</v>
      </c>
      <c r="H79" s="139">
        <f>IF('IPC (2005)'!H27=0,"",H$2*'IPC (2005)'!H27/'IPC (2005)'!$N27)</f>
        <v>1.0871803085265514E-3</v>
      </c>
      <c r="I79" s="139" t="str">
        <f>IF('IPC (2005)'!I27=0,"",I$2*'IPC (2005)'!I27/'IPC (2005)'!$N27)</f>
        <v/>
      </c>
      <c r="J79" s="139" t="str">
        <f>IF('IPC (2005)'!J27=0,"",J$2*'IPC (2005)'!J27/'IPC (2005)'!$N27)</f>
        <v/>
      </c>
      <c r="K79" s="139">
        <f>IF('IPC (2005)'!K27=0,"",K$2*'IPC (2005)'!K27/'IPC (2005)'!$N27)</f>
        <v>91.580087996421781</v>
      </c>
      <c r="L79" s="139" t="str">
        <f>IF('IPC (2005)'!L27=0,"",L$2*'IPC (2005)'!L27/'IPC (2005)'!$N27)</f>
        <v/>
      </c>
      <c r="M79" s="139">
        <f>IF('IPC (2005)'!M27=0,"",M$2*'IPC (2005)'!M27/'IPC (2005)'!$N27)</f>
        <v>0.15787171225294733</v>
      </c>
      <c r="N79" s="139">
        <f>IF('IPC (2005)'!N27=0,"",N$2*'IPC (2005)'!N27/'IPC (2005)'!$N27)</f>
        <v>1</v>
      </c>
      <c r="O79" s="139" t="str">
        <f>IF('IPC (2005)'!O27=0,"",O$2*'IPC (2005)'!O27/'IPC (2005)'!$N27)</f>
        <v/>
      </c>
      <c r="P79" s="139">
        <f>IF('IPC (2005)'!P27=0,"",P$2*'IPC (2005)'!P27/'IPC (2005)'!$N27)</f>
        <v>0.60083894975651087</v>
      </c>
      <c r="Q79" s="139">
        <f>IF('IPC (2005)'!Q27=0,"",Q$2*'IPC (2005)'!Q27/'IPC (2005)'!$N27)</f>
        <v>0.65882923664819715</v>
      </c>
      <c r="R79" s="139">
        <f>IF('IPC (2005)'!R27=0,"",R$2*'IPC (2005)'!R27/'IPC (2005)'!$N27)</f>
        <v>6.1010920306705844E-2</v>
      </c>
      <c r="S79" s="139" t="str">
        <f>IF('IPC (2005)'!S27=0,"",S$2*'IPC (2005)'!S27/'IPC (2005)'!$N27)</f>
        <v/>
      </c>
      <c r="T79" s="139" t="str">
        <f>IF('IPC (2005)'!T27=0,"",T$2*'IPC (2005)'!T27/'IPC (2005)'!$N27)</f>
        <v/>
      </c>
      <c r="U79" s="139" t="str">
        <f>IF('IPC (2005)'!U27=0,"",U$2*'IPC (2005)'!U27/'IPC (2005)'!$N27)</f>
        <v/>
      </c>
      <c r="V79" s="139">
        <f>IF('IPC (2005)'!V27=0,"",V$2*'IPC (2005)'!V27/'IPC (2005)'!$N27)</f>
        <v>0.26373902009808103</v>
      </c>
      <c r="W79" s="139">
        <f>IF('IPC (2005)'!W27=0,"",W$2*'IPC (2005)'!W27/'IPC (2005)'!$N27)</f>
        <v>160.94593940768175</v>
      </c>
      <c r="X79" s="139" t="str">
        <f>IF('IPC (2005)'!X27=0,"",X$2*'IPC (2005)'!X27/'IPC (2005)'!$N27)</f>
        <v/>
      </c>
      <c r="Y79" s="139">
        <f>IF('IPC (2005)'!Y27=0,"",Y$2*'IPC (2005)'!Y27/'IPC (2005)'!$N27)</f>
        <v>6.2782769598778252</v>
      </c>
      <c r="Z79" s="139">
        <f>IF('IPC (2005)'!Z27=0,"",Z$2*'IPC (2005)'!Z27/'IPC (2005)'!$N27)</f>
        <v>0.56447728515061268</v>
      </c>
      <c r="AA79" s="139" t="str">
        <f>IF('IPC (2005)'!AA27=0,"",AA$2*'IPC (2005)'!AA27/'IPC (2005)'!$N27)</f>
        <v/>
      </c>
      <c r="AB79" s="139">
        <f>IF('IPC (2005)'!AB27=0,"",AB$2*'IPC (2005)'!AB27/'IPC (2005)'!$N27)</f>
        <v>6.1111365945097217E-2</v>
      </c>
      <c r="AC79" s="139">
        <f>IF('IPC (2005)'!AC27=0,"",AC$2*'IPC (2005)'!AC27/'IPC (2005)'!$N27)</f>
        <v>0.29807646881136701</v>
      </c>
      <c r="AD79" s="139" t="str">
        <f>IF('IPC (2005)'!AD27=0,"",AD$2*'IPC (2005)'!AD27/'IPC (2005)'!$N27)</f>
        <v/>
      </c>
      <c r="AE79" s="139" t="str">
        <f>IF('IPC (2005)'!AE27=0,"",AE$2*'IPC (2005)'!AE27/'IPC (2005)'!$N27)</f>
        <v/>
      </c>
      <c r="AF79" s="139" t="str">
        <f>IF('IPC (2005)'!AF27=0,"",AF$2*'IPC (2005)'!AF27/'IPC (2005)'!$N27)</f>
        <v/>
      </c>
      <c r="AG79" s="139"/>
      <c r="AH79" s="139">
        <f>IF('IPC (2005)'!AH27=0,"",AH$2*'IPC (2005)'!AH27/'IPC (2005)'!$N27)</f>
        <v>6.0096718331331589</v>
      </c>
      <c r="AI79" s="139" t="str">
        <f>IF('IPC (2005)'!AI27=0,"",AI$2*'IPC (2005)'!AI27/'IPC (2005)'!$N27)</f>
        <v/>
      </c>
      <c r="AJ79" s="7"/>
    </row>
    <row r="80" spans="1:36" ht="14.95" customHeight="1" x14ac:dyDescent="0.25">
      <c r="A80" s="3">
        <v>1961</v>
      </c>
      <c r="B80" s="139">
        <f>IF('IPC (2005)'!B28=0,"",B$2*'IPC (2005)'!B28/'IPC (2005)'!$N28)</f>
        <v>1.5623800834800186</v>
      </c>
      <c r="C80" s="139">
        <f>IF('IPC (2005)'!C28=0,"",C$2*'IPC (2005)'!C28/'IPC (2005)'!$N28)</f>
        <v>3.8534963176529055E-12</v>
      </c>
      <c r="D80" s="139">
        <f>IF('IPC (2005)'!D28=0,"",D$2*'IPC (2005)'!D28/'IPC (2005)'!$N28)</f>
        <v>0.84409510781422203</v>
      </c>
      <c r="E80" s="139">
        <f>IF('IPC (2005)'!E28=0,"",E$2*'IPC (2005)'!E28/'IPC (2005)'!$N28)</f>
        <v>1.0096390123570138</v>
      </c>
      <c r="F80" s="139" t="str">
        <f>IF('IPC (2005)'!F28=0,"",F$2*'IPC (2005)'!F28/'IPC (2005)'!$N28)</f>
        <v/>
      </c>
      <c r="G80" s="139">
        <f>IF('IPC (2005)'!G28=0,"",G$2*'IPC (2005)'!G28/'IPC (2005)'!$N28)</f>
        <v>1.1602094562577834</v>
      </c>
      <c r="H80" s="139">
        <f>IF('IPC (2005)'!H28=0,"",H$2*'IPC (2005)'!H28/'IPC (2005)'!$N28)</f>
        <v>1.179005244970702E-3</v>
      </c>
      <c r="I80" s="139" t="str">
        <f>IF('IPC (2005)'!I28=0,"",I$2*'IPC (2005)'!I28/'IPC (2005)'!$N28)</f>
        <v/>
      </c>
      <c r="J80" s="139" t="str">
        <f>IF('IPC (2005)'!J28=0,"",J$2*'IPC (2005)'!J28/'IPC (2005)'!$N28)</f>
        <v/>
      </c>
      <c r="K80" s="139">
        <f>IF('IPC (2005)'!K28=0,"",K$2*'IPC (2005)'!K28/'IPC (2005)'!$N28)</f>
        <v>98.035995895951771</v>
      </c>
      <c r="L80" s="139" t="str">
        <f>IF('IPC (2005)'!L28=0,"",L$2*'IPC (2005)'!L28/'IPC (2005)'!$N28)</f>
        <v/>
      </c>
      <c r="M80" s="139">
        <f>IF('IPC (2005)'!M28=0,"",M$2*'IPC (2005)'!M28/'IPC (2005)'!$N28)</f>
        <v>0.15746338414856959</v>
      </c>
      <c r="N80" s="139">
        <f>IF('IPC (2005)'!N28=0,"",N$2*'IPC (2005)'!N28/'IPC (2005)'!$N28)</f>
        <v>1</v>
      </c>
      <c r="O80" s="139" t="str">
        <f>IF('IPC (2005)'!O28=0,"",O$2*'IPC (2005)'!O28/'IPC (2005)'!$N28)</f>
        <v/>
      </c>
      <c r="P80" s="139">
        <f>IF('IPC (2005)'!P28=0,"",P$2*'IPC (2005)'!P28/'IPC (2005)'!$N28)</f>
        <v>0.60452661393583451</v>
      </c>
      <c r="Q80" s="139">
        <f>IF('IPC (2005)'!Q28=0,"",Q$2*'IPC (2005)'!Q28/'IPC (2005)'!$N28)</f>
        <v>0.6674976659327807</v>
      </c>
      <c r="R80" s="139">
        <f>IF('IPC (2005)'!R28=0,"",R$2*'IPC (2005)'!R28/'IPC (2005)'!$N28)</f>
        <v>6.1634372972732956E-2</v>
      </c>
      <c r="S80" s="139">
        <f>IF('IPC (2005)'!S28=0,"",S$2*'IPC (2005)'!S28/'IPC (2005)'!$N28)</f>
        <v>1.0375981129297103</v>
      </c>
      <c r="T80" s="139" t="str">
        <f>IF('IPC (2005)'!T28=0,"",T$2*'IPC (2005)'!T28/'IPC (2005)'!$N28)</f>
        <v/>
      </c>
      <c r="U80" s="139" t="str">
        <f>IF('IPC (2005)'!U28=0,"",U$2*'IPC (2005)'!U28/'IPC (2005)'!$N28)</f>
        <v/>
      </c>
      <c r="V80" s="139">
        <f>IF('IPC (2005)'!V28=0,"",V$2*'IPC (2005)'!V28/'IPC (2005)'!$N28)</f>
        <v>0.26629627842265619</v>
      </c>
      <c r="W80" s="139">
        <f>IF('IPC (2005)'!W28=0,"",W$2*'IPC (2005)'!W28/'IPC (2005)'!$N28)</f>
        <v>167.78976935056582</v>
      </c>
      <c r="X80" s="139" t="str">
        <f>IF('IPC (2005)'!X28=0,"",X$2*'IPC (2005)'!X28/'IPC (2005)'!$N28)</f>
        <v/>
      </c>
      <c r="Y80" s="139">
        <f>IF('IPC (2005)'!Y28=0,"",Y$2*'IPC (2005)'!Y28/'IPC (2005)'!$N28)</f>
        <v>6.3456425475099536</v>
      </c>
      <c r="Z80" s="139">
        <f>IF('IPC (2005)'!Z28=0,"",Z$2*'IPC (2005)'!Z28/'IPC (2005)'!$N28)</f>
        <v>0.56853764409944096</v>
      </c>
      <c r="AA80" s="139" t="str">
        <f>IF('IPC (2005)'!AA28=0,"",AA$2*'IPC (2005)'!AA28/'IPC (2005)'!$N28)</f>
        <v/>
      </c>
      <c r="AB80" s="139">
        <f>IF('IPC (2005)'!AB28=0,"",AB$2*'IPC (2005)'!AB28/'IPC (2005)'!$N28)</f>
        <v>6.1400559000435964E-2</v>
      </c>
      <c r="AC80" s="139">
        <f>IF('IPC (2005)'!AC28=0,"",AC$2*'IPC (2005)'!AC28/'IPC (2005)'!$N28)</f>
        <v>0.30508616764936031</v>
      </c>
      <c r="AD80" s="139" t="str">
        <f>IF('IPC (2005)'!AD28=0,"",AD$2*'IPC (2005)'!AD28/'IPC (2005)'!$N28)</f>
        <v/>
      </c>
      <c r="AE80" s="139" t="str">
        <f>IF('IPC (2005)'!AE28=0,"",AE$2*'IPC (2005)'!AE28/'IPC (2005)'!$N28)</f>
        <v/>
      </c>
      <c r="AF80" s="139" t="str">
        <f>IF('IPC (2005)'!AF28=0,"",AF$2*'IPC (2005)'!AF28/'IPC (2005)'!$N28)</f>
        <v/>
      </c>
      <c r="AG80" s="139"/>
      <c r="AH80" s="139">
        <f>IF('IPC (2005)'!AH28=0,"",AH$2*'IPC (2005)'!AH28/'IPC (2005)'!$N28)</f>
        <v>6.074321763247446</v>
      </c>
      <c r="AI80" s="139" t="str">
        <f>IF('IPC (2005)'!AI28=0,"",AI$2*'IPC (2005)'!AI28/'IPC (2005)'!$N28)</f>
        <v/>
      </c>
      <c r="AJ80" s="7"/>
    </row>
    <row r="81" spans="1:36" ht="14.95" customHeight="1" x14ac:dyDescent="0.25">
      <c r="A81" s="3">
        <v>1962</v>
      </c>
      <c r="B81" s="139">
        <f>IF('IPC (2005)'!B29=0,"",B$2*'IPC (2005)'!B29/'IPC (2005)'!$N29)</f>
        <v>1.5877685206873204</v>
      </c>
      <c r="C81" s="139">
        <f>IF('IPC (2005)'!C29=0,"",C$2*'IPC (2005)'!C29/'IPC (2005)'!$N29)</f>
        <v>4.8027005245490101E-12</v>
      </c>
      <c r="D81" s="139">
        <f>IF('IPC (2005)'!D29=0,"",D$2*'IPC (2005)'!D29/'IPC (2005)'!$N29)</f>
        <v>0.83143087791836978</v>
      </c>
      <c r="E81" s="139">
        <f>IF('IPC (2005)'!E29=0,"",E$2*'IPC (2005)'!E29/'IPC (2005)'!$N29)</f>
        <v>1.0116919512794182</v>
      </c>
      <c r="F81" s="139" t="str">
        <f>IF('IPC (2005)'!F29=0,"",F$2*'IPC (2005)'!F29/'IPC (2005)'!$N29)</f>
        <v/>
      </c>
      <c r="G81" s="139">
        <f>IF('IPC (2005)'!G29=0,"",G$2*'IPC (2005)'!G29/'IPC (2005)'!$N29)</f>
        <v>1.1586357222294654</v>
      </c>
      <c r="H81" s="139">
        <f>IF('IPC (2005)'!H29=0,"",H$2*'IPC (2005)'!H29/'IPC (2005)'!$N29)</f>
        <v>1.3289662335584287E-3</v>
      </c>
      <c r="I81" s="139" t="str">
        <f>IF('IPC (2005)'!I29=0,"",I$2*'IPC (2005)'!I29/'IPC (2005)'!$N29)</f>
        <v/>
      </c>
      <c r="J81" s="139" t="str">
        <f>IF('IPC (2005)'!J29=0,"",J$2*'IPC (2005)'!J29/'IPC (2005)'!$N29)</f>
        <v/>
      </c>
      <c r="K81" s="139">
        <f>IF('IPC (2005)'!K29=0,"",K$2*'IPC (2005)'!K29/'IPC (2005)'!$N29)</f>
        <v>103.28612389996422</v>
      </c>
      <c r="L81" s="139" t="str">
        <f>IF('IPC (2005)'!L29=0,"",L$2*'IPC (2005)'!L29/'IPC (2005)'!$N29)</f>
        <v/>
      </c>
      <c r="M81" s="139">
        <f>IF('IPC (2005)'!M29=0,"",M$2*'IPC (2005)'!M29/'IPC (2005)'!$N29)</f>
        <v>0.16447721993824096</v>
      </c>
      <c r="N81" s="139">
        <f>IF('IPC (2005)'!N29=0,"",N$2*'IPC (2005)'!N29/'IPC (2005)'!$N29)</f>
        <v>1</v>
      </c>
      <c r="O81" s="139" t="str">
        <f>IF('IPC (2005)'!O29=0,"",O$2*'IPC (2005)'!O29/'IPC (2005)'!$N29)</f>
        <v/>
      </c>
      <c r="P81" s="139">
        <f>IF('IPC (2005)'!P29=0,"",P$2*'IPC (2005)'!P29/'IPC (2005)'!$N29)</f>
        <v>0.62355364666505408</v>
      </c>
      <c r="Q81" s="139">
        <f>IF('IPC (2005)'!Q29=0,"",Q$2*'IPC (2005)'!Q29/'IPC (2005)'!$N29)</f>
        <v>0.69475477001790642</v>
      </c>
      <c r="R81" s="139">
        <f>IF('IPC (2005)'!R29=0,"",R$2*'IPC (2005)'!R29/'IPC (2005)'!$N29)</f>
        <v>6.061467067526962E-2</v>
      </c>
      <c r="S81" s="139">
        <f>IF('IPC (2005)'!S29=0,"",S$2*'IPC (2005)'!S29/'IPC (2005)'!$N29)</f>
        <v>1.0502324878194982</v>
      </c>
      <c r="T81" s="139" t="str">
        <f>IF('IPC (2005)'!T29=0,"",T$2*'IPC (2005)'!T29/'IPC (2005)'!$N29)</f>
        <v/>
      </c>
      <c r="U81" s="139" t="str">
        <f>IF('IPC (2005)'!U29=0,"",U$2*'IPC (2005)'!U29/'IPC (2005)'!$N29)</f>
        <v/>
      </c>
      <c r="V81" s="139">
        <f>IF('IPC (2005)'!V29=0,"",V$2*'IPC (2005)'!V29/'IPC (2005)'!$N29)</f>
        <v>0.27548609401744956</v>
      </c>
      <c r="W81" s="139">
        <f>IF('IPC (2005)'!W29=0,"",W$2*'IPC (2005)'!W29/'IPC (2005)'!$N29)</f>
        <v>177.13536634897577</v>
      </c>
      <c r="X81" s="139" t="str">
        <f>IF('IPC (2005)'!X29=0,"",X$2*'IPC (2005)'!X29/'IPC (2005)'!$N29)</f>
        <v/>
      </c>
      <c r="Y81" s="139">
        <f>IF('IPC (2005)'!Y29=0,"",Y$2*'IPC (2005)'!Y29/'IPC (2005)'!$N29)</f>
        <v>6.6011928147022623</v>
      </c>
      <c r="Z81" s="139">
        <f>IF('IPC (2005)'!Z29=0,"",Z$2*'IPC (2005)'!Z29/'IPC (2005)'!$N29)</f>
        <v>0.57686376366136993</v>
      </c>
      <c r="AA81" s="139" t="str">
        <f>IF('IPC (2005)'!AA29=0,"",AA$2*'IPC (2005)'!AA29/'IPC (2005)'!$N29)</f>
        <v/>
      </c>
      <c r="AB81" s="139">
        <f>IF('IPC (2005)'!AB29=0,"",AB$2*'IPC (2005)'!AB29/'IPC (2005)'!$N29)</f>
        <v>6.2288348638355327E-2</v>
      </c>
      <c r="AC81" s="139">
        <f>IF('IPC (2005)'!AC29=0,"",AC$2*'IPC (2005)'!AC29/'IPC (2005)'!$N29)</f>
        <v>0.3141233221170629</v>
      </c>
      <c r="AD81" s="139" t="str">
        <f>IF('IPC (2005)'!AD29=0,"",AD$2*'IPC (2005)'!AD29/'IPC (2005)'!$N29)</f>
        <v/>
      </c>
      <c r="AE81" s="139" t="str">
        <f>IF('IPC (2005)'!AE29=0,"",AE$2*'IPC (2005)'!AE29/'IPC (2005)'!$N29)</f>
        <v/>
      </c>
      <c r="AF81" s="139" t="str">
        <f>IF('IPC (2005)'!AF29=0,"",AF$2*'IPC (2005)'!AF29/'IPC (2005)'!$N29)</f>
        <v/>
      </c>
      <c r="AG81" s="139"/>
      <c r="AH81" s="139">
        <f>IF('IPC (2005)'!AH29=0,"",AH$2*'IPC (2005)'!AH29/'IPC (2005)'!$N29)</f>
        <v>6.2884494661958126</v>
      </c>
      <c r="AI81" s="139" t="str">
        <f>IF('IPC (2005)'!AI29=0,"",AI$2*'IPC (2005)'!AI29/'IPC (2005)'!$N29)</f>
        <v/>
      </c>
      <c r="AJ81" s="7"/>
    </row>
    <row r="82" spans="1:36" ht="14.95" customHeight="1" x14ac:dyDescent="0.25">
      <c r="A82" s="3">
        <v>1963</v>
      </c>
      <c r="B82" s="139">
        <f>IF('IPC (2005)'!B30=0,"",B$2*'IPC (2005)'!B30/'IPC (2005)'!$N30)</f>
        <v>1.6148590970255787</v>
      </c>
      <c r="C82" s="139">
        <f>IF('IPC (2005)'!C30=0,"",C$2*'IPC (2005)'!C30/'IPC (2005)'!$N30)</f>
        <v>5.9761234013808073E-12</v>
      </c>
      <c r="D82" s="139">
        <f>IF('IPC (2005)'!D30=0,"",D$2*'IPC (2005)'!D30/'IPC (2005)'!$N30)</f>
        <v>0.82651492932288428</v>
      </c>
      <c r="E82" s="139">
        <f>IF('IPC (2005)'!E30=0,"",E$2*'IPC (2005)'!E30/'IPC (2005)'!$N30)</f>
        <v>1.0207696762198939</v>
      </c>
      <c r="F82" s="139" t="str">
        <f>IF('IPC (2005)'!F30=0,"",F$2*'IPC (2005)'!F30/'IPC (2005)'!$N30)</f>
        <v/>
      </c>
      <c r="G82" s="139">
        <f>IF('IPC (2005)'!G30=0,"",G$2*'IPC (2005)'!G30/'IPC (2005)'!$N30)</f>
        <v>1.16308242439575</v>
      </c>
      <c r="H82" s="139">
        <f>IF('IPC (2005)'!H30=0,"",H$2*'IPC (2005)'!H30/'IPC (2005)'!$N30)</f>
        <v>1.7958686379530421E-3</v>
      </c>
      <c r="I82" s="139" t="str">
        <f>IF('IPC (2005)'!I30=0,"",I$2*'IPC (2005)'!I30/'IPC (2005)'!$N30)</f>
        <v/>
      </c>
      <c r="J82" s="139" t="str">
        <f>IF('IPC (2005)'!J30=0,"",J$2*'IPC (2005)'!J30/'IPC (2005)'!$N30)</f>
        <v/>
      </c>
      <c r="K82" s="139">
        <f>IF('IPC (2005)'!K30=0,"",K$2*'IPC (2005)'!K30/'IPC (2005)'!$N30)</f>
        <v>123.13131057877854</v>
      </c>
      <c r="L82" s="139" t="str">
        <f>IF('IPC (2005)'!L30=0,"",L$2*'IPC (2005)'!L30/'IPC (2005)'!$N30)</f>
        <v/>
      </c>
      <c r="M82" s="139">
        <f>IF('IPC (2005)'!M30=0,"",M$2*'IPC (2005)'!M30/'IPC (2005)'!$N30)</f>
        <v>0.17666853532796054</v>
      </c>
      <c r="N82" s="139">
        <f>IF('IPC (2005)'!N30=0,"",N$2*'IPC (2005)'!N30/'IPC (2005)'!$N30)</f>
        <v>1</v>
      </c>
      <c r="O82" s="139" t="str">
        <f>IF('IPC (2005)'!O30=0,"",O$2*'IPC (2005)'!O30/'IPC (2005)'!$N30)</f>
        <v/>
      </c>
      <c r="P82" s="139">
        <f>IF('IPC (2005)'!P30=0,"",P$2*'IPC (2005)'!P30/'IPC (2005)'!$N30)</f>
        <v>0.64669215520823264</v>
      </c>
      <c r="Q82" s="139">
        <f>IF('IPC (2005)'!Q30=0,"",Q$2*'IPC (2005)'!Q30/'IPC (2005)'!$N30)</f>
        <v>0.72055422712219264</v>
      </c>
      <c r="R82" s="139">
        <f>IF('IPC (2005)'!R30=0,"",R$2*'IPC (2005)'!R30/'IPC (2005)'!$N30)</f>
        <v>6.1779255459290264E-2</v>
      </c>
      <c r="S82" s="139">
        <f>IF('IPC (2005)'!S30=0,"",S$2*'IPC (2005)'!S30/'IPC (2005)'!$N30)</f>
        <v>1.0710223664870933</v>
      </c>
      <c r="T82" s="139" t="str">
        <f>IF('IPC (2005)'!T30=0,"",T$2*'IPC (2005)'!T30/'IPC (2005)'!$N30)</f>
        <v/>
      </c>
      <c r="U82" s="139" t="str">
        <f>IF('IPC (2005)'!U30=0,"",U$2*'IPC (2005)'!U30/'IPC (2005)'!$N30)</f>
        <v/>
      </c>
      <c r="V82" s="139">
        <f>IF('IPC (2005)'!V30=0,"",V$2*'IPC (2005)'!V30/'IPC (2005)'!$N30)</f>
        <v>0.29239812810437732</v>
      </c>
      <c r="W82" s="139">
        <f>IF('IPC (2005)'!W30=0,"",W$2*'IPC (2005)'!W30/'IPC (2005)'!$N30)</f>
        <v>186.70127873675096</v>
      </c>
      <c r="X82" s="139" t="str">
        <f>IF('IPC (2005)'!X30=0,"",X$2*'IPC (2005)'!X30/'IPC (2005)'!$N30)</f>
        <v/>
      </c>
      <c r="Y82" s="139">
        <f>IF('IPC (2005)'!Y30=0,"",Y$2*'IPC (2005)'!Y30/'IPC (2005)'!$N30)</f>
        <v>6.6815225924935264</v>
      </c>
      <c r="Z82" s="139">
        <f>IF('IPC (2005)'!Z30=0,"",Z$2*'IPC (2005)'!Z30/'IPC (2005)'!$N30)</f>
        <v>0.58101701013436191</v>
      </c>
      <c r="AA82" s="139" t="str">
        <f>IF('IPC (2005)'!AA30=0,"",AA$2*'IPC (2005)'!AA30/'IPC (2005)'!$N30)</f>
        <v/>
      </c>
      <c r="AB82" s="139">
        <f>IF('IPC (2005)'!AB30=0,"",AB$2*'IPC (2005)'!AB30/'IPC (2005)'!$N30)</f>
        <v>6.2769448499893424E-2</v>
      </c>
      <c r="AC82" s="139">
        <f>IF('IPC (2005)'!AC30=0,"",AC$2*'IPC (2005)'!AC30/'IPC (2005)'!$N30)</f>
        <v>0.3165401615194271</v>
      </c>
      <c r="AD82" s="139" t="str">
        <f>IF('IPC (2005)'!AD30=0,"",AD$2*'IPC (2005)'!AD30/'IPC (2005)'!$N30)</f>
        <v/>
      </c>
      <c r="AE82" s="139" t="str">
        <f>IF('IPC (2005)'!AE30=0,"",AE$2*'IPC (2005)'!AE30/'IPC (2005)'!$N30)</f>
        <v/>
      </c>
      <c r="AF82" s="139" t="str">
        <f>IF('IPC (2005)'!AF30=0,"",AF$2*'IPC (2005)'!AF30/'IPC (2005)'!$N30)</f>
        <v/>
      </c>
      <c r="AG82" s="139"/>
      <c r="AH82" s="139">
        <f>IF('IPC (2005)'!AH30=0,"",AH$2*'IPC (2005)'!AH30/'IPC (2005)'!$N30)</f>
        <v>6.389827842755885</v>
      </c>
      <c r="AI82" s="139" t="str">
        <f>IF('IPC (2005)'!AI30=0,"",AI$2*'IPC (2005)'!AI30/'IPC (2005)'!$N30)</f>
        <v/>
      </c>
      <c r="AJ82" s="7"/>
    </row>
    <row r="83" spans="1:36" ht="14.95" customHeight="1" x14ac:dyDescent="0.25">
      <c r="A83" s="3">
        <v>1964</v>
      </c>
      <c r="B83" s="139">
        <f>IF('IPC (2005)'!B31=0,"",B$2*'IPC (2005)'!B31/'IPC (2005)'!$N31)</f>
        <v>1.6317092980646299</v>
      </c>
      <c r="C83" s="139">
        <f>IF('IPC (2005)'!C31=0,"",C$2*'IPC (2005)'!C31/'IPC (2005)'!$N31)</f>
        <v>7.2073197465545091E-12</v>
      </c>
      <c r="D83" s="139">
        <f>IF('IPC (2005)'!D31=0,"",D$2*'IPC (2005)'!D31/'IPC (2005)'!$N31)</f>
        <v>0.83946877059064096</v>
      </c>
      <c r="E83" s="139">
        <f>IF('IPC (2005)'!E31=0,"",E$2*'IPC (2005)'!E31/'IPC (2005)'!$N31)</f>
        <v>1.0498956657245404</v>
      </c>
      <c r="F83" s="139" t="str">
        <f>IF('IPC (2005)'!F31=0,"",F$2*'IPC (2005)'!F31/'IPC (2005)'!$N31)</f>
        <v/>
      </c>
      <c r="G83" s="139">
        <f>IF('IPC (2005)'!G31=0,"",G$2*'IPC (2005)'!G31/'IPC (2005)'!$N31)</f>
        <v>1.1703539898651127</v>
      </c>
      <c r="H83" s="139">
        <f>IF('IPC (2005)'!H31=0,"",H$2*'IPC (2005)'!H31/'IPC (2005)'!$N31)</f>
        <v>2.5539260556901649E-3</v>
      </c>
      <c r="I83" s="139" t="str">
        <f>IF('IPC (2005)'!I31=0,"",I$2*'IPC (2005)'!I31/'IPC (2005)'!$N31)</f>
        <v/>
      </c>
      <c r="J83" s="139" t="str">
        <f>IF('IPC (2005)'!J31=0,"",J$2*'IPC (2005)'!J31/'IPC (2005)'!$N31)</f>
        <v/>
      </c>
      <c r="K83" s="139">
        <f>IF('IPC (2005)'!K31=0,"",K$2*'IPC (2005)'!K31/'IPC (2005)'!$N31)</f>
        <v>157.39632425658229</v>
      </c>
      <c r="L83" s="139" t="str">
        <f>IF('IPC (2005)'!L31=0,"",L$2*'IPC (2005)'!L31/'IPC (2005)'!$N31)</f>
        <v/>
      </c>
      <c r="M83" s="139">
        <f>IF('IPC (2005)'!M31=0,"",M$2*'IPC (2005)'!M31/'IPC (2005)'!$N31)</f>
        <v>0.18661210208153553</v>
      </c>
      <c r="N83" s="139">
        <f>IF('IPC (2005)'!N31=0,"",N$2*'IPC (2005)'!N31/'IPC (2005)'!$N31)</f>
        <v>1</v>
      </c>
      <c r="O83" s="139" t="str">
        <f>IF('IPC (2005)'!O31=0,"",O$2*'IPC (2005)'!O31/'IPC (2005)'!$N31)</f>
        <v/>
      </c>
      <c r="P83" s="139">
        <f>IF('IPC (2005)'!P31=0,"",P$2*'IPC (2005)'!P31/'IPC (2005)'!$N31)</f>
        <v>0.70414000563531642</v>
      </c>
      <c r="Q83" s="139">
        <f>IF('IPC (2005)'!Q31=0,"",Q$2*'IPC (2005)'!Q31/'IPC (2005)'!$N31)</f>
        <v>0.73430155426426724</v>
      </c>
      <c r="R83" s="139">
        <f>IF('IPC (2005)'!R31=0,"",R$2*'IPC (2005)'!R31/'IPC (2005)'!$N31)</f>
        <v>6.1375693269663668E-2</v>
      </c>
      <c r="S83" s="139">
        <f>IF('IPC (2005)'!S31=0,"",S$2*'IPC (2005)'!S31/'IPC (2005)'!$N31)</f>
        <v>1.1190836359120842</v>
      </c>
      <c r="T83" s="139" t="str">
        <f>IF('IPC (2005)'!T31=0,"",T$2*'IPC (2005)'!T31/'IPC (2005)'!$N31)</f>
        <v/>
      </c>
      <c r="U83" s="139" t="str">
        <f>IF('IPC (2005)'!U31=0,"",U$2*'IPC (2005)'!U31/'IPC (2005)'!$N31)</f>
        <v/>
      </c>
      <c r="V83" s="139">
        <f>IF('IPC (2005)'!V31=0,"",V$2*'IPC (2005)'!V31/'IPC (2005)'!$N31)</f>
        <v>0.30577507229173323</v>
      </c>
      <c r="W83" s="139">
        <f>IF('IPC (2005)'!W31=0,"",W$2*'IPC (2005)'!W31/'IPC (2005)'!$N31)</f>
        <v>191.34941887592504</v>
      </c>
      <c r="X83" s="139" t="str">
        <f>IF('IPC (2005)'!X31=0,"",X$2*'IPC (2005)'!X31/'IPC (2005)'!$N31)</f>
        <v/>
      </c>
      <c r="Y83" s="139">
        <f>IF('IPC (2005)'!Y31=0,"",Y$2*'IPC (2005)'!Y31/'IPC (2005)'!$N31)</f>
        <v>6.9842061857209963</v>
      </c>
      <c r="Z83" s="139">
        <f>IF('IPC (2005)'!Z31=0,"",Z$2*'IPC (2005)'!Z31/'IPC (2005)'!$N31)</f>
        <v>0.5936149013687565</v>
      </c>
      <c r="AA83" s="139" t="str">
        <f>IF('IPC (2005)'!AA31=0,"",AA$2*'IPC (2005)'!AA31/'IPC (2005)'!$N31)</f>
        <v/>
      </c>
      <c r="AB83" s="139">
        <f>IF('IPC (2005)'!AB31=0,"",AB$2*'IPC (2005)'!AB31/'IPC (2005)'!$N31)</f>
        <v>6.4111866487265148E-2</v>
      </c>
      <c r="AC83" s="139">
        <f>IF('IPC (2005)'!AC31=0,"",AC$2*'IPC (2005)'!AC31/'IPC (2005)'!$N31)</f>
        <v>0.3227993494478798</v>
      </c>
      <c r="AD83" s="139" t="str">
        <f>IF('IPC (2005)'!AD31=0,"",AD$2*'IPC (2005)'!AD31/'IPC (2005)'!$N31)</f>
        <v/>
      </c>
      <c r="AE83" s="139" t="str">
        <f>IF('IPC (2005)'!AE31=0,"",AE$2*'IPC (2005)'!AE31/'IPC (2005)'!$N31)</f>
        <v/>
      </c>
      <c r="AF83" s="139" t="str">
        <f>IF('IPC (2005)'!AF31=0,"",AF$2*'IPC (2005)'!AF31/'IPC (2005)'!$N31)</f>
        <v/>
      </c>
      <c r="AG83" s="139"/>
      <c r="AH83" s="139">
        <f>IF('IPC (2005)'!AH31=0,"",AH$2*'IPC (2005)'!AH31/'IPC (2005)'!$N31)</f>
        <v>6.5228720545502998</v>
      </c>
      <c r="AI83" s="139" t="str">
        <f>IF('IPC (2005)'!AI31=0,"",AI$2*'IPC (2005)'!AI31/'IPC (2005)'!$N31)</f>
        <v/>
      </c>
      <c r="AJ83" s="7"/>
    </row>
    <row r="84" spans="1:36" ht="14.95" customHeight="1" x14ac:dyDescent="0.25">
      <c r="A84" s="3">
        <v>1965</v>
      </c>
      <c r="B84" s="139">
        <f>IF('IPC (2005)'!B32=0,"",B$2*'IPC (2005)'!B32/'IPC (2005)'!$N32)</f>
        <v>1.6583274082928214</v>
      </c>
      <c r="C84" s="139">
        <f>IF('IPC (2005)'!C32=0,"",C$2*'IPC (2005)'!C32/'IPC (2005)'!$N32)</f>
        <v>9.1236422126775984E-12</v>
      </c>
      <c r="D84" s="139">
        <f>IF('IPC (2005)'!D32=0,"",D$2*'IPC (2005)'!D32/'IPC (2005)'!$N32)</f>
        <v>0.85451196537569662</v>
      </c>
      <c r="E84" s="139">
        <f>IF('IPC (2005)'!E32=0,"",E$2*'IPC (2005)'!E32/'IPC (2005)'!$N32)</f>
        <v>1.0755270557294843</v>
      </c>
      <c r="F84" s="139" t="str">
        <f>IF('IPC (2005)'!F32=0,"",F$2*'IPC (2005)'!F32/'IPC (2005)'!$N32)</f>
        <v/>
      </c>
      <c r="G84" s="139">
        <f>IF('IPC (2005)'!G32=0,"",G$2*'IPC (2005)'!G32/'IPC (2005)'!$N32)</f>
        <v>1.1789665143066843</v>
      </c>
      <c r="H84" s="139">
        <f>IF('IPC (2005)'!H32=0,"",H$2*'IPC (2005)'!H32/'IPC (2005)'!$N32)</f>
        <v>3.6245399274714507E-3</v>
      </c>
      <c r="I84" s="139" t="str">
        <f>IF('IPC (2005)'!I32=0,"",I$2*'IPC (2005)'!I32/'IPC (2005)'!$N32)</f>
        <v/>
      </c>
      <c r="J84" s="139" t="str">
        <f>IF('IPC (2005)'!J32=0,"",J$2*'IPC (2005)'!J32/'IPC (2005)'!$N32)</f>
        <v/>
      </c>
      <c r="K84" s="139">
        <f>IF('IPC (2005)'!K32=0,"",K$2*'IPC (2005)'!K32/'IPC (2005)'!$N32)</f>
        <v>175.93183164797071</v>
      </c>
      <c r="L84" s="139" t="str">
        <f>IF('IPC (2005)'!L32=0,"",L$2*'IPC (2005)'!L32/'IPC (2005)'!$N32)</f>
        <v/>
      </c>
      <c r="M84" s="139">
        <f>IF('IPC (2005)'!M32=0,"",M$2*'IPC (2005)'!M32/'IPC (2005)'!$N32)</f>
        <v>0.20797448001603902</v>
      </c>
      <c r="N84" s="139">
        <f>IF('IPC (2005)'!N32=0,"",N$2*'IPC (2005)'!N32/'IPC (2005)'!$N32)</f>
        <v>1</v>
      </c>
      <c r="O84" s="139" t="str">
        <f>IF('IPC (2005)'!O32=0,"",O$2*'IPC (2005)'!O32/'IPC (2005)'!$N32)</f>
        <v/>
      </c>
      <c r="P84" s="139">
        <f>IF('IPC (2005)'!P32=0,"",P$2*'IPC (2005)'!P32/'IPC (2005)'!$N32)</f>
        <v>0.72739811128238241</v>
      </c>
      <c r="Q84" s="139">
        <f>IF('IPC (2005)'!Q32=0,"",Q$2*'IPC (2005)'!Q32/'IPC (2005)'!$N32)</f>
        <v>0.74238249410857948</v>
      </c>
      <c r="R84" s="139">
        <f>IF('IPC (2005)'!R32=0,"",R$2*'IPC (2005)'!R32/'IPC (2005)'!$N32)</f>
        <v>6.2363916813354119E-2</v>
      </c>
      <c r="S84" s="139">
        <f>IF('IPC (2005)'!S32=0,"",S$2*'IPC (2005)'!S32/'IPC (2005)'!$N32)</f>
        <v>1.1446727768258012</v>
      </c>
      <c r="T84" s="139" t="str">
        <f>IF('IPC (2005)'!T32=0,"",T$2*'IPC (2005)'!T32/'IPC (2005)'!$N32)</f>
        <v/>
      </c>
      <c r="U84" s="139" t="str">
        <f>IF('IPC (2005)'!U32=0,"",U$2*'IPC (2005)'!U32/'IPC (2005)'!$N32)</f>
        <v/>
      </c>
      <c r="V84" s="139">
        <f>IF('IPC (2005)'!V32=0,"",V$2*'IPC (2005)'!V32/'IPC (2005)'!$N32)</f>
        <v>0.31460674297475022</v>
      </c>
      <c r="W84" s="139">
        <f>IF('IPC (2005)'!W32=0,"",W$2*'IPC (2005)'!W32/'IPC (2005)'!$N32)</f>
        <v>200.9010118633168</v>
      </c>
      <c r="X84" s="139" t="str">
        <f>IF('IPC (2005)'!X32=0,"",X$2*'IPC (2005)'!X32/'IPC (2005)'!$N32)</f>
        <v/>
      </c>
      <c r="Y84" s="139">
        <f>IF('IPC (2005)'!Y32=0,"",Y$2*'IPC (2005)'!Y32/'IPC (2005)'!$N32)</f>
        <v>7.163103627920675</v>
      </c>
      <c r="Z84" s="139">
        <f>IF('IPC (2005)'!Z32=0,"",Z$2*'IPC (2005)'!Z32/'IPC (2005)'!$N32)</f>
        <v>0.60420513775933826</v>
      </c>
      <c r="AA84" s="139" t="str">
        <f>IF('IPC (2005)'!AA32=0,"",AA$2*'IPC (2005)'!AA32/'IPC (2005)'!$N32)</f>
        <v/>
      </c>
      <c r="AB84" s="139">
        <f>IF('IPC (2005)'!AB32=0,"",AB$2*'IPC (2005)'!AB32/'IPC (2005)'!$N32)</f>
        <v>6.5272980864759883E-2</v>
      </c>
      <c r="AC84" s="139">
        <f>IF('IPC (2005)'!AC32=0,"",AC$2*'IPC (2005)'!AC32/'IPC (2005)'!$N32)</f>
        <v>0.33293148477371443</v>
      </c>
      <c r="AD84" s="139" t="str">
        <f>IF('IPC (2005)'!AD32=0,"",AD$2*'IPC (2005)'!AD32/'IPC (2005)'!$N32)</f>
        <v/>
      </c>
      <c r="AE84" s="139" t="str">
        <f>IF('IPC (2005)'!AE32=0,"",AE$2*'IPC (2005)'!AE32/'IPC (2005)'!$N32)</f>
        <v/>
      </c>
      <c r="AF84" s="139" t="str">
        <f>IF('IPC (2005)'!AF32=0,"",AF$2*'IPC (2005)'!AF32/'IPC (2005)'!$N32)</f>
        <v/>
      </c>
      <c r="AG84" s="139"/>
      <c r="AH84" s="139">
        <f>IF('IPC (2005)'!AH32=0,"",AH$2*'IPC (2005)'!AH32/'IPC (2005)'!$N32)</f>
        <v>6.7429597220773214</v>
      </c>
      <c r="AI84" s="139" t="str">
        <f>IF('IPC (2005)'!AI32=0,"",AI$2*'IPC (2005)'!AI32/'IPC (2005)'!$N32)</f>
        <v/>
      </c>
      <c r="AJ84" s="7"/>
    </row>
    <row r="85" spans="1:36" ht="14.95" customHeight="1" x14ac:dyDescent="0.25">
      <c r="A85" s="3">
        <v>1966</v>
      </c>
      <c r="B85" s="139">
        <f>IF('IPC (2005)'!B33=0,"",B$2*'IPC (2005)'!B33/'IPC (2005)'!$N33)</f>
        <v>1.6666652604917029</v>
      </c>
      <c r="C85" s="139">
        <f>IF('IPC (2005)'!C33=0,"",C$2*'IPC (2005)'!C33/'IPC (2005)'!$N33)</f>
        <v>1.1678626756188276E-11</v>
      </c>
      <c r="D85" s="139">
        <f>IF('IPC (2005)'!D33=0,"",D$2*'IPC (2005)'!D33/'IPC (2005)'!$N33)</f>
        <v>0.85682045332003709</v>
      </c>
      <c r="E85" s="139">
        <f>IF('IPC (2005)'!E33=0,"",E$2*'IPC (2005)'!E33/'IPC (2005)'!$N33)</f>
        <v>1.0876296695904006</v>
      </c>
      <c r="F85" s="139" t="str">
        <f>IF('IPC (2005)'!F33=0,"",F$2*'IPC (2005)'!F33/'IPC (2005)'!$N33)</f>
        <v/>
      </c>
      <c r="G85" s="139">
        <f>IF('IPC (2005)'!G33=0,"",G$2*'IPC (2005)'!G33/'IPC (2005)'!$N33)</f>
        <v>1.1881276414419242</v>
      </c>
      <c r="H85" s="139">
        <f>IF('IPC (2005)'!H33=0,"",H$2*'IPC (2005)'!H33/'IPC (2005)'!$N33)</f>
        <v>4.8538907455531492E-3</v>
      </c>
      <c r="I85" s="139" t="str">
        <f>IF('IPC (2005)'!I33=0,"",I$2*'IPC (2005)'!I33/'IPC (2005)'!$N33)</f>
        <v/>
      </c>
      <c r="J85" s="139" t="str">
        <f>IF('IPC (2005)'!J33=0,"",J$2*'IPC (2005)'!J33/'IPC (2005)'!$N33)</f>
        <v/>
      </c>
      <c r="K85" s="139">
        <f>IF('IPC (2005)'!K33=0,"",K$2*'IPC (2005)'!K33/'IPC (2005)'!$N33)</f>
        <v>190.01501358482273</v>
      </c>
      <c r="L85" s="139" t="str">
        <f>IF('IPC (2005)'!L33=0,"",L$2*'IPC (2005)'!L33/'IPC (2005)'!$N33)</f>
        <v/>
      </c>
      <c r="M85" s="139">
        <f>IF('IPC (2005)'!M33=0,"",M$2*'IPC (2005)'!M33/'IPC (2005)'!$N33)</f>
        <v>0.21448589439656837</v>
      </c>
      <c r="N85" s="139">
        <f>IF('IPC (2005)'!N33=0,"",N$2*'IPC (2005)'!N33/'IPC (2005)'!$N33)</f>
        <v>1</v>
      </c>
      <c r="O85" s="139" t="str">
        <f>IF('IPC (2005)'!O33=0,"",O$2*'IPC (2005)'!O33/'IPC (2005)'!$N33)</f>
        <v/>
      </c>
      <c r="P85" s="139">
        <f>IF('IPC (2005)'!P33=0,"",P$2*'IPC (2005)'!P33/'IPC (2005)'!$N33)</f>
        <v>0.7334605155058298</v>
      </c>
      <c r="Q85" s="139">
        <f>IF('IPC (2005)'!Q33=0,"",Q$2*'IPC (2005)'!Q33/'IPC (2005)'!$N33)</f>
        <v>0.73940569362502184</v>
      </c>
      <c r="R85" s="139">
        <f>IF('IPC (2005)'!R33=0,"",R$2*'IPC (2005)'!R33/'IPC (2005)'!$N33)</f>
        <v>6.3507092224157735E-2</v>
      </c>
      <c r="S85" s="139">
        <f>IF('IPC (2005)'!S33=0,"",S$2*'IPC (2005)'!S33/'IPC (2005)'!$N33)</f>
        <v>1.1751969412893264</v>
      </c>
      <c r="T85" s="139" t="str">
        <f>IF('IPC (2005)'!T33=0,"",T$2*'IPC (2005)'!T33/'IPC (2005)'!$N33)</f>
        <v/>
      </c>
      <c r="U85" s="139" t="str">
        <f>IF('IPC (2005)'!U33=0,"",U$2*'IPC (2005)'!U33/'IPC (2005)'!$N33)</f>
        <v/>
      </c>
      <c r="V85" s="139">
        <f>IF('IPC (2005)'!V33=0,"",V$2*'IPC (2005)'!V33/'IPC (2005)'!$N33)</f>
        <v>0.31256514454940099</v>
      </c>
      <c r="W85" s="139">
        <f>IF('IPC (2005)'!W33=0,"",W$2*'IPC (2005)'!W33/'IPC (2005)'!$N33)</f>
        <v>204.85160980709506</v>
      </c>
      <c r="X85" s="139" t="str">
        <f>IF('IPC (2005)'!X33=0,"",X$2*'IPC (2005)'!X33/'IPC (2005)'!$N33)</f>
        <v/>
      </c>
      <c r="Y85" s="139">
        <f>IF('IPC (2005)'!Y33=0,"",Y$2*'IPC (2005)'!Y33/'IPC (2005)'!$N33)</f>
        <v>7.1794747595509083</v>
      </c>
      <c r="Z85" s="139">
        <f>IF('IPC (2005)'!Z33=0,"",Z$2*'IPC (2005)'!Z33/'IPC (2005)'!$N33)</f>
        <v>0.60268231665533545</v>
      </c>
      <c r="AA85" s="139" t="str">
        <f>IF('IPC (2005)'!AA33=0,"",AA$2*'IPC (2005)'!AA33/'IPC (2005)'!$N33)</f>
        <v/>
      </c>
      <c r="AB85" s="139">
        <f>IF('IPC (2005)'!AB33=0,"",AB$2*'IPC (2005)'!AB33/'IPC (2005)'!$N33)</f>
        <v>6.6555521804177453E-2</v>
      </c>
      <c r="AC85" s="139">
        <f>IF('IPC (2005)'!AC33=0,"",AC$2*'IPC (2005)'!AC33/'IPC (2005)'!$N33)</f>
        <v>0.33582241876842989</v>
      </c>
      <c r="AD85" s="139" t="str">
        <f>IF('IPC (2005)'!AD33=0,"",AD$2*'IPC (2005)'!AD33/'IPC (2005)'!$N33)</f>
        <v/>
      </c>
      <c r="AE85" s="139" t="str">
        <f>IF('IPC (2005)'!AE33=0,"",AE$2*'IPC (2005)'!AE33/'IPC (2005)'!$N33)</f>
        <v/>
      </c>
      <c r="AF85" s="139" t="str">
        <f>IF('IPC (2005)'!AF33=0,"",AF$2*'IPC (2005)'!AF33/'IPC (2005)'!$N33)</f>
        <v/>
      </c>
      <c r="AG85" s="139"/>
      <c r="AH85" s="139">
        <f>IF('IPC (2005)'!AH33=0,"",AH$2*'IPC (2005)'!AH33/'IPC (2005)'!$N33)</f>
        <v>6.9648331753019388</v>
      </c>
      <c r="AI85" s="139" t="str">
        <f>IF('IPC (2005)'!AI33=0,"",AI$2*'IPC (2005)'!AI33/'IPC (2005)'!$N33)</f>
        <v/>
      </c>
      <c r="AJ85" s="7"/>
    </row>
    <row r="86" spans="1:36" ht="14.95" customHeight="1" x14ac:dyDescent="0.25">
      <c r="A86" s="3">
        <v>1967</v>
      </c>
      <c r="B86" s="139">
        <f>IF('IPC (2005)'!B34=0,"",B$2*'IPC (2005)'!B34/'IPC (2005)'!$N34)</f>
        <v>1.6508252473204574</v>
      </c>
      <c r="C86" s="139">
        <f>IF('IPC (2005)'!C34=0,"",C$2*'IPC (2005)'!C34/'IPC (2005)'!$N34)</f>
        <v>1.4684002414763886E-11</v>
      </c>
      <c r="D86" s="139">
        <f>IF('IPC (2005)'!D34=0,"",D$2*'IPC (2005)'!D34/'IPC (2005)'!$N34)</f>
        <v>0.86270198488888838</v>
      </c>
      <c r="E86" s="139">
        <f>IF('IPC (2005)'!E34=0,"",E$2*'IPC (2005)'!E34/'IPC (2005)'!$N34)</f>
        <v>1.0871804853712892</v>
      </c>
      <c r="F86" s="139" t="str">
        <f>IF('IPC (2005)'!F34=0,"",F$2*'IPC (2005)'!F34/'IPC (2005)'!$N34)</f>
        <v/>
      </c>
      <c r="G86" s="139">
        <f>IF('IPC (2005)'!G34=0,"",G$2*'IPC (2005)'!G34/'IPC (2005)'!$N34)</f>
        <v>1.1974598199418272</v>
      </c>
      <c r="H86" s="139">
        <f>IF('IPC (2005)'!H34=0,"",H$2*'IPC (2005)'!H34/'IPC (2005)'!$N34)</f>
        <v>6.0997536668641649E-3</v>
      </c>
      <c r="I86" s="139" t="str">
        <f>IF('IPC (2005)'!I34=0,"",I$2*'IPC (2005)'!I34/'IPC (2005)'!$N34)</f>
        <v/>
      </c>
      <c r="J86" s="139" t="str">
        <f>IF('IPC (2005)'!J34=0,"",J$2*'IPC (2005)'!J34/'IPC (2005)'!$N34)</f>
        <v/>
      </c>
      <c r="K86" s="139">
        <f>IF('IPC (2005)'!K34=0,"",K$2*'IPC (2005)'!K34/'IPC (2005)'!$N34)</f>
        <v>205.0088709970027</v>
      </c>
      <c r="L86" s="139">
        <f>IF('IPC (2005)'!L34=0,"",L$2*'IPC (2005)'!L34/'IPC (2005)'!$N34)</f>
        <v>6.9661695632593634</v>
      </c>
      <c r="M86" s="139">
        <f>IF('IPC (2005)'!M34=0,"",M$2*'IPC (2005)'!M34/'IPC (2005)'!$N34)</f>
        <v>0.2220383603311803</v>
      </c>
      <c r="N86" s="139">
        <f>IF('IPC (2005)'!N34=0,"",N$2*'IPC (2005)'!N34/'IPC (2005)'!$N34)</f>
        <v>1</v>
      </c>
      <c r="O86" s="139" t="str">
        <f>IF('IPC (2005)'!O34=0,"",O$2*'IPC (2005)'!O34/'IPC (2005)'!$N34)</f>
        <v/>
      </c>
      <c r="P86" s="139">
        <f>IF('IPC (2005)'!P34=0,"",P$2*'IPC (2005)'!P34/'IPC (2005)'!$N34)</f>
        <v>0.7520512437792819</v>
      </c>
      <c r="Q86" s="139">
        <f>IF('IPC (2005)'!Q34=0,"",Q$2*'IPC (2005)'!Q34/'IPC (2005)'!$N34)</f>
        <v>0.73954191138925252</v>
      </c>
      <c r="R86" s="139">
        <f>IF('IPC (2005)'!R34=0,"",R$2*'IPC (2005)'!R34/'IPC (2005)'!$N34)</f>
        <v>6.2931493667575888E-2</v>
      </c>
      <c r="S86" s="139">
        <f>IF('IPC (2005)'!S34=0,"",S$2*'IPC (2005)'!S34/'IPC (2005)'!$N34)</f>
        <v>1.1830014847026122</v>
      </c>
      <c r="T86" s="139" t="str">
        <f>IF('IPC (2005)'!T34=0,"",T$2*'IPC (2005)'!T34/'IPC (2005)'!$N34)</f>
        <v/>
      </c>
      <c r="U86" s="139" t="str">
        <f>IF('IPC (2005)'!U34=0,"",U$2*'IPC (2005)'!U34/'IPC (2005)'!$N34)</f>
        <v/>
      </c>
      <c r="V86" s="139">
        <f>IF('IPC (2005)'!V34=0,"",V$2*'IPC (2005)'!V34/'IPC (2005)'!$N34)</f>
        <v>0.31548644620971555</v>
      </c>
      <c r="W86" s="139">
        <f>IF('IPC (2005)'!W34=0,"",W$2*'IPC (2005)'!W34/'IPC (2005)'!$N34)</f>
        <v>207.27751197635578</v>
      </c>
      <c r="X86" s="139" t="str">
        <f>IF('IPC (2005)'!X34=0,"",X$2*'IPC (2005)'!X34/'IPC (2005)'!$N34)</f>
        <v/>
      </c>
      <c r="Y86" s="139">
        <f>IF('IPC (2005)'!Y34=0,"",Y$2*'IPC (2005)'!Y34/'IPC (2005)'!$N34)</f>
        <v>7.3056726130712057</v>
      </c>
      <c r="Z86" s="139">
        <f>IF('IPC (2005)'!Z34=0,"",Z$2*'IPC (2005)'!Z34/'IPC (2005)'!$N34)</f>
        <v>0.62194121804752855</v>
      </c>
      <c r="AA86" s="139" t="str">
        <f>IF('IPC (2005)'!AA34=0,"",AA$2*'IPC (2005)'!AA34/'IPC (2005)'!$N34)</f>
        <v/>
      </c>
      <c r="AB86" s="139">
        <f>IF('IPC (2005)'!AB34=0,"",AB$2*'IPC (2005)'!AB34/'IPC (2005)'!$N34)</f>
        <v>6.8338799058371966E-2</v>
      </c>
      <c r="AC86" s="139">
        <f>IF('IPC (2005)'!AC34=0,"",AC$2*'IPC (2005)'!AC34/'IPC (2005)'!$N34)</f>
        <v>0.3348726394665773</v>
      </c>
      <c r="AD86" s="139" t="str">
        <f>IF('IPC (2005)'!AD34=0,"",AD$2*'IPC (2005)'!AD34/'IPC (2005)'!$N34)</f>
        <v/>
      </c>
      <c r="AE86" s="139" t="str">
        <f>IF('IPC (2005)'!AE34=0,"",AE$2*'IPC (2005)'!AE34/'IPC (2005)'!$N34)</f>
        <v/>
      </c>
      <c r="AF86" s="139" t="str">
        <f>IF('IPC (2005)'!AF34=0,"",AF$2*'IPC (2005)'!AF34/'IPC (2005)'!$N34)</f>
        <v/>
      </c>
      <c r="AG86" s="139"/>
      <c r="AH86" s="139">
        <f>IF('IPC (2005)'!AH34=0,"",AH$2*'IPC (2005)'!AH34/'IPC (2005)'!$N34)</f>
        <v>7.0676125791491966</v>
      </c>
      <c r="AI86" s="139" t="str">
        <f>IF('IPC (2005)'!AI34=0,"",AI$2*'IPC (2005)'!AI34/'IPC (2005)'!$N34)</f>
        <v/>
      </c>
      <c r="AJ86" s="7"/>
    </row>
    <row r="87" spans="1:36" ht="14.95" customHeight="1" x14ac:dyDescent="0.25">
      <c r="A87" s="3">
        <v>1968</v>
      </c>
      <c r="B87" s="139">
        <f>IF('IPC (2005)'!B35=0,"",B$2*'IPC (2005)'!B35/'IPC (2005)'!$N35)</f>
        <v>1.6064726172659869</v>
      </c>
      <c r="C87" s="139">
        <f>IF('IPC (2005)'!C35=0,"",C$2*'IPC (2005)'!C35/'IPC (2005)'!$N35)</f>
        <v>1.636763650047812E-11</v>
      </c>
      <c r="D87" s="139">
        <f>IF('IPC (2005)'!D35=0,"",D$2*'IPC (2005)'!D35/'IPC (2005)'!$N35)</f>
        <v>0.84821683585075336</v>
      </c>
      <c r="E87" s="139">
        <f>IF('IPC (2005)'!E35=0,"",E$2*'IPC (2005)'!E35/'IPC (2005)'!$N35)</f>
        <v>1.0708076460491205</v>
      </c>
      <c r="F87" s="139" t="str">
        <f>IF('IPC (2005)'!F35=0,"",F$2*'IPC (2005)'!F35/'IPC (2005)'!$N35)</f>
        <v/>
      </c>
      <c r="G87" s="139">
        <f>IF('IPC (2005)'!G35=0,"",G$2*'IPC (2005)'!G35/'IPC (2005)'!$N35)</f>
        <v>1.1949733990617719</v>
      </c>
      <c r="H87" s="139">
        <f>IF('IPC (2005)'!H35=0,"",H$2*'IPC (2005)'!H35/'IPC (2005)'!$N35)</f>
        <v>7.5660810061739968E-3</v>
      </c>
      <c r="I87" s="139" t="str">
        <f>IF('IPC (2005)'!I35=0,"",I$2*'IPC (2005)'!I35/'IPC (2005)'!$N35)</f>
        <v/>
      </c>
      <c r="J87" s="139" t="str">
        <f>IF('IPC (2005)'!J35=0,"",J$2*'IPC (2005)'!J35/'IPC (2005)'!$N35)</f>
        <v/>
      </c>
      <c r="K87" s="139">
        <f>IF('IPC (2005)'!K35=0,"",K$2*'IPC (2005)'!K35/'IPC (2005)'!$N35)</f>
        <v>217.7885850195895</v>
      </c>
      <c r="L87" s="139">
        <f>IF('IPC (2005)'!L35=0,"",L$2*'IPC (2005)'!L35/'IPC (2005)'!$N35)</f>
        <v>7.2155869526991783</v>
      </c>
      <c r="M87" s="139">
        <f>IF('IPC (2005)'!M35=0,"",M$2*'IPC (2005)'!M35/'IPC (2005)'!$N35)</f>
        <v>0.2234919073035298</v>
      </c>
      <c r="N87" s="139">
        <f>IF('IPC (2005)'!N35=0,"",N$2*'IPC (2005)'!N35/'IPC (2005)'!$N35)</f>
        <v>1</v>
      </c>
      <c r="O87" s="139" t="str">
        <f>IF('IPC (2005)'!O35=0,"",O$2*'IPC (2005)'!O35/'IPC (2005)'!$N35)</f>
        <v/>
      </c>
      <c r="P87" s="139">
        <f>IF('IPC (2005)'!P35=0,"",P$2*'IPC (2005)'!P35/'IPC (2005)'!$N35)</f>
        <v>0.7875357349900548</v>
      </c>
      <c r="Q87" s="139">
        <f>IF('IPC (2005)'!Q35=0,"",Q$2*'IPC (2005)'!Q35/'IPC (2005)'!$N35)</f>
        <v>0.74146701264100989</v>
      </c>
      <c r="R87" s="139">
        <f>IF('IPC (2005)'!R35=0,"",R$2*'IPC (2005)'!R35/'IPC (2005)'!$N35)</f>
        <v>6.0437294096992555E-2</v>
      </c>
      <c r="S87" s="139">
        <f>IF('IPC (2005)'!S35=0,"",S$2*'IPC (2005)'!S35/'IPC (2005)'!$N35)</f>
        <v>1.1767505667164484</v>
      </c>
      <c r="T87" s="139" t="str">
        <f>IF('IPC (2005)'!T35=0,"",T$2*'IPC (2005)'!T35/'IPC (2005)'!$N35)</f>
        <v/>
      </c>
      <c r="U87" s="139" t="str">
        <f>IF('IPC (2005)'!U35=0,"",U$2*'IPC (2005)'!U35/'IPC (2005)'!$N35)</f>
        <v/>
      </c>
      <c r="V87" s="139">
        <f>IF('IPC (2005)'!V35=0,"",V$2*'IPC (2005)'!V35/'IPC (2005)'!$N35)</f>
        <v>0.30642638854156817</v>
      </c>
      <c r="W87" s="139">
        <f>IF('IPC (2005)'!W35=0,"",W$2*'IPC (2005)'!W35/'IPC (2005)'!$N35)</f>
        <v>209.39986900624689</v>
      </c>
      <c r="X87" s="139" t="str">
        <f>IF('IPC (2005)'!X35=0,"",X$2*'IPC (2005)'!X35/'IPC (2005)'!$N35)</f>
        <v/>
      </c>
      <c r="Y87" s="139">
        <f>IF('IPC (2005)'!Y35=0,"",Y$2*'IPC (2005)'!Y35/'IPC (2005)'!$N35)</f>
        <v>7.2479720011492699</v>
      </c>
      <c r="Z87" s="139">
        <f>IF('IPC (2005)'!Z35=0,"",Z$2*'IPC (2005)'!Z35/'IPC (2005)'!$N35)</f>
        <v>0.62218068807720017</v>
      </c>
      <c r="AA87" s="139" t="str">
        <f>IF('IPC (2005)'!AA35=0,"",AA$2*'IPC (2005)'!AA35/'IPC (2005)'!$N35)</f>
        <v/>
      </c>
      <c r="AB87" s="139">
        <f>IF('IPC (2005)'!AB35=0,"",AB$2*'IPC (2005)'!AB35/'IPC (2005)'!$N35)</f>
        <v>6.9524800840243844E-2</v>
      </c>
      <c r="AC87" s="139">
        <f>IF('IPC (2005)'!AC35=0,"",AC$2*'IPC (2005)'!AC35/'IPC (2005)'!$N35)</f>
        <v>0.33623962826458303</v>
      </c>
      <c r="AD87" s="139" t="str">
        <f>IF('IPC (2005)'!AD35=0,"",AD$2*'IPC (2005)'!AD35/'IPC (2005)'!$N35)</f>
        <v/>
      </c>
      <c r="AE87" s="139" t="str">
        <f>IF('IPC (2005)'!AE35=0,"",AE$2*'IPC (2005)'!AE35/'IPC (2005)'!$N35)</f>
        <v/>
      </c>
      <c r="AF87" s="139" t="str">
        <f>IF('IPC (2005)'!AF35=0,"",AF$2*'IPC (2005)'!AF35/'IPC (2005)'!$N35)</f>
        <v/>
      </c>
      <c r="AG87" s="139"/>
      <c r="AH87" s="139">
        <f>IF('IPC (2005)'!AH35=0,"",AH$2*'IPC (2005)'!AH35/'IPC (2005)'!$N35)</f>
        <v>6.9097722122024647</v>
      </c>
      <c r="AI87" s="139" t="str">
        <f>IF('IPC (2005)'!AI35=0,"",AI$2*'IPC (2005)'!AI35/'IPC (2005)'!$N35)</f>
        <v/>
      </c>
      <c r="AJ87" s="7"/>
    </row>
    <row r="88" spans="1:36" ht="14.95" customHeight="1" x14ac:dyDescent="0.25">
      <c r="A88" s="3">
        <v>1969</v>
      </c>
      <c r="B88" s="139">
        <f>IF('IPC (2005)'!B36=0,"",B$2*'IPC (2005)'!B36/'IPC (2005)'!$N36)</f>
        <v>1.5524009549431179</v>
      </c>
      <c r="C88" s="139">
        <f>IF('IPC (2005)'!C36=0,"",C$2*'IPC (2005)'!C36/'IPC (2005)'!$N36)</f>
        <v>1.66959861795856E-11</v>
      </c>
      <c r="D88" s="139">
        <f>IF('IPC (2005)'!D36=0,"",D$2*'IPC (2005)'!D36/'IPC (2005)'!$N36)</f>
        <v>0.83065370785183557</v>
      </c>
      <c r="E88" s="139">
        <f>IF('IPC (2005)'!E36=0,"",E$2*'IPC (2005)'!E36/'IPC (2005)'!$N36)</f>
        <v>1.0534613291848973</v>
      </c>
      <c r="F88" s="139" t="str">
        <f>IF('IPC (2005)'!F36=0,"",F$2*'IPC (2005)'!F36/'IPC (2005)'!$N36)</f>
        <v/>
      </c>
      <c r="G88" s="139">
        <f>IF('IPC (2005)'!G36=0,"",G$2*'IPC (2005)'!G36/'IPC (2005)'!$N36)</f>
        <v>1.1847665581079585</v>
      </c>
      <c r="H88" s="139">
        <f>IF('IPC (2005)'!H36=0,"",H$2*'IPC (2005)'!H36/'IPC (2005)'!$N36)</f>
        <v>9.2792354798439981E-3</v>
      </c>
      <c r="I88" s="139" t="str">
        <f>IF('IPC (2005)'!I36=0,"",I$2*'IPC (2005)'!I36/'IPC (2005)'!$N36)</f>
        <v/>
      </c>
      <c r="J88" s="139" t="str">
        <f>IF('IPC (2005)'!J36=0,"",J$2*'IPC (2005)'!J36/'IPC (2005)'!$N36)</f>
        <v/>
      </c>
      <c r="K88" s="139">
        <f>IF('IPC (2005)'!K36=0,"",K$2*'IPC (2005)'!K36/'IPC (2005)'!$N36)</f>
        <v>232.09382882270373</v>
      </c>
      <c r="L88" s="139">
        <f>IF('IPC (2005)'!L36=0,"",L$2*'IPC (2005)'!L36/'IPC (2005)'!$N36)</f>
        <v>7.0805020560033247</v>
      </c>
      <c r="M88" s="139">
        <f>IF('IPC (2005)'!M36=0,"",M$2*'IPC (2005)'!M36/'IPC (2005)'!$N36)</f>
        <v>0.21649432689128165</v>
      </c>
      <c r="N88" s="139">
        <f>IF('IPC (2005)'!N36=0,"",N$2*'IPC (2005)'!N36/'IPC (2005)'!$N36)</f>
        <v>1</v>
      </c>
      <c r="O88" s="139" t="str">
        <f>IF('IPC (2005)'!O36=0,"",O$2*'IPC (2005)'!O36/'IPC (2005)'!$N36)</f>
        <v/>
      </c>
      <c r="P88" s="139">
        <f>IF('IPC (2005)'!P36=0,"",P$2*'IPC (2005)'!P36/'IPC (2005)'!$N36)</f>
        <v>0.76321565500584487</v>
      </c>
      <c r="Q88" s="139">
        <f>IF('IPC (2005)'!Q36=0,"",Q$2*'IPC (2005)'!Q36/'IPC (2005)'!$N36)</f>
        <v>0.74556990193805162</v>
      </c>
      <c r="R88" s="139">
        <f>IF('IPC (2005)'!R36=0,"",R$2*'IPC (2005)'!R36/'IPC (2005)'!$N36)</f>
        <v>5.8819222743012815E-2</v>
      </c>
      <c r="S88" s="139">
        <f>IF('IPC (2005)'!S36=0,"",S$2*'IPC (2005)'!S36/'IPC (2005)'!$N36)</f>
        <v>1.1986138169598513</v>
      </c>
      <c r="T88" s="139" t="str">
        <f>IF('IPC (2005)'!T36=0,"",T$2*'IPC (2005)'!T36/'IPC (2005)'!$N36)</f>
        <v/>
      </c>
      <c r="U88" s="139" t="str">
        <f>IF('IPC (2005)'!U36=0,"",U$2*'IPC (2005)'!U36/'IPC (2005)'!$N36)</f>
        <v/>
      </c>
      <c r="V88" s="139">
        <f>IF('IPC (2005)'!V36=0,"",V$2*'IPC (2005)'!V36/'IPC (2005)'!$N36)</f>
        <v>0.29827586984189558</v>
      </c>
      <c r="W88" s="139">
        <f>IF('IPC (2005)'!W36=0,"",W$2*'IPC (2005)'!W36/'IPC (2005)'!$N36)</f>
        <v>208.97778029062215</v>
      </c>
      <c r="X88" s="139">
        <f>IF('IPC (2005)'!X36=0,"",X$2*'IPC (2005)'!X36/'IPC (2005)'!$N36)</f>
        <v>7.2726966151624396E-3</v>
      </c>
      <c r="Y88" s="139">
        <f>IF('IPC (2005)'!Y36=0,"",Y$2*'IPC (2005)'!Y36/'IPC (2005)'!$N36)</f>
        <v>7.0761998396375549</v>
      </c>
      <c r="Z88" s="139">
        <f>IF('IPC (2005)'!Z36=0,"",Z$2*'IPC (2005)'!Z36/'IPC (2005)'!$N36)</f>
        <v>0.61901177141961572</v>
      </c>
      <c r="AA88" s="139" t="str">
        <f>IF('IPC (2005)'!AA36=0,"",AA$2*'IPC (2005)'!AA36/'IPC (2005)'!$N36)</f>
        <v/>
      </c>
      <c r="AB88" s="139">
        <f>IF('IPC (2005)'!AB36=0,"",AB$2*'IPC (2005)'!AB36/'IPC (2005)'!$N36)</f>
        <v>7.1713698035759471E-2</v>
      </c>
      <c r="AC88" s="139">
        <f>IF('IPC (2005)'!AC36=0,"",AC$2*'IPC (2005)'!AC36/'IPC (2005)'!$N36)</f>
        <v>0.33618951750994774</v>
      </c>
      <c r="AD88" s="139" t="str">
        <f>IF('IPC (2005)'!AD36=0,"",AD$2*'IPC (2005)'!AD36/'IPC (2005)'!$N36)</f>
        <v/>
      </c>
      <c r="AE88" s="139" t="str">
        <f>IF('IPC (2005)'!AE36=0,"",AE$2*'IPC (2005)'!AE36/'IPC (2005)'!$N36)</f>
        <v/>
      </c>
      <c r="AF88" s="139" t="str">
        <f>IF('IPC (2005)'!AF36=0,"",AF$2*'IPC (2005)'!AF36/'IPC (2005)'!$N36)</f>
        <v/>
      </c>
      <c r="AG88" s="139"/>
      <c r="AH88" s="139">
        <f>IF('IPC (2005)'!AH36=0,"",AH$2*'IPC (2005)'!AH36/'IPC (2005)'!$N36)</f>
        <v>6.7282612388775931</v>
      </c>
      <c r="AI88" s="139" t="str">
        <f>IF('IPC (2005)'!AI36=0,"",AI$2*'IPC (2005)'!AI36/'IPC (2005)'!$N36)</f>
        <v/>
      </c>
      <c r="AJ88" s="7"/>
    </row>
    <row r="89" spans="1:36" ht="14.95" customHeight="1" x14ac:dyDescent="0.25">
      <c r="A89" s="3">
        <v>1970</v>
      </c>
      <c r="B89" s="139">
        <f>IF('IPC (2005)'!B37=0,"",B$2*'IPC (2005)'!B37/'IPC (2005)'!$N37)</f>
        <v>1.5173744179306461</v>
      </c>
      <c r="C89" s="139">
        <f>IF('IPC (2005)'!C37=0,"",C$2*'IPC (2005)'!C37/'IPC (2005)'!$N37)</f>
        <v>1.7917013960318336E-11</v>
      </c>
      <c r="D89" s="139">
        <f>IF('IPC (2005)'!D37=0,"",D$2*'IPC (2005)'!D37/'IPC (2005)'!$N37)</f>
        <v>0.81182493270262213</v>
      </c>
      <c r="E89" s="139">
        <f>IF('IPC (2005)'!E37=0,"",E$2*'IPC (2005)'!E37/'IPC (2005)'!$N37)</f>
        <v>1.034253176086293</v>
      </c>
      <c r="F89" s="139" t="str">
        <f>IF('IPC (2005)'!F37=0,"",F$2*'IPC (2005)'!F37/'IPC (2005)'!$N37)</f>
        <v/>
      </c>
      <c r="G89" s="139">
        <f>IF('IPC (2005)'!G37=0,"",G$2*'IPC (2005)'!G37/'IPC (2005)'!$N37)</f>
        <v>1.1568687064459859</v>
      </c>
      <c r="H89" s="139">
        <f>IF('IPC (2005)'!H37=0,"",H$2*'IPC (2005)'!H37/'IPC (2005)'!$N37)</f>
        <v>1.1830051297413206E-2</v>
      </c>
      <c r="I89" s="139" t="str">
        <f>IF('IPC (2005)'!I37=0,"",I$2*'IPC (2005)'!I37/'IPC (2005)'!$N37)</f>
        <v/>
      </c>
      <c r="J89" s="139" t="str">
        <f>IF('IPC (2005)'!J37=0,"",J$2*'IPC (2005)'!J37/'IPC (2005)'!$N37)</f>
        <v/>
      </c>
      <c r="K89" s="139">
        <f>IF('IPC (2005)'!K37=0,"",K$2*'IPC (2005)'!K37/'IPC (2005)'!$N37)</f>
        <v>254.26873325385219</v>
      </c>
      <c r="L89" s="139">
        <f>IF('IPC (2005)'!L37=0,"",L$2*'IPC (2005)'!L37/'IPC (2005)'!$N37)</f>
        <v>7.1257633223341825</v>
      </c>
      <c r="M89" s="139">
        <f>IF('IPC (2005)'!M37=0,"",M$2*'IPC (2005)'!M37/'IPC (2005)'!$N37)</f>
        <v>0.21627528814198521</v>
      </c>
      <c r="N89" s="139">
        <f>IF('IPC (2005)'!N37=0,"",N$2*'IPC (2005)'!N37/'IPC (2005)'!$N37)</f>
        <v>1</v>
      </c>
      <c r="O89" s="139" t="str">
        <f>IF('IPC (2005)'!O37=0,"",O$2*'IPC (2005)'!O37/'IPC (2005)'!$N37)</f>
        <v/>
      </c>
      <c r="P89" s="139">
        <f>IF('IPC (2005)'!P37=0,"",P$2*'IPC (2005)'!P37/'IPC (2005)'!$N37)</f>
        <v>0.74087720761178399</v>
      </c>
      <c r="Q89" s="139">
        <f>IF('IPC (2005)'!Q37=0,"",Q$2*'IPC (2005)'!Q37/'IPC (2005)'!$N37)</f>
        <v>0.74177624065193548</v>
      </c>
      <c r="R89" s="139">
        <f>IF('IPC (2005)'!R37=0,"",R$2*'IPC (2005)'!R37/'IPC (2005)'!$N37)</f>
        <v>5.7153916040364398E-2</v>
      </c>
      <c r="S89" s="139">
        <f>IF('IPC (2005)'!S37=0,"",S$2*'IPC (2005)'!S37/'IPC (2005)'!$N37)</f>
        <v>1.1740463087372226</v>
      </c>
      <c r="T89" s="139" t="str">
        <f>IF('IPC (2005)'!T37=0,"",T$2*'IPC (2005)'!T37/'IPC (2005)'!$N37)</f>
        <v/>
      </c>
      <c r="U89" s="139" t="str">
        <f>IF('IPC (2005)'!U37=0,"",U$2*'IPC (2005)'!U37/'IPC (2005)'!$N37)</f>
        <v/>
      </c>
      <c r="V89" s="139">
        <f>IF('IPC (2005)'!V37=0,"",V$2*'IPC (2005)'!V37/'IPC (2005)'!$N37)</f>
        <v>0.29582428791871229</v>
      </c>
      <c r="W89" s="139">
        <f>IF('IPC (2005)'!W37=0,"",W$2*'IPC (2005)'!W37/'IPC (2005)'!$N37)</f>
        <v>211.12196156607925</v>
      </c>
      <c r="X89" s="139">
        <f>IF('IPC (2005)'!X37=0,"",X$2*'IPC (2005)'!X37/'IPC (2005)'!$N37)</f>
        <v>7.2153302757402213E-3</v>
      </c>
      <c r="Y89" s="139">
        <f>IF('IPC (2005)'!Y37=0,"",Y$2*'IPC (2005)'!Y37/'IPC (2005)'!$N37)</f>
        <v>7.3970510594472065</v>
      </c>
      <c r="Z89" s="139">
        <f>IF('IPC (2005)'!Z37=0,"",Z$2*'IPC (2005)'!Z37/'IPC (2005)'!$N37)</f>
        <v>0.62298269866600031</v>
      </c>
      <c r="AA89" s="139" t="str">
        <f>IF('IPC (2005)'!AA37=0,"",AA$2*'IPC (2005)'!AA37/'IPC (2005)'!$N37)</f>
        <v/>
      </c>
      <c r="AB89" s="139">
        <f>IF('IPC (2005)'!AB37=0,"",AB$2*'IPC (2005)'!AB37/'IPC (2005)'!$N37)</f>
        <v>7.208090031879183E-2</v>
      </c>
      <c r="AC89" s="139">
        <f>IF('IPC (2005)'!AC37=0,"",AC$2*'IPC (2005)'!AC37/'IPC (2005)'!$N37)</f>
        <v>0.33786769947153139</v>
      </c>
      <c r="AD89" s="139" t="str">
        <f>IF('IPC (2005)'!AD37=0,"",AD$2*'IPC (2005)'!AD37/'IPC (2005)'!$N37)</f>
        <v/>
      </c>
      <c r="AE89" s="139" t="str">
        <f>IF('IPC (2005)'!AE37=0,"",AE$2*'IPC (2005)'!AE37/'IPC (2005)'!$N37)</f>
        <v/>
      </c>
      <c r="AF89" s="139" t="str">
        <f>IF('IPC (2005)'!AF37=0,"",AF$2*'IPC (2005)'!AF37/'IPC (2005)'!$N37)</f>
        <v/>
      </c>
      <c r="AG89" s="139"/>
      <c r="AH89" s="139">
        <f>IF('IPC (2005)'!AH37=0,"",AH$2*'IPC (2005)'!AH37/'IPC (2005)'!$N37)</f>
        <v>6.8031563079781074</v>
      </c>
      <c r="AI89" s="139" t="str">
        <f>IF('IPC (2005)'!AI37=0,"",AI$2*'IPC (2005)'!AI37/'IPC (2005)'!$N37)</f>
        <v/>
      </c>
      <c r="AJ89" s="7"/>
    </row>
    <row r="90" spans="1:36" ht="14.95" customHeight="1" x14ac:dyDescent="0.25">
      <c r="A90" s="3">
        <v>1971</v>
      </c>
      <c r="B90" s="139">
        <f>IF('IPC (2005)'!B38=0,"",B$2*'IPC (2005)'!B38/'IPC (2005)'!$N38)</f>
        <v>1.5311697717982482</v>
      </c>
      <c r="C90" s="139">
        <f>IF('IPC (2005)'!C38=0,"",C$2*'IPC (2005)'!C38/'IPC (2005)'!$N38)</f>
        <v>2.3144836035524878E-11</v>
      </c>
      <c r="D90" s="139">
        <f>IF('IPC (2005)'!D38=0,"",D$2*'IPC (2005)'!D38/'IPC (2005)'!$N38)</f>
        <v>0.82618893362146484</v>
      </c>
      <c r="E90" s="139">
        <f>IF('IPC (2005)'!E38=0,"",E$2*'IPC (2005)'!E38/'IPC (2005)'!$N38)</f>
        <v>1.0347574140183395</v>
      </c>
      <c r="F90" s="139" t="str">
        <f>IF('IPC (2005)'!F38=0,"",F$2*'IPC (2005)'!F38/'IPC (2005)'!$N38)</f>
        <v/>
      </c>
      <c r="G90" s="139">
        <f>IF('IPC (2005)'!G38=0,"",G$2*'IPC (2005)'!G38/'IPC (2005)'!$N38)</f>
        <v>1.1392548438608106</v>
      </c>
      <c r="H90" s="139">
        <f>IF('IPC (2005)'!H38=0,"",H$2*'IPC (2005)'!H38/'IPC (2005)'!$N38)</f>
        <v>1.4543439305124995E-2</v>
      </c>
      <c r="I90" s="139" t="str">
        <f>IF('IPC (2005)'!I38=0,"",I$2*'IPC (2005)'!I38/'IPC (2005)'!$N38)</f>
        <v/>
      </c>
      <c r="J90" s="139" t="str">
        <f>IF('IPC (2005)'!J38=0,"",J$2*'IPC (2005)'!J38/'IPC (2005)'!$N38)</f>
        <v/>
      </c>
      <c r="K90" s="139">
        <f>IF('IPC (2005)'!K38=0,"",K$2*'IPC (2005)'!K38/'IPC (2005)'!$N38)</f>
        <v>276.74470813686008</v>
      </c>
      <c r="L90" s="139">
        <f>IF('IPC (2005)'!L38=0,"",L$2*'IPC (2005)'!L38/'IPC (2005)'!$N38)</f>
        <v>7.2335184525062335</v>
      </c>
      <c r="M90" s="139">
        <f>IF('IPC (2005)'!M38=0,"",M$2*'IPC (2005)'!M38/'IPC (2005)'!$N38)</f>
        <v>0.22445424076119516</v>
      </c>
      <c r="N90" s="139">
        <f>IF('IPC (2005)'!N38=0,"",N$2*'IPC (2005)'!N38/'IPC (2005)'!$N38)</f>
        <v>1</v>
      </c>
      <c r="O90" s="139" t="str">
        <f>IF('IPC (2005)'!O38=0,"",O$2*'IPC (2005)'!O38/'IPC (2005)'!$N38)</f>
        <v/>
      </c>
      <c r="P90" s="139">
        <f>IF('IPC (2005)'!P38=0,"",P$2*'IPC (2005)'!P38/'IPC (2005)'!$N38)</f>
        <v>0.75638473249241234</v>
      </c>
      <c r="Q90" s="139">
        <f>IF('IPC (2005)'!Q38=0,"",Q$2*'IPC (2005)'!Q38/'IPC (2005)'!$N38)</f>
        <v>0.74963317857029355</v>
      </c>
      <c r="R90" s="139">
        <f>IF('IPC (2005)'!R38=0,"",R$2*'IPC (2005)'!R38/'IPC (2005)'!$N38)</f>
        <v>5.6604085184663526E-2</v>
      </c>
      <c r="S90" s="139">
        <f>IF('IPC (2005)'!S38=0,"",S$2*'IPC (2005)'!S38/'IPC (2005)'!$N38)</f>
        <v>1.2098992680103851</v>
      </c>
      <c r="T90" s="139" t="str">
        <f>IF('IPC (2005)'!T38=0,"",T$2*'IPC (2005)'!T38/'IPC (2005)'!$N38)</f>
        <v/>
      </c>
      <c r="U90" s="139" t="str">
        <f>IF('IPC (2005)'!U38=0,"",U$2*'IPC (2005)'!U38/'IPC (2005)'!$N38)</f>
        <v/>
      </c>
      <c r="V90" s="139">
        <f>IF('IPC (2005)'!V38=0,"",V$2*'IPC (2005)'!V38/'IPC (2005)'!$N38)</f>
        <v>0.29723926087614611</v>
      </c>
      <c r="W90" s="139">
        <f>IF('IPC (2005)'!W38=0,"",W$2*'IPC (2005)'!W38/'IPC (2005)'!$N38)</f>
        <v>215.37821307248134</v>
      </c>
      <c r="X90" s="139">
        <f>IF('IPC (2005)'!X38=0,"",X$2*'IPC (2005)'!X38/'IPC (2005)'!$N38)</f>
        <v>7.2967063900836121E-3</v>
      </c>
      <c r="Y90" s="139">
        <f>IF('IPC (2005)'!Y38=0,"",Y$2*'IPC (2005)'!Y38/'IPC (2005)'!$N38)</f>
        <v>7.5340137211189679</v>
      </c>
      <c r="Z90" s="139">
        <f>IF('IPC (2005)'!Z38=0,"",Z$2*'IPC (2005)'!Z38/'IPC (2005)'!$N38)</f>
        <v>0.65938914681143712</v>
      </c>
      <c r="AA90" s="139" t="str">
        <f>IF('IPC (2005)'!AA38=0,"",AA$2*'IPC (2005)'!AA38/'IPC (2005)'!$N38)</f>
        <v/>
      </c>
      <c r="AB90" s="139">
        <f>IF('IPC (2005)'!AB38=0,"",AB$2*'IPC (2005)'!AB38/'IPC (2005)'!$N38)</f>
        <v>7.7370942932557613E-2</v>
      </c>
      <c r="AC90" s="139">
        <f>IF('IPC (2005)'!AC38=0,"",AC$2*'IPC (2005)'!AC38/'IPC (2005)'!$N38)</f>
        <v>0.35455829855532722</v>
      </c>
      <c r="AD90" s="139" t="str">
        <f>IF('IPC (2005)'!AD38=0,"",AD$2*'IPC (2005)'!AD38/'IPC (2005)'!$N38)</f>
        <v/>
      </c>
      <c r="AE90" s="139" t="str">
        <f>IF('IPC (2005)'!AE38=0,"",AE$2*'IPC (2005)'!AE38/'IPC (2005)'!$N38)</f>
        <v/>
      </c>
      <c r="AF90" s="139" t="str">
        <f>IF('IPC (2005)'!AF38=0,"",AF$2*'IPC (2005)'!AF38/'IPC (2005)'!$N38)</f>
        <v/>
      </c>
      <c r="AG90" s="139"/>
      <c r="AH90" s="139">
        <f>IF('IPC (2005)'!AH38=0,"",AH$2*'IPC (2005)'!AH38/'IPC (2005)'!$N38)</f>
        <v>7.0055499961892034</v>
      </c>
      <c r="AI90" s="139" t="str">
        <f>IF('IPC (2005)'!AI38=0,"",AI$2*'IPC (2005)'!AI38/'IPC (2005)'!$N38)</f>
        <v/>
      </c>
      <c r="AJ90" s="7"/>
    </row>
    <row r="91" spans="1:36" ht="14.95" customHeight="1" x14ac:dyDescent="0.25">
      <c r="A91" s="3">
        <v>1972</v>
      </c>
      <c r="B91" s="139">
        <f>IF('IPC (2005)'!B39=0,"",B$2*'IPC (2005)'!B39/'IPC (2005)'!$N39)</f>
        <v>1.5639758008969669</v>
      </c>
      <c r="C91" s="139">
        <f>IF('IPC (2005)'!C39=0,"",C$2*'IPC (2005)'!C39/'IPC (2005)'!$N39)</f>
        <v>3.5512049741529377E-11</v>
      </c>
      <c r="D91" s="139">
        <f>IF('IPC (2005)'!D39=0,"",D$2*'IPC (2005)'!D39/'IPC (2005)'!$N39)</f>
        <v>0.84820406281799587</v>
      </c>
      <c r="E91" s="139">
        <f>IF('IPC (2005)'!E39=0,"",E$2*'IPC (2005)'!E39/'IPC (2005)'!$N39)</f>
        <v>1.0565617998741597</v>
      </c>
      <c r="F91" s="139" t="str">
        <f>IF('IPC (2005)'!F39=0,"",F$2*'IPC (2005)'!F39/'IPC (2005)'!$N39)</f>
        <v/>
      </c>
      <c r="G91" s="139">
        <f>IF('IPC (2005)'!G39=0,"",G$2*'IPC (2005)'!G39/'IPC (2005)'!$N39)</f>
        <v>1.1581824889850689</v>
      </c>
      <c r="H91" s="139">
        <f>IF('IPC (2005)'!H39=0,"",H$2*'IPC (2005)'!H39/'IPC (2005)'!$N39)</f>
        <v>5.0019318348979762E-2</v>
      </c>
      <c r="I91" s="139" t="str">
        <f>IF('IPC (2005)'!I39=0,"",I$2*'IPC (2005)'!I39/'IPC (2005)'!$N39)</f>
        <v/>
      </c>
      <c r="J91" s="139" t="str">
        <f>IF('IPC (2005)'!J39=0,"",J$2*'IPC (2005)'!J39/'IPC (2005)'!$N39)</f>
        <v/>
      </c>
      <c r="K91" s="139">
        <f>IF('IPC (2005)'!K39=0,"",K$2*'IPC (2005)'!K39/'IPC (2005)'!$N39)</f>
        <v>299.29946634654391</v>
      </c>
      <c r="L91" s="139">
        <f>IF('IPC (2005)'!L39=0,"",L$2*'IPC (2005)'!L39/'IPC (2005)'!$N39)</f>
        <v>7.4639632849854713</v>
      </c>
      <c r="M91" s="139">
        <f>IF('IPC (2005)'!M39=0,"",M$2*'IPC (2005)'!M39/'IPC (2005)'!$N39)</f>
        <v>0.23532142091563554</v>
      </c>
      <c r="N91" s="139">
        <f>IF('IPC (2005)'!N39=0,"",N$2*'IPC (2005)'!N39/'IPC (2005)'!$N39)</f>
        <v>1</v>
      </c>
      <c r="O91" s="139" t="str">
        <f>IF('IPC (2005)'!O39=0,"",O$2*'IPC (2005)'!O39/'IPC (2005)'!$N39)</f>
        <v/>
      </c>
      <c r="P91" s="139">
        <f>IF('IPC (2005)'!P39=0,"",P$2*'IPC (2005)'!P39/'IPC (2005)'!$N39)</f>
        <v>0.78121489901490182</v>
      </c>
      <c r="Q91" s="139">
        <f>IF('IPC (2005)'!Q39=0,"",Q$2*'IPC (2005)'!Q39/'IPC (2005)'!$N39)</f>
        <v>0.76989069673964516</v>
      </c>
      <c r="R91" s="139">
        <f>IF('IPC (2005)'!R39=0,"",R$2*'IPC (2005)'!R39/'IPC (2005)'!$N39)</f>
        <v>5.7184490014368851E-2</v>
      </c>
      <c r="S91" s="139">
        <f>IF('IPC (2005)'!S39=0,"",S$2*'IPC (2005)'!S39/'IPC (2005)'!$N39)</f>
        <v>1.2629773850175894</v>
      </c>
      <c r="T91" s="139" t="str">
        <f>IF('IPC (2005)'!T39=0,"",T$2*'IPC (2005)'!T39/'IPC (2005)'!$N39)</f>
        <v/>
      </c>
      <c r="U91" s="139" t="str">
        <f>IF('IPC (2005)'!U39=0,"",U$2*'IPC (2005)'!U39/'IPC (2005)'!$N39)</f>
        <v/>
      </c>
      <c r="V91" s="139">
        <f>IF('IPC (2005)'!V39=0,"",V$2*'IPC (2005)'!V39/'IPC (2005)'!$N39)</f>
        <v>0.30436929985000405</v>
      </c>
      <c r="W91" s="139">
        <f>IF('IPC (2005)'!W39=0,"",W$2*'IPC (2005)'!W39/'IPC (2005)'!$N39)</f>
        <v>218.65511259851473</v>
      </c>
      <c r="X91" s="139">
        <f>IF('IPC (2005)'!X39=0,"",X$2*'IPC (2005)'!X39/'IPC (2005)'!$N39)</f>
        <v>7.4148025492627601E-3</v>
      </c>
      <c r="Y91" s="139">
        <f>IF('IPC (2005)'!Y39=0,"",Y$2*'IPC (2005)'!Y39/'IPC (2005)'!$N39)</f>
        <v>7.8248181297674142</v>
      </c>
      <c r="Z91" s="139">
        <f>IF('IPC (2005)'!Z39=0,"",Z$2*'IPC (2005)'!Z39/'IPC (2005)'!$N39)</f>
        <v>0.68276163333771767</v>
      </c>
      <c r="AA91" s="139" t="str">
        <f>IF('IPC (2005)'!AA39=0,"",AA$2*'IPC (2005)'!AA39/'IPC (2005)'!$N39)</f>
        <v/>
      </c>
      <c r="AB91" s="139">
        <f>IF('IPC (2005)'!AB39=0,"",AB$2*'IPC (2005)'!AB39/'IPC (2005)'!$N39)</f>
        <v>8.2908304407806832E-2</v>
      </c>
      <c r="AC91" s="139">
        <f>IF('IPC (2005)'!AC39=0,"",AC$2*'IPC (2005)'!AC39/'IPC (2005)'!$N39)</f>
        <v>0.36760054304356671</v>
      </c>
      <c r="AD91" s="139" t="str">
        <f>IF('IPC (2005)'!AD39=0,"",AD$2*'IPC (2005)'!AD39/'IPC (2005)'!$N39)</f>
        <v/>
      </c>
      <c r="AE91" s="139" t="str">
        <f>IF('IPC (2005)'!AE39=0,"",AE$2*'IPC (2005)'!AE39/'IPC (2005)'!$N39)</f>
        <v/>
      </c>
      <c r="AF91" s="139" t="str">
        <f>IF('IPC (2005)'!AF39=0,"",AF$2*'IPC (2005)'!AF39/'IPC (2005)'!$N39)</f>
        <v/>
      </c>
      <c r="AG91" s="139"/>
      <c r="AH91" s="139">
        <f>IF('IPC (2005)'!AH39=0,"",AH$2*'IPC (2005)'!AH39/'IPC (2005)'!$N39)</f>
        <v>7.1910902127393239</v>
      </c>
      <c r="AI91" s="139" t="str">
        <f>IF('IPC (2005)'!AI39=0,"",AI$2*'IPC (2005)'!AI39/'IPC (2005)'!$N39)</f>
        <v/>
      </c>
      <c r="AJ91" s="7"/>
    </row>
    <row r="92" spans="1:36" ht="14.95" customHeight="1" x14ac:dyDescent="0.25">
      <c r="A92" s="3">
        <v>1973</v>
      </c>
      <c r="B92" s="139">
        <f>IF('IPC (2005)'!B40=0,"",B$2*'IPC (2005)'!B40/'IPC (2005)'!$N40)</f>
        <v>1.5765596863780162</v>
      </c>
      <c r="C92" s="139">
        <f>IF('IPC (2005)'!C40=0,"",C$2*'IPC (2005)'!C40/'IPC (2005)'!$N40)</f>
        <v>5.3614754651504033E-11</v>
      </c>
      <c r="D92" s="139">
        <f>IF('IPC (2005)'!D40=0,"",D$2*'IPC (2005)'!D40/'IPC (2005)'!$N40)</f>
        <v>0.87147604630831876</v>
      </c>
      <c r="E92" s="139">
        <f>IF('IPC (2005)'!E40=0,"",E$2*'IPC (2005)'!E40/'IPC (2005)'!$N40)</f>
        <v>1.0642993602624404</v>
      </c>
      <c r="F92" s="139" t="str">
        <f>IF('IPC (2005)'!F40=0,"",F$2*'IPC (2005)'!F40/'IPC (2005)'!$N40)</f>
        <v/>
      </c>
      <c r="G92" s="139">
        <f>IF('IPC (2005)'!G40=0,"",G$2*'IPC (2005)'!G40/'IPC (2005)'!$N40)</f>
        <v>1.1724706258329733</v>
      </c>
      <c r="H92" s="139">
        <f>IF('IPC (2005)'!H40=0,"",H$2*'IPC (2005)'!H40/'IPC (2005)'!$N40)</f>
        <v>0.33263697837595663</v>
      </c>
      <c r="I92" s="139" t="str">
        <f>IF('IPC (2005)'!I40=0,"",I$2*'IPC (2005)'!I40/'IPC (2005)'!$N40)</f>
        <v/>
      </c>
      <c r="J92" s="139" t="str">
        <f>IF('IPC (2005)'!J40=0,"",J$2*'IPC (2005)'!J40/'IPC (2005)'!$N40)</f>
        <v/>
      </c>
      <c r="K92" s="139">
        <f>IF('IPC (2005)'!K40=0,"",K$2*'IPC (2005)'!K40/'IPC (2005)'!$N40)</f>
        <v>290.96497823509208</v>
      </c>
      <c r="L92" s="139">
        <f>IF('IPC (2005)'!L40=0,"",L$2*'IPC (2005)'!L40/'IPC (2005)'!$N40)</f>
        <v>7.6836877987211674</v>
      </c>
      <c r="M92" s="139">
        <f>IF('IPC (2005)'!M40=0,"",M$2*'IPC (2005)'!M40/'IPC (2005)'!$N40)</f>
        <v>0.24693254902224002</v>
      </c>
      <c r="N92" s="139">
        <f>IF('IPC (2005)'!N40=0,"",N$2*'IPC (2005)'!N40/'IPC (2005)'!$N40)</f>
        <v>1</v>
      </c>
      <c r="O92" s="139" t="str">
        <f>IF('IPC (2005)'!O40=0,"",O$2*'IPC (2005)'!O40/'IPC (2005)'!$N40)</f>
        <v/>
      </c>
      <c r="P92" s="139">
        <f>IF('IPC (2005)'!P40=0,"",P$2*'IPC (2005)'!P40/'IPC (2005)'!$N40)</f>
        <v>0.81488921778825729</v>
      </c>
      <c r="Q92" s="139">
        <f>IF('IPC (2005)'!Q40=0,"",Q$2*'IPC (2005)'!Q40/'IPC (2005)'!$N40)</f>
        <v>0.77861243218453979</v>
      </c>
      <c r="R92" s="139">
        <f>IF('IPC (2005)'!R40=0,"",R$2*'IPC (2005)'!R40/'IPC (2005)'!$N40)</f>
        <v>6.2143046938119569E-2</v>
      </c>
      <c r="S92" s="139">
        <f>IF('IPC (2005)'!S40=0,"",S$2*'IPC (2005)'!S40/'IPC (2005)'!$N40)</f>
        <v>1.2849171319511432</v>
      </c>
      <c r="T92" s="139" t="str">
        <f>IF('IPC (2005)'!T40=0,"",T$2*'IPC (2005)'!T40/'IPC (2005)'!$N40)</f>
        <v/>
      </c>
      <c r="U92" s="139" t="str">
        <f>IF('IPC (2005)'!U40=0,"",U$2*'IPC (2005)'!U40/'IPC (2005)'!$N40)</f>
        <v/>
      </c>
      <c r="V92" s="139">
        <f>IF('IPC (2005)'!V40=0,"",V$2*'IPC (2005)'!V40/'IPC (2005)'!$N40)</f>
        <v>0.3176155800346222</v>
      </c>
      <c r="W92" s="139">
        <f>IF('IPC (2005)'!W40=0,"",W$2*'IPC (2005)'!W40/'IPC (2005)'!$N40)</f>
        <v>229.83916909125941</v>
      </c>
      <c r="X92" s="139">
        <f>IF('IPC (2005)'!X40=0,"",X$2*'IPC (2005)'!X40/'IPC (2005)'!$N40)</f>
        <v>7.8271142946908599E-3</v>
      </c>
      <c r="Y92" s="139">
        <f>IF('IPC (2005)'!Y40=0,"",Y$2*'IPC (2005)'!Y40/'IPC (2005)'!$N40)</f>
        <v>7.916327074239879</v>
      </c>
      <c r="Z92" s="139">
        <f>IF('IPC (2005)'!Z40=0,"",Z$2*'IPC (2005)'!Z40/'IPC (2005)'!$N40)</f>
        <v>0.69555126329843142</v>
      </c>
      <c r="AA92" s="139" t="str">
        <f>IF('IPC (2005)'!AA40=0,"",AA$2*'IPC (2005)'!AA40/'IPC (2005)'!$N40)</f>
        <v/>
      </c>
      <c r="AB92" s="139">
        <f>IF('IPC (2005)'!AB40=0,"",AB$2*'IPC (2005)'!AB40/'IPC (2005)'!$N40)</f>
        <v>8.821561185485087E-2</v>
      </c>
      <c r="AC92" s="139">
        <f>IF('IPC (2005)'!AC40=0,"",AC$2*'IPC (2005)'!AC40/'IPC (2005)'!$N40)</f>
        <v>0.37805043273431227</v>
      </c>
      <c r="AD92" s="139" t="str">
        <f>IF('IPC (2005)'!AD40=0,"",AD$2*'IPC (2005)'!AD40/'IPC (2005)'!$N40)</f>
        <v/>
      </c>
      <c r="AE92" s="139" t="str">
        <f>IF('IPC (2005)'!AE40=0,"",AE$2*'IPC (2005)'!AE40/'IPC (2005)'!$N40)</f>
        <v/>
      </c>
      <c r="AF92" s="139" t="str">
        <f>IF('IPC (2005)'!AF40=0,"",AF$2*'IPC (2005)'!AF40/'IPC (2005)'!$N40)</f>
        <v/>
      </c>
      <c r="AG92" s="139"/>
      <c r="AH92" s="139">
        <f>IF('IPC (2005)'!AH40=0,"",AH$2*'IPC (2005)'!AH40/'IPC (2005)'!$N40)</f>
        <v>7.2276785887734993</v>
      </c>
      <c r="AI92" s="139" t="str">
        <f>IF('IPC (2005)'!AI40=0,"",AI$2*'IPC (2005)'!AI40/'IPC (2005)'!$N40)</f>
        <v/>
      </c>
      <c r="AJ92" s="7"/>
    </row>
    <row r="93" spans="1:36" ht="14.95" customHeight="1" x14ac:dyDescent="0.25">
      <c r="A93" s="3">
        <v>1974</v>
      </c>
      <c r="B93" s="139">
        <f>IF('IPC (2005)'!B41=0,"",B$2*'IPC (2005)'!B41/'IPC (2005)'!$N41)</f>
        <v>1.5188039136447442</v>
      </c>
      <c r="C93" s="139">
        <f>IF('IPC (2005)'!C41=0,"",C$2*'IPC (2005)'!C41/'IPC (2005)'!$N41)</f>
        <v>5.9968890498096725E-11</v>
      </c>
      <c r="D93" s="139">
        <f>IF('IPC (2005)'!D41=0,"",D$2*'IPC (2005)'!D41/'IPC (2005)'!$N41)</f>
        <v>0.9057043695340028</v>
      </c>
      <c r="E93" s="139">
        <f>IF('IPC (2005)'!E41=0,"",E$2*'IPC (2005)'!E41/'IPC (2005)'!$N41)</f>
        <v>1.0798537741666425</v>
      </c>
      <c r="F93" s="139" t="str">
        <f>IF('IPC (2005)'!F41=0,"",F$2*'IPC (2005)'!F41/'IPC (2005)'!$N41)</f>
        <v/>
      </c>
      <c r="G93" s="139">
        <f>IF('IPC (2005)'!G41=0,"",G$2*'IPC (2005)'!G41/'IPC (2005)'!$N41)</f>
        <v>1.1718620932564088</v>
      </c>
      <c r="H93" s="139">
        <f>IF('IPC (2005)'!H41=0,"",H$2*'IPC (2005)'!H41/'IPC (2005)'!$N41)</f>
        <v>1.4053609334275952</v>
      </c>
      <c r="I93" s="139" t="str">
        <f>IF('IPC (2005)'!I41=0,"",I$2*'IPC (2005)'!I41/'IPC (2005)'!$N41)</f>
        <v/>
      </c>
      <c r="J93" s="139" t="str">
        <f>IF('IPC (2005)'!J41=0,"",J$2*'IPC (2005)'!J41/'IPC (2005)'!$N41)</f>
        <v/>
      </c>
      <c r="K93" s="139">
        <f>IF('IPC (2005)'!K41=0,"",K$2*'IPC (2005)'!K41/'IPC (2005)'!$N41)</f>
        <v>325.67848817480376</v>
      </c>
      <c r="L93" s="139">
        <f>IF('IPC (2005)'!L41=0,"",L$2*'IPC (2005)'!L41/'IPC (2005)'!$N41)</f>
        <v>7.9756883265741036</v>
      </c>
      <c r="M93" s="139">
        <f>IF('IPC (2005)'!M41=0,"",M$2*'IPC (2005)'!M41/'IPC (2005)'!$N41)</f>
        <v>0.2572175716806317</v>
      </c>
      <c r="N93" s="139">
        <f>IF('IPC (2005)'!N41=0,"",N$2*'IPC (2005)'!N41/'IPC (2005)'!$N41)</f>
        <v>1</v>
      </c>
      <c r="O93" s="139" t="str">
        <f>IF('IPC (2005)'!O41=0,"",O$2*'IPC (2005)'!O41/'IPC (2005)'!$N41)</f>
        <v/>
      </c>
      <c r="P93" s="139">
        <f>IF('IPC (2005)'!P41=0,"",P$2*'IPC (2005)'!P41/'IPC (2005)'!$N41)</f>
        <v>0.85804653288605781</v>
      </c>
      <c r="Q93" s="139">
        <f>IF('IPC (2005)'!Q41=0,"",Q$2*'IPC (2005)'!Q41/'IPC (2005)'!$N41)</f>
        <v>0.79680299542195254</v>
      </c>
      <c r="R93" s="139">
        <f>IF('IPC (2005)'!R41=0,"",R$2*'IPC (2005)'!R41/'IPC (2005)'!$N41)</f>
        <v>7.0819779062067628E-2</v>
      </c>
      <c r="S93" s="139">
        <f>IF('IPC (2005)'!S41=0,"",S$2*'IPC (2005)'!S41/'IPC (2005)'!$N41)</f>
        <v>1.2679854185345001</v>
      </c>
      <c r="T93" s="139" t="str">
        <f>IF('IPC (2005)'!T41=0,"",T$2*'IPC (2005)'!T41/'IPC (2005)'!$N41)</f>
        <v/>
      </c>
      <c r="U93" s="139" t="str">
        <f>IF('IPC (2005)'!U41=0,"",U$2*'IPC (2005)'!U41/'IPC (2005)'!$N41)</f>
        <v/>
      </c>
      <c r="V93" s="139">
        <f>IF('IPC (2005)'!V41=0,"",V$2*'IPC (2005)'!V41/'IPC (2005)'!$N41)</f>
        <v>0.34079562299447647</v>
      </c>
      <c r="W93" s="139">
        <f>IF('IPC (2005)'!W41=0,"",W$2*'IPC (2005)'!W41/'IPC (2005)'!$N41)</f>
        <v>255.02085049838428</v>
      </c>
      <c r="X93" s="139">
        <f>IF('IPC (2005)'!X41=0,"",X$2*'IPC (2005)'!X41/'IPC (2005)'!$N41)</f>
        <v>8.724266750854864E-3</v>
      </c>
      <c r="Y93" s="139">
        <f>IF('IPC (2005)'!Y41=0,"",Y$2*'IPC (2005)'!Y41/'IPC (2005)'!$N41)</f>
        <v>7.7992060015992486</v>
      </c>
      <c r="Z93" s="139">
        <f>IF('IPC (2005)'!Z41=0,"",Z$2*'IPC (2005)'!Z41/'IPC (2005)'!$N41)</f>
        <v>0.69589307372353348</v>
      </c>
      <c r="AA93" s="139" t="str">
        <f>IF('IPC (2005)'!AA41=0,"",AA$2*'IPC (2005)'!AA41/'IPC (2005)'!$N41)</f>
        <v/>
      </c>
      <c r="AB93" s="139">
        <f>IF('IPC (2005)'!AB41=0,"",AB$2*'IPC (2005)'!AB41/'IPC (2005)'!$N41)</f>
        <v>9.9358633095038063E-2</v>
      </c>
      <c r="AC93" s="139">
        <f>IF('IPC (2005)'!AC41=0,"",AC$2*'IPC (2005)'!AC41/'IPC (2005)'!$N41)</f>
        <v>0.39503444633724472</v>
      </c>
      <c r="AD93" s="139" t="str">
        <f>IF('IPC (2005)'!AD41=0,"",AD$2*'IPC (2005)'!AD41/'IPC (2005)'!$N41)</f>
        <v/>
      </c>
      <c r="AE93" s="139" t="str">
        <f>IF('IPC (2005)'!AE41=0,"",AE$2*'IPC (2005)'!AE41/'IPC (2005)'!$N41)</f>
        <v/>
      </c>
      <c r="AF93" s="139" t="str">
        <f>IF('IPC (2005)'!AF41=0,"",AF$2*'IPC (2005)'!AF41/'IPC (2005)'!$N41)</f>
        <v/>
      </c>
      <c r="AG93" s="139"/>
      <c r="AH93" s="139">
        <f>IF('IPC (2005)'!AH41=0,"",AH$2*'IPC (2005)'!AH41/'IPC (2005)'!$N41)</f>
        <v>7.1532867528786364</v>
      </c>
      <c r="AI93" s="139" t="str">
        <f>IF('IPC (2005)'!AI41=0,"",AI$2*'IPC (2005)'!AI41/'IPC (2005)'!$N41)</f>
        <v/>
      </c>
      <c r="AJ93" s="139" t="str">
        <f>IF('IPC (2005)'!AJ41=0,"",AJ$2*'IPC (2005)'!AJ41/'IPC (2005)'!$N41)</f>
        <v/>
      </c>
    </row>
    <row r="94" spans="1:36" ht="14.95" customHeight="1" x14ac:dyDescent="0.25">
      <c r="A94" s="3">
        <v>1975</v>
      </c>
      <c r="B94" s="139">
        <f>IF('IPC (2005)'!B42=0,"",B$2*'IPC (2005)'!B42/'IPC (2005)'!$N42)</f>
        <v>1.4738166314501595</v>
      </c>
      <c r="C94" s="139">
        <f>IF('IPC (2005)'!C42=0,"",C$2*'IPC (2005)'!C42/'IPC (2005)'!$N42)</f>
        <v>1.5538081639162679E-10</v>
      </c>
      <c r="D94" s="139">
        <f>IF('IPC (2005)'!D42=0,"",D$2*'IPC (2005)'!D42/'IPC (2005)'!$N42)</f>
        <v>0.95565466728651149</v>
      </c>
      <c r="E94" s="139">
        <f>IF('IPC (2005)'!E42=0,"",E$2*'IPC (2005)'!E42/'IPC (2005)'!$N42)</f>
        <v>1.1157199597648606</v>
      </c>
      <c r="F94" s="139" t="str">
        <f>IF('IPC (2005)'!F42=0,"",F$2*'IPC (2005)'!F42/'IPC (2005)'!$N42)</f>
        <v/>
      </c>
      <c r="G94" s="139">
        <f>IF('IPC (2005)'!G42=0,"",G$2*'IPC (2005)'!G42/'IPC (2005)'!$N42)</f>
        <v>1.1882790577939397</v>
      </c>
      <c r="H94" s="139">
        <f>IF('IPC (2005)'!H42=0,"",H$2*'IPC (2005)'!H42/'IPC (2005)'!$N42)</f>
        <v>5.7083750732261755</v>
      </c>
      <c r="I94" s="139" t="str">
        <f>IF('IPC (2005)'!I42=0,"",I$2*'IPC (2005)'!I42/'IPC (2005)'!$N42)</f>
        <v/>
      </c>
      <c r="J94" s="139" t="str">
        <f>IF('IPC (2005)'!J42=0,"",J$2*'IPC (2005)'!J42/'IPC (2005)'!$N42)</f>
        <v/>
      </c>
      <c r="K94" s="139">
        <f>IF('IPC (2005)'!K42=0,"",K$2*'IPC (2005)'!K42/'IPC (2005)'!$N42)</f>
        <v>373.73835541132235</v>
      </c>
      <c r="L94" s="139">
        <f>IF('IPC (2005)'!L42=0,"",L$2*'IPC (2005)'!L42/'IPC (2005)'!$N42)</f>
        <v>8.0094840404391867</v>
      </c>
      <c r="M94" s="139">
        <f>IF('IPC (2005)'!M42=0,"",M$2*'IPC (2005)'!M42/'IPC (2005)'!$N42)</f>
        <v>0.27562362819330233</v>
      </c>
      <c r="N94" s="139">
        <f>IF('IPC (2005)'!N42=0,"",N$2*'IPC (2005)'!N42/'IPC (2005)'!$N42)</f>
        <v>1</v>
      </c>
      <c r="O94" s="139" t="str">
        <f>IF('IPC (2005)'!O42=0,"",O$2*'IPC (2005)'!O42/'IPC (2005)'!$N42)</f>
        <v/>
      </c>
      <c r="P94" s="139">
        <f>IF('IPC (2005)'!P42=0,"",P$2*'IPC (2005)'!P42/'IPC (2005)'!$N42)</f>
        <v>0.92619305290247533</v>
      </c>
      <c r="Q94" s="139">
        <f>IF('IPC (2005)'!Q42=0,"",Q$2*'IPC (2005)'!Q42/'IPC (2005)'!$N42)</f>
        <v>0.81536603212453673</v>
      </c>
      <c r="R94" s="139">
        <f>IF('IPC (2005)'!R42=0,"",R$2*'IPC (2005)'!R42/'IPC (2005)'!$N42)</f>
        <v>7.3730354136340548E-2</v>
      </c>
      <c r="S94" s="139">
        <f>IF('IPC (2005)'!S42=0,"",S$2*'IPC (2005)'!S42/'IPC (2005)'!$N42)</f>
        <v>1.2804664172029867</v>
      </c>
      <c r="T94" s="139" t="str">
        <f>IF('IPC (2005)'!T42=0,"",T$2*'IPC (2005)'!T42/'IPC (2005)'!$N42)</f>
        <v/>
      </c>
      <c r="U94" s="139" t="str">
        <f>IF('IPC (2005)'!U42=0,"",U$2*'IPC (2005)'!U42/'IPC (2005)'!$N42)</f>
        <v/>
      </c>
      <c r="V94" s="139">
        <f>IF('IPC (2005)'!V42=0,"",V$2*'IPC (2005)'!V42/'IPC (2005)'!$N42)</f>
        <v>0.36517370370789382</v>
      </c>
      <c r="W94" s="139">
        <f>IF('IPC (2005)'!W42=0,"",W$2*'IPC (2005)'!W42/'IPC (2005)'!$N42)</f>
        <v>261.06810649072111</v>
      </c>
      <c r="X94" s="139">
        <f>IF('IPC (2005)'!X42=0,"",X$2*'IPC (2005)'!X42/'IPC (2005)'!$N42)</f>
        <v>9.1879948114908915E-3</v>
      </c>
      <c r="Y94" s="139">
        <f>IF('IPC (2005)'!Y42=0,"",Y$2*'IPC (2005)'!Y42/'IPC (2005)'!$N42)</f>
        <v>7.9811412910705153</v>
      </c>
      <c r="Z94" s="139">
        <f>IF('IPC (2005)'!Z42=0,"",Z$2*'IPC (2005)'!Z42/'IPC (2005)'!$N42)</f>
        <v>0.73122700059361867</v>
      </c>
      <c r="AA94" s="139" t="str">
        <f>IF('IPC (2005)'!AA42=0,"",AA$2*'IPC (2005)'!AA42/'IPC (2005)'!$N42)</f>
        <v/>
      </c>
      <c r="AB94" s="139">
        <f>IF('IPC (2005)'!AB42=0,"",AB$2*'IPC (2005)'!AB42/'IPC (2005)'!$N42)</f>
        <v>0.10493773676362167</v>
      </c>
      <c r="AC94" s="139">
        <f>IF('IPC (2005)'!AC42=0,"",AC$2*'IPC (2005)'!AC42/'IPC (2005)'!$N42)</f>
        <v>0.44955768425456338</v>
      </c>
      <c r="AD94" s="139" t="str">
        <f>IF('IPC (2005)'!AD42=0,"",AD$2*'IPC (2005)'!AD42/'IPC (2005)'!$N42)</f>
        <v/>
      </c>
      <c r="AE94" s="139" t="str">
        <f>IF('IPC (2005)'!AE42=0,"",AE$2*'IPC (2005)'!AE42/'IPC (2005)'!$N42)</f>
        <v/>
      </c>
      <c r="AF94" s="139" t="str">
        <f>IF('IPC (2005)'!AF42=0,"",AF$2*'IPC (2005)'!AF42/'IPC (2005)'!$N42)</f>
        <v/>
      </c>
      <c r="AG94" s="139"/>
      <c r="AH94" s="139">
        <f>IF('IPC (2005)'!AH42=0,"",AH$2*'IPC (2005)'!AH42/'IPC (2005)'!$N42)</f>
        <v>7.1950152563201781</v>
      </c>
      <c r="AI94" s="139" t="str">
        <f>IF('IPC (2005)'!AI42=0,"",AI$2*'IPC (2005)'!AI42/'IPC (2005)'!$N42)</f>
        <v/>
      </c>
      <c r="AJ94" s="139" t="str">
        <f>IF('IPC (2005)'!AJ42=0,"",AJ$2*'IPC (2005)'!AJ42/'IPC (2005)'!$N42)</f>
        <v/>
      </c>
    </row>
    <row r="95" spans="1:36" ht="14.95" customHeight="1" x14ac:dyDescent="0.25">
      <c r="A95" s="3">
        <v>1976</v>
      </c>
      <c r="B95" s="139">
        <f>IF('IPC (2005)'!B43=0,"",B$2*'IPC (2005)'!B43/'IPC (2005)'!$N43)</f>
        <v>1.4529360327571865</v>
      </c>
      <c r="C95" s="139">
        <f>IF('IPC (2005)'!C43=0,"",C$2*'IPC (2005)'!C43/'IPC (2005)'!$N43)</f>
        <v>7.9936948657615056E-10</v>
      </c>
      <c r="D95" s="139">
        <f>IF('IPC (2005)'!D43=0,"",D$2*'IPC (2005)'!D43/'IPC (2005)'!$N43)</f>
        <v>1.0241406637523611</v>
      </c>
      <c r="E95" s="139">
        <f>IF('IPC (2005)'!E43=0,"",E$2*'IPC (2005)'!E43/'IPC (2005)'!$N43)</f>
        <v>1.1507897056071503</v>
      </c>
      <c r="F95" s="139" t="str">
        <f>IF('IPC (2005)'!F43=0,"",F$2*'IPC (2005)'!F43/'IPC (2005)'!$N43)</f>
        <v/>
      </c>
      <c r="G95" s="139">
        <f>IF('IPC (2005)'!G43=0,"",G$2*'IPC (2005)'!G43/'IPC (2005)'!$N43)</f>
        <v>1.2084721011859818</v>
      </c>
      <c r="H95" s="139">
        <f>IF('IPC (2005)'!H43=0,"",H$2*'IPC (2005)'!H43/'IPC (2005)'!$N43)</f>
        <v>13.792106923671014</v>
      </c>
      <c r="I95" s="139" t="str">
        <f>IF('IPC (2005)'!I43=0,"",I$2*'IPC (2005)'!I43/'IPC (2005)'!$N43)</f>
        <v/>
      </c>
      <c r="J95" s="139">
        <f>IF('IPC (2005)'!J43=0,"",J$2*'IPC (2005)'!J43/'IPC (2005)'!$N43)</f>
        <v>20.798287386485296</v>
      </c>
      <c r="K95" s="139">
        <f>IF('IPC (2005)'!K43=0,"",K$2*'IPC (2005)'!K43/'IPC (2005)'!$N43)</f>
        <v>407.6061445087297</v>
      </c>
      <c r="L95" s="139">
        <f>IF('IPC (2005)'!L43=0,"",L$2*'IPC (2005)'!L43/'IPC (2005)'!$N43)</f>
        <v>8.2568244392894492</v>
      </c>
      <c r="M95" s="139">
        <f>IF('IPC (2005)'!M43=0,"",M$2*'IPC (2005)'!M43/'IPC (2005)'!$N43)</f>
        <v>0.30658918236507338</v>
      </c>
      <c r="N95" s="139">
        <f>IF('IPC (2005)'!N43=0,"",N$2*'IPC (2005)'!N43/'IPC (2005)'!$N43)</f>
        <v>1</v>
      </c>
      <c r="O95" s="139" t="str">
        <f>IF('IPC (2005)'!O43=0,"",O$2*'IPC (2005)'!O43/'IPC (2005)'!$N43)</f>
        <v/>
      </c>
      <c r="P95" s="139">
        <f>IF('IPC (2005)'!P43=0,"",P$2*'IPC (2005)'!P43/'IPC (2005)'!$N43)</f>
        <v>1.0015000716732958</v>
      </c>
      <c r="Q95" s="139">
        <f>IF('IPC (2005)'!Q43=0,"",Q$2*'IPC (2005)'!Q43/'IPC (2005)'!$N43)</f>
        <v>0.84528910324997997</v>
      </c>
      <c r="R95" s="139">
        <f>IF('IPC (2005)'!R43=0,"",R$2*'IPC (2005)'!R43/'IPC (2005)'!$N43)</f>
        <v>7.8805974589616204E-2</v>
      </c>
      <c r="S95" s="139">
        <f>IF('IPC (2005)'!S43=0,"",S$2*'IPC (2005)'!S43/'IPC (2005)'!$N43)</f>
        <v>1.3178333939903029</v>
      </c>
      <c r="T95" s="139" t="str">
        <f>IF('IPC (2005)'!T43=0,"",T$2*'IPC (2005)'!T43/'IPC (2005)'!$N43)</f>
        <v/>
      </c>
      <c r="U95" s="139">
        <f>IF('IPC (2005)'!U43=0,"",U$2*'IPC (2005)'!U43/'IPC (2005)'!$N43)</f>
        <v>0.68040449369657974</v>
      </c>
      <c r="V95" s="139">
        <f>IF('IPC (2005)'!V43=0,"",V$2*'IPC (2005)'!V43/'IPC (2005)'!$N43)</f>
        <v>0.40270954616822696</v>
      </c>
      <c r="W95" s="139">
        <f>IF('IPC (2005)'!W43=0,"",W$2*'IPC (2005)'!W43/'IPC (2005)'!$N43)</f>
        <v>270.02816910197987</v>
      </c>
      <c r="X95" s="139">
        <f>IF('IPC (2005)'!X43=0,"",X$2*'IPC (2005)'!X43/'IPC (2005)'!$N43)</f>
        <v>1.0063824051405327E-2</v>
      </c>
      <c r="Y95" s="139">
        <f>IF('IPC (2005)'!Y43=0,"",Y$2*'IPC (2005)'!Y43/'IPC (2005)'!$N43)</f>
        <v>8.2390187202530853</v>
      </c>
      <c r="Z95" s="139">
        <f>IF('IPC (2005)'!Z43=0,"",Z$2*'IPC (2005)'!Z43/'IPC (2005)'!$N43)</f>
        <v>0.80841350894159258</v>
      </c>
      <c r="AA95" s="139" t="str">
        <f>IF('IPC (2005)'!AA43=0,"",AA$2*'IPC (2005)'!AA43/'IPC (2005)'!$N43)</f>
        <v/>
      </c>
      <c r="AB95" s="139">
        <f>IF('IPC (2005)'!AB43=0,"",AB$2*'IPC (2005)'!AB43/'IPC (2005)'!$N43)</f>
        <v>0.12021733174041141</v>
      </c>
      <c r="AC95" s="139">
        <f>IF('IPC (2005)'!AC43=0,"",AC$2*'IPC (2005)'!AC43/'IPC (2005)'!$N43)</f>
        <v>0.49553494580517365</v>
      </c>
      <c r="AD95" s="139" t="str">
        <f>IF('IPC (2005)'!AD43=0,"",AD$2*'IPC (2005)'!AD43/'IPC (2005)'!$N43)</f>
        <v/>
      </c>
      <c r="AE95" s="139" t="str">
        <f>IF('IPC (2005)'!AE43=0,"",AE$2*'IPC (2005)'!AE43/'IPC (2005)'!$N43)</f>
        <v/>
      </c>
      <c r="AF95" s="139" t="str">
        <f>IF('IPC (2005)'!AF43=0,"",AF$2*'IPC (2005)'!AF43/'IPC (2005)'!$N43)</f>
        <v/>
      </c>
      <c r="AG95" s="139"/>
      <c r="AH95" s="139">
        <f>IF('IPC (2005)'!AH43=0,"",AH$2*'IPC (2005)'!AH43/'IPC (2005)'!$N43)</f>
        <v>7.5015030446668298</v>
      </c>
      <c r="AI95" s="139" t="str">
        <f>IF('IPC (2005)'!AI43=0,"",AI$2*'IPC (2005)'!AI43/'IPC (2005)'!$N43)</f>
        <v/>
      </c>
      <c r="AJ95" s="139" t="str">
        <f>IF('IPC (2005)'!AJ43=0,"",AJ$2*'IPC (2005)'!AJ43/'IPC (2005)'!$N43)</f>
        <v/>
      </c>
    </row>
    <row r="96" spans="1:36" ht="14.95" customHeight="1" x14ac:dyDescent="0.25">
      <c r="A96" s="3">
        <v>1977</v>
      </c>
      <c r="B96" s="139">
        <f>IF('IPC (2005)'!B44=0,"",B$2*'IPC (2005)'!B44/'IPC (2005)'!$N44)</f>
        <v>1.415180646694159</v>
      </c>
      <c r="C96" s="139">
        <f>IF('IPC (2005)'!C44=0,"",C$2*'IPC (2005)'!C44/'IPC (2005)'!$N44)</f>
        <v>2.0718110872691722E-9</v>
      </c>
      <c r="D96" s="139">
        <f>IF('IPC (2005)'!D44=0,"",D$2*'IPC (2005)'!D44/'IPC (2005)'!$N44)</f>
        <v>1.0799925600478684</v>
      </c>
      <c r="E96" s="139">
        <f>IF('IPC (2005)'!E44=0,"",E$2*'IPC (2005)'!E44/'IPC (2005)'!$N44)</f>
        <v>1.1572115320665837</v>
      </c>
      <c r="F96" s="139" t="str">
        <f>IF('IPC (2005)'!F44=0,"",F$2*'IPC (2005)'!F44/'IPC (2005)'!$N44)</f>
        <v/>
      </c>
      <c r="G96" s="139">
        <f>IF('IPC (2005)'!G44=0,"",G$2*'IPC (2005)'!G44/'IPC (2005)'!$N44)</f>
        <v>1.2252058935619037</v>
      </c>
      <c r="H96" s="139">
        <f>IF('IPC (2005)'!H44=0,"",H$2*'IPC (2005)'!H44/'IPC (2005)'!$N44)</f>
        <v>24.858315642503275</v>
      </c>
      <c r="I96" s="139" t="str">
        <f>IF('IPC (2005)'!I44=0,"",I$2*'IPC (2005)'!I44/'IPC (2005)'!$N44)</f>
        <v/>
      </c>
      <c r="J96" s="139">
        <f>IF('IPC (2005)'!J44=0,"",J$2*'IPC (2005)'!J44/'IPC (2005)'!$N44)</f>
        <v>26.186078240969124</v>
      </c>
      <c r="K96" s="139">
        <f>IF('IPC (2005)'!K44=0,"",K$2*'IPC (2005)'!K44/'IPC (2005)'!$N44)</f>
        <v>421.36500974979236</v>
      </c>
      <c r="L96" s="139">
        <f>IF('IPC (2005)'!L44=0,"",L$2*'IPC (2005)'!L44/'IPC (2005)'!$N44)</f>
        <v>8.5995390624458885</v>
      </c>
      <c r="M96" s="139">
        <f>IF('IPC (2005)'!M44=0,"",M$2*'IPC (2005)'!M44/'IPC (2005)'!$N44)</f>
        <v>0.35851071474902746</v>
      </c>
      <c r="N96" s="139">
        <f>IF('IPC (2005)'!N44=0,"",N$2*'IPC (2005)'!N44/'IPC (2005)'!$N44)</f>
        <v>1</v>
      </c>
      <c r="O96" s="139" t="str">
        <f>IF('IPC (2005)'!O44=0,"",O$2*'IPC (2005)'!O44/'IPC (2005)'!$N44)</f>
        <v/>
      </c>
      <c r="P96" s="139">
        <f>IF('IPC (2005)'!P44=0,"",P$2*'IPC (2005)'!P44/'IPC (2005)'!$N44)</f>
        <v>1.0512607728298318</v>
      </c>
      <c r="Q96" s="139">
        <f>IF('IPC (2005)'!Q44=0,"",Q$2*'IPC (2005)'!Q44/'IPC (2005)'!$N44)</f>
        <v>0.86904325405680727</v>
      </c>
      <c r="R96" s="139">
        <f>IF('IPC (2005)'!R44=0,"",R$2*'IPC (2005)'!R44/'IPC (2005)'!$N44)</f>
        <v>8.3148089798262548E-2</v>
      </c>
      <c r="S96" s="139">
        <f>IF('IPC (2005)'!S44=0,"",S$2*'IPC (2005)'!S44/'IPC (2005)'!$N44)</f>
        <v>1.3165662290753402</v>
      </c>
      <c r="T96" s="139" t="str">
        <f>IF('IPC (2005)'!T44=0,"",T$2*'IPC (2005)'!T44/'IPC (2005)'!$N44)</f>
        <v/>
      </c>
      <c r="U96" s="139">
        <f>IF('IPC (2005)'!U44=0,"",U$2*'IPC (2005)'!U44/'IPC (2005)'!$N44)</f>
        <v>0.72493667361909664</v>
      </c>
      <c r="V96" s="139">
        <f>IF('IPC (2005)'!V44=0,"",V$2*'IPC (2005)'!V44/'IPC (2005)'!$N44)</f>
        <v>0.44289801086354763</v>
      </c>
      <c r="W96" s="139">
        <f>IF('IPC (2005)'!W44=0,"",W$2*'IPC (2005)'!W44/'IPC (2005)'!$N44)</f>
        <v>274.23739215179677</v>
      </c>
      <c r="X96" s="139">
        <f>IF('IPC (2005)'!X44=0,"",X$2*'IPC (2005)'!X44/'IPC (2005)'!$N44)</f>
        <v>1.2195850015882735E-2</v>
      </c>
      <c r="Y96" s="139">
        <f>IF('IPC (2005)'!Y44=0,"",Y$2*'IPC (2005)'!Y44/'IPC (2005)'!$N44)</f>
        <v>8.4403237450613364</v>
      </c>
      <c r="Z96" s="139">
        <f>IF('IPC (2005)'!Z44=0,"",Z$2*'IPC (2005)'!Z44/'IPC (2005)'!$N44)</f>
        <v>0.86824186137027004</v>
      </c>
      <c r="AA96" s="139" t="str">
        <f>IF('IPC (2005)'!AA44=0,"",AA$2*'IPC (2005)'!AA44/'IPC (2005)'!$N44)</f>
        <v/>
      </c>
      <c r="AB96" s="139">
        <f>IF('IPC (2005)'!AB44=0,"",AB$2*'IPC (2005)'!AB44/'IPC (2005)'!$N44)</f>
        <v>0.14788953283276979</v>
      </c>
      <c r="AC96" s="139">
        <f>IF('IPC (2005)'!AC44=0,"",AC$2*'IPC (2005)'!AC44/'IPC (2005)'!$N44)</f>
        <v>0.53898571737176493</v>
      </c>
      <c r="AD96" s="139" t="str">
        <f>IF('IPC (2005)'!AD44=0,"",AD$2*'IPC (2005)'!AD44/'IPC (2005)'!$N44)</f>
        <v/>
      </c>
      <c r="AE96" s="139" t="str">
        <f>IF('IPC (2005)'!AE44=0,"",AE$2*'IPC (2005)'!AE44/'IPC (2005)'!$N44)</f>
        <v/>
      </c>
      <c r="AF96" s="139" t="str">
        <f>IF('IPC (2005)'!AF44=0,"",AF$2*'IPC (2005)'!AF44/'IPC (2005)'!$N44)</f>
        <v/>
      </c>
      <c r="AG96" s="139"/>
      <c r="AH96" s="139">
        <f>IF('IPC (2005)'!AH44=0,"",AH$2*'IPC (2005)'!AH44/'IPC (2005)'!$N44)</f>
        <v>7.8494615296517942</v>
      </c>
      <c r="AI96" s="139" t="str">
        <f>IF('IPC (2005)'!AI44=0,"",AI$2*'IPC (2005)'!AI44/'IPC (2005)'!$N44)</f>
        <v/>
      </c>
      <c r="AJ96" s="139" t="str">
        <f>IF('IPC (2005)'!AJ44=0,"",AJ$2*'IPC (2005)'!AJ44/'IPC (2005)'!$N44)</f>
        <v/>
      </c>
    </row>
    <row r="97" spans="1:36" ht="14.95" customHeight="1" x14ac:dyDescent="0.25">
      <c r="A97" s="3">
        <v>1978</v>
      </c>
      <c r="B97" s="139">
        <f>IF('IPC (2005)'!B45=0,"",B$2*'IPC (2005)'!B45/'IPC (2005)'!$N45)</f>
        <v>1.350591641614548</v>
      </c>
      <c r="C97" s="139">
        <f>IF('IPC (2005)'!C45=0,"",C$2*'IPC (2005)'!C45/'IPC (2005)'!$N45)</f>
        <v>5.3033260738832422E-9</v>
      </c>
      <c r="D97" s="139">
        <f>IF('IPC (2005)'!D45=0,"",D$2*'IPC (2005)'!D45/'IPC (2005)'!$N45)</f>
        <v>1.0837447876856185</v>
      </c>
      <c r="E97" s="139">
        <f>IF('IPC (2005)'!E45=0,"",E$2*'IPC (2005)'!E45/'IPC (2005)'!$N45)</f>
        <v>1.12323194111506</v>
      </c>
      <c r="F97" s="139" t="str">
        <f>IF('IPC (2005)'!F45=0,"",F$2*'IPC (2005)'!F45/'IPC (2005)'!$N45)</f>
        <v/>
      </c>
      <c r="G97" s="139">
        <f>IF('IPC (2005)'!G45=0,"",G$2*'IPC (2005)'!G45/'IPC (2005)'!$N45)</f>
        <v>1.2404908888181727</v>
      </c>
      <c r="H97" s="139">
        <f>IF('IPC (2005)'!H45=0,"",H$2*'IPC (2005)'!H45/'IPC (2005)'!$N45)</f>
        <v>32.35436685088041</v>
      </c>
      <c r="I97" s="139">
        <f>IF('IPC (2005)'!I45=0,"",I$2*'IPC (2005)'!I45/'IPC (2005)'!$N45)</f>
        <v>2.0570963929839037</v>
      </c>
      <c r="J97" s="139">
        <f>IF('IPC (2005)'!J45=0,"",J$2*'IPC (2005)'!J45/'IPC (2005)'!$N45)</f>
        <v>28.590598609100201</v>
      </c>
      <c r="K97" s="139">
        <f>IF('IPC (2005)'!K45=0,"",K$2*'IPC (2005)'!K45/'IPC (2005)'!$N45)</f>
        <v>448.10115417904774</v>
      </c>
      <c r="L97" s="139">
        <f>IF('IPC (2005)'!L45=0,"",L$2*'IPC (2005)'!L45/'IPC (2005)'!$N45)</f>
        <v>8.8058897978362296</v>
      </c>
      <c r="M97" s="139">
        <f>IF('IPC (2005)'!M45=0,"",M$2*'IPC (2005)'!M45/'IPC (2005)'!$N45)</f>
        <v>0.39895734340645866</v>
      </c>
      <c r="N97" s="139">
        <f>IF('IPC (2005)'!N45=0,"",N$2*'IPC (2005)'!N45/'IPC (2005)'!$N45)</f>
        <v>1</v>
      </c>
      <c r="O97" s="139" t="str">
        <f>IF('IPC (2005)'!O45=0,"",O$2*'IPC (2005)'!O45/'IPC (2005)'!$N45)</f>
        <v/>
      </c>
      <c r="P97" s="139">
        <f>IF('IPC (2005)'!P45=0,"",P$2*'IPC (2005)'!P45/'IPC (2005)'!$N45)</f>
        <v>1.0529055122719582</v>
      </c>
      <c r="Q97" s="139">
        <f>IF('IPC (2005)'!Q45=0,"",Q$2*'IPC (2005)'!Q45/'IPC (2005)'!$N45)</f>
        <v>0.88212034177382304</v>
      </c>
      <c r="R97" s="139">
        <f>IF('IPC (2005)'!R45=0,"",R$2*'IPC (2005)'!R45/'IPC (2005)'!$N45)</f>
        <v>8.6965507467489753E-2</v>
      </c>
      <c r="S97" s="139">
        <f>IF('IPC (2005)'!S45=0,"",S$2*'IPC (2005)'!S45/'IPC (2005)'!$N45)</f>
        <v>1.27352165683257</v>
      </c>
      <c r="T97" s="139" t="str">
        <f>IF('IPC (2005)'!T45=0,"",T$2*'IPC (2005)'!T45/'IPC (2005)'!$N45)</f>
        <v/>
      </c>
      <c r="U97" s="139">
        <f>IF('IPC (2005)'!U45=0,"",U$2*'IPC (2005)'!U45/'IPC (2005)'!$N45)</f>
        <v>0.72547661292489529</v>
      </c>
      <c r="V97" s="139">
        <f>IF('IPC (2005)'!V45=0,"",V$2*'IPC (2005)'!V45/'IPC (2005)'!$N45)</f>
        <v>0.46126331604566534</v>
      </c>
      <c r="W97" s="139">
        <f>IF('IPC (2005)'!W45=0,"",W$2*'IPC (2005)'!W45/'IPC (2005)'!$N45)</f>
        <v>265.51981148553864</v>
      </c>
      <c r="X97" s="139">
        <f>IF('IPC (2005)'!X45=0,"",X$2*'IPC (2005)'!X45/'IPC (2005)'!$N45)</f>
        <v>1.3309286170703807E-2</v>
      </c>
      <c r="Y97" s="139">
        <f>IF('IPC (2005)'!Y45=0,"",Y$2*'IPC (2005)'!Y45/'IPC (2005)'!$N45)</f>
        <v>8.4819405992313257</v>
      </c>
      <c r="Z97" s="139">
        <f>IF('IPC (2005)'!Z45=0,"",Z$2*'IPC (2005)'!Z45/'IPC (2005)'!$N45)</f>
        <v>0.90313590442596769</v>
      </c>
      <c r="AA97" s="139" t="str">
        <f>IF('IPC (2005)'!AA45=0,"",AA$2*'IPC (2005)'!AA45/'IPC (2005)'!$N45)</f>
        <v/>
      </c>
      <c r="AB97" s="139">
        <f>IF('IPC (2005)'!AB45=0,"",AB$2*'IPC (2005)'!AB45/'IPC (2005)'!$N45)</f>
        <v>0.16631239761962366</v>
      </c>
      <c r="AC97" s="139">
        <f>IF('IPC (2005)'!AC45=0,"",AC$2*'IPC (2005)'!AC45/'IPC (2005)'!$N45)</f>
        <v>0.54215140285165953</v>
      </c>
      <c r="AD97" s="139" t="str">
        <f>IF('IPC (2005)'!AD45=0,"",AD$2*'IPC (2005)'!AD45/'IPC (2005)'!$N45)</f>
        <v/>
      </c>
      <c r="AE97" s="139" t="str">
        <f>IF('IPC (2005)'!AE45=0,"",AE$2*'IPC (2005)'!AE45/'IPC (2005)'!$N45)</f>
        <v/>
      </c>
      <c r="AF97" s="139" t="str">
        <f>IF('IPC (2005)'!AF45=0,"",AF$2*'IPC (2005)'!AF45/'IPC (2005)'!$N45)</f>
        <v/>
      </c>
      <c r="AG97" s="139"/>
      <c r="AH97" s="139">
        <f>IF('IPC (2005)'!AH45=0,"",AH$2*'IPC (2005)'!AH45/'IPC (2005)'!$N45)</f>
        <v>8.0218885036558429</v>
      </c>
      <c r="AI97" s="139" t="str">
        <f>IF('IPC (2005)'!AI45=0,"",AI$2*'IPC (2005)'!AI45/'IPC (2005)'!$N45)</f>
        <v/>
      </c>
      <c r="AJ97" s="139" t="str">
        <f>IF('IPC (2005)'!AJ45=0,"",AJ$2*'IPC (2005)'!AJ45/'IPC (2005)'!$N45)</f>
        <v/>
      </c>
    </row>
    <row r="98" spans="1:36" ht="14.95" customHeight="1" x14ac:dyDescent="0.25">
      <c r="A98" s="3">
        <v>1979</v>
      </c>
      <c r="B98" s="139">
        <f>IF('IPC (2005)'!B46=0,"",B$2*'IPC (2005)'!B46/'IPC (2005)'!$N46)</f>
        <v>1.2630542327006391</v>
      </c>
      <c r="C98" s="139">
        <f>IF('IPC (2005)'!C46=0,"",C$2*'IPC (2005)'!C46/'IPC (2005)'!$N46)</f>
        <v>1.2370480927947819E-8</v>
      </c>
      <c r="D98" s="139">
        <f>IF('IPC (2005)'!D46=0,"",D$2*'IPC (2005)'!D46/'IPC (2005)'!$N46)</f>
        <v>1.0629720204915971</v>
      </c>
      <c r="E98" s="139">
        <f>IF('IPC (2005)'!E46=0,"",E$2*'IPC (2005)'!E46/'IPC (2005)'!$N46)</f>
        <v>1.0547261144190458</v>
      </c>
      <c r="F98" s="139" t="str">
        <f>IF('IPC (2005)'!F46=0,"",F$2*'IPC (2005)'!F46/'IPC (2005)'!$N46)</f>
        <v/>
      </c>
      <c r="G98" s="139">
        <f>IF('IPC (2005)'!G46=0,"",G$2*'IPC (2005)'!G46/'IPC (2005)'!$N46)</f>
        <v>1.2169666684494063</v>
      </c>
      <c r="H98" s="139">
        <f>IF('IPC (2005)'!H46=0,"",H$2*'IPC (2005)'!H46/'IPC (2005)'!$N46)</f>
        <v>38.791448106006641</v>
      </c>
      <c r="I98" s="139">
        <f>IF('IPC (2005)'!I46=0,"",I$2*'IPC (2005)'!I46/'IPC (2005)'!$N46)</f>
        <v>1.8841319697216901</v>
      </c>
      <c r="J98" s="139">
        <f>IF('IPC (2005)'!J46=0,"",J$2*'IPC (2005)'!J46/'IPC (2005)'!$N46)</f>
        <v>31.917056959672852</v>
      </c>
      <c r="K98" s="139">
        <f>IF('IPC (2005)'!K46=0,"",K$2*'IPC (2005)'!K46/'IPC (2005)'!$N46)</f>
        <v>476.57313566527012</v>
      </c>
      <c r="L98" s="139">
        <f>IF('IPC (2005)'!L46=0,"",L$2*'IPC (2005)'!L46/'IPC (2005)'!$N46)</f>
        <v>8.6758124399940257</v>
      </c>
      <c r="M98" s="139">
        <f>IF('IPC (2005)'!M46=0,"",M$2*'IPC (2005)'!M46/'IPC (2005)'!$N46)</f>
        <v>0.41475629094074823</v>
      </c>
      <c r="N98" s="139">
        <f>IF('IPC (2005)'!N46=0,"",N$2*'IPC (2005)'!N46/'IPC (2005)'!$N46)</f>
        <v>1</v>
      </c>
      <c r="O98" s="139" t="str">
        <f>IF('IPC (2005)'!O46=0,"",O$2*'IPC (2005)'!O46/'IPC (2005)'!$N46)</f>
        <v/>
      </c>
      <c r="P98" s="139">
        <f>IF('IPC (2005)'!P46=0,"",P$2*'IPC (2005)'!P46/'IPC (2005)'!$N46)</f>
        <v>1.0170605549527905</v>
      </c>
      <c r="Q98" s="139">
        <f>IF('IPC (2005)'!Q46=0,"",Q$2*'IPC (2005)'!Q46/'IPC (2005)'!$N46)</f>
        <v>0.87730141967960151</v>
      </c>
      <c r="R98" s="139">
        <f>IF('IPC (2005)'!R46=0,"",R$2*'IPC (2005)'!R46/'IPC (2005)'!$N46)</f>
        <v>9.3093651482765077E-2</v>
      </c>
      <c r="S98" s="139">
        <f>IF('IPC (2005)'!S46=0,"",S$2*'IPC (2005)'!S46/'IPC (2005)'!$N46)</f>
        <v>1.1927612760823076</v>
      </c>
      <c r="T98" s="139" t="str">
        <f>IF('IPC (2005)'!T46=0,"",T$2*'IPC (2005)'!T46/'IPC (2005)'!$N46)</f>
        <v/>
      </c>
      <c r="U98" s="139">
        <f>IF('IPC (2005)'!U46=0,"",U$2*'IPC (2005)'!U46/'IPC (2005)'!$N46)</f>
        <v>0.73878558671581873</v>
      </c>
      <c r="V98" s="139">
        <f>IF('IPC (2005)'!V46=0,"",V$2*'IPC (2005)'!V46/'IPC (2005)'!$N46)</f>
        <v>0.47595726239760672</v>
      </c>
      <c r="W98" s="139">
        <f>IF('IPC (2005)'!W46=0,"",W$2*'IPC (2005)'!W46/'IPC (2005)'!$N46)</f>
        <v>247.49472829047266</v>
      </c>
      <c r="X98" s="139">
        <f>IF('IPC (2005)'!X46=0,"",X$2*'IPC (2005)'!X46/'IPC (2005)'!$N46)</f>
        <v>1.4139127548453326E-2</v>
      </c>
      <c r="Y98" s="139">
        <f>IF('IPC (2005)'!Y46=0,"",Y$2*'IPC (2005)'!Y46/'IPC (2005)'!$N46)</f>
        <v>7.9677272910573222</v>
      </c>
      <c r="Z98" s="139">
        <f>IF('IPC (2005)'!Z46=0,"",Z$2*'IPC (2005)'!Z46/'IPC (2005)'!$N46)</f>
        <v>0.92298473680838167</v>
      </c>
      <c r="AA98" s="139" t="str">
        <f>IF('IPC (2005)'!AA46=0,"",AA$2*'IPC (2005)'!AA46/'IPC (2005)'!$N46)</f>
        <v/>
      </c>
      <c r="AB98" s="139">
        <f>IF('IPC (2005)'!AB46=0,"",AB$2*'IPC (2005)'!AB46/'IPC (2005)'!$N46)</f>
        <v>0.18222505729665242</v>
      </c>
      <c r="AC98" s="139">
        <f>IF('IPC (2005)'!AC46=0,"",AC$2*'IPC (2005)'!AC46/'IPC (2005)'!$N46)</f>
        <v>0.55271040899327739</v>
      </c>
      <c r="AD98" s="139" t="str">
        <f>IF('IPC (2005)'!AD46=0,"",AD$2*'IPC (2005)'!AD46/'IPC (2005)'!$N46)</f>
        <v/>
      </c>
      <c r="AE98" s="139" t="str">
        <f>IF('IPC (2005)'!AE46=0,"",AE$2*'IPC (2005)'!AE46/'IPC (2005)'!$N46)</f>
        <v/>
      </c>
      <c r="AF98" s="139" t="str">
        <f>IF('IPC (2005)'!AF46=0,"",AF$2*'IPC (2005)'!AF46/'IPC (2005)'!$N46)</f>
        <v/>
      </c>
      <c r="AG98" s="139"/>
      <c r="AH98" s="139">
        <f>IF('IPC (2005)'!AH46=0,"",AH$2*'IPC (2005)'!AH46/'IPC (2005)'!$N46)</f>
        <v>7.7302493029314965</v>
      </c>
      <c r="AI98" s="139" t="str">
        <f>IF('IPC (2005)'!AI46=0,"",AI$2*'IPC (2005)'!AI46/'IPC (2005)'!$N46)</f>
        <v/>
      </c>
      <c r="AJ98" s="139" t="str">
        <f>IF('IPC (2005)'!AJ46=0,"",AJ$2*'IPC (2005)'!AJ46/'IPC (2005)'!$N46)</f>
        <v/>
      </c>
    </row>
    <row r="99" spans="1:36" ht="14.95" customHeight="1" x14ac:dyDescent="0.25">
      <c r="A99" s="3">
        <v>1980</v>
      </c>
      <c r="B99" s="139">
        <f>IF('IPC (2005)'!B47=0,"",B$2*'IPC (2005)'!B47/'IPC (2005)'!$N47)</f>
        <v>1.1728640021240324</v>
      </c>
      <c r="C99" s="139">
        <f>IF('IPC (2005)'!C47=0,"",C$2*'IPC (2005)'!C47/'IPC (2005)'!$N47)</f>
        <v>2.1872016598280597E-8</v>
      </c>
      <c r="D99" s="139">
        <f>IF('IPC (2005)'!D47=0,"",D$2*'IPC (2005)'!D47/'IPC (2005)'!$N47)</f>
        <v>1.0310184790232786</v>
      </c>
      <c r="E99" s="139">
        <f>IF('IPC (2005)'!E47=0,"",E$2*'IPC (2005)'!E47/'IPC (2005)'!$N47)</f>
        <v>0.99062945606565012</v>
      </c>
      <c r="F99" s="139" t="str">
        <f>IF('IPC (2005)'!F47=0,"",F$2*'IPC (2005)'!F47/'IPC (2005)'!$N47)</f>
        <v/>
      </c>
      <c r="G99" s="139">
        <f>IF('IPC (2005)'!G47=0,"",G$2*'IPC (2005)'!G47/'IPC (2005)'!$N47)</f>
        <v>1.1803127194412721</v>
      </c>
      <c r="H99" s="139">
        <f>IF('IPC (2005)'!H47=0,"",H$2*'IPC (2005)'!H47/'IPC (2005)'!$N47)</f>
        <v>46.166880900164543</v>
      </c>
      <c r="I99" s="139">
        <f>IF('IPC (2005)'!I47=0,"",I$2*'IPC (2005)'!I47/'IPC (2005)'!$N47)</f>
        <v>1.7837569575409069</v>
      </c>
      <c r="J99" s="139">
        <f>IF('IPC (2005)'!J47=0,"",J$2*'IPC (2005)'!J47/'IPC (2005)'!$N47)</f>
        <v>35.580004587821534</v>
      </c>
      <c r="K99" s="139">
        <f>IF('IPC (2005)'!K47=0,"",K$2*'IPC (2005)'!K47/'IPC (2005)'!$N47)</f>
        <v>540.15203226644553</v>
      </c>
      <c r="L99" s="139">
        <f>IF('IPC (2005)'!L47=0,"",L$2*'IPC (2005)'!L47/'IPC (2005)'!$N47)</f>
        <v>8.5807739185859706</v>
      </c>
      <c r="M99" s="139">
        <f>IF('IPC (2005)'!M47=0,"",M$2*'IPC (2005)'!M47/'IPC (2005)'!$N47)</f>
        <v>0.42210800710086854</v>
      </c>
      <c r="N99" s="139">
        <f>IF('IPC (2005)'!N47=0,"",N$2*'IPC (2005)'!N47/'IPC (2005)'!$N47)</f>
        <v>1</v>
      </c>
      <c r="O99" s="139" t="str">
        <f>IF('IPC (2005)'!O47=0,"",O$2*'IPC (2005)'!O47/'IPC (2005)'!$N47)</f>
        <v/>
      </c>
      <c r="P99" s="139">
        <f>IF('IPC (2005)'!P47=0,"",P$2*'IPC (2005)'!P47/'IPC (2005)'!$N47)</f>
        <v>0.99955316925357285</v>
      </c>
      <c r="Q99" s="139">
        <f>IF('IPC (2005)'!Q47=0,"",Q$2*'IPC (2005)'!Q47/'IPC (2005)'!$N47)</f>
        <v>0.87740480366507878</v>
      </c>
      <c r="R99" s="139">
        <f>IF('IPC (2005)'!R47=0,"",R$2*'IPC (2005)'!R47/'IPC (2005)'!$N47)</f>
        <v>0.10221587682767989</v>
      </c>
      <c r="S99" s="139">
        <f>IF('IPC (2005)'!S47=0,"",S$2*'IPC (2005)'!S47/'IPC (2005)'!$N47)</f>
        <v>1.1188552451372997</v>
      </c>
      <c r="T99" s="139">
        <f>IF('IPC (2005)'!T47=0,"",T$2*'IPC (2005)'!T47/'IPC (2005)'!$N47)</f>
        <v>12.315134862700567</v>
      </c>
      <c r="U99" s="139">
        <f>IF('IPC (2005)'!U47=0,"",U$2*'IPC (2005)'!U47/'IPC (2005)'!$N47)</f>
        <v>0.76874879496503734</v>
      </c>
      <c r="V99" s="139">
        <f>IF('IPC (2005)'!V47=0,"",V$2*'IPC (2005)'!V47/'IPC (2005)'!$N47)</f>
        <v>0.50745708375125154</v>
      </c>
      <c r="W99" s="139">
        <f>IF('IPC (2005)'!W47=0,"",W$2*'IPC (2005)'!W47/'IPC (2005)'!$N47)</f>
        <v>234.91692880004493</v>
      </c>
      <c r="X99" s="139">
        <f>IF('IPC (2005)'!X47=0,"",X$2*'IPC (2005)'!X47/'IPC (2005)'!$N47)</f>
        <v>1.5733285814736406E-2</v>
      </c>
      <c r="Y99" s="139">
        <f>IF('IPC (2005)'!Y47=0,"",Y$2*'IPC (2005)'!Y47/'IPC (2005)'!$N47)</f>
        <v>7.7803337115883506</v>
      </c>
      <c r="Z99" s="139">
        <f>IF('IPC (2005)'!Z47=0,"",Z$2*'IPC (2005)'!Z47/'IPC (2005)'!$N47)</f>
        <v>0.95225840445201992</v>
      </c>
      <c r="AA99" s="139" t="str">
        <f>IF('IPC (2005)'!AA47=0,"",AA$2*'IPC (2005)'!AA47/'IPC (2005)'!$N47)</f>
        <v/>
      </c>
      <c r="AB99" s="139">
        <f>IF('IPC (2005)'!AB47=0,"",AB$2*'IPC (2005)'!AB47/'IPC (2005)'!$N47)</f>
        <v>0.18594545685775057</v>
      </c>
      <c r="AC99" s="139">
        <f>IF('IPC (2005)'!AC47=0,"",AC$2*'IPC (2005)'!AC47/'IPC (2005)'!$N47)</f>
        <v>0.57420919902443113</v>
      </c>
      <c r="AD99" s="139" t="str">
        <f>IF('IPC (2005)'!AD47=0,"",AD$2*'IPC (2005)'!AD47/'IPC (2005)'!$N47)</f>
        <v/>
      </c>
      <c r="AE99" s="139" t="str">
        <f>IF('IPC (2005)'!AE47=0,"",AE$2*'IPC (2005)'!AE47/'IPC (2005)'!$N47)</f>
        <v/>
      </c>
      <c r="AF99" s="139" t="str">
        <f>IF('IPC (2005)'!AF47=0,"",AF$2*'IPC (2005)'!AF47/'IPC (2005)'!$N47)</f>
        <v/>
      </c>
      <c r="AG99" s="139"/>
      <c r="AH99" s="139">
        <f>IF('IPC (2005)'!AH47=0,"",AH$2*'IPC (2005)'!AH47/'IPC (2005)'!$N47)</f>
        <v>7.7409478219451398</v>
      </c>
      <c r="AI99" s="139" t="str">
        <f>IF('IPC (2005)'!AI47=0,"",AI$2*'IPC (2005)'!AI47/'IPC (2005)'!$N47)</f>
        <v/>
      </c>
      <c r="AJ99" s="139" t="str">
        <f>IF('IPC (2005)'!AJ47=0,"",AJ$2*'IPC (2005)'!AJ47/'IPC (2005)'!$N47)</f>
        <v/>
      </c>
    </row>
    <row r="100" spans="1:36" ht="14.95" customHeight="1" x14ac:dyDescent="0.25">
      <c r="A100" s="3">
        <v>1981</v>
      </c>
      <c r="B100" s="139">
        <f>IF('IPC (2005)'!B48=0,"",B$2*'IPC (2005)'!B48/'IPC (2005)'!$N48)</f>
        <v>1.1304452328601391</v>
      </c>
      <c r="C100" s="139">
        <f>IF('IPC (2005)'!C48=0,"",C$2*'IPC (2005)'!C48/'IPC (2005)'!$N48)</f>
        <v>4.0534080993799084E-8</v>
      </c>
      <c r="D100" s="139">
        <f>IF('IPC (2005)'!D48=0,"",D$2*'IPC (2005)'!D48/'IPC (2005)'!$N48)</f>
        <v>1.0231032754901586</v>
      </c>
      <c r="E100" s="139">
        <f>IF('IPC (2005)'!E48=0,"",E$2*'IPC (2005)'!E48/'IPC (2005)'!$N48)</f>
        <v>0.96632276573514075</v>
      </c>
      <c r="F100" s="139" t="str">
        <f>IF('IPC (2005)'!F48=0,"",F$2*'IPC (2005)'!F48/'IPC (2005)'!$N48)</f>
        <v/>
      </c>
      <c r="G100" s="139">
        <f>IF('IPC (2005)'!G48=0,"",G$2*'IPC (2005)'!G48/'IPC (2005)'!$N48)</f>
        <v>1.2031726769076578</v>
      </c>
      <c r="H100" s="139">
        <f>IF('IPC (2005)'!H48=0,"",H$2*'IPC (2005)'!H48/'IPC (2005)'!$N48)</f>
        <v>50.080046212483744</v>
      </c>
      <c r="I100" s="139">
        <f>IF('IPC (2005)'!I48=0,"",I$2*'IPC (2005)'!I48/'IPC (2005)'!$N48)</f>
        <v>1.6570949776413684</v>
      </c>
      <c r="J100" s="139">
        <f>IF('IPC (2005)'!J48=0,"",J$2*'IPC (2005)'!J48/'IPC (2005)'!$N48)</f>
        <v>41.122750798818402</v>
      </c>
      <c r="K100" s="139">
        <f>IF('IPC (2005)'!K48=0,"",K$2*'IPC (2005)'!K48/'IPC (2005)'!$N48)</f>
        <v>594.08636569578812</v>
      </c>
      <c r="L100" s="139">
        <f>IF('IPC (2005)'!L48=0,"",L$2*'IPC (2005)'!L48/'IPC (2005)'!$N48)</f>
        <v>8.6921926400561365</v>
      </c>
      <c r="M100" s="139">
        <f>IF('IPC (2005)'!M48=0,"",M$2*'IPC (2005)'!M48/'IPC (2005)'!$N48)</f>
        <v>0.4382319491769322</v>
      </c>
      <c r="N100" s="139">
        <f>IF('IPC (2005)'!N48=0,"",N$2*'IPC (2005)'!N48/'IPC (2005)'!$N48)</f>
        <v>1</v>
      </c>
      <c r="O100" s="139" t="str">
        <f>IF('IPC (2005)'!O48=0,"",O$2*'IPC (2005)'!O48/'IPC (2005)'!$N48)</f>
        <v/>
      </c>
      <c r="P100" s="139">
        <f>IF('IPC (2005)'!P48=0,"",P$2*'IPC (2005)'!P48/'IPC (2005)'!$N48)</f>
        <v>1.0083502216903528</v>
      </c>
      <c r="Q100" s="139">
        <f>IF('IPC (2005)'!Q48=0,"",Q$2*'IPC (2005)'!Q48/'IPC (2005)'!$N48)</f>
        <v>0.90109990418132224</v>
      </c>
      <c r="R100" s="139">
        <f>IF('IPC (2005)'!R48=0,"",R$2*'IPC (2005)'!R48/'IPC (2005)'!$N48)</f>
        <v>0.11534446834776835</v>
      </c>
      <c r="S100" s="139">
        <f>IF('IPC (2005)'!S48=0,"",S$2*'IPC (2005)'!S48/'IPC (2005)'!$N48)</f>
        <v>1.0823920919157848</v>
      </c>
      <c r="T100" s="139">
        <f>IF('IPC (2005)'!T48=0,"",T$2*'IPC (2005)'!T48/'IPC (2005)'!$N48)</f>
        <v>11.681903466974239</v>
      </c>
      <c r="U100" s="139">
        <f>IF('IPC (2005)'!U48=0,"",U$2*'IPC (2005)'!U48/'IPC (2005)'!$N48)</f>
        <v>0.83869356506420134</v>
      </c>
      <c r="V100" s="139">
        <f>IF('IPC (2005)'!V48=0,"",V$2*'IPC (2005)'!V48/'IPC (2005)'!$N48)</f>
        <v>0.54257052304603171</v>
      </c>
      <c r="W100" s="139">
        <f>IF('IPC (2005)'!W48=0,"",W$2*'IPC (2005)'!W48/'IPC (2005)'!$N48)</f>
        <v>223.37161911269891</v>
      </c>
      <c r="X100" s="139">
        <f>IF('IPC (2005)'!X48=0,"",X$2*'IPC (2005)'!X48/'IPC (2005)'!$N48)</f>
        <v>1.8242840195473842E-2</v>
      </c>
      <c r="Y100" s="139">
        <f>IF('IPC (2005)'!Y48=0,"",Y$2*'IPC (2005)'!Y48/'IPC (2005)'!$N48)</f>
        <v>8.0136186436190009</v>
      </c>
      <c r="Z100" s="139">
        <f>IF('IPC (2005)'!Z48=0,"",Z$2*'IPC (2005)'!Z48/'IPC (2005)'!$N48)</f>
        <v>0.99571741247993106</v>
      </c>
      <c r="AA100" s="139" t="str">
        <f>IF('IPC (2005)'!AA48=0,"",AA$2*'IPC (2005)'!AA48/'IPC (2005)'!$N48)</f>
        <v/>
      </c>
      <c r="AB100" s="139">
        <f>IF('IPC (2005)'!AB48=0,"",AB$2*'IPC (2005)'!AB48/'IPC (2005)'!$N48)</f>
        <v>0.20061713025833497</v>
      </c>
      <c r="AC100" s="139">
        <f>IF('IPC (2005)'!AC48=0,"",AC$2*'IPC (2005)'!AC48/'IPC (2005)'!$N48)</f>
        <v>0.58223379189730962</v>
      </c>
      <c r="AD100" s="139" t="str">
        <f>IF('IPC (2005)'!AD48=0,"",AD$2*'IPC (2005)'!AD48/'IPC (2005)'!$N48)</f>
        <v/>
      </c>
      <c r="AE100" s="139" t="str">
        <f>IF('IPC (2005)'!AE48=0,"",AE$2*'IPC (2005)'!AE48/'IPC (2005)'!$N48)</f>
        <v/>
      </c>
      <c r="AF100" s="139" t="str">
        <f>IF('IPC (2005)'!AF48=0,"",AF$2*'IPC (2005)'!AF48/'IPC (2005)'!$N48)</f>
        <v/>
      </c>
      <c r="AG100" s="139"/>
      <c r="AH100" s="139">
        <f>IF('IPC (2005)'!AH48=0,"",AH$2*'IPC (2005)'!AH48/'IPC (2005)'!$N48)</f>
        <v>7.8650744186081623</v>
      </c>
      <c r="AI100" s="139" t="str">
        <f>IF('IPC (2005)'!AI48=0,"",AI$2*'IPC (2005)'!AI48/'IPC (2005)'!$N48)</f>
        <v/>
      </c>
      <c r="AJ100" s="139" t="str">
        <f>IF('IPC (2005)'!AJ48=0,"",AJ$2*'IPC (2005)'!AJ48/'IPC (2005)'!$N48)</f>
        <v/>
      </c>
    </row>
    <row r="101" spans="1:36" ht="14.95" customHeight="1" x14ac:dyDescent="0.25">
      <c r="A101" s="3">
        <v>1982</v>
      </c>
      <c r="B101" s="139">
        <f>IF('IPC (2005)'!B49=0,"",B$2*'IPC (2005)'!B49/'IPC (2005)'!$N49)</f>
        <v>1.1209615460521882</v>
      </c>
      <c r="C101" s="139">
        <f>IF('IPC (2005)'!C49=0,"",C$2*'IPC (2005)'!C49/'IPC (2005)'!$N49)</f>
        <v>1.0112547028515576E-7</v>
      </c>
      <c r="D101" s="139">
        <f>IF('IPC (2005)'!D49=0,"",D$2*'IPC (2005)'!D49/'IPC (2005)'!$N49)</f>
        <v>1.0734277351665422</v>
      </c>
      <c r="E101" s="139">
        <f>IF('IPC (2005)'!E49=0,"",E$2*'IPC (2005)'!E49/'IPC (2005)'!$N49)</f>
        <v>0.98995133000971736</v>
      </c>
      <c r="F101" s="139" t="str">
        <f>IF('IPC (2005)'!F49=0,"",F$2*'IPC (2005)'!F49/'IPC (2005)'!$N49)</f>
        <v/>
      </c>
      <c r="G101" s="139">
        <f>IF('IPC (2005)'!G49=0,"",G$2*'IPC (2005)'!G49/'IPC (2005)'!$N49)</f>
        <v>1.2557467706588228</v>
      </c>
      <c r="H101" s="139">
        <f>IF('IPC (2005)'!H49=0,"",H$2*'IPC (2005)'!H49/'IPC (2005)'!$N49)</f>
        <v>51.877684992314613</v>
      </c>
      <c r="I101" s="139">
        <f>IF('IPC (2005)'!I49=0,"",I$2*'IPC (2005)'!I49/'IPC (2005)'!$N49)</f>
        <v>1.5925885605382051</v>
      </c>
      <c r="J101" s="139">
        <f>IF('IPC (2005)'!J49=0,"",J$2*'IPC (2005)'!J49/'IPC (2005)'!$N49)</f>
        <v>48.317602647908245</v>
      </c>
      <c r="K101" s="139">
        <f>IF('IPC (2005)'!K49=0,"",K$2*'IPC (2005)'!K49/'IPC (2005)'!$N49)</f>
        <v>600.01644579403171</v>
      </c>
      <c r="L101" s="139">
        <f>IF('IPC (2005)'!L49=0,"",L$2*'IPC (2005)'!L49/'IPC (2005)'!$N49)</f>
        <v>9.0189271918111746</v>
      </c>
      <c r="M101" s="139">
        <f>IF('IPC (2005)'!M49=0,"",M$2*'IPC (2005)'!M49/'IPC (2005)'!$N49)</f>
        <v>0.47243604664354349</v>
      </c>
      <c r="N101" s="139">
        <f>IF('IPC (2005)'!N49=0,"",N$2*'IPC (2005)'!N49/'IPC (2005)'!$N49)</f>
        <v>1</v>
      </c>
      <c r="O101" s="139" t="str">
        <f>IF('IPC (2005)'!O49=0,"",O$2*'IPC (2005)'!O49/'IPC (2005)'!$N49)</f>
        <v/>
      </c>
      <c r="P101" s="139">
        <f>IF('IPC (2005)'!P49=0,"",P$2*'IPC (2005)'!P49/'IPC (2005)'!$N49)</f>
        <v>1.041161993878982</v>
      </c>
      <c r="Q101" s="139">
        <f>IF('IPC (2005)'!Q49=0,"",Q$2*'IPC (2005)'!Q49/'IPC (2005)'!$N49)</f>
        <v>0.95074387075590594</v>
      </c>
      <c r="R101" s="139">
        <f>IF('IPC (2005)'!R49=0,"",R$2*'IPC (2005)'!R49/'IPC (2005)'!$N49)</f>
        <v>0.13149406971503069</v>
      </c>
      <c r="S101" s="139">
        <f>IF('IPC (2005)'!S49=0,"",S$2*'IPC (2005)'!S49/'IPC (2005)'!$N49)</f>
        <v>1.0801452451170988</v>
      </c>
      <c r="T101" s="139">
        <f>IF('IPC (2005)'!T49=0,"",T$2*'IPC (2005)'!T49/'IPC (2005)'!$N49)</f>
        <v>11.759433463688014</v>
      </c>
      <c r="U101" s="139">
        <f>IF('IPC (2005)'!U49=0,"",U$2*'IPC (2005)'!U49/'IPC (2005)'!$N49)</f>
        <v>0.92574405450534292</v>
      </c>
      <c r="V101" s="139">
        <f>IF('IPC (2005)'!V49=0,"",V$2*'IPC (2005)'!V49/'IPC (2005)'!$N49)</f>
        <v>0.59547715016172298</v>
      </c>
      <c r="W101" s="139">
        <f>IF('IPC (2005)'!W49=0,"",W$2*'IPC (2005)'!W49/'IPC (2005)'!$N49)</f>
        <v>216.23599620642975</v>
      </c>
      <c r="X101" s="139">
        <f>IF('IPC (2005)'!X49=0,"",X$2*'IPC (2005)'!X49/'IPC (2005)'!$N49)</f>
        <v>2.7315486840587714E-2</v>
      </c>
      <c r="Y101" s="139">
        <f>IF('IPC (2005)'!Y49=0,"",Y$2*'IPC (2005)'!Y49/'IPC (2005)'!$N49)</f>
        <v>8.4069757144665012</v>
      </c>
      <c r="Z101" s="139">
        <f>IF('IPC (2005)'!Z49=0,"",Z$2*'IPC (2005)'!Z49/'IPC (2005)'!$N49)</f>
        <v>1.0898393358370233</v>
      </c>
      <c r="AA101" s="139" t="str">
        <f>IF('IPC (2005)'!AA49=0,"",AA$2*'IPC (2005)'!AA49/'IPC (2005)'!$N49)</f>
        <v/>
      </c>
      <c r="AB101" s="139">
        <f>IF('IPC (2005)'!AB49=0,"",AB$2*'IPC (2005)'!AB49/'IPC (2005)'!$N49)</f>
        <v>0.2300066298269319</v>
      </c>
      <c r="AC101" s="139">
        <f>IF('IPC (2005)'!AC49=0,"",AC$2*'IPC (2005)'!AC49/'IPC (2005)'!$N49)</f>
        <v>0.59577015711200487</v>
      </c>
      <c r="AD101" s="139" t="str">
        <f>IF('IPC (2005)'!AD49=0,"",AD$2*'IPC (2005)'!AD49/'IPC (2005)'!$N49)</f>
        <v/>
      </c>
      <c r="AE101" s="139" t="str">
        <f>IF('IPC (2005)'!AE49=0,"",AE$2*'IPC (2005)'!AE49/'IPC (2005)'!$N49)</f>
        <v/>
      </c>
      <c r="AF101" s="139" t="str">
        <f>IF('IPC (2005)'!AF49=0,"",AF$2*'IPC (2005)'!AF49/'IPC (2005)'!$N49)</f>
        <v/>
      </c>
      <c r="AG101" s="139"/>
      <c r="AH101" s="139">
        <f>IF('IPC (2005)'!AH49=0,"",AH$2*'IPC (2005)'!AH49/'IPC (2005)'!$N49)</f>
        <v>8.0472117409811705</v>
      </c>
      <c r="AI101" s="139" t="str">
        <f>IF('IPC (2005)'!AI49=0,"",AI$2*'IPC (2005)'!AI49/'IPC (2005)'!$N49)</f>
        <v/>
      </c>
      <c r="AJ101" s="139" t="str">
        <f>IF('IPC (2005)'!AJ49=0,"",AJ$2*'IPC (2005)'!AJ49/'IPC (2005)'!$N49)</f>
        <v/>
      </c>
    </row>
    <row r="102" spans="1:36" ht="14.95" customHeight="1" x14ac:dyDescent="0.25">
      <c r="A102" s="3">
        <v>1983</v>
      </c>
      <c r="B102" s="139">
        <f>IF('IPC (2005)'!B50=0,"",B$2*'IPC (2005)'!B50/'IPC (2005)'!$N50)</f>
        <v>1.1218410733516062</v>
      </c>
      <c r="C102" s="139">
        <f>IF('IPC (2005)'!C50=0,"",C$2*'IPC (2005)'!C50/'IPC (2005)'!$N50)</f>
        <v>4.348262212881319E-7</v>
      </c>
      <c r="D102" s="139">
        <f>IF('IPC (2005)'!D50=0,"",D$2*'IPC (2005)'!D50/'IPC (2005)'!$N50)</f>
        <v>1.1444245885390458</v>
      </c>
      <c r="E102" s="139">
        <f>IF('IPC (2005)'!E50=0,"",E$2*'IPC (2005)'!E50/'IPC (2005)'!$N50)</f>
        <v>1.0326252028498817</v>
      </c>
      <c r="F102" s="139" t="str">
        <f>IF('IPC (2005)'!F50=0,"",F$2*'IPC (2005)'!F50/'IPC (2005)'!$N50)</f>
        <v/>
      </c>
      <c r="G102" s="139">
        <f>IF('IPC (2005)'!G50=0,"",G$2*'IPC (2005)'!G50/'IPC (2005)'!$N50)</f>
        <v>1.2880024365851643</v>
      </c>
      <c r="H102" s="139">
        <f>IF('IPC (2005)'!H50=0,"",H$2*'IPC (2005)'!H50/'IPC (2005)'!$N50)</f>
        <v>63.963308093371403</v>
      </c>
      <c r="I102" s="139">
        <f>IF('IPC (2005)'!I50=0,"",I$2*'IPC (2005)'!I50/'IPC (2005)'!$N50)</f>
        <v>1.573880557564759</v>
      </c>
      <c r="J102" s="139">
        <f>IF('IPC (2005)'!J50=0,"",J$2*'IPC (2005)'!J50/'IPC (2005)'!$N50)</f>
        <v>55.936444323066183</v>
      </c>
      <c r="K102" s="139">
        <f>IF('IPC (2005)'!K50=0,"",K$2*'IPC (2005)'!K50/'IPC (2005)'!$N50)</f>
        <v>601.22681573514387</v>
      </c>
      <c r="L102" s="139">
        <f>IF('IPC (2005)'!L50=0,"",L$2*'IPC (2005)'!L50/'IPC (2005)'!$N50)</f>
        <v>9.3418736124154709</v>
      </c>
      <c r="M102" s="139">
        <f>IF('IPC (2005)'!M50=0,"",M$2*'IPC (2005)'!M50/'IPC (2005)'!$N50)</f>
        <v>0.51345634827493136</v>
      </c>
      <c r="N102" s="139">
        <f>IF('IPC (2005)'!N50=0,"",N$2*'IPC (2005)'!N50/'IPC (2005)'!$N50)</f>
        <v>1</v>
      </c>
      <c r="O102" s="139" t="str">
        <f>IF('IPC (2005)'!O50=0,"",O$2*'IPC (2005)'!O50/'IPC (2005)'!$N50)</f>
        <v/>
      </c>
      <c r="P102" s="139">
        <f>IF('IPC (2005)'!P50=0,"",P$2*'IPC (2005)'!P50/'IPC (2005)'!$N50)</f>
        <v>1.0931518747449005</v>
      </c>
      <c r="Q102" s="139">
        <f>IF('IPC (2005)'!Q50=0,"",Q$2*'IPC (2005)'!Q50/'IPC (2005)'!$N50)</f>
        <v>1.0082894306912358</v>
      </c>
      <c r="R102" s="139">
        <f>IF('IPC (2005)'!R50=0,"",R$2*'IPC (2005)'!R50/'IPC (2005)'!$N50)</f>
        <v>0.1531103210408874</v>
      </c>
      <c r="S102" s="139">
        <f>IF('IPC (2005)'!S50=0,"",S$2*'IPC (2005)'!S50/'IPC (2005)'!$N50)</f>
        <v>1.0752098162071813</v>
      </c>
      <c r="T102" s="139">
        <f>IF('IPC (2005)'!T50=0,"",T$2*'IPC (2005)'!T50/'IPC (2005)'!$N50)</f>
        <v>12.222857856529899</v>
      </c>
      <c r="U102" s="139">
        <f>IF('IPC (2005)'!U50=0,"",U$2*'IPC (2005)'!U50/'IPC (2005)'!$N50)</f>
        <v>0.99063872014573262</v>
      </c>
      <c r="V102" s="139">
        <f>IF('IPC (2005)'!V50=0,"",V$2*'IPC (2005)'!V50/'IPC (2005)'!$N50)</f>
        <v>0.66144581432855809</v>
      </c>
      <c r="W102" s="139">
        <f>IF('IPC (2005)'!W50=0,"",W$2*'IPC (2005)'!W50/'IPC (2005)'!$N50)</f>
        <v>213.48579727685669</v>
      </c>
      <c r="X102" s="139">
        <f>IF('IPC (2005)'!X50=0,"",X$2*'IPC (2005)'!X50/'IPC (2005)'!$N50)</f>
        <v>5.342683362142648E-2</v>
      </c>
      <c r="Y102" s="139">
        <f>IF('IPC (2005)'!Y50=0,"",Y$2*'IPC (2005)'!Y50/'IPC (2005)'!$N50)</f>
        <v>8.834834095616042</v>
      </c>
      <c r="Z102" s="139">
        <f>IF('IPC (2005)'!Z50=0,"",Z$2*'IPC (2005)'!Z50/'IPC (2005)'!$N50)</f>
        <v>1.1334346388684351</v>
      </c>
      <c r="AA102" s="139" t="str">
        <f>IF('IPC (2005)'!AA50=0,"",AA$2*'IPC (2005)'!AA50/'IPC (2005)'!$N50)</f>
        <v/>
      </c>
      <c r="AB102" s="139">
        <f>IF('IPC (2005)'!AB50=0,"",AB$2*'IPC (2005)'!AB50/'IPC (2005)'!$N50)</f>
        <v>0.2763374336003524</v>
      </c>
      <c r="AC102" s="139">
        <f>IF('IPC (2005)'!AC50=0,"",AC$2*'IPC (2005)'!AC50/'IPC (2005)'!$N50)</f>
        <v>0.60383324610384204</v>
      </c>
      <c r="AD102" s="139" t="str">
        <f>IF('IPC (2005)'!AD50=0,"",AD$2*'IPC (2005)'!AD50/'IPC (2005)'!$N50)</f>
        <v/>
      </c>
      <c r="AE102" s="139" t="str">
        <f>IF('IPC (2005)'!AE50=0,"",AE$2*'IPC (2005)'!AE50/'IPC (2005)'!$N50)</f>
        <v/>
      </c>
      <c r="AF102" s="139" t="str">
        <f>IF('IPC (2005)'!AF50=0,"",AF$2*'IPC (2005)'!AF50/'IPC (2005)'!$N50)</f>
        <v/>
      </c>
      <c r="AG102" s="139"/>
      <c r="AH102" s="139">
        <f>IF('IPC (2005)'!AH50=0,"",AH$2*'IPC (2005)'!AH50/'IPC (2005)'!$N50)</f>
        <v>8.4885524574833706</v>
      </c>
      <c r="AI102" s="139" t="str">
        <f>IF('IPC (2005)'!AI50=0,"",AI$2*'IPC (2005)'!AI50/'IPC (2005)'!$N50)</f>
        <v/>
      </c>
      <c r="AJ102" s="139" t="str">
        <f>IF('IPC (2005)'!AJ50=0,"",AJ$2*'IPC (2005)'!AJ50/'IPC (2005)'!$N50)</f>
        <v/>
      </c>
    </row>
    <row r="103" spans="1:36" ht="14.95" customHeight="1" x14ac:dyDescent="0.25">
      <c r="A103" s="3">
        <v>1984</v>
      </c>
      <c r="B103" s="139">
        <f>IF('IPC (2005)'!B51=0,"",B$2*'IPC (2005)'!B51/'IPC (2005)'!$N51)</f>
        <v>1.1014612817147129</v>
      </c>
      <c r="C103" s="139">
        <f>IF('IPC (2005)'!C51=0,"",C$2*'IPC (2005)'!C51/'IPC (2005)'!$N51)</f>
        <v>3.0297318169040817E-6</v>
      </c>
      <c r="D103" s="139">
        <f>IF('IPC (2005)'!D51=0,"",D$2*'IPC (2005)'!D51/'IPC (2005)'!$N51)</f>
        <v>1.140692322616651</v>
      </c>
      <c r="E103" s="139">
        <f>IF('IPC (2005)'!E51=0,"",E$2*'IPC (2005)'!E51/'IPC (2005)'!$N51)</f>
        <v>1.05283445103007</v>
      </c>
      <c r="F103" s="139" t="str">
        <f>IF('IPC (2005)'!F51=0,"",F$2*'IPC (2005)'!F51/'IPC (2005)'!$N51)</f>
        <v/>
      </c>
      <c r="G103" s="139">
        <f>IF('IPC (2005)'!G51=0,"",G$2*'IPC (2005)'!G51/'IPC (2005)'!$N51)</f>
        <v>1.2880545541267492</v>
      </c>
      <c r="H103" s="139">
        <f>IF('IPC (2005)'!H51=0,"",H$2*'IPC (2005)'!H51/'IPC (2005)'!$N51)</f>
        <v>73.505414508477926</v>
      </c>
      <c r="I103" s="139">
        <f>IF('IPC (2005)'!I51=0,"",I$2*'IPC (2005)'!I51/'IPC (2005)'!$N51)</f>
        <v>1.5497284850888233</v>
      </c>
      <c r="J103" s="139">
        <f>IF('IPC (2005)'!J51=0,"",J$2*'IPC (2005)'!J51/'IPC (2005)'!$N51)</f>
        <v>62.405348958165412</v>
      </c>
      <c r="K103" s="139">
        <f>IF('IPC (2005)'!K51=0,"",K$2*'IPC (2005)'!K51/'IPC (2005)'!$N51)</f>
        <v>589.5447837508666</v>
      </c>
      <c r="L103" s="139">
        <f>IF('IPC (2005)'!L51=0,"",L$2*'IPC (2005)'!L51/'IPC (2005)'!$N51)</f>
        <v>9.5201318812449305</v>
      </c>
      <c r="M103" s="139">
        <f>IF('IPC (2005)'!M51=0,"",M$2*'IPC (2005)'!M51/'IPC (2005)'!$N51)</f>
        <v>0.5478163828866861</v>
      </c>
      <c r="N103" s="139">
        <f>IF('IPC (2005)'!N51=0,"",N$2*'IPC (2005)'!N51/'IPC (2005)'!$N51)</f>
        <v>1</v>
      </c>
      <c r="O103" s="139" t="str">
        <f>IF('IPC (2005)'!O51=0,"",O$2*'IPC (2005)'!O51/'IPC (2005)'!$N51)</f>
        <v/>
      </c>
      <c r="P103" s="139">
        <f>IF('IPC (2005)'!P51=0,"",P$2*'IPC (2005)'!P51/'IPC (2005)'!$N51)</f>
        <v>1.1221533680953657</v>
      </c>
      <c r="Q103" s="139">
        <f>IF('IPC (2005)'!Q51=0,"",Q$2*'IPC (2005)'!Q51/'IPC (2005)'!$N51)</f>
        <v>1.040899178603514</v>
      </c>
      <c r="R103" s="139">
        <f>IF('IPC (2005)'!R51=0,"",R$2*'IPC (2005)'!R51/'IPC (2005)'!$N51)</f>
        <v>0.17389134516717186</v>
      </c>
      <c r="S103" s="139">
        <f>IF('IPC (2005)'!S51=0,"",S$2*'IPC (2005)'!S51/'IPC (2005)'!$N51)</f>
        <v>1.0649123696898273</v>
      </c>
      <c r="T103" s="139">
        <f>IF('IPC (2005)'!T51=0,"",T$2*'IPC (2005)'!T51/'IPC (2005)'!$N51)</f>
        <v>12.71121868837947</v>
      </c>
      <c r="U103" s="139">
        <f>IF('IPC (2005)'!U51=0,"",U$2*'IPC (2005)'!U51/'IPC (2005)'!$N51)</f>
        <v>1.0319600238080844</v>
      </c>
      <c r="V103" s="139">
        <f>IF('IPC (2005)'!V51=0,"",V$2*'IPC (2005)'!V51/'IPC (2005)'!$N51)</f>
        <v>0.70262864017139637</v>
      </c>
      <c r="W103" s="139">
        <f>IF('IPC (2005)'!W51=0,"",W$2*'IPC (2005)'!W51/'IPC (2005)'!$N51)</f>
        <v>209.31243546771194</v>
      </c>
      <c r="X103" s="139">
        <f>IF('IPC (2005)'!X51=0,"",X$2*'IPC (2005)'!X51/'IPC (2005)'!$N51)</f>
        <v>8.4749385228805083E-2</v>
      </c>
      <c r="Y103" s="139">
        <f>IF('IPC (2005)'!Y51=0,"",Y$2*'IPC (2005)'!Y51/'IPC (2005)'!$N51)</f>
        <v>8.9972759509347853</v>
      </c>
      <c r="Z103" s="139">
        <f>IF('IPC (2005)'!Z51=0,"",Z$2*'IPC (2005)'!Z51/'IPC (2005)'!$N51)</f>
        <v>1.1537634970025219</v>
      </c>
      <c r="AA103" s="139" t="str">
        <f>IF('IPC (2005)'!AA51=0,"",AA$2*'IPC (2005)'!AA51/'IPC (2005)'!$N51)</f>
        <v/>
      </c>
      <c r="AB103" s="139">
        <f>IF('IPC (2005)'!AB51=0,"",AB$2*'IPC (2005)'!AB51/'IPC (2005)'!$N51)</f>
        <v>0.34014670681018211</v>
      </c>
      <c r="AC103" s="139">
        <f>IF('IPC (2005)'!AC51=0,"",AC$2*'IPC (2005)'!AC51/'IPC (2005)'!$N51)</f>
        <v>0.60765511541232342</v>
      </c>
      <c r="AD103" s="139" t="str">
        <f>IF('IPC (2005)'!AD51=0,"",AD$2*'IPC (2005)'!AD51/'IPC (2005)'!$N51)</f>
        <v/>
      </c>
      <c r="AE103" s="139" t="str">
        <f>IF('IPC (2005)'!AE51=0,"",AE$2*'IPC (2005)'!AE51/'IPC (2005)'!$N51)</f>
        <v/>
      </c>
      <c r="AF103" s="139" t="str">
        <f>IF('IPC (2005)'!AF51=0,"",AF$2*'IPC (2005)'!AF51/'IPC (2005)'!$N51)</f>
        <v/>
      </c>
      <c r="AG103" s="139"/>
      <c r="AH103" s="139">
        <f>IF('IPC (2005)'!AH51=0,"",AH$2*'IPC (2005)'!AH51/'IPC (2005)'!$N51)</f>
        <v>8.7932351990251032</v>
      </c>
      <c r="AI103" s="139" t="str">
        <f>IF('IPC (2005)'!AI51=0,"",AI$2*'IPC (2005)'!AI51/'IPC (2005)'!$N51)</f>
        <v/>
      </c>
      <c r="AJ103" s="139" t="str">
        <f>IF('IPC (2005)'!AJ51=0,"",AJ$2*'IPC (2005)'!AJ51/'IPC (2005)'!$N51)</f>
        <v/>
      </c>
    </row>
    <row r="104" spans="1:36" ht="14.95" customHeight="1" x14ac:dyDescent="0.25">
      <c r="A104" s="3">
        <v>1985</v>
      </c>
      <c r="B104" s="139">
        <f>IF('IPC (2005)'!B52=0,"",B$2*'IPC (2005)'!B52/'IPC (2005)'!$N52)</f>
        <v>1.0857242847638222</v>
      </c>
      <c r="C104" s="139">
        <f>IF('IPC (2005)'!C52=0,"",C$2*'IPC (2005)'!C52/'IPC (2005)'!$N52)</f>
        <v>2.2593926209078304E-5</v>
      </c>
      <c r="D104" s="139">
        <f>IF('IPC (2005)'!D52=0,"",D$2*'IPC (2005)'!D52/'IPC (2005)'!$N52)</f>
        <v>1.1758239973469895</v>
      </c>
      <c r="E104" s="139">
        <f>IF('IPC (2005)'!E52=0,"",E$2*'IPC (2005)'!E52/'IPC (2005)'!$N52)</f>
        <v>1.0662874526982116</v>
      </c>
      <c r="F104" s="139" t="str">
        <f>IF('IPC (2005)'!F52=0,"",F$2*'IPC (2005)'!F52/'IPC (2005)'!$N52)</f>
        <v/>
      </c>
      <c r="G104" s="139">
        <f>IF('IPC (2005)'!G52=0,"",G$2*'IPC (2005)'!G52/'IPC (2005)'!$N52)</f>
        <v>1.2932345696366196</v>
      </c>
      <c r="H104" s="139">
        <f>IF('IPC (2005)'!H52=0,"",H$2*'IPC (2005)'!H52/'IPC (2005)'!$N52)</f>
        <v>92.784340816601969</v>
      </c>
      <c r="I104" s="139">
        <f>IF('IPC (2005)'!I52=0,"",I$2*'IPC (2005)'!I52/'IPC (2005)'!$N52)</f>
        <v>1.6747652546026779</v>
      </c>
      <c r="J104" s="139">
        <f>IF('IPC (2005)'!J52=0,"",J$2*'IPC (2005)'!J52/'IPC (2005)'!$N52)</f>
        <v>74.717320951314548</v>
      </c>
      <c r="K104" s="139">
        <f>IF('IPC (2005)'!K52=0,"",K$2*'IPC (2005)'!K52/'IPC (2005)'!$N52)</f>
        <v>583.35870634517084</v>
      </c>
      <c r="L104" s="139">
        <f>IF('IPC (2005)'!L52=0,"",L$2*'IPC (2005)'!L52/'IPC (2005)'!$N52)</f>
        <v>9.6243133154977869</v>
      </c>
      <c r="M104" s="139">
        <f>IF('IPC (2005)'!M52=0,"",M$2*'IPC (2005)'!M52/'IPC (2005)'!$N52)</f>
        <v>0.57569161767329935</v>
      </c>
      <c r="N104" s="139">
        <f>IF('IPC (2005)'!N52=0,"",N$2*'IPC (2005)'!N52/'IPC (2005)'!$N52)</f>
        <v>1</v>
      </c>
      <c r="O104" s="139" t="str">
        <f>IF('IPC (2005)'!O52=0,"",O$2*'IPC (2005)'!O52/'IPC (2005)'!$N52)</f>
        <v/>
      </c>
      <c r="P104" s="139">
        <f>IF('IPC (2005)'!P52=0,"",P$2*'IPC (2005)'!P52/'IPC (2005)'!$N52)</f>
        <v>1.1400349105180958</v>
      </c>
      <c r="Q104" s="139">
        <f>IF('IPC (2005)'!Q52=0,"",Q$2*'IPC (2005)'!Q52/'IPC (2005)'!$N52)</f>
        <v>1.0638739689621834</v>
      </c>
      <c r="R104" s="139">
        <f>IF('IPC (2005)'!R52=0,"",R$2*'IPC (2005)'!R52/'IPC (2005)'!$N52)</f>
        <v>0.20037344704997179</v>
      </c>
      <c r="S104" s="139">
        <f>IF('IPC (2005)'!S52=0,"",S$2*'IPC (2005)'!S52/'IPC (2005)'!$N52)</f>
        <v>1.0516757977095685</v>
      </c>
      <c r="T104" s="139">
        <f>IF('IPC (2005)'!T52=0,"",T$2*'IPC (2005)'!T52/'IPC (2005)'!$N52)</f>
        <v>13.128197918297113</v>
      </c>
      <c r="U104" s="139">
        <f>IF('IPC (2005)'!U52=0,"",U$2*'IPC (2005)'!U52/'IPC (2005)'!$N52)</f>
        <v>1.0503963788782493</v>
      </c>
      <c r="V104" s="139">
        <f>IF('IPC (2005)'!V52=0,"",V$2*'IPC (2005)'!V52/'IPC (2005)'!$N52)</f>
        <v>0.74103808016265671</v>
      </c>
      <c r="W104" s="139">
        <f>IF('IPC (2005)'!W52=0,"",W$2*'IPC (2005)'!W52/'IPC (2005)'!$N52)</f>
        <v>206.25327399407814</v>
      </c>
      <c r="X104" s="139">
        <f>IF('IPC (2005)'!X52=0,"",X$2*'IPC (2005)'!X52/'IPC (2005)'!$N52)</f>
        <v>0.12911296934081942</v>
      </c>
      <c r="Y104" s="139">
        <f>IF('IPC (2005)'!Y52=0,"",Y$2*'IPC (2005)'!Y52/'IPC (2005)'!$N52)</f>
        <v>9.1857629181119211</v>
      </c>
      <c r="Z104" s="139">
        <f>IF('IPC (2005)'!Z52=0,"",Z$2*'IPC (2005)'!Z52/'IPC (2005)'!$N52)</f>
        <v>1.2860482923732988</v>
      </c>
      <c r="AA104" s="139" t="str">
        <f>IF('IPC (2005)'!AA52=0,"",AA$2*'IPC (2005)'!AA52/'IPC (2005)'!$N52)</f>
        <v/>
      </c>
      <c r="AB104" s="139">
        <f>IF('IPC (2005)'!AB52=0,"",AB$2*'IPC (2005)'!AB52/'IPC (2005)'!$N52)</f>
        <v>0.39242992413977595</v>
      </c>
      <c r="AC104" s="139">
        <f>IF('IPC (2005)'!AC52=0,"",AC$2*'IPC (2005)'!AC52/'IPC (2005)'!$N52)</f>
        <v>0.62247756200344095</v>
      </c>
      <c r="AD104" s="139" t="str">
        <f>IF('IPC (2005)'!AD52=0,"",AD$2*'IPC (2005)'!AD52/'IPC (2005)'!$N52)</f>
        <v/>
      </c>
      <c r="AE104" s="139" t="str">
        <f>IF('IPC (2005)'!AE52=0,"",AE$2*'IPC (2005)'!AE52/'IPC (2005)'!$N52)</f>
        <v/>
      </c>
      <c r="AF104" s="139" t="str">
        <f>IF('IPC (2005)'!AF52=0,"",AF$2*'IPC (2005)'!AF52/'IPC (2005)'!$N52)</f>
        <v/>
      </c>
      <c r="AG104" s="139"/>
      <c r="AH104" s="139">
        <f>IF('IPC (2005)'!AH52=0,"",AH$2*'IPC (2005)'!AH52/'IPC (2005)'!$N52)</f>
        <v>9.1182258618280798</v>
      </c>
      <c r="AI104" s="139" t="str">
        <f>IF('IPC (2005)'!AI52=0,"",AI$2*'IPC (2005)'!AI52/'IPC (2005)'!$N52)</f>
        <v/>
      </c>
      <c r="AJ104" s="139">
        <f>IF('IPC (2005)'!AJ52=0,"",AJ$2*'IPC (2005)'!AJ52/'IPC (2005)'!$N52)</f>
        <v>5.3000461990016769E-2</v>
      </c>
    </row>
    <row r="105" spans="1:36" ht="14.95" customHeight="1" x14ac:dyDescent="0.25">
      <c r="A105" s="3">
        <v>1986</v>
      </c>
      <c r="B105" s="139">
        <f>IF('IPC (2005)'!B53=0,"",B$2*'IPC (2005)'!B53/'IPC (2005)'!$N53)</f>
        <v>1.0641214743232832</v>
      </c>
      <c r="C105" s="139">
        <f>IF('IPC (2005)'!C53=0,"",C$2*'IPC (2005)'!C53/'IPC (2005)'!$N53)</f>
        <v>4.2148867543905174E-5</v>
      </c>
      <c r="D105" s="139">
        <f>IF('IPC (2005)'!D53=0,"",D$2*'IPC (2005)'!D53/'IPC (2005)'!$N53)</f>
        <v>1.2583557915226724</v>
      </c>
      <c r="E105" s="139">
        <f>IF('IPC (2005)'!E53=0,"",E$2*'IPC (2005)'!E53/'IPC (2005)'!$N53)</f>
        <v>1.0599702906586184</v>
      </c>
      <c r="F105" s="139" t="str">
        <f>IF('IPC (2005)'!F53=0,"",F$2*'IPC (2005)'!F53/'IPC (2005)'!$N53)</f>
        <v/>
      </c>
      <c r="G105" s="139">
        <f>IF('IPC (2005)'!G53=0,"",G$2*'IPC (2005)'!G53/'IPC (2005)'!$N53)</f>
        <v>1.3223831567345972</v>
      </c>
      <c r="H105" s="139">
        <f>IF('IPC (2005)'!H53=0,"",H$2*'IPC (2005)'!H53/'IPC (2005)'!$N53)</f>
        <v>108.79096102473665</v>
      </c>
      <c r="I105" s="139">
        <f>IF('IPC (2005)'!I53=0,"",I$2*'IPC (2005)'!I53/'IPC (2005)'!$N53)</f>
        <v>1.7586190399141126</v>
      </c>
      <c r="J105" s="139">
        <f>IF('IPC (2005)'!J53=0,"",J$2*'IPC (2005)'!J53/'IPC (2005)'!$N53)</f>
        <v>87.15080695027838</v>
      </c>
      <c r="K105" s="139">
        <f>IF('IPC (2005)'!K53=0,"",K$2*'IPC (2005)'!K53/'IPC (2005)'!$N53)</f>
        <v>588.23571716711058</v>
      </c>
      <c r="L105" s="139">
        <f>IF('IPC (2005)'!L53=0,"",L$2*'IPC (2005)'!L53/'IPC (2005)'!$N53)</f>
        <v>9.7924459990680983</v>
      </c>
      <c r="M105" s="139">
        <f>IF('IPC (2005)'!M53=0,"",M$2*'IPC (2005)'!M53/'IPC (2005)'!$N53)</f>
        <v>0.6146567183967816</v>
      </c>
      <c r="N105" s="139">
        <f>IF('IPC (2005)'!N53=0,"",N$2*'IPC (2005)'!N53/'IPC (2005)'!$N53)</f>
        <v>1</v>
      </c>
      <c r="O105" s="139" t="str">
        <f>IF('IPC (2005)'!O53=0,"",O$2*'IPC (2005)'!O53/'IPC (2005)'!$N53)</f>
        <v/>
      </c>
      <c r="P105" s="139">
        <f>IF('IPC (2005)'!P53=0,"",P$2*'IPC (2005)'!P53/'IPC (2005)'!$N53)</f>
        <v>1.1516200395503304</v>
      </c>
      <c r="Q105" s="139">
        <f>IF('IPC (2005)'!Q53=0,"",Q$2*'IPC (2005)'!Q53/'IPC (2005)'!$N53)</f>
        <v>1.0705608073788533</v>
      </c>
      <c r="R105" s="139">
        <f>IF('IPC (2005)'!R53=0,"",R$2*'IPC (2005)'!R53/'IPC (2005)'!$N53)</f>
        <v>0.24189890710640069</v>
      </c>
      <c r="S105" s="139">
        <f>IF('IPC (2005)'!S53=0,"",S$2*'IPC (2005)'!S53/'IPC (2005)'!$N53)</f>
        <v>1.032946265379608</v>
      </c>
      <c r="T105" s="139">
        <f>IF('IPC (2005)'!T53=0,"",T$2*'IPC (2005)'!T53/'IPC (2005)'!$N53)</f>
        <v>13.56541721307447</v>
      </c>
      <c r="U105" s="139">
        <f>IF('IPC (2005)'!U53=0,"",U$2*'IPC (2005)'!U53/'IPC (2005)'!$N53)</f>
        <v>1.0702806338203035</v>
      </c>
      <c r="V105" s="139">
        <f>IF('IPC (2005)'!V53=0,"",V$2*'IPC (2005)'!V53/'IPC (2005)'!$N53)</f>
        <v>0.76958555759465797</v>
      </c>
      <c r="W105" s="139">
        <f>IF('IPC (2005)'!W53=0,"",W$2*'IPC (2005)'!W53/'IPC (2005)'!$N53)</f>
        <v>203.61689637536443</v>
      </c>
      <c r="X105" s="139">
        <f>IF('IPC (2005)'!X53=0,"",X$2*'IPC (2005)'!X53/'IPC (2005)'!$N53)</f>
        <v>0.23597234543403914</v>
      </c>
      <c r="Y105" s="139">
        <f>IF('IPC (2005)'!Y53=0,"",Y$2*'IPC (2005)'!Y53/'IPC (2005)'!$N53)</f>
        <v>9.6615970367418313</v>
      </c>
      <c r="Z105" s="139">
        <f>IF('IPC (2005)'!Z53=0,"",Z$2*'IPC (2005)'!Z53/'IPC (2005)'!$N53)</f>
        <v>1.428858268193578</v>
      </c>
      <c r="AA105" s="139" t="str">
        <f>IF('IPC (2005)'!AA53=0,"",AA$2*'IPC (2005)'!AA53/'IPC (2005)'!$N53)</f>
        <v/>
      </c>
      <c r="AB105" s="139">
        <f>IF('IPC (2005)'!AB53=0,"",AB$2*'IPC (2005)'!AB53/'IPC (2005)'!$N53)</f>
        <v>0.43261055013334571</v>
      </c>
      <c r="AC105" s="139">
        <f>IF('IPC (2005)'!AC53=0,"",AC$2*'IPC (2005)'!AC53/'IPC (2005)'!$N53)</f>
        <v>0.63182125210811158</v>
      </c>
      <c r="AD105" s="139" t="str">
        <f>IF('IPC (2005)'!AD53=0,"",AD$2*'IPC (2005)'!AD53/'IPC (2005)'!$N53)</f>
        <v/>
      </c>
      <c r="AE105" s="139" t="str">
        <f>IF('IPC (2005)'!AE53=0,"",AE$2*'IPC (2005)'!AE53/'IPC (2005)'!$N53)</f>
        <v/>
      </c>
      <c r="AF105" s="139" t="str">
        <f>IF('IPC (2005)'!AF53=0,"",AF$2*'IPC (2005)'!AF53/'IPC (2005)'!$N53)</f>
        <v/>
      </c>
      <c r="AG105" s="139"/>
      <c r="AH105" s="139">
        <f>IF('IPC (2005)'!AH53=0,"",AH$2*'IPC (2005)'!AH53/'IPC (2005)'!$N53)</f>
        <v>9.3274240017601606</v>
      </c>
      <c r="AI105" s="139" t="str">
        <f>IF('IPC (2005)'!AI53=0,"",AI$2*'IPC (2005)'!AI53/'IPC (2005)'!$N53)</f>
        <v/>
      </c>
      <c r="AJ105" s="139">
        <f>IF('IPC (2005)'!AJ53=0,"",AJ$2*'IPC (2005)'!AJ53/'IPC (2005)'!$N53)</f>
        <v>5.3417572692940778E-2</v>
      </c>
    </row>
    <row r="106" spans="1:36" ht="14.95" customHeight="1" x14ac:dyDescent="0.25">
      <c r="A106" s="3">
        <v>1987</v>
      </c>
      <c r="B106" s="139">
        <f>IF('IPC (2005)'!B54=0,"",B$2*'IPC (2005)'!B54/'IPC (2005)'!$N54)</f>
        <v>1.0290700613738117</v>
      </c>
      <c r="C106" s="139">
        <f>IF('IPC (2005)'!C54=0,"",C$2*'IPC (2005)'!C54/'IPC (2005)'!$N54)</f>
        <v>9.4058134986890562E-5</v>
      </c>
      <c r="D106" s="139">
        <f>IF('IPC (2005)'!D54=0,"",D$2*'IPC (2005)'!D54/'IPC (2005)'!$N54)</f>
        <v>1.3174527838116412</v>
      </c>
      <c r="E106" s="139">
        <f>IF('IPC (2005)'!E54=0,"",E$2*'IPC (2005)'!E54/'IPC (2005)'!$N54)</f>
        <v>1.0383834815485264</v>
      </c>
      <c r="F106" s="139" t="str">
        <f>IF('IPC (2005)'!F54=0,"",F$2*'IPC (2005)'!F54/'IPC (2005)'!$N54)</f>
        <v/>
      </c>
      <c r="G106" s="139">
        <f>IF('IPC (2005)'!G54=0,"",G$2*'IPC (2005)'!G54/'IPC (2005)'!$N54)</f>
        <v>1.3312048497267146</v>
      </c>
      <c r="H106" s="139">
        <f>IF('IPC (2005)'!H54=0,"",H$2*'IPC (2005)'!H54/'IPC (2005)'!$N54)</f>
        <v>125.80907777860952</v>
      </c>
      <c r="I106" s="139">
        <f>IF('IPC (2005)'!I54=0,"",I$2*'IPC (2005)'!I54/'IPC (2005)'!$N54)</f>
        <v>1.8457394151072377</v>
      </c>
      <c r="J106" s="139">
        <f>IF('IPC (2005)'!J54=0,"",J$2*'IPC (2005)'!J54/'IPC (2005)'!$N54)</f>
        <v>103.66704172102595</v>
      </c>
      <c r="K106" s="139">
        <f>IF('IPC (2005)'!K54=0,"",K$2*'IPC (2005)'!K54/'IPC (2005)'!$N54)</f>
        <v>584.74651051995761</v>
      </c>
      <c r="L106" s="139">
        <f>IF('IPC (2005)'!L54=0,"",L$2*'IPC (2005)'!L54/'IPC (2005)'!$N54)</f>
        <v>9.8260209937137848</v>
      </c>
      <c r="M106" s="139">
        <f>IF('IPC (2005)'!M54=0,"",M$2*'IPC (2005)'!M54/'IPC (2005)'!$N54)</f>
        <v>0.62404561164788974</v>
      </c>
      <c r="N106" s="139">
        <f>IF('IPC (2005)'!N54=0,"",N$2*'IPC (2005)'!N54/'IPC (2005)'!$N54)</f>
        <v>1</v>
      </c>
      <c r="O106" s="139" t="str">
        <f>IF('IPC (2005)'!O54=0,"",O$2*'IPC (2005)'!O54/'IPC (2005)'!$N54)</f>
        <v/>
      </c>
      <c r="P106" s="139">
        <f>IF('IPC (2005)'!P54=0,"",P$2*'IPC (2005)'!P54/'IPC (2005)'!$N54)</f>
        <v>1.1566022752507668</v>
      </c>
      <c r="Q106" s="139">
        <f>IF('IPC (2005)'!Q54=0,"",Q$2*'IPC (2005)'!Q54/'IPC (2005)'!$N54)</f>
        <v>1.0666812984937275</v>
      </c>
      <c r="R106" s="139">
        <f>IF('IPC (2005)'!R54=0,"",R$2*'IPC (2005)'!R54/'IPC (2005)'!$N54)</f>
        <v>0.27160943474619031</v>
      </c>
      <c r="S106" s="139">
        <f>IF('IPC (2005)'!S54=0,"",S$2*'IPC (2005)'!S54/'IPC (2005)'!$N54)</f>
        <v>0.98954416774367948</v>
      </c>
      <c r="T106" s="139">
        <f>IF('IPC (2005)'!T54=0,"",T$2*'IPC (2005)'!T54/'IPC (2005)'!$N54)</f>
        <v>14.22098989423656</v>
      </c>
      <c r="U106" s="139">
        <f>IF('IPC (2005)'!U54=0,"",U$2*'IPC (2005)'!U54/'IPC (2005)'!$N54)</f>
        <v>1.0650652864581607</v>
      </c>
      <c r="V106" s="139">
        <f>IF('IPC (2005)'!V54=0,"",V$2*'IPC (2005)'!V54/'IPC (2005)'!$N54)</f>
        <v>0.77762360831222677</v>
      </c>
      <c r="W106" s="139">
        <f>IF('IPC (2005)'!W54=0,"",W$2*'IPC (2005)'!W54/'IPC (2005)'!$N54)</f>
        <v>196.66686783054081</v>
      </c>
      <c r="X106" s="139">
        <f>IF('IPC (2005)'!X54=0,"",X$2*'IPC (2005)'!X54/'IPC (2005)'!$N54)</f>
        <v>0.52771051521206991</v>
      </c>
      <c r="Y106" s="139">
        <f>IF('IPC (2005)'!Y54=0,"",Y$2*'IPC (2005)'!Y54/'IPC (2005)'!$N54)</f>
        <v>10.132491759234549</v>
      </c>
      <c r="Z106" s="139">
        <f>IF('IPC (2005)'!Z54=0,"",Z$2*'IPC (2005)'!Z54/'IPC (2005)'!$N54)</f>
        <v>1.5953591425987874</v>
      </c>
      <c r="AA106" s="139" t="str">
        <f>IF('IPC (2005)'!AA54=0,"",AA$2*'IPC (2005)'!AA54/'IPC (2005)'!$N54)</f>
        <v/>
      </c>
      <c r="AB106" s="139">
        <f>IF('IPC (2005)'!AB54=0,"",AB$2*'IPC (2005)'!AB54/'IPC (2005)'!$N54)</f>
        <v>0.45752567120138532</v>
      </c>
      <c r="AC106" s="139">
        <f>IF('IPC (2005)'!AC54=0,"",AC$2*'IPC (2005)'!AC54/'IPC (2005)'!$N54)</f>
        <v>0.63477347260740569</v>
      </c>
      <c r="AD106" s="139" t="str">
        <f>IF('IPC (2005)'!AD54=0,"",AD$2*'IPC (2005)'!AD54/'IPC (2005)'!$N54)</f>
        <v/>
      </c>
      <c r="AE106" s="139" t="str">
        <f>IF('IPC (2005)'!AE54=0,"",AE$2*'IPC (2005)'!AE54/'IPC (2005)'!$N54)</f>
        <v/>
      </c>
      <c r="AF106" s="139" t="str">
        <f>IF('IPC (2005)'!AF54=0,"",AF$2*'IPC (2005)'!AF54/'IPC (2005)'!$N54)</f>
        <v/>
      </c>
      <c r="AG106" s="139"/>
      <c r="AH106" s="139">
        <f>IF('IPC (2005)'!AH54=0,"",AH$2*'IPC (2005)'!AH54/'IPC (2005)'!$N54)</f>
        <v>9.3745732927834027</v>
      </c>
      <c r="AI106" s="139" t="str">
        <f>IF('IPC (2005)'!AI54=0,"",AI$2*'IPC (2005)'!AI54/'IPC (2005)'!$N54)</f>
        <v/>
      </c>
      <c r="AJ106" s="139">
        <f>IF('IPC (2005)'!AJ54=0,"",AJ$2*'IPC (2005)'!AJ54/'IPC (2005)'!$N54)</f>
        <v>5.2897208260679306E-2</v>
      </c>
    </row>
    <row r="107" spans="1:36" ht="14.95" customHeight="1" x14ac:dyDescent="0.25">
      <c r="A107" s="3">
        <v>1988</v>
      </c>
      <c r="B107" s="139">
        <f>IF('IPC (2005)'!B55=0,"",B$2*'IPC (2005)'!B55/'IPC (2005)'!$N55)</f>
        <v>1.0013491878204988</v>
      </c>
      <c r="C107" s="139">
        <f>IF('IPC (2005)'!C55=0,"",C$2*'IPC (2005)'!C55/'IPC (2005)'!$N55)</f>
        <v>4.0031051108558777E-4</v>
      </c>
      <c r="D107" s="139">
        <f>IF('IPC (2005)'!D55=0,"",D$2*'IPC (2005)'!D55/'IPC (2005)'!$N55)</f>
        <v>1.3571771539075042</v>
      </c>
      <c r="E107" s="139">
        <f>IF('IPC (2005)'!E55=0,"",E$2*'IPC (2005)'!E55/'IPC (2005)'!$N55)</f>
        <v>1.0092825230255025</v>
      </c>
      <c r="F107" s="139" t="str">
        <f>IF('IPC (2005)'!F55=0,"",F$2*'IPC (2005)'!F55/'IPC (2005)'!$N55)</f>
        <v/>
      </c>
      <c r="G107" s="139">
        <f>IF('IPC (2005)'!G55=0,"",G$2*'IPC (2005)'!G55/'IPC (2005)'!$N55)</f>
        <v>1.3305716580375246</v>
      </c>
      <c r="H107" s="139">
        <f>IF('IPC (2005)'!H55=0,"",H$2*'IPC (2005)'!H55/'IPC (2005)'!$N55)</f>
        <v>138.63034668392834</v>
      </c>
      <c r="I107" s="139">
        <f>IF('IPC (2005)'!I55=0,"",I$2*'IPC (2005)'!I55/'IPC (2005)'!$N55)</f>
        <v>2.1405226269098314</v>
      </c>
      <c r="J107" s="139">
        <f>IF('IPC (2005)'!J55=0,"",J$2*'IPC (2005)'!J55/'IPC (2005)'!$N55)</f>
        <v>127.63441875188531</v>
      </c>
      <c r="K107" s="139">
        <f>IF('IPC (2005)'!K55=0,"",K$2*'IPC (2005)'!K55/'IPC (2005)'!$N55)</f>
        <v>601.98584726249567</v>
      </c>
      <c r="L107" s="139">
        <f>IF('IPC (2005)'!L55=0,"",L$2*'IPC (2005)'!L55/'IPC (2005)'!$N55)</f>
        <v>9.8692044071651583</v>
      </c>
      <c r="M107" s="139">
        <f>IF('IPC (2005)'!M55=0,"",M$2*'IPC (2005)'!M55/'IPC (2005)'!$N55)</f>
        <v>0.62859968088224893</v>
      </c>
      <c r="N107" s="139">
        <f>IF('IPC (2005)'!N55=0,"",N$2*'IPC (2005)'!N55/'IPC (2005)'!$N55)</f>
        <v>1</v>
      </c>
      <c r="O107" s="139" t="str">
        <f>IF('IPC (2005)'!O55=0,"",O$2*'IPC (2005)'!O55/'IPC (2005)'!$N55)</f>
        <v/>
      </c>
      <c r="P107" s="139">
        <f>IF('IPC (2005)'!P55=0,"",P$2*'IPC (2005)'!P55/'IPC (2005)'!$N55)</f>
        <v>1.1678062291291857</v>
      </c>
      <c r="Q107" s="139">
        <f>IF('IPC (2005)'!Q55=0,"",Q$2*'IPC (2005)'!Q55/'IPC (2005)'!$N55)</f>
        <v>1.052569520993444</v>
      </c>
      <c r="R107" s="139">
        <f>IF('IPC (2005)'!R55=0,"",R$2*'IPC (2005)'!R55/'IPC (2005)'!$N55)</f>
        <v>0.29627384370332799</v>
      </c>
      <c r="S107" s="139">
        <f>IF('IPC (2005)'!S55=0,"",S$2*'IPC (2005)'!S55/'IPC (2005)'!$N55)</f>
        <v>0.95779031532124392</v>
      </c>
      <c r="T107" s="139">
        <f>IF('IPC (2005)'!T55=0,"",T$2*'IPC (2005)'!T55/'IPC (2005)'!$N55)</f>
        <v>15.812250696123517</v>
      </c>
      <c r="U107" s="139">
        <f>IF('IPC (2005)'!U55=0,"",U$2*'IPC (2005)'!U55/'IPC (2005)'!$N55)</f>
        <v>1.0451802194094879</v>
      </c>
      <c r="V107" s="139">
        <f>IF('IPC (2005)'!V55=0,"",V$2*'IPC (2005)'!V55/'IPC (2005)'!$N55)</f>
        <v>0.78494955192723326</v>
      </c>
      <c r="W107" s="139">
        <f>IF('IPC (2005)'!W55=0,"",W$2*'IPC (2005)'!W55/'IPC (2005)'!$N55)</f>
        <v>190.24372262717569</v>
      </c>
      <c r="X107" s="139">
        <f>IF('IPC (2005)'!X55=0,"",X$2*'IPC (2005)'!X55/'IPC (2005)'!$N55)</f>
        <v>1.085877465462229</v>
      </c>
      <c r="Y107" s="139">
        <f>IF('IPC (2005)'!Y55=0,"",Y$2*'IPC (2005)'!Y55/'IPC (2005)'!$N55)</f>
        <v>10.385480284964917</v>
      </c>
      <c r="Z107" s="139">
        <f>IF('IPC (2005)'!Z55=0,"",Z$2*'IPC (2005)'!Z55/'IPC (2005)'!$N55)</f>
        <v>1.6305768148406858</v>
      </c>
      <c r="AA107" s="139" t="str">
        <f>IF('IPC (2005)'!AA55=0,"",AA$2*'IPC (2005)'!AA55/'IPC (2005)'!$N55)</f>
        <v/>
      </c>
      <c r="AB107" s="139">
        <f>IF('IPC (2005)'!AB55=0,"",AB$2*'IPC (2005)'!AB55/'IPC (2005)'!$N55)</f>
        <v>0.4840066329356007</v>
      </c>
      <c r="AC107" s="139">
        <f>IF('IPC (2005)'!AC55=0,"",AC$2*'IPC (2005)'!AC55/'IPC (2005)'!$N55)</f>
        <v>0.63557643324402902</v>
      </c>
      <c r="AD107" s="139" t="str">
        <f>IF('IPC (2005)'!AD55=0,"",AD$2*'IPC (2005)'!AD55/'IPC (2005)'!$N55)</f>
        <v/>
      </c>
      <c r="AE107" s="139" t="str">
        <f>IF('IPC (2005)'!AE55=0,"",AE$2*'IPC (2005)'!AE55/'IPC (2005)'!$N55)</f>
        <v/>
      </c>
      <c r="AF107" s="139" t="str">
        <f>IF('IPC (2005)'!AF55=0,"",AF$2*'IPC (2005)'!AF55/'IPC (2005)'!$N55)</f>
        <v/>
      </c>
      <c r="AG107" s="139"/>
      <c r="AH107" s="139">
        <f>IF('IPC (2005)'!AH55=0,"",AH$2*'IPC (2005)'!AH55/'IPC (2005)'!$N55)</f>
        <v>9.5319459686105272</v>
      </c>
      <c r="AI107" s="139" t="str">
        <f>IF('IPC (2005)'!AI55=0,"",AI$2*'IPC (2005)'!AI55/'IPC (2005)'!$N55)</f>
        <v/>
      </c>
      <c r="AJ107" s="139">
        <f>IF('IPC (2005)'!AJ55=0,"",AJ$2*'IPC (2005)'!AJ55/'IPC (2005)'!$N55)</f>
        <v>5.1967097777234135E-2</v>
      </c>
    </row>
    <row r="108" spans="1:36" ht="14.95" customHeight="1" x14ac:dyDescent="0.25">
      <c r="A108" s="3">
        <v>1989</v>
      </c>
      <c r="B108" s="139">
        <f>IF('IPC (2005)'!B56=0,"",B$2*'IPC (2005)'!B56/'IPC (2005)'!$N56)</f>
        <v>0.9818008926903371</v>
      </c>
      <c r="C108" s="139">
        <f>IF('IPC (2005)'!C56=0,"",C$2*'IPC (2005)'!C56/'IPC (2005)'!$N56)</f>
        <v>1.2141612240654747E-2</v>
      </c>
      <c r="D108" s="139">
        <f>IF('IPC (2005)'!D56=0,"",D$2*'IPC (2005)'!D56/'IPC (2005)'!$N56)</f>
        <v>1.3922227582642459</v>
      </c>
      <c r="E108" s="139">
        <f>IF('IPC (2005)'!E56=0,"",E$2*'IPC (2005)'!E56/'IPC (2005)'!$N56)</f>
        <v>0.99272269188714024</v>
      </c>
      <c r="F108" s="139">
        <f>IF('IPC (2005)'!F56=0,"",F$2*'IPC (2005)'!F56/'IPC (2005)'!$N56)</f>
        <v>1.4289809555592669E-6</v>
      </c>
      <c r="G108" s="139">
        <f>IF('IPC (2005)'!G56=0,"",G$2*'IPC (2005)'!G56/'IPC (2005)'!$N56)</f>
        <v>1.332559635854631</v>
      </c>
      <c r="H108" s="139">
        <f>IF('IPC (2005)'!H56=0,"",H$2*'IPC (2005)'!H56/'IPC (2005)'!$N56)</f>
        <v>154.76573594952876</v>
      </c>
      <c r="I108" s="139">
        <f>IF('IPC (2005)'!I56=0,"",I$2*'IPC (2005)'!I56/'IPC (2005)'!$N56)</f>
        <v>2.374796170781547</v>
      </c>
      <c r="J108" s="139">
        <f>IF('IPC (2005)'!J56=0,"",J$2*'IPC (2005)'!J56/'IPC (2005)'!$N56)</f>
        <v>153.24530634708171</v>
      </c>
      <c r="K108" s="139">
        <f>IF('IPC (2005)'!K56=0,"",K$2*'IPC (2005)'!K56/'IPC (2005)'!$N56)</f>
        <v>606.99988992692067</v>
      </c>
      <c r="L108" s="139">
        <f>IF('IPC (2005)'!L56=0,"",L$2*'IPC (2005)'!L56/'IPC (2005)'!$N56)</f>
        <v>9.8640936269059658</v>
      </c>
      <c r="M108" s="139">
        <f>IF('IPC (2005)'!M56=0,"",M$2*'IPC (2005)'!M56/'IPC (2005)'!$N56)</f>
        <v>0.64037948834359382</v>
      </c>
      <c r="N108" s="139">
        <f>IF('IPC (2005)'!N56=0,"",N$2*'IPC (2005)'!N56/'IPC (2005)'!$N56)</f>
        <v>1</v>
      </c>
      <c r="O108" s="139" t="str">
        <f>IF('IPC (2005)'!O56=0,"",O$2*'IPC (2005)'!O56/'IPC (2005)'!$N56)</f>
        <v/>
      </c>
      <c r="P108" s="139">
        <f>IF('IPC (2005)'!P56=0,"",P$2*'IPC (2005)'!P56/'IPC (2005)'!$N56)</f>
        <v>1.1874789623981084</v>
      </c>
      <c r="Q108" s="139">
        <f>IF('IPC (2005)'!Q56=0,"",Q$2*'IPC (2005)'!Q56/'IPC (2005)'!$N56)</f>
        <v>1.0392278384579967</v>
      </c>
      <c r="R108" s="139">
        <f>IF('IPC (2005)'!R56=0,"",R$2*'IPC (2005)'!R56/'IPC (2005)'!$N56)</f>
        <v>0.32122603936736027</v>
      </c>
      <c r="S108" s="139">
        <f>IF('IPC (2005)'!S56=0,"",S$2*'IPC (2005)'!S56/'IPC (2005)'!$N56)</f>
        <v>0.92357416651686985</v>
      </c>
      <c r="T108" s="139">
        <f>IF('IPC (2005)'!T56=0,"",T$2*'IPC (2005)'!T56/'IPC (2005)'!$N56)</f>
        <v>17.67094129191732</v>
      </c>
      <c r="U108" s="139">
        <f>IF('IPC (2005)'!U56=0,"",U$2*'IPC (2005)'!U56/'IPC (2005)'!$N56)</f>
        <v>1.0378223661584745</v>
      </c>
      <c r="V108" s="139">
        <f>IF('IPC (2005)'!V56=0,"",V$2*'IPC (2005)'!V56/'IPC (2005)'!$N56)</f>
        <v>0.79567855705098423</v>
      </c>
      <c r="W108" s="139">
        <f>IF('IPC (2005)'!W56=0,"",W$2*'IPC (2005)'!W56/'IPC (2005)'!$N56)</f>
        <v>185.60733407888202</v>
      </c>
      <c r="X108" s="139">
        <f>IF('IPC (2005)'!X56=0,"",X$2*'IPC (2005)'!X56/'IPC (2005)'!$N56)</f>
        <v>1.2431323801480831</v>
      </c>
      <c r="Y108" s="139">
        <f>IF('IPC (2005)'!Y56=0,"",Y$2*'IPC (2005)'!Y56/'IPC (2005)'!$N56)</f>
        <v>10.357654179917267</v>
      </c>
      <c r="Z108" s="139">
        <f>IF('IPC (2005)'!Z56=0,"",Z$2*'IPC (2005)'!Z56/'IPC (2005)'!$N56)</f>
        <v>1.6444048691144171</v>
      </c>
      <c r="AA108" s="139">
        <f>IF('IPC (2005)'!AA56=0,"",AA$2*'IPC (2005)'!AA56/'IPC (2005)'!$N56)</f>
        <v>3.4695757582425567E-2</v>
      </c>
      <c r="AB108" s="139">
        <f>IF('IPC (2005)'!AB56=0,"",AB$2*'IPC (2005)'!AB56/'IPC (2005)'!$N56)</f>
        <v>0.52029457936959822</v>
      </c>
      <c r="AC108" s="139">
        <f>IF('IPC (2005)'!AC56=0,"",AC$2*'IPC (2005)'!AC56/'IPC (2005)'!$N56)</f>
        <v>0.64153111585170031</v>
      </c>
      <c r="AD108" s="139" t="str">
        <f>IF('IPC (2005)'!AD56=0,"",AD$2*'IPC (2005)'!AD56/'IPC (2005)'!$N56)</f>
        <v/>
      </c>
      <c r="AE108" s="139" t="str">
        <f>IF('IPC (2005)'!AE56=0,"",AE$2*'IPC (2005)'!AE56/'IPC (2005)'!$N56)</f>
        <v/>
      </c>
      <c r="AF108" s="139" t="str">
        <f>IF('IPC (2005)'!AF56=0,"",AF$2*'IPC (2005)'!AF56/'IPC (2005)'!$N56)</f>
        <v/>
      </c>
      <c r="AG108" s="139"/>
      <c r="AH108" s="139">
        <f>IF('IPC (2005)'!AH56=0,"",AH$2*'IPC (2005)'!AH56/'IPC (2005)'!$N56)</f>
        <v>9.6789124993180025</v>
      </c>
      <c r="AI108" s="139" t="str">
        <f>IF('IPC (2005)'!AI56=0,"",AI$2*'IPC (2005)'!AI56/'IPC (2005)'!$N56)</f>
        <v/>
      </c>
      <c r="AJ108" s="139">
        <f>IF('IPC (2005)'!AJ56=0,"",AJ$2*'IPC (2005)'!AJ56/'IPC (2005)'!$N56)</f>
        <v>5.2512324231713828E-2</v>
      </c>
    </row>
    <row r="109" spans="1:36" ht="14.95" customHeight="1" x14ac:dyDescent="0.25">
      <c r="A109" s="3">
        <v>1990</v>
      </c>
      <c r="B109" s="139">
        <f>IF('IPC (2005)'!B57=0,"",B$2*'IPC (2005)'!B57/'IPC (2005)'!$N57)</f>
        <v>0.95663611051836472</v>
      </c>
      <c r="C109" s="139">
        <f>IF('IPC (2005)'!C57=0,"",C$2*'IPC (2005)'!C57/'IPC (2005)'!$N57)</f>
        <v>0.27808322021772308</v>
      </c>
      <c r="D109" s="139">
        <f>IF('IPC (2005)'!D57=0,"",D$2*'IPC (2005)'!D57/'IPC (2005)'!$N57)</f>
        <v>1.4177836149065592</v>
      </c>
      <c r="E109" s="139">
        <f>IF('IPC (2005)'!E57=0,"",E$2*'IPC (2005)'!E57/'IPC (2005)'!$N57)</f>
        <v>0.97435953267183861</v>
      </c>
      <c r="F109" s="139">
        <f>IF('IPC (2005)'!F57=0,"",F$2*'IPC (2005)'!F57/'IPC (2005)'!$N57)</f>
        <v>2.3048516244037766E-5</v>
      </c>
      <c r="G109" s="139">
        <f>IF('IPC (2005)'!G57=0,"",G$2*'IPC (2005)'!G57/'IPC (2005)'!$N57)</f>
        <v>1.3247529348370957</v>
      </c>
      <c r="H109" s="139">
        <f>IF('IPC (2005)'!H57=0,"",H$2*'IPC (2005)'!H57/'IPC (2005)'!$N57)</f>
        <v>185.07124305206625</v>
      </c>
      <c r="I109" s="139">
        <f>IF('IPC (2005)'!I57=0,"",I$2*'IPC (2005)'!I57/'IPC (2005)'!$N57)</f>
        <v>2.2824624372459117</v>
      </c>
      <c r="J109" s="139">
        <f>IF('IPC (2005)'!J57=0,"",J$2*'IPC (2005)'!J57/'IPC (2005)'!$N57)</f>
        <v>187.76234174463255</v>
      </c>
      <c r="K109" s="139">
        <f>IF('IPC (2005)'!K57=0,"",K$2*'IPC (2005)'!K57/'IPC (2005)'!$N57)</f>
        <v>625.28901718891916</v>
      </c>
      <c r="L109" s="139">
        <f>IF('IPC (2005)'!L57=0,"",L$2*'IPC (2005)'!L57/'IPC (2005)'!$N57)</f>
        <v>9.606131175782691</v>
      </c>
      <c r="M109" s="139">
        <f>IF('IPC (2005)'!M57=0,"",M$2*'IPC (2005)'!M57/'IPC (2005)'!$N57)</f>
        <v>0.64842314329101014</v>
      </c>
      <c r="N109" s="139">
        <f>IF('IPC (2005)'!N57=0,"",N$2*'IPC (2005)'!N57/'IPC (2005)'!$N57)</f>
        <v>1</v>
      </c>
      <c r="O109" s="139" t="str">
        <f>IF('IPC (2005)'!O57=0,"",O$2*'IPC (2005)'!O57/'IPC (2005)'!$N57)</f>
        <v/>
      </c>
      <c r="P109" s="139">
        <f>IF('IPC (2005)'!P57=0,"",P$2*'IPC (2005)'!P57/'IPC (2005)'!$N57)</f>
        <v>1.1959471270087079</v>
      </c>
      <c r="Q109" s="139">
        <f>IF('IPC (2005)'!Q57=0,"",Q$2*'IPC (2005)'!Q57/'IPC (2005)'!$N57)</f>
        <v>1.0174995787860441</v>
      </c>
      <c r="R109" s="139">
        <f>IF('IPC (2005)'!R57=0,"",R$2*'IPC (2005)'!R57/'IPC (2005)'!$N57)</f>
        <v>0.36705062623703633</v>
      </c>
      <c r="S109" s="139">
        <f>IF('IPC (2005)'!S57=0,"",S$2*'IPC (2005)'!S57/'IPC (2005)'!$N57)</f>
        <v>0.89777791353296799</v>
      </c>
      <c r="T109" s="139">
        <f>IF('IPC (2005)'!T57=0,"",T$2*'IPC (2005)'!T57/'IPC (2005)'!$N57)</f>
        <v>21.522350793089327</v>
      </c>
      <c r="U109" s="139">
        <f>IF('IPC (2005)'!U57=0,"",U$2*'IPC (2005)'!U57/'IPC (2005)'!$N57)</f>
        <v>1.0173352381711684</v>
      </c>
      <c r="V109" s="139">
        <f>IF('IPC (2005)'!V57=0,"",V$2*'IPC (2005)'!V57/'IPC (2005)'!$N57)</f>
        <v>0.80367059845760747</v>
      </c>
      <c r="W109" s="139">
        <f>IF('IPC (2005)'!W57=0,"",W$2*'IPC (2005)'!W57/'IPC (2005)'!$N57)</f>
        <v>181.52278447286307</v>
      </c>
      <c r="X109" s="139">
        <f>IF('IPC (2005)'!X57=0,"",X$2*'IPC (2005)'!X57/'IPC (2005)'!$N57)</f>
        <v>1.4938126948938475</v>
      </c>
      <c r="Y109" s="139">
        <f>IF('IPC (2005)'!Y57=0,"",Y$2*'IPC (2005)'!Y57/'IPC (2005)'!$N57)</f>
        <v>10.233152379474863</v>
      </c>
      <c r="Z109" s="139">
        <f>IF('IPC (2005)'!Z57=0,"",Z$2*'IPC (2005)'!Z57/'IPC (2005)'!$N57)</f>
        <v>1.6553338731608365</v>
      </c>
      <c r="AA109" s="139">
        <f>IF('IPC (2005)'!AA57=0,"",AA$2*'IPC (2005)'!AA57/'IPC (2005)'!$N57)</f>
        <v>0.21985780092345264</v>
      </c>
      <c r="AB109" s="139">
        <f>IF('IPC (2005)'!AB57=0,"",AB$2*'IPC (2005)'!AB57/'IPC (2005)'!$N57)</f>
        <v>0.56093478983238043</v>
      </c>
      <c r="AC109" s="139">
        <f>IF('IPC (2005)'!AC57=0,"",AC$2*'IPC (2005)'!AC57/'IPC (2005)'!$N57)</f>
        <v>0.65760786998681486</v>
      </c>
      <c r="AD109" s="139" t="str">
        <f>IF('IPC (2005)'!AD57=0,"",AD$2*'IPC (2005)'!AD57/'IPC (2005)'!$N57)</f>
        <v/>
      </c>
      <c r="AE109" s="139">
        <f>IF('IPC (2005)'!AE57=0,"",AE$2*'IPC (2005)'!AE57/'IPC (2005)'!$N57)</f>
        <v>0.15230738054482312</v>
      </c>
      <c r="AF109" s="139" t="str">
        <f>IF('IPC (2005)'!AF57=0,"",AF$2*'IPC (2005)'!AF57/'IPC (2005)'!$N57)</f>
        <v/>
      </c>
      <c r="AG109" s="139"/>
      <c r="AH109" s="139">
        <f>IF('IPC (2005)'!AH57=0,"",AH$2*'IPC (2005)'!AH57/'IPC (2005)'!$N57)</f>
        <v>10.135190406521566</v>
      </c>
      <c r="AI109" s="139" t="str">
        <f>IF('IPC (2005)'!AI57=0,"",AI$2*'IPC (2005)'!AI57/'IPC (2005)'!$N57)</f>
        <v/>
      </c>
      <c r="AJ109" s="139">
        <f>IF('IPC (2005)'!AJ57=0,"",AJ$2*'IPC (2005)'!AJ57/'IPC (2005)'!$N57)</f>
        <v>6.0207688293220533E-2</v>
      </c>
    </row>
    <row r="110" spans="1:36" ht="14.95" customHeight="1" x14ac:dyDescent="0.25">
      <c r="A110" s="3">
        <v>1991</v>
      </c>
      <c r="B110" s="139">
        <f>IF('IPC (2005)'!B58=0,"",B$2*'IPC (2005)'!B58/'IPC (2005)'!$N58)</f>
        <v>0.9549111864133758</v>
      </c>
      <c r="C110" s="139">
        <f>IF('IPC (2005)'!C58=0,"",C$2*'IPC (2005)'!C58/'IPC (2005)'!$N58)</f>
        <v>0.72477917051441332</v>
      </c>
      <c r="D110" s="139">
        <f>IF('IPC (2005)'!D58=0,"",D$2*'IPC (2005)'!D58/'IPC (2005)'!$N58)</f>
        <v>1.4033889126286712</v>
      </c>
      <c r="E110" s="139">
        <f>IF('IPC (2005)'!E58=0,"",E$2*'IPC (2005)'!E58/'IPC (2005)'!$N58)</f>
        <v>0.964827841358606</v>
      </c>
      <c r="F110" s="139">
        <f>IF('IPC (2005)'!F58=0,"",F$2*'IPC (2005)'!F58/'IPC (2005)'!$N58)</f>
        <v>1.1576321754671068E-4</v>
      </c>
      <c r="G110" s="139">
        <f>IF('IPC (2005)'!G58=0,"",G$2*'IPC (2005)'!G58/'IPC (2005)'!$N58)</f>
        <v>1.3424300513059919</v>
      </c>
      <c r="H110" s="139">
        <f>IF('IPC (2005)'!H58=0,"",H$2*'IPC (2005)'!H58/'IPC (2005)'!$N58)</f>
        <v>216.23058124565523</v>
      </c>
      <c r="I110" s="139">
        <f>IF('IPC (2005)'!I58=0,"",I$2*'IPC (2005)'!I58/'IPC (2005)'!$N58)</f>
        <v>2.3014040617179465</v>
      </c>
      <c r="J110" s="139">
        <f>IF('IPC (2005)'!J58=0,"",J$2*'IPC (2005)'!J58/'IPC (2005)'!$N58)</f>
        <v>234.80139400824226</v>
      </c>
      <c r="K110" s="139">
        <f>IF('IPC (2005)'!K58=0,"",K$2*'IPC (2005)'!K58/'IPC (2005)'!$N58)</f>
        <v>655.8733967065632</v>
      </c>
      <c r="L110" s="139">
        <f>IF('IPC (2005)'!L58=0,"",L$2*'IPC (2005)'!L58/'IPC (2005)'!$N58)</f>
        <v>9.4365755487609313</v>
      </c>
      <c r="M110" s="139">
        <f>IF('IPC (2005)'!M58=0,"",M$2*'IPC (2005)'!M58/'IPC (2005)'!$N58)</f>
        <v>0.65899365090825879</v>
      </c>
      <c r="N110" s="139">
        <f>IF('IPC (2005)'!N58=0,"",N$2*'IPC (2005)'!N58/'IPC (2005)'!$N58)</f>
        <v>1</v>
      </c>
      <c r="O110" s="139" t="str">
        <f>IF('IPC (2005)'!O58=0,"",O$2*'IPC (2005)'!O58/'IPC (2005)'!$N58)</f>
        <v/>
      </c>
      <c r="P110" s="139">
        <f>IF('IPC (2005)'!P58=0,"",P$2*'IPC (2005)'!P58/'IPC (2005)'!$N58)</f>
        <v>1.1968102782838295</v>
      </c>
      <c r="Q110" s="139">
        <f>IF('IPC (2005)'!Q58=0,"",Q$2*'IPC (2005)'!Q58/'IPC (2005)'!$N58)</f>
        <v>1.0075274682622786</v>
      </c>
      <c r="R110" s="139">
        <f>IF('IPC (2005)'!R58=0,"",R$2*'IPC (2005)'!R58/'IPC (2005)'!$N58)</f>
        <v>0.42064890854136494</v>
      </c>
      <c r="S110" s="139">
        <f>IF('IPC (2005)'!S58=0,"",S$2*'IPC (2005)'!S58/'IPC (2005)'!$N58)</f>
        <v>0.88850353075874056</v>
      </c>
      <c r="T110" s="139">
        <f>IF('IPC (2005)'!T58=0,"",T$2*'IPC (2005)'!T58/'IPC (2005)'!$N58)</f>
        <v>27.837000994566893</v>
      </c>
      <c r="U110" s="139">
        <f>IF('IPC (2005)'!U58=0,"",U$2*'IPC (2005)'!U58/'IPC (2005)'!$N58)</f>
        <v>1.0073393089465568</v>
      </c>
      <c r="V110" s="139">
        <f>IF('IPC (2005)'!V58=0,"",V$2*'IPC (2005)'!V58/'IPC (2005)'!$N58)</f>
        <v>0.81920685662468862</v>
      </c>
      <c r="W110" s="139">
        <f>IF('IPC (2005)'!W58=0,"",W$2*'IPC (2005)'!W58/'IPC (2005)'!$N58)</f>
        <v>179.80997918443856</v>
      </c>
      <c r="X110" s="139">
        <f>IF('IPC (2005)'!X58=0,"",X$2*'IPC (2005)'!X58/'IPC (2005)'!$N58)</f>
        <v>1.7578991602403793</v>
      </c>
      <c r="Y110" s="139">
        <f>IF('IPC (2005)'!Y58=0,"",Y$2*'IPC (2005)'!Y58/'IPC (2005)'!$N58)</f>
        <v>10.154930310328668</v>
      </c>
      <c r="Z110" s="139">
        <f>IF('IPC (2005)'!Z58=0,"",Z$2*'IPC (2005)'!Z58/'IPC (2005)'!$N58)</f>
        <v>1.62940722779225</v>
      </c>
      <c r="AA110" s="139">
        <f>IF('IPC (2005)'!AA58=0,"",AA$2*'IPC (2005)'!AA58/'IPC (2005)'!$N58)</f>
        <v>0.37285125664843105</v>
      </c>
      <c r="AB110" s="139">
        <f>IF('IPC (2005)'!AB58=0,"",AB$2*'IPC (2005)'!AB58/'IPC (2005)'!$N58)</f>
        <v>0.60191179540492457</v>
      </c>
      <c r="AC110" s="139">
        <f>IF('IPC (2005)'!AC58=0,"",AC$2*'IPC (2005)'!AC58/'IPC (2005)'!$N58)</f>
        <v>0.67783443844690183</v>
      </c>
      <c r="AD110" s="139">
        <f>IF('IPC (2005)'!AD58=0,"",AD$2*'IPC (2005)'!AD58/'IPC (2005)'!$N58)</f>
        <v>7.6501837417798733</v>
      </c>
      <c r="AE110" s="139">
        <f>IF('IPC (2005)'!AE58=0,"",AE$2*'IPC (2005)'!AE58/'IPC (2005)'!$N58)</f>
        <v>0.4831031485505668</v>
      </c>
      <c r="AF110" s="139" t="str">
        <f>IF('IPC (2005)'!AF58=0,"",AF$2*'IPC (2005)'!AF58/'IPC (2005)'!$N58)</f>
        <v/>
      </c>
      <c r="AG110" s="139"/>
      <c r="AH110" s="139">
        <f>IF('IPC (2005)'!AH58=0,"",AH$2*'IPC (2005)'!AH58/'IPC (2005)'!$N58)</f>
        <v>10.641746470133537</v>
      </c>
      <c r="AI110" s="139" t="str">
        <f>IF('IPC (2005)'!AI58=0,"",AI$2*'IPC (2005)'!AI58/'IPC (2005)'!$N58)</f>
        <v/>
      </c>
      <c r="AJ110" s="139">
        <f>IF('IPC (2005)'!AJ58=0,"",AJ$2*'IPC (2005)'!AJ58/'IPC (2005)'!$N58)</f>
        <v>0.19943876070340136</v>
      </c>
    </row>
    <row r="111" spans="1:36" ht="14.95" customHeight="1" x14ac:dyDescent="0.25">
      <c r="A111" s="3">
        <v>1992</v>
      </c>
      <c r="B111" s="139">
        <f>IF('IPC (2005)'!B59=0,"",B$2*'IPC (2005)'!B59/'IPC (2005)'!$N59)</f>
        <v>0.97370887429774655</v>
      </c>
      <c r="C111" s="139">
        <f>IF('IPC (2005)'!C59=0,"",C$2*'IPC (2005)'!C59/'IPC (2005)'!$N59)</f>
        <v>0.87863653061168656</v>
      </c>
      <c r="D111" s="139">
        <f>IF('IPC (2005)'!D59=0,"",D$2*'IPC (2005)'!D59/'IPC (2005)'!$N59)</f>
        <v>1.3759202840617843</v>
      </c>
      <c r="E111" s="139">
        <f>IF('IPC (2005)'!E59=0,"",E$2*'IPC (2005)'!E59/'IPC (2005)'!$N59)</f>
        <v>0.95920103113431721</v>
      </c>
      <c r="F111" s="139">
        <f>IF('IPC (2005)'!F59=0,"",F$2*'IPC (2005)'!F59/'IPC (2005)'!$N59)</f>
        <v>1.1778867527576947E-3</v>
      </c>
      <c r="G111" s="139">
        <f>IF('IPC (2005)'!G59=0,"",G$2*'IPC (2005)'!G59/'IPC (2005)'!$N59)</f>
        <v>1.322381657724583</v>
      </c>
      <c r="H111" s="139">
        <f>IF('IPC (2005)'!H59=0,"",H$2*'IPC (2005)'!H59/'IPC (2005)'!$N59)</f>
        <v>242.24865124800579</v>
      </c>
      <c r="I111" s="139">
        <f>IF('IPC (2005)'!I59=0,"",I$2*'IPC (2005)'!I59/'IPC (2005)'!$N59)</f>
        <v>2.4258502486507867</v>
      </c>
      <c r="J111" s="139">
        <f>IF('IPC (2005)'!J59=0,"",J$2*'IPC (2005)'!J59/'IPC (2005)'!$N59)</f>
        <v>289.5012268779945</v>
      </c>
      <c r="K111" s="139">
        <f>IF('IPC (2005)'!K59=0,"",K$2*'IPC (2005)'!K59/'IPC (2005)'!$N59)</f>
        <v>676.14156091572227</v>
      </c>
      <c r="L111" s="139">
        <f>IF('IPC (2005)'!L59=0,"",L$2*'IPC (2005)'!L59/'IPC (2005)'!$N59)</f>
        <v>9.3511412796671038</v>
      </c>
      <c r="M111" s="139">
        <f>IF('IPC (2005)'!M59=0,"",M$2*'IPC (2005)'!M59/'IPC (2005)'!$N59)</f>
        <v>0.67751529282964462</v>
      </c>
      <c r="N111" s="139">
        <f>IF('IPC (2005)'!N59=0,"",N$2*'IPC (2005)'!N59/'IPC (2005)'!$N59)</f>
        <v>1</v>
      </c>
      <c r="O111" s="139" t="str">
        <f>IF('IPC (2005)'!O59=0,"",O$2*'IPC (2005)'!O59/'IPC (2005)'!$N59)</f>
        <v/>
      </c>
      <c r="P111" s="139">
        <f>IF('IPC (2005)'!P59=0,"",P$2*'IPC (2005)'!P59/'IPC (2005)'!$N59)</f>
        <v>1.1955384132318001</v>
      </c>
      <c r="Q111" s="139">
        <f>IF('IPC (2005)'!Q59=0,"",Q$2*'IPC (2005)'!Q59/'IPC (2005)'!$N59)</f>
        <v>1.0010238253807024</v>
      </c>
      <c r="R111" s="139">
        <f>IF('IPC (2005)'!R59=0,"",R$2*'IPC (2005)'!R59/'IPC (2005)'!$N59)</f>
        <v>0.47310623042818406</v>
      </c>
      <c r="S111" s="139">
        <f>IF('IPC (2005)'!S59=0,"",S$2*'IPC (2005)'!S59/'IPC (2005)'!$N59)</f>
        <v>0.88983826709558655</v>
      </c>
      <c r="T111" s="139">
        <f>IF('IPC (2005)'!T59=0,"",T$2*'IPC (2005)'!T59/'IPC (2005)'!$N59)</f>
        <v>33.410132762581839</v>
      </c>
      <c r="U111" s="139">
        <f>IF('IPC (2005)'!U59=0,"",U$2*'IPC (2005)'!U59/'IPC (2005)'!$N59)</f>
        <v>1.0077420539155655</v>
      </c>
      <c r="V111" s="139">
        <f>IF('IPC (2005)'!V59=0,"",V$2*'IPC (2005)'!V59/'IPC (2005)'!$N59)</f>
        <v>0.83703179325402988</v>
      </c>
      <c r="W111" s="139">
        <f>IF('IPC (2005)'!W59=0,"",W$2*'IPC (2005)'!W59/'IPC (2005)'!$N59)</f>
        <v>177.59607719775562</v>
      </c>
      <c r="X111" s="139">
        <f>IF('IPC (2005)'!X59=0,"",X$2*'IPC (2005)'!X59/'IPC (2005)'!$N59)</f>
        <v>1.9708204610337239</v>
      </c>
      <c r="Y111" s="139">
        <f>IF('IPC (2005)'!Y59=0,"",Y$2*'IPC (2005)'!Y59/'IPC (2005)'!$N59)</f>
        <v>10.085862328357212</v>
      </c>
      <c r="Z111" s="139">
        <f>IF('IPC (2005)'!Z59=0,"",Z$2*'IPC (2005)'!Z59/'IPC (2005)'!$N59)</f>
        <v>1.597551732611971</v>
      </c>
      <c r="AA111" s="139">
        <f>IF('IPC (2005)'!AA59=0,"",AA$2*'IPC (2005)'!AA59/'IPC (2005)'!$N59)</f>
        <v>0.5287167992137819</v>
      </c>
      <c r="AB111" s="139">
        <f>IF('IPC (2005)'!AB59=0,"",AB$2*'IPC (2005)'!AB59/'IPC (2005)'!$N59)</f>
        <v>0.64006371127099804</v>
      </c>
      <c r="AC111" s="139">
        <f>IF('IPC (2005)'!AC59=0,"",AC$2*'IPC (2005)'!AC59/'IPC (2005)'!$N59)</f>
        <v>0.6879135431222223</v>
      </c>
      <c r="AD111" s="139">
        <f>IF('IPC (2005)'!AD59=0,"",AD$2*'IPC (2005)'!AD59/'IPC (2005)'!$N59)</f>
        <v>8.2484892084273511</v>
      </c>
      <c r="AE111" s="139">
        <f>IF('IPC (2005)'!AE59=0,"",AE$2*'IPC (2005)'!AE59/'IPC (2005)'!$N59)</f>
        <v>0.76844053695458236</v>
      </c>
      <c r="AF111" s="139" t="str">
        <f>IF('IPC (2005)'!AF59=0,"",AF$2*'IPC (2005)'!AF59/'IPC (2005)'!$N59)</f>
        <v/>
      </c>
      <c r="AG111" s="139"/>
      <c r="AH111" s="139">
        <f>IF('IPC (2005)'!AH59=0,"",AH$2*'IPC (2005)'!AH59/'IPC (2005)'!$N59)</f>
        <v>10.574148437643215</v>
      </c>
      <c r="AI111" s="139" t="str">
        <f>IF('IPC (2005)'!AI59=0,"",AI$2*'IPC (2005)'!AI59/'IPC (2005)'!$N59)</f>
        <v/>
      </c>
      <c r="AJ111" s="139">
        <f>IF('IPC (2005)'!AJ59=0,"",AJ$2*'IPC (2005)'!AJ59/'IPC (2005)'!$N59)</f>
        <v>0.23067016242486849</v>
      </c>
    </row>
    <row r="112" spans="1:36" ht="14.95" customHeight="1" x14ac:dyDescent="0.25">
      <c r="A112" s="3">
        <v>1993</v>
      </c>
      <c r="B112" s="139">
        <f>IF('IPC (2005)'!B60=0,"",B$2*'IPC (2005)'!B60/'IPC (2005)'!$N60)</f>
        <v>0.98811275110454277</v>
      </c>
      <c r="C112" s="139">
        <f>IF('IPC (2005)'!C60=0,"",C$2*'IPC (2005)'!C60/'IPC (2005)'!$N60)</f>
        <v>0.94400929765409181</v>
      </c>
      <c r="D112" s="139">
        <f>IF('IPC (2005)'!D60=0,"",D$2*'IPC (2005)'!D60/'IPC (2005)'!$N60)</f>
        <v>1.3599094549000137</v>
      </c>
      <c r="E112" s="139">
        <f>IF('IPC (2005)'!E60=0,"",E$2*'IPC (2005)'!E60/'IPC (2005)'!$N60)</f>
        <v>0.95736347999735683</v>
      </c>
      <c r="F112" s="139">
        <f>IF('IPC (2005)'!F60=0,"",F$2*'IPC (2005)'!F60/'IPC (2005)'!$N60)</f>
        <v>2.3679082410197418E-2</v>
      </c>
      <c r="G112" s="139">
        <f>IF('IPC (2005)'!G60=0,"",G$2*'IPC (2005)'!G60/'IPC (2005)'!$N60)</f>
        <v>1.3084248007186652</v>
      </c>
      <c r="H112" s="139">
        <f>IF('IPC (2005)'!H60=0,"",H$2*'IPC (2005)'!H60/'IPC (2005)'!$N60)</f>
        <v>265.2521231587387</v>
      </c>
      <c r="I112" s="139">
        <f>IF('IPC (2005)'!I60=0,"",I$2*'IPC (2005)'!I60/'IPC (2005)'!$N60)</f>
        <v>2.7356648532247876</v>
      </c>
      <c r="J112" s="139">
        <f>IF('IPC (2005)'!J60=0,"",J$2*'IPC (2005)'!J60/'IPC (2005)'!$N60)</f>
        <v>344.30631398272419</v>
      </c>
      <c r="K112" s="139">
        <f>IF('IPC (2005)'!K60=0,"",K$2*'IPC (2005)'!K60/'IPC (2005)'!$N60)</f>
        <v>688.28790395961585</v>
      </c>
      <c r="L112" s="139">
        <f>IF('IPC (2005)'!L60=0,"",L$2*'IPC (2005)'!L60/'IPC (2005)'!$N60)</f>
        <v>9.1972929753994741</v>
      </c>
      <c r="M112" s="139">
        <f>IF('IPC (2005)'!M60=0,"",M$2*'IPC (2005)'!M60/'IPC (2005)'!$N60)</f>
        <v>0.68815932350614173</v>
      </c>
      <c r="N112" s="139">
        <f>IF('IPC (2005)'!N60=0,"",N$2*'IPC (2005)'!N60/'IPC (2005)'!$N60)</f>
        <v>1</v>
      </c>
      <c r="O112" s="139" t="str">
        <f>IF('IPC (2005)'!O60=0,"",O$2*'IPC (2005)'!O60/'IPC (2005)'!$N60)</f>
        <v/>
      </c>
      <c r="P112" s="139">
        <f>IF('IPC (2005)'!P60=0,"",P$2*'IPC (2005)'!P60/'IPC (2005)'!$N60)</f>
        <v>1.1867011906799161</v>
      </c>
      <c r="Q112" s="139">
        <f>IF('IPC (2005)'!Q60=0,"",Q$2*'IPC (2005)'!Q60/'IPC (2005)'!$N60)</f>
        <v>0.99278631587229316</v>
      </c>
      <c r="R112" s="139">
        <f>IF('IPC (2005)'!R60=0,"",R$2*'IPC (2005)'!R60/'IPC (2005)'!$N60)</f>
        <v>0.52576795922356567</v>
      </c>
      <c r="S112" s="139">
        <f>IF('IPC (2005)'!S60=0,"",S$2*'IPC (2005)'!S60/'IPC (2005)'!$N60)</f>
        <v>0.88666210277728152</v>
      </c>
      <c r="T112" s="139">
        <f>IF('IPC (2005)'!T60=0,"",T$2*'IPC (2005)'!T60/'IPC (2005)'!$N60)</f>
        <v>39.7424015045939</v>
      </c>
      <c r="U112" s="139">
        <f>IF('IPC (2005)'!U60=0,"",U$2*'IPC (2005)'!U60/'IPC (2005)'!$N60)</f>
        <v>0.99323315997900108</v>
      </c>
      <c r="V112" s="139">
        <f>IF('IPC (2005)'!V60=0,"",V$2*'IPC (2005)'!V60/'IPC (2005)'!$N60)</f>
        <v>0.85065074019351239</v>
      </c>
      <c r="W112" s="139">
        <f>IF('IPC (2005)'!W60=0,"",W$2*'IPC (2005)'!W60/'IPC (2005)'!$N60)</f>
        <v>174.64864658578938</v>
      </c>
      <c r="X112" s="139">
        <f>IF('IPC (2005)'!X60=0,"",X$2*'IPC (2005)'!X60/'IPC (2005)'!$N60)</f>
        <v>2.100989581983006</v>
      </c>
      <c r="Y112" s="139">
        <f>IF('IPC (2005)'!Y60=0,"",Y$2*'IPC (2005)'!Y60/'IPC (2005)'!$N60)</f>
        <v>10.02087437641533</v>
      </c>
      <c r="Z112" s="139">
        <f>IF('IPC (2005)'!Z60=0,"",Z$2*'IPC (2005)'!Z60/'IPC (2005)'!$N60)</f>
        <v>1.5717393324890649</v>
      </c>
      <c r="AA112" s="139">
        <f>IF('IPC (2005)'!AA60=0,"",AA$2*'IPC (2005)'!AA60/'IPC (2005)'!$N60)</f>
        <v>0.703390691083292</v>
      </c>
      <c r="AB112" s="139">
        <f>IF('IPC (2005)'!AB60=0,"",AB$2*'IPC (2005)'!AB60/'IPC (2005)'!$N60)</f>
        <v>0.66388855260950164</v>
      </c>
      <c r="AC112" s="139">
        <f>IF('IPC (2005)'!AC60=0,"",AC$2*'IPC (2005)'!AC60/'IPC (2005)'!$N60)</f>
        <v>0.68546237161635493</v>
      </c>
      <c r="AD112" s="139">
        <f>IF('IPC (2005)'!AD60=0,"",AD$2*'IPC (2005)'!AD60/'IPC (2005)'!$N60)</f>
        <v>9.6795452417096222</v>
      </c>
      <c r="AE112" s="139">
        <f>IF('IPC (2005)'!AE60=0,"",AE$2*'IPC (2005)'!AE60/'IPC (2005)'!$N60)</f>
        <v>1.0979207833736271</v>
      </c>
      <c r="AF112" s="139">
        <f>IF('IPC (2005)'!AF60=0,"",AF$2*'IPC (2005)'!AF60/'IPC (2005)'!$N60)</f>
        <v>0.12636244379912623</v>
      </c>
      <c r="AG112" s="139"/>
      <c r="AH112" s="139">
        <f>IF('IPC (2005)'!AH60=0,"",AH$2*'IPC (2005)'!AH60/'IPC (2005)'!$N60)</f>
        <v>10.756615492770059</v>
      </c>
      <c r="AI112" s="139">
        <f>IF('IPC (2005)'!AI60=0,"",AI$2*'IPC (2005)'!AI60/'IPC (2005)'!$N60)</f>
        <v>6.0137412290028249E-3</v>
      </c>
      <c r="AJ112" s="139">
        <f>IF('IPC (2005)'!AJ60=0,"",AJ$2*'IPC (2005)'!AJ60/'IPC (2005)'!$N60)</f>
        <v>0.25281857684235903</v>
      </c>
    </row>
    <row r="113" spans="1:36" ht="14.95" customHeight="1" x14ac:dyDescent="0.25">
      <c r="A113" s="3">
        <v>1994</v>
      </c>
      <c r="B113" s="139">
        <f>IF('IPC (2005)'!B61=0,"",B$2*'IPC (2005)'!B61/'IPC (2005)'!$N61)</f>
        <v>0.9889370341617898</v>
      </c>
      <c r="C113" s="139">
        <f>IF('IPC (2005)'!C61=0,"",C$2*'IPC (2005)'!C61/'IPC (2005)'!$N61)</f>
        <v>0.95845261075138777</v>
      </c>
      <c r="D113" s="139">
        <f>IF('IPC (2005)'!D61=0,"",D$2*'IPC (2005)'!D61/'IPC (2005)'!$N61)</f>
        <v>1.3514560886429505</v>
      </c>
      <c r="E113" s="139">
        <f>IF('IPC (2005)'!E61=0,"",E$2*'IPC (2005)'!E61/'IPC (2005)'!$N61)</f>
        <v>0.95521838470517306</v>
      </c>
      <c r="F113" s="139">
        <f>IF('IPC (2005)'!F61=0,"",F$2*'IPC (2005)'!F61/'IPC (2005)'!$N61)</f>
        <v>0.5021374555493624</v>
      </c>
      <c r="G113" s="139">
        <f>IF('IPC (2005)'!G61=0,"",G$2*'IPC (2005)'!G61/'IPC (2005)'!$N61)</f>
        <v>1.2772864916669489</v>
      </c>
      <c r="H113" s="139">
        <f>IF('IPC (2005)'!H61=0,"",H$2*'IPC (2005)'!H61/'IPC (2005)'!$N61)</f>
        <v>288.09340676678886</v>
      </c>
      <c r="I113" s="139">
        <f>IF('IPC (2005)'!I61=0,"",I$2*'IPC (2005)'!I61/'IPC (2005)'!$N61)</f>
        <v>3.3326831255777409</v>
      </c>
      <c r="J113" s="139">
        <f>IF('IPC (2005)'!J61=0,"",J$2*'IPC (2005)'!J61/'IPC (2005)'!$N61)</f>
        <v>412.22214082787917</v>
      </c>
      <c r="K113" s="139">
        <f>IF('IPC (2005)'!K61=0,"",K$2*'IPC (2005)'!K61/'IPC (2005)'!$N61)</f>
        <v>712.82813726873587</v>
      </c>
      <c r="L113" s="139">
        <f>IF('IPC (2005)'!L61=0,"",L$2*'IPC (2005)'!L61/'IPC (2005)'!$N61)</f>
        <v>9.1421276866903902</v>
      </c>
      <c r="M113" s="139">
        <f>IF('IPC (2005)'!M61=0,"",M$2*'IPC (2005)'!M61/'IPC (2005)'!$N61)</f>
        <v>0.70231701644450084</v>
      </c>
      <c r="N113" s="139">
        <f>IF('IPC (2005)'!N61=0,"",N$2*'IPC (2005)'!N61/'IPC (2005)'!$N61)</f>
        <v>1</v>
      </c>
      <c r="O113" s="139" t="str">
        <f>IF('IPC (2005)'!O61=0,"",O$2*'IPC (2005)'!O61/'IPC (2005)'!$N61)</f>
        <v/>
      </c>
      <c r="P113" s="139">
        <f>IF('IPC (2005)'!P61=0,"",P$2*'IPC (2005)'!P61/'IPC (2005)'!$N61)</f>
        <v>1.1691345721170838</v>
      </c>
      <c r="Q113" s="139">
        <f>IF('IPC (2005)'!Q61=0,"",Q$2*'IPC (2005)'!Q61/'IPC (2005)'!$N61)</f>
        <v>0.98357587443287975</v>
      </c>
      <c r="R113" s="139">
        <f>IF('IPC (2005)'!R61=0,"",R$2*'IPC (2005)'!R61/'IPC (2005)'!$N61)</f>
        <v>0.56812677064777317</v>
      </c>
      <c r="S113" s="139">
        <f>IF('IPC (2005)'!S61=0,"",S$2*'IPC (2005)'!S61/'IPC (2005)'!$N61)</f>
        <v>0.88833910721361087</v>
      </c>
      <c r="T113" s="139">
        <f>IF('IPC (2005)'!T61=0,"",T$2*'IPC (2005)'!T61/'IPC (2005)'!$N61)</f>
        <v>46.040540179002292</v>
      </c>
      <c r="U113" s="139">
        <f>IF('IPC (2005)'!U61=0,"",U$2*'IPC (2005)'!U61/'IPC (2005)'!$N61)</f>
        <v>0.99034610864010209</v>
      </c>
      <c r="V113" s="139">
        <f>IF('IPC (2005)'!V61=0,"",V$2*'IPC (2005)'!V61/'IPC (2005)'!$N61)</f>
        <v>0.86262523620862375</v>
      </c>
      <c r="W113" s="139">
        <f>IF('IPC (2005)'!W61=0,"",W$2*'IPC (2005)'!W61/'IPC (2005)'!$N61)</f>
        <v>171.39424098702312</v>
      </c>
      <c r="X113" s="139">
        <f>IF('IPC (2005)'!X61=0,"",X$2*'IPC (2005)'!X61/'IPC (2005)'!$N61)</f>
        <v>2.1902313689810482</v>
      </c>
      <c r="Y113" s="139">
        <f>IF('IPC (2005)'!Y61=0,"",Y$2*'IPC (2005)'!Y61/'IPC (2005)'!$N61)</f>
        <v>9.9005772571606876</v>
      </c>
      <c r="Z113" s="139">
        <f>IF('IPC (2005)'!Z61=0,"",Z$2*'IPC (2005)'!Z61/'IPC (2005)'!$N61)</f>
        <v>1.558533964839141</v>
      </c>
      <c r="AA113" s="139">
        <f>IF('IPC (2005)'!AA61=0,"",AA$2*'IPC (2005)'!AA61/'IPC (2005)'!$N61)</f>
        <v>0.91167687618777604</v>
      </c>
      <c r="AB113" s="139">
        <f>IF('IPC (2005)'!AB61=0,"",AB$2*'IPC (2005)'!AB61/'IPC (2005)'!$N61)</f>
        <v>0.68208913122210979</v>
      </c>
      <c r="AC113" s="139">
        <f>IF('IPC (2005)'!AC61=0,"",AC$2*'IPC (2005)'!AC61/'IPC (2005)'!$N61)</f>
        <v>0.68277201060391379</v>
      </c>
      <c r="AD113" s="139">
        <f>IF('IPC (2005)'!AD61=0,"",AD$2*'IPC (2005)'!AD61/'IPC (2005)'!$N61)</f>
        <v>10.380644694344943</v>
      </c>
      <c r="AE113" s="139">
        <f>IF('IPC (2005)'!AE61=0,"",AE$2*'IPC (2005)'!AE61/'IPC (2005)'!$N61)</f>
        <v>1.2536294632183045</v>
      </c>
      <c r="AF113" s="139">
        <f>IF('IPC (2005)'!AF61=0,"",AF$2*'IPC (2005)'!AF61/'IPC (2005)'!$N61)</f>
        <v>0.50211574168206918</v>
      </c>
      <c r="AG113" s="139"/>
      <c r="AH113" s="139">
        <f>IF('IPC (2005)'!AH61=0,"",AH$2*'IPC (2005)'!AH61/'IPC (2005)'!$N61)</f>
        <v>10.709512863710476</v>
      </c>
      <c r="AI113" s="139">
        <f>IF('IPC (2005)'!AI61=0,"",AI$2*'IPC (2005)'!AI61/'IPC (2005)'!$N61)</f>
        <v>1.2027490034227021E-2</v>
      </c>
      <c r="AJ113" s="139">
        <f>IF('IPC (2005)'!AJ61=0,"",AJ$2*'IPC (2005)'!AJ61/'IPC (2005)'!$N61)</f>
        <v>0.28333989794562309</v>
      </c>
    </row>
    <row r="114" spans="1:36" ht="14.95" customHeight="1" x14ac:dyDescent="0.25">
      <c r="A114" s="3">
        <v>1995</v>
      </c>
      <c r="B114" s="139">
        <f>IF('IPC (2005)'!B62=0,"",B$2*'IPC (2005)'!B62/'IPC (2005)'!$N62)</f>
        <v>0.97836288714774999</v>
      </c>
      <c r="C114" s="139">
        <f>IF('IPC (2005)'!C62=0,"",C$2*'IPC (2005)'!C62/'IPC (2005)'!$N62)</f>
        <v>0.96377311526327081</v>
      </c>
      <c r="D114" s="139">
        <f>IF('IPC (2005)'!D62=0,"",D$2*'IPC (2005)'!D62/'IPC (2005)'!$N62)</f>
        <v>1.3754123061326398</v>
      </c>
      <c r="E114" s="139">
        <f>IF('IPC (2005)'!E62=0,"",E$2*'IPC (2005)'!E62/'IPC (2005)'!$N62)</f>
        <v>0.94279141148048251</v>
      </c>
      <c r="F114" s="139">
        <f>IF('IPC (2005)'!F62=0,"",F$2*'IPC (2005)'!F62/'IPC (2005)'!$N62)</f>
        <v>0.81083603889862799</v>
      </c>
      <c r="G114" s="139">
        <f>IF('IPC (2005)'!G62=0,"",G$2*'IPC (2005)'!G62/'IPC (2005)'!$N62)</f>
        <v>1.2691281279864706</v>
      </c>
      <c r="H114" s="139">
        <f>IF('IPC (2005)'!H62=0,"",H$2*'IPC (2005)'!H62/'IPC (2005)'!$N62)</f>
        <v>303.30216857611458</v>
      </c>
      <c r="I114" s="139">
        <f>IF('IPC (2005)'!I62=0,"",I$2*'IPC (2005)'!I62/'IPC (2005)'!$N62)</f>
        <v>3.7863511661780236</v>
      </c>
      <c r="J114" s="139">
        <f>IF('IPC (2005)'!J62=0,"",J$2*'IPC (2005)'!J62/'IPC (2005)'!$N62)</f>
        <v>484.76522230657349</v>
      </c>
      <c r="K114" s="139">
        <f>IF('IPC (2005)'!K62=0,"",K$2*'IPC (2005)'!K62/'IPC (2005)'!$N62)</f>
        <v>724.44418821544923</v>
      </c>
      <c r="L114" s="139">
        <f>IF('IPC (2005)'!L62=0,"",L$2*'IPC (2005)'!L62/'IPC (2005)'!$N62)</f>
        <v>9.0779401605636387</v>
      </c>
      <c r="M114" s="139">
        <f>IF('IPC (2005)'!M62=0,"",M$2*'IPC (2005)'!M62/'IPC (2005)'!$N62)</f>
        <v>0.71508098159631062</v>
      </c>
      <c r="N114" s="139">
        <f>IF('IPC (2005)'!N62=0,"",N$2*'IPC (2005)'!N62/'IPC (2005)'!$N62)</f>
        <v>1</v>
      </c>
      <c r="O114" s="139" t="str">
        <f>IF('IPC (2005)'!O62=0,"",O$2*'IPC (2005)'!O62/'IPC (2005)'!$N62)</f>
        <v/>
      </c>
      <c r="P114" s="139">
        <f>IF('IPC (2005)'!P62=0,"",P$2*'IPC (2005)'!P62/'IPC (2005)'!$N62)</f>
        <v>1.1462287671881601</v>
      </c>
      <c r="Q114" s="139">
        <f>IF('IPC (2005)'!Q62=0,"",Q$2*'IPC (2005)'!Q62/'IPC (2005)'!$N62)</f>
        <v>0.97392317080571877</v>
      </c>
      <c r="R114" s="139">
        <f>IF('IPC (2005)'!R62=0,"",R$2*'IPC (2005)'!R62/'IPC (2005)'!$N62)</f>
        <v>0.60199763396744255</v>
      </c>
      <c r="S114" s="139">
        <f>IF('IPC (2005)'!S62=0,"",S$2*'IPC (2005)'!S62/'IPC (2005)'!$N62)</f>
        <v>0.88071627395984275</v>
      </c>
      <c r="T114" s="139">
        <f>IF('IPC (2005)'!T62=0,"",T$2*'IPC (2005)'!T62/'IPC (2005)'!$N62)</f>
        <v>57.460532431843312</v>
      </c>
      <c r="U114" s="139">
        <f>IF('IPC (2005)'!U62=0,"",U$2*'IPC (2005)'!U62/'IPC (2005)'!$N62)</f>
        <v>0.98764357012601478</v>
      </c>
      <c r="V114" s="139">
        <f>IF('IPC (2005)'!V62=0,"",V$2*'IPC (2005)'!V62/'IPC (2005)'!$N62)</f>
        <v>0.88301517487262104</v>
      </c>
      <c r="W114" s="139">
        <f>IF('IPC (2005)'!W62=0,"",W$2*'IPC (2005)'!W62/'IPC (2005)'!$N62)</f>
        <v>166.50390983564097</v>
      </c>
      <c r="X114" s="139">
        <f>IF('IPC (2005)'!X62=0,"",X$2*'IPC (2005)'!X62/'IPC (2005)'!$N62)</f>
        <v>2.8761101119892891</v>
      </c>
      <c r="Y114" s="139">
        <f>IF('IPC (2005)'!Y62=0,"",Y$2*'IPC (2005)'!Y62/'IPC (2005)'!$N62)</f>
        <v>9.8673471664217445</v>
      </c>
      <c r="Z114" s="139">
        <f>IF('IPC (2005)'!Z62=0,"",Z$2*'IPC (2005)'!Z62/'IPC (2005)'!$N62)</f>
        <v>1.5729288717470489</v>
      </c>
      <c r="AA114" s="139">
        <f>IF('IPC (2005)'!AA62=0,"",AA$2*'IPC (2005)'!AA62/'IPC (2005)'!$N62)</f>
        <v>1.1346710502013788</v>
      </c>
      <c r="AB114" s="139">
        <f>IF('IPC (2005)'!AB62=0,"",AB$2*'IPC (2005)'!AB62/'IPC (2005)'!$N62)</f>
        <v>0.69149321547897002</v>
      </c>
      <c r="AC114" s="139">
        <f>IF('IPC (2005)'!AC62=0,"",AC$2*'IPC (2005)'!AC62/'IPC (2005)'!$N62)</f>
        <v>0.68153673089481337</v>
      </c>
      <c r="AD114" s="139">
        <f>IF('IPC (2005)'!AD62=0,"",AD$2*'IPC (2005)'!AD62/'IPC (2005)'!$N62)</f>
        <v>11.005179120458237</v>
      </c>
      <c r="AE114" s="139">
        <f>IF('IPC (2005)'!AE62=0,"",AE$2*'IPC (2005)'!AE62/'IPC (2005)'!$N62)</f>
        <v>1.2615262186193879</v>
      </c>
      <c r="AF114" s="139">
        <f>IF('IPC (2005)'!AF62=0,"",AF$2*'IPC (2005)'!AF62/'IPC (2005)'!$N62)</f>
        <v>1.4526123677070457</v>
      </c>
      <c r="AG114" s="139"/>
      <c r="AH114" s="139">
        <f>IF('IPC (2005)'!AH62=0,"",AH$2*'IPC (2005)'!AH62/'IPC (2005)'!$N62)</f>
        <v>10.673024233562096</v>
      </c>
      <c r="AI114" s="139">
        <f>IF('IPC (2005)'!AI62=0,"",AI$2*'IPC (2005)'!AI62/'IPC (2005)'!$N62)</f>
        <v>2.2124890721319252E-2</v>
      </c>
      <c r="AJ114" s="139">
        <f>IF('IPC (2005)'!AJ62=0,"",AJ$2*'IPC (2005)'!AJ62/'IPC (2005)'!$N62)</f>
        <v>0.29882439421274021</v>
      </c>
    </row>
    <row r="115" spans="1:36" ht="14.95" customHeight="1" x14ac:dyDescent="0.25">
      <c r="A115" s="3">
        <v>1996</v>
      </c>
      <c r="B115" s="139">
        <f>IF('IPC (2005)'!B63=0,"",B$2*'IPC (2005)'!B63/'IPC (2005)'!$N63)</f>
        <v>0.96428135513208402</v>
      </c>
      <c r="C115" s="139">
        <f>IF('IPC (2005)'!C63=0,"",C$2*'IPC (2005)'!C63/'IPC (2005)'!$N63)</f>
        <v>0.93778501780935208</v>
      </c>
      <c r="D115" s="139">
        <f>IF('IPC (2005)'!D63=0,"",D$2*'IPC (2005)'!D63/'IPC (2005)'!$N63)</f>
        <v>1.3711921745671591</v>
      </c>
      <c r="E115" s="139">
        <f>IF('IPC (2005)'!E63=0,"",E$2*'IPC (2005)'!E63/'IPC (2005)'!$N63)</f>
        <v>0.93496759967684961</v>
      </c>
      <c r="F115" s="139">
        <f>IF('IPC (2005)'!F63=0,"",F$2*'IPC (2005)'!F63/'IPC (2005)'!$N63)</f>
        <v>0.91187611295263948</v>
      </c>
      <c r="G115" s="139">
        <f>IF('IPC (2005)'!G63=0,"",G$2*'IPC (2005)'!G63/'IPC (2005)'!$N63)</f>
        <v>1.2523510285770063</v>
      </c>
      <c r="H115" s="139">
        <f>IF('IPC (2005)'!H63=0,"",H$2*'IPC (2005)'!H63/'IPC (2005)'!$N63)</f>
        <v>316.34963995461084</v>
      </c>
      <c r="I115" s="139">
        <f>IF('IPC (2005)'!I63=0,"",I$2*'IPC (2005)'!I63/'IPC (2005)'!$N63)</f>
        <v>4.0022359981423756</v>
      </c>
      <c r="J115" s="139">
        <f>IF('IPC (2005)'!J63=0,"",J$2*'IPC (2005)'!J63/'IPC (2005)'!$N63)</f>
        <v>568.9063468318094</v>
      </c>
      <c r="K115" s="139">
        <f>IF('IPC (2005)'!K63=0,"",K$2*'IPC (2005)'!K63/'IPC (2005)'!$N63)</f>
        <v>738.47535239087574</v>
      </c>
      <c r="L115" s="139">
        <f>IF('IPC (2005)'!L63=0,"",L$2*'IPC (2005)'!L63/'IPC (2005)'!$N63)</f>
        <v>9.0069524740471003</v>
      </c>
      <c r="M115" s="139">
        <f>IF('IPC (2005)'!M63=0,"",M$2*'IPC (2005)'!M63/'IPC (2005)'!$N63)</f>
        <v>0.71944130984063237</v>
      </c>
      <c r="N115" s="139">
        <f>IF('IPC (2005)'!N63=0,"",N$2*'IPC (2005)'!N63/'IPC (2005)'!$N63)</f>
        <v>1</v>
      </c>
      <c r="O115" s="139" t="str">
        <f>IF('IPC (2005)'!O63=0,"",O$2*'IPC (2005)'!O63/'IPC (2005)'!$N63)</f>
        <v/>
      </c>
      <c r="P115" s="139">
        <f>IF('IPC (2005)'!P63=0,"",P$2*'IPC (2005)'!P63/'IPC (2005)'!$N63)</f>
        <v>1.1205939185560811</v>
      </c>
      <c r="Q115" s="139">
        <f>IF('IPC (2005)'!Q63=0,"",Q$2*'IPC (2005)'!Q63/'IPC (2005)'!$N63)</f>
        <v>0.96495018586552572</v>
      </c>
      <c r="R115" s="139">
        <f>IF('IPC (2005)'!R63=0,"",R$2*'IPC (2005)'!R63/'IPC (2005)'!$N63)</f>
        <v>0.6327805078705101</v>
      </c>
      <c r="S115" s="139">
        <f>IF('IPC (2005)'!S63=0,"",S$2*'IPC (2005)'!S63/'IPC (2005)'!$N63)</f>
        <v>0.87372206875084935</v>
      </c>
      <c r="T115" s="139">
        <f>IF('IPC (2005)'!T63=0,"",T$2*'IPC (2005)'!T63/'IPC (2005)'!$N63)</f>
        <v>68.925609443279697</v>
      </c>
      <c r="U115" s="139">
        <f>IF('IPC (2005)'!U63=0,"",U$2*'IPC (2005)'!U63/'IPC (2005)'!$N63)</f>
        <v>0.97634541197687463</v>
      </c>
      <c r="V115" s="139">
        <f>IF('IPC (2005)'!V63=0,"",V$2*'IPC (2005)'!V63/'IPC (2005)'!$N63)</f>
        <v>0.89224386002536837</v>
      </c>
      <c r="W115" s="139">
        <f>IF('IPC (2005)'!W63=0,"",W$2*'IPC (2005)'!W63/'IPC (2005)'!$N63)</f>
        <v>161.9832905279477</v>
      </c>
      <c r="X115" s="139">
        <f>IF('IPC (2005)'!X63=0,"",X$2*'IPC (2005)'!X63/'IPC (2005)'!$N63)</f>
        <v>3.7548091314432916</v>
      </c>
      <c r="Y115" s="139">
        <f>IF('IPC (2005)'!Y63=0,"",Y$2*'IPC (2005)'!Y63/'IPC (2005)'!$N63)</f>
        <v>9.7073815783542248</v>
      </c>
      <c r="Z115" s="139">
        <f>IF('IPC (2005)'!Z63=0,"",Z$2*'IPC (2005)'!Z63/'IPC (2005)'!$N63)</f>
        <v>1.5630648704352201</v>
      </c>
      <c r="AA115" s="139">
        <f>IF('IPC (2005)'!AA63=0,"",AA$2*'IPC (2005)'!AA63/'IPC (2005)'!$N63)</f>
        <v>1.320569931193309</v>
      </c>
      <c r="AB115" s="139">
        <f>IF('IPC (2005)'!AB63=0,"",AB$2*'IPC (2005)'!AB63/'IPC (2005)'!$N63)</f>
        <v>0.69241872852300168</v>
      </c>
      <c r="AC115" s="139">
        <f>IF('IPC (2005)'!AC63=0,"",AC$2*'IPC (2005)'!AC63/'IPC (2005)'!$N63)</f>
        <v>0.68101788470082558</v>
      </c>
      <c r="AD115" s="139">
        <f>IF('IPC (2005)'!AD63=0,"",AD$2*'IPC (2005)'!AD63/'IPC (2005)'!$N63)</f>
        <v>11.628249250389896</v>
      </c>
      <c r="AE115" s="139">
        <f>IF('IPC (2005)'!AE63=0,"",AE$2*'IPC (2005)'!AE63/'IPC (2005)'!$N63)</f>
        <v>1.2748656185240905</v>
      </c>
      <c r="AF115" s="139">
        <f>IF('IPC (2005)'!AF63=0,"",AF$2*'IPC (2005)'!AF63/'IPC (2005)'!$N63)</f>
        <v>2.0851441372441974</v>
      </c>
      <c r="AG115" s="139"/>
      <c r="AH115" s="139">
        <f>IF('IPC (2005)'!AH63=0,"",AH$2*'IPC (2005)'!AH63/'IPC (2005)'!$N63)</f>
        <v>10.424365261979414</v>
      </c>
      <c r="AI115" s="139">
        <f>IF('IPC (2005)'!AI63=0,"",AI$2*'IPC (2005)'!AI63/'IPC (2005)'!$N63)</f>
        <v>3.8779291769185521E-2</v>
      </c>
      <c r="AJ115" s="139">
        <f>IF('IPC (2005)'!AJ63=0,"",AJ$2*'IPC (2005)'!AJ63/'IPC (2005)'!$N63)</f>
        <v>0.33451577573626978</v>
      </c>
    </row>
    <row r="116" spans="1:36" ht="14.95" customHeight="1" x14ac:dyDescent="0.25">
      <c r="A116" s="3">
        <v>1997</v>
      </c>
      <c r="B116" s="139">
        <f>IF('IPC (2005)'!B64=0,"",B$2*'IPC (2005)'!B64/'IPC (2005)'!$N64)</f>
        <v>0.96052818836408826</v>
      </c>
      <c r="C116" s="139">
        <f>IF('IPC (2005)'!C64=0,"",C$2*'IPC (2005)'!C64/'IPC (2005)'!$N64)</f>
        <v>0.92120714868063369</v>
      </c>
      <c r="D116" s="139">
        <f>IF('IPC (2005)'!D64=0,"",D$2*'IPC (2005)'!D64/'IPC (2005)'!$N64)</f>
        <v>1.342883522311807</v>
      </c>
      <c r="E116" s="139">
        <f>IF('IPC (2005)'!E64=0,"",E$2*'IPC (2005)'!E64/'IPC (2005)'!$N64)</f>
        <v>0.92848538466880137</v>
      </c>
      <c r="F116" s="139">
        <f>IF('IPC (2005)'!F64=0,"",F$2*'IPC (2005)'!F64/'IPC (2005)'!$N64)</f>
        <v>0.95276648609589532</v>
      </c>
      <c r="G116" s="139">
        <f>IF('IPC (2005)'!G64=0,"",G$2*'IPC (2005)'!G64/'IPC (2005)'!$N64)</f>
        <v>1.2435835608386632</v>
      </c>
      <c r="H116" s="139">
        <f>IF('IPC (2005)'!H64=0,"",H$2*'IPC (2005)'!H64/'IPC (2005)'!$N64)</f>
        <v>328.08453960006545</v>
      </c>
      <c r="I116" s="139">
        <f>IF('IPC (2005)'!I64=0,"",I$2*'IPC (2005)'!I64/'IPC (2005)'!$N64)</f>
        <v>4.0320488682105431</v>
      </c>
      <c r="J116" s="139">
        <f>IF('IPC (2005)'!J64=0,"",J$2*'IPC (2005)'!J64/'IPC (2005)'!$N64)</f>
        <v>658.54626606302611</v>
      </c>
      <c r="K116" s="139">
        <f>IF('IPC (2005)'!K64=0,"",K$2*'IPC (2005)'!K64/'IPC (2005)'!$N64)</f>
        <v>753.63910767596451</v>
      </c>
      <c r="L116" s="139">
        <f>IF('IPC (2005)'!L64=0,"",L$2*'IPC (2005)'!L64/'IPC (2005)'!$N64)</f>
        <v>8.9932643649405968</v>
      </c>
      <c r="M116" s="139">
        <f>IF('IPC (2005)'!M64=0,"",M$2*'IPC (2005)'!M64/'IPC (2005)'!$N64)</f>
        <v>0.71686405930849295</v>
      </c>
      <c r="N116" s="139">
        <f>IF('IPC (2005)'!N64=0,"",N$2*'IPC (2005)'!N64/'IPC (2005)'!$N64)</f>
        <v>1</v>
      </c>
      <c r="O116" s="139" t="str">
        <f>IF('IPC (2005)'!O64=0,"",O$2*'IPC (2005)'!O64/'IPC (2005)'!$N64)</f>
        <v/>
      </c>
      <c r="P116" s="139">
        <f>IF('IPC (2005)'!P64=0,"",P$2*'IPC (2005)'!P64/'IPC (2005)'!$N64)</f>
        <v>1.108054819953755</v>
      </c>
      <c r="Q116" s="139">
        <f>IF('IPC (2005)'!Q64=0,"",Q$2*'IPC (2005)'!Q64/'IPC (2005)'!$N64)</f>
        <v>0.95426011811304645</v>
      </c>
      <c r="R116" s="139">
        <f>IF('IPC (2005)'!R64=0,"",R$2*'IPC (2005)'!R64/'IPC (2005)'!$N64)</f>
        <v>0.65255649656373982</v>
      </c>
      <c r="S116" s="139">
        <f>IF('IPC (2005)'!S64=0,"",S$2*'IPC (2005)'!S64/'IPC (2005)'!$N64)</f>
        <v>0.87177181034712803</v>
      </c>
      <c r="T116" s="139">
        <f>IF('IPC (2005)'!T64=0,"",T$2*'IPC (2005)'!T64/'IPC (2005)'!$N64)</f>
        <v>79.67981849856595</v>
      </c>
      <c r="U116" s="139">
        <f>IF('IPC (2005)'!U64=0,"",U$2*'IPC (2005)'!U64/'IPC (2005)'!$N64)</f>
        <v>0.96859784964084639</v>
      </c>
      <c r="V116" s="139">
        <f>IF('IPC (2005)'!V64=0,"",V$2*'IPC (2005)'!V64/'IPC (2005)'!$N64)</f>
        <v>0.88967556305015705</v>
      </c>
      <c r="W116" s="139">
        <f>IF('IPC (2005)'!W64=0,"",W$2*'IPC (2005)'!W64/'IPC (2005)'!$N64)</f>
        <v>161.04960993454361</v>
      </c>
      <c r="X116" s="139">
        <f>IF('IPC (2005)'!X64=0,"",X$2*'IPC (2005)'!X64/'IPC (2005)'!$N64)</f>
        <v>4.425800567156279</v>
      </c>
      <c r="Y116" s="139">
        <f>IF('IPC (2005)'!Y64=0,"",Y$2*'IPC (2005)'!Y64/'IPC (2005)'!$N64)</f>
        <v>9.729126664686758</v>
      </c>
      <c r="Z116" s="139">
        <f>IF('IPC (2005)'!Z64=0,"",Z$2*'IPC (2005)'!Z64/'IPC (2005)'!$N64)</f>
        <v>1.5454919840761947</v>
      </c>
      <c r="AA116" s="139">
        <f>IF('IPC (2005)'!AA64=0,"",AA$2*'IPC (2005)'!AA64/'IPC (2005)'!$N64)</f>
        <v>1.4828443281703765</v>
      </c>
      <c r="AB116" s="139">
        <f>IF('IPC (2005)'!AB64=0,"",AB$2*'IPC (2005)'!AB64/'IPC (2005)'!$N64)</f>
        <v>0.69241323800950438</v>
      </c>
      <c r="AC116" s="139">
        <f>IF('IPC (2005)'!AC64=0,"",AC$2*'IPC (2005)'!AC64/'IPC (2005)'!$N64)</f>
        <v>0.68003366634434714</v>
      </c>
      <c r="AD116" s="139">
        <f>IF('IPC (2005)'!AD64=0,"",AD$2*'IPC (2005)'!AD64/'IPC (2005)'!$N64)</f>
        <v>12.339377887428148</v>
      </c>
      <c r="AE116" s="139">
        <f>IF('IPC (2005)'!AE64=0,"",AE$2*'IPC (2005)'!AE64/'IPC (2005)'!$N64)</f>
        <v>1.4376137986674218</v>
      </c>
      <c r="AF116" s="139">
        <f>IF('IPC (2005)'!AF64=0,"",AF$2*'IPC (2005)'!AF64/'IPC (2005)'!$N64)</f>
        <v>2.3382773649103736</v>
      </c>
      <c r="AG116" s="139"/>
      <c r="AH116" s="139">
        <f>IF('IPC (2005)'!AH64=0,"",AH$2*'IPC (2005)'!AH64/'IPC (2005)'!$N64)</f>
        <v>10.253311599051536</v>
      </c>
      <c r="AI116" s="139">
        <f>IF('IPC (2005)'!AI64=0,"",AI$2*'IPC (2005)'!AI64/'IPC (2005)'!$N64)</f>
        <v>7.0356534375329793E-2</v>
      </c>
      <c r="AJ116" s="139">
        <f>IF('IPC (2005)'!AJ64=0,"",AJ$2*'IPC (2005)'!AJ64/'IPC (2005)'!$N64)</f>
        <v>0.70277784658954923</v>
      </c>
    </row>
    <row r="117" spans="1:36" ht="14.95" customHeight="1" x14ac:dyDescent="0.25">
      <c r="A117" s="3">
        <v>1998</v>
      </c>
      <c r="B117" s="139">
        <f>IF('IPC (2005)'!B65=0,"",B$2*'IPC (2005)'!B65/'IPC (2005)'!$N65)</f>
        <v>0.95446423305597072</v>
      </c>
      <c r="C117" s="139">
        <f>IF('IPC (2005)'!C65=0,"",C$2*'IPC (2005)'!C65/'IPC (2005)'!$N65)</f>
        <v>0.91551377700916392</v>
      </c>
      <c r="D117" s="139">
        <f>IF('IPC (2005)'!D65=0,"",D$2*'IPC (2005)'!D65/'IPC (2005)'!$N65)</f>
        <v>1.3337306278542453</v>
      </c>
      <c r="E117" s="139">
        <f>IF('IPC (2005)'!E65=0,"",E$2*'IPC (2005)'!E65/'IPC (2005)'!$N65)</f>
        <v>0.9229718210661253</v>
      </c>
      <c r="F117" s="139">
        <f>IF('IPC (2005)'!F65=0,"",F$2*'IPC (2005)'!F65/'IPC (2005)'!$N65)</f>
        <v>0.968179100694325</v>
      </c>
      <c r="G117" s="139">
        <f>IF('IPC (2005)'!G65=0,"",G$2*'IPC (2005)'!G65/'IPC (2005)'!$N65)</f>
        <v>1.2367705019551556</v>
      </c>
      <c r="H117" s="139">
        <f>IF('IPC (2005)'!H65=0,"",H$2*'IPC (2005)'!H65/'IPC (2005)'!$N65)</f>
        <v>339.57921028621109</v>
      </c>
      <c r="I117" s="139">
        <f>IF('IPC (2005)'!I65=0,"",I$2*'IPC (2005)'!I65/'IPC (2005)'!$N65)</f>
        <v>3.9465938802414207</v>
      </c>
      <c r="J117" s="139">
        <f>IF('IPC (2005)'!J65=0,"",J$2*'IPC (2005)'!J65/'IPC (2005)'!$N65)</f>
        <v>769.62420973783026</v>
      </c>
      <c r="K117" s="139">
        <f>IF('IPC (2005)'!K65=0,"",K$2*'IPC (2005)'!K65/'IPC (2005)'!$N65)</f>
        <v>797.87718349019292</v>
      </c>
      <c r="L117" s="139">
        <f>IF('IPC (2005)'!L65=0,"",L$2*'IPC (2005)'!L65/'IPC (2005)'!$N65)</f>
        <v>9.0192437966009233</v>
      </c>
      <c r="M117" s="139">
        <f>IF('IPC (2005)'!M65=0,"",M$2*'IPC (2005)'!M65/'IPC (2005)'!$N65)</f>
        <v>0.71885500629943866</v>
      </c>
      <c r="N117" s="139">
        <f>IF('IPC (2005)'!N65=0,"",N$2*'IPC (2005)'!N65/'IPC (2005)'!$N65)</f>
        <v>1</v>
      </c>
      <c r="O117" s="139">
        <f>IF('IPC (2005)'!O65=0,"",O$2*'IPC (2005)'!O65/'IPC (2005)'!$N65)</f>
        <v>6.9034476789873551</v>
      </c>
      <c r="P117" s="139">
        <f>IF('IPC (2005)'!P65=0,"",P$2*'IPC (2005)'!P65/'IPC (2005)'!$N65)</f>
        <v>1.1063872377861326</v>
      </c>
      <c r="Q117" s="139">
        <f>IF('IPC (2005)'!Q65=0,"",Q$2*'IPC (2005)'!Q65/'IPC (2005)'!$N65)</f>
        <v>0.94579205812532408</v>
      </c>
      <c r="R117" s="139">
        <f>IF('IPC (2005)'!R65=0,"",R$2*'IPC (2005)'!R65/'IPC (2005)'!$N65)</f>
        <v>0.67320861639952467</v>
      </c>
      <c r="S117" s="139">
        <f>IF('IPC (2005)'!S65=0,"",S$2*'IPC (2005)'!S65/'IPC (2005)'!$N65)</f>
        <v>0.87526426060169771</v>
      </c>
      <c r="T117" s="139">
        <f>IF('IPC (2005)'!T65=0,"",T$2*'IPC (2005)'!T65/'IPC (2005)'!$N65)</f>
        <v>89.567204782908732</v>
      </c>
      <c r="U117" s="139">
        <f>IF('IPC (2005)'!U65=0,"",U$2*'IPC (2005)'!U65/'IPC (2005)'!$N65)</f>
        <v>0.97683115444961144</v>
      </c>
      <c r="V117" s="139">
        <f>IF('IPC (2005)'!V65=0,"",V$2*'IPC (2005)'!V65/'IPC (2005)'!$N65)</f>
        <v>0.89320423022607232</v>
      </c>
      <c r="W117" s="139">
        <f>IF('IPC (2005)'!W65=0,"",W$2*'IPC (2005)'!W65/'IPC (2005)'!$N65)</f>
        <v>159.63761944932654</v>
      </c>
      <c r="X117" s="139">
        <f>IF('IPC (2005)'!X65=0,"",X$2*'IPC (2005)'!X65/'IPC (2005)'!$N65)</f>
        <v>5.0523322808307922</v>
      </c>
      <c r="Y117" s="139">
        <f>IF('IPC (2005)'!Y65=0,"",Y$2*'IPC (2005)'!Y65/'IPC (2005)'!$N65)</f>
        <v>9.7962010783975693</v>
      </c>
      <c r="Z117" s="139">
        <f>IF('IPC (2005)'!Z65=0,"",Z$2*'IPC (2005)'!Z65/'IPC (2005)'!$N65)</f>
        <v>1.5411235444679809</v>
      </c>
      <c r="AA117" s="139">
        <f>IF('IPC (2005)'!AA65=0,"",AA$2*'IPC (2005)'!AA65/'IPC (2005)'!$N65)</f>
        <v>1.6295273821730756</v>
      </c>
      <c r="AB117" s="139">
        <f>IF('IPC (2005)'!AB65=0,"",AB$2*'IPC (2005)'!AB65/'IPC (2005)'!$N65)</f>
        <v>0.69937097336061638</v>
      </c>
      <c r="AC117" s="139">
        <f>IF('IPC (2005)'!AC65=0,"",AC$2*'IPC (2005)'!AC65/'IPC (2005)'!$N65)</f>
        <v>0.68207506058404088</v>
      </c>
      <c r="AD117" s="139">
        <f>IF('IPC (2005)'!AD65=0,"",AD$2*'IPC (2005)'!AD65/'IPC (2005)'!$N65)</f>
        <v>13.450693413540384</v>
      </c>
      <c r="AE117" s="139">
        <f>IF('IPC (2005)'!AE65=0,"",AE$2*'IPC (2005)'!AE65/'IPC (2005)'!$N65)</f>
        <v>1.4877846537838855</v>
      </c>
      <c r="AF117" s="139">
        <f>IF('IPC (2005)'!AF65=0,"",AF$2*'IPC (2005)'!AF65/'IPC (2005)'!$N65)</f>
        <v>2.9400083294376276</v>
      </c>
      <c r="AG117" s="139"/>
      <c r="AH117" s="139">
        <f>IF('IPC (2005)'!AH65=0,"",AH$2*'IPC (2005)'!AH65/'IPC (2005)'!$N65)</f>
        <v>10.069611550367958</v>
      </c>
      <c r="AI117" s="139">
        <f>IF('IPC (2005)'!AI65=0,"",AI$2*'IPC (2005)'!AI65/'IPC (2005)'!$N65)</f>
        <v>0.12792153774655574</v>
      </c>
      <c r="AJ117" s="139">
        <f>IF('IPC (2005)'!AJ65=0,"",AJ$2*'IPC (2005)'!AJ65/'IPC (2005)'!$N65)</f>
        <v>0.69856587963165573</v>
      </c>
    </row>
    <row r="118" spans="1:36" ht="14.95" customHeight="1" x14ac:dyDescent="0.25">
      <c r="A118" s="3">
        <v>1999</v>
      </c>
      <c r="B118" s="139">
        <f>IF('IPC (2005)'!B66=0,"",B$2*'IPC (2005)'!B66/'IPC (2005)'!$N66)</f>
        <v>0.93949568180510679</v>
      </c>
      <c r="C118" s="139">
        <f>IF('IPC (2005)'!C66=0,"",C$2*'IPC (2005)'!C66/'IPC (2005)'!$N66)</f>
        <v>0.88545867434645409</v>
      </c>
      <c r="D118" s="139">
        <f>IF('IPC (2005)'!D66=0,"",D$2*'IPC (2005)'!D66/'IPC (2005)'!$N66)</f>
        <v>1.3245305689834339</v>
      </c>
      <c r="E118" s="139">
        <f>IF('IPC (2005)'!E66=0,"",E$2*'IPC (2005)'!E66/'IPC (2005)'!$N66)</f>
        <v>0.91333304723153808</v>
      </c>
      <c r="F118" s="139">
        <f>IF('IPC (2005)'!F66=0,"",F$2*'IPC (2005)'!F66/'IPC (2005)'!$N66)</f>
        <v>0.99347997099072161</v>
      </c>
      <c r="G118" s="139">
        <f>IF('IPC (2005)'!G66=0,"",G$2*'IPC (2005)'!G66/'IPC (2005)'!$N66)</f>
        <v>1.2312857872374166</v>
      </c>
      <c r="H118" s="139">
        <f>IF('IPC (2005)'!H66=0,"",H$2*'IPC (2005)'!H66/'IPC (2005)'!$N66)</f>
        <v>343.39697824815624</v>
      </c>
      <c r="I118" s="139">
        <f>IF('IPC (2005)'!I66=0,"",I$2*'IPC (2005)'!I66/'IPC (2005)'!$N66)</f>
        <v>3.8118833823531366</v>
      </c>
      <c r="J118" s="139">
        <f>IF('IPC (2005)'!J66=0,"",J$2*'IPC (2005)'!J66/'IPC (2005)'!$N66)</f>
        <v>835.0377761456192</v>
      </c>
      <c r="K118" s="139">
        <f>IF('IPC (2005)'!K66=0,"",K$2*'IPC (2005)'!K66/'IPC (2005)'!$N66)</f>
        <v>787.14097064564282</v>
      </c>
      <c r="L118" s="139">
        <f>IF('IPC (2005)'!L66=0,"",L$2*'IPC (2005)'!L66/'IPC (2005)'!$N66)</f>
        <v>9.0465844445808674</v>
      </c>
      <c r="M118" s="139">
        <f>IF('IPC (2005)'!M66=0,"",M$2*'IPC (2005)'!M66/'IPC (2005)'!$N66)</f>
        <v>0.7197153769463166</v>
      </c>
      <c r="N118" s="139">
        <f>IF('IPC (2005)'!N66=0,"",N$2*'IPC (2005)'!N66/'IPC (2005)'!$N66)</f>
        <v>1</v>
      </c>
      <c r="O118" s="139">
        <f>IF('IPC (2005)'!O66=0,"",O$2*'IPC (2005)'!O66/'IPC (2005)'!$N66)</f>
        <v>6.9783057778085942</v>
      </c>
      <c r="P118" s="139">
        <f>IF('IPC (2005)'!P66=0,"",P$2*'IPC (2005)'!P66/'IPC (2005)'!$N66)</f>
        <v>1.0952812283384772</v>
      </c>
      <c r="Q118" s="139">
        <f>IF('IPC (2005)'!Q66=0,"",Q$2*'IPC (2005)'!Q66/'IPC (2005)'!$N66)</f>
        <v>0.93051238128306901</v>
      </c>
      <c r="R118" s="139">
        <f>IF('IPC (2005)'!R66=0,"",R$2*'IPC (2005)'!R66/'IPC (2005)'!$N66)</f>
        <v>0.67616410911794433</v>
      </c>
      <c r="S118" s="139">
        <f>IF('IPC (2005)'!S66=0,"",S$2*'IPC (2005)'!S66/'IPC (2005)'!$N66)</f>
        <v>0.8750001806961164</v>
      </c>
      <c r="T118" s="139">
        <f>IF('IPC (2005)'!T66=0,"",T$2*'IPC (2005)'!T66/'IPC (2005)'!$N66)</f>
        <v>96.412365046540941</v>
      </c>
      <c r="U118" s="139">
        <f>IF('IPC (2005)'!U66=0,"",U$2*'IPC (2005)'!U66/'IPC (2005)'!$N66)</f>
        <v>0.97151536740187039</v>
      </c>
      <c r="V118" s="139">
        <f>IF('IPC (2005)'!V66=0,"",V$2*'IPC (2005)'!V66/'IPC (2005)'!$N66)</f>
        <v>0.88861920982860187</v>
      </c>
      <c r="W118" s="139">
        <f>IF('IPC (2005)'!W66=0,"",W$2*'IPC (2005)'!W66/'IPC (2005)'!$N66)</f>
        <v>155.68638982791609</v>
      </c>
      <c r="X118" s="139">
        <f>IF('IPC (2005)'!X66=0,"",X$2*'IPC (2005)'!X66/'IPC (2005)'!$N66)</f>
        <v>5.7641724761148199</v>
      </c>
      <c r="Y118" s="139">
        <f>IF('IPC (2005)'!Y66=0,"",Y$2*'IPC (2005)'!Y66/'IPC (2005)'!$N66)</f>
        <v>9.8132603396800224</v>
      </c>
      <c r="Z118" s="139">
        <f>IF('IPC (2005)'!Z66=0,"",Z$2*'IPC (2005)'!Z66/'IPC (2005)'!$N66)</f>
        <v>1.5064022198705607</v>
      </c>
      <c r="AA118" s="139">
        <f>IF('IPC (2005)'!AA66=0,"",AA$2*'IPC (2005)'!AA66/'IPC (2005)'!$N66)</f>
        <v>1.7087180424029598</v>
      </c>
      <c r="AB118" s="139">
        <f>IF('IPC (2005)'!AB66=0,"",AB$2*'IPC (2005)'!AB66/'IPC (2005)'!$N66)</f>
        <v>0.70041184689372815</v>
      </c>
      <c r="AC118" s="139">
        <f>IF('IPC (2005)'!AC66=0,"",AC$2*'IPC (2005)'!AC66/'IPC (2005)'!$N66)</f>
        <v>0.67964053963554472</v>
      </c>
      <c r="AD118" s="139">
        <f>IF('IPC (2005)'!AD66=0,"",AD$2*'IPC (2005)'!AD66/'IPC (2005)'!$N66)</f>
        <v>13.443774871434099</v>
      </c>
      <c r="AE118" s="139">
        <f>IF('IPC (2005)'!AE66=0,"",AE$2*'IPC (2005)'!AE66/'IPC (2005)'!$N66)</f>
        <v>1.5106490752196204</v>
      </c>
      <c r="AF118" s="139">
        <f>IF('IPC (2005)'!AF66=0,"",AF$2*'IPC (2005)'!AF66/'IPC (2005)'!$N66)</f>
        <v>5.3440334037303518</v>
      </c>
      <c r="AG118" s="139"/>
      <c r="AH118" s="139">
        <f>IF('IPC (2005)'!AH66=0,"",AH$2*'IPC (2005)'!AH66/'IPC (2005)'!$N66)</f>
        <v>9.899546035344077</v>
      </c>
      <c r="AI118" s="139">
        <f>IF('IPC (2005)'!AI66=0,"",AI$2*'IPC (2005)'!AI66/'IPC (2005)'!$N66)</f>
        <v>0.20638528920753821</v>
      </c>
      <c r="AJ118" s="139">
        <f>IF('IPC (2005)'!AJ66=0,"",AJ$2*'IPC (2005)'!AJ66/'IPC (2005)'!$N66)</f>
        <v>0.68448902224407082</v>
      </c>
    </row>
    <row r="119" spans="1:36" ht="14.95" customHeight="1" x14ac:dyDescent="0.25">
      <c r="A119" s="3">
        <v>2000</v>
      </c>
      <c r="B119" s="139">
        <f>IF('IPC (2005)'!B67=0,"",B$2*'IPC (2005)'!B67/'IPC (2005)'!$N67)</f>
        <v>0.92189587835022224</v>
      </c>
      <c r="C119" s="139">
        <f>IF('IPC (2005)'!C67=0,"",C$2*'IPC (2005)'!C67/'IPC (2005)'!$N67)</f>
        <v>0.84849090951065798</v>
      </c>
      <c r="D119" s="139">
        <f>IF('IPC (2005)'!D67=0,"",D$2*'IPC (2005)'!D67/'IPC (2005)'!$N67)</f>
        <v>1.3383756209689734</v>
      </c>
      <c r="E119" s="139">
        <f>IF('IPC (2005)'!E67=0,"",E$2*'IPC (2005)'!E67/'IPC (2005)'!$N67)</f>
        <v>0.90597917076751955</v>
      </c>
      <c r="F119" s="139">
        <f>IF('IPC (2005)'!F67=0,"",F$2*'IPC (2005)'!F67/'IPC (2005)'!$N67)</f>
        <v>1.0287235725390891</v>
      </c>
      <c r="G119" s="139">
        <f>IF('IPC (2005)'!G67=0,"",G$2*'IPC (2005)'!G67/'IPC (2005)'!$N67)</f>
        <v>1.2234555397536522</v>
      </c>
      <c r="H119" s="139">
        <f>IF('IPC (2005)'!H67=0,"",H$2*'IPC (2005)'!H67/'IPC (2005)'!$N67)</f>
        <v>344.94626915378103</v>
      </c>
      <c r="I119" s="139">
        <f>IF('IPC (2005)'!I67=0,"",I$2*'IPC (2005)'!I67/'IPC (2005)'!$N67)</f>
        <v>3.7168650894020545</v>
      </c>
      <c r="J119" s="139">
        <f>IF('IPC (2005)'!J67=0,"",J$2*'IPC (2005)'!J67/'IPC (2005)'!$N67)</f>
        <v>882.2570730533904</v>
      </c>
      <c r="K119" s="139">
        <f>IF('IPC (2005)'!K67=0,"",K$2*'IPC (2005)'!K67/'IPC (2005)'!$N67)</f>
        <v>778.63066770474165</v>
      </c>
      <c r="L119" s="139">
        <f>IF('IPC (2005)'!L67=0,"",L$2*'IPC (2005)'!L67/'IPC (2005)'!$N67)</f>
        <v>9.0051419251146942</v>
      </c>
      <c r="M119" s="139">
        <f>IF('IPC (2005)'!M67=0,"",M$2*'IPC (2005)'!M67/'IPC (2005)'!$N67)</f>
        <v>0.72010993586989591</v>
      </c>
      <c r="N119" s="139">
        <f>IF('IPC (2005)'!N67=0,"",N$2*'IPC (2005)'!N67/'IPC (2005)'!$N67)</f>
        <v>1</v>
      </c>
      <c r="O119" s="139">
        <f>IF('IPC (2005)'!O67=0,"",O$2*'IPC (2005)'!O67/'IPC (2005)'!$N67)</f>
        <v>7.0216171585250198</v>
      </c>
      <c r="P119" s="139">
        <f>IF('IPC (2005)'!P67=0,"",P$2*'IPC (2005)'!P67/'IPC (2005)'!$N67)</f>
        <v>1.0917342715202796</v>
      </c>
      <c r="Q119" s="139">
        <f>IF('IPC (2005)'!Q67=0,"",Q$2*'IPC (2005)'!Q67/'IPC (2005)'!$N67)</f>
        <v>0.91520240405164599</v>
      </c>
      <c r="R119" s="139">
        <f>IF('IPC (2005)'!R67=0,"",R$2*'IPC (2005)'!R67/'IPC (2005)'!$N67)</f>
        <v>0.67468794010900723</v>
      </c>
      <c r="S119" s="139">
        <f>IF('IPC (2005)'!S67=0,"",S$2*'IPC (2005)'!S67/'IPC (2005)'!$N67)</f>
        <v>0.86639767140728297</v>
      </c>
      <c r="T119" s="139">
        <f>IF('IPC (2005)'!T67=0,"",T$2*'IPC (2005)'!T67/'IPC (2005)'!$N67)</f>
        <v>102.40615246241323</v>
      </c>
      <c r="U119" s="139">
        <f>IF('IPC (2005)'!U67=0,"",U$2*'IPC (2005)'!U67/'IPC (2005)'!$N67)</f>
        <v>0.99232071612486528</v>
      </c>
      <c r="V119" s="139">
        <f>IF('IPC (2005)'!V67=0,"",V$2*'IPC (2005)'!V67/'IPC (2005)'!$N67)</f>
        <v>0.88140571492628916</v>
      </c>
      <c r="W119" s="139">
        <f>IF('IPC (2005)'!W67=0,"",W$2*'IPC (2005)'!W67/'IPC (2005)'!$N67)</f>
        <v>149.58187716959546</v>
      </c>
      <c r="X119" s="139">
        <f>IF('IPC (2005)'!X67=0,"",X$2*'IPC (2005)'!X67/'IPC (2005)'!$N67)</f>
        <v>6.1051198998210046</v>
      </c>
      <c r="Y119" s="139">
        <f>IF('IPC (2005)'!Y67=0,"",Y$2*'IPC (2005)'!Y67/'IPC (2005)'!$N67)</f>
        <v>9.7856024517515738</v>
      </c>
      <c r="Z119" s="139">
        <f>IF('IPC (2005)'!Z67=0,"",Z$2*'IPC (2005)'!Z67/'IPC (2005)'!$N67)</f>
        <v>1.4953037167122949</v>
      </c>
      <c r="AA119" s="139">
        <f>IF('IPC (2005)'!AA67=0,"",AA$2*'IPC (2005)'!AA67/'IPC (2005)'!$N67)</f>
        <v>1.8165419249509245</v>
      </c>
      <c r="AB119" s="139">
        <f>IF('IPC (2005)'!AB67=0,"",AB$2*'IPC (2005)'!AB67/'IPC (2005)'!$N67)</f>
        <v>0.69686273653434483</v>
      </c>
      <c r="AC119" s="139">
        <f>IF('IPC (2005)'!AC67=0,"",AC$2*'IPC (2005)'!AC67/'IPC (2005)'!$N67)</f>
        <v>0.66468423040001678</v>
      </c>
      <c r="AD119" s="139">
        <f>IF('IPC (2005)'!AD67=0,"",AD$2*'IPC (2005)'!AD67/'IPC (2005)'!$N67)</f>
        <v>13.495601263274487</v>
      </c>
      <c r="AE119" s="139">
        <f>IF('IPC (2005)'!AE67=0,"",AE$2*'IPC (2005)'!AE67/'IPC (2005)'!$N67)</f>
        <v>1.5140773318421921</v>
      </c>
      <c r="AF119" s="139">
        <f>IF('IPC (2005)'!AF67=0,"",AF$2*'IPC (2005)'!AF67/'IPC (2005)'!$N67)</f>
        <v>6.2446540740557692</v>
      </c>
      <c r="AG119" s="139"/>
      <c r="AH119" s="139">
        <f>IF('IPC (2005)'!AH67=0,"",AH$2*'IPC (2005)'!AH67/'IPC (2005)'!$N67)</f>
        <v>9.6622760867302766</v>
      </c>
      <c r="AI119" s="139">
        <f>IF('IPC (2005)'!AI67=0,"",AI$2*'IPC (2005)'!AI67/'IPC (2005)'!$N67)</f>
        <v>0.3092787273034765</v>
      </c>
      <c r="AJ119" s="139">
        <f>IF('IPC (2005)'!AJ67=0,"",AJ$2*'IPC (2005)'!AJ67/'IPC (2005)'!$N67)</f>
        <v>0.6655452589143489</v>
      </c>
    </row>
    <row r="120" spans="1:36" ht="14.95" customHeight="1" x14ac:dyDescent="0.25">
      <c r="A120" s="3">
        <v>2001</v>
      </c>
      <c r="B120" s="139">
        <f>IF('IPC (2005)'!B68=0,"",B$2*'IPC (2005)'!B68/'IPC (2005)'!$N68)</f>
        <v>0.9143440933595921</v>
      </c>
      <c r="C120" s="139">
        <f>IF('IPC (2005)'!C68=0,"",C$2*'IPC (2005)'!C68/'IPC (2005)'!$N68)</f>
        <v>0.81637806606280661</v>
      </c>
      <c r="D120" s="139">
        <f>IF('IPC (2005)'!D68=0,"",D$2*'IPC (2005)'!D68/'IPC (2005)'!$N68)</f>
        <v>1.3589534559555965</v>
      </c>
      <c r="E120" s="139">
        <f>IF('IPC (2005)'!E68=0,"",E$2*'IPC (2005)'!E68/'IPC (2005)'!$N68)</f>
        <v>0.90283463486679183</v>
      </c>
      <c r="F120" s="139">
        <f>IF('IPC (2005)'!F68=0,"",F$2*'IPC (2005)'!F68/'IPC (2005)'!$N68)</f>
        <v>1.068883499769939</v>
      </c>
      <c r="G120" s="139">
        <f>IF('IPC (2005)'!G68=0,"",G$2*'IPC (2005)'!G68/'IPC (2005)'!$N68)</f>
        <v>1.2198735606367981</v>
      </c>
      <c r="H120" s="139">
        <f>IF('IPC (2005)'!H68=0,"",H$2*'IPC (2005)'!H68/'IPC (2005)'!$N68)</f>
        <v>347.43861370619061</v>
      </c>
      <c r="I120" s="139">
        <f>IF('IPC (2005)'!I68=0,"",I$2*'IPC (2005)'!I68/'IPC (2005)'!$N68)</f>
        <v>3.6400106496141045</v>
      </c>
      <c r="J120" s="139">
        <f>IF('IPC (2005)'!J68=0,"",J$2*'IPC (2005)'!J68/'IPC (2005)'!$N68)</f>
        <v>926.3890642839151</v>
      </c>
      <c r="K120" s="139">
        <f>IF('IPC (2005)'!K68=0,"",K$2*'IPC (2005)'!K68/'IPC (2005)'!$N68)</f>
        <v>788.02237262024175</v>
      </c>
      <c r="L120" s="139">
        <f>IF('IPC (2005)'!L68=0,"",L$2*'IPC (2005)'!L68/'IPC (2005)'!$N68)</f>
        <v>8.9623791340644186</v>
      </c>
      <c r="M120" s="139">
        <f>IF('IPC (2005)'!M68=0,"",M$2*'IPC (2005)'!M68/'IPC (2005)'!$N68)</f>
        <v>0.72545804412204384</v>
      </c>
      <c r="N120" s="139">
        <f>IF('IPC (2005)'!N68=0,"",N$2*'IPC (2005)'!N68/'IPC (2005)'!$N68)</f>
        <v>1</v>
      </c>
      <c r="O120" s="139">
        <f>IF('IPC (2005)'!O68=0,"",O$2*'IPC (2005)'!O68/'IPC (2005)'!$N68)</f>
        <v>7.2211580922156848</v>
      </c>
      <c r="P120" s="139">
        <f>IF('IPC (2005)'!P68=0,"",P$2*'IPC (2005)'!P68/'IPC (2005)'!$N68)</f>
        <v>1.089104143872943</v>
      </c>
      <c r="Q120" s="139">
        <f>IF('IPC (2005)'!Q68=0,"",Q$2*'IPC (2005)'!Q68/'IPC (2005)'!$N68)</f>
        <v>0.90459848698137901</v>
      </c>
      <c r="R120" s="139">
        <f>IF('IPC (2005)'!R68=0,"",R$2*'IPC (2005)'!R68/'IPC (2005)'!$N68)</f>
        <v>0.67828242773800163</v>
      </c>
      <c r="S120" s="139">
        <f>IF('IPC (2005)'!S68=0,"",S$2*'IPC (2005)'!S68/'IPC (2005)'!$N68)</f>
        <v>0.87760129677642862</v>
      </c>
      <c r="T120" s="139">
        <f>IF('IPC (2005)'!T68=0,"",T$2*'IPC (2005)'!T68/'IPC (2005)'!$N68)</f>
        <v>108.67110419767617</v>
      </c>
      <c r="U120" s="139">
        <f>IF('IPC (2005)'!U68=0,"",U$2*'IPC (2005)'!U68/'IPC (2005)'!$N68)</f>
        <v>1.0120728769193472</v>
      </c>
      <c r="V120" s="139">
        <f>IF('IPC (2005)'!V68=0,"",V$2*'IPC (2005)'!V68/'IPC (2005)'!$N68)</f>
        <v>0.88105441034868104</v>
      </c>
      <c r="W120" s="139">
        <f>IF('IPC (2005)'!W68=0,"",W$2*'IPC (2005)'!W68/'IPC (2005)'!$N68)</f>
        <v>144.39407189836922</v>
      </c>
      <c r="X120" s="139">
        <f>IF('IPC (2005)'!X68=0,"",X$2*'IPC (2005)'!X68/'IPC (2005)'!$N68)</f>
        <v>6.3153945836860022</v>
      </c>
      <c r="Y120" s="139">
        <f>IF('IPC (2005)'!Y68=0,"",Y$2*'IPC (2005)'!Y68/'IPC (2005)'!$N68)</f>
        <v>9.8025461058567327</v>
      </c>
      <c r="Z120" s="139">
        <f>IF('IPC (2005)'!Z68=0,"",Z$2*'IPC (2005)'!Z68/'IPC (2005)'!$N68)</f>
        <v>1.4923903639933827</v>
      </c>
      <c r="AA120" s="139">
        <f>IF('IPC (2005)'!AA68=0,"",AA$2*'IPC (2005)'!AA68/'IPC (2005)'!$N68)</f>
        <v>1.8621591373845101</v>
      </c>
      <c r="AB120" s="139">
        <f>IF('IPC (2005)'!AB68=0,"",AB$2*'IPC (2005)'!AB68/'IPC (2005)'!$N68)</f>
        <v>0.70732482132707153</v>
      </c>
      <c r="AC120" s="139">
        <f>IF('IPC (2005)'!AC68=0,"",AC$2*'IPC (2005)'!AC68/'IPC (2005)'!$N68)</f>
        <v>0.65698360017981905</v>
      </c>
      <c r="AD120" s="139">
        <f>IF('IPC (2005)'!AD68=0,"",AD$2*'IPC (2005)'!AD68/'IPC (2005)'!$N68)</f>
        <v>13.736638134617023</v>
      </c>
      <c r="AE120" s="139">
        <f>IF('IPC (2005)'!AE68=0,"",AE$2*'IPC (2005)'!AE68/'IPC (2005)'!$N68)</f>
        <v>1.5112113194417489</v>
      </c>
      <c r="AF120" s="139">
        <f>IF('IPC (2005)'!AF68=0,"",AF$2*'IPC (2005)'!AF68/'IPC (2005)'!$N68)</f>
        <v>7.3773235258786949</v>
      </c>
      <c r="AG120" s="139"/>
      <c r="AH120" s="139">
        <f>IF('IPC (2005)'!AH68=0,"",AH$2*'IPC (2005)'!AH68/'IPC (2005)'!$N68)</f>
        <v>9.622791065597136</v>
      </c>
      <c r="AI120" s="139">
        <f>IF('IPC (2005)'!AI68=0,"",AI$2*'IPC (2005)'!AI68/'IPC (2005)'!$N68)</f>
        <v>0.4644020950580578</v>
      </c>
      <c r="AJ120" s="139">
        <f>IF('IPC (2005)'!AJ68=0,"",AJ$2*'IPC (2005)'!AJ68/'IPC (2005)'!$N68)</f>
        <v>0.6496228923305194</v>
      </c>
    </row>
    <row r="121" spans="1:36" ht="14.95" customHeight="1" x14ac:dyDescent="0.25">
      <c r="A121" s="3">
        <v>2002</v>
      </c>
      <c r="B121" s="139">
        <f>IF('IPC (2005)'!B69=0,"",B$2*'IPC (2005)'!B69/'IPC (2005)'!$N69)</f>
        <v>0.91285694292178132</v>
      </c>
      <c r="C121" s="139">
        <f>IF('IPC (2005)'!C69=0,"",C$2*'IPC (2005)'!C69/'IPC (2005)'!$N69)</f>
        <v>1.0115201162501892</v>
      </c>
      <c r="D121" s="139">
        <f>IF('IPC (2005)'!D69=0,"",D$2*'IPC (2005)'!D69/'IPC (2005)'!$N69)</f>
        <v>1.3776219979435731</v>
      </c>
      <c r="E121" s="139">
        <f>IF('IPC (2005)'!E69=0,"",E$2*'IPC (2005)'!E69/'IPC (2005)'!$N69)</f>
        <v>0.90336060966136389</v>
      </c>
      <c r="F121" s="139">
        <f>IF('IPC (2005)'!F69=0,"",F$2*'IPC (2005)'!F69/'IPC (2005)'!$N69)</f>
        <v>1.1411077490174346</v>
      </c>
      <c r="G121" s="139">
        <f>IF('IPC (2005)'!G69=0,"",G$2*'IPC (2005)'!G69/'IPC (2005)'!$N69)</f>
        <v>1.2279474355790128</v>
      </c>
      <c r="H121" s="139">
        <f>IF('IPC (2005)'!H69=0,"",H$2*'IPC (2005)'!H69/'IPC (2005)'!$N69)</f>
        <v>350.52822481179248</v>
      </c>
      <c r="I121" s="139">
        <f>IF('IPC (2005)'!I69=0,"",I$2*'IPC (2005)'!I69/'IPC (2005)'!$N69)</f>
        <v>3.5473482735864557</v>
      </c>
      <c r="J121" s="139">
        <f>IF('IPC (2005)'!J69=0,"",J$2*'IPC (2005)'!J69/'IPC (2005)'!$N69)</f>
        <v>969.85056659565532</v>
      </c>
      <c r="K121" s="139">
        <f>IF('IPC (2005)'!K69=0,"",K$2*'IPC (2005)'!K69/'IPC (2005)'!$N69)</f>
        <v>797.14846952397158</v>
      </c>
      <c r="L121" s="139">
        <f>IF('IPC (2005)'!L69=0,"",L$2*'IPC (2005)'!L69/'IPC (2005)'!$N69)</f>
        <v>9.0363457482120051</v>
      </c>
      <c r="M121" s="139">
        <f>IF('IPC (2005)'!M69=0,"",M$2*'IPC (2005)'!M69/'IPC (2005)'!$N69)</f>
        <v>0.73602524173025474</v>
      </c>
      <c r="N121" s="139">
        <f>IF('IPC (2005)'!N69=0,"",N$2*'IPC (2005)'!N69/'IPC (2005)'!$N69)</f>
        <v>1</v>
      </c>
      <c r="O121" s="139">
        <f>IF('IPC (2005)'!O69=0,"",O$2*'IPC (2005)'!O69/'IPC (2005)'!$N69)</f>
        <v>7.3623227930918542</v>
      </c>
      <c r="P121" s="139">
        <f>IF('IPC (2005)'!P69=0,"",P$2*'IPC (2005)'!P69/'IPC (2005)'!$N69)</f>
        <v>1.0889454107417946</v>
      </c>
      <c r="Q121" s="139">
        <f>IF('IPC (2005)'!Q69=0,"",Q$2*'IPC (2005)'!Q69/'IPC (2005)'!$N69)</f>
        <v>0.90760272764413841</v>
      </c>
      <c r="R121" s="139">
        <f>IF('IPC (2005)'!R69=0,"",R$2*'IPC (2005)'!R69/'IPC (2005)'!$N69)</f>
        <v>0.69192550876601489</v>
      </c>
      <c r="S121" s="139">
        <f>IF('IPC (2005)'!S69=0,"",S$2*'IPC (2005)'!S69/'IPC (2005)'!$N69)</f>
        <v>0.89230049496799324</v>
      </c>
      <c r="T121" s="139">
        <f>IF('IPC (2005)'!T69=0,"",T$2*'IPC (2005)'!T69/'IPC (2005)'!$N69)</f>
        <v>112.6071472809227</v>
      </c>
      <c r="U121" s="139">
        <f>IF('IPC (2005)'!U69=0,"",U$2*'IPC (2005)'!U69/'IPC (2005)'!$N69)</f>
        <v>1.0422470001432009</v>
      </c>
      <c r="V121" s="139">
        <f>IF('IPC (2005)'!V69=0,"",V$2*'IPC (2005)'!V69/'IPC (2005)'!$N69)</f>
        <v>0.88868028392347687</v>
      </c>
      <c r="W121" s="139">
        <f>IF('IPC (2005)'!W69=0,"",W$2*'IPC (2005)'!W69/'IPC (2005)'!$N69)</f>
        <v>140.82703667797776</v>
      </c>
      <c r="X121" s="139">
        <f>IF('IPC (2005)'!X69=0,"",X$2*'IPC (2005)'!X69/'IPC (2005)'!$N69)</f>
        <v>6.5295444778298615</v>
      </c>
      <c r="Y121" s="139">
        <f>IF('IPC (2005)'!Y69=0,"",Y$2*'IPC (2005)'!Y69/'IPC (2005)'!$N69)</f>
        <v>9.7736639758666275</v>
      </c>
      <c r="Z121" s="139">
        <f>IF('IPC (2005)'!Z69=0,"",Z$2*'IPC (2005)'!Z69/'IPC (2005)'!$N69)</f>
        <v>1.5084189976042903</v>
      </c>
      <c r="AA121" s="139">
        <f>IF('IPC (2005)'!AA69=0,"",AA$2*'IPC (2005)'!AA69/'IPC (2005)'!$N69)</f>
        <v>1.8680110623915456</v>
      </c>
      <c r="AB121" s="139">
        <f>IF('IPC (2005)'!AB69=0,"",AB$2*'IPC (2005)'!AB69/'IPC (2005)'!$N69)</f>
        <v>0.72135008673008594</v>
      </c>
      <c r="AC121" s="139">
        <f>IF('IPC (2005)'!AC69=0,"",AC$2*'IPC (2005)'!AC69/'IPC (2005)'!$N69)</f>
        <v>0.65626245804028649</v>
      </c>
      <c r="AD121" s="139">
        <f>IF('IPC (2005)'!AD69=0,"",AD$2*'IPC (2005)'!AD69/'IPC (2005)'!$N69)</f>
        <v>13.779496396875734</v>
      </c>
      <c r="AE121" s="139">
        <f>IF('IPC (2005)'!AE69=0,"",AE$2*'IPC (2005)'!AE69/'IPC (2005)'!$N69)</f>
        <v>1.5125538534172389</v>
      </c>
      <c r="AF121" s="139">
        <f>IF('IPC (2005)'!AF69=0,"",AF$2*'IPC (2005)'!AF69/'IPC (2005)'!$N69)</f>
        <v>8.4087442473266041</v>
      </c>
      <c r="AG121" s="139"/>
      <c r="AH121" s="139">
        <f>IF('IPC (2005)'!AH69=0,"",AH$2*'IPC (2005)'!AH69/'IPC (2005)'!$N69)</f>
        <v>9.6770161713634941</v>
      </c>
      <c r="AI121" s="139">
        <f>IF('IPC (2005)'!AI69=0,"",AI$2*'IPC (2005)'!AI69/'IPC (2005)'!$N69)</f>
        <v>0.66270561849345466</v>
      </c>
      <c r="AJ121" s="139">
        <f>IF('IPC (2005)'!AJ69=0,"",AJ$2*'IPC (2005)'!AJ69/'IPC (2005)'!$N69)</f>
        <v>0.64132199979363813</v>
      </c>
    </row>
    <row r="122" spans="1:36" ht="14.95" customHeight="1" x14ac:dyDescent="0.25">
      <c r="A122" s="3">
        <v>2003</v>
      </c>
      <c r="B122" s="139">
        <f>IF('IPC (2005)'!B70=0,"",B$2*'IPC (2005)'!B70/'IPC (2005)'!$N70)</f>
        <v>0.90182567563602911</v>
      </c>
      <c r="C122" s="139">
        <f>IF('IPC (2005)'!C70=0,"",C$2*'IPC (2005)'!C70/'IPC (2005)'!$N70)</f>
        <v>1.1220291171097725</v>
      </c>
      <c r="D122" s="139">
        <f>IF('IPC (2005)'!D70=0,"",D$2*'IPC (2005)'!D70/'IPC (2005)'!$N70)</f>
        <v>1.3838520551840823</v>
      </c>
      <c r="E122" s="139">
        <f>IF('IPC (2005)'!E70=0,"",E$2*'IPC (2005)'!E70/'IPC (2005)'!$N70)</f>
        <v>0.8973441257488024</v>
      </c>
      <c r="F122" s="139">
        <f>IF('IPC (2005)'!F70=0,"",F$2*'IPC (2005)'!F70/'IPC (2005)'!$N70)</f>
        <v>1.2799642987826982</v>
      </c>
      <c r="G122" s="139">
        <f>IF('IPC (2005)'!G70=0,"",G$2*'IPC (2005)'!G70/'IPC (2005)'!$N70)</f>
        <v>1.2338124254609393</v>
      </c>
      <c r="H122" s="139">
        <f>IF('IPC (2005)'!H70=0,"",H$2*'IPC (2005)'!H70/'IPC (2005)'!$N70)</f>
        <v>352.37936109235733</v>
      </c>
      <c r="I122" s="139">
        <f>IF('IPC (2005)'!I70=0,"",I$2*'IPC (2005)'!I70/'IPC (2005)'!$N70)</f>
        <v>3.4998251393707673</v>
      </c>
      <c r="J122" s="139">
        <f>IF('IPC (2005)'!J70=0,"",J$2*'IPC (2005)'!J70/'IPC (2005)'!$N70)</f>
        <v>1015.9451191025745</v>
      </c>
      <c r="K122" s="139">
        <f>IF('IPC (2005)'!K70=0,"",K$2*'IPC (2005)'!K70/'IPC (2005)'!$N70)</f>
        <v>806.85108543274862</v>
      </c>
      <c r="L122" s="139">
        <f>IF('IPC (2005)'!L70=0,"",L$2*'IPC (2005)'!L70/'IPC (2005)'!$N70)</f>
        <v>9.0191154928389849</v>
      </c>
      <c r="M122" s="139">
        <f>IF('IPC (2005)'!M70=0,"",M$2*'IPC (2005)'!M70/'IPC (2005)'!$N70)</f>
        <v>0.74156063161573704</v>
      </c>
      <c r="N122" s="139">
        <f>IF('IPC (2005)'!N70=0,"",N$2*'IPC (2005)'!N70/'IPC (2005)'!$N70)</f>
        <v>1</v>
      </c>
      <c r="O122" s="139">
        <f>IF('IPC (2005)'!O70=0,"",O$2*'IPC (2005)'!O70/'IPC (2005)'!$N70)</f>
        <v>7.295005641479186</v>
      </c>
      <c r="P122" s="139">
        <f>IF('IPC (2005)'!P70=0,"",P$2*'IPC (2005)'!P70/'IPC (2005)'!$N70)</f>
        <v>1.074116811969519</v>
      </c>
      <c r="Q122" s="139">
        <f>IF('IPC (2005)'!Q70=0,"",Q$2*'IPC (2005)'!Q70/'IPC (2005)'!$N70)</f>
        <v>0.90607977958030805</v>
      </c>
      <c r="R122" s="139">
        <f>IF('IPC (2005)'!R70=0,"",R$2*'IPC (2005)'!R70/'IPC (2005)'!$N70)</f>
        <v>0.70045410080168957</v>
      </c>
      <c r="S122" s="139">
        <f>IF('IPC (2005)'!S70=0,"",S$2*'IPC (2005)'!S70/'IPC (2005)'!$N70)</f>
        <v>0.89074667177229827</v>
      </c>
      <c r="T122" s="139">
        <f>IF('IPC (2005)'!T70=0,"",T$2*'IPC (2005)'!T70/'IPC (2005)'!$N70)</f>
        <v>115.23973646514192</v>
      </c>
      <c r="U122" s="139">
        <f>IF('IPC (2005)'!U70=0,"",U$2*'IPC (2005)'!U70/'IPC (2005)'!$N70)</f>
        <v>1.0546841323154195</v>
      </c>
      <c r="V122" s="139">
        <f>IF('IPC (2005)'!V70=0,"",V$2*'IPC (2005)'!V70/'IPC (2005)'!$N70)</f>
        <v>0.89217761534405637</v>
      </c>
      <c r="W122" s="139">
        <f>IF('IPC (2005)'!W70=0,"",W$2*'IPC (2005)'!W70/'IPC (2005)'!$N70)</f>
        <v>137.347833545463</v>
      </c>
      <c r="X122" s="139">
        <f>IF('IPC (2005)'!X70=0,"",X$2*'IPC (2005)'!X70/'IPC (2005)'!$N70)</f>
        <v>6.6749104124075593</v>
      </c>
      <c r="Y122" s="139">
        <f>IF('IPC (2005)'!Y70=0,"",Y$2*'IPC (2005)'!Y70/'IPC (2005)'!$N70)</f>
        <v>9.7944716905995168</v>
      </c>
      <c r="Z122" s="139">
        <f>IF('IPC (2005)'!Z70=0,"",Z$2*'IPC (2005)'!Z70/'IPC (2005)'!$N70)</f>
        <v>1.5008006556417779</v>
      </c>
      <c r="AA122" s="139">
        <f>IF('IPC (2005)'!AA70=0,"",AA$2*'IPC (2005)'!AA70/'IPC (2005)'!$N70)</f>
        <v>1.8390166563547088</v>
      </c>
      <c r="AB122" s="139">
        <f>IF('IPC (2005)'!AB70=0,"",AB$2*'IPC (2005)'!AB70/'IPC (2005)'!$N70)</f>
        <v>0.72804300896584961</v>
      </c>
      <c r="AC122" s="139">
        <f>IF('IPC (2005)'!AC70=0,"",AC$2*'IPC (2005)'!AC70/'IPC (2005)'!$N70)</f>
        <v>0.6501722006295988</v>
      </c>
      <c r="AD122" s="139">
        <f>IF('IPC (2005)'!AD70=0,"",AD$2*'IPC (2005)'!AD70/'IPC (2005)'!$N70)</f>
        <v>13.489629794632473</v>
      </c>
      <c r="AE122" s="139">
        <f>IF('IPC (2005)'!AE70=0,"",AE$2*'IPC (2005)'!AE70/'IPC (2005)'!$N70)</f>
        <v>1.4955021879485955</v>
      </c>
      <c r="AF122" s="139">
        <f>IF('IPC (2005)'!AF70=0,"",AF$2*'IPC (2005)'!AF70/'IPC (2005)'!$N70)</f>
        <v>9.3455026120707014</v>
      </c>
      <c r="AG122" s="139"/>
      <c r="AH122" s="139">
        <f>IF('IPC (2005)'!AH70=0,"",AH$2*'IPC (2005)'!AH70/'IPC (2005)'!$N70)</f>
        <v>9.6444242614873197</v>
      </c>
      <c r="AI122" s="139">
        <f>IF('IPC (2005)'!AI70=0,"",AI$2*'IPC (2005)'!AI70/'IPC (2005)'!$N70)</f>
        <v>0.78797822253366434</v>
      </c>
      <c r="AJ122" s="139">
        <f>IF('IPC (2005)'!AJ70=0,"",AJ$2*'IPC (2005)'!AJ70/'IPC (2005)'!$N70)</f>
        <v>0.62781442620570893</v>
      </c>
    </row>
    <row r="123" spans="1:36" ht="14.95" customHeight="1" x14ac:dyDescent="0.25">
      <c r="A123" s="3">
        <v>2004</v>
      </c>
      <c r="B123" s="139">
        <f>IF('IPC (2005)'!B71=0,"",B$2*'IPC (2005)'!B71/'IPC (2005)'!$N71)</f>
        <v>0.89294148114762129</v>
      </c>
      <c r="C123" s="139">
        <f>IF('IPC (2005)'!C71=0,"",C$2*'IPC (2005)'!C71/'IPC (2005)'!$N71)</f>
        <v>1.1410296994538256</v>
      </c>
      <c r="D123" s="139">
        <f>IF('IPC (2005)'!D71=0,"",D$2*'IPC (2005)'!D71/'IPC (2005)'!$N71)</f>
        <v>1.3793508825985124</v>
      </c>
      <c r="E123" s="139">
        <f>IF('IPC (2005)'!E71=0,"",E$2*'IPC (2005)'!E71/'IPC (2005)'!$N71)</f>
        <v>0.89227562030997276</v>
      </c>
      <c r="F123" s="139">
        <f>IF('IPC (2005)'!F71=0,"",F$2*'IPC (2005)'!F71/'IPC (2005)'!$N71)</f>
        <v>1.3288299805764505</v>
      </c>
      <c r="G123" s="139">
        <f>IF('IPC (2005)'!G71=0,"",G$2*'IPC (2005)'!G71/'IPC (2005)'!$N71)</f>
        <v>1.2239592391556455</v>
      </c>
      <c r="H123" s="139">
        <f>IF('IPC (2005)'!H71=0,"",H$2*'IPC (2005)'!H71/'IPC (2005)'!$N71)</f>
        <v>346.81111264615691</v>
      </c>
      <c r="I123" s="139">
        <f>IF('IPC (2005)'!I71=0,"",I$2*'IPC (2005)'!I71/'IPC (2005)'!$N71)</f>
        <v>3.5210524583724943</v>
      </c>
      <c r="J123" s="139">
        <f>IF('IPC (2005)'!J71=0,"",J$2*'IPC (2005)'!J71/'IPC (2005)'!$N71)</f>
        <v>1047.8454929789871</v>
      </c>
      <c r="K123" s="139">
        <f>IF('IPC (2005)'!K71=0,"",K$2*'IPC (2005)'!K71/'IPC (2005)'!$N71)</f>
        <v>814.02830817096924</v>
      </c>
      <c r="L123" s="139">
        <f>IF('IPC (2005)'!L71=0,"",L$2*'IPC (2005)'!L71/'IPC (2005)'!$N71)</f>
        <v>8.8853468738447035</v>
      </c>
      <c r="M123" s="139">
        <f>IF('IPC (2005)'!M71=0,"",M$2*'IPC (2005)'!M71/'IPC (2005)'!$N71)</f>
        <v>0.74417486527028276</v>
      </c>
      <c r="N123" s="139">
        <f>IF('IPC (2005)'!N71=0,"",N$2*'IPC (2005)'!N71/'IPC (2005)'!$N71)</f>
        <v>1</v>
      </c>
      <c r="O123" s="139">
        <f>IF('IPC (2005)'!O71=0,"",O$2*'IPC (2005)'!O71/'IPC (2005)'!$N71)</f>
        <v>7.3213548696703965</v>
      </c>
      <c r="P123" s="139">
        <f>IF('IPC (2005)'!P71=0,"",P$2*'IPC (2005)'!P71/'IPC (2005)'!$N71)</f>
        <v>1.048067489548913</v>
      </c>
      <c r="Q123" s="139">
        <f>IF('IPC (2005)'!Q71=0,"",Q$2*'IPC (2005)'!Q71/'IPC (2005)'!$N71)</f>
        <v>0.90135720976703138</v>
      </c>
      <c r="R123" s="139">
        <f>IF('IPC (2005)'!R71=0,"",R$2*'IPC (2005)'!R71/'IPC (2005)'!$N71)</f>
        <v>0.70196588128988846</v>
      </c>
      <c r="S123" s="139">
        <f>IF('IPC (2005)'!S71=0,"",S$2*'IPC (2005)'!S71/'IPC (2005)'!$N71)</f>
        <v>0.87848352160032628</v>
      </c>
      <c r="T123" s="139">
        <f>IF('IPC (2005)'!T71=0,"",T$2*'IPC (2005)'!T71/'IPC (2005)'!$N71)</f>
        <v>119.80443874667841</v>
      </c>
      <c r="U123" s="139">
        <f>IF('IPC (2005)'!U71=0,"",U$2*'IPC (2005)'!U71/'IPC (2005)'!$N71)</f>
        <v>1.0497782650027139</v>
      </c>
      <c r="V123" s="139">
        <f>IF('IPC (2005)'!V71=0,"",V$2*'IPC (2005)'!V71/'IPC (2005)'!$N71)</f>
        <v>0.88808935196572691</v>
      </c>
      <c r="W123" s="139">
        <f>IF('IPC (2005)'!W71=0,"",W$2*'IPC (2005)'!W71/'IPC (2005)'!$N71)</f>
        <v>133.75512161436842</v>
      </c>
      <c r="X123" s="139">
        <f>IF('IPC (2005)'!X71=0,"",X$2*'IPC (2005)'!X71/'IPC (2005)'!$N71)</f>
        <v>6.8056539969551935</v>
      </c>
      <c r="Y123" s="139">
        <f>IF('IPC (2005)'!Y71=0,"",Y$2*'IPC (2005)'!Y71/'IPC (2005)'!$N71)</f>
        <v>9.5824419503826377</v>
      </c>
      <c r="Z123" s="139">
        <f>IF('IPC (2005)'!Z71=0,"",Z$2*'IPC (2005)'!Z71/'IPC (2005)'!$N71)</f>
        <v>1.4951441957179785</v>
      </c>
      <c r="AA123" s="139">
        <f>IF('IPC (2005)'!AA71=0,"",AA$2*'IPC (2005)'!AA71/'IPC (2005)'!$N71)</f>
        <v>1.8516511280999</v>
      </c>
      <c r="AB123" s="139">
        <f>IF('IPC (2005)'!AB71=0,"",AB$2*'IPC (2005)'!AB71/'IPC (2005)'!$N71)</f>
        <v>0.7258316839610166</v>
      </c>
      <c r="AC123" s="139">
        <f>IF('IPC (2005)'!AC71=0,"",AC$2*'IPC (2005)'!AC71/'IPC (2005)'!$N71)</f>
        <v>0.64230079129319018</v>
      </c>
      <c r="AD123" s="139">
        <f>IF('IPC (2005)'!AD71=0,"",AD$2*'IPC (2005)'!AD71/'IPC (2005)'!$N71)</f>
        <v>13.500518473907903</v>
      </c>
      <c r="AE123" s="139">
        <f>IF('IPC (2005)'!AE71=0,"",AE$2*'IPC (2005)'!AE71/'IPC (2005)'!$N71)</f>
        <v>1.469018522241657</v>
      </c>
      <c r="AF123" s="139">
        <f>IF('IPC (2005)'!AF71=0,"",AF$2*'IPC (2005)'!AF71/'IPC (2005)'!$N71)</f>
        <v>10.092887064668606</v>
      </c>
      <c r="AG123" s="139"/>
      <c r="AH123" s="139">
        <f>IF('IPC (2005)'!AH71=0,"",AH$2*'IPC (2005)'!AH71/'IPC (2005)'!$N71)</f>
        <v>9.4280508269072776</v>
      </c>
      <c r="AI123" s="139">
        <f>IF('IPC (2005)'!AI71=0,"",AI$2*'IPC (2005)'!AI71/'IPC (2005)'!$N71)</f>
        <v>0.83341814158038707</v>
      </c>
      <c r="AJ123" s="139">
        <f>IF('IPC (2005)'!AJ71=0,"",AJ$2*'IPC (2005)'!AJ71/'IPC (2005)'!$N71)</f>
        <v>0.61330000049591304</v>
      </c>
    </row>
    <row r="124" spans="1:36" ht="14.95" customHeight="1" x14ac:dyDescent="0.25">
      <c r="A124" s="3">
        <v>2005</v>
      </c>
      <c r="B124" s="139">
        <f>B$2</f>
        <v>0.877</v>
      </c>
      <c r="C124" s="139">
        <f t="shared" ref="C124:AC124" si="0">C$2</f>
        <v>1.21</v>
      </c>
      <c r="D124" s="139">
        <f t="shared" si="0"/>
        <v>1.37</v>
      </c>
      <c r="E124" s="139">
        <f t="shared" si="0"/>
        <v>0.88700000000000001</v>
      </c>
      <c r="F124" s="139">
        <f t="shared" si="0"/>
        <v>1.3735145563590412</v>
      </c>
      <c r="G124" s="139">
        <f t="shared" si="0"/>
        <v>1.21</v>
      </c>
      <c r="H124" s="139">
        <f t="shared" si="0"/>
        <v>345.67</v>
      </c>
      <c r="I124" s="139">
        <f t="shared" si="0"/>
        <v>3.46</v>
      </c>
      <c r="J124" s="139">
        <f t="shared" si="0"/>
        <v>1064.6552780012601</v>
      </c>
      <c r="K124" s="139">
        <f t="shared" si="0"/>
        <v>809</v>
      </c>
      <c r="L124" s="139">
        <f t="shared" si="0"/>
        <v>8.75</v>
      </c>
      <c r="M124" s="139">
        <f t="shared" si="0"/>
        <v>0.74399999999999999</v>
      </c>
      <c r="N124" s="139">
        <f>N$2</f>
        <v>1</v>
      </c>
      <c r="O124" s="139">
        <f t="shared" si="0"/>
        <v>7.37</v>
      </c>
      <c r="P124" s="139">
        <f t="shared" si="0"/>
        <v>1.02</v>
      </c>
      <c r="Q124" s="139">
        <f t="shared" si="0"/>
        <v>0.88700000000000001</v>
      </c>
      <c r="R124" s="139">
        <f t="shared" si="0"/>
        <v>0.70299999999999996</v>
      </c>
      <c r="S124" s="139">
        <f t="shared" si="0"/>
        <v>0.86399999999999999</v>
      </c>
      <c r="T124" s="139">
        <f t="shared" si="0"/>
        <v>120</v>
      </c>
      <c r="U124" s="139">
        <f t="shared" si="0"/>
        <v>1.04</v>
      </c>
      <c r="V124" s="139">
        <f t="shared" si="0"/>
        <v>0.876</v>
      </c>
      <c r="W124" s="139">
        <f t="shared" si="0"/>
        <v>129</v>
      </c>
      <c r="X124" s="139">
        <f t="shared" si="0"/>
        <v>6.8448390000000003</v>
      </c>
      <c r="Y124" s="139">
        <f t="shared" si="0"/>
        <v>9.41</v>
      </c>
      <c r="Z124" s="139">
        <f t="shared" si="0"/>
        <v>1.49</v>
      </c>
      <c r="AA124" s="139">
        <f t="shared" si="0"/>
        <v>1.83</v>
      </c>
      <c r="AB124" s="139">
        <f t="shared" si="0"/>
        <v>0.71799999999999997</v>
      </c>
      <c r="AC124" s="139">
        <f t="shared" si="0"/>
        <v>0.63400000000000001</v>
      </c>
      <c r="AD124" s="139">
        <f>IF('IPC (2005)'!AD72=0,"",AD$2*'IPC (2005)'!AD72/'IPC (2005)'!$N72)</f>
        <v>13.3</v>
      </c>
      <c r="AE124" s="139">
        <f>IF('IPC (2005)'!AE72=0,"",AE$2*'IPC (2005)'!AE72/'IPC (2005)'!$N72)</f>
        <v>1.43</v>
      </c>
      <c r="AF124" s="139">
        <f>IF('IPC (2005)'!AF72=0,"",AF$2*'IPC (2005)'!AF72/'IPC (2005)'!$N72)</f>
        <v>11</v>
      </c>
      <c r="AG124" s="139"/>
      <c r="AH124" s="139">
        <f>IF('IPC (2005)'!AH72=0,"",AH$2*'IPC (2005)'!AH72/'IPC (2005)'!$N72)</f>
        <v>9.16</v>
      </c>
      <c r="AI124" s="139">
        <f>IF('IPC (2005)'!AI72=0,"",AI$2*'IPC (2005)'!AI72/'IPC (2005)'!$N72)</f>
        <v>0.872</v>
      </c>
      <c r="AJ124" s="139">
        <f>IF('IPC (2005)'!AJ72=0,"",AJ$2*'IPC (2005)'!AJ72/'IPC (2005)'!$N72)</f>
        <v>0.59464600000000001</v>
      </c>
    </row>
    <row r="125" spans="1:36" ht="14.95" customHeight="1" x14ac:dyDescent="0.25">
      <c r="A125" s="3">
        <v>2006</v>
      </c>
      <c r="B125" s="139">
        <f>IF('IPC (2005)'!B73=0,"",B$2*'IPC (2005)'!B73/'IPC (2005)'!$N73)</f>
        <v>0.86299442112218416</v>
      </c>
      <c r="C125" s="139">
        <f>IF('IPC (2005)'!C73=0,"",C$2*'IPC (2005)'!C73/'IPC (2005)'!$N73)</f>
        <v>1.2999125891814129</v>
      </c>
      <c r="D125" s="139">
        <f>IF('IPC (2005)'!D73=0,"",D$2*'IPC (2005)'!D73/'IPC (2005)'!$N73)</f>
        <v>1.3743710151060977</v>
      </c>
      <c r="E125" s="139">
        <f>IF('IPC (2005)'!E73=0,"",E$2*'IPC (2005)'!E73/'IPC (2005)'!$N73)</f>
        <v>0.87467153541471065</v>
      </c>
      <c r="F125" s="139">
        <f>IF('IPC (2005)'!F73=0,"",F$2*'IPC (2005)'!F73/'IPC (2005)'!$N73)</f>
        <v>1.3862566973065626</v>
      </c>
      <c r="G125" s="139">
        <f>IF('IPC (2005)'!G73=0,"",G$2*'IPC (2005)'!G73/'IPC (2005)'!$N73)</f>
        <v>1.195653423534714</v>
      </c>
      <c r="H125" s="139">
        <f>IF('IPC (2005)'!H73=0,"",H$2*'IPC (2005)'!H73/'IPC (2005)'!$N73)</f>
        <v>346.22615641685826</v>
      </c>
      <c r="I125" s="139">
        <f>IF('IPC (2005)'!I73=0,"",I$2*'IPC (2005)'!I73/'IPC (2005)'!$N73)</f>
        <v>3.402148879830817</v>
      </c>
      <c r="J125" s="139">
        <f>IF('IPC (2005)'!J73=0,"",J$2*'IPC (2005)'!J73/'IPC (2005)'!$N73)</f>
        <v>1075.6553089026165</v>
      </c>
      <c r="K125" s="139">
        <f>IF('IPC (2005)'!K73=0,"",K$2*'IPC (2005)'!K73/'IPC (2005)'!$N73)</f>
        <v>801.28749296159845</v>
      </c>
      <c r="L125" s="139">
        <f>IF('IPC (2005)'!L73=0,"",L$2*'IPC (2005)'!L73/'IPC (2005)'!$N73)</f>
        <v>8.6396588687424618</v>
      </c>
      <c r="M125" s="139">
        <f>IF('IPC (2005)'!M73=0,"",M$2*'IPC (2005)'!M73/'IPC (2005)'!$N73)</f>
        <v>0.74608610016565435</v>
      </c>
      <c r="N125" s="139">
        <f>IF('IPC (2005)'!N73=0,"",N$2*'IPC (2005)'!N73/'IPC (2005)'!$N73)</f>
        <v>1</v>
      </c>
      <c r="O125" s="139">
        <f>IF('IPC (2005)'!O73=0,"",O$2*'IPC (2005)'!O73/'IPC (2005)'!$N73)</f>
        <v>7.4565101365243711</v>
      </c>
      <c r="P125" s="139">
        <f>IF('IPC (2005)'!P73=0,"",P$2*'IPC (2005)'!P73/'IPC (2005)'!$N73)</f>
        <v>1.0036042654212989</v>
      </c>
      <c r="Q125" s="139">
        <f>IF('IPC (2005)'!Q73=0,"",Q$2*'IPC (2005)'!Q73/'IPC (2005)'!$N73)</f>
        <v>0.87367432204900342</v>
      </c>
      <c r="R125" s="139">
        <f>IF('IPC (2005)'!R73=0,"",R$2*'IPC (2005)'!R73/'IPC (2005)'!$N73)</f>
        <v>0.70279575483503076</v>
      </c>
      <c r="S125" s="139">
        <f>IF('IPC (2005)'!S73=0,"",S$2*'IPC (2005)'!S73/'IPC (2005)'!$N73)</f>
        <v>0.8462186073410195</v>
      </c>
      <c r="T125" s="139">
        <f>IF('IPC (2005)'!T73=0,"",T$2*'IPC (2005)'!T73/'IPC (2005)'!$N73)</f>
        <v>120.81885479687291</v>
      </c>
      <c r="U125" s="139">
        <f>IF('IPC (2005)'!U73=0,"",U$2*'IPC (2005)'!U73/'IPC (2005)'!$N73)</f>
        <v>1.047109870177676</v>
      </c>
      <c r="V125" s="139">
        <f>IF('IPC (2005)'!V73=0,"",V$2*'IPC (2005)'!V73/'IPC (2005)'!$N73)</f>
        <v>0.86636732619428314</v>
      </c>
      <c r="W125" s="139">
        <f>IF('IPC (2005)'!W73=0,"",W$2*'IPC (2005)'!W73/'IPC (2005)'!$N73)</f>
        <v>125.28021396774643</v>
      </c>
      <c r="X125" s="139">
        <f>IF('IPC (2005)'!X73=0,"",X$2*'IPC (2005)'!X73/'IPC (2005)'!$N73)</f>
        <v>6.8715959433113829</v>
      </c>
      <c r="Y125" s="139">
        <f>IF('IPC (2005)'!Y73=0,"",Y$2*'IPC (2005)'!Y73/'IPC (2005)'!$N73)</f>
        <v>9.3282683107826561</v>
      </c>
      <c r="Z125" s="139">
        <f>IF('IPC (2005)'!Z73=0,"",Z$2*'IPC (2005)'!Z73/'IPC (2005)'!$N73)</f>
        <v>1.4920131235454093</v>
      </c>
      <c r="AA125" s="139">
        <f>IF('IPC (2005)'!AA73=0,"",AA$2*'IPC (2005)'!AA73/'IPC (2005)'!$N73)</f>
        <v>1.795585349225755</v>
      </c>
      <c r="AB125" s="139">
        <f>IF('IPC (2005)'!AB73=0,"",AB$2*'IPC (2005)'!AB73/'IPC (2005)'!$N73)</f>
        <v>0.71717735166932595</v>
      </c>
      <c r="AC125" s="139">
        <f>IF('IPC (2005)'!AC73=0,"",AC$2*'IPC (2005)'!AC73/'IPC (2005)'!$N73)</f>
        <v>0.62965743220354453</v>
      </c>
      <c r="AD125" s="139">
        <f>IF('IPC (2005)'!AD73=0,"",AD$2*'IPC (2005)'!AD73/'IPC (2005)'!$N73)</f>
        <v>13.21084762255146</v>
      </c>
      <c r="AE125" s="139">
        <f>IF('IPC (2005)'!AE73=0,"",AE$2*'IPC (2005)'!AE73/'IPC (2005)'!$N73)</f>
        <v>1.391785043298849</v>
      </c>
      <c r="AF125" s="139">
        <f>IF('IPC (2005)'!AF73=0,"",AF$2*'IPC (2005)'!AF73/'IPC (2005)'!$N73)</f>
        <v>11.686550611361739</v>
      </c>
      <c r="AG125" s="139"/>
      <c r="AH125" s="139">
        <f>IF('IPC (2005)'!AH73=0,"",AH$2*'IPC (2005)'!AH73/'IPC (2005)'!$N73)</f>
        <v>8.9944409552638334</v>
      </c>
      <c r="AI125" s="139">
        <f>IF('IPC (2005)'!AI73=0,"",AI$2*'IPC (2005)'!AI73/'IPC (2005)'!$N73)</f>
        <v>0.92582148457607449</v>
      </c>
      <c r="AJ125" s="139">
        <f>IF('IPC (2005)'!AJ73=0,"",AJ$2*'IPC (2005)'!AJ73/'IPC (2005)'!$N73)</f>
        <v>0.57811619804552528</v>
      </c>
    </row>
    <row r="126" spans="1:36" ht="14.95" customHeight="1" x14ac:dyDescent="0.25">
      <c r="A126" s="6">
        <v>2007</v>
      </c>
      <c r="B126" s="139">
        <f>IF('IPC (2005)'!B74=0,"",B$2*'IPC (2005)'!B74/'IPC (2005)'!$N74)</f>
        <v>0.85834314313799509</v>
      </c>
      <c r="C126" s="139">
        <f>IF('IPC (2005)'!C74=0,"",C$2*'IPC (2005)'!C74/'IPC (2005)'!$N74)</f>
        <v>1.4853250678416814</v>
      </c>
      <c r="D126" s="139">
        <f>IF('IPC (2005)'!D74=0,"",D$2*'IPC (2005)'!D74/'IPC (2005)'!$N74)</f>
        <v>1.3673549051362668</v>
      </c>
      <c r="E126" s="139">
        <f>IF('IPC (2005)'!E74=0,"",E$2*'IPC (2005)'!E74/'IPC (2005)'!$N74)</f>
        <v>0.86591553216821049</v>
      </c>
      <c r="F126" s="139">
        <f>IF('IPC (2005)'!F74=0,"",F$2*'IPC (2005)'!F74/'IPC (2005)'!$N74)</f>
        <v>1.3968854412983214</v>
      </c>
      <c r="G126" s="139">
        <f>IF('IPC (2005)'!G74=0,"",G$2*'IPC (2005)'!G74/'IPC (2005)'!$N74)</f>
        <v>1.1873497720655273</v>
      </c>
      <c r="H126" s="139">
        <f>IF('IPC (2005)'!H74=0,"",H$2*'IPC (2005)'!H74/'IPC (2005)'!$N74)</f>
        <v>351.46107868652757</v>
      </c>
      <c r="I126" s="139">
        <f>IF('IPC (2005)'!I74=0,"",I$2*'IPC (2005)'!I74/'IPC (2005)'!$N74)</f>
        <v>3.4566386992911973</v>
      </c>
      <c r="J126" s="139">
        <f>IF('IPC (2005)'!J74=0,"",J$2*'IPC (2005)'!J74/'IPC (2005)'!$N74)</f>
        <v>1103.8134611584969</v>
      </c>
      <c r="K126" s="139">
        <f>IF('IPC (2005)'!K74=0,"",K$2*'IPC (2005)'!K74/'IPC (2005)'!$N74)</f>
        <v>798.81136366279486</v>
      </c>
      <c r="L126" s="139">
        <f>IF('IPC (2005)'!L74=0,"",L$2*'IPC (2005)'!L74/'IPC (2005)'!$N74)</f>
        <v>8.5422685928082061</v>
      </c>
      <c r="M126" s="139">
        <f>IF('IPC (2005)'!M74=0,"",M$2*'IPC (2005)'!M74/'IPC (2005)'!$N74)</f>
        <v>0.74560987756999231</v>
      </c>
      <c r="N126" s="139">
        <f>IF('IPC (2005)'!N74=0,"",N$2*'IPC (2005)'!N74/'IPC (2005)'!$N74)</f>
        <v>1</v>
      </c>
      <c r="O126" s="139">
        <f>IF('IPC (2005)'!O74=0,"",O$2*'IPC (2005)'!O74/'IPC (2005)'!$N74)</f>
        <v>7.7282761048200657</v>
      </c>
      <c r="P126" s="139">
        <f>IF('IPC (2005)'!P74=0,"",P$2*'IPC (2005)'!P74/'IPC (2005)'!$N74)</f>
        <v>1.0002670725333234</v>
      </c>
      <c r="Q126" s="139">
        <f>IF('IPC (2005)'!Q74=0,"",Q$2*'IPC (2005)'!Q74/'IPC (2005)'!$N74)</f>
        <v>0.8620820605110433</v>
      </c>
      <c r="R126" s="139">
        <f>IF('IPC (2005)'!R74=0,"",R$2*'IPC (2005)'!R74/'IPC (2005)'!$N74)</f>
        <v>0.70308494731862625</v>
      </c>
      <c r="S126" s="139">
        <f>IF('IPC (2005)'!S74=0,"",S$2*'IPC (2005)'!S74/'IPC (2005)'!$N74)</f>
        <v>0.83602621639190355</v>
      </c>
      <c r="T126" s="139">
        <f>IF('IPC (2005)'!T74=0,"",T$2*'IPC (2005)'!T74/'IPC (2005)'!$N74)</f>
        <v>126.81682526280764</v>
      </c>
      <c r="U126" s="139">
        <f>IF('IPC (2005)'!U74=0,"",U$2*'IPC (2005)'!U74/'IPC (2005)'!$N74)</f>
        <v>1.0679236632371421</v>
      </c>
      <c r="V126" s="139">
        <f>IF('IPC (2005)'!V74=0,"",V$2*'IPC (2005)'!V74/'IPC (2005)'!$N74)</f>
        <v>0.85775068029086809</v>
      </c>
      <c r="W126" s="139">
        <f>IF('IPC (2005)'!W74=0,"",W$2*'IPC (2005)'!W74/'IPC (2005)'!$N74)</f>
        <v>121.87863139639818</v>
      </c>
      <c r="X126" s="139">
        <f>IF('IPC (2005)'!X74=0,"",X$2*'IPC (2005)'!X74/'IPC (2005)'!$N74)</f>
        <v>6.9460340564953471</v>
      </c>
      <c r="Y126" s="139">
        <f>IF('IPC (2005)'!Y74=0,"",Y$2*'IPC (2005)'!Y74/'IPC (2005)'!$N74)</f>
        <v>9.1341717373954108</v>
      </c>
      <c r="Z126" s="139">
        <f>IF('IPC (2005)'!Z74=0,"",Z$2*'IPC (2005)'!Z74/'IPC (2005)'!$N74)</f>
        <v>1.4851002454525641</v>
      </c>
      <c r="AA126" s="139">
        <f>IF('IPC (2005)'!AA74=0,"",AA$2*'IPC (2005)'!AA74/'IPC (2005)'!$N74)</f>
        <v>1.7887081461546419</v>
      </c>
      <c r="AB126" s="139">
        <f>IF('IPC (2005)'!AB74=0,"",AB$2*'IPC (2005)'!AB74/'IPC (2005)'!$N74)</f>
        <v>0.71439718186425694</v>
      </c>
      <c r="AC126" s="139">
        <f>IF('IPC (2005)'!AC74=0,"",AC$2*'IPC (2005)'!AC74/'IPC (2005)'!$N74)</f>
        <v>0.62648303256117499</v>
      </c>
      <c r="AD126" s="139">
        <f>IF('IPC (2005)'!AD74=0,"",AD$2*'IPC (2005)'!AD74/'IPC (2005)'!$N74)</f>
        <v>13.210905069819873</v>
      </c>
      <c r="AE126" s="139">
        <f>IF('IPC (2005)'!AE74=0,"",AE$2*'IPC (2005)'!AE74/'IPC (2005)'!$N74)</f>
        <v>1.3578257980570194</v>
      </c>
      <c r="AF126" s="139">
        <f>IF('IPC (2005)'!AF74=0,"",AF$2*'IPC (2005)'!AF74/'IPC (2005)'!$N74)</f>
        <v>12.385863422886233</v>
      </c>
      <c r="AG126" s="139"/>
      <c r="AH126" s="139">
        <f>IF('IPC (2005)'!AH74=0,"",AH$2*'IPC (2005)'!AH74/'IPC (2005)'!$N74)</f>
        <v>8.9384274508452233</v>
      </c>
      <c r="AI126" s="139">
        <f>IF('IPC (2005)'!AI74=0,"",AI$2*'IPC (2005)'!AI74/'IPC (2005)'!$N74)</f>
        <v>0.97896138064725602</v>
      </c>
      <c r="AJ126" s="139">
        <f>IF('IPC (2005)'!AJ74=0,"",AJ$2*'IPC (2005)'!AJ74/'IPC (2005)'!$N74)</f>
        <v>0.56439215553709843</v>
      </c>
    </row>
    <row r="127" spans="1:36" ht="14.95" customHeight="1" x14ac:dyDescent="0.25">
      <c r="A127" s="6">
        <v>2008</v>
      </c>
      <c r="B127" s="139">
        <f>IF('IPC (2005)'!B75=0,"",B$2*'IPC (2005)'!B75/'IPC (2005)'!$N75)</f>
        <v>0.84833533805876005</v>
      </c>
      <c r="C127" s="139">
        <f>IF('IPC (2005)'!C75=0,"",C$2*'IPC (2005)'!C75/'IPC (2005)'!$N75)</f>
        <v>1.8174815177293555</v>
      </c>
      <c r="D127" s="139">
        <f>IF('IPC (2005)'!D75=0,"",D$2*'IPC (2005)'!D75/'IPC (2005)'!$N75)</f>
        <v>1.3740863254745239</v>
      </c>
      <c r="E127" s="139">
        <f>IF('IPC (2005)'!E75=0,"",E$2*'IPC (2005)'!E75/'IPC (2005)'!$N75)</f>
        <v>0.8713387968040468</v>
      </c>
      <c r="F127" s="139">
        <f>IF('IPC (2005)'!F75=0,"",F$2*'IPC (2005)'!F75/'IPC (2005)'!$N75)</f>
        <v>1.4216308544229832</v>
      </c>
      <c r="G127" s="139">
        <f>IF('IPC (2005)'!G75=0,"",G$2*'IPC (2005)'!G75/'IPC (2005)'!$N75)</f>
        <v>1.170554418206222</v>
      </c>
      <c r="H127" s="139">
        <f>IF('IPC (2005)'!H75=0,"",H$2*'IPC (2005)'!H75/'IPC (2005)'!$N75)</f>
        <v>367.96868260519244</v>
      </c>
      <c r="I127" s="139">
        <f>IF('IPC (2005)'!I75=0,"",I$2*'IPC (2005)'!I75/'IPC (2005)'!$N75)</f>
        <v>3.5152564146422658</v>
      </c>
      <c r="J127" s="139">
        <f>IF('IPC (2005)'!J75=0,"",J$2*'IPC (2005)'!J75/'IPC (2005)'!$N75)</f>
        <v>1137.3986602741627</v>
      </c>
      <c r="K127" s="139">
        <f>IF('IPC (2005)'!K75=0,"",K$2*'IPC (2005)'!K75/'IPC (2005)'!$N75)</f>
        <v>805.23253225912254</v>
      </c>
      <c r="L127" s="139">
        <f>IF('IPC (2005)'!L75=0,"",L$2*'IPC (2005)'!L75/'IPC (2005)'!$N75)</f>
        <v>8.5074839376541398</v>
      </c>
      <c r="M127" s="139">
        <f>IF('IPC (2005)'!M75=0,"",M$2*'IPC (2005)'!M75/'IPC (2005)'!$N75)</f>
        <v>0.74730851148671673</v>
      </c>
      <c r="N127" s="139">
        <f>IF('IPC (2005)'!N75=0,"",N$2*'IPC (2005)'!N75/'IPC (2005)'!$N75)</f>
        <v>1</v>
      </c>
      <c r="O127" s="139">
        <f>IF('IPC (2005)'!O75=0,"",O$2*'IPC (2005)'!O75/'IPC (2005)'!$N75)</f>
        <v>8.213772659085274</v>
      </c>
      <c r="P127" s="139">
        <f>IF('IPC (2005)'!P75=0,"",P$2*'IPC (2005)'!P75/'IPC (2005)'!$N75)</f>
        <v>1.0024522882022404</v>
      </c>
      <c r="Q127" s="139">
        <f>IF('IPC (2005)'!Q75=0,"",Q$2*'IPC (2005)'!Q75/'IPC (2005)'!$N75)</f>
        <v>0.85356217160358983</v>
      </c>
      <c r="R127" s="139">
        <f>IF('IPC (2005)'!R75=0,"",R$2*'IPC (2005)'!R75/'IPC (2005)'!$N75)</f>
        <v>0.70520895892010138</v>
      </c>
      <c r="S127" s="139">
        <f>IF('IPC (2005)'!S75=0,"",S$2*'IPC (2005)'!S75/'IPC (2005)'!$N75)</f>
        <v>0.82513622420605059</v>
      </c>
      <c r="T127" s="139">
        <f>IF('IPC (2005)'!T75=0,"",T$2*'IPC (2005)'!T75/'IPC (2005)'!$N75)</f>
        <v>129.50782373385374</v>
      </c>
      <c r="U127" s="139">
        <f>IF('IPC (2005)'!U75=0,"",U$2*'IPC (2005)'!U75/'IPC (2005)'!$N75)</f>
        <v>1.0701987325876996</v>
      </c>
      <c r="V127" s="139">
        <f>IF('IPC (2005)'!V75=0,"",V$2*'IPC (2005)'!V75/'IPC (2005)'!$N75)</f>
        <v>0.85369271640895561</v>
      </c>
      <c r="W127" s="139">
        <f>IF('IPC (2005)'!W75=0,"",W$2*'IPC (2005)'!W75/'IPC (2005)'!$N75)</f>
        <v>118.99241184781896</v>
      </c>
      <c r="X127" s="139">
        <f>IF('IPC (2005)'!X75=0,"",X$2*'IPC (2005)'!X75/'IPC (2005)'!$N75)</f>
        <v>7.0320497331330492</v>
      </c>
      <c r="Y127" s="139">
        <f>IF('IPC (2005)'!Y75=0,"",Y$2*'IPC (2005)'!Y75/'IPC (2005)'!$N75)</f>
        <v>9.1266799060125479</v>
      </c>
      <c r="Z127" s="139">
        <f>IF('IPC (2005)'!Z75=0,"",Z$2*'IPC (2005)'!Z75/'IPC (2005)'!$N75)</f>
        <v>1.4868144738815288</v>
      </c>
      <c r="AA127" s="139">
        <f>IF('IPC (2005)'!AA75=0,"",AA$2*'IPC (2005)'!AA75/'IPC (2005)'!$N75)</f>
        <v>1.7943216146327665</v>
      </c>
      <c r="AB127" s="139">
        <f>IF('IPC (2005)'!AB75=0,"",AB$2*'IPC (2005)'!AB75/'IPC (2005)'!$N75)</f>
        <v>0.7057933363431047</v>
      </c>
      <c r="AC127" s="139">
        <f>IF('IPC (2005)'!AC75=0,"",AC$2*'IPC (2005)'!AC75/'IPC (2005)'!$N75)</f>
        <v>0.62432493554751434</v>
      </c>
      <c r="AD127" s="139">
        <f>IF('IPC (2005)'!AD75=0,"",AD$2*'IPC (2005)'!AD75/'IPC (2005)'!$N75)</f>
        <v>13.531456532911204</v>
      </c>
      <c r="AE127" s="139">
        <f>IF('IPC (2005)'!AE75=0,"",AE$2*'IPC (2005)'!AE75/'IPC (2005)'!$N75)</f>
        <v>1.3148812617262411</v>
      </c>
      <c r="AF127" s="139">
        <f>IF('IPC (2005)'!AF75=0,"",AF$2*'IPC (2005)'!AF75/'IPC (2005)'!$N75)</f>
        <v>13.611063549551767</v>
      </c>
      <c r="AG127" s="139"/>
      <c r="AH127" s="139">
        <f>IF('IPC (2005)'!AH75=0,"",AH$2*'IPC (2005)'!AH75/'IPC (2005)'!$N75)</f>
        <v>8.9038199361474675</v>
      </c>
      <c r="AI127" s="139">
        <f>IF('IPC (2005)'!AI75=0,"",AI$2*'IPC (2005)'!AI75/'IPC (2005)'!$N75)</f>
        <v>1.0412316377844624</v>
      </c>
      <c r="AJ127" s="139">
        <f>IF('IPC (2005)'!AJ75=0,"",AJ$2*'IPC (2005)'!AJ75/'IPC (2005)'!$N75)</f>
        <v>0.5467955530271188</v>
      </c>
    </row>
    <row r="128" spans="1:36" ht="14.95" customHeight="1" x14ac:dyDescent="0.25">
      <c r="A128" s="6">
        <v>2009</v>
      </c>
      <c r="B128" s="139">
        <f>IF('IPC (2005)'!B76=0,"",B$2*'IPC (2005)'!B76/'IPC (2005)'!$N76)</f>
        <v>0.8540248266453756</v>
      </c>
      <c r="C128" s="139">
        <f>IF('IPC (2005)'!C76=0,"",C$2*'IPC (2005)'!C76/'IPC (2005)'!$N76)</f>
        <v>2.0900110340964293</v>
      </c>
      <c r="D128" s="139">
        <f>IF('IPC (2005)'!D76=0,"",D$2*'IPC (2005)'!D76/'IPC (2005)'!$N76)</f>
        <v>1.4034127283497695</v>
      </c>
      <c r="E128" s="139">
        <f>IF('IPC (2005)'!E76=0,"",E$2*'IPC (2005)'!E76/'IPC (2005)'!$N76)</f>
        <v>0.87398311705994791</v>
      </c>
      <c r="F128" s="139">
        <f>IF('IPC (2005)'!F76=0,"",F$2*'IPC (2005)'!F76/'IPC (2005)'!$N76)</f>
        <v>1.4964413196466959</v>
      </c>
      <c r="G128" s="139">
        <f>IF('IPC (2005)'!G76=0,"",G$2*'IPC (2005)'!G76/'IPC (2005)'!$N76)</f>
        <v>1.1782490273446298</v>
      </c>
      <c r="H128" s="139">
        <f>IF('IPC (2005)'!H76=0,"",H$2*'IPC (2005)'!H76/'IPC (2005)'!$N76)</f>
        <v>370.58535153555493</v>
      </c>
      <c r="I128" s="139">
        <f>IF('IPC (2005)'!I76=0,"",I$2*'IPC (2005)'!I76/'IPC (2005)'!$N76)</f>
        <v>3.4960490784010849</v>
      </c>
      <c r="J128" s="139">
        <f>IF('IPC (2005)'!J76=0,"",J$2*'IPC (2005)'!J76/'IPC (2005)'!$N76)</f>
        <v>1189.4100707156408</v>
      </c>
      <c r="K128" s="139">
        <f>IF('IPC (2005)'!K76=0,"",K$2*'IPC (2005)'!K76/'IPC (2005)'!$N76)</f>
        <v>830.38267134797127</v>
      </c>
      <c r="L128" s="139">
        <f>IF('IPC (2005)'!L76=0,"",L$2*'IPC (2005)'!L76/'IPC (2005)'!$N76)</f>
        <v>8.6492337067402794</v>
      </c>
      <c r="M128" s="139">
        <f>IF('IPC (2005)'!M76=0,"",M$2*'IPC (2005)'!M76/'IPC (2005)'!$N76)</f>
        <v>0.7478150589365743</v>
      </c>
      <c r="N128" s="139">
        <f>IF('IPC (2005)'!N76=0,"",N$2*'IPC (2005)'!N76/'IPC (2005)'!$N76)</f>
        <v>1</v>
      </c>
      <c r="O128" s="139">
        <f>IF('IPC (2005)'!O76=0,"",O$2*'IPC (2005)'!O76/'IPC (2005)'!$N76)</f>
        <v>8.2366172092525822</v>
      </c>
      <c r="P128" s="139">
        <f>IF('IPC (2005)'!P76=0,"",P$2*'IPC (2005)'!P76/'IPC (2005)'!$N76)</f>
        <v>1.0060291583997667</v>
      </c>
      <c r="Q128" s="139">
        <f>IF('IPC (2005)'!Q76=0,"",Q$2*'IPC (2005)'!Q76/'IPC (2005)'!$N76)</f>
        <v>0.85735837844915486</v>
      </c>
      <c r="R128" s="139">
        <f>IF('IPC (2005)'!R76=0,"",R$2*'IPC (2005)'!R76/'IPC (2005)'!$N76)</f>
        <v>0.71628927263401343</v>
      </c>
      <c r="S128" s="139">
        <f>IF('IPC (2005)'!S76=0,"",S$2*'IPC (2005)'!S76/'IPC (2005)'!$N76)</f>
        <v>0.83793278033234253</v>
      </c>
      <c r="T128" s="139">
        <f>IF('IPC (2005)'!T76=0,"",T$2*'IPC (2005)'!T76/'IPC (2005)'!$N76)</f>
        <v>135.44389810268601</v>
      </c>
      <c r="U128" s="139">
        <f>IF('IPC (2005)'!U76=0,"",U$2*'IPC (2005)'!U76/'IPC (2005)'!$N76)</f>
        <v>1.0259215975073759</v>
      </c>
      <c r="V128" s="139">
        <f>IF('IPC (2005)'!V76=0,"",V$2*'IPC (2005)'!V76/'IPC (2005)'!$N76)</f>
        <v>0.86337646291779291</v>
      </c>
      <c r="W128" s="139">
        <f>IF('IPC (2005)'!W76=0,"",W$2*'IPC (2005)'!W76/'IPC (2005)'!$N76)</f>
        <v>117.80147813656461</v>
      </c>
      <c r="X128" s="139">
        <f>IF('IPC (2005)'!X76=0,"",X$2*'IPC (2005)'!X76/'IPC (2005)'!$N76)</f>
        <v>7.430983569105809</v>
      </c>
      <c r="Y128" s="139">
        <f>IF('IPC (2005)'!Y76=0,"",Y$2*'IPC (2005)'!Y76/'IPC (2005)'!$N76)</f>
        <v>9.3605086122171492</v>
      </c>
      <c r="Z128" s="139">
        <f>IF('IPC (2005)'!Z76=0,"",Z$2*'IPC (2005)'!Z76/'IPC (2005)'!$N76)</f>
        <v>1.5236875085195543</v>
      </c>
      <c r="AA128" s="139">
        <f>IF('IPC (2005)'!AA76=0,"",AA$2*'IPC (2005)'!AA76/'IPC (2005)'!$N76)</f>
        <v>1.869068442668145</v>
      </c>
      <c r="AB128" s="139">
        <f>IF('IPC (2005)'!AB76=0,"",AB$2*'IPC (2005)'!AB76/'IPC (2005)'!$N76)</f>
        <v>0.70239359207523755</v>
      </c>
      <c r="AC128" s="139">
        <f>IF('IPC (2005)'!AC76=0,"",AC$2*'IPC (2005)'!AC76/'IPC (2005)'!$N76)</f>
        <v>0.63890920776146543</v>
      </c>
      <c r="AD128" s="139">
        <f>IF('IPC (2005)'!AD76=0,"",AD$2*'IPC (2005)'!AD76/'IPC (2005)'!$N76)</f>
        <v>13.718165671698371</v>
      </c>
      <c r="AE128" s="139">
        <f>IF('IPC (2005)'!AE76=0,"",AE$2*'IPC (2005)'!AE76/'IPC (2005)'!$N76)</f>
        <v>1.3247557481269927</v>
      </c>
      <c r="AF128" s="139">
        <f>IF('IPC (2005)'!AF76=0,"",AF$2*'IPC (2005)'!AF76/'IPC (2005)'!$N76)</f>
        <v>15.250609411561895</v>
      </c>
      <c r="AG128" s="139"/>
      <c r="AH128" s="139">
        <f>IF('IPC (2005)'!AH76=0,"",AH$2*'IPC (2005)'!AH76/'IPC (2005)'!$N76)</f>
        <v>8.8914071685052445</v>
      </c>
      <c r="AI128" s="139">
        <f>IF('IPC (2005)'!AI76=0,"",AI$2*'IPC (2005)'!AI76/'IPC (2005)'!$N76)</f>
        <v>1.1102662250487698</v>
      </c>
      <c r="AJ128" s="139">
        <f>IF('IPC (2005)'!AJ76=0,"",AJ$2*'IPC (2005)'!AJ76/'IPC (2005)'!$N76)</f>
        <v>0.54947821816026987</v>
      </c>
    </row>
    <row r="129" spans="1:36" ht="14.95" customHeight="1" x14ac:dyDescent="0.25">
      <c r="A129" s="241">
        <v>2010</v>
      </c>
      <c r="B129" s="139">
        <f>IF('IPC (2005)'!B77=0,"",B$2*'IPC (2005)'!B77/'IPC (2005)'!$N77)</f>
        <v>0.84951918276774296</v>
      </c>
      <c r="C129" s="139">
        <f>IF('IPC (2005)'!C77=0,"",C$2*'IPC (2005)'!C77/'IPC (2005)'!$N77)</f>
        <v>2.531075255512961</v>
      </c>
      <c r="D129" s="139">
        <f>IF('IPC (2005)'!D77=0,"",D$2*'IPC (2005)'!D77/'IPC (2005)'!$N77)</f>
        <v>1.4210631738979878</v>
      </c>
      <c r="E129" s="139">
        <f>IF('IPC (2005)'!E77=0,"",E$2*'IPC (2005)'!E77/'IPC (2005)'!$N77)</f>
        <v>0.87870607902966658</v>
      </c>
      <c r="F129" s="139">
        <f>IF('IPC (2005)'!F77=0,"",F$2*'IPC (2005)'!F77/'IPC (2005)'!$N77)</f>
        <v>1.5464800396160181</v>
      </c>
      <c r="G129" s="139">
        <f>IF('IPC (2005)'!G77=0,"",G$2*'IPC (2005)'!G77/'IPC (2005)'!$N77)</f>
        <v>1.1798353343166861</v>
      </c>
      <c r="H129" s="139">
        <f>IF('IPC (2005)'!H77=0,"",H$2*'IPC (2005)'!H77/'IPC (2005)'!$N77)</f>
        <v>369.7492462280498</v>
      </c>
      <c r="I129" s="139">
        <f>IF('IPC (2005)'!I77=0,"",I$2*'IPC (2005)'!I77/'IPC (2005)'!$N77)</f>
        <v>3.5497060338438637</v>
      </c>
      <c r="J129" s="139">
        <f>IF('IPC (2005)'!J77=0,"",J$2*'IPC (2005)'!J77/'IPC (2005)'!$N77)</f>
        <v>1196.7958659209394</v>
      </c>
      <c r="K129" s="139">
        <f>IF('IPC (2005)'!K77=0,"",K$2*'IPC (2005)'!K77/'IPC (2005)'!$N77)</f>
        <v>840.99644214032958</v>
      </c>
      <c r="L129" s="139">
        <f>IF('IPC (2005)'!L77=0,"",L$2*'IPC (2005)'!L77/'IPC (2005)'!$N77)</f>
        <v>8.706324353854848</v>
      </c>
      <c r="M129" s="139">
        <f>IF('IPC (2005)'!M77=0,"",M$2*'IPC (2005)'!M77/'IPC (2005)'!$N77)</f>
        <v>0.74899114832183922</v>
      </c>
      <c r="N129" s="139">
        <f>IF('IPC (2005)'!N77=0,"",N$2*'IPC (2005)'!N77/'IPC (2005)'!$N77)</f>
        <v>1</v>
      </c>
      <c r="O129" s="139">
        <f>IF('IPC (2005)'!O77=0,"",O$2*'IPC (2005)'!O77/'IPC (2005)'!$N77)</f>
        <v>8.3445592179545951</v>
      </c>
      <c r="P129" s="139">
        <f>IF('IPC (2005)'!P77=0,"",P$2*'IPC (2005)'!P77/'IPC (2005)'!$N77)</f>
        <v>1.0015167082906775</v>
      </c>
      <c r="Q129" s="139">
        <f>IF('IPC (2005)'!Q77=0,"",Q$2*'IPC (2005)'!Q77/'IPC (2005)'!$N77)</f>
        <v>0.85643960019911836</v>
      </c>
      <c r="R129" s="139">
        <f>IF('IPC (2005)'!R77=0,"",R$2*'IPC (2005)'!R77/'IPC (2005)'!$N77)</f>
        <v>0.7379452058435032</v>
      </c>
      <c r="S129" s="139">
        <f>IF('IPC (2005)'!S77=0,"",S$2*'IPC (2005)'!S77/'IPC (2005)'!$N77)</f>
        <v>0.83492574054490021</v>
      </c>
      <c r="T129" s="139">
        <f>IF('IPC (2005)'!T77=0,"",T$2*'IPC (2005)'!T77/'IPC (2005)'!$N77)</f>
        <v>139.72882265224635</v>
      </c>
      <c r="U129" s="139">
        <f>IF('IPC (2005)'!U77=0,"",U$2*'IPC (2005)'!U77/'IPC (2005)'!$N77)</f>
        <v>1.0000602051623317</v>
      </c>
      <c r="V129" s="139">
        <f>IF('IPC (2005)'!V77=0,"",V$2*'IPC (2005)'!V77/'IPC (2005)'!$N77)</f>
        <v>0.8624036877663781</v>
      </c>
      <c r="W129" s="139">
        <f>IF('IPC (2005)'!W77=0,"",W$2*'IPC (2005)'!W77/'IPC (2005)'!$N77)</f>
        <v>115.06619950235597</v>
      </c>
      <c r="X129" s="139">
        <f>IF('IPC (2005)'!X77=0,"",X$2*'IPC (2005)'!X77/'IPC (2005)'!$N77)</f>
        <v>7.6149802877305435</v>
      </c>
      <c r="Y129" s="139">
        <f>IF('IPC (2005)'!Y77=0,"",Y$2*'IPC (2005)'!Y77/'IPC (2005)'!$N77)</f>
        <v>9.4322390745914575</v>
      </c>
      <c r="Z129" s="139">
        <f>IF('IPC (2005)'!Z77=0,"",Z$2*'IPC (2005)'!Z77/'IPC (2005)'!$N77)</f>
        <v>1.5336115722962302</v>
      </c>
      <c r="AA129" s="139">
        <f>IF('IPC (2005)'!AA77=0,"",AA$2*'IPC (2005)'!AA77/'IPC (2005)'!$N77)</f>
        <v>1.8863662956842129</v>
      </c>
      <c r="AB129" s="139">
        <f>IF('IPC (2005)'!AB77=0,"",AB$2*'IPC (2005)'!AB77/'IPC (2005)'!$N77)</f>
        <v>0.70075247231313009</v>
      </c>
      <c r="AC129" s="139">
        <f>IF('IPC (2005)'!AC77=0,"",AC$2*'IPC (2005)'!AC77/'IPC (2005)'!$N77)</f>
        <v>0.64433279098365681</v>
      </c>
      <c r="AD129" s="139">
        <f>IF('IPC (2005)'!AD77=0,"",AD$2*'IPC (2005)'!AD77/'IPC (2005)'!$N77)</f>
        <v>13.695585211763138</v>
      </c>
      <c r="AE129" s="139">
        <f>IF('IPC (2005)'!AE77=0,"",AE$2*'IPC (2005)'!AE77/'IPC (2005)'!$N77)</f>
        <v>1.3089389538035843</v>
      </c>
      <c r="AF129" s="139">
        <f>IF('IPC (2005)'!AF77=0,"",AF$2*'IPC (2005)'!AF77/'IPC (2005)'!$N77)</f>
        <v>16.03224954670646</v>
      </c>
      <c r="AG129" s="139"/>
      <c r="AH129" s="139">
        <f>IF('IPC (2005)'!AH77=0,"",AH$2*'IPC (2005)'!AH77/'IPC (2005)'!$N77)</f>
        <v>8.8492366847487016</v>
      </c>
      <c r="AI129" s="139">
        <f>IF('IPC (2005)'!AI77=0,"",AI$2*'IPC (2005)'!AI77/'IPC (2005)'!$N77)</f>
        <v>1.18592691025563</v>
      </c>
      <c r="AJ129" s="139">
        <f>IF('IPC (2005)'!AJ77=0,"",AJ$2*'IPC (2005)'!AJ77/'IPC (2005)'!$N77)</f>
        <v>0.54124963975161944</v>
      </c>
    </row>
    <row r="130" spans="1:36" ht="14.95" customHeight="1" x14ac:dyDescent="0.25">
      <c r="A130" s="241">
        <f>A129+1</f>
        <v>2011</v>
      </c>
      <c r="B130" s="139">
        <f>IF('IPC (2005)'!B78=0,"",B$2*'IPC (2005)'!B78/'IPC (2005)'!$N78)</f>
        <v>0.84061133391466691</v>
      </c>
      <c r="C130" s="139">
        <f>IF('IPC (2005)'!C78=0,"",C$2*'IPC (2005)'!C78/'IPC (2005)'!$N78)</f>
        <v>3.0286053099127379</v>
      </c>
      <c r="D130" s="139">
        <f>IF('IPC (2005)'!D78=0,"",D$2*'IPC (2005)'!D78/'IPC (2005)'!$N78)</f>
        <v>1.4230882402309433</v>
      </c>
      <c r="E130" s="139">
        <f>IF('IPC (2005)'!E78=0,"",E$2*'IPC (2005)'!E78/'IPC (2005)'!$N78)</f>
        <v>0.88190237874196964</v>
      </c>
      <c r="F130" s="139">
        <f>IF('IPC (2005)'!F78=0,"",F$2*'IPC (2005)'!F78/'IPC (2005)'!$N78)</f>
        <v>1.598644451337784</v>
      </c>
      <c r="G130" s="139">
        <f>IF('IPC (2005)'!G78=0,"",G$2*'IPC (2005)'!G78/'IPC (2005)'!$N78)</f>
        <v>1.1770363683543208</v>
      </c>
      <c r="H130" s="139">
        <f>IF('IPC (2005)'!H78=0,"",H$2*'IPC (2005)'!H78/'IPC (2005)'!$N78)</f>
        <v>370.41008031519254</v>
      </c>
      <c r="I130" s="139">
        <f>IF('IPC (2005)'!I78=0,"",I$2*'IPC (2005)'!I78/'IPC (2005)'!$N78)</f>
        <v>3.6234534670340426</v>
      </c>
      <c r="J130" s="139">
        <f>IF('IPC (2005)'!J78=0,"",J$2*'IPC (2005)'!J78/'IPC (2005)'!$N78)</f>
        <v>1199.8208812253981</v>
      </c>
      <c r="K130" s="139">
        <f>IF('IPC (2005)'!K78=0,"",K$2*'IPC (2005)'!K78/'IPC (2005)'!$N78)</f>
        <v>848.08108081853902</v>
      </c>
      <c r="L130" s="139">
        <f>IF('IPC (2005)'!L78=0,"",L$2*'IPC (2005)'!L78/'IPC (2005)'!$N78)</f>
        <v>8.6727185330059946</v>
      </c>
      <c r="M130" s="139">
        <f>IF('IPC (2005)'!M78=0,"",M$2*'IPC (2005)'!M78/'IPC (2005)'!$N78)</f>
        <v>0.74927639558424974</v>
      </c>
      <c r="N130" s="139">
        <f>IF('IPC (2005)'!N78=0,"",N$2*'IPC (2005)'!N78/'IPC (2005)'!$N78)</f>
        <v>1</v>
      </c>
      <c r="O130" s="139">
        <f>IF('IPC (2005)'!O78=0,"",O$2*'IPC (2005)'!O78/'IPC (2005)'!$N78)</f>
        <v>8.4921909886834968</v>
      </c>
      <c r="P130" s="139">
        <f>IF('IPC (2005)'!P78=0,"",P$2*'IPC (2005)'!P78/'IPC (2005)'!$N78)</f>
        <v>1.0040405166439601</v>
      </c>
      <c r="Q130" s="139">
        <f>IF('IPC (2005)'!Q78=0,"",Q$2*'IPC (2005)'!Q78/'IPC (2005)'!$N78)</f>
        <v>0.84776160015612556</v>
      </c>
      <c r="R130" s="139">
        <f>IF('IPC (2005)'!R78=0,"",R$2*'IPC (2005)'!R78/'IPC (2005)'!$N78)</f>
        <v>0.73918327125802874</v>
      </c>
      <c r="S130" s="139">
        <f>IF('IPC (2005)'!S78=0,"",S$2*'IPC (2005)'!S78/'IPC (2005)'!$N78)</f>
        <v>0.82832305447862908</v>
      </c>
      <c r="T130" s="139">
        <f>IF('IPC (2005)'!T78=0,"",T$2*'IPC (2005)'!T78/'IPC (2005)'!$N78)</f>
        <v>140.77598338210109</v>
      </c>
      <c r="U130" s="139">
        <f>IF('IPC (2005)'!U78=0,"",U$2*'IPC (2005)'!U78/'IPC (2005)'!$N78)</f>
        <v>0.99424682484240623</v>
      </c>
      <c r="V130" s="139">
        <f>IF('IPC (2005)'!V78=0,"",V$2*'IPC (2005)'!V78/'IPC (2005)'!$N78)</f>
        <v>0.85925851968398292</v>
      </c>
      <c r="W130" s="139">
        <f>IF('IPC (2005)'!W78=0,"",W$2*'IPC (2005)'!W78/'IPC (2005)'!$N78)</f>
        <v>111.24636685862126</v>
      </c>
      <c r="X130" s="139">
        <f>IF('IPC (2005)'!X78=0,"",X$2*'IPC (2005)'!X78/'IPC (2005)'!$N78)</f>
        <v>7.6334736538990686</v>
      </c>
      <c r="Y130" s="139">
        <f>IF('IPC (2005)'!Y78=0,"",Y$2*'IPC (2005)'!Y78/'IPC (2005)'!$N78)</f>
        <v>9.2610800399952034</v>
      </c>
      <c r="Z130" s="139">
        <f>IF('IPC (2005)'!Z78=0,"",Z$2*'IPC (2005)'!Z78/'IPC (2005)'!$N78)</f>
        <v>1.5465611899695921</v>
      </c>
      <c r="AA130" s="139">
        <f>IF('IPC (2005)'!AA78=0,"",AA$2*'IPC (2005)'!AA78/'IPC (2005)'!$N78)</f>
        <v>1.9061622433471064</v>
      </c>
      <c r="AB130" s="139">
        <f>IF('IPC (2005)'!AB78=0,"",AB$2*'IPC (2005)'!AB78/'IPC (2005)'!$N78)</f>
        <v>0.70412293918115132</v>
      </c>
      <c r="AC130" s="139">
        <f>IF('IPC (2005)'!AC78=0,"",AC$2*'IPC (2005)'!AC78/'IPC (2005)'!$N78)</f>
        <v>0.64887825423798084</v>
      </c>
      <c r="AD130" s="139">
        <f>IF('IPC (2005)'!AD78=0,"",AD$2*'IPC (2005)'!AD78/'IPC (2005)'!$N78)</f>
        <v>13.531005558671124</v>
      </c>
      <c r="AE130" s="139">
        <f>IF('IPC (2005)'!AE78=0,"",AE$2*'IPC (2005)'!AE78/'IPC (2005)'!$N78)</f>
        <v>1.2740039617829293</v>
      </c>
      <c r="AF130" s="139">
        <f>IF('IPC (2005)'!AF78=0,"",AF$2*'IPC (2005)'!AF78/'IPC (2005)'!$N78)</f>
        <v>16.853408882231641</v>
      </c>
      <c r="AG130" s="139"/>
      <c r="AH130" s="139">
        <f>IF('IPC (2005)'!AH78=0,"",AH$2*'IPC (2005)'!AH78/'IPC (2005)'!$N78)</f>
        <v>8.8324490897214805</v>
      </c>
      <c r="AI130" s="139">
        <f>IF('IPC (2005)'!AI78=0,"",AI$2*'IPC (2005)'!AI78/'IPC (2005)'!$N78)</f>
        <v>1.2240375379832271</v>
      </c>
      <c r="AJ130" s="139">
        <f>IF('IPC (2005)'!AJ78=0,"",AJ$2*'IPC (2005)'!AJ78/'IPC (2005)'!$N78)</f>
        <v>0.52575562193871439</v>
      </c>
    </row>
    <row r="131" spans="1:36" ht="14.95" customHeight="1" x14ac:dyDescent="0.25">
      <c r="A131" s="241">
        <f>A130+1</f>
        <v>2012</v>
      </c>
      <c r="B131" s="139">
        <f>IF('IPC (2005)'!B79=0,"",B$2*'IPC (2005)'!B79/'IPC (2005)'!$N79)</f>
        <v>0.84011023760458325</v>
      </c>
      <c r="C131" s="139">
        <f>IF('IPC (2005)'!C79=0,"",C$2*'IPC (2005)'!C79/'IPC (2005)'!$N79)</f>
        <v>3.6690657654133991</v>
      </c>
      <c r="D131" s="139">
        <f>IF('IPC (2005)'!D79=0,"",D$2*'IPC (2005)'!D79/'IPC (2005)'!$N79)</f>
        <v>1.4188142180341172</v>
      </c>
      <c r="E131" s="139">
        <f>IF('IPC (2005)'!E79=0,"",E$2*'IPC (2005)'!E79/'IPC (2005)'!$N79)</f>
        <v>0.88855827190933512</v>
      </c>
      <c r="F131" s="139">
        <f>IF('IPC (2005)'!F79=0,"",F$2*'IPC (2005)'!F79/'IPC (2005)'!$N79)</f>
        <v>1.6508655959486902</v>
      </c>
      <c r="G131" s="139">
        <f>IF('IPC (2005)'!G79=0,"",G$2*'IPC (2005)'!G79/'IPC (2005)'!$N79)</f>
        <v>1.1706519038344885</v>
      </c>
      <c r="H131" s="139">
        <f>IF('IPC (2005)'!H79=0,"",H$2*'IPC (2005)'!H79/'IPC (2005)'!$N79)</f>
        <v>373.81451259028324</v>
      </c>
      <c r="I131" s="139">
        <f>IF('IPC (2005)'!I79=0,"",I$2*'IPC (2005)'!I79/'IPC (2005)'!$N79)</f>
        <v>3.6458422760322504</v>
      </c>
      <c r="J131" s="139">
        <f>IF('IPC (2005)'!J79=0,"",J$2*'IPC (2005)'!J79/'IPC (2005)'!$N79)</f>
        <v>1212.7278439149061</v>
      </c>
      <c r="K131" s="139">
        <f>IF('IPC (2005)'!K79=0,"",K$2*'IPC (2005)'!K79/'IPC (2005)'!$N79)</f>
        <v>849.06058085173697</v>
      </c>
      <c r="L131" s="139">
        <f>IF('IPC (2005)'!L79=0,"",L$2*'IPC (2005)'!L79/'IPC (2005)'!$N79)</f>
        <v>8.7006390978558077</v>
      </c>
      <c r="M131" s="139">
        <f>IF('IPC (2005)'!M79=0,"",M$2*'IPC (2005)'!M79/'IPC (2005)'!$N79)</f>
        <v>0.75204153985122746</v>
      </c>
      <c r="N131" s="139">
        <f>IF('IPC (2005)'!N79=0,"",N$2*'IPC (2005)'!N79/'IPC (2005)'!$N79)</f>
        <v>1</v>
      </c>
      <c r="O131" s="139">
        <f>IF('IPC (2005)'!O79=0,"",O$2*'IPC (2005)'!O79/'IPC (2005)'!$N79)</f>
        <v>8.6472826385304256</v>
      </c>
      <c r="P131" s="139">
        <f>IF('IPC (2005)'!P79=0,"",P$2*'IPC (2005)'!P79/'IPC (2005)'!$N79)</f>
        <v>1.0113099333793607</v>
      </c>
      <c r="Q131" s="139">
        <f>IF('IPC (2005)'!Q79=0,"",Q$2*'IPC (2005)'!Q79/'IPC (2005)'!$N79)</f>
        <v>0.8468053377808501</v>
      </c>
      <c r="R131" s="139">
        <f>IF('IPC (2005)'!R79=0,"",R$2*'IPC (2005)'!R79/'IPC (2005)'!$N79)</f>
        <v>0.73507091351666276</v>
      </c>
      <c r="S131" s="139">
        <f>IF('IPC (2005)'!S79=0,"",S$2*'IPC (2005)'!S79/'IPC (2005)'!$N79)</f>
        <v>0.83145737187796998</v>
      </c>
      <c r="T131" s="139">
        <f>IF('IPC (2005)'!T79=0,"",T$2*'IPC (2005)'!T79/'IPC (2005)'!$N79)</f>
        <v>145.71747179115184</v>
      </c>
      <c r="U131" s="139">
        <f>IF('IPC (2005)'!U79=0,"",U$2*'IPC (2005)'!U79/'IPC (2005)'!$N79)</f>
        <v>0.99061233499682577</v>
      </c>
      <c r="V131" s="139">
        <f>IF('IPC (2005)'!V79=0,"",V$2*'IPC (2005)'!V79/'IPC (2005)'!$N79)</f>
        <v>0.86744141643176653</v>
      </c>
      <c r="W131" s="139">
        <f>IF('IPC (2005)'!W79=0,"",W$2*'IPC (2005)'!W79/'IPC (2005)'!$N79)</f>
        <v>108.93437699387387</v>
      </c>
      <c r="X131" s="139">
        <f>IF('IPC (2005)'!X79=0,"",X$2*'IPC (2005)'!X79/'IPC (2005)'!$N79)</f>
        <v>7.7862026562017856</v>
      </c>
      <c r="Y131" s="139">
        <f>IF('IPC (2005)'!Y79=0,"",Y$2*'IPC (2005)'!Y79/'IPC (2005)'!$N79)</f>
        <v>9.1365519563711377</v>
      </c>
      <c r="Z131" s="139">
        <f>IF('IPC (2005)'!Z79=0,"",Z$2*'IPC (2005)'!Z79/'IPC (2005)'!$N79)</f>
        <v>1.5312665131877312</v>
      </c>
      <c r="AA131" s="139">
        <f>IF('IPC (2005)'!AA79=0,"",AA$2*'IPC (2005)'!AA79/'IPC (2005)'!$N79)</f>
        <v>1.9340077354281664</v>
      </c>
      <c r="AB131" s="139">
        <f>IF('IPC (2005)'!AB79=0,"",AB$2*'IPC (2005)'!AB79/'IPC (2005)'!$N79)</f>
        <v>0.7089795561845792</v>
      </c>
      <c r="AC131" s="139">
        <f>IF('IPC (2005)'!AC79=0,"",AC$2*'IPC (2005)'!AC79/'IPC (2005)'!$N79)</f>
        <v>0.65202365030938514</v>
      </c>
      <c r="AD131" s="139">
        <f>IF('IPC (2005)'!AD79=0,"",AD$2*'IPC (2005)'!AD79/'IPC (2005)'!$N79)</f>
        <v>13.692510122733971</v>
      </c>
      <c r="AE131" s="139">
        <f>IF('IPC (2005)'!AE79=0,"",AE$2*'IPC (2005)'!AE79/'IPC (2005)'!$N79)</f>
        <v>1.2510656941891045</v>
      </c>
      <c r="AF131" s="139">
        <f>IF('IPC (2005)'!AF79=0,"",AF$2*'IPC (2005)'!AF79/'IPC (2005)'!$N79)</f>
        <v>17.349653297342403</v>
      </c>
      <c r="AG131" s="139"/>
      <c r="AH131" s="139">
        <f>IF('IPC (2005)'!AH79=0,"",AH$2*'IPC (2005)'!AH79/'IPC (2005)'!$N79)</f>
        <v>8.7302601103831332</v>
      </c>
      <c r="AI131" s="139">
        <f>IF('IPC (2005)'!AI79=0,"",AI$2*'IPC (2005)'!AI79/'IPC (2005)'!$N79)</f>
        <v>1.3058515044284593</v>
      </c>
      <c r="AJ131" s="139">
        <f>IF('IPC (2005)'!AJ79=0,"",AJ$2*'IPC (2005)'!AJ79/'IPC (2005)'!$N79)</f>
        <v>0.5158302376603372</v>
      </c>
    </row>
    <row r="132" spans="1:36" ht="14.95" customHeight="1" x14ac:dyDescent="0.25">
      <c r="A132" s="241">
        <f>A131+1</f>
        <v>2013</v>
      </c>
      <c r="B132" s="139">
        <f>IF('IPC (2005)'!B80=0,"",B$2*'IPC (2005)'!B80/'IPC (2005)'!$N80)</f>
        <v>0.84044051868675573</v>
      </c>
      <c r="C132" s="139">
        <f>IF('IPC (2005)'!C80=0,"",C$2*'IPC (2005)'!C80/'IPC (2005)'!$N80)</f>
        <v>4.5385122522924615</v>
      </c>
      <c r="D132" s="139">
        <f>IF('IPC (2005)'!D80=0,"",D$2*'IPC (2005)'!D80/'IPC (2005)'!$N80)</f>
        <v>1.4325884448201005</v>
      </c>
      <c r="E132" s="139">
        <f>IF('IPC (2005)'!E80=0,"",E$2*'IPC (2005)'!E80/'IPC (2005)'!$N80)</f>
        <v>0.88547790542814064</v>
      </c>
      <c r="F132" s="139">
        <f>IF('IPC (2005)'!F80=0,"",F$2*'IPC (2005)'!F80/'IPC (2005)'!$N80)</f>
        <v>1.7279781461547772</v>
      </c>
      <c r="G132" s="139">
        <f>IF('IPC (2005)'!G80=0,"",G$2*'IPC (2005)'!G80/'IPC (2005)'!$N80)</f>
        <v>1.1645767880864093</v>
      </c>
      <c r="H132" s="139">
        <f>IF('IPC (2005)'!H80=0,"",H$2*'IPC (2005)'!H80/'IPC (2005)'!$N80)</f>
        <v>375.01085306177833</v>
      </c>
      <c r="I132" s="139">
        <f>IF('IPC (2005)'!I80=0,"",I$2*'IPC (2005)'!I80/'IPC (2005)'!$N80)</f>
        <v>3.6866310420479982</v>
      </c>
      <c r="J132" s="139">
        <f>IF('IPC (2005)'!J80=0,"",J$2*'IPC (2005)'!J80/'IPC (2005)'!$N80)</f>
        <v>1219.3405146767475</v>
      </c>
      <c r="K132" s="139">
        <f>IF('IPC (2005)'!K80=0,"",K$2*'IPC (2005)'!K80/'IPC (2005)'!$N80)</f>
        <v>847.69271522648614</v>
      </c>
      <c r="L132" s="139">
        <f>IF('IPC (2005)'!L80=0,"",L$2*'IPC (2005)'!L80/'IPC (2005)'!$N80)</f>
        <v>8.6426920381798435</v>
      </c>
      <c r="M132" s="139">
        <f>IF('IPC (2005)'!M80=0,"",M$2*'IPC (2005)'!M80/'IPC (2005)'!$N80)</f>
        <v>0.75162404301600416</v>
      </c>
      <c r="N132" s="139">
        <f>IF('IPC (2005)'!N80=0,"",N$2*'IPC (2005)'!N80/'IPC (2005)'!$N80)</f>
        <v>1</v>
      </c>
      <c r="O132" s="139">
        <f>IF('IPC (2005)'!O80=0,"",O$2*'IPC (2005)'!O80/'IPC (2005)'!$N80)</f>
        <v>8.7594169071519996</v>
      </c>
      <c r="P132" s="139">
        <f>IF('IPC (2005)'!P80=0,"",P$2*'IPC (2005)'!P80/'IPC (2005)'!$N80)</f>
        <v>1.0114440692091997</v>
      </c>
      <c r="Q132" s="139">
        <f>IF('IPC (2005)'!Q80=0,"",Q$2*'IPC (2005)'!Q80/'IPC (2005)'!$N80)</f>
        <v>0.84178852610124233</v>
      </c>
      <c r="R132" s="139">
        <f>IF('IPC (2005)'!R80=0,"",R$2*'IPC (2005)'!R80/'IPC (2005)'!$N80)</f>
        <v>0.71777790444604406</v>
      </c>
      <c r="S132" s="139">
        <f>IF('IPC (2005)'!S80=0,"",S$2*'IPC (2005)'!S80/'IPC (2005)'!$N80)</f>
        <v>0.83999658426367807</v>
      </c>
      <c r="T132" s="139">
        <f>IF('IPC (2005)'!T80=0,"",T$2*'IPC (2005)'!T80/'IPC (2005)'!$N80)</f>
        <v>146.10286193256113</v>
      </c>
      <c r="U132" s="139">
        <f>IF('IPC (2005)'!U80=0,"",U$2*'IPC (2005)'!U80/'IPC (2005)'!$N80)</f>
        <v>0.98127774149325508</v>
      </c>
      <c r="V132" s="139">
        <f>IF('IPC (2005)'!V80=0,"",V$2*'IPC (2005)'!V80/'IPC (2005)'!$N80)</f>
        <v>0.86534827714329665</v>
      </c>
      <c r="W132" s="139">
        <f>IF('IPC (2005)'!W80=0,"",W$2*'IPC (2005)'!W80/'IPC (2005)'!$N80)</f>
        <v>107.73364361419821</v>
      </c>
      <c r="X132" s="139">
        <f>IF('IPC (2005)'!X80=0,"",X$2*'IPC (2005)'!X80/'IPC (2005)'!$N80)</f>
        <v>7.9658888250251954</v>
      </c>
      <c r="Y132" s="139">
        <f>IF('IPC (2005)'!Y80=0,"",Y$2*'IPC (2005)'!Y80/'IPC (2005)'!$N80)</f>
        <v>9.1955902295114917</v>
      </c>
      <c r="Z132" s="139">
        <f>IF('IPC (2005)'!Z80=0,"",Z$2*'IPC (2005)'!Z80/'IPC (2005)'!$N80)</f>
        <v>1.5262800047878535</v>
      </c>
      <c r="AA132" s="139">
        <f>IF('IPC (2005)'!AA80=0,"",AA$2*'IPC (2005)'!AA80/'IPC (2005)'!$N80)</f>
        <v>1.9249953395422685</v>
      </c>
      <c r="AB132" s="139">
        <f>IF('IPC (2005)'!AB80=0,"",AB$2*'IPC (2005)'!AB80/'IPC (2005)'!$N80)</f>
        <v>0.70066158960472402</v>
      </c>
      <c r="AC132" s="139">
        <f>IF('IPC (2005)'!AC80=0,"",AC$2*'IPC (2005)'!AC80/'IPC (2005)'!$N80)</f>
        <v>0.65733694461025771</v>
      </c>
      <c r="AD132" s="139">
        <f>IF('IPC (2005)'!AD80=0,"",AD$2*'IPC (2005)'!AD80/'IPC (2005)'!$N80)</f>
        <v>13.688929652606415</v>
      </c>
      <c r="AE132" s="139">
        <f>IF('IPC (2005)'!AE80=0,"",AE$2*'IPC (2005)'!AE80/'IPC (2005)'!$N80)</f>
        <v>1.2364081112516589</v>
      </c>
      <c r="AF132" s="139">
        <f>IF('IPC (2005)'!AF80=0,"",AF$2*'IPC (2005)'!AF80/'IPC (2005)'!$N80)</f>
        <v>18.254008314867669</v>
      </c>
      <c r="AG132" s="139"/>
      <c r="AH132" s="139">
        <f>IF('IPC (2005)'!AH80=0,"",AH$2*'IPC (2005)'!AH80/'IPC (2005)'!$N80)</f>
        <v>8.6004123460602955</v>
      </c>
      <c r="AI132" s="139">
        <f>IF('IPC (2005)'!AI80=0,"",AI$2*'IPC (2005)'!AI80/'IPC (2005)'!$N80)</f>
        <v>1.3834349710362053</v>
      </c>
      <c r="AJ132" s="139">
        <f>IF('IPC (2005)'!AJ80=0,"",AJ$2*'IPC (2005)'!AJ80/'IPC (2005)'!$N80)</f>
        <v>0.50860108169132734</v>
      </c>
    </row>
    <row r="133" spans="1:36" ht="14.95" customHeight="1" x14ac:dyDescent="0.25">
      <c r="A133" s="241">
        <f>A132+1</f>
        <v>2014</v>
      </c>
      <c r="B133" s="139">
        <f>IF('IPC (2005)'!B81=0,"",B$2*'IPC (2005)'!B81/'IPC (2005)'!$N81)</f>
        <v>0.83452374427305409</v>
      </c>
      <c r="C133" s="139">
        <f>IF('IPC (2005)'!C81=0,"",C$2*'IPC (2005)'!C81/'IPC (2005)'!$N81)</f>
        <v>6.1318944871676946</v>
      </c>
      <c r="D133" s="139">
        <f>IF('IPC (2005)'!D81=0,"",D$2*'IPC (2005)'!D81/'IPC (2005)'!$N81)</f>
        <v>1.4447923827273548</v>
      </c>
      <c r="E133" s="139">
        <f>IF('IPC (2005)'!E81=0,"",E$2*'IPC (2005)'!E81/'IPC (2005)'!$N81)</f>
        <v>0.87430534365264045</v>
      </c>
      <c r="F133" s="139">
        <f>IF('IPC (2005)'!F81=0,"",F$2*'IPC (2005)'!F81/'IPC (2005)'!$N81)</f>
        <v>1.8080126580777889</v>
      </c>
      <c r="G133" s="139">
        <f>IF('IPC (2005)'!G81=0,"",G$2*'IPC (2005)'!G81/'IPC (2005)'!$N81)</f>
        <v>1.1678361317350401</v>
      </c>
      <c r="H133" s="139">
        <f>IF('IPC (2005)'!H81=0,"",H$2*'IPC (2005)'!H81/'IPC (2005)'!$N81)</f>
        <v>386.43750864327865</v>
      </c>
      <c r="I133" s="139">
        <f>IF('IPC (2005)'!I81=0,"",I$2*'IPC (2005)'!I81/'IPC (2005)'!$N81)</f>
        <v>3.7039635796854151</v>
      </c>
      <c r="J133" s="139">
        <f>IF('IPC (2005)'!J81=0,"",J$2*'IPC (2005)'!J81/'IPC (2005)'!$N81)</f>
        <v>1234.6460993264895</v>
      </c>
      <c r="K133" s="139">
        <f>IF('IPC (2005)'!K81=0,"",K$2*'IPC (2005)'!K81/'IPC (2005)'!$N81)</f>
        <v>844.79395735629316</v>
      </c>
      <c r="L133" s="139">
        <f>IF('IPC (2005)'!L81=0,"",L$2*'IPC (2005)'!L81/'IPC (2005)'!$N81)</f>
        <v>8.5526941508928651</v>
      </c>
      <c r="M133" s="139">
        <f>IF('IPC (2005)'!M81=0,"",M$2*'IPC (2005)'!M81/'IPC (2005)'!$N81)</f>
        <v>0.73851018514941436</v>
      </c>
      <c r="N133" s="139">
        <f>IF('IPC (2005)'!N81=0,"",N$2*'IPC (2005)'!N81/'IPC (2005)'!$N81)</f>
        <v>1</v>
      </c>
      <c r="O133" s="139">
        <f>IF('IPC (2005)'!O81=0,"",O$2*'IPC (2005)'!O81/'IPC (2005)'!$N81)</f>
        <v>8.6104369213220071</v>
      </c>
      <c r="P133" s="139">
        <f>IF('IPC (2005)'!P81=0,"",P$2*'IPC (2005)'!P81/'IPC (2005)'!$N81)</f>
        <v>1.0056615530526585</v>
      </c>
      <c r="Q133" s="139">
        <f>IF('IPC (2005)'!Q81=0,"",Q$2*'IPC (2005)'!Q81/'IPC (2005)'!$N81)</f>
        <v>0.83255681618921662</v>
      </c>
      <c r="R133" s="139">
        <f>IF('IPC (2005)'!R81=0,"",R$2*'IPC (2005)'!R81/'IPC (2005)'!$N81)</f>
        <v>0.69705848264178527</v>
      </c>
      <c r="S133" s="139">
        <f>IF('IPC (2005)'!S81=0,"",S$2*'IPC (2005)'!S81/'IPC (2005)'!$N81)</f>
        <v>0.83465529509852876</v>
      </c>
      <c r="T133" s="139">
        <f>IF('IPC (2005)'!T81=0,"",T$2*'IPC (2005)'!T81/'IPC (2005)'!$N81)</f>
        <v>143.44344008129082</v>
      </c>
      <c r="U133" s="139">
        <f>IF('IPC (2005)'!U81=0,"",U$2*'IPC (2005)'!U81/'IPC (2005)'!$N81)</f>
        <v>0.9673755696788745</v>
      </c>
      <c r="V133" s="139">
        <f>IF('IPC (2005)'!V81=0,"",V$2*'IPC (2005)'!V81/'IPC (2005)'!$N81)</f>
        <v>0.85358705324174289</v>
      </c>
      <c r="W133" s="139">
        <f>IF('IPC (2005)'!W81=0,"",W$2*'IPC (2005)'!W81/'IPC (2005)'!$N81)</f>
        <v>108.94191543558031</v>
      </c>
      <c r="X133" s="139">
        <f>IF('IPC (2005)'!X81=0,"",X$2*'IPC (2005)'!X81/'IPC (2005)'!$N81)</f>
        <v>8.1537353457051367</v>
      </c>
      <c r="Y133" s="139">
        <f>IF('IPC (2005)'!Y81=0,"",Y$2*'IPC (2005)'!Y81/'IPC (2005)'!$N81)</f>
        <v>9.2335483542541255</v>
      </c>
      <c r="Z133" s="139">
        <f>IF('IPC (2005)'!Z81=0,"",Z$2*'IPC (2005)'!Z81/'IPC (2005)'!$N81)</f>
        <v>1.5203517458895901</v>
      </c>
      <c r="AA133" s="139">
        <f>IF('IPC (2005)'!AA81=0,"",AA$2*'IPC (2005)'!AA81/'IPC (2005)'!$N81)</f>
        <v>1.8952843008013631</v>
      </c>
      <c r="AB133" s="139">
        <f>IF('IPC (2005)'!AB81=0,"",AB$2*'IPC (2005)'!AB81/'IPC (2005)'!$N81)</f>
        <v>0.68755887074786703</v>
      </c>
      <c r="AC133" s="139">
        <f>IF('IPC (2005)'!AC81=0,"",AC$2*'IPC (2005)'!AC81/'IPC (2005)'!$N81)</f>
        <v>0.65606547283266547</v>
      </c>
      <c r="AD133" s="139">
        <f>IF('IPC (2005)'!AD81=0,"",AD$2*'IPC (2005)'!AD81/'IPC (2005)'!$N81)</f>
        <v>13.516744745097347</v>
      </c>
      <c r="AE133" s="139">
        <f>IF('IPC (2005)'!AE81=0,"",AE$2*'IPC (2005)'!AE81/'IPC (2005)'!$N81)</f>
        <v>1.2175689707257551</v>
      </c>
      <c r="AF133" s="139">
        <f>IF('IPC (2005)'!AF81=0,"",AF$2*'IPC (2005)'!AF81/'IPC (2005)'!$N81)</f>
        <v>19.367904061940028</v>
      </c>
      <c r="AG133" s="139"/>
      <c r="AH133" s="139">
        <f>IF('IPC (2005)'!AH81=0,"",AH$2*'IPC (2005)'!AH81/'IPC (2005)'!$N81)</f>
        <v>8.4479136935648338</v>
      </c>
      <c r="AI133" s="139">
        <f>IF('IPC (2005)'!AI81=0,"",AI$2*'IPC (2005)'!AI81/'IPC (2005)'!$N81)</f>
        <v>1.4818926111053052</v>
      </c>
      <c r="AJ133" s="139">
        <f>IF('IPC (2005)'!AJ81=0,"",AJ$2*'IPC (2005)'!AJ81/'IPC (2005)'!$N81)</f>
        <v>0.50014059613090089</v>
      </c>
    </row>
    <row r="134" spans="1:36" ht="14.95" customHeight="1" x14ac:dyDescent="0.25">
      <c r="A134" s="241">
        <v>2015</v>
      </c>
      <c r="B134" s="139">
        <f>IF('IPC (2005)'!B82=0,"",B$2*'IPC (2005)'!B82/'IPC (2005)'!$N82)</f>
        <v>0.83782289433173984</v>
      </c>
      <c r="C134" s="139">
        <f>IF('IPC (2005)'!C82=0,"",C$2*'IPC (2005)'!C82/'IPC (2005)'!$N82)</f>
        <v>7.5959527011145092</v>
      </c>
      <c r="D134" s="139">
        <f>IF('IPC (2005)'!D82=0,"",D$2*'IPC (2005)'!D82/'IPC (2005)'!$N82)</f>
        <v>1.4648474940501375</v>
      </c>
      <c r="E134" s="139">
        <f>IF('IPC (2005)'!E82=0,"",E$2*'IPC (2005)'!E82/'IPC (2005)'!$N82)</f>
        <v>0.87817230264715995</v>
      </c>
      <c r="F134" s="139">
        <f>IF('IPC (2005)'!F82=0,"",F$2*'IPC (2005)'!F82/'IPC (2005)'!$N82)</f>
        <v>1.9689388258095775</v>
      </c>
      <c r="G134" s="139">
        <f>IF('IPC (2005)'!G82=0,"",G$2*'IPC (2005)'!G82/'IPC (2005)'!$N82)</f>
        <v>1.1795778784553084</v>
      </c>
      <c r="H134" s="139">
        <f>IF('IPC (2005)'!H82=0,"",H$2*'IPC (2005)'!H82/'IPC (2005)'!$N82)</f>
        <v>402.7650101088264</v>
      </c>
      <c r="I134" s="139">
        <f>IF('IPC (2005)'!I82=0,"",I$2*'IPC (2005)'!I82/'IPC (2005)'!$N82)</f>
        <v>3.7550687504907456</v>
      </c>
      <c r="J134" s="139">
        <f>IF('IPC (2005)'!J82=0,"",J$2*'IPC (2005)'!J82/'IPC (2005)'!$N82)</f>
        <v>1294.7219424410052</v>
      </c>
      <c r="K134" s="139">
        <f>IF('IPC (2005)'!K82=0,"",K$2*'IPC (2005)'!K82/'IPC (2005)'!$N82)</f>
        <v>849.75198069943463</v>
      </c>
      <c r="L134" s="139">
        <f>IF('IPC (2005)'!L82=0,"",L$2*'IPC (2005)'!L82/'IPC (2005)'!$N82)</f>
        <v>8.5811762118160591</v>
      </c>
      <c r="M134" s="139">
        <f>IF('IPC (2005)'!M82=0,"",M$2*'IPC (2005)'!M82/'IPC (2005)'!$N82)</f>
        <v>0.73394346266484511</v>
      </c>
      <c r="N134" s="139">
        <f>IF('IPC (2005)'!N82=0,"",N$2*'IPC (2005)'!N82/'IPC (2005)'!$N82)</f>
        <v>1</v>
      </c>
      <c r="O134" s="139">
        <f>IF('IPC (2005)'!O82=0,"",O$2*'IPC (2005)'!O82/'IPC (2005)'!$N82)</f>
        <v>8.5578908318217728</v>
      </c>
      <c r="P134" s="139">
        <f>IF('IPC (2005)'!P82=0,"",P$2*'IPC (2005)'!P82/'IPC (2005)'!$N82)</f>
        <v>1.0023809788313967</v>
      </c>
      <c r="Q134" s="139">
        <f>IF('IPC (2005)'!Q82=0,"",Q$2*'IPC (2005)'!Q82/'IPC (2005)'!$N82)</f>
        <v>0.83188236134815674</v>
      </c>
      <c r="R134" s="139">
        <f>IF('IPC (2005)'!R82=0,"",R$2*'IPC (2005)'!R82/'IPC (2005)'!$N82)</f>
        <v>0.68414580383519508</v>
      </c>
      <c r="S134" s="139">
        <f>IF('IPC (2005)'!S82=0,"",S$2*'IPC (2005)'!S82/'IPC (2005)'!$N82)</f>
        <v>0.83867040635143253</v>
      </c>
      <c r="T134" s="139">
        <f>IF('IPC (2005)'!T82=0,"",T$2*'IPC (2005)'!T82/'IPC (2005)'!$N82)</f>
        <v>143.18514306021436</v>
      </c>
      <c r="U134" s="139">
        <f>IF('IPC (2005)'!U82=0,"",U$2*'IPC (2005)'!U82/'IPC (2005)'!$N82)</f>
        <v>0.96342873576903842</v>
      </c>
      <c r="V134" s="139">
        <f>IF('IPC (2005)'!V82=0,"",V$2*'IPC (2005)'!V82/'IPC (2005)'!$N82)</f>
        <v>0.85290641237317932</v>
      </c>
      <c r="W134" s="139">
        <f>IF('IPC (2005)'!W82=0,"",W$2*'IPC (2005)'!W82/'IPC (2005)'!$N82)</f>
        <v>109.67193421647013</v>
      </c>
      <c r="X134" s="139">
        <f>IF('IPC (2005)'!X82=0,"",X$2*'IPC (2005)'!X82/'IPC (2005)'!$N82)</f>
        <v>8.3656456167434889</v>
      </c>
      <c r="Y134" s="139">
        <f>IF('IPC (2005)'!Y82=0,"",Y$2*'IPC (2005)'!Y82/'IPC (2005)'!$N82)</f>
        <v>9.4228438785839135</v>
      </c>
      <c r="Z134" s="139">
        <f>IF('IPC (2005)'!Z82=0,"",Z$2*'IPC (2005)'!Z82/'IPC (2005)'!$N82)</f>
        <v>1.5229952949092527</v>
      </c>
      <c r="AA134" s="139">
        <f>IF('IPC (2005)'!AA82=0,"",AA$2*'IPC (2005)'!AA82/'IPC (2005)'!$N82)</f>
        <v>1.8764918627163409</v>
      </c>
      <c r="AB134" s="139">
        <f>IF('IPC (2005)'!AB82=0,"",AB$2*'IPC (2005)'!AB82/'IPC (2005)'!$N82)</f>
        <v>0.69009514599822852</v>
      </c>
      <c r="AC134" s="139">
        <f>IF('IPC (2005)'!AC82=0,"",AC$2*'IPC (2005)'!AC82/'IPC (2005)'!$N82)</f>
        <v>0.65791984584382879</v>
      </c>
      <c r="AD134" s="139">
        <f>IF('IPC (2005)'!AD82=0,"",AD$2*'IPC (2005)'!AD82/'IPC (2005)'!$N82)</f>
        <v>13.542497484511744</v>
      </c>
      <c r="AE134" s="139">
        <f>IF('IPC (2005)'!AE82=0,"",AE$2*'IPC (2005)'!AE82/'IPC (2005)'!$N82)</f>
        <v>1.2156275342542857</v>
      </c>
      <c r="AF134" s="139">
        <f>IF('IPC (2005)'!AF82=0,"",AF$2*'IPC (2005)'!AF82/'IPC (2005)'!$N82)</f>
        <v>22.350079353884791</v>
      </c>
      <c r="AG134" s="139"/>
      <c r="AH134" s="139">
        <f>IF('IPC (2005)'!AH82=0,"",AH$2*'IPC (2005)'!AH82/'IPC (2005)'!$N82)</f>
        <v>8.4339575133044704</v>
      </c>
      <c r="AI134" s="139">
        <f>IF('IPC (2005)'!AI82=0,"",AI$2*'IPC (2005)'!AI82/'IPC (2005)'!$N82)</f>
        <v>1.5936759147738591</v>
      </c>
      <c r="AJ134" s="139">
        <f>IF('IPC (2005)'!AJ82=0,"",AJ$2*'IPC (2005)'!AJ82/'IPC (2005)'!$N82)</f>
        <v>0.49952286161704684</v>
      </c>
    </row>
    <row r="135" spans="1:36" ht="14.95" customHeight="1" x14ac:dyDescent="0.25">
      <c r="A135" s="241">
        <f>A134+1</f>
        <v>2016</v>
      </c>
      <c r="B135" s="139">
        <f>IF('IPC (2005)'!B83=0,"",B$2*'IPC (2005)'!B83/'IPC (2005)'!$N83)</f>
        <v>0.83145286021865028</v>
      </c>
      <c r="C135" s="139">
        <f>IF('IPC (2005)'!C83=0,"",C$2*'IPC (2005)'!C83/'IPC (2005)'!$N83)</f>
        <v>10.520492950294145</v>
      </c>
      <c r="D135" s="139">
        <f>IF('IPC (2005)'!D83=0,"",D$2*'IPC (2005)'!D83/'IPC (2005)'!$N83)</f>
        <v>1.4650702700225531</v>
      </c>
      <c r="E135" s="139">
        <f>IF('IPC (2005)'!E83=0,"",E$2*'IPC (2005)'!E83/'IPC (2005)'!$N83)</f>
        <v>0.88434959128545476</v>
      </c>
      <c r="F135" s="139">
        <f>IF('IPC (2005)'!F83=0,"",F$2*'IPC (2005)'!F83/'IPC (2005)'!$N83)</f>
        <v>2.1143319468938886</v>
      </c>
      <c r="G135" s="139">
        <f>IF('IPC (2005)'!G83=0,"",G$2*'IPC (2005)'!G83/'IPC (2005)'!$N83)</f>
        <v>1.1815255607087756</v>
      </c>
      <c r="H135" s="139">
        <f>IF('IPC (2005)'!H83=0,"",H$2*'IPC (2005)'!H83/'IPC (2005)'!$N83)</f>
        <v>412.8065317174196</v>
      </c>
      <c r="I135" s="139">
        <f>IF('IPC (2005)'!I83=0,"",I$2*'IPC (2005)'!I83/'IPC (2005)'!$N83)</f>
        <v>3.7861590121537176</v>
      </c>
      <c r="J135" s="139">
        <f>IF('IPC (2005)'!J83=0,"",J$2*'IPC (2005)'!J83/'IPC (2005)'!$N83)</f>
        <v>1374.6684166177995</v>
      </c>
      <c r="K135" s="139">
        <f>IF('IPC (2005)'!K83=0,"",K$2*'IPC (2005)'!K83/'IPC (2005)'!$N83)</f>
        <v>847.31872140926873</v>
      </c>
      <c r="L135" s="139">
        <f>IF('IPC (2005)'!L83=0,"",L$2*'IPC (2005)'!L83/'IPC (2005)'!$N83)</f>
        <v>8.4954505482291403</v>
      </c>
      <c r="M135" s="139">
        <f>IF('IPC (2005)'!M83=0,"",M$2*'IPC (2005)'!M83/'IPC (2005)'!$N83)</f>
        <v>0.72333044258540469</v>
      </c>
      <c r="N135" s="139">
        <f>IF('IPC (2005)'!N83=0,"",N$2*'IPC (2005)'!N83/'IPC (2005)'!$N83)</f>
        <v>1</v>
      </c>
      <c r="O135" s="139">
        <f>IF('IPC (2005)'!O83=0,"",O$2*'IPC (2005)'!O83/'IPC (2005)'!$N83)</f>
        <v>8.4638366522834811</v>
      </c>
      <c r="P135" s="139">
        <f>IF('IPC (2005)'!P83=0,"",P$2*'IPC (2005)'!P83/'IPC (2005)'!$N83)</f>
        <v>0.99342361819927272</v>
      </c>
      <c r="Q135" s="139">
        <f>IF('IPC (2005)'!Q83=0,"",Q$2*'IPC (2005)'!Q83/'IPC (2005)'!$N83)</f>
        <v>0.82302419074907718</v>
      </c>
      <c r="R135" s="139">
        <f>IF('IPC (2005)'!R83=0,"",R$2*'IPC (2005)'!R83/'IPC (2005)'!$N83)</f>
        <v>0.67004381284835435</v>
      </c>
      <c r="S135" s="139">
        <f>IF('IPC (2005)'!S83=0,"",S$2*'IPC (2005)'!S83/'IPC (2005)'!$N83)</f>
        <v>0.83084454080159431</v>
      </c>
      <c r="T135" s="139">
        <f>IF('IPC (2005)'!T83=0,"",T$2*'IPC (2005)'!T83/'IPC (2005)'!$N83)</f>
        <v>141.95947724015429</v>
      </c>
      <c r="U135" s="139">
        <f>IF('IPC (2005)'!U83=0,"",U$2*'IPC (2005)'!U83/'IPC (2005)'!$N83)</f>
        <v>0.95150451933813718</v>
      </c>
      <c r="V135" s="139">
        <f>IF('IPC (2005)'!V83=0,"",V$2*'IPC (2005)'!V83/'IPC (2005)'!$N83)</f>
        <v>0.84148830056845292</v>
      </c>
      <c r="W135" s="139">
        <f>IF('IPC (2005)'!W83=0,"",W$2*'IPC (2005)'!W83/'IPC (2005)'!$N83)</f>
        <v>108.17919129346144</v>
      </c>
      <c r="X135" s="139">
        <f>IF('IPC (2005)'!X83=0,"",X$2*'IPC (2005)'!X83/'IPC (2005)'!$N83)</f>
        <v>8.4945320231076131</v>
      </c>
      <c r="Y135" s="139">
        <f>IF('IPC (2005)'!Y83=0,"",Y$2*'IPC (2005)'!Y83/'IPC (2005)'!$N83)</f>
        <v>9.6357897132512615</v>
      </c>
      <c r="Z135" s="139">
        <f>IF('IPC (2005)'!Z83=0,"",Z$2*'IPC (2005)'!Z83/'IPC (2005)'!$N83)</f>
        <v>1.5137395523129753</v>
      </c>
      <c r="AA135" s="139">
        <f>IF('IPC (2005)'!AA83=0,"",AA$2*'IPC (2005)'!AA83/'IPC (2005)'!$N83)</f>
        <v>1.840794235336739</v>
      </c>
      <c r="AB135" s="139">
        <f>IF('IPC (2005)'!AB83=0,"",AB$2*'IPC (2005)'!AB83/'IPC (2005)'!$N83)</f>
        <v>0.68563679017023393</v>
      </c>
      <c r="AC135" s="139">
        <f>IF('IPC (2005)'!AC83=0,"",AC$2*'IPC (2005)'!AC83/'IPC (2005)'!$N83)</f>
        <v>0.65622017062960381</v>
      </c>
      <c r="AD135" s="139">
        <f>IF('IPC (2005)'!AD83=0,"",AD$2*'IPC (2005)'!AD83/'IPC (2005)'!$N83)</f>
        <v>13.46517980120764</v>
      </c>
      <c r="AE135" s="139">
        <f>IF('IPC (2005)'!AE83=0,"",AE$2*'IPC (2005)'!AE83/'IPC (2005)'!$N83)</f>
        <v>1.1992013801339791</v>
      </c>
      <c r="AF135" s="139">
        <f>IF('IPC (2005)'!AF83=0,"",AF$2*'IPC (2005)'!AF83/'IPC (2005)'!$N83)</f>
        <v>23.625995779547992</v>
      </c>
      <c r="AG135" s="139"/>
      <c r="AH135" s="139">
        <f>IF('IPC (2005)'!AH83=0,"",AH$2*'IPC (2005)'!AH83/'IPC (2005)'!$N83)</f>
        <v>8.4108615280697983</v>
      </c>
      <c r="AI135" s="139">
        <f>IF('IPC (2005)'!AI83=0,"",AI$2*'IPC (2005)'!AI83/'IPC (2005)'!$N83)</f>
        <v>1.6961867191743376</v>
      </c>
      <c r="AJ135" s="139">
        <f>IF('IPC (2005)'!AJ83=0,"",AJ$2*'IPC (2005)'!AJ83/'IPC (2005)'!$N83)</f>
        <v>0.49310966319135247</v>
      </c>
    </row>
    <row r="136" spans="1:36" ht="14.95" customHeight="1" x14ac:dyDescent="0.25">
      <c r="A136" s="241">
        <f>A135+1</f>
        <v>2017</v>
      </c>
      <c r="B136" s="139">
        <f>IF('IPC (2005)'!B84=0,"",B$2*'IPC (2005)'!B84/'IPC (2005)'!$N84)</f>
        <v>0.8264009015884779</v>
      </c>
      <c r="C136" s="139">
        <f>IF('IPC (2005)'!C84=0,"",C$2*'IPC (2005)'!C84/'IPC (2005)'!$N84)</f>
        <v>12.876334007319592</v>
      </c>
      <c r="D136" s="139">
        <f>IF('IPC (2005)'!D84=0,"",D$2*'IPC (2005)'!D84/'IPC (2005)'!$N84)</f>
        <v>1.4624664826677574</v>
      </c>
      <c r="E136" s="139">
        <f>IF('IPC (2005)'!E84=0,"",E$2*'IPC (2005)'!E84/'IPC (2005)'!$N84)</f>
        <v>0.88431330831997335</v>
      </c>
      <c r="F136" s="139">
        <f>IF('IPC (2005)'!F84=0,"",F$2*'IPC (2005)'!F84/'IPC (2005)'!$N84)</f>
        <v>2.1415821817080696</v>
      </c>
      <c r="G136" s="139">
        <f>IF('IPC (2005)'!G84=0,"",G$2*'IPC (2005)'!G84/'IPC (2005)'!$N84)</f>
        <v>1.1753565703655031</v>
      </c>
      <c r="H136" s="139">
        <f>IF('IPC (2005)'!H84=0,"",H$2*'IPC (2005)'!H84/'IPC (2005)'!$N84)</f>
        <v>413.01926100389295</v>
      </c>
      <c r="I136" s="139">
        <f>IF('IPC (2005)'!I84=0,"",I$2*'IPC (2005)'!I84/'IPC (2005)'!$N84)</f>
        <v>3.79478324397106</v>
      </c>
      <c r="J136" s="139">
        <f>IF('IPC (2005)'!J84=0,"",J$2*'IPC (2005)'!J84/'IPC (2005)'!$N84)</f>
        <v>1404.0386662141041</v>
      </c>
      <c r="K136" s="139">
        <f>IF('IPC (2005)'!K84=0,"",K$2*'IPC (2005)'!K84/'IPC (2005)'!$N84)</f>
        <v>845.77886692163941</v>
      </c>
      <c r="L136" s="139">
        <f>IF('IPC (2005)'!L84=0,"",L$2*'IPC (2005)'!L84/'IPC (2005)'!$N84)</f>
        <v>8.4136825278832674</v>
      </c>
      <c r="M136" s="139">
        <f>IF('IPC (2005)'!M84=0,"",M$2*'IPC (2005)'!M84/'IPC (2005)'!$N84)</f>
        <v>0.72209815598370741</v>
      </c>
      <c r="N136" s="139">
        <f>IF('IPC (2005)'!N84=0,"",N$2*'IPC (2005)'!N84/'IPC (2005)'!$N84)</f>
        <v>1</v>
      </c>
      <c r="O136" s="139">
        <f>IF('IPC (2005)'!O84=0,"",O$2*'IPC (2005)'!O84/'IPC (2005)'!$N84)</f>
        <v>8.5705019343001414</v>
      </c>
      <c r="P136" s="139">
        <f>IF('IPC (2005)'!P84=0,"",P$2*'IPC (2005)'!P84/'IPC (2005)'!$N84)</f>
        <v>0.98003748288218817</v>
      </c>
      <c r="Q136" s="139">
        <f>IF('IPC (2005)'!Q84=0,"",Q$2*'IPC (2005)'!Q84/'IPC (2005)'!$N84)</f>
        <v>0.81417739432639813</v>
      </c>
      <c r="R136" s="139">
        <f>IF('IPC (2005)'!R84=0,"",R$2*'IPC (2005)'!R84/'IPC (2005)'!$N84)</f>
        <v>0.66342467725493792</v>
      </c>
      <c r="S136" s="139">
        <f>IF('IPC (2005)'!S84=0,"",S$2*'IPC (2005)'!S84/'IPC (2005)'!$N84)</f>
        <v>0.82475373870809077</v>
      </c>
      <c r="T136" s="139">
        <f>IF('IPC (2005)'!T84=0,"",T$2*'IPC (2005)'!T84/'IPC (2005)'!$N84)</f>
        <v>142.26263723610705</v>
      </c>
      <c r="U136" s="139">
        <f>IF('IPC (2005)'!U84=0,"",U$2*'IPC (2005)'!U84/'IPC (2005)'!$N84)</f>
        <v>0.93483197280579744</v>
      </c>
      <c r="V136" s="139">
        <f>IF('IPC (2005)'!V84=0,"",V$2*'IPC (2005)'!V84/'IPC (2005)'!$N84)</f>
        <v>0.83404325864199447</v>
      </c>
      <c r="W136" s="139">
        <f>IF('IPC (2005)'!W84=0,"",W$2*'IPC (2005)'!W84/'IPC (2005)'!$N84)</f>
        <v>106.41778750266175</v>
      </c>
      <c r="X136" s="139">
        <f>IF('IPC (2005)'!X84=0,"",X$2*'IPC (2005)'!X84/'IPC (2005)'!$N84)</f>
        <v>8.8198492139495475</v>
      </c>
      <c r="Y136" s="139">
        <f>IF('IPC (2005)'!Y84=0,"",Y$2*'IPC (2005)'!Y84/'IPC (2005)'!$N84)</f>
        <v>9.6117315413901405</v>
      </c>
      <c r="Z136" s="139">
        <f>IF('IPC (2005)'!Z84=0,"",Z$2*'IPC (2005)'!Z84/'IPC (2005)'!$N84)</f>
        <v>1.5096000592335668</v>
      </c>
      <c r="AA136" s="139">
        <f>IF('IPC (2005)'!AA84=0,"",AA$2*'IPC (2005)'!AA84/'IPC (2005)'!$N84)</f>
        <v>1.8398179437798801</v>
      </c>
      <c r="AB136" s="139">
        <f>IF('IPC (2005)'!AB84=0,"",AB$2*'IPC (2005)'!AB84/'IPC (2005)'!$N84)</f>
        <v>0.68052430025186128</v>
      </c>
      <c r="AC136" s="139">
        <f>IF('IPC (2005)'!AC84=0,"",AC$2*'IPC (2005)'!AC84/'IPC (2005)'!$N84)</f>
        <v>0.65907386127273671</v>
      </c>
      <c r="AD136" s="139">
        <f>IF('IPC (2005)'!AD84=0,"",AD$2*'IPC (2005)'!AD84/'IPC (2005)'!$N84)</f>
        <v>13.507427898956291</v>
      </c>
      <c r="AE136" s="139">
        <f>IF('IPC (2005)'!AE84=0,"",AE$2*'IPC (2005)'!AE84/'IPC (2005)'!$N84)</f>
        <v>1.1752767517184617</v>
      </c>
      <c r="AF136" s="139">
        <f>IF('IPC (2005)'!AF84=0,"",AF$2*'IPC (2005)'!AF84/'IPC (2005)'!$N84)</f>
        <v>23.985318183641766</v>
      </c>
      <c r="AG136" s="139"/>
      <c r="AH136" s="139">
        <f>IF('IPC (2005)'!AH84=0,"",AH$2*'IPC (2005)'!AH84/'IPC (2005)'!$N84)</f>
        <v>8.383216076418087</v>
      </c>
      <c r="AI136" s="139">
        <f>IF('IPC (2005)'!AI84=0,"",AI$2*'IPC (2005)'!AI84/'IPC (2005)'!$N84)</f>
        <v>1.8458952621628022</v>
      </c>
      <c r="AJ136" s="139">
        <f>IF('IPC (2005)'!AJ84=0,"",AJ$2*'IPC (2005)'!AJ84/'IPC (2005)'!$N84)</f>
        <v>0.48330501847512275</v>
      </c>
    </row>
    <row r="137" spans="1:36" ht="14.95" customHeight="1" x14ac:dyDescent="0.25">
      <c r="A137" s="241">
        <f>A136+1</f>
        <v>2018</v>
      </c>
      <c r="B137" s="139">
        <f>IF('IPC (2005)'!B85=0,"",B$2*'IPC (2005)'!B85/'IPC (2005)'!$N85)</f>
        <v>0.82067017623373817</v>
      </c>
      <c r="C137" s="139">
        <f>IF('IPC (2005)'!C85=0,"",C$2*'IPC (2005)'!C85/'IPC (2005)'!$N85)</f>
        <v>18.48948161213654</v>
      </c>
      <c r="D137" s="139">
        <f>IF('IPC (2005)'!D85=0,"",D$2*'IPC (2005)'!D85/'IPC (2005)'!$N85)</f>
        <v>1.4548854703182708</v>
      </c>
      <c r="E137" s="139">
        <f>IF('IPC (2005)'!E85=0,"",E$2*'IPC (2005)'!E85/'IPC (2005)'!$N85)</f>
        <v>0.88095242537458407</v>
      </c>
      <c r="F137" s="139">
        <f>IF('IPC (2005)'!F85=0,"",F$2*'IPC (2005)'!F85/'IPC (2005)'!$N85)</f>
        <v>2.167136232772545</v>
      </c>
      <c r="G137" s="139">
        <f>IF('IPC (2005)'!G85=0,"",G$2*'IPC (2005)'!G85/'IPC (2005)'!$N85)</f>
        <v>1.1733562482968971</v>
      </c>
      <c r="H137" s="139">
        <f>IF('IPC (2005)'!H85=0,"",H$2*'IPC (2005)'!H85/'IPC (2005)'!$N85)</f>
        <v>412.98842560319468</v>
      </c>
      <c r="I137" s="139">
        <f>IF('IPC (2005)'!I85=0,"",I$2*'IPC (2005)'!I85/'IPC (2005)'!$N85)</f>
        <v>3.7811620764551903</v>
      </c>
      <c r="J137" s="139">
        <f>IF('IPC (2005)'!J85=0,"",J$2*'IPC (2005)'!J85/'IPC (2005)'!$N85)</f>
        <v>1414.9716292511966</v>
      </c>
      <c r="K137" s="139">
        <f>IF('IPC (2005)'!K85=0,"",K$2*'IPC (2005)'!K85/'IPC (2005)'!$N85)</f>
        <v>837.79763456292278</v>
      </c>
      <c r="L137" s="139">
        <f>IF('IPC (2005)'!L85=0,"",L$2*'IPC (2005)'!L85/'IPC (2005)'!$N85)</f>
        <v>8.2799004220403543</v>
      </c>
      <c r="M137" s="139">
        <f>IF('IPC (2005)'!M85=0,"",M$2*'IPC (2005)'!M85/'IPC (2005)'!$N85)</f>
        <v>0.71668815775260231</v>
      </c>
      <c r="N137" s="139">
        <f>IF('IPC (2005)'!N85=0,"",N$2*'IPC (2005)'!N85/'IPC (2005)'!$N85)</f>
        <v>1</v>
      </c>
      <c r="O137" s="139">
        <f>IF('IPC (2005)'!O85=0,"",O$2*'IPC (2005)'!O85/'IPC (2005)'!$N85)</f>
        <v>8.6536439310079647</v>
      </c>
      <c r="P137" s="139">
        <f>IF('IPC (2005)'!P85=0,"",P$2*'IPC (2005)'!P85/'IPC (2005)'!$N85)</f>
        <v>0.96704002535394273</v>
      </c>
      <c r="Q137" s="139">
        <f>IF('IPC (2005)'!Q85=0,"",Q$2*'IPC (2005)'!Q85/'IPC (2005)'!$N85)</f>
        <v>0.80947461630829942</v>
      </c>
      <c r="R137" s="139">
        <f>IF('IPC (2005)'!R85=0,"",R$2*'IPC (2005)'!R85/'IPC (2005)'!$N85)</f>
        <v>0.65165900686834544</v>
      </c>
      <c r="S137" s="139">
        <f>IF('IPC (2005)'!S85=0,"",S$2*'IPC (2005)'!S85/'IPC (2005)'!$N85)</f>
        <v>0.81880410592857411</v>
      </c>
      <c r="T137" s="139">
        <f>IF('IPC (2005)'!T85=0,"",T$2*'IPC (2005)'!T85/'IPC (2005)'!$N85)</f>
        <v>142.82888513191338</v>
      </c>
      <c r="U137" s="139">
        <f>IF('IPC (2005)'!U85=0,"",U$2*'IPC (2005)'!U85/'IPC (2005)'!$N85)</f>
        <v>0.9169990159322936</v>
      </c>
      <c r="V137" s="139">
        <f>IF('IPC (2005)'!V85=0,"",V$2*'IPC (2005)'!V85/'IPC (2005)'!$N85)</f>
        <v>0.82341839769078751</v>
      </c>
      <c r="W137" s="139">
        <f>IF('IPC (2005)'!W85=0,"",W$2*'IPC (2005)'!W85/'IPC (2005)'!$N85)</f>
        <v>104.89839983857441</v>
      </c>
      <c r="X137" s="139">
        <f>IF('IPC (2005)'!X85=0,"",X$2*'IPC (2005)'!X85/'IPC (2005)'!$N85)</f>
        <v>9.0313780674277542</v>
      </c>
      <c r="Y137" s="139">
        <f>IF('IPC (2005)'!Y85=0,"",Y$2*'IPC (2005)'!Y85/'IPC (2005)'!$N85)</f>
        <v>9.6419684065321682</v>
      </c>
      <c r="Z137" s="139">
        <f>IF('IPC (2005)'!Z85=0,"",Z$2*'IPC (2005)'!Z85/'IPC (2005)'!$N85)</f>
        <v>1.4971598380382944</v>
      </c>
      <c r="AA137" s="139">
        <f>IF('IPC (2005)'!AA85=0,"",AA$2*'IPC (2005)'!AA85/'IPC (2005)'!$N85)</f>
        <v>1.828511797598229</v>
      </c>
      <c r="AB137" s="139">
        <f>IF('IPC (2005)'!AB85=0,"",AB$2*'IPC (2005)'!AB85/'IPC (2005)'!$N85)</f>
        <v>0.67090046900452072</v>
      </c>
      <c r="AC137" s="139">
        <f>IF('IPC (2005)'!AC85=0,"",AC$2*'IPC (2005)'!AC85/'IPC (2005)'!$N85)</f>
        <v>0.65826388187265628</v>
      </c>
      <c r="AD137" s="139">
        <f>IF('IPC (2005)'!AD85=0,"",AD$2*'IPC (2005)'!AD85/'IPC (2005)'!$N85)</f>
        <v>13.468798257534216</v>
      </c>
      <c r="AE137" s="139">
        <f>IF('IPC (2005)'!AE85=0,"",AE$2*'IPC (2005)'!AE85/'IPC (2005)'!$N85)</f>
        <v>1.150920739758442</v>
      </c>
      <c r="AF137" s="139">
        <f>IF('IPC (2005)'!AF85=0,"",AF$2*'IPC (2005)'!AF85/'IPC (2005)'!$N85)</f>
        <v>24.087356558076195</v>
      </c>
      <c r="AG137" s="139"/>
      <c r="AH137" s="139">
        <f>IF('IPC (2005)'!AH85=0,"",AH$2*'IPC (2005)'!AH85/'IPC (2005)'!$N85)</f>
        <v>8.3432052563214132</v>
      </c>
      <c r="AI137" s="139">
        <f>IF('IPC (2005)'!AI85=0,"",AI$2*'IPC (2005)'!AI85/'IPC (2005)'!$N85)</f>
        <v>2.0961764861648988</v>
      </c>
      <c r="AJ137" s="139">
        <f>IF('IPC (2005)'!AJ85=0,"",AJ$2*'IPC (2005)'!AJ85/'IPC (2005)'!$N85)</f>
        <v>0.47242014780201996</v>
      </c>
    </row>
    <row r="138" spans="1:36" ht="14.95" customHeight="1" x14ac:dyDescent="0.25">
      <c r="O138" s="7"/>
      <c r="T138" s="7"/>
      <c r="AA138" s="7"/>
      <c r="AE138" s="7"/>
      <c r="AF138" s="7"/>
      <c r="AG138" s="7"/>
      <c r="AJ138" s="7"/>
    </row>
    <row r="139" spans="1:36" ht="14.95" customHeight="1" x14ac:dyDescent="0.25">
      <c r="O139" s="7"/>
      <c r="T139" s="7"/>
      <c r="AA139" s="7"/>
      <c r="AE139" s="7"/>
      <c r="AF139" s="7"/>
      <c r="AG139" s="7"/>
      <c r="AJ139" s="7"/>
    </row>
    <row r="140" spans="1:36" ht="14.95" customHeight="1" x14ac:dyDescent="0.25">
      <c r="O140" s="7"/>
      <c r="T140" s="7"/>
      <c r="AA140" s="7"/>
      <c r="AE140" s="7"/>
      <c r="AF140" s="7"/>
      <c r="AG140" s="7"/>
      <c r="AJ140" s="7"/>
    </row>
    <row r="141" spans="1:36" ht="14.95" customHeight="1" x14ac:dyDescent="0.25">
      <c r="O141" s="7"/>
      <c r="T141" s="7"/>
      <c r="AA141" s="7"/>
      <c r="AE141" s="7"/>
      <c r="AF141" s="7"/>
      <c r="AG141" s="7"/>
      <c r="AJ141" s="7"/>
    </row>
    <row r="142" spans="1:36" ht="14.95" customHeight="1" x14ac:dyDescent="0.25">
      <c r="O142" s="7"/>
      <c r="T142" s="7"/>
      <c r="AA142" s="7"/>
      <c r="AE142" s="7"/>
      <c r="AF142" s="7"/>
      <c r="AG142" s="7"/>
      <c r="AJ142" s="7"/>
    </row>
    <row r="143" spans="1:36" ht="14.95" customHeight="1" x14ac:dyDescent="0.25">
      <c r="O143" s="7"/>
      <c r="T143" s="7"/>
      <c r="AA143" s="7"/>
      <c r="AE143" s="7"/>
      <c r="AF143" s="7"/>
      <c r="AG143" s="7"/>
      <c r="AJ143" s="7"/>
    </row>
    <row r="144" spans="1:36" ht="14.95" customHeight="1" x14ac:dyDescent="0.25">
      <c r="O144" s="7"/>
      <c r="T144" s="7"/>
      <c r="AA144" s="7"/>
      <c r="AE144" s="7"/>
      <c r="AF144" s="7"/>
      <c r="AG144" s="7"/>
      <c r="AJ144" s="7"/>
    </row>
    <row r="145" spans="15:36" ht="14.95" customHeight="1" x14ac:dyDescent="0.25">
      <c r="O145" s="7"/>
      <c r="T145" s="7"/>
      <c r="AA145" s="7"/>
      <c r="AE145" s="7"/>
      <c r="AF145" s="7"/>
      <c r="AG145" s="7"/>
      <c r="AJ145" s="7"/>
    </row>
    <row r="146" spans="15:36" ht="14.95" customHeight="1" x14ac:dyDescent="0.25">
      <c r="O146" s="7"/>
      <c r="T146" s="7"/>
      <c r="AA146" s="7"/>
      <c r="AE146" s="7"/>
      <c r="AF146" s="7"/>
      <c r="AG146" s="7"/>
      <c r="AJ146" s="7"/>
    </row>
    <row r="147" spans="15:36" ht="14.95" customHeight="1" x14ac:dyDescent="0.25">
      <c r="O147" s="7"/>
      <c r="T147" s="7"/>
      <c r="AA147" s="7"/>
      <c r="AE147" s="7"/>
      <c r="AF147" s="7"/>
      <c r="AG147" s="7"/>
      <c r="AJ147" s="7"/>
    </row>
    <row r="148" spans="15:36" ht="14.95" customHeight="1" x14ac:dyDescent="0.25">
      <c r="O148" s="7"/>
      <c r="T148" s="7"/>
      <c r="AA148" s="7"/>
      <c r="AE148" s="7"/>
      <c r="AF148" s="7"/>
      <c r="AG148" s="7"/>
      <c r="AJ148" s="7"/>
    </row>
    <row r="149" spans="15:36" ht="14.95" customHeight="1" x14ac:dyDescent="0.25">
      <c r="O149" s="7"/>
      <c r="T149" s="7"/>
      <c r="AA149" s="7"/>
      <c r="AE149" s="7"/>
      <c r="AF149" s="7"/>
      <c r="AG149" s="7"/>
      <c r="AJ149" s="7"/>
    </row>
    <row r="150" spans="15:36" ht="14.95" customHeight="1" x14ac:dyDescent="0.25">
      <c r="O150" s="7"/>
      <c r="T150" s="7"/>
      <c r="AA150" s="7"/>
      <c r="AE150" s="7"/>
      <c r="AF150" s="7"/>
      <c r="AG150" s="7"/>
      <c r="AJ150" s="7"/>
    </row>
    <row r="151" spans="15:36" ht="14.95" customHeight="1" x14ac:dyDescent="0.25">
      <c r="O151" s="7"/>
      <c r="T151" s="7"/>
      <c r="AA151" s="7"/>
      <c r="AE151" s="7"/>
      <c r="AF151" s="7"/>
      <c r="AG151" s="7"/>
      <c r="AJ151" s="7"/>
    </row>
    <row r="152" spans="15:36" ht="14.95" customHeight="1" x14ac:dyDescent="0.25">
      <c r="O152" s="7"/>
      <c r="T152" s="7"/>
      <c r="AA152" s="7"/>
      <c r="AE152" s="7"/>
      <c r="AF152" s="7"/>
      <c r="AG152" s="7"/>
      <c r="AJ152" s="7"/>
    </row>
    <row r="153" spans="15:36" ht="14.95" customHeight="1" x14ac:dyDescent="0.25">
      <c r="O153" s="7"/>
      <c r="T153" s="7"/>
      <c r="AA153" s="7"/>
      <c r="AE153" s="7"/>
      <c r="AF153" s="7"/>
      <c r="AG153" s="7"/>
      <c r="AJ153" s="7"/>
    </row>
    <row r="154" spans="15:36" ht="14.95" customHeight="1" x14ac:dyDescent="0.25">
      <c r="O154" s="7"/>
      <c r="T154" s="7"/>
      <c r="AA154" s="7"/>
      <c r="AE154" s="7"/>
      <c r="AF154" s="7"/>
      <c r="AG154" s="7"/>
      <c r="AJ154" s="7"/>
    </row>
    <row r="155" spans="15:36" ht="14.95" customHeight="1" x14ac:dyDescent="0.25">
      <c r="O155" s="7"/>
      <c r="T155" s="7"/>
      <c r="AA155" s="7"/>
      <c r="AE155" s="7"/>
      <c r="AF155" s="7"/>
      <c r="AG155" s="7"/>
      <c r="AJ155" s="7"/>
    </row>
    <row r="156" spans="15:36" ht="14.95" customHeight="1" x14ac:dyDescent="0.25">
      <c r="O156" s="7"/>
      <c r="T156" s="7"/>
      <c r="AA156" s="7"/>
      <c r="AE156" s="7"/>
      <c r="AF156" s="7"/>
      <c r="AG156" s="7"/>
      <c r="AJ156" s="7"/>
    </row>
    <row r="157" spans="15:36" ht="14.95" customHeight="1" x14ac:dyDescent="0.25">
      <c r="O157" s="7"/>
      <c r="T157" s="7"/>
      <c r="AA157" s="7"/>
      <c r="AE157" s="7"/>
      <c r="AF157" s="7"/>
      <c r="AG157" s="7"/>
      <c r="AJ157" s="7"/>
    </row>
    <row r="158" spans="15:36" ht="14.95" customHeight="1" x14ac:dyDescent="0.25">
      <c r="O158" s="7"/>
      <c r="T158" s="7"/>
      <c r="AA158" s="7"/>
      <c r="AE158" s="7"/>
      <c r="AF158" s="7"/>
      <c r="AG158" s="7"/>
      <c r="AJ158" s="7"/>
    </row>
    <row r="159" spans="15:36" ht="14.95" customHeight="1" x14ac:dyDescent="0.25">
      <c r="O159" s="7"/>
      <c r="T159" s="7"/>
      <c r="AA159" s="7"/>
      <c r="AE159" s="7"/>
      <c r="AF159" s="7"/>
      <c r="AG159" s="7"/>
      <c r="AJ159" s="7"/>
    </row>
    <row r="160" spans="15:36" ht="14.95" customHeight="1" x14ac:dyDescent="0.25">
      <c r="O160" s="7"/>
      <c r="T160" s="7"/>
      <c r="AA160" s="7"/>
      <c r="AE160" s="7"/>
      <c r="AF160" s="7"/>
      <c r="AG160" s="7"/>
      <c r="AJ160" s="7"/>
    </row>
    <row r="161" spans="15:36" ht="14.95" customHeight="1" x14ac:dyDescent="0.25">
      <c r="O161" s="7"/>
      <c r="T161" s="7"/>
      <c r="AA161" s="7"/>
      <c r="AE161" s="7"/>
      <c r="AF161" s="7"/>
      <c r="AG161" s="7"/>
      <c r="AJ161" s="7"/>
    </row>
    <row r="162" spans="15:36" ht="14.95" customHeight="1" x14ac:dyDescent="0.25">
      <c r="O162" s="7"/>
      <c r="T162" s="7"/>
      <c r="AA162" s="7"/>
      <c r="AE162" s="7"/>
      <c r="AF162" s="7"/>
      <c r="AG162" s="7"/>
      <c r="AJ162" s="7"/>
    </row>
    <row r="163" spans="15:36" ht="14.95" customHeight="1" x14ac:dyDescent="0.25">
      <c r="O163" s="7"/>
      <c r="T163" s="7"/>
      <c r="AA163" s="7"/>
      <c r="AE163" s="7"/>
      <c r="AF163" s="7"/>
      <c r="AG163" s="7"/>
      <c r="AJ163" s="7"/>
    </row>
    <row r="164" spans="15:36" ht="14.95" customHeight="1" x14ac:dyDescent="0.25">
      <c r="O164" s="7"/>
      <c r="T164" s="7"/>
      <c r="AA164" s="7"/>
      <c r="AE164" s="7"/>
      <c r="AF164" s="7"/>
      <c r="AG164" s="7"/>
      <c r="AJ164" s="7"/>
    </row>
    <row r="165" spans="15:36" ht="14.95" customHeight="1" x14ac:dyDescent="0.25">
      <c r="O165" s="7"/>
      <c r="T165" s="7"/>
      <c r="AA165" s="7"/>
      <c r="AE165" s="7"/>
      <c r="AF165" s="7"/>
      <c r="AG165" s="7"/>
      <c r="AJ165" s="7"/>
    </row>
    <row r="166" spans="15:36" ht="14.95" customHeight="1" x14ac:dyDescent="0.25">
      <c r="O166" s="7"/>
      <c r="T166" s="7"/>
      <c r="AA166" s="7"/>
      <c r="AE166" s="7"/>
      <c r="AF166" s="7"/>
      <c r="AG166" s="7"/>
      <c r="AJ166" s="7"/>
    </row>
    <row r="167" spans="15:36" ht="14.95" customHeight="1" x14ac:dyDescent="0.25">
      <c r="O167" s="7"/>
      <c r="T167" s="7"/>
      <c r="AA167" s="7"/>
      <c r="AE167" s="7"/>
      <c r="AF167" s="7"/>
      <c r="AG167" s="7"/>
      <c r="AJ167" s="7"/>
    </row>
    <row r="168" spans="15:36" ht="14.95" customHeight="1" x14ac:dyDescent="0.25">
      <c r="O168" s="7"/>
      <c r="T168" s="7"/>
      <c r="AA168" s="7"/>
      <c r="AE168" s="7"/>
      <c r="AF168" s="7"/>
      <c r="AG168" s="7"/>
      <c r="AJ168" s="7"/>
    </row>
    <row r="169" spans="15:36" ht="14.95" customHeight="1" x14ac:dyDescent="0.25">
      <c r="O169" s="7"/>
      <c r="T169" s="7"/>
      <c r="AA169" s="7"/>
      <c r="AE169" s="7"/>
      <c r="AF169" s="7"/>
      <c r="AG169" s="7"/>
      <c r="AJ169" s="7"/>
    </row>
    <row r="170" spans="15:36" ht="14.95" customHeight="1" x14ac:dyDescent="0.25">
      <c r="O170" s="7"/>
      <c r="T170" s="7"/>
      <c r="AA170" s="7"/>
      <c r="AE170" s="7"/>
      <c r="AF170" s="7"/>
      <c r="AG170" s="7"/>
      <c r="AJ170" s="7"/>
    </row>
    <row r="171" spans="15:36" ht="14.95" customHeight="1" x14ac:dyDescent="0.25">
      <c r="O171" s="7"/>
      <c r="T171" s="7"/>
      <c r="AA171" s="7"/>
      <c r="AE171" s="7"/>
      <c r="AF171" s="7"/>
      <c r="AG171" s="7"/>
      <c r="AJ171" s="7"/>
    </row>
    <row r="172" spans="15:36" ht="14.95" customHeight="1" x14ac:dyDescent="0.25">
      <c r="O172" s="7"/>
      <c r="T172" s="7"/>
      <c r="AA172" s="7"/>
      <c r="AE172" s="7"/>
      <c r="AF172" s="7"/>
      <c r="AG172" s="7"/>
      <c r="AJ172" s="7"/>
    </row>
    <row r="173" spans="15:36" ht="14.95" customHeight="1" x14ac:dyDescent="0.25">
      <c r="O173" s="7"/>
      <c r="T173" s="7"/>
      <c r="AA173" s="7"/>
      <c r="AE173" s="7"/>
      <c r="AF173" s="7"/>
      <c r="AG173" s="7"/>
      <c r="AJ173" s="7"/>
    </row>
    <row r="174" spans="15:36" ht="14.95" customHeight="1" x14ac:dyDescent="0.25">
      <c r="O174" s="7"/>
      <c r="T174" s="7"/>
      <c r="AA174" s="7"/>
      <c r="AE174" s="7"/>
      <c r="AF174" s="7"/>
      <c r="AG174" s="7"/>
      <c r="AJ174" s="7"/>
    </row>
    <row r="175" spans="15:36" ht="14.95" customHeight="1" x14ac:dyDescent="0.25">
      <c r="O175" s="7"/>
      <c r="T175" s="7"/>
      <c r="AA175" s="7"/>
      <c r="AE175" s="7"/>
      <c r="AF175" s="7"/>
      <c r="AG175" s="7"/>
      <c r="AJ175" s="7"/>
    </row>
    <row r="176" spans="15:36" ht="14.95" customHeight="1" x14ac:dyDescent="0.25">
      <c r="O176" s="7"/>
      <c r="T176" s="7"/>
      <c r="AA176" s="7"/>
      <c r="AE176" s="7"/>
      <c r="AF176" s="7"/>
      <c r="AG176" s="7"/>
      <c r="AJ176" s="7"/>
    </row>
    <row r="177" spans="15:36" ht="14.95" customHeight="1" x14ac:dyDescent="0.25">
      <c r="O177" s="7"/>
      <c r="T177" s="7"/>
      <c r="AA177" s="7"/>
      <c r="AE177" s="7"/>
      <c r="AF177" s="7"/>
      <c r="AG177" s="7"/>
      <c r="AJ177" s="7"/>
    </row>
    <row r="178" spans="15:36" ht="14.95" customHeight="1" x14ac:dyDescent="0.25">
      <c r="O178" s="7"/>
      <c r="T178" s="7"/>
      <c r="AA178" s="7"/>
      <c r="AE178" s="7"/>
      <c r="AF178" s="7"/>
      <c r="AG178" s="7"/>
      <c r="AJ178" s="7"/>
    </row>
    <row r="179" spans="15:36" ht="14.95" customHeight="1" x14ac:dyDescent="0.25">
      <c r="O179" s="7"/>
      <c r="T179" s="7"/>
      <c r="AA179" s="7"/>
      <c r="AE179" s="7"/>
      <c r="AF179" s="7"/>
      <c r="AG179" s="7"/>
      <c r="AJ179" s="7"/>
    </row>
    <row r="180" spans="15:36" ht="14.95" customHeight="1" x14ac:dyDescent="0.25">
      <c r="O180" s="7"/>
      <c r="T180" s="7"/>
      <c r="AA180" s="7"/>
      <c r="AE180" s="7"/>
      <c r="AF180" s="7"/>
      <c r="AG180" s="7"/>
      <c r="AJ180" s="7"/>
    </row>
    <row r="181" spans="15:36" ht="14.95" customHeight="1" x14ac:dyDescent="0.25">
      <c r="O181" s="7"/>
      <c r="T181" s="7"/>
      <c r="AA181" s="7"/>
      <c r="AE181" s="7"/>
      <c r="AF181" s="7"/>
      <c r="AG181" s="7"/>
      <c r="AJ181" s="7"/>
    </row>
    <row r="182" spans="15:36" ht="14.95" customHeight="1" x14ac:dyDescent="0.25">
      <c r="O182" s="7"/>
      <c r="T182" s="7"/>
      <c r="AA182" s="7"/>
      <c r="AE182" s="7"/>
      <c r="AF182" s="7"/>
      <c r="AG182" s="7"/>
      <c r="AJ182" s="7"/>
    </row>
    <row r="183" spans="15:36" ht="14.95" customHeight="1" x14ac:dyDescent="0.25">
      <c r="O183" s="7"/>
      <c r="T183" s="7"/>
      <c r="AA183" s="7"/>
      <c r="AE183" s="7"/>
      <c r="AF183" s="7"/>
      <c r="AG183" s="7"/>
      <c r="AJ183" s="7"/>
    </row>
    <row r="184" spans="15:36" ht="14.95" customHeight="1" x14ac:dyDescent="0.25">
      <c r="O184" s="7"/>
      <c r="T184" s="7"/>
      <c r="AA184" s="7"/>
      <c r="AE184" s="7"/>
      <c r="AF184" s="7"/>
      <c r="AG184" s="7"/>
      <c r="AJ184" s="7"/>
    </row>
    <row r="185" spans="15:36" ht="14.95" customHeight="1" x14ac:dyDescent="0.25">
      <c r="O185" s="7"/>
      <c r="T185" s="7"/>
      <c r="AA185" s="7"/>
      <c r="AE185" s="7"/>
      <c r="AF185" s="7"/>
      <c r="AG185" s="7"/>
      <c r="AJ185" s="7"/>
    </row>
    <row r="186" spans="15:36" ht="14.95" customHeight="1" x14ac:dyDescent="0.25">
      <c r="O186" s="7"/>
      <c r="T186" s="7"/>
      <c r="AA186" s="7"/>
      <c r="AE186" s="7"/>
      <c r="AF186" s="7"/>
      <c r="AG186" s="7"/>
      <c r="AJ186" s="7"/>
    </row>
    <row r="187" spans="15:36" ht="14.95" customHeight="1" x14ac:dyDescent="0.25">
      <c r="O187" s="7"/>
      <c r="T187" s="7"/>
      <c r="AA187" s="7"/>
      <c r="AE187" s="7"/>
      <c r="AF187" s="7"/>
      <c r="AG187" s="7"/>
      <c r="AJ187" s="7"/>
    </row>
    <row r="188" spans="15:36" ht="14.95" customHeight="1" x14ac:dyDescent="0.25">
      <c r="O188" s="7"/>
      <c r="T188" s="7"/>
      <c r="AA188" s="7"/>
      <c r="AE188" s="7"/>
      <c r="AF188" s="7"/>
      <c r="AG188" s="7"/>
      <c r="AJ188" s="7"/>
    </row>
    <row r="189" spans="15:36" ht="14.95" customHeight="1" x14ac:dyDescent="0.25">
      <c r="O189" s="7"/>
      <c r="T189" s="7"/>
      <c r="AA189" s="7"/>
      <c r="AE189" s="7"/>
      <c r="AF189" s="7"/>
      <c r="AG189" s="7"/>
      <c r="AJ189" s="7"/>
    </row>
    <row r="190" spans="15:36" ht="14.95" customHeight="1" x14ac:dyDescent="0.25">
      <c r="O190" s="7"/>
      <c r="T190" s="7"/>
      <c r="AA190" s="7"/>
      <c r="AE190" s="7"/>
      <c r="AF190" s="7"/>
      <c r="AG190" s="7"/>
      <c r="AJ190" s="7"/>
    </row>
    <row r="191" spans="15:36" ht="14.95" customHeight="1" x14ac:dyDescent="0.25">
      <c r="O191" s="7"/>
      <c r="T191" s="7"/>
      <c r="AA191" s="7"/>
      <c r="AE191" s="7"/>
      <c r="AF191" s="7"/>
      <c r="AG191" s="7"/>
      <c r="AJ191" s="7"/>
    </row>
    <row r="192" spans="15:36" ht="14.95" customHeight="1" x14ac:dyDescent="0.25">
      <c r="O192" s="7"/>
      <c r="T192" s="7"/>
      <c r="AA192" s="7"/>
      <c r="AE192" s="7"/>
      <c r="AF192" s="7"/>
      <c r="AG192" s="7"/>
      <c r="AJ192" s="7"/>
    </row>
    <row r="193" spans="15:36" ht="14.95" customHeight="1" x14ac:dyDescent="0.25">
      <c r="O193" s="7"/>
      <c r="T193" s="7"/>
      <c r="AA193" s="7"/>
      <c r="AE193" s="7"/>
      <c r="AF193" s="7"/>
      <c r="AG193" s="7"/>
      <c r="AJ193" s="7"/>
    </row>
    <row r="194" spans="15:36" ht="14.95" customHeight="1" x14ac:dyDescent="0.25">
      <c r="O194" s="7"/>
      <c r="T194" s="7"/>
      <c r="AA194" s="7"/>
      <c r="AE194" s="7"/>
      <c r="AF194" s="7"/>
      <c r="AG194" s="7"/>
      <c r="AJ194" s="7"/>
    </row>
    <row r="195" spans="15:36" ht="14.95" customHeight="1" x14ac:dyDescent="0.25">
      <c r="O195" s="7"/>
      <c r="T195" s="7"/>
      <c r="AA195" s="7"/>
      <c r="AE195" s="7"/>
      <c r="AF195" s="7"/>
      <c r="AG195" s="7"/>
      <c r="AJ195" s="7"/>
    </row>
    <row r="196" spans="15:36" ht="14.95" customHeight="1" x14ac:dyDescent="0.25">
      <c r="O196" s="7"/>
      <c r="T196" s="7"/>
      <c r="AA196" s="7"/>
      <c r="AE196" s="7"/>
      <c r="AF196" s="7"/>
      <c r="AG196" s="7"/>
      <c r="AJ196" s="7"/>
    </row>
    <row r="197" spans="15:36" ht="14.95" customHeight="1" x14ac:dyDescent="0.25">
      <c r="O197" s="7"/>
      <c r="T197" s="7"/>
      <c r="AA197" s="7"/>
      <c r="AE197" s="7"/>
      <c r="AF197" s="7"/>
      <c r="AG197" s="7"/>
      <c r="AJ197" s="7"/>
    </row>
    <row r="198" spans="15:36" ht="14.95" customHeight="1" x14ac:dyDescent="0.25">
      <c r="O198" s="7"/>
      <c r="T198" s="7"/>
      <c r="AA198" s="7"/>
      <c r="AE198" s="7"/>
      <c r="AF198" s="7"/>
      <c r="AG198" s="7"/>
      <c r="AJ198" s="7"/>
    </row>
    <row r="199" spans="15:36" ht="14.95" customHeight="1" x14ac:dyDescent="0.25">
      <c r="O199" s="7"/>
      <c r="T199" s="7"/>
      <c r="AA199" s="7"/>
      <c r="AE199" s="7"/>
      <c r="AF199" s="7"/>
      <c r="AG199" s="7"/>
      <c r="AJ199" s="7"/>
    </row>
    <row r="200" spans="15:36" ht="14.95" customHeight="1" x14ac:dyDescent="0.25">
      <c r="O200" s="7"/>
      <c r="T200" s="7"/>
      <c r="AA200" s="7"/>
      <c r="AE200" s="7"/>
      <c r="AF200" s="7"/>
      <c r="AG200" s="7"/>
      <c r="AJ200" s="7"/>
    </row>
    <row r="201" spans="15:36" ht="14.95" customHeight="1" x14ac:dyDescent="0.25">
      <c r="O201" s="7"/>
      <c r="T201" s="7"/>
      <c r="AA201" s="7"/>
      <c r="AE201" s="7"/>
      <c r="AF201" s="7"/>
      <c r="AG201" s="7"/>
      <c r="AJ201" s="7"/>
    </row>
    <row r="202" spans="15:36" ht="14.95" customHeight="1" x14ac:dyDescent="0.25">
      <c r="O202" s="7"/>
      <c r="T202" s="7"/>
      <c r="AA202" s="7"/>
      <c r="AE202" s="7"/>
      <c r="AF202" s="7"/>
      <c r="AG202" s="7"/>
      <c r="AJ202" s="7"/>
    </row>
    <row r="203" spans="15:36" ht="14.95" customHeight="1" x14ac:dyDescent="0.25">
      <c r="O203" s="7"/>
      <c r="T203" s="7"/>
      <c r="AA203" s="7"/>
      <c r="AE203" s="7"/>
      <c r="AF203" s="7"/>
      <c r="AG203" s="7"/>
      <c r="AJ203" s="7"/>
    </row>
    <row r="204" spans="15:36" ht="14.95" customHeight="1" x14ac:dyDescent="0.25">
      <c r="O204" s="7"/>
      <c r="T204" s="7"/>
      <c r="AA204" s="7"/>
      <c r="AE204" s="7"/>
      <c r="AF204" s="7"/>
      <c r="AG204" s="7"/>
      <c r="AJ204" s="7"/>
    </row>
    <row r="205" spans="15:36" ht="14.95" customHeight="1" x14ac:dyDescent="0.25">
      <c r="O205" s="7"/>
      <c r="T205" s="7"/>
      <c r="AA205" s="7"/>
      <c r="AE205" s="7"/>
      <c r="AF205" s="7"/>
      <c r="AG205" s="7"/>
      <c r="AJ205" s="7"/>
    </row>
    <row r="206" spans="15:36" ht="14.95" customHeight="1" x14ac:dyDescent="0.25">
      <c r="O206" s="7"/>
      <c r="T206" s="7"/>
      <c r="AA206" s="7"/>
      <c r="AE206" s="7"/>
      <c r="AF206" s="7"/>
      <c r="AG206" s="7"/>
      <c r="AJ206" s="7"/>
    </row>
    <row r="207" spans="15:36" ht="14.95" customHeight="1" x14ac:dyDescent="0.25">
      <c r="O207" s="7"/>
      <c r="T207" s="7"/>
      <c r="AA207" s="7"/>
      <c r="AE207" s="7"/>
      <c r="AF207" s="7"/>
      <c r="AG207" s="7"/>
      <c r="AJ207" s="7"/>
    </row>
    <row r="208" spans="15:36" ht="14.95" customHeight="1" x14ac:dyDescent="0.25">
      <c r="O208" s="7"/>
      <c r="T208" s="7"/>
      <c r="AA208" s="7"/>
      <c r="AE208" s="7"/>
      <c r="AF208" s="7"/>
      <c r="AG208" s="7"/>
      <c r="AJ208" s="7"/>
    </row>
    <row r="209" spans="15:36" ht="14.95" customHeight="1" x14ac:dyDescent="0.25">
      <c r="O209" s="7"/>
      <c r="T209" s="7"/>
      <c r="AA209" s="7"/>
      <c r="AE209" s="7"/>
      <c r="AF209" s="7"/>
      <c r="AG209" s="7"/>
      <c r="AJ209" s="7"/>
    </row>
    <row r="210" spans="15:36" ht="14.95" customHeight="1" x14ac:dyDescent="0.25">
      <c r="O210" s="7"/>
      <c r="T210" s="7"/>
      <c r="AA210" s="7"/>
      <c r="AE210" s="7"/>
      <c r="AF210" s="7"/>
      <c r="AG210" s="7"/>
      <c r="AJ210" s="7"/>
    </row>
    <row r="211" spans="15:36" ht="14.95" customHeight="1" x14ac:dyDescent="0.25">
      <c r="O211" s="7"/>
      <c r="T211" s="7"/>
      <c r="AA211" s="7"/>
      <c r="AE211" s="7"/>
      <c r="AF211" s="7"/>
      <c r="AG211" s="7"/>
      <c r="AJ211" s="7"/>
    </row>
    <row r="212" spans="15:36" ht="14.95" customHeight="1" x14ac:dyDescent="0.25">
      <c r="O212" s="7"/>
      <c r="T212" s="7"/>
      <c r="AA212" s="7"/>
      <c r="AE212" s="7"/>
      <c r="AF212" s="7"/>
      <c r="AG212" s="7"/>
      <c r="AJ212" s="7"/>
    </row>
    <row r="213" spans="15:36" ht="14.95" customHeight="1" x14ac:dyDescent="0.25">
      <c r="O213" s="7"/>
      <c r="T213" s="7"/>
      <c r="AA213" s="7"/>
      <c r="AE213" s="7"/>
      <c r="AF213" s="7"/>
      <c r="AG213" s="7"/>
      <c r="AJ213" s="7"/>
    </row>
    <row r="214" spans="15:36" ht="14.95" customHeight="1" x14ac:dyDescent="0.25">
      <c r="O214" s="7"/>
      <c r="T214" s="7"/>
      <c r="AA214" s="7"/>
      <c r="AE214" s="7"/>
      <c r="AF214" s="7"/>
      <c r="AG214" s="7"/>
      <c r="AJ214" s="7"/>
    </row>
    <row r="215" spans="15:36" ht="14.95" customHeight="1" x14ac:dyDescent="0.25">
      <c r="O215" s="7"/>
      <c r="T215" s="7"/>
      <c r="AA215" s="7"/>
      <c r="AE215" s="7"/>
      <c r="AF215" s="7"/>
      <c r="AG215" s="7"/>
      <c r="AJ215" s="7"/>
    </row>
    <row r="216" spans="15:36" ht="14.95" customHeight="1" x14ac:dyDescent="0.25">
      <c r="O216" s="7"/>
      <c r="T216" s="7"/>
      <c r="AA216" s="7"/>
      <c r="AE216" s="7"/>
      <c r="AF216" s="7"/>
      <c r="AG216" s="7"/>
      <c r="AJ216" s="7"/>
    </row>
    <row r="217" spans="15:36" ht="14.95" customHeight="1" x14ac:dyDescent="0.25">
      <c r="O217" s="7"/>
      <c r="T217" s="7"/>
      <c r="AA217" s="7"/>
      <c r="AE217" s="7"/>
      <c r="AF217" s="7"/>
      <c r="AG217" s="7"/>
      <c r="AJ217" s="7"/>
    </row>
    <row r="218" spans="15:36" ht="14.95" customHeight="1" x14ac:dyDescent="0.25">
      <c r="O218" s="7"/>
      <c r="T218" s="7"/>
      <c r="AA218" s="7"/>
      <c r="AE218" s="7"/>
      <c r="AF218" s="7"/>
      <c r="AG218" s="7"/>
      <c r="AJ218" s="7"/>
    </row>
    <row r="219" spans="15:36" ht="14.95" customHeight="1" x14ac:dyDescent="0.25">
      <c r="O219" s="7"/>
      <c r="T219" s="7"/>
      <c r="AA219" s="7"/>
      <c r="AE219" s="7"/>
      <c r="AF219" s="7"/>
      <c r="AG219" s="7"/>
      <c r="AJ219" s="7"/>
    </row>
    <row r="220" spans="15:36" ht="14.95" customHeight="1" x14ac:dyDescent="0.25">
      <c r="O220" s="7"/>
      <c r="T220" s="7"/>
      <c r="AA220" s="7"/>
      <c r="AE220" s="7"/>
      <c r="AF220" s="7"/>
      <c r="AG220" s="7"/>
      <c r="AJ220" s="7"/>
    </row>
    <row r="221" spans="15:36" ht="14.95" customHeight="1" x14ac:dyDescent="0.25">
      <c r="O221" s="7"/>
      <c r="T221" s="7"/>
      <c r="AA221" s="7"/>
      <c r="AE221" s="7"/>
      <c r="AF221" s="7"/>
      <c r="AG221" s="7"/>
      <c r="AJ221" s="7"/>
    </row>
    <row r="222" spans="15:36" ht="14.95" customHeight="1" x14ac:dyDescent="0.25">
      <c r="O222" s="7"/>
      <c r="T222" s="7"/>
      <c r="AA222" s="7"/>
      <c r="AE222" s="7"/>
      <c r="AF222" s="7"/>
      <c r="AG222" s="7"/>
      <c r="AJ222" s="7"/>
    </row>
    <row r="223" spans="15:36" ht="14.95" customHeight="1" x14ac:dyDescent="0.25">
      <c r="O223" s="7"/>
      <c r="T223" s="7"/>
      <c r="AA223" s="7"/>
      <c r="AE223" s="7"/>
      <c r="AF223" s="7"/>
      <c r="AG223" s="7"/>
      <c r="AJ223" s="7"/>
    </row>
    <row r="224" spans="15:36" ht="14.95" customHeight="1" x14ac:dyDescent="0.25">
      <c r="O224" s="7"/>
      <c r="T224" s="7"/>
      <c r="AA224" s="7"/>
      <c r="AE224" s="7"/>
      <c r="AF224" s="7"/>
      <c r="AG224" s="7"/>
      <c r="AJ224" s="7"/>
    </row>
    <row r="225" spans="15:36" ht="14.95" customHeight="1" x14ac:dyDescent="0.25">
      <c r="O225" s="7"/>
      <c r="T225" s="7"/>
      <c r="AA225" s="7"/>
      <c r="AE225" s="7"/>
      <c r="AF225" s="7"/>
      <c r="AG225" s="7"/>
      <c r="AJ225" s="7"/>
    </row>
    <row r="226" spans="15:36" ht="14.95" customHeight="1" x14ac:dyDescent="0.25">
      <c r="O226" s="7"/>
      <c r="T226" s="7"/>
      <c r="AA226" s="7"/>
      <c r="AE226" s="7"/>
      <c r="AF226" s="7"/>
      <c r="AG226" s="7"/>
      <c r="AJ226" s="7"/>
    </row>
    <row r="227" spans="15:36" ht="14.95" customHeight="1" x14ac:dyDescent="0.25">
      <c r="O227" s="7"/>
      <c r="T227" s="7"/>
      <c r="AA227" s="7"/>
      <c r="AE227" s="7"/>
      <c r="AF227" s="7"/>
      <c r="AG227" s="7"/>
      <c r="AJ227" s="7"/>
    </row>
    <row r="228" spans="15:36" ht="14.95" customHeight="1" x14ac:dyDescent="0.25">
      <c r="O228" s="7"/>
      <c r="T228" s="7"/>
      <c r="AA228" s="7"/>
      <c r="AE228" s="7"/>
      <c r="AF228" s="7"/>
      <c r="AG228" s="7"/>
      <c r="AJ228" s="7"/>
    </row>
    <row r="229" spans="15:36" ht="14.95" customHeight="1" x14ac:dyDescent="0.25">
      <c r="O229" s="7"/>
      <c r="T229" s="7"/>
      <c r="AA229" s="7"/>
      <c r="AE229" s="7"/>
      <c r="AF229" s="7"/>
      <c r="AG229" s="7"/>
      <c r="AJ229" s="7"/>
    </row>
    <row r="230" spans="15:36" ht="14.95" customHeight="1" x14ac:dyDescent="0.25">
      <c r="O230" s="7"/>
      <c r="T230" s="7"/>
      <c r="AA230" s="7"/>
      <c r="AE230" s="7"/>
      <c r="AF230" s="7"/>
      <c r="AG230" s="7"/>
      <c r="AJ230" s="7"/>
    </row>
    <row r="231" spans="15:36" ht="14.95" customHeight="1" x14ac:dyDescent="0.25">
      <c r="O231" s="7"/>
      <c r="T231" s="7"/>
      <c r="AA231" s="7"/>
      <c r="AE231" s="7"/>
      <c r="AF231" s="7"/>
      <c r="AG231" s="7"/>
      <c r="AJ231" s="7"/>
    </row>
    <row r="232" spans="15:36" ht="14.95" customHeight="1" x14ac:dyDescent="0.25">
      <c r="O232" s="7"/>
      <c r="T232" s="7"/>
      <c r="AA232" s="7"/>
      <c r="AE232" s="7"/>
      <c r="AF232" s="7"/>
      <c r="AG232" s="7"/>
      <c r="AJ232" s="7"/>
    </row>
    <row r="233" spans="15:36" ht="14.95" customHeight="1" x14ac:dyDescent="0.25">
      <c r="O233" s="7"/>
      <c r="T233" s="7"/>
      <c r="AA233" s="7"/>
      <c r="AE233" s="7"/>
      <c r="AF233" s="7"/>
      <c r="AG233" s="7"/>
      <c r="AJ233" s="7"/>
    </row>
    <row r="234" spans="15:36" ht="14.95" customHeight="1" x14ac:dyDescent="0.25">
      <c r="O234" s="7"/>
      <c r="T234" s="7"/>
      <c r="AA234" s="7"/>
      <c r="AE234" s="7"/>
      <c r="AF234" s="7"/>
      <c r="AG234" s="7"/>
      <c r="AJ234" s="7"/>
    </row>
    <row r="235" spans="15:36" ht="14.95" customHeight="1" x14ac:dyDescent="0.25">
      <c r="O235" s="7"/>
      <c r="T235" s="7"/>
      <c r="AA235" s="7"/>
      <c r="AE235" s="7"/>
      <c r="AF235" s="7"/>
      <c r="AG235" s="7"/>
      <c r="AJ235" s="7"/>
    </row>
    <row r="236" spans="15:36" ht="14.95" customHeight="1" x14ac:dyDescent="0.25">
      <c r="O236" s="7"/>
      <c r="T236" s="7"/>
      <c r="AA236" s="7"/>
      <c r="AE236" s="7"/>
      <c r="AF236" s="7"/>
      <c r="AG236" s="7"/>
      <c r="AJ236" s="7"/>
    </row>
    <row r="237" spans="15:36" ht="14.95" customHeight="1" x14ac:dyDescent="0.25">
      <c r="O237" s="7"/>
      <c r="T237" s="7"/>
      <c r="AA237" s="7"/>
      <c r="AE237" s="7"/>
      <c r="AF237" s="7"/>
      <c r="AG237" s="7"/>
      <c r="AJ237" s="7"/>
    </row>
    <row r="238" spans="15:36" ht="14.95" customHeight="1" x14ac:dyDescent="0.25">
      <c r="O238" s="7"/>
      <c r="T238" s="7"/>
      <c r="AA238" s="7"/>
      <c r="AE238" s="7"/>
      <c r="AF238" s="7"/>
      <c r="AG238" s="7"/>
      <c r="AJ238" s="7"/>
    </row>
    <row r="239" spans="15:36" ht="14.95" customHeight="1" x14ac:dyDescent="0.25">
      <c r="O239" s="7"/>
      <c r="T239" s="7"/>
      <c r="AA239" s="7"/>
      <c r="AE239" s="7"/>
      <c r="AF239" s="7"/>
      <c r="AG239" s="7"/>
      <c r="AJ239" s="7"/>
    </row>
    <row r="240" spans="15:36" ht="14.95" customHeight="1" x14ac:dyDescent="0.25">
      <c r="O240" s="7"/>
      <c r="T240" s="7"/>
      <c r="AA240" s="7"/>
      <c r="AE240" s="7"/>
      <c r="AF240" s="7"/>
      <c r="AG240" s="7"/>
      <c r="AJ240" s="7"/>
    </row>
    <row r="241" spans="15:36" ht="14.95" customHeight="1" x14ac:dyDescent="0.25">
      <c r="O241" s="7"/>
      <c r="T241" s="7"/>
      <c r="AA241" s="7"/>
      <c r="AE241" s="7"/>
      <c r="AF241" s="7"/>
      <c r="AG241" s="7"/>
      <c r="AJ241" s="7"/>
    </row>
    <row r="242" spans="15:36" ht="14.95" customHeight="1" x14ac:dyDescent="0.25">
      <c r="O242" s="7"/>
      <c r="T242" s="7"/>
      <c r="AA242" s="7"/>
      <c r="AE242" s="7"/>
      <c r="AF242" s="7"/>
      <c r="AG242" s="7"/>
      <c r="AJ242" s="7"/>
    </row>
    <row r="243" spans="15:36" ht="14.95" customHeight="1" x14ac:dyDescent="0.25">
      <c r="O243" s="7"/>
      <c r="T243" s="7"/>
      <c r="AA243" s="7"/>
      <c r="AE243" s="7"/>
      <c r="AF243" s="7"/>
      <c r="AG243" s="7"/>
      <c r="AJ243" s="7"/>
    </row>
    <row r="244" spans="15:36" ht="14.95" customHeight="1" x14ac:dyDescent="0.25">
      <c r="O244" s="7"/>
      <c r="T244" s="7"/>
      <c r="AA244" s="7"/>
      <c r="AE244" s="7"/>
      <c r="AF244" s="7"/>
      <c r="AG244" s="7"/>
      <c r="AJ244" s="7"/>
    </row>
    <row r="245" spans="15:36" ht="14.95" customHeight="1" x14ac:dyDescent="0.25">
      <c r="O245" s="7"/>
      <c r="T245" s="7"/>
      <c r="AA245" s="7"/>
      <c r="AE245" s="7"/>
      <c r="AF245" s="7"/>
      <c r="AG245" s="7"/>
      <c r="AJ245" s="7"/>
    </row>
    <row r="246" spans="15:36" ht="14.95" customHeight="1" x14ac:dyDescent="0.25">
      <c r="O246" s="7"/>
      <c r="T246" s="7"/>
      <c r="AA246" s="7"/>
      <c r="AE246" s="7"/>
      <c r="AF246" s="7"/>
      <c r="AG246" s="7"/>
      <c r="AJ246" s="7"/>
    </row>
    <row r="247" spans="15:36" ht="14.95" customHeight="1" x14ac:dyDescent="0.25">
      <c r="O247" s="7"/>
      <c r="T247" s="7"/>
      <c r="AA247" s="7"/>
      <c r="AE247" s="7"/>
      <c r="AF247" s="7"/>
      <c r="AG247" s="7"/>
      <c r="AJ247" s="7"/>
    </row>
    <row r="248" spans="15:36" ht="14.95" customHeight="1" x14ac:dyDescent="0.25">
      <c r="O248" s="7"/>
      <c r="T248" s="7"/>
      <c r="AA248" s="7"/>
      <c r="AE248" s="7"/>
      <c r="AF248" s="7"/>
      <c r="AG248" s="7"/>
      <c r="AJ248" s="7"/>
    </row>
    <row r="249" spans="15:36" ht="14.95" customHeight="1" x14ac:dyDescent="0.25">
      <c r="O249" s="7"/>
      <c r="T249" s="7"/>
      <c r="AA249" s="7"/>
      <c r="AE249" s="7"/>
      <c r="AF249" s="7"/>
      <c r="AG249" s="7"/>
      <c r="AJ249" s="7"/>
    </row>
    <row r="250" spans="15:36" ht="14.95" customHeight="1" x14ac:dyDescent="0.25">
      <c r="O250" s="7"/>
      <c r="T250" s="7"/>
      <c r="AA250" s="7"/>
      <c r="AE250" s="7"/>
      <c r="AF250" s="7"/>
      <c r="AG250" s="7"/>
      <c r="AJ250" s="7"/>
    </row>
    <row r="251" spans="15:36" ht="14.95" customHeight="1" x14ac:dyDescent="0.25">
      <c r="O251" s="7"/>
      <c r="T251" s="7"/>
      <c r="AA251" s="7"/>
      <c r="AE251" s="7"/>
      <c r="AF251" s="7"/>
      <c r="AG251" s="7"/>
      <c r="AJ251" s="7"/>
    </row>
    <row r="252" spans="15:36" ht="14.95" customHeight="1" x14ac:dyDescent="0.25">
      <c r="O252" s="7"/>
      <c r="T252" s="7"/>
      <c r="AA252" s="7"/>
      <c r="AE252" s="7"/>
      <c r="AF252" s="7"/>
      <c r="AG252" s="7"/>
      <c r="AJ252" s="7"/>
    </row>
    <row r="253" spans="15:36" ht="14.95" customHeight="1" x14ac:dyDescent="0.25">
      <c r="O253" s="7"/>
      <c r="T253" s="7"/>
      <c r="AA253" s="7"/>
      <c r="AE253" s="7"/>
      <c r="AF253" s="7"/>
      <c r="AG253" s="7"/>
      <c r="AJ253" s="7"/>
    </row>
    <row r="254" spans="15:36" ht="14.95" customHeight="1" x14ac:dyDescent="0.25">
      <c r="O254" s="7"/>
      <c r="T254" s="7"/>
      <c r="AA254" s="7"/>
      <c r="AE254" s="7"/>
      <c r="AF254" s="7"/>
      <c r="AG254" s="7"/>
      <c r="AJ254" s="7"/>
    </row>
    <row r="255" spans="15:36" ht="14.95" customHeight="1" x14ac:dyDescent="0.25">
      <c r="O255" s="7"/>
      <c r="T255" s="7"/>
      <c r="AA255" s="7"/>
      <c r="AE255" s="7"/>
      <c r="AF255" s="7"/>
      <c r="AG255" s="7"/>
      <c r="AJ255" s="7"/>
    </row>
    <row r="256" spans="15:36" ht="14.95" customHeight="1" x14ac:dyDescent="0.25">
      <c r="O256" s="7"/>
      <c r="T256" s="7"/>
      <c r="AA256" s="7"/>
      <c r="AE256" s="7"/>
      <c r="AF256" s="7"/>
      <c r="AG256" s="7"/>
      <c r="AJ256" s="7"/>
    </row>
    <row r="257" spans="15:36" ht="14.95" customHeight="1" x14ac:dyDescent="0.25">
      <c r="O257" s="7"/>
      <c r="T257" s="7"/>
      <c r="AA257" s="7"/>
      <c r="AE257" s="7"/>
      <c r="AF257" s="7"/>
      <c r="AG257" s="7"/>
      <c r="AJ257" s="7"/>
    </row>
    <row r="258" spans="15:36" ht="14.95" customHeight="1" x14ac:dyDescent="0.25">
      <c r="O258" s="7"/>
      <c r="T258" s="7"/>
      <c r="AA258" s="7"/>
      <c r="AE258" s="7"/>
      <c r="AF258" s="7"/>
      <c r="AG258" s="7"/>
      <c r="AJ258" s="7"/>
    </row>
    <row r="259" spans="15:36" ht="14.95" customHeight="1" x14ac:dyDescent="0.25">
      <c r="O259" s="7"/>
      <c r="T259" s="7"/>
      <c r="AA259" s="7"/>
      <c r="AE259" s="7"/>
      <c r="AF259" s="7"/>
      <c r="AG259" s="7"/>
      <c r="AJ259" s="7"/>
    </row>
    <row r="260" spans="15:36" ht="14.95" customHeight="1" x14ac:dyDescent="0.25">
      <c r="O260" s="7"/>
      <c r="T260" s="7"/>
      <c r="AA260" s="7"/>
      <c r="AE260" s="7"/>
      <c r="AF260" s="7"/>
      <c r="AG260" s="7"/>
      <c r="AJ260" s="7"/>
    </row>
    <row r="261" spans="15:36" ht="14.95" customHeight="1" x14ac:dyDescent="0.25">
      <c r="O261" s="7"/>
      <c r="T261" s="7"/>
      <c r="AA261" s="7"/>
      <c r="AE261" s="7"/>
      <c r="AF261" s="7"/>
      <c r="AG261" s="7"/>
      <c r="AJ261" s="7"/>
    </row>
    <row r="262" spans="15:36" ht="14.95" customHeight="1" x14ac:dyDescent="0.25">
      <c r="O262" s="7"/>
      <c r="T262" s="7"/>
      <c r="AA262" s="7"/>
      <c r="AE262" s="7"/>
      <c r="AF262" s="7"/>
      <c r="AG262" s="7"/>
      <c r="AJ262" s="7"/>
    </row>
    <row r="263" spans="15:36" ht="14.95" customHeight="1" x14ac:dyDescent="0.25">
      <c r="O263" s="7"/>
      <c r="T263" s="7"/>
      <c r="AA263" s="7"/>
      <c r="AE263" s="7"/>
      <c r="AF263" s="7"/>
      <c r="AG263" s="7"/>
      <c r="AJ263" s="7"/>
    </row>
    <row r="264" spans="15:36" ht="14.95" customHeight="1" x14ac:dyDescent="0.25">
      <c r="O264" s="7"/>
      <c r="T264" s="7"/>
      <c r="AA264" s="7"/>
      <c r="AE264" s="7"/>
      <c r="AF264" s="7"/>
      <c r="AG264" s="7"/>
      <c r="AJ264" s="7"/>
    </row>
    <row r="265" spans="15:36" ht="14.95" customHeight="1" x14ac:dyDescent="0.25">
      <c r="O265" s="7"/>
      <c r="T265" s="7"/>
      <c r="AA265" s="7"/>
      <c r="AE265" s="7"/>
      <c r="AF265" s="7"/>
      <c r="AG265" s="7"/>
      <c r="AJ265" s="7"/>
    </row>
    <row r="266" spans="15:36" ht="14.95" customHeight="1" x14ac:dyDescent="0.25">
      <c r="O266" s="7"/>
      <c r="T266" s="7"/>
      <c r="AA266" s="7"/>
      <c r="AE266" s="7"/>
      <c r="AF266" s="7"/>
      <c r="AG266" s="7"/>
      <c r="AJ266" s="7"/>
    </row>
    <row r="267" spans="15:36" ht="14.95" customHeight="1" x14ac:dyDescent="0.25">
      <c r="O267" s="7"/>
      <c r="T267" s="7"/>
      <c r="AA267" s="7"/>
      <c r="AE267" s="7"/>
      <c r="AF267" s="7"/>
      <c r="AG267" s="7"/>
      <c r="AJ267" s="7"/>
    </row>
    <row r="268" spans="15:36" ht="14.95" customHeight="1" x14ac:dyDescent="0.25">
      <c r="O268" s="7"/>
      <c r="T268" s="7"/>
      <c r="AA268" s="7"/>
      <c r="AE268" s="7"/>
      <c r="AF268" s="7"/>
      <c r="AG268" s="7"/>
      <c r="AJ268" s="7"/>
    </row>
    <row r="269" spans="15:36" ht="14.95" customHeight="1" x14ac:dyDescent="0.25">
      <c r="O269" s="7"/>
      <c r="T269" s="7"/>
      <c r="AA269" s="7"/>
      <c r="AE269" s="7"/>
      <c r="AF269" s="7"/>
      <c r="AG269" s="7"/>
      <c r="AJ269" s="7"/>
    </row>
    <row r="270" spans="15:36" ht="14.95" customHeight="1" x14ac:dyDescent="0.25">
      <c r="O270" s="7"/>
      <c r="T270" s="7"/>
      <c r="AA270" s="7"/>
      <c r="AE270" s="7"/>
      <c r="AF270" s="7"/>
      <c r="AG270" s="7"/>
      <c r="AJ270" s="7"/>
    </row>
    <row r="271" spans="15:36" ht="14.95" customHeight="1" x14ac:dyDescent="0.25">
      <c r="O271" s="7"/>
      <c r="T271" s="7"/>
      <c r="AA271" s="7"/>
      <c r="AE271" s="7"/>
      <c r="AF271" s="7"/>
      <c r="AG271" s="7"/>
      <c r="AJ271" s="7"/>
    </row>
    <row r="272" spans="15:36" ht="14.95" customHeight="1" x14ac:dyDescent="0.25">
      <c r="O272" s="7"/>
      <c r="T272" s="7"/>
      <c r="AA272" s="7"/>
      <c r="AE272" s="7"/>
      <c r="AF272" s="7"/>
      <c r="AG272" s="7"/>
      <c r="AJ272" s="7"/>
    </row>
    <row r="273" spans="15:36" ht="14.95" customHeight="1" x14ac:dyDescent="0.25">
      <c r="O273" s="7"/>
      <c r="T273" s="7"/>
      <c r="AA273" s="7"/>
      <c r="AE273" s="7"/>
      <c r="AF273" s="7"/>
      <c r="AG273" s="7"/>
      <c r="AJ273" s="7"/>
    </row>
    <row r="274" spans="15:36" ht="14.95" customHeight="1" x14ac:dyDescent="0.25">
      <c r="O274" s="7"/>
      <c r="T274" s="7"/>
      <c r="AA274" s="7"/>
      <c r="AE274" s="7"/>
      <c r="AF274" s="7"/>
      <c r="AG274" s="7"/>
      <c r="AJ274" s="7"/>
    </row>
    <row r="275" spans="15:36" ht="14.95" customHeight="1" x14ac:dyDescent="0.25">
      <c r="O275" s="7"/>
      <c r="T275" s="7"/>
      <c r="AA275" s="7"/>
      <c r="AE275" s="7"/>
      <c r="AF275" s="7"/>
      <c r="AG275" s="7"/>
      <c r="AJ275" s="7"/>
    </row>
    <row r="276" spans="15:36" ht="14.95" customHeight="1" x14ac:dyDescent="0.25">
      <c r="O276" s="7"/>
      <c r="T276" s="7"/>
      <c r="AA276" s="7"/>
      <c r="AE276" s="7"/>
      <c r="AF276" s="7"/>
      <c r="AG276" s="7"/>
      <c r="AJ276" s="7"/>
    </row>
    <row r="277" spans="15:36" ht="14.95" customHeight="1" x14ac:dyDescent="0.25">
      <c r="O277" s="7"/>
      <c r="T277" s="7"/>
      <c r="AA277" s="7"/>
      <c r="AE277" s="7"/>
      <c r="AF277" s="7"/>
      <c r="AG277" s="7"/>
      <c r="AJ277" s="7"/>
    </row>
    <row r="278" spans="15:36" ht="14.95" customHeight="1" x14ac:dyDescent="0.25">
      <c r="O278" s="7"/>
      <c r="T278" s="7"/>
      <c r="AA278" s="7"/>
      <c r="AE278" s="7"/>
      <c r="AF278" s="7"/>
      <c r="AG278" s="7"/>
      <c r="AJ278" s="7"/>
    </row>
    <row r="279" spans="15:36" ht="14.95" customHeight="1" x14ac:dyDescent="0.25">
      <c r="O279" s="7"/>
      <c r="T279" s="7"/>
      <c r="AA279" s="7"/>
      <c r="AE279" s="7"/>
      <c r="AF279" s="7"/>
      <c r="AG279" s="7"/>
      <c r="AJ279" s="7"/>
    </row>
    <row r="280" spans="15:36" ht="14.95" customHeight="1" x14ac:dyDescent="0.25">
      <c r="O280" s="7"/>
      <c r="T280" s="7"/>
      <c r="AA280" s="7"/>
      <c r="AE280" s="7"/>
      <c r="AF280" s="7"/>
      <c r="AG280" s="7"/>
      <c r="AJ280" s="7"/>
    </row>
    <row r="281" spans="15:36" ht="14.95" customHeight="1" x14ac:dyDescent="0.25">
      <c r="O281" s="7"/>
      <c r="T281" s="7"/>
      <c r="AA281" s="7"/>
      <c r="AE281" s="7"/>
      <c r="AF281" s="7"/>
      <c r="AG281" s="7"/>
      <c r="AJ281" s="7"/>
    </row>
    <row r="282" spans="15:36" ht="14.95" customHeight="1" x14ac:dyDescent="0.25">
      <c r="O282" s="7"/>
      <c r="T282" s="7"/>
      <c r="AA282" s="7"/>
      <c r="AE282" s="7"/>
      <c r="AF282" s="7"/>
      <c r="AG282" s="7"/>
      <c r="AJ282" s="7"/>
    </row>
    <row r="283" spans="15:36" ht="14.95" customHeight="1" x14ac:dyDescent="0.25">
      <c r="O283" s="7"/>
      <c r="T283" s="7"/>
      <c r="AA283" s="7"/>
      <c r="AE283" s="7"/>
      <c r="AF283" s="7"/>
      <c r="AG283" s="7"/>
      <c r="AJ283" s="7"/>
    </row>
    <row r="284" spans="15:36" ht="14.95" customHeight="1" x14ac:dyDescent="0.25">
      <c r="O284" s="7"/>
      <c r="T284" s="7"/>
      <c r="AA284" s="7"/>
      <c r="AE284" s="7"/>
      <c r="AF284" s="7"/>
      <c r="AG284" s="7"/>
      <c r="AJ284" s="7"/>
    </row>
    <row r="285" spans="15:36" ht="14.95" customHeight="1" x14ac:dyDescent="0.25">
      <c r="O285" s="7"/>
      <c r="T285" s="7"/>
      <c r="AA285" s="7"/>
      <c r="AE285" s="7"/>
      <c r="AF285" s="7"/>
      <c r="AG285" s="7"/>
      <c r="AJ285" s="7"/>
    </row>
    <row r="286" spans="15:36" ht="14.95" customHeight="1" x14ac:dyDescent="0.25">
      <c r="O286" s="7"/>
      <c r="T286" s="7"/>
      <c r="AA286" s="7"/>
      <c r="AE286" s="7"/>
      <c r="AF286" s="7"/>
      <c r="AG286" s="7"/>
      <c r="AJ286" s="7"/>
    </row>
    <row r="287" spans="15:36" ht="14.95" customHeight="1" x14ac:dyDescent="0.25">
      <c r="O287" s="7"/>
      <c r="T287" s="7"/>
      <c r="AA287" s="7"/>
      <c r="AE287" s="7"/>
      <c r="AF287" s="7"/>
      <c r="AG287" s="7"/>
      <c r="AJ287" s="7"/>
    </row>
    <row r="288" spans="15:36" ht="14.95" customHeight="1" x14ac:dyDescent="0.25">
      <c r="O288" s="7"/>
      <c r="T288" s="7"/>
      <c r="AA288" s="7"/>
      <c r="AE288" s="7"/>
      <c r="AF288" s="7"/>
      <c r="AG288" s="7"/>
      <c r="AJ288" s="7"/>
    </row>
    <row r="289" spans="15:36" ht="14.95" customHeight="1" x14ac:dyDescent="0.25">
      <c r="O289" s="7"/>
      <c r="T289" s="7"/>
      <c r="AA289" s="7"/>
      <c r="AE289" s="7"/>
      <c r="AF289" s="7"/>
      <c r="AG289" s="7"/>
      <c r="AJ289" s="7"/>
    </row>
    <row r="290" spans="15:36" ht="14.95" customHeight="1" x14ac:dyDescent="0.25">
      <c r="O290" s="7"/>
      <c r="T290" s="7"/>
      <c r="AA290" s="7"/>
      <c r="AE290" s="7"/>
      <c r="AF290" s="7"/>
      <c r="AG290" s="7"/>
      <c r="AJ290" s="7"/>
    </row>
    <row r="291" spans="15:36" ht="14.95" customHeight="1" x14ac:dyDescent="0.25">
      <c r="O291" s="7"/>
      <c r="T291" s="7"/>
      <c r="AA291" s="7"/>
      <c r="AE291" s="7"/>
      <c r="AF291" s="7"/>
      <c r="AG291" s="7"/>
      <c r="AJ291" s="7"/>
    </row>
    <row r="292" spans="15:36" ht="14.95" customHeight="1" x14ac:dyDescent="0.25">
      <c r="O292" s="7"/>
      <c r="T292" s="7"/>
      <c r="AA292" s="7"/>
      <c r="AE292" s="7"/>
      <c r="AF292" s="7"/>
      <c r="AG292" s="7"/>
      <c r="AJ292" s="7"/>
    </row>
    <row r="293" spans="15:36" ht="14.95" customHeight="1" x14ac:dyDescent="0.25">
      <c r="O293" s="7"/>
      <c r="T293" s="7"/>
      <c r="AA293" s="7"/>
      <c r="AE293" s="7"/>
      <c r="AF293" s="7"/>
      <c r="AG293" s="7"/>
      <c r="AJ293" s="7"/>
    </row>
    <row r="294" spans="15:36" ht="14.95" customHeight="1" x14ac:dyDescent="0.25">
      <c r="O294" s="7"/>
      <c r="T294" s="7"/>
      <c r="AA294" s="7"/>
      <c r="AE294" s="7"/>
      <c r="AF294" s="7"/>
      <c r="AG294" s="7"/>
      <c r="AJ294" s="7"/>
    </row>
    <row r="295" spans="15:36" ht="14.95" customHeight="1" x14ac:dyDescent="0.25">
      <c r="O295" s="7"/>
      <c r="T295" s="7"/>
      <c r="AA295" s="7"/>
      <c r="AE295" s="7"/>
      <c r="AF295" s="7"/>
      <c r="AG295" s="7"/>
      <c r="AJ295" s="7"/>
    </row>
    <row r="296" spans="15:36" ht="14.95" customHeight="1" x14ac:dyDescent="0.25">
      <c r="O296" s="7"/>
      <c r="T296" s="7"/>
      <c r="AA296" s="7"/>
      <c r="AE296" s="7"/>
      <c r="AF296" s="7"/>
      <c r="AG296" s="7"/>
      <c r="AJ296" s="7"/>
    </row>
    <row r="297" spans="15:36" ht="14.95" customHeight="1" x14ac:dyDescent="0.25">
      <c r="O297" s="7"/>
      <c r="T297" s="7"/>
      <c r="AA297" s="7"/>
      <c r="AE297" s="7"/>
      <c r="AF297" s="7"/>
      <c r="AG297" s="7"/>
      <c r="AJ297" s="7"/>
    </row>
    <row r="298" spans="15:36" ht="14.95" customHeight="1" x14ac:dyDescent="0.25">
      <c r="O298" s="7"/>
      <c r="T298" s="7"/>
      <c r="AA298" s="7"/>
      <c r="AE298" s="7"/>
      <c r="AF298" s="7"/>
      <c r="AG298" s="7"/>
      <c r="AJ298" s="7"/>
    </row>
    <row r="299" spans="15:36" ht="14.95" customHeight="1" x14ac:dyDescent="0.25">
      <c r="O299" s="7"/>
      <c r="T299" s="7"/>
      <c r="AA299" s="7"/>
      <c r="AE299" s="7"/>
      <c r="AF299" s="7"/>
      <c r="AG299" s="7"/>
      <c r="AJ299" s="7"/>
    </row>
    <row r="300" spans="15:36" ht="14.95" customHeight="1" x14ac:dyDescent="0.25">
      <c r="O300" s="7"/>
      <c r="T300" s="7"/>
      <c r="AA300" s="7"/>
      <c r="AE300" s="7"/>
      <c r="AF300" s="7"/>
      <c r="AG300" s="7"/>
      <c r="AJ300" s="7"/>
    </row>
    <row r="301" spans="15:36" ht="14.95" customHeight="1" x14ac:dyDescent="0.25">
      <c r="O301" s="7"/>
      <c r="T301" s="7"/>
      <c r="AA301" s="7"/>
      <c r="AE301" s="7"/>
      <c r="AF301" s="7"/>
      <c r="AG301" s="7"/>
      <c r="AJ301" s="7"/>
    </row>
    <row r="302" spans="15:36" ht="14.95" customHeight="1" x14ac:dyDescent="0.25">
      <c r="O302" s="7"/>
      <c r="T302" s="7"/>
      <c r="AA302" s="7"/>
      <c r="AE302" s="7"/>
      <c r="AF302" s="7"/>
      <c r="AG302" s="7"/>
      <c r="AJ302" s="7"/>
    </row>
    <row r="303" spans="15:36" ht="14.95" customHeight="1" x14ac:dyDescent="0.25">
      <c r="O303" s="7"/>
      <c r="T303" s="7"/>
      <c r="AA303" s="7"/>
      <c r="AE303" s="7"/>
      <c r="AF303" s="7"/>
      <c r="AG303" s="7"/>
      <c r="AJ303" s="7"/>
    </row>
    <row r="304" spans="15:36" ht="14.95" customHeight="1" x14ac:dyDescent="0.25">
      <c r="O304" s="7"/>
      <c r="T304" s="7"/>
      <c r="AA304" s="7"/>
      <c r="AE304" s="7"/>
      <c r="AF304" s="7"/>
      <c r="AG304" s="7"/>
      <c r="AJ304" s="7"/>
    </row>
    <row r="305" spans="15:36" ht="14.95" customHeight="1" x14ac:dyDescent="0.25">
      <c r="O305" s="7"/>
      <c r="T305" s="7"/>
      <c r="AA305" s="7"/>
      <c r="AE305" s="7"/>
      <c r="AF305" s="7"/>
      <c r="AG305" s="7"/>
      <c r="AJ305" s="7"/>
    </row>
    <row r="306" spans="15:36" ht="14.95" customHeight="1" x14ac:dyDescent="0.25">
      <c r="O306" s="7"/>
      <c r="T306" s="7"/>
      <c r="AA306" s="7"/>
      <c r="AE306" s="7"/>
      <c r="AF306" s="7"/>
      <c r="AG306" s="7"/>
      <c r="AJ306" s="7"/>
    </row>
    <row r="307" spans="15:36" ht="14.95" customHeight="1" x14ac:dyDescent="0.25">
      <c r="O307" s="7"/>
      <c r="T307" s="7"/>
      <c r="AA307" s="7"/>
      <c r="AE307" s="7"/>
      <c r="AF307" s="7"/>
      <c r="AG307" s="7"/>
      <c r="AJ307" s="7"/>
    </row>
    <row r="308" spans="15:36" ht="14.95" customHeight="1" x14ac:dyDescent="0.25">
      <c r="O308" s="7"/>
      <c r="T308" s="7"/>
      <c r="AA308" s="7"/>
      <c r="AE308" s="7"/>
      <c r="AF308" s="7"/>
      <c r="AG308" s="7"/>
      <c r="AJ308" s="7"/>
    </row>
    <row r="309" spans="15:36" ht="14.95" customHeight="1" x14ac:dyDescent="0.25">
      <c r="O309" s="7"/>
      <c r="T309" s="7"/>
      <c r="AA309" s="7"/>
      <c r="AE309" s="7"/>
      <c r="AF309" s="7"/>
      <c r="AG309" s="7"/>
      <c r="AJ309" s="7"/>
    </row>
    <row r="310" spans="15:36" ht="14.95" customHeight="1" x14ac:dyDescent="0.25">
      <c r="O310" s="7"/>
      <c r="T310" s="7"/>
      <c r="AA310" s="7"/>
      <c r="AE310" s="7"/>
      <c r="AF310" s="7"/>
      <c r="AG310" s="7"/>
      <c r="AJ310" s="7"/>
    </row>
    <row r="311" spans="15:36" ht="14.95" customHeight="1" x14ac:dyDescent="0.25">
      <c r="O311" s="7"/>
      <c r="T311" s="7"/>
      <c r="AA311" s="7"/>
      <c r="AE311" s="7"/>
      <c r="AF311" s="7"/>
      <c r="AG311" s="7"/>
      <c r="AJ311" s="7"/>
    </row>
    <row r="312" spans="15:36" ht="14.95" customHeight="1" x14ac:dyDescent="0.25">
      <c r="O312" s="7"/>
      <c r="T312" s="7"/>
      <c r="AA312" s="7"/>
      <c r="AE312" s="7"/>
      <c r="AF312" s="7"/>
      <c r="AG312" s="7"/>
      <c r="AJ312" s="7"/>
    </row>
    <row r="313" spans="15:36" ht="14.95" customHeight="1" x14ac:dyDescent="0.25">
      <c r="O313" s="7"/>
      <c r="T313" s="7"/>
      <c r="AA313" s="7"/>
      <c r="AE313" s="7"/>
      <c r="AF313" s="7"/>
      <c r="AG313" s="7"/>
      <c r="AJ313" s="7"/>
    </row>
    <row r="314" spans="15:36" ht="14.95" customHeight="1" x14ac:dyDescent="0.25">
      <c r="O314" s="7"/>
      <c r="T314" s="7"/>
      <c r="AA314" s="7"/>
      <c r="AE314" s="7"/>
      <c r="AF314" s="7"/>
      <c r="AG314" s="7"/>
      <c r="AJ314" s="7"/>
    </row>
    <row r="315" spans="15:36" ht="14.95" customHeight="1" x14ac:dyDescent="0.25">
      <c r="O315" s="7"/>
      <c r="T315" s="7"/>
      <c r="AA315" s="7"/>
      <c r="AE315" s="7"/>
      <c r="AF315" s="7"/>
      <c r="AG315" s="7"/>
      <c r="AJ315" s="7"/>
    </row>
    <row r="316" spans="15:36" ht="14.95" customHeight="1" x14ac:dyDescent="0.25">
      <c r="O316" s="7"/>
      <c r="T316" s="7"/>
      <c r="AA316" s="7"/>
      <c r="AE316" s="7"/>
      <c r="AF316" s="7"/>
      <c r="AG316" s="7"/>
      <c r="AJ316" s="7"/>
    </row>
    <row r="317" spans="15:36" ht="14.95" customHeight="1" x14ac:dyDescent="0.25">
      <c r="O317" s="7"/>
      <c r="T317" s="7"/>
      <c r="AA317" s="7"/>
      <c r="AE317" s="7"/>
      <c r="AF317" s="7"/>
      <c r="AG317" s="7"/>
      <c r="AJ317" s="7"/>
    </row>
    <row r="318" spans="15:36" ht="14.95" customHeight="1" x14ac:dyDescent="0.25">
      <c r="O318" s="7"/>
      <c r="T318" s="7"/>
      <c r="AA318" s="7"/>
      <c r="AE318" s="7"/>
      <c r="AF318" s="7"/>
      <c r="AG318" s="7"/>
      <c r="AJ318" s="7"/>
    </row>
    <row r="319" spans="15:36" ht="14.95" customHeight="1" x14ac:dyDescent="0.25">
      <c r="O319" s="7"/>
      <c r="T319" s="7"/>
      <c r="AA319" s="7"/>
      <c r="AE319" s="7"/>
      <c r="AF319" s="7"/>
      <c r="AG319" s="7"/>
      <c r="AJ319" s="7"/>
    </row>
    <row r="320" spans="15:36" ht="14.95" customHeight="1" x14ac:dyDescent="0.25">
      <c r="O320" s="7"/>
      <c r="T320" s="7"/>
      <c r="AA320" s="7"/>
      <c r="AE320" s="7"/>
      <c r="AF320" s="7"/>
      <c r="AG320" s="7"/>
      <c r="AJ320" s="7"/>
    </row>
    <row r="321" spans="15:36" ht="14.95" customHeight="1" x14ac:dyDescent="0.25">
      <c r="O321" s="7"/>
      <c r="T321" s="7"/>
      <c r="AA321" s="7"/>
      <c r="AE321" s="7"/>
      <c r="AF321" s="7"/>
      <c r="AG321" s="7"/>
      <c r="AJ321" s="7"/>
    </row>
    <row r="322" spans="15:36" ht="14.95" customHeight="1" x14ac:dyDescent="0.25">
      <c r="O322" s="7"/>
      <c r="T322" s="7"/>
      <c r="AA322" s="7"/>
      <c r="AE322" s="7"/>
      <c r="AF322" s="7"/>
      <c r="AG322" s="7"/>
      <c r="AJ322" s="7"/>
    </row>
    <row r="323" spans="15:36" ht="14.95" customHeight="1" x14ac:dyDescent="0.25">
      <c r="O323" s="7"/>
      <c r="T323" s="7"/>
      <c r="AA323" s="7"/>
      <c r="AE323" s="7"/>
      <c r="AF323" s="7"/>
      <c r="AG323" s="7"/>
      <c r="AJ323" s="7"/>
    </row>
    <row r="324" spans="15:36" ht="14.95" customHeight="1" x14ac:dyDescent="0.25">
      <c r="O324" s="7"/>
      <c r="T324" s="7"/>
      <c r="AA324" s="7"/>
      <c r="AE324" s="7"/>
      <c r="AF324" s="7"/>
      <c r="AG324" s="7"/>
      <c r="AJ324" s="7"/>
    </row>
    <row r="325" spans="15:36" ht="14.95" customHeight="1" x14ac:dyDescent="0.25">
      <c r="O325" s="7"/>
      <c r="T325" s="7"/>
      <c r="AA325" s="7"/>
      <c r="AE325" s="7"/>
      <c r="AF325" s="7"/>
      <c r="AG325" s="7"/>
      <c r="AJ325" s="7"/>
    </row>
    <row r="326" spans="15:36" ht="14.95" customHeight="1" x14ac:dyDescent="0.25">
      <c r="O326" s="7"/>
      <c r="T326" s="7"/>
      <c r="AA326" s="7"/>
      <c r="AE326" s="7"/>
      <c r="AF326" s="7"/>
      <c r="AG326" s="7"/>
      <c r="AJ326" s="7"/>
    </row>
    <row r="327" spans="15:36" ht="14.95" customHeight="1" x14ac:dyDescent="0.25">
      <c r="O327" s="7"/>
      <c r="T327" s="7"/>
      <c r="AA327" s="7"/>
      <c r="AE327" s="7"/>
      <c r="AF327" s="7"/>
      <c r="AG327" s="7"/>
      <c r="AJ327" s="7"/>
    </row>
    <row r="328" spans="15:36" ht="14.95" customHeight="1" x14ac:dyDescent="0.25">
      <c r="O328" s="7"/>
      <c r="T328" s="7"/>
      <c r="AA328" s="7"/>
      <c r="AE328" s="7"/>
      <c r="AF328" s="7"/>
      <c r="AG328" s="7"/>
      <c r="AJ328" s="7"/>
    </row>
    <row r="329" spans="15:36" ht="14.95" customHeight="1" x14ac:dyDescent="0.25">
      <c r="O329" s="7"/>
      <c r="T329" s="7"/>
      <c r="AA329" s="7"/>
      <c r="AE329" s="7"/>
      <c r="AF329" s="7"/>
      <c r="AG329" s="7"/>
      <c r="AJ329" s="7"/>
    </row>
    <row r="330" spans="15:36" ht="14.95" customHeight="1" x14ac:dyDescent="0.25">
      <c r="O330" s="7"/>
      <c r="T330" s="7"/>
      <c r="AA330" s="7"/>
      <c r="AE330" s="7"/>
      <c r="AF330" s="7"/>
      <c r="AG330" s="7"/>
      <c r="AJ330" s="7"/>
    </row>
    <row r="331" spans="15:36" ht="14.95" customHeight="1" x14ac:dyDescent="0.25">
      <c r="O331" s="7"/>
      <c r="T331" s="7"/>
      <c r="AA331" s="7"/>
      <c r="AE331" s="7"/>
      <c r="AF331" s="7"/>
      <c r="AG331" s="7"/>
      <c r="AJ331" s="7"/>
    </row>
    <row r="332" spans="15:36" ht="14.95" customHeight="1" x14ac:dyDescent="0.25">
      <c r="O332" s="7"/>
      <c r="T332" s="7"/>
      <c r="AA332" s="7"/>
      <c r="AE332" s="7"/>
      <c r="AF332" s="7"/>
      <c r="AG332" s="7"/>
      <c r="AJ332" s="7"/>
    </row>
    <row r="333" spans="15:36" ht="14.95" customHeight="1" x14ac:dyDescent="0.25">
      <c r="O333" s="7"/>
      <c r="T333" s="7"/>
      <c r="AA333" s="7"/>
      <c r="AE333" s="7"/>
      <c r="AF333" s="7"/>
      <c r="AG333" s="7"/>
      <c r="AJ333" s="7"/>
    </row>
    <row r="334" spans="15:36" ht="14.95" customHeight="1" x14ac:dyDescent="0.25">
      <c r="O334" s="7"/>
      <c r="T334" s="7"/>
      <c r="AA334" s="7"/>
      <c r="AE334" s="7"/>
      <c r="AF334" s="7"/>
      <c r="AG334" s="7"/>
      <c r="AJ334" s="7"/>
    </row>
    <row r="335" spans="15:36" ht="14.95" customHeight="1" x14ac:dyDescent="0.25">
      <c r="O335" s="7"/>
      <c r="T335" s="7"/>
      <c r="AA335" s="7"/>
      <c r="AE335" s="7"/>
      <c r="AF335" s="7"/>
      <c r="AG335" s="7"/>
      <c r="AJ335" s="7"/>
    </row>
    <row r="336" spans="15:36" ht="14.95" customHeight="1" x14ac:dyDescent="0.25">
      <c r="O336" s="7"/>
      <c r="T336" s="7"/>
      <c r="AA336" s="7"/>
      <c r="AE336" s="7"/>
      <c r="AF336" s="7"/>
      <c r="AG336" s="7"/>
      <c r="AJ336" s="7"/>
    </row>
    <row r="337" spans="15:36" ht="14.95" customHeight="1" x14ac:dyDescent="0.25">
      <c r="O337" s="7"/>
      <c r="T337" s="7"/>
      <c r="AA337" s="7"/>
      <c r="AE337" s="7"/>
      <c r="AF337" s="7"/>
      <c r="AG337" s="7"/>
      <c r="AJ337" s="7"/>
    </row>
    <row r="338" spans="15:36" ht="14.95" customHeight="1" x14ac:dyDescent="0.25">
      <c r="O338" s="7"/>
      <c r="T338" s="7"/>
      <c r="AA338" s="7"/>
      <c r="AE338" s="7"/>
      <c r="AF338" s="7"/>
      <c r="AG338" s="7"/>
      <c r="AJ338" s="7"/>
    </row>
    <row r="339" spans="15:36" ht="14.95" customHeight="1" x14ac:dyDescent="0.25">
      <c r="O339" s="7"/>
      <c r="T339" s="7"/>
      <c r="AA339" s="7"/>
      <c r="AE339" s="7"/>
      <c r="AF339" s="7"/>
      <c r="AG339" s="7"/>
      <c r="AJ339" s="7"/>
    </row>
    <row r="340" spans="15:36" ht="14.95" customHeight="1" x14ac:dyDescent="0.25">
      <c r="O340" s="7"/>
      <c r="T340" s="7"/>
      <c r="AA340" s="7"/>
      <c r="AE340" s="7"/>
      <c r="AF340" s="7"/>
      <c r="AG340" s="7"/>
      <c r="AJ340" s="7"/>
    </row>
    <row r="341" spans="15:36" ht="14.95" customHeight="1" x14ac:dyDescent="0.25">
      <c r="O341" s="7"/>
      <c r="T341" s="7"/>
      <c r="AA341" s="7"/>
      <c r="AE341" s="7"/>
      <c r="AF341" s="7"/>
      <c r="AG341" s="7"/>
      <c r="AJ341" s="7"/>
    </row>
    <row r="342" spans="15:36" ht="14.95" customHeight="1" x14ac:dyDescent="0.25">
      <c r="O342" s="7"/>
      <c r="T342" s="7"/>
      <c r="AA342" s="7"/>
      <c r="AE342" s="7"/>
      <c r="AF342" s="7"/>
      <c r="AG342" s="7"/>
      <c r="AJ342" s="7"/>
    </row>
    <row r="343" spans="15:36" ht="14.95" customHeight="1" x14ac:dyDescent="0.25">
      <c r="O343" s="7"/>
      <c r="T343" s="7"/>
      <c r="AA343" s="7"/>
      <c r="AE343" s="7"/>
      <c r="AF343" s="7"/>
      <c r="AG343" s="7"/>
      <c r="AJ343" s="7"/>
    </row>
    <row r="344" spans="15:36" ht="14.95" customHeight="1" x14ac:dyDescent="0.25">
      <c r="O344" s="7"/>
      <c r="T344" s="7"/>
      <c r="AA344" s="7"/>
      <c r="AE344" s="7"/>
      <c r="AF344" s="7"/>
      <c r="AG344" s="7"/>
      <c r="AJ344" s="7"/>
    </row>
    <row r="345" spans="15:36" ht="14.95" customHeight="1" x14ac:dyDescent="0.25">
      <c r="O345" s="7"/>
      <c r="T345" s="7"/>
      <c r="AA345" s="7"/>
      <c r="AE345" s="7"/>
      <c r="AF345" s="7"/>
      <c r="AG345" s="7"/>
      <c r="AJ345" s="7"/>
    </row>
    <row r="346" spans="15:36" ht="14.95" customHeight="1" x14ac:dyDescent="0.25">
      <c r="O346" s="7"/>
      <c r="T346" s="7"/>
      <c r="AA346" s="7"/>
      <c r="AE346" s="7"/>
      <c r="AF346" s="7"/>
      <c r="AG346" s="7"/>
      <c r="AJ346" s="7"/>
    </row>
    <row r="347" spans="15:36" ht="14.95" customHeight="1" x14ac:dyDescent="0.25">
      <c r="O347" s="7"/>
      <c r="T347" s="7"/>
      <c r="AA347" s="7"/>
      <c r="AE347" s="7"/>
      <c r="AF347" s="7"/>
      <c r="AG347" s="7"/>
      <c r="AJ347" s="7"/>
    </row>
    <row r="348" spans="15:36" ht="14.95" customHeight="1" x14ac:dyDescent="0.25">
      <c r="O348" s="7"/>
      <c r="T348" s="7"/>
      <c r="AA348" s="7"/>
      <c r="AE348" s="7"/>
      <c r="AF348" s="7"/>
      <c r="AG348" s="7"/>
      <c r="AJ348" s="7"/>
    </row>
    <row r="349" spans="15:36" ht="14.95" customHeight="1" x14ac:dyDescent="0.25">
      <c r="O349" s="7"/>
      <c r="T349" s="7"/>
      <c r="AA349" s="7"/>
      <c r="AE349" s="7"/>
      <c r="AF349" s="7"/>
      <c r="AG349" s="7"/>
      <c r="AJ349" s="7"/>
    </row>
    <row r="350" spans="15:36" ht="14.95" customHeight="1" x14ac:dyDescent="0.25">
      <c r="O350" s="7"/>
      <c r="T350" s="7"/>
      <c r="AA350" s="7"/>
      <c r="AE350" s="7"/>
      <c r="AF350" s="7"/>
      <c r="AG350" s="7"/>
      <c r="AJ350" s="7"/>
    </row>
    <row r="351" spans="15:36" ht="14.95" customHeight="1" x14ac:dyDescent="0.25">
      <c r="O351" s="7"/>
      <c r="T351" s="7"/>
      <c r="AA351" s="7"/>
      <c r="AE351" s="7"/>
      <c r="AF351" s="7"/>
      <c r="AG351" s="7"/>
      <c r="AJ351" s="7"/>
    </row>
    <row r="352" spans="15:36" ht="14.95" customHeight="1" x14ac:dyDescent="0.25">
      <c r="O352" s="7"/>
      <c r="T352" s="7"/>
      <c r="AA352" s="7"/>
      <c r="AE352" s="7"/>
      <c r="AF352" s="7"/>
      <c r="AG352" s="7"/>
      <c r="AJ352" s="7"/>
    </row>
    <row r="353" spans="15:36" ht="14.95" customHeight="1" x14ac:dyDescent="0.25">
      <c r="O353" s="7"/>
      <c r="T353" s="7"/>
      <c r="AA353" s="7"/>
      <c r="AE353" s="7"/>
      <c r="AF353" s="7"/>
      <c r="AG353" s="7"/>
      <c r="AJ353" s="7"/>
    </row>
    <row r="354" spans="15:36" ht="14.95" customHeight="1" x14ac:dyDescent="0.25">
      <c r="O354" s="7"/>
      <c r="T354" s="7"/>
      <c r="AA354" s="7"/>
      <c r="AE354" s="7"/>
      <c r="AF354" s="7"/>
      <c r="AG354" s="7"/>
      <c r="AJ354" s="7"/>
    </row>
    <row r="355" spans="15:36" ht="14.95" customHeight="1" x14ac:dyDescent="0.25">
      <c r="O355" s="7"/>
      <c r="T355" s="7"/>
      <c r="AA355" s="7"/>
      <c r="AE355" s="7"/>
      <c r="AF355" s="7"/>
      <c r="AG355" s="7"/>
      <c r="AJ355" s="7"/>
    </row>
    <row r="356" spans="15:36" ht="14.95" customHeight="1" x14ac:dyDescent="0.25">
      <c r="O356" s="7"/>
      <c r="T356" s="7"/>
      <c r="AA356" s="7"/>
      <c r="AE356" s="7"/>
      <c r="AF356" s="7"/>
      <c r="AG356" s="7"/>
      <c r="AJ356" s="7"/>
    </row>
    <row r="357" spans="15:36" ht="14.95" customHeight="1" x14ac:dyDescent="0.25">
      <c r="O357" s="7"/>
      <c r="T357" s="7"/>
      <c r="AA357" s="7"/>
      <c r="AE357" s="7"/>
      <c r="AF357" s="7"/>
      <c r="AG357" s="7"/>
      <c r="AJ357" s="7"/>
    </row>
    <row r="358" spans="15:36" ht="14.95" customHeight="1" x14ac:dyDescent="0.25">
      <c r="O358" s="7"/>
      <c r="T358" s="7"/>
      <c r="AA358" s="7"/>
      <c r="AE358" s="7"/>
      <c r="AF358" s="7"/>
      <c r="AG358" s="7"/>
      <c r="AJ358" s="7"/>
    </row>
    <row r="359" spans="15:36" ht="14.95" customHeight="1" x14ac:dyDescent="0.25">
      <c r="O359" s="7"/>
      <c r="T359" s="7"/>
      <c r="AA359" s="7"/>
      <c r="AE359" s="7"/>
      <c r="AF359" s="7"/>
      <c r="AG359" s="7"/>
      <c r="AJ359" s="7"/>
    </row>
    <row r="360" spans="15:36" ht="14.95" customHeight="1" x14ac:dyDescent="0.25">
      <c r="O360" s="7"/>
      <c r="T360" s="7"/>
      <c r="AA360" s="7"/>
      <c r="AE360" s="7"/>
      <c r="AF360" s="7"/>
      <c r="AG360" s="7"/>
      <c r="AJ360" s="7"/>
    </row>
    <row r="361" spans="15:36" ht="14.95" customHeight="1" x14ac:dyDescent="0.25">
      <c r="O361" s="7"/>
      <c r="T361" s="7"/>
      <c r="AA361" s="7"/>
      <c r="AE361" s="7"/>
      <c r="AF361" s="7"/>
      <c r="AG361" s="7"/>
      <c r="AJ361" s="7"/>
    </row>
    <row r="362" spans="15:36" ht="14.95" customHeight="1" x14ac:dyDescent="0.25">
      <c r="O362" s="7"/>
      <c r="T362" s="7"/>
      <c r="AA362" s="7"/>
      <c r="AE362" s="7"/>
      <c r="AF362" s="7"/>
      <c r="AG362" s="7"/>
      <c r="AJ362" s="7"/>
    </row>
    <row r="363" spans="15:36" ht="14.95" customHeight="1" x14ac:dyDescent="0.25">
      <c r="O363" s="7"/>
      <c r="T363" s="7"/>
      <c r="AA363" s="7"/>
      <c r="AE363" s="7"/>
      <c r="AF363" s="7"/>
      <c r="AG363" s="7"/>
      <c r="AJ363" s="7"/>
    </row>
    <row r="364" spans="15:36" ht="14.95" customHeight="1" x14ac:dyDescent="0.25">
      <c r="O364" s="7"/>
      <c r="T364" s="7"/>
      <c r="AA364" s="7"/>
      <c r="AE364" s="7"/>
      <c r="AF364" s="7"/>
      <c r="AG364" s="7"/>
      <c r="AJ364" s="7"/>
    </row>
    <row r="365" spans="15:36" ht="14.95" customHeight="1" x14ac:dyDescent="0.25">
      <c r="O365" s="7"/>
      <c r="T365" s="7"/>
      <c r="AA365" s="7"/>
      <c r="AE365" s="7"/>
      <c r="AF365" s="7"/>
      <c r="AG365" s="7"/>
      <c r="AJ365" s="7"/>
    </row>
    <row r="366" spans="15:36" ht="14.95" customHeight="1" x14ac:dyDescent="0.25">
      <c r="O366" s="7"/>
      <c r="T366" s="7"/>
      <c r="AA366" s="7"/>
      <c r="AE366" s="7"/>
      <c r="AF366" s="7"/>
      <c r="AG366" s="7"/>
      <c r="AJ366" s="7"/>
    </row>
    <row r="367" spans="15:36" ht="14.95" customHeight="1" x14ac:dyDescent="0.25">
      <c r="O367" s="7"/>
      <c r="T367" s="7"/>
      <c r="AA367" s="7"/>
      <c r="AE367" s="7"/>
      <c r="AF367" s="7"/>
      <c r="AG367" s="7"/>
      <c r="AJ367" s="7"/>
    </row>
    <row r="368" spans="15:36" ht="14.95" customHeight="1" x14ac:dyDescent="0.25">
      <c r="O368" s="7"/>
      <c r="T368" s="7"/>
      <c r="AA368" s="7"/>
      <c r="AE368" s="7"/>
      <c r="AF368" s="7"/>
      <c r="AG368" s="7"/>
      <c r="AJ368" s="7"/>
    </row>
    <row r="369" spans="15:36" ht="14.95" customHeight="1" x14ac:dyDescent="0.25">
      <c r="O369" s="7"/>
      <c r="T369" s="7"/>
      <c r="AA369" s="7"/>
      <c r="AE369" s="7"/>
      <c r="AF369" s="7"/>
      <c r="AG369" s="7"/>
      <c r="AJ369" s="7"/>
    </row>
    <row r="370" spans="15:36" ht="14.95" customHeight="1" x14ac:dyDescent="0.25">
      <c r="O370" s="7"/>
      <c r="T370" s="7"/>
      <c r="AA370" s="7"/>
      <c r="AE370" s="7"/>
      <c r="AF370" s="7"/>
      <c r="AG370" s="7"/>
      <c r="AJ370" s="7"/>
    </row>
    <row r="371" spans="15:36" ht="14.95" customHeight="1" x14ac:dyDescent="0.25">
      <c r="O371" s="7"/>
      <c r="T371" s="7"/>
      <c r="AA371" s="7"/>
      <c r="AE371" s="7"/>
      <c r="AF371" s="7"/>
      <c r="AG371" s="7"/>
      <c r="AJ371" s="7"/>
    </row>
    <row r="372" spans="15:36" ht="14.95" customHeight="1" x14ac:dyDescent="0.25">
      <c r="O372" s="7"/>
      <c r="T372" s="7"/>
      <c r="AA372" s="7"/>
      <c r="AE372" s="7"/>
      <c r="AF372" s="7"/>
      <c r="AG372" s="7"/>
      <c r="AJ372" s="7"/>
    </row>
    <row r="373" spans="15:36" ht="14.95" customHeight="1" x14ac:dyDescent="0.25">
      <c r="O373" s="7"/>
      <c r="T373" s="7"/>
      <c r="AA373" s="7"/>
      <c r="AE373" s="7"/>
      <c r="AF373" s="7"/>
      <c r="AG373" s="7"/>
      <c r="AJ373" s="7"/>
    </row>
    <row r="374" spans="15:36" ht="14.95" customHeight="1" x14ac:dyDescent="0.25">
      <c r="O374" s="7"/>
      <c r="T374" s="7"/>
      <c r="AA374" s="7"/>
      <c r="AE374" s="7"/>
      <c r="AF374" s="7"/>
      <c r="AG374" s="7"/>
      <c r="AJ374" s="7"/>
    </row>
    <row r="375" spans="15:36" ht="14.95" customHeight="1" x14ac:dyDescent="0.25">
      <c r="O375" s="7"/>
      <c r="T375" s="7"/>
      <c r="AA375" s="7"/>
      <c r="AE375" s="7"/>
      <c r="AF375" s="7"/>
      <c r="AG375" s="7"/>
      <c r="AJ375" s="7"/>
    </row>
    <row r="376" spans="15:36" ht="14.95" customHeight="1" x14ac:dyDescent="0.25">
      <c r="O376" s="7"/>
      <c r="T376" s="7"/>
      <c r="AA376" s="7"/>
      <c r="AE376" s="7"/>
      <c r="AF376" s="7"/>
      <c r="AG376" s="7"/>
      <c r="AJ376" s="7"/>
    </row>
    <row r="377" spans="15:36" ht="14.95" customHeight="1" x14ac:dyDescent="0.25">
      <c r="O377" s="7"/>
      <c r="T377" s="7"/>
      <c r="AA377" s="7"/>
      <c r="AE377" s="7"/>
      <c r="AF377" s="7"/>
      <c r="AG377" s="7"/>
      <c r="AJ377" s="7"/>
    </row>
    <row r="378" spans="15:36" ht="14.95" customHeight="1" x14ac:dyDescent="0.25">
      <c r="O378" s="7"/>
      <c r="T378" s="7"/>
      <c r="AA378" s="7"/>
      <c r="AE378" s="7"/>
      <c r="AF378" s="7"/>
      <c r="AG378" s="7"/>
      <c r="AJ378" s="7"/>
    </row>
    <row r="379" spans="15:36" ht="14.95" customHeight="1" x14ac:dyDescent="0.25">
      <c r="O379" s="7"/>
      <c r="T379" s="7"/>
      <c r="AA379" s="7"/>
      <c r="AE379" s="7"/>
      <c r="AF379" s="7"/>
      <c r="AG379" s="7"/>
      <c r="AJ379" s="7"/>
    </row>
    <row r="380" spans="15:36" ht="14.95" customHeight="1" x14ac:dyDescent="0.25">
      <c r="O380" s="7"/>
      <c r="T380" s="7"/>
      <c r="AA380" s="7"/>
      <c r="AE380" s="7"/>
      <c r="AF380" s="7"/>
      <c r="AG380" s="7"/>
      <c r="AJ380" s="7"/>
    </row>
    <row r="381" spans="15:36" ht="14.95" customHeight="1" x14ac:dyDescent="0.25">
      <c r="O381" s="7"/>
      <c r="T381" s="7"/>
      <c r="AA381" s="7"/>
      <c r="AE381" s="7"/>
      <c r="AF381" s="7"/>
      <c r="AG381" s="7"/>
      <c r="AJ381" s="7"/>
    </row>
    <row r="382" spans="15:36" ht="14.95" customHeight="1" x14ac:dyDescent="0.25">
      <c r="O382" s="7"/>
      <c r="T382" s="7"/>
      <c r="AA382" s="7"/>
      <c r="AE382" s="7"/>
      <c r="AF382" s="7"/>
      <c r="AG382" s="7"/>
      <c r="AJ382" s="7"/>
    </row>
    <row r="383" spans="15:36" ht="14.95" customHeight="1" x14ac:dyDescent="0.25">
      <c r="O383" s="7"/>
      <c r="T383" s="7"/>
      <c r="AA383" s="7"/>
      <c r="AE383" s="7"/>
      <c r="AF383" s="7"/>
      <c r="AG383" s="7"/>
      <c r="AJ383" s="7"/>
    </row>
    <row r="384" spans="15:36" ht="14.95" customHeight="1" x14ac:dyDescent="0.25">
      <c r="O384" s="7"/>
      <c r="T384" s="7"/>
      <c r="AA384" s="7"/>
      <c r="AE384" s="7"/>
      <c r="AF384" s="7"/>
      <c r="AG384" s="7"/>
      <c r="AJ384" s="7"/>
    </row>
    <row r="385" spans="15:36" ht="14.95" customHeight="1" x14ac:dyDescent="0.25">
      <c r="O385" s="7"/>
      <c r="T385" s="7"/>
      <c r="AA385" s="7"/>
      <c r="AE385" s="7"/>
      <c r="AF385" s="7"/>
      <c r="AG385" s="7"/>
      <c r="AJ385" s="7"/>
    </row>
    <row r="386" spans="15:36" ht="14.95" customHeight="1" x14ac:dyDescent="0.25">
      <c r="O386" s="7"/>
      <c r="T386" s="7"/>
      <c r="AA386" s="7"/>
      <c r="AE386" s="7"/>
      <c r="AF386" s="7"/>
      <c r="AG386" s="7"/>
      <c r="AJ386" s="7"/>
    </row>
    <row r="387" spans="15:36" ht="14.95" customHeight="1" x14ac:dyDescent="0.25">
      <c r="O387" s="7"/>
      <c r="T387" s="7"/>
      <c r="AA387" s="7"/>
      <c r="AE387" s="7"/>
      <c r="AF387" s="7"/>
      <c r="AG387" s="7"/>
      <c r="AJ387" s="7"/>
    </row>
    <row r="388" spans="15:36" ht="14.95" customHeight="1" x14ac:dyDescent="0.25">
      <c r="O388" s="7"/>
      <c r="T388" s="7"/>
      <c r="AA388" s="7"/>
      <c r="AE388" s="7"/>
      <c r="AF388" s="7"/>
      <c r="AG388" s="7"/>
      <c r="AJ388" s="7"/>
    </row>
    <row r="389" spans="15:36" ht="14.95" customHeight="1" x14ac:dyDescent="0.25">
      <c r="O389" s="7"/>
      <c r="T389" s="7"/>
      <c r="AA389" s="7"/>
      <c r="AE389" s="7"/>
      <c r="AF389" s="7"/>
      <c r="AG389" s="7"/>
      <c r="AJ389" s="7"/>
    </row>
    <row r="390" spans="15:36" ht="14.95" customHeight="1" x14ac:dyDescent="0.25">
      <c r="O390" s="7"/>
      <c r="T390" s="7"/>
      <c r="AA390" s="7"/>
      <c r="AE390" s="7"/>
      <c r="AF390" s="7"/>
      <c r="AG390" s="7"/>
      <c r="AJ390" s="7"/>
    </row>
    <row r="391" spans="15:36" ht="14.95" customHeight="1" x14ac:dyDescent="0.25">
      <c r="O391" s="7"/>
      <c r="T391" s="7"/>
      <c r="AA391" s="7"/>
      <c r="AE391" s="7"/>
      <c r="AF391" s="7"/>
      <c r="AG391" s="7"/>
      <c r="AJ391" s="7"/>
    </row>
    <row r="392" spans="15:36" ht="14.95" customHeight="1" x14ac:dyDescent="0.25">
      <c r="O392" s="7"/>
      <c r="T392" s="7"/>
      <c r="AA392" s="7"/>
      <c r="AE392" s="7"/>
      <c r="AF392" s="7"/>
      <c r="AG392" s="7"/>
      <c r="AJ392" s="7"/>
    </row>
    <row r="393" spans="15:36" ht="14.95" customHeight="1" x14ac:dyDescent="0.25">
      <c r="O393" s="7"/>
      <c r="T393" s="7"/>
      <c r="AA393" s="7"/>
      <c r="AE393" s="7"/>
      <c r="AF393" s="7"/>
      <c r="AG393" s="7"/>
      <c r="AJ393" s="7"/>
    </row>
    <row r="394" spans="15:36" ht="14.95" customHeight="1" x14ac:dyDescent="0.25">
      <c r="O394" s="7"/>
      <c r="T394" s="7"/>
      <c r="AA394" s="7"/>
      <c r="AE394" s="7"/>
      <c r="AF394" s="7"/>
      <c r="AG394" s="7"/>
      <c r="AJ394" s="7"/>
    </row>
    <row r="395" spans="15:36" ht="14.95" customHeight="1" x14ac:dyDescent="0.25">
      <c r="O395" s="7"/>
      <c r="T395" s="7"/>
      <c r="AA395" s="7"/>
      <c r="AE395" s="7"/>
      <c r="AF395" s="7"/>
      <c r="AG395" s="7"/>
      <c r="AJ395" s="7"/>
    </row>
    <row r="396" spans="15:36" ht="14.95" customHeight="1" x14ac:dyDescent="0.25">
      <c r="O396" s="7"/>
      <c r="T396" s="7"/>
      <c r="AA396" s="7"/>
      <c r="AE396" s="7"/>
      <c r="AF396" s="7"/>
      <c r="AG396" s="7"/>
      <c r="AJ396" s="7"/>
    </row>
    <row r="397" spans="15:36" ht="14.95" customHeight="1" x14ac:dyDescent="0.25">
      <c r="O397" s="7"/>
      <c r="T397" s="7"/>
      <c r="AA397" s="7"/>
      <c r="AE397" s="7"/>
      <c r="AF397" s="7"/>
      <c r="AG397" s="7"/>
      <c r="AJ397" s="7"/>
    </row>
    <row r="398" spans="15:36" ht="14.95" customHeight="1" x14ac:dyDescent="0.25">
      <c r="O398" s="7"/>
      <c r="T398" s="7"/>
      <c r="AA398" s="7"/>
      <c r="AE398" s="7"/>
      <c r="AF398" s="7"/>
      <c r="AG398" s="7"/>
      <c r="AJ398" s="7"/>
    </row>
    <row r="399" spans="15:36" ht="14.95" customHeight="1" x14ac:dyDescent="0.25">
      <c r="O399" s="7"/>
      <c r="T399" s="7"/>
      <c r="AA399" s="7"/>
      <c r="AE399" s="7"/>
      <c r="AF399" s="7"/>
      <c r="AG399" s="7"/>
      <c r="AJ399" s="7"/>
    </row>
    <row r="400" spans="15:36" ht="14.95" customHeight="1" x14ac:dyDescent="0.25">
      <c r="O400" s="7"/>
      <c r="T400" s="7"/>
      <c r="AA400" s="7"/>
      <c r="AE400" s="7"/>
      <c r="AF400" s="7"/>
      <c r="AG400" s="7"/>
      <c r="AJ400" s="7"/>
    </row>
    <row r="401" spans="15:36" ht="14.95" customHeight="1" x14ac:dyDescent="0.25">
      <c r="O401" s="7"/>
      <c r="T401" s="7"/>
      <c r="AA401" s="7"/>
      <c r="AE401" s="7"/>
      <c r="AF401" s="7"/>
      <c r="AG401" s="7"/>
      <c r="AJ401" s="7"/>
    </row>
    <row r="402" spans="15:36" ht="14.95" customHeight="1" x14ac:dyDescent="0.25">
      <c r="O402" s="7"/>
      <c r="T402" s="7"/>
      <c r="AA402" s="7"/>
      <c r="AE402" s="7"/>
      <c r="AF402" s="7"/>
      <c r="AG402" s="7"/>
      <c r="AJ402" s="7"/>
    </row>
    <row r="403" spans="15:36" ht="14.95" customHeight="1" x14ac:dyDescent="0.25">
      <c r="O403" s="7"/>
      <c r="T403" s="7"/>
      <c r="AA403" s="7"/>
      <c r="AE403" s="7"/>
      <c r="AF403" s="7"/>
      <c r="AG403" s="7"/>
      <c r="AJ403" s="7"/>
    </row>
    <row r="404" spans="15:36" ht="14.95" customHeight="1" x14ac:dyDescent="0.25">
      <c r="O404" s="7"/>
      <c r="T404" s="7"/>
      <c r="AA404" s="7"/>
      <c r="AE404" s="7"/>
      <c r="AF404" s="7"/>
      <c r="AG404" s="7"/>
      <c r="AJ404" s="7"/>
    </row>
    <row r="405" spans="15:36" ht="14.95" customHeight="1" x14ac:dyDescent="0.25">
      <c r="O405" s="7"/>
      <c r="T405" s="7"/>
      <c r="AA405" s="7"/>
      <c r="AE405" s="7"/>
      <c r="AF405" s="7"/>
      <c r="AG405" s="7"/>
      <c r="AJ405" s="7"/>
    </row>
    <row r="406" spans="15:36" ht="14.95" customHeight="1" x14ac:dyDescent="0.25">
      <c r="O406" s="7"/>
      <c r="T406" s="7"/>
      <c r="AA406" s="7"/>
      <c r="AE406" s="7"/>
      <c r="AF406" s="7"/>
      <c r="AG406" s="7"/>
      <c r="AJ406" s="7"/>
    </row>
    <row r="407" spans="15:36" ht="14.95" customHeight="1" x14ac:dyDescent="0.25">
      <c r="O407" s="7"/>
      <c r="T407" s="7"/>
      <c r="AA407" s="7"/>
      <c r="AE407" s="7"/>
      <c r="AF407" s="7"/>
      <c r="AG407" s="7"/>
      <c r="AJ407" s="7"/>
    </row>
    <row r="408" spans="15:36" ht="14.95" customHeight="1" x14ac:dyDescent="0.25">
      <c r="O408" s="7"/>
      <c r="T408" s="7"/>
      <c r="AA408" s="7"/>
      <c r="AE408" s="7"/>
      <c r="AF408" s="7"/>
      <c r="AG408" s="7"/>
      <c r="AJ408" s="7"/>
    </row>
    <row r="409" spans="15:36" ht="14.95" customHeight="1" x14ac:dyDescent="0.25">
      <c r="O409" s="7"/>
      <c r="T409" s="7"/>
      <c r="AA409" s="7"/>
      <c r="AE409" s="7"/>
      <c r="AF409" s="7"/>
      <c r="AG409" s="7"/>
      <c r="AJ409" s="7"/>
    </row>
    <row r="410" spans="15:36" ht="14.95" customHeight="1" x14ac:dyDescent="0.25">
      <c r="O410" s="7"/>
      <c r="T410" s="7"/>
      <c r="AA410" s="7"/>
      <c r="AE410" s="7"/>
      <c r="AF410" s="7"/>
      <c r="AG410" s="7"/>
      <c r="AJ410" s="7"/>
    </row>
    <row r="411" spans="15:36" ht="14.95" customHeight="1" x14ac:dyDescent="0.25">
      <c r="O411" s="7"/>
      <c r="T411" s="7"/>
      <c r="AA411" s="7"/>
      <c r="AE411" s="7"/>
      <c r="AF411" s="7"/>
      <c r="AG411" s="7"/>
      <c r="AJ411" s="7"/>
    </row>
    <row r="412" spans="15:36" ht="14.95" customHeight="1" x14ac:dyDescent="0.25">
      <c r="O412" s="7"/>
      <c r="T412" s="7"/>
      <c r="AA412" s="7"/>
      <c r="AE412" s="7"/>
      <c r="AF412" s="7"/>
      <c r="AG412" s="7"/>
      <c r="AJ412" s="7"/>
    </row>
    <row r="413" spans="15:36" ht="14.95" customHeight="1" x14ac:dyDescent="0.25">
      <c r="O413" s="7"/>
      <c r="T413" s="7"/>
      <c r="AA413" s="7"/>
      <c r="AE413" s="7"/>
      <c r="AF413" s="7"/>
      <c r="AG413" s="7"/>
      <c r="AJ413" s="7"/>
    </row>
    <row r="414" spans="15:36" ht="14.95" customHeight="1" x14ac:dyDescent="0.25">
      <c r="O414" s="7"/>
      <c r="T414" s="7"/>
      <c r="AA414" s="7"/>
      <c r="AE414" s="7"/>
      <c r="AF414" s="7"/>
      <c r="AG414" s="7"/>
      <c r="AJ414" s="7"/>
    </row>
    <row r="415" spans="15:36" ht="14.95" customHeight="1" x14ac:dyDescent="0.25">
      <c r="O415" s="7"/>
      <c r="T415" s="7"/>
      <c r="AA415" s="7"/>
      <c r="AE415" s="7"/>
      <c r="AF415" s="7"/>
      <c r="AG415" s="7"/>
      <c r="AJ415" s="7"/>
    </row>
    <row r="416" spans="15:36" ht="14.95" customHeight="1" x14ac:dyDescent="0.25">
      <c r="O416" s="7"/>
      <c r="T416" s="7"/>
      <c r="AA416" s="7"/>
      <c r="AE416" s="7"/>
      <c r="AF416" s="7"/>
      <c r="AG416" s="7"/>
      <c r="AJ416" s="7"/>
    </row>
    <row r="417" spans="15:36" ht="14.95" customHeight="1" x14ac:dyDescent="0.25">
      <c r="O417" s="7"/>
      <c r="T417" s="7"/>
      <c r="AA417" s="7"/>
      <c r="AE417" s="7"/>
      <c r="AF417" s="7"/>
      <c r="AG417" s="7"/>
      <c r="AJ417" s="7"/>
    </row>
    <row r="418" spans="15:36" ht="14.95" customHeight="1" x14ac:dyDescent="0.25">
      <c r="O418" s="7"/>
      <c r="T418" s="7"/>
      <c r="AA418" s="7"/>
      <c r="AE418" s="7"/>
      <c r="AF418" s="7"/>
      <c r="AG418" s="7"/>
      <c r="AJ418" s="7"/>
    </row>
    <row r="419" spans="15:36" ht="14.95" customHeight="1" x14ac:dyDescent="0.25">
      <c r="O419" s="7"/>
      <c r="T419" s="7"/>
      <c r="AA419" s="7"/>
      <c r="AE419" s="7"/>
      <c r="AF419" s="7"/>
      <c r="AG419" s="7"/>
      <c r="AJ419" s="7"/>
    </row>
    <row r="420" spans="15:36" ht="14.95" customHeight="1" x14ac:dyDescent="0.25">
      <c r="O420" s="7"/>
      <c r="T420" s="7"/>
      <c r="AA420" s="7"/>
      <c r="AE420" s="7"/>
      <c r="AF420" s="7"/>
      <c r="AG420" s="7"/>
      <c r="AJ420" s="7"/>
    </row>
    <row r="421" spans="15:36" ht="14.95" customHeight="1" x14ac:dyDescent="0.25">
      <c r="O421" s="7"/>
      <c r="T421" s="7"/>
      <c r="AA421" s="7"/>
      <c r="AE421" s="7"/>
      <c r="AF421" s="7"/>
      <c r="AG421" s="7"/>
      <c r="AJ421" s="7"/>
    </row>
    <row r="422" spans="15:36" ht="14.95" customHeight="1" x14ac:dyDescent="0.25">
      <c r="O422" s="7"/>
      <c r="T422" s="7"/>
      <c r="AA422" s="7"/>
      <c r="AE422" s="7"/>
      <c r="AF422" s="7"/>
      <c r="AG422" s="7"/>
      <c r="AJ422" s="7"/>
    </row>
    <row r="423" spans="15:36" ht="14.95" customHeight="1" x14ac:dyDescent="0.25">
      <c r="O423" s="7"/>
      <c r="T423" s="7"/>
      <c r="AA423" s="7"/>
      <c r="AE423" s="7"/>
      <c r="AF423" s="7"/>
      <c r="AG423" s="7"/>
      <c r="AJ423" s="7"/>
    </row>
    <row r="424" spans="15:36" ht="14.95" customHeight="1" x14ac:dyDescent="0.25">
      <c r="O424" s="7"/>
      <c r="T424" s="7"/>
      <c r="AA424" s="7"/>
      <c r="AE424" s="7"/>
      <c r="AF424" s="7"/>
      <c r="AG424" s="7"/>
      <c r="AJ424" s="7"/>
    </row>
    <row r="425" spans="15:36" ht="14.95" customHeight="1" x14ac:dyDescent="0.25">
      <c r="O425" s="7"/>
      <c r="T425" s="7"/>
      <c r="AA425" s="7"/>
      <c r="AE425" s="7"/>
      <c r="AF425" s="7"/>
      <c r="AG425" s="7"/>
      <c r="AJ425" s="7"/>
    </row>
    <row r="426" spans="15:36" ht="14.95" customHeight="1" x14ac:dyDescent="0.25">
      <c r="O426" s="7"/>
      <c r="T426" s="7"/>
      <c r="AA426" s="7"/>
      <c r="AE426" s="7"/>
      <c r="AF426" s="7"/>
      <c r="AG426" s="7"/>
      <c r="AJ426" s="7"/>
    </row>
    <row r="427" spans="15:36" ht="14.95" customHeight="1" x14ac:dyDescent="0.25">
      <c r="O427" s="7"/>
      <c r="T427" s="7"/>
      <c r="AA427" s="7"/>
      <c r="AE427" s="7"/>
      <c r="AF427" s="7"/>
      <c r="AG427" s="7"/>
      <c r="AJ427" s="7"/>
    </row>
    <row r="428" spans="15:36" ht="14.95" customHeight="1" x14ac:dyDescent="0.25">
      <c r="O428" s="7"/>
      <c r="T428" s="7"/>
      <c r="AA428" s="7"/>
      <c r="AE428" s="7"/>
      <c r="AF428" s="7"/>
      <c r="AG428" s="7"/>
      <c r="AJ428" s="7"/>
    </row>
    <row r="429" spans="15:36" ht="14.95" customHeight="1" x14ac:dyDescent="0.25">
      <c r="O429" s="7"/>
      <c r="T429" s="7"/>
      <c r="AA429" s="7"/>
      <c r="AE429" s="7"/>
      <c r="AF429" s="7"/>
      <c r="AG429" s="7"/>
      <c r="AJ429" s="7"/>
    </row>
    <row r="430" spans="15:36" ht="14.95" customHeight="1" x14ac:dyDescent="0.25">
      <c r="O430" s="7"/>
      <c r="T430" s="7"/>
      <c r="AA430" s="7"/>
      <c r="AE430" s="7"/>
      <c r="AF430" s="7"/>
      <c r="AG430" s="7"/>
      <c r="AJ430" s="7"/>
    </row>
    <row r="431" spans="15:36" ht="14.95" customHeight="1" x14ac:dyDescent="0.25">
      <c r="O431" s="7"/>
      <c r="T431" s="7"/>
      <c r="AA431" s="7"/>
      <c r="AE431" s="7"/>
      <c r="AF431" s="7"/>
      <c r="AG431" s="7"/>
      <c r="AJ431" s="7"/>
    </row>
    <row r="432" spans="15:36" ht="14.95" customHeight="1" x14ac:dyDescent="0.25">
      <c r="O432" s="7"/>
      <c r="T432" s="7"/>
      <c r="AA432" s="7"/>
      <c r="AE432" s="7"/>
      <c r="AF432" s="7"/>
      <c r="AG432" s="7"/>
      <c r="AJ432" s="7"/>
    </row>
    <row r="433" spans="15:36" ht="14.95" customHeight="1" x14ac:dyDescent="0.25">
      <c r="O433" s="7"/>
      <c r="T433" s="7"/>
      <c r="AA433" s="7"/>
      <c r="AE433" s="7"/>
      <c r="AF433" s="7"/>
      <c r="AG433" s="7"/>
      <c r="AJ433" s="7"/>
    </row>
    <row r="434" spans="15:36" ht="14.95" customHeight="1" x14ac:dyDescent="0.25">
      <c r="O434" s="7"/>
      <c r="T434" s="7"/>
      <c r="AA434" s="7"/>
      <c r="AE434" s="7"/>
      <c r="AF434" s="7"/>
      <c r="AG434" s="7"/>
      <c r="AJ434" s="7"/>
    </row>
    <row r="435" spans="15:36" ht="14.95" customHeight="1" x14ac:dyDescent="0.25">
      <c r="O435" s="7"/>
      <c r="T435" s="7"/>
      <c r="AA435" s="7"/>
      <c r="AE435" s="7"/>
      <c r="AF435" s="7"/>
      <c r="AG435" s="7"/>
      <c r="AJ435" s="7"/>
    </row>
    <row r="436" spans="15:36" ht="14.95" customHeight="1" x14ac:dyDescent="0.25">
      <c r="O436" s="7"/>
      <c r="T436" s="7"/>
      <c r="AA436" s="7"/>
      <c r="AE436" s="7"/>
      <c r="AF436" s="7"/>
      <c r="AG436" s="7"/>
      <c r="AJ436" s="7"/>
    </row>
    <row r="437" spans="15:36" ht="14.95" customHeight="1" x14ac:dyDescent="0.25">
      <c r="O437" s="7"/>
      <c r="T437" s="7"/>
      <c r="AA437" s="7"/>
      <c r="AE437" s="7"/>
      <c r="AF437" s="7"/>
      <c r="AG437" s="7"/>
      <c r="AJ437" s="7"/>
    </row>
    <row r="438" spans="15:36" ht="14.95" customHeight="1" x14ac:dyDescent="0.25">
      <c r="O438" s="7"/>
      <c r="T438" s="7"/>
      <c r="AA438" s="7"/>
      <c r="AE438" s="7"/>
      <c r="AF438" s="7"/>
      <c r="AG438" s="7"/>
      <c r="AJ438" s="7"/>
    </row>
    <row r="439" spans="15:36" ht="14.95" customHeight="1" x14ac:dyDescent="0.25">
      <c r="O439" s="7"/>
      <c r="T439" s="7"/>
      <c r="AA439" s="7"/>
      <c r="AE439" s="7"/>
      <c r="AF439" s="7"/>
      <c r="AG439" s="7"/>
      <c r="AJ439" s="7"/>
    </row>
    <row r="440" spans="15:36" ht="14.95" customHeight="1" x14ac:dyDescent="0.25">
      <c r="O440" s="7"/>
      <c r="T440" s="7"/>
      <c r="AA440" s="7"/>
      <c r="AE440" s="7"/>
      <c r="AF440" s="7"/>
      <c r="AG440" s="7"/>
      <c r="AJ440" s="7"/>
    </row>
    <row r="441" spans="15:36" ht="14.95" customHeight="1" x14ac:dyDescent="0.25">
      <c r="O441" s="7"/>
      <c r="T441" s="7"/>
      <c r="AA441" s="7"/>
      <c r="AE441" s="7"/>
      <c r="AF441" s="7"/>
      <c r="AG441" s="7"/>
      <c r="AJ441" s="7"/>
    </row>
    <row r="442" spans="15:36" ht="14.95" customHeight="1" x14ac:dyDescent="0.25">
      <c r="O442" s="7"/>
      <c r="T442" s="7"/>
      <c r="AA442" s="7"/>
      <c r="AE442" s="7"/>
      <c r="AF442" s="7"/>
      <c r="AG442" s="7"/>
      <c r="AJ442" s="7"/>
    </row>
    <row r="443" spans="15:36" ht="14.95" customHeight="1" x14ac:dyDescent="0.25">
      <c r="O443" s="7"/>
      <c r="T443" s="7"/>
      <c r="AA443" s="7"/>
      <c r="AE443" s="7"/>
      <c r="AF443" s="7"/>
      <c r="AG443" s="7"/>
      <c r="AJ443" s="7"/>
    </row>
    <row r="444" spans="15:36" ht="14.95" customHeight="1" x14ac:dyDescent="0.25">
      <c r="O444" s="7"/>
      <c r="T444" s="7"/>
      <c r="AA444" s="7"/>
      <c r="AE444" s="7"/>
      <c r="AF444" s="7"/>
      <c r="AG444" s="7"/>
      <c r="AJ444" s="7"/>
    </row>
    <row r="445" spans="15:36" ht="14.95" customHeight="1" x14ac:dyDescent="0.25">
      <c r="O445" s="7"/>
      <c r="T445" s="7"/>
      <c r="AA445" s="7"/>
      <c r="AE445" s="7"/>
      <c r="AF445" s="7"/>
      <c r="AG445" s="7"/>
      <c r="AJ445" s="7"/>
    </row>
    <row r="446" spans="15:36" ht="14.95" customHeight="1" x14ac:dyDescent="0.25">
      <c r="O446" s="7"/>
      <c r="T446" s="7"/>
      <c r="AA446" s="7"/>
      <c r="AE446" s="7"/>
      <c r="AF446" s="7"/>
      <c r="AG446" s="7"/>
      <c r="AJ446" s="7"/>
    </row>
    <row r="447" spans="15:36" ht="14.95" customHeight="1" x14ac:dyDescent="0.25">
      <c r="O447" s="7"/>
      <c r="T447" s="7"/>
      <c r="AA447" s="7"/>
      <c r="AE447" s="7"/>
      <c r="AF447" s="7"/>
      <c r="AG447" s="7"/>
      <c r="AJ447" s="7"/>
    </row>
    <row r="448" spans="15:36" ht="14.95" customHeight="1" x14ac:dyDescent="0.25">
      <c r="O448" s="7"/>
      <c r="T448" s="7"/>
      <c r="AA448" s="7"/>
      <c r="AE448" s="7"/>
      <c r="AF448" s="7"/>
      <c r="AG448" s="7"/>
      <c r="AJ448" s="7"/>
    </row>
    <row r="449" spans="15:36" ht="14.95" customHeight="1" x14ac:dyDescent="0.25">
      <c r="O449" s="7"/>
      <c r="T449" s="7"/>
      <c r="AA449" s="7"/>
      <c r="AE449" s="7"/>
      <c r="AF449" s="7"/>
      <c r="AG449" s="7"/>
      <c r="AJ449" s="7"/>
    </row>
    <row r="450" spans="15:36" ht="14.95" customHeight="1" x14ac:dyDescent="0.25">
      <c r="O450" s="7"/>
      <c r="T450" s="7"/>
      <c r="AA450" s="7"/>
      <c r="AE450" s="7"/>
      <c r="AF450" s="7"/>
      <c r="AG450" s="7"/>
      <c r="AJ450" s="7"/>
    </row>
    <row r="451" spans="15:36" ht="14.95" customHeight="1" x14ac:dyDescent="0.25">
      <c r="O451" s="7"/>
      <c r="T451" s="7"/>
      <c r="AA451" s="7"/>
      <c r="AE451" s="7"/>
      <c r="AF451" s="7"/>
      <c r="AG451" s="7"/>
      <c r="AJ451" s="7"/>
    </row>
    <row r="452" spans="15:36" ht="14.95" customHeight="1" x14ac:dyDescent="0.25">
      <c r="O452" s="7"/>
      <c r="T452" s="7"/>
      <c r="AA452" s="7"/>
      <c r="AE452" s="7"/>
      <c r="AF452" s="7"/>
      <c r="AG452" s="7"/>
      <c r="AJ452" s="7"/>
    </row>
    <row r="453" spans="15:36" ht="14.95" customHeight="1" x14ac:dyDescent="0.25">
      <c r="O453" s="7"/>
      <c r="T453" s="7"/>
      <c r="AA453" s="7"/>
      <c r="AE453" s="7"/>
      <c r="AF453" s="7"/>
      <c r="AG453" s="7"/>
      <c r="AJ453" s="7"/>
    </row>
    <row r="454" spans="15:36" ht="14.95" customHeight="1" x14ac:dyDescent="0.25">
      <c r="O454" s="7"/>
      <c r="T454" s="7"/>
      <c r="AA454" s="7"/>
      <c r="AE454" s="7"/>
      <c r="AF454" s="7"/>
      <c r="AG454" s="7"/>
      <c r="AJ454" s="7"/>
    </row>
    <row r="455" spans="15:36" ht="14.95" customHeight="1" x14ac:dyDescent="0.25">
      <c r="O455" s="7"/>
      <c r="T455" s="7"/>
      <c r="AA455" s="7"/>
      <c r="AE455" s="7"/>
      <c r="AF455" s="7"/>
      <c r="AG455" s="7"/>
      <c r="AJ455" s="7"/>
    </row>
    <row r="456" spans="15:36" ht="14.95" customHeight="1" x14ac:dyDescent="0.25">
      <c r="O456" s="7"/>
      <c r="T456" s="7"/>
      <c r="AA456" s="7"/>
      <c r="AE456" s="7"/>
      <c r="AF456" s="7"/>
      <c r="AG456" s="7"/>
      <c r="AJ456" s="7"/>
    </row>
    <row r="457" spans="15:36" ht="14.95" customHeight="1" x14ac:dyDescent="0.25">
      <c r="O457" s="7"/>
      <c r="T457" s="7"/>
      <c r="AA457" s="7"/>
      <c r="AE457" s="7"/>
      <c r="AF457" s="7"/>
      <c r="AG457" s="7"/>
      <c r="AJ457" s="7"/>
    </row>
    <row r="458" spans="15:36" ht="14.95" customHeight="1" x14ac:dyDescent="0.25">
      <c r="O458" s="7"/>
      <c r="T458" s="7"/>
      <c r="AA458" s="7"/>
      <c r="AE458" s="7"/>
      <c r="AF458" s="7"/>
      <c r="AG458" s="7"/>
      <c r="AJ458" s="7"/>
    </row>
    <row r="459" spans="15:36" ht="14.95" customHeight="1" x14ac:dyDescent="0.25">
      <c r="O459" s="7"/>
      <c r="T459" s="7"/>
      <c r="AA459" s="7"/>
      <c r="AE459" s="7"/>
      <c r="AF459" s="7"/>
      <c r="AG459" s="7"/>
      <c r="AJ459" s="7"/>
    </row>
    <row r="460" spans="15:36" ht="14.95" customHeight="1" x14ac:dyDescent="0.25">
      <c r="O460" s="7"/>
      <c r="T460" s="7"/>
      <c r="AA460" s="7"/>
      <c r="AE460" s="7"/>
      <c r="AF460" s="7"/>
      <c r="AG460" s="7"/>
      <c r="AJ460" s="7"/>
    </row>
    <row r="461" spans="15:36" ht="14.95" customHeight="1" x14ac:dyDescent="0.25">
      <c r="O461" s="7"/>
      <c r="T461" s="7"/>
      <c r="AA461" s="7"/>
      <c r="AE461" s="7"/>
      <c r="AF461" s="7"/>
      <c r="AG461" s="7"/>
      <c r="AJ461" s="7"/>
    </row>
    <row r="462" spans="15:36" ht="14.95" customHeight="1" x14ac:dyDescent="0.25">
      <c r="O462" s="7"/>
      <c r="T462" s="7"/>
      <c r="AA462" s="7"/>
      <c r="AE462" s="7"/>
      <c r="AF462" s="7"/>
      <c r="AG462" s="7"/>
      <c r="AJ462" s="7"/>
    </row>
    <row r="463" spans="15:36" ht="14.95" customHeight="1" x14ac:dyDescent="0.25">
      <c r="O463" s="7"/>
      <c r="T463" s="7"/>
      <c r="AA463" s="7"/>
      <c r="AE463" s="7"/>
      <c r="AF463" s="7"/>
      <c r="AG463" s="7"/>
      <c r="AJ463" s="7"/>
    </row>
    <row r="464" spans="15:36" ht="14.95" customHeight="1" x14ac:dyDescent="0.25">
      <c r="O464" s="7"/>
      <c r="T464" s="7"/>
      <c r="AA464" s="7"/>
      <c r="AE464" s="7"/>
      <c r="AF464" s="7"/>
      <c r="AG464" s="7"/>
      <c r="AJ464" s="7"/>
    </row>
    <row r="465" spans="15:36" ht="14.95" customHeight="1" x14ac:dyDescent="0.25">
      <c r="O465" s="7"/>
      <c r="T465" s="7"/>
      <c r="AA465" s="7"/>
      <c r="AE465" s="7"/>
      <c r="AF465" s="7"/>
      <c r="AG465" s="7"/>
      <c r="AJ465" s="7"/>
    </row>
    <row r="466" spans="15:36" ht="14.95" customHeight="1" x14ac:dyDescent="0.25">
      <c r="O466" s="7"/>
      <c r="T466" s="7"/>
      <c r="AA466" s="7"/>
      <c r="AE466" s="7"/>
      <c r="AF466" s="7"/>
      <c r="AG466" s="7"/>
      <c r="AJ466" s="7"/>
    </row>
    <row r="467" spans="15:36" ht="14.95" customHeight="1" x14ac:dyDescent="0.25">
      <c r="O467" s="7"/>
      <c r="T467" s="7"/>
      <c r="AA467" s="7"/>
      <c r="AE467" s="7"/>
      <c r="AF467" s="7"/>
      <c r="AG467" s="7"/>
      <c r="AJ467" s="7"/>
    </row>
    <row r="468" spans="15:36" ht="14.95" customHeight="1" x14ac:dyDescent="0.25">
      <c r="O468" s="7"/>
      <c r="T468" s="7"/>
      <c r="AA468" s="7"/>
      <c r="AE468" s="7"/>
      <c r="AF468" s="7"/>
      <c r="AG468" s="7"/>
      <c r="AJ468" s="7"/>
    </row>
    <row r="469" spans="15:36" ht="14.95" customHeight="1" x14ac:dyDescent="0.25">
      <c r="O469" s="7"/>
      <c r="T469" s="7"/>
      <c r="AA469" s="7"/>
      <c r="AE469" s="7"/>
      <c r="AF469" s="7"/>
      <c r="AG469" s="7"/>
      <c r="AJ469" s="7"/>
    </row>
    <row r="470" spans="15:36" ht="14.95" customHeight="1" x14ac:dyDescent="0.25">
      <c r="O470" s="7"/>
      <c r="T470" s="7"/>
      <c r="AA470" s="7"/>
      <c r="AE470" s="7"/>
      <c r="AF470" s="7"/>
      <c r="AG470" s="7"/>
      <c r="AJ470" s="7"/>
    </row>
    <row r="471" spans="15:36" ht="14.95" customHeight="1" x14ac:dyDescent="0.25">
      <c r="O471" s="7"/>
      <c r="T471" s="7"/>
      <c r="AA471" s="7"/>
      <c r="AE471" s="7"/>
      <c r="AF471" s="7"/>
      <c r="AG471" s="7"/>
      <c r="AJ471" s="7"/>
    </row>
    <row r="472" spans="15:36" ht="14.95" customHeight="1" x14ac:dyDescent="0.25">
      <c r="O472" s="7"/>
      <c r="T472" s="7"/>
      <c r="AA472" s="7"/>
      <c r="AE472" s="7"/>
      <c r="AF472" s="7"/>
      <c r="AG472" s="7"/>
      <c r="AJ472" s="7"/>
    </row>
    <row r="473" spans="15:36" ht="14.95" customHeight="1" x14ac:dyDescent="0.25">
      <c r="O473" s="7"/>
      <c r="T473" s="7"/>
      <c r="AA473" s="7"/>
      <c r="AE473" s="7"/>
      <c r="AF473" s="7"/>
      <c r="AG473" s="7"/>
      <c r="AJ473" s="7"/>
    </row>
    <row r="474" spans="15:36" ht="14.95" customHeight="1" x14ac:dyDescent="0.25">
      <c r="O474" s="7"/>
      <c r="T474" s="7"/>
      <c r="AA474" s="7"/>
      <c r="AE474" s="7"/>
      <c r="AF474" s="7"/>
      <c r="AG474" s="7"/>
      <c r="AJ474" s="7"/>
    </row>
    <row r="475" spans="15:36" ht="14.95" customHeight="1" x14ac:dyDescent="0.25">
      <c r="O475" s="7"/>
      <c r="T475" s="7"/>
      <c r="AA475" s="7"/>
      <c r="AE475" s="7"/>
      <c r="AF475" s="7"/>
      <c r="AG475" s="7"/>
      <c r="AJ475" s="7"/>
    </row>
    <row r="476" spans="15:36" ht="14.95" customHeight="1" x14ac:dyDescent="0.25">
      <c r="O476" s="7"/>
      <c r="T476" s="7"/>
      <c r="AA476" s="7"/>
      <c r="AE476" s="7"/>
      <c r="AF476" s="7"/>
      <c r="AG476" s="7"/>
      <c r="AJ476" s="7"/>
    </row>
    <row r="477" spans="15:36" ht="14.95" customHeight="1" x14ac:dyDescent="0.25">
      <c r="O477" s="7"/>
      <c r="T477" s="7"/>
      <c r="AA477" s="7"/>
      <c r="AE477" s="7"/>
      <c r="AF477" s="7"/>
      <c r="AG477" s="7"/>
      <c r="AJ477" s="7"/>
    </row>
    <row r="478" spans="15:36" ht="14.95" customHeight="1" x14ac:dyDescent="0.25">
      <c r="O478" s="7"/>
      <c r="T478" s="7"/>
      <c r="AA478" s="7"/>
      <c r="AE478" s="7"/>
      <c r="AF478" s="7"/>
      <c r="AG478" s="7"/>
      <c r="AJ478" s="7"/>
    </row>
    <row r="479" spans="15:36" ht="14.95" customHeight="1" x14ac:dyDescent="0.25">
      <c r="O479" s="7"/>
      <c r="T479" s="7"/>
      <c r="AA479" s="7"/>
      <c r="AE479" s="7"/>
      <c r="AF479" s="7"/>
      <c r="AG479" s="7"/>
      <c r="AJ479" s="7"/>
    </row>
    <row r="480" spans="15:36" ht="14.95" customHeight="1" x14ac:dyDescent="0.25">
      <c r="O480" s="7"/>
      <c r="T480" s="7"/>
      <c r="AA480" s="7"/>
      <c r="AE480" s="7"/>
      <c r="AF480" s="7"/>
      <c r="AG480" s="7"/>
      <c r="AJ480" s="7"/>
    </row>
    <row r="481" spans="15:36" ht="14.95" customHeight="1" x14ac:dyDescent="0.25">
      <c r="O481" s="7"/>
      <c r="T481" s="7"/>
      <c r="AA481" s="7"/>
      <c r="AE481" s="7"/>
      <c r="AF481" s="7"/>
      <c r="AG481" s="7"/>
      <c r="AJ481" s="7"/>
    </row>
    <row r="482" spans="15:36" ht="14.95" customHeight="1" x14ac:dyDescent="0.25">
      <c r="O482" s="7"/>
      <c r="T482" s="7"/>
      <c r="AA482" s="7"/>
      <c r="AE482" s="7"/>
      <c r="AF482" s="7"/>
      <c r="AG482" s="7"/>
      <c r="AJ482" s="7"/>
    </row>
    <row r="483" spans="15:36" ht="14.95" customHeight="1" x14ac:dyDescent="0.25">
      <c r="O483" s="7"/>
      <c r="T483" s="7"/>
      <c r="AA483" s="7"/>
      <c r="AE483" s="7"/>
      <c r="AF483" s="7"/>
      <c r="AG483" s="7"/>
      <c r="AJ483" s="7"/>
    </row>
    <row r="484" spans="15:36" ht="14.95" customHeight="1" x14ac:dyDescent="0.25">
      <c r="O484" s="7"/>
      <c r="T484" s="7"/>
      <c r="AA484" s="7"/>
      <c r="AE484" s="7"/>
      <c r="AF484" s="7"/>
      <c r="AG484" s="7"/>
      <c r="AJ484" s="7"/>
    </row>
    <row r="485" spans="15:36" ht="14.95" customHeight="1" x14ac:dyDescent="0.25">
      <c r="O485" s="7"/>
      <c r="T485" s="7"/>
      <c r="AA485" s="7"/>
      <c r="AE485" s="7"/>
      <c r="AF485" s="7"/>
      <c r="AG485" s="7"/>
      <c r="AJ485" s="7"/>
    </row>
    <row r="486" spans="15:36" ht="14.95" customHeight="1" x14ac:dyDescent="0.25">
      <c r="O486" s="7"/>
      <c r="T486" s="7"/>
      <c r="AA486" s="7"/>
      <c r="AE486" s="7"/>
      <c r="AF486" s="7"/>
      <c r="AG486" s="7"/>
      <c r="AJ486" s="7"/>
    </row>
    <row r="487" spans="15:36" ht="14.95" customHeight="1" x14ac:dyDescent="0.25">
      <c r="O487" s="7"/>
      <c r="T487" s="7"/>
      <c r="AA487" s="7"/>
      <c r="AE487" s="7"/>
      <c r="AF487" s="7"/>
      <c r="AG487" s="7"/>
      <c r="AJ487" s="7"/>
    </row>
    <row r="488" spans="15:36" ht="14.95" customHeight="1" x14ac:dyDescent="0.25">
      <c r="O488" s="7"/>
      <c r="T488" s="7"/>
      <c r="AA488" s="7"/>
      <c r="AE488" s="7"/>
      <c r="AF488" s="7"/>
      <c r="AG488" s="7"/>
      <c r="AJ488" s="7"/>
    </row>
    <row r="489" spans="15:36" ht="14.95" customHeight="1" x14ac:dyDescent="0.25">
      <c r="O489" s="7"/>
      <c r="T489" s="7"/>
      <c r="AA489" s="7"/>
      <c r="AE489" s="7"/>
      <c r="AF489" s="7"/>
      <c r="AG489" s="7"/>
      <c r="AJ489" s="7"/>
    </row>
    <row r="490" spans="15:36" ht="14.95" customHeight="1" x14ac:dyDescent="0.25">
      <c r="O490" s="7"/>
      <c r="T490" s="7"/>
      <c r="AA490" s="7"/>
      <c r="AE490" s="7"/>
      <c r="AF490" s="7"/>
      <c r="AG490" s="7"/>
      <c r="AJ490" s="7"/>
    </row>
    <row r="491" spans="15:36" ht="14.95" customHeight="1" x14ac:dyDescent="0.25">
      <c r="O491" s="7"/>
      <c r="T491" s="7"/>
      <c r="AA491" s="7"/>
      <c r="AE491" s="7"/>
      <c r="AF491" s="7"/>
      <c r="AG491" s="7"/>
      <c r="AJ491" s="7"/>
    </row>
    <row r="492" spans="15:36" ht="14.95" customHeight="1" x14ac:dyDescent="0.25">
      <c r="O492" s="7"/>
      <c r="T492" s="7"/>
      <c r="AA492" s="7"/>
      <c r="AE492" s="7"/>
      <c r="AF492" s="7"/>
      <c r="AG492" s="7"/>
      <c r="AJ492" s="7"/>
    </row>
    <row r="493" spans="15:36" ht="14.95" customHeight="1" x14ac:dyDescent="0.25">
      <c r="O493" s="7"/>
      <c r="T493" s="7"/>
      <c r="AA493" s="7"/>
      <c r="AE493" s="7"/>
      <c r="AF493" s="7"/>
      <c r="AG493" s="7"/>
      <c r="AJ493" s="7"/>
    </row>
    <row r="494" spans="15:36" ht="14.95" customHeight="1" x14ac:dyDescent="0.25">
      <c r="O494" s="7"/>
      <c r="T494" s="7"/>
      <c r="AA494" s="7"/>
      <c r="AE494" s="7"/>
      <c r="AF494" s="7"/>
      <c r="AG494" s="7"/>
      <c r="AJ494" s="7"/>
    </row>
    <row r="495" spans="15:36" ht="14.95" customHeight="1" x14ac:dyDescent="0.25">
      <c r="O495" s="7"/>
      <c r="T495" s="7"/>
      <c r="AA495" s="7"/>
      <c r="AE495" s="7"/>
      <c r="AF495" s="7"/>
      <c r="AG495" s="7"/>
      <c r="AJ495" s="7"/>
    </row>
    <row r="496" spans="15:36" ht="14.95" customHeight="1" x14ac:dyDescent="0.25">
      <c r="O496" s="7"/>
      <c r="T496" s="7"/>
      <c r="AA496" s="7"/>
      <c r="AE496" s="7"/>
      <c r="AF496" s="7"/>
      <c r="AG496" s="7"/>
      <c r="AJ496" s="7"/>
    </row>
    <row r="497" spans="15:36" ht="14.95" customHeight="1" x14ac:dyDescent="0.25">
      <c r="O497" s="7"/>
      <c r="T497" s="7"/>
      <c r="AA497" s="7"/>
      <c r="AE497" s="7"/>
      <c r="AF497" s="7"/>
      <c r="AG497" s="7"/>
      <c r="AJ497" s="7"/>
    </row>
    <row r="498" spans="15:36" ht="14.95" customHeight="1" x14ac:dyDescent="0.25">
      <c r="O498" s="7"/>
      <c r="T498" s="7"/>
      <c r="AA498" s="7"/>
      <c r="AE498" s="7"/>
      <c r="AF498" s="7"/>
      <c r="AG498" s="7"/>
      <c r="AJ498" s="7"/>
    </row>
    <row r="499" spans="15:36" ht="14.95" customHeight="1" x14ac:dyDescent="0.25">
      <c r="O499" s="7"/>
      <c r="T499" s="7"/>
      <c r="AA499" s="7"/>
      <c r="AE499" s="7"/>
      <c r="AF499" s="7"/>
      <c r="AG499" s="7"/>
      <c r="AJ499" s="7"/>
    </row>
    <row r="500" spans="15:36" ht="14.95" customHeight="1" x14ac:dyDescent="0.25">
      <c r="O500" s="7"/>
      <c r="T500" s="7"/>
      <c r="AA500" s="7"/>
      <c r="AE500" s="7"/>
      <c r="AF500" s="7"/>
      <c r="AG500" s="7"/>
      <c r="AJ500" s="7"/>
    </row>
    <row r="501" spans="15:36" ht="14.95" customHeight="1" x14ac:dyDescent="0.25">
      <c r="O501" s="7"/>
      <c r="T501" s="7"/>
      <c r="AA501" s="7"/>
      <c r="AE501" s="7"/>
      <c r="AF501" s="7"/>
      <c r="AG501" s="7"/>
      <c r="AJ501" s="7"/>
    </row>
    <row r="502" spans="15:36" ht="14.95" customHeight="1" x14ac:dyDescent="0.25">
      <c r="O502" s="7"/>
      <c r="T502" s="7"/>
      <c r="AA502" s="7"/>
      <c r="AE502" s="7"/>
      <c r="AF502" s="7"/>
      <c r="AG502" s="7"/>
      <c r="AJ502" s="7"/>
    </row>
    <row r="503" spans="15:36" ht="14.95" customHeight="1" x14ac:dyDescent="0.25">
      <c r="O503" s="7"/>
      <c r="T503" s="7"/>
      <c r="AA503" s="7"/>
      <c r="AE503" s="7"/>
      <c r="AF503" s="7"/>
      <c r="AG503" s="7"/>
      <c r="AJ503" s="7"/>
    </row>
    <row r="504" spans="15:36" ht="14.95" customHeight="1" x14ac:dyDescent="0.25">
      <c r="O504" s="7"/>
      <c r="T504" s="7"/>
      <c r="AA504" s="7"/>
      <c r="AE504" s="7"/>
      <c r="AF504" s="7"/>
      <c r="AG504" s="7"/>
      <c r="AJ504" s="7"/>
    </row>
    <row r="505" spans="15:36" ht="14.95" customHeight="1" x14ac:dyDescent="0.25">
      <c r="O505" s="7"/>
      <c r="T505" s="7"/>
      <c r="AA505" s="7"/>
      <c r="AE505" s="7"/>
      <c r="AF505" s="7"/>
      <c r="AG505" s="7"/>
      <c r="AJ505" s="7"/>
    </row>
    <row r="506" spans="15:36" ht="14.95" customHeight="1" x14ac:dyDescent="0.25">
      <c r="O506" s="7"/>
      <c r="T506" s="7"/>
      <c r="AA506" s="7"/>
      <c r="AE506" s="7"/>
      <c r="AF506" s="7"/>
      <c r="AG506" s="7"/>
      <c r="AJ506" s="7"/>
    </row>
    <row r="507" spans="15:36" ht="14.95" customHeight="1" x14ac:dyDescent="0.25">
      <c r="O507" s="7"/>
      <c r="T507" s="7"/>
      <c r="AA507" s="7"/>
      <c r="AE507" s="7"/>
      <c r="AF507" s="7"/>
      <c r="AG507" s="7"/>
      <c r="AJ507" s="7"/>
    </row>
    <row r="508" spans="15:36" ht="14.95" customHeight="1" x14ac:dyDescent="0.25">
      <c r="O508" s="7"/>
      <c r="T508" s="7"/>
      <c r="AA508" s="7"/>
      <c r="AE508" s="7"/>
      <c r="AF508" s="7"/>
      <c r="AG508" s="7"/>
      <c r="AJ508" s="7"/>
    </row>
    <row r="509" spans="15:36" ht="14.95" customHeight="1" x14ac:dyDescent="0.25">
      <c r="O509" s="7"/>
      <c r="T509" s="7"/>
      <c r="AA509" s="7"/>
      <c r="AE509" s="7"/>
      <c r="AF509" s="7"/>
      <c r="AG509" s="7"/>
      <c r="AJ509" s="7"/>
    </row>
    <row r="510" spans="15:36" ht="14.95" customHeight="1" x14ac:dyDescent="0.25">
      <c r="O510" s="7"/>
      <c r="T510" s="7"/>
      <c r="AA510" s="7"/>
      <c r="AE510" s="7"/>
      <c r="AF510" s="7"/>
      <c r="AG510" s="7"/>
      <c r="AJ510" s="7"/>
    </row>
    <row r="511" spans="15:36" ht="14.95" customHeight="1" x14ac:dyDescent="0.25">
      <c r="O511" s="7"/>
      <c r="T511" s="7"/>
      <c r="AA511" s="7"/>
      <c r="AE511" s="7"/>
      <c r="AF511" s="7"/>
      <c r="AG511" s="7"/>
      <c r="AJ511" s="7"/>
    </row>
    <row r="512" spans="15:36" ht="14.95" customHeight="1" x14ac:dyDescent="0.25">
      <c r="O512" s="7"/>
      <c r="T512" s="7"/>
      <c r="AA512" s="7"/>
      <c r="AE512" s="7"/>
      <c r="AF512" s="7"/>
      <c r="AG512" s="7"/>
      <c r="AJ512" s="7"/>
    </row>
    <row r="513" spans="15:36" ht="14.95" customHeight="1" x14ac:dyDescent="0.25">
      <c r="O513" s="7"/>
      <c r="T513" s="7"/>
      <c r="AA513" s="7"/>
      <c r="AE513" s="7"/>
      <c r="AF513" s="7"/>
      <c r="AG513" s="7"/>
      <c r="AJ513" s="7"/>
    </row>
    <row r="514" spans="15:36" ht="14.95" customHeight="1" x14ac:dyDescent="0.25">
      <c r="O514" s="7"/>
      <c r="T514" s="7"/>
      <c r="AA514" s="7"/>
      <c r="AE514" s="7"/>
      <c r="AF514" s="7"/>
      <c r="AG514" s="7"/>
      <c r="AJ514" s="7"/>
    </row>
    <row r="515" spans="15:36" ht="14.95" customHeight="1" x14ac:dyDescent="0.25">
      <c r="O515" s="7"/>
      <c r="T515" s="7"/>
      <c r="AA515" s="7"/>
      <c r="AE515" s="7"/>
      <c r="AF515" s="7"/>
      <c r="AG515" s="7"/>
      <c r="AJ515" s="7"/>
    </row>
    <row r="516" spans="15:36" ht="14.95" customHeight="1" x14ac:dyDescent="0.25">
      <c r="O516" s="7"/>
      <c r="T516" s="7"/>
      <c r="AA516" s="7"/>
      <c r="AE516" s="7"/>
      <c r="AF516" s="7"/>
      <c r="AG516" s="7"/>
      <c r="AJ516" s="7"/>
    </row>
    <row r="517" spans="15:36" ht="14.95" customHeight="1" x14ac:dyDescent="0.25">
      <c r="O517" s="7"/>
      <c r="T517" s="7"/>
      <c r="AA517" s="7"/>
      <c r="AE517" s="7"/>
      <c r="AF517" s="7"/>
      <c r="AG517" s="7"/>
      <c r="AJ517" s="7"/>
    </row>
    <row r="518" spans="15:36" ht="14.95" customHeight="1" x14ac:dyDescent="0.25">
      <c r="O518" s="7"/>
      <c r="T518" s="7"/>
      <c r="AA518" s="7"/>
      <c r="AE518" s="7"/>
      <c r="AF518" s="7"/>
      <c r="AG518" s="7"/>
      <c r="AJ518" s="7"/>
    </row>
    <row r="519" spans="15:36" ht="14.95" customHeight="1" x14ac:dyDescent="0.25">
      <c r="O519" s="7"/>
      <c r="T519" s="7"/>
      <c r="AA519" s="7"/>
      <c r="AE519" s="7"/>
      <c r="AF519" s="7"/>
      <c r="AG519" s="7"/>
      <c r="AJ519" s="7"/>
    </row>
    <row r="520" spans="15:36" ht="14.95" customHeight="1" x14ac:dyDescent="0.25">
      <c r="O520" s="7"/>
      <c r="T520" s="7"/>
      <c r="AA520" s="7"/>
      <c r="AE520" s="7"/>
      <c r="AF520" s="7"/>
      <c r="AG520" s="7"/>
      <c r="AJ520" s="7"/>
    </row>
    <row r="521" spans="15:36" ht="14.95" customHeight="1" x14ac:dyDescent="0.25">
      <c r="O521" s="7"/>
      <c r="T521" s="7"/>
      <c r="AA521" s="7"/>
      <c r="AE521" s="7"/>
      <c r="AF521" s="7"/>
      <c r="AG521" s="7"/>
      <c r="AJ521" s="7"/>
    </row>
    <row r="522" spans="15:36" ht="14.95" customHeight="1" x14ac:dyDescent="0.25">
      <c r="O522" s="7"/>
      <c r="T522" s="7"/>
      <c r="AA522" s="7"/>
      <c r="AE522" s="7"/>
      <c r="AF522" s="7"/>
      <c r="AG522" s="7"/>
      <c r="AJ522" s="7"/>
    </row>
    <row r="523" spans="15:36" ht="14.95" customHeight="1" x14ac:dyDescent="0.25">
      <c r="O523" s="7"/>
      <c r="T523" s="7"/>
      <c r="AA523" s="7"/>
      <c r="AE523" s="7"/>
      <c r="AF523" s="7"/>
      <c r="AG523" s="7"/>
      <c r="AJ523" s="7"/>
    </row>
    <row r="524" spans="15:36" ht="14.95" customHeight="1" x14ac:dyDescent="0.25">
      <c r="O524" s="7"/>
      <c r="T524" s="7"/>
      <c r="AA524" s="7"/>
      <c r="AE524" s="7"/>
      <c r="AF524" s="7"/>
      <c r="AG524" s="7"/>
      <c r="AJ524" s="7"/>
    </row>
    <row r="525" spans="15:36" ht="14.95" customHeight="1" x14ac:dyDescent="0.25">
      <c r="O525" s="7"/>
      <c r="T525" s="7"/>
      <c r="AA525" s="7"/>
      <c r="AE525" s="7"/>
      <c r="AF525" s="7"/>
      <c r="AG525" s="7"/>
      <c r="AJ525" s="7"/>
    </row>
    <row r="526" spans="15:36" ht="14.95" customHeight="1" x14ac:dyDescent="0.25">
      <c r="O526" s="7"/>
      <c r="T526" s="7"/>
      <c r="AA526" s="7"/>
      <c r="AE526" s="7"/>
      <c r="AF526" s="7"/>
      <c r="AG526" s="7"/>
      <c r="AJ526" s="7"/>
    </row>
    <row r="527" spans="15:36" ht="14.95" customHeight="1" x14ac:dyDescent="0.25">
      <c r="O527" s="7"/>
      <c r="T527" s="7"/>
      <c r="AA527" s="7"/>
      <c r="AE527" s="7"/>
      <c r="AF527" s="7"/>
      <c r="AG527" s="7"/>
      <c r="AJ527" s="7"/>
    </row>
    <row r="528" spans="15:36" ht="14.95" customHeight="1" x14ac:dyDescent="0.25">
      <c r="O528" s="7"/>
      <c r="T528" s="7"/>
      <c r="AA528" s="7"/>
      <c r="AE528" s="7"/>
      <c r="AF528" s="7"/>
      <c r="AG528" s="7"/>
      <c r="AJ528" s="7"/>
    </row>
    <row r="529" spans="15:36" ht="14.95" customHeight="1" x14ac:dyDescent="0.25">
      <c r="O529" s="7"/>
      <c r="T529" s="7"/>
      <c r="AA529" s="7"/>
      <c r="AE529" s="7"/>
      <c r="AF529" s="7"/>
      <c r="AG529" s="7"/>
      <c r="AJ529" s="7"/>
    </row>
    <row r="530" spans="15:36" ht="14.95" customHeight="1" x14ac:dyDescent="0.25">
      <c r="O530" s="7"/>
      <c r="T530" s="7"/>
      <c r="AA530" s="7"/>
      <c r="AE530" s="7"/>
      <c r="AF530" s="7"/>
      <c r="AG530" s="7"/>
      <c r="AJ530" s="7"/>
    </row>
    <row r="531" spans="15:36" ht="14.95" customHeight="1" x14ac:dyDescent="0.25">
      <c r="O531" s="7"/>
      <c r="T531" s="7"/>
      <c r="AA531" s="7"/>
      <c r="AE531" s="7"/>
      <c r="AF531" s="7"/>
      <c r="AG531" s="7"/>
      <c r="AJ531" s="7"/>
    </row>
    <row r="532" spans="15:36" ht="14.95" customHeight="1" x14ac:dyDescent="0.25">
      <c r="O532" s="7"/>
      <c r="T532" s="7"/>
      <c r="AA532" s="7"/>
      <c r="AE532" s="7"/>
      <c r="AF532" s="7"/>
      <c r="AG532" s="7"/>
      <c r="AJ532" s="7"/>
    </row>
    <row r="533" spans="15:36" ht="14.95" customHeight="1" x14ac:dyDescent="0.25">
      <c r="O533" s="7"/>
      <c r="T533" s="7"/>
      <c r="AA533" s="7"/>
      <c r="AE533" s="7"/>
      <c r="AF533" s="7"/>
      <c r="AG533" s="7"/>
      <c r="AJ533" s="7"/>
    </row>
    <row r="534" spans="15:36" ht="14.95" customHeight="1" x14ac:dyDescent="0.25">
      <c r="O534" s="7"/>
      <c r="T534" s="7"/>
      <c r="AA534" s="7"/>
      <c r="AE534" s="7"/>
      <c r="AF534" s="7"/>
      <c r="AG534" s="7"/>
      <c r="AJ534" s="7"/>
    </row>
    <row r="535" spans="15:36" ht="14.95" customHeight="1" x14ac:dyDescent="0.25">
      <c r="O535" s="7"/>
      <c r="T535" s="7"/>
      <c r="AA535" s="7"/>
      <c r="AE535" s="7"/>
      <c r="AF535" s="7"/>
      <c r="AG535" s="7"/>
      <c r="AJ535" s="7"/>
    </row>
    <row r="536" spans="15:36" ht="14.95" customHeight="1" x14ac:dyDescent="0.25">
      <c r="O536" s="7"/>
      <c r="T536" s="7"/>
      <c r="AA536" s="7"/>
      <c r="AE536" s="7"/>
      <c r="AF536" s="7"/>
      <c r="AG536" s="7"/>
      <c r="AJ536" s="7"/>
    </row>
    <row r="537" spans="15:36" ht="14.95" customHeight="1" x14ac:dyDescent="0.25">
      <c r="O537" s="7"/>
      <c r="T537" s="7"/>
      <c r="AA537" s="7"/>
      <c r="AE537" s="7"/>
      <c r="AF537" s="7"/>
      <c r="AG537" s="7"/>
      <c r="AJ537" s="7"/>
    </row>
    <row r="538" spans="15:36" ht="14.95" customHeight="1" x14ac:dyDescent="0.25">
      <c r="O538" s="7"/>
      <c r="T538" s="7"/>
      <c r="AA538" s="7"/>
      <c r="AE538" s="7"/>
      <c r="AF538" s="7"/>
      <c r="AG538" s="7"/>
      <c r="AJ538" s="7"/>
    </row>
    <row r="539" spans="15:36" ht="14.95" customHeight="1" x14ac:dyDescent="0.25">
      <c r="O539" s="7"/>
      <c r="T539" s="7"/>
      <c r="AA539" s="7"/>
      <c r="AE539" s="7"/>
      <c r="AF539" s="7"/>
      <c r="AG539" s="7"/>
      <c r="AJ539" s="7"/>
    </row>
    <row r="540" spans="15:36" ht="14.95" customHeight="1" x14ac:dyDescent="0.25">
      <c r="O540" s="7"/>
      <c r="T540" s="7"/>
      <c r="AA540" s="7"/>
      <c r="AE540" s="7"/>
      <c r="AF540" s="7"/>
      <c r="AG540" s="7"/>
      <c r="AJ540" s="7"/>
    </row>
    <row r="541" spans="15:36" ht="14.95" customHeight="1" x14ac:dyDescent="0.25">
      <c r="O541" s="7"/>
      <c r="T541" s="7"/>
      <c r="AA541" s="7"/>
      <c r="AE541" s="7"/>
      <c r="AF541" s="7"/>
      <c r="AG541" s="7"/>
      <c r="AJ541" s="7"/>
    </row>
    <row r="542" spans="15:36" ht="14.95" customHeight="1" x14ac:dyDescent="0.25">
      <c r="O542" s="7"/>
      <c r="T542" s="7"/>
      <c r="AA542" s="7"/>
      <c r="AE542" s="7"/>
      <c r="AF542" s="7"/>
      <c r="AG542" s="7"/>
      <c r="AJ542" s="7"/>
    </row>
    <row r="543" spans="15:36" ht="14.95" customHeight="1" x14ac:dyDescent="0.25">
      <c r="O543" s="7"/>
      <c r="T543" s="7"/>
      <c r="AA543" s="7"/>
      <c r="AE543" s="7"/>
      <c r="AF543" s="7"/>
      <c r="AG543" s="7"/>
      <c r="AJ543" s="7"/>
    </row>
    <row r="544" spans="15:36" ht="14.95" customHeight="1" x14ac:dyDescent="0.25">
      <c r="O544" s="7"/>
      <c r="T544" s="7"/>
      <c r="AA544" s="7"/>
      <c r="AE544" s="7"/>
      <c r="AF544" s="7"/>
      <c r="AG544" s="7"/>
      <c r="AJ544" s="7"/>
    </row>
    <row r="545" spans="15:36" ht="14.95" customHeight="1" x14ac:dyDescent="0.25">
      <c r="O545" s="7"/>
      <c r="T545" s="7"/>
      <c r="AA545" s="7"/>
      <c r="AE545" s="7"/>
      <c r="AF545" s="7"/>
      <c r="AG545" s="7"/>
      <c r="AJ545" s="7"/>
    </row>
    <row r="546" spans="15:36" ht="14.95" customHeight="1" x14ac:dyDescent="0.25">
      <c r="O546" s="7"/>
      <c r="T546" s="7"/>
      <c r="AA546" s="7"/>
      <c r="AE546" s="7"/>
      <c r="AF546" s="7"/>
      <c r="AG546" s="7"/>
      <c r="AJ546" s="7"/>
    </row>
    <row r="547" spans="15:36" ht="14.95" customHeight="1" x14ac:dyDescent="0.25">
      <c r="O547" s="7"/>
      <c r="T547" s="7"/>
      <c r="AA547" s="7"/>
      <c r="AE547" s="7"/>
      <c r="AF547" s="7"/>
      <c r="AG547" s="7"/>
      <c r="AJ547" s="7"/>
    </row>
    <row r="548" spans="15:36" ht="14.95" customHeight="1" x14ac:dyDescent="0.25">
      <c r="O548" s="7"/>
      <c r="T548" s="7"/>
      <c r="AA548" s="7"/>
      <c r="AE548" s="7"/>
      <c r="AF548" s="7"/>
      <c r="AG548" s="7"/>
      <c r="AJ548" s="7"/>
    </row>
    <row r="549" spans="15:36" ht="14.95" customHeight="1" x14ac:dyDescent="0.25">
      <c r="O549" s="7"/>
      <c r="T549" s="7"/>
      <c r="AA549" s="7"/>
      <c r="AE549" s="7"/>
      <c r="AF549" s="7"/>
      <c r="AG549" s="7"/>
      <c r="AJ549" s="7"/>
    </row>
    <row r="550" spans="15:36" ht="14.95" customHeight="1" x14ac:dyDescent="0.25">
      <c r="O550" s="7"/>
      <c r="T550" s="7"/>
      <c r="AA550" s="7"/>
      <c r="AE550" s="7"/>
      <c r="AF550" s="7"/>
      <c r="AG550" s="7"/>
      <c r="AJ550" s="7"/>
    </row>
    <row r="551" spans="15:36" ht="14.95" customHeight="1" x14ac:dyDescent="0.25">
      <c r="O551" s="7"/>
      <c r="T551" s="7"/>
      <c r="AA551" s="7"/>
      <c r="AE551" s="7"/>
      <c r="AF551" s="7"/>
      <c r="AG551" s="7"/>
      <c r="AJ551" s="7"/>
    </row>
    <row r="552" spans="15:36" ht="14.95" customHeight="1" x14ac:dyDescent="0.25">
      <c r="O552" s="7"/>
      <c r="T552" s="7"/>
      <c r="AA552" s="7"/>
      <c r="AE552" s="7"/>
      <c r="AF552" s="7"/>
      <c r="AG552" s="7"/>
      <c r="AJ552" s="7"/>
    </row>
    <row r="553" spans="15:36" ht="14.95" customHeight="1" x14ac:dyDescent="0.25">
      <c r="O553" s="7"/>
      <c r="T553" s="7"/>
      <c r="AA553" s="7"/>
      <c r="AE553" s="7"/>
      <c r="AF553" s="7"/>
      <c r="AG553" s="7"/>
      <c r="AJ553" s="7"/>
    </row>
    <row r="554" spans="15:36" ht="14.95" customHeight="1" x14ac:dyDescent="0.25">
      <c r="O554" s="7"/>
      <c r="T554" s="7"/>
      <c r="AA554" s="7"/>
      <c r="AE554" s="7"/>
      <c r="AF554" s="7"/>
      <c r="AG554" s="7"/>
      <c r="AJ554" s="7"/>
    </row>
    <row r="555" spans="15:36" ht="14.95" customHeight="1" x14ac:dyDescent="0.25">
      <c r="O555" s="7"/>
      <c r="T555" s="7"/>
      <c r="AA555" s="7"/>
      <c r="AE555" s="7"/>
      <c r="AF555" s="7"/>
      <c r="AG555" s="7"/>
      <c r="AJ555" s="7"/>
    </row>
    <row r="556" spans="15:36" ht="14.95" customHeight="1" x14ac:dyDescent="0.25">
      <c r="O556" s="7"/>
      <c r="T556" s="7"/>
      <c r="AA556" s="7"/>
      <c r="AE556" s="7"/>
      <c r="AF556" s="7"/>
      <c r="AG556" s="7"/>
      <c r="AJ556" s="7"/>
    </row>
    <row r="557" spans="15:36" ht="14.95" customHeight="1" x14ac:dyDescent="0.25">
      <c r="O557" s="7"/>
      <c r="T557" s="7"/>
      <c r="AA557" s="7"/>
      <c r="AE557" s="7"/>
      <c r="AF557" s="7"/>
      <c r="AG557" s="7"/>
      <c r="AJ557" s="7"/>
    </row>
    <row r="558" spans="15:36" ht="14.95" customHeight="1" x14ac:dyDescent="0.25">
      <c r="O558" s="7"/>
      <c r="T558" s="7"/>
      <c r="AA558" s="7"/>
      <c r="AE558" s="7"/>
      <c r="AF558" s="7"/>
      <c r="AG558" s="7"/>
      <c r="AJ558" s="7"/>
    </row>
    <row r="559" spans="15:36" ht="14.95" customHeight="1" x14ac:dyDescent="0.25">
      <c r="O559" s="7"/>
      <c r="T559" s="7"/>
      <c r="AA559" s="7"/>
      <c r="AE559" s="7"/>
      <c r="AF559" s="7"/>
      <c r="AG559" s="7"/>
      <c r="AJ559" s="7"/>
    </row>
    <row r="560" spans="15:36" ht="14.95" customHeight="1" x14ac:dyDescent="0.25">
      <c r="O560" s="7"/>
      <c r="T560" s="7"/>
      <c r="AA560" s="7"/>
      <c r="AE560" s="7"/>
      <c r="AF560" s="7"/>
      <c r="AG560" s="7"/>
      <c r="AJ560" s="7"/>
    </row>
    <row r="561" spans="15:36" ht="14.95" customHeight="1" x14ac:dyDescent="0.25">
      <c r="O561" s="7"/>
      <c r="T561" s="7"/>
      <c r="AA561" s="7"/>
      <c r="AE561" s="7"/>
      <c r="AF561" s="7"/>
      <c r="AG561" s="7"/>
      <c r="AJ561" s="7"/>
    </row>
    <row r="562" spans="15:36" ht="14.95" customHeight="1" x14ac:dyDescent="0.25">
      <c r="O562" s="7"/>
      <c r="T562" s="7"/>
      <c r="AA562" s="7"/>
      <c r="AE562" s="7"/>
      <c r="AF562" s="7"/>
      <c r="AG562" s="7"/>
      <c r="AJ562" s="7"/>
    </row>
    <row r="563" spans="15:36" ht="14.95" customHeight="1" x14ac:dyDescent="0.25">
      <c r="O563" s="7"/>
      <c r="T563" s="7"/>
      <c r="AA563" s="7"/>
      <c r="AE563" s="7"/>
      <c r="AF563" s="7"/>
      <c r="AG563" s="7"/>
      <c r="AJ563" s="7"/>
    </row>
    <row r="564" spans="15:36" ht="14.95" customHeight="1" x14ac:dyDescent="0.25">
      <c r="O564" s="7"/>
      <c r="T564" s="7"/>
      <c r="AA564" s="7"/>
      <c r="AE564" s="7"/>
      <c r="AF564" s="7"/>
      <c r="AG564" s="7"/>
      <c r="AJ564" s="7"/>
    </row>
    <row r="565" spans="15:36" ht="14.95" customHeight="1" x14ac:dyDescent="0.25">
      <c r="O565" s="7"/>
      <c r="T565" s="7"/>
      <c r="AA565" s="7"/>
      <c r="AE565" s="7"/>
      <c r="AF565" s="7"/>
      <c r="AG565" s="7"/>
      <c r="AJ565" s="7"/>
    </row>
    <row r="566" spans="15:36" ht="14.95" customHeight="1" x14ac:dyDescent="0.25">
      <c r="O566" s="7"/>
      <c r="T566" s="7"/>
      <c r="AA566" s="7"/>
      <c r="AE566" s="7"/>
      <c r="AF566" s="7"/>
      <c r="AG566" s="7"/>
      <c r="AJ566" s="7"/>
    </row>
    <row r="567" spans="15:36" ht="14.95" customHeight="1" x14ac:dyDescent="0.25">
      <c r="O567" s="7"/>
      <c r="T567" s="7"/>
      <c r="AA567" s="7"/>
      <c r="AE567" s="7"/>
      <c r="AF567" s="7"/>
      <c r="AG567" s="7"/>
      <c r="AJ567" s="7"/>
    </row>
    <row r="568" spans="15:36" ht="14.95" customHeight="1" x14ac:dyDescent="0.25">
      <c r="O568" s="7"/>
      <c r="T568" s="7"/>
      <c r="AA568" s="7"/>
      <c r="AE568" s="7"/>
      <c r="AF568" s="7"/>
      <c r="AG568" s="7"/>
      <c r="AJ568" s="7"/>
    </row>
    <row r="569" spans="15:36" ht="14.95" customHeight="1" x14ac:dyDescent="0.25">
      <c r="O569" s="7"/>
      <c r="T569" s="7"/>
      <c r="AA569" s="7"/>
      <c r="AE569" s="7"/>
      <c r="AF569" s="7"/>
      <c r="AG569" s="7"/>
      <c r="AJ569" s="7"/>
    </row>
    <row r="570" spans="15:36" ht="14.95" customHeight="1" x14ac:dyDescent="0.25">
      <c r="O570" s="7"/>
      <c r="T570" s="7"/>
      <c r="AA570" s="7"/>
      <c r="AE570" s="7"/>
      <c r="AF570" s="7"/>
      <c r="AG570" s="7"/>
      <c r="AJ570" s="7"/>
    </row>
  </sheetData>
  <pageMargins left="0.7" right="0.7" top="0.75" bottom="0.75" header="0.3" footer="0.3"/>
  <pageSetup paperSize="9" orientation="portrait" horizontalDpi="200" verticalDpi="2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6384"/>
  <sheetViews>
    <sheetView workbookViewId="0">
      <pane xSplit="1" ySplit="1" topLeftCell="Y72" activePane="bottomRight" state="frozen"/>
      <selection pane="topRight" activeCell="B1" sqref="B1"/>
      <selection pane="bottomLeft" activeCell="A2" sqref="A2"/>
      <selection pane="bottomRight" activeCell="AG84" sqref="AG84"/>
    </sheetView>
  </sheetViews>
  <sheetFormatPr baseColWidth="10" defaultColWidth="11.375" defaultRowHeight="14.3" x14ac:dyDescent="0.25"/>
  <cols>
    <col min="1" max="36" width="11.375" style="289"/>
    <col min="37" max="16384" width="11.375" style="286"/>
  </cols>
  <sheetData>
    <row r="1" spans="1:36" ht="27.2" x14ac:dyDescent="0.25">
      <c r="A1" s="287"/>
      <c r="B1" s="287" t="s">
        <v>73</v>
      </c>
      <c r="C1" s="285" t="s">
        <v>6</v>
      </c>
      <c r="D1" s="287" t="s">
        <v>70</v>
      </c>
      <c r="E1" s="285" t="s">
        <v>165</v>
      </c>
      <c r="F1" s="285" t="s">
        <v>8</v>
      </c>
      <c r="G1" s="285" t="s">
        <v>89</v>
      </c>
      <c r="H1" s="285" t="s">
        <v>7</v>
      </c>
      <c r="I1" s="285" t="s">
        <v>9</v>
      </c>
      <c r="J1" s="285" t="s">
        <v>105</v>
      </c>
      <c r="K1" s="285" t="s">
        <v>99</v>
      </c>
      <c r="L1" s="285" t="s">
        <v>90</v>
      </c>
      <c r="M1" s="285" t="s">
        <v>56</v>
      </c>
      <c r="N1" s="285" t="s">
        <v>10</v>
      </c>
      <c r="O1" s="285" t="s">
        <v>166</v>
      </c>
      <c r="P1" s="285" t="s">
        <v>109</v>
      </c>
      <c r="Q1" s="285" t="s">
        <v>54</v>
      </c>
      <c r="R1" s="285" t="s">
        <v>78</v>
      </c>
      <c r="S1" s="285" t="s">
        <v>72</v>
      </c>
      <c r="T1" s="285" t="s">
        <v>167</v>
      </c>
      <c r="U1" s="285" t="s">
        <v>91</v>
      </c>
      <c r="V1" s="285" t="s">
        <v>55</v>
      </c>
      <c r="W1" s="285" t="s">
        <v>103</v>
      </c>
      <c r="X1" s="285" t="s">
        <v>5</v>
      </c>
      <c r="Y1" s="285" t="s">
        <v>71</v>
      </c>
      <c r="Z1" s="285" t="s">
        <v>95</v>
      </c>
      <c r="AA1" s="285" t="s">
        <v>168</v>
      </c>
      <c r="AB1" s="285" t="s">
        <v>79</v>
      </c>
      <c r="AC1" s="285" t="s">
        <v>74</v>
      </c>
      <c r="AD1" s="285" t="s">
        <v>169</v>
      </c>
      <c r="AE1" s="285" t="s">
        <v>170</v>
      </c>
      <c r="AF1" s="285" t="s">
        <v>171</v>
      </c>
      <c r="AG1" s="285" t="s">
        <v>172</v>
      </c>
      <c r="AH1" s="285" t="s">
        <v>92</v>
      </c>
      <c r="AI1" s="285" t="s">
        <v>173</v>
      </c>
      <c r="AJ1" s="285" t="s">
        <v>192</v>
      </c>
    </row>
    <row r="2" spans="1:36" hidden="1" x14ac:dyDescent="0.25">
      <c r="A2" s="288">
        <v>1935</v>
      </c>
      <c r="C2" s="291"/>
      <c r="N2" s="291">
        <f>EUA!G65</f>
        <v>99.421281451049836</v>
      </c>
      <c r="O2" s="291"/>
    </row>
    <row r="3" spans="1:36" hidden="1" x14ac:dyDescent="0.25">
      <c r="A3" s="288">
        <v>1936</v>
      </c>
      <c r="C3" s="291"/>
      <c r="N3" s="291">
        <f>EUA!G66</f>
        <v>105.30715631316502</v>
      </c>
      <c r="O3" s="291"/>
    </row>
    <row r="4" spans="1:36" hidden="1" x14ac:dyDescent="0.25">
      <c r="A4" s="288">
        <v>1937</v>
      </c>
      <c r="C4" s="291"/>
      <c r="N4" s="291">
        <f>EUA!G67</f>
        <v>114.25916540982074</v>
      </c>
      <c r="O4" s="291"/>
    </row>
    <row r="5" spans="1:36" hidden="1" x14ac:dyDescent="0.25">
      <c r="A5" s="288">
        <v>1938</v>
      </c>
      <c r="C5" s="291"/>
      <c r="N5" s="291">
        <f>EUA!G68</f>
        <v>111.29183799939935</v>
      </c>
      <c r="O5" s="291"/>
    </row>
    <row r="6" spans="1:36" hidden="1" x14ac:dyDescent="0.25">
      <c r="A6" s="288">
        <v>1939</v>
      </c>
      <c r="C6" s="291"/>
      <c r="N6" s="291">
        <f>EUA!G69</f>
        <v>115.04690011958829</v>
      </c>
      <c r="O6" s="291"/>
    </row>
    <row r="7" spans="1:36" hidden="1" x14ac:dyDescent="0.25">
      <c r="A7" s="288">
        <v>1940</v>
      </c>
      <c r="C7" s="291">
        <f>ARGENTINA!E13</f>
        <v>1.0104065806479728E-11</v>
      </c>
      <c r="N7" s="291">
        <f>EUA!G70</f>
        <v>119.54367321588656</v>
      </c>
      <c r="O7" s="291"/>
    </row>
    <row r="8" spans="1:36" hidden="1" x14ac:dyDescent="0.25">
      <c r="A8" s="288">
        <v>1941</v>
      </c>
      <c r="C8" s="291">
        <f>ARGENTINA!E14</f>
        <v>1.0522477068586572E-11</v>
      </c>
      <c r="N8" s="291">
        <f>EUA!G71</f>
        <v>135.72857531913337</v>
      </c>
      <c r="O8" s="291"/>
    </row>
    <row r="9" spans="1:36" hidden="1" x14ac:dyDescent="0.25">
      <c r="A9" s="288">
        <v>1942</v>
      </c>
      <c r="C9" s="291">
        <f>ARGENTINA!E15</f>
        <v>1.1131514714070434E-11</v>
      </c>
      <c r="N9" s="291">
        <f>EUA!G72</f>
        <v>164.56513041141227</v>
      </c>
      <c r="O9" s="291"/>
    </row>
    <row r="10" spans="1:36" hidden="1" x14ac:dyDescent="0.25">
      <c r="A10" s="288">
        <v>1943</v>
      </c>
      <c r="C10" s="291">
        <f>ARGENTINA!E16</f>
        <v>1.1609090133467995E-11</v>
      </c>
      <c r="N10" s="291">
        <f>EUA!G73</f>
        <v>188.9119858341252</v>
      </c>
      <c r="O10" s="291"/>
    </row>
    <row r="11" spans="1:36" hidden="1" x14ac:dyDescent="0.25">
      <c r="A11" s="288">
        <v>1944</v>
      </c>
      <c r="C11" s="291">
        <f>ARGENTINA!E17</f>
        <v>1.2838244741050276E-11</v>
      </c>
      <c r="N11" s="291">
        <f>EUA!G74</f>
        <v>203.92953028720513</v>
      </c>
      <c r="O11" s="291"/>
    </row>
    <row r="12" spans="1:36" hidden="1" x14ac:dyDescent="0.25">
      <c r="A12" s="288">
        <v>1945</v>
      </c>
      <c r="C12" s="291">
        <f>ARGENTINA!E18</f>
        <v>1.4131717026774497E-11</v>
      </c>
      <c r="N12" s="291">
        <f>EUA!G75</f>
        <v>213.43703402349024</v>
      </c>
      <c r="O12" s="291"/>
    </row>
    <row r="13" spans="1:36" hidden="1" x14ac:dyDescent="0.25">
      <c r="A13" s="288">
        <v>1946</v>
      </c>
      <c r="C13" s="291">
        <f>ARGENTINA!E19</f>
        <v>1.8479852676933577E-11</v>
      </c>
      <c r="N13" s="291">
        <f>EUA!G76</f>
        <v>231.6392810078496</v>
      </c>
      <c r="O13" s="291"/>
    </row>
    <row r="14" spans="1:36" hidden="1" x14ac:dyDescent="0.25">
      <c r="A14" s="288">
        <v>1947</v>
      </c>
      <c r="C14" s="291">
        <f>ARGENTINA!E20</f>
        <v>2.5375572539217629E-11</v>
      </c>
      <c r="N14" s="291">
        <f>EUA!G77</f>
        <v>248.87874526015148</v>
      </c>
      <c r="O14" s="291"/>
    </row>
    <row r="15" spans="1:36" hidden="1" x14ac:dyDescent="0.25">
      <c r="A15" s="288">
        <v>1948</v>
      </c>
      <c r="C15" s="291">
        <f>ARGENTINA!E21</f>
        <v>3.3634186527582584E-11</v>
      </c>
      <c r="N15" s="291">
        <f>EUA!G78</f>
        <v>264.00045117145874</v>
      </c>
      <c r="O15" s="291"/>
    </row>
    <row r="16" spans="1:36" hidden="1" x14ac:dyDescent="0.25">
      <c r="A16" s="288">
        <v>1949</v>
      </c>
      <c r="C16" s="291">
        <f>ARGENTINA!E22</f>
        <v>4.3904707237301343E-11</v>
      </c>
      <c r="N16" s="291">
        <f>EUA!G79</f>
        <v>269.18485387636622</v>
      </c>
      <c r="O16" s="291"/>
      <c r="Q16" s="291">
        <f>FRANCIA!K24</f>
        <v>41.486430542709243</v>
      </c>
    </row>
    <row r="17" spans="1:36" hidden="1" x14ac:dyDescent="0.25">
      <c r="A17" s="288">
        <v>1950</v>
      </c>
      <c r="C17" s="291">
        <f>ARGENTINA!E23</f>
        <v>5.1764636216493637E-11</v>
      </c>
      <c r="N17" s="291">
        <f>EUA!G80</f>
        <v>283.5426421190063</v>
      </c>
      <c r="O17" s="291"/>
      <c r="Q17" s="291">
        <f>FRANCIA!K25</f>
        <v>46.273501871117297</v>
      </c>
    </row>
    <row r="18" spans="1:36" hidden="1" x14ac:dyDescent="0.25">
      <c r="A18" s="288">
        <v>1951</v>
      </c>
      <c r="C18" s="291">
        <f>ARGENTINA!E24</f>
        <v>6.6620667057348279E-11</v>
      </c>
      <c r="N18" s="291">
        <f>EUA!G81</f>
        <v>309.14558689384984</v>
      </c>
      <c r="O18" s="291"/>
      <c r="Q18" s="291">
        <f>FRANCIA!K26</f>
        <v>57.74194929131729</v>
      </c>
    </row>
    <row r="19" spans="1:36" hidden="1" x14ac:dyDescent="0.25">
      <c r="A19" s="288">
        <v>1952</v>
      </c>
      <c r="C19" s="291">
        <f>ARGENTINA!E25</f>
        <v>8.5813745948003197E-11</v>
      </c>
      <c r="N19" s="291">
        <f>EUA!G82</f>
        <v>327.30793696247429</v>
      </c>
      <c r="O19" s="291"/>
      <c r="Q19" s="291">
        <f>FRANCIA!K27</f>
        <v>68.540314209180607</v>
      </c>
    </row>
    <row r="20" spans="1:36" hidden="1" x14ac:dyDescent="0.25">
      <c r="A20" s="288">
        <v>1953</v>
      </c>
      <c r="B20" s="291"/>
      <c r="C20" s="291">
        <f>ARGENTINA!E26</f>
        <v>9.4760840185416746E-11</v>
      </c>
      <c r="D20" s="291"/>
      <c r="E20" s="291"/>
      <c r="F20" s="291"/>
      <c r="G20" s="291"/>
      <c r="H20" s="291"/>
      <c r="I20" s="291"/>
      <c r="J20" s="291"/>
      <c r="K20" s="291"/>
      <c r="L20" s="291"/>
      <c r="M20" s="291"/>
      <c r="N20" s="291">
        <f>EUA!G83</f>
        <v>343.13008223974668</v>
      </c>
      <c r="O20" s="291"/>
      <c r="P20" s="291"/>
      <c r="Q20" s="291">
        <f>FRANCIA!K28</f>
        <v>71.097338215211792</v>
      </c>
      <c r="R20" s="291"/>
      <c r="S20" s="291"/>
      <c r="T20" s="291"/>
      <c r="U20" s="291"/>
      <c r="V20" s="291"/>
      <c r="W20" s="291"/>
      <c r="X20" s="291"/>
      <c r="Y20" s="291"/>
      <c r="Z20" s="291"/>
      <c r="AA20" s="291"/>
      <c r="AB20" s="291"/>
      <c r="AC20" s="291"/>
      <c r="AD20" s="291"/>
      <c r="AE20" s="291"/>
      <c r="AF20" s="291"/>
      <c r="AG20" s="291"/>
      <c r="AH20" s="291"/>
      <c r="AI20" s="291"/>
      <c r="AJ20" s="291"/>
    </row>
    <row r="21" spans="1:36" hidden="1" x14ac:dyDescent="0.25">
      <c r="A21" s="288">
        <v>1954</v>
      </c>
      <c r="B21" s="291"/>
      <c r="C21" s="291">
        <f>ARGENTINA!E27</f>
        <v>1.0757533089270629E-10</v>
      </c>
      <c r="D21" s="291"/>
      <c r="E21" s="291"/>
      <c r="F21" s="291"/>
      <c r="G21" s="291"/>
      <c r="H21" s="291"/>
      <c r="I21" s="291"/>
      <c r="J21" s="291"/>
      <c r="K21" s="291"/>
      <c r="L21" s="291"/>
      <c r="M21" s="291"/>
      <c r="N21" s="291">
        <f>EUA!G84</f>
        <v>350.52059018189885</v>
      </c>
      <c r="O21" s="291"/>
      <c r="P21" s="291"/>
      <c r="Q21" s="291">
        <f>FRANCIA!K29</f>
        <v>75.953401776921822</v>
      </c>
      <c r="R21" s="291"/>
      <c r="S21" s="291"/>
      <c r="T21" s="291"/>
      <c r="U21" s="291"/>
      <c r="V21" s="291"/>
      <c r="W21" s="291"/>
      <c r="X21" s="291"/>
      <c r="Y21" s="291"/>
      <c r="Z21" s="291"/>
      <c r="AA21" s="291"/>
      <c r="AB21" s="291"/>
      <c r="AC21" s="291"/>
      <c r="AD21" s="291"/>
      <c r="AE21" s="291"/>
      <c r="AF21" s="291"/>
      <c r="AG21" s="291"/>
      <c r="AH21" s="291"/>
      <c r="AI21" s="291"/>
      <c r="AJ21" s="291"/>
    </row>
    <row r="22" spans="1:36" x14ac:dyDescent="0.25">
      <c r="A22" s="288">
        <v>1955</v>
      </c>
      <c r="B22" s="291"/>
      <c r="C22" s="291">
        <f>ARGENTINA!E28</f>
        <v>1.1760721652658475E-10</v>
      </c>
      <c r="D22" s="291"/>
      <c r="E22" s="291"/>
      <c r="F22" s="291"/>
      <c r="G22" s="291"/>
      <c r="H22" s="291"/>
      <c r="I22" s="291"/>
      <c r="J22" s="291"/>
      <c r="K22" s="291"/>
      <c r="L22" s="291"/>
      <c r="M22" s="291"/>
      <c r="N22" s="291">
        <f>EUA!G85</f>
        <v>366.60361849612235</v>
      </c>
      <c r="O22" s="291"/>
      <c r="P22" s="291"/>
      <c r="Q22" s="291">
        <f>FRANCIA!K30</f>
        <v>80.606696363886201</v>
      </c>
      <c r="R22" s="291"/>
      <c r="S22" s="291"/>
      <c r="T22" s="291"/>
      <c r="U22" s="291"/>
      <c r="V22" s="291"/>
      <c r="W22" s="291"/>
      <c r="X22" s="291"/>
      <c r="Y22" s="291"/>
      <c r="Z22" s="291"/>
      <c r="AA22" s="291"/>
      <c r="AB22" s="291"/>
      <c r="AC22" s="291"/>
      <c r="AD22" s="291"/>
      <c r="AE22" s="291"/>
      <c r="AF22" s="291"/>
      <c r="AG22" s="291"/>
      <c r="AH22" s="291"/>
      <c r="AI22" s="291"/>
      <c r="AJ22" s="291"/>
    </row>
    <row r="23" spans="1:36" x14ac:dyDescent="0.25">
      <c r="A23" s="288">
        <v>1956</v>
      </c>
      <c r="B23" s="291"/>
      <c r="C23" s="291">
        <f>ARGENTINA!E29</f>
        <v>1.4260640631856077E-10</v>
      </c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>
        <f>EUA!G86</f>
        <v>384.86149304927181</v>
      </c>
      <c r="O23" s="291"/>
      <c r="P23" s="291"/>
      <c r="Q23" s="291">
        <f>FRANCIA!K31</f>
        <v>88.6685562861433</v>
      </c>
      <c r="R23" s="291"/>
      <c r="S23" s="291"/>
      <c r="T23" s="291"/>
      <c r="U23" s="291"/>
      <c r="V23" s="291"/>
      <c r="W23" s="291"/>
      <c r="X23" s="291"/>
      <c r="Y23" s="291"/>
      <c r="Z23" s="291"/>
      <c r="AA23" s="291"/>
      <c r="AB23" s="291"/>
      <c r="AC23" s="291"/>
      <c r="AD23" s="291"/>
      <c r="AE23" s="291"/>
      <c r="AF23" s="291"/>
      <c r="AG23" s="291"/>
      <c r="AH23" s="291"/>
      <c r="AI23" s="291"/>
      <c r="AJ23" s="291"/>
    </row>
    <row r="24" spans="1:36" x14ac:dyDescent="0.25">
      <c r="A24" s="288">
        <v>1957</v>
      </c>
      <c r="B24" s="291"/>
      <c r="C24" s="291">
        <f>ARGENTINA!E30</f>
        <v>1.7142474797038098E-10</v>
      </c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>
        <f>EUA!G87</f>
        <v>402.36551688613264</v>
      </c>
      <c r="O24" s="291"/>
      <c r="P24" s="291"/>
      <c r="Q24" s="291">
        <f>FRANCIA!K32</f>
        <v>96.610809767246153</v>
      </c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</row>
    <row r="25" spans="1:36" x14ac:dyDescent="0.25">
      <c r="A25" s="288">
        <v>1958</v>
      </c>
      <c r="B25" s="291"/>
      <c r="C25" s="291">
        <f>ARGENTINA!E31</f>
        <v>2.4604291954902024E-10</v>
      </c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>
        <f>EUA!G88</f>
        <v>415.5963336931805</v>
      </c>
      <c r="O25" s="291"/>
      <c r="P25" s="291"/>
      <c r="Q25" s="291">
        <f>FRANCIA!K33</f>
        <v>108.75889324451043</v>
      </c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</row>
    <row r="26" spans="1:36" x14ac:dyDescent="0.25">
      <c r="A26" s="288">
        <v>1959</v>
      </c>
      <c r="B26" s="291"/>
      <c r="C26" s="291">
        <f>ARGENTINA!E32</f>
        <v>4.0427120934616E-10</v>
      </c>
      <c r="D26" s="291"/>
      <c r="E26" s="291"/>
      <c r="F26" s="291"/>
      <c r="G26" s="291"/>
      <c r="H26" s="291"/>
      <c r="I26" s="291"/>
      <c r="J26" s="291"/>
      <c r="K26" s="291"/>
      <c r="L26" s="291"/>
      <c r="M26" s="291"/>
      <c r="N26" s="291">
        <f>EUA!G89</f>
        <v>436.07494284142541</v>
      </c>
      <c r="O26" s="291"/>
      <c r="P26" s="291"/>
      <c r="Q26" s="291">
        <f>FRANCIA!K34</f>
        <v>119.71018962720996</v>
      </c>
      <c r="R26" s="291"/>
      <c r="S26" s="291"/>
      <c r="T26" s="291"/>
      <c r="U26" s="291"/>
      <c r="V26" s="291"/>
      <c r="W26" s="291"/>
      <c r="X26" s="291"/>
      <c r="Y26" s="291"/>
      <c r="Z26" s="291"/>
      <c r="AA26" s="291"/>
      <c r="AB26" s="291"/>
      <c r="AC26" s="291"/>
      <c r="AD26" s="291"/>
      <c r="AE26" s="291"/>
      <c r="AF26" s="291"/>
      <c r="AG26" s="291"/>
      <c r="AH26" s="291"/>
      <c r="AI26" s="291"/>
      <c r="AJ26" s="291"/>
    </row>
    <row r="27" spans="1:36" x14ac:dyDescent="0.25">
      <c r="A27" s="288">
        <v>1960</v>
      </c>
      <c r="B27" s="291"/>
      <c r="C27" s="291">
        <f>ARGENTINA!E33</f>
        <v>5.2034512143161487E-10</v>
      </c>
      <c r="D27" s="291"/>
      <c r="E27" s="291"/>
      <c r="F27" s="291"/>
      <c r="G27" s="291"/>
      <c r="H27" s="291"/>
      <c r="I27" s="291"/>
      <c r="J27" s="291"/>
      <c r="K27" s="291"/>
      <c r="L27" s="291"/>
      <c r="M27" s="291"/>
      <c r="N27" s="291">
        <f>EUA!G90</f>
        <v>451.72987460142389</v>
      </c>
      <c r="O27" s="291"/>
      <c r="P27" s="291"/>
      <c r="Q27" s="291">
        <f>FRANCIA!K35</f>
        <v>129.34277877934048</v>
      </c>
      <c r="R27" s="291"/>
      <c r="S27" s="291"/>
      <c r="T27" s="291"/>
      <c r="U27" s="291"/>
      <c r="V27" s="291"/>
      <c r="W27" s="291"/>
      <c r="X27" s="291"/>
      <c r="Y27" s="291"/>
      <c r="Z27" s="291"/>
      <c r="AA27" s="291"/>
      <c r="AB27" s="291"/>
      <c r="AC27" s="291"/>
      <c r="AD27" s="291"/>
      <c r="AE27" s="291"/>
      <c r="AF27" s="291"/>
      <c r="AG27" s="291"/>
      <c r="AH27" s="291"/>
      <c r="AI27" s="291"/>
      <c r="AJ27" s="291"/>
    </row>
    <row r="28" spans="1:36" x14ac:dyDescent="0.25">
      <c r="A28" s="288">
        <v>1961</v>
      </c>
      <c r="B28" s="291"/>
      <c r="C28" s="291">
        <f>ARGENTINA!E34</f>
        <v>6.5576732442426604E-10</v>
      </c>
      <c r="D28" s="291"/>
      <c r="E28" s="291"/>
      <c r="F28" s="291"/>
      <c r="G28" s="291"/>
      <c r="H28" s="291"/>
      <c r="I28" s="291"/>
      <c r="J28" s="291"/>
      <c r="K28" s="291"/>
      <c r="L28" s="291"/>
      <c r="M28" s="291"/>
      <c r="N28" s="291">
        <f>EUA!G91</f>
        <v>464.06519880440749</v>
      </c>
      <c r="O28" s="291"/>
      <c r="P28" s="291"/>
      <c r="Q28" s="291">
        <f>FRANCIA!K36</f>
        <v>142.8415366476508</v>
      </c>
      <c r="R28" s="291"/>
      <c r="S28" s="291"/>
      <c r="T28" s="291"/>
      <c r="U28" s="291"/>
      <c r="V28" s="291"/>
      <c r="W28" s="291"/>
      <c r="X28" s="291"/>
      <c r="Y28" s="291"/>
      <c r="Z28" s="291"/>
      <c r="AA28" s="291"/>
      <c r="AB28" s="291"/>
      <c r="AC28" s="291"/>
      <c r="AD28" s="291"/>
      <c r="AE28" s="291"/>
      <c r="AF28" s="291"/>
      <c r="AG28" s="291"/>
      <c r="AH28" s="291"/>
      <c r="AI28" s="291"/>
      <c r="AJ28" s="291"/>
    </row>
    <row r="29" spans="1:36" x14ac:dyDescent="0.25">
      <c r="A29" s="288">
        <v>1962</v>
      </c>
      <c r="B29" s="291"/>
      <c r="C29" s="291">
        <f>ARGENTINA!E35</f>
        <v>8.3015284305573082E-10</v>
      </c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>
        <f>EUA!G92</f>
        <v>483.60821317243455</v>
      </c>
      <c r="O29" s="291"/>
      <c r="P29" s="291"/>
      <c r="Q29" s="291">
        <f>FRANCIA!K37</f>
        <v>158.21992683007883</v>
      </c>
      <c r="R29" s="291"/>
      <c r="S29" s="291"/>
      <c r="T29" s="291"/>
      <c r="U29" s="291"/>
      <c r="V29" s="291"/>
      <c r="W29" s="291"/>
      <c r="X29" s="291"/>
      <c r="Y29" s="291"/>
      <c r="Z29" s="291"/>
      <c r="AA29" s="291"/>
      <c r="AB29" s="291"/>
      <c r="AC29" s="291"/>
      <c r="AD29" s="291"/>
      <c r="AE29" s="291"/>
      <c r="AF29" s="291"/>
      <c r="AG29" s="291"/>
      <c r="AH29" s="291"/>
      <c r="AI29" s="291"/>
      <c r="AJ29" s="291"/>
    </row>
    <row r="30" spans="1:36" x14ac:dyDescent="0.25">
      <c r="A30" s="288">
        <v>1963</v>
      </c>
      <c r="B30" s="291"/>
      <c r="C30" s="291">
        <f>ARGENTINA!E36</f>
        <v>1.0371455001292462E-9</v>
      </c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>
        <f>EUA!G93</f>
        <v>502.0120155644463</v>
      </c>
      <c r="O30" s="291"/>
      <c r="P30" s="291"/>
      <c r="Q30" s="291">
        <f>FRANCIA!K38</f>
        <v>175.11587419344244</v>
      </c>
      <c r="R30" s="291"/>
      <c r="S30" s="291"/>
      <c r="T30" s="291"/>
      <c r="U30" s="291"/>
      <c r="V30" s="291"/>
      <c r="W30" s="291"/>
      <c r="X30" s="291"/>
      <c r="Y30" s="291"/>
      <c r="Z30" s="291"/>
      <c r="AA30" s="291"/>
      <c r="AB30" s="291"/>
      <c r="AC30" s="291"/>
      <c r="AD30" s="291"/>
      <c r="AE30" s="291"/>
      <c r="AF30" s="291"/>
      <c r="AG30" s="291"/>
      <c r="AH30" s="291"/>
      <c r="AI30" s="291"/>
      <c r="AJ30" s="291"/>
    </row>
    <row r="31" spans="1:36" x14ac:dyDescent="0.25">
      <c r="A31" s="288">
        <v>1964</v>
      </c>
      <c r="B31" s="291"/>
      <c r="C31" s="291">
        <f>ARGENTINA!E37</f>
        <v>1.4053082566093923E-9</v>
      </c>
      <c r="D31" s="291">
        <f>AUSTRALIA!J38</f>
        <v>250.33315565031981</v>
      </c>
      <c r="E31" s="291"/>
      <c r="F31" s="291"/>
      <c r="G31" s="291"/>
      <c r="H31" s="291"/>
      <c r="I31" s="291"/>
      <c r="J31" s="291"/>
      <c r="K31" s="291"/>
      <c r="L31" s="291"/>
      <c r="M31" s="291"/>
      <c r="N31" s="291">
        <f>EUA!G94</f>
        <v>525.4078693621924</v>
      </c>
      <c r="O31" s="291"/>
      <c r="P31" s="291"/>
      <c r="Q31" s="291">
        <f>FRANCIA!K39</f>
        <v>189.0597837496598</v>
      </c>
      <c r="R31" s="291"/>
      <c r="S31" s="291"/>
      <c r="T31" s="291"/>
      <c r="U31" s="291"/>
      <c r="V31" s="291"/>
      <c r="W31" s="291"/>
      <c r="X31" s="291"/>
      <c r="Y31" s="291"/>
      <c r="Z31" s="291"/>
      <c r="AA31" s="291"/>
      <c r="AB31" s="291"/>
      <c r="AC31" s="291"/>
      <c r="AD31" s="291"/>
      <c r="AE31" s="291"/>
      <c r="AF31" s="291"/>
      <c r="AG31" s="291"/>
      <c r="AH31" s="291"/>
      <c r="AI31" s="291"/>
      <c r="AJ31" s="291"/>
    </row>
    <row r="32" spans="1:36" x14ac:dyDescent="0.25">
      <c r="A32" s="288">
        <v>1965</v>
      </c>
      <c r="B32" s="291"/>
      <c r="C32" s="291">
        <f>ARGENTINA!E38</f>
        <v>1.9917473094519549E-9</v>
      </c>
      <c r="D32" s="291">
        <f>AUSTRALIA!J39</f>
        <v>261.69966572383646</v>
      </c>
      <c r="E32" s="291"/>
      <c r="F32" s="291"/>
      <c r="G32" s="291"/>
      <c r="H32" s="291"/>
      <c r="I32" s="291"/>
      <c r="J32" s="291"/>
      <c r="K32" s="291"/>
      <c r="L32" s="291"/>
      <c r="M32" s="291"/>
      <c r="N32" s="291">
        <f>EUA!G95</f>
        <v>546.92693462909881</v>
      </c>
      <c r="O32" s="291"/>
      <c r="P32" s="291"/>
      <c r="Q32" s="291">
        <f>FRANCIA!K40</f>
        <v>200.64646214177716</v>
      </c>
      <c r="R32" s="291"/>
      <c r="S32" s="291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</row>
    <row r="33" spans="1:36" x14ac:dyDescent="0.25">
      <c r="A33" s="288">
        <v>1966</v>
      </c>
      <c r="B33" s="291"/>
      <c r="C33" s="291">
        <f>ARGENTINA!E39</f>
        <v>2.6545393345542765E-9</v>
      </c>
      <c r="D33" s="291">
        <f>AUSTRALIA!J40</f>
        <v>273.21968767884886</v>
      </c>
      <c r="E33" s="291"/>
      <c r="F33" s="291"/>
      <c r="G33" s="291"/>
      <c r="H33" s="291"/>
      <c r="I33" s="291"/>
      <c r="J33" s="291"/>
      <c r="K33" s="291"/>
      <c r="L33" s="291">
        <f>DINAMARCA!H42</f>
        <v>1529.9789884436441</v>
      </c>
      <c r="M33" s="291"/>
      <c r="N33" s="291">
        <f>EUA!G96</f>
        <v>574.54196733105107</v>
      </c>
      <c r="O33" s="291"/>
      <c r="P33" s="291"/>
      <c r="Q33" s="291">
        <f>FRANCIA!K41</f>
        <v>212.71317564986393</v>
      </c>
      <c r="R33" s="291"/>
      <c r="S33" s="291"/>
      <c r="T33" s="291"/>
      <c r="U33" s="291"/>
      <c r="V33" s="291"/>
      <c r="W33" s="291"/>
      <c r="X33" s="291"/>
      <c r="Y33" s="291"/>
      <c r="Z33" s="291"/>
      <c r="AA33" s="291"/>
      <c r="AB33" s="291"/>
      <c r="AC33" s="291"/>
      <c r="AD33" s="291"/>
      <c r="AE33" s="291"/>
      <c r="AF33" s="291"/>
      <c r="AG33" s="291"/>
      <c r="AH33" s="291"/>
      <c r="AI33" s="291"/>
      <c r="AJ33" s="291"/>
    </row>
    <row r="34" spans="1:36" x14ac:dyDescent="0.25">
      <c r="A34" s="288">
        <v>1967</v>
      </c>
      <c r="B34" s="291"/>
      <c r="C34" s="291">
        <f>ARGENTINA!E40</f>
        <v>3.4160510924192614E-9</v>
      </c>
      <c r="D34" s="291">
        <f>AUSTRALIA!J41</f>
        <v>288.66428854538248</v>
      </c>
      <c r="E34" s="291"/>
      <c r="F34" s="291"/>
      <c r="G34" s="291"/>
      <c r="H34" s="291"/>
      <c r="I34" s="291"/>
      <c r="J34" s="291"/>
      <c r="K34" s="291"/>
      <c r="L34" s="291">
        <f>DINAMARCA!H43</f>
        <v>1670.5315076560657</v>
      </c>
      <c r="M34" s="291"/>
      <c r="N34" s="291">
        <f>EUA!G97</f>
        <v>600.47905588981837</v>
      </c>
      <c r="O34" s="291"/>
      <c r="P34" s="291"/>
      <c r="Q34" s="291">
        <f>FRANCIA!K42</f>
        <v>227.36175941346184</v>
      </c>
      <c r="R34" s="291"/>
      <c r="S34" s="291"/>
      <c r="T34" s="291"/>
      <c r="U34" s="291"/>
      <c r="V34" s="291"/>
      <c r="W34" s="291"/>
      <c r="X34" s="291"/>
      <c r="Y34" s="291"/>
      <c r="Z34" s="291"/>
      <c r="AA34" s="291"/>
      <c r="AB34" s="291"/>
      <c r="AC34" s="291"/>
      <c r="AD34" s="291"/>
      <c r="AE34" s="291"/>
      <c r="AF34" s="291"/>
      <c r="AG34" s="291"/>
      <c r="AH34" s="291"/>
      <c r="AI34" s="291"/>
      <c r="AJ34" s="291"/>
    </row>
    <row r="35" spans="1:36" x14ac:dyDescent="0.25">
      <c r="A35" s="288">
        <v>1968</v>
      </c>
      <c r="B35" s="291"/>
      <c r="C35" s="291">
        <f>ARGENTINA!E41</f>
        <v>3.8161836614164464E-9</v>
      </c>
      <c r="D35" s="291">
        <f>AUSTRALIA!J42</f>
        <v>310.16166281755198</v>
      </c>
      <c r="E35" s="291"/>
      <c r="F35" s="291"/>
      <c r="G35" s="291"/>
      <c r="H35" s="291"/>
      <c r="I35" s="291"/>
      <c r="J35" s="291"/>
      <c r="K35" s="291"/>
      <c r="L35" s="291">
        <f>DINAMARCA!H44</f>
        <v>1851.1878574571053</v>
      </c>
      <c r="M35" s="291"/>
      <c r="N35" s="291">
        <f>EUA!G98</f>
        <v>643.18564457775403</v>
      </c>
      <c r="O35" s="291"/>
      <c r="P35" s="291"/>
      <c r="Q35" s="291">
        <f>FRANCIA!K43</f>
        <v>253.96744213107741</v>
      </c>
      <c r="R35" s="291"/>
      <c r="S35" s="291"/>
      <c r="T35" s="291"/>
      <c r="U35" s="291"/>
      <c r="V35" s="291"/>
      <c r="W35" s="291"/>
      <c r="X35" s="291"/>
      <c r="Y35" s="291"/>
      <c r="Z35" s="291"/>
      <c r="AA35" s="291"/>
      <c r="AB35" s="291"/>
      <c r="AC35" s="291"/>
      <c r="AD35" s="291"/>
      <c r="AE35" s="291"/>
      <c r="AF35" s="291"/>
      <c r="AG35" s="291"/>
      <c r="AH35" s="291"/>
      <c r="AI35" s="291"/>
      <c r="AJ35" s="291"/>
    </row>
    <row r="36" spans="1:36" x14ac:dyDescent="0.25">
      <c r="A36" s="288">
        <v>1969</v>
      </c>
      <c r="B36" s="291"/>
      <c r="C36" s="291">
        <f>ARGENTINA!E42</f>
        <v>4.3094538693579047E-9</v>
      </c>
      <c r="D36" s="291">
        <f>AUSTRALIA!J43</f>
        <v>338.75065381454084</v>
      </c>
      <c r="E36" s="291"/>
      <c r="F36" s="291"/>
      <c r="G36" s="291"/>
      <c r="H36" s="291"/>
      <c r="I36" s="291"/>
      <c r="J36" s="291"/>
      <c r="K36" s="291"/>
      <c r="L36" s="291">
        <f>DINAMARCA!H45</f>
        <v>2102.6877008472102</v>
      </c>
      <c r="M36" s="291"/>
      <c r="N36" s="291">
        <f>EUA!G99</f>
        <v>688.41406548341672</v>
      </c>
      <c r="O36" s="291"/>
      <c r="P36" s="291"/>
      <c r="Q36" s="291">
        <f>FRANCIA!K44</f>
        <v>281.55435537010368</v>
      </c>
      <c r="R36" s="291"/>
      <c r="S36" s="291"/>
      <c r="T36" s="291"/>
      <c r="U36" s="291"/>
      <c r="V36" s="291"/>
      <c r="W36" s="291"/>
      <c r="X36" s="291"/>
      <c r="Y36" s="291"/>
      <c r="Z36" s="291"/>
      <c r="AA36" s="291"/>
      <c r="AB36" s="291"/>
      <c r="AC36" s="291"/>
      <c r="AD36" s="291"/>
      <c r="AE36" s="291"/>
      <c r="AF36" s="291"/>
      <c r="AG36" s="291"/>
      <c r="AH36" s="291"/>
      <c r="AI36" s="291"/>
      <c r="AJ36" s="291"/>
    </row>
    <row r="37" spans="1:36" x14ac:dyDescent="0.25">
      <c r="A37" s="288">
        <v>1970</v>
      </c>
      <c r="B37" s="291">
        <f>ALEMANIA!F96</f>
        <v>587.52643734306355</v>
      </c>
      <c r="C37" s="291">
        <f>ARGENTINA!E43</f>
        <v>5.090853744634165E-9</v>
      </c>
      <c r="D37" s="291">
        <f>AUSTRALIA!J44</f>
        <v>373.38640275387269</v>
      </c>
      <c r="E37" s="291">
        <f>BÉLGICA!E44</f>
        <v>454.85455555555558</v>
      </c>
      <c r="F37" s="291"/>
      <c r="G37" s="291">
        <f>CANADÁ!F45</f>
        <v>595.44394039089536</v>
      </c>
      <c r="H37" s="291">
        <f>CHILE!G45</f>
        <v>0</v>
      </c>
      <c r="I37" s="291"/>
      <c r="J37" s="291"/>
      <c r="K37" s="291">
        <f>COREA!E97</f>
        <v>21762.331993530686</v>
      </c>
      <c r="L37" s="291">
        <f>DINAMARCA!H46</f>
        <v>2347.5161987041038</v>
      </c>
      <c r="M37" s="291">
        <f>ESPAÑA!F97</f>
        <v>82.227484853106731</v>
      </c>
      <c r="N37" s="291">
        <f>EUA!G100</f>
        <v>735.26822787206345</v>
      </c>
      <c r="O37" s="291"/>
      <c r="P37" s="291">
        <f>FINLANDIA!L45</f>
        <v>198.61803727221104</v>
      </c>
      <c r="Q37" s="291">
        <f>FRANCIA!K45</f>
        <v>310.77296151997479</v>
      </c>
      <c r="R37" s="291"/>
      <c r="S37" s="291"/>
      <c r="T37" s="291"/>
      <c r="U37" s="291">
        <f>IRLANDA!H46</f>
        <v>127.33619246861925</v>
      </c>
      <c r="V37" s="291">
        <f>ITALIA!J44</f>
        <v>102.96550295319128</v>
      </c>
      <c r="W37" s="291">
        <f>JAPÓN!I45</f>
        <v>78882.509212290781</v>
      </c>
      <c r="X37" s="292">
        <f>MÉXICO!K46</f>
        <v>2.1334687343341083</v>
      </c>
      <c r="Y37" s="291">
        <f>NORUEGA!G44</f>
        <v>3025.4225547243004</v>
      </c>
      <c r="Z37" s="291"/>
      <c r="AA37" s="291"/>
      <c r="AB37" s="291">
        <f>PORTUGAL!G44</f>
        <v>17.804952492515945</v>
      </c>
      <c r="AC37" s="291">
        <f>'REINO UNIDO'!H97</f>
        <v>114.11922064095836</v>
      </c>
      <c r="AD37" s="291"/>
      <c r="AE37" s="291"/>
      <c r="AF37" s="291"/>
      <c r="AG37" s="291"/>
      <c r="AH37" s="291">
        <f>SUECIA!G45</f>
        <v>2256.5893533352751</v>
      </c>
      <c r="AI37" s="291"/>
      <c r="AJ37" s="291"/>
    </row>
    <row r="38" spans="1:36" x14ac:dyDescent="0.25">
      <c r="A38" s="288">
        <v>1971</v>
      </c>
      <c r="B38" s="291">
        <f>ALEMANIA!F97</f>
        <v>662.17286305606342</v>
      </c>
      <c r="C38" s="291">
        <f>ARGENTINA!E44</f>
        <v>7.2754172195509279E-9</v>
      </c>
      <c r="D38" s="291">
        <f>AUSTRALIA!J45</f>
        <v>407.3879551820728</v>
      </c>
      <c r="E38" s="291">
        <f>BÉLGICA!E45</f>
        <v>509.62180069537908</v>
      </c>
      <c r="F38" s="291"/>
      <c r="G38" s="291">
        <f>CANADÁ!F46</f>
        <v>635.13567245222168</v>
      </c>
      <c r="H38" s="291">
        <f>CHILE!G46</f>
        <v>0</v>
      </c>
      <c r="I38" s="291"/>
      <c r="J38" s="291"/>
      <c r="K38" s="291">
        <f>COREA!E98</f>
        <v>25606.599323624989</v>
      </c>
      <c r="L38" s="291">
        <f>DINAMARCA!H47</f>
        <v>2627.922725976618</v>
      </c>
      <c r="M38" s="291">
        <f>ESPAÑA!F98</f>
        <v>94.056611097293498</v>
      </c>
      <c r="N38" s="291">
        <f>EUA!G101</f>
        <v>777.36108506167909</v>
      </c>
      <c r="O38" s="291"/>
      <c r="P38" s="291">
        <f>FINLANDIA!L46</f>
        <v>226.10965612526866</v>
      </c>
      <c r="Q38" s="291">
        <f>FRANCIA!K46</f>
        <v>344.96428643930795</v>
      </c>
      <c r="R38" s="291">
        <f>GRECIA!H45</f>
        <v>20.103868613138687</v>
      </c>
      <c r="S38" s="291"/>
      <c r="T38" s="291"/>
      <c r="U38" s="291">
        <f>IRLANDA!H47</f>
        <v>146.55713296398892</v>
      </c>
      <c r="V38" s="291">
        <f>ITALIA!J45</f>
        <v>117.0064628147005</v>
      </c>
      <c r="W38" s="291">
        <f>JAPÓN!I46</f>
        <v>90625.020058860886</v>
      </c>
      <c r="X38" s="292">
        <f>MÉXICO!K47</f>
        <v>2.2725614803037337</v>
      </c>
      <c r="Y38" s="291">
        <f>NORUEGA!G45</f>
        <v>3584.1779279279276</v>
      </c>
      <c r="Z38" s="291">
        <f>N.ZELANDA!F46</f>
        <v>293.64516398230825</v>
      </c>
      <c r="AA38" s="291"/>
      <c r="AB38" s="291">
        <f>PORTUGAL!G45</f>
        <v>20.704507069913589</v>
      </c>
      <c r="AC38" s="291">
        <f>'REINO UNIDO'!H98</f>
        <v>127.09386564573357</v>
      </c>
      <c r="AD38" s="291"/>
      <c r="AE38" s="291"/>
      <c r="AF38" s="291"/>
      <c r="AG38" s="291"/>
      <c r="AH38" s="291">
        <f>SUECIA!G46</f>
        <v>2443.767967022402</v>
      </c>
      <c r="AI38" s="291"/>
      <c r="AJ38" s="291"/>
    </row>
    <row r="39" spans="1:36" x14ac:dyDescent="0.25">
      <c r="A39" s="288">
        <v>1972</v>
      </c>
      <c r="B39" s="291">
        <f>ALEMANIA!F98</f>
        <v>737.03343931058168</v>
      </c>
      <c r="C39" s="291">
        <f>ARGENTINA!E45</f>
        <v>1.0889140318860903E-8</v>
      </c>
      <c r="D39" s="291">
        <f>AUSTRALIA!J46</f>
        <v>447.46639089968977</v>
      </c>
      <c r="E39" s="291">
        <f>BÉLGICA!E46</f>
        <v>582.29234037794924</v>
      </c>
      <c r="F39" s="291"/>
      <c r="G39" s="291">
        <f>CANADÁ!F47</f>
        <v>685.46005471956221</v>
      </c>
      <c r="H39" s="291">
        <f>CHILE!G47</f>
        <v>0</v>
      </c>
      <c r="I39" s="291"/>
      <c r="J39" s="291"/>
      <c r="K39" s="291">
        <f>COREA!E99</f>
        <v>30388.954985799366</v>
      </c>
      <c r="L39" s="291">
        <f>DINAMARCA!H48</f>
        <v>2894.2416525183926</v>
      </c>
      <c r="M39" s="291">
        <f>ESPAÑA!F99</f>
        <v>110.29688344387129</v>
      </c>
      <c r="N39" s="291">
        <f>EUA!G102</f>
        <v>823.46286875647445</v>
      </c>
      <c r="O39" s="291"/>
      <c r="P39" s="291">
        <f>FINLANDIA!L47</f>
        <v>259.44526030695152</v>
      </c>
      <c r="Q39" s="291">
        <f>FRANCIA!K47</f>
        <v>379.11229109288814</v>
      </c>
      <c r="R39" s="291"/>
      <c r="S39" s="291"/>
      <c r="T39" s="291"/>
      <c r="U39" s="291">
        <f>IRLANDA!H48</f>
        <v>169.64047782350252</v>
      </c>
      <c r="V39" s="291">
        <f>ITALIA!J46</f>
        <v>130.40981133774596</v>
      </c>
      <c r="W39" s="291">
        <f>JAPÓN!I47</f>
        <v>103889.76686435787</v>
      </c>
      <c r="X39" s="292">
        <f>MÉXICO!K48</f>
        <v>2.5172220539836401</v>
      </c>
      <c r="Y39" s="291">
        <f>NORUEGA!G46</f>
        <v>3522.2181191531267</v>
      </c>
      <c r="Z39" s="291"/>
      <c r="AA39" s="291"/>
      <c r="AB39" s="291">
        <f>PORTUGAL!G46</f>
        <v>24.106402920284136</v>
      </c>
      <c r="AC39" s="291">
        <f>'REINO UNIDO'!H99</f>
        <v>143.57139723109688</v>
      </c>
      <c r="AD39" s="291"/>
      <c r="AE39" s="291"/>
      <c r="AF39" s="291"/>
      <c r="AG39" s="291"/>
      <c r="AH39" s="291">
        <f>SUECIA!G47</f>
        <v>2654.7922797976908</v>
      </c>
      <c r="AI39" s="291"/>
      <c r="AJ39" s="291"/>
    </row>
    <row r="40" spans="1:36" x14ac:dyDescent="0.25">
      <c r="A40" s="288">
        <v>1973</v>
      </c>
      <c r="B40" s="291">
        <f>ALEMANIA!F99</f>
        <v>832.59420188863066</v>
      </c>
      <c r="C40" s="291">
        <f>ARGENTINA!E46</f>
        <v>1.9202350842530704E-8</v>
      </c>
      <c r="D40" s="291">
        <f>AUSTRALIA!J47</f>
        <v>529.75118404375962</v>
      </c>
      <c r="E40" s="291">
        <f>BÉLGICA!E47</f>
        <v>659.86630614266846</v>
      </c>
      <c r="F40" s="291"/>
      <c r="G40" s="291">
        <f>CANADÁ!F48</f>
        <v>744.118513385759</v>
      </c>
      <c r="H40" s="291">
        <f>CHILE!G48</f>
        <v>0</v>
      </c>
      <c r="I40" s="291"/>
      <c r="J40" s="291"/>
      <c r="K40" s="291">
        <f>COREA!E100</f>
        <v>38306.077158514359</v>
      </c>
      <c r="L40" s="291">
        <f>DINAMARCA!H49</f>
        <v>3278.9657582110412</v>
      </c>
      <c r="M40" s="291">
        <f>ESPAÑA!F100</f>
        <v>131.16560753074589</v>
      </c>
      <c r="N40" s="291">
        <f>EUA!G103</f>
        <v>881.27465077392526</v>
      </c>
      <c r="O40" s="291"/>
      <c r="P40" s="291">
        <f>FINLANDIA!L48</f>
        <v>302.17818669733566</v>
      </c>
      <c r="Q40" s="291">
        <f>FRANCIA!K48</f>
        <v>425.83603486169892</v>
      </c>
      <c r="R40" s="291"/>
      <c r="S40" s="291"/>
      <c r="T40" s="291"/>
      <c r="U40" s="291">
        <f>IRLANDA!H49</f>
        <v>201.54814814814813</v>
      </c>
      <c r="V40" s="291">
        <f>ITALIA!J47</f>
        <v>153.92973273449689</v>
      </c>
      <c r="W40" s="291">
        <f>JAPÓN!I48</f>
        <v>124806.95892116183</v>
      </c>
      <c r="X40" s="292">
        <f>MÉXICO!K49</f>
        <v>2.7518964817990601</v>
      </c>
      <c r="Y40" s="291">
        <f>NORUEGA!G47</f>
        <v>3927.8061845629413</v>
      </c>
      <c r="Z40" s="291"/>
      <c r="AA40" s="291"/>
      <c r="AB40" s="291">
        <f>PORTUGAL!G47</f>
        <v>28.436196682464455</v>
      </c>
      <c r="AC40" s="291">
        <f>'REINO UNIDO'!H100</f>
        <v>162.42997060154974</v>
      </c>
      <c r="AD40" s="291"/>
      <c r="AE40" s="291"/>
      <c r="AF40" s="291"/>
      <c r="AG40" s="291"/>
      <c r="AH40" s="291">
        <f>SUECIA!G48</f>
        <v>2833.3290424121933</v>
      </c>
      <c r="AI40" s="291"/>
      <c r="AJ40" s="291"/>
    </row>
    <row r="41" spans="1:36" x14ac:dyDescent="0.25">
      <c r="A41" s="288">
        <v>1974</v>
      </c>
      <c r="B41" s="291">
        <f>ALEMANIA!F100</f>
        <v>934.18203603472784</v>
      </c>
      <c r="C41" s="291">
        <f>ARGENTINA!E47</f>
        <v>2.7803586503274839E-8</v>
      </c>
      <c r="D41" s="291">
        <f>AUSTRALIA!J48</f>
        <v>679.63515754560524</v>
      </c>
      <c r="E41" s="291">
        <f>BÉLGICA!E48</f>
        <v>778.75861344537816</v>
      </c>
      <c r="F41" s="291"/>
      <c r="G41" s="291">
        <f>CANADÁ!F49</f>
        <v>849.24803413530742</v>
      </c>
      <c r="H41" s="291">
        <f>CHILE!G49</f>
        <v>163.01573214933248</v>
      </c>
      <c r="I41" s="291"/>
      <c r="J41" s="291"/>
      <c r="K41" s="291">
        <f>COREA!E101</f>
        <v>48587.489508966122</v>
      </c>
      <c r="L41" s="291">
        <f>DINAMARCA!H50</f>
        <v>3901.6277423920733</v>
      </c>
      <c r="M41" s="291">
        <f>ESPAÑA!F101</f>
        <v>159.13608394338704</v>
      </c>
      <c r="N41" s="291">
        <f>EUA!G104</f>
        <v>942.87472351148233</v>
      </c>
      <c r="O41" s="291"/>
      <c r="P41" s="291">
        <f>FINLANDIA!L49</f>
        <v>365.53884528890723</v>
      </c>
      <c r="Q41" s="291">
        <f>FRANCIA!K49</f>
        <v>500.533108899024</v>
      </c>
      <c r="R41" s="291"/>
      <c r="S41" s="291"/>
      <c r="T41" s="291"/>
      <c r="U41" s="291">
        <f>IRLANDA!H50</f>
        <v>237.98629242819842</v>
      </c>
      <c r="V41" s="291">
        <f>ITALIA!J48</f>
        <v>187.22463963216356</v>
      </c>
      <c r="W41" s="291">
        <f>JAPÓN!I49</f>
        <v>157391.78583424984</v>
      </c>
      <c r="X41" s="292">
        <f>MÉXICO!K50</f>
        <v>3.4109821088551335</v>
      </c>
      <c r="Y41" s="291">
        <f>NORUEGA!G48</f>
        <v>4448.7571129080561</v>
      </c>
      <c r="Z41" s="291"/>
      <c r="AA41" s="291"/>
      <c r="AB41" s="291">
        <f>PORTUGAL!G48</f>
        <v>40.160543373327819</v>
      </c>
      <c r="AC41" s="291">
        <f>'REINO UNIDO'!H101</f>
        <v>193.06445815186223</v>
      </c>
      <c r="AD41" s="291"/>
      <c r="AE41" s="291"/>
      <c r="AF41" s="291"/>
      <c r="AG41" s="291"/>
      <c r="AH41" s="291">
        <f>SUECIA!G49</f>
        <v>3196.8932552877068</v>
      </c>
      <c r="AI41" s="291"/>
      <c r="AJ41" s="291"/>
    </row>
    <row r="42" spans="1:36" x14ac:dyDescent="0.25">
      <c r="A42" s="288">
        <v>1975</v>
      </c>
      <c r="B42" s="291">
        <f>ALEMANIA!F101</f>
        <v>1005.2153855555607</v>
      </c>
      <c r="C42" s="291">
        <f>ARGENTINA!E48</f>
        <v>7.9476984812734849E-8</v>
      </c>
      <c r="D42" s="291">
        <f>AUSTRALIA!J49</f>
        <v>788.90888488968869</v>
      </c>
      <c r="E42" s="291">
        <f>BÉLGICA!E49</f>
        <v>907.61564687226598</v>
      </c>
      <c r="F42" s="291"/>
      <c r="G42" s="291">
        <f>CANADÁ!F50</f>
        <v>970.51632414571247</v>
      </c>
      <c r="H42" s="291">
        <f>CHILE!G50</f>
        <v>681.72231385058546</v>
      </c>
      <c r="I42" s="291"/>
      <c r="J42" s="291"/>
      <c r="K42" s="291">
        <f>COREA!E102</f>
        <v>61389.703504273028</v>
      </c>
      <c r="L42" s="291">
        <f>DINAMARCA!H51</f>
        <v>4428.3876500857632</v>
      </c>
      <c r="M42" s="291">
        <f>ESPAÑA!F102</f>
        <v>191.61372895087092</v>
      </c>
      <c r="N42" s="291">
        <f>EUA!G105</f>
        <v>1017.8968362958808</v>
      </c>
      <c r="O42" s="291"/>
      <c r="P42" s="291">
        <f>FINLANDIA!L50</f>
        <v>451.09371368917937</v>
      </c>
      <c r="Q42" s="291">
        <f>FRANCIA!K50</f>
        <v>594.23783940128408</v>
      </c>
      <c r="R42" s="291"/>
      <c r="S42" s="291">
        <f>HOLANDA!J102</f>
        <v>1367.5426336887347</v>
      </c>
      <c r="T42" s="291"/>
      <c r="U42" s="291">
        <f>IRLANDA!H51</f>
        <v>307.21773166447082</v>
      </c>
      <c r="V42" s="291">
        <f>ITALIA!J49</f>
        <v>222.83176088037953</v>
      </c>
      <c r="W42" s="291">
        <f>JAPÓN!I50</f>
        <v>182953.92246731577</v>
      </c>
      <c r="X42" s="292">
        <f>MÉXICO!K51</f>
        <v>4.0565151093808334</v>
      </c>
      <c r="Y42" s="291">
        <f>NORUEGA!G49</f>
        <v>5106.0632333391131</v>
      </c>
      <c r="Z42" s="291"/>
      <c r="AA42" s="291"/>
      <c r="AB42" s="291">
        <f>PORTUGAL!G49</f>
        <v>52.59903100775194</v>
      </c>
      <c r="AC42" s="291">
        <f>'REINO UNIDO'!H102</f>
        <v>253.40711749626703</v>
      </c>
      <c r="AD42" s="291"/>
      <c r="AE42" s="291"/>
      <c r="AF42" s="291"/>
      <c r="AG42" s="291"/>
      <c r="AH42" s="291">
        <f>SUECIA!G50</f>
        <v>3719.3342462987889</v>
      </c>
      <c r="AI42" s="291"/>
      <c r="AJ42" s="291"/>
    </row>
    <row r="43" spans="1:36" x14ac:dyDescent="0.25">
      <c r="A43" s="288">
        <v>1976</v>
      </c>
      <c r="B43" s="291">
        <f>ALEMANIA!F102</f>
        <v>1096.2943585882215</v>
      </c>
      <c r="C43" s="291">
        <f>ARGENTINA!E49</f>
        <v>2.818921316650622E-7</v>
      </c>
      <c r="D43" s="291">
        <f>AUSTRALIA!J50</f>
        <v>889.5941623350659</v>
      </c>
      <c r="E43" s="291">
        <f>BÉLGICA!E50</f>
        <v>1052.1605718523401</v>
      </c>
      <c r="F43" s="291"/>
      <c r="G43" s="291">
        <f>CANADÁ!F51</f>
        <v>1054.1233660594366</v>
      </c>
      <c r="H43" s="291">
        <f>CHILE!G51</f>
        <v>2371.4924657072584</v>
      </c>
      <c r="I43" s="291"/>
      <c r="J43" s="291"/>
      <c r="K43" s="291">
        <f>COREA!E103</f>
        <v>79815.671490441615</v>
      </c>
      <c r="L43" s="291">
        <f>DINAMARCA!H52</f>
        <v>5122.308914896691</v>
      </c>
      <c r="M43" s="291">
        <f>ESPAÑA!F103</f>
        <v>232.91833165595429</v>
      </c>
      <c r="N43" s="291">
        <f>EUA!G106</f>
        <v>1085.0197490242228</v>
      </c>
      <c r="O43" s="291"/>
      <c r="P43" s="291">
        <f>FINLANDIA!L51</f>
        <v>529.476406357982</v>
      </c>
      <c r="Q43" s="291">
        <f>FRANCIA!K51</f>
        <v>682.55891136897924</v>
      </c>
      <c r="R43" s="291"/>
      <c r="S43" s="291">
        <f>HOLANDA!J103</f>
        <v>1508.2495980971128</v>
      </c>
      <c r="T43" s="291"/>
      <c r="U43" s="291">
        <f>IRLANDA!H52</f>
        <v>368.32361664453293</v>
      </c>
      <c r="V43" s="291">
        <f>ITALIA!J50</f>
        <v>270.76683468951779</v>
      </c>
      <c r="W43" s="291">
        <f>JAPÓN!I51</f>
        <v>202694.53019441452</v>
      </c>
      <c r="X43" s="292">
        <f>MÉXICO!K52</f>
        <v>5.0872280218224208</v>
      </c>
      <c r="Y43" s="291">
        <f>NORUEGA!G50</f>
        <v>5680.2024870694404</v>
      </c>
      <c r="Z43" s="291">
        <f>N.ZELANDA!F51</f>
        <v>545.47292463686983</v>
      </c>
      <c r="AA43" s="291"/>
      <c r="AB43" s="291">
        <f>PORTUGAL!G50</f>
        <v>64.278236970684034</v>
      </c>
      <c r="AC43" s="291">
        <f>'REINO UNIDO'!H103</f>
        <v>290.46220266743859</v>
      </c>
      <c r="AD43" s="291"/>
      <c r="AE43" s="291"/>
      <c r="AF43" s="291"/>
      <c r="AG43" s="291"/>
      <c r="AH43" s="291">
        <f>SUECIA!G51</f>
        <v>4368.6286158493249</v>
      </c>
      <c r="AI43" s="291"/>
      <c r="AJ43" s="291"/>
    </row>
    <row r="44" spans="1:36" x14ac:dyDescent="0.25">
      <c r="A44" s="288">
        <v>1977</v>
      </c>
      <c r="B44" s="291">
        <f>ALEMANIA!F103</f>
        <v>1179.0938829481724</v>
      </c>
      <c r="C44" s="291">
        <f>ARGENTINA!E50</f>
        <v>6.7121104460190327E-7</v>
      </c>
      <c r="D44" s="291">
        <f>AUSTRALIA!J51</f>
        <v>960.90119381907152</v>
      </c>
      <c r="E44" s="291">
        <f>BÉLGICA!E51</f>
        <v>1148.3590996802293</v>
      </c>
      <c r="F44" s="291"/>
      <c r="G44" s="291">
        <f>CANADÁ!F52</f>
        <v>1145.799858898667</v>
      </c>
      <c r="H44" s="291">
        <f>CHILE!G52</f>
        <v>4816.7310087709729</v>
      </c>
      <c r="I44" s="291"/>
      <c r="J44" s="291"/>
      <c r="K44" s="291">
        <f>COREA!E104</f>
        <v>97004.857443033645</v>
      </c>
      <c r="L44" s="291">
        <f>DINAMARCA!H53</f>
        <v>5634.1734884388907</v>
      </c>
      <c r="M44" s="291">
        <f>ESPAÑA!F104</f>
        <v>291.30199483966919</v>
      </c>
      <c r="N44" s="291">
        <f>EUA!G107</f>
        <v>1163.8086059344894</v>
      </c>
      <c r="O44" s="291"/>
      <c r="P44" s="291">
        <f>FINLANDIA!L52</f>
        <v>573.27305151305154</v>
      </c>
      <c r="Q44" s="291">
        <f>FRANCIA!K52</f>
        <v>766.38204590903433</v>
      </c>
      <c r="R44" s="291">
        <f>GRECIA!H51</f>
        <v>58.871801888817345</v>
      </c>
      <c r="S44" s="291">
        <f>HOLANDA!J104</f>
        <v>1622.8851715092817</v>
      </c>
      <c r="T44" s="291"/>
      <c r="U44" s="291">
        <f>IRLANDA!H53</f>
        <v>423.41149870801036</v>
      </c>
      <c r="V44" s="291">
        <f>ITALIA!J51</f>
        <v>324.62859578333865</v>
      </c>
      <c r="W44" s="291">
        <f>JAPÓN!I52</f>
        <v>223003.62941474307</v>
      </c>
      <c r="X44" s="292">
        <f>MÉXICO!K53</f>
        <v>6.6586194032126045</v>
      </c>
      <c r="Y44" s="291">
        <f>NORUEGA!G51</f>
        <v>6267.9833012202953</v>
      </c>
      <c r="Z44" s="291"/>
      <c r="AA44" s="291"/>
      <c r="AB44" s="291">
        <f>PORTUGAL!G51</f>
        <v>80.091109958506223</v>
      </c>
      <c r="AC44" s="291">
        <f>'REINO UNIDO'!H104</f>
        <v>320.9306973254038</v>
      </c>
      <c r="AD44" s="291"/>
      <c r="AE44" s="291"/>
      <c r="AF44" s="291"/>
      <c r="AG44" s="291"/>
      <c r="AH44" s="291">
        <f>SUECIA!G52</f>
        <v>4889.0251657824929</v>
      </c>
      <c r="AI44" s="291"/>
      <c r="AJ44" s="291"/>
    </row>
    <row r="45" spans="1:36" x14ac:dyDescent="0.25">
      <c r="A45" s="288">
        <v>1978</v>
      </c>
      <c r="B45" s="291">
        <f>ALEMANIA!F104</f>
        <v>1251.0346980387728</v>
      </c>
      <c r="C45" s="291">
        <f>ARGENTINA!E51</f>
        <v>2.0389618292601838E-6</v>
      </c>
      <c r="D45" s="291">
        <f>AUSTRALIA!J52</f>
        <v>1030.6944198521842</v>
      </c>
      <c r="E45" s="291">
        <f>BÉLGICA!E52</f>
        <v>1233.1689368862408</v>
      </c>
      <c r="F45" s="291"/>
      <c r="G45" s="291">
        <f>CANADÁ!F53</f>
        <v>1210.6197394807648</v>
      </c>
      <c r="H45" s="291">
        <f>CHILE!G53</f>
        <v>7786.6913633532049</v>
      </c>
      <c r="I45" s="291">
        <f>CHINA!F64</f>
        <v>145.23941168055035</v>
      </c>
      <c r="J45" s="291"/>
      <c r="K45" s="291">
        <f>COREA!E105</f>
        <v>126973.32733052199</v>
      </c>
      <c r="L45" s="291">
        <f>DINAMARCA!H54</f>
        <v>6222.0314735336187</v>
      </c>
      <c r="M45" s="291">
        <f>ESPAÑA!F105</f>
        <v>361.68375278557363</v>
      </c>
      <c r="N45" s="291">
        <f>EUA!G108</f>
        <v>1258.3829275378971</v>
      </c>
      <c r="O45" s="291"/>
      <c r="P45" s="291">
        <f>FINLANDIA!L53</f>
        <v>605.40845591636605</v>
      </c>
      <c r="Q45" s="291">
        <f>FRANCIA!K53</f>
        <v>862.48583472544453</v>
      </c>
      <c r="R45" s="291">
        <f>GRECIA!H52</f>
        <v>72.4759318085557</v>
      </c>
      <c r="S45" s="291">
        <f>HOLANDA!J105</f>
        <v>1742.0424810379243</v>
      </c>
      <c r="T45" s="291"/>
      <c r="U45" s="291">
        <f>IRLANDA!H54</f>
        <v>488.56811277569705</v>
      </c>
      <c r="V45" s="291">
        <f>ITALIA!J52</f>
        <v>376.52519139434321</v>
      </c>
      <c r="W45" s="291">
        <f>JAPÓN!I53</f>
        <v>239073.37776476264</v>
      </c>
      <c r="X45" s="292">
        <f>MÉXICO!K54</f>
        <v>7.6714999123247543</v>
      </c>
      <c r="Y45" s="291">
        <f>NORUEGA!G52</f>
        <v>6769.2792934868312</v>
      </c>
      <c r="Z45" s="291"/>
      <c r="AA45" s="291"/>
      <c r="AB45" s="291">
        <f>PORTUGAL!G52</f>
        <v>93.82256164010353</v>
      </c>
      <c r="AC45" s="291">
        <f>'REINO UNIDO'!H105</f>
        <v>363.61947567637344</v>
      </c>
      <c r="AD45" s="291"/>
      <c r="AE45" s="291"/>
      <c r="AF45" s="291"/>
      <c r="AG45" s="291"/>
      <c r="AH45" s="291">
        <f>SUECIA!G53</f>
        <v>5424.9176447264081</v>
      </c>
      <c r="AI45" s="291"/>
      <c r="AJ45" s="291"/>
    </row>
    <row r="46" spans="1:36" x14ac:dyDescent="0.25">
      <c r="A46" s="288">
        <v>1979</v>
      </c>
      <c r="B46" s="291">
        <f>ALEMANIA!F105</f>
        <v>1336.6772831179551</v>
      </c>
      <c r="C46" s="291">
        <f>ARGENTINA!E52</f>
        <v>5.7467378731853088E-6</v>
      </c>
      <c r="D46" s="291">
        <f>AUSTRALIA!J53</f>
        <v>1137.8489631089176</v>
      </c>
      <c r="E46" s="291">
        <f>BÉLGICA!E53</f>
        <v>1305.8631010928962</v>
      </c>
      <c r="F46" s="291"/>
      <c r="G46" s="291">
        <f>CANADÁ!F54</f>
        <v>1303.7004629581663</v>
      </c>
      <c r="H46" s="291">
        <f>CHILE!G54</f>
        <v>11000.821317338783</v>
      </c>
      <c r="I46" s="291">
        <f>CHINA!F65</f>
        <v>159.18574581133583</v>
      </c>
      <c r="J46" s="291"/>
      <c r="K46" s="291">
        <f>COREA!E106</f>
        <v>163957.51286213472</v>
      </c>
      <c r="L46" s="291">
        <f>DINAMARCA!H55</f>
        <v>6642.100587672543</v>
      </c>
      <c r="M46" s="291">
        <f>ESPAÑA!F106</f>
        <v>428.92060526771269</v>
      </c>
      <c r="N46" s="291">
        <f>EUA!G109</f>
        <v>1372.8245440719822</v>
      </c>
      <c r="O46" s="291"/>
      <c r="P46" s="291">
        <f>FINLANDIA!L54</f>
        <v>672.53862084456421</v>
      </c>
      <c r="Q46" s="291">
        <f>FRANCIA!K54</f>
        <v>975.356880241574</v>
      </c>
      <c r="R46" s="291">
        <f>GRECIA!H53</f>
        <v>88.50066853233831</v>
      </c>
      <c r="S46" s="291">
        <f>HOLANDA!J106</f>
        <v>1851.7525439426183</v>
      </c>
      <c r="T46" s="291"/>
      <c r="U46" s="291">
        <f>IRLANDA!H55</f>
        <v>581.11202153110048</v>
      </c>
      <c r="V46" s="291">
        <f>ITALIA!J53</f>
        <v>449.20247057797928</v>
      </c>
      <c r="W46" s="291">
        <f>JAPÓN!I54</f>
        <v>253272.97375816992</v>
      </c>
      <c r="X46" s="292">
        <f>MÉXICO!K55</f>
        <v>8.93332077191587</v>
      </c>
      <c r="Y46" s="291">
        <f>NORUEGA!G53</f>
        <v>6962.2153209109738</v>
      </c>
      <c r="Z46" s="291">
        <f>N.ZELANDA!F54</f>
        <v>886.66666666666663</v>
      </c>
      <c r="AA46" s="291"/>
      <c r="AB46" s="291">
        <f>PORTUGAL!G53</f>
        <v>112.65800614316238</v>
      </c>
      <c r="AC46" s="291">
        <f>'REINO UNIDO'!H106</f>
        <v>419.20394843390665</v>
      </c>
      <c r="AD46" s="291"/>
      <c r="AE46" s="291"/>
      <c r="AF46" s="291"/>
      <c r="AG46" s="291"/>
      <c r="AH46" s="291">
        <f>SUECIA!G54</f>
        <v>5869.2946764680373</v>
      </c>
      <c r="AI46" s="291"/>
      <c r="AJ46" s="291"/>
    </row>
    <row r="47" spans="1:36" x14ac:dyDescent="0.25">
      <c r="A47" s="288">
        <v>1980</v>
      </c>
      <c r="B47" s="291">
        <f>ALEMANIA!F106</f>
        <v>1370.2143217494252</v>
      </c>
      <c r="C47" s="291">
        <f>ARGENTINA!E53</f>
        <v>1.3742521797451374E-5</v>
      </c>
      <c r="D47" s="291">
        <f>AUSTRALIA!J54</f>
        <v>1279.3215074730012</v>
      </c>
      <c r="E47" s="291">
        <f>BÉLGICA!E54</f>
        <v>1392.2471566699442</v>
      </c>
      <c r="F47" s="291"/>
      <c r="G47" s="291">
        <f>CANADÁ!F55</f>
        <v>1425.2728431058206</v>
      </c>
      <c r="H47" s="291">
        <f>CHILE!G55</f>
        <v>15909.803410258917</v>
      </c>
      <c r="I47" s="291">
        <f>CHINA!F66</f>
        <v>168.33762932496555</v>
      </c>
      <c r="J47" s="291"/>
      <c r="K47" s="291">
        <f>COREA!E107</f>
        <v>207255.78666995047</v>
      </c>
      <c r="L47" s="291">
        <f>DINAMARCA!H56</f>
        <v>7224.4601889338737</v>
      </c>
      <c r="M47" s="291">
        <f>ESPAÑA!F107</f>
        <v>501.03229697506202</v>
      </c>
      <c r="N47" s="291">
        <f>EUA!G110</f>
        <v>1503.0107680491976</v>
      </c>
      <c r="O47" s="291"/>
      <c r="P47" s="291">
        <f>FINLANDIA!L55</f>
        <v>760.49125547888741</v>
      </c>
      <c r="Q47" s="291">
        <f>FRANCIA!K55</f>
        <v>1117.1831243418326</v>
      </c>
      <c r="R47" s="291">
        <f>GRECIA!H54</f>
        <v>102.39926558752997</v>
      </c>
      <c r="S47" s="291">
        <f>HOLANDA!J107</f>
        <v>1907.0128591624637</v>
      </c>
      <c r="T47" s="291"/>
      <c r="U47" s="291">
        <f>IRLANDA!H56</f>
        <v>702.66307722157546</v>
      </c>
      <c r="V47" s="291">
        <f>ITALIA!J54</f>
        <v>546.78681391312341</v>
      </c>
      <c r="W47" s="291">
        <f>JAPÓN!I55</f>
        <v>268496.61273545708</v>
      </c>
      <c r="X47" s="292">
        <f>MÉXICO!K56</f>
        <v>10.958368494006988</v>
      </c>
      <c r="Y47" s="291">
        <f>NORUEGA!G54</f>
        <v>7775.4115226337453</v>
      </c>
      <c r="Z47" s="291">
        <f>N.ZELANDA!F55</f>
        <v>1047.0313004194902</v>
      </c>
      <c r="AA47" s="291"/>
      <c r="AB47" s="291">
        <f>PORTUGAL!G54</f>
        <v>134.80468769558141</v>
      </c>
      <c r="AC47" s="291">
        <f>'REINO UNIDO'!H107</f>
        <v>506.39017295597483</v>
      </c>
      <c r="AD47" s="291"/>
      <c r="AE47" s="291"/>
      <c r="AF47" s="291"/>
      <c r="AG47" s="291"/>
      <c r="AH47" s="291">
        <f>SUECIA!G55</f>
        <v>6599.3873898160027</v>
      </c>
      <c r="AI47" s="291"/>
      <c r="AJ47" s="291"/>
    </row>
    <row r="48" spans="1:36" x14ac:dyDescent="0.25">
      <c r="A48" s="288">
        <v>1981</v>
      </c>
      <c r="B48" s="291">
        <f>ALEMANIA!F107</f>
        <v>1447.9758405975738</v>
      </c>
      <c r="C48" s="291">
        <f>ARGENTINA!E54</f>
        <v>2.6822186822186822E-5</v>
      </c>
      <c r="D48" s="291">
        <f>AUSTRALIA!J55</f>
        <v>1447.4931088660267</v>
      </c>
      <c r="E48" s="291">
        <f>BÉLGICA!E55</f>
        <v>1492.7076752912187</v>
      </c>
      <c r="F48" s="291"/>
      <c r="G48" s="291">
        <f>CANADÁ!F56</f>
        <v>1594.7342487778944</v>
      </c>
      <c r="H48" s="291">
        <f>CHILE!G56</f>
        <v>18495.27388671787</v>
      </c>
      <c r="I48" s="291">
        <f>CHINA!F67</f>
        <v>179.59369613334133</v>
      </c>
      <c r="J48" s="291"/>
      <c r="K48" s="291">
        <f>COREA!E108</f>
        <v>250641.79892967877</v>
      </c>
      <c r="L48" s="291">
        <f>DINAMARCA!H57</f>
        <v>8184.9233150415084</v>
      </c>
      <c r="M48" s="291">
        <f>ESPAÑA!F108</f>
        <v>577.82177288548576</v>
      </c>
      <c r="N48" s="291">
        <f>EUA!G111</f>
        <v>1641.5364823844518</v>
      </c>
      <c r="O48" s="291"/>
      <c r="P48" s="291">
        <f>FINLANDIA!L56</f>
        <v>865.28364707388903</v>
      </c>
      <c r="Q48" s="291">
        <f>FRANCIA!K56</f>
        <v>1274.9097110256753</v>
      </c>
      <c r="R48" s="291">
        <f>GRECIA!H55</f>
        <v>124.51674447703759</v>
      </c>
      <c r="S48" s="291">
        <f>HOLANDA!J108</f>
        <v>1918.7696480938419</v>
      </c>
      <c r="T48" s="291"/>
      <c r="U48" s="291">
        <f>IRLANDA!H57</f>
        <v>829.76726604795056</v>
      </c>
      <c r="V48" s="291">
        <f>ITALIA!J55</f>
        <v>665.14087284476557</v>
      </c>
      <c r="W48" s="291">
        <f>JAPÓN!I56</f>
        <v>285959.58602922963</v>
      </c>
      <c r="X48" s="292">
        <f>MÉXICO!K57</f>
        <v>14.520569383095769</v>
      </c>
      <c r="Y48" s="291">
        <f>NORUEGA!G55</f>
        <v>8674.6188522514312</v>
      </c>
      <c r="Z48" s="291">
        <f>N.ZELANDA!F56</f>
        <v>1193.1549660797316</v>
      </c>
      <c r="AA48" s="291"/>
      <c r="AB48" s="291">
        <f>PORTUGAL!G55</f>
        <v>166.02399132730014</v>
      </c>
      <c r="AC48" s="291">
        <f>'REINO UNIDO'!H108</f>
        <v>574.02132190951818</v>
      </c>
      <c r="AD48" s="291"/>
      <c r="AE48" s="291"/>
      <c r="AF48" s="291"/>
      <c r="AG48" s="291"/>
      <c r="AH48" s="291">
        <f>SUECIA!G56</f>
        <v>7222.960859040274</v>
      </c>
      <c r="AI48" s="291"/>
      <c r="AJ48" s="291"/>
    </row>
    <row r="49" spans="1:36" x14ac:dyDescent="0.25">
      <c r="A49" s="288">
        <v>1982</v>
      </c>
      <c r="B49" s="291">
        <f>ALEMANIA!F108</f>
        <v>1518.7011537010101</v>
      </c>
      <c r="C49" s="291">
        <f>ARGENTINA!E55</f>
        <v>5.9514638469123958E-5</v>
      </c>
      <c r="D49" s="291">
        <f>AUSTRALIA!J56</f>
        <v>1602.7850916769628</v>
      </c>
      <c r="E49" s="291">
        <f>BÉLGICA!E56</f>
        <v>1602.6404782261743</v>
      </c>
      <c r="F49" s="291"/>
      <c r="G49" s="291">
        <f>CANADÁ!F57</f>
        <v>1770.6300658881419</v>
      </c>
      <c r="H49" s="291">
        <f>CHILE!G57</f>
        <v>20967.028810728607</v>
      </c>
      <c r="I49" s="291">
        <f>CHINA!F68</f>
        <v>191.19874508135911</v>
      </c>
      <c r="J49" s="291"/>
      <c r="K49" s="291">
        <f>COREA!E109</f>
        <v>281865.92612904683</v>
      </c>
      <c r="L49" s="291">
        <f>DINAMARCA!H58</f>
        <v>9264.5675372086498</v>
      </c>
      <c r="M49" s="291">
        <f>ESPAÑA!F109</f>
        <v>658.59704771309202</v>
      </c>
      <c r="N49" s="291">
        <f>EUA!G112</f>
        <v>1753.5841029403664</v>
      </c>
      <c r="O49" s="291"/>
      <c r="P49" s="291">
        <f>FINLANDIA!L57</f>
        <v>944.66435695410826</v>
      </c>
      <c r="Q49" s="291">
        <f>FRANCIA!K57</f>
        <v>1455.2671367442317</v>
      </c>
      <c r="R49" s="291">
        <f>GRECIA!H56</f>
        <v>159.33018555334658</v>
      </c>
      <c r="S49" s="291">
        <f>HOLANDA!J109</f>
        <v>1997.3345848526285</v>
      </c>
      <c r="T49" s="291"/>
      <c r="U49" s="291">
        <f>IRLANDA!H58</f>
        <v>947.87909407665495</v>
      </c>
      <c r="V49" s="291">
        <f>ITALIA!J56</f>
        <v>775.82724786383858</v>
      </c>
      <c r="W49" s="291">
        <f>JAPÓN!I57</f>
        <v>297712.80350048805</v>
      </c>
      <c r="X49" s="292">
        <f>MÉXICO!K58</f>
        <v>23.257020422254627</v>
      </c>
      <c r="Y49" s="291">
        <f>NORUEGA!G56</f>
        <v>9663.3313119062059</v>
      </c>
      <c r="Z49" s="291"/>
      <c r="AA49" s="291"/>
      <c r="AB49" s="291">
        <f>PORTUGAL!G56</f>
        <v>196.84957921697767</v>
      </c>
      <c r="AC49" s="291">
        <f>'REINO UNIDO'!H109</f>
        <v>623.35784542501676</v>
      </c>
      <c r="AD49" s="291"/>
      <c r="AE49" s="291"/>
      <c r="AF49" s="291"/>
      <c r="AG49" s="291"/>
      <c r="AH49" s="291">
        <f>SUECIA!G57</f>
        <v>7660.2087567706985</v>
      </c>
      <c r="AI49" s="291"/>
      <c r="AJ49" s="291"/>
    </row>
    <row r="50" spans="1:36" x14ac:dyDescent="0.25">
      <c r="A50" s="288">
        <v>1983</v>
      </c>
      <c r="B50" s="291">
        <f>ALEMANIA!F109</f>
        <v>1575.3784987732242</v>
      </c>
      <c r="C50" s="291">
        <f>ARGENTINA!E56</f>
        <v>3.3932863011853446E-4</v>
      </c>
      <c r="D50" s="291">
        <f>AUSTRALIA!J57</f>
        <v>1727.7889032866062</v>
      </c>
      <c r="E50" s="291">
        <f>BÉLGICA!E57</f>
        <v>1698.4022490448071</v>
      </c>
      <c r="F50" s="291"/>
      <c r="G50" s="291">
        <f>CANADÁ!F58</f>
        <v>1849.6860414358146</v>
      </c>
      <c r="H50" s="291">
        <f>CHILE!G58</f>
        <v>22679.938330206318</v>
      </c>
      <c r="I50" s="291">
        <f>CHINA!F69</f>
        <v>205.60535898430095</v>
      </c>
      <c r="J50" s="291"/>
      <c r="K50" s="291">
        <f>COREA!E110</f>
        <v>326607.84241733426</v>
      </c>
      <c r="L50" s="291">
        <f>DINAMARCA!H59</f>
        <v>9997.9207385536665</v>
      </c>
      <c r="M50" s="291">
        <f>ESPAÑA!F110</f>
        <v>754.04956411654484</v>
      </c>
      <c r="N50" s="291">
        <f>EUA!G113</f>
        <v>1841.5101440249855</v>
      </c>
      <c r="O50" s="291"/>
      <c r="P50" s="291">
        <f>FINLANDIA!L58</f>
        <v>1039.9214112532397</v>
      </c>
      <c r="Q50" s="291">
        <f>FRANCIA!K58</f>
        <v>1600.1944502864271</v>
      </c>
      <c r="R50" s="291">
        <f>GRECIA!H57</f>
        <v>194.86170896963151</v>
      </c>
      <c r="S50" s="291">
        <f>HOLANDA!J110</f>
        <v>2040.5125506507036</v>
      </c>
      <c r="T50" s="291"/>
      <c r="U50" s="291">
        <f>IRLANDA!H59</f>
        <v>1068.2657884231537</v>
      </c>
      <c r="V50" s="291">
        <f>ITALIA!J57</f>
        <v>898.33027148113331</v>
      </c>
      <c r="W50" s="291">
        <f>JAPÓN!I58</f>
        <v>304824.06931598543</v>
      </c>
      <c r="X50" s="292">
        <f>MÉXICO!K59</f>
        <v>36.302493401939181</v>
      </c>
      <c r="Y50" s="291">
        <f>NORUEGA!G57</f>
        <v>10412.607449856734</v>
      </c>
      <c r="Z50" s="291"/>
      <c r="AA50" s="291"/>
      <c r="AB50" s="291">
        <f>PORTUGAL!G57</f>
        <v>230.99662320883252</v>
      </c>
      <c r="AC50" s="291">
        <f>'REINO UNIDO'!H110</f>
        <v>674.77384877973611</v>
      </c>
      <c r="AD50" s="291"/>
      <c r="AE50" s="291"/>
      <c r="AF50" s="291"/>
      <c r="AG50" s="291"/>
      <c r="AH50" s="291">
        <f>SUECIA!G58</f>
        <v>8273.2318555641232</v>
      </c>
      <c r="AI50" s="291"/>
      <c r="AJ50" s="291"/>
    </row>
    <row r="51" spans="1:36" x14ac:dyDescent="0.25">
      <c r="A51" s="288">
        <v>1984</v>
      </c>
      <c r="B51" s="291">
        <f>ALEMANIA!F110</f>
        <v>1634.0285705788322</v>
      </c>
      <c r="C51" s="291">
        <f>ARGENTINA!E57</f>
        <v>2.7115087972075357E-3</v>
      </c>
      <c r="D51" s="291">
        <f>AUSTRALIA!J58</f>
        <v>1841.3009954760389</v>
      </c>
      <c r="E51" s="291">
        <f>BÉLGICA!E58</f>
        <v>1826.8981252179981</v>
      </c>
      <c r="F51" s="291"/>
      <c r="G51" s="291">
        <f>CANADÁ!F59</f>
        <v>1944.1549588875889</v>
      </c>
      <c r="H51" s="291">
        <f>CHILE!G59</f>
        <v>25134.8069519526</v>
      </c>
      <c r="I51" s="291">
        <f>CHINA!F70</f>
        <v>238.9808268503013</v>
      </c>
      <c r="J51" s="291"/>
      <c r="K51" s="291">
        <f>COREA!E111</f>
        <v>352804.13132858137</v>
      </c>
      <c r="L51" s="291">
        <f>DINAMARCA!H60</f>
        <v>10479.926491376873</v>
      </c>
      <c r="M51" s="291">
        <f>ESPAÑA!F111</f>
        <v>839.5385692144547</v>
      </c>
      <c r="N51" s="291">
        <f>EUA!G114</f>
        <v>1941.4951950665436</v>
      </c>
      <c r="O51" s="291"/>
      <c r="P51" s="291">
        <f>FINLANDIA!L59</f>
        <v>1139.9360006477948</v>
      </c>
      <c r="Q51" s="291">
        <f>FRANCIA!K59</f>
        <v>1731.3614327801627</v>
      </c>
      <c r="R51" s="291">
        <f>GRECIA!H58</f>
        <v>235.9502124739295</v>
      </c>
      <c r="S51" s="291">
        <f>HOLANDA!J111</f>
        <v>2033.9369604043168</v>
      </c>
      <c r="T51" s="291"/>
      <c r="U51" s="291">
        <f>IRLANDA!H60</f>
        <v>1183.3991035044826</v>
      </c>
      <c r="V51" s="291">
        <f>ITALIA!J58</f>
        <v>1009.4325043844265</v>
      </c>
      <c r="W51" s="291">
        <f>JAPÓN!I59</f>
        <v>317250.5341723329</v>
      </c>
      <c r="X51" s="292">
        <f>MÉXICO!K60</f>
        <v>55.819702197943812</v>
      </c>
      <c r="Y51" s="291">
        <f>NORUEGA!G58</f>
        <v>11214.75645409048</v>
      </c>
      <c r="Z51" s="291"/>
      <c r="AA51" s="291"/>
      <c r="AB51" s="291">
        <f>PORTUGAL!G58</f>
        <v>281.16196705426358</v>
      </c>
      <c r="AC51" s="291">
        <f>'REINO UNIDO'!H111</f>
        <v>714.99309632937673</v>
      </c>
      <c r="AD51" s="291"/>
      <c r="AE51" s="291"/>
      <c r="AF51" s="291"/>
      <c r="AG51" s="291"/>
      <c r="AH51" s="291">
        <f>SUECIA!G59</f>
        <v>8960.9107839396256</v>
      </c>
      <c r="AI51" s="291"/>
      <c r="AJ51" s="291"/>
    </row>
    <row r="52" spans="1:36" x14ac:dyDescent="0.25">
      <c r="A52" s="288">
        <v>1985</v>
      </c>
      <c r="B52" s="291">
        <f>ALEMANIA!F111</f>
        <v>1687.7219701791043</v>
      </c>
      <c r="C52" s="291">
        <f>ARGENTINA!E58</f>
        <v>1.8243524008337463E-2</v>
      </c>
      <c r="D52" s="291">
        <f>AUSTRALIA!J59</f>
        <v>1948.5682255739666</v>
      </c>
      <c r="E52" s="291">
        <f>BÉLGICA!E59</f>
        <v>1912.1887154584344</v>
      </c>
      <c r="F52" s="291"/>
      <c r="G52" s="291">
        <f>CANADÁ!F60</f>
        <v>2052.8414195867026</v>
      </c>
      <c r="H52" s="291">
        <f>CHILE!G60</f>
        <v>30959.214503555766</v>
      </c>
      <c r="I52" s="291">
        <f>CHINA!F71</f>
        <v>282.95349027608682</v>
      </c>
      <c r="J52" s="291"/>
      <c r="K52" s="291">
        <f>COREA!E112</f>
        <v>369364.38701860461</v>
      </c>
      <c r="L52" s="291">
        <f>DINAMARCA!H61</f>
        <v>11046.802394266362</v>
      </c>
      <c r="M52" s="291">
        <f>ESPAÑA!F112</f>
        <v>914.41931215632633</v>
      </c>
      <c r="N52" s="291">
        <f>EUA!G115</f>
        <v>2042.5821869310914</v>
      </c>
      <c r="O52" s="291"/>
      <c r="P52" s="291">
        <f>FINLANDIA!L60</f>
        <v>1244.9794338253084</v>
      </c>
      <c r="Q52" s="291">
        <f>FRANCIA!K60</f>
        <v>1835.3390956790554</v>
      </c>
      <c r="R52" s="291">
        <f>GRECIA!H59</f>
        <v>286.37396650905822</v>
      </c>
      <c r="S52" s="291">
        <f>HOLANDA!J112</f>
        <v>2041.5704393294675</v>
      </c>
      <c r="T52" s="291"/>
      <c r="U52" s="291">
        <f>IRLANDA!H61</f>
        <v>1245.3166706673067</v>
      </c>
      <c r="V52" s="291">
        <f>ITALIA!J59</f>
        <v>1114.5869616734003</v>
      </c>
      <c r="W52" s="291">
        <f>JAPÓN!I60</f>
        <v>328127.02827478939</v>
      </c>
      <c r="X52" s="292">
        <f>MÉXICO!K61</f>
        <v>85.595464651694925</v>
      </c>
      <c r="Y52" s="291">
        <f>NORUEGA!G59</f>
        <v>12006.649445082281</v>
      </c>
      <c r="Z52" s="291"/>
      <c r="AA52" s="291"/>
      <c r="AB52" s="291">
        <f>PORTUGAL!G59</f>
        <v>339.480127446518</v>
      </c>
      <c r="AC52" s="291">
        <f>'REINO UNIDO'!H112</f>
        <v>770.54151170256227</v>
      </c>
      <c r="AD52" s="291"/>
      <c r="AE52" s="291"/>
      <c r="AF52" s="291"/>
      <c r="AG52" s="291"/>
      <c r="AH52" s="291">
        <f>SUECIA!G60</f>
        <v>9639.686253972237</v>
      </c>
      <c r="AI52" s="291"/>
      <c r="AJ52" s="291"/>
    </row>
    <row r="53" spans="1:36" x14ac:dyDescent="0.25">
      <c r="A53" s="288">
        <v>1986</v>
      </c>
      <c r="B53" s="291">
        <f>ALEMANIA!F112</f>
        <v>1758.7396287545319</v>
      </c>
      <c r="C53" s="291">
        <f>ARGENTINA!E59</f>
        <v>3.412581124847356E-2</v>
      </c>
      <c r="D53" s="291">
        <f>AUSTRALIA!J60</f>
        <v>2039.8581139050609</v>
      </c>
      <c r="E53" s="291">
        <f>BÉLGICA!E60</f>
        <v>1979.8350281512121</v>
      </c>
      <c r="F53" s="291"/>
      <c r="G53" s="291">
        <f>CANADÁ!F61</f>
        <v>2103.0975197641865</v>
      </c>
      <c r="H53" s="291">
        <f>CHILE!G61</f>
        <v>36261.396991718473</v>
      </c>
      <c r="I53" s="291">
        <f>CHINA!F72</f>
        <v>304.76265334823444</v>
      </c>
      <c r="J53" s="291"/>
      <c r="K53" s="291">
        <f>COREA!E113</f>
        <v>411319.934875615</v>
      </c>
      <c r="L53" s="291">
        <f>DINAMARCA!H62</f>
        <v>11432.095731407615</v>
      </c>
      <c r="M53" s="291">
        <f>ESPAÑA!F113</f>
        <v>995.32224196583491</v>
      </c>
      <c r="N53" s="291">
        <f>EUA!G116</f>
        <v>2123.1267133355618</v>
      </c>
      <c r="O53" s="291"/>
      <c r="P53" s="291">
        <f>FINLANDIA!L61</f>
        <v>1338.8585606174904</v>
      </c>
      <c r="Q53" s="291">
        <f>FRANCIA!K61</f>
        <v>1918.1796313579255</v>
      </c>
      <c r="R53" s="291">
        <f>GRECIA!H60</f>
        <v>322.76760313095224</v>
      </c>
      <c r="S53" s="291">
        <f>HOLANDA!J113</f>
        <v>2113.3675198716546</v>
      </c>
      <c r="T53" s="291"/>
      <c r="U53" s="291">
        <f>IRLANDA!H62</f>
        <v>1316.8568995564005</v>
      </c>
      <c r="V53" s="291">
        <f>ITALIA!J60</f>
        <v>1200.7790903799496</v>
      </c>
      <c r="W53" s="291">
        <f>JAPÓN!I61</f>
        <v>336864.39100479562</v>
      </c>
      <c r="X53" s="292">
        <f>MÉXICO!K62</f>
        <v>149.97628969926259</v>
      </c>
      <c r="Y53" s="291">
        <f>NORUEGA!G60</f>
        <v>13156.097560975611</v>
      </c>
      <c r="Z53" s="291">
        <f>N.ZELANDA!F61</f>
        <v>1697.6100628930817</v>
      </c>
      <c r="AA53" s="291"/>
      <c r="AB53" s="291">
        <f>PORTUGAL!G60</f>
        <v>401.97398847382721</v>
      </c>
      <c r="AC53" s="291">
        <f>'REINO UNIDO'!H113</f>
        <v>832.26795051626732</v>
      </c>
      <c r="AD53" s="291"/>
      <c r="AE53" s="291"/>
      <c r="AF53" s="291"/>
      <c r="AG53" s="291"/>
      <c r="AH53" s="291">
        <f>SUECIA!G61</f>
        <v>10554.773337093675</v>
      </c>
      <c r="AI53" s="291"/>
      <c r="AJ53" s="291"/>
    </row>
    <row r="54" spans="1:36" x14ac:dyDescent="0.25">
      <c r="A54" s="288">
        <v>1987</v>
      </c>
      <c r="B54" s="291">
        <f>ALEMANIA!F113</f>
        <v>1824.2044452113378</v>
      </c>
      <c r="C54" s="291">
        <f>ARGENTINA!E60</f>
        <v>7.75023753881941E-2</v>
      </c>
      <c r="D54" s="291">
        <f>AUSTRALIA!J61</f>
        <v>2186.6383255782121</v>
      </c>
      <c r="E54" s="291">
        <f>BÉLGICA!E61</f>
        <v>2024.4775420817589</v>
      </c>
      <c r="F54" s="291"/>
      <c r="G54" s="291">
        <f>CANADÁ!F62</f>
        <v>2215.7489516738847</v>
      </c>
      <c r="H54" s="291">
        <f>CHILE!G62</f>
        <v>44060.329058243406</v>
      </c>
      <c r="I54" s="291">
        <f>CHINA!F73</f>
        <v>332.60755078430901</v>
      </c>
      <c r="J54" s="291"/>
      <c r="K54" s="291">
        <f>COREA!E114</f>
        <v>452768.25945522561</v>
      </c>
      <c r="L54" s="291">
        <f>DINAMARCA!H63</f>
        <v>12459.831724068019</v>
      </c>
      <c r="M54" s="291">
        <f>ESPAÑA!F114</f>
        <v>1071.5224672132547</v>
      </c>
      <c r="N54" s="291">
        <f>EUA!G117</f>
        <v>2216.5421567248814</v>
      </c>
      <c r="O54" s="291"/>
      <c r="P54" s="291">
        <f>FINLANDIA!L62</f>
        <v>1472.3412941416616</v>
      </c>
      <c r="Q54" s="291">
        <f>FRANCIA!K62</f>
        <v>1991.2129437089452</v>
      </c>
      <c r="R54" s="291">
        <f>GRECIA!H61</f>
        <v>358.78722616292652</v>
      </c>
      <c r="S54" s="291">
        <f>HOLANDA!J114</f>
        <v>1951.4171745287624</v>
      </c>
      <c r="T54" s="291"/>
      <c r="U54" s="291">
        <f>IRLANDA!H63</f>
        <v>1387.7595932539682</v>
      </c>
      <c r="V54" s="291">
        <f>ITALIA!J61</f>
        <v>1302.8188556671912</v>
      </c>
      <c r="W54" s="291">
        <f>JAPÓN!I62</f>
        <v>344762.33696928638</v>
      </c>
      <c r="X54" s="292">
        <f>MÉXICO!K63</f>
        <v>341.01361396411858</v>
      </c>
      <c r="Y54" s="291">
        <f>NORUEGA!G61</f>
        <v>14371.267478574649</v>
      </c>
      <c r="Z54" s="291">
        <f>N.ZELANDA!F62</f>
        <v>1892.9917106254709</v>
      </c>
      <c r="AA54" s="291"/>
      <c r="AB54" s="291">
        <f>PORTUGAL!G61</f>
        <v>461.05470153429337</v>
      </c>
      <c r="AC54" s="291">
        <f>'REINO UNIDO'!H114</f>
        <v>888.81751184323866</v>
      </c>
      <c r="AD54" s="291"/>
      <c r="AE54" s="291"/>
      <c r="AF54" s="291"/>
      <c r="AG54" s="291"/>
      <c r="AH54" s="291">
        <f>SUECIA!G62</f>
        <v>11658.97200843774</v>
      </c>
      <c r="AI54" s="291"/>
      <c r="AJ54" s="291"/>
    </row>
    <row r="55" spans="1:36" x14ac:dyDescent="0.25">
      <c r="A55" s="288">
        <v>1988</v>
      </c>
      <c r="B55" s="291">
        <f>ALEMANIA!F114</f>
        <v>1808.8963364563806</v>
      </c>
      <c r="C55" s="291">
        <f>ARGENTINA!E61</f>
        <v>0.33840976622961189</v>
      </c>
      <c r="D55" s="291">
        <f>AUSTRALIA!J62</f>
        <v>2356.9050897500292</v>
      </c>
      <c r="E55" s="291">
        <f>BÉLGICA!E62</f>
        <v>2078.2439452904682</v>
      </c>
      <c r="F55" s="291"/>
      <c r="G55" s="291">
        <f>CANADÁ!F63</f>
        <v>2356.9083570213643</v>
      </c>
      <c r="H55" s="291">
        <f>CHILE!G63</f>
        <v>53261.278971542553</v>
      </c>
      <c r="I55" s="291">
        <f>CHINA!F74</f>
        <v>389.43968972993144</v>
      </c>
      <c r="J55" s="291"/>
      <c r="K55" s="291">
        <f>COREA!E115</f>
        <v>532163.60379799514</v>
      </c>
      <c r="L55" s="291">
        <f>DINAMARCA!H64</f>
        <v>12874.950300680881</v>
      </c>
      <c r="M55" s="291">
        <f>ESPAÑA!F115</f>
        <v>1143.624064827183</v>
      </c>
      <c r="N55" s="291">
        <f>EUA!G118</f>
        <v>2348.3606135695923</v>
      </c>
      <c r="O55" s="291"/>
      <c r="P55" s="291">
        <f>FINLANDIA!L63</f>
        <v>1619.132957468403</v>
      </c>
      <c r="Q55" s="291">
        <f>FRANCIA!K63</f>
        <v>2079.4562251589546</v>
      </c>
      <c r="R55" s="291">
        <f>GRECIA!H62</f>
        <v>426.54283360626829</v>
      </c>
      <c r="S55" s="291">
        <f>HOLANDA!J115</f>
        <v>1978.0802479243321</v>
      </c>
      <c r="T55" s="291"/>
      <c r="U55" s="291">
        <f>IRLANDA!H64</f>
        <v>1461.2141326121794</v>
      </c>
      <c r="V55" s="291">
        <f>ITALIA!J62</f>
        <v>1406.5900418020838</v>
      </c>
      <c r="W55" s="291">
        <f>JAPÓN!I63</f>
        <v>355980.72947719257</v>
      </c>
      <c r="X55" s="292">
        <f>MÉXICO!K64</f>
        <v>720.81035129252768</v>
      </c>
      <c r="Y55" s="291">
        <f>NORUEGA!G62</f>
        <v>15385.735080058223</v>
      </c>
      <c r="Z55" s="291">
        <f>N.ZELANDA!F63</f>
        <v>2062.5818277035874</v>
      </c>
      <c r="AA55" s="291"/>
      <c r="AB55" s="291">
        <f>PORTUGAL!G62</f>
        <v>514.09438379735411</v>
      </c>
      <c r="AC55" s="291">
        <f>'REINO UNIDO'!H115</f>
        <v>963.73844246809585</v>
      </c>
      <c r="AD55" s="291"/>
      <c r="AE55" s="291"/>
      <c r="AF55" s="291"/>
      <c r="AG55" s="291"/>
      <c r="AH55" s="291">
        <f>SUECIA!G63</f>
        <v>12526.038716238887</v>
      </c>
      <c r="AI55" s="291"/>
      <c r="AJ55" s="291"/>
    </row>
    <row r="56" spans="1:36" x14ac:dyDescent="0.25">
      <c r="A56" s="288">
        <v>1989</v>
      </c>
      <c r="B56" s="291">
        <f>ALEMANIA!F115</f>
        <v>1871.3177314578641</v>
      </c>
      <c r="C56" s="291">
        <f>ARGENTINA!E62</f>
        <v>8.4339599681215045</v>
      </c>
      <c r="D56" s="291">
        <f>AUSTRALIA!J63</f>
        <v>2518.1660307344032</v>
      </c>
      <c r="E56" s="291">
        <f>BÉLGICA!E63</f>
        <v>2192.0446838602329</v>
      </c>
      <c r="F56" s="291"/>
      <c r="G56" s="291">
        <f>CANADÁ!F64</f>
        <v>2482.8326058773914</v>
      </c>
      <c r="H56" s="291">
        <f>CHILE!G64</f>
        <v>65210.579987095167</v>
      </c>
      <c r="I56" s="291">
        <f>CHINA!F75</f>
        <v>415.45821121461671</v>
      </c>
      <c r="J56" s="291"/>
      <c r="K56" s="291">
        <f>COREA!E116</f>
        <v>585270.25963032187</v>
      </c>
      <c r="L56" s="291">
        <f>DINAMARCA!H65</f>
        <v>13690.707016943568</v>
      </c>
      <c r="M56" s="291">
        <f>ESPAÑA!F116</f>
        <v>1228.4916215022463</v>
      </c>
      <c r="N56" s="291">
        <f>EUA!G119</f>
        <v>2448.1910821194042</v>
      </c>
      <c r="O56" s="291"/>
      <c r="P56" s="291">
        <f>FINLANDIA!L64</f>
        <v>1777.6052862033278</v>
      </c>
      <c r="Q56" s="291">
        <f>FRANCIA!K64</f>
        <v>2175.9242102625644</v>
      </c>
      <c r="R56" s="291">
        <f>GRECIA!H63</f>
        <v>527.10079192174737</v>
      </c>
      <c r="S56" s="291">
        <f>HOLANDA!J116</f>
        <v>1995.8502274969678</v>
      </c>
      <c r="T56" s="291"/>
      <c r="U56" s="291">
        <f>IRLANDA!H65</f>
        <v>1567.0832327013648</v>
      </c>
      <c r="V56" s="291">
        <f>ITALIA!J63</f>
        <v>1533.4394786004952</v>
      </c>
      <c r="W56" s="291">
        <f>JAPÓN!I64</f>
        <v>369941.9045846691</v>
      </c>
      <c r="X56" s="292">
        <f>MÉXICO!K65</f>
        <v>942.82762454316503</v>
      </c>
      <c r="Y56" s="291">
        <f>NORUEGA!G63</f>
        <v>16067.838724800749</v>
      </c>
      <c r="Z56" s="291">
        <f>N.ZELANDA!F64</f>
        <v>2206.9387755102039</v>
      </c>
      <c r="AA56" s="291"/>
      <c r="AB56" s="291">
        <f>PORTUGAL!G63</f>
        <v>586.82687213865267</v>
      </c>
      <c r="AC56" s="291">
        <f>'REINO UNIDO'!H116</f>
        <v>1053.4610622098014</v>
      </c>
      <c r="AD56" s="291"/>
      <c r="AE56" s="291"/>
      <c r="AF56" s="291"/>
      <c r="AG56" s="291"/>
      <c r="AH56" s="291">
        <f>SUECIA!G64</f>
        <v>13942.900786358745</v>
      </c>
      <c r="AI56" s="291"/>
      <c r="AJ56" s="291"/>
    </row>
    <row r="57" spans="1:36" x14ac:dyDescent="0.25">
      <c r="A57" s="288">
        <v>1990</v>
      </c>
      <c r="B57" s="291">
        <f>ALEMANIA!F116</f>
        <v>1905.7399648316789</v>
      </c>
      <c r="C57" s="291">
        <f>ARGENTINA!E63</f>
        <v>218.46882302674166</v>
      </c>
      <c r="D57" s="291">
        <f>AUSTRALIA!J64</f>
        <v>2569.7194131748838</v>
      </c>
      <c r="E57" s="291">
        <f>BÉLGICA!E64</f>
        <v>2327.0393040533158</v>
      </c>
      <c r="F57" s="291"/>
      <c r="G57" s="291">
        <f>CANADÁ!F65</f>
        <v>2602.7439659198985</v>
      </c>
      <c r="H57" s="291">
        <f>CHILE!G65</f>
        <v>83741.628227005902</v>
      </c>
      <c r="I57" s="291">
        <f>CHINA!F76</f>
        <v>444.46232164781776</v>
      </c>
      <c r="J57" s="291"/>
      <c r="K57" s="291">
        <f>COREA!E117</f>
        <v>681290.91919254186</v>
      </c>
      <c r="L57" s="291">
        <f>DINAMARCA!H66</f>
        <v>14128.010592768302</v>
      </c>
      <c r="M57" s="291">
        <f>ESPAÑA!F117</f>
        <v>1360.3204648788846</v>
      </c>
      <c r="N57" s="291">
        <f>EUA!G120</f>
        <v>2571.1842308493456</v>
      </c>
      <c r="O57" s="291"/>
      <c r="P57" s="291">
        <f>FINLANDIA!L65</f>
        <v>1938.112899604703</v>
      </c>
      <c r="Q57" s="291">
        <f>FRANCIA!K65</f>
        <v>2241.3419913419916</v>
      </c>
      <c r="R57" s="291">
        <f>GRECIA!H64</f>
        <v>622.04174447714865</v>
      </c>
      <c r="S57" s="291">
        <f>HOLANDA!J117</f>
        <v>2050.2354023135154</v>
      </c>
      <c r="T57" s="291"/>
      <c r="U57" s="291">
        <f>IRLANDA!H66</f>
        <v>1623.0472623867363</v>
      </c>
      <c r="V57" s="291">
        <f>ITALIA!J64</f>
        <v>1668.8236318326033</v>
      </c>
      <c r="W57" s="291">
        <f>JAPÓN!I65</f>
        <v>387259.19116563257</v>
      </c>
      <c r="X57" s="292">
        <f>MÉXICO!K66</f>
        <v>1228.6475249958166</v>
      </c>
      <c r="Y57" s="291">
        <f>NORUEGA!G64</f>
        <v>16783.283779319459</v>
      </c>
      <c r="Z57" s="291">
        <f>N.ZELANDA!F65</f>
        <v>2225.5420054200545</v>
      </c>
      <c r="AA57" s="291"/>
      <c r="AB57" s="291">
        <f>PORTUGAL!G64</f>
        <v>691.51397678486239</v>
      </c>
      <c r="AC57" s="291">
        <f>'REINO UNIDO'!H117</f>
        <v>1156.3477671695828</v>
      </c>
      <c r="AD57" s="291"/>
      <c r="AE57" s="291"/>
      <c r="AF57" s="291"/>
      <c r="AG57" s="291"/>
      <c r="AH57" s="291">
        <f>SUECIA!G65</f>
        <v>15504.7764604811</v>
      </c>
      <c r="AI57" s="291"/>
      <c r="AJ57" s="291"/>
    </row>
    <row r="58" spans="1:36" x14ac:dyDescent="0.25">
      <c r="A58" s="288">
        <v>1991</v>
      </c>
      <c r="B58" s="291">
        <f>ALEMANIA!F117</f>
        <v>2138.3518741230705</v>
      </c>
      <c r="C58" s="291">
        <f>ARGENTINA!E64</f>
        <v>572.61691235113585</v>
      </c>
      <c r="D58" s="291">
        <f>AUSTRALIA!J65</f>
        <v>2684.8327131886786</v>
      </c>
      <c r="E58" s="291">
        <f>BÉLGICA!E65</f>
        <v>2504.0428411449798</v>
      </c>
      <c r="F58" s="291">
        <f>BRASIL!F65</f>
        <v>5.7752197480838256E-2</v>
      </c>
      <c r="G58" s="291">
        <f>CANADÁ!F66</f>
        <v>2735.320074973552</v>
      </c>
      <c r="H58" s="291">
        <f>CHILE!G66</f>
        <v>108122.26228226906</v>
      </c>
      <c r="I58" s="291">
        <f>CHINA!F77</f>
        <v>495.18198358917124</v>
      </c>
      <c r="J58" s="291">
        <f>COLOMBIA!H64</f>
        <v>166037.32342779258</v>
      </c>
      <c r="K58" s="291">
        <f>COREA!E118</f>
        <v>793846.33282031212</v>
      </c>
      <c r="L58" s="291">
        <f>DINAMARCA!H67</f>
        <v>14702.22508949692</v>
      </c>
      <c r="M58" s="291">
        <f>ESPAÑA!F118</f>
        <v>1505.3310975896156</v>
      </c>
      <c r="N58" s="291">
        <f>EUA!G121</f>
        <v>2686.9212213195447</v>
      </c>
      <c r="O58" s="291"/>
      <c r="P58" s="291">
        <f>FINLANDIA!L66</f>
        <v>2047.5668624793798</v>
      </c>
      <c r="Q58" s="291">
        <f>FRANCIA!K66</f>
        <v>2324.8566379942654</v>
      </c>
      <c r="R58" s="291">
        <f>GRECIA!H65</f>
        <v>717.26305321019493</v>
      </c>
      <c r="S58" s="291">
        <f>HOLANDA!J118</f>
        <v>2105.7279855371294</v>
      </c>
      <c r="T58" s="291"/>
      <c r="U58" s="291">
        <f>IRLANDA!H67</f>
        <v>1695.9319913567613</v>
      </c>
      <c r="V58" s="291">
        <f>ITALIA!J65</f>
        <v>1814.7672130790309</v>
      </c>
      <c r="W58" s="291">
        <f>JAPÓN!I66</f>
        <v>404370.71365037322</v>
      </c>
      <c r="X58" s="292">
        <f>MÉXICO!K67</f>
        <v>1608.2878580589211</v>
      </c>
      <c r="Y58" s="291">
        <f>NORUEGA!G65</f>
        <v>17625.99431818182</v>
      </c>
      <c r="Z58" s="291">
        <f>N.ZELANDA!F66</f>
        <v>2263.0773511407901</v>
      </c>
      <c r="AA58" s="291">
        <f>POLONIA!F66</f>
        <v>273.9754491064491</v>
      </c>
      <c r="AB58" s="291">
        <f>PORTUGAL!G65</f>
        <v>824.8804570651605</v>
      </c>
      <c r="AC58" s="291">
        <f>'REINO UNIDO'!H118</f>
        <v>1262.6435848943324</v>
      </c>
      <c r="AD58" s="291"/>
      <c r="AE58" s="291"/>
      <c r="AF58" s="291"/>
      <c r="AG58" s="291"/>
      <c r="AH58" s="291">
        <f>SUECIA!G66</f>
        <v>16629.279122850941</v>
      </c>
      <c r="AI58" s="291"/>
      <c r="AJ58" s="291">
        <f>BULGARIA!G65</f>
        <v>0</v>
      </c>
    </row>
    <row r="59" spans="1:36" x14ac:dyDescent="0.25">
      <c r="A59" s="288">
        <v>1992</v>
      </c>
      <c r="B59" s="291">
        <f>ALEMANIA!F118</f>
        <v>2358.6169497739215</v>
      </c>
      <c r="C59" s="291">
        <f>ARGENTINA!E65</f>
        <v>739.73901068264558</v>
      </c>
      <c r="D59" s="291">
        <f>AUSTRALIA!J66</f>
        <v>2809.2846908495662</v>
      </c>
      <c r="E59" s="291">
        <f>BÉLGICA!E66</f>
        <v>2639.9962268290005</v>
      </c>
      <c r="F59" s="291">
        <f>BRASIL!F66</f>
        <v>0.6359123758417321</v>
      </c>
      <c r="G59" s="291">
        <f>CANADÁ!F67</f>
        <v>2838.7915814498228</v>
      </c>
      <c r="H59" s="291">
        <f>CHILE!G67</f>
        <v>133601.71635595019</v>
      </c>
      <c r="I59" s="291">
        <f>CHINA!F78</f>
        <v>558.01826438588398</v>
      </c>
      <c r="J59" s="291">
        <f>COLOMBIA!H65</f>
        <v>216327.66112293361</v>
      </c>
      <c r="K59" s="291">
        <f>COREA!E119</f>
        <v>886230.64005779207</v>
      </c>
      <c r="L59" s="291">
        <f>DINAMARCA!H68</f>
        <v>15111.538850539837</v>
      </c>
      <c r="M59" s="291">
        <f>ESPAÑA!F119</f>
        <v>1690.0498314061058</v>
      </c>
      <c r="N59" s="291">
        <f>EUA!G122</f>
        <v>2827.8256672930506</v>
      </c>
      <c r="O59" s="291"/>
      <c r="P59" s="291">
        <f>FINLANDIA!L67</f>
        <v>2096.0706763818052</v>
      </c>
      <c r="Q59" s="291">
        <f>FRANCIA!K67</f>
        <v>2410.9651751231854</v>
      </c>
      <c r="R59" s="291">
        <f>GRECIA!H66</f>
        <v>800.05570928482905</v>
      </c>
      <c r="S59" s="291">
        <f>HOLANDA!J119</f>
        <v>2158.8267487359735</v>
      </c>
      <c r="T59" s="291"/>
      <c r="U59" s="291">
        <f>IRLANDA!H68</f>
        <v>1820.9102498483471</v>
      </c>
      <c r="V59" s="291">
        <f>ITALIA!J66</f>
        <v>1919.2774452339629</v>
      </c>
      <c r="W59" s="291">
        <f>JAPÓN!I67</f>
        <v>407956.91501367459</v>
      </c>
      <c r="X59" s="292">
        <f>MÉXICO!K68</f>
        <v>1955.8589415449262</v>
      </c>
      <c r="Y59" s="291">
        <f>NORUEGA!G66</f>
        <v>18301.438576566343</v>
      </c>
      <c r="Z59" s="291">
        <f>N.ZELANDA!F67</f>
        <v>2326.2605042016808</v>
      </c>
      <c r="AA59" s="291">
        <f>POLONIA!F67</f>
        <v>442.68056158736152</v>
      </c>
      <c r="AB59" s="291">
        <f>PORTUGAL!G66</f>
        <v>946.30549203863222</v>
      </c>
      <c r="AC59" s="291">
        <f>'REINO UNIDO'!H119</f>
        <v>1341.1221942468201</v>
      </c>
      <c r="AD59" s="291"/>
      <c r="AE59" s="291"/>
      <c r="AF59" s="291"/>
      <c r="AG59" s="291"/>
      <c r="AH59" s="291">
        <f>SUECIA!G67</f>
        <v>17287.684426877469</v>
      </c>
      <c r="AI59" s="291"/>
      <c r="AJ59" s="291">
        <f>BULGARIA!G66</f>
        <v>0</v>
      </c>
    </row>
    <row r="60" spans="1:36" x14ac:dyDescent="0.25">
      <c r="A60" s="288">
        <v>1993</v>
      </c>
      <c r="B60" s="291">
        <f>ALEMANIA!F119</f>
        <v>2451.2896425582044</v>
      </c>
      <c r="C60" s="291">
        <f>ARGENTINA!E66</f>
        <v>838.97888443878912</v>
      </c>
      <c r="D60" s="291">
        <f>AUSTRALIA!J67</f>
        <v>2931.0470713378386</v>
      </c>
      <c r="E60" s="291">
        <f>BÉLGICA!E67</f>
        <v>2767.4694282380401</v>
      </c>
      <c r="F60" s="291">
        <f>BRASIL!F67</f>
        <v>13.979799204965554</v>
      </c>
      <c r="G60" s="291">
        <f>CANADÁ!F68</f>
        <v>2891.9338279901071</v>
      </c>
      <c r="H60" s="291">
        <f>CHILE!G68</f>
        <v>153997.52778742925</v>
      </c>
      <c r="I60" s="291">
        <f>CHINA!F79</f>
        <v>636.69145547721496</v>
      </c>
      <c r="J60" s="291">
        <f>COLOMBIA!H66</f>
        <v>270325.55092039442</v>
      </c>
      <c r="K60" s="291">
        <f>COREA!E120</f>
        <v>1002476.2378426524</v>
      </c>
      <c r="L60" s="291">
        <f>DINAMARCA!H69</f>
        <v>15609.554975521705</v>
      </c>
      <c r="M60" s="291">
        <f>ESPAÑA!F120</f>
        <v>1840.1592689606671</v>
      </c>
      <c r="N60" s="291">
        <f>EUA!G123</f>
        <v>2903.486563562225</v>
      </c>
      <c r="O60" s="291"/>
      <c r="P60" s="291">
        <f>FINLANDIA!L68</f>
        <v>2121.8854110123943</v>
      </c>
      <c r="Q60" s="291">
        <f>FRANCIA!K68</f>
        <v>2471.0946025350459</v>
      </c>
      <c r="R60" s="291">
        <f>GRECIA!H67</f>
        <v>878.21569689260775</v>
      </c>
      <c r="S60" s="291">
        <f>HOLANDA!J120</f>
        <v>2220.5377988838259</v>
      </c>
      <c r="T60" s="291"/>
      <c r="U60" s="291">
        <f>IRLANDA!H69</f>
        <v>1919.1263958449269</v>
      </c>
      <c r="V60" s="291">
        <f>ITALIA!J67</f>
        <v>2023.825383951098</v>
      </c>
      <c r="W60" s="291">
        <f>JAPÓN!I68</f>
        <v>410129.12129741767</v>
      </c>
      <c r="X60" s="292">
        <f>MÉXICO!K69</f>
        <v>2240.2489461465561</v>
      </c>
      <c r="Y60" s="291">
        <f>NORUEGA!G67</f>
        <v>18722.694232040027</v>
      </c>
      <c r="Z60" s="291">
        <f>N.ZELANDA!F68</f>
        <v>2384.4993141289438</v>
      </c>
      <c r="AA60" s="291">
        <f>POLONIA!F68</f>
        <v>581.9281337885069</v>
      </c>
      <c r="AB60" s="291">
        <f>PORTUGAL!G67</f>
        <v>1021.3198193111238</v>
      </c>
      <c r="AC60" s="291">
        <f>'REINO UNIDO'!H120</f>
        <v>1391.7612651761171</v>
      </c>
      <c r="AD60" s="291">
        <f>'REP. CHECA'!H69</f>
        <v>9199.4448776391564</v>
      </c>
      <c r="AE60" s="291"/>
      <c r="AF60" s="291"/>
      <c r="AG60" s="291"/>
      <c r="AH60" s="291">
        <f>SUECIA!G68</f>
        <v>17957.508484162896</v>
      </c>
      <c r="AI60" s="291"/>
      <c r="AJ60" s="291">
        <f>BULGARIA!G67</f>
        <v>0</v>
      </c>
    </row>
    <row r="61" spans="1:36" x14ac:dyDescent="0.25">
      <c r="A61" s="288">
        <v>1994</v>
      </c>
      <c r="B61" s="291">
        <f>ALEMANIA!F120</f>
        <v>2541.2820833724436</v>
      </c>
      <c r="C61" s="291">
        <f>ARGENTINA!E67</f>
        <v>851.60466588774898</v>
      </c>
      <c r="D61" s="291">
        <f>AUSTRALIA!J68</f>
        <v>2995.1346026506235</v>
      </c>
      <c r="E61" s="291">
        <f>BÉLGICA!E68</f>
        <v>2882.1173457450363</v>
      </c>
      <c r="F61" s="291">
        <f>BRASIL!F68</f>
        <v>320.58565373601328</v>
      </c>
      <c r="G61" s="291">
        <f>CANADÁ!F69</f>
        <v>2914.3931204493329</v>
      </c>
      <c r="H61" s="291">
        <f>CHILE!G69</f>
        <v>180755.45174703607</v>
      </c>
      <c r="I61" s="291">
        <f>CHINA!F80</f>
        <v>809.49450031339029</v>
      </c>
      <c r="J61" s="291">
        <f>COLOMBIA!H67</f>
        <v>340279.20281832392</v>
      </c>
      <c r="K61" s="291">
        <f>COREA!E121</f>
        <v>1125101.2668682388</v>
      </c>
      <c r="L61" s="291">
        <f>DINAMARCA!H70</f>
        <v>16306.398633556695</v>
      </c>
      <c r="M61" s="291">
        <f>ESPAÑA!F121</f>
        <v>1910.4585253094911</v>
      </c>
      <c r="N61" s="291">
        <f>EUA!G124</f>
        <v>2977.5457582785598</v>
      </c>
      <c r="O61" s="291"/>
      <c r="P61" s="291">
        <f>FINLANDIA!L69</f>
        <v>2179.3772302259417</v>
      </c>
      <c r="Q61" s="291">
        <f>FRANCIA!K69</f>
        <v>2506.2068275102615</v>
      </c>
      <c r="R61" s="291">
        <f>GRECIA!H68</f>
        <v>973.93428717164488</v>
      </c>
      <c r="S61" s="291">
        <f>HOLANDA!J121</f>
        <v>2268.3130595363723</v>
      </c>
      <c r="T61" s="291"/>
      <c r="U61" s="291">
        <f>IRLANDA!H70</f>
        <v>1957.0491963587228</v>
      </c>
      <c r="V61" s="291">
        <f>ITALIA!J68</f>
        <v>2109.9557722735249</v>
      </c>
      <c r="W61" s="291">
        <f>JAPÓN!I69</f>
        <v>415486.05805958743</v>
      </c>
      <c r="X61" s="292">
        <f>MÉXICO!K70</f>
        <v>2463.8920771014805</v>
      </c>
      <c r="Y61" s="291">
        <f>NORUEGA!G68</f>
        <v>19276.590825009251</v>
      </c>
      <c r="Z61" s="291">
        <f>N.ZELANDA!F69</f>
        <v>2435.5135277121094</v>
      </c>
      <c r="AA61" s="291">
        <f>POLONIA!F69</f>
        <v>822.39713043907739</v>
      </c>
      <c r="AB61" s="291">
        <f>PORTUGAL!G68</f>
        <v>1078.2516738009001</v>
      </c>
      <c r="AC61" s="291">
        <f>'REINO UNIDO'!H121</f>
        <v>1432.5803222833956</v>
      </c>
      <c r="AD61" s="291">
        <f>'REP. CHECA'!H70</f>
        <v>10860.910549524431</v>
      </c>
      <c r="AE61" s="291"/>
      <c r="AF61" s="291"/>
      <c r="AG61" s="291"/>
      <c r="AH61" s="291">
        <f>SUECIA!G69</f>
        <v>19118.495178076959</v>
      </c>
      <c r="AI61" s="291"/>
      <c r="AJ61" s="291">
        <f>BULGARIA!G68</f>
        <v>0</v>
      </c>
    </row>
    <row r="62" spans="1:36" x14ac:dyDescent="0.25">
      <c r="A62" s="288">
        <v>1995</v>
      </c>
      <c r="B62" s="291">
        <f>ALEMANIA!F121</f>
        <v>2638.0194476613769</v>
      </c>
      <c r="C62" s="291">
        <f>ARGENTINA!E68</f>
        <v>847.53161795322228</v>
      </c>
      <c r="D62" s="291">
        <f>AUSTRALIA!J69</f>
        <v>3084.2030831525803</v>
      </c>
      <c r="E62" s="291">
        <f>BÉLGICA!E69</f>
        <v>2941.8939971493915</v>
      </c>
      <c r="F62" s="291">
        <f>BRASIL!F69</f>
        <v>630.55210617285843</v>
      </c>
      <c r="G62" s="291">
        <f>CANADÁ!F70</f>
        <v>2951.7545335262257</v>
      </c>
      <c r="H62" s="291">
        <f>CHILE!G70</f>
        <v>208280.62369603312</v>
      </c>
      <c r="I62" s="291">
        <f>CHINA!F81</f>
        <v>967.31628854368648</v>
      </c>
      <c r="J62" s="291">
        <f>COLOMBIA!H68</f>
        <v>406920.76448450173</v>
      </c>
      <c r="K62" s="291">
        <f>COREA!E122</f>
        <v>1297304.9452364801</v>
      </c>
      <c r="L62" s="291">
        <f>DINAMARCA!H71</f>
        <v>16612.221368178325</v>
      </c>
      <c r="M62" s="291">
        <f>ESPAÑA!F122</f>
        <v>1960.7402392478082</v>
      </c>
      <c r="N62" s="291">
        <f>EUA!G125</f>
        <v>3064.7241281732622</v>
      </c>
      <c r="O62" s="291">
        <f>ESTONIA!H71</f>
        <v>205.5165588285374</v>
      </c>
      <c r="P62" s="291">
        <f>FINLANDIA!L70</f>
        <v>2246.9989554404128</v>
      </c>
      <c r="Q62" s="291">
        <f>FRANCIA!K70</f>
        <v>2559.2435384893802</v>
      </c>
      <c r="R62" s="291">
        <f>GRECIA!H69</f>
        <v>1101.1313973084823</v>
      </c>
      <c r="S62" s="291">
        <f>HOLANDA!J122</f>
        <v>2329.3442336818516</v>
      </c>
      <c r="T62" s="291">
        <f>HUNGRÍA!G69</f>
        <v>73510.965648427882</v>
      </c>
      <c r="U62" s="291">
        <f>IRLANDA!H71</f>
        <v>2017.3115319865319</v>
      </c>
      <c r="V62" s="291">
        <f>ITALIA!J69</f>
        <v>2220.2436509184977</v>
      </c>
      <c r="W62" s="291">
        <f>JAPÓN!I70</f>
        <v>420309.2342770283</v>
      </c>
      <c r="X62" s="292">
        <f>MÉXICO!K71</f>
        <v>2699.1540440017475</v>
      </c>
      <c r="Y62" s="291">
        <f>NORUEGA!G69</f>
        <v>19913.368454230269</v>
      </c>
      <c r="Z62" s="291">
        <f>N.ZELANDA!F70</f>
        <v>2464.2230576441102</v>
      </c>
      <c r="AA62" s="291">
        <f>POLONIA!F70</f>
        <v>1102.6183549325576</v>
      </c>
      <c r="AB62" s="291">
        <f>PORTUGAL!G69</f>
        <v>1153.6250484576619</v>
      </c>
      <c r="AC62" s="291">
        <f>'REINO UNIDO'!H122</f>
        <v>1474.6574872486906</v>
      </c>
      <c r="AD62" s="291">
        <f>'REP. CHECA'!H71</f>
        <v>12244.436546018207</v>
      </c>
      <c r="AE62" s="291">
        <f>RUMANIA!D70</f>
        <v>33.833357175425384</v>
      </c>
      <c r="AF62" s="291"/>
      <c r="AG62" s="291"/>
      <c r="AH62" s="291">
        <f>SUECIA!G70</f>
        <v>19606.073446327686</v>
      </c>
      <c r="AI62" s="291"/>
      <c r="AJ62" s="291">
        <f>BULGARIA!G69</f>
        <v>0</v>
      </c>
    </row>
    <row r="63" spans="1:36" x14ac:dyDescent="0.25">
      <c r="A63" s="288">
        <v>1996</v>
      </c>
      <c r="B63" s="291">
        <f>ALEMANIA!F122</f>
        <v>2674.3517586886346</v>
      </c>
      <c r="C63" s="291">
        <f>ARGENTINA!E69</f>
        <v>816.39860110391817</v>
      </c>
      <c r="D63" s="291">
        <f>AUSTRALIA!J70</f>
        <v>3246.3588368358783</v>
      </c>
      <c r="E63" s="291">
        <f>BÉLGICA!E70</f>
        <v>2983.5524870375252</v>
      </c>
      <c r="F63" s="291">
        <f>BRASIL!F70</f>
        <v>720.49156965142492</v>
      </c>
      <c r="G63" s="291">
        <f>CANADÁ!F71</f>
        <v>3015.7752240132104</v>
      </c>
      <c r="H63" s="291">
        <f>CHILE!G71</f>
        <v>232964.03157511158</v>
      </c>
      <c r="I63" s="291">
        <f>CHINA!F82</f>
        <v>1095.9887346098974</v>
      </c>
      <c r="J63" s="291">
        <f>COLOMBIA!H69</f>
        <v>509893.31073351187</v>
      </c>
      <c r="K63" s="291">
        <f>COREA!E123</f>
        <v>1453121.3073320708</v>
      </c>
      <c r="L63" s="291">
        <f>DINAMARCA!H72</f>
        <v>17323.943661971829</v>
      </c>
      <c r="M63" s="291">
        <f>ESPAÑA!F123</f>
        <v>1997.6879169991471</v>
      </c>
      <c r="N63" s="291">
        <f>EUA!G126</f>
        <v>3174.9617925960524</v>
      </c>
      <c r="O63" s="291">
        <f>ESTONIA!H72</f>
        <v>264.00547669120226</v>
      </c>
      <c r="P63" s="291">
        <f>FINLANDIA!L71</f>
        <v>2303.3367928426055</v>
      </c>
      <c r="Q63" s="291">
        <f>FRANCIA!K71</f>
        <v>2613.002729159517</v>
      </c>
      <c r="R63" s="291">
        <f>GRECIA!H70</f>
        <v>1176.084723010669</v>
      </c>
      <c r="S63" s="291">
        <f>HOLANDA!J123</f>
        <v>2355.6116464410607</v>
      </c>
      <c r="T63" s="291">
        <f>HUNGRÍA!G70</f>
        <v>88960.095680315178</v>
      </c>
      <c r="U63" s="291">
        <f>IRLANDA!H72</f>
        <v>2082.901698757863</v>
      </c>
      <c r="V63" s="291">
        <f>ITALIA!J70</f>
        <v>2359.985037232932</v>
      </c>
      <c r="W63" s="291">
        <f>JAPÓN!I71</f>
        <v>422870.78792433924</v>
      </c>
      <c r="X63" s="292">
        <f>MÉXICO!K72</f>
        <v>3323.6059657175233</v>
      </c>
      <c r="Y63" s="291">
        <f>NORUEGA!G70</f>
        <v>20568.515143625791</v>
      </c>
      <c r="Z63" s="291">
        <f>N.ZELANDA!F71</f>
        <v>2547.3415877640205</v>
      </c>
      <c r="AA63" s="291">
        <f>POLONIA!F71</f>
        <v>1402.8340560650222</v>
      </c>
      <c r="AB63" s="291">
        <f>PORTUGAL!G70</f>
        <v>1245.8298819861946</v>
      </c>
      <c r="AC63" s="291">
        <f>'REINO UNIDO'!H123</f>
        <v>1521.7422322350512</v>
      </c>
      <c r="AD63" s="291">
        <f>'REP. CHECA'!H72</f>
        <v>14381.902900353414</v>
      </c>
      <c r="AE63" s="291">
        <f>RUMANIA!D71</f>
        <v>50.423308476765932</v>
      </c>
      <c r="AF63" s="291"/>
      <c r="AG63" s="291"/>
      <c r="AH63" s="291">
        <f>SUECIA!G71</f>
        <v>20850.665911022952</v>
      </c>
      <c r="AI63" s="291"/>
      <c r="AJ63" s="291">
        <f>BULGARIA!G70</f>
        <v>0</v>
      </c>
    </row>
    <row r="64" spans="1:36" x14ac:dyDescent="0.25">
      <c r="A64" s="288">
        <v>1997</v>
      </c>
      <c r="B64" s="291">
        <f>ALEMANIA!F123</f>
        <v>2698.6985009849463</v>
      </c>
      <c r="C64" s="291">
        <f>ARGENTINA!E70</f>
        <v>808.60424961611125</v>
      </c>
      <c r="D64" s="291">
        <f>AUSTRALIA!J71</f>
        <v>3356.4962947664176</v>
      </c>
      <c r="E64" s="291">
        <f>BÉLGICA!E71</f>
        <v>3071.3162220117774</v>
      </c>
      <c r="F64" s="291">
        <f>BRASIL!F71</f>
        <v>683.65471105238601</v>
      </c>
      <c r="G64" s="291">
        <f>CANADÁ!F72</f>
        <v>3130.8765169852954</v>
      </c>
      <c r="H64" s="291">
        <f>CHILE!G72</f>
        <v>257912.46578306754</v>
      </c>
      <c r="I64" s="291">
        <f>CHINA!F83</f>
        <v>1167.8225040944926</v>
      </c>
      <c r="J64" s="291">
        <f>COLOMBIA!H70</f>
        <v>592195.16041368467</v>
      </c>
      <c r="K64" s="291">
        <f>COREA!E124</f>
        <v>1514440.0761143733</v>
      </c>
      <c r="L64" s="291">
        <f>DINAMARCA!H73</f>
        <v>17802.592316299888</v>
      </c>
      <c r="M64" s="291">
        <f>ESPAÑA!F124</f>
        <v>2057.8893169549815</v>
      </c>
      <c r="N64" s="291">
        <f>EUA!G127</f>
        <v>3304.0865934515823</v>
      </c>
      <c r="O64" s="291">
        <f>ESTONIA!H73</f>
        <v>318.60392000942448</v>
      </c>
      <c r="P64" s="291">
        <f>FINLANDIA!L72</f>
        <v>2357.1719918422841</v>
      </c>
      <c r="Q64" s="291">
        <f>FRANCIA!K72</f>
        <v>2656.2429158975356</v>
      </c>
      <c r="R64" s="291">
        <f>GRECIA!H71</f>
        <v>1332.5327520051735</v>
      </c>
      <c r="S64" s="291">
        <f>HOLANDA!J124</f>
        <v>2403.1217074087604</v>
      </c>
      <c r="T64" s="291">
        <f>HUNGRÍA!G71</f>
        <v>108743.70766786521</v>
      </c>
      <c r="U64" s="291">
        <f>IRLANDA!H73</f>
        <v>2230.3500536892161</v>
      </c>
      <c r="V64" s="291">
        <f>ITALIA!J71</f>
        <v>2458.9854470813439</v>
      </c>
      <c r="W64" s="291">
        <f>JAPÓN!I72</f>
        <v>429900.2967909479</v>
      </c>
      <c r="X64" s="292">
        <f>MÉXICO!K73</f>
        <v>4123.7121834394375</v>
      </c>
      <c r="Y64" s="291">
        <f>NORUEGA!G71</f>
        <v>21247.406488943998</v>
      </c>
      <c r="Z64" s="291">
        <f>N.ZELANDA!F72</f>
        <v>2601.6071428571427</v>
      </c>
      <c r="AA64" s="291">
        <f>POLONIA!F72</f>
        <v>1691.8056895997058</v>
      </c>
      <c r="AB64" s="291">
        <f>PORTUGAL!G71</f>
        <v>1268.406833189779</v>
      </c>
      <c r="AC64" s="291">
        <f>'REINO UNIDO'!H124</f>
        <v>1609.6600194944631</v>
      </c>
      <c r="AD64" s="291">
        <f>'REP. CHECA'!H73</f>
        <v>15831.188944484156</v>
      </c>
      <c r="AE64" s="291">
        <f>RUMANIA!D72</f>
        <v>98.354702741652332</v>
      </c>
      <c r="AF64" s="291"/>
      <c r="AG64" s="291"/>
      <c r="AH64" s="291">
        <f>SUECIA!G72</f>
        <v>21962.417833666765</v>
      </c>
      <c r="AI64" s="291"/>
      <c r="AJ64" s="291">
        <f>BULGARIA!G71</f>
        <v>0</v>
      </c>
    </row>
    <row r="65" spans="1:36" x14ac:dyDescent="0.25">
      <c r="A65" s="288">
        <v>1998</v>
      </c>
      <c r="B65" s="291">
        <f>ALEMANIA!F124</f>
        <v>2718.0292031446347</v>
      </c>
      <c r="C65" s="291">
        <f>ARGENTINA!E71</f>
        <v>815.18932669212973</v>
      </c>
      <c r="D65" s="291">
        <f>AUSTRALIA!J72</f>
        <v>3487.7112157114293</v>
      </c>
      <c r="E65" s="291">
        <f>BÉLGICA!E72</f>
        <v>3123.7037630960017</v>
      </c>
      <c r="F65" s="291">
        <f>BRASIL!F72</f>
        <v>712.27508102051195</v>
      </c>
      <c r="G65" s="291">
        <f>CANADÁ!F73</f>
        <v>3233.7402309607946</v>
      </c>
      <c r="H65" s="291">
        <f>CHILE!G73</f>
        <v>281722.94503638358</v>
      </c>
      <c r="I65" s="291">
        <f>CHINA!F84</f>
        <v>1219.0524379115029</v>
      </c>
      <c r="J65" s="291">
        <f>COLOMBIA!H71</f>
        <v>673114.47228954511</v>
      </c>
      <c r="K65" s="291">
        <f>COREA!E125</f>
        <v>1570661.4654373408</v>
      </c>
      <c r="L65" s="291">
        <f>DINAMARCA!H74</f>
        <v>18740.685728431738</v>
      </c>
      <c r="M65" s="291">
        <f>ESPAÑA!F125</f>
        <v>2097.1896624682827</v>
      </c>
      <c r="N65" s="291">
        <f>EUA!G128</f>
        <v>3495.1045287817728</v>
      </c>
      <c r="O65" s="291">
        <f>ESTONIA!H74</f>
        <v>361.028547705314</v>
      </c>
      <c r="P65" s="291">
        <f>FINLANDIA!L73</f>
        <v>2478.5157889620864</v>
      </c>
      <c r="Q65" s="291">
        <f>FRANCIA!K73</f>
        <v>2697.0964216128878</v>
      </c>
      <c r="R65" s="291">
        <f>GRECIA!H72</f>
        <v>1380.8094706227123</v>
      </c>
      <c r="S65" s="291">
        <f>HOLANDA!J125</f>
        <v>2479.9909258211369</v>
      </c>
      <c r="T65" s="291">
        <f>HUNGRÍA!G72</f>
        <v>123917.76556331776</v>
      </c>
      <c r="U65" s="291">
        <f>IRLANDA!H74</f>
        <v>2279.5930799220273</v>
      </c>
      <c r="V65" s="291">
        <f>ITALIA!J72</f>
        <v>2437.1845144232302</v>
      </c>
      <c r="W65" s="291">
        <f>JAPÓN!I73</f>
        <v>425275.7078986587</v>
      </c>
      <c r="X65" s="292">
        <f>MÉXICO!K74</f>
        <v>4849.5588066582777</v>
      </c>
      <c r="Y65" s="291">
        <f>NORUEGA!G72</f>
        <v>22900.209373620542</v>
      </c>
      <c r="Z65" s="291">
        <f>N.ZELANDA!F73</f>
        <v>2690.3730445246688</v>
      </c>
      <c r="AA65" s="291">
        <f>POLONIA!F73</f>
        <v>1926.9220068074021</v>
      </c>
      <c r="AB65" s="291">
        <f>PORTUGAL!G72</f>
        <v>1284.8992054505511</v>
      </c>
      <c r="AC65" s="291">
        <f>'REINO UNIDO'!H125</f>
        <v>1657.5575191385012</v>
      </c>
      <c r="AD65" s="291">
        <f>'REP. CHECA'!H74</f>
        <v>16788.580711148545</v>
      </c>
      <c r="AE65" s="291">
        <f>RUMANIA!D73</f>
        <v>182.57797592846927</v>
      </c>
      <c r="AF65" s="291"/>
      <c r="AG65" s="291"/>
      <c r="AH65" s="291">
        <f>SUECIA!G73</f>
        <v>21644.767659733934</v>
      </c>
      <c r="AI65" s="291">
        <f>TURQUÍA!F74</f>
        <v>163.4873451388174</v>
      </c>
      <c r="AJ65" s="291">
        <f>BULGARIA!G72</f>
        <v>0</v>
      </c>
    </row>
    <row r="66" spans="1:36" x14ac:dyDescent="0.25">
      <c r="A66" s="288">
        <v>1999</v>
      </c>
      <c r="B66" s="291">
        <f>ALEMANIA!F125</f>
        <v>2792.9463442968122</v>
      </c>
      <c r="C66" s="291">
        <f>ARGENTINA!E72</f>
        <v>813.19804903979548</v>
      </c>
      <c r="D66" s="291">
        <f>AUSTRALIA!J73</f>
        <v>3613.542421987655</v>
      </c>
      <c r="E66" s="291">
        <f>BÉLGICA!E73</f>
        <v>3062.2870719024563</v>
      </c>
      <c r="F66" s="291">
        <f>BRASIL!F73</f>
        <v>744.82330595884105</v>
      </c>
      <c r="G66" s="291">
        <f>CANADÁ!F74</f>
        <v>3308.3215907311728</v>
      </c>
      <c r="H66" s="291">
        <f>CHILE!G74</f>
        <v>304919.52605524258</v>
      </c>
      <c r="I66" s="291">
        <f>CHINA!F85</f>
        <v>1283.5135124115934</v>
      </c>
      <c r="J66" s="291">
        <f>COLOMBIA!H72</f>
        <v>750452.52951320971</v>
      </c>
      <c r="K66" s="291">
        <f>COREA!E126</f>
        <v>1622172.551360898</v>
      </c>
      <c r="L66" s="291">
        <f>DINAMARCA!H75</f>
        <v>19573.543898534663</v>
      </c>
      <c r="M66" s="291">
        <f>ESPAÑA!F126</f>
        <v>2093.4494978287644</v>
      </c>
      <c r="N66" s="291">
        <f>EUA!G129</f>
        <v>3657.3355402013144</v>
      </c>
      <c r="O66" s="291">
        <f>ESTONIA!H75</f>
        <v>392.04362596384777</v>
      </c>
      <c r="P66" s="291">
        <f>FINLANDIA!L74</f>
        <v>2509.6013437660899</v>
      </c>
      <c r="Q66" s="291">
        <f>FRANCIA!K74</f>
        <v>2755.8136836242106</v>
      </c>
      <c r="R66" s="291">
        <f>GRECIA!H73</f>
        <v>1468.8665058694587</v>
      </c>
      <c r="S66" s="291">
        <f>HOLANDA!J126</f>
        <v>2594.727926535707</v>
      </c>
      <c r="T66" s="291">
        <f>HUNGRÍA!G73</f>
        <v>130655.41082268662</v>
      </c>
      <c r="U66" s="291">
        <f>IRLANDA!H75</f>
        <v>2382.0590705848904</v>
      </c>
      <c r="V66" s="291">
        <f>ITALIA!J73</f>
        <v>2477.3817821446933</v>
      </c>
      <c r="W66" s="291">
        <f>JAPÓN!I74</f>
        <v>419982.80497717747</v>
      </c>
      <c r="X66" s="292">
        <f>MÉXICO!K75</f>
        <v>5773.1276280161874</v>
      </c>
      <c r="Y66" s="291">
        <f>NORUEGA!G73</f>
        <v>24216.640011543874</v>
      </c>
      <c r="Z66" s="291">
        <f>N.ZELANDA!F74</f>
        <v>2738.9406982305118</v>
      </c>
      <c r="AA66" s="291"/>
      <c r="AB66" s="291">
        <f>PORTUGAL!G73</f>
        <v>1339.5731538457928</v>
      </c>
      <c r="AC66" s="291">
        <f>'REINO UNIDO'!H126</f>
        <v>1772.0036250514665</v>
      </c>
      <c r="AD66" s="291">
        <f>'REP. CHECA'!H75</f>
        <v>17845.754426936142</v>
      </c>
      <c r="AE66" s="291">
        <f>RUMANIA!D74</f>
        <v>257.5698831215588</v>
      </c>
      <c r="AF66" s="291">
        <f>RUSIA!F127</f>
        <v>2732.3044597023068</v>
      </c>
      <c r="AG66" s="291"/>
      <c r="AH66" s="291">
        <f>SUECIA!G74</f>
        <v>22454.643381004764</v>
      </c>
      <c r="AI66" s="291">
        <f>TURQUÍA!F75</f>
        <v>250.06369833115073</v>
      </c>
      <c r="AJ66" s="291">
        <f>BULGARIA!G73</f>
        <v>0</v>
      </c>
    </row>
    <row r="67" spans="1:36" x14ac:dyDescent="0.25">
      <c r="A67" s="288">
        <v>2000</v>
      </c>
      <c r="B67" s="291">
        <f>ALEMANIA!F126</f>
        <v>2893.517944585632</v>
      </c>
      <c r="C67" s="291">
        <f>ARGENTINA!E73</f>
        <v>810.36818438367879</v>
      </c>
      <c r="D67" s="291">
        <f>AUSTRALIA!J74</f>
        <v>3751.3135183298891</v>
      </c>
      <c r="E67" s="291">
        <f>BÉLGICA!E74</f>
        <v>3110.0660652814972</v>
      </c>
      <c r="F67" s="291">
        <f>BRASIL!F74</f>
        <v>792.79395808872152</v>
      </c>
      <c r="G67" s="291">
        <f>CANADÁ!F75</f>
        <v>3486.6049209609487</v>
      </c>
      <c r="H67" s="291">
        <f>CHILE!G75</f>
        <v>317864.14754554461</v>
      </c>
      <c r="I67" s="291">
        <f>CHINA!F86</f>
        <v>1342.6881142386214</v>
      </c>
      <c r="J67" s="291">
        <f>COLOMBIA!H73</f>
        <v>809953.17186882359</v>
      </c>
      <c r="K67" s="291">
        <f>COREA!E127</f>
        <v>1686786.4394004624</v>
      </c>
      <c r="L67" s="291">
        <f>DINAMARCA!H76</f>
        <v>20275.440852314474</v>
      </c>
      <c r="M67" s="291">
        <f>ESPAÑA!F127</f>
        <v>2129.3031283431965</v>
      </c>
      <c r="N67" s="291">
        <f>EUA!G130</f>
        <v>3855.7287057445628</v>
      </c>
      <c r="O67" s="291">
        <f>ESTONIA!H76</f>
        <v>436.52378946054336</v>
      </c>
      <c r="P67" s="291">
        <f>FINLANDIA!L75</f>
        <v>2616.7208208282696</v>
      </c>
      <c r="Q67" s="291">
        <f>FRANCIA!K75</f>
        <v>2802.3580340110698</v>
      </c>
      <c r="R67" s="291">
        <f>GRECIA!H74</f>
        <v>1523.3616342946832</v>
      </c>
      <c r="S67" s="291">
        <f>HOLANDA!J127</f>
        <v>2710.1333362025784</v>
      </c>
      <c r="T67" s="291">
        <f>HUNGRÍA!G74</f>
        <v>151292.50499155276</v>
      </c>
      <c r="U67" s="291">
        <f>IRLANDA!H76</f>
        <v>2540.1631099962433</v>
      </c>
      <c r="V67" s="291">
        <f>ITALIA!J74</f>
        <v>2524.4094759040768</v>
      </c>
      <c r="W67" s="291">
        <f>JAPÓN!I75</f>
        <v>419078.44784665172</v>
      </c>
      <c r="X67" s="292">
        <f>MÉXICO!K76</f>
        <v>6542.2359793333062</v>
      </c>
      <c r="Y67" s="291">
        <f>NORUEGA!G74</f>
        <v>25524.413488857186</v>
      </c>
      <c r="Z67" s="291">
        <f>N.ZELANDA!F75</f>
        <v>2819.2199578355589</v>
      </c>
      <c r="AA67" s="291">
        <f>POLONIA!F75</f>
        <v>2435.1814949770996</v>
      </c>
      <c r="AB67" s="291">
        <f>PORTUGAL!G74</f>
        <v>1409.6570736679369</v>
      </c>
      <c r="AC67" s="291">
        <f>'REINO UNIDO'!H127</f>
        <v>1867.2058713522922</v>
      </c>
      <c r="AD67" s="291">
        <f>'REP. CHECA'!H76</f>
        <v>19216.967146678762</v>
      </c>
      <c r="AE67" s="291">
        <f>RUMANIA!D75</f>
        <v>452.26471225469305</v>
      </c>
      <c r="AF67" s="291">
        <f>RUSIA!F128</f>
        <v>3980.4583014739565</v>
      </c>
      <c r="AG67" s="291"/>
      <c r="AH67" s="291">
        <f>SUECIA!G75</f>
        <v>24030.152774055212</v>
      </c>
      <c r="AI67" s="291">
        <f>TURQUÍA!F76</f>
        <v>367.376836334784</v>
      </c>
      <c r="AJ67" s="291">
        <f>BULGARIA!J74</f>
        <v>357.22285534077309</v>
      </c>
    </row>
    <row r="68" spans="1:36" x14ac:dyDescent="0.25">
      <c r="A68" s="288">
        <v>2001</v>
      </c>
      <c r="B68" s="291">
        <f>ALEMANIA!F127</f>
        <v>2937.1529712882116</v>
      </c>
      <c r="C68" s="291">
        <f>ARGENTINA!E74</f>
        <v>814.96980724238244</v>
      </c>
      <c r="D68" s="291">
        <f>AUSTRALIA!J75</f>
        <v>3893.2648486595917</v>
      </c>
      <c r="E68" s="291">
        <f>BÉLGICA!E75</f>
        <v>3287.27596873312</v>
      </c>
      <c r="F68" s="291">
        <f>BRASIL!F75</f>
        <v>944.97023321931977</v>
      </c>
      <c r="G68" s="291">
        <f>CANADÁ!F76</f>
        <v>3560.0103555829724</v>
      </c>
      <c r="H68" s="291">
        <f>CHILE!G76</f>
        <v>341549.26144239528</v>
      </c>
      <c r="I68" s="291">
        <f>CHINA!F87</f>
        <v>1438.0361165686261</v>
      </c>
      <c r="J68" s="291">
        <f>COLOMBIA!H74</f>
        <v>801275.14028611127</v>
      </c>
      <c r="K68" s="291">
        <f>COREA!E128</f>
        <v>1818306.2789737403</v>
      </c>
      <c r="L68" s="291">
        <f>DINAMARCA!H77</f>
        <v>21312.079510703363</v>
      </c>
      <c r="M68" s="291">
        <f>ESPAÑA!F128</f>
        <v>2168.2365261876662</v>
      </c>
      <c r="N68" s="291">
        <f>EUA!G131</f>
        <v>3977.1182551347042</v>
      </c>
      <c r="O68" s="291">
        <f>ESTONIA!H77</f>
        <v>479.3027281539953</v>
      </c>
      <c r="P68" s="291">
        <f>FINLANDIA!L76</f>
        <v>2707.1116668892473</v>
      </c>
      <c r="Q68" s="291">
        <f>FRANCIA!K76</f>
        <v>2865.1403155659332</v>
      </c>
      <c r="R68" s="291">
        <f>GRECIA!H75</f>
        <v>1539.2953187300025</v>
      </c>
      <c r="S68" s="291">
        <f>HOLANDA!J128</f>
        <v>2793.9542042542148</v>
      </c>
      <c r="T68" s="291">
        <f>HUNGRÍA!G75</f>
        <v>173705.68486174507</v>
      </c>
      <c r="U68" s="291">
        <f>IRLANDA!H77</f>
        <v>2735.0463959313888</v>
      </c>
      <c r="V68" s="291">
        <f>ITALIA!J75</f>
        <v>2595.5455441895588</v>
      </c>
      <c r="W68" s="291">
        <f>JAPÓN!I76</f>
        <v>413048.82970137213</v>
      </c>
      <c r="X68" s="292">
        <f>MÉXICO!K77</f>
        <v>7205.0654628412931</v>
      </c>
      <c r="Y68" s="291">
        <f>NORUEGA!G75</f>
        <v>26960.725844287004</v>
      </c>
      <c r="Z68" s="291">
        <f>N.ZELANDA!F76</f>
        <v>2912.2184684684685</v>
      </c>
      <c r="AA68" s="291">
        <f>POLONIA!F76</f>
        <v>2676.7434616620271</v>
      </c>
      <c r="AB68" s="291">
        <f>PORTUGAL!G75</f>
        <v>1466.7314412341259</v>
      </c>
      <c r="AC68" s="291">
        <f>'REINO UNIDO'!H128</f>
        <v>1958.2531078540658</v>
      </c>
      <c r="AD68" s="291">
        <f>'REP. CHECA'!H77</f>
        <v>20765.067960757126</v>
      </c>
      <c r="AE68" s="291">
        <f>RUMANIA!D76</f>
        <v>696.38328107225709</v>
      </c>
      <c r="AF68" s="291">
        <f>RUSIA!F129</f>
        <v>5098.4440927115656</v>
      </c>
      <c r="AG68" s="291"/>
      <c r="AH68" s="291">
        <f>SUECIA!G76</f>
        <v>24904.109589041094</v>
      </c>
      <c r="AI68" s="291">
        <f>TURQUÍA!F77</f>
        <v>505.00794237466329</v>
      </c>
      <c r="AJ68" s="291">
        <f>BULGARIA!J75</f>
        <v>405.03453557655058</v>
      </c>
    </row>
    <row r="69" spans="1:36" x14ac:dyDescent="0.25">
      <c r="A69" s="288">
        <v>2002</v>
      </c>
      <c r="B69" s="291">
        <f>ALEMANIA!F128</f>
        <v>2982.8852766489526</v>
      </c>
      <c r="C69" s="291">
        <f>ARGENTINA!E75</f>
        <v>831.39267557831499</v>
      </c>
      <c r="D69" s="291">
        <f>AUSTRALIA!J76</f>
        <v>4059.8603454834174</v>
      </c>
      <c r="E69" s="291">
        <f>BÉLGICA!E76</f>
        <v>3437.081363457009</v>
      </c>
      <c r="F69" s="291">
        <f>BRASIL!F76</f>
        <v>1015.6271795384259</v>
      </c>
      <c r="G69" s="291">
        <f>CANADÁ!F77</f>
        <v>3608.4281436040233</v>
      </c>
      <c r="H69" s="291">
        <f>CHILE!G77</f>
        <v>358115.84993356909</v>
      </c>
      <c r="I69" s="291">
        <f>CHINA!F88</f>
        <v>1564.310182510337</v>
      </c>
      <c r="J69" s="291">
        <f>COLOMBIA!H75</f>
        <v>875443.76020674675</v>
      </c>
      <c r="K69" s="291">
        <f>COREA!E129</f>
        <v>1930179.3747647647</v>
      </c>
      <c r="L69" s="291">
        <f>DINAMARCA!H78</f>
        <v>22165.50030693677</v>
      </c>
      <c r="M69" s="291">
        <f>ESPAÑA!F129</f>
        <v>2192.3419048680921</v>
      </c>
      <c r="N69" s="291">
        <f>EUA!G132</f>
        <v>4048.9863482929236</v>
      </c>
      <c r="O69" s="291">
        <f>ESTONIA!H78</f>
        <v>526.61024509127697</v>
      </c>
      <c r="P69" s="291">
        <f>FINLANDIA!L77</f>
        <v>2782.0239938080499</v>
      </c>
      <c r="Q69" s="291">
        <f>FRANCIA!K77</f>
        <v>2957.1660870755077</v>
      </c>
      <c r="R69" s="291">
        <f>GRECIA!H76</f>
        <v>1732.8105575326217</v>
      </c>
      <c r="S69" s="291">
        <f>HOLANDA!J129</f>
        <v>2901.7784388988862</v>
      </c>
      <c r="T69" s="291">
        <f>HUNGRÍA!G76</f>
        <v>192085.88037876063</v>
      </c>
      <c r="U69" s="291">
        <f>IRLANDA!H78</f>
        <v>2869.001525827633</v>
      </c>
      <c r="V69" s="291">
        <f>ITALIA!J76</f>
        <v>2659.3092364810982</v>
      </c>
      <c r="W69" s="291">
        <f>JAPÓN!I77</f>
        <v>401728.25611204904</v>
      </c>
      <c r="X69" s="292">
        <f>MÉXICO!K78</f>
        <v>7579.0429770398887</v>
      </c>
      <c r="Y69" s="291">
        <f>NORUEGA!G76</f>
        <v>28101.169222982728</v>
      </c>
      <c r="Z69" s="291">
        <f>N.ZELANDA!F77</f>
        <v>2989.0479288657557</v>
      </c>
      <c r="AA69" s="291">
        <f>POLONIA!F77</f>
        <v>2741.6957085374684</v>
      </c>
      <c r="AB69" s="291">
        <f>PORTUGAL!G76</f>
        <v>1523.4724495180583</v>
      </c>
      <c r="AC69" s="291">
        <f>'REINO UNIDO'!H129</f>
        <v>2008.7526938791943</v>
      </c>
      <c r="AD69" s="291">
        <f>'REP. CHECA'!H78</f>
        <v>22304.753855727668</v>
      </c>
      <c r="AE69" s="291">
        <f>RUMANIA!D77</f>
        <v>852.42804626807356</v>
      </c>
      <c r="AF69" s="291">
        <f>RUSIA!F130</f>
        <v>6533.0763144798984</v>
      </c>
      <c r="AG69" s="291"/>
      <c r="AH69" s="291">
        <f>SUECIA!G77</f>
        <v>25686.85325669506</v>
      </c>
      <c r="AI69" s="291">
        <f>TURQUÍA!F78</f>
        <v>710.2860790321314</v>
      </c>
      <c r="AJ69" s="291">
        <f>BULGARIA!J76</f>
        <v>429.19747710994534</v>
      </c>
    </row>
    <row r="70" spans="1:36" x14ac:dyDescent="0.25">
      <c r="A70" s="288">
        <v>2003</v>
      </c>
      <c r="B70" s="291">
        <f>ALEMANIA!F129</f>
        <v>3035.0745085605581</v>
      </c>
      <c r="C70" s="291">
        <f>ARGENTINA!E76</f>
        <v>915.58179526192782</v>
      </c>
      <c r="D70" s="291">
        <f>AUSTRALIA!J77</f>
        <v>4221.213534115951</v>
      </c>
      <c r="E70" s="291">
        <f>BÉLGICA!E77</f>
        <v>3484.1097817081863</v>
      </c>
      <c r="F70" s="291">
        <f>BRASIL!F77</f>
        <v>1141.8906011585439</v>
      </c>
      <c r="G70" s="291">
        <f>CANADÁ!F78</f>
        <v>3665.8523055860446</v>
      </c>
      <c r="H70" s="291">
        <f>CHILE!G78</f>
        <v>380299.39983400417</v>
      </c>
      <c r="I70" s="291">
        <f>CHINA!F89</f>
        <v>1667.6798134327171</v>
      </c>
      <c r="J70" s="291">
        <f>COLOMBIA!H76</f>
        <v>913588.20675568783</v>
      </c>
      <c r="K70" s="291">
        <f>COREA!E130</f>
        <v>2068246.8539747838</v>
      </c>
      <c r="L70" s="291">
        <f>DINAMARCA!H79</f>
        <v>22941.833828628034</v>
      </c>
      <c r="M70" s="291">
        <f>ESPAÑA!F130</f>
        <v>2213.631178959839</v>
      </c>
      <c r="N70" s="291">
        <f>EUA!G133</f>
        <v>4164.4451812503175</v>
      </c>
      <c r="O70" s="291">
        <f>ESTONIA!H79</f>
        <v>585.14996969696972</v>
      </c>
      <c r="P70" s="291">
        <f>FINLANDIA!L78</f>
        <v>2858.9457334239396</v>
      </c>
      <c r="Q70" s="291">
        <f>FRANCIA!K78</f>
        <v>3041.2936952014679</v>
      </c>
      <c r="R70" s="291">
        <f>GRECIA!H77</f>
        <v>1861.5505934211803</v>
      </c>
      <c r="S70" s="291">
        <f>HOLANDA!J130</f>
        <v>2995.3325527149718</v>
      </c>
      <c r="T70" s="291">
        <f>HUNGRÍA!G77</f>
        <v>213303.15488579505</v>
      </c>
      <c r="U70" s="291">
        <f>IRLANDA!H79</f>
        <v>3055.8798935765867</v>
      </c>
      <c r="V70" s="291">
        <f>ITALIA!J77</f>
        <v>2736.1319106549313</v>
      </c>
      <c r="W70" s="291">
        <f>JAPÓN!I78</f>
        <v>397982.97407060297</v>
      </c>
      <c r="X70" s="292">
        <f>MÉXICO!K79</f>
        <v>7953.6567609294134</v>
      </c>
      <c r="Y70" s="291">
        <f>NORUEGA!G77</f>
        <v>29158.023331017797</v>
      </c>
      <c r="Z70" s="291">
        <f>N.ZELANDA!F78</f>
        <v>3139.4352791878173</v>
      </c>
      <c r="AA70" s="291">
        <f>POLONIA!F78</f>
        <v>2789.9312044772651</v>
      </c>
      <c r="AB70" s="291">
        <f>PORTUGAL!G77</f>
        <v>1570.1647464608852</v>
      </c>
      <c r="AC70" s="291">
        <f>'REINO UNIDO'!H130</f>
        <v>2108.4545090760598</v>
      </c>
      <c r="AD70" s="291">
        <f>'REP. CHECA'!H79</f>
        <v>23983.949021096123</v>
      </c>
      <c r="AE70" s="291">
        <f>RUMANIA!D78</f>
        <v>1084.0174838326891</v>
      </c>
      <c r="AF70" s="291">
        <f>RUSIA!F131</f>
        <v>8042.9142123681495</v>
      </c>
      <c r="AG70" s="291"/>
      <c r="AH70" s="291">
        <f>SUECIA!G78</f>
        <v>26560.177489149486</v>
      </c>
      <c r="AI70" s="291">
        <f>TURQUÍA!F79</f>
        <v>927.70630938984743</v>
      </c>
      <c r="AJ70" s="291">
        <f>BULGARIA!J77</f>
        <v>446.96766928049578</v>
      </c>
    </row>
    <row r="71" spans="1:36" x14ac:dyDescent="0.25">
      <c r="A71" s="288">
        <v>2004</v>
      </c>
      <c r="B71" s="291">
        <f>ALEMANIA!F130</f>
        <v>3069.3516594747216</v>
      </c>
      <c r="C71" s="291">
        <f>ARGENTINA!E77</f>
        <v>1035.2091124306564</v>
      </c>
      <c r="D71" s="291">
        <f>AUSTRALIA!J78</f>
        <v>4450.1236410936463</v>
      </c>
      <c r="E71" s="291">
        <f>BÉLGICA!E78</f>
        <v>3525.229488163242</v>
      </c>
      <c r="F71" s="291">
        <f>BRASIL!F78</f>
        <v>1228.6996521158042</v>
      </c>
      <c r="G71" s="291">
        <f>CANADÁ!F79</f>
        <v>3799.1790286715209</v>
      </c>
      <c r="H71" s="291">
        <f>CHILE!G79</f>
        <v>397664.39998219442</v>
      </c>
      <c r="I71" s="291">
        <f>CHINA!F90</f>
        <v>1790.4879631530566</v>
      </c>
      <c r="J71" s="291">
        <f>COLOMBIA!H77</f>
        <v>1021603.2491072392</v>
      </c>
      <c r="K71" s="291">
        <f>COREA!E131</f>
        <v>2168511.0769508188</v>
      </c>
      <c r="L71" s="291">
        <f>DINAMARCA!H80</f>
        <v>23375.949754901962</v>
      </c>
      <c r="M71" s="291">
        <f>ESPAÑA!F131</f>
        <v>2270.5259945744374</v>
      </c>
      <c r="N71" s="291">
        <f>EUA!G134</f>
        <v>4357.0641013388777</v>
      </c>
      <c r="O71" s="291">
        <f>ESTONIA!H80</f>
        <v>655.7427258101585</v>
      </c>
      <c r="P71" s="291">
        <f>FINLANDIA!L79</f>
        <v>2973.5897218418936</v>
      </c>
      <c r="Q71" s="291">
        <f>FRANCIA!K79</f>
        <v>3146.2190346464672</v>
      </c>
      <c r="R71" s="291">
        <f>GRECIA!H78</f>
        <v>1913.2061729278901</v>
      </c>
      <c r="S71" s="291">
        <f>HOLANDA!J131</f>
        <v>3058.859846983341</v>
      </c>
      <c r="T71" s="291">
        <f>HUNGRÍA!G78</f>
        <v>238649.12765443718</v>
      </c>
      <c r="U71" s="291">
        <f>IRLANDA!H80</f>
        <v>3223.4720006078564</v>
      </c>
      <c r="V71" s="291">
        <f>ITALIA!J78</f>
        <v>2823.4026249509429</v>
      </c>
      <c r="W71" s="291">
        <f>JAPÓN!I79</f>
        <v>395860.72206660447</v>
      </c>
      <c r="X71" s="292">
        <f>MÉXICO!K80</f>
        <v>8264.8321727335988</v>
      </c>
      <c r="Y71" s="291">
        <f>NORUEGA!G78</f>
        <v>30474.793023644215</v>
      </c>
      <c r="Z71" s="291">
        <f>N.ZELANDA!F79</f>
        <v>3283.6803429271281</v>
      </c>
      <c r="AA71" s="291">
        <f>POLONIA!F79</f>
        <v>2854.6159001839028</v>
      </c>
      <c r="AB71" s="291">
        <f>PORTUGAL!G78</f>
        <v>1621.2791127541589</v>
      </c>
      <c r="AC71" s="291">
        <f>'REINO UNIDO'!H131</f>
        <v>2224.8300871203337</v>
      </c>
      <c r="AD71" s="291">
        <f>'REP. CHECA'!H80</f>
        <v>25939.469799088518</v>
      </c>
      <c r="AE71" s="291">
        <f>RUMANIA!D79</f>
        <v>1249.9085987922329</v>
      </c>
      <c r="AF71" s="291">
        <f>RUSIA!F132</f>
        <v>9989.1544654054724</v>
      </c>
      <c r="AG71" s="291"/>
      <c r="AH71" s="291">
        <f>SUECIA!G79</f>
        <v>27649.135161687165</v>
      </c>
      <c r="AI71" s="291">
        <f>TURQUÍA!F80</f>
        <v>1100.2684242879584</v>
      </c>
      <c r="AJ71" s="291">
        <f>BULGARIA!J78</f>
        <v>474.47767456160085</v>
      </c>
    </row>
    <row r="72" spans="1:36" x14ac:dyDescent="0.25">
      <c r="A72" s="288">
        <v>2005</v>
      </c>
      <c r="B72" s="291">
        <f>ALEMANIA!F131</f>
        <v>3010.9786703080122</v>
      </c>
      <c r="C72" s="291">
        <f>ARGENTINA!E78</f>
        <v>1237.8168948596613</v>
      </c>
      <c r="D72" s="291">
        <f>AUSTRALIA!J79</f>
        <v>4607.8661259054907</v>
      </c>
      <c r="E72" s="291">
        <f>BÉLGICA!E79</f>
        <v>3576.0493448706693</v>
      </c>
      <c r="F72" s="291">
        <f>BRASIL!F79</f>
        <v>1308.8709922361966</v>
      </c>
      <c r="G72" s="291">
        <f>CANADÁ!F80</f>
        <v>3957.5129379912382</v>
      </c>
      <c r="H72" s="291">
        <f>CHILE!G80</f>
        <v>415977.4869826904</v>
      </c>
      <c r="I72" s="291">
        <f>CHINA!F91</f>
        <v>1983.1594810212735</v>
      </c>
      <c r="J72" s="291">
        <f>COLOMBIA!H78</f>
        <v>1061136.9091663251</v>
      </c>
      <c r="K72" s="291">
        <f>COREA!E132</f>
        <v>2288465.7299897079</v>
      </c>
      <c r="L72" s="291">
        <f>DINAMARCA!H81</f>
        <v>24430.575890678378</v>
      </c>
      <c r="M72" s="291">
        <f>ESPAÑA!F132</f>
        <v>2305.8861468416844</v>
      </c>
      <c r="N72" s="291">
        <f>EUA!G135</f>
        <v>4497.4612788797558</v>
      </c>
      <c r="O72" s="291">
        <f>ESTONIA!H81</f>
        <v>725.16042631385517</v>
      </c>
      <c r="P72" s="291">
        <f>FINLANDIA!L80</f>
        <v>3075.5139102480043</v>
      </c>
      <c r="Q72" s="291">
        <f>FRANCIA!K80</f>
        <v>3243.8045825767608</v>
      </c>
      <c r="R72" s="291">
        <f>GRECIA!H79</f>
        <v>2001.0455308859091</v>
      </c>
      <c r="S72" s="291">
        <f>HOLANDA!J132</f>
        <v>3278.5886277063964</v>
      </c>
      <c r="T72" s="291">
        <f>HUNGRÍA!G79</f>
        <v>258008.96880962813</v>
      </c>
      <c r="U72" s="291">
        <f>IRLANDA!H81</f>
        <v>3404.6558289848804</v>
      </c>
      <c r="V72" s="291">
        <f>ITALIA!J79</f>
        <v>2888.2198097488003</v>
      </c>
      <c r="W72" s="291">
        <f>JAPÓN!I80</f>
        <v>398342.91365350148</v>
      </c>
      <c r="X72" s="292">
        <f>MÉXICO!K81</f>
        <v>8343.7106493592109</v>
      </c>
      <c r="Y72" s="291">
        <f>NORUEGA!G79</f>
        <v>32175.585786288731</v>
      </c>
      <c r="Z72" s="291">
        <f>N.ZELANDA!F80</f>
        <v>3426.5486725663718</v>
      </c>
      <c r="AA72" s="291">
        <f>POLONIA!F80</f>
        <v>2907.3881154972532</v>
      </c>
      <c r="AB72" s="291">
        <f>PORTUGAL!G79</f>
        <v>1687.6670653028411</v>
      </c>
      <c r="AC72" s="291">
        <f>'REINO UNIDO'!H132</f>
        <v>2317.3877103266864</v>
      </c>
      <c r="AD72" s="291">
        <f>'REP. CHECA'!H81</f>
        <v>27086.288637870428</v>
      </c>
      <c r="AE72" s="291">
        <f>RUMANIA!D80</f>
        <v>1599.044748391706</v>
      </c>
      <c r="AF72" s="291">
        <f>RUSIA!F133</f>
        <v>11919.158364313624</v>
      </c>
      <c r="AG72" s="291"/>
      <c r="AH72" s="291">
        <f>SUECIA!G80</f>
        <v>28347.248789398403</v>
      </c>
      <c r="AI72" s="291">
        <f>TURQUÍA!F81</f>
        <v>1237.4268472978513</v>
      </c>
      <c r="AJ72" s="291">
        <f>BULGARIA!J79</f>
        <v>518.68467468637891</v>
      </c>
    </row>
    <row r="73" spans="1:36" x14ac:dyDescent="0.25">
      <c r="A73" s="288">
        <v>2006</v>
      </c>
      <c r="B73" s="291">
        <f>ALEMANIA!F132</f>
        <v>2988.8335132666621</v>
      </c>
      <c r="C73" s="291">
        <f>ARGENTINA!E79</f>
        <v>1531.8176853362215</v>
      </c>
      <c r="D73" s="291">
        <f>AUSTRALIA!J80</f>
        <v>4884.8331145576167</v>
      </c>
      <c r="E73" s="291">
        <f>BÉLGICA!E80</f>
        <v>3715.7749812361576</v>
      </c>
      <c r="F73" s="291">
        <f>BRASIL!F80</f>
        <v>1413.1184417139036</v>
      </c>
      <c r="G73" s="291">
        <f>CANADÁ!F81</f>
        <v>4131.8716867254107</v>
      </c>
      <c r="H73" s="291">
        <f>CHILE!G81</f>
        <v>444604.63600342075</v>
      </c>
      <c r="I73" s="291">
        <f>CHINA!F92</f>
        <v>2199.353405220455</v>
      </c>
      <c r="J73" s="291">
        <f>COLOMBIA!H79</f>
        <v>1159510.8800494389</v>
      </c>
      <c r="K73" s="291">
        <f>COREA!E133</f>
        <v>2368516.1432512538</v>
      </c>
      <c r="L73" s="291">
        <f>DINAMARCA!H82</f>
        <v>25384.732687477575</v>
      </c>
      <c r="M73" s="291">
        <f>ESPAÑA!F133</f>
        <v>2397.5579491247877</v>
      </c>
      <c r="N73" s="291">
        <f>EUA!G136</f>
        <v>4667.9443381403244</v>
      </c>
      <c r="O73" s="291">
        <f>ESTONIA!H82</f>
        <v>823.97323255522622</v>
      </c>
      <c r="P73" s="291">
        <f>FINLANDIA!L81</f>
        <v>3183.8821300515133</v>
      </c>
      <c r="Q73" s="291">
        <f>FRANCIA!K81</f>
        <v>3349.9677383012936</v>
      </c>
      <c r="R73" s="291">
        <f>GRECIA!H80</f>
        <v>2102.8820429578336</v>
      </c>
      <c r="S73" s="291">
        <f>HOLANDA!J133</f>
        <v>3342.4736227798894</v>
      </c>
      <c r="T73" s="291">
        <f>HUNGRÍA!G80</f>
        <v>269594.40345300239</v>
      </c>
      <c r="U73" s="291">
        <f>IRLANDA!H82</f>
        <v>3545.7579961351807</v>
      </c>
      <c r="V73" s="291">
        <f>ITALIA!J80</f>
        <v>2960.6719516708599</v>
      </c>
      <c r="W73" s="291">
        <f>JAPÓN!I81</f>
        <v>397571.72880116961</v>
      </c>
      <c r="X73" s="292">
        <f>MÉXICO!K82</f>
        <v>8702.106286168817</v>
      </c>
      <c r="Y73" s="291">
        <f>NORUEGA!G80</f>
        <v>34458.163458895222</v>
      </c>
      <c r="Z73" s="291">
        <f>N.ZELANDA!F81</f>
        <v>3539.1234074919189</v>
      </c>
      <c r="AA73" s="291">
        <f>POLONIA!F81</f>
        <v>2961.1222581893212</v>
      </c>
      <c r="AB73" s="291">
        <f>PORTUGAL!G80</f>
        <v>1698.5989323703734</v>
      </c>
      <c r="AC73" s="291">
        <f>'REINO UNIDO'!H133</f>
        <v>2450.8013420534712</v>
      </c>
      <c r="AD73" s="291">
        <f>'REP. CHECA'!H82</f>
        <v>28722.92552665414</v>
      </c>
      <c r="AE73" s="291">
        <f>RUMANIA!D81</f>
        <v>1796.7127913374779</v>
      </c>
      <c r="AF73" s="291">
        <f>RUSIA!F134</f>
        <v>14859.295229645148</v>
      </c>
      <c r="AG73" s="291"/>
      <c r="AH73" s="291">
        <f>SUECIA!G81</f>
        <v>29076.714660733775</v>
      </c>
      <c r="AI73" s="291">
        <f>TURQUÍA!F82</f>
        <v>1363.6403643647304</v>
      </c>
      <c r="AJ73" s="291">
        <f>BULGARIA!J80</f>
        <v>551.3264994959693</v>
      </c>
    </row>
    <row r="74" spans="1:36" x14ac:dyDescent="0.25">
      <c r="A74" s="288">
        <v>2007</v>
      </c>
      <c r="B74" s="291">
        <f>ALEMANIA!F133</f>
        <v>3003.4516728392755</v>
      </c>
      <c r="C74" s="291">
        <f>ARGENTINA!E80</f>
        <v>1862.9048778696294</v>
      </c>
      <c r="D74" s="291">
        <f>AUSTRALIA!J81</f>
        <v>5137.1838948238119</v>
      </c>
      <c r="E74" s="291">
        <f>BÉLGICA!E81</f>
        <v>3801.7182038422684</v>
      </c>
      <c r="F74" s="291">
        <f>BRASIL!F81</f>
        <v>1558.4739828056565</v>
      </c>
      <c r="G74" s="291">
        <f>CANADÁ!F82</f>
        <v>4295.4597757832789</v>
      </c>
      <c r="H74" s="291">
        <f>CHILE!G82</f>
        <v>473687.60799484979</v>
      </c>
      <c r="I74" s="291">
        <f>CHINA!F93</f>
        <v>2578.3926035654636</v>
      </c>
      <c r="J74" s="291">
        <f>COLOMBIA!H80</f>
        <v>1261119.3527531661</v>
      </c>
      <c r="K74" s="291">
        <f>COREA!E134</f>
        <v>2475245.6382016102</v>
      </c>
      <c r="L74" s="291">
        <f>DINAMARCA!H83</f>
        <v>26828.803604760378</v>
      </c>
      <c r="M74" s="291">
        <f>ESPAÑA!F134</f>
        <v>2497.3426463509281</v>
      </c>
      <c r="N74" s="291">
        <f>EUA!G137</f>
        <v>4851.9170677659813</v>
      </c>
      <c r="O74" s="291">
        <f>ESTONIA!H83</f>
        <v>1028.1137428858385</v>
      </c>
      <c r="P74" s="291">
        <f>FINLANDIA!L82</f>
        <v>3286.2745098039213</v>
      </c>
      <c r="Q74" s="291">
        <f>FRANCIA!K82</f>
        <v>3434.7570366725063</v>
      </c>
      <c r="R74" s="291">
        <f>GRECIA!H81</f>
        <v>2215.3941825391444</v>
      </c>
      <c r="S74" s="291">
        <f>HOLANDA!J134</f>
        <v>3444.144804407792</v>
      </c>
      <c r="T74" s="291">
        <f>HUNGRÍA!G81</f>
        <v>286544.18671604904</v>
      </c>
      <c r="U74" s="291">
        <f>IRLANDA!H83</f>
        <v>3574.1582220071855</v>
      </c>
      <c r="V74" s="291">
        <f>ITALIA!J81</f>
        <v>3042.3498277620897</v>
      </c>
      <c r="W74" s="291">
        <f>JAPÓN!I82</f>
        <v>396252.48958899151</v>
      </c>
      <c r="X74" s="292">
        <f>MÉXICO!K83</f>
        <v>9101.396357614296</v>
      </c>
      <c r="Y74" s="291">
        <f>NORUEGA!G81</f>
        <v>36718.697661954844</v>
      </c>
      <c r="Z74" s="291">
        <f>N.ZELANDA!F82</f>
        <v>3754.461795872839</v>
      </c>
      <c r="AA74" s="291">
        <f>POLONIA!F82</f>
        <v>3134.7166929782416</v>
      </c>
      <c r="AB74" s="291">
        <f>PORTUGAL!G81</f>
        <v>1765.6999069941692</v>
      </c>
      <c r="AC74" s="291">
        <f>'REINO UNIDO'!H134</f>
        <v>2590.1047965487473</v>
      </c>
      <c r="AD74" s="291">
        <f>'REP. CHECA'!H83</f>
        <v>30595.363753644819</v>
      </c>
      <c r="AE74" s="291">
        <f>RUMANIA!D82</f>
        <v>1941.9811825265449</v>
      </c>
      <c r="AF74" s="291">
        <f>RUSIA!F135</f>
        <v>18769.42972333837</v>
      </c>
      <c r="AG74" s="291"/>
      <c r="AH74" s="291">
        <f>SUECIA!G82</f>
        <v>30585.465190276187</v>
      </c>
      <c r="AI74" s="291">
        <f>TURQUÍA!F83</f>
        <v>1507.139533845294</v>
      </c>
      <c r="AJ74" s="291">
        <f>BULGARIA!J81</f>
        <v>621.10077822052904</v>
      </c>
    </row>
    <row r="75" spans="1:36" x14ac:dyDescent="0.25">
      <c r="A75" s="288">
        <v>2008</v>
      </c>
      <c r="B75" s="291">
        <f>ALEMANIA!F134</f>
        <v>3063.0751892839539</v>
      </c>
      <c r="C75" s="291">
        <f>ARGENTINA!E81</f>
        <v>2472.4220570308548</v>
      </c>
      <c r="D75" s="291">
        <f>AUSTRALIA!J82</f>
        <v>5184.931625567202</v>
      </c>
      <c r="E75" s="291">
        <f>BÉLGICA!E82</f>
        <v>3928.8757655293089</v>
      </c>
      <c r="F75" s="291">
        <f>BRASIL!F82</f>
        <v>1725.4244644665189</v>
      </c>
      <c r="G75" s="291">
        <f>CANADÁ!F83</f>
        <v>4423.0287765281255</v>
      </c>
      <c r="H75" s="291">
        <f>CHILE!G83</f>
        <v>519108.21437274729</v>
      </c>
      <c r="I75" s="291">
        <f>CHINA!F94</f>
        <v>2963.8669825200636</v>
      </c>
      <c r="J75" s="291">
        <f>COLOMBIA!H81</f>
        <v>1484070.9683773501</v>
      </c>
      <c r="K75" s="291">
        <f>COREA!E135</f>
        <v>2578584.7170027029</v>
      </c>
      <c r="L75" s="291">
        <f>DINAMARCA!H84</f>
        <v>27745.470054011737</v>
      </c>
      <c r="M75" s="291">
        <f>ESPAÑA!F135</f>
        <v>2689.5841303829889</v>
      </c>
      <c r="N75" s="291">
        <f>EUA!G138</f>
        <v>4974.7260277604319</v>
      </c>
      <c r="O75" s="291">
        <f>ESTONIA!H84</f>
        <v>1136.198251854303</v>
      </c>
      <c r="P75" s="291">
        <f>FINLANDIA!L83</f>
        <v>3457.9118094655473</v>
      </c>
      <c r="Q75" s="291">
        <f>FRANCIA!K83</f>
        <v>3630.4065886327917</v>
      </c>
      <c r="R75" s="291">
        <f>GRECIA!H82</f>
        <v>2307.3448551153983</v>
      </c>
      <c r="S75" s="291">
        <f>HOLANDA!J135</f>
        <v>3575.6622576216728</v>
      </c>
      <c r="T75" s="291">
        <f>HUNGRÍA!G82</f>
        <v>304242.31212275935</v>
      </c>
      <c r="U75" s="291">
        <f>IRLANDA!H84</f>
        <v>3725.2349081902576</v>
      </c>
      <c r="V75" s="291">
        <f>ITALIA!J82</f>
        <v>3095.6988934892615</v>
      </c>
      <c r="W75" s="291">
        <f>JAPÓN!I83</f>
        <v>398878.22833695385</v>
      </c>
      <c r="X75" s="292">
        <f>MÉXICO!K84</f>
        <v>9563.1127871090866</v>
      </c>
      <c r="Y75" s="291">
        <f>NORUEGA!G82</f>
        <v>38959.232251754693</v>
      </c>
      <c r="Z75" s="291">
        <f>N.ZELANDA!F83</f>
        <v>3944.3826473859845</v>
      </c>
      <c r="AA75" s="291">
        <f>POLONIA!F83</f>
        <v>3407.7932095595056</v>
      </c>
      <c r="AB75" s="291">
        <f>PORTUGAL!G82</f>
        <v>1801.6887149144338</v>
      </c>
      <c r="AC75" s="291">
        <f>'REINO UNIDO'!H135</f>
        <v>2604.9119915768274</v>
      </c>
      <c r="AD75" s="291">
        <f>'REP. CHECA'!H84</f>
        <v>32145.850979643616</v>
      </c>
      <c r="AE75" s="291">
        <f>RUMANIA!D83</f>
        <v>2652.202845380456</v>
      </c>
      <c r="AF75" s="291">
        <f>RUSIA!F136</f>
        <v>23566.08241305139</v>
      </c>
      <c r="AG75" s="291"/>
      <c r="AH75" s="291">
        <f>SUECIA!G83</f>
        <v>31704.365260184088</v>
      </c>
      <c r="AI75" s="291">
        <f>TURQUÍA!F84</f>
        <v>1657.8605157494076</v>
      </c>
      <c r="AJ75" s="291">
        <f>BULGARIA!J82</f>
        <v>725.43561000841521</v>
      </c>
    </row>
    <row r="76" spans="1:36" x14ac:dyDescent="0.25">
      <c r="A76" s="288">
        <v>2009</v>
      </c>
      <c r="B76" s="291">
        <f>ALEMANIA!F135</f>
        <v>3082.0539604773712</v>
      </c>
      <c r="C76" s="291">
        <f>ARGENTINA!E82</f>
        <v>3017.4885948013061</v>
      </c>
      <c r="D76" s="291">
        <f>AUSTRALIA!J83</f>
        <v>5353.2288904271318</v>
      </c>
      <c r="E76" s="291">
        <f>BÉLGICA!E83</f>
        <v>4003.02042604603</v>
      </c>
      <c r="F76" s="291">
        <f>BRASIL!F83</f>
        <v>1903.5404272944752</v>
      </c>
      <c r="G76" s="291">
        <f>CANADÁ!F84</f>
        <v>4471.9843252316196</v>
      </c>
      <c r="H76" s="291">
        <f>CHILE!G84</f>
        <v>564253.07995875506</v>
      </c>
      <c r="I76" s="291">
        <f>CHINA!F95</f>
        <v>3193.9583665403698</v>
      </c>
      <c r="J76" s="291">
        <f>COLOMBIA!H82</f>
        <v>1600023.5000934943</v>
      </c>
      <c r="K76" s="291">
        <f>COREA!E136</f>
        <v>2645659.5164337992</v>
      </c>
      <c r="L76" s="291">
        <f>DINAMARCA!H85</f>
        <v>28445.348830214105</v>
      </c>
      <c r="M76" s="291">
        <f>ESPAÑA!F136</f>
        <v>2781.8049295276433</v>
      </c>
      <c r="N76" s="291">
        <f>EUA!G139</f>
        <v>4980.6659718144974</v>
      </c>
      <c r="O76" s="291">
        <f>ESTONIA!H85</f>
        <v>1093.8623344814389</v>
      </c>
      <c r="P76" s="291">
        <f>FINLANDIA!L84</f>
        <v>3553.1372803040117</v>
      </c>
      <c r="Q76" s="291">
        <f>FRANCIA!K84</f>
        <v>3692.2205874120004</v>
      </c>
      <c r="R76" s="291">
        <f>GRECIA!H83</f>
        <v>2398.7028275891303</v>
      </c>
      <c r="S76" s="291">
        <f>HOLANDA!J136</f>
        <v>3648.9569599895276</v>
      </c>
      <c r="T76" s="291">
        <f>HUNGRÍA!G83</f>
        <v>302651.81588697532</v>
      </c>
      <c r="U76" s="291">
        <f>IRLANDA!H85</f>
        <v>3729.1671679197993</v>
      </c>
      <c r="V76" s="291">
        <f>ITALIA!J83</f>
        <v>3107.0895076774286</v>
      </c>
      <c r="W76" s="291">
        <f>JAPÓN!I84</f>
        <v>384888.43101343099</v>
      </c>
      <c r="X76" s="292">
        <f>MÉXICO!K85</f>
        <v>9805.5612326264873</v>
      </c>
      <c r="Y76" s="291">
        <f>NORUEGA!G83</f>
        <v>40460.327997301152</v>
      </c>
      <c r="Z76" s="291">
        <f>N.ZELANDA!F84</f>
        <v>3990.9784226190477</v>
      </c>
      <c r="AA76" s="291">
        <f>POLONIA!F84</f>
        <v>3518.7022069828831</v>
      </c>
      <c r="AB76" s="291">
        <f>PORTUGAL!G83</f>
        <v>1848.0380409569887</v>
      </c>
      <c r="AC76" s="291">
        <f>'REINO UNIDO'!H136</f>
        <v>2627.8971824669356</v>
      </c>
      <c r="AD76" s="291">
        <f>'REP. CHECA'!H85</f>
        <v>31860.216626445326</v>
      </c>
      <c r="AE76" s="291">
        <f>RUMANIA!D84</f>
        <v>2547.6785146587495</v>
      </c>
      <c r="AF76" s="291">
        <f>RUSIA!F137</f>
        <v>25184.986964763131</v>
      </c>
      <c r="AG76" s="291"/>
      <c r="AH76" s="291">
        <f>SUECIA!G84</f>
        <v>32453.317738015248</v>
      </c>
      <c r="AI76" s="291">
        <f>TURQUÍA!F85</f>
        <v>1756.3266610097646</v>
      </c>
      <c r="AJ76" s="291">
        <f>BULGARIA!J83</f>
        <v>784.03332197803491</v>
      </c>
    </row>
    <row r="77" spans="1:36" x14ac:dyDescent="0.25">
      <c r="A77" s="288">
        <v>2010</v>
      </c>
      <c r="B77" s="291">
        <f>ALEMANIA!F136</f>
        <v>3211.3445134075992</v>
      </c>
      <c r="C77" s="291">
        <f>ARGENTINA!E83</f>
        <v>3766.9374345496644</v>
      </c>
      <c r="D77" s="291">
        <f>AUSTRALIA!J84</f>
        <v>5723.1436714720148</v>
      </c>
      <c r="E77" s="291">
        <f>BÉLGICA!E84</f>
        <v>4009.1660480723731</v>
      </c>
      <c r="F77" s="291">
        <f>BRASIL!F84</f>
        <v>2117.4400041872759</v>
      </c>
      <c r="G77" s="291">
        <f>CANADÁ!F85</f>
        <v>4535.9209779637595</v>
      </c>
      <c r="H77" s="291">
        <f>CHILE!G85</f>
        <v>623406.5569153094</v>
      </c>
      <c r="I77" s="291">
        <f>CHINA!F96</f>
        <v>3619.6989313614376</v>
      </c>
      <c r="J77" s="291">
        <f>COLOMBIA!H83</f>
        <v>1682359.7462632945</v>
      </c>
      <c r="K77" s="291">
        <f>COREA!E137</f>
        <v>2739267.0078532924</v>
      </c>
      <c r="L77" s="291">
        <f>DINAMARCA!H86</f>
        <v>29367.30533537806</v>
      </c>
      <c r="M77" s="291">
        <f>ESPAÑA!F137</f>
        <v>2816.3691375472622</v>
      </c>
      <c r="N77" s="291">
        <f>EUA!G140</f>
        <v>5114.0920391851978</v>
      </c>
      <c r="O77" s="291">
        <f>ESTONIA!H86</f>
        <v>1115.8976726293517</v>
      </c>
      <c r="P77" s="291">
        <f>FINLANDIA!L85</f>
        <v>3615.6979304271244</v>
      </c>
      <c r="Q77" s="291">
        <f>FRANCIA!K85</f>
        <v>3806.3150289821092</v>
      </c>
      <c r="R77" s="291">
        <f>GRECIA!H84</f>
        <v>2421.5245777903579</v>
      </c>
      <c r="S77" s="291">
        <f>HOLANDA!J137</f>
        <v>3693.5700786188677</v>
      </c>
      <c r="T77" s="291">
        <f>HUNGRÍA!G84</f>
        <v>304126.38998169184</v>
      </c>
      <c r="U77" s="291">
        <f>IRLANDA!H86</f>
        <v>3640.7516780628571</v>
      </c>
      <c r="V77" s="291">
        <f>ITALIA!J84</f>
        <v>3182.2236087589504</v>
      </c>
      <c r="W77" s="291">
        <f>JAPÓN!I85</f>
        <v>385573.7079748612</v>
      </c>
      <c r="X77" s="292">
        <f>MÉXICO!K86</f>
        <v>10095.541508350087</v>
      </c>
      <c r="Y77" s="291">
        <f>NORUEGA!G84</f>
        <v>41543.208539157065</v>
      </c>
      <c r="Z77" s="291">
        <f>N.ZELANDA!F85</f>
        <v>4103.4275683665928</v>
      </c>
      <c r="AA77" s="291">
        <f>POLONIA!F85</f>
        <v>3833.2625020087539</v>
      </c>
      <c r="AB77" s="291">
        <f>PORTUGAL!G84</f>
        <v>1879.2596530634398</v>
      </c>
      <c r="AC77" s="291">
        <f>'REINO UNIDO'!H137</f>
        <v>2710.9925898827209</v>
      </c>
      <c r="AD77" s="291">
        <f>'REP. CHECA'!H86</f>
        <v>33037.366488928754</v>
      </c>
      <c r="AE77" s="291">
        <f>RUMANIA!D85</f>
        <v>2800.1328469125219</v>
      </c>
      <c r="AF77" s="291">
        <f>RUSIA!F138</f>
        <v>27984.761828207829</v>
      </c>
      <c r="AG77" s="291"/>
      <c r="AH77" s="291">
        <f>SUECIA!G85</f>
        <v>33394.381348393632</v>
      </c>
      <c r="AI77" s="291">
        <f>TURQUÍA!F86</f>
        <v>1903.7764309269835</v>
      </c>
      <c r="AJ77" s="291">
        <f>BULGARIA!J84</f>
        <v>861.73511381682476</v>
      </c>
    </row>
    <row r="78" spans="1:36" x14ac:dyDescent="0.25">
      <c r="A78" s="288">
        <f>A77+1</f>
        <v>2011</v>
      </c>
      <c r="B78" s="291">
        <f>ALEMANIA!F137</f>
        <v>3286.5180986606479</v>
      </c>
      <c r="C78" s="291">
        <f>ARGENTINA!E84</f>
        <v>5002.0370929863029</v>
      </c>
      <c r="D78" s="291">
        <f>AUSTRALIA!J85</f>
        <v>5980.606859461539</v>
      </c>
      <c r="E78" s="291">
        <f>BÉLGICA!E85</f>
        <v>4169.0061508578829</v>
      </c>
      <c r="F78" s="291">
        <f>BRASIL!F85</f>
        <v>2396.4996833701871</v>
      </c>
      <c r="G78" s="291">
        <f>CANADÁ!F86</f>
        <v>4697.337708071349</v>
      </c>
      <c r="H78" s="291">
        <f>CHILE!G86</f>
        <v>664563.53376270796</v>
      </c>
      <c r="I78" s="291">
        <f>CHINA!F97</f>
        <v>4200.4618323786226</v>
      </c>
      <c r="J78" s="291">
        <f>COLOMBIA!H84</f>
        <v>1764612.5264727743</v>
      </c>
      <c r="K78" s="291">
        <f>COREA!E138</f>
        <v>2843618.0337545644</v>
      </c>
      <c r="L78" s="291">
        <f>DINAMARCA!H87</f>
        <v>29799.369155204473</v>
      </c>
      <c r="M78" s="291">
        <f>ESPAÑA!F138</f>
        <v>2779.5177017409346</v>
      </c>
      <c r="N78" s="291">
        <f>EUA!G141</f>
        <v>5265.4628618545248</v>
      </c>
      <c r="O78" s="291">
        <f>ESTONIA!H87</f>
        <v>1141.5135167862441</v>
      </c>
      <c r="P78" s="291">
        <f>FINLANDIA!L86</f>
        <v>3750.7388396329134</v>
      </c>
      <c r="Q78" s="291">
        <f>FRANCIA!K86</f>
        <v>3913.1085763904903</v>
      </c>
      <c r="R78" s="291">
        <f>GRECIA!H85</f>
        <v>2360.7011010894889</v>
      </c>
      <c r="S78" s="291">
        <f>HOLANDA!J138</f>
        <v>3787.7327795577144</v>
      </c>
      <c r="T78" s="291">
        <f>HUNGRÍA!G85</f>
        <v>312923.39447342057</v>
      </c>
      <c r="U78" s="291">
        <f>IRLANDA!H87</f>
        <v>3648.0814221826113</v>
      </c>
      <c r="V78" s="291">
        <f>ITALIA!J85</f>
        <v>3205.5454194762301</v>
      </c>
      <c r="W78" s="291">
        <f>JAPÓN!I86</f>
        <v>403850.27332824818</v>
      </c>
      <c r="X78" s="292">
        <f>MÉXICO!K87</f>
        <v>10664.9798169354</v>
      </c>
      <c r="Y78" s="291">
        <f>NORUEGA!G85</f>
        <v>43269.734539553923</v>
      </c>
      <c r="Z78" s="291">
        <f>N.ZELANDA!F86</f>
        <v>4228.7428990287708</v>
      </c>
      <c r="AA78" s="291">
        <f>POLONIA!F86</f>
        <v>4033.94996101779</v>
      </c>
      <c r="AB78" s="291">
        <f>PORTUGAL!G85</f>
        <v>1830.3028977509791</v>
      </c>
      <c r="AC78" s="291">
        <f>'REINO UNIDO'!H138</f>
        <v>2755.7957869164256</v>
      </c>
      <c r="AD78" s="291">
        <f>'REP. CHECA'!H87</f>
        <v>33972.982739784973</v>
      </c>
      <c r="AE78" s="291">
        <f>RUMANIA!D86</f>
        <v>2712.0637461883998</v>
      </c>
      <c r="AF78" s="291">
        <f>RUSIA!F139</f>
        <v>33442.612002628091</v>
      </c>
      <c r="AG78" s="291"/>
      <c r="AH78" s="291">
        <f>SUECIA!G86</f>
        <v>34375.399688695288</v>
      </c>
      <c r="AI78" s="291">
        <f>TURQUÍA!F87</f>
        <v>2082.2926952310486</v>
      </c>
      <c r="AJ78" s="291">
        <f>BULGARIA!J85</f>
        <v>920.04236232791027</v>
      </c>
    </row>
    <row r="79" spans="1:36" x14ac:dyDescent="0.25">
      <c r="A79" s="288">
        <f>A78+1</f>
        <v>2012</v>
      </c>
      <c r="B79" s="291">
        <f>ALEMANIA!F138</f>
        <v>3384.6027779192536</v>
      </c>
      <c r="C79" s="291">
        <f>ARGENTINA!E85</f>
        <v>6376.8203814751914</v>
      </c>
      <c r="D79" s="291">
        <f>AUSTRALIA!J86</f>
        <v>6059.7592419273233</v>
      </c>
      <c r="E79" s="291">
        <f>BÉLGICA!E86</f>
        <v>4299.2053809459258</v>
      </c>
      <c r="F79" s="291">
        <f>BRASIL!F86</f>
        <v>2689.2032392894462</v>
      </c>
      <c r="G79" s="291">
        <f>CANADÁ!F87</f>
        <v>4843.4071006264767</v>
      </c>
      <c r="H79" s="291">
        <f>CHILE!G87</f>
        <v>712485.34054442076</v>
      </c>
      <c r="I79" s="291">
        <f>CHINA!F98</f>
        <v>4644.9999740698522</v>
      </c>
      <c r="J79" s="291">
        <f>COLOMBIA!H85</f>
        <v>1855773.8221109866</v>
      </c>
      <c r="K79" s="291">
        <f>COREA!E139</f>
        <v>2929336.4009286859</v>
      </c>
      <c r="L79" s="291">
        <f>DINAMARCA!H88</f>
        <v>30297.609085104672</v>
      </c>
      <c r="M79" s="291">
        <f>ESPAÑA!F139</f>
        <v>2753.6580064293971</v>
      </c>
      <c r="N79" s="291">
        <f>EUA!G142</f>
        <v>5379.928329281779</v>
      </c>
      <c r="O79" s="291">
        <f>ESTONIA!H88</f>
        <v>1201.4874436861589</v>
      </c>
      <c r="P79" s="291">
        <f>FINLANDIA!L87</f>
        <v>3878.0035102433872</v>
      </c>
      <c r="Q79" s="291">
        <f>FRANCIA!K87</f>
        <v>3983.5522697826855</v>
      </c>
      <c r="R79" s="291">
        <f>GRECIA!H86</f>
        <v>2352.9539130961152</v>
      </c>
      <c r="S79" s="291">
        <f>HOLANDA!J139</f>
        <v>3824.5939719013081</v>
      </c>
      <c r="T79" s="291">
        <f>HUNGRÍA!G86</f>
        <v>317814.13121774566</v>
      </c>
      <c r="U79" s="291">
        <f>IRLANDA!H88</f>
        <v>3680.8849246311479</v>
      </c>
      <c r="V79" s="291">
        <f>ITALIA!J86</f>
        <v>3160.7066720105236</v>
      </c>
      <c r="W79" s="291">
        <f>JAPÓN!I87</f>
        <v>384642.22989341087</v>
      </c>
      <c r="X79" s="292">
        <f>MÉXICO!K88</f>
        <v>11025.890755124543</v>
      </c>
      <c r="Y79" s="291">
        <f>NORUEGA!G86</f>
        <v>45283.724797339433</v>
      </c>
      <c r="Z79" s="291">
        <f>N.ZELANDA!F87</f>
        <v>4359.4294624839476</v>
      </c>
      <c r="AA79" s="291">
        <f>POLONIA!F87</f>
        <v>4180.1238724764289</v>
      </c>
      <c r="AB79" s="291">
        <f>PORTUGAL!G86</f>
        <v>1773.440709815058</v>
      </c>
      <c r="AC79" s="291">
        <f>'REINO UNIDO'!H139</f>
        <v>2799.8238352196458</v>
      </c>
      <c r="AD79" s="291">
        <f>'REP. CHECA'!H88</f>
        <v>34801.117180624111</v>
      </c>
      <c r="AE79" s="291">
        <f>RUMANIA!D87</f>
        <v>2823.1242337304393</v>
      </c>
      <c r="AF79" s="291">
        <f>RUSIA!F140</f>
        <v>37834.226587546953</v>
      </c>
      <c r="AG79" s="291"/>
      <c r="AH79" s="291">
        <f>SUECIA!G87</f>
        <v>35528.24619983654</v>
      </c>
      <c r="AI79" s="291">
        <f>TURQUÍA!F88</f>
        <v>2340.8942231530764</v>
      </c>
      <c r="AJ79" s="291">
        <f>BULGARIA!J86</f>
        <v>991.2969905422442</v>
      </c>
    </row>
    <row r="80" spans="1:36" x14ac:dyDescent="0.25">
      <c r="A80" s="288">
        <f>A79+1</f>
        <v>2013</v>
      </c>
      <c r="B80" s="291">
        <f>ALEMANIA!F139</f>
        <v>3433.2690979131335</v>
      </c>
      <c r="C80" s="291">
        <f>ARGENTINA!E86</f>
        <v>8225.302231529522</v>
      </c>
      <c r="D80" s="291">
        <f>AUSTRALIA!J87</f>
        <v>6196.5195747621428</v>
      </c>
      <c r="E80" s="291">
        <f>BÉLGICA!E87</f>
        <v>4413.7011601893764</v>
      </c>
      <c r="F80" s="291">
        <f>BRASIL!F87</f>
        <v>2975.8661545371474</v>
      </c>
      <c r="G80" s="291">
        <f>CANADÁ!F88</f>
        <v>4966.1322222842227</v>
      </c>
      <c r="H80" s="291">
        <f>CHILE!G88</f>
        <v>759690.03812392976</v>
      </c>
      <c r="I80" s="291">
        <f>CHINA!F99</f>
        <v>5172.3515334934391</v>
      </c>
      <c r="J80" s="291">
        <f>COLOMBIA!H86</f>
        <v>1939022.7412234815</v>
      </c>
      <c r="K80" s="291">
        <f>COREA!E140</f>
        <v>3015916.4690981838</v>
      </c>
      <c r="L80" s="291">
        <f>DINAMARCA!H89</f>
        <v>30814.481321625241</v>
      </c>
      <c r="M80" s="291">
        <f>ESPAÑA!F140</f>
        <v>2769.9275336559222</v>
      </c>
      <c r="N80" s="291">
        <f>EUA!G143</f>
        <v>5482.5782260318329</v>
      </c>
      <c r="O80" s="291">
        <f>ESTONIA!H89</f>
        <v>1272.2148666400981</v>
      </c>
      <c r="P80" s="291">
        <f>FINLANDIA!L88</f>
        <v>3946.0948551857641</v>
      </c>
      <c r="Q80" s="291">
        <f>FRANCIA!K88</f>
        <v>4041.3574094958344</v>
      </c>
      <c r="R80" s="291">
        <f>GRECIA!H87</f>
        <v>2248.4068263112317</v>
      </c>
      <c r="S80" s="291">
        <f>HOLANDA!J140</f>
        <v>3894.4264922141697</v>
      </c>
      <c r="T80" s="291">
        <f>HUNGRÍA!G87</f>
        <v>320233.17143553402</v>
      </c>
      <c r="U80" s="291">
        <f>IRLANDA!H89</f>
        <v>3661.182006633499</v>
      </c>
      <c r="V80" s="291">
        <f>ITALIA!J87</f>
        <v>3180.3810370029291</v>
      </c>
      <c r="W80" s="291">
        <f>JAPÓN!I88</f>
        <v>383475.2986373732</v>
      </c>
      <c r="X80" s="292">
        <f>MÉXICO!K89</f>
        <v>11463.771712221425</v>
      </c>
      <c r="Y80" s="291">
        <f>NORUEGA!G87</f>
        <v>47646.953442062688</v>
      </c>
      <c r="Z80" s="291">
        <f>N.ZELANDA!F88</f>
        <v>4375.0664540138223</v>
      </c>
      <c r="AA80" s="291">
        <f>POLONIA!F88</f>
        <v>4242.0635508196528</v>
      </c>
      <c r="AB80" s="291">
        <f>PORTUGAL!G87</f>
        <v>1838.9266211562917</v>
      </c>
      <c r="AC80" s="291">
        <f>'REINO UNIDO'!H140</f>
        <v>2889.915318870304</v>
      </c>
      <c r="AD80" s="291">
        <f>'REP. CHECA'!H89</f>
        <v>34479.358869134674</v>
      </c>
      <c r="AE80" s="291">
        <f>RUMANIA!D88</f>
        <v>2928.7215404748763</v>
      </c>
      <c r="AF80" s="291">
        <f>RUSIA!F141</f>
        <v>42589.403624639825</v>
      </c>
      <c r="AG80" s="291"/>
      <c r="AH80" s="291">
        <f>SUECIA!G88</f>
        <v>36302.504026769842</v>
      </c>
      <c r="AI80" s="291">
        <f>TURQUÍA!F89</f>
        <v>2581.5953509144915</v>
      </c>
      <c r="AJ80" s="291">
        <f>BULGARIA!J87</f>
        <v>1078.544439324857</v>
      </c>
    </row>
    <row r="81" spans="1:36" x14ac:dyDescent="0.25">
      <c r="A81" s="288">
        <f>A80+1</f>
        <v>2014</v>
      </c>
      <c r="B81" s="291">
        <f>ALEMANIA!F140</f>
        <v>3531.0085283916064</v>
      </c>
      <c r="C81" s="291">
        <f>ARGENTINA!E87</f>
        <v>10860.966754820871</v>
      </c>
      <c r="D81" s="291">
        <f>AUSTRALIA!J88</f>
        <v>6337.2643921718472</v>
      </c>
      <c r="E81" s="291">
        <f>BÉLGICA!E88</f>
        <v>4431.7467686263381</v>
      </c>
      <c r="F81" s="291">
        <f>BRASIL!F88</f>
        <v>3195.9699838890833</v>
      </c>
      <c r="G81" s="291">
        <f>CANADÁ!F89</f>
        <v>5122.4350963166353</v>
      </c>
      <c r="H81" s="291">
        <f>CHILE!G89</f>
        <v>811399.44713605207</v>
      </c>
      <c r="I81" s="291">
        <f>CHINA!F100</f>
        <v>5599.9411687833681</v>
      </c>
      <c r="J81" s="291">
        <f>COLOMBIA!H87</f>
        <v>2016991.0735488292</v>
      </c>
      <c r="K81" s="291">
        <f>COREA!E141</f>
        <v>3086952.2828937955</v>
      </c>
      <c r="L81" s="291">
        <f>DINAMARCA!H90</f>
        <v>31248.345845039072</v>
      </c>
      <c r="M81" s="291">
        <f>ESPAÑA!F141</f>
        <v>2762.7948995668735</v>
      </c>
      <c r="N81" s="291">
        <f>EUA!G144</f>
        <v>5637.4960446458172</v>
      </c>
      <c r="O81" s="291">
        <f>ESTONIA!H90</f>
        <v>1359.5228830097872</v>
      </c>
      <c r="P81" s="291">
        <f>FINLANDIA!L89</f>
        <v>3996.6739918037656</v>
      </c>
      <c r="Q81" s="291">
        <f>FRANCIA!K89</f>
        <v>4027.566158265086</v>
      </c>
      <c r="R81" s="291">
        <f>GRECIA!H88</f>
        <v>2179.7474804381845</v>
      </c>
      <c r="S81" s="291">
        <f>HOLANDA!J141</f>
        <v>3986.5110284247517</v>
      </c>
      <c r="T81" s="291">
        <f>HUNGRÍA!G88</f>
        <v>320676.60316565493</v>
      </c>
      <c r="U81" s="291">
        <f>IRLANDA!H90</f>
        <v>3681.7927098915602</v>
      </c>
      <c r="V81" s="291">
        <f>ITALIA!J88</f>
        <v>3170.8875334270756</v>
      </c>
      <c r="W81" s="291">
        <f>JAPÓN!I89</f>
        <v>386958.14715519809</v>
      </c>
      <c r="X81" s="292">
        <f>MÉXICO!K90</f>
        <v>11906.004931143041</v>
      </c>
      <c r="Y81" s="291">
        <f>NORUEGA!G88</f>
        <v>49329.577792371252</v>
      </c>
      <c r="Z81" s="291">
        <f>N.ZELANDA!F89</f>
        <v>4455.9426229508199</v>
      </c>
      <c r="AA81" s="291">
        <f>POLONIA!F89</f>
        <v>4323.5447155776528</v>
      </c>
      <c r="AB81" s="291">
        <f>PORTUGAL!G88</f>
        <v>1763.6395345076896</v>
      </c>
      <c r="AC81" s="291">
        <f>'REINO UNIDO'!H141</f>
        <v>2917.4132337480569</v>
      </c>
      <c r="AD81" s="291">
        <f>'REP. CHECA'!H90</f>
        <v>35486.028856716766</v>
      </c>
      <c r="AE81" s="291">
        <f>RUMANIA!D89</f>
        <v>3122.756508433135</v>
      </c>
      <c r="AF81" s="291">
        <f>RUSIA!F142</f>
        <v>46991.326433790389</v>
      </c>
      <c r="AG81" s="291"/>
      <c r="AH81" s="291">
        <f>SUECIA!G89</f>
        <v>37084.221904121994</v>
      </c>
      <c r="AI81" s="291">
        <f>TURQUÍA!F90</f>
        <v>2874.3153911897375</v>
      </c>
      <c r="AJ81" s="291">
        <f>BULGARIA!J88</f>
        <v>1138.8373838443206</v>
      </c>
    </row>
    <row r="82" spans="1:36" x14ac:dyDescent="0.25">
      <c r="A82" s="288">
        <v>2015</v>
      </c>
      <c r="B82" s="291">
        <f>ALEMANIA!F141</f>
        <v>3634.0000422491867</v>
      </c>
      <c r="C82" s="291">
        <f>ARGENTINA!E88</f>
        <v>14330.097432607779</v>
      </c>
      <c r="D82" s="291">
        <f>AUSTRALIA!J89</f>
        <v>6421.5471675943454</v>
      </c>
      <c r="E82" s="291">
        <f>BÉLGICA!E89</f>
        <v>4495.7079412806625</v>
      </c>
      <c r="F82" s="291">
        <f>BRASIL!F89</f>
        <v>3467.4899298201904</v>
      </c>
      <c r="G82" s="291">
        <f>CANADÁ!F90</f>
        <v>5218.0952264799862</v>
      </c>
      <c r="H82" s="291">
        <f>CHILE!G90</f>
        <v>854453.35793554818</v>
      </c>
      <c r="I82" s="291">
        <f>CHINA!F101</f>
        <v>6048.7790917786542</v>
      </c>
      <c r="J82" s="291">
        <f>COLOMBIA!H88</f>
        <v>2132494.9102851269</v>
      </c>
      <c r="K82" s="291">
        <f>COREA!E142</f>
        <v>3222212.3149429034</v>
      </c>
      <c r="L82" s="291">
        <f>DINAMARCA!H91</f>
        <v>31766.638293362401</v>
      </c>
      <c r="M82" s="291">
        <f>ESPAÑA!F142</f>
        <v>2780.6888322023096</v>
      </c>
      <c r="N82" s="291">
        <f>EUA!G145</f>
        <v>5810.66788579287</v>
      </c>
      <c r="O82" s="291">
        <f>ESTONIA!H91</f>
        <v>1416.4424745757849</v>
      </c>
      <c r="P82" s="291">
        <f>FINLANDIA!L90</f>
        <v>4069.6534073241323</v>
      </c>
      <c r="Q82" s="291">
        <f>FRANCIA!K90</f>
        <v>4071.8064518430524</v>
      </c>
      <c r="R82" s="291">
        <f>GRECIA!H89</f>
        <v>2070.2048022147687</v>
      </c>
      <c r="S82" s="291">
        <f>HOLANDA!J142</f>
        <v>3983.4494836557319</v>
      </c>
      <c r="T82" s="291">
        <f>HUNGRÍA!G89</f>
        <v>324585.71301485633</v>
      </c>
      <c r="U82" s="291">
        <f>IRLANDA!H91</f>
        <v>3772.7783597652651</v>
      </c>
      <c r="V82" s="291">
        <f>ITALIA!J89</f>
        <v>3197.2607660080612</v>
      </c>
      <c r="W82" s="291">
        <f>JAPÓN!I90</f>
        <v>388898.3451536643</v>
      </c>
      <c r="X82" s="292">
        <f>MÉXICO!K91</f>
        <v>12288.567181599385</v>
      </c>
      <c r="Y82" s="291">
        <f>NORUEGA!G89</f>
        <v>50436.562490453063</v>
      </c>
      <c r="Z82" s="291">
        <f>N.ZELANDA!F90</f>
        <v>4569.3682460515383</v>
      </c>
      <c r="AA82" s="291">
        <f>POLONIA!F90</f>
        <v>4399.6710309715518</v>
      </c>
      <c r="AB82" s="291">
        <f>PORTUGAL!G89</f>
        <v>1762.691508734066</v>
      </c>
      <c r="AC82" s="291">
        <f>'REINO UNIDO'!H142</f>
        <v>2935.6660733616136</v>
      </c>
      <c r="AD82" s="291">
        <f>'REP. CHECA'!H91</f>
        <v>36469.189946931008</v>
      </c>
      <c r="AE82" s="291">
        <f>RUMANIA!D90</f>
        <v>3162.4813078017537</v>
      </c>
      <c r="AF82" s="291">
        <f>RUSIA!F143</f>
        <v>49354.046800342767</v>
      </c>
      <c r="AG82" s="291"/>
      <c r="AH82" s="291">
        <f>SUECIA!G90</f>
        <v>38154.287425701514</v>
      </c>
      <c r="AI82" s="291">
        <f>TURQUÍA!F91</f>
        <v>3190.2233482642773</v>
      </c>
      <c r="AJ82" s="291">
        <f>BULGARIA!J89</f>
        <v>1203.0870763416167</v>
      </c>
    </row>
    <row r="83" spans="1:36" x14ac:dyDescent="0.25">
      <c r="A83" s="288">
        <f>A82+1</f>
        <v>2016</v>
      </c>
      <c r="B83" s="291">
        <f>ALEMANIA!F142</f>
        <v>3665.5618344623799</v>
      </c>
      <c r="C83" s="291">
        <f>ARGENTINA!E89</f>
        <v>20105.517838919335</v>
      </c>
      <c r="D83" s="291">
        <f>AUSTRALIA!J90</f>
        <v>6462.2144868743135</v>
      </c>
      <c r="E83" s="291">
        <f>BÉLGICA!E90</f>
        <v>4521.3608439315731</v>
      </c>
      <c r="F83" s="291">
        <f>BRASIL!F90</f>
        <v>3758.1682517715089</v>
      </c>
      <c r="G83" s="291">
        <f>CANADÁ!F91</f>
        <v>5175.2557672412231</v>
      </c>
      <c r="H83" s="291">
        <f>CHILE!G91</f>
        <v>912197.63320485887</v>
      </c>
      <c r="I83" s="291">
        <f>CHINA!F102</f>
        <v>6501.3060285870006</v>
      </c>
      <c r="J83" s="291">
        <f>COLOMBIA!H89</f>
        <v>2253245.2196535794</v>
      </c>
      <c r="K83" s="291">
        <f>COREA!E143</f>
        <v>3330873.490709031</v>
      </c>
      <c r="L83" s="291">
        <f>DINAMARCA!H92</f>
        <v>31787.73109835546</v>
      </c>
      <c r="M83" s="291">
        <f>ESPAÑA!F143</f>
        <v>2756.9379907329262</v>
      </c>
      <c r="N83" s="291">
        <f>EUA!G146</f>
        <v>5860.8806569787657</v>
      </c>
      <c r="O83" s="291">
        <f>ESTONIA!H92</f>
        <v>1492.1434629883481</v>
      </c>
      <c r="P83" s="291">
        <f>FINLANDIA!L91</f>
        <v>4108.3908469247554</v>
      </c>
      <c r="Q83" s="291">
        <f>FRANCIA!K91</f>
        <v>4135.2934694124215</v>
      </c>
      <c r="R83" s="291">
        <f>GRECIA!H90</f>
        <v>2006.6835498819139</v>
      </c>
      <c r="S83" s="291">
        <f>HOLANDA!J143</f>
        <v>4054.8269424919522</v>
      </c>
      <c r="T83" s="291">
        <f>HUNGRÍA!G90</f>
        <v>332910.0021257819</v>
      </c>
      <c r="U83" s="291">
        <f>IRLANDA!H92</f>
        <v>3857.2378832838772</v>
      </c>
      <c r="V83" s="291">
        <f>ITALIA!J90</f>
        <v>3213.1254117402309</v>
      </c>
      <c r="W83" s="291">
        <f>JAPÓN!I91</f>
        <v>393118.1998021761</v>
      </c>
      <c r="X83" s="292">
        <f>MÉXICO!K92</f>
        <v>12628.385035808928</v>
      </c>
      <c r="Y83" s="291">
        <f>NORUEGA!G90</f>
        <v>51280.170847890375</v>
      </c>
      <c r="Z83" s="291">
        <f>N.ZELANDA!F91</f>
        <v>4768.5047807451365</v>
      </c>
      <c r="AA83" s="291">
        <f>POLONIA!F91</f>
        <v>4619.3982244776789</v>
      </c>
      <c r="AB83" s="291">
        <f>PORTUGAL!G90</f>
        <v>1789.0593794402405</v>
      </c>
      <c r="AC83" s="291">
        <f>'REINO UNIDO'!H143</f>
        <v>3026.24792964994</v>
      </c>
      <c r="AD83" s="291">
        <f>'REP. CHECA'!H92</f>
        <v>37800.355625608965</v>
      </c>
      <c r="AE83" s="291">
        <f>RUMANIA!D91</f>
        <v>3623.3846221332992</v>
      </c>
      <c r="AF83" s="291">
        <f>RUSIA!F144</f>
        <v>51324.441124136829</v>
      </c>
      <c r="AG83" s="291"/>
      <c r="AH83" s="291">
        <f>SUECIA!G91</f>
        <v>39331.949260727975</v>
      </c>
      <c r="AI83" s="291">
        <f>TURQUÍA!F92</f>
        <v>3810.6467882909633</v>
      </c>
      <c r="AJ83" s="291">
        <f>BULGARIA!J90</f>
        <v>1272.8548714112642</v>
      </c>
    </row>
    <row r="84" spans="1:36" x14ac:dyDescent="0.25">
      <c r="A84" s="288">
        <f>A83+1</f>
        <v>2017</v>
      </c>
      <c r="B84" s="291">
        <f>ALEMANIA!F143</f>
        <v>3778.9013793023405</v>
      </c>
      <c r="C84" s="291">
        <f>ARGENTINA!E90</f>
        <v>25658.397627747836</v>
      </c>
      <c r="D84" s="291">
        <f>AUSTRALIA!J91</f>
        <v>6590.744502180275</v>
      </c>
      <c r="E84" s="291">
        <f>BÉLGICA!E91</f>
        <v>4598.7504797377642</v>
      </c>
      <c r="F84" s="291">
        <f>BRASIL!F91</f>
        <v>3953.6790348084128</v>
      </c>
      <c r="G84" s="291">
        <f>CANADÁ!F92</f>
        <v>5282.2934192753382</v>
      </c>
      <c r="H84" s="291">
        <f>CHILE!G92</f>
        <v>977520.86831317365</v>
      </c>
      <c r="I84" s="292"/>
      <c r="J84" s="291">
        <f>COLOMBIA!H90</f>
        <v>2397248.0858463696</v>
      </c>
      <c r="K84" s="291">
        <f>COREA!E144</f>
        <v>3446467.1066218186</v>
      </c>
      <c r="L84" s="291">
        <f>DINAMARCA!H93</f>
        <v>33091.574519586437</v>
      </c>
      <c r="M84" s="291">
        <f>ESPAÑA!F144</f>
        <v>2775.9799491728932</v>
      </c>
      <c r="N84" s="291">
        <f>EUA!G147</f>
        <v>6041.5157508892471</v>
      </c>
      <c r="O84" s="291">
        <f>ESTONIA!H93</f>
        <v>1603.7204937436591</v>
      </c>
      <c r="P84" s="291">
        <f>FINLANDIA!L92</f>
        <v>4057.8259013466836</v>
      </c>
      <c r="Q84" s="291">
        <f>FRANCIA!K92</f>
        <v>4203.7046783933529</v>
      </c>
      <c r="R84" s="291">
        <f>GRECIA!H91</f>
        <v>2008.1670743458601</v>
      </c>
      <c r="S84" s="291">
        <f>HOLANDA!J144</f>
        <v>4109.5689365984572</v>
      </c>
      <c r="T84" s="291">
        <f>HUNGRÍA!G91</f>
        <v>354356.64272456494</v>
      </c>
      <c r="U84" s="291">
        <f>IRLANDA!H93</f>
        <v>3959.6655841384913</v>
      </c>
      <c r="V84" s="291">
        <f>ITALIA!J91</f>
        <v>3224.8807784208802</v>
      </c>
      <c r="W84" s="291">
        <f>JAPÓN!I92</f>
        <v>393443.46107578621</v>
      </c>
      <c r="X84" s="292">
        <f>MÉXICO!K93</f>
        <v>13240.292676795196</v>
      </c>
      <c r="Y84" s="291">
        <f>NORUEGA!G91</f>
        <v>52601.746931067049</v>
      </c>
      <c r="Z84" s="291">
        <f>N.ZELANDA!F92</f>
        <v>4896.6315453384423</v>
      </c>
      <c r="AA84" s="291">
        <f>POLONIA!F92</f>
        <v>4886.0701192977294</v>
      </c>
      <c r="AB84" s="291">
        <f>PORTUGAL!G91</f>
        <v>1818.4822064094521</v>
      </c>
      <c r="AC84" s="291">
        <f>'REINO UNIDO'!H144</f>
        <v>3120.7922727185578</v>
      </c>
      <c r="AD84" s="291">
        <f>'REP. CHECA'!H93</f>
        <v>40286.452006031788</v>
      </c>
      <c r="AE84" s="291">
        <f>RUMANIA!D92</f>
        <v>4152.0227318835805</v>
      </c>
      <c r="AF84" s="291">
        <f>RUSIA!F145</f>
        <v>54249.202882233069</v>
      </c>
      <c r="AG84" s="291"/>
      <c r="AH84" s="291">
        <f>SUECIA!G92</f>
        <v>40236.218732913221</v>
      </c>
      <c r="AI84" s="291">
        <f>TURQUÍA!F93</f>
        <v>4162.659397890754</v>
      </c>
      <c r="AJ84" s="291">
        <f>BULGARIA!J91</f>
        <v>1406.5262464119448</v>
      </c>
    </row>
    <row r="85" spans="1:36" x14ac:dyDescent="0.25">
      <c r="A85" s="288">
        <v>2018</v>
      </c>
      <c r="B85" s="293">
        <f>ALEMANIA!F144</f>
        <v>3914.7106105485059</v>
      </c>
      <c r="C85" s="291">
        <f>ARGENTINA!E91</f>
        <v>32270.194645328753</v>
      </c>
      <c r="D85" s="291">
        <f>AUSTRALIA!J92</f>
        <v>6685.1147416023514</v>
      </c>
      <c r="E85" s="291">
        <f>BÉLGICA!E92</f>
        <v>4615.9863134090665</v>
      </c>
      <c r="F85" s="291">
        <f>BRASIL!F92</f>
        <v>0</v>
      </c>
      <c r="G85" s="291">
        <f>CANADÁ!F93</f>
        <v>5456.3480469495635</v>
      </c>
      <c r="H85" s="291">
        <f>CHILE!G93</f>
        <v>1037568.4272265605</v>
      </c>
      <c r="I85" s="292"/>
      <c r="J85" s="291">
        <f>COLOMBIA!H91</f>
        <v>2579409.198454489</v>
      </c>
      <c r="K85" s="292">
        <f>COREA!E145</f>
        <v>0</v>
      </c>
      <c r="L85" s="291">
        <f>DINAMARCA!H94</f>
        <v>33526.909871743461</v>
      </c>
      <c r="M85" s="291">
        <f>ESPAÑA!F145</f>
        <v>2795.9733555951916</v>
      </c>
      <c r="N85" s="291">
        <f>EUA!G148</f>
        <v>6211.7779586119786</v>
      </c>
      <c r="O85" s="291">
        <f>ESTONIA!H94</f>
        <v>1771.2452329839625</v>
      </c>
      <c r="P85" s="291">
        <f>FINLANDIA!L93</f>
        <v>4106.8039709362547</v>
      </c>
      <c r="Q85" s="291">
        <f>FRANCIA!K93</f>
        <v>4286.3961777303075</v>
      </c>
      <c r="R85" s="291">
        <f>GRECIA!H92</f>
        <v>2022.1914801685114</v>
      </c>
      <c r="S85" s="291">
        <f>HOLANDA!J145</f>
        <v>4204.6255103004723</v>
      </c>
      <c r="T85" s="291">
        <f>HUNGRÍA!G92</f>
        <v>380476.30346056266</v>
      </c>
      <c r="U85" s="291">
        <f>IRLANDA!H94</f>
        <v>4052.5768238329815</v>
      </c>
      <c r="V85" s="291">
        <f>ITALIA!J92</f>
        <v>3291.0158979295015</v>
      </c>
      <c r="W85" s="291">
        <f>JAPÓN!I93</f>
        <v>398107.17093441146</v>
      </c>
      <c r="X85" s="292">
        <f>MÉXICO!K94</f>
        <v>13973.00479841519</v>
      </c>
      <c r="Y85" s="291">
        <f>NORUEGA!G92</f>
        <v>54379.285294907902</v>
      </c>
      <c r="Z85" s="291">
        <f>N.ZELANDA!F93</f>
        <v>5044.8598854311813</v>
      </c>
      <c r="AA85" s="291">
        <f>POLONIA!F93</f>
        <v>5279.8940037963866</v>
      </c>
      <c r="AB85" s="291">
        <f>PORTUGAL!G92</f>
        <v>1867.0615382716962</v>
      </c>
      <c r="AC85" s="291">
        <f>'REINO UNIDO'!H145</f>
        <v>3209.2849069094664</v>
      </c>
      <c r="AD85" s="291">
        <f>'REP. CHECA'!H94</f>
        <v>43504.806606021601</v>
      </c>
      <c r="AE85" s="291">
        <f>RUMANIA!D93</f>
        <v>4830.331816189464</v>
      </c>
      <c r="AF85" s="291">
        <f>RUSIA!F146</f>
        <v>59580.06697655376</v>
      </c>
      <c r="AG85" s="291"/>
      <c r="AH85" s="291">
        <f>SUECIA!G93</f>
        <v>41654.234305383514</v>
      </c>
      <c r="AI85" s="291">
        <f>TURQUÍA!F94</f>
        <v>4818.8339423486032</v>
      </c>
      <c r="AJ85" s="291">
        <f>BULGARIA!J92</f>
        <v>1542.5625338648351</v>
      </c>
    </row>
    <row r="86" spans="1:36" x14ac:dyDescent="0.25">
      <c r="A86" s="288">
        <v>2019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291"/>
      <c r="T86" s="291"/>
      <c r="U86" s="291"/>
      <c r="V86" s="291"/>
      <c r="W86" s="291"/>
      <c r="X86" s="291"/>
      <c r="Y86" s="291"/>
      <c r="Z86" s="291">
        <f>N.ZELANDA!F94</f>
        <v>0</v>
      </c>
      <c r="AA86" s="291"/>
      <c r="AB86" s="291"/>
      <c r="AC86" s="291"/>
      <c r="AD86" s="291"/>
      <c r="AE86" s="291"/>
      <c r="AF86" s="291"/>
      <c r="AG86" s="291"/>
      <c r="AH86" s="291"/>
      <c r="AI86" s="291"/>
      <c r="AJ86" s="291">
        <f>BULGARIA!J93</f>
        <v>1636.0662543014541</v>
      </c>
    </row>
    <row r="87" spans="1:36" x14ac:dyDescent="0.25">
      <c r="A87" s="290"/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291"/>
      <c r="T87" s="291"/>
      <c r="U87" s="291"/>
      <c r="V87" s="291"/>
      <c r="W87" s="291"/>
      <c r="X87" s="291"/>
      <c r="Y87" s="291"/>
      <c r="Z87" s="291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</row>
    <row r="88" spans="1:36" x14ac:dyDescent="0.25">
      <c r="A88" s="290"/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291"/>
      <c r="T88" s="291"/>
      <c r="U88" s="291"/>
      <c r="V88" s="291"/>
      <c r="W88" s="291"/>
      <c r="X88" s="291"/>
      <c r="Y88" s="291"/>
      <c r="Z88" s="291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</row>
    <row r="89" spans="1:36" x14ac:dyDescent="0.25">
      <c r="A89" s="290"/>
      <c r="B89" s="291"/>
      <c r="C89" s="291"/>
      <c r="D89" s="291"/>
      <c r="E89" s="291"/>
      <c r="F89" s="291"/>
      <c r="G89" s="291"/>
      <c r="H89" s="291"/>
      <c r="I89" s="291"/>
      <c r="J89" s="291"/>
      <c r="K89" s="291"/>
      <c r="L89" s="291"/>
      <c r="M89" s="291"/>
      <c r="N89" s="291"/>
      <c r="O89" s="291"/>
      <c r="P89" s="291"/>
      <c r="Q89" s="291"/>
      <c r="R89" s="291"/>
      <c r="S89" s="291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x14ac:dyDescent="0.25">
      <c r="A90" s="290"/>
      <c r="B90" s="291"/>
      <c r="C90" s="291"/>
      <c r="D90" s="291"/>
      <c r="E90" s="291"/>
      <c r="F90" s="291"/>
      <c r="G90" s="291"/>
      <c r="H90" s="291"/>
      <c r="I90" s="291"/>
      <c r="J90" s="291"/>
      <c r="K90" s="291"/>
      <c r="L90" s="291"/>
      <c r="M90" s="291"/>
      <c r="N90" s="291"/>
      <c r="O90" s="291"/>
      <c r="P90" s="291"/>
      <c r="Q90" s="291"/>
      <c r="R90" s="291"/>
      <c r="S90" s="291"/>
      <c r="T90" s="291"/>
      <c r="U90" s="291"/>
      <c r="V90" s="291"/>
      <c r="W90" s="291"/>
      <c r="X90" s="291"/>
      <c r="Y90" s="291"/>
      <c r="Z90" s="291"/>
      <c r="AA90" s="291"/>
      <c r="AB90" s="291"/>
      <c r="AC90" s="291"/>
      <c r="AD90" s="291"/>
      <c r="AE90" s="291"/>
      <c r="AF90" s="291"/>
      <c r="AG90" s="291"/>
      <c r="AH90" s="291"/>
      <c r="AI90" s="291"/>
      <c r="AJ90" s="291"/>
    </row>
    <row r="91" spans="1:36" x14ac:dyDescent="0.25">
      <c r="A91" s="290"/>
      <c r="B91" s="291"/>
      <c r="C91" s="291"/>
      <c r="D91" s="291"/>
      <c r="E91" s="291"/>
      <c r="F91" s="291"/>
      <c r="G91" s="291"/>
      <c r="H91" s="291"/>
      <c r="I91" s="291"/>
      <c r="J91" s="291"/>
      <c r="K91" s="291"/>
      <c r="L91" s="291"/>
      <c r="M91" s="291"/>
      <c r="N91" s="291"/>
      <c r="O91" s="291"/>
      <c r="P91" s="291"/>
      <c r="Q91" s="291"/>
      <c r="R91" s="291"/>
      <c r="S91" s="291"/>
      <c r="T91" s="291"/>
      <c r="U91" s="291"/>
      <c r="V91" s="291"/>
      <c r="W91" s="291"/>
      <c r="X91" s="291"/>
      <c r="Y91" s="291"/>
      <c r="Z91" s="291"/>
      <c r="AA91" s="291"/>
      <c r="AB91" s="291"/>
      <c r="AC91" s="291"/>
      <c r="AD91" s="291"/>
      <c r="AE91" s="291"/>
      <c r="AF91" s="291"/>
      <c r="AG91" s="291"/>
      <c r="AH91" s="291"/>
      <c r="AI91" s="291"/>
      <c r="AJ91" s="291"/>
    </row>
    <row r="92" spans="1:36" x14ac:dyDescent="0.25">
      <c r="A92" s="290"/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291"/>
      <c r="T92" s="291"/>
      <c r="U92" s="291"/>
      <c r="V92" s="291"/>
      <c r="W92" s="291"/>
      <c r="X92" s="291"/>
      <c r="Y92" s="291"/>
      <c r="Z92" s="291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</row>
    <row r="93" spans="1:36" x14ac:dyDescent="0.25">
      <c r="A93" s="290"/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291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x14ac:dyDescent="0.25">
      <c r="A94" s="290"/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291"/>
      <c r="T94" s="291"/>
      <c r="U94" s="291"/>
      <c r="V94" s="291"/>
      <c r="W94" s="291"/>
      <c r="X94" s="291"/>
      <c r="Y94" s="291"/>
      <c r="Z94" s="291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</row>
    <row r="95" spans="1:36" x14ac:dyDescent="0.25">
      <c r="A95" s="290"/>
      <c r="B95" s="291"/>
      <c r="C95" s="291"/>
      <c r="D95" s="291"/>
      <c r="E95" s="291"/>
      <c r="F95" s="291"/>
      <c r="G95" s="291"/>
      <c r="H95" s="291"/>
      <c r="I95" s="291"/>
      <c r="J95" s="291"/>
      <c r="K95" s="291"/>
      <c r="L95" s="291"/>
      <c r="M95" s="291"/>
      <c r="N95" s="291"/>
      <c r="O95" s="291"/>
      <c r="P95" s="291"/>
      <c r="Q95" s="291"/>
      <c r="R95" s="291"/>
      <c r="S95" s="291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x14ac:dyDescent="0.25">
      <c r="A96" s="290"/>
      <c r="B96" s="291"/>
      <c r="C96" s="291"/>
      <c r="D96" s="291"/>
      <c r="E96" s="291"/>
      <c r="F96" s="291"/>
      <c r="G96" s="291"/>
      <c r="H96" s="291"/>
      <c r="I96" s="291"/>
      <c r="J96" s="291"/>
      <c r="K96" s="291"/>
      <c r="L96" s="291"/>
      <c r="M96" s="291"/>
      <c r="N96" s="291"/>
      <c r="O96" s="291"/>
      <c r="P96" s="291"/>
      <c r="Q96" s="291"/>
      <c r="R96" s="291"/>
      <c r="S96" s="291"/>
      <c r="T96" s="291"/>
      <c r="U96" s="291"/>
      <c r="V96" s="291"/>
      <c r="W96" s="291"/>
      <c r="X96" s="291"/>
      <c r="Y96" s="291"/>
      <c r="Z96" s="291"/>
      <c r="AA96" s="291"/>
      <c r="AB96" s="291"/>
      <c r="AC96" s="291"/>
      <c r="AD96" s="291"/>
      <c r="AE96" s="291"/>
      <c r="AF96" s="291"/>
      <c r="AG96" s="291"/>
      <c r="AH96" s="291"/>
      <c r="AI96" s="291"/>
      <c r="AJ96" s="291"/>
    </row>
    <row r="97" spans="1:36" x14ac:dyDescent="0.25">
      <c r="A97" s="290"/>
      <c r="B97" s="291"/>
      <c r="C97" s="291"/>
      <c r="D97" s="291"/>
      <c r="E97" s="291"/>
      <c r="F97" s="291"/>
      <c r="G97" s="291"/>
      <c r="H97" s="291"/>
      <c r="I97" s="291"/>
      <c r="J97" s="291"/>
      <c r="K97" s="291"/>
      <c r="L97" s="291"/>
      <c r="M97" s="291"/>
      <c r="N97" s="291"/>
      <c r="O97" s="291"/>
      <c r="P97" s="291"/>
      <c r="Q97" s="291"/>
      <c r="R97" s="291"/>
      <c r="S97" s="291"/>
      <c r="T97" s="291"/>
      <c r="U97" s="291"/>
      <c r="V97" s="291"/>
      <c r="W97" s="291"/>
      <c r="X97" s="291"/>
      <c r="Y97" s="291"/>
      <c r="Z97" s="291"/>
      <c r="AA97" s="291"/>
      <c r="AB97" s="291"/>
      <c r="AC97" s="291"/>
      <c r="AD97" s="291"/>
      <c r="AE97" s="291"/>
      <c r="AF97" s="291"/>
      <c r="AG97" s="291"/>
      <c r="AH97" s="291"/>
      <c r="AI97" s="291"/>
      <c r="AJ97" s="291"/>
    </row>
    <row r="98" spans="1:36" x14ac:dyDescent="0.25">
      <c r="A98" s="290"/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291"/>
      <c r="T98" s="291"/>
      <c r="U98" s="291"/>
      <c r="V98" s="291"/>
      <c r="W98" s="291"/>
      <c r="X98" s="291"/>
      <c r="Y98" s="291"/>
      <c r="Z98" s="291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</row>
    <row r="99" spans="1:36" x14ac:dyDescent="0.25">
      <c r="A99" s="290"/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291"/>
      <c r="T99" s="291"/>
      <c r="U99" s="291"/>
      <c r="V99" s="291"/>
      <c r="W99" s="291"/>
      <c r="X99" s="291"/>
      <c r="Y99" s="291"/>
      <c r="Z99" s="291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</row>
    <row r="100" spans="1:36" x14ac:dyDescent="0.25">
      <c r="A100" s="290"/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291"/>
      <c r="T100" s="291"/>
      <c r="U100" s="291"/>
      <c r="V100" s="291"/>
      <c r="W100" s="291"/>
      <c r="X100" s="291"/>
      <c r="Y100" s="291"/>
      <c r="Z100" s="291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</row>
    <row r="101" spans="1:36" x14ac:dyDescent="0.25">
      <c r="A101" s="290"/>
      <c r="B101" s="291"/>
      <c r="C101" s="291"/>
      <c r="D101" s="291"/>
      <c r="E101" s="291"/>
      <c r="F101" s="291"/>
      <c r="G101" s="291"/>
      <c r="H101" s="291"/>
      <c r="I101" s="291"/>
      <c r="J101" s="291"/>
      <c r="K101" s="291"/>
      <c r="L101" s="291"/>
      <c r="M101" s="291"/>
      <c r="N101" s="291"/>
      <c r="O101" s="291"/>
      <c r="P101" s="291"/>
      <c r="Q101" s="291"/>
      <c r="R101" s="291"/>
      <c r="S101" s="291"/>
      <c r="T101" s="291"/>
      <c r="U101" s="291"/>
      <c r="V101" s="291"/>
      <c r="W101" s="291"/>
      <c r="X101" s="291"/>
      <c r="Y101" s="291"/>
      <c r="Z101" s="291"/>
      <c r="AA101" s="291"/>
      <c r="AB101" s="291"/>
      <c r="AC101" s="291"/>
      <c r="AD101" s="291"/>
      <c r="AE101" s="291"/>
      <c r="AF101" s="291"/>
      <c r="AG101" s="291"/>
      <c r="AH101" s="291"/>
      <c r="AI101" s="291"/>
      <c r="AJ101" s="291"/>
    </row>
    <row r="102" spans="1:36" x14ac:dyDescent="0.25">
      <c r="A102" s="290"/>
      <c r="B102" s="291"/>
      <c r="C102" s="291"/>
      <c r="D102" s="291"/>
      <c r="E102" s="291"/>
      <c r="F102" s="291"/>
      <c r="G102" s="291"/>
      <c r="H102" s="291"/>
      <c r="I102" s="291"/>
      <c r="J102" s="291"/>
      <c r="K102" s="291"/>
      <c r="L102" s="291"/>
      <c r="M102" s="291"/>
      <c r="N102" s="291"/>
      <c r="O102" s="291"/>
      <c r="P102" s="291"/>
      <c r="Q102" s="291"/>
      <c r="R102" s="291"/>
      <c r="S102" s="291"/>
      <c r="T102" s="291"/>
      <c r="U102" s="291"/>
      <c r="V102" s="291"/>
      <c r="W102" s="291"/>
      <c r="X102" s="291"/>
      <c r="Y102" s="291"/>
      <c r="Z102" s="291"/>
      <c r="AA102" s="291"/>
      <c r="AB102" s="291"/>
      <c r="AC102" s="291"/>
      <c r="AD102" s="291"/>
      <c r="AE102" s="291"/>
      <c r="AF102" s="291"/>
      <c r="AG102" s="291"/>
      <c r="AH102" s="291"/>
      <c r="AI102" s="291"/>
      <c r="AJ102" s="291"/>
    </row>
    <row r="103" spans="1:36" x14ac:dyDescent="0.25">
      <c r="A103" s="290"/>
      <c r="B103" s="291"/>
      <c r="C103" s="291"/>
      <c r="D103" s="291"/>
      <c r="E103" s="291"/>
      <c r="F103" s="291"/>
      <c r="G103" s="291"/>
      <c r="H103" s="291"/>
      <c r="I103" s="291"/>
      <c r="J103" s="291"/>
      <c r="K103" s="291"/>
      <c r="L103" s="291"/>
      <c r="M103" s="291"/>
      <c r="N103" s="291"/>
      <c r="O103" s="291"/>
      <c r="P103" s="291"/>
      <c r="Q103" s="291"/>
      <c r="R103" s="291"/>
      <c r="S103" s="291"/>
      <c r="T103" s="291"/>
      <c r="U103" s="291"/>
      <c r="V103" s="291"/>
      <c r="W103" s="291"/>
      <c r="X103" s="291"/>
      <c r="Y103" s="291"/>
      <c r="Z103" s="291"/>
      <c r="AA103" s="291"/>
      <c r="AB103" s="291"/>
      <c r="AC103" s="291"/>
      <c r="AD103" s="291"/>
      <c r="AE103" s="291"/>
      <c r="AF103" s="291"/>
      <c r="AG103" s="291"/>
      <c r="AH103" s="291"/>
      <c r="AI103" s="291"/>
      <c r="AJ103" s="291"/>
    </row>
    <row r="104" spans="1:36" x14ac:dyDescent="0.25">
      <c r="A104" s="290"/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291"/>
      <c r="T104" s="291"/>
      <c r="U104" s="291"/>
      <c r="V104" s="291"/>
      <c r="W104" s="291"/>
      <c r="X104" s="291"/>
      <c r="Y104" s="291"/>
      <c r="Z104" s="291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</row>
    <row r="105" spans="1:36" x14ac:dyDescent="0.25">
      <c r="A105" s="290"/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291"/>
      <c r="T105" s="291"/>
      <c r="U105" s="291"/>
      <c r="V105" s="291"/>
      <c r="W105" s="291"/>
      <c r="X105" s="291"/>
      <c r="Y105" s="291"/>
      <c r="Z105" s="291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</row>
    <row r="106" spans="1:36" x14ac:dyDescent="0.25">
      <c r="A106" s="290"/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291"/>
      <c r="T106" s="291"/>
      <c r="U106" s="291"/>
      <c r="V106" s="291"/>
      <c r="W106" s="291"/>
      <c r="X106" s="291"/>
      <c r="Y106" s="291"/>
      <c r="Z106" s="291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</row>
    <row r="107" spans="1:36" x14ac:dyDescent="0.25">
      <c r="A107" s="290"/>
      <c r="B107" s="291"/>
      <c r="C107" s="291"/>
      <c r="D107" s="291"/>
      <c r="E107" s="291"/>
      <c r="F107" s="291"/>
      <c r="G107" s="291"/>
      <c r="H107" s="291"/>
      <c r="I107" s="291"/>
      <c r="J107" s="291"/>
      <c r="K107" s="291"/>
      <c r="L107" s="291"/>
      <c r="M107" s="291"/>
      <c r="N107" s="291"/>
      <c r="O107" s="291"/>
      <c r="P107" s="291"/>
      <c r="Q107" s="291"/>
      <c r="R107" s="291"/>
      <c r="S107" s="291"/>
      <c r="T107" s="291"/>
      <c r="U107" s="291"/>
      <c r="V107" s="291"/>
      <c r="W107" s="291"/>
      <c r="X107" s="291"/>
      <c r="Y107" s="291"/>
      <c r="Z107" s="291"/>
      <c r="AA107" s="291"/>
      <c r="AB107" s="291"/>
      <c r="AC107" s="291"/>
      <c r="AD107" s="291"/>
      <c r="AE107" s="291"/>
      <c r="AF107" s="291"/>
      <c r="AG107" s="291"/>
      <c r="AH107" s="291"/>
      <c r="AI107" s="291"/>
      <c r="AJ107" s="291"/>
    </row>
    <row r="108" spans="1:36" x14ac:dyDescent="0.25">
      <c r="A108" s="290"/>
      <c r="B108" s="291"/>
      <c r="C108" s="291"/>
      <c r="D108" s="291"/>
      <c r="E108" s="291"/>
      <c r="F108" s="291"/>
      <c r="G108" s="291"/>
      <c r="H108" s="291"/>
      <c r="I108" s="291"/>
      <c r="J108" s="291"/>
      <c r="K108" s="291"/>
      <c r="L108" s="291"/>
      <c r="M108" s="291"/>
      <c r="N108" s="291"/>
      <c r="O108" s="291"/>
      <c r="P108" s="291"/>
      <c r="Q108" s="291"/>
      <c r="R108" s="291"/>
      <c r="S108" s="291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x14ac:dyDescent="0.25">
      <c r="A109" s="290"/>
      <c r="B109" s="291"/>
      <c r="C109" s="291"/>
      <c r="D109" s="291"/>
      <c r="E109" s="291"/>
      <c r="F109" s="291"/>
      <c r="G109" s="291"/>
      <c r="H109" s="291"/>
      <c r="I109" s="291"/>
      <c r="J109" s="291"/>
      <c r="K109" s="291"/>
      <c r="L109" s="291"/>
      <c r="M109" s="291"/>
      <c r="N109" s="291"/>
      <c r="O109" s="291"/>
      <c r="P109" s="291"/>
      <c r="Q109" s="291"/>
      <c r="R109" s="291"/>
      <c r="S109" s="291"/>
      <c r="T109" s="291"/>
      <c r="U109" s="291"/>
      <c r="V109" s="291"/>
      <c r="W109" s="291"/>
      <c r="X109" s="291"/>
      <c r="Y109" s="291"/>
      <c r="Z109" s="291"/>
      <c r="AA109" s="291"/>
      <c r="AB109" s="291"/>
      <c r="AC109" s="291"/>
      <c r="AD109" s="291"/>
      <c r="AE109" s="291"/>
      <c r="AF109" s="291"/>
      <c r="AG109" s="291"/>
      <c r="AH109" s="291"/>
      <c r="AI109" s="291"/>
      <c r="AJ109" s="291"/>
    </row>
    <row r="110" spans="1:36" x14ac:dyDescent="0.25">
      <c r="A110" s="290"/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291"/>
      <c r="T110" s="291"/>
      <c r="U110" s="291"/>
      <c r="V110" s="291"/>
      <c r="W110" s="291"/>
      <c r="X110" s="291"/>
      <c r="Y110" s="291"/>
      <c r="Z110" s="291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</row>
    <row r="111" spans="1:36" x14ac:dyDescent="0.25">
      <c r="A111" s="290"/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291"/>
      <c r="T111" s="291"/>
      <c r="U111" s="291"/>
      <c r="V111" s="291"/>
      <c r="W111" s="291"/>
      <c r="X111" s="291"/>
      <c r="Y111" s="291"/>
      <c r="Z111" s="291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</row>
    <row r="112" spans="1:36" x14ac:dyDescent="0.25">
      <c r="A112" s="290"/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291"/>
      <c r="T112" s="291"/>
      <c r="U112" s="291"/>
      <c r="V112" s="291"/>
      <c r="W112" s="291"/>
      <c r="X112" s="291"/>
      <c r="Y112" s="291"/>
      <c r="Z112" s="291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</row>
    <row r="113" spans="1:36" x14ac:dyDescent="0.25">
      <c r="A113" s="290"/>
      <c r="B113" s="291"/>
      <c r="C113" s="291"/>
      <c r="D113" s="291"/>
      <c r="E113" s="291"/>
      <c r="F113" s="291"/>
      <c r="G113" s="291"/>
      <c r="H113" s="291"/>
      <c r="I113" s="291"/>
      <c r="J113" s="291"/>
      <c r="K113" s="291"/>
      <c r="L113" s="291"/>
      <c r="M113" s="291"/>
      <c r="N113" s="291"/>
      <c r="O113" s="291"/>
      <c r="P113" s="291"/>
      <c r="Q113" s="291"/>
      <c r="R113" s="291"/>
      <c r="S113" s="291"/>
      <c r="T113" s="291"/>
      <c r="U113" s="291"/>
      <c r="V113" s="291"/>
      <c r="W113" s="291"/>
      <c r="X113" s="291"/>
      <c r="Y113" s="291"/>
      <c r="Z113" s="291"/>
      <c r="AA113" s="291"/>
      <c r="AB113" s="291"/>
      <c r="AC113" s="291"/>
      <c r="AD113" s="291"/>
      <c r="AE113" s="291"/>
      <c r="AF113" s="291"/>
      <c r="AG113" s="291"/>
      <c r="AH113" s="291"/>
      <c r="AI113" s="291"/>
      <c r="AJ113" s="291"/>
    </row>
    <row r="114" spans="1:36" x14ac:dyDescent="0.25">
      <c r="A114" s="290"/>
      <c r="B114" s="291"/>
      <c r="C114" s="291"/>
      <c r="D114" s="291"/>
      <c r="E114" s="291"/>
      <c r="F114" s="291"/>
      <c r="G114" s="291"/>
      <c r="H114" s="291"/>
      <c r="I114" s="291"/>
      <c r="J114" s="291"/>
      <c r="K114" s="291"/>
      <c r="L114" s="291"/>
      <c r="M114" s="291"/>
      <c r="N114" s="291"/>
      <c r="O114" s="291"/>
      <c r="P114" s="291"/>
      <c r="Q114" s="291"/>
      <c r="R114" s="291"/>
      <c r="S114" s="291"/>
      <c r="T114" s="291"/>
      <c r="U114" s="291"/>
      <c r="V114" s="291"/>
      <c r="W114" s="291"/>
      <c r="X114" s="291"/>
      <c r="Y114" s="291"/>
      <c r="Z114" s="291"/>
      <c r="AA114" s="291"/>
      <c r="AB114" s="291"/>
      <c r="AC114" s="291"/>
      <c r="AD114" s="291"/>
      <c r="AE114" s="291"/>
      <c r="AF114" s="291"/>
      <c r="AG114" s="291"/>
      <c r="AH114" s="291"/>
      <c r="AI114" s="291"/>
      <c r="AJ114" s="291"/>
    </row>
    <row r="115" spans="1:36" x14ac:dyDescent="0.25">
      <c r="A115" s="290"/>
      <c r="B115" s="291"/>
      <c r="C115" s="291"/>
      <c r="D115" s="291"/>
      <c r="E115" s="291"/>
      <c r="F115" s="291"/>
      <c r="G115" s="291"/>
      <c r="H115" s="291"/>
      <c r="I115" s="291"/>
      <c r="J115" s="291"/>
      <c r="K115" s="291"/>
      <c r="L115" s="291"/>
      <c r="M115" s="291"/>
      <c r="N115" s="291"/>
      <c r="O115" s="291"/>
      <c r="P115" s="291"/>
      <c r="Q115" s="291"/>
      <c r="R115" s="291"/>
      <c r="S115" s="291"/>
      <c r="T115" s="291"/>
      <c r="U115" s="291"/>
      <c r="V115" s="291"/>
      <c r="W115" s="291"/>
      <c r="X115" s="291"/>
      <c r="Y115" s="291"/>
      <c r="Z115" s="291"/>
      <c r="AA115" s="291"/>
      <c r="AB115" s="291"/>
      <c r="AC115" s="291"/>
      <c r="AD115" s="291"/>
      <c r="AE115" s="291"/>
      <c r="AF115" s="291"/>
      <c r="AG115" s="291"/>
      <c r="AH115" s="291"/>
      <c r="AI115" s="291"/>
      <c r="AJ115" s="291"/>
    </row>
    <row r="116" spans="1:36" x14ac:dyDescent="0.25">
      <c r="A116" s="290"/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291"/>
      <c r="T116" s="291"/>
      <c r="U116" s="291"/>
      <c r="V116" s="291"/>
      <c r="W116" s="291"/>
      <c r="X116" s="291"/>
      <c r="Y116" s="291"/>
      <c r="Z116" s="291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</row>
    <row r="117" spans="1:36" x14ac:dyDescent="0.25">
      <c r="A117" s="290"/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291"/>
      <c r="T117" s="291"/>
      <c r="U117" s="291"/>
      <c r="V117" s="291"/>
      <c r="W117" s="291"/>
      <c r="X117" s="291"/>
      <c r="Y117" s="291"/>
      <c r="Z117" s="291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</row>
    <row r="118" spans="1:36" x14ac:dyDescent="0.25">
      <c r="A118" s="290"/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291"/>
      <c r="T118" s="291"/>
      <c r="U118" s="291"/>
      <c r="V118" s="291"/>
      <c r="W118" s="291"/>
      <c r="X118" s="291"/>
      <c r="Y118" s="291"/>
      <c r="Z118" s="291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</row>
    <row r="119" spans="1:36" x14ac:dyDescent="0.25">
      <c r="A119" s="290"/>
      <c r="B119" s="291"/>
      <c r="C119" s="291"/>
      <c r="D119" s="291"/>
      <c r="E119" s="291"/>
      <c r="F119" s="291"/>
      <c r="G119" s="291"/>
      <c r="H119" s="291"/>
      <c r="I119" s="291"/>
      <c r="J119" s="291"/>
      <c r="K119" s="291"/>
      <c r="L119" s="291"/>
      <c r="M119" s="291"/>
      <c r="N119" s="291"/>
      <c r="O119" s="291"/>
      <c r="P119" s="291"/>
      <c r="Q119" s="291"/>
      <c r="R119" s="291"/>
      <c r="S119" s="291"/>
      <c r="T119" s="291"/>
      <c r="U119" s="291"/>
      <c r="V119" s="291"/>
      <c r="W119" s="291"/>
      <c r="X119" s="291"/>
      <c r="Y119" s="291"/>
      <c r="Z119" s="291"/>
      <c r="AA119" s="291"/>
      <c r="AB119" s="291"/>
      <c r="AC119" s="291"/>
      <c r="AD119" s="291"/>
      <c r="AE119" s="291"/>
      <c r="AF119" s="291"/>
      <c r="AG119" s="291"/>
      <c r="AH119" s="291"/>
      <c r="AI119" s="291"/>
      <c r="AJ119" s="291"/>
    </row>
    <row r="120" spans="1:36" x14ac:dyDescent="0.25">
      <c r="A120" s="290"/>
      <c r="B120" s="291"/>
      <c r="C120" s="291"/>
      <c r="D120" s="291"/>
      <c r="E120" s="291"/>
      <c r="F120" s="291"/>
      <c r="G120" s="291"/>
      <c r="H120" s="291"/>
      <c r="I120" s="291"/>
      <c r="J120" s="291"/>
      <c r="K120" s="291"/>
      <c r="L120" s="291"/>
      <c r="M120" s="291"/>
      <c r="N120" s="291"/>
      <c r="O120" s="291"/>
      <c r="P120" s="291"/>
      <c r="Q120" s="291"/>
      <c r="R120" s="291"/>
      <c r="S120" s="291"/>
      <c r="T120" s="291"/>
      <c r="U120" s="291"/>
      <c r="V120" s="291"/>
      <c r="W120" s="291"/>
      <c r="X120" s="291"/>
      <c r="Y120" s="291"/>
      <c r="Z120" s="291"/>
      <c r="AA120" s="291"/>
      <c r="AB120" s="291"/>
      <c r="AC120" s="291"/>
      <c r="AD120" s="291"/>
      <c r="AE120" s="291"/>
      <c r="AF120" s="291"/>
      <c r="AG120" s="291"/>
      <c r="AH120" s="291"/>
      <c r="AI120" s="291"/>
      <c r="AJ120" s="291"/>
    </row>
    <row r="121" spans="1:36" x14ac:dyDescent="0.25">
      <c r="A121" s="290"/>
      <c r="B121" s="291"/>
      <c r="C121" s="291"/>
      <c r="D121" s="291"/>
      <c r="E121" s="291"/>
      <c r="F121" s="291"/>
      <c r="G121" s="291"/>
      <c r="H121" s="291"/>
      <c r="I121" s="291"/>
      <c r="J121" s="291"/>
      <c r="K121" s="291"/>
      <c r="L121" s="291"/>
      <c r="M121" s="291"/>
      <c r="N121" s="291"/>
      <c r="O121" s="291"/>
      <c r="P121" s="291"/>
      <c r="Q121" s="291"/>
      <c r="R121" s="291"/>
      <c r="S121" s="291"/>
      <c r="T121" s="291"/>
      <c r="U121" s="291"/>
      <c r="V121" s="291"/>
      <c r="W121" s="291"/>
      <c r="X121" s="291"/>
      <c r="Y121" s="291"/>
      <c r="Z121" s="291"/>
      <c r="AA121" s="291"/>
      <c r="AB121" s="291"/>
      <c r="AC121" s="291"/>
      <c r="AD121" s="291"/>
      <c r="AE121" s="291"/>
      <c r="AF121" s="291"/>
      <c r="AG121" s="291"/>
      <c r="AH121" s="291"/>
      <c r="AI121" s="291"/>
      <c r="AJ121" s="291"/>
    </row>
    <row r="122" spans="1:36" x14ac:dyDescent="0.25">
      <c r="A122" s="290"/>
      <c r="B122" s="291"/>
      <c r="C122" s="291"/>
      <c r="D122" s="291"/>
      <c r="E122" s="291"/>
      <c r="F122" s="291"/>
      <c r="G122" s="291"/>
      <c r="H122" s="291"/>
      <c r="I122" s="291"/>
      <c r="J122" s="291"/>
      <c r="K122" s="291"/>
      <c r="L122" s="291"/>
      <c r="M122" s="291"/>
      <c r="N122" s="291"/>
      <c r="O122" s="291"/>
      <c r="P122" s="291"/>
      <c r="Q122" s="291"/>
      <c r="R122" s="291"/>
      <c r="S122" s="291"/>
      <c r="T122" s="291"/>
      <c r="U122" s="291"/>
      <c r="V122" s="291"/>
      <c r="W122" s="291"/>
      <c r="X122" s="291"/>
      <c r="Y122" s="291"/>
      <c r="Z122" s="291"/>
      <c r="AA122" s="291"/>
      <c r="AB122" s="291"/>
      <c r="AC122" s="291"/>
      <c r="AD122" s="291"/>
      <c r="AE122" s="291"/>
      <c r="AF122" s="291"/>
      <c r="AG122" s="291"/>
      <c r="AH122" s="291"/>
      <c r="AI122" s="291"/>
      <c r="AJ122" s="291"/>
    </row>
    <row r="123" spans="1:36" x14ac:dyDescent="0.25">
      <c r="A123" s="290"/>
      <c r="B123" s="291"/>
      <c r="C123" s="291"/>
      <c r="D123" s="291"/>
      <c r="E123" s="291"/>
      <c r="F123" s="291"/>
      <c r="G123" s="291"/>
      <c r="H123" s="291"/>
      <c r="I123" s="291"/>
      <c r="J123" s="291"/>
      <c r="K123" s="291"/>
      <c r="L123" s="291"/>
      <c r="M123" s="291"/>
      <c r="N123" s="291"/>
      <c r="O123" s="291"/>
      <c r="P123" s="291"/>
      <c r="Q123" s="291"/>
      <c r="R123" s="291"/>
      <c r="S123" s="291"/>
      <c r="T123" s="291"/>
      <c r="U123" s="291"/>
      <c r="V123" s="291"/>
      <c r="W123" s="291"/>
      <c r="X123" s="291"/>
      <c r="Y123" s="291"/>
      <c r="Z123" s="291"/>
      <c r="AA123" s="291"/>
      <c r="AB123" s="291"/>
      <c r="AC123" s="291"/>
      <c r="AD123" s="291"/>
      <c r="AE123" s="291"/>
      <c r="AF123" s="291"/>
      <c r="AG123" s="291"/>
      <c r="AH123" s="291"/>
      <c r="AI123" s="291"/>
      <c r="AJ123" s="291"/>
    </row>
    <row r="124" spans="1:36" x14ac:dyDescent="0.25">
      <c r="A124" s="290"/>
      <c r="B124" s="291"/>
      <c r="C124" s="291"/>
      <c r="D124" s="291"/>
      <c r="E124" s="291"/>
      <c r="F124" s="291"/>
      <c r="G124" s="291"/>
      <c r="H124" s="291"/>
      <c r="I124" s="291"/>
      <c r="J124" s="291"/>
      <c r="K124" s="291"/>
      <c r="L124" s="291"/>
      <c r="M124" s="291"/>
      <c r="N124" s="291"/>
      <c r="O124" s="291"/>
      <c r="P124" s="291"/>
      <c r="Q124" s="291"/>
      <c r="R124" s="291"/>
      <c r="S124" s="291"/>
      <c r="T124" s="291"/>
      <c r="U124" s="291"/>
      <c r="V124" s="291"/>
      <c r="W124" s="291"/>
      <c r="X124" s="291"/>
      <c r="Y124" s="291"/>
      <c r="Z124" s="291"/>
      <c r="AA124" s="291"/>
      <c r="AB124" s="291"/>
      <c r="AC124" s="291"/>
      <c r="AD124" s="291"/>
      <c r="AE124" s="291"/>
      <c r="AF124" s="291"/>
      <c r="AG124" s="291"/>
      <c r="AH124" s="291"/>
      <c r="AI124" s="291"/>
      <c r="AJ124" s="291"/>
    </row>
    <row r="125" spans="1:36" x14ac:dyDescent="0.25">
      <c r="A125" s="290"/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291"/>
      <c r="T125" s="291"/>
      <c r="U125" s="291"/>
      <c r="V125" s="291"/>
      <c r="W125" s="291"/>
      <c r="X125" s="291"/>
      <c r="Y125" s="291"/>
      <c r="Z125" s="291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</row>
    <row r="126" spans="1:36" x14ac:dyDescent="0.25">
      <c r="A126" s="290"/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291"/>
      <c r="T126" s="291"/>
      <c r="U126" s="291"/>
      <c r="V126" s="291"/>
      <c r="W126" s="291"/>
      <c r="X126" s="291"/>
      <c r="Y126" s="291"/>
      <c r="Z126" s="291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</row>
    <row r="127" spans="1:36" x14ac:dyDescent="0.25">
      <c r="A127" s="290"/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291"/>
      <c r="T127" s="291"/>
      <c r="U127" s="291"/>
      <c r="V127" s="291"/>
      <c r="W127" s="291"/>
      <c r="X127" s="291"/>
      <c r="Y127" s="291"/>
      <c r="Z127" s="291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</row>
    <row r="128" spans="1:36" x14ac:dyDescent="0.25">
      <c r="A128" s="290"/>
      <c r="B128" s="291"/>
      <c r="C128" s="291"/>
      <c r="D128" s="291"/>
      <c r="E128" s="291"/>
      <c r="F128" s="291"/>
      <c r="G128" s="291"/>
      <c r="H128" s="291"/>
      <c r="I128" s="291"/>
      <c r="J128" s="291"/>
      <c r="K128" s="291"/>
      <c r="L128" s="291"/>
      <c r="M128" s="291"/>
      <c r="N128" s="291"/>
      <c r="O128" s="291"/>
      <c r="P128" s="291"/>
      <c r="Q128" s="291"/>
      <c r="R128" s="291"/>
      <c r="S128" s="291"/>
      <c r="T128" s="291"/>
      <c r="U128" s="291"/>
      <c r="V128" s="291"/>
      <c r="W128" s="291"/>
      <c r="X128" s="291"/>
      <c r="Y128" s="291"/>
      <c r="Z128" s="291"/>
      <c r="AA128" s="291"/>
      <c r="AB128" s="291"/>
      <c r="AC128" s="291"/>
      <c r="AD128" s="291"/>
      <c r="AE128" s="291"/>
      <c r="AF128" s="291"/>
      <c r="AG128" s="291"/>
      <c r="AH128" s="291"/>
      <c r="AI128" s="291"/>
      <c r="AJ128" s="291"/>
    </row>
    <row r="129" spans="1:36" x14ac:dyDescent="0.25">
      <c r="A129" s="290"/>
      <c r="B129" s="291"/>
      <c r="C129" s="291"/>
      <c r="D129" s="291"/>
      <c r="E129" s="291"/>
      <c r="F129" s="291"/>
      <c r="G129" s="291"/>
      <c r="H129" s="291"/>
      <c r="I129" s="291"/>
      <c r="J129" s="291"/>
      <c r="K129" s="291"/>
      <c r="L129" s="291"/>
      <c r="M129" s="291"/>
      <c r="N129" s="291"/>
      <c r="O129" s="291"/>
      <c r="P129" s="291"/>
      <c r="Q129" s="291"/>
      <c r="R129" s="291"/>
      <c r="S129" s="291"/>
      <c r="T129" s="291"/>
      <c r="U129" s="291"/>
      <c r="V129" s="291"/>
      <c r="W129" s="291"/>
      <c r="X129" s="291"/>
      <c r="Y129" s="291"/>
      <c r="Z129" s="291"/>
      <c r="AA129" s="291"/>
      <c r="AB129" s="291"/>
      <c r="AC129" s="291"/>
      <c r="AD129" s="291"/>
      <c r="AE129" s="291"/>
      <c r="AF129" s="291"/>
      <c r="AG129" s="291"/>
      <c r="AH129" s="291"/>
      <c r="AI129" s="291"/>
      <c r="AJ129" s="291"/>
    </row>
    <row r="130" spans="1:36" x14ac:dyDescent="0.25">
      <c r="A130" s="290"/>
      <c r="B130" s="291"/>
      <c r="C130" s="291"/>
      <c r="D130" s="291"/>
      <c r="E130" s="291"/>
      <c r="F130" s="291"/>
      <c r="G130" s="291"/>
      <c r="H130" s="291"/>
      <c r="I130" s="291"/>
      <c r="J130" s="291"/>
      <c r="K130" s="291"/>
      <c r="L130" s="291"/>
      <c r="M130" s="291"/>
      <c r="N130" s="291"/>
      <c r="O130" s="291"/>
      <c r="P130" s="291"/>
      <c r="Q130" s="291"/>
      <c r="R130" s="291"/>
      <c r="S130" s="291"/>
      <c r="T130" s="291"/>
      <c r="U130" s="291"/>
      <c r="V130" s="291"/>
      <c r="W130" s="291"/>
      <c r="X130" s="291"/>
      <c r="Y130" s="291"/>
      <c r="Z130" s="291"/>
      <c r="AA130" s="291"/>
      <c r="AB130" s="291"/>
      <c r="AC130" s="291"/>
      <c r="AD130" s="291"/>
      <c r="AE130" s="291"/>
      <c r="AF130" s="291"/>
      <c r="AG130" s="291"/>
      <c r="AH130" s="291"/>
      <c r="AI130" s="291"/>
      <c r="AJ130" s="291"/>
    </row>
    <row r="131" spans="1:36" x14ac:dyDescent="0.25">
      <c r="A131" s="290"/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291"/>
      <c r="T131" s="291"/>
      <c r="U131" s="291"/>
      <c r="V131" s="291"/>
      <c r="W131" s="291"/>
      <c r="X131" s="291"/>
      <c r="Y131" s="291"/>
      <c r="Z131" s="291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</row>
    <row r="132" spans="1:36" x14ac:dyDescent="0.25">
      <c r="A132" s="290"/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291"/>
      <c r="T132" s="291"/>
      <c r="U132" s="291"/>
      <c r="V132" s="291"/>
      <c r="W132" s="291"/>
      <c r="X132" s="291"/>
      <c r="Y132" s="291"/>
      <c r="Z132" s="291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</row>
    <row r="133" spans="1:36" x14ac:dyDescent="0.25">
      <c r="A133" s="290"/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291"/>
      <c r="T133" s="291"/>
      <c r="U133" s="291"/>
      <c r="V133" s="291"/>
      <c r="W133" s="291"/>
      <c r="X133" s="291"/>
      <c r="Y133" s="291"/>
      <c r="Z133" s="291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</row>
    <row r="134" spans="1:36" x14ac:dyDescent="0.25">
      <c r="A134" s="290"/>
      <c r="B134" s="291"/>
      <c r="C134" s="291"/>
      <c r="D134" s="291"/>
      <c r="E134" s="291"/>
      <c r="F134" s="291"/>
      <c r="G134" s="291"/>
      <c r="H134" s="291"/>
      <c r="I134" s="291"/>
      <c r="J134" s="291"/>
      <c r="K134" s="291"/>
      <c r="L134" s="291"/>
      <c r="M134" s="291"/>
      <c r="N134" s="291"/>
      <c r="O134" s="291"/>
      <c r="P134" s="291"/>
      <c r="Q134" s="291"/>
      <c r="R134" s="291"/>
      <c r="S134" s="291"/>
      <c r="T134" s="291"/>
      <c r="U134" s="291"/>
      <c r="V134" s="291"/>
      <c r="W134" s="291"/>
      <c r="X134" s="291"/>
      <c r="Y134" s="291"/>
      <c r="Z134" s="291"/>
      <c r="AA134" s="291"/>
      <c r="AB134" s="291"/>
      <c r="AC134" s="291"/>
      <c r="AD134" s="291"/>
      <c r="AE134" s="291"/>
      <c r="AF134" s="291"/>
      <c r="AG134" s="291"/>
      <c r="AH134" s="291"/>
      <c r="AI134" s="291"/>
      <c r="AJ134" s="291"/>
    </row>
    <row r="135" spans="1:36" x14ac:dyDescent="0.25">
      <c r="A135" s="290"/>
      <c r="B135" s="291"/>
      <c r="C135" s="291"/>
      <c r="D135" s="291"/>
      <c r="E135" s="291"/>
      <c r="F135" s="291"/>
      <c r="G135" s="291"/>
      <c r="H135" s="291"/>
      <c r="I135" s="291"/>
      <c r="J135" s="291"/>
      <c r="K135" s="291"/>
      <c r="L135" s="291"/>
      <c r="M135" s="291"/>
      <c r="N135" s="291"/>
      <c r="O135" s="291"/>
      <c r="P135" s="291"/>
      <c r="Q135" s="291"/>
      <c r="R135" s="291"/>
      <c r="S135" s="291"/>
      <c r="T135" s="291"/>
      <c r="U135" s="291"/>
      <c r="V135" s="291"/>
      <c r="W135" s="291"/>
      <c r="X135" s="291"/>
      <c r="Y135" s="291"/>
      <c r="Z135" s="291"/>
      <c r="AA135" s="291"/>
      <c r="AB135" s="291"/>
      <c r="AC135" s="291"/>
      <c r="AD135" s="291"/>
      <c r="AE135" s="291"/>
      <c r="AF135" s="291"/>
      <c r="AG135" s="291"/>
      <c r="AH135" s="291"/>
      <c r="AI135" s="291"/>
      <c r="AJ135" s="291"/>
    </row>
    <row r="136" spans="1:36" x14ac:dyDescent="0.25">
      <c r="A136" s="290"/>
      <c r="B136" s="291"/>
      <c r="C136" s="291"/>
      <c r="D136" s="291"/>
      <c r="E136" s="291"/>
      <c r="F136" s="291"/>
      <c r="G136" s="291"/>
      <c r="H136" s="291"/>
      <c r="I136" s="291"/>
      <c r="J136" s="291"/>
      <c r="K136" s="291"/>
      <c r="L136" s="291"/>
      <c r="M136" s="291"/>
      <c r="N136" s="291"/>
      <c r="O136" s="291"/>
      <c r="P136" s="291"/>
      <c r="Q136" s="291"/>
      <c r="R136" s="291"/>
      <c r="S136" s="291"/>
      <c r="T136" s="291"/>
      <c r="U136" s="291"/>
      <c r="V136" s="291"/>
      <c r="W136" s="291"/>
      <c r="X136" s="291"/>
      <c r="Y136" s="291"/>
      <c r="Z136" s="291"/>
      <c r="AA136" s="291"/>
      <c r="AB136" s="291"/>
      <c r="AC136" s="291"/>
      <c r="AD136" s="291"/>
      <c r="AE136" s="291"/>
      <c r="AF136" s="291"/>
      <c r="AG136" s="291"/>
      <c r="AH136" s="291"/>
      <c r="AI136" s="291"/>
      <c r="AJ136" s="291"/>
    </row>
    <row r="137" spans="1:36" x14ac:dyDescent="0.25">
      <c r="A137" s="290"/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291"/>
      <c r="T137" s="291"/>
      <c r="U137" s="291"/>
      <c r="V137" s="291"/>
      <c r="W137" s="291"/>
      <c r="X137" s="291"/>
      <c r="Y137" s="291"/>
      <c r="Z137" s="291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</row>
    <row r="138" spans="1:36" x14ac:dyDescent="0.25">
      <c r="A138" s="290"/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291"/>
      <c r="T138" s="291"/>
      <c r="U138" s="291"/>
      <c r="V138" s="291"/>
      <c r="W138" s="291"/>
      <c r="X138" s="291"/>
      <c r="Y138" s="291"/>
      <c r="Z138" s="291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</row>
    <row r="139" spans="1:36" x14ac:dyDescent="0.25">
      <c r="A139" s="290"/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291"/>
      <c r="T139" s="291"/>
      <c r="U139" s="291"/>
      <c r="V139" s="291"/>
      <c r="W139" s="291"/>
      <c r="X139" s="291"/>
      <c r="Y139" s="291"/>
      <c r="Z139" s="291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</row>
    <row r="140" spans="1:36" x14ac:dyDescent="0.25">
      <c r="A140" s="290"/>
      <c r="B140" s="291"/>
      <c r="C140" s="291"/>
      <c r="D140" s="291"/>
      <c r="E140" s="291"/>
      <c r="F140" s="291"/>
      <c r="G140" s="291"/>
      <c r="H140" s="291"/>
      <c r="I140" s="291"/>
      <c r="J140" s="291"/>
      <c r="K140" s="291"/>
      <c r="L140" s="291"/>
      <c r="M140" s="291"/>
      <c r="N140" s="291"/>
      <c r="O140" s="291"/>
      <c r="P140" s="291"/>
      <c r="Q140" s="291"/>
      <c r="R140" s="291"/>
      <c r="S140" s="291"/>
      <c r="T140" s="291"/>
      <c r="U140" s="291"/>
      <c r="V140" s="291"/>
      <c r="W140" s="291"/>
      <c r="X140" s="291"/>
      <c r="Y140" s="291"/>
      <c r="Z140" s="291"/>
      <c r="AA140" s="291"/>
      <c r="AB140" s="291"/>
      <c r="AC140" s="291"/>
      <c r="AD140" s="291"/>
      <c r="AE140" s="291"/>
      <c r="AF140" s="291"/>
      <c r="AG140" s="291"/>
      <c r="AH140" s="291"/>
      <c r="AI140" s="291"/>
      <c r="AJ140" s="291"/>
    </row>
    <row r="141" spans="1:36" x14ac:dyDescent="0.25">
      <c r="A141" s="290"/>
      <c r="B141" s="291"/>
      <c r="C141" s="291"/>
      <c r="D141" s="291"/>
      <c r="E141" s="291"/>
      <c r="F141" s="291"/>
      <c r="G141" s="291"/>
      <c r="H141" s="291"/>
      <c r="I141" s="291"/>
      <c r="J141" s="291"/>
      <c r="K141" s="291"/>
      <c r="L141" s="291"/>
      <c r="M141" s="291"/>
      <c r="N141" s="291"/>
      <c r="O141" s="291"/>
      <c r="P141" s="291"/>
      <c r="Q141" s="291"/>
      <c r="R141" s="291"/>
      <c r="S141" s="291"/>
      <c r="T141" s="291"/>
      <c r="U141" s="291"/>
      <c r="V141" s="291"/>
      <c r="W141" s="291"/>
      <c r="X141" s="291"/>
      <c r="Y141" s="291"/>
      <c r="Z141" s="291"/>
      <c r="AA141" s="291"/>
      <c r="AB141" s="291"/>
      <c r="AC141" s="291"/>
      <c r="AD141" s="291"/>
      <c r="AE141" s="291"/>
      <c r="AF141" s="291"/>
      <c r="AG141" s="291"/>
      <c r="AH141" s="291"/>
      <c r="AI141" s="291"/>
      <c r="AJ141" s="291"/>
    </row>
    <row r="142" spans="1:36" x14ac:dyDescent="0.25">
      <c r="A142" s="290"/>
      <c r="B142" s="291"/>
      <c r="C142" s="291"/>
      <c r="D142" s="291"/>
      <c r="E142" s="291"/>
      <c r="F142" s="291"/>
      <c r="G142" s="291"/>
      <c r="H142" s="291"/>
      <c r="I142" s="291"/>
      <c r="J142" s="291"/>
      <c r="K142" s="291"/>
      <c r="L142" s="291"/>
      <c r="M142" s="291"/>
      <c r="N142" s="291"/>
      <c r="O142" s="291"/>
      <c r="P142" s="291"/>
      <c r="Q142" s="291"/>
      <c r="R142" s="291"/>
      <c r="S142" s="291"/>
      <c r="T142" s="291"/>
      <c r="U142" s="291"/>
      <c r="V142" s="291"/>
      <c r="W142" s="291"/>
      <c r="X142" s="291"/>
      <c r="Y142" s="291"/>
      <c r="Z142" s="291"/>
      <c r="AA142" s="291"/>
      <c r="AB142" s="291"/>
      <c r="AC142" s="291"/>
      <c r="AD142" s="291"/>
      <c r="AE142" s="291"/>
      <c r="AF142" s="291"/>
      <c r="AG142" s="291"/>
      <c r="AH142" s="291"/>
      <c r="AI142" s="291"/>
      <c r="AJ142" s="291"/>
    </row>
    <row r="143" spans="1:36" x14ac:dyDescent="0.25">
      <c r="A143" s="290"/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291"/>
      <c r="T143" s="291"/>
      <c r="U143" s="291"/>
      <c r="V143" s="291"/>
      <c r="W143" s="291"/>
      <c r="X143" s="291"/>
      <c r="Y143" s="291"/>
      <c r="Z143" s="291"/>
      <c r="AA143" s="291"/>
      <c r="AB143" s="291"/>
      <c r="AC143" s="291"/>
      <c r="AD143" s="291"/>
      <c r="AE143" s="291"/>
      <c r="AF143" s="291"/>
      <c r="AG143" s="291"/>
      <c r="AH143" s="291"/>
      <c r="AI143" s="291"/>
      <c r="AJ143" s="291"/>
    </row>
    <row r="144" spans="1:36" x14ac:dyDescent="0.25">
      <c r="A144" s="290"/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291"/>
      <c r="T144" s="291"/>
      <c r="U144" s="291"/>
      <c r="V144" s="291"/>
      <c r="W144" s="291"/>
      <c r="X144" s="291"/>
      <c r="Y144" s="291"/>
      <c r="Z144" s="291"/>
      <c r="AA144" s="291"/>
      <c r="AB144" s="291"/>
      <c r="AC144" s="291"/>
      <c r="AD144" s="291"/>
      <c r="AE144" s="291"/>
      <c r="AF144" s="291"/>
      <c r="AG144" s="291"/>
      <c r="AH144" s="291"/>
      <c r="AI144" s="291"/>
      <c r="AJ144" s="291"/>
    </row>
    <row r="145" spans="1:36" x14ac:dyDescent="0.25">
      <c r="A145" s="290"/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291"/>
      <c r="T145" s="291"/>
      <c r="U145" s="291"/>
      <c r="V145" s="291"/>
      <c r="W145" s="291"/>
      <c r="X145" s="291"/>
      <c r="Y145" s="291"/>
      <c r="Z145" s="291"/>
      <c r="AA145" s="291"/>
      <c r="AB145" s="291"/>
      <c r="AC145" s="291"/>
      <c r="AD145" s="291"/>
      <c r="AE145" s="291"/>
      <c r="AF145" s="291"/>
      <c r="AG145" s="291"/>
      <c r="AH145" s="291"/>
      <c r="AI145" s="291"/>
      <c r="AJ145" s="291"/>
    </row>
    <row r="146" spans="1:36" x14ac:dyDescent="0.25">
      <c r="A146" s="290"/>
      <c r="B146" s="291"/>
      <c r="C146" s="291"/>
      <c r="D146" s="291"/>
      <c r="E146" s="291"/>
      <c r="F146" s="291"/>
      <c r="G146" s="291"/>
      <c r="H146" s="291"/>
      <c r="I146" s="291"/>
      <c r="J146" s="291"/>
      <c r="K146" s="291"/>
      <c r="L146" s="291"/>
      <c r="M146" s="291"/>
      <c r="N146" s="291"/>
      <c r="O146" s="291"/>
      <c r="P146" s="291"/>
      <c r="Q146" s="291"/>
      <c r="R146" s="291"/>
      <c r="S146" s="291"/>
      <c r="T146" s="291"/>
      <c r="U146" s="291"/>
      <c r="V146" s="291"/>
      <c r="W146" s="291"/>
      <c r="X146" s="291"/>
      <c r="Y146" s="291"/>
      <c r="Z146" s="291"/>
      <c r="AA146" s="291"/>
      <c r="AB146" s="291"/>
      <c r="AC146" s="291"/>
      <c r="AD146" s="291"/>
      <c r="AE146" s="291"/>
      <c r="AF146" s="291"/>
      <c r="AG146" s="291"/>
      <c r="AH146" s="291"/>
      <c r="AI146" s="291"/>
      <c r="AJ146" s="291"/>
    </row>
    <row r="147" spans="1:36" x14ac:dyDescent="0.25">
      <c r="A147" s="290"/>
      <c r="B147" s="291"/>
      <c r="C147" s="291"/>
      <c r="D147" s="291"/>
      <c r="E147" s="291"/>
      <c r="F147" s="291"/>
      <c r="G147" s="291"/>
      <c r="H147" s="291"/>
      <c r="I147" s="291"/>
      <c r="J147" s="291"/>
      <c r="K147" s="291"/>
      <c r="L147" s="291"/>
      <c r="M147" s="291"/>
      <c r="N147" s="291"/>
      <c r="O147" s="291"/>
      <c r="P147" s="291"/>
      <c r="Q147" s="291"/>
      <c r="R147" s="291"/>
      <c r="S147" s="291"/>
      <c r="T147" s="291"/>
      <c r="U147" s="291"/>
      <c r="V147" s="291"/>
      <c r="W147" s="291"/>
      <c r="X147" s="291"/>
      <c r="Y147" s="291"/>
      <c r="Z147" s="291"/>
      <c r="AA147" s="291"/>
      <c r="AB147" s="291"/>
      <c r="AC147" s="291"/>
      <c r="AD147" s="291"/>
      <c r="AE147" s="291"/>
      <c r="AF147" s="291"/>
      <c r="AG147" s="291"/>
      <c r="AH147" s="291"/>
      <c r="AI147" s="291"/>
      <c r="AJ147" s="291"/>
    </row>
    <row r="148" spans="1:36" x14ac:dyDescent="0.25">
      <c r="A148" s="290"/>
      <c r="B148" s="291"/>
      <c r="C148" s="291"/>
      <c r="D148" s="291"/>
      <c r="E148" s="291"/>
      <c r="F148" s="291"/>
      <c r="G148" s="291"/>
      <c r="H148" s="291"/>
      <c r="I148" s="291"/>
      <c r="J148" s="291"/>
      <c r="K148" s="291"/>
      <c r="L148" s="291"/>
      <c r="M148" s="291"/>
      <c r="N148" s="291"/>
      <c r="O148" s="291"/>
      <c r="P148" s="291"/>
      <c r="Q148" s="291"/>
      <c r="R148" s="291"/>
      <c r="S148" s="291"/>
      <c r="T148" s="291"/>
      <c r="U148" s="291"/>
      <c r="V148" s="291"/>
      <c r="W148" s="291"/>
      <c r="X148" s="291"/>
      <c r="Y148" s="291"/>
      <c r="Z148" s="291"/>
      <c r="AA148" s="291"/>
      <c r="AB148" s="291"/>
      <c r="AC148" s="291"/>
      <c r="AD148" s="291"/>
      <c r="AE148" s="291"/>
      <c r="AF148" s="291"/>
      <c r="AG148" s="291"/>
      <c r="AH148" s="291"/>
      <c r="AI148" s="291"/>
      <c r="AJ148" s="291"/>
    </row>
    <row r="149" spans="1:36" x14ac:dyDescent="0.25">
      <c r="A149" s="290"/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291"/>
      <c r="T149" s="291"/>
      <c r="U149" s="291"/>
      <c r="V149" s="291"/>
      <c r="W149" s="291"/>
      <c r="X149" s="291"/>
      <c r="Y149" s="291"/>
      <c r="Z149" s="291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</row>
    <row r="150" spans="1:36" x14ac:dyDescent="0.25">
      <c r="A150" s="290"/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291"/>
      <c r="T150" s="291"/>
      <c r="U150" s="291"/>
      <c r="V150" s="291"/>
      <c r="W150" s="291"/>
      <c r="X150" s="291"/>
      <c r="Y150" s="291"/>
      <c r="Z150" s="291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</row>
    <row r="151" spans="1:36" x14ac:dyDescent="0.25">
      <c r="A151" s="290"/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291"/>
      <c r="T151" s="291"/>
      <c r="U151" s="291"/>
      <c r="V151" s="291"/>
      <c r="W151" s="291"/>
      <c r="X151" s="291"/>
      <c r="Y151" s="291"/>
      <c r="Z151" s="291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</row>
    <row r="152" spans="1:36" x14ac:dyDescent="0.25">
      <c r="A152" s="290"/>
      <c r="B152" s="291"/>
      <c r="C152" s="291"/>
      <c r="D152" s="291"/>
      <c r="E152" s="291"/>
      <c r="F152" s="291"/>
      <c r="G152" s="291"/>
      <c r="H152" s="291"/>
      <c r="I152" s="291"/>
      <c r="J152" s="291"/>
      <c r="K152" s="291"/>
      <c r="L152" s="291"/>
      <c r="M152" s="291"/>
      <c r="N152" s="291"/>
      <c r="O152" s="291"/>
      <c r="P152" s="291"/>
      <c r="Q152" s="291"/>
      <c r="R152" s="291"/>
      <c r="S152" s="291"/>
      <c r="T152" s="291"/>
      <c r="U152" s="291"/>
      <c r="V152" s="291"/>
      <c r="W152" s="291"/>
      <c r="X152" s="291"/>
      <c r="Y152" s="291"/>
      <c r="Z152" s="291"/>
      <c r="AA152" s="291"/>
      <c r="AB152" s="291"/>
      <c r="AC152" s="291"/>
      <c r="AD152" s="291"/>
      <c r="AE152" s="291"/>
      <c r="AF152" s="291"/>
      <c r="AG152" s="291"/>
      <c r="AH152" s="291"/>
      <c r="AI152" s="291"/>
      <c r="AJ152" s="291"/>
    </row>
    <row r="153" spans="1:36" x14ac:dyDescent="0.25">
      <c r="A153" s="290"/>
      <c r="B153" s="291"/>
      <c r="C153" s="291"/>
      <c r="D153" s="291"/>
      <c r="E153" s="291"/>
      <c r="F153" s="291"/>
      <c r="G153" s="291"/>
      <c r="H153" s="291"/>
      <c r="I153" s="291"/>
      <c r="J153" s="291"/>
      <c r="K153" s="291"/>
      <c r="L153" s="291"/>
      <c r="M153" s="291"/>
      <c r="N153" s="291"/>
      <c r="O153" s="291"/>
      <c r="P153" s="291"/>
      <c r="Q153" s="291"/>
      <c r="R153" s="291"/>
      <c r="S153" s="291"/>
      <c r="T153" s="291"/>
      <c r="U153" s="291"/>
      <c r="V153" s="291"/>
      <c r="W153" s="291"/>
      <c r="X153" s="291"/>
      <c r="Y153" s="291"/>
      <c r="Z153" s="291"/>
      <c r="AA153" s="291"/>
      <c r="AB153" s="291"/>
      <c r="AC153" s="291"/>
      <c r="AD153" s="291"/>
      <c r="AE153" s="291"/>
      <c r="AF153" s="291"/>
      <c r="AG153" s="291"/>
      <c r="AH153" s="291"/>
      <c r="AI153" s="291"/>
      <c r="AJ153" s="291"/>
    </row>
    <row r="154" spans="1:36" x14ac:dyDescent="0.25">
      <c r="A154" s="290"/>
      <c r="B154" s="291"/>
      <c r="C154" s="291"/>
      <c r="D154" s="291"/>
      <c r="E154" s="291"/>
      <c r="F154" s="291"/>
      <c r="G154" s="291"/>
      <c r="H154" s="291"/>
      <c r="I154" s="291"/>
      <c r="J154" s="291"/>
      <c r="K154" s="291"/>
      <c r="L154" s="291"/>
      <c r="M154" s="291"/>
      <c r="N154" s="291"/>
      <c r="O154" s="291"/>
      <c r="P154" s="291"/>
      <c r="Q154" s="291"/>
      <c r="R154" s="291"/>
      <c r="S154" s="291"/>
      <c r="T154" s="291"/>
      <c r="U154" s="291"/>
      <c r="V154" s="291"/>
      <c r="W154" s="291"/>
      <c r="X154" s="291"/>
      <c r="Y154" s="291"/>
      <c r="Z154" s="291"/>
      <c r="AA154" s="291"/>
      <c r="AB154" s="291"/>
      <c r="AC154" s="291"/>
      <c r="AD154" s="291"/>
      <c r="AE154" s="291"/>
      <c r="AF154" s="291"/>
      <c r="AG154" s="291"/>
      <c r="AH154" s="291"/>
      <c r="AI154" s="291"/>
      <c r="AJ154" s="291"/>
    </row>
    <row r="155" spans="1:36" x14ac:dyDescent="0.25">
      <c r="A155" s="290"/>
      <c r="B155" s="291"/>
      <c r="C155" s="291"/>
      <c r="D155" s="291"/>
      <c r="E155" s="291"/>
      <c r="F155" s="291"/>
      <c r="G155" s="291"/>
      <c r="H155" s="291"/>
      <c r="I155" s="291"/>
      <c r="J155" s="291"/>
      <c r="K155" s="291"/>
      <c r="L155" s="291"/>
      <c r="M155" s="291"/>
      <c r="N155" s="291"/>
      <c r="O155" s="291"/>
      <c r="P155" s="291"/>
      <c r="Q155" s="291"/>
      <c r="R155" s="291"/>
      <c r="S155" s="291"/>
      <c r="T155" s="291"/>
      <c r="U155" s="291"/>
      <c r="V155" s="291"/>
      <c r="W155" s="291"/>
      <c r="X155" s="291"/>
      <c r="Y155" s="291"/>
      <c r="Z155" s="291"/>
      <c r="AA155" s="291"/>
      <c r="AB155" s="291"/>
      <c r="AC155" s="291"/>
      <c r="AD155" s="291"/>
      <c r="AE155" s="291"/>
      <c r="AF155" s="291"/>
      <c r="AG155" s="291"/>
      <c r="AH155" s="291"/>
      <c r="AI155" s="291"/>
      <c r="AJ155" s="291"/>
    </row>
    <row r="156" spans="1:36" x14ac:dyDescent="0.25">
      <c r="A156" s="290"/>
      <c r="B156" s="291"/>
      <c r="C156" s="291"/>
      <c r="D156" s="291"/>
      <c r="E156" s="291"/>
      <c r="F156" s="291"/>
      <c r="G156" s="291"/>
      <c r="H156" s="291"/>
      <c r="I156" s="291"/>
      <c r="J156" s="291"/>
      <c r="K156" s="291"/>
      <c r="L156" s="291"/>
      <c r="M156" s="291"/>
      <c r="N156" s="291"/>
      <c r="O156" s="291"/>
      <c r="P156" s="291"/>
      <c r="Q156" s="291"/>
      <c r="R156" s="291"/>
      <c r="S156" s="291"/>
      <c r="T156" s="291"/>
      <c r="U156" s="291"/>
      <c r="V156" s="291"/>
      <c r="W156" s="291"/>
      <c r="X156" s="291"/>
      <c r="Y156" s="291"/>
      <c r="Z156" s="291"/>
      <c r="AA156" s="291"/>
      <c r="AB156" s="291"/>
      <c r="AC156" s="291"/>
      <c r="AD156" s="291"/>
      <c r="AE156" s="291"/>
      <c r="AF156" s="291"/>
      <c r="AG156" s="291"/>
      <c r="AH156" s="291"/>
      <c r="AI156" s="291"/>
      <c r="AJ156" s="291"/>
    </row>
    <row r="157" spans="1:36" x14ac:dyDescent="0.25">
      <c r="A157" s="290"/>
      <c r="B157" s="291"/>
      <c r="C157" s="291"/>
      <c r="D157" s="291"/>
      <c r="E157" s="291"/>
      <c r="F157" s="291"/>
      <c r="G157" s="291"/>
      <c r="H157" s="291"/>
      <c r="I157" s="291"/>
      <c r="J157" s="291"/>
      <c r="K157" s="291"/>
      <c r="L157" s="291"/>
      <c r="M157" s="291"/>
      <c r="N157" s="291"/>
      <c r="O157" s="291"/>
      <c r="P157" s="291"/>
      <c r="Q157" s="291"/>
      <c r="R157" s="291"/>
      <c r="S157" s="291"/>
      <c r="T157" s="291"/>
      <c r="U157" s="291"/>
      <c r="V157" s="291"/>
      <c r="W157" s="291"/>
      <c r="X157" s="291"/>
      <c r="Y157" s="291"/>
      <c r="Z157" s="291"/>
      <c r="AA157" s="291"/>
      <c r="AB157" s="291"/>
      <c r="AC157" s="291"/>
      <c r="AD157" s="291"/>
      <c r="AE157" s="291"/>
      <c r="AF157" s="291"/>
      <c r="AG157" s="291"/>
      <c r="AH157" s="291"/>
      <c r="AI157" s="291"/>
      <c r="AJ157" s="291"/>
    </row>
    <row r="158" spans="1:36" x14ac:dyDescent="0.25">
      <c r="A158" s="290"/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291"/>
      <c r="T158" s="291"/>
      <c r="U158" s="291"/>
      <c r="V158" s="291"/>
      <c r="W158" s="291"/>
      <c r="X158" s="291"/>
      <c r="Y158" s="291"/>
      <c r="Z158" s="291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</row>
    <row r="159" spans="1:36" x14ac:dyDescent="0.25">
      <c r="A159" s="290"/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291"/>
      <c r="T159" s="291"/>
      <c r="U159" s="291"/>
      <c r="V159" s="291"/>
      <c r="W159" s="291"/>
      <c r="X159" s="291"/>
      <c r="Y159" s="291"/>
      <c r="Z159" s="291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</row>
    <row r="160" spans="1:36" x14ac:dyDescent="0.25">
      <c r="A160" s="290"/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291"/>
      <c r="T160" s="291"/>
      <c r="U160" s="291"/>
      <c r="V160" s="291"/>
      <c r="W160" s="291"/>
      <c r="X160" s="291"/>
      <c r="Y160" s="291"/>
      <c r="Z160" s="291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</row>
    <row r="161" spans="1:36" x14ac:dyDescent="0.25">
      <c r="A161" s="290"/>
      <c r="B161" s="291"/>
      <c r="C161" s="291"/>
      <c r="D161" s="291"/>
      <c r="E161" s="291"/>
      <c r="F161" s="291"/>
      <c r="G161" s="291"/>
      <c r="H161" s="291"/>
      <c r="I161" s="291"/>
      <c r="J161" s="291"/>
      <c r="K161" s="291"/>
      <c r="L161" s="291"/>
      <c r="M161" s="291"/>
      <c r="N161" s="291"/>
      <c r="O161" s="291"/>
      <c r="P161" s="291"/>
      <c r="Q161" s="291"/>
      <c r="R161" s="291"/>
      <c r="S161" s="291"/>
      <c r="T161" s="291"/>
      <c r="U161" s="291"/>
      <c r="V161" s="291"/>
      <c r="W161" s="291"/>
      <c r="X161" s="291"/>
      <c r="Y161" s="291"/>
      <c r="Z161" s="291"/>
      <c r="AA161" s="291"/>
      <c r="AB161" s="291"/>
      <c r="AC161" s="291"/>
      <c r="AD161" s="291"/>
      <c r="AE161" s="291"/>
      <c r="AF161" s="291"/>
      <c r="AG161" s="291"/>
      <c r="AH161" s="291"/>
      <c r="AI161" s="291"/>
      <c r="AJ161" s="291"/>
    </row>
    <row r="162" spans="1:36" x14ac:dyDescent="0.25">
      <c r="A162" s="290"/>
      <c r="B162" s="291"/>
      <c r="C162" s="291"/>
      <c r="D162" s="291"/>
      <c r="E162" s="291"/>
      <c r="F162" s="291"/>
      <c r="G162" s="291"/>
      <c r="H162" s="291"/>
      <c r="I162" s="291"/>
      <c r="J162" s="291"/>
      <c r="K162" s="291"/>
      <c r="L162" s="291"/>
      <c r="M162" s="291"/>
      <c r="N162" s="291"/>
      <c r="O162" s="291"/>
      <c r="P162" s="291"/>
      <c r="Q162" s="291"/>
      <c r="R162" s="291"/>
      <c r="S162" s="291"/>
      <c r="T162" s="291"/>
      <c r="U162" s="291"/>
      <c r="V162" s="291"/>
      <c r="W162" s="291"/>
      <c r="X162" s="291"/>
      <c r="Y162" s="291"/>
      <c r="Z162" s="291"/>
      <c r="AA162" s="291"/>
      <c r="AB162" s="291"/>
      <c r="AC162" s="291"/>
      <c r="AD162" s="291"/>
      <c r="AE162" s="291"/>
      <c r="AF162" s="291"/>
      <c r="AG162" s="291"/>
      <c r="AH162" s="291"/>
      <c r="AI162" s="291"/>
      <c r="AJ162" s="291"/>
    </row>
    <row r="163" spans="1:36" x14ac:dyDescent="0.25">
      <c r="A163" s="290"/>
      <c r="B163" s="291"/>
      <c r="C163" s="291"/>
      <c r="D163" s="291"/>
      <c r="E163" s="291"/>
      <c r="F163" s="291"/>
      <c r="G163" s="291"/>
      <c r="H163" s="291"/>
      <c r="I163" s="291"/>
      <c r="J163" s="291"/>
      <c r="K163" s="291"/>
      <c r="L163" s="291"/>
      <c r="M163" s="291"/>
      <c r="N163" s="291"/>
      <c r="O163" s="291"/>
      <c r="P163" s="291"/>
      <c r="Q163" s="291"/>
      <c r="R163" s="291"/>
      <c r="S163" s="291"/>
      <c r="T163" s="291"/>
      <c r="U163" s="291"/>
      <c r="V163" s="291"/>
      <c r="W163" s="291"/>
      <c r="X163" s="291"/>
      <c r="Y163" s="291"/>
      <c r="Z163" s="291"/>
      <c r="AA163" s="291"/>
      <c r="AB163" s="291"/>
      <c r="AC163" s="291"/>
      <c r="AD163" s="291"/>
      <c r="AE163" s="291"/>
      <c r="AF163" s="291"/>
      <c r="AG163" s="291"/>
      <c r="AH163" s="291"/>
      <c r="AI163" s="291"/>
      <c r="AJ163" s="291"/>
    </row>
    <row r="164" spans="1:36" x14ac:dyDescent="0.25">
      <c r="A164" s="290"/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291"/>
      <c r="T164" s="291"/>
      <c r="U164" s="291"/>
      <c r="V164" s="291"/>
      <c r="W164" s="291"/>
      <c r="X164" s="291"/>
      <c r="Y164" s="291"/>
      <c r="Z164" s="291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</row>
    <row r="165" spans="1:36" x14ac:dyDescent="0.25">
      <c r="A165" s="290"/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291"/>
      <c r="T165" s="291"/>
      <c r="U165" s="291"/>
      <c r="V165" s="291"/>
      <c r="W165" s="291"/>
      <c r="X165" s="291"/>
      <c r="Y165" s="291"/>
      <c r="Z165" s="291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</row>
    <row r="166" spans="1:36" x14ac:dyDescent="0.25">
      <c r="A166" s="290"/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291"/>
      <c r="T166" s="291"/>
      <c r="U166" s="291"/>
      <c r="V166" s="291"/>
      <c r="W166" s="291"/>
      <c r="X166" s="291"/>
      <c r="Y166" s="291"/>
      <c r="Z166" s="291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</row>
    <row r="167" spans="1:36" x14ac:dyDescent="0.25">
      <c r="A167" s="290"/>
      <c r="B167" s="291"/>
      <c r="C167" s="291"/>
      <c r="D167" s="291"/>
      <c r="E167" s="291"/>
      <c r="F167" s="291"/>
      <c r="G167" s="291"/>
      <c r="H167" s="291"/>
      <c r="I167" s="291"/>
      <c r="J167" s="291"/>
      <c r="K167" s="291"/>
      <c r="L167" s="291"/>
      <c r="M167" s="291"/>
      <c r="N167" s="291"/>
      <c r="O167" s="291"/>
      <c r="P167" s="291"/>
      <c r="Q167" s="291"/>
      <c r="R167" s="291"/>
      <c r="S167" s="291"/>
      <c r="T167" s="291"/>
      <c r="U167" s="291"/>
      <c r="V167" s="291"/>
      <c r="W167" s="291"/>
      <c r="X167" s="291"/>
      <c r="Y167" s="291"/>
      <c r="Z167" s="291"/>
      <c r="AA167" s="291"/>
      <c r="AB167" s="291"/>
      <c r="AC167" s="291"/>
      <c r="AD167" s="291"/>
      <c r="AE167" s="291"/>
      <c r="AF167" s="291"/>
      <c r="AG167" s="291"/>
      <c r="AH167" s="291"/>
      <c r="AI167" s="291"/>
      <c r="AJ167" s="291"/>
    </row>
    <row r="168" spans="1:36" x14ac:dyDescent="0.25">
      <c r="A168" s="290"/>
      <c r="B168" s="291"/>
      <c r="C168" s="291"/>
      <c r="D168" s="291"/>
      <c r="E168" s="291"/>
      <c r="F168" s="291"/>
      <c r="G168" s="291"/>
      <c r="H168" s="291"/>
      <c r="I168" s="291"/>
      <c r="J168" s="291"/>
      <c r="K168" s="291"/>
      <c r="L168" s="291"/>
      <c r="M168" s="291"/>
      <c r="N168" s="291"/>
      <c r="O168" s="291"/>
      <c r="P168" s="291"/>
      <c r="Q168" s="291"/>
      <c r="R168" s="291"/>
      <c r="S168" s="291"/>
      <c r="T168" s="291"/>
      <c r="U168" s="291"/>
      <c r="V168" s="291"/>
      <c r="W168" s="291"/>
      <c r="X168" s="291"/>
      <c r="Y168" s="291"/>
      <c r="Z168" s="291"/>
      <c r="AA168" s="291"/>
      <c r="AB168" s="291"/>
      <c r="AC168" s="291"/>
      <c r="AD168" s="291"/>
      <c r="AE168" s="291"/>
      <c r="AF168" s="291"/>
      <c r="AG168" s="291"/>
      <c r="AH168" s="291"/>
      <c r="AI168" s="291"/>
      <c r="AJ168" s="291"/>
    </row>
    <row r="169" spans="1:36" x14ac:dyDescent="0.25">
      <c r="A169" s="290"/>
      <c r="B169" s="291"/>
      <c r="C169" s="291"/>
      <c r="D169" s="291"/>
      <c r="E169" s="291"/>
      <c r="F169" s="291"/>
      <c r="G169" s="291"/>
      <c r="H169" s="291"/>
      <c r="I169" s="291"/>
      <c r="J169" s="291"/>
      <c r="K169" s="291"/>
      <c r="L169" s="291"/>
      <c r="M169" s="291"/>
      <c r="N169" s="291"/>
      <c r="O169" s="291"/>
      <c r="P169" s="291"/>
      <c r="Q169" s="291"/>
      <c r="R169" s="291"/>
      <c r="S169" s="291"/>
      <c r="T169" s="291"/>
      <c r="U169" s="291"/>
      <c r="V169" s="291"/>
      <c r="W169" s="291"/>
      <c r="X169" s="291"/>
      <c r="Y169" s="291"/>
      <c r="Z169" s="291"/>
      <c r="AA169" s="291"/>
      <c r="AB169" s="291"/>
      <c r="AC169" s="291"/>
      <c r="AD169" s="291"/>
      <c r="AE169" s="291"/>
      <c r="AF169" s="291"/>
      <c r="AG169" s="291"/>
      <c r="AH169" s="291"/>
      <c r="AI169" s="291"/>
      <c r="AJ169" s="291"/>
    </row>
    <row r="170" spans="1:36" x14ac:dyDescent="0.25">
      <c r="A170" s="290"/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291"/>
      <c r="T170" s="291"/>
      <c r="U170" s="291"/>
      <c r="V170" s="291"/>
      <c r="W170" s="291"/>
      <c r="X170" s="291"/>
      <c r="Y170" s="291"/>
      <c r="Z170" s="291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</row>
    <row r="171" spans="1:36" x14ac:dyDescent="0.25">
      <c r="A171" s="290"/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291"/>
      <c r="T171" s="291"/>
      <c r="U171" s="291"/>
      <c r="V171" s="291"/>
      <c r="W171" s="291"/>
      <c r="X171" s="291"/>
      <c r="Y171" s="291"/>
      <c r="Z171" s="291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</row>
    <row r="172" spans="1:36" x14ac:dyDescent="0.25">
      <c r="A172" s="290"/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291"/>
      <c r="T172" s="291"/>
      <c r="U172" s="291"/>
      <c r="V172" s="291"/>
      <c r="W172" s="291"/>
      <c r="X172" s="291"/>
      <c r="Y172" s="291"/>
      <c r="Z172" s="291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</row>
    <row r="173" spans="1:36" x14ac:dyDescent="0.25">
      <c r="A173" s="290"/>
      <c r="B173" s="291"/>
      <c r="C173" s="291"/>
      <c r="D173" s="291"/>
      <c r="E173" s="291"/>
      <c r="F173" s="291"/>
      <c r="G173" s="291"/>
      <c r="H173" s="291"/>
      <c r="I173" s="291"/>
      <c r="J173" s="291"/>
      <c r="K173" s="291"/>
      <c r="L173" s="291"/>
      <c r="M173" s="291"/>
      <c r="N173" s="291"/>
      <c r="O173" s="291"/>
      <c r="P173" s="291"/>
      <c r="Q173" s="291"/>
      <c r="R173" s="291"/>
      <c r="S173" s="291"/>
      <c r="T173" s="291"/>
      <c r="U173" s="291"/>
      <c r="V173" s="291"/>
      <c r="W173" s="291"/>
      <c r="X173" s="291"/>
      <c r="Y173" s="291"/>
      <c r="Z173" s="291"/>
      <c r="AA173" s="291"/>
      <c r="AB173" s="291"/>
      <c r="AC173" s="291"/>
      <c r="AD173" s="291"/>
      <c r="AE173" s="291"/>
      <c r="AF173" s="291"/>
      <c r="AG173" s="291"/>
      <c r="AH173" s="291"/>
      <c r="AI173" s="291"/>
      <c r="AJ173" s="291"/>
    </row>
    <row r="174" spans="1:36" x14ac:dyDescent="0.25">
      <c r="A174" s="290"/>
      <c r="B174" s="291"/>
      <c r="C174" s="291"/>
      <c r="D174" s="291"/>
      <c r="E174" s="291"/>
      <c r="F174" s="291"/>
      <c r="G174" s="291"/>
      <c r="H174" s="291"/>
      <c r="I174" s="291"/>
      <c r="J174" s="291"/>
      <c r="K174" s="291"/>
      <c r="L174" s="291"/>
      <c r="M174" s="291"/>
      <c r="N174" s="291"/>
      <c r="O174" s="291"/>
      <c r="P174" s="291"/>
      <c r="Q174" s="291"/>
      <c r="R174" s="291"/>
      <c r="S174" s="291"/>
      <c r="T174" s="291"/>
      <c r="U174" s="291"/>
      <c r="V174" s="291"/>
      <c r="W174" s="291"/>
      <c r="X174" s="291"/>
      <c r="Y174" s="291"/>
      <c r="Z174" s="291"/>
      <c r="AA174" s="291"/>
      <c r="AB174" s="291"/>
      <c r="AC174" s="291"/>
      <c r="AD174" s="291"/>
      <c r="AE174" s="291"/>
      <c r="AF174" s="291"/>
      <c r="AG174" s="291"/>
      <c r="AH174" s="291"/>
      <c r="AI174" s="291"/>
      <c r="AJ174" s="291"/>
    </row>
    <row r="175" spans="1:36" x14ac:dyDescent="0.25">
      <c r="A175" s="290"/>
      <c r="B175" s="291"/>
      <c r="C175" s="291"/>
      <c r="D175" s="291"/>
      <c r="E175" s="291"/>
      <c r="F175" s="291"/>
      <c r="G175" s="291"/>
      <c r="H175" s="291"/>
      <c r="I175" s="291"/>
      <c r="J175" s="291"/>
      <c r="K175" s="291"/>
      <c r="L175" s="291"/>
      <c r="M175" s="291"/>
      <c r="N175" s="291"/>
      <c r="O175" s="291"/>
      <c r="P175" s="291"/>
      <c r="Q175" s="291"/>
      <c r="R175" s="291"/>
      <c r="S175" s="291"/>
      <c r="T175" s="291"/>
      <c r="U175" s="291"/>
      <c r="V175" s="291"/>
      <c r="W175" s="291"/>
      <c r="X175" s="291"/>
      <c r="Y175" s="291"/>
      <c r="Z175" s="291"/>
      <c r="AA175" s="291"/>
      <c r="AB175" s="291"/>
      <c r="AC175" s="291"/>
      <c r="AD175" s="291"/>
      <c r="AE175" s="291"/>
      <c r="AF175" s="291"/>
      <c r="AG175" s="291"/>
      <c r="AH175" s="291"/>
      <c r="AI175" s="291"/>
      <c r="AJ175" s="291"/>
    </row>
    <row r="176" spans="1:36" x14ac:dyDescent="0.25">
      <c r="A176" s="290"/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291"/>
      <c r="T176" s="291"/>
      <c r="U176" s="291"/>
      <c r="V176" s="291"/>
      <c r="W176" s="291"/>
      <c r="X176" s="291"/>
      <c r="Y176" s="291"/>
      <c r="Z176" s="291"/>
      <c r="AA176" s="291"/>
      <c r="AB176" s="291"/>
      <c r="AC176" s="291"/>
      <c r="AD176" s="291"/>
      <c r="AE176" s="291"/>
      <c r="AF176" s="291"/>
      <c r="AG176" s="291"/>
      <c r="AH176" s="291"/>
      <c r="AI176" s="291"/>
      <c r="AJ176" s="291"/>
    </row>
    <row r="177" spans="1:36" x14ac:dyDescent="0.25">
      <c r="A177" s="290"/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291"/>
      <c r="T177" s="291"/>
      <c r="U177" s="291"/>
      <c r="V177" s="291"/>
      <c r="W177" s="291"/>
      <c r="X177" s="291"/>
      <c r="Y177" s="291"/>
      <c r="Z177" s="291"/>
      <c r="AA177" s="291"/>
      <c r="AB177" s="291"/>
      <c r="AC177" s="291"/>
      <c r="AD177" s="291"/>
      <c r="AE177" s="291"/>
      <c r="AF177" s="291"/>
      <c r="AG177" s="291"/>
      <c r="AH177" s="291"/>
      <c r="AI177" s="291"/>
      <c r="AJ177" s="291"/>
    </row>
    <row r="178" spans="1:36" x14ac:dyDescent="0.25">
      <c r="A178" s="290"/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291"/>
      <c r="T178" s="291"/>
      <c r="U178" s="291"/>
      <c r="V178" s="291"/>
      <c r="W178" s="291"/>
      <c r="X178" s="291"/>
      <c r="Y178" s="291"/>
      <c r="Z178" s="291"/>
      <c r="AA178" s="291"/>
      <c r="AB178" s="291"/>
      <c r="AC178" s="291"/>
      <c r="AD178" s="291"/>
      <c r="AE178" s="291"/>
      <c r="AF178" s="291"/>
      <c r="AG178" s="291"/>
      <c r="AH178" s="291"/>
      <c r="AI178" s="291"/>
      <c r="AJ178" s="291"/>
    </row>
    <row r="179" spans="1:36" x14ac:dyDescent="0.25">
      <c r="A179" s="290"/>
      <c r="B179" s="291"/>
      <c r="C179" s="291"/>
      <c r="D179" s="291"/>
      <c r="E179" s="291"/>
      <c r="F179" s="291"/>
      <c r="G179" s="291"/>
      <c r="H179" s="291"/>
      <c r="I179" s="291"/>
      <c r="J179" s="291"/>
      <c r="K179" s="291"/>
      <c r="L179" s="291"/>
      <c r="M179" s="291"/>
      <c r="N179" s="291"/>
      <c r="O179" s="291"/>
      <c r="P179" s="291"/>
      <c r="Q179" s="291"/>
      <c r="R179" s="291"/>
      <c r="S179" s="291"/>
      <c r="T179" s="291"/>
      <c r="U179" s="291"/>
      <c r="V179" s="291"/>
      <c r="W179" s="291"/>
      <c r="X179" s="291"/>
      <c r="Y179" s="291"/>
      <c r="Z179" s="291"/>
      <c r="AA179" s="291"/>
      <c r="AB179" s="291"/>
      <c r="AC179" s="291"/>
      <c r="AD179" s="291"/>
      <c r="AE179" s="291"/>
      <c r="AF179" s="291"/>
      <c r="AG179" s="291"/>
      <c r="AH179" s="291"/>
      <c r="AI179" s="291"/>
      <c r="AJ179" s="291"/>
    </row>
    <row r="180" spans="1:36" x14ac:dyDescent="0.25">
      <c r="A180" s="290"/>
      <c r="B180" s="291"/>
      <c r="C180" s="291"/>
      <c r="D180" s="291"/>
      <c r="E180" s="291"/>
      <c r="F180" s="291"/>
      <c r="G180" s="291"/>
      <c r="H180" s="291"/>
      <c r="I180" s="291"/>
      <c r="J180" s="291"/>
      <c r="K180" s="291"/>
      <c r="L180" s="291"/>
      <c r="M180" s="291"/>
      <c r="N180" s="291"/>
      <c r="O180" s="291"/>
      <c r="P180" s="291"/>
      <c r="Q180" s="291"/>
      <c r="R180" s="291"/>
      <c r="S180" s="291"/>
      <c r="T180" s="291"/>
      <c r="U180" s="291"/>
      <c r="V180" s="291"/>
      <c r="W180" s="291"/>
      <c r="X180" s="291"/>
      <c r="Y180" s="291"/>
      <c r="Z180" s="291"/>
      <c r="AA180" s="291"/>
      <c r="AB180" s="291"/>
      <c r="AC180" s="291"/>
      <c r="AD180" s="291"/>
      <c r="AE180" s="291"/>
      <c r="AF180" s="291"/>
      <c r="AG180" s="291"/>
      <c r="AH180" s="291"/>
      <c r="AI180" s="291"/>
      <c r="AJ180" s="291"/>
    </row>
    <row r="181" spans="1:36" x14ac:dyDescent="0.25">
      <c r="A181" s="290"/>
      <c r="B181" s="291"/>
      <c r="C181" s="291"/>
      <c r="D181" s="291"/>
      <c r="E181" s="291"/>
      <c r="F181" s="291"/>
      <c r="G181" s="291"/>
      <c r="H181" s="291"/>
      <c r="I181" s="291"/>
      <c r="J181" s="291"/>
      <c r="K181" s="291"/>
      <c r="L181" s="291"/>
      <c r="M181" s="291"/>
      <c r="N181" s="291"/>
      <c r="O181" s="291"/>
      <c r="P181" s="291"/>
      <c r="Q181" s="291"/>
      <c r="R181" s="291"/>
      <c r="S181" s="291"/>
      <c r="T181" s="291"/>
      <c r="U181" s="291"/>
      <c r="V181" s="291"/>
      <c r="W181" s="291"/>
      <c r="X181" s="291"/>
      <c r="Y181" s="291"/>
      <c r="Z181" s="291"/>
      <c r="AA181" s="291"/>
      <c r="AB181" s="291"/>
      <c r="AC181" s="291"/>
      <c r="AD181" s="291"/>
      <c r="AE181" s="291"/>
      <c r="AF181" s="291"/>
      <c r="AG181" s="291"/>
      <c r="AH181" s="291"/>
      <c r="AI181" s="291"/>
      <c r="AJ181" s="291"/>
    </row>
    <row r="182" spans="1:36" x14ac:dyDescent="0.25">
      <c r="A182" s="290"/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291"/>
      <c r="T182" s="291"/>
      <c r="U182" s="291"/>
      <c r="V182" s="291"/>
      <c r="W182" s="291"/>
      <c r="X182" s="291"/>
      <c r="Y182" s="291"/>
      <c r="Z182" s="291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</row>
    <row r="183" spans="1:36" x14ac:dyDescent="0.25">
      <c r="A183" s="290"/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291"/>
      <c r="T183" s="291"/>
      <c r="U183" s="291"/>
      <c r="V183" s="291"/>
      <c r="W183" s="291"/>
      <c r="X183" s="291"/>
      <c r="Y183" s="291"/>
      <c r="Z183" s="291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</row>
    <row r="184" spans="1:36" x14ac:dyDescent="0.25">
      <c r="A184" s="290"/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291"/>
      <c r="T184" s="291"/>
      <c r="U184" s="291"/>
      <c r="V184" s="291"/>
      <c r="W184" s="291"/>
      <c r="X184" s="291"/>
      <c r="Y184" s="291"/>
      <c r="Z184" s="291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</row>
    <row r="185" spans="1:36" x14ac:dyDescent="0.25">
      <c r="A185" s="290"/>
      <c r="B185" s="291"/>
      <c r="C185" s="291"/>
      <c r="D185" s="291"/>
      <c r="E185" s="291"/>
      <c r="F185" s="291"/>
      <c r="G185" s="291"/>
      <c r="H185" s="291"/>
      <c r="I185" s="291"/>
      <c r="J185" s="291"/>
      <c r="K185" s="291"/>
      <c r="L185" s="291"/>
      <c r="M185" s="291"/>
      <c r="N185" s="291"/>
      <c r="O185" s="291"/>
      <c r="P185" s="291"/>
      <c r="Q185" s="291"/>
      <c r="R185" s="291"/>
      <c r="S185" s="291"/>
      <c r="T185" s="291"/>
      <c r="U185" s="291"/>
      <c r="V185" s="291"/>
      <c r="W185" s="291"/>
      <c r="X185" s="291"/>
      <c r="Y185" s="291"/>
      <c r="Z185" s="291"/>
      <c r="AA185" s="291"/>
      <c r="AB185" s="291"/>
      <c r="AC185" s="291"/>
      <c r="AD185" s="291"/>
      <c r="AE185" s="291"/>
      <c r="AF185" s="291"/>
      <c r="AG185" s="291"/>
      <c r="AH185" s="291"/>
      <c r="AI185" s="291"/>
      <c r="AJ185" s="291"/>
    </row>
    <row r="186" spans="1:36" x14ac:dyDescent="0.25">
      <c r="A186" s="290"/>
      <c r="B186" s="291"/>
      <c r="C186" s="291"/>
      <c r="D186" s="291"/>
      <c r="E186" s="291"/>
      <c r="F186" s="291"/>
      <c r="G186" s="291"/>
      <c r="H186" s="291"/>
      <c r="I186" s="291"/>
      <c r="J186" s="291"/>
      <c r="K186" s="291"/>
      <c r="L186" s="291"/>
      <c r="M186" s="291"/>
      <c r="N186" s="291"/>
      <c r="O186" s="291"/>
      <c r="P186" s="291"/>
      <c r="Q186" s="291"/>
      <c r="R186" s="291"/>
      <c r="S186" s="291"/>
      <c r="T186" s="291"/>
      <c r="U186" s="291"/>
      <c r="V186" s="291"/>
      <c r="W186" s="291"/>
      <c r="X186" s="291"/>
      <c r="Y186" s="291"/>
      <c r="Z186" s="291"/>
      <c r="AA186" s="291"/>
      <c r="AB186" s="291"/>
      <c r="AC186" s="291"/>
      <c r="AD186" s="291"/>
      <c r="AE186" s="291"/>
      <c r="AF186" s="291"/>
      <c r="AG186" s="291"/>
      <c r="AH186" s="291"/>
      <c r="AI186" s="291"/>
      <c r="AJ186" s="291"/>
    </row>
    <row r="187" spans="1:36" x14ac:dyDescent="0.25">
      <c r="A187" s="290"/>
      <c r="B187" s="291"/>
      <c r="C187" s="291"/>
      <c r="D187" s="291"/>
      <c r="E187" s="291"/>
      <c r="F187" s="291"/>
      <c r="G187" s="291"/>
      <c r="H187" s="291"/>
      <c r="I187" s="291"/>
      <c r="J187" s="291"/>
      <c r="K187" s="291"/>
      <c r="L187" s="291"/>
      <c r="M187" s="291"/>
      <c r="N187" s="291"/>
      <c r="O187" s="291"/>
      <c r="P187" s="291"/>
      <c r="Q187" s="291"/>
      <c r="R187" s="291"/>
      <c r="S187" s="291"/>
      <c r="T187" s="291"/>
      <c r="U187" s="291"/>
      <c r="V187" s="291"/>
      <c r="W187" s="291"/>
      <c r="X187" s="291"/>
      <c r="Y187" s="291"/>
      <c r="Z187" s="291"/>
      <c r="AA187" s="291"/>
      <c r="AB187" s="291"/>
      <c r="AC187" s="291"/>
      <c r="AD187" s="291"/>
      <c r="AE187" s="291"/>
      <c r="AF187" s="291"/>
      <c r="AG187" s="291"/>
      <c r="AH187" s="291"/>
      <c r="AI187" s="291"/>
      <c r="AJ187" s="291"/>
    </row>
    <row r="188" spans="1:36" x14ac:dyDescent="0.25">
      <c r="A188" s="290"/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291"/>
      <c r="T188" s="291"/>
      <c r="U188" s="291"/>
      <c r="V188" s="291"/>
      <c r="W188" s="291"/>
      <c r="X188" s="291"/>
      <c r="Y188" s="291"/>
      <c r="Z188" s="291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</row>
    <row r="189" spans="1:36" x14ac:dyDescent="0.25">
      <c r="A189" s="290"/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291"/>
      <c r="T189" s="291"/>
      <c r="U189" s="291"/>
      <c r="V189" s="291"/>
      <c r="W189" s="291"/>
      <c r="X189" s="291"/>
      <c r="Y189" s="291"/>
      <c r="Z189" s="291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</row>
    <row r="190" spans="1:36" x14ac:dyDescent="0.25">
      <c r="A190" s="290"/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291"/>
      <c r="T190" s="291"/>
      <c r="U190" s="291"/>
      <c r="V190" s="291"/>
      <c r="W190" s="291"/>
      <c r="X190" s="291"/>
      <c r="Y190" s="291"/>
      <c r="Z190" s="291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</row>
    <row r="191" spans="1:36" x14ac:dyDescent="0.25">
      <c r="A191" s="290"/>
      <c r="B191" s="291"/>
      <c r="C191" s="291"/>
      <c r="D191" s="291"/>
      <c r="E191" s="291"/>
      <c r="F191" s="291"/>
      <c r="G191" s="291"/>
      <c r="H191" s="291"/>
      <c r="I191" s="291"/>
      <c r="J191" s="291"/>
      <c r="K191" s="291"/>
      <c r="L191" s="291"/>
      <c r="M191" s="291"/>
      <c r="N191" s="291"/>
      <c r="O191" s="291"/>
      <c r="P191" s="291"/>
      <c r="Q191" s="291"/>
      <c r="R191" s="291"/>
      <c r="S191" s="291"/>
      <c r="T191" s="291"/>
      <c r="U191" s="291"/>
      <c r="V191" s="291"/>
      <c r="W191" s="291"/>
      <c r="X191" s="291"/>
      <c r="Y191" s="291"/>
      <c r="Z191" s="291"/>
      <c r="AA191" s="291"/>
      <c r="AB191" s="291"/>
      <c r="AC191" s="291"/>
      <c r="AD191" s="291"/>
      <c r="AE191" s="291"/>
      <c r="AF191" s="291"/>
      <c r="AG191" s="291"/>
      <c r="AH191" s="291"/>
      <c r="AI191" s="291"/>
      <c r="AJ191" s="291"/>
    </row>
    <row r="192" spans="1:36" x14ac:dyDescent="0.25">
      <c r="A192" s="290"/>
      <c r="R192" s="291"/>
      <c r="Z192" s="291"/>
    </row>
    <row r="193" spans="1:1" x14ac:dyDescent="0.25">
      <c r="A193" s="290"/>
    </row>
    <row r="194" spans="1:1" x14ac:dyDescent="0.25">
      <c r="A194" s="290"/>
    </row>
    <row r="195" spans="1:1" x14ac:dyDescent="0.25">
      <c r="A195" s="290"/>
    </row>
    <row r="196" spans="1:1" x14ac:dyDescent="0.25">
      <c r="A196" s="290"/>
    </row>
    <row r="197" spans="1:1" x14ac:dyDescent="0.25">
      <c r="A197" s="290"/>
    </row>
    <row r="198" spans="1:1" x14ac:dyDescent="0.25">
      <c r="A198" s="290"/>
    </row>
    <row r="199" spans="1:1" x14ac:dyDescent="0.25">
      <c r="A199" s="290"/>
    </row>
    <row r="200" spans="1:1" x14ac:dyDescent="0.25">
      <c r="A200" s="290"/>
    </row>
    <row r="201" spans="1:1" x14ac:dyDescent="0.25">
      <c r="A201" s="290"/>
    </row>
    <row r="202" spans="1:1" x14ac:dyDescent="0.25">
      <c r="A202" s="290"/>
    </row>
    <row r="203" spans="1:1" x14ac:dyDescent="0.25">
      <c r="A203" s="290"/>
    </row>
    <row r="204" spans="1:1" x14ac:dyDescent="0.25">
      <c r="A204" s="290"/>
    </row>
    <row r="205" spans="1:1" x14ac:dyDescent="0.25">
      <c r="A205" s="290"/>
    </row>
    <row r="206" spans="1:1" x14ac:dyDescent="0.25">
      <c r="A206" s="290"/>
    </row>
    <row r="207" spans="1:1" x14ac:dyDescent="0.25">
      <c r="A207" s="290"/>
    </row>
    <row r="208" spans="1:1" x14ac:dyDescent="0.25">
      <c r="A208" s="290"/>
    </row>
    <row r="209" spans="1:1" x14ac:dyDescent="0.25">
      <c r="A209" s="290"/>
    </row>
    <row r="210" spans="1:1" x14ac:dyDescent="0.25">
      <c r="A210" s="290"/>
    </row>
    <row r="211" spans="1:1" x14ac:dyDescent="0.25">
      <c r="A211" s="290"/>
    </row>
    <row r="212" spans="1:1" x14ac:dyDescent="0.25">
      <c r="A212" s="290"/>
    </row>
    <row r="213" spans="1:1" x14ac:dyDescent="0.25">
      <c r="A213" s="290"/>
    </row>
    <row r="214" spans="1:1" x14ac:dyDescent="0.25">
      <c r="A214" s="290"/>
    </row>
    <row r="215" spans="1:1" x14ac:dyDescent="0.25">
      <c r="A215" s="290"/>
    </row>
    <row r="216" spans="1:1" x14ac:dyDescent="0.25">
      <c r="A216" s="290"/>
    </row>
    <row r="217" spans="1:1" x14ac:dyDescent="0.25">
      <c r="A217" s="290"/>
    </row>
    <row r="218" spans="1:1" x14ac:dyDescent="0.25">
      <c r="A218" s="290"/>
    </row>
    <row r="219" spans="1:1" x14ac:dyDescent="0.25">
      <c r="A219" s="290"/>
    </row>
    <row r="220" spans="1:1" x14ac:dyDescent="0.25">
      <c r="A220" s="290"/>
    </row>
    <row r="221" spans="1:1" x14ac:dyDescent="0.25">
      <c r="A221" s="290"/>
    </row>
    <row r="222" spans="1:1" x14ac:dyDescent="0.25">
      <c r="A222" s="290"/>
    </row>
    <row r="223" spans="1:1" x14ac:dyDescent="0.25">
      <c r="A223" s="290"/>
    </row>
    <row r="224" spans="1:1" x14ac:dyDescent="0.25">
      <c r="A224" s="290"/>
    </row>
    <row r="225" spans="1:1" x14ac:dyDescent="0.25">
      <c r="A225" s="290"/>
    </row>
    <row r="226" spans="1:1" x14ac:dyDescent="0.25">
      <c r="A226" s="290"/>
    </row>
    <row r="227" spans="1:1" x14ac:dyDescent="0.25">
      <c r="A227" s="290"/>
    </row>
    <row r="228" spans="1:1" x14ac:dyDescent="0.25">
      <c r="A228" s="290"/>
    </row>
    <row r="229" spans="1:1" x14ac:dyDescent="0.25">
      <c r="A229" s="290"/>
    </row>
    <row r="230" spans="1:1" x14ac:dyDescent="0.25">
      <c r="A230" s="290"/>
    </row>
    <row r="231" spans="1:1" x14ac:dyDescent="0.25">
      <c r="A231" s="290"/>
    </row>
    <row r="232" spans="1:1" x14ac:dyDescent="0.25">
      <c r="A232" s="290"/>
    </row>
    <row r="233" spans="1:1" x14ac:dyDescent="0.25">
      <c r="A233" s="290"/>
    </row>
    <row r="234" spans="1:1" x14ac:dyDescent="0.25">
      <c r="A234" s="290"/>
    </row>
    <row r="235" spans="1:1" x14ac:dyDescent="0.25">
      <c r="A235" s="290"/>
    </row>
    <row r="236" spans="1:1" x14ac:dyDescent="0.25">
      <c r="A236" s="290"/>
    </row>
    <row r="237" spans="1:1" x14ac:dyDescent="0.25">
      <c r="A237" s="290"/>
    </row>
    <row r="238" spans="1:1" x14ac:dyDescent="0.25">
      <c r="A238" s="290"/>
    </row>
    <row r="239" spans="1:1" x14ac:dyDescent="0.25">
      <c r="A239" s="290"/>
    </row>
    <row r="240" spans="1:1" x14ac:dyDescent="0.25">
      <c r="A240" s="290"/>
    </row>
    <row r="241" spans="1:1" x14ac:dyDescent="0.25">
      <c r="A241" s="290"/>
    </row>
    <row r="242" spans="1:1" x14ac:dyDescent="0.25">
      <c r="A242" s="290"/>
    </row>
    <row r="243" spans="1:1" x14ac:dyDescent="0.25">
      <c r="A243" s="290"/>
    </row>
    <row r="244" spans="1:1" x14ac:dyDescent="0.25">
      <c r="A244" s="290"/>
    </row>
    <row r="245" spans="1:1" x14ac:dyDescent="0.25">
      <c r="A245" s="290"/>
    </row>
    <row r="246" spans="1:1" x14ac:dyDescent="0.25">
      <c r="A246" s="290"/>
    </row>
    <row r="247" spans="1:1" x14ac:dyDescent="0.25">
      <c r="A247" s="290"/>
    </row>
    <row r="248" spans="1:1" x14ac:dyDescent="0.25">
      <c r="A248" s="290"/>
    </row>
    <row r="249" spans="1:1" x14ac:dyDescent="0.25">
      <c r="A249" s="290"/>
    </row>
    <row r="250" spans="1:1" x14ac:dyDescent="0.25">
      <c r="A250" s="290"/>
    </row>
    <row r="251" spans="1:1" x14ac:dyDescent="0.25">
      <c r="A251" s="290"/>
    </row>
    <row r="252" spans="1:1" x14ac:dyDescent="0.25">
      <c r="A252" s="290"/>
    </row>
    <row r="253" spans="1:1" x14ac:dyDescent="0.25">
      <c r="A253" s="290"/>
    </row>
    <row r="254" spans="1:1" x14ac:dyDescent="0.25">
      <c r="A254" s="290"/>
    </row>
    <row r="255" spans="1:1" x14ac:dyDescent="0.25">
      <c r="A255" s="290"/>
    </row>
    <row r="256" spans="1:1" x14ac:dyDescent="0.25">
      <c r="A256" s="290"/>
    </row>
    <row r="257" spans="1:1" x14ac:dyDescent="0.25">
      <c r="A257" s="290"/>
    </row>
    <row r="258" spans="1:1" x14ac:dyDescent="0.25">
      <c r="A258" s="290"/>
    </row>
    <row r="259" spans="1:1" x14ac:dyDescent="0.25">
      <c r="A259" s="290"/>
    </row>
    <row r="260" spans="1:1" x14ac:dyDescent="0.25">
      <c r="A260" s="290"/>
    </row>
    <row r="261" spans="1:1" x14ac:dyDescent="0.25">
      <c r="A261" s="290"/>
    </row>
    <row r="262" spans="1:1" x14ac:dyDescent="0.25">
      <c r="A262" s="290"/>
    </row>
    <row r="263" spans="1:1" x14ac:dyDescent="0.25">
      <c r="A263" s="290"/>
    </row>
    <row r="264" spans="1:1" x14ac:dyDescent="0.25">
      <c r="A264" s="290"/>
    </row>
    <row r="265" spans="1:1" x14ac:dyDescent="0.25">
      <c r="A265" s="290"/>
    </row>
    <row r="266" spans="1:1" x14ac:dyDescent="0.25">
      <c r="A266" s="290"/>
    </row>
    <row r="267" spans="1:1" x14ac:dyDescent="0.25">
      <c r="A267" s="290"/>
    </row>
    <row r="268" spans="1:1" x14ac:dyDescent="0.25">
      <c r="A268" s="290"/>
    </row>
    <row r="269" spans="1:1" x14ac:dyDescent="0.25">
      <c r="A269" s="290"/>
    </row>
    <row r="270" spans="1:1" x14ac:dyDescent="0.25">
      <c r="A270" s="290"/>
    </row>
    <row r="271" spans="1:1" x14ac:dyDescent="0.25">
      <c r="A271" s="290"/>
    </row>
    <row r="272" spans="1:1" x14ac:dyDescent="0.25">
      <c r="A272" s="290"/>
    </row>
    <row r="273" spans="1:1" x14ac:dyDescent="0.25">
      <c r="A273" s="290"/>
    </row>
    <row r="274" spans="1:1" x14ac:dyDescent="0.25">
      <c r="A274" s="290"/>
    </row>
    <row r="275" spans="1:1" x14ac:dyDescent="0.25">
      <c r="A275" s="290"/>
    </row>
    <row r="276" spans="1:1" x14ac:dyDescent="0.25">
      <c r="A276" s="290"/>
    </row>
    <row r="277" spans="1:1" x14ac:dyDescent="0.25">
      <c r="A277" s="290"/>
    </row>
    <row r="278" spans="1:1" x14ac:dyDescent="0.25">
      <c r="A278" s="290"/>
    </row>
    <row r="279" spans="1:1" x14ac:dyDescent="0.25">
      <c r="A279" s="290"/>
    </row>
    <row r="280" spans="1:1" x14ac:dyDescent="0.25">
      <c r="A280" s="290"/>
    </row>
    <row r="281" spans="1:1" x14ac:dyDescent="0.25">
      <c r="A281" s="290"/>
    </row>
    <row r="282" spans="1:1" x14ac:dyDescent="0.25">
      <c r="A282" s="290"/>
    </row>
    <row r="283" spans="1:1" x14ac:dyDescent="0.25">
      <c r="A283" s="290"/>
    </row>
    <row r="284" spans="1:1" x14ac:dyDescent="0.25">
      <c r="A284" s="290"/>
    </row>
    <row r="285" spans="1:1" x14ac:dyDescent="0.25">
      <c r="A285" s="290"/>
    </row>
    <row r="286" spans="1:1" x14ac:dyDescent="0.25">
      <c r="A286" s="290"/>
    </row>
    <row r="287" spans="1:1" x14ac:dyDescent="0.25">
      <c r="A287" s="290"/>
    </row>
    <row r="288" spans="1:1" x14ac:dyDescent="0.25">
      <c r="A288" s="290"/>
    </row>
    <row r="289" spans="1:1" x14ac:dyDescent="0.25">
      <c r="A289" s="290"/>
    </row>
    <row r="290" spans="1:1" x14ac:dyDescent="0.25">
      <c r="A290" s="290"/>
    </row>
    <row r="291" spans="1:1" x14ac:dyDescent="0.25">
      <c r="A291" s="290"/>
    </row>
    <row r="292" spans="1:1" x14ac:dyDescent="0.25">
      <c r="A292" s="290"/>
    </row>
    <row r="293" spans="1:1" x14ac:dyDescent="0.25">
      <c r="A293" s="290"/>
    </row>
    <row r="294" spans="1:1" x14ac:dyDescent="0.25">
      <c r="A294" s="290"/>
    </row>
    <row r="295" spans="1:1" x14ac:dyDescent="0.25">
      <c r="A295" s="290"/>
    </row>
    <row r="296" spans="1:1" x14ac:dyDescent="0.25">
      <c r="A296" s="290"/>
    </row>
    <row r="297" spans="1:1" x14ac:dyDescent="0.25">
      <c r="A297" s="290"/>
    </row>
    <row r="298" spans="1:1" x14ac:dyDescent="0.25">
      <c r="A298" s="290"/>
    </row>
    <row r="299" spans="1:1" x14ac:dyDescent="0.25">
      <c r="A299" s="290"/>
    </row>
    <row r="300" spans="1:1" x14ac:dyDescent="0.25">
      <c r="A300" s="290"/>
    </row>
    <row r="301" spans="1:1" x14ac:dyDescent="0.25">
      <c r="A301" s="290"/>
    </row>
    <row r="302" spans="1:1" x14ac:dyDescent="0.25">
      <c r="A302" s="290"/>
    </row>
    <row r="303" spans="1:1" x14ac:dyDescent="0.25">
      <c r="A303" s="290"/>
    </row>
    <row r="304" spans="1:1" x14ac:dyDescent="0.25">
      <c r="A304" s="290"/>
    </row>
    <row r="305" spans="1:1" x14ac:dyDescent="0.25">
      <c r="A305" s="290"/>
    </row>
    <row r="306" spans="1:1" x14ac:dyDescent="0.25">
      <c r="A306" s="290"/>
    </row>
    <row r="307" spans="1:1" x14ac:dyDescent="0.25">
      <c r="A307" s="290"/>
    </row>
    <row r="308" spans="1:1" x14ac:dyDescent="0.25">
      <c r="A308" s="290"/>
    </row>
    <row r="309" spans="1:1" x14ac:dyDescent="0.25">
      <c r="A309" s="290"/>
    </row>
    <row r="310" spans="1:1" x14ac:dyDescent="0.25">
      <c r="A310" s="290"/>
    </row>
    <row r="311" spans="1:1" x14ac:dyDescent="0.25">
      <c r="A311" s="290"/>
    </row>
    <row r="312" spans="1:1" x14ac:dyDescent="0.25">
      <c r="A312" s="290"/>
    </row>
    <row r="313" spans="1:1" x14ac:dyDescent="0.25">
      <c r="A313" s="290"/>
    </row>
    <row r="314" spans="1:1" x14ac:dyDescent="0.25">
      <c r="A314" s="290"/>
    </row>
    <row r="315" spans="1:1" x14ac:dyDescent="0.25">
      <c r="A315" s="290"/>
    </row>
    <row r="316" spans="1:1" x14ac:dyDescent="0.25">
      <c r="A316" s="290"/>
    </row>
    <row r="317" spans="1:1" x14ac:dyDescent="0.25">
      <c r="A317" s="290"/>
    </row>
    <row r="318" spans="1:1" x14ac:dyDescent="0.25">
      <c r="A318" s="290"/>
    </row>
    <row r="319" spans="1:1" x14ac:dyDescent="0.25">
      <c r="A319" s="290"/>
    </row>
    <row r="320" spans="1:1" x14ac:dyDescent="0.25">
      <c r="A320" s="290"/>
    </row>
    <row r="321" spans="1:1" x14ac:dyDescent="0.25">
      <c r="A321" s="290"/>
    </row>
    <row r="322" spans="1:1" x14ac:dyDescent="0.25">
      <c r="A322" s="290"/>
    </row>
    <row r="323" spans="1:1" x14ac:dyDescent="0.25">
      <c r="A323" s="290"/>
    </row>
    <row r="324" spans="1:1" x14ac:dyDescent="0.25">
      <c r="A324" s="290"/>
    </row>
    <row r="325" spans="1:1" x14ac:dyDescent="0.25">
      <c r="A325" s="290"/>
    </row>
    <row r="326" spans="1:1" x14ac:dyDescent="0.25">
      <c r="A326" s="290"/>
    </row>
    <row r="327" spans="1:1" x14ac:dyDescent="0.25">
      <c r="A327" s="290"/>
    </row>
    <row r="328" spans="1:1" x14ac:dyDescent="0.25">
      <c r="A328" s="290"/>
    </row>
    <row r="329" spans="1:1" x14ac:dyDescent="0.25">
      <c r="A329" s="290"/>
    </row>
    <row r="330" spans="1:1" x14ac:dyDescent="0.25">
      <c r="A330" s="290"/>
    </row>
    <row r="331" spans="1:1" x14ac:dyDescent="0.25">
      <c r="A331" s="290"/>
    </row>
    <row r="332" spans="1:1" x14ac:dyDescent="0.25">
      <c r="A332" s="290"/>
    </row>
    <row r="333" spans="1:1" x14ac:dyDescent="0.25">
      <c r="A333" s="290"/>
    </row>
    <row r="334" spans="1:1" x14ac:dyDescent="0.25">
      <c r="A334" s="290"/>
    </row>
    <row r="335" spans="1:1" x14ac:dyDescent="0.25">
      <c r="A335" s="290"/>
    </row>
    <row r="336" spans="1:1" x14ac:dyDescent="0.25">
      <c r="A336" s="290"/>
    </row>
    <row r="337" spans="1:1" x14ac:dyDescent="0.25">
      <c r="A337" s="290"/>
    </row>
    <row r="338" spans="1:1" x14ac:dyDescent="0.25">
      <c r="A338" s="290"/>
    </row>
    <row r="339" spans="1:1" x14ac:dyDescent="0.25">
      <c r="A339" s="290"/>
    </row>
    <row r="340" spans="1:1" x14ac:dyDescent="0.25">
      <c r="A340" s="290"/>
    </row>
    <row r="341" spans="1:1" x14ac:dyDescent="0.25">
      <c r="A341" s="290"/>
    </row>
    <row r="342" spans="1:1" x14ac:dyDescent="0.25">
      <c r="A342" s="290"/>
    </row>
    <row r="343" spans="1:1" x14ac:dyDescent="0.25">
      <c r="A343" s="290"/>
    </row>
    <row r="344" spans="1:1" x14ac:dyDescent="0.25">
      <c r="A344" s="290"/>
    </row>
    <row r="345" spans="1:1" x14ac:dyDescent="0.25">
      <c r="A345" s="290"/>
    </row>
    <row r="346" spans="1:1" x14ac:dyDescent="0.25">
      <c r="A346" s="290"/>
    </row>
    <row r="347" spans="1:1" x14ac:dyDescent="0.25">
      <c r="A347" s="290"/>
    </row>
    <row r="348" spans="1:1" x14ac:dyDescent="0.25">
      <c r="A348" s="290"/>
    </row>
    <row r="349" spans="1:1" x14ac:dyDescent="0.25">
      <c r="A349" s="290"/>
    </row>
    <row r="350" spans="1:1" x14ac:dyDescent="0.25">
      <c r="A350" s="290"/>
    </row>
    <row r="351" spans="1:1" x14ac:dyDescent="0.25">
      <c r="A351" s="290"/>
    </row>
    <row r="352" spans="1:1" x14ac:dyDescent="0.25">
      <c r="A352" s="290"/>
    </row>
    <row r="353" spans="1:1" x14ac:dyDescent="0.25">
      <c r="A353" s="290"/>
    </row>
    <row r="354" spans="1:1" x14ac:dyDescent="0.25">
      <c r="A354" s="290"/>
    </row>
    <row r="355" spans="1:1" x14ac:dyDescent="0.25">
      <c r="A355" s="290"/>
    </row>
    <row r="356" spans="1:1" x14ac:dyDescent="0.25">
      <c r="A356" s="290"/>
    </row>
    <row r="357" spans="1:1" x14ac:dyDescent="0.25">
      <c r="A357" s="290"/>
    </row>
    <row r="358" spans="1:1" x14ac:dyDescent="0.25">
      <c r="A358" s="290"/>
    </row>
    <row r="359" spans="1:1" x14ac:dyDescent="0.25">
      <c r="A359" s="290"/>
    </row>
    <row r="360" spans="1:1" x14ac:dyDescent="0.25">
      <c r="A360" s="290"/>
    </row>
    <row r="361" spans="1:1" x14ac:dyDescent="0.25">
      <c r="A361" s="290"/>
    </row>
    <row r="362" spans="1:1" x14ac:dyDescent="0.25">
      <c r="A362" s="290"/>
    </row>
    <row r="363" spans="1:1" x14ac:dyDescent="0.25">
      <c r="A363" s="290"/>
    </row>
    <row r="364" spans="1:1" x14ac:dyDescent="0.25">
      <c r="A364" s="290"/>
    </row>
    <row r="365" spans="1:1" x14ac:dyDescent="0.25">
      <c r="A365" s="290"/>
    </row>
    <row r="366" spans="1:1" x14ac:dyDescent="0.25">
      <c r="A366" s="290"/>
    </row>
    <row r="367" spans="1:1" x14ac:dyDescent="0.25">
      <c r="A367" s="290"/>
    </row>
    <row r="368" spans="1:1" x14ac:dyDescent="0.25">
      <c r="A368" s="290"/>
    </row>
    <row r="369" spans="1:1" x14ac:dyDescent="0.25">
      <c r="A369" s="290"/>
    </row>
    <row r="370" spans="1:1" x14ac:dyDescent="0.25">
      <c r="A370" s="290"/>
    </row>
    <row r="371" spans="1:1" x14ac:dyDescent="0.25">
      <c r="A371" s="290"/>
    </row>
    <row r="372" spans="1:1" x14ac:dyDescent="0.25">
      <c r="A372" s="290"/>
    </row>
    <row r="373" spans="1:1" x14ac:dyDescent="0.25">
      <c r="A373" s="290"/>
    </row>
    <row r="374" spans="1:1" x14ac:dyDescent="0.25">
      <c r="A374" s="290"/>
    </row>
    <row r="375" spans="1:1" x14ac:dyDescent="0.25">
      <c r="A375" s="290"/>
    </row>
    <row r="376" spans="1:1" x14ac:dyDescent="0.25">
      <c r="A376" s="290"/>
    </row>
    <row r="377" spans="1:1" x14ac:dyDescent="0.25">
      <c r="A377" s="290"/>
    </row>
    <row r="378" spans="1:1" x14ac:dyDescent="0.25">
      <c r="A378" s="290"/>
    </row>
    <row r="379" spans="1:1" x14ac:dyDescent="0.25">
      <c r="A379" s="290"/>
    </row>
    <row r="380" spans="1:1" x14ac:dyDescent="0.25">
      <c r="A380" s="290"/>
    </row>
    <row r="381" spans="1:1" x14ac:dyDescent="0.25">
      <c r="A381" s="290"/>
    </row>
    <row r="382" spans="1:1" x14ac:dyDescent="0.25">
      <c r="A382" s="290"/>
    </row>
    <row r="383" spans="1:1" x14ac:dyDescent="0.25">
      <c r="A383" s="290"/>
    </row>
    <row r="384" spans="1:1" x14ac:dyDescent="0.25">
      <c r="A384" s="290"/>
    </row>
    <row r="385" spans="1:1" x14ac:dyDescent="0.25">
      <c r="A385" s="290"/>
    </row>
    <row r="386" spans="1:1" x14ac:dyDescent="0.25">
      <c r="A386" s="290"/>
    </row>
    <row r="387" spans="1:1" x14ac:dyDescent="0.25">
      <c r="A387" s="290"/>
    </row>
    <row r="388" spans="1:1" x14ac:dyDescent="0.25">
      <c r="A388" s="290"/>
    </row>
    <row r="389" spans="1:1" x14ac:dyDescent="0.25">
      <c r="A389" s="290"/>
    </row>
    <row r="390" spans="1:1" x14ac:dyDescent="0.25">
      <c r="A390" s="290"/>
    </row>
    <row r="391" spans="1:1" x14ac:dyDescent="0.25">
      <c r="A391" s="290"/>
    </row>
    <row r="392" spans="1:1" x14ac:dyDescent="0.25">
      <c r="A392" s="290"/>
    </row>
    <row r="393" spans="1:1" x14ac:dyDescent="0.25">
      <c r="A393" s="290"/>
    </row>
    <row r="394" spans="1:1" x14ac:dyDescent="0.25">
      <c r="A394" s="290"/>
    </row>
    <row r="395" spans="1:1" x14ac:dyDescent="0.25">
      <c r="A395" s="290"/>
    </row>
    <row r="396" spans="1:1" x14ac:dyDescent="0.25">
      <c r="A396" s="290"/>
    </row>
    <row r="397" spans="1:1" x14ac:dyDescent="0.25">
      <c r="A397" s="290"/>
    </row>
    <row r="398" spans="1:1" x14ac:dyDescent="0.25">
      <c r="A398" s="290"/>
    </row>
    <row r="399" spans="1:1" x14ac:dyDescent="0.25">
      <c r="A399" s="290"/>
    </row>
    <row r="400" spans="1:1" x14ac:dyDescent="0.25">
      <c r="A400" s="290"/>
    </row>
    <row r="401" spans="1:1" x14ac:dyDescent="0.25">
      <c r="A401" s="290"/>
    </row>
    <row r="402" spans="1:1" x14ac:dyDescent="0.25">
      <c r="A402" s="290"/>
    </row>
    <row r="403" spans="1:1" x14ac:dyDescent="0.25">
      <c r="A403" s="290"/>
    </row>
    <row r="404" spans="1:1" x14ac:dyDescent="0.25">
      <c r="A404" s="290"/>
    </row>
    <row r="405" spans="1:1" x14ac:dyDescent="0.25">
      <c r="A405" s="290"/>
    </row>
    <row r="406" spans="1:1" x14ac:dyDescent="0.25">
      <c r="A406" s="290"/>
    </row>
    <row r="407" spans="1:1" x14ac:dyDescent="0.25">
      <c r="A407" s="290"/>
    </row>
    <row r="408" spans="1:1" x14ac:dyDescent="0.25">
      <c r="A408" s="290"/>
    </row>
    <row r="409" spans="1:1" x14ac:dyDescent="0.25">
      <c r="A409" s="290"/>
    </row>
    <row r="410" spans="1:1" x14ac:dyDescent="0.25">
      <c r="A410" s="290"/>
    </row>
    <row r="411" spans="1:1" x14ac:dyDescent="0.25">
      <c r="A411" s="290"/>
    </row>
    <row r="412" spans="1:1" x14ac:dyDescent="0.25">
      <c r="A412" s="290"/>
    </row>
    <row r="413" spans="1:1" x14ac:dyDescent="0.25">
      <c r="A413" s="290"/>
    </row>
    <row r="414" spans="1:1" x14ac:dyDescent="0.25">
      <c r="A414" s="290"/>
    </row>
    <row r="415" spans="1:1" x14ac:dyDescent="0.25">
      <c r="A415" s="290"/>
    </row>
    <row r="416" spans="1:1" x14ac:dyDescent="0.25">
      <c r="A416" s="290"/>
    </row>
    <row r="417" spans="1:1" x14ac:dyDescent="0.25">
      <c r="A417" s="290"/>
    </row>
    <row r="418" spans="1:1" x14ac:dyDescent="0.25">
      <c r="A418" s="290"/>
    </row>
    <row r="419" spans="1:1" x14ac:dyDescent="0.25">
      <c r="A419" s="290"/>
    </row>
    <row r="420" spans="1:1" x14ac:dyDescent="0.25">
      <c r="A420" s="290"/>
    </row>
    <row r="421" spans="1:1" x14ac:dyDescent="0.25">
      <c r="A421" s="290"/>
    </row>
    <row r="422" spans="1:1" x14ac:dyDescent="0.25">
      <c r="A422" s="290"/>
    </row>
    <row r="423" spans="1:1" x14ac:dyDescent="0.25">
      <c r="A423" s="290"/>
    </row>
    <row r="424" spans="1:1" x14ac:dyDescent="0.25">
      <c r="A424" s="290"/>
    </row>
    <row r="425" spans="1:1" x14ac:dyDescent="0.25">
      <c r="A425" s="290"/>
    </row>
    <row r="426" spans="1:1" x14ac:dyDescent="0.25">
      <c r="A426" s="290"/>
    </row>
    <row r="427" spans="1:1" x14ac:dyDescent="0.25">
      <c r="A427" s="290"/>
    </row>
    <row r="428" spans="1:1" x14ac:dyDescent="0.25">
      <c r="A428" s="290"/>
    </row>
    <row r="429" spans="1:1" x14ac:dyDescent="0.25">
      <c r="A429" s="290"/>
    </row>
    <row r="430" spans="1:1" x14ac:dyDescent="0.25">
      <c r="A430" s="290"/>
    </row>
    <row r="431" spans="1:1" x14ac:dyDescent="0.25">
      <c r="A431" s="290"/>
    </row>
    <row r="432" spans="1:1" x14ac:dyDescent="0.25">
      <c r="A432" s="290"/>
    </row>
    <row r="433" spans="1:1" x14ac:dyDescent="0.25">
      <c r="A433" s="290"/>
    </row>
    <row r="434" spans="1:1" x14ac:dyDescent="0.25">
      <c r="A434" s="290"/>
    </row>
    <row r="435" spans="1:1" x14ac:dyDescent="0.25">
      <c r="A435" s="290"/>
    </row>
    <row r="436" spans="1:1" x14ac:dyDescent="0.25">
      <c r="A436" s="290"/>
    </row>
    <row r="437" spans="1:1" x14ac:dyDescent="0.25">
      <c r="A437" s="290"/>
    </row>
    <row r="438" spans="1:1" x14ac:dyDescent="0.25">
      <c r="A438" s="290"/>
    </row>
    <row r="439" spans="1:1" x14ac:dyDescent="0.25">
      <c r="A439" s="290"/>
    </row>
    <row r="440" spans="1:1" x14ac:dyDescent="0.25">
      <c r="A440" s="290"/>
    </row>
    <row r="441" spans="1:1" x14ac:dyDescent="0.25">
      <c r="A441" s="290"/>
    </row>
    <row r="442" spans="1:1" x14ac:dyDescent="0.25">
      <c r="A442" s="290"/>
    </row>
    <row r="443" spans="1:1" x14ac:dyDescent="0.25">
      <c r="A443" s="290"/>
    </row>
    <row r="444" spans="1:1" x14ac:dyDescent="0.25">
      <c r="A444" s="290"/>
    </row>
    <row r="445" spans="1:1" x14ac:dyDescent="0.25">
      <c r="A445" s="290"/>
    </row>
    <row r="446" spans="1:1" x14ac:dyDescent="0.25">
      <c r="A446" s="290"/>
    </row>
    <row r="447" spans="1:1" x14ac:dyDescent="0.25">
      <c r="A447" s="290"/>
    </row>
    <row r="448" spans="1:1" x14ac:dyDescent="0.25">
      <c r="A448" s="290"/>
    </row>
    <row r="449" spans="1:1" x14ac:dyDescent="0.25">
      <c r="A449" s="290"/>
    </row>
    <row r="450" spans="1:1" x14ac:dyDescent="0.25">
      <c r="A450" s="290"/>
    </row>
    <row r="451" spans="1:1" x14ac:dyDescent="0.25">
      <c r="A451" s="290"/>
    </row>
    <row r="452" spans="1:1" x14ac:dyDescent="0.25">
      <c r="A452" s="290"/>
    </row>
    <row r="453" spans="1:1" x14ac:dyDescent="0.25">
      <c r="A453" s="290"/>
    </row>
    <row r="454" spans="1:1" x14ac:dyDescent="0.25">
      <c r="A454" s="290"/>
    </row>
    <row r="455" spans="1:1" x14ac:dyDescent="0.25">
      <c r="A455" s="290"/>
    </row>
    <row r="456" spans="1:1" x14ac:dyDescent="0.25">
      <c r="A456" s="290"/>
    </row>
    <row r="457" spans="1:1" x14ac:dyDescent="0.25">
      <c r="A457" s="290"/>
    </row>
    <row r="458" spans="1:1" x14ac:dyDescent="0.25">
      <c r="A458" s="290"/>
    </row>
    <row r="459" spans="1:1" x14ac:dyDescent="0.25">
      <c r="A459" s="290"/>
    </row>
    <row r="460" spans="1:1" x14ac:dyDescent="0.25">
      <c r="A460" s="290"/>
    </row>
    <row r="461" spans="1:1" x14ac:dyDescent="0.25">
      <c r="A461" s="290"/>
    </row>
    <row r="462" spans="1:1" x14ac:dyDescent="0.25">
      <c r="A462" s="290"/>
    </row>
    <row r="463" spans="1:1" x14ac:dyDescent="0.25">
      <c r="A463" s="290"/>
    </row>
    <row r="464" spans="1:1" x14ac:dyDescent="0.25">
      <c r="A464" s="290"/>
    </row>
    <row r="465" spans="1:1" x14ac:dyDescent="0.25">
      <c r="A465" s="290"/>
    </row>
    <row r="466" spans="1:1" x14ac:dyDescent="0.25">
      <c r="A466" s="290"/>
    </row>
    <row r="467" spans="1:1" x14ac:dyDescent="0.25">
      <c r="A467" s="290"/>
    </row>
    <row r="468" spans="1:1" x14ac:dyDescent="0.25">
      <c r="A468" s="290"/>
    </row>
    <row r="469" spans="1:1" x14ac:dyDescent="0.25">
      <c r="A469" s="290"/>
    </row>
    <row r="470" spans="1:1" x14ac:dyDescent="0.25">
      <c r="A470" s="290"/>
    </row>
    <row r="471" spans="1:1" x14ac:dyDescent="0.25">
      <c r="A471" s="290"/>
    </row>
    <row r="472" spans="1:1" x14ac:dyDescent="0.25">
      <c r="A472" s="290"/>
    </row>
    <row r="473" spans="1:1" x14ac:dyDescent="0.25">
      <c r="A473" s="290"/>
    </row>
    <row r="474" spans="1:1" x14ac:dyDescent="0.25">
      <c r="A474" s="290"/>
    </row>
    <row r="475" spans="1:1" x14ac:dyDescent="0.25">
      <c r="A475" s="290"/>
    </row>
    <row r="476" spans="1:1" x14ac:dyDescent="0.25">
      <c r="A476" s="290"/>
    </row>
    <row r="477" spans="1:1" x14ac:dyDescent="0.25">
      <c r="A477" s="290"/>
    </row>
    <row r="478" spans="1:1" x14ac:dyDescent="0.25">
      <c r="A478" s="290"/>
    </row>
    <row r="479" spans="1:1" x14ac:dyDescent="0.25">
      <c r="A479" s="290"/>
    </row>
    <row r="480" spans="1:1" x14ac:dyDescent="0.25">
      <c r="A480" s="290"/>
    </row>
    <row r="481" spans="1:1" x14ac:dyDescent="0.25">
      <c r="A481" s="290"/>
    </row>
    <row r="482" spans="1:1" x14ac:dyDescent="0.25">
      <c r="A482" s="290"/>
    </row>
    <row r="483" spans="1:1" x14ac:dyDescent="0.25">
      <c r="A483" s="290"/>
    </row>
    <row r="484" spans="1:1" x14ac:dyDescent="0.25">
      <c r="A484" s="290"/>
    </row>
    <row r="485" spans="1:1" x14ac:dyDescent="0.25">
      <c r="A485" s="290"/>
    </row>
    <row r="486" spans="1:1" x14ac:dyDescent="0.25">
      <c r="A486" s="290"/>
    </row>
    <row r="487" spans="1:1" x14ac:dyDescent="0.25">
      <c r="A487" s="290"/>
    </row>
    <row r="488" spans="1:1" x14ac:dyDescent="0.25">
      <c r="A488" s="290"/>
    </row>
    <row r="489" spans="1:1" x14ac:dyDescent="0.25">
      <c r="A489" s="290"/>
    </row>
    <row r="490" spans="1:1" x14ac:dyDescent="0.25">
      <c r="A490" s="290"/>
    </row>
    <row r="491" spans="1:1" x14ac:dyDescent="0.25">
      <c r="A491" s="290"/>
    </row>
    <row r="492" spans="1:1" x14ac:dyDescent="0.25">
      <c r="A492" s="290"/>
    </row>
    <row r="493" spans="1:1" x14ac:dyDescent="0.25">
      <c r="A493" s="290"/>
    </row>
    <row r="494" spans="1:1" x14ac:dyDescent="0.25">
      <c r="A494" s="290"/>
    </row>
    <row r="495" spans="1:1" x14ac:dyDescent="0.25">
      <c r="A495" s="290"/>
    </row>
    <row r="496" spans="1:1" x14ac:dyDescent="0.25">
      <c r="A496" s="290"/>
    </row>
    <row r="497" spans="1:1" x14ac:dyDescent="0.25">
      <c r="A497" s="290"/>
    </row>
    <row r="498" spans="1:1" x14ac:dyDescent="0.25">
      <c r="A498" s="290"/>
    </row>
    <row r="499" spans="1:1" x14ac:dyDescent="0.25">
      <c r="A499" s="290"/>
    </row>
    <row r="500" spans="1:1" x14ac:dyDescent="0.25">
      <c r="A500" s="290"/>
    </row>
    <row r="501" spans="1:1" x14ac:dyDescent="0.25">
      <c r="A501" s="290"/>
    </row>
    <row r="502" spans="1:1" x14ac:dyDescent="0.25">
      <c r="A502" s="290"/>
    </row>
    <row r="503" spans="1:1" x14ac:dyDescent="0.25">
      <c r="A503" s="290"/>
    </row>
    <row r="504" spans="1:1" x14ac:dyDescent="0.25">
      <c r="A504" s="290"/>
    </row>
    <row r="505" spans="1:1" x14ac:dyDescent="0.25">
      <c r="A505" s="290"/>
    </row>
    <row r="506" spans="1:1" x14ac:dyDescent="0.25">
      <c r="A506" s="290"/>
    </row>
    <row r="507" spans="1:1" x14ac:dyDescent="0.25">
      <c r="A507" s="290"/>
    </row>
    <row r="508" spans="1:1" x14ac:dyDescent="0.25">
      <c r="A508" s="290"/>
    </row>
    <row r="509" spans="1:1" x14ac:dyDescent="0.25">
      <c r="A509" s="290"/>
    </row>
    <row r="510" spans="1:1" x14ac:dyDescent="0.25">
      <c r="A510" s="290"/>
    </row>
    <row r="511" spans="1:1" x14ac:dyDescent="0.25">
      <c r="A511" s="290"/>
    </row>
    <row r="512" spans="1:1" x14ac:dyDescent="0.25">
      <c r="A512" s="290"/>
    </row>
    <row r="513" spans="1:1" x14ac:dyDescent="0.25">
      <c r="A513" s="290"/>
    </row>
    <row r="514" spans="1:1" x14ac:dyDescent="0.25">
      <c r="A514" s="290"/>
    </row>
    <row r="515" spans="1:1" x14ac:dyDescent="0.25">
      <c r="A515" s="290"/>
    </row>
    <row r="516" spans="1:1" x14ac:dyDescent="0.25">
      <c r="A516" s="290"/>
    </row>
    <row r="517" spans="1:1" x14ac:dyDescent="0.25">
      <c r="A517" s="290"/>
    </row>
    <row r="518" spans="1:1" x14ac:dyDescent="0.25">
      <c r="A518" s="290"/>
    </row>
    <row r="519" spans="1:1" x14ac:dyDescent="0.25">
      <c r="A519" s="290"/>
    </row>
    <row r="520" spans="1:1" x14ac:dyDescent="0.25">
      <c r="A520" s="290"/>
    </row>
    <row r="521" spans="1:1" x14ac:dyDescent="0.25">
      <c r="A521" s="290"/>
    </row>
    <row r="522" spans="1:1" x14ac:dyDescent="0.25">
      <c r="A522" s="290"/>
    </row>
    <row r="523" spans="1:1" x14ac:dyDescent="0.25">
      <c r="A523" s="290"/>
    </row>
    <row r="524" spans="1:1" x14ac:dyDescent="0.25">
      <c r="A524" s="290"/>
    </row>
    <row r="525" spans="1:1" x14ac:dyDescent="0.25">
      <c r="A525" s="290"/>
    </row>
    <row r="526" spans="1:1" x14ac:dyDescent="0.25">
      <c r="A526" s="290"/>
    </row>
    <row r="527" spans="1:1" x14ac:dyDescent="0.25">
      <c r="A527" s="290"/>
    </row>
    <row r="528" spans="1:1" x14ac:dyDescent="0.25">
      <c r="A528" s="290"/>
    </row>
    <row r="529" spans="1:1" x14ac:dyDescent="0.25">
      <c r="A529" s="290"/>
    </row>
    <row r="530" spans="1:1" x14ac:dyDescent="0.25">
      <c r="A530" s="290"/>
    </row>
    <row r="531" spans="1:1" x14ac:dyDescent="0.25">
      <c r="A531" s="290"/>
    </row>
    <row r="532" spans="1:1" x14ac:dyDescent="0.25">
      <c r="A532" s="290"/>
    </row>
    <row r="533" spans="1:1" x14ac:dyDescent="0.25">
      <c r="A533" s="290"/>
    </row>
    <row r="534" spans="1:1" x14ac:dyDescent="0.25">
      <c r="A534" s="290"/>
    </row>
    <row r="535" spans="1:1" x14ac:dyDescent="0.25">
      <c r="A535" s="290"/>
    </row>
    <row r="536" spans="1:1" x14ac:dyDescent="0.25">
      <c r="A536" s="290"/>
    </row>
    <row r="537" spans="1:1" x14ac:dyDescent="0.25">
      <c r="A537" s="290"/>
    </row>
    <row r="538" spans="1:1" x14ac:dyDescent="0.25">
      <c r="A538" s="290"/>
    </row>
    <row r="539" spans="1:1" x14ac:dyDescent="0.25">
      <c r="A539" s="290"/>
    </row>
    <row r="540" spans="1:1" x14ac:dyDescent="0.25">
      <c r="A540" s="290"/>
    </row>
    <row r="541" spans="1:1" x14ac:dyDescent="0.25">
      <c r="A541" s="290"/>
    </row>
    <row r="542" spans="1:1" x14ac:dyDescent="0.25">
      <c r="A542" s="290"/>
    </row>
    <row r="543" spans="1:1" x14ac:dyDescent="0.25">
      <c r="A543" s="290"/>
    </row>
    <row r="544" spans="1:1" x14ac:dyDescent="0.25">
      <c r="A544" s="290"/>
    </row>
    <row r="545" spans="1:1" x14ac:dyDescent="0.25">
      <c r="A545" s="290"/>
    </row>
    <row r="546" spans="1:1" x14ac:dyDescent="0.25">
      <c r="A546" s="290"/>
    </row>
    <row r="547" spans="1:1" x14ac:dyDescent="0.25">
      <c r="A547" s="290"/>
    </row>
    <row r="548" spans="1:1" x14ac:dyDescent="0.25">
      <c r="A548" s="290"/>
    </row>
    <row r="549" spans="1:1" x14ac:dyDescent="0.25">
      <c r="A549" s="290"/>
    </row>
    <row r="550" spans="1:1" x14ac:dyDescent="0.25">
      <c r="A550" s="290"/>
    </row>
    <row r="551" spans="1:1" x14ac:dyDescent="0.25">
      <c r="A551" s="290"/>
    </row>
    <row r="552" spans="1:1" x14ac:dyDescent="0.25">
      <c r="A552" s="290"/>
    </row>
    <row r="553" spans="1:1" x14ac:dyDescent="0.25">
      <c r="A553" s="290"/>
    </row>
    <row r="554" spans="1:1" x14ac:dyDescent="0.25">
      <c r="A554" s="290"/>
    </row>
    <row r="555" spans="1:1" x14ac:dyDescent="0.25">
      <c r="A555" s="290"/>
    </row>
    <row r="556" spans="1:1" x14ac:dyDescent="0.25">
      <c r="A556" s="290"/>
    </row>
    <row r="557" spans="1:1" x14ac:dyDescent="0.25">
      <c r="A557" s="290"/>
    </row>
    <row r="558" spans="1:1" x14ac:dyDescent="0.25">
      <c r="A558" s="290"/>
    </row>
    <row r="559" spans="1:1" x14ac:dyDescent="0.25">
      <c r="A559" s="290"/>
    </row>
    <row r="560" spans="1:1" x14ac:dyDescent="0.25">
      <c r="A560" s="290"/>
    </row>
    <row r="561" spans="1:1" x14ac:dyDescent="0.25">
      <c r="A561" s="290"/>
    </row>
    <row r="562" spans="1:1" x14ac:dyDescent="0.25">
      <c r="A562" s="290"/>
    </row>
    <row r="563" spans="1:1" x14ac:dyDescent="0.25">
      <c r="A563" s="290"/>
    </row>
    <row r="564" spans="1:1" x14ac:dyDescent="0.25">
      <c r="A564" s="290"/>
    </row>
    <row r="565" spans="1:1" x14ac:dyDescent="0.25">
      <c r="A565" s="290"/>
    </row>
    <row r="566" spans="1:1" x14ac:dyDescent="0.25">
      <c r="A566" s="290"/>
    </row>
    <row r="567" spans="1:1" x14ac:dyDescent="0.25">
      <c r="A567" s="290"/>
    </row>
    <row r="568" spans="1:1" x14ac:dyDescent="0.25">
      <c r="A568" s="290"/>
    </row>
    <row r="569" spans="1:1" x14ac:dyDescent="0.25">
      <c r="A569" s="290"/>
    </row>
    <row r="570" spans="1:1" x14ac:dyDescent="0.25">
      <c r="A570" s="290"/>
    </row>
    <row r="571" spans="1:1" x14ac:dyDescent="0.25">
      <c r="A571" s="290"/>
    </row>
    <row r="572" spans="1:1" x14ac:dyDescent="0.25">
      <c r="A572" s="290"/>
    </row>
    <row r="573" spans="1:1" x14ac:dyDescent="0.25">
      <c r="A573" s="290"/>
    </row>
    <row r="574" spans="1:1" x14ac:dyDescent="0.25">
      <c r="A574" s="290"/>
    </row>
    <row r="575" spans="1:1" x14ac:dyDescent="0.25">
      <c r="A575" s="290"/>
    </row>
    <row r="576" spans="1:1" x14ac:dyDescent="0.25">
      <c r="A576" s="290"/>
    </row>
    <row r="577" spans="1:1" x14ac:dyDescent="0.25">
      <c r="A577" s="290"/>
    </row>
    <row r="578" spans="1:1" x14ac:dyDescent="0.25">
      <c r="A578" s="290"/>
    </row>
    <row r="579" spans="1:1" x14ac:dyDescent="0.25">
      <c r="A579" s="290"/>
    </row>
    <row r="580" spans="1:1" x14ac:dyDescent="0.25">
      <c r="A580" s="290"/>
    </row>
    <row r="581" spans="1:1" x14ac:dyDescent="0.25">
      <c r="A581" s="290"/>
    </row>
    <row r="582" spans="1:1" x14ac:dyDescent="0.25">
      <c r="A582" s="290"/>
    </row>
    <row r="583" spans="1:1" x14ac:dyDescent="0.25">
      <c r="A583" s="290"/>
    </row>
    <row r="584" spans="1:1" x14ac:dyDescent="0.25">
      <c r="A584" s="290"/>
    </row>
    <row r="585" spans="1:1" x14ac:dyDescent="0.25">
      <c r="A585" s="290"/>
    </row>
    <row r="586" spans="1:1" x14ac:dyDescent="0.25">
      <c r="A586" s="290"/>
    </row>
    <row r="587" spans="1:1" x14ac:dyDescent="0.25">
      <c r="A587" s="290"/>
    </row>
    <row r="588" spans="1:1" x14ac:dyDescent="0.25">
      <c r="A588" s="290"/>
    </row>
    <row r="589" spans="1:1" x14ac:dyDescent="0.25">
      <c r="A589" s="290"/>
    </row>
    <row r="590" spans="1:1" x14ac:dyDescent="0.25">
      <c r="A590" s="290"/>
    </row>
    <row r="591" spans="1:1" x14ac:dyDescent="0.25">
      <c r="A591" s="290"/>
    </row>
    <row r="592" spans="1:1" x14ac:dyDescent="0.25">
      <c r="A592" s="290"/>
    </row>
    <row r="593" spans="1:1" x14ac:dyDescent="0.25">
      <c r="A593" s="290"/>
    </row>
    <row r="594" spans="1:1" x14ac:dyDescent="0.25">
      <c r="A594" s="290"/>
    </row>
    <row r="595" spans="1:1" x14ac:dyDescent="0.25">
      <c r="A595" s="290"/>
    </row>
    <row r="596" spans="1:1" x14ac:dyDescent="0.25">
      <c r="A596" s="290"/>
    </row>
    <row r="597" spans="1:1" x14ac:dyDescent="0.25">
      <c r="A597" s="290"/>
    </row>
    <row r="598" spans="1:1" x14ac:dyDescent="0.25">
      <c r="A598" s="290"/>
    </row>
    <row r="599" spans="1:1" x14ac:dyDescent="0.25">
      <c r="A599" s="290"/>
    </row>
    <row r="600" spans="1:1" x14ac:dyDescent="0.25">
      <c r="A600" s="290"/>
    </row>
    <row r="601" spans="1:1" x14ac:dyDescent="0.25">
      <c r="A601" s="290"/>
    </row>
    <row r="602" spans="1:1" x14ac:dyDescent="0.25">
      <c r="A602" s="290"/>
    </row>
    <row r="603" spans="1:1" x14ac:dyDescent="0.25">
      <c r="A603" s="290"/>
    </row>
    <row r="604" spans="1:1" x14ac:dyDescent="0.25">
      <c r="A604" s="290"/>
    </row>
    <row r="605" spans="1:1" x14ac:dyDescent="0.25">
      <c r="A605" s="290"/>
    </row>
    <row r="606" spans="1:1" x14ac:dyDescent="0.25">
      <c r="A606" s="290"/>
    </row>
    <row r="607" spans="1:1" x14ac:dyDescent="0.25">
      <c r="A607" s="290"/>
    </row>
    <row r="608" spans="1:1" x14ac:dyDescent="0.25">
      <c r="A608" s="290"/>
    </row>
    <row r="609" spans="1:1" x14ac:dyDescent="0.25">
      <c r="A609" s="290"/>
    </row>
    <row r="610" spans="1:1" x14ac:dyDescent="0.25">
      <c r="A610" s="290"/>
    </row>
    <row r="611" spans="1:1" x14ac:dyDescent="0.25">
      <c r="A611" s="290"/>
    </row>
    <row r="612" spans="1:1" x14ac:dyDescent="0.25">
      <c r="A612" s="290"/>
    </row>
    <row r="613" spans="1:1" x14ac:dyDescent="0.25">
      <c r="A613" s="290"/>
    </row>
    <row r="614" spans="1:1" x14ac:dyDescent="0.25">
      <c r="A614" s="290"/>
    </row>
    <row r="615" spans="1:1" x14ac:dyDescent="0.25">
      <c r="A615" s="290"/>
    </row>
    <row r="616" spans="1:1" x14ac:dyDescent="0.25">
      <c r="A616" s="290"/>
    </row>
    <row r="617" spans="1:1" x14ac:dyDescent="0.25">
      <c r="A617" s="290"/>
    </row>
    <row r="618" spans="1:1" x14ac:dyDescent="0.25">
      <c r="A618" s="290"/>
    </row>
    <row r="619" spans="1:1" x14ac:dyDescent="0.25">
      <c r="A619" s="290"/>
    </row>
    <row r="620" spans="1:1" x14ac:dyDescent="0.25">
      <c r="A620" s="290"/>
    </row>
    <row r="621" spans="1:1" x14ac:dyDescent="0.25">
      <c r="A621" s="290"/>
    </row>
    <row r="622" spans="1:1" x14ac:dyDescent="0.25">
      <c r="A622" s="290"/>
    </row>
    <row r="623" spans="1:1" x14ac:dyDescent="0.25">
      <c r="A623" s="290"/>
    </row>
    <row r="624" spans="1:1" x14ac:dyDescent="0.25">
      <c r="A624" s="290"/>
    </row>
    <row r="625" spans="1:1" x14ac:dyDescent="0.25">
      <c r="A625" s="290"/>
    </row>
    <row r="626" spans="1:1" x14ac:dyDescent="0.25">
      <c r="A626" s="290"/>
    </row>
    <row r="627" spans="1:1" x14ac:dyDescent="0.25">
      <c r="A627" s="290"/>
    </row>
    <row r="628" spans="1:1" x14ac:dyDescent="0.25">
      <c r="A628" s="290"/>
    </row>
    <row r="629" spans="1:1" x14ac:dyDescent="0.25">
      <c r="A629" s="290"/>
    </row>
    <row r="630" spans="1:1" x14ac:dyDescent="0.25">
      <c r="A630" s="290"/>
    </row>
    <row r="631" spans="1:1" x14ac:dyDescent="0.25">
      <c r="A631" s="290"/>
    </row>
    <row r="632" spans="1:1" x14ac:dyDescent="0.25">
      <c r="A632" s="290"/>
    </row>
    <row r="633" spans="1:1" x14ac:dyDescent="0.25">
      <c r="A633" s="290"/>
    </row>
    <row r="634" spans="1:1" x14ac:dyDescent="0.25">
      <c r="A634" s="290"/>
    </row>
    <row r="635" spans="1:1" x14ac:dyDescent="0.25">
      <c r="A635" s="290"/>
    </row>
    <row r="636" spans="1:1" x14ac:dyDescent="0.25">
      <c r="A636" s="290"/>
    </row>
    <row r="637" spans="1:1" x14ac:dyDescent="0.25">
      <c r="A637" s="290"/>
    </row>
    <row r="638" spans="1:1" x14ac:dyDescent="0.25">
      <c r="A638" s="290"/>
    </row>
    <row r="639" spans="1:1" x14ac:dyDescent="0.25">
      <c r="A639" s="290"/>
    </row>
    <row r="640" spans="1:1" x14ac:dyDescent="0.25">
      <c r="A640" s="290"/>
    </row>
    <row r="641" spans="1:1" x14ac:dyDescent="0.25">
      <c r="A641" s="290"/>
    </row>
    <row r="642" spans="1:1" x14ac:dyDescent="0.25">
      <c r="A642" s="290"/>
    </row>
    <row r="643" spans="1:1" x14ac:dyDescent="0.25">
      <c r="A643" s="290"/>
    </row>
    <row r="644" spans="1:1" x14ac:dyDescent="0.25">
      <c r="A644" s="290"/>
    </row>
    <row r="645" spans="1:1" x14ac:dyDescent="0.25">
      <c r="A645" s="290"/>
    </row>
    <row r="646" spans="1:1" x14ac:dyDescent="0.25">
      <c r="A646" s="290"/>
    </row>
    <row r="647" spans="1:1" x14ac:dyDescent="0.25">
      <c r="A647" s="290"/>
    </row>
    <row r="648" spans="1:1" x14ac:dyDescent="0.25">
      <c r="A648" s="290"/>
    </row>
    <row r="649" spans="1:1" x14ac:dyDescent="0.25">
      <c r="A649" s="290"/>
    </row>
    <row r="650" spans="1:1" x14ac:dyDescent="0.25">
      <c r="A650" s="290"/>
    </row>
    <row r="651" spans="1:1" x14ac:dyDescent="0.25">
      <c r="A651" s="290"/>
    </row>
    <row r="652" spans="1:1" x14ac:dyDescent="0.25">
      <c r="A652" s="290"/>
    </row>
    <row r="653" spans="1:1" x14ac:dyDescent="0.25">
      <c r="A653" s="290"/>
    </row>
    <row r="654" spans="1:1" x14ac:dyDescent="0.25">
      <c r="A654" s="290"/>
    </row>
    <row r="655" spans="1:1" x14ac:dyDescent="0.25">
      <c r="A655" s="290"/>
    </row>
    <row r="656" spans="1:1" x14ac:dyDescent="0.25">
      <c r="A656" s="290"/>
    </row>
    <row r="657" spans="1:1" x14ac:dyDescent="0.25">
      <c r="A657" s="290"/>
    </row>
    <row r="658" spans="1:1" x14ac:dyDescent="0.25">
      <c r="A658" s="290"/>
    </row>
    <row r="659" spans="1:1" x14ac:dyDescent="0.25">
      <c r="A659" s="290"/>
    </row>
    <row r="660" spans="1:1" x14ac:dyDescent="0.25">
      <c r="A660" s="290"/>
    </row>
    <row r="661" spans="1:1" x14ac:dyDescent="0.25">
      <c r="A661" s="290"/>
    </row>
    <row r="662" spans="1:1" x14ac:dyDescent="0.25">
      <c r="A662" s="290"/>
    </row>
    <row r="663" spans="1:1" x14ac:dyDescent="0.25">
      <c r="A663" s="290"/>
    </row>
    <row r="664" spans="1:1" x14ac:dyDescent="0.25">
      <c r="A664" s="290"/>
    </row>
    <row r="665" spans="1:1" x14ac:dyDescent="0.25">
      <c r="A665" s="290"/>
    </row>
    <row r="666" spans="1:1" x14ac:dyDescent="0.25">
      <c r="A666" s="290"/>
    </row>
    <row r="667" spans="1:1" x14ac:dyDescent="0.25">
      <c r="A667" s="290"/>
    </row>
    <row r="668" spans="1:1" x14ac:dyDescent="0.25">
      <c r="A668" s="290"/>
    </row>
    <row r="669" spans="1:1" x14ac:dyDescent="0.25">
      <c r="A669" s="290"/>
    </row>
    <row r="670" spans="1:1" x14ac:dyDescent="0.25">
      <c r="A670" s="290"/>
    </row>
    <row r="671" spans="1:1" x14ac:dyDescent="0.25">
      <c r="A671" s="290"/>
    </row>
    <row r="672" spans="1:1" x14ac:dyDescent="0.25">
      <c r="A672" s="290"/>
    </row>
    <row r="673" spans="1:1" x14ac:dyDescent="0.25">
      <c r="A673" s="290"/>
    </row>
    <row r="674" spans="1:1" x14ac:dyDescent="0.25">
      <c r="A674" s="290"/>
    </row>
    <row r="675" spans="1:1" x14ac:dyDescent="0.25">
      <c r="A675" s="290"/>
    </row>
    <row r="676" spans="1:1" x14ac:dyDescent="0.25">
      <c r="A676" s="290"/>
    </row>
    <row r="677" spans="1:1" x14ac:dyDescent="0.25">
      <c r="A677" s="290"/>
    </row>
    <row r="678" spans="1:1" x14ac:dyDescent="0.25">
      <c r="A678" s="290"/>
    </row>
    <row r="679" spans="1:1" x14ac:dyDescent="0.25">
      <c r="A679" s="290"/>
    </row>
    <row r="680" spans="1:1" x14ac:dyDescent="0.25">
      <c r="A680" s="290"/>
    </row>
    <row r="681" spans="1:1" x14ac:dyDescent="0.25">
      <c r="A681" s="290"/>
    </row>
    <row r="682" spans="1:1" x14ac:dyDescent="0.25">
      <c r="A682" s="290"/>
    </row>
    <row r="683" spans="1:1" x14ac:dyDescent="0.25">
      <c r="A683" s="290"/>
    </row>
    <row r="684" spans="1:1" x14ac:dyDescent="0.25">
      <c r="A684" s="290"/>
    </row>
    <row r="685" spans="1:1" x14ac:dyDescent="0.25">
      <c r="A685" s="290"/>
    </row>
    <row r="686" spans="1:1" x14ac:dyDescent="0.25">
      <c r="A686" s="290"/>
    </row>
    <row r="687" spans="1:1" x14ac:dyDescent="0.25">
      <c r="A687" s="290"/>
    </row>
    <row r="688" spans="1:1" x14ac:dyDescent="0.25">
      <c r="A688" s="290"/>
    </row>
    <row r="689" spans="1:1" x14ac:dyDescent="0.25">
      <c r="A689" s="290"/>
    </row>
    <row r="690" spans="1:1" x14ac:dyDescent="0.25">
      <c r="A690" s="290"/>
    </row>
    <row r="691" spans="1:1" x14ac:dyDescent="0.25">
      <c r="A691" s="290"/>
    </row>
    <row r="692" spans="1:1" x14ac:dyDescent="0.25">
      <c r="A692" s="290"/>
    </row>
    <row r="693" spans="1:1" x14ac:dyDescent="0.25">
      <c r="A693" s="290"/>
    </row>
    <row r="694" spans="1:1" x14ac:dyDescent="0.25">
      <c r="A694" s="290"/>
    </row>
    <row r="695" spans="1:1" x14ac:dyDescent="0.25">
      <c r="A695" s="290"/>
    </row>
    <row r="696" spans="1:1" x14ac:dyDescent="0.25">
      <c r="A696" s="290"/>
    </row>
    <row r="697" spans="1:1" x14ac:dyDescent="0.25">
      <c r="A697" s="290"/>
    </row>
    <row r="698" spans="1:1" x14ac:dyDescent="0.25">
      <c r="A698" s="290"/>
    </row>
    <row r="699" spans="1:1" x14ac:dyDescent="0.25">
      <c r="A699" s="290"/>
    </row>
    <row r="700" spans="1:1" x14ac:dyDescent="0.25">
      <c r="A700" s="290"/>
    </row>
    <row r="701" spans="1:1" x14ac:dyDescent="0.25">
      <c r="A701" s="290"/>
    </row>
    <row r="702" spans="1:1" x14ac:dyDescent="0.25">
      <c r="A702" s="290"/>
    </row>
    <row r="703" spans="1:1" x14ac:dyDescent="0.25">
      <c r="A703" s="290"/>
    </row>
    <row r="704" spans="1:1" x14ac:dyDescent="0.25">
      <c r="A704" s="290"/>
    </row>
    <row r="705" spans="1:1" x14ac:dyDescent="0.25">
      <c r="A705" s="290"/>
    </row>
    <row r="706" spans="1:1" x14ac:dyDescent="0.25">
      <c r="A706" s="290"/>
    </row>
    <row r="707" spans="1:1" x14ac:dyDescent="0.25">
      <c r="A707" s="290"/>
    </row>
    <row r="708" spans="1:1" x14ac:dyDescent="0.25">
      <c r="A708" s="290"/>
    </row>
    <row r="709" spans="1:1" x14ac:dyDescent="0.25">
      <c r="A709" s="290"/>
    </row>
    <row r="710" spans="1:1" x14ac:dyDescent="0.25">
      <c r="A710" s="290"/>
    </row>
    <row r="711" spans="1:1" x14ac:dyDescent="0.25">
      <c r="A711" s="290"/>
    </row>
    <row r="712" spans="1:1" x14ac:dyDescent="0.25">
      <c r="A712" s="290"/>
    </row>
    <row r="713" spans="1:1" x14ac:dyDescent="0.25">
      <c r="A713" s="290"/>
    </row>
    <row r="714" spans="1:1" x14ac:dyDescent="0.25">
      <c r="A714" s="290"/>
    </row>
    <row r="715" spans="1:1" x14ac:dyDescent="0.25">
      <c r="A715" s="290"/>
    </row>
    <row r="716" spans="1:1" x14ac:dyDescent="0.25">
      <c r="A716" s="290"/>
    </row>
    <row r="717" spans="1:1" x14ac:dyDescent="0.25">
      <c r="A717" s="290"/>
    </row>
    <row r="718" spans="1:1" x14ac:dyDescent="0.25">
      <c r="A718" s="290"/>
    </row>
    <row r="719" spans="1:1" x14ac:dyDescent="0.25">
      <c r="A719" s="290"/>
    </row>
    <row r="720" spans="1:1" x14ac:dyDescent="0.25">
      <c r="A720" s="290"/>
    </row>
    <row r="721" spans="1:1" x14ac:dyDescent="0.25">
      <c r="A721" s="290"/>
    </row>
    <row r="722" spans="1:1" x14ac:dyDescent="0.25">
      <c r="A722" s="290"/>
    </row>
    <row r="723" spans="1:1" x14ac:dyDescent="0.25">
      <c r="A723" s="290"/>
    </row>
    <row r="724" spans="1:1" x14ac:dyDescent="0.25">
      <c r="A724" s="290"/>
    </row>
    <row r="725" spans="1:1" x14ac:dyDescent="0.25">
      <c r="A725" s="290"/>
    </row>
    <row r="726" spans="1:1" x14ac:dyDescent="0.25">
      <c r="A726" s="290"/>
    </row>
    <row r="727" spans="1:1" x14ac:dyDescent="0.25">
      <c r="A727" s="290"/>
    </row>
    <row r="728" spans="1:1" x14ac:dyDescent="0.25">
      <c r="A728" s="290"/>
    </row>
    <row r="729" spans="1:1" x14ac:dyDescent="0.25">
      <c r="A729" s="290"/>
    </row>
    <row r="730" spans="1:1" x14ac:dyDescent="0.25">
      <c r="A730" s="290"/>
    </row>
    <row r="731" spans="1:1" x14ac:dyDescent="0.25">
      <c r="A731" s="290"/>
    </row>
    <row r="732" spans="1:1" x14ac:dyDescent="0.25">
      <c r="A732" s="290"/>
    </row>
    <row r="733" spans="1:1" x14ac:dyDescent="0.25">
      <c r="A733" s="290"/>
    </row>
    <row r="734" spans="1:1" x14ac:dyDescent="0.25">
      <c r="A734" s="290"/>
    </row>
    <row r="735" spans="1:1" x14ac:dyDescent="0.25">
      <c r="A735" s="290"/>
    </row>
    <row r="736" spans="1:1" x14ac:dyDescent="0.25">
      <c r="A736" s="290"/>
    </row>
    <row r="737" spans="1:1" x14ac:dyDescent="0.25">
      <c r="A737" s="290"/>
    </row>
    <row r="738" spans="1:1" x14ac:dyDescent="0.25">
      <c r="A738" s="290"/>
    </row>
    <row r="739" spans="1:1" x14ac:dyDescent="0.25">
      <c r="A739" s="290"/>
    </row>
    <row r="740" spans="1:1" x14ac:dyDescent="0.25">
      <c r="A740" s="290"/>
    </row>
    <row r="741" spans="1:1" x14ac:dyDescent="0.25">
      <c r="A741" s="290"/>
    </row>
    <row r="742" spans="1:1" x14ac:dyDescent="0.25">
      <c r="A742" s="290"/>
    </row>
    <row r="743" spans="1:1" x14ac:dyDescent="0.25">
      <c r="A743" s="290"/>
    </row>
    <row r="744" spans="1:1" x14ac:dyDescent="0.25">
      <c r="A744" s="290"/>
    </row>
    <row r="745" spans="1:1" x14ac:dyDescent="0.25">
      <c r="A745" s="290"/>
    </row>
    <row r="746" spans="1:1" x14ac:dyDescent="0.25">
      <c r="A746" s="290"/>
    </row>
    <row r="747" spans="1:1" x14ac:dyDescent="0.25">
      <c r="A747" s="290"/>
    </row>
    <row r="748" spans="1:1" x14ac:dyDescent="0.25">
      <c r="A748" s="290"/>
    </row>
    <row r="749" spans="1:1" x14ac:dyDescent="0.25">
      <c r="A749" s="290"/>
    </row>
    <row r="750" spans="1:1" x14ac:dyDescent="0.25">
      <c r="A750" s="290"/>
    </row>
    <row r="751" spans="1:1" x14ac:dyDescent="0.25">
      <c r="A751" s="290"/>
    </row>
    <row r="752" spans="1:1" x14ac:dyDescent="0.25">
      <c r="A752" s="290"/>
    </row>
    <row r="753" spans="1:1" x14ac:dyDescent="0.25">
      <c r="A753" s="290"/>
    </row>
    <row r="754" spans="1:1" x14ac:dyDescent="0.25">
      <c r="A754" s="290"/>
    </row>
    <row r="755" spans="1:1" x14ac:dyDescent="0.25">
      <c r="A755" s="290"/>
    </row>
    <row r="756" spans="1:1" x14ac:dyDescent="0.25">
      <c r="A756" s="290"/>
    </row>
    <row r="757" spans="1:1" x14ac:dyDescent="0.25">
      <c r="A757" s="290"/>
    </row>
    <row r="758" spans="1:1" x14ac:dyDescent="0.25">
      <c r="A758" s="290"/>
    </row>
    <row r="759" spans="1:1" x14ac:dyDescent="0.25">
      <c r="A759" s="290"/>
    </row>
    <row r="760" spans="1:1" x14ac:dyDescent="0.25">
      <c r="A760" s="290"/>
    </row>
    <row r="761" spans="1:1" x14ac:dyDescent="0.25">
      <c r="A761" s="290"/>
    </row>
    <row r="762" spans="1:1" x14ac:dyDescent="0.25">
      <c r="A762" s="290"/>
    </row>
    <row r="763" spans="1:1" x14ac:dyDescent="0.25">
      <c r="A763" s="290"/>
    </row>
    <row r="764" spans="1:1" x14ac:dyDescent="0.25">
      <c r="A764" s="290"/>
    </row>
    <row r="765" spans="1:1" x14ac:dyDescent="0.25">
      <c r="A765" s="290"/>
    </row>
    <row r="766" spans="1:1" x14ac:dyDescent="0.25">
      <c r="A766" s="290"/>
    </row>
    <row r="767" spans="1:1" x14ac:dyDescent="0.25">
      <c r="A767" s="290"/>
    </row>
    <row r="768" spans="1:1" x14ac:dyDescent="0.25">
      <c r="A768" s="290"/>
    </row>
    <row r="769" spans="1:1" x14ac:dyDescent="0.25">
      <c r="A769" s="290"/>
    </row>
    <row r="770" spans="1:1" x14ac:dyDescent="0.25">
      <c r="A770" s="290"/>
    </row>
    <row r="771" spans="1:1" x14ac:dyDescent="0.25">
      <c r="A771" s="290"/>
    </row>
    <row r="772" spans="1:1" x14ac:dyDescent="0.25">
      <c r="A772" s="290"/>
    </row>
    <row r="773" spans="1:1" x14ac:dyDescent="0.25">
      <c r="A773" s="290"/>
    </row>
    <row r="774" spans="1:1" x14ac:dyDescent="0.25">
      <c r="A774" s="290"/>
    </row>
    <row r="775" spans="1:1" x14ac:dyDescent="0.25">
      <c r="A775" s="290"/>
    </row>
    <row r="776" spans="1:1" x14ac:dyDescent="0.25">
      <c r="A776" s="290"/>
    </row>
    <row r="777" spans="1:1" x14ac:dyDescent="0.25">
      <c r="A777" s="290"/>
    </row>
    <row r="778" spans="1:1" x14ac:dyDescent="0.25">
      <c r="A778" s="290"/>
    </row>
    <row r="779" spans="1:1" x14ac:dyDescent="0.25">
      <c r="A779" s="290"/>
    </row>
    <row r="780" spans="1:1" x14ac:dyDescent="0.25">
      <c r="A780" s="290"/>
    </row>
    <row r="781" spans="1:1" x14ac:dyDescent="0.25">
      <c r="A781" s="290"/>
    </row>
    <row r="782" spans="1:1" x14ac:dyDescent="0.25">
      <c r="A782" s="290"/>
    </row>
    <row r="783" spans="1:1" x14ac:dyDescent="0.25">
      <c r="A783" s="290"/>
    </row>
    <row r="784" spans="1:1" x14ac:dyDescent="0.25">
      <c r="A784" s="290"/>
    </row>
    <row r="785" spans="1:1" x14ac:dyDescent="0.25">
      <c r="A785" s="290"/>
    </row>
    <row r="786" spans="1:1" x14ac:dyDescent="0.25">
      <c r="A786" s="290"/>
    </row>
    <row r="787" spans="1:1" x14ac:dyDescent="0.25">
      <c r="A787" s="290"/>
    </row>
    <row r="788" spans="1:1" x14ac:dyDescent="0.25">
      <c r="A788" s="290"/>
    </row>
    <row r="789" spans="1:1" x14ac:dyDescent="0.25">
      <c r="A789" s="290"/>
    </row>
    <row r="790" spans="1:1" x14ac:dyDescent="0.25">
      <c r="A790" s="290"/>
    </row>
    <row r="791" spans="1:1" x14ac:dyDescent="0.25">
      <c r="A791" s="290"/>
    </row>
    <row r="792" spans="1:1" x14ac:dyDescent="0.25">
      <c r="A792" s="290"/>
    </row>
    <row r="793" spans="1:1" x14ac:dyDescent="0.25">
      <c r="A793" s="290"/>
    </row>
    <row r="794" spans="1:1" x14ac:dyDescent="0.25">
      <c r="A794" s="290"/>
    </row>
    <row r="795" spans="1:1" x14ac:dyDescent="0.25">
      <c r="A795" s="290"/>
    </row>
    <row r="796" spans="1:1" x14ac:dyDescent="0.25">
      <c r="A796" s="290"/>
    </row>
    <row r="797" spans="1:1" x14ac:dyDescent="0.25">
      <c r="A797" s="290"/>
    </row>
    <row r="798" spans="1:1" x14ac:dyDescent="0.25">
      <c r="A798" s="290"/>
    </row>
    <row r="799" spans="1:1" x14ac:dyDescent="0.25">
      <c r="A799" s="290"/>
    </row>
    <row r="800" spans="1:1" x14ac:dyDescent="0.25">
      <c r="A800" s="290"/>
    </row>
    <row r="801" spans="1:1" x14ac:dyDescent="0.25">
      <c r="A801" s="290"/>
    </row>
    <row r="802" spans="1:1" x14ac:dyDescent="0.25">
      <c r="A802" s="290"/>
    </row>
    <row r="803" spans="1:1" x14ac:dyDescent="0.25">
      <c r="A803" s="290"/>
    </row>
    <row r="804" spans="1:1" x14ac:dyDescent="0.25">
      <c r="A804" s="290"/>
    </row>
    <row r="805" spans="1:1" x14ac:dyDescent="0.25">
      <c r="A805" s="290"/>
    </row>
    <row r="806" spans="1:1" x14ac:dyDescent="0.25">
      <c r="A806" s="290"/>
    </row>
    <row r="807" spans="1:1" x14ac:dyDescent="0.25">
      <c r="A807" s="290"/>
    </row>
    <row r="808" spans="1:1" x14ac:dyDescent="0.25">
      <c r="A808" s="290"/>
    </row>
    <row r="809" spans="1:1" x14ac:dyDescent="0.25">
      <c r="A809" s="290"/>
    </row>
    <row r="810" spans="1:1" x14ac:dyDescent="0.25">
      <c r="A810" s="290"/>
    </row>
    <row r="811" spans="1:1" x14ac:dyDescent="0.25">
      <c r="A811" s="290"/>
    </row>
    <row r="812" spans="1:1" x14ac:dyDescent="0.25">
      <c r="A812" s="290"/>
    </row>
    <row r="813" spans="1:1" x14ac:dyDescent="0.25">
      <c r="A813" s="290"/>
    </row>
    <row r="814" spans="1:1" x14ac:dyDescent="0.25">
      <c r="A814" s="290"/>
    </row>
    <row r="815" spans="1:1" x14ac:dyDescent="0.25">
      <c r="A815" s="290"/>
    </row>
    <row r="816" spans="1:1" x14ac:dyDescent="0.25">
      <c r="A816" s="290"/>
    </row>
    <row r="817" spans="1:1" x14ac:dyDescent="0.25">
      <c r="A817" s="290"/>
    </row>
    <row r="818" spans="1:1" x14ac:dyDescent="0.25">
      <c r="A818" s="290"/>
    </row>
    <row r="819" spans="1:1" x14ac:dyDescent="0.25">
      <c r="A819" s="290"/>
    </row>
    <row r="820" spans="1:1" x14ac:dyDescent="0.25">
      <c r="A820" s="290"/>
    </row>
    <row r="821" spans="1:1" x14ac:dyDescent="0.25">
      <c r="A821" s="290"/>
    </row>
    <row r="822" spans="1:1" x14ac:dyDescent="0.25">
      <c r="A822" s="290"/>
    </row>
    <row r="823" spans="1:1" x14ac:dyDescent="0.25">
      <c r="A823" s="290"/>
    </row>
    <row r="824" spans="1:1" x14ac:dyDescent="0.25">
      <c r="A824" s="290"/>
    </row>
    <row r="825" spans="1:1" x14ac:dyDescent="0.25">
      <c r="A825" s="290"/>
    </row>
    <row r="826" spans="1:1" x14ac:dyDescent="0.25">
      <c r="A826" s="290"/>
    </row>
    <row r="827" spans="1:1" x14ac:dyDescent="0.25">
      <c r="A827" s="290"/>
    </row>
    <row r="828" spans="1:1" x14ac:dyDescent="0.25">
      <c r="A828" s="290"/>
    </row>
    <row r="829" spans="1:1" x14ac:dyDescent="0.25">
      <c r="A829" s="290"/>
    </row>
    <row r="830" spans="1:1" x14ac:dyDescent="0.25">
      <c r="A830" s="290"/>
    </row>
    <row r="831" spans="1:1" x14ac:dyDescent="0.25">
      <c r="A831" s="290"/>
    </row>
    <row r="832" spans="1:1" x14ac:dyDescent="0.25">
      <c r="A832" s="290"/>
    </row>
    <row r="833" spans="1:1" x14ac:dyDescent="0.25">
      <c r="A833" s="290"/>
    </row>
    <row r="834" spans="1:1" x14ac:dyDescent="0.25">
      <c r="A834" s="290"/>
    </row>
    <row r="835" spans="1:1" x14ac:dyDescent="0.25">
      <c r="A835" s="290"/>
    </row>
    <row r="836" spans="1:1" x14ac:dyDescent="0.25">
      <c r="A836" s="290"/>
    </row>
    <row r="837" spans="1:1" x14ac:dyDescent="0.25">
      <c r="A837" s="290"/>
    </row>
    <row r="838" spans="1:1" x14ac:dyDescent="0.25">
      <c r="A838" s="290"/>
    </row>
    <row r="839" spans="1:1" x14ac:dyDescent="0.25">
      <c r="A839" s="290"/>
    </row>
    <row r="840" spans="1:1" x14ac:dyDescent="0.25">
      <c r="A840" s="290"/>
    </row>
    <row r="841" spans="1:1" x14ac:dyDescent="0.25">
      <c r="A841" s="290"/>
    </row>
    <row r="842" spans="1:1" x14ac:dyDescent="0.25">
      <c r="A842" s="290"/>
    </row>
    <row r="843" spans="1:1" x14ac:dyDescent="0.25">
      <c r="A843" s="290"/>
    </row>
    <row r="844" spans="1:1" x14ac:dyDescent="0.25">
      <c r="A844" s="290"/>
    </row>
    <row r="845" spans="1:1" x14ac:dyDescent="0.25">
      <c r="A845" s="290"/>
    </row>
    <row r="846" spans="1:1" x14ac:dyDescent="0.25">
      <c r="A846" s="290"/>
    </row>
    <row r="847" spans="1:1" x14ac:dyDescent="0.25">
      <c r="A847" s="290"/>
    </row>
    <row r="848" spans="1:1" x14ac:dyDescent="0.25">
      <c r="A848" s="290"/>
    </row>
    <row r="849" spans="1:1" x14ac:dyDescent="0.25">
      <c r="A849" s="290"/>
    </row>
    <row r="850" spans="1:1" x14ac:dyDescent="0.25">
      <c r="A850" s="290"/>
    </row>
    <row r="851" spans="1:1" x14ac:dyDescent="0.25">
      <c r="A851" s="290"/>
    </row>
    <row r="852" spans="1:1" x14ac:dyDescent="0.25">
      <c r="A852" s="290"/>
    </row>
    <row r="853" spans="1:1" x14ac:dyDescent="0.25">
      <c r="A853" s="290"/>
    </row>
    <row r="854" spans="1:1" x14ac:dyDescent="0.25">
      <c r="A854" s="290"/>
    </row>
    <row r="855" spans="1:1" x14ac:dyDescent="0.25">
      <c r="A855" s="290"/>
    </row>
    <row r="856" spans="1:1" x14ac:dyDescent="0.25">
      <c r="A856" s="290"/>
    </row>
    <row r="857" spans="1:1" x14ac:dyDescent="0.25">
      <c r="A857" s="290"/>
    </row>
    <row r="858" spans="1:1" x14ac:dyDescent="0.25">
      <c r="A858" s="290"/>
    </row>
    <row r="859" spans="1:1" x14ac:dyDescent="0.25">
      <c r="A859" s="290"/>
    </row>
    <row r="860" spans="1:1" x14ac:dyDescent="0.25">
      <c r="A860" s="290"/>
    </row>
    <row r="861" spans="1:1" x14ac:dyDescent="0.25">
      <c r="A861" s="290"/>
    </row>
    <row r="862" spans="1:1" x14ac:dyDescent="0.25">
      <c r="A862" s="290"/>
    </row>
    <row r="863" spans="1:1" x14ac:dyDescent="0.25">
      <c r="A863" s="290"/>
    </row>
    <row r="864" spans="1:1" x14ac:dyDescent="0.25">
      <c r="A864" s="290"/>
    </row>
    <row r="865" spans="1:1" x14ac:dyDescent="0.25">
      <c r="A865" s="290"/>
    </row>
    <row r="866" spans="1:1" x14ac:dyDescent="0.25">
      <c r="A866" s="290"/>
    </row>
    <row r="867" spans="1:1" x14ac:dyDescent="0.25">
      <c r="A867" s="290"/>
    </row>
    <row r="868" spans="1:1" x14ac:dyDescent="0.25">
      <c r="A868" s="290"/>
    </row>
    <row r="869" spans="1:1" x14ac:dyDescent="0.25">
      <c r="A869" s="290"/>
    </row>
    <row r="870" spans="1:1" x14ac:dyDescent="0.25">
      <c r="A870" s="290"/>
    </row>
    <row r="871" spans="1:1" x14ac:dyDescent="0.25">
      <c r="A871" s="290"/>
    </row>
    <row r="872" spans="1:1" x14ac:dyDescent="0.25">
      <c r="A872" s="290"/>
    </row>
    <row r="873" spans="1:1" x14ac:dyDescent="0.25">
      <c r="A873" s="290"/>
    </row>
    <row r="874" spans="1:1" x14ac:dyDescent="0.25">
      <c r="A874" s="290"/>
    </row>
    <row r="875" spans="1:1" x14ac:dyDescent="0.25">
      <c r="A875" s="290"/>
    </row>
    <row r="876" spans="1:1" x14ac:dyDescent="0.25">
      <c r="A876" s="290"/>
    </row>
    <row r="877" spans="1:1" x14ac:dyDescent="0.25">
      <c r="A877" s="290"/>
    </row>
    <row r="878" spans="1:1" x14ac:dyDescent="0.25">
      <c r="A878" s="290"/>
    </row>
    <row r="879" spans="1:1" x14ac:dyDescent="0.25">
      <c r="A879" s="290"/>
    </row>
    <row r="880" spans="1:1" x14ac:dyDescent="0.25">
      <c r="A880" s="290"/>
    </row>
    <row r="881" spans="1:1" x14ac:dyDescent="0.25">
      <c r="A881" s="290"/>
    </row>
    <row r="882" spans="1:1" x14ac:dyDescent="0.25">
      <c r="A882" s="290"/>
    </row>
    <row r="883" spans="1:1" x14ac:dyDescent="0.25">
      <c r="A883" s="290"/>
    </row>
    <row r="884" spans="1:1" x14ac:dyDescent="0.25">
      <c r="A884" s="290"/>
    </row>
    <row r="885" spans="1:1" x14ac:dyDescent="0.25">
      <c r="A885" s="290"/>
    </row>
    <row r="886" spans="1:1" x14ac:dyDescent="0.25">
      <c r="A886" s="290"/>
    </row>
    <row r="887" spans="1:1" x14ac:dyDescent="0.25">
      <c r="A887" s="290"/>
    </row>
    <row r="888" spans="1:1" x14ac:dyDescent="0.25">
      <c r="A888" s="290"/>
    </row>
    <row r="889" spans="1:1" x14ac:dyDescent="0.25">
      <c r="A889" s="290"/>
    </row>
    <row r="890" spans="1:1" x14ac:dyDescent="0.25">
      <c r="A890" s="290"/>
    </row>
    <row r="891" spans="1:1" x14ac:dyDescent="0.25">
      <c r="A891" s="290"/>
    </row>
    <row r="892" spans="1:1" x14ac:dyDescent="0.25">
      <c r="A892" s="290"/>
    </row>
    <row r="893" spans="1:1" x14ac:dyDescent="0.25">
      <c r="A893" s="290"/>
    </row>
    <row r="894" spans="1:1" x14ac:dyDescent="0.25">
      <c r="A894" s="290"/>
    </row>
    <row r="895" spans="1:1" x14ac:dyDescent="0.25">
      <c r="A895" s="290"/>
    </row>
    <row r="896" spans="1:1" x14ac:dyDescent="0.25">
      <c r="A896" s="290"/>
    </row>
    <row r="897" spans="1:1" x14ac:dyDescent="0.25">
      <c r="A897" s="290"/>
    </row>
    <row r="898" spans="1:1" x14ac:dyDescent="0.25">
      <c r="A898" s="290"/>
    </row>
    <row r="899" spans="1:1" x14ac:dyDescent="0.25">
      <c r="A899" s="290"/>
    </row>
    <row r="900" spans="1:1" x14ac:dyDescent="0.25">
      <c r="A900" s="290"/>
    </row>
    <row r="901" spans="1:1" x14ac:dyDescent="0.25">
      <c r="A901" s="290"/>
    </row>
    <row r="902" spans="1:1" x14ac:dyDescent="0.25">
      <c r="A902" s="290"/>
    </row>
    <row r="903" spans="1:1" x14ac:dyDescent="0.25">
      <c r="A903" s="290"/>
    </row>
    <row r="904" spans="1:1" x14ac:dyDescent="0.25">
      <c r="A904" s="290"/>
    </row>
    <row r="905" spans="1:1" x14ac:dyDescent="0.25">
      <c r="A905" s="290"/>
    </row>
    <row r="906" spans="1:1" x14ac:dyDescent="0.25">
      <c r="A906" s="290"/>
    </row>
    <row r="907" spans="1:1" x14ac:dyDescent="0.25">
      <c r="A907" s="290"/>
    </row>
    <row r="908" spans="1:1" x14ac:dyDescent="0.25">
      <c r="A908" s="290"/>
    </row>
    <row r="909" spans="1:1" x14ac:dyDescent="0.25">
      <c r="A909" s="290"/>
    </row>
    <row r="910" spans="1:1" x14ac:dyDescent="0.25">
      <c r="A910" s="290"/>
    </row>
    <row r="911" spans="1:1" x14ac:dyDescent="0.25">
      <c r="A911" s="290"/>
    </row>
    <row r="912" spans="1:1" x14ac:dyDescent="0.25">
      <c r="A912" s="290"/>
    </row>
    <row r="913" spans="1:1" x14ac:dyDescent="0.25">
      <c r="A913" s="290"/>
    </row>
    <row r="914" spans="1:1" x14ac:dyDescent="0.25">
      <c r="A914" s="290"/>
    </row>
    <row r="915" spans="1:1" x14ac:dyDescent="0.25">
      <c r="A915" s="290"/>
    </row>
    <row r="916" spans="1:1" x14ac:dyDescent="0.25">
      <c r="A916" s="290"/>
    </row>
    <row r="917" spans="1:1" x14ac:dyDescent="0.25">
      <c r="A917" s="290"/>
    </row>
    <row r="918" spans="1:1" x14ac:dyDescent="0.25">
      <c r="A918" s="290"/>
    </row>
    <row r="919" spans="1:1" x14ac:dyDescent="0.25">
      <c r="A919" s="290"/>
    </row>
    <row r="920" spans="1:1" x14ac:dyDescent="0.25">
      <c r="A920" s="290"/>
    </row>
    <row r="921" spans="1:1" x14ac:dyDescent="0.25">
      <c r="A921" s="290"/>
    </row>
    <row r="922" spans="1:1" x14ac:dyDescent="0.25">
      <c r="A922" s="290"/>
    </row>
    <row r="923" spans="1:1" x14ac:dyDescent="0.25">
      <c r="A923" s="290"/>
    </row>
    <row r="924" spans="1:1" x14ac:dyDescent="0.25">
      <c r="A924" s="290"/>
    </row>
    <row r="925" spans="1:1" x14ac:dyDescent="0.25">
      <c r="A925" s="290"/>
    </row>
    <row r="926" spans="1:1" x14ac:dyDescent="0.25">
      <c r="A926" s="290"/>
    </row>
    <row r="927" spans="1:1" x14ac:dyDescent="0.25">
      <c r="A927" s="290"/>
    </row>
    <row r="928" spans="1:1" x14ac:dyDescent="0.25">
      <c r="A928" s="290"/>
    </row>
    <row r="929" spans="1:1" x14ac:dyDescent="0.25">
      <c r="A929" s="290"/>
    </row>
    <row r="930" spans="1:1" x14ac:dyDescent="0.25">
      <c r="A930" s="290"/>
    </row>
    <row r="931" spans="1:1" x14ac:dyDescent="0.25">
      <c r="A931" s="290"/>
    </row>
    <row r="932" spans="1:1" x14ac:dyDescent="0.25">
      <c r="A932" s="290"/>
    </row>
    <row r="933" spans="1:1" x14ac:dyDescent="0.25">
      <c r="A933" s="290"/>
    </row>
    <row r="934" spans="1:1" x14ac:dyDescent="0.25">
      <c r="A934" s="290"/>
    </row>
    <row r="935" spans="1:1" x14ac:dyDescent="0.25">
      <c r="A935" s="290"/>
    </row>
    <row r="936" spans="1:1" x14ac:dyDescent="0.25">
      <c r="A936" s="290"/>
    </row>
    <row r="937" spans="1:1" x14ac:dyDescent="0.25">
      <c r="A937" s="290"/>
    </row>
    <row r="938" spans="1:1" x14ac:dyDescent="0.25">
      <c r="A938" s="290"/>
    </row>
    <row r="939" spans="1:1" x14ac:dyDescent="0.25">
      <c r="A939" s="290"/>
    </row>
    <row r="940" spans="1:1" x14ac:dyDescent="0.25">
      <c r="A940" s="290"/>
    </row>
    <row r="941" spans="1:1" x14ac:dyDescent="0.25">
      <c r="A941" s="290"/>
    </row>
    <row r="942" spans="1:1" x14ac:dyDescent="0.25">
      <c r="A942" s="290"/>
    </row>
    <row r="943" spans="1:1" x14ac:dyDescent="0.25">
      <c r="A943" s="290"/>
    </row>
    <row r="944" spans="1:1" x14ac:dyDescent="0.25">
      <c r="A944" s="290"/>
    </row>
    <row r="945" spans="1:1" x14ac:dyDescent="0.25">
      <c r="A945" s="290"/>
    </row>
    <row r="946" spans="1:1" x14ac:dyDescent="0.25">
      <c r="A946" s="290"/>
    </row>
    <row r="947" spans="1:1" x14ac:dyDescent="0.25">
      <c r="A947" s="290"/>
    </row>
    <row r="948" spans="1:1" x14ac:dyDescent="0.25">
      <c r="A948" s="290"/>
    </row>
    <row r="949" spans="1:1" x14ac:dyDescent="0.25">
      <c r="A949" s="290"/>
    </row>
    <row r="950" spans="1:1" x14ac:dyDescent="0.25">
      <c r="A950" s="290"/>
    </row>
    <row r="951" spans="1:1" x14ac:dyDescent="0.25">
      <c r="A951" s="290"/>
    </row>
    <row r="952" spans="1:1" x14ac:dyDescent="0.25">
      <c r="A952" s="290"/>
    </row>
    <row r="953" spans="1:1" x14ac:dyDescent="0.25">
      <c r="A953" s="290"/>
    </row>
    <row r="954" spans="1:1" x14ac:dyDescent="0.25">
      <c r="A954" s="290"/>
    </row>
    <row r="955" spans="1:1" x14ac:dyDescent="0.25">
      <c r="A955" s="290"/>
    </row>
    <row r="956" spans="1:1" x14ac:dyDescent="0.25">
      <c r="A956" s="290"/>
    </row>
    <row r="957" spans="1:1" x14ac:dyDescent="0.25">
      <c r="A957" s="290"/>
    </row>
    <row r="958" spans="1:1" x14ac:dyDescent="0.25">
      <c r="A958" s="290"/>
    </row>
    <row r="959" spans="1:1" x14ac:dyDescent="0.25">
      <c r="A959" s="290"/>
    </row>
    <row r="960" spans="1:1" x14ac:dyDescent="0.25">
      <c r="A960" s="290"/>
    </row>
    <row r="961" spans="1:1" x14ac:dyDescent="0.25">
      <c r="A961" s="290"/>
    </row>
    <row r="962" spans="1:1" x14ac:dyDescent="0.25">
      <c r="A962" s="290"/>
    </row>
    <row r="963" spans="1:1" x14ac:dyDescent="0.25">
      <c r="A963" s="290"/>
    </row>
    <row r="964" spans="1:1" x14ac:dyDescent="0.25">
      <c r="A964" s="290"/>
    </row>
    <row r="965" spans="1:1" x14ac:dyDescent="0.25">
      <c r="A965" s="290"/>
    </row>
    <row r="966" spans="1:1" x14ac:dyDescent="0.25">
      <c r="A966" s="290"/>
    </row>
    <row r="967" spans="1:1" x14ac:dyDescent="0.25">
      <c r="A967" s="290"/>
    </row>
    <row r="968" spans="1:1" x14ac:dyDescent="0.25">
      <c r="A968" s="290"/>
    </row>
    <row r="969" spans="1:1" x14ac:dyDescent="0.25">
      <c r="A969" s="290"/>
    </row>
    <row r="970" spans="1:1" x14ac:dyDescent="0.25">
      <c r="A970" s="290"/>
    </row>
    <row r="971" spans="1:1" x14ac:dyDescent="0.25">
      <c r="A971" s="290"/>
    </row>
    <row r="972" spans="1:1" x14ac:dyDescent="0.25">
      <c r="A972" s="290"/>
    </row>
    <row r="973" spans="1:1" x14ac:dyDescent="0.25">
      <c r="A973" s="290"/>
    </row>
    <row r="974" spans="1:1" x14ac:dyDescent="0.25">
      <c r="A974" s="290"/>
    </row>
    <row r="975" spans="1:1" x14ac:dyDescent="0.25">
      <c r="A975" s="290"/>
    </row>
    <row r="976" spans="1:1" x14ac:dyDescent="0.25">
      <c r="A976" s="290"/>
    </row>
    <row r="977" spans="1:1" x14ac:dyDescent="0.25">
      <c r="A977" s="290"/>
    </row>
    <row r="978" spans="1:1" x14ac:dyDescent="0.25">
      <c r="A978" s="290"/>
    </row>
    <row r="979" spans="1:1" x14ac:dyDescent="0.25">
      <c r="A979" s="290"/>
    </row>
    <row r="980" spans="1:1" x14ac:dyDescent="0.25">
      <c r="A980" s="290"/>
    </row>
    <row r="981" spans="1:1" x14ac:dyDescent="0.25">
      <c r="A981" s="290"/>
    </row>
    <row r="982" spans="1:1" x14ac:dyDescent="0.25">
      <c r="A982" s="290"/>
    </row>
    <row r="983" spans="1:1" x14ac:dyDescent="0.25">
      <c r="A983" s="290"/>
    </row>
    <row r="984" spans="1:1" x14ac:dyDescent="0.25">
      <c r="A984" s="290"/>
    </row>
    <row r="985" spans="1:1" x14ac:dyDescent="0.25">
      <c r="A985" s="290"/>
    </row>
    <row r="986" spans="1:1" x14ac:dyDescent="0.25">
      <c r="A986" s="290"/>
    </row>
    <row r="987" spans="1:1" x14ac:dyDescent="0.25">
      <c r="A987" s="290"/>
    </row>
    <row r="988" spans="1:1" x14ac:dyDescent="0.25">
      <c r="A988" s="290"/>
    </row>
    <row r="989" spans="1:1" x14ac:dyDescent="0.25">
      <c r="A989" s="290"/>
    </row>
    <row r="990" spans="1:1" x14ac:dyDescent="0.25">
      <c r="A990" s="290"/>
    </row>
    <row r="991" spans="1:1" x14ac:dyDescent="0.25">
      <c r="A991" s="290"/>
    </row>
    <row r="992" spans="1:1" x14ac:dyDescent="0.25">
      <c r="A992" s="290"/>
    </row>
    <row r="993" spans="1:1" x14ac:dyDescent="0.25">
      <c r="A993" s="290"/>
    </row>
    <row r="994" spans="1:1" x14ac:dyDescent="0.25">
      <c r="A994" s="290"/>
    </row>
    <row r="995" spans="1:1" x14ac:dyDescent="0.25">
      <c r="A995" s="290"/>
    </row>
    <row r="996" spans="1:1" x14ac:dyDescent="0.25">
      <c r="A996" s="290"/>
    </row>
    <row r="997" spans="1:1" x14ac:dyDescent="0.25">
      <c r="A997" s="290"/>
    </row>
    <row r="998" spans="1:1" x14ac:dyDescent="0.25">
      <c r="A998" s="290"/>
    </row>
    <row r="999" spans="1:1" x14ac:dyDescent="0.25">
      <c r="A999" s="290"/>
    </row>
    <row r="1000" spans="1:1" x14ac:dyDescent="0.25">
      <c r="A1000" s="290"/>
    </row>
    <row r="1001" spans="1:1" x14ac:dyDescent="0.25">
      <c r="A1001" s="290"/>
    </row>
    <row r="1002" spans="1:1" x14ac:dyDescent="0.25">
      <c r="A1002" s="290"/>
    </row>
    <row r="1003" spans="1:1" x14ac:dyDescent="0.25">
      <c r="A1003" s="290"/>
    </row>
    <row r="1004" spans="1:1" x14ac:dyDescent="0.25">
      <c r="A1004" s="290"/>
    </row>
    <row r="1005" spans="1:1" x14ac:dyDescent="0.25">
      <c r="A1005" s="290"/>
    </row>
    <row r="1006" spans="1:1" x14ac:dyDescent="0.25">
      <c r="A1006" s="290"/>
    </row>
    <row r="1007" spans="1:1" x14ac:dyDescent="0.25">
      <c r="A1007" s="290"/>
    </row>
    <row r="1008" spans="1:1" x14ac:dyDescent="0.25">
      <c r="A1008" s="290"/>
    </row>
    <row r="1009" spans="1:1" x14ac:dyDescent="0.25">
      <c r="A1009" s="290"/>
    </row>
    <row r="1010" spans="1:1" x14ac:dyDescent="0.25">
      <c r="A1010" s="290"/>
    </row>
    <row r="1011" spans="1:1" x14ac:dyDescent="0.25">
      <c r="A1011" s="290"/>
    </row>
    <row r="1012" spans="1:1" x14ac:dyDescent="0.25">
      <c r="A1012" s="290"/>
    </row>
    <row r="1013" spans="1:1" x14ac:dyDescent="0.25">
      <c r="A1013" s="290"/>
    </row>
    <row r="1014" spans="1:1" x14ac:dyDescent="0.25">
      <c r="A1014" s="290"/>
    </row>
    <row r="1015" spans="1:1" x14ac:dyDescent="0.25">
      <c r="A1015" s="290"/>
    </row>
    <row r="1016" spans="1:1" x14ac:dyDescent="0.25">
      <c r="A1016" s="290"/>
    </row>
    <row r="1017" spans="1:1" x14ac:dyDescent="0.25">
      <c r="A1017" s="290"/>
    </row>
    <row r="1018" spans="1:1" x14ac:dyDescent="0.25">
      <c r="A1018" s="290"/>
    </row>
    <row r="1019" spans="1:1" x14ac:dyDescent="0.25">
      <c r="A1019" s="290"/>
    </row>
    <row r="1020" spans="1:1" x14ac:dyDescent="0.25">
      <c r="A1020" s="290"/>
    </row>
    <row r="1021" spans="1:1" x14ac:dyDescent="0.25">
      <c r="A1021" s="290"/>
    </row>
    <row r="1022" spans="1:1" x14ac:dyDescent="0.25">
      <c r="A1022" s="290"/>
    </row>
    <row r="1023" spans="1:1" x14ac:dyDescent="0.25">
      <c r="A1023" s="290"/>
    </row>
    <row r="1024" spans="1:1" x14ac:dyDescent="0.25">
      <c r="A1024" s="290"/>
    </row>
    <row r="1025" spans="1:1" x14ac:dyDescent="0.25">
      <c r="A1025" s="290"/>
    </row>
    <row r="1026" spans="1:1" x14ac:dyDescent="0.25">
      <c r="A1026" s="290"/>
    </row>
    <row r="1027" spans="1:1" x14ac:dyDescent="0.25">
      <c r="A1027" s="290"/>
    </row>
    <row r="1028" spans="1:1" x14ac:dyDescent="0.25">
      <c r="A1028" s="290"/>
    </row>
    <row r="1029" spans="1:1" x14ac:dyDescent="0.25">
      <c r="A1029" s="290"/>
    </row>
    <row r="1030" spans="1:1" x14ac:dyDescent="0.25">
      <c r="A1030" s="290"/>
    </row>
    <row r="1031" spans="1:1" x14ac:dyDescent="0.25">
      <c r="A1031" s="290"/>
    </row>
    <row r="1032" spans="1:1" x14ac:dyDescent="0.25">
      <c r="A1032" s="290"/>
    </row>
    <row r="1033" spans="1:1" x14ac:dyDescent="0.25">
      <c r="A1033" s="290"/>
    </row>
    <row r="1034" spans="1:1" x14ac:dyDescent="0.25">
      <c r="A1034" s="290"/>
    </row>
    <row r="1035" spans="1:1" x14ac:dyDescent="0.25">
      <c r="A1035" s="290"/>
    </row>
    <row r="1036" spans="1:1" x14ac:dyDescent="0.25">
      <c r="A1036" s="290"/>
    </row>
    <row r="1037" spans="1:1" x14ac:dyDescent="0.25">
      <c r="A1037" s="290"/>
    </row>
    <row r="1038" spans="1:1" x14ac:dyDescent="0.25">
      <c r="A1038" s="290"/>
    </row>
    <row r="1039" spans="1:1" x14ac:dyDescent="0.25">
      <c r="A1039" s="290"/>
    </row>
    <row r="1040" spans="1:1" x14ac:dyDescent="0.25">
      <c r="A1040" s="290"/>
    </row>
    <row r="1041" spans="1:1" x14ac:dyDescent="0.25">
      <c r="A1041" s="290"/>
    </row>
    <row r="1042" spans="1:1" x14ac:dyDescent="0.25">
      <c r="A1042" s="290"/>
    </row>
    <row r="1043" spans="1:1" x14ac:dyDescent="0.25">
      <c r="A1043" s="290"/>
    </row>
    <row r="1044" spans="1:1" x14ac:dyDescent="0.25">
      <c r="A1044" s="290"/>
    </row>
    <row r="1045" spans="1:1" x14ac:dyDescent="0.25">
      <c r="A1045" s="290"/>
    </row>
    <row r="1046" spans="1:1" x14ac:dyDescent="0.25">
      <c r="A1046" s="290"/>
    </row>
    <row r="1047" spans="1:1" x14ac:dyDescent="0.25">
      <c r="A1047" s="290"/>
    </row>
    <row r="1048" spans="1:1" x14ac:dyDescent="0.25">
      <c r="A1048" s="290"/>
    </row>
    <row r="1049" spans="1:1" x14ac:dyDescent="0.25">
      <c r="A1049" s="290"/>
    </row>
    <row r="1050" spans="1:1" x14ac:dyDescent="0.25">
      <c r="A1050" s="290"/>
    </row>
    <row r="1051" spans="1:1" x14ac:dyDescent="0.25">
      <c r="A1051" s="290"/>
    </row>
    <row r="1052" spans="1:1" x14ac:dyDescent="0.25">
      <c r="A1052" s="290"/>
    </row>
    <row r="1053" spans="1:1" x14ac:dyDescent="0.25">
      <c r="A1053" s="290"/>
    </row>
    <row r="1054" spans="1:1" x14ac:dyDescent="0.25">
      <c r="A1054" s="290"/>
    </row>
    <row r="1055" spans="1:1" x14ac:dyDescent="0.25">
      <c r="A1055" s="290"/>
    </row>
    <row r="1056" spans="1:1" x14ac:dyDescent="0.25">
      <c r="A1056" s="290"/>
    </row>
    <row r="1057" spans="1:1" x14ac:dyDescent="0.25">
      <c r="A1057" s="290"/>
    </row>
    <row r="1058" spans="1:1" x14ac:dyDescent="0.25">
      <c r="A1058" s="290"/>
    </row>
    <row r="1059" spans="1:1" x14ac:dyDescent="0.25">
      <c r="A1059" s="290"/>
    </row>
    <row r="1060" spans="1:1" x14ac:dyDescent="0.25">
      <c r="A1060" s="290"/>
    </row>
    <row r="1061" spans="1:1" x14ac:dyDescent="0.25">
      <c r="A1061" s="290"/>
    </row>
    <row r="1062" spans="1:1" x14ac:dyDescent="0.25">
      <c r="A1062" s="290"/>
    </row>
    <row r="1063" spans="1:1" x14ac:dyDescent="0.25">
      <c r="A1063" s="290"/>
    </row>
    <row r="1064" spans="1:1" x14ac:dyDescent="0.25">
      <c r="A1064" s="290"/>
    </row>
    <row r="1065" spans="1:1" x14ac:dyDescent="0.25">
      <c r="A1065" s="290"/>
    </row>
    <row r="1066" spans="1:1" x14ac:dyDescent="0.25">
      <c r="A1066" s="290"/>
    </row>
    <row r="1067" spans="1:1" x14ac:dyDescent="0.25">
      <c r="A1067" s="290"/>
    </row>
    <row r="1068" spans="1:1" x14ac:dyDescent="0.25">
      <c r="A1068" s="290"/>
    </row>
    <row r="1069" spans="1:1" x14ac:dyDescent="0.25">
      <c r="A1069" s="290"/>
    </row>
    <row r="1070" spans="1:1" x14ac:dyDescent="0.25">
      <c r="A1070" s="290"/>
    </row>
    <row r="1071" spans="1:1" x14ac:dyDescent="0.25">
      <c r="A1071" s="290"/>
    </row>
    <row r="1072" spans="1:1" x14ac:dyDescent="0.25">
      <c r="A1072" s="290"/>
    </row>
    <row r="1073" spans="1:1" x14ac:dyDescent="0.25">
      <c r="A1073" s="290"/>
    </row>
    <row r="1074" spans="1:1" x14ac:dyDescent="0.25">
      <c r="A1074" s="290"/>
    </row>
    <row r="1075" spans="1:1" x14ac:dyDescent="0.25">
      <c r="A1075" s="290"/>
    </row>
    <row r="1076" spans="1:1" x14ac:dyDescent="0.25">
      <c r="A1076" s="290"/>
    </row>
    <row r="1077" spans="1:1" x14ac:dyDescent="0.25">
      <c r="A1077" s="290"/>
    </row>
    <row r="1078" spans="1:1" x14ac:dyDescent="0.25">
      <c r="A1078" s="290"/>
    </row>
    <row r="1079" spans="1:1" x14ac:dyDescent="0.25">
      <c r="A1079" s="290"/>
    </row>
    <row r="1080" spans="1:1" x14ac:dyDescent="0.25">
      <c r="A1080" s="290"/>
    </row>
    <row r="1081" spans="1:1" x14ac:dyDescent="0.25">
      <c r="A1081" s="290"/>
    </row>
    <row r="1082" spans="1:1" x14ac:dyDescent="0.25">
      <c r="A1082" s="290"/>
    </row>
    <row r="1083" spans="1:1" x14ac:dyDescent="0.25">
      <c r="A1083" s="290"/>
    </row>
    <row r="1084" spans="1:1" x14ac:dyDescent="0.25">
      <c r="A1084" s="290"/>
    </row>
    <row r="1085" spans="1:1" x14ac:dyDescent="0.25">
      <c r="A1085" s="290"/>
    </row>
    <row r="1086" spans="1:1" x14ac:dyDescent="0.25">
      <c r="A1086" s="290"/>
    </row>
    <row r="1087" spans="1:1" x14ac:dyDescent="0.25">
      <c r="A1087" s="290"/>
    </row>
    <row r="1088" spans="1:1" x14ac:dyDescent="0.25">
      <c r="A1088" s="290"/>
    </row>
    <row r="1089" spans="1:1" x14ac:dyDescent="0.25">
      <c r="A1089" s="290"/>
    </row>
    <row r="1090" spans="1:1" x14ac:dyDescent="0.25">
      <c r="A1090" s="290"/>
    </row>
    <row r="1091" spans="1:1" x14ac:dyDescent="0.25">
      <c r="A1091" s="290"/>
    </row>
    <row r="1092" spans="1:1" x14ac:dyDescent="0.25">
      <c r="A1092" s="290"/>
    </row>
    <row r="1093" spans="1:1" x14ac:dyDescent="0.25">
      <c r="A1093" s="290"/>
    </row>
    <row r="1094" spans="1:1" x14ac:dyDescent="0.25">
      <c r="A1094" s="290"/>
    </row>
    <row r="1095" spans="1:1" x14ac:dyDescent="0.25">
      <c r="A1095" s="290"/>
    </row>
    <row r="1096" spans="1:1" x14ac:dyDescent="0.25">
      <c r="A1096" s="290"/>
    </row>
    <row r="1097" spans="1:1" x14ac:dyDescent="0.25">
      <c r="A1097" s="290"/>
    </row>
    <row r="1098" spans="1:1" x14ac:dyDescent="0.25">
      <c r="A1098" s="290"/>
    </row>
    <row r="1099" spans="1:1" x14ac:dyDescent="0.25">
      <c r="A1099" s="290"/>
    </row>
    <row r="1100" spans="1:1" x14ac:dyDescent="0.25">
      <c r="A1100" s="290"/>
    </row>
    <row r="1101" spans="1:1" x14ac:dyDescent="0.25">
      <c r="A1101" s="290"/>
    </row>
    <row r="1102" spans="1:1" x14ac:dyDescent="0.25">
      <c r="A1102" s="290"/>
    </row>
    <row r="1103" spans="1:1" x14ac:dyDescent="0.25">
      <c r="A1103" s="290"/>
    </row>
    <row r="1104" spans="1:1" x14ac:dyDescent="0.25">
      <c r="A1104" s="290"/>
    </row>
    <row r="1105" spans="1:1" x14ac:dyDescent="0.25">
      <c r="A1105" s="290"/>
    </row>
    <row r="1106" spans="1:1" x14ac:dyDescent="0.25">
      <c r="A1106" s="290"/>
    </row>
    <row r="1107" spans="1:1" x14ac:dyDescent="0.25">
      <c r="A1107" s="290"/>
    </row>
    <row r="1108" spans="1:1" x14ac:dyDescent="0.25">
      <c r="A1108" s="290"/>
    </row>
    <row r="1109" spans="1:1" x14ac:dyDescent="0.25">
      <c r="A1109" s="290"/>
    </row>
    <row r="1110" spans="1:1" x14ac:dyDescent="0.25">
      <c r="A1110" s="290"/>
    </row>
    <row r="1111" spans="1:1" x14ac:dyDescent="0.25">
      <c r="A1111" s="290"/>
    </row>
    <row r="1112" spans="1:1" x14ac:dyDescent="0.25">
      <c r="A1112" s="290"/>
    </row>
    <row r="1113" spans="1:1" x14ac:dyDescent="0.25">
      <c r="A1113" s="290"/>
    </row>
    <row r="1114" spans="1:1" x14ac:dyDescent="0.25">
      <c r="A1114" s="290"/>
    </row>
    <row r="1115" spans="1:1" x14ac:dyDescent="0.25">
      <c r="A1115" s="290"/>
    </row>
    <row r="1116" spans="1:1" x14ac:dyDescent="0.25">
      <c r="A1116" s="290"/>
    </row>
    <row r="1117" spans="1:1" x14ac:dyDescent="0.25">
      <c r="A1117" s="290"/>
    </row>
    <row r="1118" spans="1:1" x14ac:dyDescent="0.25">
      <c r="A1118" s="290"/>
    </row>
    <row r="1119" spans="1:1" x14ac:dyDescent="0.25">
      <c r="A1119" s="290"/>
    </row>
    <row r="1120" spans="1:1" x14ac:dyDescent="0.25">
      <c r="A1120" s="290"/>
    </row>
    <row r="1121" spans="1:1" x14ac:dyDescent="0.25">
      <c r="A1121" s="290"/>
    </row>
    <row r="1122" spans="1:1" x14ac:dyDescent="0.25">
      <c r="A1122" s="290"/>
    </row>
    <row r="1123" spans="1:1" x14ac:dyDescent="0.25">
      <c r="A1123" s="290"/>
    </row>
    <row r="1124" spans="1:1" x14ac:dyDescent="0.25">
      <c r="A1124" s="290"/>
    </row>
    <row r="1125" spans="1:1" x14ac:dyDescent="0.25">
      <c r="A1125" s="290"/>
    </row>
    <row r="1126" spans="1:1" x14ac:dyDescent="0.25">
      <c r="A1126" s="290"/>
    </row>
    <row r="1127" spans="1:1" x14ac:dyDescent="0.25">
      <c r="A1127" s="290"/>
    </row>
    <row r="1128" spans="1:1" x14ac:dyDescent="0.25">
      <c r="A1128" s="290"/>
    </row>
    <row r="1129" spans="1:1" x14ac:dyDescent="0.25">
      <c r="A1129" s="290"/>
    </row>
    <row r="1130" spans="1:1" x14ac:dyDescent="0.25">
      <c r="A1130" s="290"/>
    </row>
    <row r="1131" spans="1:1" x14ac:dyDescent="0.25">
      <c r="A1131" s="290"/>
    </row>
    <row r="1132" spans="1:1" x14ac:dyDescent="0.25">
      <c r="A1132" s="290"/>
    </row>
    <row r="1133" spans="1:1" x14ac:dyDescent="0.25">
      <c r="A1133" s="290"/>
    </row>
    <row r="1134" spans="1:1" x14ac:dyDescent="0.25">
      <c r="A1134" s="290"/>
    </row>
    <row r="1135" spans="1:1" x14ac:dyDescent="0.25">
      <c r="A1135" s="290"/>
    </row>
    <row r="1136" spans="1:1" x14ac:dyDescent="0.25">
      <c r="A1136" s="290"/>
    </row>
    <row r="1137" spans="1:1" x14ac:dyDescent="0.25">
      <c r="A1137" s="290"/>
    </row>
    <row r="1138" spans="1:1" x14ac:dyDescent="0.25">
      <c r="A1138" s="290"/>
    </row>
    <row r="1139" spans="1:1" x14ac:dyDescent="0.25">
      <c r="A1139" s="290"/>
    </row>
    <row r="1140" spans="1:1" x14ac:dyDescent="0.25">
      <c r="A1140" s="290"/>
    </row>
    <row r="1141" spans="1:1" x14ac:dyDescent="0.25">
      <c r="A1141" s="290"/>
    </row>
    <row r="1142" spans="1:1" x14ac:dyDescent="0.25">
      <c r="A1142" s="290"/>
    </row>
    <row r="1143" spans="1:1" x14ac:dyDescent="0.25">
      <c r="A1143" s="290"/>
    </row>
    <row r="1144" spans="1:1" x14ac:dyDescent="0.25">
      <c r="A1144" s="290"/>
    </row>
    <row r="1145" spans="1:1" x14ac:dyDescent="0.25">
      <c r="A1145" s="290"/>
    </row>
    <row r="1146" spans="1:1" x14ac:dyDescent="0.25">
      <c r="A1146" s="290"/>
    </row>
    <row r="1147" spans="1:1" x14ac:dyDescent="0.25">
      <c r="A1147" s="290"/>
    </row>
    <row r="1148" spans="1:1" x14ac:dyDescent="0.25">
      <c r="A1148" s="290"/>
    </row>
    <row r="1149" spans="1:1" x14ac:dyDescent="0.25">
      <c r="A1149" s="290"/>
    </row>
    <row r="1150" spans="1:1" x14ac:dyDescent="0.25">
      <c r="A1150" s="290"/>
    </row>
    <row r="1151" spans="1:1" x14ac:dyDescent="0.25">
      <c r="A1151" s="290"/>
    </row>
    <row r="1152" spans="1:1" x14ac:dyDescent="0.25">
      <c r="A1152" s="290"/>
    </row>
    <row r="1153" spans="1:1" x14ac:dyDescent="0.25">
      <c r="A1153" s="290"/>
    </row>
    <row r="1154" spans="1:1" x14ac:dyDescent="0.25">
      <c r="A1154" s="290"/>
    </row>
    <row r="1155" spans="1:1" x14ac:dyDescent="0.25">
      <c r="A1155" s="290"/>
    </row>
    <row r="1156" spans="1:1" x14ac:dyDescent="0.25">
      <c r="A1156" s="290"/>
    </row>
    <row r="1157" spans="1:1" x14ac:dyDescent="0.25">
      <c r="A1157" s="290"/>
    </row>
    <row r="1158" spans="1:1" x14ac:dyDescent="0.25">
      <c r="A1158" s="290"/>
    </row>
    <row r="1159" spans="1:1" x14ac:dyDescent="0.25">
      <c r="A1159" s="290"/>
    </row>
    <row r="1160" spans="1:1" x14ac:dyDescent="0.25">
      <c r="A1160" s="290"/>
    </row>
    <row r="1161" spans="1:1" x14ac:dyDescent="0.25">
      <c r="A1161" s="290"/>
    </row>
    <row r="1162" spans="1:1" x14ac:dyDescent="0.25">
      <c r="A1162" s="290"/>
    </row>
    <row r="1163" spans="1:1" x14ac:dyDescent="0.25">
      <c r="A1163" s="290"/>
    </row>
    <row r="1164" spans="1:1" x14ac:dyDescent="0.25">
      <c r="A1164" s="290"/>
    </row>
    <row r="1165" spans="1:1" x14ac:dyDescent="0.25">
      <c r="A1165" s="290"/>
    </row>
    <row r="1166" spans="1:1" x14ac:dyDescent="0.25">
      <c r="A1166" s="290"/>
    </row>
    <row r="1167" spans="1:1" x14ac:dyDescent="0.25">
      <c r="A1167" s="290"/>
    </row>
    <row r="1168" spans="1:1" x14ac:dyDescent="0.25">
      <c r="A1168" s="290"/>
    </row>
    <row r="1169" spans="1:1" x14ac:dyDescent="0.25">
      <c r="A1169" s="290"/>
    </row>
    <row r="1170" spans="1:1" x14ac:dyDescent="0.25">
      <c r="A1170" s="290"/>
    </row>
    <row r="1171" spans="1:1" x14ac:dyDescent="0.25">
      <c r="A1171" s="290"/>
    </row>
    <row r="1172" spans="1:1" x14ac:dyDescent="0.25">
      <c r="A1172" s="290"/>
    </row>
    <row r="1173" spans="1:1" x14ac:dyDescent="0.25">
      <c r="A1173" s="290"/>
    </row>
    <row r="1174" spans="1:1" x14ac:dyDescent="0.25">
      <c r="A1174" s="290"/>
    </row>
    <row r="1175" spans="1:1" x14ac:dyDescent="0.25">
      <c r="A1175" s="290"/>
    </row>
    <row r="1176" spans="1:1" x14ac:dyDescent="0.25">
      <c r="A1176" s="290"/>
    </row>
    <row r="1177" spans="1:1" x14ac:dyDescent="0.25">
      <c r="A1177" s="290"/>
    </row>
    <row r="1178" spans="1:1" x14ac:dyDescent="0.25">
      <c r="A1178" s="290"/>
    </row>
    <row r="1179" spans="1:1" x14ac:dyDescent="0.25">
      <c r="A1179" s="290"/>
    </row>
    <row r="1180" spans="1:1" x14ac:dyDescent="0.25">
      <c r="A1180" s="290"/>
    </row>
    <row r="1181" spans="1:1" x14ac:dyDescent="0.25">
      <c r="A1181" s="290"/>
    </row>
    <row r="1182" spans="1:1" x14ac:dyDescent="0.25">
      <c r="A1182" s="290"/>
    </row>
    <row r="1183" spans="1:1" x14ac:dyDescent="0.25">
      <c r="A1183" s="290"/>
    </row>
    <row r="1184" spans="1:1" x14ac:dyDescent="0.25">
      <c r="A1184" s="290"/>
    </row>
    <row r="1185" spans="1:1" x14ac:dyDescent="0.25">
      <c r="A1185" s="290"/>
    </row>
    <row r="1186" spans="1:1" x14ac:dyDescent="0.25">
      <c r="A1186" s="290"/>
    </row>
    <row r="1187" spans="1:1" x14ac:dyDescent="0.25">
      <c r="A1187" s="290"/>
    </row>
    <row r="1188" spans="1:1" x14ac:dyDescent="0.25">
      <c r="A1188" s="290"/>
    </row>
    <row r="1189" spans="1:1" x14ac:dyDescent="0.25">
      <c r="A1189" s="290"/>
    </row>
    <row r="1190" spans="1:1" x14ac:dyDescent="0.25">
      <c r="A1190" s="290"/>
    </row>
    <row r="1191" spans="1:1" x14ac:dyDescent="0.25">
      <c r="A1191" s="290"/>
    </row>
    <row r="1192" spans="1:1" x14ac:dyDescent="0.25">
      <c r="A1192" s="290"/>
    </row>
    <row r="1193" spans="1:1" x14ac:dyDescent="0.25">
      <c r="A1193" s="290"/>
    </row>
    <row r="1194" spans="1:1" x14ac:dyDescent="0.25">
      <c r="A1194" s="290"/>
    </row>
    <row r="1195" spans="1:1" x14ac:dyDescent="0.25">
      <c r="A1195" s="290"/>
    </row>
    <row r="1196" spans="1:1" x14ac:dyDescent="0.25">
      <c r="A1196" s="290"/>
    </row>
    <row r="1197" spans="1:1" x14ac:dyDescent="0.25">
      <c r="A1197" s="290"/>
    </row>
    <row r="1198" spans="1:1" x14ac:dyDescent="0.25">
      <c r="A1198" s="290"/>
    </row>
    <row r="1199" spans="1:1" x14ac:dyDescent="0.25">
      <c r="A1199" s="290"/>
    </row>
    <row r="1200" spans="1:1" x14ac:dyDescent="0.25">
      <c r="A1200" s="290"/>
    </row>
    <row r="1201" spans="1:1" x14ac:dyDescent="0.25">
      <c r="A1201" s="290"/>
    </row>
    <row r="1202" spans="1:1" x14ac:dyDescent="0.25">
      <c r="A1202" s="290"/>
    </row>
    <row r="1203" spans="1:1" x14ac:dyDescent="0.25">
      <c r="A1203" s="290"/>
    </row>
    <row r="1204" spans="1:1" x14ac:dyDescent="0.25">
      <c r="A1204" s="290"/>
    </row>
    <row r="1205" spans="1:1" x14ac:dyDescent="0.25">
      <c r="A1205" s="290"/>
    </row>
    <row r="1206" spans="1:1" x14ac:dyDescent="0.25">
      <c r="A1206" s="290"/>
    </row>
    <row r="1207" spans="1:1" x14ac:dyDescent="0.25">
      <c r="A1207" s="290"/>
    </row>
    <row r="1208" spans="1:1" x14ac:dyDescent="0.25">
      <c r="A1208" s="290"/>
    </row>
    <row r="1209" spans="1:1" x14ac:dyDescent="0.25">
      <c r="A1209" s="290"/>
    </row>
    <row r="1210" spans="1:1" x14ac:dyDescent="0.25">
      <c r="A1210" s="290"/>
    </row>
    <row r="1211" spans="1:1" x14ac:dyDescent="0.25">
      <c r="A1211" s="290"/>
    </row>
    <row r="1212" spans="1:1" x14ac:dyDescent="0.25">
      <c r="A1212" s="290"/>
    </row>
    <row r="1213" spans="1:1" x14ac:dyDescent="0.25">
      <c r="A1213" s="290"/>
    </row>
    <row r="1214" spans="1:1" x14ac:dyDescent="0.25">
      <c r="A1214" s="290"/>
    </row>
    <row r="1215" spans="1:1" x14ac:dyDescent="0.25">
      <c r="A1215" s="290"/>
    </row>
    <row r="1216" spans="1:1" x14ac:dyDescent="0.25">
      <c r="A1216" s="290"/>
    </row>
    <row r="1217" spans="1:1" x14ac:dyDescent="0.25">
      <c r="A1217" s="290"/>
    </row>
    <row r="1218" spans="1:1" x14ac:dyDescent="0.25">
      <c r="A1218" s="290"/>
    </row>
    <row r="1219" spans="1:1" x14ac:dyDescent="0.25">
      <c r="A1219" s="290"/>
    </row>
    <row r="1220" spans="1:1" x14ac:dyDescent="0.25">
      <c r="A1220" s="290"/>
    </row>
    <row r="1221" spans="1:1" x14ac:dyDescent="0.25">
      <c r="A1221" s="290"/>
    </row>
    <row r="1222" spans="1:1" x14ac:dyDescent="0.25">
      <c r="A1222" s="290"/>
    </row>
    <row r="1223" spans="1:1" x14ac:dyDescent="0.25">
      <c r="A1223" s="290"/>
    </row>
    <row r="1224" spans="1:1" x14ac:dyDescent="0.25">
      <c r="A1224" s="290"/>
    </row>
    <row r="1225" spans="1:1" x14ac:dyDescent="0.25">
      <c r="A1225" s="290"/>
    </row>
    <row r="1226" spans="1:1" x14ac:dyDescent="0.25">
      <c r="A1226" s="290"/>
    </row>
    <row r="1227" spans="1:1" x14ac:dyDescent="0.25">
      <c r="A1227" s="290"/>
    </row>
    <row r="1228" spans="1:1" x14ac:dyDescent="0.25">
      <c r="A1228" s="290"/>
    </row>
    <row r="1229" spans="1:1" x14ac:dyDescent="0.25">
      <c r="A1229" s="290"/>
    </row>
    <row r="1230" spans="1:1" x14ac:dyDescent="0.25">
      <c r="A1230" s="290"/>
    </row>
    <row r="1231" spans="1:1" x14ac:dyDescent="0.25">
      <c r="A1231" s="290"/>
    </row>
    <row r="1232" spans="1:1" x14ac:dyDescent="0.25">
      <c r="A1232" s="290"/>
    </row>
    <row r="1233" spans="1:1" x14ac:dyDescent="0.25">
      <c r="A1233" s="290"/>
    </row>
    <row r="1234" spans="1:1" x14ac:dyDescent="0.25">
      <c r="A1234" s="290"/>
    </row>
    <row r="1235" spans="1:1" x14ac:dyDescent="0.25">
      <c r="A1235" s="290"/>
    </row>
    <row r="1236" spans="1:1" x14ac:dyDescent="0.25">
      <c r="A1236" s="290"/>
    </row>
    <row r="1237" spans="1:1" x14ac:dyDescent="0.25">
      <c r="A1237" s="290"/>
    </row>
    <row r="1238" spans="1:1" x14ac:dyDescent="0.25">
      <c r="A1238" s="290"/>
    </row>
    <row r="1239" spans="1:1" x14ac:dyDescent="0.25">
      <c r="A1239" s="290"/>
    </row>
    <row r="1240" spans="1:1" x14ac:dyDescent="0.25">
      <c r="A1240" s="290"/>
    </row>
    <row r="1241" spans="1:1" x14ac:dyDescent="0.25">
      <c r="A1241" s="290"/>
    </row>
    <row r="1242" spans="1:1" x14ac:dyDescent="0.25">
      <c r="A1242" s="290"/>
    </row>
    <row r="1243" spans="1:1" x14ac:dyDescent="0.25">
      <c r="A1243" s="290"/>
    </row>
    <row r="1244" spans="1:1" x14ac:dyDescent="0.25">
      <c r="A1244" s="290"/>
    </row>
    <row r="1245" spans="1:1" x14ac:dyDescent="0.25">
      <c r="A1245" s="290"/>
    </row>
    <row r="1246" spans="1:1" x14ac:dyDescent="0.25">
      <c r="A1246" s="290"/>
    </row>
    <row r="1247" spans="1:1" x14ac:dyDescent="0.25">
      <c r="A1247" s="290"/>
    </row>
    <row r="1248" spans="1:1" x14ac:dyDescent="0.25">
      <c r="A1248" s="290"/>
    </row>
    <row r="1249" spans="1:1" x14ac:dyDescent="0.25">
      <c r="A1249" s="290"/>
    </row>
    <row r="1250" spans="1:1" x14ac:dyDescent="0.25">
      <c r="A1250" s="290"/>
    </row>
    <row r="1251" spans="1:1" x14ac:dyDescent="0.25">
      <c r="A1251" s="290"/>
    </row>
    <row r="1252" spans="1:1" x14ac:dyDescent="0.25">
      <c r="A1252" s="290"/>
    </row>
    <row r="1253" spans="1:1" x14ac:dyDescent="0.25">
      <c r="A1253" s="290"/>
    </row>
    <row r="1254" spans="1:1" x14ac:dyDescent="0.25">
      <c r="A1254" s="290"/>
    </row>
    <row r="1255" spans="1:1" x14ac:dyDescent="0.25">
      <c r="A1255" s="290"/>
    </row>
    <row r="1256" spans="1:1" x14ac:dyDescent="0.25">
      <c r="A1256" s="290"/>
    </row>
    <row r="1257" spans="1:1" x14ac:dyDescent="0.25">
      <c r="A1257" s="290"/>
    </row>
    <row r="1258" spans="1:1" x14ac:dyDescent="0.25">
      <c r="A1258" s="290"/>
    </row>
    <row r="1259" spans="1:1" x14ac:dyDescent="0.25">
      <c r="A1259" s="290"/>
    </row>
    <row r="1260" spans="1:1" x14ac:dyDescent="0.25">
      <c r="A1260" s="290"/>
    </row>
    <row r="1261" spans="1:1" x14ac:dyDescent="0.25">
      <c r="A1261" s="290"/>
    </row>
    <row r="1262" spans="1:1" x14ac:dyDescent="0.25">
      <c r="A1262" s="290"/>
    </row>
    <row r="1263" spans="1:1" x14ac:dyDescent="0.25">
      <c r="A1263" s="290"/>
    </row>
    <row r="1264" spans="1:1" x14ac:dyDescent="0.25">
      <c r="A1264" s="290"/>
    </row>
    <row r="1265" spans="1:1" x14ac:dyDescent="0.25">
      <c r="A1265" s="290"/>
    </row>
    <row r="1266" spans="1:1" x14ac:dyDescent="0.25">
      <c r="A1266" s="290"/>
    </row>
    <row r="1267" spans="1:1" x14ac:dyDescent="0.25">
      <c r="A1267" s="290"/>
    </row>
    <row r="1268" spans="1:1" x14ac:dyDescent="0.25">
      <c r="A1268" s="290"/>
    </row>
    <row r="1269" spans="1:1" x14ac:dyDescent="0.25">
      <c r="A1269" s="290"/>
    </row>
    <row r="1270" spans="1:1" x14ac:dyDescent="0.25">
      <c r="A1270" s="290"/>
    </row>
    <row r="1271" spans="1:1" x14ac:dyDescent="0.25">
      <c r="A1271" s="290"/>
    </row>
    <row r="1272" spans="1:1" x14ac:dyDescent="0.25">
      <c r="A1272" s="290"/>
    </row>
    <row r="1273" spans="1:1" x14ac:dyDescent="0.25">
      <c r="A1273" s="290"/>
    </row>
    <row r="1274" spans="1:1" x14ac:dyDescent="0.25">
      <c r="A1274" s="290"/>
    </row>
    <row r="1275" spans="1:1" x14ac:dyDescent="0.25">
      <c r="A1275" s="290"/>
    </row>
    <row r="1276" spans="1:1" x14ac:dyDescent="0.25">
      <c r="A1276" s="290"/>
    </row>
    <row r="1277" spans="1:1" x14ac:dyDescent="0.25">
      <c r="A1277" s="290"/>
    </row>
    <row r="1278" spans="1:1" x14ac:dyDescent="0.25">
      <c r="A1278" s="290"/>
    </row>
    <row r="1279" spans="1:1" x14ac:dyDescent="0.25">
      <c r="A1279" s="290"/>
    </row>
    <row r="1280" spans="1:1" x14ac:dyDescent="0.25">
      <c r="A1280" s="290"/>
    </row>
    <row r="1281" spans="1:1" x14ac:dyDescent="0.25">
      <c r="A1281" s="290"/>
    </row>
    <row r="1282" spans="1:1" x14ac:dyDescent="0.25">
      <c r="A1282" s="290"/>
    </row>
    <row r="1283" spans="1:1" x14ac:dyDescent="0.25">
      <c r="A1283" s="290"/>
    </row>
    <row r="1284" spans="1:1" x14ac:dyDescent="0.25">
      <c r="A1284" s="290"/>
    </row>
    <row r="1285" spans="1:1" x14ac:dyDescent="0.25">
      <c r="A1285" s="290"/>
    </row>
    <row r="1286" spans="1:1" x14ac:dyDescent="0.25">
      <c r="A1286" s="290"/>
    </row>
    <row r="1287" spans="1:1" x14ac:dyDescent="0.25">
      <c r="A1287" s="290"/>
    </row>
    <row r="1288" spans="1:1" x14ac:dyDescent="0.25">
      <c r="A1288" s="290"/>
    </row>
    <row r="1289" spans="1:1" x14ac:dyDescent="0.25">
      <c r="A1289" s="290"/>
    </row>
    <row r="1290" spans="1:1" x14ac:dyDescent="0.25">
      <c r="A1290" s="290"/>
    </row>
    <row r="1291" spans="1:1" x14ac:dyDescent="0.25">
      <c r="A1291" s="290"/>
    </row>
    <row r="1292" spans="1:1" x14ac:dyDescent="0.25">
      <c r="A1292" s="290"/>
    </row>
    <row r="1293" spans="1:1" x14ac:dyDescent="0.25">
      <c r="A1293" s="290"/>
    </row>
    <row r="1294" spans="1:1" x14ac:dyDescent="0.25">
      <c r="A1294" s="290"/>
    </row>
    <row r="1295" spans="1:1" x14ac:dyDescent="0.25">
      <c r="A1295" s="290"/>
    </row>
    <row r="1296" spans="1:1" x14ac:dyDescent="0.25">
      <c r="A1296" s="290"/>
    </row>
    <row r="1297" spans="1:1" x14ac:dyDescent="0.25">
      <c r="A1297" s="290"/>
    </row>
    <row r="1298" spans="1:1" x14ac:dyDescent="0.25">
      <c r="A1298" s="290"/>
    </row>
    <row r="1299" spans="1:1" x14ac:dyDescent="0.25">
      <c r="A1299" s="290"/>
    </row>
    <row r="1300" spans="1:1" x14ac:dyDescent="0.25">
      <c r="A1300" s="290"/>
    </row>
    <row r="1301" spans="1:1" x14ac:dyDescent="0.25">
      <c r="A1301" s="290"/>
    </row>
    <row r="1302" spans="1:1" x14ac:dyDescent="0.25">
      <c r="A1302" s="290"/>
    </row>
    <row r="1303" spans="1:1" x14ac:dyDescent="0.25">
      <c r="A1303" s="290"/>
    </row>
    <row r="1304" spans="1:1" x14ac:dyDescent="0.25">
      <c r="A1304" s="290"/>
    </row>
    <row r="1305" spans="1:1" x14ac:dyDescent="0.25">
      <c r="A1305" s="290"/>
    </row>
    <row r="1306" spans="1:1" x14ac:dyDescent="0.25">
      <c r="A1306" s="290"/>
    </row>
    <row r="1307" spans="1:1" x14ac:dyDescent="0.25">
      <c r="A1307" s="290"/>
    </row>
    <row r="1308" spans="1:1" x14ac:dyDescent="0.25">
      <c r="A1308" s="290"/>
    </row>
    <row r="1309" spans="1:1" x14ac:dyDescent="0.25">
      <c r="A1309" s="290"/>
    </row>
    <row r="1310" spans="1:1" x14ac:dyDescent="0.25">
      <c r="A1310" s="290"/>
    </row>
    <row r="1311" spans="1:1" x14ac:dyDescent="0.25">
      <c r="A1311" s="290"/>
    </row>
    <row r="1312" spans="1:1" x14ac:dyDescent="0.25">
      <c r="A1312" s="290"/>
    </row>
    <row r="1313" spans="1:1" x14ac:dyDescent="0.25">
      <c r="A1313" s="290"/>
    </row>
    <row r="1314" spans="1:1" x14ac:dyDescent="0.25">
      <c r="A1314" s="290"/>
    </row>
    <row r="1315" spans="1:1" x14ac:dyDescent="0.25">
      <c r="A1315" s="290"/>
    </row>
    <row r="1316" spans="1:1" x14ac:dyDescent="0.25">
      <c r="A1316" s="290"/>
    </row>
    <row r="1317" spans="1:1" x14ac:dyDescent="0.25">
      <c r="A1317" s="290"/>
    </row>
    <row r="1318" spans="1:1" x14ac:dyDescent="0.25">
      <c r="A1318" s="290"/>
    </row>
    <row r="1319" spans="1:1" x14ac:dyDescent="0.25">
      <c r="A1319" s="290"/>
    </row>
    <row r="1320" spans="1:1" x14ac:dyDescent="0.25">
      <c r="A1320" s="290"/>
    </row>
    <row r="1321" spans="1:1" x14ac:dyDescent="0.25">
      <c r="A1321" s="290"/>
    </row>
    <row r="1322" spans="1:1" x14ac:dyDescent="0.25">
      <c r="A1322" s="290"/>
    </row>
    <row r="1323" spans="1:1" x14ac:dyDescent="0.25">
      <c r="A1323" s="290"/>
    </row>
    <row r="1324" spans="1:1" x14ac:dyDescent="0.25">
      <c r="A1324" s="290"/>
    </row>
    <row r="1325" spans="1:1" x14ac:dyDescent="0.25">
      <c r="A1325" s="290"/>
    </row>
    <row r="1326" spans="1:1" x14ac:dyDescent="0.25">
      <c r="A1326" s="290"/>
    </row>
    <row r="1327" spans="1:1" x14ac:dyDescent="0.25">
      <c r="A1327" s="290"/>
    </row>
    <row r="1328" spans="1:1" x14ac:dyDescent="0.25">
      <c r="A1328" s="290"/>
    </row>
    <row r="1329" spans="1:1" x14ac:dyDescent="0.25">
      <c r="A1329" s="290"/>
    </row>
    <row r="1330" spans="1:1" x14ac:dyDescent="0.25">
      <c r="A1330" s="290"/>
    </row>
    <row r="1331" spans="1:1" x14ac:dyDescent="0.25">
      <c r="A1331" s="290"/>
    </row>
    <row r="1332" spans="1:1" x14ac:dyDescent="0.25">
      <c r="A1332" s="290"/>
    </row>
    <row r="1333" spans="1:1" x14ac:dyDescent="0.25">
      <c r="A1333" s="290"/>
    </row>
    <row r="1334" spans="1:1" x14ac:dyDescent="0.25">
      <c r="A1334" s="290"/>
    </row>
    <row r="1335" spans="1:1" x14ac:dyDescent="0.25">
      <c r="A1335" s="290"/>
    </row>
    <row r="1336" spans="1:1" x14ac:dyDescent="0.25">
      <c r="A1336" s="290"/>
    </row>
    <row r="1337" spans="1:1" x14ac:dyDescent="0.25">
      <c r="A1337" s="290"/>
    </row>
    <row r="1338" spans="1:1" x14ac:dyDescent="0.25">
      <c r="A1338" s="290"/>
    </row>
    <row r="1339" spans="1:1" x14ac:dyDescent="0.25">
      <c r="A1339" s="290"/>
    </row>
    <row r="1340" spans="1:1" x14ac:dyDescent="0.25">
      <c r="A1340" s="290"/>
    </row>
    <row r="1341" spans="1:1" x14ac:dyDescent="0.25">
      <c r="A1341" s="290"/>
    </row>
    <row r="1342" spans="1:1" x14ac:dyDescent="0.25">
      <c r="A1342" s="290"/>
    </row>
    <row r="1343" spans="1:1" x14ac:dyDescent="0.25">
      <c r="A1343" s="290"/>
    </row>
    <row r="1344" spans="1:1" x14ac:dyDescent="0.25">
      <c r="A1344" s="290"/>
    </row>
    <row r="1345" spans="1:1" x14ac:dyDescent="0.25">
      <c r="A1345" s="290"/>
    </row>
    <row r="1346" spans="1:1" x14ac:dyDescent="0.25">
      <c r="A1346" s="290"/>
    </row>
    <row r="1347" spans="1:1" x14ac:dyDescent="0.25">
      <c r="A1347" s="290"/>
    </row>
    <row r="1348" spans="1:1" x14ac:dyDescent="0.25">
      <c r="A1348" s="290"/>
    </row>
    <row r="1349" spans="1:1" x14ac:dyDescent="0.25">
      <c r="A1349" s="290"/>
    </row>
    <row r="1350" spans="1:1" x14ac:dyDescent="0.25">
      <c r="A1350" s="290"/>
    </row>
    <row r="1351" spans="1:1" x14ac:dyDescent="0.25">
      <c r="A1351" s="290"/>
    </row>
    <row r="1352" spans="1:1" x14ac:dyDescent="0.25">
      <c r="A1352" s="290"/>
    </row>
    <row r="1353" spans="1:1" x14ac:dyDescent="0.25">
      <c r="A1353" s="290"/>
    </row>
    <row r="1354" spans="1:1" x14ac:dyDescent="0.25">
      <c r="A1354" s="290"/>
    </row>
    <row r="1355" spans="1:1" x14ac:dyDescent="0.25">
      <c r="A1355" s="290"/>
    </row>
    <row r="1356" spans="1:1" x14ac:dyDescent="0.25">
      <c r="A1356" s="290"/>
    </row>
    <row r="1357" spans="1:1" x14ac:dyDescent="0.25">
      <c r="A1357" s="290"/>
    </row>
    <row r="1358" spans="1:1" x14ac:dyDescent="0.25">
      <c r="A1358" s="290"/>
    </row>
    <row r="1359" spans="1:1" x14ac:dyDescent="0.25">
      <c r="A1359" s="290"/>
    </row>
    <row r="1360" spans="1:1" x14ac:dyDescent="0.25">
      <c r="A1360" s="290"/>
    </row>
    <row r="1361" spans="1:1" x14ac:dyDescent="0.25">
      <c r="A1361" s="290"/>
    </row>
    <row r="1362" spans="1:1" x14ac:dyDescent="0.25">
      <c r="A1362" s="290"/>
    </row>
    <row r="1363" spans="1:1" x14ac:dyDescent="0.25">
      <c r="A1363" s="290"/>
    </row>
    <row r="1364" spans="1:1" x14ac:dyDescent="0.25">
      <c r="A1364" s="290"/>
    </row>
    <row r="1365" spans="1:1" x14ac:dyDescent="0.25">
      <c r="A1365" s="290"/>
    </row>
    <row r="1366" spans="1:1" x14ac:dyDescent="0.25">
      <c r="A1366" s="290"/>
    </row>
    <row r="1367" spans="1:1" x14ac:dyDescent="0.25">
      <c r="A1367" s="290"/>
    </row>
    <row r="1368" spans="1:1" x14ac:dyDescent="0.25">
      <c r="A1368" s="290"/>
    </row>
    <row r="1369" spans="1:1" x14ac:dyDescent="0.25">
      <c r="A1369" s="290"/>
    </row>
    <row r="1370" spans="1:1" x14ac:dyDescent="0.25">
      <c r="A1370" s="290"/>
    </row>
    <row r="1371" spans="1:1" x14ac:dyDescent="0.25">
      <c r="A1371" s="290"/>
    </row>
    <row r="1372" spans="1:1" x14ac:dyDescent="0.25">
      <c r="A1372" s="290"/>
    </row>
    <row r="1373" spans="1:1" x14ac:dyDescent="0.25">
      <c r="A1373" s="290"/>
    </row>
    <row r="1374" spans="1:1" x14ac:dyDescent="0.25">
      <c r="A1374" s="290"/>
    </row>
    <row r="1375" spans="1:1" x14ac:dyDescent="0.25">
      <c r="A1375" s="290"/>
    </row>
    <row r="1376" spans="1:1" x14ac:dyDescent="0.25">
      <c r="A1376" s="290"/>
    </row>
    <row r="1377" spans="1:1" x14ac:dyDescent="0.25">
      <c r="A1377" s="290"/>
    </row>
    <row r="1378" spans="1:1" x14ac:dyDescent="0.25">
      <c r="A1378" s="290"/>
    </row>
    <row r="1379" spans="1:1" x14ac:dyDescent="0.25">
      <c r="A1379" s="290"/>
    </row>
    <row r="1380" spans="1:1" x14ac:dyDescent="0.25">
      <c r="A1380" s="290"/>
    </row>
    <row r="1381" spans="1:1" x14ac:dyDescent="0.25">
      <c r="A1381" s="290"/>
    </row>
    <row r="1382" spans="1:1" x14ac:dyDescent="0.25">
      <c r="A1382" s="290"/>
    </row>
    <row r="1383" spans="1:1" x14ac:dyDescent="0.25">
      <c r="A1383" s="290"/>
    </row>
    <row r="1384" spans="1:1" x14ac:dyDescent="0.25">
      <c r="A1384" s="290"/>
    </row>
    <row r="1385" spans="1:1" x14ac:dyDescent="0.25">
      <c r="A1385" s="290"/>
    </row>
    <row r="1386" spans="1:1" x14ac:dyDescent="0.25">
      <c r="A1386" s="290"/>
    </row>
    <row r="1387" spans="1:1" x14ac:dyDescent="0.25">
      <c r="A1387" s="290"/>
    </row>
    <row r="1388" spans="1:1" x14ac:dyDescent="0.25">
      <c r="A1388" s="290"/>
    </row>
    <row r="1389" spans="1:1" x14ac:dyDescent="0.25">
      <c r="A1389" s="290"/>
    </row>
    <row r="1390" spans="1:1" x14ac:dyDescent="0.25">
      <c r="A1390" s="290"/>
    </row>
    <row r="1391" spans="1:1" x14ac:dyDescent="0.25">
      <c r="A1391" s="290"/>
    </row>
    <row r="1392" spans="1:1" x14ac:dyDescent="0.25">
      <c r="A1392" s="290"/>
    </row>
    <row r="1393" spans="1:1" x14ac:dyDescent="0.25">
      <c r="A1393" s="290"/>
    </row>
    <row r="1394" spans="1:1" x14ac:dyDescent="0.25">
      <c r="A1394" s="290"/>
    </row>
    <row r="1395" spans="1:1" x14ac:dyDescent="0.25">
      <c r="A1395" s="290"/>
    </row>
    <row r="1396" spans="1:1" x14ac:dyDescent="0.25">
      <c r="A1396" s="290"/>
    </row>
    <row r="1397" spans="1:1" x14ac:dyDescent="0.25">
      <c r="A1397" s="290"/>
    </row>
    <row r="1398" spans="1:1" x14ac:dyDescent="0.25">
      <c r="A1398" s="290"/>
    </row>
    <row r="1399" spans="1:1" x14ac:dyDescent="0.25">
      <c r="A1399" s="290"/>
    </row>
    <row r="1400" spans="1:1" x14ac:dyDescent="0.25">
      <c r="A1400" s="290"/>
    </row>
    <row r="1401" spans="1:1" x14ac:dyDescent="0.25">
      <c r="A1401" s="290"/>
    </row>
    <row r="1402" spans="1:1" x14ac:dyDescent="0.25">
      <c r="A1402" s="290"/>
    </row>
    <row r="1403" spans="1:1" x14ac:dyDescent="0.25">
      <c r="A1403" s="290"/>
    </row>
    <row r="1404" spans="1:1" x14ac:dyDescent="0.25">
      <c r="A1404" s="290"/>
    </row>
    <row r="1405" spans="1:1" x14ac:dyDescent="0.25">
      <c r="A1405" s="290"/>
    </row>
    <row r="1406" spans="1:1" x14ac:dyDescent="0.25">
      <c r="A1406" s="290"/>
    </row>
    <row r="1407" spans="1:1" x14ac:dyDescent="0.25">
      <c r="A1407" s="290"/>
    </row>
    <row r="1408" spans="1:1" x14ac:dyDescent="0.25">
      <c r="A1408" s="290"/>
    </row>
    <row r="1409" spans="1:1" x14ac:dyDescent="0.25">
      <c r="A1409" s="290"/>
    </row>
    <row r="1410" spans="1:1" x14ac:dyDescent="0.25">
      <c r="A1410" s="290"/>
    </row>
    <row r="1411" spans="1:1" x14ac:dyDescent="0.25">
      <c r="A1411" s="290"/>
    </row>
    <row r="1412" spans="1:1" x14ac:dyDescent="0.25">
      <c r="A1412" s="290"/>
    </row>
    <row r="1413" spans="1:1" x14ac:dyDescent="0.25">
      <c r="A1413" s="290"/>
    </row>
    <row r="1414" spans="1:1" x14ac:dyDescent="0.25">
      <c r="A1414" s="290"/>
    </row>
    <row r="1415" spans="1:1" x14ac:dyDescent="0.25">
      <c r="A1415" s="290"/>
    </row>
    <row r="1416" spans="1:1" x14ac:dyDescent="0.25">
      <c r="A1416" s="290"/>
    </row>
    <row r="1417" spans="1:1" x14ac:dyDescent="0.25">
      <c r="A1417" s="290"/>
    </row>
    <row r="1418" spans="1:1" x14ac:dyDescent="0.25">
      <c r="A1418" s="290"/>
    </row>
    <row r="1419" spans="1:1" x14ac:dyDescent="0.25">
      <c r="A1419" s="290"/>
    </row>
    <row r="1420" spans="1:1" x14ac:dyDescent="0.25">
      <c r="A1420" s="290"/>
    </row>
    <row r="1421" spans="1:1" x14ac:dyDescent="0.25">
      <c r="A1421" s="290"/>
    </row>
    <row r="1422" spans="1:1" x14ac:dyDescent="0.25">
      <c r="A1422" s="290"/>
    </row>
    <row r="1423" spans="1:1" x14ac:dyDescent="0.25">
      <c r="A1423" s="290"/>
    </row>
    <row r="1424" spans="1:1" x14ac:dyDescent="0.25">
      <c r="A1424" s="290"/>
    </row>
    <row r="1425" spans="1:1" x14ac:dyDescent="0.25">
      <c r="A1425" s="290"/>
    </row>
    <row r="1426" spans="1:1" x14ac:dyDescent="0.25">
      <c r="A1426" s="290"/>
    </row>
    <row r="1427" spans="1:1" x14ac:dyDescent="0.25">
      <c r="A1427" s="290"/>
    </row>
    <row r="1428" spans="1:1" x14ac:dyDescent="0.25">
      <c r="A1428" s="290"/>
    </row>
    <row r="1429" spans="1:1" x14ac:dyDescent="0.25">
      <c r="A1429" s="290"/>
    </row>
    <row r="1430" spans="1:1" x14ac:dyDescent="0.25">
      <c r="A1430" s="290"/>
    </row>
    <row r="1431" spans="1:1" x14ac:dyDescent="0.25">
      <c r="A1431" s="290"/>
    </row>
    <row r="1432" spans="1:1" x14ac:dyDescent="0.25">
      <c r="A1432" s="290"/>
    </row>
    <row r="1433" spans="1:1" x14ac:dyDescent="0.25">
      <c r="A1433" s="290"/>
    </row>
    <row r="1434" spans="1:1" x14ac:dyDescent="0.25">
      <c r="A1434" s="290"/>
    </row>
    <row r="1435" spans="1:1" x14ac:dyDescent="0.25">
      <c r="A1435" s="290"/>
    </row>
    <row r="1436" spans="1:1" x14ac:dyDescent="0.25">
      <c r="A1436" s="290"/>
    </row>
    <row r="1437" spans="1:1" x14ac:dyDescent="0.25">
      <c r="A1437" s="290"/>
    </row>
    <row r="1438" spans="1:1" x14ac:dyDescent="0.25">
      <c r="A1438" s="290"/>
    </row>
    <row r="1439" spans="1:1" x14ac:dyDescent="0.25">
      <c r="A1439" s="290"/>
    </row>
    <row r="1440" spans="1:1" x14ac:dyDescent="0.25">
      <c r="A1440" s="290"/>
    </row>
    <row r="1441" spans="1:1" x14ac:dyDescent="0.25">
      <c r="A1441" s="290"/>
    </row>
    <row r="1442" spans="1:1" x14ac:dyDescent="0.25">
      <c r="A1442" s="290"/>
    </row>
    <row r="1443" spans="1:1" x14ac:dyDescent="0.25">
      <c r="A1443" s="290"/>
    </row>
    <row r="1444" spans="1:1" x14ac:dyDescent="0.25">
      <c r="A1444" s="290"/>
    </row>
    <row r="1445" spans="1:1" x14ac:dyDescent="0.25">
      <c r="A1445" s="290"/>
    </row>
    <row r="1446" spans="1:1" x14ac:dyDescent="0.25">
      <c r="A1446" s="290"/>
    </row>
    <row r="1447" spans="1:1" x14ac:dyDescent="0.25">
      <c r="A1447" s="290"/>
    </row>
    <row r="1448" spans="1:1" x14ac:dyDescent="0.25">
      <c r="A1448" s="290"/>
    </row>
    <row r="1449" spans="1:1" x14ac:dyDescent="0.25">
      <c r="A1449" s="290"/>
    </row>
    <row r="1450" spans="1:1" x14ac:dyDescent="0.25">
      <c r="A1450" s="290"/>
    </row>
    <row r="1451" spans="1:1" x14ac:dyDescent="0.25">
      <c r="A1451" s="290"/>
    </row>
    <row r="1452" spans="1:1" x14ac:dyDescent="0.25">
      <c r="A1452" s="290"/>
    </row>
    <row r="1453" spans="1:1" x14ac:dyDescent="0.25">
      <c r="A1453" s="290"/>
    </row>
    <row r="1454" spans="1:1" x14ac:dyDescent="0.25">
      <c r="A1454" s="290"/>
    </row>
    <row r="1455" spans="1:1" x14ac:dyDescent="0.25">
      <c r="A1455" s="290"/>
    </row>
    <row r="1456" spans="1:1" x14ac:dyDescent="0.25">
      <c r="A1456" s="290"/>
    </row>
    <row r="1457" spans="1:1" x14ac:dyDescent="0.25">
      <c r="A1457" s="290"/>
    </row>
    <row r="1458" spans="1:1" x14ac:dyDescent="0.25">
      <c r="A1458" s="290"/>
    </row>
    <row r="1459" spans="1:1" x14ac:dyDescent="0.25">
      <c r="A1459" s="290"/>
    </row>
    <row r="1460" spans="1:1" x14ac:dyDescent="0.25">
      <c r="A1460" s="290"/>
    </row>
    <row r="1461" spans="1:1" x14ac:dyDescent="0.25">
      <c r="A1461" s="290"/>
    </row>
    <row r="1462" spans="1:1" x14ac:dyDescent="0.25">
      <c r="A1462" s="290"/>
    </row>
    <row r="1463" spans="1:1" x14ac:dyDescent="0.25">
      <c r="A1463" s="290"/>
    </row>
    <row r="1464" spans="1:1" x14ac:dyDescent="0.25">
      <c r="A1464" s="290"/>
    </row>
    <row r="1465" spans="1:1" x14ac:dyDescent="0.25">
      <c r="A1465" s="290"/>
    </row>
    <row r="1466" spans="1:1" x14ac:dyDescent="0.25">
      <c r="A1466" s="290"/>
    </row>
    <row r="1467" spans="1:1" x14ac:dyDescent="0.25">
      <c r="A1467" s="290"/>
    </row>
    <row r="1468" spans="1:1" x14ac:dyDescent="0.25">
      <c r="A1468" s="290"/>
    </row>
    <row r="1469" spans="1:1" x14ac:dyDescent="0.25">
      <c r="A1469" s="290"/>
    </row>
    <row r="1470" spans="1:1" x14ac:dyDescent="0.25">
      <c r="A1470" s="290"/>
    </row>
    <row r="1471" spans="1:1" x14ac:dyDescent="0.25">
      <c r="A1471" s="290"/>
    </row>
    <row r="1472" spans="1:1" x14ac:dyDescent="0.25">
      <c r="A1472" s="290"/>
    </row>
    <row r="1473" spans="1:1" x14ac:dyDescent="0.25">
      <c r="A1473" s="290"/>
    </row>
    <row r="1474" spans="1:1" x14ac:dyDescent="0.25">
      <c r="A1474" s="290"/>
    </row>
    <row r="1475" spans="1:1" x14ac:dyDescent="0.25">
      <c r="A1475" s="290"/>
    </row>
    <row r="1476" spans="1:1" x14ac:dyDescent="0.25">
      <c r="A1476" s="290"/>
    </row>
    <row r="1477" spans="1:1" x14ac:dyDescent="0.25">
      <c r="A1477" s="290"/>
    </row>
    <row r="1478" spans="1:1" x14ac:dyDescent="0.25">
      <c r="A1478" s="290"/>
    </row>
    <row r="1479" spans="1:1" x14ac:dyDescent="0.25">
      <c r="A1479" s="290"/>
    </row>
    <row r="1480" spans="1:1" x14ac:dyDescent="0.25">
      <c r="A1480" s="290"/>
    </row>
    <row r="1481" spans="1:1" x14ac:dyDescent="0.25">
      <c r="A1481" s="290"/>
    </row>
    <row r="1482" spans="1:1" x14ac:dyDescent="0.25">
      <c r="A1482" s="290"/>
    </row>
    <row r="1483" spans="1:1" x14ac:dyDescent="0.25">
      <c r="A1483" s="290"/>
    </row>
    <row r="1484" spans="1:1" x14ac:dyDescent="0.25">
      <c r="A1484" s="290"/>
    </row>
    <row r="1485" spans="1:1" x14ac:dyDescent="0.25">
      <c r="A1485" s="290"/>
    </row>
    <row r="1486" spans="1:1" x14ac:dyDescent="0.25">
      <c r="A1486" s="290"/>
    </row>
    <row r="1487" spans="1:1" x14ac:dyDescent="0.25">
      <c r="A1487" s="290"/>
    </row>
    <row r="1488" spans="1:1" x14ac:dyDescent="0.25">
      <c r="A1488" s="290"/>
    </row>
    <row r="1489" spans="1:1" x14ac:dyDescent="0.25">
      <c r="A1489" s="290"/>
    </row>
    <row r="1490" spans="1:1" x14ac:dyDescent="0.25">
      <c r="A1490" s="290"/>
    </row>
    <row r="1491" spans="1:1" x14ac:dyDescent="0.25">
      <c r="A1491" s="290"/>
    </row>
    <row r="1492" spans="1:1" x14ac:dyDescent="0.25">
      <c r="A1492" s="290"/>
    </row>
    <row r="1493" spans="1:1" x14ac:dyDescent="0.25">
      <c r="A1493" s="290"/>
    </row>
    <row r="1494" spans="1:1" x14ac:dyDescent="0.25">
      <c r="A1494" s="290"/>
    </row>
    <row r="1495" spans="1:1" x14ac:dyDescent="0.25">
      <c r="A1495" s="290"/>
    </row>
    <row r="1496" spans="1:1" x14ac:dyDescent="0.25">
      <c r="A1496" s="290"/>
    </row>
    <row r="1497" spans="1:1" x14ac:dyDescent="0.25">
      <c r="A1497" s="290"/>
    </row>
    <row r="1498" spans="1:1" x14ac:dyDescent="0.25">
      <c r="A1498" s="290"/>
    </row>
    <row r="1499" spans="1:1" x14ac:dyDescent="0.25">
      <c r="A1499" s="290"/>
    </row>
    <row r="1500" spans="1:1" x14ac:dyDescent="0.25">
      <c r="A1500" s="290"/>
    </row>
    <row r="1501" spans="1:1" x14ac:dyDescent="0.25">
      <c r="A1501" s="290"/>
    </row>
    <row r="1502" spans="1:1" x14ac:dyDescent="0.25">
      <c r="A1502" s="290"/>
    </row>
    <row r="1503" spans="1:1" x14ac:dyDescent="0.25">
      <c r="A1503" s="290"/>
    </row>
    <row r="1504" spans="1:1" x14ac:dyDescent="0.25">
      <c r="A1504" s="290"/>
    </row>
    <row r="1505" spans="1:1" x14ac:dyDescent="0.25">
      <c r="A1505" s="290"/>
    </row>
    <row r="1506" spans="1:1" x14ac:dyDescent="0.25">
      <c r="A1506" s="290"/>
    </row>
    <row r="1507" spans="1:1" x14ac:dyDescent="0.25">
      <c r="A1507" s="290"/>
    </row>
    <row r="1508" spans="1:1" x14ac:dyDescent="0.25">
      <c r="A1508" s="290"/>
    </row>
    <row r="1509" spans="1:1" x14ac:dyDescent="0.25">
      <c r="A1509" s="290"/>
    </row>
    <row r="1510" spans="1:1" x14ac:dyDescent="0.25">
      <c r="A1510" s="290"/>
    </row>
    <row r="1511" spans="1:1" x14ac:dyDescent="0.25">
      <c r="A1511" s="290"/>
    </row>
    <row r="1512" spans="1:1" x14ac:dyDescent="0.25">
      <c r="A1512" s="290"/>
    </row>
    <row r="1513" spans="1:1" x14ac:dyDescent="0.25">
      <c r="A1513" s="290"/>
    </row>
    <row r="1514" spans="1:1" x14ac:dyDescent="0.25">
      <c r="A1514" s="290"/>
    </row>
    <row r="1515" spans="1:1" x14ac:dyDescent="0.25">
      <c r="A1515" s="290"/>
    </row>
    <row r="1516" spans="1:1" x14ac:dyDescent="0.25">
      <c r="A1516" s="290"/>
    </row>
    <row r="1517" spans="1:1" x14ac:dyDescent="0.25">
      <c r="A1517" s="290"/>
    </row>
    <row r="1518" spans="1:1" x14ac:dyDescent="0.25">
      <c r="A1518" s="290"/>
    </row>
    <row r="1519" spans="1:1" x14ac:dyDescent="0.25">
      <c r="A1519" s="290"/>
    </row>
    <row r="1520" spans="1:1" x14ac:dyDescent="0.25">
      <c r="A1520" s="290"/>
    </row>
    <row r="1521" spans="1:1" x14ac:dyDescent="0.25">
      <c r="A1521" s="290"/>
    </row>
    <row r="1522" spans="1:1" x14ac:dyDescent="0.25">
      <c r="A1522" s="290"/>
    </row>
    <row r="1523" spans="1:1" x14ac:dyDescent="0.25">
      <c r="A1523" s="290"/>
    </row>
    <row r="1524" spans="1:1" x14ac:dyDescent="0.25">
      <c r="A1524" s="290"/>
    </row>
    <row r="1525" spans="1:1" x14ac:dyDescent="0.25">
      <c r="A1525" s="290"/>
    </row>
    <row r="1526" spans="1:1" x14ac:dyDescent="0.25">
      <c r="A1526" s="290"/>
    </row>
    <row r="1527" spans="1:1" x14ac:dyDescent="0.25">
      <c r="A1527" s="290"/>
    </row>
    <row r="1528" spans="1:1" x14ac:dyDescent="0.25">
      <c r="A1528" s="290"/>
    </row>
    <row r="1529" spans="1:1" x14ac:dyDescent="0.25">
      <c r="A1529" s="290"/>
    </row>
    <row r="1530" spans="1:1" x14ac:dyDescent="0.25">
      <c r="A1530" s="290"/>
    </row>
    <row r="1531" spans="1:1" x14ac:dyDescent="0.25">
      <c r="A1531" s="290"/>
    </row>
    <row r="1532" spans="1:1" x14ac:dyDescent="0.25">
      <c r="A1532" s="290"/>
    </row>
    <row r="1533" spans="1:1" x14ac:dyDescent="0.25">
      <c r="A1533" s="290"/>
    </row>
    <row r="1534" spans="1:1" x14ac:dyDescent="0.25">
      <c r="A1534" s="290"/>
    </row>
    <row r="1535" spans="1:1" x14ac:dyDescent="0.25">
      <c r="A1535" s="290"/>
    </row>
    <row r="1536" spans="1:1" x14ac:dyDescent="0.25">
      <c r="A1536" s="290"/>
    </row>
    <row r="1537" spans="1:1" x14ac:dyDescent="0.25">
      <c r="A1537" s="290"/>
    </row>
    <row r="1538" spans="1:1" x14ac:dyDescent="0.25">
      <c r="A1538" s="290"/>
    </row>
    <row r="1539" spans="1:1" x14ac:dyDescent="0.25">
      <c r="A1539" s="290"/>
    </row>
    <row r="1540" spans="1:1" x14ac:dyDescent="0.25">
      <c r="A1540" s="290"/>
    </row>
    <row r="1541" spans="1:1" x14ac:dyDescent="0.25">
      <c r="A1541" s="290"/>
    </row>
    <row r="1542" spans="1:1" x14ac:dyDescent="0.25">
      <c r="A1542" s="290"/>
    </row>
    <row r="1543" spans="1:1" x14ac:dyDescent="0.25">
      <c r="A1543" s="290"/>
    </row>
    <row r="1544" spans="1:1" x14ac:dyDescent="0.25">
      <c r="A1544" s="290"/>
    </row>
    <row r="1545" spans="1:1" x14ac:dyDescent="0.25">
      <c r="A1545" s="290"/>
    </row>
    <row r="1546" spans="1:1" x14ac:dyDescent="0.25">
      <c r="A1546" s="290"/>
    </row>
    <row r="1547" spans="1:1" x14ac:dyDescent="0.25">
      <c r="A1547" s="290"/>
    </row>
    <row r="1548" spans="1:1" x14ac:dyDescent="0.25">
      <c r="A1548" s="290"/>
    </row>
    <row r="1549" spans="1:1" x14ac:dyDescent="0.25">
      <c r="A1549" s="290"/>
    </row>
    <row r="1550" spans="1:1" x14ac:dyDescent="0.25">
      <c r="A1550" s="290"/>
    </row>
    <row r="1551" spans="1:1" x14ac:dyDescent="0.25">
      <c r="A1551" s="290"/>
    </row>
    <row r="1552" spans="1:1" x14ac:dyDescent="0.25">
      <c r="A1552" s="290"/>
    </row>
    <row r="1553" spans="1:1" x14ac:dyDescent="0.25">
      <c r="A1553" s="290"/>
    </row>
    <row r="1554" spans="1:1" x14ac:dyDescent="0.25">
      <c r="A1554" s="290"/>
    </row>
    <row r="1555" spans="1:1" x14ac:dyDescent="0.25">
      <c r="A1555" s="290"/>
    </row>
    <row r="1556" spans="1:1" x14ac:dyDescent="0.25">
      <c r="A1556" s="290"/>
    </row>
    <row r="1557" spans="1:1" x14ac:dyDescent="0.25">
      <c r="A1557" s="290"/>
    </row>
    <row r="1558" spans="1:1" x14ac:dyDescent="0.25">
      <c r="A1558" s="290"/>
    </row>
    <row r="1559" spans="1:1" x14ac:dyDescent="0.25">
      <c r="A1559" s="290"/>
    </row>
    <row r="1560" spans="1:1" x14ac:dyDescent="0.25">
      <c r="A1560" s="290"/>
    </row>
    <row r="1561" spans="1:1" x14ac:dyDescent="0.25">
      <c r="A1561" s="290"/>
    </row>
    <row r="1562" spans="1:1" x14ac:dyDescent="0.25">
      <c r="A1562" s="290"/>
    </row>
    <row r="1563" spans="1:1" x14ac:dyDescent="0.25">
      <c r="A1563" s="290"/>
    </row>
    <row r="1564" spans="1:1" x14ac:dyDescent="0.25">
      <c r="A1564" s="290"/>
    </row>
    <row r="1565" spans="1:1" x14ac:dyDescent="0.25">
      <c r="A1565" s="290"/>
    </row>
    <row r="1566" spans="1:1" x14ac:dyDescent="0.25">
      <c r="A1566" s="290"/>
    </row>
    <row r="1567" spans="1:1" x14ac:dyDescent="0.25">
      <c r="A1567" s="290"/>
    </row>
    <row r="1568" spans="1:1" x14ac:dyDescent="0.25">
      <c r="A1568" s="290"/>
    </row>
    <row r="1569" spans="1:1" x14ac:dyDescent="0.25">
      <c r="A1569" s="290"/>
    </row>
    <row r="1570" spans="1:1" x14ac:dyDescent="0.25">
      <c r="A1570" s="290"/>
    </row>
    <row r="1571" spans="1:1" x14ac:dyDescent="0.25">
      <c r="A1571" s="290"/>
    </row>
    <row r="1572" spans="1:1" x14ac:dyDescent="0.25">
      <c r="A1572" s="290"/>
    </row>
    <row r="1573" spans="1:1" x14ac:dyDescent="0.25">
      <c r="A1573" s="290"/>
    </row>
    <row r="1574" spans="1:1" x14ac:dyDescent="0.25">
      <c r="A1574" s="290"/>
    </row>
    <row r="1575" spans="1:1" x14ac:dyDescent="0.25">
      <c r="A1575" s="290"/>
    </row>
    <row r="1576" spans="1:1" x14ac:dyDescent="0.25">
      <c r="A1576" s="290"/>
    </row>
    <row r="1577" spans="1:1" x14ac:dyDescent="0.25">
      <c r="A1577" s="290"/>
    </row>
    <row r="1578" spans="1:1" x14ac:dyDescent="0.25">
      <c r="A1578" s="290"/>
    </row>
    <row r="1579" spans="1:1" x14ac:dyDescent="0.25">
      <c r="A1579" s="290"/>
    </row>
    <row r="1580" spans="1:1" x14ac:dyDescent="0.25">
      <c r="A1580" s="290"/>
    </row>
    <row r="1581" spans="1:1" x14ac:dyDescent="0.25">
      <c r="A1581" s="290"/>
    </row>
    <row r="1582" spans="1:1" x14ac:dyDescent="0.25">
      <c r="A1582" s="290"/>
    </row>
    <row r="1583" spans="1:1" x14ac:dyDescent="0.25">
      <c r="A1583" s="290"/>
    </row>
    <row r="1584" spans="1:1" x14ac:dyDescent="0.25">
      <c r="A1584" s="290"/>
    </row>
    <row r="1585" spans="1:1" x14ac:dyDescent="0.25">
      <c r="A1585" s="290"/>
    </row>
    <row r="1586" spans="1:1" x14ac:dyDescent="0.25">
      <c r="A1586" s="290"/>
    </row>
    <row r="1587" spans="1:1" x14ac:dyDescent="0.25">
      <c r="A1587" s="290"/>
    </row>
    <row r="1588" spans="1:1" x14ac:dyDescent="0.25">
      <c r="A1588" s="290"/>
    </row>
    <row r="1589" spans="1:1" x14ac:dyDescent="0.25">
      <c r="A1589" s="290"/>
    </row>
    <row r="1590" spans="1:1" x14ac:dyDescent="0.25">
      <c r="A1590" s="290"/>
    </row>
    <row r="1591" spans="1:1" x14ac:dyDescent="0.25">
      <c r="A1591" s="290"/>
    </row>
    <row r="1592" spans="1:1" x14ac:dyDescent="0.25">
      <c r="A1592" s="290"/>
    </row>
    <row r="1593" spans="1:1" x14ac:dyDescent="0.25">
      <c r="A1593" s="290"/>
    </row>
    <row r="1594" spans="1:1" x14ac:dyDescent="0.25">
      <c r="A1594" s="290"/>
    </row>
    <row r="1595" spans="1:1" x14ac:dyDescent="0.25">
      <c r="A1595" s="290"/>
    </row>
    <row r="1596" spans="1:1" x14ac:dyDescent="0.25">
      <c r="A1596" s="290"/>
    </row>
    <row r="1597" spans="1:1" x14ac:dyDescent="0.25">
      <c r="A1597" s="290"/>
    </row>
    <row r="1598" spans="1:1" x14ac:dyDescent="0.25">
      <c r="A1598" s="290"/>
    </row>
    <row r="1599" spans="1:1" x14ac:dyDescent="0.25">
      <c r="A1599" s="290"/>
    </row>
    <row r="1600" spans="1:1" x14ac:dyDescent="0.25">
      <c r="A1600" s="290"/>
    </row>
    <row r="1601" spans="1:1" x14ac:dyDescent="0.25">
      <c r="A1601" s="290"/>
    </row>
    <row r="1602" spans="1:1" x14ac:dyDescent="0.25">
      <c r="A1602" s="290"/>
    </row>
    <row r="1603" spans="1:1" x14ac:dyDescent="0.25">
      <c r="A1603" s="290"/>
    </row>
    <row r="1604" spans="1:1" x14ac:dyDescent="0.25">
      <c r="A1604" s="290"/>
    </row>
    <row r="1605" spans="1:1" x14ac:dyDescent="0.25">
      <c r="A1605" s="290"/>
    </row>
    <row r="1606" spans="1:1" x14ac:dyDescent="0.25">
      <c r="A1606" s="290"/>
    </row>
    <row r="1607" spans="1:1" x14ac:dyDescent="0.25">
      <c r="A1607" s="290"/>
    </row>
    <row r="1608" spans="1:1" x14ac:dyDescent="0.25">
      <c r="A1608" s="290"/>
    </row>
    <row r="1609" spans="1:1" x14ac:dyDescent="0.25">
      <c r="A1609" s="290"/>
    </row>
    <row r="1610" spans="1:1" x14ac:dyDescent="0.25">
      <c r="A1610" s="290"/>
    </row>
    <row r="1611" spans="1:1" x14ac:dyDescent="0.25">
      <c r="A1611" s="290"/>
    </row>
    <row r="1612" spans="1:1" x14ac:dyDescent="0.25">
      <c r="A1612" s="290"/>
    </row>
    <row r="1613" spans="1:1" x14ac:dyDescent="0.25">
      <c r="A1613" s="290"/>
    </row>
    <row r="1614" spans="1:1" x14ac:dyDescent="0.25">
      <c r="A1614" s="290"/>
    </row>
    <row r="1615" spans="1:1" x14ac:dyDescent="0.25">
      <c r="A1615" s="290"/>
    </row>
    <row r="1616" spans="1:1" x14ac:dyDescent="0.25">
      <c r="A1616" s="290"/>
    </row>
    <row r="1617" spans="1:1" x14ac:dyDescent="0.25">
      <c r="A1617" s="290"/>
    </row>
    <row r="1618" spans="1:1" x14ac:dyDescent="0.25">
      <c r="A1618" s="290"/>
    </row>
    <row r="1619" spans="1:1" x14ac:dyDescent="0.25">
      <c r="A1619" s="290"/>
    </row>
    <row r="1620" spans="1:1" x14ac:dyDescent="0.25">
      <c r="A1620" s="290"/>
    </row>
    <row r="1621" spans="1:1" x14ac:dyDescent="0.25">
      <c r="A1621" s="290"/>
    </row>
    <row r="1622" spans="1:1" x14ac:dyDescent="0.25">
      <c r="A1622" s="290"/>
    </row>
    <row r="1623" spans="1:1" x14ac:dyDescent="0.25">
      <c r="A1623" s="290"/>
    </row>
    <row r="1624" spans="1:1" x14ac:dyDescent="0.25">
      <c r="A1624" s="290"/>
    </row>
    <row r="1625" spans="1:1" x14ac:dyDescent="0.25">
      <c r="A1625" s="290"/>
    </row>
    <row r="1626" spans="1:1" x14ac:dyDescent="0.25">
      <c r="A1626" s="290"/>
    </row>
    <row r="1627" spans="1:1" x14ac:dyDescent="0.25">
      <c r="A1627" s="290"/>
    </row>
    <row r="1628" spans="1:1" x14ac:dyDescent="0.25">
      <c r="A1628" s="290"/>
    </row>
    <row r="1629" spans="1:1" x14ac:dyDescent="0.25">
      <c r="A1629" s="290"/>
    </row>
    <row r="1630" spans="1:1" x14ac:dyDescent="0.25">
      <c r="A1630" s="290"/>
    </row>
    <row r="1631" spans="1:1" x14ac:dyDescent="0.25">
      <c r="A1631" s="290"/>
    </row>
    <row r="1632" spans="1:1" x14ac:dyDescent="0.25">
      <c r="A1632" s="290"/>
    </row>
    <row r="1633" spans="1:1" x14ac:dyDescent="0.25">
      <c r="A1633" s="290"/>
    </row>
    <row r="1634" spans="1:1" x14ac:dyDescent="0.25">
      <c r="A1634" s="290"/>
    </row>
    <row r="1635" spans="1:1" x14ac:dyDescent="0.25">
      <c r="A1635" s="290"/>
    </row>
    <row r="1636" spans="1:1" x14ac:dyDescent="0.25">
      <c r="A1636" s="290"/>
    </row>
    <row r="1637" spans="1:1" x14ac:dyDescent="0.25">
      <c r="A1637" s="290"/>
    </row>
    <row r="1638" spans="1:1" x14ac:dyDescent="0.25">
      <c r="A1638" s="290"/>
    </row>
    <row r="1639" spans="1:1" x14ac:dyDescent="0.25">
      <c r="A1639" s="290"/>
    </row>
    <row r="1640" spans="1:1" x14ac:dyDescent="0.25">
      <c r="A1640" s="290"/>
    </row>
    <row r="1641" spans="1:1" x14ac:dyDescent="0.25">
      <c r="A1641" s="290"/>
    </row>
    <row r="1642" spans="1:1" x14ac:dyDescent="0.25">
      <c r="A1642" s="290"/>
    </row>
    <row r="1643" spans="1:1" x14ac:dyDescent="0.25">
      <c r="A1643" s="290"/>
    </row>
    <row r="1644" spans="1:1" x14ac:dyDescent="0.25">
      <c r="A1644" s="290"/>
    </row>
    <row r="1645" spans="1:1" x14ac:dyDescent="0.25">
      <c r="A1645" s="290"/>
    </row>
    <row r="1646" spans="1:1" x14ac:dyDescent="0.25">
      <c r="A1646" s="290"/>
    </row>
    <row r="1647" spans="1:1" x14ac:dyDescent="0.25">
      <c r="A1647" s="290"/>
    </row>
    <row r="1648" spans="1:1" x14ac:dyDescent="0.25">
      <c r="A1648" s="290"/>
    </row>
    <row r="1649" spans="1:1" x14ac:dyDescent="0.25">
      <c r="A1649" s="290"/>
    </row>
    <row r="1650" spans="1:1" x14ac:dyDescent="0.25">
      <c r="A1650" s="290"/>
    </row>
    <row r="1651" spans="1:1" x14ac:dyDescent="0.25">
      <c r="A1651" s="290"/>
    </row>
    <row r="1652" spans="1:1" x14ac:dyDescent="0.25">
      <c r="A1652" s="290"/>
    </row>
    <row r="1653" spans="1:1" x14ac:dyDescent="0.25">
      <c r="A1653" s="290"/>
    </row>
    <row r="1654" spans="1:1" x14ac:dyDescent="0.25">
      <c r="A1654" s="290"/>
    </row>
    <row r="1655" spans="1:1" x14ac:dyDescent="0.25">
      <c r="A1655" s="290"/>
    </row>
    <row r="1656" spans="1:1" x14ac:dyDescent="0.25">
      <c r="A1656" s="290"/>
    </row>
    <row r="1657" spans="1:1" x14ac:dyDescent="0.25">
      <c r="A1657" s="290"/>
    </row>
    <row r="1658" spans="1:1" x14ac:dyDescent="0.25">
      <c r="A1658" s="290"/>
    </row>
    <row r="1659" spans="1:1" x14ac:dyDescent="0.25">
      <c r="A1659" s="290"/>
    </row>
    <row r="1660" spans="1:1" x14ac:dyDescent="0.25">
      <c r="A1660" s="290"/>
    </row>
    <row r="1661" spans="1:1" x14ac:dyDescent="0.25">
      <c r="A1661" s="290"/>
    </row>
    <row r="1662" spans="1:1" x14ac:dyDescent="0.25">
      <c r="A1662" s="290"/>
    </row>
    <row r="1663" spans="1:1" x14ac:dyDescent="0.25">
      <c r="A1663" s="290"/>
    </row>
    <row r="1664" spans="1:1" x14ac:dyDescent="0.25">
      <c r="A1664" s="290"/>
    </row>
    <row r="1665" spans="1:1" x14ac:dyDescent="0.25">
      <c r="A1665" s="290"/>
    </row>
    <row r="1666" spans="1:1" x14ac:dyDescent="0.25">
      <c r="A1666" s="290"/>
    </row>
    <row r="1667" spans="1:1" x14ac:dyDescent="0.25">
      <c r="A1667" s="290"/>
    </row>
    <row r="1668" spans="1:1" x14ac:dyDescent="0.25">
      <c r="A1668" s="290"/>
    </row>
    <row r="1669" spans="1:1" x14ac:dyDescent="0.25">
      <c r="A1669" s="290"/>
    </row>
    <row r="1670" spans="1:1" x14ac:dyDescent="0.25">
      <c r="A1670" s="290"/>
    </row>
    <row r="1671" spans="1:1" x14ac:dyDescent="0.25">
      <c r="A1671" s="290"/>
    </row>
    <row r="1672" spans="1:1" x14ac:dyDescent="0.25">
      <c r="A1672" s="290"/>
    </row>
    <row r="1673" spans="1:1" x14ac:dyDescent="0.25">
      <c r="A1673" s="290"/>
    </row>
    <row r="1674" spans="1:1" x14ac:dyDescent="0.25">
      <c r="A1674" s="290"/>
    </row>
    <row r="1675" spans="1:1" x14ac:dyDescent="0.25">
      <c r="A1675" s="290"/>
    </row>
    <row r="1676" spans="1:1" x14ac:dyDescent="0.25">
      <c r="A1676" s="290"/>
    </row>
    <row r="1677" spans="1:1" x14ac:dyDescent="0.25">
      <c r="A1677" s="290"/>
    </row>
    <row r="1678" spans="1:1" x14ac:dyDescent="0.25">
      <c r="A1678" s="290"/>
    </row>
    <row r="1679" spans="1:1" x14ac:dyDescent="0.25">
      <c r="A1679" s="290"/>
    </row>
    <row r="1680" spans="1:1" x14ac:dyDescent="0.25">
      <c r="A1680" s="290"/>
    </row>
    <row r="1681" spans="1:1" x14ac:dyDescent="0.25">
      <c r="A1681" s="290"/>
    </row>
    <row r="1682" spans="1:1" x14ac:dyDescent="0.25">
      <c r="A1682" s="290"/>
    </row>
    <row r="1683" spans="1:1" x14ac:dyDescent="0.25">
      <c r="A1683" s="290"/>
    </row>
    <row r="1684" spans="1:1" x14ac:dyDescent="0.25">
      <c r="A1684" s="290"/>
    </row>
    <row r="1685" spans="1:1" x14ac:dyDescent="0.25">
      <c r="A1685" s="290"/>
    </row>
    <row r="1686" spans="1:1" x14ac:dyDescent="0.25">
      <c r="A1686" s="290"/>
    </row>
    <row r="1687" spans="1:1" x14ac:dyDescent="0.25">
      <c r="A1687" s="290"/>
    </row>
    <row r="1688" spans="1:1" x14ac:dyDescent="0.25">
      <c r="A1688" s="290"/>
    </row>
    <row r="1689" spans="1:1" x14ac:dyDescent="0.25">
      <c r="A1689" s="290"/>
    </row>
    <row r="1690" spans="1:1" x14ac:dyDescent="0.25">
      <c r="A1690" s="290"/>
    </row>
    <row r="1691" spans="1:1" x14ac:dyDescent="0.25">
      <c r="A1691" s="290"/>
    </row>
    <row r="1692" spans="1:1" x14ac:dyDescent="0.25">
      <c r="A1692" s="290"/>
    </row>
    <row r="1693" spans="1:1" x14ac:dyDescent="0.25">
      <c r="A1693" s="290"/>
    </row>
    <row r="1694" spans="1:1" x14ac:dyDescent="0.25">
      <c r="A1694" s="290"/>
    </row>
    <row r="1695" spans="1:1" x14ac:dyDescent="0.25">
      <c r="A1695" s="290"/>
    </row>
    <row r="1696" spans="1:1" x14ac:dyDescent="0.25">
      <c r="A1696" s="290"/>
    </row>
    <row r="1697" spans="1:1" x14ac:dyDescent="0.25">
      <c r="A1697" s="290"/>
    </row>
    <row r="1698" spans="1:1" x14ac:dyDescent="0.25">
      <c r="A1698" s="290"/>
    </row>
    <row r="1699" spans="1:1" x14ac:dyDescent="0.25">
      <c r="A1699" s="290"/>
    </row>
    <row r="1700" spans="1:1" x14ac:dyDescent="0.25">
      <c r="A1700" s="290"/>
    </row>
    <row r="1701" spans="1:1" x14ac:dyDescent="0.25">
      <c r="A1701" s="290"/>
    </row>
    <row r="1702" spans="1:1" x14ac:dyDescent="0.25">
      <c r="A1702" s="290"/>
    </row>
    <row r="1703" spans="1:1" x14ac:dyDescent="0.25">
      <c r="A1703" s="290"/>
    </row>
    <row r="1704" spans="1:1" x14ac:dyDescent="0.25">
      <c r="A1704" s="290"/>
    </row>
    <row r="1705" spans="1:1" x14ac:dyDescent="0.25">
      <c r="A1705" s="290"/>
    </row>
    <row r="1706" spans="1:1" x14ac:dyDescent="0.25">
      <c r="A1706" s="290"/>
    </row>
    <row r="1707" spans="1:1" x14ac:dyDescent="0.25">
      <c r="A1707" s="290"/>
    </row>
    <row r="1708" spans="1:1" x14ac:dyDescent="0.25">
      <c r="A1708" s="290"/>
    </row>
    <row r="1709" spans="1:1" x14ac:dyDescent="0.25">
      <c r="A1709" s="290"/>
    </row>
    <row r="1710" spans="1:1" x14ac:dyDescent="0.25">
      <c r="A1710" s="290"/>
    </row>
    <row r="1711" spans="1:1" x14ac:dyDescent="0.25">
      <c r="A1711" s="290"/>
    </row>
    <row r="1712" spans="1:1" x14ac:dyDescent="0.25">
      <c r="A1712" s="290"/>
    </row>
    <row r="1713" spans="1:1" x14ac:dyDescent="0.25">
      <c r="A1713" s="290"/>
    </row>
    <row r="1714" spans="1:1" x14ac:dyDescent="0.25">
      <c r="A1714" s="290"/>
    </row>
    <row r="1715" spans="1:1" x14ac:dyDescent="0.25">
      <c r="A1715" s="290"/>
    </row>
    <row r="1716" spans="1:1" x14ac:dyDescent="0.25">
      <c r="A1716" s="290"/>
    </row>
    <row r="1717" spans="1:1" x14ac:dyDescent="0.25">
      <c r="A1717" s="290"/>
    </row>
    <row r="1718" spans="1:1" x14ac:dyDescent="0.25">
      <c r="A1718" s="290"/>
    </row>
    <row r="1719" spans="1:1" x14ac:dyDescent="0.25">
      <c r="A1719" s="290"/>
    </row>
    <row r="1720" spans="1:1" x14ac:dyDescent="0.25">
      <c r="A1720" s="290"/>
    </row>
    <row r="1721" spans="1:1" x14ac:dyDescent="0.25">
      <c r="A1721" s="290"/>
    </row>
    <row r="1722" spans="1:1" x14ac:dyDescent="0.25">
      <c r="A1722" s="290"/>
    </row>
    <row r="1723" spans="1:1" x14ac:dyDescent="0.25">
      <c r="A1723" s="290"/>
    </row>
    <row r="1724" spans="1:1" x14ac:dyDescent="0.25">
      <c r="A1724" s="290"/>
    </row>
    <row r="1725" spans="1:1" x14ac:dyDescent="0.25">
      <c r="A1725" s="290"/>
    </row>
    <row r="1726" spans="1:1" x14ac:dyDescent="0.25">
      <c r="A1726" s="290"/>
    </row>
    <row r="1727" spans="1:1" x14ac:dyDescent="0.25">
      <c r="A1727" s="290"/>
    </row>
    <row r="1728" spans="1:1" x14ac:dyDescent="0.25">
      <c r="A1728" s="290"/>
    </row>
    <row r="1729" spans="1:1" x14ac:dyDescent="0.25">
      <c r="A1729" s="290"/>
    </row>
    <row r="1730" spans="1:1" x14ac:dyDescent="0.25">
      <c r="A1730" s="290"/>
    </row>
    <row r="1731" spans="1:1" x14ac:dyDescent="0.25">
      <c r="A1731" s="290"/>
    </row>
    <row r="1732" spans="1:1" x14ac:dyDescent="0.25">
      <c r="A1732" s="290"/>
    </row>
    <row r="1733" spans="1:1" x14ac:dyDescent="0.25">
      <c r="A1733" s="290"/>
    </row>
    <row r="1734" spans="1:1" x14ac:dyDescent="0.25">
      <c r="A1734" s="290"/>
    </row>
    <row r="1735" spans="1:1" x14ac:dyDescent="0.25">
      <c r="A1735" s="290"/>
    </row>
    <row r="1736" spans="1:1" x14ac:dyDescent="0.25">
      <c r="A1736" s="290"/>
    </row>
    <row r="1737" spans="1:1" x14ac:dyDescent="0.25">
      <c r="A1737" s="290"/>
    </row>
    <row r="1738" spans="1:1" x14ac:dyDescent="0.25">
      <c r="A1738" s="290"/>
    </row>
    <row r="1739" spans="1:1" x14ac:dyDescent="0.25">
      <c r="A1739" s="290"/>
    </row>
    <row r="1740" spans="1:1" x14ac:dyDescent="0.25">
      <c r="A1740" s="290"/>
    </row>
    <row r="1741" spans="1:1" x14ac:dyDescent="0.25">
      <c r="A1741" s="290"/>
    </row>
    <row r="1742" spans="1:1" x14ac:dyDescent="0.25">
      <c r="A1742" s="290"/>
    </row>
    <row r="1743" spans="1:1" x14ac:dyDescent="0.25">
      <c r="A1743" s="290"/>
    </row>
    <row r="1744" spans="1:1" x14ac:dyDescent="0.25">
      <c r="A1744" s="290"/>
    </row>
    <row r="1745" spans="1:1" x14ac:dyDescent="0.25">
      <c r="A1745" s="290"/>
    </row>
    <row r="1746" spans="1:1" x14ac:dyDescent="0.25">
      <c r="A1746" s="290"/>
    </row>
    <row r="1747" spans="1:1" x14ac:dyDescent="0.25">
      <c r="A1747" s="290"/>
    </row>
    <row r="1748" spans="1:1" x14ac:dyDescent="0.25">
      <c r="A1748" s="290"/>
    </row>
    <row r="1749" spans="1:1" x14ac:dyDescent="0.25">
      <c r="A1749" s="290"/>
    </row>
    <row r="1750" spans="1:1" x14ac:dyDescent="0.25">
      <c r="A1750" s="290"/>
    </row>
    <row r="1751" spans="1:1" x14ac:dyDescent="0.25">
      <c r="A1751" s="290"/>
    </row>
    <row r="1752" spans="1:1" x14ac:dyDescent="0.25">
      <c r="A1752" s="290"/>
    </row>
    <row r="1753" spans="1:1" x14ac:dyDescent="0.25">
      <c r="A1753" s="290"/>
    </row>
    <row r="1754" spans="1:1" x14ac:dyDescent="0.25">
      <c r="A1754" s="290"/>
    </row>
    <row r="1755" spans="1:1" x14ac:dyDescent="0.25">
      <c r="A1755" s="290"/>
    </row>
    <row r="1756" spans="1:1" x14ac:dyDescent="0.25">
      <c r="A1756" s="290"/>
    </row>
    <row r="1757" spans="1:1" x14ac:dyDescent="0.25">
      <c r="A1757" s="290"/>
    </row>
    <row r="1758" spans="1:1" x14ac:dyDescent="0.25">
      <c r="A1758" s="290"/>
    </row>
    <row r="1759" spans="1:1" x14ac:dyDescent="0.25">
      <c r="A1759" s="290"/>
    </row>
    <row r="1760" spans="1:1" x14ac:dyDescent="0.25">
      <c r="A1760" s="290"/>
    </row>
    <row r="1761" spans="1:1" x14ac:dyDescent="0.25">
      <c r="A1761" s="290"/>
    </row>
    <row r="1762" spans="1:1" x14ac:dyDescent="0.25">
      <c r="A1762" s="290"/>
    </row>
    <row r="1763" spans="1:1" x14ac:dyDescent="0.25">
      <c r="A1763" s="290"/>
    </row>
    <row r="1764" spans="1:1" x14ac:dyDescent="0.25">
      <c r="A1764" s="290"/>
    </row>
    <row r="1765" spans="1:1" x14ac:dyDescent="0.25">
      <c r="A1765" s="290"/>
    </row>
    <row r="1766" spans="1:1" x14ac:dyDescent="0.25">
      <c r="A1766" s="290"/>
    </row>
    <row r="1767" spans="1:1" x14ac:dyDescent="0.25">
      <c r="A1767" s="290"/>
    </row>
    <row r="1768" spans="1:1" x14ac:dyDescent="0.25">
      <c r="A1768" s="290"/>
    </row>
    <row r="1769" spans="1:1" x14ac:dyDescent="0.25">
      <c r="A1769" s="290"/>
    </row>
    <row r="1770" spans="1:1" x14ac:dyDescent="0.25">
      <c r="A1770" s="290"/>
    </row>
    <row r="1771" spans="1:1" x14ac:dyDescent="0.25">
      <c r="A1771" s="290"/>
    </row>
    <row r="1772" spans="1:1" x14ac:dyDescent="0.25">
      <c r="A1772" s="290"/>
    </row>
    <row r="1773" spans="1:1" x14ac:dyDescent="0.25">
      <c r="A1773" s="290"/>
    </row>
    <row r="1774" spans="1:1" x14ac:dyDescent="0.25">
      <c r="A1774" s="290"/>
    </row>
    <row r="1775" spans="1:1" x14ac:dyDescent="0.25">
      <c r="A1775" s="290"/>
    </row>
    <row r="1776" spans="1:1" x14ac:dyDescent="0.25">
      <c r="A1776" s="290"/>
    </row>
    <row r="1777" spans="1:1" x14ac:dyDescent="0.25">
      <c r="A1777" s="290"/>
    </row>
    <row r="1778" spans="1:1" x14ac:dyDescent="0.25">
      <c r="A1778" s="290"/>
    </row>
    <row r="1779" spans="1:1" x14ac:dyDescent="0.25">
      <c r="A1779" s="290"/>
    </row>
    <row r="1780" spans="1:1" x14ac:dyDescent="0.25">
      <c r="A1780" s="290"/>
    </row>
    <row r="1781" spans="1:1" x14ac:dyDescent="0.25">
      <c r="A1781" s="290"/>
    </row>
    <row r="1782" spans="1:1" x14ac:dyDescent="0.25">
      <c r="A1782" s="290"/>
    </row>
    <row r="1783" spans="1:1" x14ac:dyDescent="0.25">
      <c r="A1783" s="290"/>
    </row>
    <row r="1784" spans="1:1" x14ac:dyDescent="0.25">
      <c r="A1784" s="290"/>
    </row>
    <row r="1785" spans="1:1" x14ac:dyDescent="0.25">
      <c r="A1785" s="290"/>
    </row>
    <row r="1786" spans="1:1" x14ac:dyDescent="0.25">
      <c r="A1786" s="290"/>
    </row>
    <row r="1787" spans="1:1" x14ac:dyDescent="0.25">
      <c r="A1787" s="290"/>
    </row>
    <row r="1788" spans="1:1" x14ac:dyDescent="0.25">
      <c r="A1788" s="290"/>
    </row>
    <row r="1789" spans="1:1" x14ac:dyDescent="0.25">
      <c r="A1789" s="290"/>
    </row>
    <row r="1790" spans="1:1" x14ac:dyDescent="0.25">
      <c r="A1790" s="290"/>
    </row>
    <row r="1791" spans="1:1" x14ac:dyDescent="0.25">
      <c r="A1791" s="290"/>
    </row>
    <row r="1792" spans="1:1" x14ac:dyDescent="0.25">
      <c r="A1792" s="290"/>
    </row>
    <row r="1793" spans="1:1" x14ac:dyDescent="0.25">
      <c r="A1793" s="290"/>
    </row>
    <row r="1794" spans="1:1" x14ac:dyDescent="0.25">
      <c r="A1794" s="290"/>
    </row>
    <row r="1795" spans="1:1" x14ac:dyDescent="0.25">
      <c r="A1795" s="290"/>
    </row>
    <row r="1796" spans="1:1" x14ac:dyDescent="0.25">
      <c r="A1796" s="290"/>
    </row>
    <row r="1797" spans="1:1" x14ac:dyDescent="0.25">
      <c r="A1797" s="290"/>
    </row>
    <row r="1798" spans="1:1" x14ac:dyDescent="0.25">
      <c r="A1798" s="290"/>
    </row>
    <row r="1799" spans="1:1" x14ac:dyDescent="0.25">
      <c r="A1799" s="290"/>
    </row>
    <row r="1800" spans="1:1" x14ac:dyDescent="0.25">
      <c r="A1800" s="290"/>
    </row>
    <row r="1801" spans="1:1" x14ac:dyDescent="0.25">
      <c r="A1801" s="290"/>
    </row>
    <row r="1802" spans="1:1" x14ac:dyDescent="0.25">
      <c r="A1802" s="290"/>
    </row>
    <row r="1803" spans="1:1" x14ac:dyDescent="0.25">
      <c r="A1803" s="290"/>
    </row>
    <row r="1804" spans="1:1" x14ac:dyDescent="0.25">
      <c r="A1804" s="290"/>
    </row>
    <row r="1805" spans="1:1" x14ac:dyDescent="0.25">
      <c r="A1805" s="290"/>
    </row>
    <row r="1806" spans="1:1" x14ac:dyDescent="0.25">
      <c r="A1806" s="290"/>
    </row>
    <row r="1807" spans="1:1" x14ac:dyDescent="0.25">
      <c r="A1807" s="290"/>
    </row>
    <row r="1808" spans="1:1" x14ac:dyDescent="0.25">
      <c r="A1808" s="290"/>
    </row>
    <row r="1809" spans="1:1" x14ac:dyDescent="0.25">
      <c r="A1809" s="290"/>
    </row>
    <row r="1810" spans="1:1" x14ac:dyDescent="0.25">
      <c r="A1810" s="290"/>
    </row>
    <row r="1811" spans="1:1" x14ac:dyDescent="0.25">
      <c r="A1811" s="290"/>
    </row>
    <row r="1812" spans="1:1" x14ac:dyDescent="0.25">
      <c r="A1812" s="290"/>
    </row>
    <row r="1813" spans="1:1" x14ac:dyDescent="0.25">
      <c r="A1813" s="290"/>
    </row>
    <row r="1814" spans="1:1" x14ac:dyDescent="0.25">
      <c r="A1814" s="290"/>
    </row>
    <row r="1815" spans="1:1" x14ac:dyDescent="0.25">
      <c r="A1815" s="290"/>
    </row>
    <row r="1816" spans="1:1" x14ac:dyDescent="0.25">
      <c r="A1816" s="290"/>
    </row>
    <row r="1817" spans="1:1" x14ac:dyDescent="0.25">
      <c r="A1817" s="290"/>
    </row>
    <row r="1818" spans="1:1" x14ac:dyDescent="0.25">
      <c r="A1818" s="290"/>
    </row>
    <row r="1819" spans="1:1" x14ac:dyDescent="0.25">
      <c r="A1819" s="290"/>
    </row>
    <row r="1820" spans="1:1" x14ac:dyDescent="0.25">
      <c r="A1820" s="290"/>
    </row>
    <row r="1821" spans="1:1" x14ac:dyDescent="0.25">
      <c r="A1821" s="290"/>
    </row>
    <row r="1822" spans="1:1" x14ac:dyDescent="0.25">
      <c r="A1822" s="290"/>
    </row>
    <row r="1823" spans="1:1" x14ac:dyDescent="0.25">
      <c r="A1823" s="290"/>
    </row>
    <row r="1824" spans="1:1" x14ac:dyDescent="0.25">
      <c r="A1824" s="290"/>
    </row>
    <row r="1825" spans="1:1" x14ac:dyDescent="0.25">
      <c r="A1825" s="290"/>
    </row>
    <row r="1826" spans="1:1" x14ac:dyDescent="0.25">
      <c r="A1826" s="290"/>
    </row>
    <row r="1827" spans="1:1" x14ac:dyDescent="0.25">
      <c r="A1827" s="290"/>
    </row>
    <row r="1828" spans="1:1" x14ac:dyDescent="0.25">
      <c r="A1828" s="290"/>
    </row>
    <row r="1829" spans="1:1" x14ac:dyDescent="0.25">
      <c r="A1829" s="290"/>
    </row>
    <row r="1830" spans="1:1" x14ac:dyDescent="0.25">
      <c r="A1830" s="290"/>
    </row>
    <row r="1831" spans="1:1" x14ac:dyDescent="0.25">
      <c r="A1831" s="290"/>
    </row>
    <row r="1832" spans="1:1" x14ac:dyDescent="0.25">
      <c r="A1832" s="290"/>
    </row>
    <row r="1833" spans="1:1" x14ac:dyDescent="0.25">
      <c r="A1833" s="290"/>
    </row>
    <row r="1834" spans="1:1" x14ac:dyDescent="0.25">
      <c r="A1834" s="290"/>
    </row>
    <row r="1835" spans="1:1" x14ac:dyDescent="0.25">
      <c r="A1835" s="290"/>
    </row>
    <row r="1836" spans="1:1" x14ac:dyDescent="0.25">
      <c r="A1836" s="290"/>
    </row>
    <row r="1837" spans="1:1" x14ac:dyDescent="0.25">
      <c r="A1837" s="290"/>
    </row>
    <row r="1838" spans="1:1" x14ac:dyDescent="0.25">
      <c r="A1838" s="290"/>
    </row>
    <row r="1839" spans="1:1" x14ac:dyDescent="0.25">
      <c r="A1839" s="290"/>
    </row>
    <row r="1840" spans="1:1" x14ac:dyDescent="0.25">
      <c r="A1840" s="290"/>
    </row>
    <row r="1841" spans="1:1" x14ac:dyDescent="0.25">
      <c r="A1841" s="290"/>
    </row>
    <row r="1842" spans="1:1" x14ac:dyDescent="0.25">
      <c r="A1842" s="290"/>
    </row>
    <row r="1843" spans="1:1" x14ac:dyDescent="0.25">
      <c r="A1843" s="290"/>
    </row>
    <row r="1844" spans="1:1" x14ac:dyDescent="0.25">
      <c r="A1844" s="290"/>
    </row>
    <row r="1845" spans="1:1" x14ac:dyDescent="0.25">
      <c r="A1845" s="290"/>
    </row>
    <row r="1846" spans="1:1" x14ac:dyDescent="0.25">
      <c r="A1846" s="290"/>
    </row>
    <row r="1847" spans="1:1" x14ac:dyDescent="0.25">
      <c r="A1847" s="290"/>
    </row>
    <row r="1848" spans="1:1" x14ac:dyDescent="0.25">
      <c r="A1848" s="290"/>
    </row>
    <row r="1849" spans="1:1" x14ac:dyDescent="0.25">
      <c r="A1849" s="290"/>
    </row>
    <row r="1850" spans="1:1" x14ac:dyDescent="0.25">
      <c r="A1850" s="290"/>
    </row>
    <row r="1851" spans="1:1" x14ac:dyDescent="0.25">
      <c r="A1851" s="290"/>
    </row>
    <row r="1852" spans="1:1" x14ac:dyDescent="0.25">
      <c r="A1852" s="290"/>
    </row>
    <row r="1853" spans="1:1" x14ac:dyDescent="0.25">
      <c r="A1853" s="290"/>
    </row>
    <row r="1854" spans="1:1" x14ac:dyDescent="0.25">
      <c r="A1854" s="290"/>
    </row>
    <row r="1855" spans="1:1" x14ac:dyDescent="0.25">
      <c r="A1855" s="290"/>
    </row>
    <row r="1856" spans="1:1" x14ac:dyDescent="0.25">
      <c r="A1856" s="290"/>
    </row>
    <row r="1857" spans="1:1" x14ac:dyDescent="0.25">
      <c r="A1857" s="290"/>
    </row>
    <row r="1858" spans="1:1" x14ac:dyDescent="0.25">
      <c r="A1858" s="290"/>
    </row>
    <row r="1859" spans="1:1" x14ac:dyDescent="0.25">
      <c r="A1859" s="290"/>
    </row>
    <row r="1860" spans="1:1" x14ac:dyDescent="0.25">
      <c r="A1860" s="290"/>
    </row>
    <row r="1861" spans="1:1" x14ac:dyDescent="0.25">
      <c r="A1861" s="290"/>
    </row>
    <row r="1862" spans="1:1" x14ac:dyDescent="0.25">
      <c r="A1862" s="290"/>
    </row>
    <row r="1863" spans="1:1" x14ac:dyDescent="0.25">
      <c r="A1863" s="290"/>
    </row>
    <row r="1864" spans="1:1" x14ac:dyDescent="0.25">
      <c r="A1864" s="290"/>
    </row>
    <row r="1865" spans="1:1" x14ac:dyDescent="0.25">
      <c r="A1865" s="290"/>
    </row>
    <row r="1866" spans="1:1" x14ac:dyDescent="0.25">
      <c r="A1866" s="290"/>
    </row>
    <row r="1867" spans="1:1" x14ac:dyDescent="0.25">
      <c r="A1867" s="290"/>
    </row>
    <row r="1868" spans="1:1" x14ac:dyDescent="0.25">
      <c r="A1868" s="290"/>
    </row>
    <row r="1869" spans="1:1" x14ac:dyDescent="0.25">
      <c r="A1869" s="290"/>
    </row>
    <row r="1870" spans="1:1" x14ac:dyDescent="0.25">
      <c r="A1870" s="290"/>
    </row>
    <row r="1871" spans="1:1" x14ac:dyDescent="0.25">
      <c r="A1871" s="290"/>
    </row>
    <row r="1872" spans="1:1" x14ac:dyDescent="0.25">
      <c r="A1872" s="290"/>
    </row>
    <row r="1873" spans="1:1" x14ac:dyDescent="0.25">
      <c r="A1873" s="290"/>
    </row>
    <row r="1874" spans="1:1" x14ac:dyDescent="0.25">
      <c r="A1874" s="290"/>
    </row>
    <row r="1875" spans="1:1" x14ac:dyDescent="0.25">
      <c r="A1875" s="290"/>
    </row>
    <row r="1876" spans="1:1" x14ac:dyDescent="0.25">
      <c r="A1876" s="290"/>
    </row>
    <row r="1877" spans="1:1" x14ac:dyDescent="0.25">
      <c r="A1877" s="290"/>
    </row>
    <row r="1878" spans="1:1" x14ac:dyDescent="0.25">
      <c r="A1878" s="290"/>
    </row>
    <row r="1879" spans="1:1" x14ac:dyDescent="0.25">
      <c r="A1879" s="290"/>
    </row>
    <row r="1880" spans="1:1" x14ac:dyDescent="0.25">
      <c r="A1880" s="290"/>
    </row>
    <row r="1881" spans="1:1" x14ac:dyDescent="0.25">
      <c r="A1881" s="290"/>
    </row>
    <row r="1882" spans="1:1" x14ac:dyDescent="0.25">
      <c r="A1882" s="290"/>
    </row>
    <row r="1883" spans="1:1" x14ac:dyDescent="0.25">
      <c r="A1883" s="290"/>
    </row>
    <row r="1884" spans="1:1" x14ac:dyDescent="0.25">
      <c r="A1884" s="290"/>
    </row>
    <row r="1885" spans="1:1" x14ac:dyDescent="0.25">
      <c r="A1885" s="290"/>
    </row>
    <row r="1886" spans="1:1" x14ac:dyDescent="0.25">
      <c r="A1886" s="290"/>
    </row>
    <row r="1887" spans="1:1" x14ac:dyDescent="0.25">
      <c r="A1887" s="290"/>
    </row>
    <row r="1888" spans="1:1" x14ac:dyDescent="0.25">
      <c r="A1888" s="290"/>
    </row>
    <row r="1889" spans="1:1" x14ac:dyDescent="0.25">
      <c r="A1889" s="290"/>
    </row>
    <row r="1890" spans="1:1" x14ac:dyDescent="0.25">
      <c r="A1890" s="290"/>
    </row>
    <row r="1891" spans="1:1" x14ac:dyDescent="0.25">
      <c r="A1891" s="290"/>
    </row>
    <row r="1892" spans="1:1" x14ac:dyDescent="0.25">
      <c r="A1892" s="290"/>
    </row>
    <row r="1893" spans="1:1" x14ac:dyDescent="0.25">
      <c r="A1893" s="290"/>
    </row>
    <row r="1894" spans="1:1" x14ac:dyDescent="0.25">
      <c r="A1894" s="290"/>
    </row>
    <row r="1895" spans="1:1" x14ac:dyDescent="0.25">
      <c r="A1895" s="290"/>
    </row>
    <row r="1896" spans="1:1" x14ac:dyDescent="0.25">
      <c r="A1896" s="290"/>
    </row>
    <row r="1897" spans="1:1" x14ac:dyDescent="0.25">
      <c r="A1897" s="290"/>
    </row>
    <row r="1898" spans="1:1" x14ac:dyDescent="0.25">
      <c r="A1898" s="290"/>
    </row>
    <row r="1899" spans="1:1" x14ac:dyDescent="0.25">
      <c r="A1899" s="290"/>
    </row>
    <row r="1900" spans="1:1" x14ac:dyDescent="0.25">
      <c r="A1900" s="290"/>
    </row>
    <row r="1901" spans="1:1" x14ac:dyDescent="0.25">
      <c r="A1901" s="290"/>
    </row>
    <row r="1902" spans="1:1" x14ac:dyDescent="0.25">
      <c r="A1902" s="290"/>
    </row>
    <row r="1903" spans="1:1" x14ac:dyDescent="0.25">
      <c r="A1903" s="290"/>
    </row>
    <row r="1904" spans="1:1" x14ac:dyDescent="0.25">
      <c r="A1904" s="290"/>
    </row>
    <row r="1905" spans="1:1" x14ac:dyDescent="0.25">
      <c r="A1905" s="290"/>
    </row>
    <row r="1906" spans="1:1" x14ac:dyDescent="0.25">
      <c r="A1906" s="290"/>
    </row>
    <row r="1907" spans="1:1" x14ac:dyDescent="0.25">
      <c r="A1907" s="290"/>
    </row>
    <row r="1908" spans="1:1" x14ac:dyDescent="0.25">
      <c r="A1908" s="290"/>
    </row>
    <row r="1909" spans="1:1" x14ac:dyDescent="0.25">
      <c r="A1909" s="290"/>
    </row>
    <row r="1910" spans="1:1" x14ac:dyDescent="0.25">
      <c r="A1910" s="290"/>
    </row>
    <row r="1911" spans="1:1" x14ac:dyDescent="0.25">
      <c r="A1911" s="290"/>
    </row>
    <row r="1912" spans="1:1" x14ac:dyDescent="0.25">
      <c r="A1912" s="290"/>
    </row>
    <row r="1913" spans="1:1" x14ac:dyDescent="0.25">
      <c r="A1913" s="290"/>
    </row>
    <row r="1914" spans="1:1" x14ac:dyDescent="0.25">
      <c r="A1914" s="290"/>
    </row>
    <row r="1915" spans="1:1" x14ac:dyDescent="0.25">
      <c r="A1915" s="290"/>
    </row>
    <row r="1916" spans="1:1" x14ac:dyDescent="0.25">
      <c r="A1916" s="290"/>
    </row>
    <row r="1917" spans="1:1" x14ac:dyDescent="0.25">
      <c r="A1917" s="290"/>
    </row>
    <row r="1918" spans="1:1" x14ac:dyDescent="0.25">
      <c r="A1918" s="290"/>
    </row>
    <row r="1919" spans="1:1" x14ac:dyDescent="0.25">
      <c r="A1919" s="290"/>
    </row>
    <row r="1920" spans="1:1" x14ac:dyDescent="0.25">
      <c r="A1920" s="290"/>
    </row>
    <row r="1921" spans="1:1" x14ac:dyDescent="0.25">
      <c r="A1921" s="290"/>
    </row>
    <row r="1922" spans="1:1" x14ac:dyDescent="0.25">
      <c r="A1922" s="290"/>
    </row>
    <row r="1923" spans="1:1" x14ac:dyDescent="0.25">
      <c r="A1923" s="290"/>
    </row>
    <row r="1924" spans="1:1" x14ac:dyDescent="0.25">
      <c r="A1924" s="290"/>
    </row>
    <row r="1925" spans="1:1" x14ac:dyDescent="0.25">
      <c r="A1925" s="290"/>
    </row>
    <row r="1926" spans="1:1" x14ac:dyDescent="0.25">
      <c r="A1926" s="290"/>
    </row>
    <row r="1927" spans="1:1" x14ac:dyDescent="0.25">
      <c r="A1927" s="290"/>
    </row>
    <row r="1928" spans="1:1" x14ac:dyDescent="0.25">
      <c r="A1928" s="290"/>
    </row>
    <row r="1929" spans="1:1" x14ac:dyDescent="0.25">
      <c r="A1929" s="290"/>
    </row>
    <row r="1930" spans="1:1" x14ac:dyDescent="0.25">
      <c r="A1930" s="290"/>
    </row>
    <row r="1931" spans="1:1" x14ac:dyDescent="0.25">
      <c r="A1931" s="290"/>
    </row>
    <row r="1932" spans="1:1" x14ac:dyDescent="0.25">
      <c r="A1932" s="290"/>
    </row>
    <row r="1933" spans="1:1" x14ac:dyDescent="0.25">
      <c r="A1933" s="290"/>
    </row>
    <row r="1934" spans="1:1" x14ac:dyDescent="0.25">
      <c r="A1934" s="290"/>
    </row>
    <row r="1935" spans="1:1" x14ac:dyDescent="0.25">
      <c r="A1935" s="290"/>
    </row>
    <row r="1936" spans="1:1" x14ac:dyDescent="0.25">
      <c r="A1936" s="290"/>
    </row>
    <row r="1937" spans="1:1" x14ac:dyDescent="0.25">
      <c r="A1937" s="290"/>
    </row>
    <row r="1938" spans="1:1" x14ac:dyDescent="0.25">
      <c r="A1938" s="290"/>
    </row>
    <row r="1939" spans="1:1" x14ac:dyDescent="0.25">
      <c r="A1939" s="290"/>
    </row>
    <row r="1940" spans="1:1" x14ac:dyDescent="0.25">
      <c r="A1940" s="290"/>
    </row>
    <row r="1941" spans="1:1" x14ac:dyDescent="0.25">
      <c r="A1941" s="290"/>
    </row>
    <row r="1942" spans="1:1" x14ac:dyDescent="0.25">
      <c r="A1942" s="290"/>
    </row>
    <row r="1943" spans="1:1" x14ac:dyDescent="0.25">
      <c r="A1943" s="290"/>
    </row>
    <row r="1944" spans="1:1" x14ac:dyDescent="0.25">
      <c r="A1944" s="290"/>
    </row>
    <row r="1945" spans="1:1" x14ac:dyDescent="0.25">
      <c r="A1945" s="290"/>
    </row>
    <row r="1946" spans="1:1" x14ac:dyDescent="0.25">
      <c r="A1946" s="290"/>
    </row>
    <row r="1947" spans="1:1" x14ac:dyDescent="0.25">
      <c r="A1947" s="290"/>
    </row>
    <row r="1948" spans="1:1" x14ac:dyDescent="0.25">
      <c r="A1948" s="290"/>
    </row>
    <row r="1949" spans="1:1" x14ac:dyDescent="0.25">
      <c r="A1949" s="290"/>
    </row>
    <row r="1950" spans="1:1" x14ac:dyDescent="0.25">
      <c r="A1950" s="290"/>
    </row>
    <row r="1951" spans="1:1" x14ac:dyDescent="0.25">
      <c r="A1951" s="290"/>
    </row>
    <row r="1952" spans="1:1" x14ac:dyDescent="0.25">
      <c r="A1952" s="290"/>
    </row>
    <row r="1953" spans="1:1" x14ac:dyDescent="0.25">
      <c r="A1953" s="290"/>
    </row>
    <row r="1954" spans="1:1" x14ac:dyDescent="0.25">
      <c r="A1954" s="290"/>
    </row>
    <row r="1955" spans="1:1" x14ac:dyDescent="0.25">
      <c r="A1955" s="290"/>
    </row>
    <row r="1956" spans="1:1" x14ac:dyDescent="0.25">
      <c r="A1956" s="290"/>
    </row>
    <row r="1957" spans="1:1" x14ac:dyDescent="0.25">
      <c r="A1957" s="290"/>
    </row>
    <row r="1958" spans="1:1" x14ac:dyDescent="0.25">
      <c r="A1958" s="290"/>
    </row>
    <row r="1959" spans="1:1" x14ac:dyDescent="0.25">
      <c r="A1959" s="290"/>
    </row>
    <row r="1960" spans="1:1" x14ac:dyDescent="0.25">
      <c r="A1960" s="290"/>
    </row>
    <row r="1961" spans="1:1" x14ac:dyDescent="0.25">
      <c r="A1961" s="290"/>
    </row>
    <row r="1962" spans="1:1" x14ac:dyDescent="0.25">
      <c r="A1962" s="290"/>
    </row>
    <row r="1963" spans="1:1" x14ac:dyDescent="0.25">
      <c r="A1963" s="290"/>
    </row>
    <row r="1964" spans="1:1" x14ac:dyDescent="0.25">
      <c r="A1964" s="290"/>
    </row>
    <row r="1965" spans="1:1" x14ac:dyDescent="0.25">
      <c r="A1965" s="290"/>
    </row>
    <row r="1966" spans="1:1" x14ac:dyDescent="0.25">
      <c r="A1966" s="290"/>
    </row>
    <row r="1967" spans="1:1" x14ac:dyDescent="0.25">
      <c r="A1967" s="290"/>
    </row>
    <row r="1968" spans="1:1" x14ac:dyDescent="0.25">
      <c r="A1968" s="290"/>
    </row>
    <row r="1969" spans="1:1" x14ac:dyDescent="0.25">
      <c r="A1969" s="290"/>
    </row>
    <row r="1970" spans="1:1" x14ac:dyDescent="0.25">
      <c r="A1970" s="290"/>
    </row>
    <row r="1971" spans="1:1" x14ac:dyDescent="0.25">
      <c r="A1971" s="290"/>
    </row>
    <row r="1972" spans="1:1" x14ac:dyDescent="0.25">
      <c r="A1972" s="290"/>
    </row>
    <row r="1973" spans="1:1" x14ac:dyDescent="0.25">
      <c r="A1973" s="290"/>
    </row>
    <row r="1974" spans="1:1" x14ac:dyDescent="0.25">
      <c r="A1974" s="290"/>
    </row>
    <row r="1975" spans="1:1" x14ac:dyDescent="0.25">
      <c r="A1975" s="290"/>
    </row>
    <row r="1976" spans="1:1" x14ac:dyDescent="0.25">
      <c r="A1976" s="290"/>
    </row>
    <row r="1977" spans="1:1" x14ac:dyDescent="0.25">
      <c r="A1977" s="290"/>
    </row>
    <row r="1978" spans="1:1" x14ac:dyDescent="0.25">
      <c r="A1978" s="290"/>
    </row>
    <row r="1979" spans="1:1" x14ac:dyDescent="0.25">
      <c r="A1979" s="290"/>
    </row>
    <row r="1980" spans="1:1" x14ac:dyDescent="0.25">
      <c r="A1980" s="290"/>
    </row>
    <row r="1981" spans="1:1" x14ac:dyDescent="0.25">
      <c r="A1981" s="290"/>
    </row>
    <row r="1982" spans="1:1" x14ac:dyDescent="0.25">
      <c r="A1982" s="290"/>
    </row>
    <row r="1983" spans="1:1" x14ac:dyDescent="0.25">
      <c r="A1983" s="290"/>
    </row>
    <row r="1984" spans="1:1" x14ac:dyDescent="0.25">
      <c r="A1984" s="290"/>
    </row>
    <row r="1985" spans="1:1" x14ac:dyDescent="0.25">
      <c r="A1985" s="290"/>
    </row>
    <row r="1986" spans="1:1" x14ac:dyDescent="0.25">
      <c r="A1986" s="290"/>
    </row>
    <row r="1987" spans="1:1" x14ac:dyDescent="0.25">
      <c r="A1987" s="290"/>
    </row>
    <row r="1988" spans="1:1" x14ac:dyDescent="0.25">
      <c r="A1988" s="290"/>
    </row>
    <row r="1989" spans="1:1" x14ac:dyDescent="0.25">
      <c r="A1989" s="290"/>
    </row>
    <row r="1990" spans="1:1" x14ac:dyDescent="0.25">
      <c r="A1990" s="290"/>
    </row>
    <row r="1991" spans="1:1" x14ac:dyDescent="0.25">
      <c r="A1991" s="290"/>
    </row>
    <row r="1992" spans="1:1" x14ac:dyDescent="0.25">
      <c r="A1992" s="290"/>
    </row>
    <row r="1993" spans="1:1" x14ac:dyDescent="0.25">
      <c r="A1993" s="290"/>
    </row>
    <row r="1994" spans="1:1" x14ac:dyDescent="0.25">
      <c r="A1994" s="290"/>
    </row>
    <row r="1995" spans="1:1" x14ac:dyDescent="0.25">
      <c r="A1995" s="290"/>
    </row>
    <row r="1996" spans="1:1" x14ac:dyDescent="0.25">
      <c r="A1996" s="290"/>
    </row>
    <row r="1997" spans="1:1" x14ac:dyDescent="0.25">
      <c r="A1997" s="290"/>
    </row>
    <row r="1998" spans="1:1" x14ac:dyDescent="0.25">
      <c r="A1998" s="290"/>
    </row>
    <row r="1999" spans="1:1" x14ac:dyDescent="0.25">
      <c r="A1999" s="290"/>
    </row>
    <row r="2000" spans="1:1" x14ac:dyDescent="0.25">
      <c r="A2000" s="290"/>
    </row>
    <row r="2001" spans="1:1" x14ac:dyDescent="0.25">
      <c r="A2001" s="290"/>
    </row>
    <row r="2002" spans="1:1" x14ac:dyDescent="0.25">
      <c r="A2002" s="290"/>
    </row>
    <row r="2003" spans="1:1" x14ac:dyDescent="0.25">
      <c r="A2003" s="290"/>
    </row>
    <row r="2004" spans="1:1" x14ac:dyDescent="0.25">
      <c r="A2004" s="290"/>
    </row>
    <row r="2005" spans="1:1" x14ac:dyDescent="0.25">
      <c r="A2005" s="290"/>
    </row>
    <row r="2006" spans="1:1" x14ac:dyDescent="0.25">
      <c r="A2006" s="290"/>
    </row>
    <row r="2007" spans="1:1" x14ac:dyDescent="0.25">
      <c r="A2007" s="290"/>
    </row>
    <row r="2008" spans="1:1" x14ac:dyDescent="0.25">
      <c r="A2008" s="290"/>
    </row>
    <row r="2009" spans="1:1" x14ac:dyDescent="0.25">
      <c r="A2009" s="290"/>
    </row>
    <row r="2010" spans="1:1" x14ac:dyDescent="0.25">
      <c r="A2010" s="290"/>
    </row>
    <row r="2011" spans="1:1" x14ac:dyDescent="0.25">
      <c r="A2011" s="290"/>
    </row>
    <row r="2012" spans="1:1" x14ac:dyDescent="0.25">
      <c r="A2012" s="290"/>
    </row>
    <row r="2013" spans="1:1" x14ac:dyDescent="0.25">
      <c r="A2013" s="290"/>
    </row>
    <row r="2014" spans="1:1" x14ac:dyDescent="0.25">
      <c r="A2014" s="290"/>
    </row>
    <row r="2015" spans="1:1" x14ac:dyDescent="0.25">
      <c r="A2015" s="290"/>
    </row>
    <row r="2016" spans="1:1" x14ac:dyDescent="0.25">
      <c r="A2016" s="290"/>
    </row>
    <row r="2017" spans="1:1" x14ac:dyDescent="0.25">
      <c r="A2017" s="290"/>
    </row>
    <row r="2018" spans="1:1" x14ac:dyDescent="0.25">
      <c r="A2018" s="290"/>
    </row>
    <row r="2019" spans="1:1" x14ac:dyDescent="0.25">
      <c r="A2019" s="290"/>
    </row>
    <row r="2020" spans="1:1" x14ac:dyDescent="0.25">
      <c r="A2020" s="290"/>
    </row>
    <row r="2021" spans="1:1" x14ac:dyDescent="0.25">
      <c r="A2021" s="290"/>
    </row>
    <row r="2022" spans="1:1" x14ac:dyDescent="0.25">
      <c r="A2022" s="290"/>
    </row>
    <row r="2023" spans="1:1" x14ac:dyDescent="0.25">
      <c r="A2023" s="290"/>
    </row>
    <row r="2024" spans="1:1" x14ac:dyDescent="0.25">
      <c r="A2024" s="290"/>
    </row>
    <row r="2025" spans="1:1" x14ac:dyDescent="0.25">
      <c r="A2025" s="290"/>
    </row>
    <row r="2026" spans="1:1" x14ac:dyDescent="0.25">
      <c r="A2026" s="290"/>
    </row>
    <row r="2027" spans="1:1" x14ac:dyDescent="0.25">
      <c r="A2027" s="290"/>
    </row>
    <row r="2028" spans="1:1" x14ac:dyDescent="0.25">
      <c r="A2028" s="290"/>
    </row>
    <row r="2029" spans="1:1" x14ac:dyDescent="0.25">
      <c r="A2029" s="290"/>
    </row>
    <row r="2030" spans="1:1" x14ac:dyDescent="0.25">
      <c r="A2030" s="290"/>
    </row>
    <row r="2031" spans="1:1" x14ac:dyDescent="0.25">
      <c r="A2031" s="290"/>
    </row>
    <row r="2032" spans="1:1" x14ac:dyDescent="0.25">
      <c r="A2032" s="290"/>
    </row>
    <row r="2033" spans="1:1" x14ac:dyDescent="0.25">
      <c r="A2033" s="290"/>
    </row>
    <row r="2034" spans="1:1" x14ac:dyDescent="0.25">
      <c r="A2034" s="290"/>
    </row>
    <row r="2035" spans="1:1" x14ac:dyDescent="0.25">
      <c r="A2035" s="290"/>
    </row>
    <row r="2036" spans="1:1" x14ac:dyDescent="0.25">
      <c r="A2036" s="290"/>
    </row>
    <row r="2037" spans="1:1" x14ac:dyDescent="0.25">
      <c r="A2037" s="290"/>
    </row>
    <row r="2038" spans="1:1" x14ac:dyDescent="0.25">
      <c r="A2038" s="290"/>
    </row>
    <row r="2039" spans="1:1" x14ac:dyDescent="0.25">
      <c r="A2039" s="290"/>
    </row>
    <row r="2040" spans="1:1" x14ac:dyDescent="0.25">
      <c r="A2040" s="290"/>
    </row>
    <row r="2041" spans="1:1" x14ac:dyDescent="0.25">
      <c r="A2041" s="290"/>
    </row>
    <row r="2042" spans="1:1" x14ac:dyDescent="0.25">
      <c r="A2042" s="290"/>
    </row>
    <row r="2043" spans="1:1" x14ac:dyDescent="0.25">
      <c r="A2043" s="290"/>
    </row>
    <row r="2044" spans="1:1" x14ac:dyDescent="0.25">
      <c r="A2044" s="290"/>
    </row>
    <row r="2045" spans="1:1" x14ac:dyDescent="0.25">
      <c r="A2045" s="290"/>
    </row>
    <row r="2046" spans="1:1" x14ac:dyDescent="0.25">
      <c r="A2046" s="290"/>
    </row>
    <row r="2047" spans="1:1" x14ac:dyDescent="0.25">
      <c r="A2047" s="290"/>
    </row>
    <row r="2048" spans="1:1" x14ac:dyDescent="0.25">
      <c r="A2048" s="290"/>
    </row>
    <row r="2049" spans="1:1" x14ac:dyDescent="0.25">
      <c r="A2049" s="290"/>
    </row>
    <row r="2050" spans="1:1" x14ac:dyDescent="0.25">
      <c r="A2050" s="290"/>
    </row>
    <row r="2051" spans="1:1" x14ac:dyDescent="0.25">
      <c r="A2051" s="290"/>
    </row>
    <row r="2052" spans="1:1" x14ac:dyDescent="0.25">
      <c r="A2052" s="290"/>
    </row>
    <row r="2053" spans="1:1" x14ac:dyDescent="0.25">
      <c r="A2053" s="290"/>
    </row>
    <row r="2054" spans="1:1" x14ac:dyDescent="0.25">
      <c r="A2054" s="290"/>
    </row>
    <row r="2055" spans="1:1" x14ac:dyDescent="0.25">
      <c r="A2055" s="290"/>
    </row>
    <row r="2056" spans="1:1" x14ac:dyDescent="0.25">
      <c r="A2056" s="290"/>
    </row>
    <row r="2057" spans="1:1" x14ac:dyDescent="0.25">
      <c r="A2057" s="290"/>
    </row>
    <row r="2058" spans="1:1" x14ac:dyDescent="0.25">
      <c r="A2058" s="290"/>
    </row>
    <row r="2059" spans="1:1" x14ac:dyDescent="0.25">
      <c r="A2059" s="290"/>
    </row>
    <row r="2060" spans="1:1" x14ac:dyDescent="0.25">
      <c r="A2060" s="290"/>
    </row>
    <row r="2061" spans="1:1" x14ac:dyDescent="0.25">
      <c r="A2061" s="290"/>
    </row>
    <row r="2062" spans="1:1" x14ac:dyDescent="0.25">
      <c r="A2062" s="290"/>
    </row>
    <row r="2063" spans="1:1" x14ac:dyDescent="0.25">
      <c r="A2063" s="290"/>
    </row>
    <row r="2064" spans="1:1" x14ac:dyDescent="0.25">
      <c r="A2064" s="290"/>
    </row>
    <row r="2065" spans="1:1" x14ac:dyDescent="0.25">
      <c r="A2065" s="290"/>
    </row>
    <row r="2066" spans="1:1" x14ac:dyDescent="0.25">
      <c r="A2066" s="290"/>
    </row>
    <row r="2067" spans="1:1" x14ac:dyDescent="0.25">
      <c r="A2067" s="290"/>
    </row>
    <row r="2068" spans="1:1" x14ac:dyDescent="0.25">
      <c r="A2068" s="290"/>
    </row>
    <row r="2069" spans="1:1" x14ac:dyDescent="0.25">
      <c r="A2069" s="290"/>
    </row>
    <row r="2070" spans="1:1" x14ac:dyDescent="0.25">
      <c r="A2070" s="290"/>
    </row>
    <row r="2071" spans="1:1" x14ac:dyDescent="0.25">
      <c r="A2071" s="290"/>
    </row>
    <row r="2072" spans="1:1" x14ac:dyDescent="0.25">
      <c r="A2072" s="290"/>
    </row>
    <row r="2073" spans="1:1" x14ac:dyDescent="0.25">
      <c r="A2073" s="290"/>
    </row>
    <row r="2074" spans="1:1" x14ac:dyDescent="0.25">
      <c r="A2074" s="290"/>
    </row>
    <row r="2075" spans="1:1" x14ac:dyDescent="0.25">
      <c r="A2075" s="290"/>
    </row>
    <row r="2076" spans="1:1" x14ac:dyDescent="0.25">
      <c r="A2076" s="290"/>
    </row>
    <row r="2077" spans="1:1" x14ac:dyDescent="0.25">
      <c r="A2077" s="290"/>
    </row>
    <row r="2078" spans="1:1" x14ac:dyDescent="0.25">
      <c r="A2078" s="290"/>
    </row>
    <row r="2079" spans="1:1" x14ac:dyDescent="0.25">
      <c r="A2079" s="290"/>
    </row>
    <row r="2080" spans="1:1" x14ac:dyDescent="0.25">
      <c r="A2080" s="290"/>
    </row>
    <row r="2081" spans="1:1" x14ac:dyDescent="0.25">
      <c r="A2081" s="290"/>
    </row>
    <row r="2082" spans="1:1" x14ac:dyDescent="0.25">
      <c r="A2082" s="290"/>
    </row>
    <row r="2083" spans="1:1" x14ac:dyDescent="0.25">
      <c r="A2083" s="290"/>
    </row>
    <row r="2084" spans="1:1" x14ac:dyDescent="0.25">
      <c r="A2084" s="290"/>
    </row>
    <row r="2085" spans="1:1" x14ac:dyDescent="0.25">
      <c r="A2085" s="290"/>
    </row>
    <row r="2086" spans="1:1" x14ac:dyDescent="0.25">
      <c r="A2086" s="290"/>
    </row>
    <row r="2087" spans="1:1" x14ac:dyDescent="0.25">
      <c r="A2087" s="290"/>
    </row>
    <row r="2088" spans="1:1" x14ac:dyDescent="0.25">
      <c r="A2088" s="290"/>
    </row>
    <row r="2089" spans="1:1" x14ac:dyDescent="0.25">
      <c r="A2089" s="290"/>
    </row>
    <row r="2090" spans="1:1" x14ac:dyDescent="0.25">
      <c r="A2090" s="290"/>
    </row>
    <row r="2091" spans="1:1" x14ac:dyDescent="0.25">
      <c r="A2091" s="290"/>
    </row>
    <row r="2092" spans="1:1" x14ac:dyDescent="0.25">
      <c r="A2092" s="290"/>
    </row>
    <row r="2093" spans="1:1" x14ac:dyDescent="0.25">
      <c r="A2093" s="290"/>
    </row>
    <row r="2094" spans="1:1" x14ac:dyDescent="0.25">
      <c r="A2094" s="290"/>
    </row>
    <row r="2095" spans="1:1" x14ac:dyDescent="0.25">
      <c r="A2095" s="290"/>
    </row>
    <row r="2096" spans="1:1" x14ac:dyDescent="0.25">
      <c r="A2096" s="290"/>
    </row>
    <row r="2097" spans="1:1" x14ac:dyDescent="0.25">
      <c r="A2097" s="290"/>
    </row>
    <row r="2098" spans="1:1" x14ac:dyDescent="0.25">
      <c r="A2098" s="290"/>
    </row>
    <row r="2099" spans="1:1" x14ac:dyDescent="0.25">
      <c r="A2099" s="290"/>
    </row>
    <row r="2100" spans="1:1" x14ac:dyDescent="0.25">
      <c r="A2100" s="290"/>
    </row>
    <row r="2101" spans="1:1" x14ac:dyDescent="0.25">
      <c r="A2101" s="290"/>
    </row>
    <row r="2102" spans="1:1" x14ac:dyDescent="0.25">
      <c r="A2102" s="290"/>
    </row>
    <row r="2103" spans="1:1" x14ac:dyDescent="0.25">
      <c r="A2103" s="290"/>
    </row>
    <row r="2104" spans="1:1" x14ac:dyDescent="0.25">
      <c r="A2104" s="290"/>
    </row>
    <row r="2105" spans="1:1" x14ac:dyDescent="0.25">
      <c r="A2105" s="290"/>
    </row>
    <row r="2106" spans="1:1" x14ac:dyDescent="0.25">
      <c r="A2106" s="290"/>
    </row>
    <row r="2107" spans="1:1" x14ac:dyDescent="0.25">
      <c r="A2107" s="290"/>
    </row>
    <row r="2108" spans="1:1" x14ac:dyDescent="0.25">
      <c r="A2108" s="290"/>
    </row>
    <row r="2109" spans="1:1" x14ac:dyDescent="0.25">
      <c r="A2109" s="290"/>
    </row>
    <row r="2110" spans="1:1" x14ac:dyDescent="0.25">
      <c r="A2110" s="290"/>
    </row>
    <row r="2111" spans="1:1" x14ac:dyDescent="0.25">
      <c r="A2111" s="290"/>
    </row>
    <row r="2112" spans="1:1" x14ac:dyDescent="0.25">
      <c r="A2112" s="290"/>
    </row>
    <row r="2113" spans="1:1" x14ac:dyDescent="0.25">
      <c r="A2113" s="290"/>
    </row>
    <row r="2114" spans="1:1" x14ac:dyDescent="0.25">
      <c r="A2114" s="290"/>
    </row>
    <row r="2115" spans="1:1" x14ac:dyDescent="0.25">
      <c r="A2115" s="290"/>
    </row>
    <row r="2116" spans="1:1" x14ac:dyDescent="0.25">
      <c r="A2116" s="290"/>
    </row>
    <row r="2117" spans="1:1" x14ac:dyDescent="0.25">
      <c r="A2117" s="290"/>
    </row>
    <row r="2118" spans="1:1" x14ac:dyDescent="0.25">
      <c r="A2118" s="290"/>
    </row>
    <row r="2119" spans="1:1" x14ac:dyDescent="0.25">
      <c r="A2119" s="290"/>
    </row>
    <row r="2120" spans="1:1" x14ac:dyDescent="0.25">
      <c r="A2120" s="290"/>
    </row>
    <row r="2121" spans="1:1" x14ac:dyDescent="0.25">
      <c r="A2121" s="290"/>
    </row>
    <row r="2122" spans="1:1" x14ac:dyDescent="0.25">
      <c r="A2122" s="290"/>
    </row>
    <row r="2123" spans="1:1" x14ac:dyDescent="0.25">
      <c r="A2123" s="290"/>
    </row>
    <row r="2124" spans="1:1" x14ac:dyDescent="0.25">
      <c r="A2124" s="290"/>
    </row>
    <row r="2125" spans="1:1" x14ac:dyDescent="0.25">
      <c r="A2125" s="290"/>
    </row>
    <row r="2126" spans="1:1" x14ac:dyDescent="0.25">
      <c r="A2126" s="290"/>
    </row>
    <row r="2127" spans="1:1" x14ac:dyDescent="0.25">
      <c r="A2127" s="290"/>
    </row>
    <row r="2128" spans="1:1" x14ac:dyDescent="0.25">
      <c r="A2128" s="290"/>
    </row>
    <row r="2129" spans="1:1" x14ac:dyDescent="0.25">
      <c r="A2129" s="290"/>
    </row>
    <row r="2130" spans="1:1" x14ac:dyDescent="0.25">
      <c r="A2130" s="290"/>
    </row>
    <row r="2131" spans="1:1" x14ac:dyDescent="0.25">
      <c r="A2131" s="290"/>
    </row>
    <row r="2132" spans="1:1" x14ac:dyDescent="0.25">
      <c r="A2132" s="290"/>
    </row>
    <row r="2133" spans="1:1" x14ac:dyDescent="0.25">
      <c r="A2133" s="290"/>
    </row>
    <row r="2134" spans="1:1" x14ac:dyDescent="0.25">
      <c r="A2134" s="290"/>
    </row>
    <row r="2135" spans="1:1" x14ac:dyDescent="0.25">
      <c r="A2135" s="290"/>
    </row>
    <row r="2136" spans="1:1" x14ac:dyDescent="0.25">
      <c r="A2136" s="290"/>
    </row>
    <row r="2137" spans="1:1" x14ac:dyDescent="0.25">
      <c r="A2137" s="290"/>
    </row>
    <row r="2138" spans="1:1" x14ac:dyDescent="0.25">
      <c r="A2138" s="290"/>
    </row>
    <row r="2139" spans="1:1" x14ac:dyDescent="0.25">
      <c r="A2139" s="290"/>
    </row>
    <row r="2140" spans="1:1" x14ac:dyDescent="0.25">
      <c r="A2140" s="290"/>
    </row>
    <row r="2141" spans="1:1" x14ac:dyDescent="0.25">
      <c r="A2141" s="290"/>
    </row>
    <row r="2142" spans="1:1" x14ac:dyDescent="0.25">
      <c r="A2142" s="290"/>
    </row>
    <row r="2143" spans="1:1" x14ac:dyDescent="0.25">
      <c r="A2143" s="290"/>
    </row>
    <row r="2144" spans="1:1" x14ac:dyDescent="0.25">
      <c r="A2144" s="290"/>
    </row>
    <row r="2145" spans="1:1" x14ac:dyDescent="0.25">
      <c r="A2145" s="290"/>
    </row>
    <row r="2146" spans="1:1" x14ac:dyDescent="0.25">
      <c r="A2146" s="290"/>
    </row>
    <row r="2147" spans="1:1" x14ac:dyDescent="0.25">
      <c r="A2147" s="290"/>
    </row>
    <row r="2148" spans="1:1" x14ac:dyDescent="0.25">
      <c r="A2148" s="290"/>
    </row>
    <row r="2149" spans="1:1" x14ac:dyDescent="0.25">
      <c r="A2149" s="290"/>
    </row>
    <row r="2150" spans="1:1" x14ac:dyDescent="0.25">
      <c r="A2150" s="290"/>
    </row>
    <row r="2151" spans="1:1" x14ac:dyDescent="0.25">
      <c r="A2151" s="290"/>
    </row>
    <row r="2152" spans="1:1" x14ac:dyDescent="0.25">
      <c r="A2152" s="290"/>
    </row>
    <row r="2153" spans="1:1" x14ac:dyDescent="0.25">
      <c r="A2153" s="290"/>
    </row>
    <row r="2154" spans="1:1" x14ac:dyDescent="0.25">
      <c r="A2154" s="290"/>
    </row>
    <row r="2155" spans="1:1" x14ac:dyDescent="0.25">
      <c r="A2155" s="290"/>
    </row>
    <row r="2156" spans="1:1" x14ac:dyDescent="0.25">
      <c r="A2156" s="290"/>
    </row>
    <row r="2157" spans="1:1" x14ac:dyDescent="0.25">
      <c r="A2157" s="290"/>
    </row>
    <row r="2158" spans="1:1" x14ac:dyDescent="0.25">
      <c r="A2158" s="290"/>
    </row>
    <row r="2159" spans="1:1" x14ac:dyDescent="0.25">
      <c r="A2159" s="290"/>
    </row>
    <row r="2160" spans="1:1" x14ac:dyDescent="0.25">
      <c r="A2160" s="290"/>
    </row>
    <row r="2161" spans="1:1" x14ac:dyDescent="0.25">
      <c r="A2161" s="290"/>
    </row>
    <row r="2162" spans="1:1" x14ac:dyDescent="0.25">
      <c r="A2162" s="290"/>
    </row>
    <row r="2163" spans="1:1" x14ac:dyDescent="0.25">
      <c r="A2163" s="290"/>
    </row>
    <row r="2164" spans="1:1" x14ac:dyDescent="0.25">
      <c r="A2164" s="290"/>
    </row>
    <row r="2165" spans="1:1" x14ac:dyDescent="0.25">
      <c r="A2165" s="290"/>
    </row>
    <row r="2166" spans="1:1" x14ac:dyDescent="0.25">
      <c r="A2166" s="290"/>
    </row>
    <row r="2167" spans="1:1" x14ac:dyDescent="0.25">
      <c r="A2167" s="290"/>
    </row>
    <row r="2168" spans="1:1" x14ac:dyDescent="0.25">
      <c r="A2168" s="290"/>
    </row>
    <row r="2169" spans="1:1" x14ac:dyDescent="0.25">
      <c r="A2169" s="290"/>
    </row>
    <row r="2170" spans="1:1" x14ac:dyDescent="0.25">
      <c r="A2170" s="290"/>
    </row>
    <row r="2171" spans="1:1" x14ac:dyDescent="0.25">
      <c r="A2171" s="290"/>
    </row>
    <row r="2172" spans="1:1" x14ac:dyDescent="0.25">
      <c r="A2172" s="290"/>
    </row>
    <row r="2173" spans="1:1" x14ac:dyDescent="0.25">
      <c r="A2173" s="290"/>
    </row>
    <row r="2174" spans="1:1" x14ac:dyDescent="0.25">
      <c r="A2174" s="290"/>
    </row>
    <row r="2175" spans="1:1" x14ac:dyDescent="0.25">
      <c r="A2175" s="290"/>
    </row>
    <row r="2176" spans="1:1" x14ac:dyDescent="0.25">
      <c r="A2176" s="290"/>
    </row>
    <row r="2177" spans="1:1" x14ac:dyDescent="0.25">
      <c r="A2177" s="290"/>
    </row>
    <row r="2178" spans="1:1" x14ac:dyDescent="0.25">
      <c r="A2178" s="290"/>
    </row>
    <row r="2179" spans="1:1" x14ac:dyDescent="0.25">
      <c r="A2179" s="290"/>
    </row>
    <row r="2180" spans="1:1" x14ac:dyDescent="0.25">
      <c r="A2180" s="290"/>
    </row>
    <row r="2181" spans="1:1" x14ac:dyDescent="0.25">
      <c r="A2181" s="290"/>
    </row>
    <row r="2182" spans="1:1" x14ac:dyDescent="0.25">
      <c r="A2182" s="290"/>
    </row>
    <row r="2183" spans="1:1" x14ac:dyDescent="0.25">
      <c r="A2183" s="290"/>
    </row>
    <row r="2184" spans="1:1" x14ac:dyDescent="0.25">
      <c r="A2184" s="290"/>
    </row>
    <row r="2185" spans="1:1" x14ac:dyDescent="0.25">
      <c r="A2185" s="290"/>
    </row>
    <row r="2186" spans="1:1" x14ac:dyDescent="0.25">
      <c r="A2186" s="290"/>
    </row>
    <row r="2187" spans="1:1" x14ac:dyDescent="0.25">
      <c r="A2187" s="290"/>
    </row>
    <row r="2188" spans="1:1" x14ac:dyDescent="0.25">
      <c r="A2188" s="290"/>
    </row>
    <row r="2189" spans="1:1" x14ac:dyDescent="0.25">
      <c r="A2189" s="290"/>
    </row>
    <row r="2190" spans="1:1" x14ac:dyDescent="0.25">
      <c r="A2190" s="290"/>
    </row>
    <row r="2191" spans="1:1" x14ac:dyDescent="0.25">
      <c r="A2191" s="290"/>
    </row>
    <row r="2192" spans="1:1" x14ac:dyDescent="0.25">
      <c r="A2192" s="290"/>
    </row>
    <row r="2193" spans="1:1" x14ac:dyDescent="0.25">
      <c r="A2193" s="290"/>
    </row>
    <row r="2194" spans="1:1" x14ac:dyDescent="0.25">
      <c r="A2194" s="290"/>
    </row>
    <row r="2195" spans="1:1" x14ac:dyDescent="0.25">
      <c r="A2195" s="290"/>
    </row>
    <row r="2196" spans="1:1" x14ac:dyDescent="0.25">
      <c r="A2196" s="290"/>
    </row>
    <row r="2197" spans="1:1" x14ac:dyDescent="0.25">
      <c r="A2197" s="290"/>
    </row>
    <row r="2198" spans="1:1" x14ac:dyDescent="0.25">
      <c r="A2198" s="290"/>
    </row>
    <row r="2199" spans="1:1" x14ac:dyDescent="0.25">
      <c r="A2199" s="290"/>
    </row>
    <row r="2200" spans="1:1" x14ac:dyDescent="0.25">
      <c r="A2200" s="290"/>
    </row>
    <row r="2201" spans="1:1" x14ac:dyDescent="0.25">
      <c r="A2201" s="290"/>
    </row>
    <row r="2202" spans="1:1" x14ac:dyDescent="0.25">
      <c r="A2202" s="290"/>
    </row>
    <row r="2203" spans="1:1" x14ac:dyDescent="0.25">
      <c r="A2203" s="290"/>
    </row>
    <row r="2204" spans="1:1" x14ac:dyDescent="0.25">
      <c r="A2204" s="290"/>
    </row>
    <row r="2205" spans="1:1" x14ac:dyDescent="0.25">
      <c r="A2205" s="290"/>
    </row>
    <row r="2206" spans="1:1" x14ac:dyDescent="0.25">
      <c r="A2206" s="290"/>
    </row>
    <row r="2207" spans="1:1" x14ac:dyDescent="0.25">
      <c r="A2207" s="290"/>
    </row>
    <row r="2208" spans="1:1" x14ac:dyDescent="0.25">
      <c r="A2208" s="290"/>
    </row>
    <row r="2209" spans="1:1" x14ac:dyDescent="0.25">
      <c r="A2209" s="290"/>
    </row>
    <row r="2210" spans="1:1" x14ac:dyDescent="0.25">
      <c r="A2210" s="290"/>
    </row>
    <row r="2211" spans="1:1" x14ac:dyDescent="0.25">
      <c r="A2211" s="290"/>
    </row>
    <row r="2212" spans="1:1" x14ac:dyDescent="0.25">
      <c r="A2212" s="290"/>
    </row>
    <row r="2213" spans="1:1" x14ac:dyDescent="0.25">
      <c r="A2213" s="290"/>
    </row>
    <row r="2214" spans="1:1" x14ac:dyDescent="0.25">
      <c r="A2214" s="290"/>
    </row>
    <row r="2215" spans="1:1" x14ac:dyDescent="0.25">
      <c r="A2215" s="290"/>
    </row>
    <row r="2216" spans="1:1" x14ac:dyDescent="0.25">
      <c r="A2216" s="290"/>
    </row>
    <row r="2217" spans="1:1" x14ac:dyDescent="0.25">
      <c r="A2217" s="290"/>
    </row>
    <row r="2218" spans="1:1" x14ac:dyDescent="0.25">
      <c r="A2218" s="290"/>
    </row>
    <row r="2219" spans="1:1" x14ac:dyDescent="0.25">
      <c r="A2219" s="290"/>
    </row>
    <row r="2220" spans="1:1" x14ac:dyDescent="0.25">
      <c r="A2220" s="290"/>
    </row>
    <row r="2221" spans="1:1" x14ac:dyDescent="0.25">
      <c r="A2221" s="290"/>
    </row>
    <row r="2222" spans="1:1" x14ac:dyDescent="0.25">
      <c r="A2222" s="290"/>
    </row>
    <row r="2223" spans="1:1" x14ac:dyDescent="0.25">
      <c r="A2223" s="290"/>
    </row>
    <row r="2224" spans="1:1" x14ac:dyDescent="0.25">
      <c r="A2224" s="290"/>
    </row>
    <row r="2225" spans="1:1" x14ac:dyDescent="0.25">
      <c r="A2225" s="290"/>
    </row>
    <row r="2226" spans="1:1" x14ac:dyDescent="0.25">
      <c r="A2226" s="290"/>
    </row>
    <row r="2227" spans="1:1" x14ac:dyDescent="0.25">
      <c r="A2227" s="290"/>
    </row>
    <row r="2228" spans="1:1" x14ac:dyDescent="0.25">
      <c r="A2228" s="290"/>
    </row>
    <row r="2229" spans="1:1" x14ac:dyDescent="0.25">
      <c r="A2229" s="290"/>
    </row>
    <row r="2230" spans="1:1" x14ac:dyDescent="0.25">
      <c r="A2230" s="290"/>
    </row>
    <row r="2231" spans="1:1" x14ac:dyDescent="0.25">
      <c r="A2231" s="290"/>
    </row>
    <row r="2232" spans="1:1" x14ac:dyDescent="0.25">
      <c r="A2232" s="290"/>
    </row>
    <row r="2233" spans="1:1" x14ac:dyDescent="0.25">
      <c r="A2233" s="290"/>
    </row>
    <row r="2234" spans="1:1" x14ac:dyDescent="0.25">
      <c r="A2234" s="290"/>
    </row>
    <row r="2235" spans="1:1" x14ac:dyDescent="0.25">
      <c r="A2235" s="290"/>
    </row>
    <row r="2236" spans="1:1" x14ac:dyDescent="0.25">
      <c r="A2236" s="290"/>
    </row>
    <row r="2237" spans="1:1" x14ac:dyDescent="0.25">
      <c r="A2237" s="290"/>
    </row>
    <row r="2238" spans="1:1" x14ac:dyDescent="0.25">
      <c r="A2238" s="290"/>
    </row>
    <row r="2239" spans="1:1" x14ac:dyDescent="0.25">
      <c r="A2239" s="290"/>
    </row>
    <row r="2240" spans="1:1" x14ac:dyDescent="0.25">
      <c r="A2240" s="290"/>
    </row>
    <row r="2241" spans="1:1" x14ac:dyDescent="0.25">
      <c r="A2241" s="290"/>
    </row>
    <row r="2242" spans="1:1" x14ac:dyDescent="0.25">
      <c r="A2242" s="290"/>
    </row>
    <row r="2243" spans="1:1" x14ac:dyDescent="0.25">
      <c r="A2243" s="290"/>
    </row>
    <row r="2244" spans="1:1" x14ac:dyDescent="0.25">
      <c r="A2244" s="290"/>
    </row>
    <row r="2245" spans="1:1" x14ac:dyDescent="0.25">
      <c r="A2245" s="290"/>
    </row>
    <row r="2246" spans="1:1" x14ac:dyDescent="0.25">
      <c r="A2246" s="290"/>
    </row>
    <row r="2247" spans="1:1" x14ac:dyDescent="0.25">
      <c r="A2247" s="290"/>
    </row>
    <row r="2248" spans="1:1" x14ac:dyDescent="0.25">
      <c r="A2248" s="290"/>
    </row>
    <row r="2249" spans="1:1" x14ac:dyDescent="0.25">
      <c r="A2249" s="290"/>
    </row>
    <row r="2250" spans="1:1" x14ac:dyDescent="0.25">
      <c r="A2250" s="290"/>
    </row>
    <row r="2251" spans="1:1" x14ac:dyDescent="0.25">
      <c r="A2251" s="290"/>
    </row>
    <row r="2252" spans="1:1" x14ac:dyDescent="0.25">
      <c r="A2252" s="290"/>
    </row>
    <row r="2253" spans="1:1" x14ac:dyDescent="0.25">
      <c r="A2253" s="290"/>
    </row>
    <row r="2254" spans="1:1" x14ac:dyDescent="0.25">
      <c r="A2254" s="290"/>
    </row>
    <row r="2255" spans="1:1" x14ac:dyDescent="0.25">
      <c r="A2255" s="290"/>
    </row>
    <row r="2256" spans="1:1" x14ac:dyDescent="0.25">
      <c r="A2256" s="290"/>
    </row>
    <row r="2257" spans="1:1" x14ac:dyDescent="0.25">
      <c r="A2257" s="290"/>
    </row>
    <row r="2258" spans="1:1" x14ac:dyDescent="0.25">
      <c r="A2258" s="290"/>
    </row>
    <row r="2259" spans="1:1" x14ac:dyDescent="0.25">
      <c r="A2259" s="290"/>
    </row>
    <row r="2260" spans="1:1" x14ac:dyDescent="0.25">
      <c r="A2260" s="290"/>
    </row>
    <row r="2261" spans="1:1" x14ac:dyDescent="0.25">
      <c r="A2261" s="290"/>
    </row>
    <row r="2262" spans="1:1" x14ac:dyDescent="0.25">
      <c r="A2262" s="290"/>
    </row>
    <row r="2263" spans="1:1" x14ac:dyDescent="0.25">
      <c r="A2263" s="290"/>
    </row>
    <row r="2264" spans="1:1" x14ac:dyDescent="0.25">
      <c r="A2264" s="290"/>
    </row>
    <row r="2265" spans="1:1" x14ac:dyDescent="0.25">
      <c r="A2265" s="290"/>
    </row>
    <row r="2266" spans="1:1" x14ac:dyDescent="0.25">
      <c r="A2266" s="290"/>
    </row>
    <row r="2267" spans="1:1" x14ac:dyDescent="0.25">
      <c r="A2267" s="290"/>
    </row>
    <row r="2268" spans="1:1" x14ac:dyDescent="0.25">
      <c r="A2268" s="290"/>
    </row>
    <row r="2269" spans="1:1" x14ac:dyDescent="0.25">
      <c r="A2269" s="290"/>
    </row>
    <row r="2270" spans="1:1" x14ac:dyDescent="0.25">
      <c r="A2270" s="290"/>
    </row>
    <row r="2271" spans="1:1" x14ac:dyDescent="0.25">
      <c r="A2271" s="290"/>
    </row>
    <row r="2272" spans="1:1" x14ac:dyDescent="0.25">
      <c r="A2272" s="290"/>
    </row>
    <row r="2273" spans="1:1" x14ac:dyDescent="0.25">
      <c r="A2273" s="290"/>
    </row>
    <row r="2274" spans="1:1" x14ac:dyDescent="0.25">
      <c r="A2274" s="290"/>
    </row>
    <row r="2275" spans="1:1" x14ac:dyDescent="0.25">
      <c r="A2275" s="290"/>
    </row>
    <row r="2276" spans="1:1" x14ac:dyDescent="0.25">
      <c r="A2276" s="290"/>
    </row>
    <row r="2277" spans="1:1" x14ac:dyDescent="0.25">
      <c r="A2277" s="290"/>
    </row>
    <row r="2278" spans="1:1" x14ac:dyDescent="0.25">
      <c r="A2278" s="290"/>
    </row>
    <row r="2279" spans="1:1" x14ac:dyDescent="0.25">
      <c r="A2279" s="290"/>
    </row>
    <row r="2280" spans="1:1" x14ac:dyDescent="0.25">
      <c r="A2280" s="290"/>
    </row>
    <row r="2281" spans="1:1" x14ac:dyDescent="0.25">
      <c r="A2281" s="290"/>
    </row>
    <row r="2282" spans="1:1" x14ac:dyDescent="0.25">
      <c r="A2282" s="290"/>
    </row>
    <row r="2283" spans="1:1" x14ac:dyDescent="0.25">
      <c r="A2283" s="290"/>
    </row>
    <row r="2284" spans="1:1" x14ac:dyDescent="0.25">
      <c r="A2284" s="290"/>
    </row>
    <row r="2285" spans="1:1" x14ac:dyDescent="0.25">
      <c r="A2285" s="290"/>
    </row>
    <row r="2286" spans="1:1" x14ac:dyDescent="0.25">
      <c r="A2286" s="290"/>
    </row>
    <row r="2287" spans="1:1" x14ac:dyDescent="0.25">
      <c r="A2287" s="290"/>
    </row>
    <row r="2288" spans="1:1" x14ac:dyDescent="0.25">
      <c r="A2288" s="290"/>
    </row>
    <row r="2289" spans="1:1" x14ac:dyDescent="0.25">
      <c r="A2289" s="290"/>
    </row>
    <row r="2290" spans="1:1" x14ac:dyDescent="0.25">
      <c r="A2290" s="290"/>
    </row>
    <row r="2291" spans="1:1" x14ac:dyDescent="0.25">
      <c r="A2291" s="290"/>
    </row>
    <row r="2292" spans="1:1" x14ac:dyDescent="0.25">
      <c r="A2292" s="290"/>
    </row>
    <row r="2293" spans="1:1" x14ac:dyDescent="0.25">
      <c r="A2293" s="290"/>
    </row>
    <row r="2294" spans="1:1" x14ac:dyDescent="0.25">
      <c r="A2294" s="290"/>
    </row>
    <row r="2295" spans="1:1" x14ac:dyDescent="0.25">
      <c r="A2295" s="290"/>
    </row>
    <row r="2296" spans="1:1" x14ac:dyDescent="0.25">
      <c r="A2296" s="290"/>
    </row>
    <row r="2297" spans="1:1" x14ac:dyDescent="0.25">
      <c r="A2297" s="290"/>
    </row>
    <row r="2298" spans="1:1" x14ac:dyDescent="0.25">
      <c r="A2298" s="290"/>
    </row>
    <row r="2299" spans="1:1" x14ac:dyDescent="0.25">
      <c r="A2299" s="290"/>
    </row>
    <row r="2300" spans="1:1" x14ac:dyDescent="0.25">
      <c r="A2300" s="290"/>
    </row>
    <row r="2301" spans="1:1" x14ac:dyDescent="0.25">
      <c r="A2301" s="290"/>
    </row>
    <row r="2302" spans="1:1" x14ac:dyDescent="0.25">
      <c r="A2302" s="290"/>
    </row>
    <row r="2303" spans="1:1" x14ac:dyDescent="0.25">
      <c r="A2303" s="290"/>
    </row>
    <row r="2304" spans="1:1" x14ac:dyDescent="0.25">
      <c r="A2304" s="290"/>
    </row>
    <row r="2305" spans="1:1" x14ac:dyDescent="0.25">
      <c r="A2305" s="290"/>
    </row>
    <row r="2306" spans="1:1" x14ac:dyDescent="0.25">
      <c r="A2306" s="290"/>
    </row>
    <row r="2307" spans="1:1" x14ac:dyDescent="0.25">
      <c r="A2307" s="290"/>
    </row>
    <row r="2308" spans="1:1" x14ac:dyDescent="0.25">
      <c r="A2308" s="290"/>
    </row>
    <row r="2309" spans="1:1" x14ac:dyDescent="0.25">
      <c r="A2309" s="290"/>
    </row>
    <row r="2310" spans="1:1" x14ac:dyDescent="0.25">
      <c r="A2310" s="290"/>
    </row>
    <row r="2311" spans="1:1" x14ac:dyDescent="0.25">
      <c r="A2311" s="290"/>
    </row>
    <row r="2312" spans="1:1" x14ac:dyDescent="0.25">
      <c r="A2312" s="290"/>
    </row>
    <row r="2313" spans="1:1" x14ac:dyDescent="0.25">
      <c r="A2313" s="290"/>
    </row>
    <row r="2314" spans="1:1" x14ac:dyDescent="0.25">
      <c r="A2314" s="290"/>
    </row>
    <row r="2315" spans="1:1" x14ac:dyDescent="0.25">
      <c r="A2315" s="290"/>
    </row>
    <row r="2316" spans="1:1" x14ac:dyDescent="0.25">
      <c r="A2316" s="290"/>
    </row>
    <row r="2317" spans="1:1" x14ac:dyDescent="0.25">
      <c r="A2317" s="290"/>
    </row>
    <row r="2318" spans="1:1" x14ac:dyDescent="0.25">
      <c r="A2318" s="290"/>
    </row>
    <row r="2319" spans="1:1" x14ac:dyDescent="0.25">
      <c r="A2319" s="290"/>
    </row>
    <row r="2320" spans="1:1" x14ac:dyDescent="0.25">
      <c r="A2320" s="290"/>
    </row>
    <row r="2321" spans="1:1" x14ac:dyDescent="0.25">
      <c r="A2321" s="290"/>
    </row>
    <row r="2322" spans="1:1" x14ac:dyDescent="0.25">
      <c r="A2322" s="290"/>
    </row>
    <row r="2323" spans="1:1" x14ac:dyDescent="0.25">
      <c r="A2323" s="290"/>
    </row>
    <row r="2324" spans="1:1" x14ac:dyDescent="0.25">
      <c r="A2324" s="290"/>
    </row>
    <row r="2325" spans="1:1" x14ac:dyDescent="0.25">
      <c r="A2325" s="290"/>
    </row>
    <row r="2326" spans="1:1" x14ac:dyDescent="0.25">
      <c r="A2326" s="290"/>
    </row>
    <row r="2327" spans="1:1" x14ac:dyDescent="0.25">
      <c r="A2327" s="290"/>
    </row>
    <row r="2328" spans="1:1" x14ac:dyDescent="0.25">
      <c r="A2328" s="290"/>
    </row>
    <row r="2329" spans="1:1" x14ac:dyDescent="0.25">
      <c r="A2329" s="290"/>
    </row>
    <row r="2330" spans="1:1" x14ac:dyDescent="0.25">
      <c r="A2330" s="290"/>
    </row>
    <row r="2331" spans="1:1" x14ac:dyDescent="0.25">
      <c r="A2331" s="290"/>
    </row>
    <row r="2332" spans="1:1" x14ac:dyDescent="0.25">
      <c r="A2332" s="290"/>
    </row>
    <row r="2333" spans="1:1" x14ac:dyDescent="0.25">
      <c r="A2333" s="290"/>
    </row>
    <row r="2334" spans="1:1" x14ac:dyDescent="0.25">
      <c r="A2334" s="290"/>
    </row>
    <row r="2335" spans="1:1" x14ac:dyDescent="0.25">
      <c r="A2335" s="290"/>
    </row>
    <row r="2336" spans="1:1" x14ac:dyDescent="0.25">
      <c r="A2336" s="290"/>
    </row>
    <row r="2337" spans="1:1" x14ac:dyDescent="0.25">
      <c r="A2337" s="290"/>
    </row>
    <row r="2338" spans="1:1" x14ac:dyDescent="0.25">
      <c r="A2338" s="290"/>
    </row>
    <row r="2339" spans="1:1" x14ac:dyDescent="0.25">
      <c r="A2339" s="290"/>
    </row>
    <row r="2340" spans="1:1" x14ac:dyDescent="0.25">
      <c r="A2340" s="290"/>
    </row>
    <row r="2341" spans="1:1" x14ac:dyDescent="0.25">
      <c r="A2341" s="290"/>
    </row>
    <row r="2342" spans="1:1" x14ac:dyDescent="0.25">
      <c r="A2342" s="290"/>
    </row>
    <row r="2343" spans="1:1" x14ac:dyDescent="0.25">
      <c r="A2343" s="290"/>
    </row>
    <row r="2344" spans="1:1" x14ac:dyDescent="0.25">
      <c r="A2344" s="290"/>
    </row>
    <row r="2345" spans="1:1" x14ac:dyDescent="0.25">
      <c r="A2345" s="290"/>
    </row>
    <row r="2346" spans="1:1" x14ac:dyDescent="0.25">
      <c r="A2346" s="290"/>
    </row>
    <row r="2347" spans="1:1" x14ac:dyDescent="0.25">
      <c r="A2347" s="290"/>
    </row>
    <row r="2348" spans="1:1" x14ac:dyDescent="0.25">
      <c r="A2348" s="290"/>
    </row>
    <row r="2349" spans="1:1" x14ac:dyDescent="0.25">
      <c r="A2349" s="290"/>
    </row>
    <row r="2350" spans="1:1" x14ac:dyDescent="0.25">
      <c r="A2350" s="290"/>
    </row>
    <row r="2351" spans="1:1" x14ac:dyDescent="0.25">
      <c r="A2351" s="290"/>
    </row>
    <row r="2352" spans="1:1" x14ac:dyDescent="0.25">
      <c r="A2352" s="290"/>
    </row>
    <row r="2353" spans="1:1" x14ac:dyDescent="0.25">
      <c r="A2353" s="290"/>
    </row>
    <row r="2354" spans="1:1" x14ac:dyDescent="0.25">
      <c r="A2354" s="290"/>
    </row>
    <row r="2355" spans="1:1" x14ac:dyDescent="0.25">
      <c r="A2355" s="290"/>
    </row>
    <row r="2356" spans="1:1" x14ac:dyDescent="0.25">
      <c r="A2356" s="290"/>
    </row>
    <row r="2357" spans="1:1" x14ac:dyDescent="0.25">
      <c r="A2357" s="290"/>
    </row>
    <row r="2358" spans="1:1" x14ac:dyDescent="0.25">
      <c r="A2358" s="290"/>
    </row>
    <row r="2359" spans="1:1" x14ac:dyDescent="0.25">
      <c r="A2359" s="290"/>
    </row>
    <row r="2360" spans="1:1" x14ac:dyDescent="0.25">
      <c r="A2360" s="290"/>
    </row>
    <row r="2361" spans="1:1" x14ac:dyDescent="0.25">
      <c r="A2361" s="290"/>
    </row>
    <row r="2362" spans="1:1" x14ac:dyDescent="0.25">
      <c r="A2362" s="290"/>
    </row>
    <row r="2363" spans="1:1" x14ac:dyDescent="0.25">
      <c r="A2363" s="290"/>
    </row>
    <row r="2364" spans="1:1" x14ac:dyDescent="0.25">
      <c r="A2364" s="290"/>
    </row>
    <row r="2365" spans="1:1" x14ac:dyDescent="0.25">
      <c r="A2365" s="290"/>
    </row>
    <row r="2366" spans="1:1" x14ac:dyDescent="0.25">
      <c r="A2366" s="290"/>
    </row>
    <row r="2367" spans="1:1" x14ac:dyDescent="0.25">
      <c r="A2367" s="290"/>
    </row>
    <row r="2368" spans="1:1" x14ac:dyDescent="0.25">
      <c r="A2368" s="290"/>
    </row>
    <row r="2369" spans="1:1" x14ac:dyDescent="0.25">
      <c r="A2369" s="290"/>
    </row>
    <row r="2370" spans="1:1" x14ac:dyDescent="0.25">
      <c r="A2370" s="290"/>
    </row>
    <row r="2371" spans="1:1" x14ac:dyDescent="0.25">
      <c r="A2371" s="290"/>
    </row>
    <row r="2372" spans="1:1" x14ac:dyDescent="0.25">
      <c r="A2372" s="290"/>
    </row>
    <row r="2373" spans="1:1" x14ac:dyDescent="0.25">
      <c r="A2373" s="290"/>
    </row>
    <row r="2374" spans="1:1" x14ac:dyDescent="0.25">
      <c r="A2374" s="290"/>
    </row>
    <row r="2375" spans="1:1" x14ac:dyDescent="0.25">
      <c r="A2375" s="290"/>
    </row>
    <row r="2376" spans="1:1" x14ac:dyDescent="0.25">
      <c r="A2376" s="290"/>
    </row>
    <row r="2377" spans="1:1" x14ac:dyDescent="0.25">
      <c r="A2377" s="290"/>
    </row>
    <row r="2378" spans="1:1" x14ac:dyDescent="0.25">
      <c r="A2378" s="290"/>
    </row>
    <row r="2379" spans="1:1" x14ac:dyDescent="0.25">
      <c r="A2379" s="290"/>
    </row>
    <row r="2380" spans="1:1" x14ac:dyDescent="0.25">
      <c r="A2380" s="290"/>
    </row>
    <row r="2381" spans="1:1" x14ac:dyDescent="0.25">
      <c r="A2381" s="290"/>
    </row>
    <row r="2382" spans="1:1" x14ac:dyDescent="0.25">
      <c r="A2382" s="290"/>
    </row>
    <row r="2383" spans="1:1" x14ac:dyDescent="0.25">
      <c r="A2383" s="290"/>
    </row>
    <row r="2384" spans="1:1" x14ac:dyDescent="0.25">
      <c r="A2384" s="290"/>
    </row>
    <row r="2385" spans="1:1" x14ac:dyDescent="0.25">
      <c r="A2385" s="290"/>
    </row>
    <row r="2386" spans="1:1" x14ac:dyDescent="0.25">
      <c r="A2386" s="290"/>
    </row>
    <row r="2387" spans="1:1" x14ac:dyDescent="0.25">
      <c r="A2387" s="290"/>
    </row>
    <row r="2388" spans="1:1" x14ac:dyDescent="0.25">
      <c r="A2388" s="290"/>
    </row>
    <row r="2389" spans="1:1" x14ac:dyDescent="0.25">
      <c r="A2389" s="290"/>
    </row>
    <row r="2390" spans="1:1" x14ac:dyDescent="0.25">
      <c r="A2390" s="290"/>
    </row>
    <row r="2391" spans="1:1" x14ac:dyDescent="0.25">
      <c r="A2391" s="290"/>
    </row>
    <row r="2392" spans="1:1" x14ac:dyDescent="0.25">
      <c r="A2392" s="290"/>
    </row>
    <row r="2393" spans="1:1" x14ac:dyDescent="0.25">
      <c r="A2393" s="290"/>
    </row>
    <row r="2394" spans="1:1" x14ac:dyDescent="0.25">
      <c r="A2394" s="290"/>
    </row>
    <row r="2395" spans="1:1" x14ac:dyDescent="0.25">
      <c r="A2395" s="290"/>
    </row>
    <row r="2396" spans="1:1" x14ac:dyDescent="0.25">
      <c r="A2396" s="290"/>
    </row>
    <row r="2397" spans="1:1" x14ac:dyDescent="0.25">
      <c r="A2397" s="290"/>
    </row>
    <row r="2398" spans="1:1" x14ac:dyDescent="0.25">
      <c r="A2398" s="290"/>
    </row>
    <row r="2399" spans="1:1" x14ac:dyDescent="0.25">
      <c r="A2399" s="290"/>
    </row>
    <row r="2400" spans="1:1" x14ac:dyDescent="0.25">
      <c r="A2400" s="290"/>
    </row>
    <row r="2401" spans="1:1" x14ac:dyDescent="0.25">
      <c r="A2401" s="290"/>
    </row>
    <row r="2402" spans="1:1" x14ac:dyDescent="0.25">
      <c r="A2402" s="290"/>
    </row>
    <row r="2403" spans="1:1" x14ac:dyDescent="0.25">
      <c r="A2403" s="290"/>
    </row>
    <row r="2404" spans="1:1" x14ac:dyDescent="0.25">
      <c r="A2404" s="290"/>
    </row>
    <row r="2405" spans="1:1" x14ac:dyDescent="0.25">
      <c r="A2405" s="290"/>
    </row>
    <row r="2406" spans="1:1" x14ac:dyDescent="0.25">
      <c r="A2406" s="290"/>
    </row>
    <row r="2407" spans="1:1" x14ac:dyDescent="0.25">
      <c r="A2407" s="290"/>
    </row>
    <row r="2408" spans="1:1" x14ac:dyDescent="0.25">
      <c r="A2408" s="290"/>
    </row>
    <row r="2409" spans="1:1" x14ac:dyDescent="0.25">
      <c r="A2409" s="290"/>
    </row>
    <row r="2410" spans="1:1" x14ac:dyDescent="0.25">
      <c r="A2410" s="290"/>
    </row>
    <row r="2411" spans="1:1" x14ac:dyDescent="0.25">
      <c r="A2411" s="290"/>
    </row>
    <row r="2412" spans="1:1" x14ac:dyDescent="0.25">
      <c r="A2412" s="290"/>
    </row>
    <row r="2413" spans="1:1" x14ac:dyDescent="0.25">
      <c r="A2413" s="290"/>
    </row>
    <row r="2414" spans="1:1" x14ac:dyDescent="0.25">
      <c r="A2414" s="290"/>
    </row>
    <row r="2415" spans="1:1" x14ac:dyDescent="0.25">
      <c r="A2415" s="290"/>
    </row>
    <row r="2416" spans="1:1" x14ac:dyDescent="0.25">
      <c r="A2416" s="290"/>
    </row>
    <row r="2417" spans="1:1" x14ac:dyDescent="0.25">
      <c r="A2417" s="290"/>
    </row>
    <row r="2418" spans="1:1" x14ac:dyDescent="0.25">
      <c r="A2418" s="290"/>
    </row>
    <row r="2419" spans="1:1" x14ac:dyDescent="0.25">
      <c r="A2419" s="290"/>
    </row>
    <row r="2420" spans="1:1" x14ac:dyDescent="0.25">
      <c r="A2420" s="290"/>
    </row>
    <row r="2421" spans="1:1" x14ac:dyDescent="0.25">
      <c r="A2421" s="290"/>
    </row>
    <row r="2422" spans="1:1" x14ac:dyDescent="0.25">
      <c r="A2422" s="290"/>
    </row>
    <row r="2423" spans="1:1" x14ac:dyDescent="0.25">
      <c r="A2423" s="290"/>
    </row>
    <row r="2424" spans="1:1" x14ac:dyDescent="0.25">
      <c r="A2424" s="290"/>
    </row>
    <row r="2425" spans="1:1" x14ac:dyDescent="0.25">
      <c r="A2425" s="290"/>
    </row>
    <row r="2426" spans="1:1" x14ac:dyDescent="0.25">
      <c r="A2426" s="290"/>
    </row>
    <row r="2427" spans="1:1" x14ac:dyDescent="0.25">
      <c r="A2427" s="290"/>
    </row>
    <row r="2428" spans="1:1" x14ac:dyDescent="0.25">
      <c r="A2428" s="290"/>
    </row>
    <row r="2429" spans="1:1" x14ac:dyDescent="0.25">
      <c r="A2429" s="290"/>
    </row>
    <row r="2430" spans="1:1" x14ac:dyDescent="0.25">
      <c r="A2430" s="290"/>
    </row>
    <row r="2431" spans="1:1" x14ac:dyDescent="0.25">
      <c r="A2431" s="290"/>
    </row>
    <row r="2432" spans="1:1" x14ac:dyDescent="0.25">
      <c r="A2432" s="290"/>
    </row>
    <row r="2433" spans="1:1" x14ac:dyDescent="0.25">
      <c r="A2433" s="290"/>
    </row>
    <row r="2434" spans="1:1" x14ac:dyDescent="0.25">
      <c r="A2434" s="290"/>
    </row>
    <row r="2435" spans="1:1" x14ac:dyDescent="0.25">
      <c r="A2435" s="290"/>
    </row>
    <row r="2436" spans="1:1" x14ac:dyDescent="0.25">
      <c r="A2436" s="290"/>
    </row>
    <row r="2437" spans="1:1" x14ac:dyDescent="0.25">
      <c r="A2437" s="290"/>
    </row>
    <row r="2438" spans="1:1" x14ac:dyDescent="0.25">
      <c r="A2438" s="290"/>
    </row>
    <row r="2439" spans="1:1" x14ac:dyDescent="0.25">
      <c r="A2439" s="290"/>
    </row>
    <row r="2440" spans="1:1" x14ac:dyDescent="0.25">
      <c r="A2440" s="290"/>
    </row>
    <row r="2441" spans="1:1" x14ac:dyDescent="0.25">
      <c r="A2441" s="290"/>
    </row>
    <row r="2442" spans="1:1" x14ac:dyDescent="0.25">
      <c r="A2442" s="290"/>
    </row>
    <row r="2443" spans="1:1" x14ac:dyDescent="0.25">
      <c r="A2443" s="290"/>
    </row>
    <row r="2444" spans="1:1" x14ac:dyDescent="0.25">
      <c r="A2444" s="290"/>
    </row>
    <row r="2445" spans="1:1" x14ac:dyDescent="0.25">
      <c r="A2445" s="290"/>
    </row>
    <row r="2446" spans="1:1" x14ac:dyDescent="0.25">
      <c r="A2446" s="290"/>
    </row>
    <row r="2447" spans="1:1" x14ac:dyDescent="0.25">
      <c r="A2447" s="290"/>
    </row>
    <row r="2448" spans="1:1" x14ac:dyDescent="0.25">
      <c r="A2448" s="290"/>
    </row>
    <row r="2449" spans="1:1" x14ac:dyDescent="0.25">
      <c r="A2449" s="290"/>
    </row>
    <row r="2450" spans="1:1" x14ac:dyDescent="0.25">
      <c r="A2450" s="290"/>
    </row>
    <row r="2451" spans="1:1" x14ac:dyDescent="0.25">
      <c r="A2451" s="290"/>
    </row>
    <row r="2452" spans="1:1" x14ac:dyDescent="0.25">
      <c r="A2452" s="290"/>
    </row>
    <row r="2453" spans="1:1" x14ac:dyDescent="0.25">
      <c r="A2453" s="290"/>
    </row>
    <row r="2454" spans="1:1" x14ac:dyDescent="0.25">
      <c r="A2454" s="290"/>
    </row>
    <row r="2455" spans="1:1" x14ac:dyDescent="0.25">
      <c r="A2455" s="290"/>
    </row>
    <row r="2456" spans="1:1" x14ac:dyDescent="0.25">
      <c r="A2456" s="290"/>
    </row>
    <row r="2457" spans="1:1" x14ac:dyDescent="0.25">
      <c r="A2457" s="290"/>
    </row>
    <row r="2458" spans="1:1" x14ac:dyDescent="0.25">
      <c r="A2458" s="290"/>
    </row>
    <row r="2459" spans="1:1" x14ac:dyDescent="0.25">
      <c r="A2459" s="290"/>
    </row>
    <row r="2460" spans="1:1" x14ac:dyDescent="0.25">
      <c r="A2460" s="290"/>
    </row>
    <row r="2461" spans="1:1" x14ac:dyDescent="0.25">
      <c r="A2461" s="290"/>
    </row>
    <row r="2462" spans="1:1" x14ac:dyDescent="0.25">
      <c r="A2462" s="290"/>
    </row>
    <row r="2463" spans="1:1" x14ac:dyDescent="0.25">
      <c r="A2463" s="290"/>
    </row>
    <row r="2464" spans="1:1" x14ac:dyDescent="0.25">
      <c r="A2464" s="290"/>
    </row>
    <row r="2465" spans="1:1" x14ac:dyDescent="0.25">
      <c r="A2465" s="290"/>
    </row>
    <row r="2466" spans="1:1" x14ac:dyDescent="0.25">
      <c r="A2466" s="290"/>
    </row>
    <row r="2467" spans="1:1" x14ac:dyDescent="0.25">
      <c r="A2467" s="290"/>
    </row>
    <row r="2468" spans="1:1" x14ac:dyDescent="0.25">
      <c r="A2468" s="290"/>
    </row>
    <row r="2469" spans="1:1" x14ac:dyDescent="0.25">
      <c r="A2469" s="290"/>
    </row>
    <row r="2470" spans="1:1" x14ac:dyDescent="0.25">
      <c r="A2470" s="290"/>
    </row>
    <row r="2471" spans="1:1" x14ac:dyDescent="0.25">
      <c r="A2471" s="290"/>
    </row>
    <row r="2472" spans="1:1" x14ac:dyDescent="0.25">
      <c r="A2472" s="290"/>
    </row>
    <row r="2473" spans="1:1" x14ac:dyDescent="0.25">
      <c r="A2473" s="290"/>
    </row>
    <row r="2474" spans="1:1" x14ac:dyDescent="0.25">
      <c r="A2474" s="290"/>
    </row>
    <row r="2475" spans="1:1" x14ac:dyDescent="0.25">
      <c r="A2475" s="290"/>
    </row>
    <row r="2476" spans="1:1" x14ac:dyDescent="0.25">
      <c r="A2476" s="290"/>
    </row>
    <row r="2477" spans="1:1" x14ac:dyDescent="0.25">
      <c r="A2477" s="290"/>
    </row>
    <row r="2478" spans="1:1" x14ac:dyDescent="0.25">
      <c r="A2478" s="290"/>
    </row>
    <row r="2479" spans="1:1" x14ac:dyDescent="0.25">
      <c r="A2479" s="290"/>
    </row>
    <row r="2480" spans="1:1" x14ac:dyDescent="0.25">
      <c r="A2480" s="290"/>
    </row>
    <row r="2481" spans="1:1" x14ac:dyDescent="0.25">
      <c r="A2481" s="290"/>
    </row>
    <row r="2482" spans="1:1" x14ac:dyDescent="0.25">
      <c r="A2482" s="290"/>
    </row>
    <row r="2483" spans="1:1" x14ac:dyDescent="0.25">
      <c r="A2483" s="290"/>
    </row>
    <row r="2484" spans="1:1" x14ac:dyDescent="0.25">
      <c r="A2484" s="290"/>
    </row>
    <row r="2485" spans="1:1" x14ac:dyDescent="0.25">
      <c r="A2485" s="290"/>
    </row>
    <row r="2486" spans="1:1" x14ac:dyDescent="0.25">
      <c r="A2486" s="290"/>
    </row>
    <row r="2487" spans="1:1" x14ac:dyDescent="0.25">
      <c r="A2487" s="290"/>
    </row>
    <row r="2488" spans="1:1" x14ac:dyDescent="0.25">
      <c r="A2488" s="290"/>
    </row>
    <row r="2489" spans="1:1" x14ac:dyDescent="0.25">
      <c r="A2489" s="290"/>
    </row>
    <row r="2490" spans="1:1" x14ac:dyDescent="0.25">
      <c r="A2490" s="290"/>
    </row>
    <row r="2491" spans="1:1" x14ac:dyDescent="0.25">
      <c r="A2491" s="290"/>
    </row>
    <row r="2492" spans="1:1" x14ac:dyDescent="0.25">
      <c r="A2492" s="290"/>
    </row>
    <row r="2493" spans="1:1" x14ac:dyDescent="0.25">
      <c r="A2493" s="290"/>
    </row>
    <row r="2494" spans="1:1" x14ac:dyDescent="0.25">
      <c r="A2494" s="290"/>
    </row>
    <row r="2495" spans="1:1" x14ac:dyDescent="0.25">
      <c r="A2495" s="290"/>
    </row>
    <row r="2496" spans="1:1" x14ac:dyDescent="0.25">
      <c r="A2496" s="290"/>
    </row>
    <row r="2497" spans="1:1" x14ac:dyDescent="0.25">
      <c r="A2497" s="290"/>
    </row>
    <row r="2498" spans="1:1" x14ac:dyDescent="0.25">
      <c r="A2498" s="290"/>
    </row>
    <row r="2499" spans="1:1" x14ac:dyDescent="0.25">
      <c r="A2499" s="290"/>
    </row>
    <row r="2500" spans="1:1" x14ac:dyDescent="0.25">
      <c r="A2500" s="290"/>
    </row>
    <row r="2501" spans="1:1" x14ac:dyDescent="0.25">
      <c r="A2501" s="290"/>
    </row>
    <row r="2502" spans="1:1" x14ac:dyDescent="0.25">
      <c r="A2502" s="290"/>
    </row>
    <row r="2503" spans="1:1" x14ac:dyDescent="0.25">
      <c r="A2503" s="290"/>
    </row>
    <row r="2504" spans="1:1" x14ac:dyDescent="0.25">
      <c r="A2504" s="290"/>
    </row>
    <row r="2505" spans="1:1" x14ac:dyDescent="0.25">
      <c r="A2505" s="290"/>
    </row>
    <row r="2506" spans="1:1" x14ac:dyDescent="0.25">
      <c r="A2506" s="290"/>
    </row>
    <row r="2507" spans="1:1" x14ac:dyDescent="0.25">
      <c r="A2507" s="290"/>
    </row>
    <row r="2508" spans="1:1" x14ac:dyDescent="0.25">
      <c r="A2508" s="290"/>
    </row>
    <row r="2509" spans="1:1" x14ac:dyDescent="0.25">
      <c r="A2509" s="290"/>
    </row>
    <row r="2510" spans="1:1" x14ac:dyDescent="0.25">
      <c r="A2510" s="290"/>
    </row>
    <row r="2511" spans="1:1" x14ac:dyDescent="0.25">
      <c r="A2511" s="290"/>
    </row>
    <row r="2512" spans="1:1" x14ac:dyDescent="0.25">
      <c r="A2512" s="290"/>
    </row>
    <row r="2513" spans="1:1" x14ac:dyDescent="0.25">
      <c r="A2513" s="290"/>
    </row>
    <row r="2514" spans="1:1" x14ac:dyDescent="0.25">
      <c r="A2514" s="290"/>
    </row>
    <row r="2515" spans="1:1" x14ac:dyDescent="0.25">
      <c r="A2515" s="290"/>
    </row>
    <row r="2516" spans="1:1" x14ac:dyDescent="0.25">
      <c r="A2516" s="290"/>
    </row>
    <row r="2517" spans="1:1" x14ac:dyDescent="0.25">
      <c r="A2517" s="290"/>
    </row>
    <row r="2518" spans="1:1" x14ac:dyDescent="0.25">
      <c r="A2518" s="290"/>
    </row>
    <row r="2519" spans="1:1" x14ac:dyDescent="0.25">
      <c r="A2519" s="290"/>
    </row>
    <row r="2520" spans="1:1" x14ac:dyDescent="0.25">
      <c r="A2520" s="290"/>
    </row>
    <row r="2521" spans="1:1" x14ac:dyDescent="0.25">
      <c r="A2521" s="290"/>
    </row>
    <row r="2522" spans="1:1" x14ac:dyDescent="0.25">
      <c r="A2522" s="290"/>
    </row>
    <row r="2523" spans="1:1" x14ac:dyDescent="0.25">
      <c r="A2523" s="290"/>
    </row>
    <row r="2524" spans="1:1" x14ac:dyDescent="0.25">
      <c r="A2524" s="290"/>
    </row>
    <row r="2525" spans="1:1" x14ac:dyDescent="0.25">
      <c r="A2525" s="290"/>
    </row>
    <row r="2526" spans="1:1" x14ac:dyDescent="0.25">
      <c r="A2526" s="290"/>
    </row>
    <row r="2527" spans="1:1" x14ac:dyDescent="0.25">
      <c r="A2527" s="290"/>
    </row>
    <row r="2528" spans="1:1" x14ac:dyDescent="0.25">
      <c r="A2528" s="290"/>
    </row>
    <row r="2529" spans="1:1" x14ac:dyDescent="0.25">
      <c r="A2529" s="290"/>
    </row>
    <row r="2530" spans="1:1" x14ac:dyDescent="0.25">
      <c r="A2530" s="290"/>
    </row>
    <row r="2531" spans="1:1" x14ac:dyDescent="0.25">
      <c r="A2531" s="290"/>
    </row>
    <row r="2532" spans="1:1" x14ac:dyDescent="0.25">
      <c r="A2532" s="290"/>
    </row>
    <row r="2533" spans="1:1" x14ac:dyDescent="0.25">
      <c r="A2533" s="290"/>
    </row>
    <row r="2534" spans="1:1" x14ac:dyDescent="0.25">
      <c r="A2534" s="290"/>
    </row>
    <row r="2535" spans="1:1" x14ac:dyDescent="0.25">
      <c r="A2535" s="290"/>
    </row>
    <row r="2536" spans="1:1" x14ac:dyDescent="0.25">
      <c r="A2536" s="290"/>
    </row>
    <row r="2537" spans="1:1" x14ac:dyDescent="0.25">
      <c r="A2537" s="290"/>
    </row>
    <row r="2538" spans="1:1" x14ac:dyDescent="0.25">
      <c r="A2538" s="290"/>
    </row>
    <row r="2539" spans="1:1" x14ac:dyDescent="0.25">
      <c r="A2539" s="290"/>
    </row>
    <row r="2540" spans="1:1" x14ac:dyDescent="0.25">
      <c r="A2540" s="290"/>
    </row>
    <row r="2541" spans="1:1" x14ac:dyDescent="0.25">
      <c r="A2541" s="290"/>
    </row>
    <row r="2542" spans="1:1" x14ac:dyDescent="0.25">
      <c r="A2542" s="290"/>
    </row>
    <row r="2543" spans="1:1" x14ac:dyDescent="0.25">
      <c r="A2543" s="290"/>
    </row>
    <row r="2544" spans="1:1" x14ac:dyDescent="0.25">
      <c r="A2544" s="290"/>
    </row>
    <row r="2545" spans="1:1" x14ac:dyDescent="0.25">
      <c r="A2545" s="290"/>
    </row>
    <row r="2546" spans="1:1" x14ac:dyDescent="0.25">
      <c r="A2546" s="290"/>
    </row>
    <row r="2547" spans="1:1" x14ac:dyDescent="0.25">
      <c r="A2547" s="290"/>
    </row>
    <row r="2548" spans="1:1" x14ac:dyDescent="0.25">
      <c r="A2548" s="290"/>
    </row>
    <row r="2549" spans="1:1" x14ac:dyDescent="0.25">
      <c r="A2549" s="290"/>
    </row>
    <row r="2550" spans="1:1" x14ac:dyDescent="0.25">
      <c r="A2550" s="290"/>
    </row>
    <row r="2551" spans="1:1" x14ac:dyDescent="0.25">
      <c r="A2551" s="290"/>
    </row>
    <row r="2552" spans="1:1" x14ac:dyDescent="0.25">
      <c r="A2552" s="290"/>
    </row>
    <row r="2553" spans="1:1" x14ac:dyDescent="0.25">
      <c r="A2553" s="290"/>
    </row>
    <row r="2554" spans="1:1" x14ac:dyDescent="0.25">
      <c r="A2554" s="290"/>
    </row>
    <row r="2555" spans="1:1" x14ac:dyDescent="0.25">
      <c r="A2555" s="290"/>
    </row>
    <row r="2556" spans="1:1" x14ac:dyDescent="0.25">
      <c r="A2556" s="290"/>
    </row>
    <row r="2557" spans="1:1" x14ac:dyDescent="0.25">
      <c r="A2557" s="290"/>
    </row>
    <row r="2558" spans="1:1" x14ac:dyDescent="0.25">
      <c r="A2558" s="290"/>
    </row>
    <row r="2559" spans="1:1" x14ac:dyDescent="0.25">
      <c r="A2559" s="290"/>
    </row>
    <row r="2560" spans="1:1" x14ac:dyDescent="0.25">
      <c r="A2560" s="290"/>
    </row>
    <row r="2561" spans="1:1" x14ac:dyDescent="0.25">
      <c r="A2561" s="290"/>
    </row>
    <row r="2562" spans="1:1" x14ac:dyDescent="0.25">
      <c r="A2562" s="290"/>
    </row>
    <row r="2563" spans="1:1" x14ac:dyDescent="0.25">
      <c r="A2563" s="290"/>
    </row>
    <row r="2564" spans="1:1" x14ac:dyDescent="0.25">
      <c r="A2564" s="290"/>
    </row>
    <row r="2565" spans="1:1" x14ac:dyDescent="0.25">
      <c r="A2565" s="290"/>
    </row>
    <row r="2566" spans="1:1" x14ac:dyDescent="0.25">
      <c r="A2566" s="290"/>
    </row>
    <row r="2567" spans="1:1" x14ac:dyDescent="0.25">
      <c r="A2567" s="290"/>
    </row>
    <row r="2568" spans="1:1" x14ac:dyDescent="0.25">
      <c r="A2568" s="290"/>
    </row>
    <row r="2569" spans="1:1" x14ac:dyDescent="0.25">
      <c r="A2569" s="290"/>
    </row>
    <row r="2570" spans="1:1" x14ac:dyDescent="0.25">
      <c r="A2570" s="290"/>
    </row>
    <row r="2571" spans="1:1" x14ac:dyDescent="0.25">
      <c r="A2571" s="290"/>
    </row>
    <row r="2572" spans="1:1" x14ac:dyDescent="0.25">
      <c r="A2572" s="290"/>
    </row>
    <row r="2573" spans="1:1" x14ac:dyDescent="0.25">
      <c r="A2573" s="290"/>
    </row>
    <row r="2574" spans="1:1" x14ac:dyDescent="0.25">
      <c r="A2574" s="290"/>
    </row>
    <row r="2575" spans="1:1" x14ac:dyDescent="0.25">
      <c r="A2575" s="290"/>
    </row>
    <row r="2576" spans="1:1" x14ac:dyDescent="0.25">
      <c r="A2576" s="290"/>
    </row>
    <row r="2577" spans="1:1" x14ac:dyDescent="0.25">
      <c r="A2577" s="290"/>
    </row>
    <row r="2578" spans="1:1" x14ac:dyDescent="0.25">
      <c r="A2578" s="290"/>
    </row>
    <row r="2579" spans="1:1" x14ac:dyDescent="0.25">
      <c r="A2579" s="290"/>
    </row>
    <row r="2580" spans="1:1" x14ac:dyDescent="0.25">
      <c r="A2580" s="290"/>
    </row>
    <row r="2581" spans="1:1" x14ac:dyDescent="0.25">
      <c r="A2581" s="290"/>
    </row>
    <row r="2582" spans="1:1" x14ac:dyDescent="0.25">
      <c r="A2582" s="290"/>
    </row>
    <row r="2583" spans="1:1" x14ac:dyDescent="0.25">
      <c r="A2583" s="290"/>
    </row>
    <row r="2584" spans="1:1" x14ac:dyDescent="0.25">
      <c r="A2584" s="290"/>
    </row>
    <row r="2585" spans="1:1" x14ac:dyDescent="0.25">
      <c r="A2585" s="290"/>
    </row>
    <row r="2586" spans="1:1" x14ac:dyDescent="0.25">
      <c r="A2586" s="290"/>
    </row>
    <row r="2587" spans="1:1" x14ac:dyDescent="0.25">
      <c r="A2587" s="290"/>
    </row>
    <row r="2588" spans="1:1" x14ac:dyDescent="0.25">
      <c r="A2588" s="290"/>
    </row>
    <row r="2589" spans="1:1" x14ac:dyDescent="0.25">
      <c r="A2589" s="290"/>
    </row>
    <row r="2590" spans="1:1" x14ac:dyDescent="0.25">
      <c r="A2590" s="290"/>
    </row>
    <row r="2591" spans="1:1" x14ac:dyDescent="0.25">
      <c r="A2591" s="290"/>
    </row>
    <row r="2592" spans="1:1" x14ac:dyDescent="0.25">
      <c r="A2592" s="290"/>
    </row>
    <row r="2593" spans="1:1" x14ac:dyDescent="0.25">
      <c r="A2593" s="290"/>
    </row>
    <row r="2594" spans="1:1" x14ac:dyDescent="0.25">
      <c r="A2594" s="290"/>
    </row>
    <row r="2595" spans="1:1" x14ac:dyDescent="0.25">
      <c r="A2595" s="290"/>
    </row>
    <row r="2596" spans="1:1" x14ac:dyDescent="0.25">
      <c r="A2596" s="290"/>
    </row>
    <row r="2597" spans="1:1" x14ac:dyDescent="0.25">
      <c r="A2597" s="290"/>
    </row>
    <row r="2598" spans="1:1" x14ac:dyDescent="0.25">
      <c r="A2598" s="290"/>
    </row>
    <row r="2599" spans="1:1" x14ac:dyDescent="0.25">
      <c r="A2599" s="290"/>
    </row>
    <row r="2600" spans="1:1" x14ac:dyDescent="0.25">
      <c r="A2600" s="290"/>
    </row>
    <row r="2601" spans="1:1" x14ac:dyDescent="0.25">
      <c r="A2601" s="290"/>
    </row>
    <row r="2602" spans="1:1" x14ac:dyDescent="0.25">
      <c r="A2602" s="290"/>
    </row>
    <row r="2603" spans="1:1" x14ac:dyDescent="0.25">
      <c r="A2603" s="290"/>
    </row>
    <row r="2604" spans="1:1" x14ac:dyDescent="0.25">
      <c r="A2604" s="290"/>
    </row>
    <row r="2605" spans="1:1" x14ac:dyDescent="0.25">
      <c r="A2605" s="290"/>
    </row>
    <row r="2606" spans="1:1" x14ac:dyDescent="0.25">
      <c r="A2606" s="290"/>
    </row>
    <row r="2607" spans="1:1" x14ac:dyDescent="0.25">
      <c r="A2607" s="290"/>
    </row>
    <row r="2608" spans="1:1" x14ac:dyDescent="0.25">
      <c r="A2608" s="290"/>
    </row>
    <row r="2609" spans="1:1" x14ac:dyDescent="0.25">
      <c r="A2609" s="290"/>
    </row>
    <row r="2610" spans="1:1" x14ac:dyDescent="0.25">
      <c r="A2610" s="290"/>
    </row>
    <row r="2611" spans="1:1" x14ac:dyDescent="0.25">
      <c r="A2611" s="290"/>
    </row>
    <row r="2612" spans="1:1" x14ac:dyDescent="0.25">
      <c r="A2612" s="290"/>
    </row>
    <row r="2613" spans="1:1" x14ac:dyDescent="0.25">
      <c r="A2613" s="290"/>
    </row>
    <row r="2614" spans="1:1" x14ac:dyDescent="0.25">
      <c r="A2614" s="290"/>
    </row>
    <row r="2615" spans="1:1" x14ac:dyDescent="0.25">
      <c r="A2615" s="290"/>
    </row>
    <row r="2616" spans="1:1" x14ac:dyDescent="0.25">
      <c r="A2616" s="290"/>
    </row>
    <row r="2617" spans="1:1" x14ac:dyDescent="0.25">
      <c r="A2617" s="290"/>
    </row>
    <row r="2618" spans="1:1" x14ac:dyDescent="0.25">
      <c r="A2618" s="290"/>
    </row>
    <row r="2619" spans="1:1" x14ac:dyDescent="0.25">
      <c r="A2619" s="290"/>
    </row>
    <row r="2620" spans="1:1" x14ac:dyDescent="0.25">
      <c r="A2620" s="290"/>
    </row>
    <row r="2621" spans="1:1" x14ac:dyDescent="0.25">
      <c r="A2621" s="290"/>
    </row>
    <row r="2622" spans="1:1" x14ac:dyDescent="0.25">
      <c r="A2622" s="290"/>
    </row>
    <row r="2623" spans="1:1" x14ac:dyDescent="0.25">
      <c r="A2623" s="290"/>
    </row>
    <row r="2624" spans="1:1" x14ac:dyDescent="0.25">
      <c r="A2624" s="290"/>
    </row>
    <row r="2625" spans="1:1" x14ac:dyDescent="0.25">
      <c r="A2625" s="290"/>
    </row>
    <row r="2626" spans="1:1" x14ac:dyDescent="0.25">
      <c r="A2626" s="290"/>
    </row>
    <row r="2627" spans="1:1" x14ac:dyDescent="0.25">
      <c r="A2627" s="290"/>
    </row>
    <row r="2628" spans="1:1" x14ac:dyDescent="0.25">
      <c r="A2628" s="290"/>
    </row>
    <row r="2629" spans="1:1" x14ac:dyDescent="0.25">
      <c r="A2629" s="290"/>
    </row>
    <row r="2630" spans="1:1" x14ac:dyDescent="0.25">
      <c r="A2630" s="290"/>
    </row>
    <row r="2631" spans="1:1" x14ac:dyDescent="0.25">
      <c r="A2631" s="290"/>
    </row>
    <row r="2632" spans="1:1" x14ac:dyDescent="0.25">
      <c r="A2632" s="290"/>
    </row>
    <row r="2633" spans="1:1" x14ac:dyDescent="0.25">
      <c r="A2633" s="290"/>
    </row>
    <row r="2634" spans="1:1" x14ac:dyDescent="0.25">
      <c r="A2634" s="290"/>
    </row>
    <row r="2635" spans="1:1" x14ac:dyDescent="0.25">
      <c r="A2635" s="290"/>
    </row>
    <row r="2636" spans="1:1" x14ac:dyDescent="0.25">
      <c r="A2636" s="290"/>
    </row>
    <row r="2637" spans="1:1" x14ac:dyDescent="0.25">
      <c r="A2637" s="290"/>
    </row>
    <row r="2638" spans="1:1" x14ac:dyDescent="0.25">
      <c r="A2638" s="290"/>
    </row>
    <row r="2639" spans="1:1" x14ac:dyDescent="0.25">
      <c r="A2639" s="290"/>
    </row>
    <row r="2640" spans="1:1" x14ac:dyDescent="0.25">
      <c r="A2640" s="290"/>
    </row>
    <row r="2641" spans="1:1" x14ac:dyDescent="0.25">
      <c r="A2641" s="290"/>
    </row>
    <row r="2642" spans="1:1" x14ac:dyDescent="0.25">
      <c r="A2642" s="290"/>
    </row>
    <row r="2643" spans="1:1" x14ac:dyDescent="0.25">
      <c r="A2643" s="290"/>
    </row>
    <row r="2644" spans="1:1" x14ac:dyDescent="0.25">
      <c r="A2644" s="290"/>
    </row>
    <row r="2645" spans="1:1" x14ac:dyDescent="0.25">
      <c r="A2645" s="290"/>
    </row>
    <row r="2646" spans="1:1" x14ac:dyDescent="0.25">
      <c r="A2646" s="290"/>
    </row>
    <row r="2647" spans="1:1" x14ac:dyDescent="0.25">
      <c r="A2647" s="290"/>
    </row>
    <row r="2648" spans="1:1" x14ac:dyDescent="0.25">
      <c r="A2648" s="290"/>
    </row>
    <row r="2649" spans="1:1" x14ac:dyDescent="0.25">
      <c r="A2649" s="290"/>
    </row>
    <row r="2650" spans="1:1" x14ac:dyDescent="0.25">
      <c r="A2650" s="290"/>
    </row>
    <row r="2651" spans="1:1" x14ac:dyDescent="0.25">
      <c r="A2651" s="290"/>
    </row>
    <row r="2652" spans="1:1" x14ac:dyDescent="0.25">
      <c r="A2652" s="290"/>
    </row>
    <row r="2653" spans="1:1" x14ac:dyDescent="0.25">
      <c r="A2653" s="290"/>
    </row>
    <row r="2654" spans="1:1" x14ac:dyDescent="0.25">
      <c r="A2654" s="290"/>
    </row>
    <row r="2655" spans="1:1" x14ac:dyDescent="0.25">
      <c r="A2655" s="290"/>
    </row>
    <row r="2656" spans="1:1" x14ac:dyDescent="0.25">
      <c r="A2656" s="290"/>
    </row>
    <row r="2657" spans="1:1" x14ac:dyDescent="0.25">
      <c r="A2657" s="290"/>
    </row>
    <row r="2658" spans="1:1" x14ac:dyDescent="0.25">
      <c r="A2658" s="290"/>
    </row>
    <row r="2659" spans="1:1" x14ac:dyDescent="0.25">
      <c r="A2659" s="290"/>
    </row>
    <row r="2660" spans="1:1" x14ac:dyDescent="0.25">
      <c r="A2660" s="290"/>
    </row>
    <row r="2661" spans="1:1" x14ac:dyDescent="0.25">
      <c r="A2661" s="290"/>
    </row>
    <row r="2662" spans="1:1" x14ac:dyDescent="0.25">
      <c r="A2662" s="290"/>
    </row>
    <row r="2663" spans="1:1" x14ac:dyDescent="0.25">
      <c r="A2663" s="290"/>
    </row>
    <row r="2664" spans="1:1" x14ac:dyDescent="0.25">
      <c r="A2664" s="290"/>
    </row>
    <row r="2665" spans="1:1" x14ac:dyDescent="0.25">
      <c r="A2665" s="290"/>
    </row>
    <row r="2666" spans="1:1" x14ac:dyDescent="0.25">
      <c r="A2666" s="290"/>
    </row>
    <row r="2667" spans="1:1" x14ac:dyDescent="0.25">
      <c r="A2667" s="290"/>
    </row>
    <row r="2668" spans="1:1" x14ac:dyDescent="0.25">
      <c r="A2668" s="290"/>
    </row>
    <row r="2669" spans="1:1" x14ac:dyDescent="0.25">
      <c r="A2669" s="290"/>
    </row>
    <row r="2670" spans="1:1" x14ac:dyDescent="0.25">
      <c r="A2670" s="290"/>
    </row>
    <row r="2671" spans="1:1" x14ac:dyDescent="0.25">
      <c r="A2671" s="290"/>
    </row>
    <row r="2672" spans="1:1" x14ac:dyDescent="0.25">
      <c r="A2672" s="290"/>
    </row>
    <row r="2673" spans="1:1" x14ac:dyDescent="0.25">
      <c r="A2673" s="290"/>
    </row>
    <row r="2674" spans="1:1" x14ac:dyDescent="0.25">
      <c r="A2674" s="290"/>
    </row>
    <row r="2675" spans="1:1" x14ac:dyDescent="0.25">
      <c r="A2675" s="290"/>
    </row>
    <row r="2676" spans="1:1" x14ac:dyDescent="0.25">
      <c r="A2676" s="290"/>
    </row>
    <row r="2677" spans="1:1" x14ac:dyDescent="0.25">
      <c r="A2677" s="290"/>
    </row>
    <row r="2678" spans="1:1" x14ac:dyDescent="0.25">
      <c r="A2678" s="290"/>
    </row>
    <row r="2679" spans="1:1" x14ac:dyDescent="0.25">
      <c r="A2679" s="290"/>
    </row>
    <row r="2680" spans="1:1" x14ac:dyDescent="0.25">
      <c r="A2680" s="290"/>
    </row>
    <row r="2681" spans="1:1" x14ac:dyDescent="0.25">
      <c r="A2681" s="290"/>
    </row>
    <row r="2682" spans="1:1" x14ac:dyDescent="0.25">
      <c r="A2682" s="290"/>
    </row>
    <row r="2683" spans="1:1" x14ac:dyDescent="0.25">
      <c r="A2683" s="290"/>
    </row>
    <row r="2684" spans="1:1" x14ac:dyDescent="0.25">
      <c r="A2684" s="290"/>
    </row>
    <row r="2685" spans="1:1" x14ac:dyDescent="0.25">
      <c r="A2685" s="290"/>
    </row>
    <row r="2686" spans="1:1" x14ac:dyDescent="0.25">
      <c r="A2686" s="290"/>
    </row>
    <row r="2687" spans="1:1" x14ac:dyDescent="0.25">
      <c r="A2687" s="290"/>
    </row>
    <row r="2688" spans="1:1" x14ac:dyDescent="0.25">
      <c r="A2688" s="290"/>
    </row>
    <row r="2689" spans="1:1" x14ac:dyDescent="0.25">
      <c r="A2689" s="290"/>
    </row>
    <row r="2690" spans="1:1" x14ac:dyDescent="0.25">
      <c r="A2690" s="290"/>
    </row>
    <row r="2691" spans="1:1" x14ac:dyDescent="0.25">
      <c r="A2691" s="290"/>
    </row>
    <row r="2692" spans="1:1" x14ac:dyDescent="0.25">
      <c r="A2692" s="290"/>
    </row>
    <row r="2693" spans="1:1" x14ac:dyDescent="0.25">
      <c r="A2693" s="290"/>
    </row>
    <row r="2694" spans="1:1" x14ac:dyDescent="0.25">
      <c r="A2694" s="290"/>
    </row>
    <row r="2695" spans="1:1" x14ac:dyDescent="0.25">
      <c r="A2695" s="290"/>
    </row>
    <row r="2696" spans="1:1" x14ac:dyDescent="0.25">
      <c r="A2696" s="290"/>
    </row>
    <row r="2697" spans="1:1" x14ac:dyDescent="0.25">
      <c r="A2697" s="290"/>
    </row>
    <row r="2698" spans="1:1" x14ac:dyDescent="0.25">
      <c r="A2698" s="290"/>
    </row>
    <row r="2699" spans="1:1" x14ac:dyDescent="0.25">
      <c r="A2699" s="290"/>
    </row>
    <row r="2700" spans="1:1" x14ac:dyDescent="0.25">
      <c r="A2700" s="290"/>
    </row>
    <row r="2701" spans="1:1" x14ac:dyDescent="0.25">
      <c r="A2701" s="290"/>
    </row>
    <row r="2702" spans="1:1" x14ac:dyDescent="0.25">
      <c r="A2702" s="290"/>
    </row>
    <row r="2703" spans="1:1" x14ac:dyDescent="0.25">
      <c r="A2703" s="290"/>
    </row>
    <row r="2704" spans="1:1" x14ac:dyDescent="0.25">
      <c r="A2704" s="290"/>
    </row>
    <row r="2705" spans="1:1" x14ac:dyDescent="0.25">
      <c r="A2705" s="290"/>
    </row>
    <row r="2706" spans="1:1" x14ac:dyDescent="0.25">
      <c r="A2706" s="290"/>
    </row>
    <row r="2707" spans="1:1" x14ac:dyDescent="0.25">
      <c r="A2707" s="290"/>
    </row>
    <row r="2708" spans="1:1" x14ac:dyDescent="0.25">
      <c r="A2708" s="290"/>
    </row>
    <row r="2709" spans="1:1" x14ac:dyDescent="0.25">
      <c r="A2709" s="290"/>
    </row>
    <row r="2710" spans="1:1" x14ac:dyDescent="0.25">
      <c r="A2710" s="290"/>
    </row>
    <row r="2711" spans="1:1" x14ac:dyDescent="0.25">
      <c r="A2711" s="290"/>
    </row>
    <row r="2712" spans="1:1" x14ac:dyDescent="0.25">
      <c r="A2712" s="290"/>
    </row>
    <row r="2713" spans="1:1" x14ac:dyDescent="0.25">
      <c r="A2713" s="290"/>
    </row>
    <row r="2714" spans="1:1" x14ac:dyDescent="0.25">
      <c r="A2714" s="290"/>
    </row>
    <row r="2715" spans="1:1" x14ac:dyDescent="0.25">
      <c r="A2715" s="290"/>
    </row>
    <row r="2716" spans="1:1" x14ac:dyDescent="0.25">
      <c r="A2716" s="290"/>
    </row>
    <row r="2717" spans="1:1" x14ac:dyDescent="0.25">
      <c r="A2717" s="290"/>
    </row>
    <row r="2718" spans="1:1" x14ac:dyDescent="0.25">
      <c r="A2718" s="290"/>
    </row>
    <row r="2719" spans="1:1" x14ac:dyDescent="0.25">
      <c r="A2719" s="290"/>
    </row>
    <row r="2720" spans="1:1" x14ac:dyDescent="0.25">
      <c r="A2720" s="290"/>
    </row>
    <row r="2721" spans="1:1" x14ac:dyDescent="0.25">
      <c r="A2721" s="290"/>
    </row>
    <row r="2722" spans="1:1" x14ac:dyDescent="0.25">
      <c r="A2722" s="290"/>
    </row>
    <row r="2723" spans="1:1" x14ac:dyDescent="0.25">
      <c r="A2723" s="290"/>
    </row>
    <row r="2724" spans="1:1" x14ac:dyDescent="0.25">
      <c r="A2724" s="290"/>
    </row>
    <row r="2725" spans="1:1" x14ac:dyDescent="0.25">
      <c r="A2725" s="290"/>
    </row>
    <row r="2726" spans="1:1" x14ac:dyDescent="0.25">
      <c r="A2726" s="290"/>
    </row>
    <row r="2727" spans="1:1" x14ac:dyDescent="0.25">
      <c r="A2727" s="290"/>
    </row>
    <row r="2728" spans="1:1" x14ac:dyDescent="0.25">
      <c r="A2728" s="290"/>
    </row>
    <row r="2729" spans="1:1" x14ac:dyDescent="0.25">
      <c r="A2729" s="290"/>
    </row>
    <row r="2730" spans="1:1" x14ac:dyDescent="0.25">
      <c r="A2730" s="290"/>
    </row>
    <row r="2731" spans="1:1" x14ac:dyDescent="0.25">
      <c r="A2731" s="290"/>
    </row>
    <row r="2732" spans="1:1" x14ac:dyDescent="0.25">
      <c r="A2732" s="290"/>
    </row>
    <row r="2733" spans="1:1" x14ac:dyDescent="0.25">
      <c r="A2733" s="290"/>
    </row>
    <row r="2734" spans="1:1" x14ac:dyDescent="0.25">
      <c r="A2734" s="290"/>
    </row>
    <row r="2735" spans="1:1" x14ac:dyDescent="0.25">
      <c r="A2735" s="290"/>
    </row>
    <row r="2736" spans="1:1" x14ac:dyDescent="0.25">
      <c r="A2736" s="290"/>
    </row>
    <row r="2737" spans="1:1" x14ac:dyDescent="0.25">
      <c r="A2737" s="290"/>
    </row>
    <row r="2738" spans="1:1" x14ac:dyDescent="0.25">
      <c r="A2738" s="290"/>
    </row>
    <row r="2739" spans="1:1" x14ac:dyDescent="0.25">
      <c r="A2739" s="290"/>
    </row>
    <row r="2740" spans="1:1" x14ac:dyDescent="0.25">
      <c r="A2740" s="290"/>
    </row>
    <row r="2741" spans="1:1" x14ac:dyDescent="0.25">
      <c r="A2741" s="290"/>
    </row>
    <row r="2742" spans="1:1" x14ac:dyDescent="0.25">
      <c r="A2742" s="290"/>
    </row>
    <row r="2743" spans="1:1" x14ac:dyDescent="0.25">
      <c r="A2743" s="290"/>
    </row>
    <row r="2744" spans="1:1" x14ac:dyDescent="0.25">
      <c r="A2744" s="290"/>
    </row>
    <row r="2745" spans="1:1" x14ac:dyDescent="0.25">
      <c r="A2745" s="290"/>
    </row>
    <row r="2746" spans="1:1" x14ac:dyDescent="0.25">
      <c r="A2746" s="290"/>
    </row>
    <row r="2747" spans="1:1" x14ac:dyDescent="0.25">
      <c r="A2747" s="290"/>
    </row>
    <row r="2748" spans="1:1" x14ac:dyDescent="0.25">
      <c r="A2748" s="290"/>
    </row>
    <row r="2749" spans="1:1" x14ac:dyDescent="0.25">
      <c r="A2749" s="290"/>
    </row>
    <row r="2750" spans="1:1" x14ac:dyDescent="0.25">
      <c r="A2750" s="290"/>
    </row>
    <row r="2751" spans="1:1" x14ac:dyDescent="0.25">
      <c r="A2751" s="290"/>
    </row>
    <row r="2752" spans="1:1" x14ac:dyDescent="0.25">
      <c r="A2752" s="290"/>
    </row>
    <row r="2753" spans="1:1" x14ac:dyDescent="0.25">
      <c r="A2753" s="290"/>
    </row>
    <row r="2754" spans="1:1" x14ac:dyDescent="0.25">
      <c r="A2754" s="290"/>
    </row>
    <row r="2755" spans="1:1" x14ac:dyDescent="0.25">
      <c r="A2755" s="290"/>
    </row>
    <row r="2756" spans="1:1" x14ac:dyDescent="0.25">
      <c r="A2756" s="290"/>
    </row>
    <row r="2757" spans="1:1" x14ac:dyDescent="0.25">
      <c r="A2757" s="290"/>
    </row>
    <row r="2758" spans="1:1" x14ac:dyDescent="0.25">
      <c r="A2758" s="290"/>
    </row>
    <row r="2759" spans="1:1" x14ac:dyDescent="0.25">
      <c r="A2759" s="290"/>
    </row>
    <row r="2760" spans="1:1" x14ac:dyDescent="0.25">
      <c r="A2760" s="290"/>
    </row>
    <row r="2761" spans="1:1" x14ac:dyDescent="0.25">
      <c r="A2761" s="290"/>
    </row>
    <row r="2762" spans="1:1" x14ac:dyDescent="0.25">
      <c r="A2762" s="290"/>
    </row>
    <row r="2763" spans="1:1" x14ac:dyDescent="0.25">
      <c r="A2763" s="290"/>
    </row>
    <row r="2764" spans="1:1" x14ac:dyDescent="0.25">
      <c r="A2764" s="290"/>
    </row>
    <row r="2765" spans="1:1" x14ac:dyDescent="0.25">
      <c r="A2765" s="290"/>
    </row>
    <row r="2766" spans="1:1" x14ac:dyDescent="0.25">
      <c r="A2766" s="290"/>
    </row>
    <row r="2767" spans="1:1" x14ac:dyDescent="0.25">
      <c r="A2767" s="290"/>
    </row>
    <row r="2768" spans="1:1" x14ac:dyDescent="0.25">
      <c r="A2768" s="290"/>
    </row>
    <row r="2769" spans="1:1" x14ac:dyDescent="0.25">
      <c r="A2769" s="290"/>
    </row>
    <row r="2770" spans="1:1" x14ac:dyDescent="0.25">
      <c r="A2770" s="290"/>
    </row>
    <row r="2771" spans="1:1" x14ac:dyDescent="0.25">
      <c r="A2771" s="290"/>
    </row>
    <row r="2772" spans="1:1" x14ac:dyDescent="0.25">
      <c r="A2772" s="290"/>
    </row>
    <row r="2773" spans="1:1" x14ac:dyDescent="0.25">
      <c r="A2773" s="290"/>
    </row>
    <row r="2774" spans="1:1" x14ac:dyDescent="0.25">
      <c r="A2774" s="290"/>
    </row>
    <row r="2775" spans="1:1" x14ac:dyDescent="0.25">
      <c r="A2775" s="290"/>
    </row>
    <row r="2776" spans="1:1" x14ac:dyDescent="0.25">
      <c r="A2776" s="290"/>
    </row>
    <row r="2777" spans="1:1" x14ac:dyDescent="0.25">
      <c r="A2777" s="290"/>
    </row>
    <row r="2778" spans="1:1" x14ac:dyDescent="0.25">
      <c r="A2778" s="290"/>
    </row>
    <row r="2779" spans="1:1" x14ac:dyDescent="0.25">
      <c r="A2779" s="290"/>
    </row>
    <row r="2780" spans="1:1" x14ac:dyDescent="0.25">
      <c r="A2780" s="290"/>
    </row>
    <row r="2781" spans="1:1" x14ac:dyDescent="0.25">
      <c r="A2781" s="290"/>
    </row>
    <row r="2782" spans="1:1" x14ac:dyDescent="0.25">
      <c r="A2782" s="290"/>
    </row>
    <row r="2783" spans="1:1" x14ac:dyDescent="0.25">
      <c r="A2783" s="290"/>
    </row>
    <row r="2784" spans="1:1" x14ac:dyDescent="0.25">
      <c r="A2784" s="290"/>
    </row>
    <row r="2785" spans="1:1" x14ac:dyDescent="0.25">
      <c r="A2785" s="290"/>
    </row>
    <row r="2786" spans="1:1" x14ac:dyDescent="0.25">
      <c r="A2786" s="290"/>
    </row>
    <row r="2787" spans="1:1" x14ac:dyDescent="0.25">
      <c r="A2787" s="290"/>
    </row>
    <row r="2788" spans="1:1" x14ac:dyDescent="0.25">
      <c r="A2788" s="290"/>
    </row>
    <row r="2789" spans="1:1" x14ac:dyDescent="0.25">
      <c r="A2789" s="290"/>
    </row>
    <row r="2790" spans="1:1" x14ac:dyDescent="0.25">
      <c r="A2790" s="290"/>
    </row>
    <row r="2791" spans="1:1" x14ac:dyDescent="0.25">
      <c r="A2791" s="290"/>
    </row>
    <row r="2792" spans="1:1" x14ac:dyDescent="0.25">
      <c r="A2792" s="290"/>
    </row>
    <row r="2793" spans="1:1" x14ac:dyDescent="0.25">
      <c r="A2793" s="290"/>
    </row>
    <row r="2794" spans="1:1" x14ac:dyDescent="0.25">
      <c r="A2794" s="290"/>
    </row>
    <row r="2795" spans="1:1" x14ac:dyDescent="0.25">
      <c r="A2795" s="290"/>
    </row>
    <row r="2796" spans="1:1" x14ac:dyDescent="0.25">
      <c r="A2796" s="290"/>
    </row>
    <row r="2797" spans="1:1" x14ac:dyDescent="0.25">
      <c r="A2797" s="290"/>
    </row>
    <row r="2798" spans="1:1" x14ac:dyDescent="0.25">
      <c r="A2798" s="290"/>
    </row>
    <row r="2799" spans="1:1" x14ac:dyDescent="0.25">
      <c r="A2799" s="290"/>
    </row>
    <row r="2800" spans="1:1" x14ac:dyDescent="0.25">
      <c r="A2800" s="290"/>
    </row>
    <row r="2801" spans="1:1" x14ac:dyDescent="0.25">
      <c r="A2801" s="290"/>
    </row>
    <row r="2802" spans="1:1" x14ac:dyDescent="0.25">
      <c r="A2802" s="290"/>
    </row>
    <row r="2803" spans="1:1" x14ac:dyDescent="0.25">
      <c r="A2803" s="290"/>
    </row>
    <row r="2804" spans="1:1" x14ac:dyDescent="0.25">
      <c r="A2804" s="290"/>
    </row>
    <row r="2805" spans="1:1" x14ac:dyDescent="0.25">
      <c r="A2805" s="290"/>
    </row>
    <row r="2806" spans="1:1" x14ac:dyDescent="0.25">
      <c r="A2806" s="290"/>
    </row>
    <row r="2807" spans="1:1" x14ac:dyDescent="0.25">
      <c r="A2807" s="290"/>
    </row>
    <row r="2808" spans="1:1" x14ac:dyDescent="0.25">
      <c r="A2808" s="290"/>
    </row>
    <row r="2809" spans="1:1" x14ac:dyDescent="0.25">
      <c r="A2809" s="290"/>
    </row>
    <row r="2810" spans="1:1" x14ac:dyDescent="0.25">
      <c r="A2810" s="290"/>
    </row>
    <row r="2811" spans="1:1" x14ac:dyDescent="0.25">
      <c r="A2811" s="290"/>
    </row>
    <row r="2812" spans="1:1" x14ac:dyDescent="0.25">
      <c r="A2812" s="290"/>
    </row>
    <row r="2813" spans="1:1" x14ac:dyDescent="0.25">
      <c r="A2813" s="290"/>
    </row>
    <row r="2814" spans="1:1" x14ac:dyDescent="0.25">
      <c r="A2814" s="290"/>
    </row>
    <row r="2815" spans="1:1" x14ac:dyDescent="0.25">
      <c r="A2815" s="290"/>
    </row>
    <row r="2816" spans="1:1" x14ac:dyDescent="0.25">
      <c r="A2816" s="290"/>
    </row>
    <row r="2817" spans="1:1" x14ac:dyDescent="0.25">
      <c r="A2817" s="290"/>
    </row>
    <row r="2818" spans="1:1" x14ac:dyDescent="0.25">
      <c r="A2818" s="290"/>
    </row>
    <row r="2819" spans="1:1" x14ac:dyDescent="0.25">
      <c r="A2819" s="290"/>
    </row>
    <row r="2820" spans="1:1" x14ac:dyDescent="0.25">
      <c r="A2820" s="290"/>
    </row>
    <row r="2821" spans="1:1" x14ac:dyDescent="0.25">
      <c r="A2821" s="290"/>
    </row>
    <row r="2822" spans="1:1" x14ac:dyDescent="0.25">
      <c r="A2822" s="290"/>
    </row>
    <row r="2823" spans="1:1" x14ac:dyDescent="0.25">
      <c r="A2823" s="290"/>
    </row>
    <row r="2824" spans="1:1" x14ac:dyDescent="0.25">
      <c r="A2824" s="290"/>
    </row>
    <row r="2825" spans="1:1" x14ac:dyDescent="0.25">
      <c r="A2825" s="290"/>
    </row>
    <row r="2826" spans="1:1" x14ac:dyDescent="0.25">
      <c r="A2826" s="290"/>
    </row>
    <row r="2827" spans="1:1" x14ac:dyDescent="0.25">
      <c r="A2827" s="290"/>
    </row>
    <row r="2828" spans="1:1" x14ac:dyDescent="0.25">
      <c r="A2828" s="290"/>
    </row>
    <row r="2829" spans="1:1" x14ac:dyDescent="0.25">
      <c r="A2829" s="290"/>
    </row>
    <row r="2830" spans="1:1" x14ac:dyDescent="0.25">
      <c r="A2830" s="290"/>
    </row>
    <row r="2831" spans="1:1" x14ac:dyDescent="0.25">
      <c r="A2831" s="290"/>
    </row>
    <row r="2832" spans="1:1" x14ac:dyDescent="0.25">
      <c r="A2832" s="290"/>
    </row>
    <row r="2833" spans="1:1" x14ac:dyDescent="0.25">
      <c r="A2833" s="290"/>
    </row>
    <row r="2834" spans="1:1" x14ac:dyDescent="0.25">
      <c r="A2834" s="290"/>
    </row>
    <row r="2835" spans="1:1" x14ac:dyDescent="0.25">
      <c r="A2835" s="290"/>
    </row>
    <row r="2836" spans="1:1" x14ac:dyDescent="0.25">
      <c r="A2836" s="290"/>
    </row>
    <row r="2837" spans="1:1" x14ac:dyDescent="0.25">
      <c r="A2837" s="290"/>
    </row>
    <row r="2838" spans="1:1" x14ac:dyDescent="0.25">
      <c r="A2838" s="290"/>
    </row>
    <row r="2839" spans="1:1" x14ac:dyDescent="0.25">
      <c r="A2839" s="290"/>
    </row>
    <row r="2840" spans="1:1" x14ac:dyDescent="0.25">
      <c r="A2840" s="290"/>
    </row>
    <row r="2841" spans="1:1" x14ac:dyDescent="0.25">
      <c r="A2841" s="290"/>
    </row>
    <row r="2842" spans="1:1" x14ac:dyDescent="0.25">
      <c r="A2842" s="290"/>
    </row>
    <row r="2843" spans="1:1" x14ac:dyDescent="0.25">
      <c r="A2843" s="290"/>
    </row>
    <row r="2844" spans="1:1" x14ac:dyDescent="0.25">
      <c r="A2844" s="290"/>
    </row>
    <row r="2845" spans="1:1" x14ac:dyDescent="0.25">
      <c r="A2845" s="290"/>
    </row>
    <row r="2846" spans="1:1" x14ac:dyDescent="0.25">
      <c r="A2846" s="290"/>
    </row>
    <row r="2847" spans="1:1" x14ac:dyDescent="0.25">
      <c r="A2847" s="290"/>
    </row>
    <row r="2848" spans="1:1" x14ac:dyDescent="0.25">
      <c r="A2848" s="290"/>
    </row>
    <row r="2849" spans="1:1" x14ac:dyDescent="0.25">
      <c r="A2849" s="290"/>
    </row>
    <row r="2850" spans="1:1" x14ac:dyDescent="0.25">
      <c r="A2850" s="290"/>
    </row>
    <row r="2851" spans="1:1" x14ac:dyDescent="0.25">
      <c r="A2851" s="290"/>
    </row>
    <row r="2852" spans="1:1" x14ac:dyDescent="0.25">
      <c r="A2852" s="290"/>
    </row>
    <row r="2853" spans="1:1" x14ac:dyDescent="0.25">
      <c r="A2853" s="290"/>
    </row>
    <row r="2854" spans="1:1" x14ac:dyDescent="0.25">
      <c r="A2854" s="290"/>
    </row>
    <row r="2855" spans="1:1" x14ac:dyDescent="0.25">
      <c r="A2855" s="290"/>
    </row>
    <row r="2856" spans="1:1" x14ac:dyDescent="0.25">
      <c r="A2856" s="290"/>
    </row>
    <row r="2857" spans="1:1" x14ac:dyDescent="0.25">
      <c r="A2857" s="290"/>
    </row>
    <row r="2858" spans="1:1" x14ac:dyDescent="0.25">
      <c r="A2858" s="290"/>
    </row>
    <row r="2859" spans="1:1" x14ac:dyDescent="0.25">
      <c r="A2859" s="290"/>
    </row>
    <row r="2860" spans="1:1" x14ac:dyDescent="0.25">
      <c r="A2860" s="290"/>
    </row>
    <row r="2861" spans="1:1" x14ac:dyDescent="0.25">
      <c r="A2861" s="290"/>
    </row>
    <row r="2862" spans="1:1" x14ac:dyDescent="0.25">
      <c r="A2862" s="290"/>
    </row>
    <row r="2863" spans="1:1" x14ac:dyDescent="0.25">
      <c r="A2863" s="290"/>
    </row>
    <row r="2864" spans="1:1" x14ac:dyDescent="0.25">
      <c r="A2864" s="290"/>
    </row>
    <row r="2865" spans="1:1" x14ac:dyDescent="0.25">
      <c r="A2865" s="290"/>
    </row>
    <row r="2866" spans="1:1" x14ac:dyDescent="0.25">
      <c r="A2866" s="290"/>
    </row>
    <row r="2867" spans="1:1" x14ac:dyDescent="0.25">
      <c r="A2867" s="290"/>
    </row>
    <row r="2868" spans="1:1" x14ac:dyDescent="0.25">
      <c r="A2868" s="290"/>
    </row>
    <row r="2869" spans="1:1" x14ac:dyDescent="0.25">
      <c r="A2869" s="290"/>
    </row>
    <row r="2870" spans="1:1" x14ac:dyDescent="0.25">
      <c r="A2870" s="290"/>
    </row>
    <row r="2871" spans="1:1" x14ac:dyDescent="0.25">
      <c r="A2871" s="290"/>
    </row>
    <row r="2872" spans="1:1" x14ac:dyDescent="0.25">
      <c r="A2872" s="290"/>
    </row>
    <row r="2873" spans="1:1" x14ac:dyDescent="0.25">
      <c r="A2873" s="290"/>
    </row>
    <row r="2874" spans="1:1" x14ac:dyDescent="0.25">
      <c r="A2874" s="290"/>
    </row>
    <row r="2875" spans="1:1" x14ac:dyDescent="0.25">
      <c r="A2875" s="290"/>
    </row>
    <row r="2876" spans="1:1" x14ac:dyDescent="0.25">
      <c r="A2876" s="290"/>
    </row>
    <row r="2877" spans="1:1" x14ac:dyDescent="0.25">
      <c r="A2877" s="290"/>
    </row>
    <row r="2878" spans="1:1" x14ac:dyDescent="0.25">
      <c r="A2878" s="290"/>
    </row>
    <row r="2879" spans="1:1" x14ac:dyDescent="0.25">
      <c r="A2879" s="290"/>
    </row>
    <row r="2880" spans="1:1" x14ac:dyDescent="0.25">
      <c r="A2880" s="290"/>
    </row>
    <row r="2881" spans="1:1" x14ac:dyDescent="0.25">
      <c r="A2881" s="290"/>
    </row>
    <row r="2882" spans="1:1" x14ac:dyDescent="0.25">
      <c r="A2882" s="290"/>
    </row>
    <row r="2883" spans="1:1" x14ac:dyDescent="0.25">
      <c r="A2883" s="290"/>
    </row>
    <row r="2884" spans="1:1" x14ac:dyDescent="0.25">
      <c r="A2884" s="290"/>
    </row>
    <row r="2885" spans="1:1" x14ac:dyDescent="0.25">
      <c r="A2885" s="290"/>
    </row>
    <row r="2886" spans="1:1" x14ac:dyDescent="0.25">
      <c r="A2886" s="290"/>
    </row>
    <row r="2887" spans="1:1" x14ac:dyDescent="0.25">
      <c r="A2887" s="290"/>
    </row>
    <row r="2888" spans="1:1" x14ac:dyDescent="0.25">
      <c r="A2888" s="290"/>
    </row>
    <row r="2889" spans="1:1" x14ac:dyDescent="0.25">
      <c r="A2889" s="290"/>
    </row>
    <row r="2890" spans="1:1" x14ac:dyDescent="0.25">
      <c r="A2890" s="290"/>
    </row>
    <row r="2891" spans="1:1" x14ac:dyDescent="0.25">
      <c r="A2891" s="290"/>
    </row>
    <row r="2892" spans="1:1" x14ac:dyDescent="0.25">
      <c r="A2892" s="290"/>
    </row>
    <row r="2893" spans="1:1" x14ac:dyDescent="0.25">
      <c r="A2893" s="290"/>
    </row>
    <row r="2894" spans="1:1" x14ac:dyDescent="0.25">
      <c r="A2894" s="290"/>
    </row>
    <row r="2895" spans="1:1" x14ac:dyDescent="0.25">
      <c r="A2895" s="290"/>
    </row>
    <row r="2896" spans="1:1" x14ac:dyDescent="0.25">
      <c r="A2896" s="290"/>
    </row>
    <row r="2897" spans="1:1" x14ac:dyDescent="0.25">
      <c r="A2897" s="290"/>
    </row>
    <row r="2898" spans="1:1" x14ac:dyDescent="0.25">
      <c r="A2898" s="290"/>
    </row>
    <row r="2899" spans="1:1" x14ac:dyDescent="0.25">
      <c r="A2899" s="290"/>
    </row>
    <row r="2900" spans="1:1" x14ac:dyDescent="0.25">
      <c r="A2900" s="290"/>
    </row>
    <row r="2901" spans="1:1" x14ac:dyDescent="0.25">
      <c r="A2901" s="290"/>
    </row>
    <row r="2902" spans="1:1" x14ac:dyDescent="0.25">
      <c r="A2902" s="290"/>
    </row>
    <row r="2903" spans="1:1" x14ac:dyDescent="0.25">
      <c r="A2903" s="290"/>
    </row>
    <row r="2904" spans="1:1" x14ac:dyDescent="0.25">
      <c r="A2904" s="290"/>
    </row>
    <row r="2905" spans="1:1" x14ac:dyDescent="0.25">
      <c r="A2905" s="290"/>
    </row>
    <row r="2906" spans="1:1" x14ac:dyDescent="0.25">
      <c r="A2906" s="290"/>
    </row>
    <row r="2907" spans="1:1" x14ac:dyDescent="0.25">
      <c r="A2907" s="290"/>
    </row>
    <row r="2908" spans="1:1" x14ac:dyDescent="0.25">
      <c r="A2908" s="290"/>
    </row>
    <row r="2909" spans="1:1" x14ac:dyDescent="0.25">
      <c r="A2909" s="290"/>
    </row>
    <row r="2910" spans="1:1" x14ac:dyDescent="0.25">
      <c r="A2910" s="290"/>
    </row>
    <row r="2911" spans="1:1" x14ac:dyDescent="0.25">
      <c r="A2911" s="290"/>
    </row>
    <row r="2912" spans="1:1" x14ac:dyDescent="0.25">
      <c r="A2912" s="290"/>
    </row>
    <row r="2913" spans="1:1" x14ac:dyDescent="0.25">
      <c r="A2913" s="290"/>
    </row>
    <row r="2914" spans="1:1" x14ac:dyDescent="0.25">
      <c r="A2914" s="290"/>
    </row>
    <row r="2915" spans="1:1" x14ac:dyDescent="0.25">
      <c r="A2915" s="290"/>
    </row>
    <row r="2916" spans="1:1" x14ac:dyDescent="0.25">
      <c r="A2916" s="290"/>
    </row>
    <row r="2917" spans="1:1" x14ac:dyDescent="0.25">
      <c r="A2917" s="290"/>
    </row>
    <row r="2918" spans="1:1" x14ac:dyDescent="0.25">
      <c r="A2918" s="290"/>
    </row>
    <row r="2919" spans="1:1" x14ac:dyDescent="0.25">
      <c r="A2919" s="290"/>
    </row>
    <row r="2920" spans="1:1" x14ac:dyDescent="0.25">
      <c r="A2920" s="290"/>
    </row>
    <row r="2921" spans="1:1" x14ac:dyDescent="0.25">
      <c r="A2921" s="290"/>
    </row>
    <row r="2922" spans="1:1" x14ac:dyDescent="0.25">
      <c r="A2922" s="290"/>
    </row>
    <row r="2923" spans="1:1" x14ac:dyDescent="0.25">
      <c r="A2923" s="290"/>
    </row>
    <row r="2924" spans="1:1" x14ac:dyDescent="0.25">
      <c r="A2924" s="290"/>
    </row>
    <row r="2925" spans="1:1" x14ac:dyDescent="0.25">
      <c r="A2925" s="290"/>
    </row>
    <row r="2926" spans="1:1" x14ac:dyDescent="0.25">
      <c r="A2926" s="290"/>
    </row>
    <row r="2927" spans="1:1" x14ac:dyDescent="0.25">
      <c r="A2927" s="290"/>
    </row>
    <row r="2928" spans="1:1" x14ac:dyDescent="0.25">
      <c r="A2928" s="290"/>
    </row>
    <row r="2929" spans="1:1" x14ac:dyDescent="0.25">
      <c r="A2929" s="290"/>
    </row>
    <row r="2930" spans="1:1" x14ac:dyDescent="0.25">
      <c r="A2930" s="290"/>
    </row>
    <row r="2931" spans="1:1" x14ac:dyDescent="0.25">
      <c r="A2931" s="290"/>
    </row>
    <row r="2932" spans="1:1" x14ac:dyDescent="0.25">
      <c r="A2932" s="290"/>
    </row>
    <row r="2933" spans="1:1" x14ac:dyDescent="0.25">
      <c r="A2933" s="290"/>
    </row>
    <row r="2934" spans="1:1" x14ac:dyDescent="0.25">
      <c r="A2934" s="290"/>
    </row>
    <row r="2935" spans="1:1" x14ac:dyDescent="0.25">
      <c r="A2935" s="290"/>
    </row>
    <row r="2936" spans="1:1" x14ac:dyDescent="0.25">
      <c r="A2936" s="290"/>
    </row>
    <row r="2937" spans="1:1" x14ac:dyDescent="0.25">
      <c r="A2937" s="290"/>
    </row>
    <row r="2938" spans="1:1" x14ac:dyDescent="0.25">
      <c r="A2938" s="290"/>
    </row>
    <row r="2939" spans="1:1" x14ac:dyDescent="0.25">
      <c r="A2939" s="290"/>
    </row>
    <row r="2940" spans="1:1" x14ac:dyDescent="0.25">
      <c r="A2940" s="290"/>
    </row>
    <row r="2941" spans="1:1" x14ac:dyDescent="0.25">
      <c r="A2941" s="290"/>
    </row>
    <row r="2942" spans="1:1" x14ac:dyDescent="0.25">
      <c r="A2942" s="290"/>
    </row>
    <row r="2943" spans="1:1" x14ac:dyDescent="0.25">
      <c r="A2943" s="290"/>
    </row>
    <row r="2944" spans="1:1" x14ac:dyDescent="0.25">
      <c r="A2944" s="290"/>
    </row>
    <row r="2945" spans="1:1" x14ac:dyDescent="0.25">
      <c r="A2945" s="290"/>
    </row>
    <row r="2946" spans="1:1" x14ac:dyDescent="0.25">
      <c r="A2946" s="290"/>
    </row>
    <row r="2947" spans="1:1" x14ac:dyDescent="0.25">
      <c r="A2947" s="290"/>
    </row>
    <row r="2948" spans="1:1" x14ac:dyDescent="0.25">
      <c r="A2948" s="290"/>
    </row>
    <row r="2949" spans="1:1" x14ac:dyDescent="0.25">
      <c r="A2949" s="290"/>
    </row>
    <row r="2950" spans="1:1" x14ac:dyDescent="0.25">
      <c r="A2950" s="290"/>
    </row>
    <row r="2951" spans="1:1" x14ac:dyDescent="0.25">
      <c r="A2951" s="290"/>
    </row>
    <row r="2952" spans="1:1" x14ac:dyDescent="0.25">
      <c r="A2952" s="290"/>
    </row>
    <row r="2953" spans="1:1" x14ac:dyDescent="0.25">
      <c r="A2953" s="290"/>
    </row>
    <row r="2954" spans="1:1" x14ac:dyDescent="0.25">
      <c r="A2954" s="290"/>
    </row>
    <row r="2955" spans="1:1" x14ac:dyDescent="0.25">
      <c r="A2955" s="290"/>
    </row>
    <row r="2956" spans="1:1" x14ac:dyDescent="0.25">
      <c r="A2956" s="290"/>
    </row>
    <row r="2957" spans="1:1" x14ac:dyDescent="0.25">
      <c r="A2957" s="290"/>
    </row>
    <row r="2958" spans="1:1" x14ac:dyDescent="0.25">
      <c r="A2958" s="290"/>
    </row>
    <row r="2959" spans="1:1" x14ac:dyDescent="0.25">
      <c r="A2959" s="290"/>
    </row>
    <row r="2960" spans="1:1" x14ac:dyDescent="0.25">
      <c r="A2960" s="290"/>
    </row>
    <row r="2961" spans="1:1" x14ac:dyDescent="0.25">
      <c r="A2961" s="290"/>
    </row>
    <row r="2962" spans="1:1" x14ac:dyDescent="0.25">
      <c r="A2962" s="290"/>
    </row>
    <row r="2963" spans="1:1" x14ac:dyDescent="0.25">
      <c r="A2963" s="290"/>
    </row>
    <row r="2964" spans="1:1" x14ac:dyDescent="0.25">
      <c r="A2964" s="290"/>
    </row>
    <row r="2965" spans="1:1" x14ac:dyDescent="0.25">
      <c r="A2965" s="290"/>
    </row>
    <row r="2966" spans="1:1" x14ac:dyDescent="0.25">
      <c r="A2966" s="290"/>
    </row>
    <row r="2967" spans="1:1" x14ac:dyDescent="0.25">
      <c r="A2967" s="290"/>
    </row>
    <row r="2968" spans="1:1" x14ac:dyDescent="0.25">
      <c r="A2968" s="290"/>
    </row>
    <row r="2969" spans="1:1" x14ac:dyDescent="0.25">
      <c r="A2969" s="290"/>
    </row>
    <row r="2970" spans="1:1" x14ac:dyDescent="0.25">
      <c r="A2970" s="290"/>
    </row>
    <row r="2971" spans="1:1" x14ac:dyDescent="0.25">
      <c r="A2971" s="290"/>
    </row>
    <row r="2972" spans="1:1" x14ac:dyDescent="0.25">
      <c r="A2972" s="290"/>
    </row>
    <row r="2973" spans="1:1" x14ac:dyDescent="0.25">
      <c r="A2973" s="290"/>
    </row>
    <row r="2974" spans="1:1" x14ac:dyDescent="0.25">
      <c r="A2974" s="290"/>
    </row>
    <row r="2975" spans="1:1" x14ac:dyDescent="0.25">
      <c r="A2975" s="290"/>
    </row>
    <row r="2976" spans="1:1" x14ac:dyDescent="0.25">
      <c r="A2976" s="290"/>
    </row>
    <row r="2977" spans="1:1" x14ac:dyDescent="0.25">
      <c r="A2977" s="290"/>
    </row>
    <row r="2978" spans="1:1" x14ac:dyDescent="0.25">
      <c r="A2978" s="290"/>
    </row>
    <row r="2979" spans="1:1" x14ac:dyDescent="0.25">
      <c r="A2979" s="290"/>
    </row>
    <row r="2980" spans="1:1" x14ac:dyDescent="0.25">
      <c r="A2980" s="290"/>
    </row>
    <row r="2981" spans="1:1" x14ac:dyDescent="0.25">
      <c r="A2981" s="290"/>
    </row>
    <row r="2982" spans="1:1" x14ac:dyDescent="0.25">
      <c r="A2982" s="290"/>
    </row>
    <row r="2983" spans="1:1" x14ac:dyDescent="0.25">
      <c r="A2983" s="290"/>
    </row>
    <row r="2984" spans="1:1" x14ac:dyDescent="0.25">
      <c r="A2984" s="290"/>
    </row>
    <row r="2985" spans="1:1" x14ac:dyDescent="0.25">
      <c r="A2985" s="290"/>
    </row>
    <row r="2986" spans="1:1" x14ac:dyDescent="0.25">
      <c r="A2986" s="290"/>
    </row>
    <row r="2987" spans="1:1" x14ac:dyDescent="0.25">
      <c r="A2987" s="290"/>
    </row>
    <row r="2988" spans="1:1" x14ac:dyDescent="0.25">
      <c r="A2988" s="290"/>
    </row>
    <row r="2989" spans="1:1" x14ac:dyDescent="0.25">
      <c r="A2989" s="290"/>
    </row>
    <row r="2990" spans="1:1" x14ac:dyDescent="0.25">
      <c r="A2990" s="290"/>
    </row>
    <row r="2991" spans="1:1" x14ac:dyDescent="0.25">
      <c r="A2991" s="290"/>
    </row>
    <row r="2992" spans="1:1" x14ac:dyDescent="0.25">
      <c r="A2992" s="290"/>
    </row>
    <row r="2993" spans="1:1" x14ac:dyDescent="0.25">
      <c r="A2993" s="290"/>
    </row>
    <row r="2994" spans="1:1" x14ac:dyDescent="0.25">
      <c r="A2994" s="290"/>
    </row>
    <row r="2995" spans="1:1" x14ac:dyDescent="0.25">
      <c r="A2995" s="290"/>
    </row>
    <row r="2996" spans="1:1" x14ac:dyDescent="0.25">
      <c r="A2996" s="290"/>
    </row>
    <row r="2997" spans="1:1" x14ac:dyDescent="0.25">
      <c r="A2997" s="290"/>
    </row>
    <row r="2998" spans="1:1" x14ac:dyDescent="0.25">
      <c r="A2998" s="290"/>
    </row>
    <row r="2999" spans="1:1" x14ac:dyDescent="0.25">
      <c r="A2999" s="290"/>
    </row>
    <row r="3000" spans="1:1" x14ac:dyDescent="0.25">
      <c r="A3000" s="290"/>
    </row>
    <row r="3001" spans="1:1" x14ac:dyDescent="0.25">
      <c r="A3001" s="290"/>
    </row>
    <row r="3002" spans="1:1" x14ac:dyDescent="0.25">
      <c r="A3002" s="290"/>
    </row>
    <row r="3003" spans="1:1" x14ac:dyDescent="0.25">
      <c r="A3003" s="290"/>
    </row>
    <row r="3004" spans="1:1" x14ac:dyDescent="0.25">
      <c r="A3004" s="290"/>
    </row>
    <row r="3005" spans="1:1" x14ac:dyDescent="0.25">
      <c r="A3005" s="290"/>
    </row>
    <row r="3006" spans="1:1" x14ac:dyDescent="0.25">
      <c r="A3006" s="290"/>
    </row>
    <row r="3007" spans="1:1" x14ac:dyDescent="0.25">
      <c r="A3007" s="290"/>
    </row>
    <row r="3008" spans="1:1" x14ac:dyDescent="0.25">
      <c r="A3008" s="290"/>
    </row>
    <row r="3009" spans="1:1" x14ac:dyDescent="0.25">
      <c r="A3009" s="290"/>
    </row>
    <row r="3010" spans="1:1" x14ac:dyDescent="0.25">
      <c r="A3010" s="290"/>
    </row>
    <row r="3011" spans="1:1" x14ac:dyDescent="0.25">
      <c r="A3011" s="290"/>
    </row>
    <row r="3012" spans="1:1" x14ac:dyDescent="0.25">
      <c r="A3012" s="290"/>
    </row>
    <row r="3013" spans="1:1" x14ac:dyDescent="0.25">
      <c r="A3013" s="290"/>
    </row>
    <row r="3014" spans="1:1" x14ac:dyDescent="0.25">
      <c r="A3014" s="290"/>
    </row>
    <row r="3015" spans="1:1" x14ac:dyDescent="0.25">
      <c r="A3015" s="290"/>
    </row>
    <row r="3016" spans="1:1" x14ac:dyDescent="0.25">
      <c r="A3016" s="290"/>
    </row>
    <row r="3017" spans="1:1" x14ac:dyDescent="0.25">
      <c r="A3017" s="290"/>
    </row>
    <row r="3018" spans="1:1" x14ac:dyDescent="0.25">
      <c r="A3018" s="290"/>
    </row>
    <row r="3019" spans="1:1" x14ac:dyDescent="0.25">
      <c r="A3019" s="290"/>
    </row>
    <row r="3020" spans="1:1" x14ac:dyDescent="0.25">
      <c r="A3020" s="290"/>
    </row>
    <row r="3021" spans="1:1" x14ac:dyDescent="0.25">
      <c r="A3021" s="290"/>
    </row>
    <row r="3022" spans="1:1" x14ac:dyDescent="0.25">
      <c r="A3022" s="290"/>
    </row>
    <row r="3023" spans="1:1" x14ac:dyDescent="0.25">
      <c r="A3023" s="290"/>
    </row>
    <row r="3024" spans="1:1" x14ac:dyDescent="0.25">
      <c r="A3024" s="290"/>
    </row>
    <row r="3025" spans="1:1" x14ac:dyDescent="0.25">
      <c r="A3025" s="290"/>
    </row>
    <row r="3026" spans="1:1" x14ac:dyDescent="0.25">
      <c r="A3026" s="290"/>
    </row>
    <row r="3027" spans="1:1" x14ac:dyDescent="0.25">
      <c r="A3027" s="290"/>
    </row>
    <row r="3028" spans="1:1" x14ac:dyDescent="0.25">
      <c r="A3028" s="290"/>
    </row>
    <row r="3029" spans="1:1" x14ac:dyDescent="0.25">
      <c r="A3029" s="290"/>
    </row>
    <row r="3030" spans="1:1" x14ac:dyDescent="0.25">
      <c r="A3030" s="290"/>
    </row>
    <row r="3031" spans="1:1" x14ac:dyDescent="0.25">
      <c r="A3031" s="290"/>
    </row>
    <row r="3032" spans="1:1" x14ac:dyDescent="0.25">
      <c r="A3032" s="290"/>
    </row>
    <row r="3033" spans="1:1" x14ac:dyDescent="0.25">
      <c r="A3033" s="290"/>
    </row>
    <row r="3034" spans="1:1" x14ac:dyDescent="0.25">
      <c r="A3034" s="290"/>
    </row>
    <row r="3035" spans="1:1" x14ac:dyDescent="0.25">
      <c r="A3035" s="290"/>
    </row>
    <row r="3036" spans="1:1" x14ac:dyDescent="0.25">
      <c r="A3036" s="290"/>
    </row>
    <row r="3037" spans="1:1" x14ac:dyDescent="0.25">
      <c r="A3037" s="290"/>
    </row>
    <row r="3038" spans="1:1" x14ac:dyDescent="0.25">
      <c r="A3038" s="290"/>
    </row>
    <row r="3039" spans="1:1" x14ac:dyDescent="0.25">
      <c r="A3039" s="290"/>
    </row>
    <row r="3040" spans="1:1" x14ac:dyDescent="0.25">
      <c r="A3040" s="290"/>
    </row>
    <row r="3041" spans="1:1" x14ac:dyDescent="0.25">
      <c r="A3041" s="290"/>
    </row>
    <row r="3042" spans="1:1" x14ac:dyDescent="0.25">
      <c r="A3042" s="290"/>
    </row>
    <row r="3043" spans="1:1" x14ac:dyDescent="0.25">
      <c r="A3043" s="290"/>
    </row>
    <row r="3044" spans="1:1" x14ac:dyDescent="0.25">
      <c r="A3044" s="290"/>
    </row>
    <row r="3045" spans="1:1" x14ac:dyDescent="0.25">
      <c r="A3045" s="290"/>
    </row>
    <row r="3046" spans="1:1" x14ac:dyDescent="0.25">
      <c r="A3046" s="290"/>
    </row>
    <row r="3047" spans="1:1" x14ac:dyDescent="0.25">
      <c r="A3047" s="290"/>
    </row>
    <row r="3048" spans="1:1" x14ac:dyDescent="0.25">
      <c r="A3048" s="290"/>
    </row>
    <row r="3049" spans="1:1" x14ac:dyDescent="0.25">
      <c r="A3049" s="290"/>
    </row>
    <row r="3050" spans="1:1" x14ac:dyDescent="0.25">
      <c r="A3050" s="290"/>
    </row>
    <row r="3051" spans="1:1" x14ac:dyDescent="0.25">
      <c r="A3051" s="290"/>
    </row>
    <row r="3052" spans="1:1" x14ac:dyDescent="0.25">
      <c r="A3052" s="290"/>
    </row>
    <row r="3053" spans="1:1" x14ac:dyDescent="0.25">
      <c r="A3053" s="290"/>
    </row>
    <row r="3054" spans="1:1" x14ac:dyDescent="0.25">
      <c r="A3054" s="290"/>
    </row>
    <row r="3055" spans="1:1" x14ac:dyDescent="0.25">
      <c r="A3055" s="290"/>
    </row>
    <row r="3056" spans="1:1" x14ac:dyDescent="0.25">
      <c r="A3056" s="290"/>
    </row>
    <row r="3057" spans="1:1" x14ac:dyDescent="0.25">
      <c r="A3057" s="290"/>
    </row>
    <row r="3058" spans="1:1" x14ac:dyDescent="0.25">
      <c r="A3058" s="290"/>
    </row>
    <row r="3059" spans="1:1" x14ac:dyDescent="0.25">
      <c r="A3059" s="290"/>
    </row>
    <row r="3060" spans="1:1" x14ac:dyDescent="0.25">
      <c r="A3060" s="290"/>
    </row>
    <row r="3061" spans="1:1" x14ac:dyDescent="0.25">
      <c r="A3061" s="290"/>
    </row>
    <row r="3062" spans="1:1" x14ac:dyDescent="0.25">
      <c r="A3062" s="290"/>
    </row>
    <row r="3063" spans="1:1" x14ac:dyDescent="0.25">
      <c r="A3063" s="290"/>
    </row>
    <row r="3064" spans="1:1" x14ac:dyDescent="0.25">
      <c r="A3064" s="290"/>
    </row>
    <row r="3065" spans="1:1" x14ac:dyDescent="0.25">
      <c r="A3065" s="290"/>
    </row>
    <row r="3066" spans="1:1" x14ac:dyDescent="0.25">
      <c r="A3066" s="290"/>
    </row>
    <row r="3067" spans="1:1" x14ac:dyDescent="0.25">
      <c r="A3067" s="290"/>
    </row>
    <row r="3068" spans="1:1" x14ac:dyDescent="0.25">
      <c r="A3068" s="290"/>
    </row>
    <row r="3069" spans="1:1" x14ac:dyDescent="0.25">
      <c r="A3069" s="290"/>
    </row>
    <row r="3070" spans="1:1" x14ac:dyDescent="0.25">
      <c r="A3070" s="290"/>
    </row>
    <row r="3071" spans="1:1" x14ac:dyDescent="0.25">
      <c r="A3071" s="290"/>
    </row>
    <row r="3072" spans="1:1" x14ac:dyDescent="0.25">
      <c r="A3072" s="290"/>
    </row>
    <row r="3073" spans="1:1" x14ac:dyDescent="0.25">
      <c r="A3073" s="290"/>
    </row>
    <row r="3074" spans="1:1" x14ac:dyDescent="0.25">
      <c r="A3074" s="290"/>
    </row>
    <row r="3075" spans="1:1" x14ac:dyDescent="0.25">
      <c r="A3075" s="290"/>
    </row>
    <row r="3076" spans="1:1" x14ac:dyDescent="0.25">
      <c r="A3076" s="290"/>
    </row>
    <row r="3077" spans="1:1" x14ac:dyDescent="0.25">
      <c r="A3077" s="290"/>
    </row>
    <row r="3078" spans="1:1" x14ac:dyDescent="0.25">
      <c r="A3078" s="290"/>
    </row>
    <row r="3079" spans="1:1" x14ac:dyDescent="0.25">
      <c r="A3079" s="290"/>
    </row>
    <row r="3080" spans="1:1" x14ac:dyDescent="0.25">
      <c r="A3080" s="290"/>
    </row>
    <row r="3081" spans="1:1" x14ac:dyDescent="0.25">
      <c r="A3081" s="290"/>
    </row>
    <row r="3082" spans="1:1" x14ac:dyDescent="0.25">
      <c r="A3082" s="290"/>
    </row>
    <row r="3083" spans="1:1" x14ac:dyDescent="0.25">
      <c r="A3083" s="290"/>
    </row>
    <row r="3084" spans="1:1" x14ac:dyDescent="0.25">
      <c r="A3084" s="290"/>
    </row>
    <row r="3085" spans="1:1" x14ac:dyDescent="0.25">
      <c r="A3085" s="290"/>
    </row>
    <row r="3086" spans="1:1" x14ac:dyDescent="0.25">
      <c r="A3086" s="290"/>
    </row>
    <row r="3087" spans="1:1" x14ac:dyDescent="0.25">
      <c r="A3087" s="290"/>
    </row>
    <row r="3088" spans="1:1" x14ac:dyDescent="0.25">
      <c r="A3088" s="290"/>
    </row>
    <row r="3089" spans="1:1" x14ac:dyDescent="0.25">
      <c r="A3089" s="290"/>
    </row>
    <row r="3090" spans="1:1" x14ac:dyDescent="0.25">
      <c r="A3090" s="290"/>
    </row>
    <row r="3091" spans="1:1" x14ac:dyDescent="0.25">
      <c r="A3091" s="290"/>
    </row>
    <row r="3092" spans="1:1" x14ac:dyDescent="0.25">
      <c r="A3092" s="290"/>
    </row>
    <row r="3093" spans="1:1" x14ac:dyDescent="0.25">
      <c r="A3093" s="290"/>
    </row>
    <row r="3094" spans="1:1" x14ac:dyDescent="0.25">
      <c r="A3094" s="290"/>
    </row>
    <row r="3095" spans="1:1" x14ac:dyDescent="0.25">
      <c r="A3095" s="290"/>
    </row>
    <row r="3096" spans="1:1" x14ac:dyDescent="0.25">
      <c r="A3096" s="290"/>
    </row>
    <row r="3097" spans="1:1" x14ac:dyDescent="0.25">
      <c r="A3097" s="290"/>
    </row>
    <row r="3098" spans="1:1" x14ac:dyDescent="0.25">
      <c r="A3098" s="290"/>
    </row>
    <row r="3099" spans="1:1" x14ac:dyDescent="0.25">
      <c r="A3099" s="290"/>
    </row>
    <row r="3100" spans="1:1" x14ac:dyDescent="0.25">
      <c r="A3100" s="290"/>
    </row>
    <row r="3101" spans="1:1" x14ac:dyDescent="0.25">
      <c r="A3101" s="290"/>
    </row>
    <row r="3102" spans="1:1" x14ac:dyDescent="0.25">
      <c r="A3102" s="290"/>
    </row>
    <row r="3103" spans="1:1" x14ac:dyDescent="0.25">
      <c r="A3103" s="290"/>
    </row>
    <row r="3104" spans="1:1" x14ac:dyDescent="0.25">
      <c r="A3104" s="290"/>
    </row>
    <row r="3105" spans="1:1" x14ac:dyDescent="0.25">
      <c r="A3105" s="290"/>
    </row>
    <row r="3106" spans="1:1" x14ac:dyDescent="0.25">
      <c r="A3106" s="290"/>
    </row>
    <row r="3107" spans="1:1" x14ac:dyDescent="0.25">
      <c r="A3107" s="290"/>
    </row>
    <row r="3108" spans="1:1" x14ac:dyDescent="0.25">
      <c r="A3108" s="290"/>
    </row>
    <row r="3109" spans="1:1" x14ac:dyDescent="0.25">
      <c r="A3109" s="290"/>
    </row>
    <row r="3110" spans="1:1" x14ac:dyDescent="0.25">
      <c r="A3110" s="290"/>
    </row>
    <row r="3111" spans="1:1" x14ac:dyDescent="0.25">
      <c r="A3111" s="290"/>
    </row>
    <row r="3112" spans="1:1" x14ac:dyDescent="0.25">
      <c r="A3112" s="290"/>
    </row>
    <row r="3113" spans="1:1" x14ac:dyDescent="0.25">
      <c r="A3113" s="290"/>
    </row>
    <row r="3114" spans="1:1" x14ac:dyDescent="0.25">
      <c r="A3114" s="290"/>
    </row>
    <row r="3115" spans="1:1" x14ac:dyDescent="0.25">
      <c r="A3115" s="290"/>
    </row>
    <row r="3116" spans="1:1" x14ac:dyDescent="0.25">
      <c r="A3116" s="290"/>
    </row>
    <row r="3117" spans="1:1" x14ac:dyDescent="0.25">
      <c r="A3117" s="290"/>
    </row>
    <row r="3118" spans="1:1" x14ac:dyDescent="0.25">
      <c r="A3118" s="290"/>
    </row>
    <row r="3119" spans="1:1" x14ac:dyDescent="0.25">
      <c r="A3119" s="290"/>
    </row>
    <row r="3120" spans="1:1" x14ac:dyDescent="0.25">
      <c r="A3120" s="290"/>
    </row>
    <row r="3121" spans="1:1" x14ac:dyDescent="0.25">
      <c r="A3121" s="290"/>
    </row>
    <row r="3122" spans="1:1" x14ac:dyDescent="0.25">
      <c r="A3122" s="290"/>
    </row>
    <row r="3123" spans="1:1" x14ac:dyDescent="0.25">
      <c r="A3123" s="290"/>
    </row>
    <row r="3124" spans="1:1" x14ac:dyDescent="0.25">
      <c r="A3124" s="290"/>
    </row>
    <row r="3125" spans="1:1" x14ac:dyDescent="0.25">
      <c r="A3125" s="290"/>
    </row>
    <row r="3126" spans="1:1" x14ac:dyDescent="0.25">
      <c r="A3126" s="290"/>
    </row>
    <row r="3127" spans="1:1" x14ac:dyDescent="0.25">
      <c r="A3127" s="290"/>
    </row>
    <row r="3128" spans="1:1" x14ac:dyDescent="0.25">
      <c r="A3128" s="290"/>
    </row>
    <row r="3129" spans="1:1" x14ac:dyDescent="0.25">
      <c r="A3129" s="290"/>
    </row>
    <row r="3130" spans="1:1" x14ac:dyDescent="0.25">
      <c r="A3130" s="290"/>
    </row>
    <row r="3131" spans="1:1" x14ac:dyDescent="0.25">
      <c r="A3131" s="290"/>
    </row>
    <row r="3132" spans="1:1" x14ac:dyDescent="0.25">
      <c r="A3132" s="290"/>
    </row>
    <row r="3133" spans="1:1" x14ac:dyDescent="0.25">
      <c r="A3133" s="290"/>
    </row>
    <row r="3134" spans="1:1" x14ac:dyDescent="0.25">
      <c r="A3134" s="290"/>
    </row>
    <row r="3135" spans="1:1" x14ac:dyDescent="0.25">
      <c r="A3135" s="290"/>
    </row>
    <row r="3136" spans="1:1" x14ac:dyDescent="0.25">
      <c r="A3136" s="290"/>
    </row>
    <row r="3137" spans="1:1" x14ac:dyDescent="0.25">
      <c r="A3137" s="290"/>
    </row>
    <row r="3138" spans="1:1" x14ac:dyDescent="0.25">
      <c r="A3138" s="290"/>
    </row>
    <row r="3139" spans="1:1" x14ac:dyDescent="0.25">
      <c r="A3139" s="290"/>
    </row>
    <row r="3140" spans="1:1" x14ac:dyDescent="0.25">
      <c r="A3140" s="290"/>
    </row>
    <row r="3141" spans="1:1" x14ac:dyDescent="0.25">
      <c r="A3141" s="290"/>
    </row>
    <row r="3142" spans="1:1" x14ac:dyDescent="0.25">
      <c r="A3142" s="290"/>
    </row>
    <row r="3143" spans="1:1" x14ac:dyDescent="0.25">
      <c r="A3143" s="290"/>
    </row>
    <row r="3144" spans="1:1" x14ac:dyDescent="0.25">
      <c r="A3144" s="290"/>
    </row>
    <row r="3145" spans="1:1" x14ac:dyDescent="0.25">
      <c r="A3145" s="290"/>
    </row>
    <row r="3146" spans="1:1" x14ac:dyDescent="0.25">
      <c r="A3146" s="290"/>
    </row>
    <row r="3147" spans="1:1" x14ac:dyDescent="0.25">
      <c r="A3147" s="290"/>
    </row>
    <row r="3148" spans="1:1" x14ac:dyDescent="0.25">
      <c r="A3148" s="290"/>
    </row>
    <row r="3149" spans="1:1" x14ac:dyDescent="0.25">
      <c r="A3149" s="290"/>
    </row>
    <row r="3150" spans="1:1" x14ac:dyDescent="0.25">
      <c r="A3150" s="290"/>
    </row>
    <row r="3151" spans="1:1" x14ac:dyDescent="0.25">
      <c r="A3151" s="290"/>
    </row>
    <row r="3152" spans="1:1" x14ac:dyDescent="0.25">
      <c r="A3152" s="290"/>
    </row>
    <row r="3153" spans="1:1" x14ac:dyDescent="0.25">
      <c r="A3153" s="290"/>
    </row>
    <row r="3154" spans="1:1" x14ac:dyDescent="0.25">
      <c r="A3154" s="290"/>
    </row>
    <row r="3155" spans="1:1" x14ac:dyDescent="0.25">
      <c r="A3155" s="290"/>
    </row>
    <row r="3156" spans="1:1" x14ac:dyDescent="0.25">
      <c r="A3156" s="290"/>
    </row>
    <row r="3157" spans="1:1" x14ac:dyDescent="0.25">
      <c r="A3157" s="290"/>
    </row>
    <row r="3158" spans="1:1" x14ac:dyDescent="0.25">
      <c r="A3158" s="290"/>
    </row>
    <row r="3159" spans="1:1" x14ac:dyDescent="0.25">
      <c r="A3159" s="290"/>
    </row>
    <row r="3160" spans="1:1" x14ac:dyDescent="0.25">
      <c r="A3160" s="290"/>
    </row>
    <row r="3161" spans="1:1" x14ac:dyDescent="0.25">
      <c r="A3161" s="290"/>
    </row>
    <row r="3162" spans="1:1" x14ac:dyDescent="0.25">
      <c r="A3162" s="290"/>
    </row>
    <row r="3163" spans="1:1" x14ac:dyDescent="0.25">
      <c r="A3163" s="290"/>
    </row>
    <row r="3164" spans="1:1" x14ac:dyDescent="0.25">
      <c r="A3164" s="290"/>
    </row>
    <row r="3165" spans="1:1" x14ac:dyDescent="0.25">
      <c r="A3165" s="290"/>
    </row>
    <row r="3166" spans="1:1" x14ac:dyDescent="0.25">
      <c r="A3166" s="290"/>
    </row>
    <row r="3167" spans="1:1" x14ac:dyDescent="0.25">
      <c r="A3167" s="290"/>
    </row>
    <row r="3168" spans="1:1" x14ac:dyDescent="0.25">
      <c r="A3168" s="290"/>
    </row>
    <row r="3169" spans="1:1" x14ac:dyDescent="0.25">
      <c r="A3169" s="290"/>
    </row>
    <row r="3170" spans="1:1" x14ac:dyDescent="0.25">
      <c r="A3170" s="290"/>
    </row>
    <row r="3171" spans="1:1" x14ac:dyDescent="0.25">
      <c r="A3171" s="290"/>
    </row>
    <row r="3172" spans="1:1" x14ac:dyDescent="0.25">
      <c r="A3172" s="290"/>
    </row>
    <row r="3173" spans="1:1" x14ac:dyDescent="0.25">
      <c r="A3173" s="290"/>
    </row>
    <row r="3174" spans="1:1" x14ac:dyDescent="0.25">
      <c r="A3174" s="290"/>
    </row>
    <row r="3175" spans="1:1" x14ac:dyDescent="0.25">
      <c r="A3175" s="290"/>
    </row>
    <row r="3176" spans="1:1" x14ac:dyDescent="0.25">
      <c r="A3176" s="290"/>
    </row>
    <row r="3177" spans="1:1" x14ac:dyDescent="0.25">
      <c r="A3177" s="290"/>
    </row>
    <row r="3178" spans="1:1" x14ac:dyDescent="0.25">
      <c r="A3178" s="290"/>
    </row>
    <row r="3179" spans="1:1" x14ac:dyDescent="0.25">
      <c r="A3179" s="290"/>
    </row>
    <row r="3180" spans="1:1" x14ac:dyDescent="0.25">
      <c r="A3180" s="290"/>
    </row>
    <row r="3181" spans="1:1" x14ac:dyDescent="0.25">
      <c r="A3181" s="290"/>
    </row>
    <row r="3182" spans="1:1" x14ac:dyDescent="0.25">
      <c r="A3182" s="290"/>
    </row>
    <row r="3183" spans="1:1" x14ac:dyDescent="0.25">
      <c r="A3183" s="290"/>
    </row>
    <row r="3184" spans="1:1" x14ac:dyDescent="0.25">
      <c r="A3184" s="290"/>
    </row>
    <row r="3185" spans="1:1" x14ac:dyDescent="0.25">
      <c r="A3185" s="290"/>
    </row>
    <row r="3186" spans="1:1" x14ac:dyDescent="0.25">
      <c r="A3186" s="290"/>
    </row>
    <row r="3187" spans="1:1" x14ac:dyDescent="0.25">
      <c r="A3187" s="290"/>
    </row>
    <row r="3188" spans="1:1" x14ac:dyDescent="0.25">
      <c r="A3188" s="290"/>
    </row>
    <row r="3189" spans="1:1" x14ac:dyDescent="0.25">
      <c r="A3189" s="290"/>
    </row>
    <row r="3190" spans="1:1" x14ac:dyDescent="0.25">
      <c r="A3190" s="290"/>
    </row>
    <row r="3191" spans="1:1" x14ac:dyDescent="0.25">
      <c r="A3191" s="290"/>
    </row>
    <row r="3192" spans="1:1" x14ac:dyDescent="0.25">
      <c r="A3192" s="290"/>
    </row>
    <row r="3193" spans="1:1" x14ac:dyDescent="0.25">
      <c r="A3193" s="290"/>
    </row>
    <row r="3194" spans="1:1" x14ac:dyDescent="0.25">
      <c r="A3194" s="290"/>
    </row>
    <row r="3195" spans="1:1" x14ac:dyDescent="0.25">
      <c r="A3195" s="290"/>
    </row>
    <row r="3196" spans="1:1" x14ac:dyDescent="0.25">
      <c r="A3196" s="290"/>
    </row>
    <row r="3197" spans="1:1" x14ac:dyDescent="0.25">
      <c r="A3197" s="290"/>
    </row>
    <row r="3198" spans="1:1" x14ac:dyDescent="0.25">
      <c r="A3198" s="290"/>
    </row>
    <row r="3199" spans="1:1" x14ac:dyDescent="0.25">
      <c r="A3199" s="290"/>
    </row>
    <row r="3200" spans="1:1" x14ac:dyDescent="0.25">
      <c r="A3200" s="290"/>
    </row>
    <row r="3201" spans="1:1" x14ac:dyDescent="0.25">
      <c r="A3201" s="290"/>
    </row>
    <row r="3202" spans="1:1" x14ac:dyDescent="0.25">
      <c r="A3202" s="290"/>
    </row>
    <row r="3203" spans="1:1" x14ac:dyDescent="0.25">
      <c r="A3203" s="290"/>
    </row>
    <row r="3204" spans="1:1" x14ac:dyDescent="0.25">
      <c r="A3204" s="290"/>
    </row>
    <row r="3205" spans="1:1" x14ac:dyDescent="0.25">
      <c r="A3205" s="290"/>
    </row>
    <row r="3206" spans="1:1" x14ac:dyDescent="0.25">
      <c r="A3206" s="290"/>
    </row>
    <row r="3207" spans="1:1" x14ac:dyDescent="0.25">
      <c r="A3207" s="290"/>
    </row>
    <row r="3208" spans="1:1" x14ac:dyDescent="0.25">
      <c r="A3208" s="290"/>
    </row>
    <row r="3209" spans="1:1" x14ac:dyDescent="0.25">
      <c r="A3209" s="290"/>
    </row>
    <row r="3210" spans="1:1" x14ac:dyDescent="0.25">
      <c r="A3210" s="290"/>
    </row>
    <row r="3211" spans="1:1" x14ac:dyDescent="0.25">
      <c r="A3211" s="290"/>
    </row>
    <row r="3212" spans="1:1" x14ac:dyDescent="0.25">
      <c r="A3212" s="290"/>
    </row>
    <row r="3213" spans="1:1" x14ac:dyDescent="0.25">
      <c r="A3213" s="290"/>
    </row>
    <row r="3214" spans="1:1" x14ac:dyDescent="0.25">
      <c r="A3214" s="290"/>
    </row>
    <row r="3215" spans="1:1" x14ac:dyDescent="0.25">
      <c r="A3215" s="290"/>
    </row>
    <row r="3216" spans="1:1" x14ac:dyDescent="0.25">
      <c r="A3216" s="290"/>
    </row>
    <row r="3217" spans="1:1" x14ac:dyDescent="0.25">
      <c r="A3217" s="290"/>
    </row>
    <row r="3218" spans="1:1" x14ac:dyDescent="0.25">
      <c r="A3218" s="290"/>
    </row>
    <row r="3219" spans="1:1" x14ac:dyDescent="0.25">
      <c r="A3219" s="290"/>
    </row>
    <row r="3220" spans="1:1" x14ac:dyDescent="0.25">
      <c r="A3220" s="290"/>
    </row>
    <row r="3221" spans="1:1" x14ac:dyDescent="0.25">
      <c r="A3221" s="290"/>
    </row>
    <row r="3222" spans="1:1" x14ac:dyDescent="0.25">
      <c r="A3222" s="290"/>
    </row>
    <row r="3223" spans="1:1" x14ac:dyDescent="0.25">
      <c r="A3223" s="290"/>
    </row>
    <row r="3224" spans="1:1" x14ac:dyDescent="0.25">
      <c r="A3224" s="290"/>
    </row>
    <row r="3225" spans="1:1" x14ac:dyDescent="0.25">
      <c r="A3225" s="290"/>
    </row>
    <row r="3226" spans="1:1" x14ac:dyDescent="0.25">
      <c r="A3226" s="290"/>
    </row>
    <row r="3227" spans="1:1" x14ac:dyDescent="0.25">
      <c r="A3227" s="290"/>
    </row>
    <row r="3228" spans="1:1" x14ac:dyDescent="0.25">
      <c r="A3228" s="290"/>
    </row>
    <row r="3229" spans="1:1" x14ac:dyDescent="0.25">
      <c r="A3229" s="290"/>
    </row>
    <row r="3230" spans="1:1" x14ac:dyDescent="0.25">
      <c r="A3230" s="290"/>
    </row>
    <row r="3231" spans="1:1" x14ac:dyDescent="0.25">
      <c r="A3231" s="290"/>
    </row>
    <row r="3232" spans="1:1" x14ac:dyDescent="0.25">
      <c r="A3232" s="290"/>
    </row>
    <row r="3233" spans="1:1" x14ac:dyDescent="0.25">
      <c r="A3233" s="290"/>
    </row>
    <row r="3234" spans="1:1" x14ac:dyDescent="0.25">
      <c r="A3234" s="290"/>
    </row>
    <row r="3235" spans="1:1" x14ac:dyDescent="0.25">
      <c r="A3235" s="290"/>
    </row>
    <row r="3236" spans="1:1" x14ac:dyDescent="0.25">
      <c r="A3236" s="290"/>
    </row>
    <row r="3237" spans="1:1" x14ac:dyDescent="0.25">
      <c r="A3237" s="290"/>
    </row>
    <row r="3238" spans="1:1" x14ac:dyDescent="0.25">
      <c r="A3238" s="290"/>
    </row>
    <row r="3239" spans="1:1" x14ac:dyDescent="0.25">
      <c r="A3239" s="290"/>
    </row>
    <row r="3240" spans="1:1" x14ac:dyDescent="0.25">
      <c r="A3240" s="290"/>
    </row>
    <row r="3241" spans="1:1" x14ac:dyDescent="0.25">
      <c r="A3241" s="290"/>
    </row>
    <row r="3242" spans="1:1" x14ac:dyDescent="0.25">
      <c r="A3242" s="290"/>
    </row>
    <row r="3243" spans="1:1" x14ac:dyDescent="0.25">
      <c r="A3243" s="290"/>
    </row>
    <row r="3244" spans="1:1" x14ac:dyDescent="0.25">
      <c r="A3244" s="290"/>
    </row>
    <row r="3245" spans="1:1" x14ac:dyDescent="0.25">
      <c r="A3245" s="290"/>
    </row>
    <row r="3246" spans="1:1" x14ac:dyDescent="0.25">
      <c r="A3246" s="290"/>
    </row>
    <row r="3247" spans="1:1" x14ac:dyDescent="0.25">
      <c r="A3247" s="290"/>
    </row>
    <row r="3248" spans="1:1" x14ac:dyDescent="0.25">
      <c r="A3248" s="290"/>
    </row>
    <row r="3249" spans="1:1" x14ac:dyDescent="0.25">
      <c r="A3249" s="290"/>
    </row>
    <row r="3250" spans="1:1" x14ac:dyDescent="0.25">
      <c r="A3250" s="290"/>
    </row>
    <row r="3251" spans="1:1" x14ac:dyDescent="0.25">
      <c r="A3251" s="290"/>
    </row>
    <row r="3252" spans="1:1" x14ac:dyDescent="0.25">
      <c r="A3252" s="290"/>
    </row>
    <row r="3253" spans="1:1" x14ac:dyDescent="0.25">
      <c r="A3253" s="290"/>
    </row>
    <row r="3254" spans="1:1" x14ac:dyDescent="0.25">
      <c r="A3254" s="290"/>
    </row>
    <row r="3255" spans="1:1" x14ac:dyDescent="0.25">
      <c r="A3255" s="290"/>
    </row>
    <row r="3256" spans="1:1" x14ac:dyDescent="0.25">
      <c r="A3256" s="290"/>
    </row>
    <row r="3257" spans="1:1" x14ac:dyDescent="0.25">
      <c r="A3257" s="290"/>
    </row>
    <row r="3258" spans="1:1" x14ac:dyDescent="0.25">
      <c r="A3258" s="290"/>
    </row>
    <row r="3259" spans="1:1" x14ac:dyDescent="0.25">
      <c r="A3259" s="290"/>
    </row>
    <row r="3260" spans="1:1" x14ac:dyDescent="0.25">
      <c r="A3260" s="290"/>
    </row>
    <row r="3261" spans="1:1" x14ac:dyDescent="0.25">
      <c r="A3261" s="290"/>
    </row>
    <row r="3262" spans="1:1" x14ac:dyDescent="0.25">
      <c r="A3262" s="290"/>
    </row>
    <row r="3263" spans="1:1" x14ac:dyDescent="0.25">
      <c r="A3263" s="290"/>
    </row>
    <row r="3264" spans="1:1" x14ac:dyDescent="0.25">
      <c r="A3264" s="290"/>
    </row>
    <row r="3265" spans="1:1" x14ac:dyDescent="0.25">
      <c r="A3265" s="290"/>
    </row>
    <row r="3266" spans="1:1" x14ac:dyDescent="0.25">
      <c r="A3266" s="290"/>
    </row>
    <row r="3267" spans="1:1" x14ac:dyDescent="0.25">
      <c r="A3267" s="290"/>
    </row>
    <row r="3268" spans="1:1" x14ac:dyDescent="0.25">
      <c r="A3268" s="290"/>
    </row>
    <row r="3269" spans="1:1" x14ac:dyDescent="0.25">
      <c r="A3269" s="290"/>
    </row>
    <row r="3270" spans="1:1" x14ac:dyDescent="0.25">
      <c r="A3270" s="290"/>
    </row>
    <row r="3271" spans="1:1" x14ac:dyDescent="0.25">
      <c r="A3271" s="290"/>
    </row>
    <row r="3272" spans="1:1" x14ac:dyDescent="0.25">
      <c r="A3272" s="290"/>
    </row>
    <row r="3273" spans="1:1" x14ac:dyDescent="0.25">
      <c r="A3273" s="290"/>
    </row>
    <row r="3274" spans="1:1" x14ac:dyDescent="0.25">
      <c r="A3274" s="290"/>
    </row>
    <row r="3275" spans="1:1" x14ac:dyDescent="0.25">
      <c r="A3275" s="290"/>
    </row>
    <row r="3276" spans="1:1" x14ac:dyDescent="0.25">
      <c r="A3276" s="290"/>
    </row>
    <row r="3277" spans="1:1" x14ac:dyDescent="0.25">
      <c r="A3277" s="290"/>
    </row>
    <row r="3278" spans="1:1" x14ac:dyDescent="0.25">
      <c r="A3278" s="290"/>
    </row>
    <row r="3279" spans="1:1" x14ac:dyDescent="0.25">
      <c r="A3279" s="290"/>
    </row>
    <row r="3280" spans="1:1" x14ac:dyDescent="0.25">
      <c r="A3280" s="290"/>
    </row>
    <row r="3281" spans="1:1" x14ac:dyDescent="0.25">
      <c r="A3281" s="290"/>
    </row>
    <row r="3282" spans="1:1" x14ac:dyDescent="0.25">
      <c r="A3282" s="290"/>
    </row>
    <row r="3283" spans="1:1" x14ac:dyDescent="0.25">
      <c r="A3283" s="290"/>
    </row>
    <row r="3284" spans="1:1" x14ac:dyDescent="0.25">
      <c r="A3284" s="290"/>
    </row>
    <row r="3285" spans="1:1" x14ac:dyDescent="0.25">
      <c r="A3285" s="290"/>
    </row>
    <row r="3286" spans="1:1" x14ac:dyDescent="0.25">
      <c r="A3286" s="290"/>
    </row>
    <row r="3287" spans="1:1" x14ac:dyDescent="0.25">
      <c r="A3287" s="290"/>
    </row>
    <row r="3288" spans="1:1" x14ac:dyDescent="0.25">
      <c r="A3288" s="290"/>
    </row>
    <row r="3289" spans="1:1" x14ac:dyDescent="0.25">
      <c r="A3289" s="290"/>
    </row>
    <row r="3290" spans="1:1" x14ac:dyDescent="0.25">
      <c r="A3290" s="290"/>
    </row>
    <row r="3291" spans="1:1" x14ac:dyDescent="0.25">
      <c r="A3291" s="290"/>
    </row>
    <row r="3292" spans="1:1" x14ac:dyDescent="0.25">
      <c r="A3292" s="290"/>
    </row>
    <row r="3293" spans="1:1" x14ac:dyDescent="0.25">
      <c r="A3293" s="290"/>
    </row>
    <row r="3294" spans="1:1" x14ac:dyDescent="0.25">
      <c r="A3294" s="290"/>
    </row>
    <row r="3295" spans="1:1" x14ac:dyDescent="0.25">
      <c r="A3295" s="290"/>
    </row>
    <row r="3296" spans="1:1" x14ac:dyDescent="0.25">
      <c r="A3296" s="290"/>
    </row>
    <row r="3297" spans="1:1" x14ac:dyDescent="0.25">
      <c r="A3297" s="290"/>
    </row>
    <row r="3298" spans="1:1" x14ac:dyDescent="0.25">
      <c r="A3298" s="290"/>
    </row>
    <row r="3299" spans="1:1" x14ac:dyDescent="0.25">
      <c r="A3299" s="290"/>
    </row>
    <row r="3300" spans="1:1" x14ac:dyDescent="0.25">
      <c r="A3300" s="290"/>
    </row>
    <row r="3301" spans="1:1" x14ac:dyDescent="0.25">
      <c r="A3301" s="290"/>
    </row>
    <row r="3302" spans="1:1" x14ac:dyDescent="0.25">
      <c r="A3302" s="290"/>
    </row>
    <row r="3303" spans="1:1" x14ac:dyDescent="0.25">
      <c r="A3303" s="290"/>
    </row>
    <row r="3304" spans="1:1" x14ac:dyDescent="0.25">
      <c r="A3304" s="290"/>
    </row>
    <row r="3305" spans="1:1" x14ac:dyDescent="0.25">
      <c r="A3305" s="290"/>
    </row>
    <row r="3306" spans="1:1" x14ac:dyDescent="0.25">
      <c r="A3306" s="290"/>
    </row>
    <row r="3307" spans="1:1" x14ac:dyDescent="0.25">
      <c r="A3307" s="290"/>
    </row>
    <row r="3308" spans="1:1" x14ac:dyDescent="0.25">
      <c r="A3308" s="290"/>
    </row>
    <row r="3309" spans="1:1" x14ac:dyDescent="0.25">
      <c r="A3309" s="290"/>
    </row>
    <row r="3310" spans="1:1" x14ac:dyDescent="0.25">
      <c r="A3310" s="290"/>
    </row>
    <row r="3311" spans="1:1" x14ac:dyDescent="0.25">
      <c r="A3311" s="290"/>
    </row>
    <row r="3312" spans="1:1" x14ac:dyDescent="0.25">
      <c r="A3312" s="290"/>
    </row>
    <row r="3313" spans="1:1" x14ac:dyDescent="0.25">
      <c r="A3313" s="290"/>
    </row>
    <row r="3314" spans="1:1" x14ac:dyDescent="0.25">
      <c r="A3314" s="290"/>
    </row>
    <row r="3315" spans="1:1" x14ac:dyDescent="0.25">
      <c r="A3315" s="290"/>
    </row>
    <row r="3316" spans="1:1" x14ac:dyDescent="0.25">
      <c r="A3316" s="290"/>
    </row>
    <row r="3317" spans="1:1" x14ac:dyDescent="0.25">
      <c r="A3317" s="290"/>
    </row>
    <row r="3318" spans="1:1" x14ac:dyDescent="0.25">
      <c r="A3318" s="290"/>
    </row>
    <row r="3319" spans="1:1" x14ac:dyDescent="0.25">
      <c r="A3319" s="290"/>
    </row>
    <row r="3320" spans="1:1" x14ac:dyDescent="0.25">
      <c r="A3320" s="290"/>
    </row>
    <row r="3321" spans="1:1" x14ac:dyDescent="0.25">
      <c r="A3321" s="290"/>
    </row>
    <row r="3322" spans="1:1" x14ac:dyDescent="0.25">
      <c r="A3322" s="290"/>
    </row>
    <row r="3323" spans="1:1" x14ac:dyDescent="0.25">
      <c r="A3323" s="290"/>
    </row>
    <row r="3324" spans="1:1" x14ac:dyDescent="0.25">
      <c r="A3324" s="290"/>
    </row>
    <row r="3325" spans="1:1" x14ac:dyDescent="0.25">
      <c r="A3325" s="290"/>
    </row>
    <row r="3326" spans="1:1" x14ac:dyDescent="0.25">
      <c r="A3326" s="290"/>
    </row>
    <row r="3327" spans="1:1" x14ac:dyDescent="0.25">
      <c r="A3327" s="290"/>
    </row>
    <row r="3328" spans="1:1" x14ac:dyDescent="0.25">
      <c r="A3328" s="290"/>
    </row>
    <row r="3329" spans="1:1" x14ac:dyDescent="0.25">
      <c r="A3329" s="290"/>
    </row>
    <row r="3330" spans="1:1" x14ac:dyDescent="0.25">
      <c r="A3330" s="290"/>
    </row>
    <row r="3331" spans="1:1" x14ac:dyDescent="0.25">
      <c r="A3331" s="290"/>
    </row>
    <row r="3332" spans="1:1" x14ac:dyDescent="0.25">
      <c r="A3332" s="290"/>
    </row>
    <row r="3333" spans="1:1" x14ac:dyDescent="0.25">
      <c r="A3333" s="290"/>
    </row>
    <row r="3334" spans="1:1" x14ac:dyDescent="0.25">
      <c r="A3334" s="290"/>
    </row>
    <row r="3335" spans="1:1" x14ac:dyDescent="0.25">
      <c r="A3335" s="290"/>
    </row>
    <row r="3336" spans="1:1" x14ac:dyDescent="0.25">
      <c r="A3336" s="290"/>
    </row>
    <row r="3337" spans="1:1" x14ac:dyDescent="0.25">
      <c r="A3337" s="290"/>
    </row>
    <row r="3338" spans="1:1" x14ac:dyDescent="0.25">
      <c r="A3338" s="290"/>
    </row>
    <row r="3339" spans="1:1" x14ac:dyDescent="0.25">
      <c r="A3339" s="290"/>
    </row>
    <row r="3340" spans="1:1" x14ac:dyDescent="0.25">
      <c r="A3340" s="290"/>
    </row>
    <row r="3341" spans="1:1" x14ac:dyDescent="0.25">
      <c r="A3341" s="290"/>
    </row>
    <row r="3342" spans="1:1" x14ac:dyDescent="0.25">
      <c r="A3342" s="290"/>
    </row>
    <row r="3343" spans="1:1" x14ac:dyDescent="0.25">
      <c r="A3343" s="290"/>
    </row>
    <row r="3344" spans="1:1" x14ac:dyDescent="0.25">
      <c r="A3344" s="290"/>
    </row>
    <row r="3345" spans="1:1" x14ac:dyDescent="0.25">
      <c r="A3345" s="290"/>
    </row>
    <row r="3346" spans="1:1" x14ac:dyDescent="0.25">
      <c r="A3346" s="290"/>
    </row>
    <row r="3347" spans="1:1" x14ac:dyDescent="0.25">
      <c r="A3347" s="290"/>
    </row>
    <row r="3348" spans="1:1" x14ac:dyDescent="0.25">
      <c r="A3348" s="290"/>
    </row>
    <row r="3349" spans="1:1" x14ac:dyDescent="0.25">
      <c r="A3349" s="290"/>
    </row>
    <row r="3350" spans="1:1" x14ac:dyDescent="0.25">
      <c r="A3350" s="290"/>
    </row>
    <row r="3351" spans="1:1" x14ac:dyDescent="0.25">
      <c r="A3351" s="290"/>
    </row>
    <row r="3352" spans="1:1" x14ac:dyDescent="0.25">
      <c r="A3352" s="290"/>
    </row>
    <row r="3353" spans="1:1" x14ac:dyDescent="0.25">
      <c r="A3353" s="290"/>
    </row>
    <row r="3354" spans="1:1" x14ac:dyDescent="0.25">
      <c r="A3354" s="290"/>
    </row>
    <row r="3355" spans="1:1" x14ac:dyDescent="0.25">
      <c r="A3355" s="290"/>
    </row>
    <row r="3356" spans="1:1" x14ac:dyDescent="0.25">
      <c r="A3356" s="290"/>
    </row>
    <row r="3357" spans="1:1" x14ac:dyDescent="0.25">
      <c r="A3357" s="290"/>
    </row>
    <row r="3358" spans="1:1" x14ac:dyDescent="0.25">
      <c r="A3358" s="290"/>
    </row>
    <row r="3359" spans="1:1" x14ac:dyDescent="0.25">
      <c r="A3359" s="290"/>
    </row>
    <row r="3360" spans="1:1" x14ac:dyDescent="0.25">
      <c r="A3360" s="290"/>
    </row>
    <row r="3361" spans="1:1" x14ac:dyDescent="0.25">
      <c r="A3361" s="290"/>
    </row>
    <row r="3362" spans="1:1" x14ac:dyDescent="0.25">
      <c r="A3362" s="290"/>
    </row>
    <row r="3363" spans="1:1" x14ac:dyDescent="0.25">
      <c r="A3363" s="290"/>
    </row>
    <row r="3364" spans="1:1" x14ac:dyDescent="0.25">
      <c r="A3364" s="290"/>
    </row>
    <row r="3365" spans="1:1" x14ac:dyDescent="0.25">
      <c r="A3365" s="290"/>
    </row>
    <row r="3366" spans="1:1" x14ac:dyDescent="0.25">
      <c r="A3366" s="290"/>
    </row>
    <row r="3367" spans="1:1" x14ac:dyDescent="0.25">
      <c r="A3367" s="290"/>
    </row>
    <row r="3368" spans="1:1" x14ac:dyDescent="0.25">
      <c r="A3368" s="290"/>
    </row>
    <row r="3369" spans="1:1" x14ac:dyDescent="0.25">
      <c r="A3369" s="290"/>
    </row>
    <row r="3370" spans="1:1" x14ac:dyDescent="0.25">
      <c r="A3370" s="290"/>
    </row>
    <row r="3371" spans="1:1" x14ac:dyDescent="0.25">
      <c r="A3371" s="290"/>
    </row>
    <row r="3372" spans="1:1" x14ac:dyDescent="0.25">
      <c r="A3372" s="290"/>
    </row>
    <row r="3373" spans="1:1" x14ac:dyDescent="0.25">
      <c r="A3373" s="290"/>
    </row>
    <row r="3374" spans="1:1" x14ac:dyDescent="0.25">
      <c r="A3374" s="290"/>
    </row>
    <row r="3375" spans="1:1" x14ac:dyDescent="0.25">
      <c r="A3375" s="290"/>
    </row>
    <row r="3376" spans="1:1" x14ac:dyDescent="0.25">
      <c r="A3376" s="290"/>
    </row>
    <row r="3377" spans="1:1" x14ac:dyDescent="0.25">
      <c r="A3377" s="290"/>
    </row>
    <row r="3378" spans="1:1" x14ac:dyDescent="0.25">
      <c r="A3378" s="290"/>
    </row>
    <row r="3379" spans="1:1" x14ac:dyDescent="0.25">
      <c r="A3379" s="290"/>
    </row>
    <row r="3380" spans="1:1" x14ac:dyDescent="0.25">
      <c r="A3380" s="290"/>
    </row>
    <row r="3381" spans="1:1" x14ac:dyDescent="0.25">
      <c r="A3381" s="290"/>
    </row>
    <row r="3382" spans="1:1" x14ac:dyDescent="0.25">
      <c r="A3382" s="290"/>
    </row>
    <row r="3383" spans="1:1" x14ac:dyDescent="0.25">
      <c r="A3383" s="290"/>
    </row>
    <row r="3384" spans="1:1" x14ac:dyDescent="0.25">
      <c r="A3384" s="290"/>
    </row>
    <row r="3385" spans="1:1" x14ac:dyDescent="0.25">
      <c r="A3385" s="290"/>
    </row>
    <row r="3386" spans="1:1" x14ac:dyDescent="0.25">
      <c r="A3386" s="290"/>
    </row>
    <row r="3387" spans="1:1" x14ac:dyDescent="0.25">
      <c r="A3387" s="290"/>
    </row>
    <row r="3388" spans="1:1" x14ac:dyDescent="0.25">
      <c r="A3388" s="290"/>
    </row>
    <row r="3389" spans="1:1" x14ac:dyDescent="0.25">
      <c r="A3389" s="290"/>
    </row>
    <row r="3390" spans="1:1" x14ac:dyDescent="0.25">
      <c r="A3390" s="290"/>
    </row>
    <row r="3391" spans="1:1" x14ac:dyDescent="0.25">
      <c r="A3391" s="290"/>
    </row>
    <row r="3392" spans="1:1" x14ac:dyDescent="0.25">
      <c r="A3392" s="290"/>
    </row>
    <row r="3393" spans="1:1" x14ac:dyDescent="0.25">
      <c r="A3393" s="290"/>
    </row>
    <row r="3394" spans="1:1" x14ac:dyDescent="0.25">
      <c r="A3394" s="290"/>
    </row>
    <row r="3395" spans="1:1" x14ac:dyDescent="0.25">
      <c r="A3395" s="290"/>
    </row>
    <row r="3396" spans="1:1" x14ac:dyDescent="0.25">
      <c r="A3396" s="290"/>
    </row>
    <row r="3397" spans="1:1" x14ac:dyDescent="0.25">
      <c r="A3397" s="290"/>
    </row>
    <row r="3398" spans="1:1" x14ac:dyDescent="0.25">
      <c r="A3398" s="290"/>
    </row>
    <row r="3399" spans="1:1" x14ac:dyDescent="0.25">
      <c r="A3399" s="290"/>
    </row>
    <row r="3400" spans="1:1" x14ac:dyDescent="0.25">
      <c r="A3400" s="290"/>
    </row>
    <row r="3401" spans="1:1" x14ac:dyDescent="0.25">
      <c r="A3401" s="290"/>
    </row>
    <row r="3402" spans="1:1" x14ac:dyDescent="0.25">
      <c r="A3402" s="290"/>
    </row>
    <row r="3403" spans="1:1" x14ac:dyDescent="0.25">
      <c r="A3403" s="290"/>
    </row>
    <row r="3404" spans="1:1" x14ac:dyDescent="0.25">
      <c r="A3404" s="290"/>
    </row>
    <row r="3405" spans="1:1" x14ac:dyDescent="0.25">
      <c r="A3405" s="290"/>
    </row>
    <row r="3406" spans="1:1" x14ac:dyDescent="0.25">
      <c r="A3406" s="290"/>
    </row>
    <row r="3407" spans="1:1" x14ac:dyDescent="0.25">
      <c r="A3407" s="290"/>
    </row>
    <row r="3408" spans="1:1" x14ac:dyDescent="0.25">
      <c r="A3408" s="290"/>
    </row>
    <row r="3409" spans="1:1" x14ac:dyDescent="0.25">
      <c r="A3409" s="290"/>
    </row>
    <row r="3410" spans="1:1" x14ac:dyDescent="0.25">
      <c r="A3410" s="290"/>
    </row>
    <row r="3411" spans="1:1" x14ac:dyDescent="0.25">
      <c r="A3411" s="290"/>
    </row>
    <row r="3412" spans="1:1" x14ac:dyDescent="0.25">
      <c r="A3412" s="290"/>
    </row>
    <row r="3413" spans="1:1" x14ac:dyDescent="0.25">
      <c r="A3413" s="290"/>
    </row>
    <row r="3414" spans="1:1" x14ac:dyDescent="0.25">
      <c r="A3414" s="290"/>
    </row>
    <row r="3415" spans="1:1" x14ac:dyDescent="0.25">
      <c r="A3415" s="290"/>
    </row>
    <row r="3416" spans="1:1" x14ac:dyDescent="0.25">
      <c r="A3416" s="290"/>
    </row>
    <row r="3417" spans="1:1" x14ac:dyDescent="0.25">
      <c r="A3417" s="290"/>
    </row>
    <row r="3418" spans="1:1" x14ac:dyDescent="0.25">
      <c r="A3418" s="290"/>
    </row>
    <row r="3419" spans="1:1" x14ac:dyDescent="0.25">
      <c r="A3419" s="290"/>
    </row>
    <row r="3420" spans="1:1" x14ac:dyDescent="0.25">
      <c r="A3420" s="290"/>
    </row>
    <row r="3421" spans="1:1" x14ac:dyDescent="0.25">
      <c r="A3421" s="290"/>
    </row>
    <row r="3422" spans="1:1" x14ac:dyDescent="0.25">
      <c r="A3422" s="290"/>
    </row>
    <row r="3423" spans="1:1" x14ac:dyDescent="0.25">
      <c r="A3423" s="290"/>
    </row>
    <row r="3424" spans="1:1" x14ac:dyDescent="0.25">
      <c r="A3424" s="290"/>
    </row>
    <row r="3425" spans="1:1" x14ac:dyDescent="0.25">
      <c r="A3425" s="290"/>
    </row>
    <row r="3426" spans="1:1" x14ac:dyDescent="0.25">
      <c r="A3426" s="290"/>
    </row>
    <row r="3427" spans="1:1" x14ac:dyDescent="0.25">
      <c r="A3427" s="290"/>
    </row>
    <row r="3428" spans="1:1" x14ac:dyDescent="0.25">
      <c r="A3428" s="290"/>
    </row>
    <row r="3429" spans="1:1" x14ac:dyDescent="0.25">
      <c r="A3429" s="290"/>
    </row>
    <row r="3430" spans="1:1" x14ac:dyDescent="0.25">
      <c r="A3430" s="290"/>
    </row>
    <row r="3431" spans="1:1" x14ac:dyDescent="0.25">
      <c r="A3431" s="290"/>
    </row>
    <row r="3432" spans="1:1" x14ac:dyDescent="0.25">
      <c r="A3432" s="290"/>
    </row>
    <row r="3433" spans="1:1" x14ac:dyDescent="0.25">
      <c r="A3433" s="290"/>
    </row>
    <row r="3434" spans="1:1" x14ac:dyDescent="0.25">
      <c r="A3434" s="290"/>
    </row>
    <row r="3435" spans="1:1" x14ac:dyDescent="0.25">
      <c r="A3435" s="290"/>
    </row>
    <row r="3436" spans="1:1" x14ac:dyDescent="0.25">
      <c r="A3436" s="290"/>
    </row>
    <row r="3437" spans="1:1" x14ac:dyDescent="0.25">
      <c r="A3437" s="290"/>
    </row>
    <row r="3438" spans="1:1" x14ac:dyDescent="0.25">
      <c r="A3438" s="290"/>
    </row>
    <row r="3439" spans="1:1" x14ac:dyDescent="0.25">
      <c r="A3439" s="290"/>
    </row>
    <row r="3440" spans="1:1" x14ac:dyDescent="0.25">
      <c r="A3440" s="290"/>
    </row>
    <row r="3441" spans="1:1" x14ac:dyDescent="0.25">
      <c r="A3441" s="290"/>
    </row>
    <row r="3442" spans="1:1" x14ac:dyDescent="0.25">
      <c r="A3442" s="290"/>
    </row>
    <row r="3443" spans="1:1" x14ac:dyDescent="0.25">
      <c r="A3443" s="290"/>
    </row>
    <row r="3444" spans="1:1" x14ac:dyDescent="0.25">
      <c r="A3444" s="290"/>
    </row>
    <row r="3445" spans="1:1" x14ac:dyDescent="0.25">
      <c r="A3445" s="290"/>
    </row>
    <row r="3446" spans="1:1" x14ac:dyDescent="0.25">
      <c r="A3446" s="290"/>
    </row>
    <row r="3447" spans="1:1" x14ac:dyDescent="0.25">
      <c r="A3447" s="290"/>
    </row>
    <row r="3448" spans="1:1" x14ac:dyDescent="0.25">
      <c r="A3448" s="290"/>
    </row>
    <row r="3449" spans="1:1" x14ac:dyDescent="0.25">
      <c r="A3449" s="290"/>
    </row>
    <row r="3450" spans="1:1" x14ac:dyDescent="0.25">
      <c r="A3450" s="290"/>
    </row>
    <row r="3451" spans="1:1" x14ac:dyDescent="0.25">
      <c r="A3451" s="290"/>
    </row>
    <row r="3452" spans="1:1" x14ac:dyDescent="0.25">
      <c r="A3452" s="290"/>
    </row>
    <row r="3453" spans="1:1" x14ac:dyDescent="0.25">
      <c r="A3453" s="290"/>
    </row>
    <row r="3454" spans="1:1" x14ac:dyDescent="0.25">
      <c r="A3454" s="290"/>
    </row>
    <row r="3455" spans="1:1" x14ac:dyDescent="0.25">
      <c r="A3455" s="290"/>
    </row>
    <row r="3456" spans="1:1" x14ac:dyDescent="0.25">
      <c r="A3456" s="290"/>
    </row>
    <row r="3457" spans="1:1" x14ac:dyDescent="0.25">
      <c r="A3457" s="290"/>
    </row>
    <row r="3458" spans="1:1" x14ac:dyDescent="0.25">
      <c r="A3458" s="290"/>
    </row>
    <row r="3459" spans="1:1" x14ac:dyDescent="0.25">
      <c r="A3459" s="290"/>
    </row>
    <row r="3460" spans="1:1" x14ac:dyDescent="0.25">
      <c r="A3460" s="290"/>
    </row>
    <row r="3461" spans="1:1" x14ac:dyDescent="0.25">
      <c r="A3461" s="290"/>
    </row>
    <row r="3462" spans="1:1" x14ac:dyDescent="0.25">
      <c r="A3462" s="290"/>
    </row>
    <row r="3463" spans="1:1" x14ac:dyDescent="0.25">
      <c r="A3463" s="290"/>
    </row>
    <row r="3464" spans="1:1" x14ac:dyDescent="0.25">
      <c r="A3464" s="290"/>
    </row>
    <row r="3465" spans="1:1" x14ac:dyDescent="0.25">
      <c r="A3465" s="290"/>
    </row>
    <row r="3466" spans="1:1" x14ac:dyDescent="0.25">
      <c r="A3466" s="290"/>
    </row>
    <row r="3467" spans="1:1" x14ac:dyDescent="0.25">
      <c r="A3467" s="290"/>
    </row>
    <row r="3468" spans="1:1" x14ac:dyDescent="0.25">
      <c r="A3468" s="290"/>
    </row>
    <row r="3469" spans="1:1" x14ac:dyDescent="0.25">
      <c r="A3469" s="290"/>
    </row>
    <row r="3470" spans="1:1" x14ac:dyDescent="0.25">
      <c r="A3470" s="290"/>
    </row>
    <row r="3471" spans="1:1" x14ac:dyDescent="0.25">
      <c r="A3471" s="290"/>
    </row>
    <row r="3472" spans="1:1" x14ac:dyDescent="0.25">
      <c r="A3472" s="290"/>
    </row>
    <row r="3473" spans="1:1" x14ac:dyDescent="0.25">
      <c r="A3473" s="290"/>
    </row>
    <row r="3474" spans="1:1" x14ac:dyDescent="0.25">
      <c r="A3474" s="290"/>
    </row>
    <row r="3475" spans="1:1" x14ac:dyDescent="0.25">
      <c r="A3475" s="290"/>
    </row>
    <row r="3476" spans="1:1" x14ac:dyDescent="0.25">
      <c r="A3476" s="290"/>
    </row>
    <row r="3477" spans="1:1" x14ac:dyDescent="0.25">
      <c r="A3477" s="290"/>
    </row>
    <row r="3478" spans="1:1" x14ac:dyDescent="0.25">
      <c r="A3478" s="290"/>
    </row>
    <row r="3479" spans="1:1" x14ac:dyDescent="0.25">
      <c r="A3479" s="290"/>
    </row>
    <row r="3480" spans="1:1" x14ac:dyDescent="0.25">
      <c r="A3480" s="290"/>
    </row>
    <row r="3481" spans="1:1" x14ac:dyDescent="0.25">
      <c r="A3481" s="290"/>
    </row>
    <row r="3482" spans="1:1" x14ac:dyDescent="0.25">
      <c r="A3482" s="290"/>
    </row>
    <row r="3483" spans="1:1" x14ac:dyDescent="0.25">
      <c r="A3483" s="290"/>
    </row>
    <row r="3484" spans="1:1" x14ac:dyDescent="0.25">
      <c r="A3484" s="290"/>
    </row>
    <row r="3485" spans="1:1" x14ac:dyDescent="0.25">
      <c r="A3485" s="290"/>
    </row>
    <row r="3486" spans="1:1" x14ac:dyDescent="0.25">
      <c r="A3486" s="290"/>
    </row>
    <row r="3487" spans="1:1" x14ac:dyDescent="0.25">
      <c r="A3487" s="290"/>
    </row>
    <row r="3488" spans="1:1" x14ac:dyDescent="0.25">
      <c r="A3488" s="290"/>
    </row>
    <row r="3489" spans="1:1" x14ac:dyDescent="0.25">
      <c r="A3489" s="290"/>
    </row>
    <row r="3490" spans="1:1" x14ac:dyDescent="0.25">
      <c r="A3490" s="290"/>
    </row>
    <row r="3491" spans="1:1" x14ac:dyDescent="0.25">
      <c r="A3491" s="290"/>
    </row>
    <row r="3492" spans="1:1" x14ac:dyDescent="0.25">
      <c r="A3492" s="290"/>
    </row>
    <row r="3493" spans="1:1" x14ac:dyDescent="0.25">
      <c r="A3493" s="290"/>
    </row>
    <row r="3494" spans="1:1" x14ac:dyDescent="0.25">
      <c r="A3494" s="290"/>
    </row>
    <row r="3495" spans="1:1" x14ac:dyDescent="0.25">
      <c r="A3495" s="290"/>
    </row>
    <row r="3496" spans="1:1" x14ac:dyDescent="0.25">
      <c r="A3496" s="290"/>
    </row>
    <row r="3497" spans="1:1" x14ac:dyDescent="0.25">
      <c r="A3497" s="290"/>
    </row>
    <row r="3498" spans="1:1" x14ac:dyDescent="0.25">
      <c r="A3498" s="290"/>
    </row>
    <row r="3499" spans="1:1" x14ac:dyDescent="0.25">
      <c r="A3499" s="290"/>
    </row>
    <row r="3500" spans="1:1" x14ac:dyDescent="0.25">
      <c r="A3500" s="290"/>
    </row>
    <row r="3501" spans="1:1" x14ac:dyDescent="0.25">
      <c r="A3501" s="290"/>
    </row>
    <row r="3502" spans="1:1" x14ac:dyDescent="0.25">
      <c r="A3502" s="290"/>
    </row>
    <row r="3503" spans="1:1" x14ac:dyDescent="0.25">
      <c r="A3503" s="290"/>
    </row>
    <row r="3504" spans="1:1" x14ac:dyDescent="0.25">
      <c r="A3504" s="290"/>
    </row>
    <row r="3505" spans="1:1" x14ac:dyDescent="0.25">
      <c r="A3505" s="290"/>
    </row>
    <row r="3506" spans="1:1" x14ac:dyDescent="0.25">
      <c r="A3506" s="290"/>
    </row>
    <row r="3507" spans="1:1" x14ac:dyDescent="0.25">
      <c r="A3507" s="290"/>
    </row>
    <row r="3508" spans="1:1" x14ac:dyDescent="0.25">
      <c r="A3508" s="290"/>
    </row>
    <row r="3509" spans="1:1" x14ac:dyDescent="0.25">
      <c r="A3509" s="290"/>
    </row>
    <row r="3510" spans="1:1" x14ac:dyDescent="0.25">
      <c r="A3510" s="290"/>
    </row>
    <row r="3511" spans="1:1" x14ac:dyDescent="0.25">
      <c r="A3511" s="290"/>
    </row>
    <row r="3512" spans="1:1" x14ac:dyDescent="0.25">
      <c r="A3512" s="290"/>
    </row>
    <row r="3513" spans="1:1" x14ac:dyDescent="0.25">
      <c r="A3513" s="290"/>
    </row>
    <row r="3514" spans="1:1" x14ac:dyDescent="0.25">
      <c r="A3514" s="290"/>
    </row>
    <row r="3515" spans="1:1" x14ac:dyDescent="0.25">
      <c r="A3515" s="290"/>
    </row>
    <row r="3516" spans="1:1" x14ac:dyDescent="0.25">
      <c r="A3516" s="290"/>
    </row>
    <row r="3517" spans="1:1" x14ac:dyDescent="0.25">
      <c r="A3517" s="290"/>
    </row>
    <row r="3518" spans="1:1" x14ac:dyDescent="0.25">
      <c r="A3518" s="290"/>
    </row>
    <row r="3519" spans="1:1" x14ac:dyDescent="0.25">
      <c r="A3519" s="290"/>
    </row>
    <row r="3520" spans="1:1" x14ac:dyDescent="0.25">
      <c r="A3520" s="290"/>
    </row>
    <row r="3521" spans="1:1" x14ac:dyDescent="0.25">
      <c r="A3521" s="290"/>
    </row>
    <row r="3522" spans="1:1" x14ac:dyDescent="0.25">
      <c r="A3522" s="290"/>
    </row>
    <row r="3523" spans="1:1" x14ac:dyDescent="0.25">
      <c r="A3523" s="290"/>
    </row>
    <row r="3524" spans="1:1" x14ac:dyDescent="0.25">
      <c r="A3524" s="290"/>
    </row>
    <row r="3525" spans="1:1" x14ac:dyDescent="0.25">
      <c r="A3525" s="290"/>
    </row>
    <row r="3526" spans="1:1" x14ac:dyDescent="0.25">
      <c r="A3526" s="290"/>
    </row>
    <row r="3527" spans="1:1" x14ac:dyDescent="0.25">
      <c r="A3527" s="290"/>
    </row>
    <row r="3528" spans="1:1" x14ac:dyDescent="0.25">
      <c r="A3528" s="290"/>
    </row>
    <row r="3529" spans="1:1" x14ac:dyDescent="0.25">
      <c r="A3529" s="290"/>
    </row>
    <row r="3530" spans="1:1" x14ac:dyDescent="0.25">
      <c r="A3530" s="290"/>
    </row>
    <row r="3531" spans="1:1" x14ac:dyDescent="0.25">
      <c r="A3531" s="290"/>
    </row>
    <row r="3532" spans="1:1" x14ac:dyDescent="0.25">
      <c r="A3532" s="290"/>
    </row>
    <row r="3533" spans="1:1" x14ac:dyDescent="0.25">
      <c r="A3533" s="290"/>
    </row>
    <row r="3534" spans="1:1" x14ac:dyDescent="0.25">
      <c r="A3534" s="290"/>
    </row>
    <row r="3535" spans="1:1" x14ac:dyDescent="0.25">
      <c r="A3535" s="290"/>
    </row>
    <row r="3536" spans="1:1" x14ac:dyDescent="0.25">
      <c r="A3536" s="290"/>
    </row>
    <row r="3537" spans="1:1" x14ac:dyDescent="0.25">
      <c r="A3537" s="290"/>
    </row>
    <row r="3538" spans="1:1" x14ac:dyDescent="0.25">
      <c r="A3538" s="290"/>
    </row>
    <row r="3539" spans="1:1" x14ac:dyDescent="0.25">
      <c r="A3539" s="290"/>
    </row>
    <row r="3540" spans="1:1" x14ac:dyDescent="0.25">
      <c r="A3540" s="290"/>
    </row>
    <row r="3541" spans="1:1" x14ac:dyDescent="0.25">
      <c r="A3541" s="290"/>
    </row>
    <row r="3542" spans="1:1" x14ac:dyDescent="0.25">
      <c r="A3542" s="290"/>
    </row>
    <row r="3543" spans="1:1" x14ac:dyDescent="0.25">
      <c r="A3543" s="290"/>
    </row>
    <row r="3544" spans="1:1" x14ac:dyDescent="0.25">
      <c r="A3544" s="290"/>
    </row>
    <row r="3545" spans="1:1" x14ac:dyDescent="0.25">
      <c r="A3545" s="290"/>
    </row>
    <row r="3546" spans="1:1" x14ac:dyDescent="0.25">
      <c r="A3546" s="290"/>
    </row>
    <row r="3547" spans="1:1" x14ac:dyDescent="0.25">
      <c r="A3547" s="290"/>
    </row>
    <row r="3548" spans="1:1" x14ac:dyDescent="0.25">
      <c r="A3548" s="290"/>
    </row>
    <row r="3549" spans="1:1" x14ac:dyDescent="0.25">
      <c r="A3549" s="290"/>
    </row>
    <row r="3550" spans="1:1" x14ac:dyDescent="0.25">
      <c r="A3550" s="290"/>
    </row>
    <row r="3551" spans="1:1" x14ac:dyDescent="0.25">
      <c r="A3551" s="290"/>
    </row>
    <row r="3552" spans="1:1" x14ac:dyDescent="0.25">
      <c r="A3552" s="290"/>
    </row>
    <row r="3553" spans="1:1" x14ac:dyDescent="0.25">
      <c r="A3553" s="290"/>
    </row>
    <row r="3554" spans="1:1" x14ac:dyDescent="0.25">
      <c r="A3554" s="290"/>
    </row>
    <row r="3555" spans="1:1" x14ac:dyDescent="0.25">
      <c r="A3555" s="290"/>
    </row>
    <row r="3556" spans="1:1" x14ac:dyDescent="0.25">
      <c r="A3556" s="290"/>
    </row>
    <row r="3557" spans="1:1" x14ac:dyDescent="0.25">
      <c r="A3557" s="290"/>
    </row>
    <row r="3558" spans="1:1" x14ac:dyDescent="0.25">
      <c r="A3558" s="290"/>
    </row>
    <row r="3559" spans="1:1" x14ac:dyDescent="0.25">
      <c r="A3559" s="290"/>
    </row>
    <row r="3560" spans="1:1" x14ac:dyDescent="0.25">
      <c r="A3560" s="290"/>
    </row>
    <row r="3561" spans="1:1" x14ac:dyDescent="0.25">
      <c r="A3561" s="290"/>
    </row>
    <row r="3562" spans="1:1" x14ac:dyDescent="0.25">
      <c r="A3562" s="290"/>
    </row>
    <row r="3563" spans="1:1" x14ac:dyDescent="0.25">
      <c r="A3563" s="290"/>
    </row>
    <row r="3564" spans="1:1" x14ac:dyDescent="0.25">
      <c r="A3564" s="290"/>
    </row>
    <row r="3565" spans="1:1" x14ac:dyDescent="0.25">
      <c r="A3565" s="290"/>
    </row>
    <row r="3566" spans="1:1" x14ac:dyDescent="0.25">
      <c r="A3566" s="290"/>
    </row>
    <row r="3567" spans="1:1" x14ac:dyDescent="0.25">
      <c r="A3567" s="290"/>
    </row>
    <row r="3568" spans="1:1" x14ac:dyDescent="0.25">
      <c r="A3568" s="290"/>
    </row>
    <row r="3569" spans="1:1" x14ac:dyDescent="0.25">
      <c r="A3569" s="290"/>
    </row>
    <row r="3570" spans="1:1" x14ac:dyDescent="0.25">
      <c r="A3570" s="290"/>
    </row>
    <row r="3571" spans="1:1" x14ac:dyDescent="0.25">
      <c r="A3571" s="290"/>
    </row>
    <row r="3572" spans="1:1" x14ac:dyDescent="0.25">
      <c r="A3572" s="290"/>
    </row>
    <row r="3573" spans="1:1" x14ac:dyDescent="0.25">
      <c r="A3573" s="290"/>
    </row>
    <row r="3574" spans="1:1" x14ac:dyDescent="0.25">
      <c r="A3574" s="290"/>
    </row>
    <row r="3575" spans="1:1" x14ac:dyDescent="0.25">
      <c r="A3575" s="290"/>
    </row>
    <row r="3576" spans="1:1" x14ac:dyDescent="0.25">
      <c r="A3576" s="290"/>
    </row>
    <row r="3577" spans="1:1" x14ac:dyDescent="0.25">
      <c r="A3577" s="290"/>
    </row>
    <row r="3578" spans="1:1" x14ac:dyDescent="0.25">
      <c r="A3578" s="290"/>
    </row>
    <row r="3579" spans="1:1" x14ac:dyDescent="0.25">
      <c r="A3579" s="290"/>
    </row>
    <row r="3580" spans="1:1" x14ac:dyDescent="0.25">
      <c r="A3580" s="290"/>
    </row>
    <row r="3581" spans="1:1" x14ac:dyDescent="0.25">
      <c r="A3581" s="290"/>
    </row>
    <row r="3582" spans="1:1" x14ac:dyDescent="0.25">
      <c r="A3582" s="290"/>
    </row>
    <row r="3583" spans="1:1" x14ac:dyDescent="0.25">
      <c r="A3583" s="290"/>
    </row>
    <row r="3584" spans="1:1" x14ac:dyDescent="0.25">
      <c r="A3584" s="290"/>
    </row>
    <row r="3585" spans="1:1" x14ac:dyDescent="0.25">
      <c r="A3585" s="290"/>
    </row>
    <row r="3586" spans="1:1" x14ac:dyDescent="0.25">
      <c r="A3586" s="290"/>
    </row>
    <row r="3587" spans="1:1" x14ac:dyDescent="0.25">
      <c r="A3587" s="290"/>
    </row>
    <row r="3588" spans="1:1" x14ac:dyDescent="0.25">
      <c r="A3588" s="290"/>
    </row>
    <row r="3589" spans="1:1" x14ac:dyDescent="0.25">
      <c r="A3589" s="290"/>
    </row>
    <row r="3590" spans="1:1" x14ac:dyDescent="0.25">
      <c r="A3590" s="290"/>
    </row>
    <row r="3591" spans="1:1" x14ac:dyDescent="0.25">
      <c r="A3591" s="290"/>
    </row>
    <row r="3592" spans="1:1" x14ac:dyDescent="0.25">
      <c r="A3592" s="290"/>
    </row>
    <row r="3593" spans="1:1" x14ac:dyDescent="0.25">
      <c r="A3593" s="290"/>
    </row>
    <row r="3594" spans="1:1" x14ac:dyDescent="0.25">
      <c r="A3594" s="290"/>
    </row>
    <row r="3595" spans="1:1" x14ac:dyDescent="0.25">
      <c r="A3595" s="290"/>
    </row>
    <row r="3596" spans="1:1" x14ac:dyDescent="0.25">
      <c r="A3596" s="290"/>
    </row>
    <row r="3597" spans="1:1" x14ac:dyDescent="0.25">
      <c r="A3597" s="290"/>
    </row>
    <row r="3598" spans="1:1" x14ac:dyDescent="0.25">
      <c r="A3598" s="290"/>
    </row>
    <row r="3599" spans="1:1" x14ac:dyDescent="0.25">
      <c r="A3599" s="290"/>
    </row>
    <row r="3600" spans="1:1" x14ac:dyDescent="0.25">
      <c r="A3600" s="290"/>
    </row>
    <row r="3601" spans="1:1" x14ac:dyDescent="0.25">
      <c r="A3601" s="290"/>
    </row>
    <row r="3602" spans="1:1" x14ac:dyDescent="0.25">
      <c r="A3602" s="290"/>
    </row>
    <row r="3603" spans="1:1" x14ac:dyDescent="0.25">
      <c r="A3603" s="290"/>
    </row>
    <row r="3604" spans="1:1" x14ac:dyDescent="0.25">
      <c r="A3604" s="290"/>
    </row>
    <row r="3605" spans="1:1" x14ac:dyDescent="0.25">
      <c r="A3605" s="290"/>
    </row>
    <row r="3606" spans="1:1" x14ac:dyDescent="0.25">
      <c r="A3606" s="290"/>
    </row>
    <row r="3607" spans="1:1" x14ac:dyDescent="0.25">
      <c r="A3607" s="290"/>
    </row>
    <row r="3608" spans="1:1" x14ac:dyDescent="0.25">
      <c r="A3608" s="290"/>
    </row>
    <row r="3609" spans="1:1" x14ac:dyDescent="0.25">
      <c r="A3609" s="290"/>
    </row>
    <row r="3610" spans="1:1" x14ac:dyDescent="0.25">
      <c r="A3610" s="290"/>
    </row>
    <row r="3611" spans="1:1" x14ac:dyDescent="0.25">
      <c r="A3611" s="290"/>
    </row>
    <row r="3612" spans="1:1" x14ac:dyDescent="0.25">
      <c r="A3612" s="290"/>
    </row>
    <row r="3613" spans="1:1" x14ac:dyDescent="0.25">
      <c r="A3613" s="290"/>
    </row>
    <row r="3614" spans="1:1" x14ac:dyDescent="0.25">
      <c r="A3614" s="290"/>
    </row>
    <row r="3615" spans="1:1" x14ac:dyDescent="0.25">
      <c r="A3615" s="290"/>
    </row>
    <row r="3616" spans="1:1" x14ac:dyDescent="0.25">
      <c r="A3616" s="290"/>
    </row>
    <row r="3617" spans="1:1" x14ac:dyDescent="0.25">
      <c r="A3617" s="290"/>
    </row>
    <row r="3618" spans="1:1" x14ac:dyDescent="0.25">
      <c r="A3618" s="290"/>
    </row>
    <row r="3619" spans="1:1" x14ac:dyDescent="0.25">
      <c r="A3619" s="290"/>
    </row>
    <row r="3620" spans="1:1" x14ac:dyDescent="0.25">
      <c r="A3620" s="290"/>
    </row>
    <row r="3621" spans="1:1" x14ac:dyDescent="0.25">
      <c r="A3621" s="290"/>
    </row>
    <row r="3622" spans="1:1" x14ac:dyDescent="0.25">
      <c r="A3622" s="290"/>
    </row>
    <row r="3623" spans="1:1" x14ac:dyDescent="0.25">
      <c r="A3623" s="290"/>
    </row>
    <row r="3624" spans="1:1" x14ac:dyDescent="0.25">
      <c r="A3624" s="290"/>
    </row>
    <row r="3625" spans="1:1" x14ac:dyDescent="0.25">
      <c r="A3625" s="290"/>
    </row>
    <row r="3626" spans="1:1" x14ac:dyDescent="0.25">
      <c r="A3626" s="290"/>
    </row>
    <row r="3627" spans="1:1" x14ac:dyDescent="0.25">
      <c r="A3627" s="290"/>
    </row>
    <row r="3628" spans="1:1" x14ac:dyDescent="0.25">
      <c r="A3628" s="290"/>
    </row>
    <row r="3629" spans="1:1" x14ac:dyDescent="0.25">
      <c r="A3629" s="290"/>
    </row>
    <row r="3630" spans="1:1" x14ac:dyDescent="0.25">
      <c r="A3630" s="290"/>
    </row>
    <row r="3631" spans="1:1" x14ac:dyDescent="0.25">
      <c r="A3631" s="290"/>
    </row>
    <row r="3632" spans="1:1" x14ac:dyDescent="0.25">
      <c r="A3632" s="290"/>
    </row>
    <row r="3633" spans="1:1" x14ac:dyDescent="0.25">
      <c r="A3633" s="290"/>
    </row>
    <row r="3634" spans="1:1" x14ac:dyDescent="0.25">
      <c r="A3634" s="290"/>
    </row>
    <row r="3635" spans="1:1" x14ac:dyDescent="0.25">
      <c r="A3635" s="290"/>
    </row>
    <row r="3636" spans="1:1" x14ac:dyDescent="0.25">
      <c r="A3636" s="290"/>
    </row>
    <row r="3637" spans="1:1" x14ac:dyDescent="0.25">
      <c r="A3637" s="290"/>
    </row>
    <row r="3638" spans="1:1" x14ac:dyDescent="0.25">
      <c r="A3638" s="290"/>
    </row>
    <row r="3639" spans="1:1" x14ac:dyDescent="0.25">
      <c r="A3639" s="290"/>
    </row>
    <row r="3640" spans="1:1" x14ac:dyDescent="0.25">
      <c r="A3640" s="290"/>
    </row>
    <row r="3641" spans="1:1" x14ac:dyDescent="0.25">
      <c r="A3641" s="290"/>
    </row>
    <row r="3642" spans="1:1" x14ac:dyDescent="0.25">
      <c r="A3642" s="290"/>
    </row>
    <row r="3643" spans="1:1" x14ac:dyDescent="0.25">
      <c r="A3643" s="290"/>
    </row>
    <row r="3644" spans="1:1" x14ac:dyDescent="0.25">
      <c r="A3644" s="290"/>
    </row>
    <row r="3645" spans="1:1" x14ac:dyDescent="0.25">
      <c r="A3645" s="290"/>
    </row>
    <row r="3646" spans="1:1" x14ac:dyDescent="0.25">
      <c r="A3646" s="290"/>
    </row>
    <row r="3647" spans="1:1" x14ac:dyDescent="0.25">
      <c r="A3647" s="290"/>
    </row>
    <row r="3648" spans="1:1" x14ac:dyDescent="0.25">
      <c r="A3648" s="290"/>
    </row>
    <row r="3649" spans="1:1" x14ac:dyDescent="0.25">
      <c r="A3649" s="290"/>
    </row>
    <row r="3650" spans="1:1" x14ac:dyDescent="0.25">
      <c r="A3650" s="290"/>
    </row>
    <row r="3651" spans="1:1" x14ac:dyDescent="0.25">
      <c r="A3651" s="290"/>
    </row>
    <row r="3652" spans="1:1" x14ac:dyDescent="0.25">
      <c r="A3652" s="290"/>
    </row>
    <row r="3653" spans="1:1" x14ac:dyDescent="0.25">
      <c r="A3653" s="290"/>
    </row>
    <row r="3654" spans="1:1" x14ac:dyDescent="0.25">
      <c r="A3654" s="290"/>
    </row>
    <row r="3655" spans="1:1" x14ac:dyDescent="0.25">
      <c r="A3655" s="290"/>
    </row>
    <row r="3656" spans="1:1" x14ac:dyDescent="0.25">
      <c r="A3656" s="290"/>
    </row>
    <row r="3657" spans="1:1" x14ac:dyDescent="0.25">
      <c r="A3657" s="290"/>
    </row>
    <row r="3658" spans="1:1" x14ac:dyDescent="0.25">
      <c r="A3658" s="290"/>
    </row>
    <row r="3659" spans="1:1" x14ac:dyDescent="0.25">
      <c r="A3659" s="290"/>
    </row>
    <row r="3660" spans="1:1" x14ac:dyDescent="0.25">
      <c r="A3660" s="290"/>
    </row>
    <row r="3661" spans="1:1" x14ac:dyDescent="0.25">
      <c r="A3661" s="290"/>
    </row>
    <row r="3662" spans="1:1" x14ac:dyDescent="0.25">
      <c r="A3662" s="290"/>
    </row>
    <row r="3663" spans="1:1" x14ac:dyDescent="0.25">
      <c r="A3663" s="290"/>
    </row>
    <row r="3664" spans="1:1" x14ac:dyDescent="0.25">
      <c r="A3664" s="290"/>
    </row>
    <row r="3665" spans="1:1" x14ac:dyDescent="0.25">
      <c r="A3665" s="290"/>
    </row>
    <row r="3666" spans="1:1" x14ac:dyDescent="0.25">
      <c r="A3666" s="290"/>
    </row>
    <row r="3667" spans="1:1" x14ac:dyDescent="0.25">
      <c r="A3667" s="290"/>
    </row>
    <row r="3668" spans="1:1" x14ac:dyDescent="0.25">
      <c r="A3668" s="290"/>
    </row>
    <row r="3669" spans="1:1" x14ac:dyDescent="0.25">
      <c r="A3669" s="290"/>
    </row>
    <row r="3670" spans="1:1" x14ac:dyDescent="0.25">
      <c r="A3670" s="290"/>
    </row>
    <row r="3671" spans="1:1" x14ac:dyDescent="0.25">
      <c r="A3671" s="290"/>
    </row>
    <row r="3672" spans="1:1" x14ac:dyDescent="0.25">
      <c r="A3672" s="290"/>
    </row>
    <row r="3673" spans="1:1" x14ac:dyDescent="0.25">
      <c r="A3673" s="290"/>
    </row>
    <row r="3674" spans="1:1" x14ac:dyDescent="0.25">
      <c r="A3674" s="290"/>
    </row>
    <row r="3675" spans="1:1" x14ac:dyDescent="0.25">
      <c r="A3675" s="290"/>
    </row>
    <row r="3676" spans="1:1" x14ac:dyDescent="0.25">
      <c r="A3676" s="290"/>
    </row>
    <row r="3677" spans="1:1" x14ac:dyDescent="0.25">
      <c r="A3677" s="290"/>
    </row>
    <row r="3678" spans="1:1" x14ac:dyDescent="0.25">
      <c r="A3678" s="290"/>
    </row>
    <row r="3679" spans="1:1" x14ac:dyDescent="0.25">
      <c r="A3679" s="290"/>
    </row>
    <row r="3680" spans="1:1" x14ac:dyDescent="0.25">
      <c r="A3680" s="290"/>
    </row>
    <row r="3681" spans="1:1" x14ac:dyDescent="0.25">
      <c r="A3681" s="290"/>
    </row>
    <row r="3682" spans="1:1" x14ac:dyDescent="0.25">
      <c r="A3682" s="290"/>
    </row>
    <row r="3683" spans="1:1" x14ac:dyDescent="0.25">
      <c r="A3683" s="290"/>
    </row>
    <row r="3684" spans="1:1" x14ac:dyDescent="0.25">
      <c r="A3684" s="290"/>
    </row>
    <row r="3685" spans="1:1" x14ac:dyDescent="0.25">
      <c r="A3685" s="290"/>
    </row>
    <row r="3686" spans="1:1" x14ac:dyDescent="0.25">
      <c r="A3686" s="290"/>
    </row>
    <row r="3687" spans="1:1" x14ac:dyDescent="0.25">
      <c r="A3687" s="290"/>
    </row>
    <row r="3688" spans="1:1" x14ac:dyDescent="0.25">
      <c r="A3688" s="290"/>
    </row>
    <row r="3689" spans="1:1" x14ac:dyDescent="0.25">
      <c r="A3689" s="290"/>
    </row>
    <row r="3690" spans="1:1" x14ac:dyDescent="0.25">
      <c r="A3690" s="290"/>
    </row>
    <row r="3691" spans="1:1" x14ac:dyDescent="0.25">
      <c r="A3691" s="290"/>
    </row>
    <row r="3692" spans="1:1" x14ac:dyDescent="0.25">
      <c r="A3692" s="290"/>
    </row>
    <row r="3693" spans="1:1" x14ac:dyDescent="0.25">
      <c r="A3693" s="290"/>
    </row>
    <row r="3694" spans="1:1" x14ac:dyDescent="0.25">
      <c r="A3694" s="290"/>
    </row>
    <row r="3695" spans="1:1" x14ac:dyDescent="0.25">
      <c r="A3695" s="290"/>
    </row>
    <row r="3696" spans="1:1" x14ac:dyDescent="0.25">
      <c r="A3696" s="290"/>
    </row>
    <row r="3697" spans="1:1" x14ac:dyDescent="0.25">
      <c r="A3697" s="290"/>
    </row>
    <row r="3698" spans="1:1" x14ac:dyDescent="0.25">
      <c r="A3698" s="290"/>
    </row>
    <row r="3699" spans="1:1" x14ac:dyDescent="0.25">
      <c r="A3699" s="290"/>
    </row>
    <row r="3700" spans="1:1" x14ac:dyDescent="0.25">
      <c r="A3700" s="290"/>
    </row>
    <row r="3701" spans="1:1" x14ac:dyDescent="0.25">
      <c r="A3701" s="290"/>
    </row>
    <row r="3702" spans="1:1" x14ac:dyDescent="0.25">
      <c r="A3702" s="290"/>
    </row>
    <row r="3703" spans="1:1" x14ac:dyDescent="0.25">
      <c r="A3703" s="290"/>
    </row>
    <row r="3704" spans="1:1" x14ac:dyDescent="0.25">
      <c r="A3704" s="290"/>
    </row>
    <row r="3705" spans="1:1" x14ac:dyDescent="0.25">
      <c r="A3705" s="290"/>
    </row>
    <row r="3706" spans="1:1" x14ac:dyDescent="0.25">
      <c r="A3706" s="290"/>
    </row>
    <row r="3707" spans="1:1" x14ac:dyDescent="0.25">
      <c r="A3707" s="290"/>
    </row>
    <row r="3708" spans="1:1" x14ac:dyDescent="0.25">
      <c r="A3708" s="290"/>
    </row>
    <row r="3709" spans="1:1" x14ac:dyDescent="0.25">
      <c r="A3709" s="290"/>
    </row>
    <row r="3710" spans="1:1" x14ac:dyDescent="0.25">
      <c r="A3710" s="290"/>
    </row>
    <row r="3711" spans="1:1" x14ac:dyDescent="0.25">
      <c r="A3711" s="290"/>
    </row>
    <row r="3712" spans="1:1" x14ac:dyDescent="0.25">
      <c r="A3712" s="290"/>
    </row>
    <row r="3713" spans="1:1" x14ac:dyDescent="0.25">
      <c r="A3713" s="290"/>
    </row>
    <row r="3714" spans="1:1" x14ac:dyDescent="0.25">
      <c r="A3714" s="290"/>
    </row>
    <row r="3715" spans="1:1" x14ac:dyDescent="0.25">
      <c r="A3715" s="290"/>
    </row>
    <row r="3716" spans="1:1" x14ac:dyDescent="0.25">
      <c r="A3716" s="290"/>
    </row>
    <row r="3717" spans="1:1" x14ac:dyDescent="0.25">
      <c r="A3717" s="290"/>
    </row>
    <row r="3718" spans="1:1" x14ac:dyDescent="0.25">
      <c r="A3718" s="290"/>
    </row>
    <row r="3719" spans="1:1" x14ac:dyDescent="0.25">
      <c r="A3719" s="290"/>
    </row>
    <row r="3720" spans="1:1" x14ac:dyDescent="0.25">
      <c r="A3720" s="290"/>
    </row>
    <row r="3721" spans="1:1" x14ac:dyDescent="0.25">
      <c r="A3721" s="290"/>
    </row>
    <row r="3722" spans="1:1" x14ac:dyDescent="0.25">
      <c r="A3722" s="290"/>
    </row>
    <row r="3723" spans="1:1" x14ac:dyDescent="0.25">
      <c r="A3723" s="290"/>
    </row>
    <row r="3724" spans="1:1" x14ac:dyDescent="0.25">
      <c r="A3724" s="290"/>
    </row>
    <row r="3725" spans="1:1" x14ac:dyDescent="0.25">
      <c r="A3725" s="290"/>
    </row>
    <row r="3726" spans="1:1" x14ac:dyDescent="0.25">
      <c r="A3726" s="290"/>
    </row>
    <row r="3727" spans="1:1" x14ac:dyDescent="0.25">
      <c r="A3727" s="290"/>
    </row>
    <row r="3728" spans="1:1" x14ac:dyDescent="0.25">
      <c r="A3728" s="290"/>
    </row>
    <row r="3729" spans="1:1" x14ac:dyDescent="0.25">
      <c r="A3729" s="290"/>
    </row>
    <row r="3730" spans="1:1" x14ac:dyDescent="0.25">
      <c r="A3730" s="290"/>
    </row>
    <row r="3731" spans="1:1" x14ac:dyDescent="0.25">
      <c r="A3731" s="290"/>
    </row>
    <row r="3732" spans="1:1" x14ac:dyDescent="0.25">
      <c r="A3732" s="290"/>
    </row>
    <row r="3733" spans="1:1" x14ac:dyDescent="0.25">
      <c r="A3733" s="290"/>
    </row>
    <row r="3734" spans="1:1" x14ac:dyDescent="0.25">
      <c r="A3734" s="290"/>
    </row>
    <row r="3735" spans="1:1" x14ac:dyDescent="0.25">
      <c r="A3735" s="290"/>
    </row>
    <row r="3736" spans="1:1" x14ac:dyDescent="0.25">
      <c r="A3736" s="290"/>
    </row>
    <row r="3737" spans="1:1" x14ac:dyDescent="0.25">
      <c r="A3737" s="290"/>
    </row>
    <row r="3738" spans="1:1" x14ac:dyDescent="0.25">
      <c r="A3738" s="290"/>
    </row>
    <row r="3739" spans="1:1" x14ac:dyDescent="0.25">
      <c r="A3739" s="290"/>
    </row>
    <row r="3740" spans="1:1" x14ac:dyDescent="0.25">
      <c r="A3740" s="290"/>
    </row>
    <row r="3741" spans="1:1" x14ac:dyDescent="0.25">
      <c r="A3741" s="290"/>
    </row>
    <row r="3742" spans="1:1" x14ac:dyDescent="0.25">
      <c r="A3742" s="290"/>
    </row>
    <row r="3743" spans="1:1" x14ac:dyDescent="0.25">
      <c r="A3743" s="290"/>
    </row>
    <row r="3744" spans="1:1" x14ac:dyDescent="0.25">
      <c r="A3744" s="290"/>
    </row>
    <row r="3745" spans="1:1" x14ac:dyDescent="0.25">
      <c r="A3745" s="290"/>
    </row>
    <row r="3746" spans="1:1" x14ac:dyDescent="0.25">
      <c r="A3746" s="290"/>
    </row>
    <row r="3747" spans="1:1" x14ac:dyDescent="0.25">
      <c r="A3747" s="290"/>
    </row>
    <row r="3748" spans="1:1" x14ac:dyDescent="0.25">
      <c r="A3748" s="290"/>
    </row>
    <row r="3749" spans="1:1" x14ac:dyDescent="0.25">
      <c r="A3749" s="290"/>
    </row>
    <row r="3750" spans="1:1" x14ac:dyDescent="0.25">
      <c r="A3750" s="290"/>
    </row>
    <row r="3751" spans="1:1" x14ac:dyDescent="0.25">
      <c r="A3751" s="290"/>
    </row>
    <row r="3752" spans="1:1" x14ac:dyDescent="0.25">
      <c r="A3752" s="290"/>
    </row>
    <row r="3753" spans="1:1" x14ac:dyDescent="0.25">
      <c r="A3753" s="290"/>
    </row>
    <row r="3754" spans="1:1" x14ac:dyDescent="0.25">
      <c r="A3754" s="290"/>
    </row>
    <row r="3755" spans="1:1" x14ac:dyDescent="0.25">
      <c r="A3755" s="290"/>
    </row>
    <row r="3756" spans="1:1" x14ac:dyDescent="0.25">
      <c r="A3756" s="290"/>
    </row>
    <row r="3757" spans="1:1" x14ac:dyDescent="0.25">
      <c r="A3757" s="290"/>
    </row>
    <row r="3758" spans="1:1" x14ac:dyDescent="0.25">
      <c r="A3758" s="290"/>
    </row>
    <row r="3759" spans="1:1" x14ac:dyDescent="0.25">
      <c r="A3759" s="290"/>
    </row>
    <row r="3760" spans="1:1" x14ac:dyDescent="0.25">
      <c r="A3760" s="290"/>
    </row>
    <row r="3761" spans="1:1" x14ac:dyDescent="0.25">
      <c r="A3761" s="290"/>
    </row>
    <row r="3762" spans="1:1" x14ac:dyDescent="0.25">
      <c r="A3762" s="290"/>
    </row>
    <row r="3763" spans="1:1" x14ac:dyDescent="0.25">
      <c r="A3763" s="290"/>
    </row>
    <row r="3764" spans="1:1" x14ac:dyDescent="0.25">
      <c r="A3764" s="290"/>
    </row>
    <row r="3765" spans="1:1" x14ac:dyDescent="0.25">
      <c r="A3765" s="290"/>
    </row>
    <row r="3766" spans="1:1" x14ac:dyDescent="0.25">
      <c r="A3766" s="290"/>
    </row>
    <row r="3767" spans="1:1" x14ac:dyDescent="0.25">
      <c r="A3767" s="290"/>
    </row>
    <row r="3768" spans="1:1" x14ac:dyDescent="0.25">
      <c r="A3768" s="290"/>
    </row>
    <row r="3769" spans="1:1" x14ac:dyDescent="0.25">
      <c r="A3769" s="290"/>
    </row>
    <row r="3770" spans="1:1" x14ac:dyDescent="0.25">
      <c r="A3770" s="290"/>
    </row>
    <row r="3771" spans="1:1" x14ac:dyDescent="0.25">
      <c r="A3771" s="290"/>
    </row>
    <row r="3772" spans="1:1" x14ac:dyDescent="0.25">
      <c r="A3772" s="290"/>
    </row>
    <row r="3773" spans="1:1" x14ac:dyDescent="0.25">
      <c r="A3773" s="290"/>
    </row>
    <row r="3774" spans="1:1" x14ac:dyDescent="0.25">
      <c r="A3774" s="290"/>
    </row>
    <row r="3775" spans="1:1" x14ac:dyDescent="0.25">
      <c r="A3775" s="290"/>
    </row>
    <row r="3776" spans="1:1" x14ac:dyDescent="0.25">
      <c r="A3776" s="290"/>
    </row>
    <row r="3777" spans="1:1" x14ac:dyDescent="0.25">
      <c r="A3777" s="290"/>
    </row>
    <row r="3778" spans="1:1" x14ac:dyDescent="0.25">
      <c r="A3778" s="290"/>
    </row>
    <row r="3779" spans="1:1" x14ac:dyDescent="0.25">
      <c r="A3779" s="290"/>
    </row>
    <row r="3780" spans="1:1" x14ac:dyDescent="0.25">
      <c r="A3780" s="290"/>
    </row>
    <row r="3781" spans="1:1" x14ac:dyDescent="0.25">
      <c r="A3781" s="290"/>
    </row>
    <row r="3782" spans="1:1" x14ac:dyDescent="0.25">
      <c r="A3782" s="290"/>
    </row>
    <row r="3783" spans="1:1" x14ac:dyDescent="0.25">
      <c r="A3783" s="290"/>
    </row>
    <row r="3784" spans="1:1" x14ac:dyDescent="0.25">
      <c r="A3784" s="290"/>
    </row>
    <row r="3785" spans="1:1" x14ac:dyDescent="0.25">
      <c r="A3785" s="290"/>
    </row>
    <row r="3786" spans="1:1" x14ac:dyDescent="0.25">
      <c r="A3786" s="290"/>
    </row>
    <row r="3787" spans="1:1" x14ac:dyDescent="0.25">
      <c r="A3787" s="290"/>
    </row>
    <row r="3788" spans="1:1" x14ac:dyDescent="0.25">
      <c r="A3788" s="290"/>
    </row>
    <row r="3789" spans="1:1" x14ac:dyDescent="0.25">
      <c r="A3789" s="290"/>
    </row>
    <row r="3790" spans="1:1" x14ac:dyDescent="0.25">
      <c r="A3790" s="290"/>
    </row>
    <row r="3791" spans="1:1" x14ac:dyDescent="0.25">
      <c r="A3791" s="290"/>
    </row>
    <row r="3792" spans="1:1" x14ac:dyDescent="0.25">
      <c r="A3792" s="290"/>
    </row>
    <row r="3793" spans="1:1" x14ac:dyDescent="0.25">
      <c r="A3793" s="290"/>
    </row>
    <row r="3794" spans="1:1" x14ac:dyDescent="0.25">
      <c r="A3794" s="290"/>
    </row>
    <row r="3795" spans="1:1" x14ac:dyDescent="0.25">
      <c r="A3795" s="290"/>
    </row>
    <row r="3796" spans="1:1" x14ac:dyDescent="0.25">
      <c r="A3796" s="290"/>
    </row>
    <row r="3797" spans="1:1" x14ac:dyDescent="0.25">
      <c r="A3797" s="290"/>
    </row>
    <row r="3798" spans="1:1" x14ac:dyDescent="0.25">
      <c r="A3798" s="290"/>
    </row>
    <row r="3799" spans="1:1" x14ac:dyDescent="0.25">
      <c r="A3799" s="290"/>
    </row>
    <row r="3800" spans="1:1" x14ac:dyDescent="0.25">
      <c r="A3800" s="290"/>
    </row>
    <row r="3801" spans="1:1" x14ac:dyDescent="0.25">
      <c r="A3801" s="290"/>
    </row>
    <row r="3802" spans="1:1" x14ac:dyDescent="0.25">
      <c r="A3802" s="290"/>
    </row>
    <row r="3803" spans="1:1" x14ac:dyDescent="0.25">
      <c r="A3803" s="290"/>
    </row>
    <row r="3804" spans="1:1" x14ac:dyDescent="0.25">
      <c r="A3804" s="290"/>
    </row>
    <row r="3805" spans="1:1" x14ac:dyDescent="0.25">
      <c r="A3805" s="290"/>
    </row>
    <row r="3806" spans="1:1" x14ac:dyDescent="0.25">
      <c r="A3806" s="290"/>
    </row>
    <row r="3807" spans="1:1" x14ac:dyDescent="0.25">
      <c r="A3807" s="290"/>
    </row>
    <row r="3808" spans="1:1" x14ac:dyDescent="0.25">
      <c r="A3808" s="290"/>
    </row>
    <row r="3809" spans="1:1" x14ac:dyDescent="0.25">
      <c r="A3809" s="290"/>
    </row>
    <row r="3810" spans="1:1" x14ac:dyDescent="0.25">
      <c r="A3810" s="290"/>
    </row>
    <row r="3811" spans="1:1" x14ac:dyDescent="0.25">
      <c r="A3811" s="290"/>
    </row>
    <row r="3812" spans="1:1" x14ac:dyDescent="0.25">
      <c r="A3812" s="290"/>
    </row>
    <row r="3813" spans="1:1" x14ac:dyDescent="0.25">
      <c r="A3813" s="290"/>
    </row>
    <row r="3814" spans="1:1" x14ac:dyDescent="0.25">
      <c r="A3814" s="290"/>
    </row>
    <row r="3815" spans="1:1" x14ac:dyDescent="0.25">
      <c r="A3815" s="290"/>
    </row>
    <row r="3816" spans="1:1" x14ac:dyDescent="0.25">
      <c r="A3816" s="290"/>
    </row>
    <row r="3817" spans="1:1" x14ac:dyDescent="0.25">
      <c r="A3817" s="290"/>
    </row>
    <row r="3818" spans="1:1" x14ac:dyDescent="0.25">
      <c r="A3818" s="290"/>
    </row>
    <row r="3819" spans="1:1" x14ac:dyDescent="0.25">
      <c r="A3819" s="290"/>
    </row>
    <row r="3820" spans="1:1" x14ac:dyDescent="0.25">
      <c r="A3820" s="290"/>
    </row>
    <row r="3821" spans="1:1" x14ac:dyDescent="0.25">
      <c r="A3821" s="290"/>
    </row>
    <row r="3822" spans="1:1" x14ac:dyDescent="0.25">
      <c r="A3822" s="290"/>
    </row>
    <row r="3823" spans="1:1" x14ac:dyDescent="0.25">
      <c r="A3823" s="290"/>
    </row>
    <row r="3824" spans="1:1" x14ac:dyDescent="0.25">
      <c r="A3824" s="290"/>
    </row>
    <row r="3825" spans="1:1" x14ac:dyDescent="0.25">
      <c r="A3825" s="290"/>
    </row>
    <row r="3826" spans="1:1" x14ac:dyDescent="0.25">
      <c r="A3826" s="290"/>
    </row>
    <row r="3827" spans="1:1" x14ac:dyDescent="0.25">
      <c r="A3827" s="290"/>
    </row>
    <row r="3828" spans="1:1" x14ac:dyDescent="0.25">
      <c r="A3828" s="290"/>
    </row>
    <row r="3829" spans="1:1" x14ac:dyDescent="0.25">
      <c r="A3829" s="290"/>
    </row>
    <row r="3830" spans="1:1" x14ac:dyDescent="0.25">
      <c r="A3830" s="290"/>
    </row>
    <row r="3831" spans="1:1" x14ac:dyDescent="0.25">
      <c r="A3831" s="290"/>
    </row>
    <row r="3832" spans="1:1" x14ac:dyDescent="0.25">
      <c r="A3832" s="290"/>
    </row>
    <row r="3833" spans="1:1" x14ac:dyDescent="0.25">
      <c r="A3833" s="290"/>
    </row>
    <row r="3834" spans="1:1" x14ac:dyDescent="0.25">
      <c r="A3834" s="290"/>
    </row>
    <row r="3835" spans="1:1" x14ac:dyDescent="0.25">
      <c r="A3835" s="290"/>
    </row>
    <row r="3836" spans="1:1" x14ac:dyDescent="0.25">
      <c r="A3836" s="290"/>
    </row>
    <row r="3837" spans="1:1" x14ac:dyDescent="0.25">
      <c r="A3837" s="290"/>
    </row>
    <row r="3838" spans="1:1" x14ac:dyDescent="0.25">
      <c r="A3838" s="290"/>
    </row>
    <row r="3839" spans="1:1" x14ac:dyDescent="0.25">
      <c r="A3839" s="290"/>
    </row>
    <row r="3840" spans="1:1" x14ac:dyDescent="0.25">
      <c r="A3840" s="290"/>
    </row>
    <row r="3841" spans="1:1" x14ac:dyDescent="0.25">
      <c r="A3841" s="290"/>
    </row>
    <row r="3842" spans="1:1" x14ac:dyDescent="0.25">
      <c r="A3842" s="290"/>
    </row>
    <row r="3843" spans="1:1" x14ac:dyDescent="0.25">
      <c r="A3843" s="290"/>
    </row>
    <row r="3844" spans="1:1" x14ac:dyDescent="0.25">
      <c r="A3844" s="290"/>
    </row>
    <row r="3845" spans="1:1" x14ac:dyDescent="0.25">
      <c r="A3845" s="290"/>
    </row>
    <row r="3846" spans="1:1" x14ac:dyDescent="0.25">
      <c r="A3846" s="290"/>
    </row>
    <row r="3847" spans="1:1" x14ac:dyDescent="0.25">
      <c r="A3847" s="290"/>
    </row>
    <row r="3848" spans="1:1" x14ac:dyDescent="0.25">
      <c r="A3848" s="290"/>
    </row>
    <row r="3849" spans="1:1" x14ac:dyDescent="0.25">
      <c r="A3849" s="290"/>
    </row>
    <row r="3850" spans="1:1" x14ac:dyDescent="0.25">
      <c r="A3850" s="290"/>
    </row>
    <row r="3851" spans="1:1" x14ac:dyDescent="0.25">
      <c r="A3851" s="290"/>
    </row>
    <row r="3852" spans="1:1" x14ac:dyDescent="0.25">
      <c r="A3852" s="290"/>
    </row>
    <row r="3853" spans="1:1" x14ac:dyDescent="0.25">
      <c r="A3853" s="290"/>
    </row>
    <row r="3854" spans="1:1" x14ac:dyDescent="0.25">
      <c r="A3854" s="290"/>
    </row>
    <row r="3855" spans="1:1" x14ac:dyDescent="0.25">
      <c r="A3855" s="290"/>
    </row>
    <row r="3856" spans="1:1" x14ac:dyDescent="0.25">
      <c r="A3856" s="290"/>
    </row>
    <row r="3857" spans="1:1" x14ac:dyDescent="0.25">
      <c r="A3857" s="290"/>
    </row>
    <row r="3858" spans="1:1" x14ac:dyDescent="0.25">
      <c r="A3858" s="290"/>
    </row>
    <row r="3859" spans="1:1" x14ac:dyDescent="0.25">
      <c r="A3859" s="290"/>
    </row>
    <row r="3860" spans="1:1" x14ac:dyDescent="0.25">
      <c r="A3860" s="290"/>
    </row>
    <row r="3861" spans="1:1" x14ac:dyDescent="0.25">
      <c r="A3861" s="290"/>
    </row>
    <row r="3862" spans="1:1" x14ac:dyDescent="0.25">
      <c r="A3862" s="290"/>
    </row>
    <row r="3863" spans="1:1" x14ac:dyDescent="0.25">
      <c r="A3863" s="290"/>
    </row>
    <row r="3864" spans="1:1" x14ac:dyDescent="0.25">
      <c r="A3864" s="290"/>
    </row>
    <row r="3865" spans="1:1" x14ac:dyDescent="0.25">
      <c r="A3865" s="290"/>
    </row>
    <row r="3866" spans="1:1" x14ac:dyDescent="0.25">
      <c r="A3866" s="290"/>
    </row>
    <row r="3867" spans="1:1" x14ac:dyDescent="0.25">
      <c r="A3867" s="290"/>
    </row>
    <row r="3868" spans="1:1" x14ac:dyDescent="0.25">
      <c r="A3868" s="290"/>
    </row>
    <row r="3869" spans="1:1" x14ac:dyDescent="0.25">
      <c r="A3869" s="290"/>
    </row>
    <row r="3870" spans="1:1" x14ac:dyDescent="0.25">
      <c r="A3870" s="290"/>
    </row>
    <row r="3871" spans="1:1" x14ac:dyDescent="0.25">
      <c r="A3871" s="290"/>
    </row>
    <row r="3872" spans="1:1" x14ac:dyDescent="0.25">
      <c r="A3872" s="290"/>
    </row>
    <row r="3873" spans="1:1" x14ac:dyDescent="0.25">
      <c r="A3873" s="290"/>
    </row>
    <row r="3874" spans="1:1" x14ac:dyDescent="0.25">
      <c r="A3874" s="290"/>
    </row>
    <row r="3875" spans="1:1" x14ac:dyDescent="0.25">
      <c r="A3875" s="290"/>
    </row>
    <row r="3876" spans="1:1" x14ac:dyDescent="0.25">
      <c r="A3876" s="290"/>
    </row>
    <row r="3877" spans="1:1" x14ac:dyDescent="0.25">
      <c r="A3877" s="290"/>
    </row>
    <row r="3878" spans="1:1" x14ac:dyDescent="0.25">
      <c r="A3878" s="290"/>
    </row>
    <row r="3879" spans="1:1" x14ac:dyDescent="0.25">
      <c r="A3879" s="290"/>
    </row>
    <row r="3880" spans="1:1" x14ac:dyDescent="0.25">
      <c r="A3880" s="290"/>
    </row>
    <row r="3881" spans="1:1" x14ac:dyDescent="0.25">
      <c r="A3881" s="290"/>
    </row>
    <row r="3882" spans="1:1" x14ac:dyDescent="0.25">
      <c r="A3882" s="290"/>
    </row>
    <row r="3883" spans="1:1" x14ac:dyDescent="0.25">
      <c r="A3883" s="290"/>
    </row>
    <row r="3884" spans="1:1" x14ac:dyDescent="0.25">
      <c r="A3884" s="290"/>
    </row>
    <row r="3885" spans="1:1" x14ac:dyDescent="0.25">
      <c r="A3885" s="290"/>
    </row>
    <row r="3886" spans="1:1" x14ac:dyDescent="0.25">
      <c r="A3886" s="290"/>
    </row>
    <row r="3887" spans="1:1" x14ac:dyDescent="0.25">
      <c r="A3887" s="290"/>
    </row>
    <row r="3888" spans="1:1" x14ac:dyDescent="0.25">
      <c r="A3888" s="290"/>
    </row>
    <row r="3889" spans="1:1" x14ac:dyDescent="0.25">
      <c r="A3889" s="290"/>
    </row>
    <row r="3890" spans="1:1" x14ac:dyDescent="0.25">
      <c r="A3890" s="290"/>
    </row>
    <row r="3891" spans="1:1" x14ac:dyDescent="0.25">
      <c r="A3891" s="290"/>
    </row>
    <row r="3892" spans="1:1" x14ac:dyDescent="0.25">
      <c r="A3892" s="290"/>
    </row>
    <row r="3893" spans="1:1" x14ac:dyDescent="0.25">
      <c r="A3893" s="290"/>
    </row>
    <row r="3894" spans="1:1" x14ac:dyDescent="0.25">
      <c r="A3894" s="290"/>
    </row>
    <row r="3895" spans="1:1" x14ac:dyDescent="0.25">
      <c r="A3895" s="290"/>
    </row>
    <row r="3896" spans="1:1" x14ac:dyDescent="0.25">
      <c r="A3896" s="290"/>
    </row>
    <row r="3897" spans="1:1" x14ac:dyDescent="0.25">
      <c r="A3897" s="290"/>
    </row>
    <row r="3898" spans="1:1" x14ac:dyDescent="0.25">
      <c r="A3898" s="290"/>
    </row>
    <row r="3899" spans="1:1" x14ac:dyDescent="0.25">
      <c r="A3899" s="290"/>
    </row>
    <row r="3900" spans="1:1" x14ac:dyDescent="0.25">
      <c r="A3900" s="290"/>
    </row>
    <row r="3901" spans="1:1" x14ac:dyDescent="0.25">
      <c r="A3901" s="290"/>
    </row>
    <row r="3902" spans="1:1" x14ac:dyDescent="0.25">
      <c r="A3902" s="290"/>
    </row>
    <row r="3903" spans="1:1" x14ac:dyDescent="0.25">
      <c r="A3903" s="290"/>
    </row>
    <row r="3904" spans="1:1" x14ac:dyDescent="0.25">
      <c r="A3904" s="290"/>
    </row>
    <row r="3905" spans="1:1" x14ac:dyDescent="0.25">
      <c r="A3905" s="290"/>
    </row>
    <row r="3906" spans="1:1" x14ac:dyDescent="0.25">
      <c r="A3906" s="290"/>
    </row>
    <row r="3907" spans="1:1" x14ac:dyDescent="0.25">
      <c r="A3907" s="290"/>
    </row>
    <row r="3908" spans="1:1" x14ac:dyDescent="0.25">
      <c r="A3908" s="290"/>
    </row>
    <row r="3909" spans="1:1" x14ac:dyDescent="0.25">
      <c r="A3909" s="290"/>
    </row>
    <row r="3910" spans="1:1" x14ac:dyDescent="0.25">
      <c r="A3910" s="290"/>
    </row>
    <row r="3911" spans="1:1" x14ac:dyDescent="0.25">
      <c r="A3911" s="290"/>
    </row>
    <row r="3912" spans="1:1" x14ac:dyDescent="0.25">
      <c r="A3912" s="290"/>
    </row>
    <row r="3913" spans="1:1" x14ac:dyDescent="0.25">
      <c r="A3913" s="290"/>
    </row>
    <row r="3914" spans="1:1" x14ac:dyDescent="0.25">
      <c r="A3914" s="290"/>
    </row>
    <row r="3915" spans="1:1" x14ac:dyDescent="0.25">
      <c r="A3915" s="290"/>
    </row>
    <row r="3916" spans="1:1" x14ac:dyDescent="0.25">
      <c r="A3916" s="290"/>
    </row>
    <row r="3917" spans="1:1" x14ac:dyDescent="0.25">
      <c r="A3917" s="290"/>
    </row>
    <row r="3918" spans="1:1" x14ac:dyDescent="0.25">
      <c r="A3918" s="290"/>
    </row>
    <row r="3919" spans="1:1" x14ac:dyDescent="0.25">
      <c r="A3919" s="290"/>
    </row>
    <row r="3920" spans="1:1" x14ac:dyDescent="0.25">
      <c r="A3920" s="290"/>
    </row>
    <row r="3921" spans="1:1" x14ac:dyDescent="0.25">
      <c r="A3921" s="290"/>
    </row>
    <row r="3922" spans="1:1" x14ac:dyDescent="0.25">
      <c r="A3922" s="290"/>
    </row>
    <row r="3923" spans="1:1" x14ac:dyDescent="0.25">
      <c r="A3923" s="290"/>
    </row>
    <row r="3924" spans="1:1" x14ac:dyDescent="0.25">
      <c r="A3924" s="290"/>
    </row>
    <row r="3925" spans="1:1" x14ac:dyDescent="0.25">
      <c r="A3925" s="290"/>
    </row>
    <row r="3926" spans="1:1" x14ac:dyDescent="0.25">
      <c r="A3926" s="290"/>
    </row>
    <row r="3927" spans="1:1" x14ac:dyDescent="0.25">
      <c r="A3927" s="290"/>
    </row>
    <row r="3928" spans="1:1" x14ac:dyDescent="0.25">
      <c r="A3928" s="290"/>
    </row>
    <row r="3929" spans="1:1" x14ac:dyDescent="0.25">
      <c r="A3929" s="290"/>
    </row>
    <row r="3930" spans="1:1" x14ac:dyDescent="0.25">
      <c r="A3930" s="290"/>
    </row>
    <row r="3931" spans="1:1" x14ac:dyDescent="0.25">
      <c r="A3931" s="290"/>
    </row>
    <row r="3932" spans="1:1" x14ac:dyDescent="0.25">
      <c r="A3932" s="290"/>
    </row>
    <row r="3933" spans="1:1" x14ac:dyDescent="0.25">
      <c r="A3933" s="290"/>
    </row>
    <row r="3934" spans="1:1" x14ac:dyDescent="0.25">
      <c r="A3934" s="290"/>
    </row>
    <row r="3935" spans="1:1" x14ac:dyDescent="0.25">
      <c r="A3935" s="290"/>
    </row>
    <row r="3936" spans="1:1" x14ac:dyDescent="0.25">
      <c r="A3936" s="290"/>
    </row>
    <row r="3937" spans="1:1" x14ac:dyDescent="0.25">
      <c r="A3937" s="290"/>
    </row>
    <row r="3938" spans="1:1" x14ac:dyDescent="0.25">
      <c r="A3938" s="290"/>
    </row>
    <row r="3939" spans="1:1" x14ac:dyDescent="0.25">
      <c r="A3939" s="290"/>
    </row>
    <row r="3940" spans="1:1" x14ac:dyDescent="0.25">
      <c r="A3940" s="290"/>
    </row>
    <row r="3941" spans="1:1" x14ac:dyDescent="0.25">
      <c r="A3941" s="290"/>
    </row>
    <row r="3942" spans="1:1" x14ac:dyDescent="0.25">
      <c r="A3942" s="290"/>
    </row>
    <row r="3943" spans="1:1" x14ac:dyDescent="0.25">
      <c r="A3943" s="290"/>
    </row>
    <row r="3944" spans="1:1" x14ac:dyDescent="0.25">
      <c r="A3944" s="290"/>
    </row>
    <row r="3945" spans="1:1" x14ac:dyDescent="0.25">
      <c r="A3945" s="290"/>
    </row>
    <row r="3946" spans="1:1" x14ac:dyDescent="0.25">
      <c r="A3946" s="290"/>
    </row>
    <row r="3947" spans="1:1" x14ac:dyDescent="0.25">
      <c r="A3947" s="290"/>
    </row>
    <row r="3948" spans="1:1" x14ac:dyDescent="0.25">
      <c r="A3948" s="290"/>
    </row>
    <row r="3949" spans="1:1" x14ac:dyDescent="0.25">
      <c r="A3949" s="290"/>
    </row>
    <row r="3950" spans="1:1" x14ac:dyDescent="0.25">
      <c r="A3950" s="290"/>
    </row>
    <row r="3951" spans="1:1" x14ac:dyDescent="0.25">
      <c r="A3951" s="290"/>
    </row>
    <row r="3952" spans="1:1" x14ac:dyDescent="0.25">
      <c r="A3952" s="290"/>
    </row>
    <row r="3953" spans="1:1" x14ac:dyDescent="0.25">
      <c r="A3953" s="290"/>
    </row>
    <row r="3954" spans="1:1" x14ac:dyDescent="0.25">
      <c r="A3954" s="290"/>
    </row>
    <row r="3955" spans="1:1" x14ac:dyDescent="0.25">
      <c r="A3955" s="290"/>
    </row>
    <row r="3956" spans="1:1" x14ac:dyDescent="0.25">
      <c r="A3956" s="290"/>
    </row>
    <row r="3957" spans="1:1" x14ac:dyDescent="0.25">
      <c r="A3957" s="290"/>
    </row>
    <row r="3958" spans="1:1" x14ac:dyDescent="0.25">
      <c r="A3958" s="290"/>
    </row>
    <row r="3959" spans="1:1" x14ac:dyDescent="0.25">
      <c r="A3959" s="290"/>
    </row>
    <row r="3960" spans="1:1" x14ac:dyDescent="0.25">
      <c r="A3960" s="290"/>
    </row>
    <row r="3961" spans="1:1" x14ac:dyDescent="0.25">
      <c r="A3961" s="290"/>
    </row>
    <row r="3962" spans="1:1" x14ac:dyDescent="0.25">
      <c r="A3962" s="290"/>
    </row>
    <row r="3963" spans="1:1" x14ac:dyDescent="0.25">
      <c r="A3963" s="290"/>
    </row>
    <row r="3964" spans="1:1" x14ac:dyDescent="0.25">
      <c r="A3964" s="290"/>
    </row>
    <row r="3965" spans="1:1" x14ac:dyDescent="0.25">
      <c r="A3965" s="290"/>
    </row>
    <row r="3966" spans="1:1" x14ac:dyDescent="0.25">
      <c r="A3966" s="290"/>
    </row>
    <row r="3967" spans="1:1" x14ac:dyDescent="0.25">
      <c r="A3967" s="290"/>
    </row>
    <row r="3968" spans="1:1" x14ac:dyDescent="0.25">
      <c r="A3968" s="290"/>
    </row>
    <row r="3969" spans="1:1" x14ac:dyDescent="0.25">
      <c r="A3969" s="290"/>
    </row>
    <row r="3970" spans="1:1" x14ac:dyDescent="0.25">
      <c r="A3970" s="290"/>
    </row>
    <row r="3971" spans="1:1" x14ac:dyDescent="0.25">
      <c r="A3971" s="290"/>
    </row>
    <row r="3972" spans="1:1" x14ac:dyDescent="0.25">
      <c r="A3972" s="290"/>
    </row>
    <row r="3973" spans="1:1" x14ac:dyDescent="0.25">
      <c r="A3973" s="290"/>
    </row>
    <row r="3974" spans="1:1" x14ac:dyDescent="0.25">
      <c r="A3974" s="290"/>
    </row>
    <row r="3975" spans="1:1" x14ac:dyDescent="0.25">
      <c r="A3975" s="290"/>
    </row>
    <row r="3976" spans="1:1" x14ac:dyDescent="0.25">
      <c r="A3976" s="290"/>
    </row>
    <row r="3977" spans="1:1" x14ac:dyDescent="0.25">
      <c r="A3977" s="290"/>
    </row>
    <row r="3978" spans="1:1" x14ac:dyDescent="0.25">
      <c r="A3978" s="290"/>
    </row>
    <row r="3979" spans="1:1" x14ac:dyDescent="0.25">
      <c r="A3979" s="290"/>
    </row>
    <row r="3980" spans="1:1" x14ac:dyDescent="0.25">
      <c r="A3980" s="290"/>
    </row>
    <row r="3981" spans="1:1" x14ac:dyDescent="0.25">
      <c r="A3981" s="290"/>
    </row>
    <row r="3982" spans="1:1" x14ac:dyDescent="0.25">
      <c r="A3982" s="290"/>
    </row>
    <row r="3983" spans="1:1" x14ac:dyDescent="0.25">
      <c r="A3983" s="290"/>
    </row>
    <row r="3984" spans="1:1" x14ac:dyDescent="0.25">
      <c r="A3984" s="290"/>
    </row>
    <row r="3985" spans="1:1" x14ac:dyDescent="0.25">
      <c r="A3985" s="290"/>
    </row>
    <row r="3986" spans="1:1" x14ac:dyDescent="0.25">
      <c r="A3986" s="290"/>
    </row>
    <row r="3987" spans="1:1" x14ac:dyDescent="0.25">
      <c r="A3987" s="290"/>
    </row>
    <row r="3988" spans="1:1" x14ac:dyDescent="0.25">
      <c r="A3988" s="290"/>
    </row>
    <row r="3989" spans="1:1" x14ac:dyDescent="0.25">
      <c r="A3989" s="290"/>
    </row>
    <row r="3990" spans="1:1" x14ac:dyDescent="0.25">
      <c r="A3990" s="290"/>
    </row>
    <row r="3991" spans="1:1" x14ac:dyDescent="0.25">
      <c r="A3991" s="290"/>
    </row>
    <row r="3992" spans="1:1" x14ac:dyDescent="0.25">
      <c r="A3992" s="290"/>
    </row>
    <row r="3993" spans="1:1" x14ac:dyDescent="0.25">
      <c r="A3993" s="290"/>
    </row>
    <row r="3994" spans="1:1" x14ac:dyDescent="0.25">
      <c r="A3994" s="290"/>
    </row>
    <row r="3995" spans="1:1" x14ac:dyDescent="0.25">
      <c r="A3995" s="290"/>
    </row>
    <row r="3996" spans="1:1" x14ac:dyDescent="0.25">
      <c r="A3996" s="290"/>
    </row>
    <row r="3997" spans="1:1" x14ac:dyDescent="0.25">
      <c r="A3997" s="290"/>
    </row>
    <row r="3998" spans="1:1" x14ac:dyDescent="0.25">
      <c r="A3998" s="290"/>
    </row>
    <row r="3999" spans="1:1" x14ac:dyDescent="0.25">
      <c r="A3999" s="290"/>
    </row>
    <row r="4000" spans="1:1" x14ac:dyDescent="0.25">
      <c r="A4000" s="290"/>
    </row>
    <row r="4001" spans="1:1" x14ac:dyDescent="0.25">
      <c r="A4001" s="290"/>
    </row>
    <row r="4002" spans="1:1" x14ac:dyDescent="0.25">
      <c r="A4002" s="290"/>
    </row>
    <row r="4003" spans="1:1" x14ac:dyDescent="0.25">
      <c r="A4003" s="290"/>
    </row>
    <row r="4004" spans="1:1" x14ac:dyDescent="0.25">
      <c r="A4004" s="290"/>
    </row>
    <row r="4005" spans="1:1" x14ac:dyDescent="0.25">
      <c r="A4005" s="290"/>
    </row>
    <row r="4006" spans="1:1" x14ac:dyDescent="0.25">
      <c r="A4006" s="290"/>
    </row>
    <row r="4007" spans="1:1" x14ac:dyDescent="0.25">
      <c r="A4007" s="290"/>
    </row>
    <row r="4008" spans="1:1" x14ac:dyDescent="0.25">
      <c r="A4008" s="290"/>
    </row>
    <row r="4009" spans="1:1" x14ac:dyDescent="0.25">
      <c r="A4009" s="290"/>
    </row>
    <row r="4010" spans="1:1" x14ac:dyDescent="0.25">
      <c r="A4010" s="290"/>
    </row>
    <row r="4011" spans="1:1" x14ac:dyDescent="0.25">
      <c r="A4011" s="290"/>
    </row>
    <row r="4012" spans="1:1" x14ac:dyDescent="0.25">
      <c r="A4012" s="290"/>
    </row>
    <row r="4013" spans="1:1" x14ac:dyDescent="0.25">
      <c r="A4013" s="290"/>
    </row>
    <row r="4014" spans="1:1" x14ac:dyDescent="0.25">
      <c r="A4014" s="290"/>
    </row>
    <row r="4015" spans="1:1" x14ac:dyDescent="0.25">
      <c r="A4015" s="290"/>
    </row>
    <row r="4016" spans="1:1" x14ac:dyDescent="0.25">
      <c r="A4016" s="290"/>
    </row>
    <row r="4017" spans="1:1" x14ac:dyDescent="0.25">
      <c r="A4017" s="290"/>
    </row>
    <row r="4018" spans="1:1" x14ac:dyDescent="0.25">
      <c r="A4018" s="290"/>
    </row>
    <row r="4019" spans="1:1" x14ac:dyDescent="0.25">
      <c r="A4019" s="290"/>
    </row>
    <row r="4020" spans="1:1" x14ac:dyDescent="0.25">
      <c r="A4020" s="290"/>
    </row>
    <row r="4021" spans="1:1" x14ac:dyDescent="0.25">
      <c r="A4021" s="290"/>
    </row>
    <row r="4022" spans="1:1" x14ac:dyDescent="0.25">
      <c r="A4022" s="290"/>
    </row>
    <row r="4023" spans="1:1" x14ac:dyDescent="0.25">
      <c r="A4023" s="290"/>
    </row>
    <row r="4024" spans="1:1" x14ac:dyDescent="0.25">
      <c r="A4024" s="290"/>
    </row>
    <row r="4025" spans="1:1" x14ac:dyDescent="0.25">
      <c r="A4025" s="290"/>
    </row>
    <row r="4026" spans="1:1" x14ac:dyDescent="0.25">
      <c r="A4026" s="290"/>
    </row>
    <row r="4027" spans="1:1" x14ac:dyDescent="0.25">
      <c r="A4027" s="290"/>
    </row>
    <row r="4028" spans="1:1" x14ac:dyDescent="0.25">
      <c r="A4028" s="290"/>
    </row>
    <row r="4029" spans="1:1" x14ac:dyDescent="0.25">
      <c r="A4029" s="290"/>
    </row>
    <row r="4030" spans="1:1" x14ac:dyDescent="0.25">
      <c r="A4030" s="290"/>
    </row>
    <row r="4031" spans="1:1" x14ac:dyDescent="0.25">
      <c r="A4031" s="290"/>
    </row>
    <row r="4032" spans="1:1" x14ac:dyDescent="0.25">
      <c r="A4032" s="290"/>
    </row>
    <row r="4033" spans="1:1" x14ac:dyDescent="0.25">
      <c r="A4033" s="290"/>
    </row>
    <row r="4034" spans="1:1" x14ac:dyDescent="0.25">
      <c r="A4034" s="290"/>
    </row>
    <row r="4035" spans="1:1" x14ac:dyDescent="0.25">
      <c r="A4035" s="290"/>
    </row>
    <row r="4036" spans="1:1" x14ac:dyDescent="0.25">
      <c r="A4036" s="290"/>
    </row>
    <row r="4037" spans="1:1" x14ac:dyDescent="0.25">
      <c r="A4037" s="290"/>
    </row>
    <row r="4038" spans="1:1" x14ac:dyDescent="0.25">
      <c r="A4038" s="290"/>
    </row>
    <row r="4039" spans="1:1" x14ac:dyDescent="0.25">
      <c r="A4039" s="290"/>
    </row>
    <row r="4040" spans="1:1" x14ac:dyDescent="0.25">
      <c r="A4040" s="290"/>
    </row>
    <row r="4041" spans="1:1" x14ac:dyDescent="0.25">
      <c r="A4041" s="290"/>
    </row>
    <row r="4042" spans="1:1" x14ac:dyDescent="0.25">
      <c r="A4042" s="290"/>
    </row>
    <row r="4043" spans="1:1" x14ac:dyDescent="0.25">
      <c r="A4043" s="290"/>
    </row>
    <row r="4044" spans="1:1" x14ac:dyDescent="0.25">
      <c r="A4044" s="290"/>
    </row>
    <row r="4045" spans="1:1" x14ac:dyDescent="0.25">
      <c r="A4045" s="290"/>
    </row>
    <row r="4046" spans="1:1" x14ac:dyDescent="0.25">
      <c r="A4046" s="290"/>
    </row>
    <row r="4047" spans="1:1" x14ac:dyDescent="0.25">
      <c r="A4047" s="290"/>
    </row>
    <row r="4048" spans="1:1" x14ac:dyDescent="0.25">
      <c r="A4048" s="290"/>
    </row>
    <row r="4049" spans="1:1" x14ac:dyDescent="0.25">
      <c r="A4049" s="290"/>
    </row>
    <row r="4050" spans="1:1" x14ac:dyDescent="0.25">
      <c r="A4050" s="290"/>
    </row>
    <row r="4051" spans="1:1" x14ac:dyDescent="0.25">
      <c r="A4051" s="290"/>
    </row>
    <row r="4052" spans="1:1" x14ac:dyDescent="0.25">
      <c r="A4052" s="290"/>
    </row>
    <row r="4053" spans="1:1" x14ac:dyDescent="0.25">
      <c r="A4053" s="290"/>
    </row>
    <row r="4054" spans="1:1" x14ac:dyDescent="0.25">
      <c r="A4054" s="290"/>
    </row>
    <row r="4055" spans="1:1" x14ac:dyDescent="0.25">
      <c r="A4055" s="290"/>
    </row>
    <row r="4056" spans="1:1" x14ac:dyDescent="0.25">
      <c r="A4056" s="290"/>
    </row>
    <row r="4057" spans="1:1" x14ac:dyDescent="0.25">
      <c r="A4057" s="290"/>
    </row>
    <row r="4058" spans="1:1" x14ac:dyDescent="0.25">
      <c r="A4058" s="290"/>
    </row>
    <row r="4059" spans="1:1" x14ac:dyDescent="0.25">
      <c r="A4059" s="290"/>
    </row>
    <row r="4060" spans="1:1" x14ac:dyDescent="0.25">
      <c r="A4060" s="290"/>
    </row>
    <row r="4061" spans="1:1" x14ac:dyDescent="0.25">
      <c r="A4061" s="290"/>
    </row>
    <row r="4062" spans="1:1" x14ac:dyDescent="0.25">
      <c r="A4062" s="290"/>
    </row>
    <row r="4063" spans="1:1" x14ac:dyDescent="0.25">
      <c r="A4063" s="290"/>
    </row>
    <row r="4064" spans="1:1" x14ac:dyDescent="0.25">
      <c r="A4064" s="290"/>
    </row>
    <row r="4065" spans="1:1" x14ac:dyDescent="0.25">
      <c r="A4065" s="290"/>
    </row>
    <row r="4066" spans="1:1" x14ac:dyDescent="0.25">
      <c r="A4066" s="290"/>
    </row>
    <row r="4067" spans="1:1" x14ac:dyDescent="0.25">
      <c r="A4067" s="290"/>
    </row>
    <row r="4068" spans="1:1" x14ac:dyDescent="0.25">
      <c r="A4068" s="290"/>
    </row>
    <row r="4069" spans="1:1" x14ac:dyDescent="0.25">
      <c r="A4069" s="290"/>
    </row>
    <row r="4070" spans="1:1" x14ac:dyDescent="0.25">
      <c r="A4070" s="290"/>
    </row>
    <row r="4071" spans="1:1" x14ac:dyDescent="0.25">
      <c r="A4071" s="290"/>
    </row>
    <row r="4072" spans="1:1" x14ac:dyDescent="0.25">
      <c r="A4072" s="290"/>
    </row>
    <row r="4073" spans="1:1" x14ac:dyDescent="0.25">
      <c r="A4073" s="290"/>
    </row>
    <row r="4074" spans="1:1" x14ac:dyDescent="0.25">
      <c r="A4074" s="290"/>
    </row>
    <row r="4075" spans="1:1" x14ac:dyDescent="0.25">
      <c r="A4075" s="290"/>
    </row>
    <row r="4076" spans="1:1" x14ac:dyDescent="0.25">
      <c r="A4076" s="290"/>
    </row>
    <row r="4077" spans="1:1" x14ac:dyDescent="0.25">
      <c r="A4077" s="290"/>
    </row>
    <row r="4078" spans="1:1" x14ac:dyDescent="0.25">
      <c r="A4078" s="290"/>
    </row>
    <row r="4079" spans="1:1" x14ac:dyDescent="0.25">
      <c r="A4079" s="290"/>
    </row>
    <row r="4080" spans="1:1" x14ac:dyDescent="0.25">
      <c r="A4080" s="290"/>
    </row>
    <row r="4081" spans="1:1" x14ac:dyDescent="0.25">
      <c r="A4081" s="290"/>
    </row>
    <row r="4082" spans="1:1" x14ac:dyDescent="0.25">
      <c r="A4082" s="290"/>
    </row>
    <row r="4083" spans="1:1" x14ac:dyDescent="0.25">
      <c r="A4083" s="290"/>
    </row>
    <row r="4084" spans="1:1" x14ac:dyDescent="0.25">
      <c r="A4084" s="290"/>
    </row>
    <row r="4085" spans="1:1" x14ac:dyDescent="0.25">
      <c r="A4085" s="290"/>
    </row>
    <row r="4086" spans="1:1" x14ac:dyDescent="0.25">
      <c r="A4086" s="290"/>
    </row>
    <row r="4087" spans="1:1" x14ac:dyDescent="0.25">
      <c r="A4087" s="290"/>
    </row>
    <row r="4088" spans="1:1" x14ac:dyDescent="0.25">
      <c r="A4088" s="290"/>
    </row>
    <row r="4089" spans="1:1" x14ac:dyDescent="0.25">
      <c r="A4089" s="290"/>
    </row>
    <row r="4090" spans="1:1" x14ac:dyDescent="0.25">
      <c r="A4090" s="290"/>
    </row>
    <row r="4091" spans="1:1" x14ac:dyDescent="0.25">
      <c r="A4091" s="290"/>
    </row>
    <row r="4092" spans="1:1" x14ac:dyDescent="0.25">
      <c r="A4092" s="290"/>
    </row>
    <row r="4093" spans="1:1" x14ac:dyDescent="0.25">
      <c r="A4093" s="290"/>
    </row>
    <row r="4094" spans="1:1" x14ac:dyDescent="0.25">
      <c r="A4094" s="290"/>
    </row>
    <row r="4095" spans="1:1" x14ac:dyDescent="0.25">
      <c r="A4095" s="290"/>
    </row>
    <row r="4096" spans="1:1" x14ac:dyDescent="0.25">
      <c r="A4096" s="290"/>
    </row>
    <row r="4097" spans="1:1" x14ac:dyDescent="0.25">
      <c r="A4097" s="290"/>
    </row>
    <row r="4098" spans="1:1" x14ac:dyDescent="0.25">
      <c r="A4098" s="290"/>
    </row>
    <row r="4099" spans="1:1" x14ac:dyDescent="0.25">
      <c r="A4099" s="290"/>
    </row>
    <row r="4100" spans="1:1" x14ac:dyDescent="0.25">
      <c r="A4100" s="290"/>
    </row>
    <row r="4101" spans="1:1" x14ac:dyDescent="0.25">
      <c r="A4101" s="290"/>
    </row>
    <row r="4102" spans="1:1" x14ac:dyDescent="0.25">
      <c r="A4102" s="290"/>
    </row>
    <row r="4103" spans="1:1" x14ac:dyDescent="0.25">
      <c r="A4103" s="290"/>
    </row>
    <row r="4104" spans="1:1" x14ac:dyDescent="0.25">
      <c r="A4104" s="290"/>
    </row>
    <row r="4105" spans="1:1" x14ac:dyDescent="0.25">
      <c r="A4105" s="290"/>
    </row>
    <row r="4106" spans="1:1" x14ac:dyDescent="0.25">
      <c r="A4106" s="290"/>
    </row>
    <row r="4107" spans="1:1" x14ac:dyDescent="0.25">
      <c r="A4107" s="290"/>
    </row>
    <row r="4108" spans="1:1" x14ac:dyDescent="0.25">
      <c r="A4108" s="290"/>
    </row>
    <row r="4109" spans="1:1" x14ac:dyDescent="0.25">
      <c r="A4109" s="290"/>
    </row>
    <row r="4110" spans="1:1" x14ac:dyDescent="0.25">
      <c r="A4110" s="290"/>
    </row>
    <row r="4111" spans="1:1" x14ac:dyDescent="0.25">
      <c r="A4111" s="290"/>
    </row>
    <row r="4112" spans="1:1" x14ac:dyDescent="0.25">
      <c r="A4112" s="290"/>
    </row>
    <row r="4113" spans="1:1" x14ac:dyDescent="0.25">
      <c r="A4113" s="290"/>
    </row>
    <row r="4114" spans="1:1" x14ac:dyDescent="0.25">
      <c r="A4114" s="290"/>
    </row>
    <row r="4115" spans="1:1" x14ac:dyDescent="0.25">
      <c r="A4115" s="290"/>
    </row>
    <row r="4116" spans="1:1" x14ac:dyDescent="0.25">
      <c r="A4116" s="290"/>
    </row>
    <row r="4117" spans="1:1" x14ac:dyDescent="0.25">
      <c r="A4117" s="290"/>
    </row>
    <row r="4118" spans="1:1" x14ac:dyDescent="0.25">
      <c r="A4118" s="290"/>
    </row>
    <row r="4119" spans="1:1" x14ac:dyDescent="0.25">
      <c r="A4119" s="290"/>
    </row>
    <row r="4120" spans="1:1" x14ac:dyDescent="0.25">
      <c r="A4120" s="290"/>
    </row>
    <row r="4121" spans="1:1" x14ac:dyDescent="0.25">
      <c r="A4121" s="290"/>
    </row>
    <row r="4122" spans="1:1" x14ac:dyDescent="0.25">
      <c r="A4122" s="290"/>
    </row>
    <row r="4123" spans="1:1" x14ac:dyDescent="0.25">
      <c r="A4123" s="290"/>
    </row>
    <row r="4124" spans="1:1" x14ac:dyDescent="0.25">
      <c r="A4124" s="290"/>
    </row>
    <row r="4125" spans="1:1" x14ac:dyDescent="0.25">
      <c r="A4125" s="290"/>
    </row>
    <row r="4126" spans="1:1" x14ac:dyDescent="0.25">
      <c r="A4126" s="290"/>
    </row>
    <row r="4127" spans="1:1" x14ac:dyDescent="0.25">
      <c r="A4127" s="290"/>
    </row>
    <row r="4128" spans="1:1" x14ac:dyDescent="0.25">
      <c r="A4128" s="290"/>
    </row>
    <row r="4129" spans="1:1" x14ac:dyDescent="0.25">
      <c r="A4129" s="290"/>
    </row>
    <row r="4130" spans="1:1" x14ac:dyDescent="0.25">
      <c r="A4130" s="290"/>
    </row>
    <row r="4131" spans="1:1" x14ac:dyDescent="0.25">
      <c r="A4131" s="290"/>
    </row>
    <row r="4132" spans="1:1" x14ac:dyDescent="0.25">
      <c r="A4132" s="290"/>
    </row>
    <row r="4133" spans="1:1" x14ac:dyDescent="0.25">
      <c r="A4133" s="290"/>
    </row>
    <row r="4134" spans="1:1" x14ac:dyDescent="0.25">
      <c r="A4134" s="290"/>
    </row>
    <row r="4135" spans="1:1" x14ac:dyDescent="0.25">
      <c r="A4135" s="290"/>
    </row>
    <row r="4136" spans="1:1" x14ac:dyDescent="0.25">
      <c r="A4136" s="290"/>
    </row>
    <row r="4137" spans="1:1" x14ac:dyDescent="0.25">
      <c r="A4137" s="290"/>
    </row>
    <row r="4138" spans="1:1" x14ac:dyDescent="0.25">
      <c r="A4138" s="290"/>
    </row>
    <row r="4139" spans="1:1" x14ac:dyDescent="0.25">
      <c r="A4139" s="290"/>
    </row>
    <row r="4140" spans="1:1" x14ac:dyDescent="0.25">
      <c r="A4140" s="290"/>
    </row>
    <row r="4141" spans="1:1" x14ac:dyDescent="0.25">
      <c r="A4141" s="290"/>
    </row>
    <row r="4142" spans="1:1" x14ac:dyDescent="0.25">
      <c r="A4142" s="290"/>
    </row>
    <row r="4143" spans="1:1" x14ac:dyDescent="0.25">
      <c r="A4143" s="290"/>
    </row>
    <row r="4144" spans="1:1" x14ac:dyDescent="0.25">
      <c r="A4144" s="290"/>
    </row>
    <row r="4145" spans="1:1" x14ac:dyDescent="0.25">
      <c r="A4145" s="290"/>
    </row>
    <row r="4146" spans="1:1" x14ac:dyDescent="0.25">
      <c r="A4146" s="290"/>
    </row>
    <row r="4147" spans="1:1" x14ac:dyDescent="0.25">
      <c r="A4147" s="290"/>
    </row>
    <row r="4148" spans="1:1" x14ac:dyDescent="0.25">
      <c r="A4148" s="290"/>
    </row>
    <row r="4149" spans="1:1" x14ac:dyDescent="0.25">
      <c r="A4149" s="290"/>
    </row>
    <row r="4150" spans="1:1" x14ac:dyDescent="0.25">
      <c r="A4150" s="290"/>
    </row>
    <row r="4151" spans="1:1" x14ac:dyDescent="0.25">
      <c r="A4151" s="290"/>
    </row>
    <row r="4152" spans="1:1" x14ac:dyDescent="0.25">
      <c r="A4152" s="290"/>
    </row>
    <row r="4153" spans="1:1" x14ac:dyDescent="0.25">
      <c r="A4153" s="290"/>
    </row>
    <row r="4154" spans="1:1" x14ac:dyDescent="0.25">
      <c r="A4154" s="290"/>
    </row>
    <row r="4155" spans="1:1" x14ac:dyDescent="0.25">
      <c r="A4155" s="290"/>
    </row>
    <row r="4156" spans="1:1" x14ac:dyDescent="0.25">
      <c r="A4156" s="290"/>
    </row>
    <row r="4157" spans="1:1" x14ac:dyDescent="0.25">
      <c r="A4157" s="290"/>
    </row>
    <row r="4158" spans="1:1" x14ac:dyDescent="0.25">
      <c r="A4158" s="290"/>
    </row>
    <row r="4159" spans="1:1" x14ac:dyDescent="0.25">
      <c r="A4159" s="290"/>
    </row>
    <row r="4160" spans="1:1" x14ac:dyDescent="0.25">
      <c r="A4160" s="290"/>
    </row>
    <row r="4161" spans="1:1" x14ac:dyDescent="0.25">
      <c r="A4161" s="290"/>
    </row>
    <row r="4162" spans="1:1" x14ac:dyDescent="0.25">
      <c r="A4162" s="290"/>
    </row>
    <row r="4163" spans="1:1" x14ac:dyDescent="0.25">
      <c r="A4163" s="290"/>
    </row>
    <row r="4164" spans="1:1" x14ac:dyDescent="0.25">
      <c r="A4164" s="290"/>
    </row>
    <row r="4165" spans="1:1" x14ac:dyDescent="0.25">
      <c r="A4165" s="290"/>
    </row>
    <row r="4166" spans="1:1" x14ac:dyDescent="0.25">
      <c r="A4166" s="290"/>
    </row>
    <row r="4167" spans="1:1" x14ac:dyDescent="0.25">
      <c r="A4167" s="290"/>
    </row>
    <row r="4168" spans="1:1" x14ac:dyDescent="0.25">
      <c r="A4168" s="290"/>
    </row>
    <row r="4169" spans="1:1" x14ac:dyDescent="0.25">
      <c r="A4169" s="290"/>
    </row>
    <row r="4170" spans="1:1" x14ac:dyDescent="0.25">
      <c r="A4170" s="290"/>
    </row>
    <row r="4171" spans="1:1" x14ac:dyDescent="0.25">
      <c r="A4171" s="290"/>
    </row>
    <row r="4172" spans="1:1" x14ac:dyDescent="0.25">
      <c r="A4172" s="290"/>
    </row>
    <row r="4173" spans="1:1" x14ac:dyDescent="0.25">
      <c r="A4173" s="290"/>
    </row>
    <row r="4174" spans="1:1" x14ac:dyDescent="0.25">
      <c r="A4174" s="290"/>
    </row>
    <row r="4175" spans="1:1" x14ac:dyDescent="0.25">
      <c r="A4175" s="290"/>
    </row>
    <row r="4176" spans="1:1" x14ac:dyDescent="0.25">
      <c r="A4176" s="290"/>
    </row>
    <row r="4177" spans="1:1" x14ac:dyDescent="0.25">
      <c r="A4177" s="290"/>
    </row>
    <row r="4178" spans="1:1" x14ac:dyDescent="0.25">
      <c r="A4178" s="290"/>
    </row>
    <row r="4179" spans="1:1" x14ac:dyDescent="0.25">
      <c r="A4179" s="290"/>
    </row>
    <row r="4180" spans="1:1" x14ac:dyDescent="0.25">
      <c r="A4180" s="290"/>
    </row>
    <row r="4181" spans="1:1" x14ac:dyDescent="0.25">
      <c r="A4181" s="290"/>
    </row>
    <row r="4182" spans="1:1" x14ac:dyDescent="0.25">
      <c r="A4182" s="290"/>
    </row>
    <row r="4183" spans="1:1" x14ac:dyDescent="0.25">
      <c r="A4183" s="290"/>
    </row>
    <row r="4184" spans="1:1" x14ac:dyDescent="0.25">
      <c r="A4184" s="290"/>
    </row>
    <row r="4185" spans="1:1" x14ac:dyDescent="0.25">
      <c r="A4185" s="290"/>
    </row>
    <row r="4186" spans="1:1" x14ac:dyDescent="0.25">
      <c r="A4186" s="290"/>
    </row>
    <row r="4187" spans="1:1" x14ac:dyDescent="0.25">
      <c r="A4187" s="290"/>
    </row>
    <row r="4188" spans="1:1" x14ac:dyDescent="0.25">
      <c r="A4188" s="290"/>
    </row>
    <row r="4189" spans="1:1" x14ac:dyDescent="0.25">
      <c r="A4189" s="290"/>
    </row>
    <row r="4190" spans="1:1" x14ac:dyDescent="0.25">
      <c r="A4190" s="290"/>
    </row>
    <row r="4191" spans="1:1" x14ac:dyDescent="0.25">
      <c r="A4191" s="290"/>
    </row>
    <row r="4192" spans="1:1" x14ac:dyDescent="0.25">
      <c r="A4192" s="290"/>
    </row>
    <row r="4193" spans="1:1" x14ac:dyDescent="0.25">
      <c r="A4193" s="290"/>
    </row>
    <row r="4194" spans="1:1" x14ac:dyDescent="0.25">
      <c r="A4194" s="290"/>
    </row>
    <row r="4195" spans="1:1" x14ac:dyDescent="0.25">
      <c r="A4195" s="290"/>
    </row>
    <row r="4196" spans="1:1" x14ac:dyDescent="0.25">
      <c r="A4196" s="290"/>
    </row>
    <row r="4197" spans="1:1" x14ac:dyDescent="0.25">
      <c r="A4197" s="290"/>
    </row>
    <row r="4198" spans="1:1" x14ac:dyDescent="0.25">
      <c r="A4198" s="290"/>
    </row>
    <row r="4199" spans="1:1" x14ac:dyDescent="0.25">
      <c r="A4199" s="290"/>
    </row>
    <row r="4200" spans="1:1" x14ac:dyDescent="0.25">
      <c r="A4200" s="290"/>
    </row>
    <row r="4201" spans="1:1" x14ac:dyDescent="0.25">
      <c r="A4201" s="290"/>
    </row>
    <row r="4202" spans="1:1" x14ac:dyDescent="0.25">
      <c r="A4202" s="290"/>
    </row>
    <row r="4203" spans="1:1" x14ac:dyDescent="0.25">
      <c r="A4203" s="290"/>
    </row>
    <row r="4204" spans="1:1" x14ac:dyDescent="0.25">
      <c r="A4204" s="290"/>
    </row>
    <row r="4205" spans="1:1" x14ac:dyDescent="0.25">
      <c r="A4205" s="290"/>
    </row>
    <row r="4206" spans="1:1" x14ac:dyDescent="0.25">
      <c r="A4206" s="290"/>
    </row>
    <row r="4207" spans="1:1" x14ac:dyDescent="0.25">
      <c r="A4207" s="290"/>
    </row>
    <row r="4208" spans="1:1" x14ac:dyDescent="0.25">
      <c r="A4208" s="290"/>
    </row>
    <row r="4209" spans="1:1" x14ac:dyDescent="0.25">
      <c r="A4209" s="290"/>
    </row>
    <row r="4210" spans="1:1" x14ac:dyDescent="0.25">
      <c r="A4210" s="290"/>
    </row>
    <row r="4211" spans="1:1" x14ac:dyDescent="0.25">
      <c r="A4211" s="290"/>
    </row>
    <row r="4212" spans="1:1" x14ac:dyDescent="0.25">
      <c r="A4212" s="290"/>
    </row>
    <row r="4213" spans="1:1" x14ac:dyDescent="0.25">
      <c r="A4213" s="290"/>
    </row>
    <row r="4214" spans="1:1" x14ac:dyDescent="0.25">
      <c r="A4214" s="290"/>
    </row>
    <row r="4215" spans="1:1" x14ac:dyDescent="0.25">
      <c r="A4215" s="290"/>
    </row>
    <row r="4216" spans="1:1" x14ac:dyDescent="0.25">
      <c r="A4216" s="290"/>
    </row>
    <row r="4217" spans="1:1" x14ac:dyDescent="0.25">
      <c r="A4217" s="290"/>
    </row>
    <row r="4218" spans="1:1" x14ac:dyDescent="0.25">
      <c r="A4218" s="290"/>
    </row>
    <row r="4219" spans="1:1" x14ac:dyDescent="0.25">
      <c r="A4219" s="290"/>
    </row>
    <row r="4220" spans="1:1" x14ac:dyDescent="0.25">
      <c r="A4220" s="290"/>
    </row>
    <row r="4221" spans="1:1" x14ac:dyDescent="0.25">
      <c r="A4221" s="290"/>
    </row>
    <row r="4222" spans="1:1" x14ac:dyDescent="0.25">
      <c r="A4222" s="290"/>
    </row>
    <row r="4223" spans="1:1" x14ac:dyDescent="0.25">
      <c r="A4223" s="290"/>
    </row>
    <row r="4224" spans="1:1" x14ac:dyDescent="0.25">
      <c r="A4224" s="290"/>
    </row>
    <row r="4225" spans="1:1" x14ac:dyDescent="0.25">
      <c r="A4225" s="290"/>
    </row>
    <row r="4226" spans="1:1" x14ac:dyDescent="0.25">
      <c r="A4226" s="290"/>
    </row>
    <row r="4227" spans="1:1" x14ac:dyDescent="0.25">
      <c r="A4227" s="290"/>
    </row>
    <row r="4228" spans="1:1" x14ac:dyDescent="0.25">
      <c r="A4228" s="290"/>
    </row>
    <row r="4229" spans="1:1" x14ac:dyDescent="0.25">
      <c r="A4229" s="290"/>
    </row>
    <row r="4230" spans="1:1" x14ac:dyDescent="0.25">
      <c r="A4230" s="290"/>
    </row>
    <row r="4231" spans="1:1" x14ac:dyDescent="0.25">
      <c r="A4231" s="290"/>
    </row>
    <row r="4232" spans="1:1" x14ac:dyDescent="0.25">
      <c r="A4232" s="290"/>
    </row>
    <row r="4233" spans="1:1" x14ac:dyDescent="0.25">
      <c r="A4233" s="290"/>
    </row>
    <row r="4234" spans="1:1" x14ac:dyDescent="0.25">
      <c r="A4234" s="290"/>
    </row>
    <row r="4235" spans="1:1" x14ac:dyDescent="0.25">
      <c r="A4235" s="290"/>
    </row>
    <row r="4236" spans="1:1" x14ac:dyDescent="0.25">
      <c r="A4236" s="290"/>
    </row>
    <row r="4237" spans="1:1" x14ac:dyDescent="0.25">
      <c r="A4237" s="290"/>
    </row>
    <row r="4238" spans="1:1" x14ac:dyDescent="0.25">
      <c r="A4238" s="290"/>
    </row>
    <row r="4239" spans="1:1" x14ac:dyDescent="0.25">
      <c r="A4239" s="290"/>
    </row>
    <row r="4240" spans="1:1" x14ac:dyDescent="0.25">
      <c r="A4240" s="290"/>
    </row>
    <row r="4241" spans="1:1" x14ac:dyDescent="0.25">
      <c r="A4241" s="290"/>
    </row>
    <row r="4242" spans="1:1" x14ac:dyDescent="0.25">
      <c r="A4242" s="290"/>
    </row>
    <row r="4243" spans="1:1" x14ac:dyDescent="0.25">
      <c r="A4243" s="290"/>
    </row>
    <row r="4244" spans="1:1" x14ac:dyDescent="0.25">
      <c r="A4244" s="290"/>
    </row>
    <row r="4245" spans="1:1" x14ac:dyDescent="0.25">
      <c r="A4245" s="290"/>
    </row>
    <row r="4246" spans="1:1" x14ac:dyDescent="0.25">
      <c r="A4246" s="290"/>
    </row>
    <row r="4247" spans="1:1" x14ac:dyDescent="0.25">
      <c r="A4247" s="290"/>
    </row>
    <row r="4248" spans="1:1" x14ac:dyDescent="0.25">
      <c r="A4248" s="290"/>
    </row>
    <row r="4249" spans="1:1" x14ac:dyDescent="0.25">
      <c r="A4249" s="290"/>
    </row>
    <row r="4250" spans="1:1" x14ac:dyDescent="0.25">
      <c r="A4250" s="290"/>
    </row>
    <row r="4251" spans="1:1" x14ac:dyDescent="0.25">
      <c r="A4251" s="290"/>
    </row>
    <row r="4252" spans="1:1" x14ac:dyDescent="0.25">
      <c r="A4252" s="290"/>
    </row>
    <row r="4253" spans="1:1" x14ac:dyDescent="0.25">
      <c r="A4253" s="290"/>
    </row>
    <row r="4254" spans="1:1" x14ac:dyDescent="0.25">
      <c r="A4254" s="290"/>
    </row>
    <row r="4255" spans="1:1" x14ac:dyDescent="0.25">
      <c r="A4255" s="290"/>
    </row>
    <row r="4256" spans="1:1" x14ac:dyDescent="0.25">
      <c r="A4256" s="290"/>
    </row>
    <row r="4257" spans="1:1" x14ac:dyDescent="0.25">
      <c r="A4257" s="290"/>
    </row>
    <row r="4258" spans="1:1" x14ac:dyDescent="0.25">
      <c r="A4258" s="290"/>
    </row>
    <row r="4259" spans="1:1" x14ac:dyDescent="0.25">
      <c r="A4259" s="290"/>
    </row>
    <row r="4260" spans="1:1" x14ac:dyDescent="0.25">
      <c r="A4260" s="290"/>
    </row>
    <row r="4261" spans="1:1" x14ac:dyDescent="0.25">
      <c r="A4261" s="290"/>
    </row>
    <row r="4262" spans="1:1" x14ac:dyDescent="0.25">
      <c r="A4262" s="290"/>
    </row>
    <row r="4263" spans="1:1" x14ac:dyDescent="0.25">
      <c r="A4263" s="290"/>
    </row>
    <row r="4264" spans="1:1" x14ac:dyDescent="0.25">
      <c r="A4264" s="290"/>
    </row>
    <row r="4265" spans="1:1" x14ac:dyDescent="0.25">
      <c r="A4265" s="290"/>
    </row>
    <row r="4266" spans="1:1" x14ac:dyDescent="0.25">
      <c r="A4266" s="290"/>
    </row>
    <row r="4267" spans="1:1" x14ac:dyDescent="0.25">
      <c r="A4267" s="290"/>
    </row>
    <row r="4268" spans="1:1" x14ac:dyDescent="0.25">
      <c r="A4268" s="290"/>
    </row>
    <row r="4269" spans="1:1" x14ac:dyDescent="0.25">
      <c r="A4269" s="290"/>
    </row>
    <row r="4270" spans="1:1" x14ac:dyDescent="0.25">
      <c r="A4270" s="290"/>
    </row>
    <row r="4271" spans="1:1" x14ac:dyDescent="0.25">
      <c r="A4271" s="290"/>
    </row>
    <row r="4272" spans="1:1" x14ac:dyDescent="0.25">
      <c r="A4272" s="290"/>
    </row>
    <row r="4273" spans="1:1" x14ac:dyDescent="0.25">
      <c r="A4273" s="290"/>
    </row>
    <row r="4274" spans="1:1" x14ac:dyDescent="0.25">
      <c r="A4274" s="290"/>
    </row>
    <row r="4275" spans="1:1" x14ac:dyDescent="0.25">
      <c r="A4275" s="290"/>
    </row>
    <row r="4276" spans="1:1" x14ac:dyDescent="0.25">
      <c r="A4276" s="290"/>
    </row>
    <row r="4277" spans="1:1" x14ac:dyDescent="0.25">
      <c r="A4277" s="290"/>
    </row>
    <row r="4278" spans="1:1" x14ac:dyDescent="0.25">
      <c r="A4278" s="290"/>
    </row>
    <row r="4279" spans="1:1" x14ac:dyDescent="0.25">
      <c r="A4279" s="290"/>
    </row>
    <row r="4280" spans="1:1" x14ac:dyDescent="0.25">
      <c r="A4280" s="290"/>
    </row>
    <row r="4281" spans="1:1" x14ac:dyDescent="0.25">
      <c r="A4281" s="290"/>
    </row>
    <row r="4282" spans="1:1" x14ac:dyDescent="0.25">
      <c r="A4282" s="290"/>
    </row>
    <row r="4283" spans="1:1" x14ac:dyDescent="0.25">
      <c r="A4283" s="290"/>
    </row>
    <row r="4284" spans="1:1" x14ac:dyDescent="0.25">
      <c r="A4284" s="290"/>
    </row>
    <row r="4285" spans="1:1" x14ac:dyDescent="0.25">
      <c r="A4285" s="290"/>
    </row>
    <row r="4286" spans="1:1" x14ac:dyDescent="0.25">
      <c r="A4286" s="290"/>
    </row>
    <row r="4287" spans="1:1" x14ac:dyDescent="0.25">
      <c r="A4287" s="290"/>
    </row>
    <row r="4288" spans="1:1" x14ac:dyDescent="0.25">
      <c r="A4288" s="290"/>
    </row>
    <row r="4289" spans="1:1" x14ac:dyDescent="0.25">
      <c r="A4289" s="290"/>
    </row>
    <row r="4290" spans="1:1" x14ac:dyDescent="0.25">
      <c r="A4290" s="290"/>
    </row>
    <row r="4291" spans="1:1" x14ac:dyDescent="0.25">
      <c r="A4291" s="290"/>
    </row>
    <row r="4292" spans="1:1" x14ac:dyDescent="0.25">
      <c r="A4292" s="290"/>
    </row>
    <row r="4293" spans="1:1" x14ac:dyDescent="0.25">
      <c r="A4293" s="290"/>
    </row>
    <row r="4294" spans="1:1" x14ac:dyDescent="0.25">
      <c r="A4294" s="290"/>
    </row>
    <row r="4295" spans="1:1" x14ac:dyDescent="0.25">
      <c r="A4295" s="290"/>
    </row>
    <row r="4296" spans="1:1" x14ac:dyDescent="0.25">
      <c r="A4296" s="290"/>
    </row>
    <row r="4297" spans="1:1" x14ac:dyDescent="0.25">
      <c r="A4297" s="290"/>
    </row>
    <row r="4298" spans="1:1" x14ac:dyDescent="0.25">
      <c r="A4298" s="290"/>
    </row>
    <row r="4299" spans="1:1" x14ac:dyDescent="0.25">
      <c r="A4299" s="290"/>
    </row>
    <row r="4300" spans="1:1" x14ac:dyDescent="0.25">
      <c r="A4300" s="290"/>
    </row>
    <row r="4301" spans="1:1" x14ac:dyDescent="0.25">
      <c r="A4301" s="290"/>
    </row>
    <row r="4302" spans="1:1" x14ac:dyDescent="0.25">
      <c r="A4302" s="290"/>
    </row>
    <row r="4303" spans="1:1" x14ac:dyDescent="0.25">
      <c r="A4303" s="290"/>
    </row>
    <row r="4304" spans="1:1" x14ac:dyDescent="0.25">
      <c r="A4304" s="290"/>
    </row>
    <row r="4305" spans="1:1" x14ac:dyDescent="0.25">
      <c r="A4305" s="290"/>
    </row>
    <row r="4306" spans="1:1" x14ac:dyDescent="0.25">
      <c r="A4306" s="290"/>
    </row>
    <row r="4307" spans="1:1" x14ac:dyDescent="0.25">
      <c r="A4307" s="290"/>
    </row>
    <row r="4308" spans="1:1" x14ac:dyDescent="0.25">
      <c r="A4308" s="290"/>
    </row>
    <row r="4309" spans="1:1" x14ac:dyDescent="0.25">
      <c r="A4309" s="290"/>
    </row>
    <row r="4310" spans="1:1" x14ac:dyDescent="0.25">
      <c r="A4310" s="290"/>
    </row>
    <row r="4311" spans="1:1" x14ac:dyDescent="0.25">
      <c r="A4311" s="290"/>
    </row>
    <row r="4312" spans="1:1" x14ac:dyDescent="0.25">
      <c r="A4312" s="290"/>
    </row>
    <row r="4313" spans="1:1" x14ac:dyDescent="0.25">
      <c r="A4313" s="290"/>
    </row>
    <row r="4314" spans="1:1" x14ac:dyDescent="0.25">
      <c r="A4314" s="290"/>
    </row>
    <row r="4315" spans="1:1" x14ac:dyDescent="0.25">
      <c r="A4315" s="290"/>
    </row>
    <row r="4316" spans="1:1" x14ac:dyDescent="0.25">
      <c r="A4316" s="290"/>
    </row>
    <row r="4317" spans="1:1" x14ac:dyDescent="0.25">
      <c r="A4317" s="290"/>
    </row>
    <row r="4318" spans="1:1" x14ac:dyDescent="0.25">
      <c r="A4318" s="290"/>
    </row>
    <row r="4319" spans="1:1" x14ac:dyDescent="0.25">
      <c r="A4319" s="290"/>
    </row>
    <row r="4320" spans="1:1" x14ac:dyDescent="0.25">
      <c r="A4320" s="290"/>
    </row>
    <row r="4321" spans="1:1" x14ac:dyDescent="0.25">
      <c r="A4321" s="290"/>
    </row>
    <row r="4322" spans="1:1" x14ac:dyDescent="0.25">
      <c r="A4322" s="290"/>
    </row>
    <row r="4323" spans="1:1" x14ac:dyDescent="0.25">
      <c r="A4323" s="290"/>
    </row>
    <row r="4324" spans="1:1" x14ac:dyDescent="0.25">
      <c r="A4324" s="290"/>
    </row>
    <row r="4325" spans="1:1" x14ac:dyDescent="0.25">
      <c r="A4325" s="290"/>
    </row>
    <row r="4326" spans="1:1" x14ac:dyDescent="0.25">
      <c r="A4326" s="290"/>
    </row>
    <row r="4327" spans="1:1" x14ac:dyDescent="0.25">
      <c r="A4327" s="290"/>
    </row>
    <row r="4328" spans="1:1" x14ac:dyDescent="0.25">
      <c r="A4328" s="290"/>
    </row>
    <row r="4329" spans="1:1" x14ac:dyDescent="0.25">
      <c r="A4329" s="290"/>
    </row>
    <row r="4330" spans="1:1" x14ac:dyDescent="0.25">
      <c r="A4330" s="290"/>
    </row>
    <row r="4331" spans="1:1" x14ac:dyDescent="0.25">
      <c r="A4331" s="290"/>
    </row>
    <row r="4332" spans="1:1" x14ac:dyDescent="0.25">
      <c r="A4332" s="290"/>
    </row>
    <row r="4333" spans="1:1" x14ac:dyDescent="0.25">
      <c r="A4333" s="290"/>
    </row>
    <row r="4334" spans="1:1" x14ac:dyDescent="0.25">
      <c r="A4334" s="290"/>
    </row>
    <row r="4335" spans="1:1" x14ac:dyDescent="0.25">
      <c r="A4335" s="290"/>
    </row>
    <row r="4336" spans="1:1" x14ac:dyDescent="0.25">
      <c r="A4336" s="290"/>
    </row>
    <row r="4337" spans="1:1" x14ac:dyDescent="0.25">
      <c r="A4337" s="290"/>
    </row>
    <row r="4338" spans="1:1" x14ac:dyDescent="0.25">
      <c r="A4338" s="290"/>
    </row>
    <row r="4339" spans="1:1" x14ac:dyDescent="0.25">
      <c r="A4339" s="290"/>
    </row>
    <row r="4340" spans="1:1" x14ac:dyDescent="0.25">
      <c r="A4340" s="290"/>
    </row>
    <row r="4341" spans="1:1" x14ac:dyDescent="0.25">
      <c r="A4341" s="290"/>
    </row>
    <row r="4342" spans="1:1" x14ac:dyDescent="0.25">
      <c r="A4342" s="290"/>
    </row>
    <row r="4343" spans="1:1" x14ac:dyDescent="0.25">
      <c r="A4343" s="290"/>
    </row>
    <row r="4344" spans="1:1" x14ac:dyDescent="0.25">
      <c r="A4344" s="290"/>
    </row>
    <row r="4345" spans="1:1" x14ac:dyDescent="0.25">
      <c r="A4345" s="290"/>
    </row>
    <row r="4346" spans="1:1" x14ac:dyDescent="0.25">
      <c r="A4346" s="290"/>
    </row>
    <row r="4347" spans="1:1" x14ac:dyDescent="0.25">
      <c r="A4347" s="290"/>
    </row>
    <row r="4348" spans="1:1" x14ac:dyDescent="0.25">
      <c r="A4348" s="290"/>
    </row>
    <row r="4349" spans="1:1" x14ac:dyDescent="0.25">
      <c r="A4349" s="290"/>
    </row>
    <row r="4350" spans="1:1" x14ac:dyDescent="0.25">
      <c r="A4350" s="290"/>
    </row>
    <row r="4351" spans="1:1" x14ac:dyDescent="0.25">
      <c r="A4351" s="290"/>
    </row>
    <row r="4352" spans="1:1" x14ac:dyDescent="0.25">
      <c r="A4352" s="290"/>
    </row>
    <row r="4353" spans="1:1" x14ac:dyDescent="0.25">
      <c r="A4353" s="290"/>
    </row>
    <row r="4354" spans="1:1" x14ac:dyDescent="0.25">
      <c r="A4354" s="290"/>
    </row>
    <row r="4355" spans="1:1" x14ac:dyDescent="0.25">
      <c r="A4355" s="290"/>
    </row>
    <row r="4356" spans="1:1" x14ac:dyDescent="0.25">
      <c r="A4356" s="290"/>
    </row>
    <row r="4357" spans="1:1" x14ac:dyDescent="0.25">
      <c r="A4357" s="290"/>
    </row>
    <row r="4358" spans="1:1" x14ac:dyDescent="0.25">
      <c r="A4358" s="290"/>
    </row>
    <row r="4359" spans="1:1" x14ac:dyDescent="0.25">
      <c r="A4359" s="290"/>
    </row>
    <row r="4360" spans="1:1" x14ac:dyDescent="0.25">
      <c r="A4360" s="290"/>
    </row>
    <row r="4361" spans="1:1" x14ac:dyDescent="0.25">
      <c r="A4361" s="290"/>
    </row>
    <row r="4362" spans="1:1" x14ac:dyDescent="0.25">
      <c r="A4362" s="290"/>
    </row>
    <row r="4363" spans="1:1" x14ac:dyDescent="0.25">
      <c r="A4363" s="290"/>
    </row>
    <row r="4364" spans="1:1" x14ac:dyDescent="0.25">
      <c r="A4364" s="290"/>
    </row>
    <row r="4365" spans="1:1" x14ac:dyDescent="0.25">
      <c r="A4365" s="290"/>
    </row>
    <row r="4366" spans="1:1" x14ac:dyDescent="0.25">
      <c r="A4366" s="290"/>
    </row>
    <row r="4367" spans="1:1" x14ac:dyDescent="0.25">
      <c r="A4367" s="290"/>
    </row>
    <row r="4368" spans="1:1" x14ac:dyDescent="0.25">
      <c r="A4368" s="290"/>
    </row>
    <row r="4369" spans="1:1" x14ac:dyDescent="0.25">
      <c r="A4369" s="290"/>
    </row>
    <row r="4370" spans="1:1" x14ac:dyDescent="0.25">
      <c r="A4370" s="290"/>
    </row>
    <row r="4371" spans="1:1" x14ac:dyDescent="0.25">
      <c r="A4371" s="290"/>
    </row>
    <row r="4372" spans="1:1" x14ac:dyDescent="0.25">
      <c r="A4372" s="290"/>
    </row>
    <row r="4373" spans="1:1" x14ac:dyDescent="0.25">
      <c r="A4373" s="290"/>
    </row>
    <row r="4374" spans="1:1" x14ac:dyDescent="0.25">
      <c r="A4374" s="290"/>
    </row>
    <row r="4375" spans="1:1" x14ac:dyDescent="0.25">
      <c r="A4375" s="290"/>
    </row>
    <row r="4376" spans="1:1" x14ac:dyDescent="0.25">
      <c r="A4376" s="290"/>
    </row>
    <row r="4377" spans="1:1" x14ac:dyDescent="0.25">
      <c r="A4377" s="290"/>
    </row>
    <row r="4378" spans="1:1" x14ac:dyDescent="0.25">
      <c r="A4378" s="290"/>
    </row>
    <row r="4379" spans="1:1" x14ac:dyDescent="0.25">
      <c r="A4379" s="290"/>
    </row>
    <row r="4380" spans="1:1" x14ac:dyDescent="0.25">
      <c r="A4380" s="290"/>
    </row>
    <row r="4381" spans="1:1" x14ac:dyDescent="0.25">
      <c r="A4381" s="290"/>
    </row>
    <row r="4382" spans="1:1" x14ac:dyDescent="0.25">
      <c r="A4382" s="290"/>
    </row>
    <row r="4383" spans="1:1" x14ac:dyDescent="0.25">
      <c r="A4383" s="290"/>
    </row>
    <row r="4384" spans="1:1" x14ac:dyDescent="0.25">
      <c r="A4384" s="290"/>
    </row>
    <row r="4385" spans="1:1" x14ac:dyDescent="0.25">
      <c r="A4385" s="290"/>
    </row>
    <row r="4386" spans="1:1" x14ac:dyDescent="0.25">
      <c r="A4386" s="290"/>
    </row>
    <row r="4387" spans="1:1" x14ac:dyDescent="0.25">
      <c r="A4387" s="290"/>
    </row>
    <row r="4388" spans="1:1" x14ac:dyDescent="0.25">
      <c r="A4388" s="290"/>
    </row>
    <row r="4389" spans="1:1" x14ac:dyDescent="0.25">
      <c r="A4389" s="290"/>
    </row>
    <row r="4390" spans="1:1" x14ac:dyDescent="0.25">
      <c r="A4390" s="290"/>
    </row>
    <row r="4391" spans="1:1" x14ac:dyDescent="0.25">
      <c r="A4391" s="290"/>
    </row>
    <row r="4392" spans="1:1" x14ac:dyDescent="0.25">
      <c r="A4392" s="290"/>
    </row>
    <row r="4393" spans="1:1" x14ac:dyDescent="0.25">
      <c r="A4393" s="290"/>
    </row>
    <row r="4394" spans="1:1" x14ac:dyDescent="0.25">
      <c r="A4394" s="290"/>
    </row>
    <row r="4395" spans="1:1" x14ac:dyDescent="0.25">
      <c r="A4395" s="290"/>
    </row>
    <row r="4396" spans="1:1" x14ac:dyDescent="0.25">
      <c r="A4396" s="290"/>
    </row>
    <row r="4397" spans="1:1" x14ac:dyDescent="0.25">
      <c r="A4397" s="290"/>
    </row>
    <row r="4398" spans="1:1" x14ac:dyDescent="0.25">
      <c r="A4398" s="290"/>
    </row>
    <row r="4399" spans="1:1" x14ac:dyDescent="0.25">
      <c r="A4399" s="290"/>
    </row>
    <row r="4400" spans="1:1" x14ac:dyDescent="0.25">
      <c r="A4400" s="290"/>
    </row>
    <row r="4401" spans="1:1" x14ac:dyDescent="0.25">
      <c r="A4401" s="290"/>
    </row>
    <row r="4402" spans="1:1" x14ac:dyDescent="0.25">
      <c r="A4402" s="290"/>
    </row>
    <row r="4403" spans="1:1" x14ac:dyDescent="0.25">
      <c r="A4403" s="290"/>
    </row>
    <row r="4404" spans="1:1" x14ac:dyDescent="0.25">
      <c r="A4404" s="290"/>
    </row>
    <row r="4405" spans="1:1" x14ac:dyDescent="0.25">
      <c r="A4405" s="290"/>
    </row>
    <row r="4406" spans="1:1" x14ac:dyDescent="0.25">
      <c r="A4406" s="290"/>
    </row>
    <row r="4407" spans="1:1" x14ac:dyDescent="0.25">
      <c r="A4407" s="290"/>
    </row>
    <row r="4408" spans="1:1" x14ac:dyDescent="0.25">
      <c r="A4408" s="290"/>
    </row>
    <row r="4409" spans="1:1" x14ac:dyDescent="0.25">
      <c r="A4409" s="290"/>
    </row>
    <row r="4410" spans="1:1" x14ac:dyDescent="0.25">
      <c r="A4410" s="290"/>
    </row>
    <row r="4411" spans="1:1" x14ac:dyDescent="0.25">
      <c r="A4411" s="290"/>
    </row>
    <row r="4412" spans="1:1" x14ac:dyDescent="0.25">
      <c r="A4412" s="290"/>
    </row>
    <row r="4413" spans="1:1" x14ac:dyDescent="0.25">
      <c r="A4413" s="290"/>
    </row>
    <row r="4414" spans="1:1" x14ac:dyDescent="0.25">
      <c r="A4414" s="290"/>
    </row>
    <row r="4415" spans="1:1" x14ac:dyDescent="0.25">
      <c r="A4415" s="290"/>
    </row>
    <row r="4416" spans="1:1" x14ac:dyDescent="0.25">
      <c r="A4416" s="290"/>
    </row>
    <row r="4417" spans="1:1" x14ac:dyDescent="0.25">
      <c r="A4417" s="290"/>
    </row>
    <row r="4418" spans="1:1" x14ac:dyDescent="0.25">
      <c r="A4418" s="290"/>
    </row>
    <row r="4419" spans="1:1" x14ac:dyDescent="0.25">
      <c r="A4419" s="290"/>
    </row>
    <row r="4420" spans="1:1" x14ac:dyDescent="0.25">
      <c r="A4420" s="290"/>
    </row>
    <row r="4421" spans="1:1" x14ac:dyDescent="0.25">
      <c r="A4421" s="290"/>
    </row>
    <row r="4422" spans="1:1" x14ac:dyDescent="0.25">
      <c r="A4422" s="290"/>
    </row>
    <row r="4423" spans="1:1" x14ac:dyDescent="0.25">
      <c r="A4423" s="290"/>
    </row>
    <row r="4424" spans="1:1" x14ac:dyDescent="0.25">
      <c r="A4424" s="290"/>
    </row>
    <row r="4425" spans="1:1" x14ac:dyDescent="0.25">
      <c r="A4425" s="290"/>
    </row>
    <row r="4426" spans="1:1" x14ac:dyDescent="0.25">
      <c r="A4426" s="290"/>
    </row>
    <row r="4427" spans="1:1" x14ac:dyDescent="0.25">
      <c r="A4427" s="290"/>
    </row>
    <row r="4428" spans="1:1" x14ac:dyDescent="0.25">
      <c r="A4428" s="290"/>
    </row>
    <row r="4429" spans="1:1" x14ac:dyDescent="0.25">
      <c r="A4429" s="290"/>
    </row>
    <row r="4430" spans="1:1" x14ac:dyDescent="0.25">
      <c r="A4430" s="290"/>
    </row>
    <row r="4431" spans="1:1" x14ac:dyDescent="0.25">
      <c r="A4431" s="290"/>
    </row>
    <row r="4432" spans="1:1" x14ac:dyDescent="0.25">
      <c r="A4432" s="290"/>
    </row>
    <row r="4433" spans="1:1" x14ac:dyDescent="0.25">
      <c r="A4433" s="290"/>
    </row>
    <row r="4434" spans="1:1" x14ac:dyDescent="0.25">
      <c r="A4434" s="290"/>
    </row>
    <row r="4435" spans="1:1" x14ac:dyDescent="0.25">
      <c r="A4435" s="290"/>
    </row>
    <row r="4436" spans="1:1" x14ac:dyDescent="0.25">
      <c r="A4436" s="290"/>
    </row>
    <row r="4437" spans="1:1" x14ac:dyDescent="0.25">
      <c r="A4437" s="290"/>
    </row>
    <row r="4438" spans="1:1" x14ac:dyDescent="0.25">
      <c r="A4438" s="290"/>
    </row>
    <row r="4439" spans="1:1" x14ac:dyDescent="0.25">
      <c r="A4439" s="290"/>
    </row>
    <row r="4440" spans="1:1" x14ac:dyDescent="0.25">
      <c r="A4440" s="290"/>
    </row>
    <row r="4441" spans="1:1" x14ac:dyDescent="0.25">
      <c r="A4441" s="290"/>
    </row>
    <row r="4442" spans="1:1" x14ac:dyDescent="0.25">
      <c r="A4442" s="290"/>
    </row>
    <row r="4443" spans="1:1" x14ac:dyDescent="0.25">
      <c r="A4443" s="290"/>
    </row>
    <row r="4444" spans="1:1" x14ac:dyDescent="0.25">
      <c r="A4444" s="290"/>
    </row>
    <row r="4445" spans="1:1" x14ac:dyDescent="0.25">
      <c r="A4445" s="290"/>
    </row>
    <row r="4446" spans="1:1" x14ac:dyDescent="0.25">
      <c r="A4446" s="290"/>
    </row>
    <row r="4447" spans="1:1" x14ac:dyDescent="0.25">
      <c r="A4447" s="290"/>
    </row>
    <row r="4448" spans="1:1" x14ac:dyDescent="0.25">
      <c r="A4448" s="290"/>
    </row>
    <row r="4449" spans="1:1" x14ac:dyDescent="0.25">
      <c r="A4449" s="290"/>
    </row>
    <row r="4450" spans="1:1" x14ac:dyDescent="0.25">
      <c r="A4450" s="290"/>
    </row>
    <row r="4451" spans="1:1" x14ac:dyDescent="0.25">
      <c r="A4451" s="290"/>
    </row>
    <row r="4452" spans="1:1" x14ac:dyDescent="0.25">
      <c r="A4452" s="290"/>
    </row>
    <row r="4453" spans="1:1" x14ac:dyDescent="0.25">
      <c r="A4453" s="290"/>
    </row>
    <row r="4454" spans="1:1" x14ac:dyDescent="0.25">
      <c r="A4454" s="290"/>
    </row>
    <row r="4455" spans="1:1" x14ac:dyDescent="0.25">
      <c r="A4455" s="290"/>
    </row>
    <row r="4456" spans="1:1" x14ac:dyDescent="0.25">
      <c r="A4456" s="290"/>
    </row>
    <row r="4457" spans="1:1" x14ac:dyDescent="0.25">
      <c r="A4457" s="290"/>
    </row>
    <row r="4458" spans="1:1" x14ac:dyDescent="0.25">
      <c r="A4458" s="290"/>
    </row>
    <row r="4459" spans="1:1" x14ac:dyDescent="0.25">
      <c r="A4459" s="290"/>
    </row>
    <row r="4460" spans="1:1" x14ac:dyDescent="0.25">
      <c r="A4460" s="290"/>
    </row>
    <row r="4461" spans="1:1" x14ac:dyDescent="0.25">
      <c r="A4461" s="290"/>
    </row>
    <row r="4462" spans="1:1" x14ac:dyDescent="0.25">
      <c r="A4462" s="290"/>
    </row>
    <row r="4463" spans="1:1" x14ac:dyDescent="0.25">
      <c r="A4463" s="290"/>
    </row>
    <row r="4464" spans="1:1" x14ac:dyDescent="0.25">
      <c r="A4464" s="290"/>
    </row>
    <row r="4465" spans="1:1" x14ac:dyDescent="0.25">
      <c r="A4465" s="290"/>
    </row>
    <row r="4466" spans="1:1" x14ac:dyDescent="0.25">
      <c r="A4466" s="290"/>
    </row>
    <row r="4467" spans="1:1" x14ac:dyDescent="0.25">
      <c r="A4467" s="290"/>
    </row>
    <row r="4468" spans="1:1" x14ac:dyDescent="0.25">
      <c r="A4468" s="290"/>
    </row>
    <row r="4469" spans="1:1" x14ac:dyDescent="0.25">
      <c r="A4469" s="290"/>
    </row>
    <row r="4470" spans="1:1" x14ac:dyDescent="0.25">
      <c r="A4470" s="290"/>
    </row>
    <row r="4471" spans="1:1" x14ac:dyDescent="0.25">
      <c r="A4471" s="290"/>
    </row>
    <row r="4472" spans="1:1" x14ac:dyDescent="0.25">
      <c r="A4472" s="290"/>
    </row>
    <row r="4473" spans="1:1" x14ac:dyDescent="0.25">
      <c r="A4473" s="290"/>
    </row>
    <row r="4474" spans="1:1" x14ac:dyDescent="0.25">
      <c r="A4474" s="290"/>
    </row>
    <row r="4475" spans="1:1" x14ac:dyDescent="0.25">
      <c r="A4475" s="290"/>
    </row>
    <row r="4476" spans="1:1" x14ac:dyDescent="0.25">
      <c r="A4476" s="290"/>
    </row>
    <row r="4477" spans="1:1" x14ac:dyDescent="0.25">
      <c r="A4477" s="290"/>
    </row>
    <row r="4478" spans="1:1" x14ac:dyDescent="0.25">
      <c r="A4478" s="290"/>
    </row>
    <row r="4479" spans="1:1" x14ac:dyDescent="0.25">
      <c r="A4479" s="290"/>
    </row>
    <row r="4480" spans="1:1" x14ac:dyDescent="0.25">
      <c r="A4480" s="290"/>
    </row>
    <row r="4481" spans="1:1" x14ac:dyDescent="0.25">
      <c r="A4481" s="290"/>
    </row>
    <row r="4482" spans="1:1" x14ac:dyDescent="0.25">
      <c r="A4482" s="290"/>
    </row>
    <row r="4483" spans="1:1" x14ac:dyDescent="0.25">
      <c r="A4483" s="290"/>
    </row>
    <row r="4484" spans="1:1" x14ac:dyDescent="0.25">
      <c r="A4484" s="290"/>
    </row>
    <row r="4485" spans="1:1" x14ac:dyDescent="0.25">
      <c r="A4485" s="290"/>
    </row>
    <row r="4486" spans="1:1" x14ac:dyDescent="0.25">
      <c r="A4486" s="290"/>
    </row>
    <row r="4487" spans="1:1" x14ac:dyDescent="0.25">
      <c r="A4487" s="290"/>
    </row>
    <row r="4488" spans="1:1" x14ac:dyDescent="0.25">
      <c r="A4488" s="290"/>
    </row>
    <row r="4489" spans="1:1" x14ac:dyDescent="0.25">
      <c r="A4489" s="290"/>
    </row>
    <row r="4490" spans="1:1" x14ac:dyDescent="0.25">
      <c r="A4490" s="290"/>
    </row>
    <row r="4491" spans="1:1" x14ac:dyDescent="0.25">
      <c r="A4491" s="290"/>
    </row>
    <row r="4492" spans="1:1" x14ac:dyDescent="0.25">
      <c r="A4492" s="290"/>
    </row>
    <row r="4493" spans="1:1" x14ac:dyDescent="0.25">
      <c r="A4493" s="290"/>
    </row>
    <row r="4494" spans="1:1" x14ac:dyDescent="0.25">
      <c r="A4494" s="290"/>
    </row>
    <row r="4495" spans="1:1" x14ac:dyDescent="0.25">
      <c r="A4495" s="290"/>
    </row>
    <row r="4496" spans="1:1" x14ac:dyDescent="0.25">
      <c r="A4496" s="290"/>
    </row>
    <row r="4497" spans="1:1" x14ac:dyDescent="0.25">
      <c r="A4497" s="290"/>
    </row>
    <row r="4498" spans="1:1" x14ac:dyDescent="0.25">
      <c r="A4498" s="290"/>
    </row>
    <row r="4499" spans="1:1" x14ac:dyDescent="0.25">
      <c r="A4499" s="290"/>
    </row>
    <row r="4500" spans="1:1" x14ac:dyDescent="0.25">
      <c r="A4500" s="290"/>
    </row>
    <row r="4501" spans="1:1" x14ac:dyDescent="0.25">
      <c r="A4501" s="290"/>
    </row>
    <row r="4502" spans="1:1" x14ac:dyDescent="0.25">
      <c r="A4502" s="290"/>
    </row>
    <row r="4503" spans="1:1" x14ac:dyDescent="0.25">
      <c r="A4503" s="290"/>
    </row>
    <row r="4504" spans="1:1" x14ac:dyDescent="0.25">
      <c r="A4504" s="290"/>
    </row>
    <row r="4505" spans="1:1" x14ac:dyDescent="0.25">
      <c r="A4505" s="290"/>
    </row>
    <row r="4506" spans="1:1" x14ac:dyDescent="0.25">
      <c r="A4506" s="290"/>
    </row>
    <row r="4507" spans="1:1" x14ac:dyDescent="0.25">
      <c r="A4507" s="290"/>
    </row>
    <row r="4508" spans="1:1" x14ac:dyDescent="0.25">
      <c r="A4508" s="290"/>
    </row>
    <row r="4509" spans="1:1" x14ac:dyDescent="0.25">
      <c r="A4509" s="290"/>
    </row>
    <row r="4510" spans="1:1" x14ac:dyDescent="0.25">
      <c r="A4510" s="290"/>
    </row>
    <row r="4511" spans="1:1" x14ac:dyDescent="0.25">
      <c r="A4511" s="290"/>
    </row>
    <row r="4512" spans="1:1" x14ac:dyDescent="0.25">
      <c r="A4512" s="290"/>
    </row>
    <row r="4513" spans="1:1" x14ac:dyDescent="0.25">
      <c r="A4513" s="290"/>
    </row>
    <row r="4514" spans="1:1" x14ac:dyDescent="0.25">
      <c r="A4514" s="290"/>
    </row>
    <row r="4515" spans="1:1" x14ac:dyDescent="0.25">
      <c r="A4515" s="290"/>
    </row>
    <row r="4516" spans="1:1" x14ac:dyDescent="0.25">
      <c r="A4516" s="290"/>
    </row>
    <row r="4517" spans="1:1" x14ac:dyDescent="0.25">
      <c r="A4517" s="290"/>
    </row>
    <row r="4518" spans="1:1" x14ac:dyDescent="0.25">
      <c r="A4518" s="290"/>
    </row>
    <row r="4519" spans="1:1" x14ac:dyDescent="0.25">
      <c r="A4519" s="290"/>
    </row>
    <row r="4520" spans="1:1" x14ac:dyDescent="0.25">
      <c r="A4520" s="290"/>
    </row>
    <row r="4521" spans="1:1" x14ac:dyDescent="0.25">
      <c r="A4521" s="290"/>
    </row>
    <row r="4522" spans="1:1" x14ac:dyDescent="0.25">
      <c r="A4522" s="290"/>
    </row>
    <row r="4523" spans="1:1" x14ac:dyDescent="0.25">
      <c r="A4523" s="290"/>
    </row>
    <row r="4524" spans="1:1" x14ac:dyDescent="0.25">
      <c r="A4524" s="290"/>
    </row>
    <row r="4525" spans="1:1" x14ac:dyDescent="0.25">
      <c r="A4525" s="290"/>
    </row>
    <row r="4526" spans="1:1" x14ac:dyDescent="0.25">
      <c r="A4526" s="290"/>
    </row>
    <row r="4527" spans="1:1" x14ac:dyDescent="0.25">
      <c r="A4527" s="290"/>
    </row>
    <row r="4528" spans="1:1" x14ac:dyDescent="0.25">
      <c r="A4528" s="290"/>
    </row>
    <row r="4529" spans="1:1" x14ac:dyDescent="0.25">
      <c r="A4529" s="290"/>
    </row>
    <row r="4530" spans="1:1" x14ac:dyDescent="0.25">
      <c r="A4530" s="290"/>
    </row>
    <row r="4531" spans="1:1" x14ac:dyDescent="0.25">
      <c r="A4531" s="290"/>
    </row>
    <row r="4532" spans="1:1" x14ac:dyDescent="0.25">
      <c r="A4532" s="290"/>
    </row>
    <row r="4533" spans="1:1" x14ac:dyDescent="0.25">
      <c r="A4533" s="290"/>
    </row>
    <row r="4534" spans="1:1" x14ac:dyDescent="0.25">
      <c r="A4534" s="290"/>
    </row>
    <row r="4535" spans="1:1" x14ac:dyDescent="0.25">
      <c r="A4535" s="290"/>
    </row>
    <row r="4536" spans="1:1" x14ac:dyDescent="0.25">
      <c r="A4536" s="290"/>
    </row>
    <row r="4537" spans="1:1" x14ac:dyDescent="0.25">
      <c r="A4537" s="290"/>
    </row>
    <row r="4538" spans="1:1" x14ac:dyDescent="0.25">
      <c r="A4538" s="290"/>
    </row>
    <row r="4539" spans="1:1" x14ac:dyDescent="0.25">
      <c r="A4539" s="290"/>
    </row>
    <row r="4540" spans="1:1" x14ac:dyDescent="0.25">
      <c r="A4540" s="290"/>
    </row>
    <row r="4541" spans="1:1" x14ac:dyDescent="0.25">
      <c r="A4541" s="290"/>
    </row>
    <row r="4542" spans="1:1" x14ac:dyDescent="0.25">
      <c r="A4542" s="290"/>
    </row>
    <row r="4543" spans="1:1" x14ac:dyDescent="0.25">
      <c r="A4543" s="290"/>
    </row>
    <row r="4544" spans="1:1" x14ac:dyDescent="0.25">
      <c r="A4544" s="290"/>
    </row>
    <row r="4545" spans="1:1" x14ac:dyDescent="0.25">
      <c r="A4545" s="290"/>
    </row>
    <row r="4546" spans="1:1" x14ac:dyDescent="0.25">
      <c r="A4546" s="290"/>
    </row>
    <row r="4547" spans="1:1" x14ac:dyDescent="0.25">
      <c r="A4547" s="290"/>
    </row>
    <row r="4548" spans="1:1" x14ac:dyDescent="0.25">
      <c r="A4548" s="290"/>
    </row>
    <row r="4549" spans="1:1" x14ac:dyDescent="0.25">
      <c r="A4549" s="290"/>
    </row>
    <row r="4550" spans="1:1" x14ac:dyDescent="0.25">
      <c r="A4550" s="290"/>
    </row>
    <row r="4551" spans="1:1" x14ac:dyDescent="0.25">
      <c r="A4551" s="290"/>
    </row>
    <row r="4552" spans="1:1" x14ac:dyDescent="0.25">
      <c r="A4552" s="290"/>
    </row>
    <row r="4553" spans="1:1" x14ac:dyDescent="0.25">
      <c r="A4553" s="290"/>
    </row>
    <row r="4554" spans="1:1" x14ac:dyDescent="0.25">
      <c r="A4554" s="290"/>
    </row>
    <row r="4555" spans="1:1" x14ac:dyDescent="0.25">
      <c r="A4555" s="290"/>
    </row>
    <row r="4556" spans="1:1" x14ac:dyDescent="0.25">
      <c r="A4556" s="290"/>
    </row>
    <row r="4557" spans="1:1" x14ac:dyDescent="0.25">
      <c r="A4557" s="290"/>
    </row>
    <row r="4558" spans="1:1" x14ac:dyDescent="0.25">
      <c r="A4558" s="290"/>
    </row>
    <row r="4559" spans="1:1" x14ac:dyDescent="0.25">
      <c r="A4559" s="290"/>
    </row>
    <row r="4560" spans="1:1" x14ac:dyDescent="0.25">
      <c r="A4560" s="290"/>
    </row>
    <row r="4561" spans="1:1" x14ac:dyDescent="0.25">
      <c r="A4561" s="290"/>
    </row>
    <row r="4562" spans="1:1" x14ac:dyDescent="0.25">
      <c r="A4562" s="290"/>
    </row>
    <row r="4563" spans="1:1" x14ac:dyDescent="0.25">
      <c r="A4563" s="290"/>
    </row>
    <row r="4564" spans="1:1" x14ac:dyDescent="0.25">
      <c r="A4564" s="290"/>
    </row>
    <row r="4565" spans="1:1" x14ac:dyDescent="0.25">
      <c r="A4565" s="290"/>
    </row>
    <row r="4566" spans="1:1" x14ac:dyDescent="0.25">
      <c r="A4566" s="290"/>
    </row>
    <row r="4567" spans="1:1" x14ac:dyDescent="0.25">
      <c r="A4567" s="290"/>
    </row>
    <row r="4568" spans="1:1" x14ac:dyDescent="0.25">
      <c r="A4568" s="290"/>
    </row>
    <row r="4569" spans="1:1" x14ac:dyDescent="0.25">
      <c r="A4569" s="290"/>
    </row>
    <row r="4570" spans="1:1" x14ac:dyDescent="0.25">
      <c r="A4570" s="290"/>
    </row>
    <row r="4571" spans="1:1" x14ac:dyDescent="0.25">
      <c r="A4571" s="290"/>
    </row>
    <row r="4572" spans="1:1" x14ac:dyDescent="0.25">
      <c r="A4572" s="290"/>
    </row>
    <row r="4573" spans="1:1" x14ac:dyDescent="0.25">
      <c r="A4573" s="290"/>
    </row>
    <row r="4574" spans="1:1" x14ac:dyDescent="0.25">
      <c r="A4574" s="290"/>
    </row>
    <row r="4575" spans="1:1" x14ac:dyDescent="0.25">
      <c r="A4575" s="290"/>
    </row>
    <row r="4576" spans="1:1" x14ac:dyDescent="0.25">
      <c r="A4576" s="290"/>
    </row>
    <row r="4577" spans="1:1" x14ac:dyDescent="0.25">
      <c r="A4577" s="290"/>
    </row>
    <row r="4578" spans="1:1" x14ac:dyDescent="0.25">
      <c r="A4578" s="290"/>
    </row>
    <row r="4579" spans="1:1" x14ac:dyDescent="0.25">
      <c r="A4579" s="290"/>
    </row>
    <row r="4580" spans="1:1" x14ac:dyDescent="0.25">
      <c r="A4580" s="290"/>
    </row>
    <row r="4581" spans="1:1" x14ac:dyDescent="0.25">
      <c r="A4581" s="290"/>
    </row>
    <row r="4582" spans="1:1" x14ac:dyDescent="0.25">
      <c r="A4582" s="290"/>
    </row>
    <row r="4583" spans="1:1" x14ac:dyDescent="0.25">
      <c r="A4583" s="290"/>
    </row>
    <row r="4584" spans="1:1" x14ac:dyDescent="0.25">
      <c r="A4584" s="290"/>
    </row>
    <row r="4585" spans="1:1" x14ac:dyDescent="0.25">
      <c r="A4585" s="290"/>
    </row>
    <row r="4586" spans="1:1" x14ac:dyDescent="0.25">
      <c r="A4586" s="290"/>
    </row>
    <row r="4587" spans="1:1" x14ac:dyDescent="0.25">
      <c r="A4587" s="290"/>
    </row>
    <row r="4588" spans="1:1" x14ac:dyDescent="0.25">
      <c r="A4588" s="290"/>
    </row>
    <row r="4589" spans="1:1" x14ac:dyDescent="0.25">
      <c r="A4589" s="290"/>
    </row>
    <row r="4590" spans="1:1" x14ac:dyDescent="0.25">
      <c r="A4590" s="290"/>
    </row>
    <row r="4591" spans="1:1" x14ac:dyDescent="0.25">
      <c r="A4591" s="290"/>
    </row>
    <row r="4592" spans="1:1" x14ac:dyDescent="0.25">
      <c r="A4592" s="290"/>
    </row>
    <row r="4593" spans="1:1" x14ac:dyDescent="0.25">
      <c r="A4593" s="290"/>
    </row>
    <row r="4594" spans="1:1" x14ac:dyDescent="0.25">
      <c r="A4594" s="290"/>
    </row>
    <row r="4595" spans="1:1" x14ac:dyDescent="0.25">
      <c r="A4595" s="290"/>
    </row>
    <row r="4596" spans="1:1" x14ac:dyDescent="0.25">
      <c r="A4596" s="290"/>
    </row>
    <row r="4597" spans="1:1" x14ac:dyDescent="0.25">
      <c r="A4597" s="290"/>
    </row>
    <row r="4598" spans="1:1" x14ac:dyDescent="0.25">
      <c r="A4598" s="290"/>
    </row>
    <row r="4599" spans="1:1" x14ac:dyDescent="0.25">
      <c r="A4599" s="290"/>
    </row>
    <row r="4600" spans="1:1" x14ac:dyDescent="0.25">
      <c r="A4600" s="290"/>
    </row>
    <row r="4601" spans="1:1" x14ac:dyDescent="0.25">
      <c r="A4601" s="290"/>
    </row>
    <row r="4602" spans="1:1" x14ac:dyDescent="0.25">
      <c r="A4602" s="290"/>
    </row>
    <row r="4603" spans="1:1" x14ac:dyDescent="0.25">
      <c r="A4603" s="290"/>
    </row>
    <row r="4604" spans="1:1" x14ac:dyDescent="0.25">
      <c r="A4604" s="290"/>
    </row>
    <row r="4605" spans="1:1" x14ac:dyDescent="0.25">
      <c r="A4605" s="290"/>
    </row>
    <row r="4606" spans="1:1" x14ac:dyDescent="0.25">
      <c r="A4606" s="290"/>
    </row>
    <row r="4607" spans="1:1" x14ac:dyDescent="0.25">
      <c r="A4607" s="290"/>
    </row>
    <row r="4608" spans="1:1" x14ac:dyDescent="0.25">
      <c r="A4608" s="290"/>
    </row>
    <row r="4609" spans="1:1" x14ac:dyDescent="0.25">
      <c r="A4609" s="290"/>
    </row>
    <row r="4610" spans="1:1" x14ac:dyDescent="0.25">
      <c r="A4610" s="290"/>
    </row>
    <row r="4611" spans="1:1" x14ac:dyDescent="0.25">
      <c r="A4611" s="290"/>
    </row>
    <row r="4612" spans="1:1" x14ac:dyDescent="0.25">
      <c r="A4612" s="290"/>
    </row>
    <row r="4613" spans="1:1" x14ac:dyDescent="0.25">
      <c r="A4613" s="290"/>
    </row>
    <row r="4614" spans="1:1" x14ac:dyDescent="0.25">
      <c r="A4614" s="290"/>
    </row>
    <row r="4615" spans="1:1" x14ac:dyDescent="0.25">
      <c r="A4615" s="290"/>
    </row>
    <row r="4616" spans="1:1" x14ac:dyDescent="0.25">
      <c r="A4616" s="290"/>
    </row>
    <row r="4617" spans="1:1" x14ac:dyDescent="0.25">
      <c r="A4617" s="290"/>
    </row>
    <row r="4618" spans="1:1" x14ac:dyDescent="0.25">
      <c r="A4618" s="290"/>
    </row>
    <row r="4619" spans="1:1" x14ac:dyDescent="0.25">
      <c r="A4619" s="290"/>
    </row>
    <row r="4620" spans="1:1" x14ac:dyDescent="0.25">
      <c r="A4620" s="290"/>
    </row>
    <row r="4621" spans="1:1" x14ac:dyDescent="0.25">
      <c r="A4621" s="290"/>
    </row>
    <row r="4622" spans="1:1" x14ac:dyDescent="0.25">
      <c r="A4622" s="290"/>
    </row>
    <row r="4623" spans="1:1" x14ac:dyDescent="0.25">
      <c r="A4623" s="290"/>
    </row>
    <row r="4624" spans="1:1" x14ac:dyDescent="0.25">
      <c r="A4624" s="290"/>
    </row>
    <row r="4625" spans="1:1" x14ac:dyDescent="0.25">
      <c r="A4625" s="290"/>
    </row>
    <row r="4626" spans="1:1" x14ac:dyDescent="0.25">
      <c r="A4626" s="290"/>
    </row>
    <row r="4627" spans="1:1" x14ac:dyDescent="0.25">
      <c r="A4627" s="290"/>
    </row>
    <row r="4628" spans="1:1" x14ac:dyDescent="0.25">
      <c r="A4628" s="290"/>
    </row>
    <row r="4629" spans="1:1" x14ac:dyDescent="0.25">
      <c r="A4629" s="290"/>
    </row>
    <row r="4630" spans="1:1" x14ac:dyDescent="0.25">
      <c r="A4630" s="290"/>
    </row>
    <row r="4631" spans="1:1" x14ac:dyDescent="0.25">
      <c r="A4631" s="290"/>
    </row>
    <row r="4632" spans="1:1" x14ac:dyDescent="0.25">
      <c r="A4632" s="290"/>
    </row>
    <row r="4633" spans="1:1" x14ac:dyDescent="0.25">
      <c r="A4633" s="290"/>
    </row>
    <row r="4634" spans="1:1" x14ac:dyDescent="0.25">
      <c r="A4634" s="290"/>
    </row>
    <row r="4635" spans="1:1" x14ac:dyDescent="0.25">
      <c r="A4635" s="290"/>
    </row>
    <row r="4636" spans="1:1" x14ac:dyDescent="0.25">
      <c r="A4636" s="290"/>
    </row>
    <row r="4637" spans="1:1" x14ac:dyDescent="0.25">
      <c r="A4637" s="290"/>
    </row>
    <row r="4638" spans="1:1" x14ac:dyDescent="0.25">
      <c r="A4638" s="290"/>
    </row>
    <row r="4639" spans="1:1" x14ac:dyDescent="0.25">
      <c r="A4639" s="290"/>
    </row>
    <row r="4640" spans="1:1" x14ac:dyDescent="0.25">
      <c r="A4640" s="290"/>
    </row>
    <row r="4641" spans="1:1" x14ac:dyDescent="0.25">
      <c r="A4641" s="290"/>
    </row>
    <row r="4642" spans="1:1" x14ac:dyDescent="0.25">
      <c r="A4642" s="290"/>
    </row>
    <row r="4643" spans="1:1" x14ac:dyDescent="0.25">
      <c r="A4643" s="290"/>
    </row>
    <row r="4644" spans="1:1" x14ac:dyDescent="0.25">
      <c r="A4644" s="290"/>
    </row>
    <row r="4645" spans="1:1" x14ac:dyDescent="0.25">
      <c r="A4645" s="290"/>
    </row>
    <row r="4646" spans="1:1" x14ac:dyDescent="0.25">
      <c r="A4646" s="290"/>
    </row>
    <row r="4647" spans="1:1" x14ac:dyDescent="0.25">
      <c r="A4647" s="290"/>
    </row>
    <row r="4648" spans="1:1" x14ac:dyDescent="0.25">
      <c r="A4648" s="290"/>
    </row>
    <row r="4649" spans="1:1" x14ac:dyDescent="0.25">
      <c r="A4649" s="290"/>
    </row>
    <row r="4650" spans="1:1" x14ac:dyDescent="0.25">
      <c r="A4650" s="290"/>
    </row>
    <row r="4651" spans="1:1" x14ac:dyDescent="0.25">
      <c r="A4651" s="290"/>
    </row>
    <row r="4652" spans="1:1" x14ac:dyDescent="0.25">
      <c r="A4652" s="290"/>
    </row>
    <row r="4653" spans="1:1" x14ac:dyDescent="0.25">
      <c r="A4653" s="290"/>
    </row>
    <row r="4654" spans="1:1" x14ac:dyDescent="0.25">
      <c r="A4654" s="290"/>
    </row>
    <row r="4655" spans="1:1" x14ac:dyDescent="0.25">
      <c r="A4655" s="290"/>
    </row>
    <row r="4656" spans="1:1" x14ac:dyDescent="0.25">
      <c r="A4656" s="290"/>
    </row>
    <row r="4657" spans="1:1" x14ac:dyDescent="0.25">
      <c r="A4657" s="290"/>
    </row>
    <row r="4658" spans="1:1" x14ac:dyDescent="0.25">
      <c r="A4658" s="290"/>
    </row>
    <row r="4659" spans="1:1" x14ac:dyDescent="0.25">
      <c r="A4659" s="290"/>
    </row>
    <row r="4660" spans="1:1" x14ac:dyDescent="0.25">
      <c r="A4660" s="290"/>
    </row>
    <row r="4661" spans="1:1" x14ac:dyDescent="0.25">
      <c r="A4661" s="290"/>
    </row>
    <row r="4662" spans="1:1" x14ac:dyDescent="0.25">
      <c r="A4662" s="290"/>
    </row>
    <row r="4663" spans="1:1" x14ac:dyDescent="0.25">
      <c r="A4663" s="290"/>
    </row>
    <row r="4664" spans="1:1" x14ac:dyDescent="0.25">
      <c r="A4664" s="290"/>
    </row>
    <row r="4665" spans="1:1" x14ac:dyDescent="0.25">
      <c r="A4665" s="290"/>
    </row>
    <row r="4666" spans="1:1" x14ac:dyDescent="0.25">
      <c r="A4666" s="290"/>
    </row>
    <row r="4667" spans="1:1" x14ac:dyDescent="0.25">
      <c r="A4667" s="290"/>
    </row>
    <row r="4668" spans="1:1" x14ac:dyDescent="0.25">
      <c r="A4668" s="290"/>
    </row>
    <row r="4669" spans="1:1" x14ac:dyDescent="0.25">
      <c r="A4669" s="290"/>
    </row>
    <row r="4670" spans="1:1" x14ac:dyDescent="0.25">
      <c r="A4670" s="290"/>
    </row>
    <row r="4671" spans="1:1" x14ac:dyDescent="0.25">
      <c r="A4671" s="290"/>
    </row>
    <row r="4672" spans="1:1" x14ac:dyDescent="0.25">
      <c r="A4672" s="290"/>
    </row>
    <row r="4673" spans="1:1" x14ac:dyDescent="0.25">
      <c r="A4673" s="290"/>
    </row>
    <row r="4674" spans="1:1" x14ac:dyDescent="0.25">
      <c r="A4674" s="290"/>
    </row>
    <row r="4675" spans="1:1" x14ac:dyDescent="0.25">
      <c r="A4675" s="290"/>
    </row>
    <row r="4676" spans="1:1" x14ac:dyDescent="0.25">
      <c r="A4676" s="290"/>
    </row>
    <row r="4677" spans="1:1" x14ac:dyDescent="0.25">
      <c r="A4677" s="290"/>
    </row>
    <row r="4678" spans="1:1" x14ac:dyDescent="0.25">
      <c r="A4678" s="290"/>
    </row>
    <row r="4679" spans="1:1" x14ac:dyDescent="0.25">
      <c r="A4679" s="290"/>
    </row>
    <row r="4680" spans="1:1" x14ac:dyDescent="0.25">
      <c r="A4680" s="290"/>
    </row>
    <row r="4681" spans="1:1" x14ac:dyDescent="0.25">
      <c r="A4681" s="290"/>
    </row>
    <row r="4682" spans="1:1" x14ac:dyDescent="0.25">
      <c r="A4682" s="290"/>
    </row>
    <row r="4683" spans="1:1" x14ac:dyDescent="0.25">
      <c r="A4683" s="290"/>
    </row>
    <row r="4684" spans="1:1" x14ac:dyDescent="0.25">
      <c r="A4684" s="290"/>
    </row>
    <row r="4685" spans="1:1" x14ac:dyDescent="0.25">
      <c r="A4685" s="290"/>
    </row>
    <row r="4686" spans="1:1" x14ac:dyDescent="0.25">
      <c r="A4686" s="290"/>
    </row>
    <row r="4687" spans="1:1" x14ac:dyDescent="0.25">
      <c r="A4687" s="290"/>
    </row>
    <row r="4688" spans="1:1" x14ac:dyDescent="0.25">
      <c r="A4688" s="290"/>
    </row>
    <row r="4689" spans="1:1" x14ac:dyDescent="0.25">
      <c r="A4689" s="290"/>
    </row>
    <row r="4690" spans="1:1" x14ac:dyDescent="0.25">
      <c r="A4690" s="290"/>
    </row>
    <row r="4691" spans="1:1" x14ac:dyDescent="0.25">
      <c r="A4691" s="290"/>
    </row>
    <row r="4692" spans="1:1" x14ac:dyDescent="0.25">
      <c r="A4692" s="290"/>
    </row>
    <row r="4693" spans="1:1" x14ac:dyDescent="0.25">
      <c r="A4693" s="290"/>
    </row>
    <row r="4694" spans="1:1" x14ac:dyDescent="0.25">
      <c r="A4694" s="290"/>
    </row>
    <row r="4695" spans="1:1" x14ac:dyDescent="0.25">
      <c r="A4695" s="290"/>
    </row>
    <row r="4696" spans="1:1" x14ac:dyDescent="0.25">
      <c r="A4696" s="290"/>
    </row>
    <row r="4697" spans="1:1" x14ac:dyDescent="0.25">
      <c r="A4697" s="290"/>
    </row>
    <row r="4698" spans="1:1" x14ac:dyDescent="0.25">
      <c r="A4698" s="290"/>
    </row>
    <row r="4699" spans="1:1" x14ac:dyDescent="0.25">
      <c r="A4699" s="290"/>
    </row>
    <row r="4700" spans="1:1" x14ac:dyDescent="0.25">
      <c r="A4700" s="290"/>
    </row>
    <row r="4701" spans="1:1" x14ac:dyDescent="0.25">
      <c r="A4701" s="290"/>
    </row>
    <row r="4702" spans="1:1" x14ac:dyDescent="0.25">
      <c r="A4702" s="290"/>
    </row>
    <row r="4703" spans="1:1" x14ac:dyDescent="0.25">
      <c r="A4703" s="290"/>
    </row>
    <row r="4704" spans="1:1" x14ac:dyDescent="0.25">
      <c r="A4704" s="290"/>
    </row>
    <row r="4705" spans="1:1" x14ac:dyDescent="0.25">
      <c r="A4705" s="290"/>
    </row>
    <row r="4706" spans="1:1" x14ac:dyDescent="0.25">
      <c r="A4706" s="290"/>
    </row>
    <row r="4707" spans="1:1" x14ac:dyDescent="0.25">
      <c r="A4707" s="290"/>
    </row>
    <row r="4708" spans="1:1" x14ac:dyDescent="0.25">
      <c r="A4708" s="290"/>
    </row>
    <row r="4709" spans="1:1" x14ac:dyDescent="0.25">
      <c r="A4709" s="290"/>
    </row>
    <row r="4710" spans="1:1" x14ac:dyDescent="0.25">
      <c r="A4710" s="290"/>
    </row>
    <row r="4711" spans="1:1" x14ac:dyDescent="0.25">
      <c r="A4711" s="290"/>
    </row>
    <row r="4712" spans="1:1" x14ac:dyDescent="0.25">
      <c r="A4712" s="290"/>
    </row>
    <row r="4713" spans="1:1" x14ac:dyDescent="0.25">
      <c r="A4713" s="290"/>
    </row>
    <row r="4714" spans="1:1" x14ac:dyDescent="0.25">
      <c r="A4714" s="290"/>
    </row>
    <row r="4715" spans="1:1" x14ac:dyDescent="0.25">
      <c r="A4715" s="290"/>
    </row>
    <row r="4716" spans="1:1" x14ac:dyDescent="0.25">
      <c r="A4716" s="290"/>
    </row>
    <row r="4717" spans="1:1" x14ac:dyDescent="0.25">
      <c r="A4717" s="290"/>
    </row>
    <row r="4718" spans="1:1" x14ac:dyDescent="0.25">
      <c r="A4718" s="290"/>
    </row>
    <row r="4719" spans="1:1" x14ac:dyDescent="0.25">
      <c r="A4719" s="290"/>
    </row>
    <row r="4720" spans="1:1" x14ac:dyDescent="0.25">
      <c r="A4720" s="290"/>
    </row>
    <row r="4721" spans="1:1" x14ac:dyDescent="0.25">
      <c r="A4721" s="290"/>
    </row>
    <row r="4722" spans="1:1" x14ac:dyDescent="0.25">
      <c r="A4722" s="290"/>
    </row>
    <row r="4723" spans="1:1" x14ac:dyDescent="0.25">
      <c r="A4723" s="290"/>
    </row>
    <row r="4724" spans="1:1" x14ac:dyDescent="0.25">
      <c r="A4724" s="290"/>
    </row>
    <row r="4725" spans="1:1" x14ac:dyDescent="0.25">
      <c r="A4725" s="290"/>
    </row>
    <row r="4726" spans="1:1" x14ac:dyDescent="0.25">
      <c r="A4726" s="290"/>
    </row>
    <row r="4727" spans="1:1" x14ac:dyDescent="0.25">
      <c r="A4727" s="290"/>
    </row>
    <row r="4728" spans="1:1" x14ac:dyDescent="0.25">
      <c r="A4728" s="290"/>
    </row>
    <row r="4729" spans="1:1" x14ac:dyDescent="0.25">
      <c r="A4729" s="290"/>
    </row>
    <row r="4730" spans="1:1" x14ac:dyDescent="0.25">
      <c r="A4730" s="290"/>
    </row>
    <row r="4731" spans="1:1" x14ac:dyDescent="0.25">
      <c r="A4731" s="290"/>
    </row>
    <row r="4732" spans="1:1" x14ac:dyDescent="0.25">
      <c r="A4732" s="290"/>
    </row>
    <row r="4733" spans="1:1" x14ac:dyDescent="0.25">
      <c r="A4733" s="290"/>
    </row>
    <row r="4734" spans="1:1" x14ac:dyDescent="0.25">
      <c r="A4734" s="290"/>
    </row>
    <row r="4735" spans="1:1" x14ac:dyDescent="0.25">
      <c r="A4735" s="290"/>
    </row>
    <row r="4736" spans="1:1" x14ac:dyDescent="0.25">
      <c r="A4736" s="290"/>
    </row>
    <row r="4737" spans="1:1" x14ac:dyDescent="0.25">
      <c r="A4737" s="290"/>
    </row>
    <row r="4738" spans="1:1" x14ac:dyDescent="0.25">
      <c r="A4738" s="290"/>
    </row>
    <row r="4739" spans="1:1" x14ac:dyDescent="0.25">
      <c r="A4739" s="290"/>
    </row>
    <row r="4740" spans="1:1" x14ac:dyDescent="0.25">
      <c r="A4740" s="290"/>
    </row>
    <row r="4741" spans="1:1" x14ac:dyDescent="0.25">
      <c r="A4741" s="290"/>
    </row>
    <row r="4742" spans="1:1" x14ac:dyDescent="0.25">
      <c r="A4742" s="290"/>
    </row>
    <row r="4743" spans="1:1" x14ac:dyDescent="0.25">
      <c r="A4743" s="290"/>
    </row>
    <row r="4744" spans="1:1" x14ac:dyDescent="0.25">
      <c r="A4744" s="290"/>
    </row>
    <row r="4745" spans="1:1" x14ac:dyDescent="0.25">
      <c r="A4745" s="290"/>
    </row>
    <row r="4746" spans="1:1" x14ac:dyDescent="0.25">
      <c r="A4746" s="290"/>
    </row>
    <row r="4747" spans="1:1" x14ac:dyDescent="0.25">
      <c r="A4747" s="290"/>
    </row>
    <row r="4748" spans="1:1" x14ac:dyDescent="0.25">
      <c r="A4748" s="290"/>
    </row>
    <row r="4749" spans="1:1" x14ac:dyDescent="0.25">
      <c r="A4749" s="290"/>
    </row>
    <row r="4750" spans="1:1" x14ac:dyDescent="0.25">
      <c r="A4750" s="290"/>
    </row>
    <row r="4751" spans="1:1" x14ac:dyDescent="0.25">
      <c r="A4751" s="290"/>
    </row>
    <row r="4752" spans="1:1" x14ac:dyDescent="0.25">
      <c r="A4752" s="290"/>
    </row>
    <row r="4753" spans="1:1" x14ac:dyDescent="0.25">
      <c r="A4753" s="290"/>
    </row>
    <row r="4754" spans="1:1" x14ac:dyDescent="0.25">
      <c r="A4754" s="290"/>
    </row>
    <row r="4755" spans="1:1" x14ac:dyDescent="0.25">
      <c r="A4755" s="290"/>
    </row>
    <row r="4756" spans="1:1" x14ac:dyDescent="0.25">
      <c r="A4756" s="290"/>
    </row>
    <row r="4757" spans="1:1" x14ac:dyDescent="0.25">
      <c r="A4757" s="290"/>
    </row>
    <row r="4758" spans="1:1" x14ac:dyDescent="0.25">
      <c r="A4758" s="290"/>
    </row>
    <row r="4759" spans="1:1" x14ac:dyDescent="0.25">
      <c r="A4759" s="290"/>
    </row>
    <row r="4760" spans="1:1" x14ac:dyDescent="0.25">
      <c r="A4760" s="290"/>
    </row>
    <row r="4761" spans="1:1" x14ac:dyDescent="0.25">
      <c r="A4761" s="290"/>
    </row>
    <row r="4762" spans="1:1" x14ac:dyDescent="0.25">
      <c r="A4762" s="290"/>
    </row>
    <row r="4763" spans="1:1" x14ac:dyDescent="0.25">
      <c r="A4763" s="290"/>
    </row>
    <row r="4764" spans="1:1" x14ac:dyDescent="0.25">
      <c r="A4764" s="290"/>
    </row>
    <row r="4765" spans="1:1" x14ac:dyDescent="0.25">
      <c r="A4765" s="290"/>
    </row>
    <row r="4766" spans="1:1" x14ac:dyDescent="0.25">
      <c r="A4766" s="290"/>
    </row>
    <row r="4767" spans="1:1" x14ac:dyDescent="0.25">
      <c r="A4767" s="290"/>
    </row>
    <row r="4768" spans="1:1" x14ac:dyDescent="0.25">
      <c r="A4768" s="290"/>
    </row>
    <row r="4769" spans="1:1" x14ac:dyDescent="0.25">
      <c r="A4769" s="290"/>
    </row>
    <row r="4770" spans="1:1" x14ac:dyDescent="0.25">
      <c r="A4770" s="290"/>
    </row>
    <row r="4771" spans="1:1" x14ac:dyDescent="0.25">
      <c r="A4771" s="290"/>
    </row>
    <row r="4772" spans="1:1" x14ac:dyDescent="0.25">
      <c r="A4772" s="290"/>
    </row>
    <row r="4773" spans="1:1" x14ac:dyDescent="0.25">
      <c r="A4773" s="290"/>
    </row>
    <row r="4774" spans="1:1" x14ac:dyDescent="0.25">
      <c r="A4774" s="290"/>
    </row>
    <row r="4775" spans="1:1" x14ac:dyDescent="0.25">
      <c r="A4775" s="290"/>
    </row>
    <row r="4776" spans="1:1" x14ac:dyDescent="0.25">
      <c r="A4776" s="290"/>
    </row>
    <row r="4777" spans="1:1" x14ac:dyDescent="0.25">
      <c r="A4777" s="290"/>
    </row>
    <row r="4778" spans="1:1" x14ac:dyDescent="0.25">
      <c r="A4778" s="290"/>
    </row>
    <row r="4779" spans="1:1" x14ac:dyDescent="0.25">
      <c r="A4779" s="290"/>
    </row>
    <row r="4780" spans="1:1" x14ac:dyDescent="0.25">
      <c r="A4780" s="290"/>
    </row>
    <row r="4781" spans="1:1" x14ac:dyDescent="0.25">
      <c r="A4781" s="290"/>
    </row>
    <row r="4782" spans="1:1" x14ac:dyDescent="0.25">
      <c r="A4782" s="290"/>
    </row>
    <row r="4783" spans="1:1" x14ac:dyDescent="0.25">
      <c r="A4783" s="290"/>
    </row>
    <row r="4784" spans="1:1" x14ac:dyDescent="0.25">
      <c r="A4784" s="290"/>
    </row>
    <row r="4785" spans="1:1" x14ac:dyDescent="0.25">
      <c r="A4785" s="290"/>
    </row>
    <row r="4786" spans="1:1" x14ac:dyDescent="0.25">
      <c r="A4786" s="290"/>
    </row>
    <row r="4787" spans="1:1" x14ac:dyDescent="0.25">
      <c r="A4787" s="290"/>
    </row>
    <row r="4788" spans="1:1" x14ac:dyDescent="0.25">
      <c r="A4788" s="290"/>
    </row>
    <row r="4789" spans="1:1" x14ac:dyDescent="0.25">
      <c r="A4789" s="290"/>
    </row>
    <row r="4790" spans="1:1" x14ac:dyDescent="0.25">
      <c r="A4790" s="290"/>
    </row>
    <row r="4791" spans="1:1" x14ac:dyDescent="0.25">
      <c r="A4791" s="290"/>
    </row>
    <row r="4792" spans="1:1" x14ac:dyDescent="0.25">
      <c r="A4792" s="290"/>
    </row>
    <row r="4793" spans="1:1" x14ac:dyDescent="0.25">
      <c r="A4793" s="290"/>
    </row>
    <row r="4794" spans="1:1" x14ac:dyDescent="0.25">
      <c r="A4794" s="290"/>
    </row>
    <row r="4795" spans="1:1" x14ac:dyDescent="0.25">
      <c r="A4795" s="290"/>
    </row>
    <row r="4796" spans="1:1" x14ac:dyDescent="0.25">
      <c r="A4796" s="290"/>
    </row>
    <row r="4797" spans="1:1" x14ac:dyDescent="0.25">
      <c r="A4797" s="290"/>
    </row>
    <row r="4798" spans="1:1" x14ac:dyDescent="0.25">
      <c r="A4798" s="290"/>
    </row>
    <row r="4799" spans="1:1" x14ac:dyDescent="0.25">
      <c r="A4799" s="290"/>
    </row>
    <row r="4800" spans="1:1" x14ac:dyDescent="0.25">
      <c r="A4800" s="290"/>
    </row>
    <row r="4801" spans="1:1" x14ac:dyDescent="0.25">
      <c r="A4801" s="290"/>
    </row>
    <row r="4802" spans="1:1" x14ac:dyDescent="0.25">
      <c r="A4802" s="290"/>
    </row>
    <row r="4803" spans="1:1" x14ac:dyDescent="0.25">
      <c r="A4803" s="290"/>
    </row>
    <row r="4804" spans="1:1" x14ac:dyDescent="0.25">
      <c r="A4804" s="290"/>
    </row>
    <row r="4805" spans="1:1" x14ac:dyDescent="0.25">
      <c r="A4805" s="290"/>
    </row>
    <row r="4806" spans="1:1" x14ac:dyDescent="0.25">
      <c r="A4806" s="290"/>
    </row>
    <row r="4807" spans="1:1" x14ac:dyDescent="0.25">
      <c r="A4807" s="290"/>
    </row>
    <row r="4808" spans="1:1" x14ac:dyDescent="0.25">
      <c r="A4808" s="290"/>
    </row>
    <row r="4809" spans="1:1" x14ac:dyDescent="0.25">
      <c r="A4809" s="290"/>
    </row>
    <row r="4810" spans="1:1" x14ac:dyDescent="0.25">
      <c r="A4810" s="290"/>
    </row>
    <row r="4811" spans="1:1" x14ac:dyDescent="0.25">
      <c r="A4811" s="290"/>
    </row>
    <row r="4812" spans="1:1" x14ac:dyDescent="0.25">
      <c r="A4812" s="290"/>
    </row>
    <row r="4813" spans="1:1" x14ac:dyDescent="0.25">
      <c r="A4813" s="290"/>
    </row>
    <row r="4814" spans="1:1" x14ac:dyDescent="0.25">
      <c r="A4814" s="290"/>
    </row>
    <row r="4815" spans="1:1" x14ac:dyDescent="0.25">
      <c r="A4815" s="290"/>
    </row>
    <row r="4816" spans="1:1" x14ac:dyDescent="0.25">
      <c r="A4816" s="290"/>
    </row>
    <row r="4817" spans="1:1" x14ac:dyDescent="0.25">
      <c r="A4817" s="290"/>
    </row>
    <row r="4818" spans="1:1" x14ac:dyDescent="0.25">
      <c r="A4818" s="290"/>
    </row>
    <row r="4819" spans="1:1" x14ac:dyDescent="0.25">
      <c r="A4819" s="290"/>
    </row>
    <row r="4820" spans="1:1" x14ac:dyDescent="0.25">
      <c r="A4820" s="290"/>
    </row>
    <row r="4821" spans="1:1" x14ac:dyDescent="0.25">
      <c r="A4821" s="290"/>
    </row>
    <row r="4822" spans="1:1" x14ac:dyDescent="0.25">
      <c r="A4822" s="290"/>
    </row>
    <row r="4823" spans="1:1" x14ac:dyDescent="0.25">
      <c r="A4823" s="290"/>
    </row>
    <row r="4824" spans="1:1" x14ac:dyDescent="0.25">
      <c r="A4824" s="290"/>
    </row>
    <row r="4825" spans="1:1" x14ac:dyDescent="0.25">
      <c r="A4825" s="290"/>
    </row>
    <row r="4826" spans="1:1" x14ac:dyDescent="0.25">
      <c r="A4826" s="290"/>
    </row>
    <row r="4827" spans="1:1" x14ac:dyDescent="0.25">
      <c r="A4827" s="290"/>
    </row>
    <row r="4828" spans="1:1" x14ac:dyDescent="0.25">
      <c r="A4828" s="290"/>
    </row>
    <row r="4829" spans="1:1" x14ac:dyDescent="0.25">
      <c r="A4829" s="290"/>
    </row>
    <row r="4830" spans="1:1" x14ac:dyDescent="0.25">
      <c r="A4830" s="290"/>
    </row>
    <row r="4831" spans="1:1" x14ac:dyDescent="0.25">
      <c r="A4831" s="290"/>
    </row>
    <row r="4832" spans="1:1" x14ac:dyDescent="0.25">
      <c r="A4832" s="290"/>
    </row>
    <row r="4833" spans="1:1" x14ac:dyDescent="0.25">
      <c r="A4833" s="290"/>
    </row>
    <row r="4834" spans="1:1" x14ac:dyDescent="0.25">
      <c r="A4834" s="290"/>
    </row>
    <row r="4835" spans="1:1" x14ac:dyDescent="0.25">
      <c r="A4835" s="290"/>
    </row>
    <row r="4836" spans="1:1" x14ac:dyDescent="0.25">
      <c r="A4836" s="290"/>
    </row>
    <row r="4837" spans="1:1" x14ac:dyDescent="0.25">
      <c r="A4837" s="290"/>
    </row>
    <row r="4838" spans="1:1" x14ac:dyDescent="0.25">
      <c r="A4838" s="290"/>
    </row>
    <row r="4839" spans="1:1" x14ac:dyDescent="0.25">
      <c r="A4839" s="290"/>
    </row>
    <row r="4840" spans="1:1" x14ac:dyDescent="0.25">
      <c r="A4840" s="290"/>
    </row>
    <row r="4841" spans="1:1" x14ac:dyDescent="0.25">
      <c r="A4841" s="290"/>
    </row>
    <row r="4842" spans="1:1" x14ac:dyDescent="0.25">
      <c r="A4842" s="290"/>
    </row>
    <row r="4843" spans="1:1" x14ac:dyDescent="0.25">
      <c r="A4843" s="290"/>
    </row>
    <row r="4844" spans="1:1" x14ac:dyDescent="0.25">
      <c r="A4844" s="290"/>
    </row>
    <row r="4845" spans="1:1" x14ac:dyDescent="0.25">
      <c r="A4845" s="290"/>
    </row>
    <row r="4846" spans="1:1" x14ac:dyDescent="0.25">
      <c r="A4846" s="290"/>
    </row>
    <row r="4847" spans="1:1" x14ac:dyDescent="0.25">
      <c r="A4847" s="290"/>
    </row>
    <row r="4848" spans="1:1" x14ac:dyDescent="0.25">
      <c r="A4848" s="290"/>
    </row>
    <row r="4849" spans="1:1" x14ac:dyDescent="0.25">
      <c r="A4849" s="290"/>
    </row>
    <row r="4850" spans="1:1" x14ac:dyDescent="0.25">
      <c r="A4850" s="290"/>
    </row>
    <row r="4851" spans="1:1" x14ac:dyDescent="0.25">
      <c r="A4851" s="290"/>
    </row>
    <row r="4852" spans="1:1" x14ac:dyDescent="0.25">
      <c r="A4852" s="290"/>
    </row>
    <row r="4853" spans="1:1" x14ac:dyDescent="0.25">
      <c r="A4853" s="290"/>
    </row>
    <row r="4854" spans="1:1" x14ac:dyDescent="0.25">
      <c r="A4854" s="290"/>
    </row>
    <row r="4855" spans="1:1" x14ac:dyDescent="0.25">
      <c r="A4855" s="290"/>
    </row>
    <row r="4856" spans="1:1" x14ac:dyDescent="0.25">
      <c r="A4856" s="290"/>
    </row>
    <row r="4857" spans="1:1" x14ac:dyDescent="0.25">
      <c r="A4857" s="290"/>
    </row>
    <row r="4858" spans="1:1" x14ac:dyDescent="0.25">
      <c r="A4858" s="290"/>
    </row>
    <row r="4859" spans="1:1" x14ac:dyDescent="0.25">
      <c r="A4859" s="290"/>
    </row>
    <row r="4860" spans="1:1" x14ac:dyDescent="0.25">
      <c r="A4860" s="290"/>
    </row>
    <row r="4861" spans="1:1" x14ac:dyDescent="0.25">
      <c r="A4861" s="290"/>
    </row>
    <row r="4862" spans="1:1" x14ac:dyDescent="0.25">
      <c r="A4862" s="290"/>
    </row>
    <row r="4863" spans="1:1" x14ac:dyDescent="0.25">
      <c r="A4863" s="290"/>
    </row>
    <row r="4864" spans="1:1" x14ac:dyDescent="0.25">
      <c r="A4864" s="290"/>
    </row>
    <row r="4865" spans="1:1" x14ac:dyDescent="0.25">
      <c r="A4865" s="290"/>
    </row>
    <row r="4866" spans="1:1" x14ac:dyDescent="0.25">
      <c r="A4866" s="290"/>
    </row>
    <row r="4867" spans="1:1" x14ac:dyDescent="0.25">
      <c r="A4867" s="290"/>
    </row>
    <row r="4868" spans="1:1" x14ac:dyDescent="0.25">
      <c r="A4868" s="290"/>
    </row>
    <row r="4869" spans="1:1" x14ac:dyDescent="0.25">
      <c r="A4869" s="290"/>
    </row>
    <row r="4870" spans="1:1" x14ac:dyDescent="0.25">
      <c r="A4870" s="290"/>
    </row>
    <row r="4871" spans="1:1" x14ac:dyDescent="0.25">
      <c r="A4871" s="290"/>
    </row>
    <row r="4872" spans="1:1" x14ac:dyDescent="0.25">
      <c r="A4872" s="290"/>
    </row>
    <row r="4873" spans="1:1" x14ac:dyDescent="0.25">
      <c r="A4873" s="290"/>
    </row>
    <row r="4874" spans="1:1" x14ac:dyDescent="0.25">
      <c r="A4874" s="290"/>
    </row>
    <row r="4875" spans="1:1" x14ac:dyDescent="0.25">
      <c r="A4875" s="290"/>
    </row>
    <row r="4876" spans="1:1" x14ac:dyDescent="0.25">
      <c r="A4876" s="290"/>
    </row>
    <row r="4877" spans="1:1" x14ac:dyDescent="0.25">
      <c r="A4877" s="290"/>
    </row>
    <row r="4878" spans="1:1" x14ac:dyDescent="0.25">
      <c r="A4878" s="290"/>
    </row>
    <row r="4879" spans="1:1" x14ac:dyDescent="0.25">
      <c r="A4879" s="290"/>
    </row>
    <row r="4880" spans="1:1" x14ac:dyDescent="0.25">
      <c r="A4880" s="290"/>
    </row>
    <row r="4881" spans="1:1" x14ac:dyDescent="0.25">
      <c r="A4881" s="290"/>
    </row>
    <row r="4882" spans="1:1" x14ac:dyDescent="0.25">
      <c r="A4882" s="290"/>
    </row>
    <row r="4883" spans="1:1" x14ac:dyDescent="0.25">
      <c r="A4883" s="290"/>
    </row>
    <row r="4884" spans="1:1" x14ac:dyDescent="0.25">
      <c r="A4884" s="290"/>
    </row>
    <row r="4885" spans="1:1" x14ac:dyDescent="0.25">
      <c r="A4885" s="290"/>
    </row>
    <row r="4886" spans="1:1" x14ac:dyDescent="0.25">
      <c r="A4886" s="290"/>
    </row>
    <row r="4887" spans="1:1" x14ac:dyDescent="0.25">
      <c r="A4887" s="290"/>
    </row>
    <row r="4888" spans="1:1" x14ac:dyDescent="0.25">
      <c r="A4888" s="290"/>
    </row>
    <row r="4889" spans="1:1" x14ac:dyDescent="0.25">
      <c r="A4889" s="290"/>
    </row>
    <row r="4890" spans="1:1" x14ac:dyDescent="0.25">
      <c r="A4890" s="290"/>
    </row>
    <row r="4891" spans="1:1" x14ac:dyDescent="0.25">
      <c r="A4891" s="290"/>
    </row>
    <row r="4892" spans="1:1" x14ac:dyDescent="0.25">
      <c r="A4892" s="290"/>
    </row>
    <row r="4893" spans="1:1" x14ac:dyDescent="0.25">
      <c r="A4893" s="290"/>
    </row>
    <row r="4894" spans="1:1" x14ac:dyDescent="0.25">
      <c r="A4894" s="290"/>
    </row>
    <row r="4895" spans="1:1" x14ac:dyDescent="0.25">
      <c r="A4895" s="290"/>
    </row>
    <row r="4896" spans="1:1" x14ac:dyDescent="0.25">
      <c r="A4896" s="290"/>
    </row>
    <row r="4897" spans="1:1" x14ac:dyDescent="0.25">
      <c r="A4897" s="290"/>
    </row>
    <row r="4898" spans="1:1" x14ac:dyDescent="0.25">
      <c r="A4898" s="290"/>
    </row>
    <row r="4899" spans="1:1" x14ac:dyDescent="0.25">
      <c r="A4899" s="290"/>
    </row>
    <row r="4900" spans="1:1" x14ac:dyDescent="0.25">
      <c r="A4900" s="290"/>
    </row>
    <row r="4901" spans="1:1" x14ac:dyDescent="0.25">
      <c r="A4901" s="290"/>
    </row>
    <row r="4902" spans="1:1" x14ac:dyDescent="0.25">
      <c r="A4902" s="290"/>
    </row>
    <row r="4903" spans="1:1" x14ac:dyDescent="0.25">
      <c r="A4903" s="290"/>
    </row>
    <row r="4904" spans="1:1" x14ac:dyDescent="0.25">
      <c r="A4904" s="290"/>
    </row>
    <row r="4905" spans="1:1" x14ac:dyDescent="0.25">
      <c r="A4905" s="290"/>
    </row>
    <row r="4906" spans="1:1" x14ac:dyDescent="0.25">
      <c r="A4906" s="290"/>
    </row>
    <row r="4907" spans="1:1" x14ac:dyDescent="0.25">
      <c r="A4907" s="290"/>
    </row>
    <row r="4908" spans="1:1" x14ac:dyDescent="0.25">
      <c r="A4908" s="290"/>
    </row>
    <row r="4909" spans="1:1" x14ac:dyDescent="0.25">
      <c r="A4909" s="290"/>
    </row>
    <row r="4910" spans="1:1" x14ac:dyDescent="0.25">
      <c r="A4910" s="290"/>
    </row>
    <row r="4911" spans="1:1" x14ac:dyDescent="0.25">
      <c r="A4911" s="290"/>
    </row>
    <row r="4912" spans="1:1" x14ac:dyDescent="0.25">
      <c r="A4912" s="290"/>
    </row>
    <row r="4913" spans="1:1" x14ac:dyDescent="0.25">
      <c r="A4913" s="290"/>
    </row>
    <row r="4914" spans="1:1" x14ac:dyDescent="0.25">
      <c r="A4914" s="290"/>
    </row>
    <row r="4915" spans="1:1" x14ac:dyDescent="0.25">
      <c r="A4915" s="290"/>
    </row>
    <row r="4916" spans="1:1" x14ac:dyDescent="0.25">
      <c r="A4916" s="290"/>
    </row>
    <row r="4917" spans="1:1" x14ac:dyDescent="0.25">
      <c r="A4917" s="290"/>
    </row>
    <row r="4918" spans="1:1" x14ac:dyDescent="0.25">
      <c r="A4918" s="290"/>
    </row>
    <row r="4919" spans="1:1" x14ac:dyDescent="0.25">
      <c r="A4919" s="290"/>
    </row>
    <row r="4920" spans="1:1" x14ac:dyDescent="0.25">
      <c r="A4920" s="290"/>
    </row>
    <row r="4921" spans="1:1" x14ac:dyDescent="0.25">
      <c r="A4921" s="290"/>
    </row>
    <row r="4922" spans="1:1" x14ac:dyDescent="0.25">
      <c r="A4922" s="290"/>
    </row>
    <row r="4923" spans="1:1" x14ac:dyDescent="0.25">
      <c r="A4923" s="290"/>
    </row>
    <row r="4924" spans="1:1" x14ac:dyDescent="0.25">
      <c r="A4924" s="290"/>
    </row>
    <row r="4925" spans="1:1" x14ac:dyDescent="0.25">
      <c r="A4925" s="290"/>
    </row>
    <row r="4926" spans="1:1" x14ac:dyDescent="0.25">
      <c r="A4926" s="290"/>
    </row>
    <row r="4927" spans="1:1" x14ac:dyDescent="0.25">
      <c r="A4927" s="290"/>
    </row>
    <row r="4928" spans="1:1" x14ac:dyDescent="0.25">
      <c r="A4928" s="290"/>
    </row>
    <row r="4929" spans="1:1" x14ac:dyDescent="0.25">
      <c r="A4929" s="290"/>
    </row>
    <row r="4930" spans="1:1" x14ac:dyDescent="0.25">
      <c r="A4930" s="290"/>
    </row>
    <row r="4931" spans="1:1" x14ac:dyDescent="0.25">
      <c r="A4931" s="290"/>
    </row>
    <row r="4932" spans="1:1" x14ac:dyDescent="0.25">
      <c r="A4932" s="290"/>
    </row>
    <row r="4933" spans="1:1" x14ac:dyDescent="0.25">
      <c r="A4933" s="290"/>
    </row>
    <row r="4934" spans="1:1" x14ac:dyDescent="0.25">
      <c r="A4934" s="290"/>
    </row>
    <row r="4935" spans="1:1" x14ac:dyDescent="0.25">
      <c r="A4935" s="290"/>
    </row>
    <row r="4936" spans="1:1" x14ac:dyDescent="0.25">
      <c r="A4936" s="290"/>
    </row>
    <row r="4937" spans="1:1" x14ac:dyDescent="0.25">
      <c r="A4937" s="290"/>
    </row>
    <row r="4938" spans="1:1" x14ac:dyDescent="0.25">
      <c r="A4938" s="290"/>
    </row>
    <row r="4939" spans="1:1" x14ac:dyDescent="0.25">
      <c r="A4939" s="290"/>
    </row>
    <row r="4940" spans="1:1" x14ac:dyDescent="0.25">
      <c r="A4940" s="290"/>
    </row>
    <row r="4941" spans="1:1" x14ac:dyDescent="0.25">
      <c r="A4941" s="290"/>
    </row>
    <row r="4942" spans="1:1" x14ac:dyDescent="0.25">
      <c r="A4942" s="290"/>
    </row>
    <row r="4943" spans="1:1" x14ac:dyDescent="0.25">
      <c r="A4943" s="290"/>
    </row>
    <row r="4944" spans="1:1" x14ac:dyDescent="0.25">
      <c r="A4944" s="290"/>
    </row>
    <row r="4945" spans="1:1" x14ac:dyDescent="0.25">
      <c r="A4945" s="290"/>
    </row>
    <row r="4946" spans="1:1" x14ac:dyDescent="0.25">
      <c r="A4946" s="290"/>
    </row>
    <row r="4947" spans="1:1" x14ac:dyDescent="0.25">
      <c r="A4947" s="290"/>
    </row>
    <row r="4948" spans="1:1" x14ac:dyDescent="0.25">
      <c r="A4948" s="290"/>
    </row>
    <row r="4949" spans="1:1" x14ac:dyDescent="0.25">
      <c r="A4949" s="290"/>
    </row>
    <row r="4950" spans="1:1" x14ac:dyDescent="0.25">
      <c r="A4950" s="290"/>
    </row>
    <row r="4951" spans="1:1" x14ac:dyDescent="0.25">
      <c r="A4951" s="290"/>
    </row>
    <row r="4952" spans="1:1" x14ac:dyDescent="0.25">
      <c r="A4952" s="290"/>
    </row>
    <row r="4953" spans="1:1" x14ac:dyDescent="0.25">
      <c r="A4953" s="290"/>
    </row>
    <row r="4954" spans="1:1" x14ac:dyDescent="0.25">
      <c r="A4954" s="290"/>
    </row>
    <row r="4955" spans="1:1" x14ac:dyDescent="0.25">
      <c r="A4955" s="290"/>
    </row>
    <row r="4956" spans="1:1" x14ac:dyDescent="0.25">
      <c r="A4956" s="290"/>
    </row>
    <row r="4957" spans="1:1" x14ac:dyDescent="0.25">
      <c r="A4957" s="290"/>
    </row>
    <row r="4958" spans="1:1" x14ac:dyDescent="0.25">
      <c r="A4958" s="290"/>
    </row>
    <row r="4959" spans="1:1" x14ac:dyDescent="0.25">
      <c r="A4959" s="290"/>
    </row>
    <row r="4960" spans="1:1" x14ac:dyDescent="0.25">
      <c r="A4960" s="290"/>
    </row>
    <row r="4961" spans="1:1" x14ac:dyDescent="0.25">
      <c r="A4961" s="290"/>
    </row>
    <row r="4962" spans="1:1" x14ac:dyDescent="0.25">
      <c r="A4962" s="290"/>
    </row>
    <row r="4963" spans="1:1" x14ac:dyDescent="0.25">
      <c r="A4963" s="290"/>
    </row>
    <row r="4964" spans="1:1" x14ac:dyDescent="0.25">
      <c r="A4964" s="290"/>
    </row>
    <row r="4965" spans="1:1" x14ac:dyDescent="0.25">
      <c r="A4965" s="290"/>
    </row>
    <row r="4966" spans="1:1" x14ac:dyDescent="0.25">
      <c r="A4966" s="290"/>
    </row>
    <row r="4967" spans="1:1" x14ac:dyDescent="0.25">
      <c r="A4967" s="290"/>
    </row>
    <row r="4968" spans="1:1" x14ac:dyDescent="0.25">
      <c r="A4968" s="290"/>
    </row>
    <row r="4969" spans="1:1" x14ac:dyDescent="0.25">
      <c r="A4969" s="290"/>
    </row>
    <row r="4970" spans="1:1" x14ac:dyDescent="0.25">
      <c r="A4970" s="290"/>
    </row>
    <row r="4971" spans="1:1" x14ac:dyDescent="0.25">
      <c r="A4971" s="290"/>
    </row>
    <row r="4972" spans="1:1" x14ac:dyDescent="0.25">
      <c r="A4972" s="290"/>
    </row>
    <row r="4973" spans="1:1" x14ac:dyDescent="0.25">
      <c r="A4973" s="290"/>
    </row>
    <row r="4974" spans="1:1" x14ac:dyDescent="0.25">
      <c r="A4974" s="290"/>
    </row>
    <row r="4975" spans="1:1" x14ac:dyDescent="0.25">
      <c r="A4975" s="290"/>
    </row>
    <row r="4976" spans="1:1" x14ac:dyDescent="0.25">
      <c r="A4976" s="290"/>
    </row>
    <row r="4977" spans="1:1" x14ac:dyDescent="0.25">
      <c r="A4977" s="290"/>
    </row>
    <row r="4978" spans="1:1" x14ac:dyDescent="0.25">
      <c r="A4978" s="290"/>
    </row>
    <row r="4979" spans="1:1" x14ac:dyDescent="0.25">
      <c r="A4979" s="290"/>
    </row>
    <row r="4980" spans="1:1" x14ac:dyDescent="0.25">
      <c r="A4980" s="290"/>
    </row>
    <row r="4981" spans="1:1" x14ac:dyDescent="0.25">
      <c r="A4981" s="290"/>
    </row>
    <row r="4982" spans="1:1" x14ac:dyDescent="0.25">
      <c r="A4982" s="290"/>
    </row>
    <row r="4983" spans="1:1" x14ac:dyDescent="0.25">
      <c r="A4983" s="290"/>
    </row>
    <row r="4984" spans="1:1" x14ac:dyDescent="0.25">
      <c r="A4984" s="290"/>
    </row>
    <row r="4985" spans="1:1" x14ac:dyDescent="0.25">
      <c r="A4985" s="290"/>
    </row>
    <row r="4986" spans="1:1" x14ac:dyDescent="0.25">
      <c r="A4986" s="290"/>
    </row>
    <row r="4987" spans="1:1" x14ac:dyDescent="0.25">
      <c r="A4987" s="290"/>
    </row>
    <row r="4988" spans="1:1" x14ac:dyDescent="0.25">
      <c r="A4988" s="290"/>
    </row>
    <row r="4989" spans="1:1" x14ac:dyDescent="0.25">
      <c r="A4989" s="290"/>
    </row>
    <row r="4990" spans="1:1" x14ac:dyDescent="0.25">
      <c r="A4990" s="290"/>
    </row>
    <row r="4991" spans="1:1" x14ac:dyDescent="0.25">
      <c r="A4991" s="290"/>
    </row>
    <row r="4992" spans="1:1" x14ac:dyDescent="0.25">
      <c r="A4992" s="290"/>
    </row>
    <row r="4993" spans="1:1" x14ac:dyDescent="0.25">
      <c r="A4993" s="290"/>
    </row>
    <row r="4994" spans="1:1" x14ac:dyDescent="0.25">
      <c r="A4994" s="290"/>
    </row>
    <row r="4995" spans="1:1" x14ac:dyDescent="0.25">
      <c r="A4995" s="290"/>
    </row>
    <row r="4996" spans="1:1" x14ac:dyDescent="0.25">
      <c r="A4996" s="290"/>
    </row>
    <row r="4997" spans="1:1" x14ac:dyDescent="0.25">
      <c r="A4997" s="290"/>
    </row>
    <row r="4998" spans="1:1" x14ac:dyDescent="0.25">
      <c r="A4998" s="290"/>
    </row>
    <row r="4999" spans="1:1" x14ac:dyDescent="0.25">
      <c r="A4999" s="290"/>
    </row>
    <row r="5000" spans="1:1" x14ac:dyDescent="0.25">
      <c r="A5000" s="290"/>
    </row>
    <row r="5001" spans="1:1" x14ac:dyDescent="0.25">
      <c r="A5001" s="290"/>
    </row>
    <row r="5002" spans="1:1" x14ac:dyDescent="0.25">
      <c r="A5002" s="290"/>
    </row>
    <row r="5003" spans="1:1" x14ac:dyDescent="0.25">
      <c r="A5003" s="290"/>
    </row>
    <row r="5004" spans="1:1" x14ac:dyDescent="0.25">
      <c r="A5004" s="290"/>
    </row>
    <row r="5005" spans="1:1" x14ac:dyDescent="0.25">
      <c r="A5005" s="290"/>
    </row>
    <row r="5006" spans="1:1" x14ac:dyDescent="0.25">
      <c r="A5006" s="290"/>
    </row>
    <row r="5007" spans="1:1" x14ac:dyDescent="0.25">
      <c r="A5007" s="290"/>
    </row>
    <row r="5008" spans="1:1" x14ac:dyDescent="0.25">
      <c r="A5008" s="290"/>
    </row>
    <row r="5009" spans="1:1" x14ac:dyDescent="0.25">
      <c r="A5009" s="290"/>
    </row>
    <row r="5010" spans="1:1" x14ac:dyDescent="0.25">
      <c r="A5010" s="290"/>
    </row>
    <row r="5011" spans="1:1" x14ac:dyDescent="0.25">
      <c r="A5011" s="290"/>
    </row>
    <row r="5012" spans="1:1" x14ac:dyDescent="0.25">
      <c r="A5012" s="290"/>
    </row>
    <row r="5013" spans="1:1" x14ac:dyDescent="0.25">
      <c r="A5013" s="290"/>
    </row>
    <row r="5014" spans="1:1" x14ac:dyDescent="0.25">
      <c r="A5014" s="290"/>
    </row>
    <row r="5015" spans="1:1" x14ac:dyDescent="0.25">
      <c r="A5015" s="290"/>
    </row>
    <row r="5016" spans="1:1" x14ac:dyDescent="0.25">
      <c r="A5016" s="290"/>
    </row>
    <row r="5017" spans="1:1" x14ac:dyDescent="0.25">
      <c r="A5017" s="290"/>
    </row>
    <row r="5018" spans="1:1" x14ac:dyDescent="0.25">
      <c r="A5018" s="290"/>
    </row>
    <row r="5019" spans="1:1" x14ac:dyDescent="0.25">
      <c r="A5019" s="290"/>
    </row>
    <row r="5020" spans="1:1" x14ac:dyDescent="0.25">
      <c r="A5020" s="290"/>
    </row>
    <row r="5021" spans="1:1" x14ac:dyDescent="0.25">
      <c r="A5021" s="290"/>
    </row>
    <row r="5022" spans="1:1" x14ac:dyDescent="0.25">
      <c r="A5022" s="290"/>
    </row>
    <row r="5023" spans="1:1" x14ac:dyDescent="0.25">
      <c r="A5023" s="290"/>
    </row>
    <row r="5024" spans="1:1" x14ac:dyDescent="0.25">
      <c r="A5024" s="290"/>
    </row>
    <row r="5025" spans="1:1" x14ac:dyDescent="0.25">
      <c r="A5025" s="290"/>
    </row>
    <row r="5026" spans="1:1" x14ac:dyDescent="0.25">
      <c r="A5026" s="290"/>
    </row>
    <row r="5027" spans="1:1" x14ac:dyDescent="0.25">
      <c r="A5027" s="290"/>
    </row>
    <row r="5028" spans="1:1" x14ac:dyDescent="0.25">
      <c r="A5028" s="290"/>
    </row>
    <row r="5029" spans="1:1" x14ac:dyDescent="0.25">
      <c r="A5029" s="290"/>
    </row>
    <row r="5030" spans="1:1" x14ac:dyDescent="0.25">
      <c r="A5030" s="290"/>
    </row>
    <row r="5031" spans="1:1" x14ac:dyDescent="0.25">
      <c r="A5031" s="290"/>
    </row>
    <row r="5032" spans="1:1" x14ac:dyDescent="0.25">
      <c r="A5032" s="290"/>
    </row>
    <row r="5033" spans="1:1" x14ac:dyDescent="0.25">
      <c r="A5033" s="290"/>
    </row>
    <row r="5034" spans="1:1" x14ac:dyDescent="0.25">
      <c r="A5034" s="290"/>
    </row>
    <row r="5035" spans="1:1" x14ac:dyDescent="0.25">
      <c r="A5035" s="290"/>
    </row>
    <row r="5036" spans="1:1" x14ac:dyDescent="0.25">
      <c r="A5036" s="290"/>
    </row>
    <row r="5037" spans="1:1" x14ac:dyDescent="0.25">
      <c r="A5037" s="290"/>
    </row>
    <row r="5038" spans="1:1" x14ac:dyDescent="0.25">
      <c r="A5038" s="290"/>
    </row>
    <row r="5039" spans="1:1" x14ac:dyDescent="0.25">
      <c r="A5039" s="290"/>
    </row>
    <row r="5040" spans="1:1" x14ac:dyDescent="0.25">
      <c r="A5040" s="290"/>
    </row>
    <row r="5041" spans="1:1" x14ac:dyDescent="0.25">
      <c r="A5041" s="290"/>
    </row>
    <row r="5042" spans="1:1" x14ac:dyDescent="0.25">
      <c r="A5042" s="290"/>
    </row>
    <row r="5043" spans="1:1" x14ac:dyDescent="0.25">
      <c r="A5043" s="290"/>
    </row>
    <row r="5044" spans="1:1" x14ac:dyDescent="0.25">
      <c r="A5044" s="290"/>
    </row>
    <row r="5045" spans="1:1" x14ac:dyDescent="0.25">
      <c r="A5045" s="290"/>
    </row>
    <row r="5046" spans="1:1" x14ac:dyDescent="0.25">
      <c r="A5046" s="290"/>
    </row>
    <row r="5047" spans="1:1" x14ac:dyDescent="0.25">
      <c r="A5047" s="290"/>
    </row>
    <row r="5048" spans="1:1" x14ac:dyDescent="0.25">
      <c r="A5048" s="290"/>
    </row>
    <row r="5049" spans="1:1" x14ac:dyDescent="0.25">
      <c r="A5049" s="290"/>
    </row>
    <row r="5050" spans="1:1" x14ac:dyDescent="0.25">
      <c r="A5050" s="290"/>
    </row>
    <row r="5051" spans="1:1" x14ac:dyDescent="0.25">
      <c r="A5051" s="290"/>
    </row>
    <row r="5052" spans="1:1" x14ac:dyDescent="0.25">
      <c r="A5052" s="290"/>
    </row>
    <row r="5053" spans="1:1" x14ac:dyDescent="0.25">
      <c r="A5053" s="290"/>
    </row>
    <row r="5054" spans="1:1" x14ac:dyDescent="0.25">
      <c r="A5054" s="290"/>
    </row>
    <row r="5055" spans="1:1" x14ac:dyDescent="0.25">
      <c r="A5055" s="290"/>
    </row>
    <row r="5056" spans="1:1" x14ac:dyDescent="0.25">
      <c r="A5056" s="290"/>
    </row>
    <row r="5057" spans="1:1" x14ac:dyDescent="0.25">
      <c r="A5057" s="290"/>
    </row>
    <row r="5058" spans="1:1" x14ac:dyDescent="0.25">
      <c r="A5058" s="290"/>
    </row>
    <row r="5059" spans="1:1" x14ac:dyDescent="0.25">
      <c r="A5059" s="290"/>
    </row>
    <row r="5060" spans="1:1" x14ac:dyDescent="0.25">
      <c r="A5060" s="290"/>
    </row>
    <row r="5061" spans="1:1" x14ac:dyDescent="0.25">
      <c r="A5061" s="290"/>
    </row>
    <row r="5062" spans="1:1" x14ac:dyDescent="0.25">
      <c r="A5062" s="290"/>
    </row>
    <row r="5063" spans="1:1" x14ac:dyDescent="0.25">
      <c r="A5063" s="290"/>
    </row>
    <row r="5064" spans="1:1" x14ac:dyDescent="0.25">
      <c r="A5064" s="290"/>
    </row>
    <row r="5065" spans="1:1" x14ac:dyDescent="0.25">
      <c r="A5065" s="290"/>
    </row>
    <row r="5066" spans="1:1" x14ac:dyDescent="0.25">
      <c r="A5066" s="290"/>
    </row>
    <row r="5067" spans="1:1" x14ac:dyDescent="0.25">
      <c r="A5067" s="290"/>
    </row>
    <row r="5068" spans="1:1" x14ac:dyDescent="0.25">
      <c r="A5068" s="290"/>
    </row>
    <row r="5069" spans="1:1" x14ac:dyDescent="0.25">
      <c r="A5069" s="290"/>
    </row>
    <row r="5070" spans="1:1" x14ac:dyDescent="0.25">
      <c r="A5070" s="290"/>
    </row>
    <row r="5071" spans="1:1" x14ac:dyDescent="0.25">
      <c r="A5071" s="290"/>
    </row>
    <row r="5072" spans="1:1" x14ac:dyDescent="0.25">
      <c r="A5072" s="290"/>
    </row>
    <row r="5073" spans="1:1" x14ac:dyDescent="0.25">
      <c r="A5073" s="290"/>
    </row>
    <row r="5074" spans="1:1" x14ac:dyDescent="0.25">
      <c r="A5074" s="290"/>
    </row>
    <row r="5075" spans="1:1" x14ac:dyDescent="0.25">
      <c r="A5075" s="290"/>
    </row>
    <row r="5076" spans="1:1" x14ac:dyDescent="0.25">
      <c r="A5076" s="290"/>
    </row>
    <row r="5077" spans="1:1" x14ac:dyDescent="0.25">
      <c r="A5077" s="290"/>
    </row>
    <row r="5078" spans="1:1" x14ac:dyDescent="0.25">
      <c r="A5078" s="290"/>
    </row>
    <row r="5079" spans="1:1" x14ac:dyDescent="0.25">
      <c r="A5079" s="290"/>
    </row>
    <row r="5080" spans="1:1" x14ac:dyDescent="0.25">
      <c r="A5080" s="290"/>
    </row>
    <row r="5081" spans="1:1" x14ac:dyDescent="0.25">
      <c r="A5081" s="290"/>
    </row>
    <row r="5082" spans="1:1" x14ac:dyDescent="0.25">
      <c r="A5082" s="290"/>
    </row>
    <row r="5083" spans="1:1" x14ac:dyDescent="0.25">
      <c r="A5083" s="290"/>
    </row>
    <row r="5084" spans="1:1" x14ac:dyDescent="0.25">
      <c r="A5084" s="290"/>
    </row>
    <row r="5085" spans="1:1" x14ac:dyDescent="0.25">
      <c r="A5085" s="290"/>
    </row>
    <row r="5086" spans="1:1" x14ac:dyDescent="0.25">
      <c r="A5086" s="290"/>
    </row>
    <row r="5087" spans="1:1" x14ac:dyDescent="0.25">
      <c r="A5087" s="290"/>
    </row>
    <row r="5088" spans="1:1" x14ac:dyDescent="0.25">
      <c r="A5088" s="290"/>
    </row>
    <row r="5089" spans="1:1" x14ac:dyDescent="0.25">
      <c r="A5089" s="290"/>
    </row>
    <row r="5090" spans="1:1" x14ac:dyDescent="0.25">
      <c r="A5090" s="290"/>
    </row>
    <row r="5091" spans="1:1" x14ac:dyDescent="0.25">
      <c r="A5091" s="290"/>
    </row>
    <row r="5092" spans="1:1" x14ac:dyDescent="0.25">
      <c r="A5092" s="290"/>
    </row>
    <row r="5093" spans="1:1" x14ac:dyDescent="0.25">
      <c r="A5093" s="290"/>
    </row>
    <row r="5094" spans="1:1" x14ac:dyDescent="0.25">
      <c r="A5094" s="290"/>
    </row>
    <row r="5095" spans="1:1" x14ac:dyDescent="0.25">
      <c r="A5095" s="290"/>
    </row>
    <row r="5096" spans="1:1" x14ac:dyDescent="0.25">
      <c r="A5096" s="290"/>
    </row>
    <row r="5097" spans="1:1" x14ac:dyDescent="0.25">
      <c r="A5097" s="290"/>
    </row>
    <row r="5098" spans="1:1" x14ac:dyDescent="0.25">
      <c r="A5098" s="290"/>
    </row>
    <row r="5099" spans="1:1" x14ac:dyDescent="0.25">
      <c r="A5099" s="290"/>
    </row>
    <row r="5100" spans="1:1" x14ac:dyDescent="0.25">
      <c r="A5100" s="290"/>
    </row>
    <row r="5101" spans="1:1" x14ac:dyDescent="0.25">
      <c r="A5101" s="290"/>
    </row>
    <row r="5102" spans="1:1" x14ac:dyDescent="0.25">
      <c r="A5102" s="290"/>
    </row>
    <row r="5103" spans="1:1" x14ac:dyDescent="0.25">
      <c r="A5103" s="290"/>
    </row>
    <row r="5104" spans="1:1" x14ac:dyDescent="0.25">
      <c r="A5104" s="290"/>
    </row>
    <row r="5105" spans="1:1" x14ac:dyDescent="0.25">
      <c r="A5105" s="290"/>
    </row>
    <row r="5106" spans="1:1" x14ac:dyDescent="0.25">
      <c r="A5106" s="290"/>
    </row>
    <row r="5107" spans="1:1" x14ac:dyDescent="0.25">
      <c r="A5107" s="290"/>
    </row>
    <row r="5108" spans="1:1" x14ac:dyDescent="0.25">
      <c r="A5108" s="290"/>
    </row>
    <row r="5109" spans="1:1" x14ac:dyDescent="0.25">
      <c r="A5109" s="290"/>
    </row>
    <row r="5110" spans="1:1" x14ac:dyDescent="0.25">
      <c r="A5110" s="290"/>
    </row>
    <row r="5111" spans="1:1" x14ac:dyDescent="0.25">
      <c r="A5111" s="290"/>
    </row>
    <row r="5112" spans="1:1" x14ac:dyDescent="0.25">
      <c r="A5112" s="290"/>
    </row>
    <row r="5113" spans="1:1" x14ac:dyDescent="0.25">
      <c r="A5113" s="290"/>
    </row>
    <row r="5114" spans="1:1" x14ac:dyDescent="0.25">
      <c r="A5114" s="290"/>
    </row>
    <row r="5115" spans="1:1" x14ac:dyDescent="0.25">
      <c r="A5115" s="290"/>
    </row>
    <row r="5116" spans="1:1" x14ac:dyDescent="0.25">
      <c r="A5116" s="290"/>
    </row>
    <row r="5117" spans="1:1" x14ac:dyDescent="0.25">
      <c r="A5117" s="290"/>
    </row>
    <row r="5118" spans="1:1" x14ac:dyDescent="0.25">
      <c r="A5118" s="290"/>
    </row>
    <row r="5119" spans="1:1" x14ac:dyDescent="0.25">
      <c r="A5119" s="290"/>
    </row>
    <row r="5120" spans="1:1" x14ac:dyDescent="0.25">
      <c r="A5120" s="290"/>
    </row>
    <row r="5121" spans="1:1" x14ac:dyDescent="0.25">
      <c r="A5121" s="290"/>
    </row>
    <row r="5122" spans="1:1" x14ac:dyDescent="0.25">
      <c r="A5122" s="290"/>
    </row>
    <row r="5123" spans="1:1" x14ac:dyDescent="0.25">
      <c r="A5123" s="290"/>
    </row>
    <row r="5124" spans="1:1" x14ac:dyDescent="0.25">
      <c r="A5124" s="290"/>
    </row>
    <row r="5125" spans="1:1" x14ac:dyDescent="0.25">
      <c r="A5125" s="290"/>
    </row>
    <row r="5126" spans="1:1" x14ac:dyDescent="0.25">
      <c r="A5126" s="290"/>
    </row>
    <row r="5127" spans="1:1" x14ac:dyDescent="0.25">
      <c r="A5127" s="290"/>
    </row>
    <row r="5128" spans="1:1" x14ac:dyDescent="0.25">
      <c r="A5128" s="290"/>
    </row>
    <row r="5129" spans="1:1" x14ac:dyDescent="0.25">
      <c r="A5129" s="290"/>
    </row>
    <row r="5130" spans="1:1" x14ac:dyDescent="0.25">
      <c r="A5130" s="290"/>
    </row>
    <row r="5131" spans="1:1" x14ac:dyDescent="0.25">
      <c r="A5131" s="290"/>
    </row>
    <row r="5132" spans="1:1" x14ac:dyDescent="0.25">
      <c r="A5132" s="290"/>
    </row>
    <row r="5133" spans="1:1" x14ac:dyDescent="0.25">
      <c r="A5133" s="290"/>
    </row>
    <row r="5134" spans="1:1" x14ac:dyDescent="0.25">
      <c r="A5134" s="290"/>
    </row>
    <row r="5135" spans="1:1" x14ac:dyDescent="0.25">
      <c r="A5135" s="290"/>
    </row>
    <row r="5136" spans="1:1" x14ac:dyDescent="0.25">
      <c r="A5136" s="290"/>
    </row>
    <row r="5137" spans="1:1" x14ac:dyDescent="0.25">
      <c r="A5137" s="290"/>
    </row>
    <row r="5138" spans="1:1" x14ac:dyDescent="0.25">
      <c r="A5138" s="290"/>
    </row>
    <row r="5139" spans="1:1" x14ac:dyDescent="0.25">
      <c r="A5139" s="290"/>
    </row>
    <row r="5140" spans="1:1" x14ac:dyDescent="0.25">
      <c r="A5140" s="290"/>
    </row>
    <row r="5141" spans="1:1" x14ac:dyDescent="0.25">
      <c r="A5141" s="290"/>
    </row>
    <row r="5142" spans="1:1" x14ac:dyDescent="0.25">
      <c r="A5142" s="290"/>
    </row>
    <row r="5143" spans="1:1" x14ac:dyDescent="0.25">
      <c r="A5143" s="290"/>
    </row>
    <row r="5144" spans="1:1" x14ac:dyDescent="0.25">
      <c r="A5144" s="290"/>
    </row>
    <row r="5145" spans="1:1" x14ac:dyDescent="0.25">
      <c r="A5145" s="290"/>
    </row>
    <row r="5146" spans="1:1" x14ac:dyDescent="0.25">
      <c r="A5146" s="290"/>
    </row>
    <row r="5147" spans="1:1" x14ac:dyDescent="0.25">
      <c r="A5147" s="290"/>
    </row>
    <row r="5148" spans="1:1" x14ac:dyDescent="0.25">
      <c r="A5148" s="290"/>
    </row>
    <row r="5149" spans="1:1" x14ac:dyDescent="0.25">
      <c r="A5149" s="290"/>
    </row>
    <row r="5150" spans="1:1" x14ac:dyDescent="0.25">
      <c r="A5150" s="290"/>
    </row>
    <row r="5151" spans="1:1" x14ac:dyDescent="0.25">
      <c r="A5151" s="290"/>
    </row>
    <row r="5152" spans="1:1" x14ac:dyDescent="0.25">
      <c r="A5152" s="290"/>
    </row>
    <row r="5153" spans="1:1" x14ac:dyDescent="0.25">
      <c r="A5153" s="290"/>
    </row>
    <row r="5154" spans="1:1" x14ac:dyDescent="0.25">
      <c r="A5154" s="290"/>
    </row>
    <row r="5155" spans="1:1" x14ac:dyDescent="0.25">
      <c r="A5155" s="290"/>
    </row>
    <row r="5156" spans="1:1" x14ac:dyDescent="0.25">
      <c r="A5156" s="290"/>
    </row>
    <row r="5157" spans="1:1" x14ac:dyDescent="0.25">
      <c r="A5157" s="290"/>
    </row>
    <row r="5158" spans="1:1" x14ac:dyDescent="0.25">
      <c r="A5158" s="290"/>
    </row>
    <row r="5159" spans="1:1" x14ac:dyDescent="0.25">
      <c r="A5159" s="290"/>
    </row>
    <row r="5160" spans="1:1" x14ac:dyDescent="0.25">
      <c r="A5160" s="290"/>
    </row>
    <row r="5161" spans="1:1" x14ac:dyDescent="0.25">
      <c r="A5161" s="290"/>
    </row>
    <row r="5162" spans="1:1" x14ac:dyDescent="0.25">
      <c r="A5162" s="290"/>
    </row>
    <row r="5163" spans="1:1" x14ac:dyDescent="0.25">
      <c r="A5163" s="290"/>
    </row>
    <row r="5164" spans="1:1" x14ac:dyDescent="0.25">
      <c r="A5164" s="290"/>
    </row>
    <row r="5165" spans="1:1" x14ac:dyDescent="0.25">
      <c r="A5165" s="290"/>
    </row>
    <row r="5166" spans="1:1" x14ac:dyDescent="0.25">
      <c r="A5166" s="290"/>
    </row>
    <row r="5167" spans="1:1" x14ac:dyDescent="0.25">
      <c r="A5167" s="290"/>
    </row>
    <row r="5168" spans="1:1" x14ac:dyDescent="0.25">
      <c r="A5168" s="290"/>
    </row>
    <row r="5169" spans="1:1" x14ac:dyDescent="0.25">
      <c r="A5169" s="290"/>
    </row>
    <row r="5170" spans="1:1" x14ac:dyDescent="0.25">
      <c r="A5170" s="290"/>
    </row>
    <row r="5171" spans="1:1" x14ac:dyDescent="0.25">
      <c r="A5171" s="290"/>
    </row>
    <row r="5172" spans="1:1" x14ac:dyDescent="0.25">
      <c r="A5172" s="290"/>
    </row>
    <row r="5173" spans="1:1" x14ac:dyDescent="0.25">
      <c r="A5173" s="290"/>
    </row>
    <row r="5174" spans="1:1" x14ac:dyDescent="0.25">
      <c r="A5174" s="290"/>
    </row>
    <row r="5175" spans="1:1" x14ac:dyDescent="0.25">
      <c r="A5175" s="290"/>
    </row>
    <row r="5176" spans="1:1" x14ac:dyDescent="0.25">
      <c r="A5176" s="290"/>
    </row>
    <row r="5177" spans="1:1" x14ac:dyDescent="0.25">
      <c r="A5177" s="290"/>
    </row>
    <row r="5178" spans="1:1" x14ac:dyDescent="0.25">
      <c r="A5178" s="290"/>
    </row>
    <row r="5179" spans="1:1" x14ac:dyDescent="0.25">
      <c r="A5179" s="290"/>
    </row>
    <row r="5180" spans="1:1" x14ac:dyDescent="0.25">
      <c r="A5180" s="290"/>
    </row>
    <row r="5181" spans="1:1" x14ac:dyDescent="0.25">
      <c r="A5181" s="290"/>
    </row>
    <row r="5182" spans="1:1" x14ac:dyDescent="0.25">
      <c r="A5182" s="290"/>
    </row>
    <row r="5183" spans="1:1" x14ac:dyDescent="0.25">
      <c r="A5183" s="290"/>
    </row>
    <row r="5184" spans="1:1" x14ac:dyDescent="0.25">
      <c r="A5184" s="290"/>
    </row>
    <row r="5185" spans="1:1" x14ac:dyDescent="0.25">
      <c r="A5185" s="290"/>
    </row>
    <row r="5186" spans="1:1" x14ac:dyDescent="0.25">
      <c r="A5186" s="290"/>
    </row>
    <row r="5187" spans="1:1" x14ac:dyDescent="0.25">
      <c r="A5187" s="290"/>
    </row>
    <row r="5188" spans="1:1" x14ac:dyDescent="0.25">
      <c r="A5188" s="290"/>
    </row>
    <row r="5189" spans="1:1" x14ac:dyDescent="0.25">
      <c r="A5189" s="290"/>
    </row>
    <row r="5190" spans="1:1" x14ac:dyDescent="0.25">
      <c r="A5190" s="290"/>
    </row>
    <row r="5191" spans="1:1" x14ac:dyDescent="0.25">
      <c r="A5191" s="290"/>
    </row>
    <row r="5192" spans="1:1" x14ac:dyDescent="0.25">
      <c r="A5192" s="290"/>
    </row>
    <row r="5193" spans="1:1" x14ac:dyDescent="0.25">
      <c r="A5193" s="290"/>
    </row>
    <row r="5194" spans="1:1" x14ac:dyDescent="0.25">
      <c r="A5194" s="290"/>
    </row>
    <row r="5195" spans="1:1" x14ac:dyDescent="0.25">
      <c r="A5195" s="290"/>
    </row>
    <row r="5196" spans="1:1" x14ac:dyDescent="0.25">
      <c r="A5196" s="290"/>
    </row>
    <row r="5197" spans="1:1" x14ac:dyDescent="0.25">
      <c r="A5197" s="290"/>
    </row>
    <row r="5198" spans="1:1" x14ac:dyDescent="0.25">
      <c r="A5198" s="290"/>
    </row>
    <row r="5199" spans="1:1" x14ac:dyDescent="0.25">
      <c r="A5199" s="290"/>
    </row>
    <row r="5200" spans="1:1" x14ac:dyDescent="0.25">
      <c r="A5200" s="290"/>
    </row>
    <row r="5201" spans="1:1" x14ac:dyDescent="0.25">
      <c r="A5201" s="290"/>
    </row>
    <row r="5202" spans="1:1" x14ac:dyDescent="0.25">
      <c r="A5202" s="290"/>
    </row>
    <row r="5203" spans="1:1" x14ac:dyDescent="0.25">
      <c r="A5203" s="290"/>
    </row>
    <row r="5204" spans="1:1" x14ac:dyDescent="0.25">
      <c r="A5204" s="290"/>
    </row>
    <row r="5205" spans="1:1" x14ac:dyDescent="0.25">
      <c r="A5205" s="290"/>
    </row>
    <row r="5206" spans="1:1" x14ac:dyDescent="0.25">
      <c r="A5206" s="290"/>
    </row>
    <row r="5207" spans="1:1" x14ac:dyDescent="0.25">
      <c r="A5207" s="290"/>
    </row>
    <row r="5208" spans="1:1" x14ac:dyDescent="0.25">
      <c r="A5208" s="290"/>
    </row>
    <row r="5209" spans="1:1" x14ac:dyDescent="0.25">
      <c r="A5209" s="290"/>
    </row>
    <row r="5210" spans="1:1" x14ac:dyDescent="0.25">
      <c r="A5210" s="290"/>
    </row>
    <row r="5211" spans="1:1" x14ac:dyDescent="0.25">
      <c r="A5211" s="290"/>
    </row>
    <row r="5212" spans="1:1" x14ac:dyDescent="0.25">
      <c r="A5212" s="290"/>
    </row>
    <row r="5213" spans="1:1" x14ac:dyDescent="0.25">
      <c r="A5213" s="290"/>
    </row>
    <row r="5214" spans="1:1" x14ac:dyDescent="0.25">
      <c r="A5214" s="290"/>
    </row>
    <row r="5215" spans="1:1" x14ac:dyDescent="0.25">
      <c r="A5215" s="290"/>
    </row>
    <row r="5216" spans="1:1" x14ac:dyDescent="0.25">
      <c r="A5216" s="290"/>
    </row>
    <row r="5217" spans="1:1" x14ac:dyDescent="0.25">
      <c r="A5217" s="290"/>
    </row>
    <row r="5218" spans="1:1" x14ac:dyDescent="0.25">
      <c r="A5218" s="290"/>
    </row>
    <row r="5219" spans="1:1" x14ac:dyDescent="0.25">
      <c r="A5219" s="290"/>
    </row>
    <row r="5220" spans="1:1" x14ac:dyDescent="0.25">
      <c r="A5220" s="290"/>
    </row>
    <row r="5221" spans="1:1" x14ac:dyDescent="0.25">
      <c r="A5221" s="290"/>
    </row>
    <row r="5222" spans="1:1" x14ac:dyDescent="0.25">
      <c r="A5222" s="290"/>
    </row>
    <row r="5223" spans="1:1" x14ac:dyDescent="0.25">
      <c r="A5223" s="290"/>
    </row>
    <row r="5224" spans="1:1" x14ac:dyDescent="0.25">
      <c r="A5224" s="290"/>
    </row>
    <row r="5225" spans="1:1" x14ac:dyDescent="0.25">
      <c r="A5225" s="290"/>
    </row>
    <row r="5226" spans="1:1" x14ac:dyDescent="0.25">
      <c r="A5226" s="290"/>
    </row>
    <row r="5227" spans="1:1" x14ac:dyDescent="0.25">
      <c r="A5227" s="290"/>
    </row>
    <row r="5228" spans="1:1" x14ac:dyDescent="0.25">
      <c r="A5228" s="290"/>
    </row>
    <row r="5229" spans="1:1" x14ac:dyDescent="0.25">
      <c r="A5229" s="290"/>
    </row>
    <row r="5230" spans="1:1" x14ac:dyDescent="0.25">
      <c r="A5230" s="290"/>
    </row>
    <row r="5231" spans="1:1" x14ac:dyDescent="0.25">
      <c r="A5231" s="290"/>
    </row>
    <row r="5232" spans="1:1" x14ac:dyDescent="0.25">
      <c r="A5232" s="290"/>
    </row>
    <row r="5233" spans="1:1" x14ac:dyDescent="0.25">
      <c r="A5233" s="290"/>
    </row>
    <row r="5234" spans="1:1" x14ac:dyDescent="0.25">
      <c r="A5234" s="290"/>
    </row>
    <row r="5235" spans="1:1" x14ac:dyDescent="0.25">
      <c r="A5235" s="290"/>
    </row>
    <row r="5236" spans="1:1" x14ac:dyDescent="0.25">
      <c r="A5236" s="290"/>
    </row>
    <row r="5237" spans="1:1" x14ac:dyDescent="0.25">
      <c r="A5237" s="290"/>
    </row>
    <row r="5238" spans="1:1" x14ac:dyDescent="0.25">
      <c r="A5238" s="290"/>
    </row>
    <row r="5239" spans="1:1" x14ac:dyDescent="0.25">
      <c r="A5239" s="290"/>
    </row>
    <row r="5240" spans="1:1" x14ac:dyDescent="0.25">
      <c r="A5240" s="290"/>
    </row>
    <row r="5241" spans="1:1" x14ac:dyDescent="0.25">
      <c r="A5241" s="290"/>
    </row>
    <row r="5242" spans="1:1" x14ac:dyDescent="0.25">
      <c r="A5242" s="290"/>
    </row>
    <row r="5243" spans="1:1" x14ac:dyDescent="0.25">
      <c r="A5243" s="290"/>
    </row>
    <row r="5244" spans="1:1" x14ac:dyDescent="0.25">
      <c r="A5244" s="290"/>
    </row>
    <row r="5245" spans="1:1" x14ac:dyDescent="0.25">
      <c r="A5245" s="290"/>
    </row>
    <row r="5246" spans="1:1" x14ac:dyDescent="0.25">
      <c r="A5246" s="290"/>
    </row>
    <row r="5247" spans="1:1" x14ac:dyDescent="0.25">
      <c r="A5247" s="290"/>
    </row>
    <row r="5248" spans="1:1" x14ac:dyDescent="0.25">
      <c r="A5248" s="290"/>
    </row>
    <row r="5249" spans="1:1" x14ac:dyDescent="0.25">
      <c r="A5249" s="290"/>
    </row>
    <row r="5250" spans="1:1" x14ac:dyDescent="0.25">
      <c r="A5250" s="290"/>
    </row>
    <row r="5251" spans="1:1" x14ac:dyDescent="0.25">
      <c r="A5251" s="290"/>
    </row>
    <row r="5252" spans="1:1" x14ac:dyDescent="0.25">
      <c r="A5252" s="290"/>
    </row>
    <row r="5253" spans="1:1" x14ac:dyDescent="0.25">
      <c r="A5253" s="290"/>
    </row>
    <row r="5254" spans="1:1" x14ac:dyDescent="0.25">
      <c r="A5254" s="290"/>
    </row>
    <row r="5255" spans="1:1" x14ac:dyDescent="0.25">
      <c r="A5255" s="290"/>
    </row>
    <row r="5256" spans="1:1" x14ac:dyDescent="0.25">
      <c r="A5256" s="290"/>
    </row>
    <row r="5257" spans="1:1" x14ac:dyDescent="0.25">
      <c r="A5257" s="290"/>
    </row>
    <row r="5258" spans="1:1" x14ac:dyDescent="0.25">
      <c r="A5258" s="290"/>
    </row>
    <row r="5259" spans="1:1" x14ac:dyDescent="0.25">
      <c r="A5259" s="290"/>
    </row>
    <row r="5260" spans="1:1" x14ac:dyDescent="0.25">
      <c r="A5260" s="290"/>
    </row>
    <row r="5261" spans="1:1" x14ac:dyDescent="0.25">
      <c r="A5261" s="290"/>
    </row>
    <row r="5262" spans="1:1" x14ac:dyDescent="0.25">
      <c r="A5262" s="290"/>
    </row>
    <row r="5263" spans="1:1" x14ac:dyDescent="0.25">
      <c r="A5263" s="290"/>
    </row>
    <row r="5264" spans="1:1" x14ac:dyDescent="0.25">
      <c r="A5264" s="290"/>
    </row>
    <row r="5265" spans="1:1" x14ac:dyDescent="0.25">
      <c r="A5265" s="290"/>
    </row>
    <row r="5266" spans="1:1" x14ac:dyDescent="0.25">
      <c r="A5266" s="290"/>
    </row>
    <row r="5267" spans="1:1" x14ac:dyDescent="0.25">
      <c r="A5267" s="290"/>
    </row>
    <row r="5268" spans="1:1" x14ac:dyDescent="0.25">
      <c r="A5268" s="290"/>
    </row>
    <row r="5269" spans="1:1" x14ac:dyDescent="0.25">
      <c r="A5269" s="290"/>
    </row>
    <row r="5270" spans="1:1" x14ac:dyDescent="0.25">
      <c r="A5270" s="290"/>
    </row>
    <row r="5271" spans="1:1" x14ac:dyDescent="0.25">
      <c r="A5271" s="290"/>
    </row>
    <row r="5272" spans="1:1" x14ac:dyDescent="0.25">
      <c r="A5272" s="290"/>
    </row>
    <row r="5273" spans="1:1" x14ac:dyDescent="0.25">
      <c r="A5273" s="290"/>
    </row>
    <row r="5274" spans="1:1" x14ac:dyDescent="0.25">
      <c r="A5274" s="290"/>
    </row>
    <row r="5275" spans="1:1" x14ac:dyDescent="0.25">
      <c r="A5275" s="290"/>
    </row>
    <row r="5276" spans="1:1" x14ac:dyDescent="0.25">
      <c r="A5276" s="290"/>
    </row>
    <row r="5277" spans="1:1" x14ac:dyDescent="0.25">
      <c r="A5277" s="290"/>
    </row>
    <row r="5278" spans="1:1" x14ac:dyDescent="0.25">
      <c r="A5278" s="290"/>
    </row>
    <row r="5279" spans="1:1" x14ac:dyDescent="0.25">
      <c r="A5279" s="290"/>
    </row>
    <row r="5280" spans="1:1" x14ac:dyDescent="0.25">
      <c r="A5280" s="290"/>
    </row>
    <row r="5281" spans="1:1" x14ac:dyDescent="0.25">
      <c r="A5281" s="290"/>
    </row>
    <row r="5282" spans="1:1" x14ac:dyDescent="0.25">
      <c r="A5282" s="290"/>
    </row>
    <row r="5283" spans="1:1" x14ac:dyDescent="0.25">
      <c r="A5283" s="290"/>
    </row>
    <row r="5284" spans="1:1" x14ac:dyDescent="0.25">
      <c r="A5284" s="290"/>
    </row>
    <row r="5285" spans="1:1" x14ac:dyDescent="0.25">
      <c r="A5285" s="290"/>
    </row>
    <row r="5286" spans="1:1" x14ac:dyDescent="0.25">
      <c r="A5286" s="290"/>
    </row>
    <row r="5287" spans="1:1" x14ac:dyDescent="0.25">
      <c r="A5287" s="290"/>
    </row>
    <row r="5288" spans="1:1" x14ac:dyDescent="0.25">
      <c r="A5288" s="290"/>
    </row>
    <row r="5289" spans="1:1" x14ac:dyDescent="0.25">
      <c r="A5289" s="290"/>
    </row>
    <row r="5290" spans="1:1" x14ac:dyDescent="0.25">
      <c r="A5290" s="290"/>
    </row>
    <row r="5291" spans="1:1" x14ac:dyDescent="0.25">
      <c r="A5291" s="290"/>
    </row>
    <row r="5292" spans="1:1" x14ac:dyDescent="0.25">
      <c r="A5292" s="290"/>
    </row>
    <row r="5293" spans="1:1" x14ac:dyDescent="0.25">
      <c r="A5293" s="290"/>
    </row>
    <row r="5294" spans="1:1" x14ac:dyDescent="0.25">
      <c r="A5294" s="290"/>
    </row>
    <row r="5295" spans="1:1" x14ac:dyDescent="0.25">
      <c r="A5295" s="290"/>
    </row>
    <row r="5296" spans="1:1" x14ac:dyDescent="0.25">
      <c r="A5296" s="290"/>
    </row>
    <row r="5297" spans="1:1" x14ac:dyDescent="0.25">
      <c r="A5297" s="290"/>
    </row>
    <row r="5298" spans="1:1" x14ac:dyDescent="0.25">
      <c r="A5298" s="290"/>
    </row>
    <row r="5299" spans="1:1" x14ac:dyDescent="0.25">
      <c r="A5299" s="290"/>
    </row>
    <row r="5300" spans="1:1" x14ac:dyDescent="0.25">
      <c r="A5300" s="290"/>
    </row>
    <row r="5301" spans="1:1" x14ac:dyDescent="0.25">
      <c r="A5301" s="290"/>
    </row>
    <row r="5302" spans="1:1" x14ac:dyDescent="0.25">
      <c r="A5302" s="290"/>
    </row>
    <row r="5303" spans="1:1" x14ac:dyDescent="0.25">
      <c r="A5303" s="290"/>
    </row>
    <row r="5304" spans="1:1" x14ac:dyDescent="0.25">
      <c r="A5304" s="290"/>
    </row>
    <row r="5305" spans="1:1" x14ac:dyDescent="0.25">
      <c r="A5305" s="290"/>
    </row>
    <row r="5306" spans="1:1" x14ac:dyDescent="0.25">
      <c r="A5306" s="290"/>
    </row>
    <row r="5307" spans="1:1" x14ac:dyDescent="0.25">
      <c r="A5307" s="290"/>
    </row>
    <row r="5308" spans="1:1" x14ac:dyDescent="0.25">
      <c r="A5308" s="290"/>
    </row>
    <row r="5309" spans="1:1" x14ac:dyDescent="0.25">
      <c r="A5309" s="290"/>
    </row>
    <row r="5310" spans="1:1" x14ac:dyDescent="0.25">
      <c r="A5310" s="290"/>
    </row>
    <row r="5311" spans="1:1" x14ac:dyDescent="0.25">
      <c r="A5311" s="290"/>
    </row>
    <row r="5312" spans="1:1" x14ac:dyDescent="0.25">
      <c r="A5312" s="290"/>
    </row>
    <row r="5313" spans="1:1" x14ac:dyDescent="0.25">
      <c r="A5313" s="290"/>
    </row>
    <row r="5314" spans="1:1" x14ac:dyDescent="0.25">
      <c r="A5314" s="290"/>
    </row>
    <row r="5315" spans="1:1" x14ac:dyDescent="0.25">
      <c r="A5315" s="290"/>
    </row>
    <row r="5316" spans="1:1" x14ac:dyDescent="0.25">
      <c r="A5316" s="290"/>
    </row>
    <row r="5317" spans="1:1" x14ac:dyDescent="0.25">
      <c r="A5317" s="290"/>
    </row>
    <row r="5318" spans="1:1" x14ac:dyDescent="0.25">
      <c r="A5318" s="290"/>
    </row>
    <row r="5319" spans="1:1" x14ac:dyDescent="0.25">
      <c r="A5319" s="290"/>
    </row>
    <row r="5320" spans="1:1" x14ac:dyDescent="0.25">
      <c r="A5320" s="290"/>
    </row>
    <row r="5321" spans="1:1" x14ac:dyDescent="0.25">
      <c r="A5321" s="290"/>
    </row>
    <row r="5322" spans="1:1" x14ac:dyDescent="0.25">
      <c r="A5322" s="290"/>
    </row>
    <row r="5323" spans="1:1" x14ac:dyDescent="0.25">
      <c r="A5323" s="290"/>
    </row>
    <row r="5324" spans="1:1" x14ac:dyDescent="0.25">
      <c r="A5324" s="290"/>
    </row>
    <row r="5325" spans="1:1" x14ac:dyDescent="0.25">
      <c r="A5325" s="290"/>
    </row>
    <row r="5326" spans="1:1" x14ac:dyDescent="0.25">
      <c r="A5326" s="290"/>
    </row>
    <row r="5327" spans="1:1" x14ac:dyDescent="0.25">
      <c r="A5327" s="290"/>
    </row>
    <row r="5328" spans="1:1" x14ac:dyDescent="0.25">
      <c r="A5328" s="290"/>
    </row>
    <row r="5329" spans="1:1" x14ac:dyDescent="0.25">
      <c r="A5329" s="290"/>
    </row>
    <row r="5330" spans="1:1" x14ac:dyDescent="0.25">
      <c r="A5330" s="290"/>
    </row>
    <row r="5331" spans="1:1" x14ac:dyDescent="0.25">
      <c r="A5331" s="290"/>
    </row>
    <row r="5332" spans="1:1" x14ac:dyDescent="0.25">
      <c r="A5332" s="290"/>
    </row>
    <row r="5333" spans="1:1" x14ac:dyDescent="0.25">
      <c r="A5333" s="290"/>
    </row>
    <row r="5334" spans="1:1" x14ac:dyDescent="0.25">
      <c r="A5334" s="290"/>
    </row>
    <row r="5335" spans="1:1" x14ac:dyDescent="0.25">
      <c r="A5335" s="290"/>
    </row>
    <row r="5336" spans="1:1" x14ac:dyDescent="0.25">
      <c r="A5336" s="290"/>
    </row>
    <row r="5337" spans="1:1" x14ac:dyDescent="0.25">
      <c r="A5337" s="290"/>
    </row>
    <row r="5338" spans="1:1" x14ac:dyDescent="0.25">
      <c r="A5338" s="290"/>
    </row>
    <row r="5339" spans="1:1" x14ac:dyDescent="0.25">
      <c r="A5339" s="290"/>
    </row>
    <row r="5340" spans="1:1" x14ac:dyDescent="0.25">
      <c r="A5340" s="290"/>
    </row>
    <row r="5341" spans="1:1" x14ac:dyDescent="0.25">
      <c r="A5341" s="290"/>
    </row>
    <row r="5342" spans="1:1" x14ac:dyDescent="0.25">
      <c r="A5342" s="290"/>
    </row>
    <row r="5343" spans="1:1" x14ac:dyDescent="0.25">
      <c r="A5343" s="290"/>
    </row>
    <row r="5344" spans="1:1" x14ac:dyDescent="0.25">
      <c r="A5344" s="290"/>
    </row>
    <row r="5345" spans="1:1" x14ac:dyDescent="0.25">
      <c r="A5345" s="290"/>
    </row>
    <row r="5346" spans="1:1" x14ac:dyDescent="0.25">
      <c r="A5346" s="290"/>
    </row>
    <row r="5347" spans="1:1" x14ac:dyDescent="0.25">
      <c r="A5347" s="290"/>
    </row>
    <row r="5348" spans="1:1" x14ac:dyDescent="0.25">
      <c r="A5348" s="290"/>
    </row>
    <row r="5349" spans="1:1" x14ac:dyDescent="0.25">
      <c r="A5349" s="290"/>
    </row>
    <row r="5350" spans="1:1" x14ac:dyDescent="0.25">
      <c r="A5350" s="290"/>
    </row>
    <row r="5351" spans="1:1" x14ac:dyDescent="0.25">
      <c r="A5351" s="290"/>
    </row>
    <row r="5352" spans="1:1" x14ac:dyDescent="0.25">
      <c r="A5352" s="290"/>
    </row>
    <row r="5353" spans="1:1" x14ac:dyDescent="0.25">
      <c r="A5353" s="290"/>
    </row>
    <row r="5354" spans="1:1" x14ac:dyDescent="0.25">
      <c r="A5354" s="290"/>
    </row>
    <row r="5355" spans="1:1" x14ac:dyDescent="0.25">
      <c r="A5355" s="290"/>
    </row>
    <row r="5356" spans="1:1" x14ac:dyDescent="0.25">
      <c r="A5356" s="290"/>
    </row>
    <row r="5357" spans="1:1" x14ac:dyDescent="0.25">
      <c r="A5357" s="290"/>
    </row>
    <row r="5358" spans="1:1" x14ac:dyDescent="0.25">
      <c r="A5358" s="290"/>
    </row>
    <row r="5359" spans="1:1" x14ac:dyDescent="0.25">
      <c r="A5359" s="290"/>
    </row>
    <row r="5360" spans="1:1" x14ac:dyDescent="0.25">
      <c r="A5360" s="290"/>
    </row>
    <row r="5361" spans="1:1" x14ac:dyDescent="0.25">
      <c r="A5361" s="290"/>
    </row>
    <row r="5362" spans="1:1" x14ac:dyDescent="0.25">
      <c r="A5362" s="290"/>
    </row>
    <row r="5363" spans="1:1" x14ac:dyDescent="0.25">
      <c r="A5363" s="290"/>
    </row>
    <row r="5364" spans="1:1" x14ac:dyDescent="0.25">
      <c r="A5364" s="290"/>
    </row>
    <row r="5365" spans="1:1" x14ac:dyDescent="0.25">
      <c r="A5365" s="290"/>
    </row>
    <row r="5366" spans="1:1" x14ac:dyDescent="0.25">
      <c r="A5366" s="290"/>
    </row>
    <row r="5367" spans="1:1" x14ac:dyDescent="0.25">
      <c r="A5367" s="290"/>
    </row>
    <row r="5368" spans="1:1" x14ac:dyDescent="0.25">
      <c r="A5368" s="290"/>
    </row>
    <row r="5369" spans="1:1" x14ac:dyDescent="0.25">
      <c r="A5369" s="290"/>
    </row>
    <row r="5370" spans="1:1" x14ac:dyDescent="0.25">
      <c r="A5370" s="290"/>
    </row>
    <row r="5371" spans="1:1" x14ac:dyDescent="0.25">
      <c r="A5371" s="290"/>
    </row>
    <row r="5372" spans="1:1" x14ac:dyDescent="0.25">
      <c r="A5372" s="290"/>
    </row>
    <row r="5373" spans="1:1" x14ac:dyDescent="0.25">
      <c r="A5373" s="290"/>
    </row>
    <row r="5374" spans="1:1" x14ac:dyDescent="0.25">
      <c r="A5374" s="290"/>
    </row>
    <row r="5375" spans="1:1" x14ac:dyDescent="0.25">
      <c r="A5375" s="290"/>
    </row>
    <row r="5376" spans="1:1" x14ac:dyDescent="0.25">
      <c r="A5376" s="290"/>
    </row>
    <row r="5377" spans="1:1" x14ac:dyDescent="0.25">
      <c r="A5377" s="290"/>
    </row>
    <row r="5378" spans="1:1" x14ac:dyDescent="0.25">
      <c r="A5378" s="290"/>
    </row>
    <row r="5379" spans="1:1" x14ac:dyDescent="0.25">
      <c r="A5379" s="290"/>
    </row>
    <row r="5380" spans="1:1" x14ac:dyDescent="0.25">
      <c r="A5380" s="290"/>
    </row>
    <row r="5381" spans="1:1" x14ac:dyDescent="0.25">
      <c r="A5381" s="290"/>
    </row>
    <row r="5382" spans="1:1" x14ac:dyDescent="0.25">
      <c r="A5382" s="290"/>
    </row>
    <row r="5383" spans="1:1" x14ac:dyDescent="0.25">
      <c r="A5383" s="290"/>
    </row>
    <row r="5384" spans="1:1" x14ac:dyDescent="0.25">
      <c r="A5384" s="290"/>
    </row>
    <row r="5385" spans="1:1" x14ac:dyDescent="0.25">
      <c r="A5385" s="290"/>
    </row>
    <row r="5386" spans="1:1" x14ac:dyDescent="0.25">
      <c r="A5386" s="290"/>
    </row>
    <row r="5387" spans="1:1" x14ac:dyDescent="0.25">
      <c r="A5387" s="290"/>
    </row>
    <row r="5388" spans="1:1" x14ac:dyDescent="0.25">
      <c r="A5388" s="290"/>
    </row>
    <row r="5389" spans="1:1" x14ac:dyDescent="0.25">
      <c r="A5389" s="290"/>
    </row>
    <row r="5390" spans="1:1" x14ac:dyDescent="0.25">
      <c r="A5390" s="290"/>
    </row>
    <row r="5391" spans="1:1" x14ac:dyDescent="0.25">
      <c r="A5391" s="290"/>
    </row>
    <row r="5392" spans="1:1" x14ac:dyDescent="0.25">
      <c r="A5392" s="290"/>
    </row>
    <row r="5393" spans="1:1" x14ac:dyDescent="0.25">
      <c r="A5393" s="290"/>
    </row>
    <row r="5394" spans="1:1" x14ac:dyDescent="0.25">
      <c r="A5394" s="290"/>
    </row>
    <row r="5395" spans="1:1" x14ac:dyDescent="0.25">
      <c r="A5395" s="290"/>
    </row>
    <row r="5396" spans="1:1" x14ac:dyDescent="0.25">
      <c r="A5396" s="290"/>
    </row>
    <row r="5397" spans="1:1" x14ac:dyDescent="0.25">
      <c r="A5397" s="290"/>
    </row>
    <row r="5398" spans="1:1" x14ac:dyDescent="0.25">
      <c r="A5398" s="290"/>
    </row>
    <row r="5399" spans="1:1" x14ac:dyDescent="0.25">
      <c r="A5399" s="290"/>
    </row>
    <row r="5400" spans="1:1" x14ac:dyDescent="0.25">
      <c r="A5400" s="290"/>
    </row>
    <row r="5401" spans="1:1" x14ac:dyDescent="0.25">
      <c r="A5401" s="290"/>
    </row>
    <row r="5402" spans="1:1" x14ac:dyDescent="0.25">
      <c r="A5402" s="290"/>
    </row>
    <row r="5403" spans="1:1" x14ac:dyDescent="0.25">
      <c r="A5403" s="290"/>
    </row>
    <row r="5404" spans="1:1" x14ac:dyDescent="0.25">
      <c r="A5404" s="290"/>
    </row>
    <row r="5405" spans="1:1" x14ac:dyDescent="0.25">
      <c r="A5405" s="290"/>
    </row>
    <row r="5406" spans="1:1" x14ac:dyDescent="0.25">
      <c r="A5406" s="290"/>
    </row>
    <row r="5407" spans="1:1" x14ac:dyDescent="0.25">
      <c r="A5407" s="290"/>
    </row>
    <row r="5408" spans="1:1" x14ac:dyDescent="0.25">
      <c r="A5408" s="290"/>
    </row>
    <row r="5409" spans="1:1" x14ac:dyDescent="0.25">
      <c r="A5409" s="290"/>
    </row>
    <row r="5410" spans="1:1" x14ac:dyDescent="0.25">
      <c r="A5410" s="290"/>
    </row>
    <row r="5411" spans="1:1" x14ac:dyDescent="0.25">
      <c r="A5411" s="290"/>
    </row>
    <row r="5412" spans="1:1" x14ac:dyDescent="0.25">
      <c r="A5412" s="290"/>
    </row>
    <row r="5413" spans="1:1" x14ac:dyDescent="0.25">
      <c r="A5413" s="290"/>
    </row>
    <row r="5414" spans="1:1" x14ac:dyDescent="0.25">
      <c r="A5414" s="290"/>
    </row>
    <row r="5415" spans="1:1" x14ac:dyDescent="0.25">
      <c r="A5415" s="290"/>
    </row>
    <row r="5416" spans="1:1" x14ac:dyDescent="0.25">
      <c r="A5416" s="290"/>
    </row>
    <row r="5417" spans="1:1" x14ac:dyDescent="0.25">
      <c r="A5417" s="290"/>
    </row>
    <row r="5418" spans="1:1" x14ac:dyDescent="0.25">
      <c r="A5418" s="290"/>
    </row>
    <row r="5419" spans="1:1" x14ac:dyDescent="0.25">
      <c r="A5419" s="290"/>
    </row>
    <row r="5420" spans="1:1" x14ac:dyDescent="0.25">
      <c r="A5420" s="290"/>
    </row>
    <row r="5421" spans="1:1" x14ac:dyDescent="0.25">
      <c r="A5421" s="290"/>
    </row>
    <row r="5422" spans="1:1" x14ac:dyDescent="0.25">
      <c r="A5422" s="290"/>
    </row>
    <row r="5423" spans="1:1" x14ac:dyDescent="0.25">
      <c r="A5423" s="290"/>
    </row>
    <row r="5424" spans="1:1" x14ac:dyDescent="0.25">
      <c r="A5424" s="290"/>
    </row>
    <row r="5425" spans="1:1" x14ac:dyDescent="0.25">
      <c r="A5425" s="290"/>
    </row>
    <row r="5426" spans="1:1" x14ac:dyDescent="0.25">
      <c r="A5426" s="290"/>
    </row>
    <row r="5427" spans="1:1" x14ac:dyDescent="0.25">
      <c r="A5427" s="290"/>
    </row>
    <row r="5428" spans="1:1" x14ac:dyDescent="0.25">
      <c r="A5428" s="290"/>
    </row>
    <row r="5429" spans="1:1" x14ac:dyDescent="0.25">
      <c r="A5429" s="290"/>
    </row>
    <row r="5430" spans="1:1" x14ac:dyDescent="0.25">
      <c r="A5430" s="290"/>
    </row>
    <row r="5431" spans="1:1" x14ac:dyDescent="0.25">
      <c r="A5431" s="290"/>
    </row>
    <row r="5432" spans="1:1" x14ac:dyDescent="0.25">
      <c r="A5432" s="290"/>
    </row>
    <row r="5433" spans="1:1" x14ac:dyDescent="0.25">
      <c r="A5433" s="290"/>
    </row>
    <row r="5434" spans="1:1" x14ac:dyDescent="0.25">
      <c r="A5434" s="290"/>
    </row>
    <row r="5435" spans="1:1" x14ac:dyDescent="0.25">
      <c r="A5435" s="290"/>
    </row>
    <row r="5436" spans="1:1" x14ac:dyDescent="0.25">
      <c r="A5436" s="290"/>
    </row>
    <row r="5437" spans="1:1" x14ac:dyDescent="0.25">
      <c r="A5437" s="290"/>
    </row>
    <row r="5438" spans="1:1" x14ac:dyDescent="0.25">
      <c r="A5438" s="290"/>
    </row>
    <row r="5439" spans="1:1" x14ac:dyDescent="0.25">
      <c r="A5439" s="290"/>
    </row>
    <row r="5440" spans="1:1" x14ac:dyDescent="0.25">
      <c r="A5440" s="290"/>
    </row>
    <row r="5441" spans="1:1" x14ac:dyDescent="0.25">
      <c r="A5441" s="290"/>
    </row>
    <row r="5442" spans="1:1" x14ac:dyDescent="0.25">
      <c r="A5442" s="290"/>
    </row>
    <row r="5443" spans="1:1" x14ac:dyDescent="0.25">
      <c r="A5443" s="290"/>
    </row>
    <row r="5444" spans="1:1" x14ac:dyDescent="0.25">
      <c r="A5444" s="290"/>
    </row>
    <row r="5445" spans="1:1" x14ac:dyDescent="0.25">
      <c r="A5445" s="290"/>
    </row>
    <row r="5446" spans="1:1" x14ac:dyDescent="0.25">
      <c r="A5446" s="290"/>
    </row>
    <row r="5447" spans="1:1" x14ac:dyDescent="0.25">
      <c r="A5447" s="290"/>
    </row>
    <row r="5448" spans="1:1" x14ac:dyDescent="0.25">
      <c r="A5448" s="290"/>
    </row>
    <row r="5449" spans="1:1" x14ac:dyDescent="0.25">
      <c r="A5449" s="290"/>
    </row>
    <row r="5450" spans="1:1" x14ac:dyDescent="0.25">
      <c r="A5450" s="290"/>
    </row>
    <row r="5451" spans="1:1" x14ac:dyDescent="0.25">
      <c r="A5451" s="290"/>
    </row>
    <row r="5452" spans="1:1" x14ac:dyDescent="0.25">
      <c r="A5452" s="290"/>
    </row>
    <row r="5453" spans="1:1" x14ac:dyDescent="0.25">
      <c r="A5453" s="290"/>
    </row>
    <row r="5454" spans="1:1" x14ac:dyDescent="0.25">
      <c r="A5454" s="290"/>
    </row>
    <row r="5455" spans="1:1" x14ac:dyDescent="0.25">
      <c r="A5455" s="290"/>
    </row>
    <row r="5456" spans="1:1" x14ac:dyDescent="0.25">
      <c r="A5456" s="290"/>
    </row>
    <row r="5457" spans="1:1" x14ac:dyDescent="0.25">
      <c r="A5457" s="290"/>
    </row>
    <row r="5458" spans="1:1" x14ac:dyDescent="0.25">
      <c r="A5458" s="290"/>
    </row>
    <row r="5459" spans="1:1" x14ac:dyDescent="0.25">
      <c r="A5459" s="290"/>
    </row>
    <row r="5460" spans="1:1" x14ac:dyDescent="0.25">
      <c r="A5460" s="290"/>
    </row>
    <row r="5461" spans="1:1" x14ac:dyDescent="0.25">
      <c r="A5461" s="290"/>
    </row>
    <row r="5462" spans="1:1" x14ac:dyDescent="0.25">
      <c r="A5462" s="290"/>
    </row>
    <row r="5463" spans="1:1" x14ac:dyDescent="0.25">
      <c r="A5463" s="290"/>
    </row>
    <row r="5464" spans="1:1" x14ac:dyDescent="0.25">
      <c r="A5464" s="290"/>
    </row>
    <row r="5465" spans="1:1" x14ac:dyDescent="0.25">
      <c r="A5465" s="290"/>
    </row>
    <row r="5466" spans="1:1" x14ac:dyDescent="0.25">
      <c r="A5466" s="290"/>
    </row>
    <row r="5467" spans="1:1" x14ac:dyDescent="0.25">
      <c r="A5467" s="290"/>
    </row>
    <row r="5468" spans="1:1" x14ac:dyDescent="0.25">
      <c r="A5468" s="290"/>
    </row>
    <row r="5469" spans="1:1" x14ac:dyDescent="0.25">
      <c r="A5469" s="290"/>
    </row>
    <row r="5470" spans="1:1" x14ac:dyDescent="0.25">
      <c r="A5470" s="290"/>
    </row>
    <row r="5471" spans="1:1" x14ac:dyDescent="0.25">
      <c r="A5471" s="290"/>
    </row>
    <row r="5472" spans="1:1" x14ac:dyDescent="0.25">
      <c r="A5472" s="290"/>
    </row>
    <row r="5473" spans="1:1" x14ac:dyDescent="0.25">
      <c r="A5473" s="290"/>
    </row>
    <row r="5474" spans="1:1" x14ac:dyDescent="0.25">
      <c r="A5474" s="290"/>
    </row>
    <row r="5475" spans="1:1" x14ac:dyDescent="0.25">
      <c r="A5475" s="290"/>
    </row>
    <row r="5476" spans="1:1" x14ac:dyDescent="0.25">
      <c r="A5476" s="290"/>
    </row>
    <row r="5477" spans="1:1" x14ac:dyDescent="0.25">
      <c r="A5477" s="290"/>
    </row>
    <row r="5478" spans="1:1" x14ac:dyDescent="0.25">
      <c r="A5478" s="290"/>
    </row>
    <row r="5479" spans="1:1" x14ac:dyDescent="0.25">
      <c r="A5479" s="290"/>
    </row>
    <row r="5480" spans="1:1" x14ac:dyDescent="0.25">
      <c r="A5480" s="290"/>
    </row>
    <row r="5481" spans="1:1" x14ac:dyDescent="0.25">
      <c r="A5481" s="290"/>
    </row>
    <row r="5482" spans="1:1" x14ac:dyDescent="0.25">
      <c r="A5482" s="290"/>
    </row>
    <row r="5483" spans="1:1" x14ac:dyDescent="0.25">
      <c r="A5483" s="290"/>
    </row>
    <row r="5484" spans="1:1" x14ac:dyDescent="0.25">
      <c r="A5484" s="290"/>
    </row>
    <row r="5485" spans="1:1" x14ac:dyDescent="0.25">
      <c r="A5485" s="290"/>
    </row>
    <row r="5486" spans="1:1" x14ac:dyDescent="0.25">
      <c r="A5486" s="290"/>
    </row>
    <row r="5487" spans="1:1" x14ac:dyDescent="0.25">
      <c r="A5487" s="290"/>
    </row>
    <row r="5488" spans="1:1" x14ac:dyDescent="0.25">
      <c r="A5488" s="290"/>
    </row>
    <row r="5489" spans="1:1" x14ac:dyDescent="0.25">
      <c r="A5489" s="290"/>
    </row>
    <row r="5490" spans="1:1" x14ac:dyDescent="0.25">
      <c r="A5490" s="290"/>
    </row>
    <row r="5491" spans="1:1" x14ac:dyDescent="0.25">
      <c r="A5491" s="290"/>
    </row>
    <row r="5492" spans="1:1" x14ac:dyDescent="0.25">
      <c r="A5492" s="290"/>
    </row>
    <row r="5493" spans="1:1" x14ac:dyDescent="0.25">
      <c r="A5493" s="290"/>
    </row>
    <row r="5494" spans="1:1" x14ac:dyDescent="0.25">
      <c r="A5494" s="290"/>
    </row>
    <row r="5495" spans="1:1" x14ac:dyDescent="0.25">
      <c r="A5495" s="290"/>
    </row>
    <row r="5496" spans="1:1" x14ac:dyDescent="0.25">
      <c r="A5496" s="290"/>
    </row>
    <row r="5497" spans="1:1" x14ac:dyDescent="0.25">
      <c r="A5497" s="290"/>
    </row>
    <row r="5498" spans="1:1" x14ac:dyDescent="0.25">
      <c r="A5498" s="290"/>
    </row>
    <row r="5499" spans="1:1" x14ac:dyDescent="0.25">
      <c r="A5499" s="290"/>
    </row>
    <row r="5500" spans="1:1" x14ac:dyDescent="0.25">
      <c r="A5500" s="290"/>
    </row>
    <row r="5501" spans="1:1" x14ac:dyDescent="0.25">
      <c r="A5501" s="290"/>
    </row>
    <row r="5502" spans="1:1" x14ac:dyDescent="0.25">
      <c r="A5502" s="290"/>
    </row>
    <row r="5503" spans="1:1" x14ac:dyDescent="0.25">
      <c r="A5503" s="290"/>
    </row>
    <row r="5504" spans="1:1" x14ac:dyDescent="0.25">
      <c r="A5504" s="290"/>
    </row>
    <row r="5505" spans="1:1" x14ac:dyDescent="0.25">
      <c r="A5505" s="290"/>
    </row>
    <row r="5506" spans="1:1" x14ac:dyDescent="0.25">
      <c r="A5506" s="290"/>
    </row>
    <row r="5507" spans="1:1" x14ac:dyDescent="0.25">
      <c r="A5507" s="290"/>
    </row>
    <row r="5508" spans="1:1" x14ac:dyDescent="0.25">
      <c r="A5508" s="290"/>
    </row>
    <row r="5509" spans="1:1" x14ac:dyDescent="0.25">
      <c r="A5509" s="290"/>
    </row>
    <row r="5510" spans="1:1" x14ac:dyDescent="0.25">
      <c r="A5510" s="290"/>
    </row>
    <row r="5511" spans="1:1" x14ac:dyDescent="0.25">
      <c r="A5511" s="290"/>
    </row>
    <row r="5512" spans="1:1" x14ac:dyDescent="0.25">
      <c r="A5512" s="290"/>
    </row>
    <row r="5513" spans="1:1" x14ac:dyDescent="0.25">
      <c r="A5513" s="290"/>
    </row>
    <row r="5514" spans="1:1" x14ac:dyDescent="0.25">
      <c r="A5514" s="290"/>
    </row>
    <row r="5515" spans="1:1" x14ac:dyDescent="0.25">
      <c r="A5515" s="290"/>
    </row>
    <row r="5516" spans="1:1" x14ac:dyDescent="0.25">
      <c r="A5516" s="290"/>
    </row>
    <row r="5517" spans="1:1" x14ac:dyDescent="0.25">
      <c r="A5517" s="290"/>
    </row>
    <row r="5518" spans="1:1" x14ac:dyDescent="0.25">
      <c r="A5518" s="290"/>
    </row>
    <row r="5519" spans="1:1" x14ac:dyDescent="0.25">
      <c r="A5519" s="290"/>
    </row>
    <row r="5520" spans="1:1" x14ac:dyDescent="0.25">
      <c r="A5520" s="290"/>
    </row>
    <row r="5521" spans="1:1" x14ac:dyDescent="0.25">
      <c r="A5521" s="290"/>
    </row>
    <row r="5522" spans="1:1" x14ac:dyDescent="0.25">
      <c r="A5522" s="290"/>
    </row>
    <row r="5523" spans="1:1" x14ac:dyDescent="0.25">
      <c r="A5523" s="290"/>
    </row>
    <row r="5524" spans="1:1" x14ac:dyDescent="0.25">
      <c r="A5524" s="290"/>
    </row>
    <row r="5525" spans="1:1" x14ac:dyDescent="0.25">
      <c r="A5525" s="290"/>
    </row>
    <row r="5526" spans="1:1" x14ac:dyDescent="0.25">
      <c r="A5526" s="290"/>
    </row>
    <row r="5527" spans="1:1" x14ac:dyDescent="0.25">
      <c r="A5527" s="290"/>
    </row>
    <row r="5528" spans="1:1" x14ac:dyDescent="0.25">
      <c r="A5528" s="290"/>
    </row>
    <row r="5529" spans="1:1" x14ac:dyDescent="0.25">
      <c r="A5529" s="290"/>
    </row>
    <row r="5530" spans="1:1" x14ac:dyDescent="0.25">
      <c r="A5530" s="290"/>
    </row>
    <row r="5531" spans="1:1" x14ac:dyDescent="0.25">
      <c r="A5531" s="290"/>
    </row>
    <row r="5532" spans="1:1" x14ac:dyDescent="0.25">
      <c r="A5532" s="290"/>
    </row>
    <row r="5533" spans="1:1" x14ac:dyDescent="0.25">
      <c r="A5533" s="290"/>
    </row>
    <row r="5534" spans="1:1" x14ac:dyDescent="0.25">
      <c r="A5534" s="290"/>
    </row>
    <row r="5535" spans="1:1" x14ac:dyDescent="0.25">
      <c r="A5535" s="290"/>
    </row>
    <row r="5536" spans="1:1" x14ac:dyDescent="0.25">
      <c r="A5536" s="290"/>
    </row>
    <row r="5537" spans="1:1" x14ac:dyDescent="0.25">
      <c r="A5537" s="290"/>
    </row>
    <row r="5538" spans="1:1" x14ac:dyDescent="0.25">
      <c r="A5538" s="290"/>
    </row>
    <row r="5539" spans="1:1" x14ac:dyDescent="0.25">
      <c r="A5539" s="290"/>
    </row>
    <row r="5540" spans="1:1" x14ac:dyDescent="0.25">
      <c r="A5540" s="290"/>
    </row>
    <row r="5541" spans="1:1" x14ac:dyDescent="0.25">
      <c r="A5541" s="290"/>
    </row>
    <row r="5542" spans="1:1" x14ac:dyDescent="0.25">
      <c r="A5542" s="290"/>
    </row>
    <row r="5543" spans="1:1" x14ac:dyDescent="0.25">
      <c r="A5543" s="290"/>
    </row>
    <row r="5544" spans="1:1" x14ac:dyDescent="0.25">
      <c r="A5544" s="290"/>
    </row>
    <row r="5545" spans="1:1" x14ac:dyDescent="0.25">
      <c r="A5545" s="290"/>
    </row>
    <row r="5546" spans="1:1" x14ac:dyDescent="0.25">
      <c r="A5546" s="290"/>
    </row>
    <row r="5547" spans="1:1" x14ac:dyDescent="0.25">
      <c r="A5547" s="290"/>
    </row>
    <row r="5548" spans="1:1" x14ac:dyDescent="0.25">
      <c r="A5548" s="290"/>
    </row>
    <row r="5549" spans="1:1" x14ac:dyDescent="0.25">
      <c r="A5549" s="290"/>
    </row>
    <row r="5550" spans="1:1" x14ac:dyDescent="0.25">
      <c r="A5550" s="290"/>
    </row>
    <row r="5551" spans="1:1" x14ac:dyDescent="0.25">
      <c r="A5551" s="290"/>
    </row>
    <row r="5552" spans="1:1" x14ac:dyDescent="0.25">
      <c r="A5552" s="290"/>
    </row>
    <row r="5553" spans="1:1" x14ac:dyDescent="0.25">
      <c r="A5553" s="290"/>
    </row>
    <row r="5554" spans="1:1" x14ac:dyDescent="0.25">
      <c r="A5554" s="290"/>
    </row>
    <row r="5555" spans="1:1" x14ac:dyDescent="0.25">
      <c r="A5555" s="290"/>
    </row>
    <row r="5556" spans="1:1" x14ac:dyDescent="0.25">
      <c r="A5556" s="290"/>
    </row>
    <row r="5557" spans="1:1" x14ac:dyDescent="0.25">
      <c r="A5557" s="290"/>
    </row>
    <row r="5558" spans="1:1" x14ac:dyDescent="0.25">
      <c r="A5558" s="290"/>
    </row>
    <row r="5559" spans="1:1" x14ac:dyDescent="0.25">
      <c r="A5559" s="290"/>
    </row>
    <row r="5560" spans="1:1" x14ac:dyDescent="0.25">
      <c r="A5560" s="290"/>
    </row>
    <row r="5561" spans="1:1" x14ac:dyDescent="0.25">
      <c r="A5561" s="290"/>
    </row>
    <row r="5562" spans="1:1" x14ac:dyDescent="0.25">
      <c r="A5562" s="290"/>
    </row>
    <row r="5563" spans="1:1" x14ac:dyDescent="0.25">
      <c r="A5563" s="290"/>
    </row>
    <row r="5564" spans="1:1" x14ac:dyDescent="0.25">
      <c r="A5564" s="290"/>
    </row>
    <row r="5565" spans="1:1" x14ac:dyDescent="0.25">
      <c r="A5565" s="290"/>
    </row>
    <row r="5566" spans="1:1" x14ac:dyDescent="0.25">
      <c r="A5566" s="290"/>
    </row>
    <row r="5567" spans="1:1" x14ac:dyDescent="0.25">
      <c r="A5567" s="290"/>
    </row>
    <row r="5568" spans="1:1" x14ac:dyDescent="0.25">
      <c r="A5568" s="290"/>
    </row>
    <row r="5569" spans="1:1" x14ac:dyDescent="0.25">
      <c r="A5569" s="290"/>
    </row>
    <row r="5570" spans="1:1" x14ac:dyDescent="0.25">
      <c r="A5570" s="290"/>
    </row>
    <row r="5571" spans="1:1" x14ac:dyDescent="0.25">
      <c r="A5571" s="290"/>
    </row>
    <row r="5572" spans="1:1" x14ac:dyDescent="0.25">
      <c r="A5572" s="290"/>
    </row>
    <row r="5573" spans="1:1" x14ac:dyDescent="0.25">
      <c r="A5573" s="290"/>
    </row>
    <row r="5574" spans="1:1" x14ac:dyDescent="0.25">
      <c r="A5574" s="290"/>
    </row>
    <row r="5575" spans="1:1" x14ac:dyDescent="0.25">
      <c r="A5575" s="290"/>
    </row>
    <row r="5576" spans="1:1" x14ac:dyDescent="0.25">
      <c r="A5576" s="290"/>
    </row>
    <row r="5577" spans="1:1" x14ac:dyDescent="0.25">
      <c r="A5577" s="290"/>
    </row>
    <row r="5578" spans="1:1" x14ac:dyDescent="0.25">
      <c r="A5578" s="290"/>
    </row>
    <row r="5579" spans="1:1" x14ac:dyDescent="0.25">
      <c r="A5579" s="290"/>
    </row>
    <row r="5580" spans="1:1" x14ac:dyDescent="0.25">
      <c r="A5580" s="290"/>
    </row>
    <row r="5581" spans="1:1" x14ac:dyDescent="0.25">
      <c r="A5581" s="290"/>
    </row>
    <row r="5582" spans="1:1" x14ac:dyDescent="0.25">
      <c r="A5582" s="290"/>
    </row>
    <row r="5583" spans="1:1" x14ac:dyDescent="0.25">
      <c r="A5583" s="290"/>
    </row>
    <row r="5584" spans="1:1" x14ac:dyDescent="0.25">
      <c r="A5584" s="290"/>
    </row>
    <row r="5585" spans="1:1" x14ac:dyDescent="0.25">
      <c r="A5585" s="290"/>
    </row>
    <row r="5586" spans="1:1" x14ac:dyDescent="0.25">
      <c r="A5586" s="290"/>
    </row>
    <row r="5587" spans="1:1" x14ac:dyDescent="0.25">
      <c r="A5587" s="290"/>
    </row>
    <row r="5588" spans="1:1" x14ac:dyDescent="0.25">
      <c r="A5588" s="290"/>
    </row>
    <row r="5589" spans="1:1" x14ac:dyDescent="0.25">
      <c r="A5589" s="290"/>
    </row>
    <row r="5590" spans="1:1" x14ac:dyDescent="0.25">
      <c r="A5590" s="290"/>
    </row>
    <row r="5591" spans="1:1" x14ac:dyDescent="0.25">
      <c r="A5591" s="290"/>
    </row>
    <row r="5592" spans="1:1" x14ac:dyDescent="0.25">
      <c r="A5592" s="290"/>
    </row>
    <row r="5593" spans="1:1" x14ac:dyDescent="0.25">
      <c r="A5593" s="290"/>
    </row>
    <row r="5594" spans="1:1" x14ac:dyDescent="0.25">
      <c r="A5594" s="290"/>
    </row>
    <row r="5595" spans="1:1" x14ac:dyDescent="0.25">
      <c r="A5595" s="290"/>
    </row>
    <row r="5596" spans="1:1" x14ac:dyDescent="0.25">
      <c r="A5596" s="290"/>
    </row>
    <row r="5597" spans="1:1" x14ac:dyDescent="0.25">
      <c r="A5597" s="290"/>
    </row>
    <row r="5598" spans="1:1" x14ac:dyDescent="0.25">
      <c r="A5598" s="290"/>
    </row>
    <row r="5599" spans="1:1" x14ac:dyDescent="0.25">
      <c r="A5599" s="290"/>
    </row>
    <row r="5600" spans="1:1" x14ac:dyDescent="0.25">
      <c r="A5600" s="290"/>
    </row>
    <row r="5601" spans="1:1" x14ac:dyDescent="0.25">
      <c r="A5601" s="290"/>
    </row>
    <row r="5602" spans="1:1" x14ac:dyDescent="0.25">
      <c r="A5602" s="290"/>
    </row>
    <row r="5603" spans="1:1" x14ac:dyDescent="0.25">
      <c r="A5603" s="290"/>
    </row>
    <row r="5604" spans="1:1" x14ac:dyDescent="0.25">
      <c r="A5604" s="290"/>
    </row>
    <row r="5605" spans="1:1" x14ac:dyDescent="0.25">
      <c r="A5605" s="290"/>
    </row>
    <row r="5606" spans="1:1" x14ac:dyDescent="0.25">
      <c r="A5606" s="290"/>
    </row>
    <row r="5607" spans="1:1" x14ac:dyDescent="0.25">
      <c r="A5607" s="290"/>
    </row>
    <row r="5608" spans="1:1" x14ac:dyDescent="0.25">
      <c r="A5608" s="290"/>
    </row>
    <row r="5609" spans="1:1" x14ac:dyDescent="0.25">
      <c r="A5609" s="290"/>
    </row>
    <row r="5610" spans="1:1" x14ac:dyDescent="0.25">
      <c r="A5610" s="290"/>
    </row>
    <row r="5611" spans="1:1" x14ac:dyDescent="0.25">
      <c r="A5611" s="290"/>
    </row>
    <row r="5612" spans="1:1" x14ac:dyDescent="0.25">
      <c r="A5612" s="290"/>
    </row>
    <row r="5613" spans="1:1" x14ac:dyDescent="0.25">
      <c r="A5613" s="290"/>
    </row>
    <row r="5614" spans="1:1" x14ac:dyDescent="0.25">
      <c r="A5614" s="290"/>
    </row>
    <row r="5615" spans="1:1" x14ac:dyDescent="0.25">
      <c r="A5615" s="290"/>
    </row>
    <row r="5616" spans="1:1" x14ac:dyDescent="0.25">
      <c r="A5616" s="290"/>
    </row>
    <row r="5617" spans="1:1" x14ac:dyDescent="0.25">
      <c r="A5617" s="290"/>
    </row>
    <row r="5618" spans="1:1" x14ac:dyDescent="0.25">
      <c r="A5618" s="290"/>
    </row>
    <row r="5619" spans="1:1" x14ac:dyDescent="0.25">
      <c r="A5619" s="290"/>
    </row>
    <row r="5620" spans="1:1" x14ac:dyDescent="0.25">
      <c r="A5620" s="290"/>
    </row>
    <row r="5621" spans="1:1" x14ac:dyDescent="0.25">
      <c r="A5621" s="290"/>
    </row>
    <row r="5622" spans="1:1" x14ac:dyDescent="0.25">
      <c r="A5622" s="290"/>
    </row>
    <row r="5623" spans="1:1" x14ac:dyDescent="0.25">
      <c r="A5623" s="290"/>
    </row>
    <row r="5624" spans="1:1" x14ac:dyDescent="0.25">
      <c r="A5624" s="290"/>
    </row>
    <row r="5625" spans="1:1" x14ac:dyDescent="0.25">
      <c r="A5625" s="290"/>
    </row>
    <row r="5626" spans="1:1" x14ac:dyDescent="0.25">
      <c r="A5626" s="290"/>
    </row>
    <row r="5627" spans="1:1" x14ac:dyDescent="0.25">
      <c r="A5627" s="290"/>
    </row>
    <row r="5628" spans="1:1" x14ac:dyDescent="0.25">
      <c r="A5628" s="290"/>
    </row>
    <row r="5629" spans="1:1" x14ac:dyDescent="0.25">
      <c r="A5629" s="290"/>
    </row>
    <row r="5630" spans="1:1" x14ac:dyDescent="0.25">
      <c r="A5630" s="290"/>
    </row>
    <row r="5631" spans="1:1" x14ac:dyDescent="0.25">
      <c r="A5631" s="290"/>
    </row>
    <row r="5632" spans="1:1" x14ac:dyDescent="0.25">
      <c r="A5632" s="290"/>
    </row>
    <row r="5633" spans="1:1" x14ac:dyDescent="0.25">
      <c r="A5633" s="290"/>
    </row>
    <row r="5634" spans="1:1" x14ac:dyDescent="0.25">
      <c r="A5634" s="290"/>
    </row>
    <row r="5635" spans="1:1" x14ac:dyDescent="0.25">
      <c r="A5635" s="290"/>
    </row>
    <row r="5636" spans="1:1" x14ac:dyDescent="0.25">
      <c r="A5636" s="290"/>
    </row>
    <row r="5637" spans="1:1" x14ac:dyDescent="0.25">
      <c r="A5637" s="290"/>
    </row>
    <row r="5638" spans="1:1" x14ac:dyDescent="0.25">
      <c r="A5638" s="290"/>
    </row>
    <row r="5639" spans="1:1" x14ac:dyDescent="0.25">
      <c r="A5639" s="290"/>
    </row>
    <row r="5640" spans="1:1" x14ac:dyDescent="0.25">
      <c r="A5640" s="290"/>
    </row>
    <row r="5641" spans="1:1" x14ac:dyDescent="0.25">
      <c r="A5641" s="290"/>
    </row>
    <row r="5642" spans="1:1" x14ac:dyDescent="0.25">
      <c r="A5642" s="290"/>
    </row>
    <row r="5643" spans="1:1" x14ac:dyDescent="0.25">
      <c r="A5643" s="290"/>
    </row>
    <row r="5644" spans="1:1" x14ac:dyDescent="0.25">
      <c r="A5644" s="290"/>
    </row>
    <row r="5645" spans="1:1" x14ac:dyDescent="0.25">
      <c r="A5645" s="290"/>
    </row>
    <row r="5646" spans="1:1" x14ac:dyDescent="0.25">
      <c r="A5646" s="290"/>
    </row>
    <row r="5647" spans="1:1" x14ac:dyDescent="0.25">
      <c r="A5647" s="290"/>
    </row>
    <row r="5648" spans="1:1" x14ac:dyDescent="0.25">
      <c r="A5648" s="290"/>
    </row>
    <row r="5649" spans="1:1" x14ac:dyDescent="0.25">
      <c r="A5649" s="290"/>
    </row>
    <row r="5650" spans="1:1" x14ac:dyDescent="0.25">
      <c r="A5650" s="290"/>
    </row>
    <row r="5651" spans="1:1" x14ac:dyDescent="0.25">
      <c r="A5651" s="290"/>
    </row>
    <row r="5652" spans="1:1" x14ac:dyDescent="0.25">
      <c r="A5652" s="290"/>
    </row>
    <row r="5653" spans="1:1" x14ac:dyDescent="0.25">
      <c r="A5653" s="290"/>
    </row>
    <row r="5654" spans="1:1" x14ac:dyDescent="0.25">
      <c r="A5654" s="290"/>
    </row>
    <row r="5655" spans="1:1" x14ac:dyDescent="0.25">
      <c r="A5655" s="290"/>
    </row>
    <row r="5656" spans="1:1" x14ac:dyDescent="0.25">
      <c r="A5656" s="290"/>
    </row>
    <row r="5657" spans="1:1" x14ac:dyDescent="0.25">
      <c r="A5657" s="290"/>
    </row>
    <row r="5658" spans="1:1" x14ac:dyDescent="0.25">
      <c r="A5658" s="290"/>
    </row>
    <row r="5659" spans="1:1" x14ac:dyDescent="0.25">
      <c r="A5659" s="290"/>
    </row>
    <row r="5660" spans="1:1" x14ac:dyDescent="0.25">
      <c r="A5660" s="290"/>
    </row>
    <row r="5661" spans="1:1" x14ac:dyDescent="0.25">
      <c r="A5661" s="290"/>
    </row>
    <row r="5662" spans="1:1" x14ac:dyDescent="0.25">
      <c r="A5662" s="290"/>
    </row>
    <row r="5663" spans="1:1" x14ac:dyDescent="0.25">
      <c r="A5663" s="290"/>
    </row>
    <row r="5664" spans="1:1" x14ac:dyDescent="0.25">
      <c r="A5664" s="290"/>
    </row>
    <row r="5665" spans="1:1" x14ac:dyDescent="0.25">
      <c r="A5665" s="290"/>
    </row>
    <row r="5666" spans="1:1" x14ac:dyDescent="0.25">
      <c r="A5666" s="290"/>
    </row>
    <row r="5667" spans="1:1" x14ac:dyDescent="0.25">
      <c r="A5667" s="290"/>
    </row>
    <row r="5668" spans="1:1" x14ac:dyDescent="0.25">
      <c r="A5668" s="290"/>
    </row>
    <row r="5669" spans="1:1" x14ac:dyDescent="0.25">
      <c r="A5669" s="290"/>
    </row>
    <row r="5670" spans="1:1" x14ac:dyDescent="0.25">
      <c r="A5670" s="290"/>
    </row>
    <row r="5671" spans="1:1" x14ac:dyDescent="0.25">
      <c r="A5671" s="290"/>
    </row>
    <row r="5672" spans="1:1" x14ac:dyDescent="0.25">
      <c r="A5672" s="290"/>
    </row>
    <row r="5673" spans="1:1" x14ac:dyDescent="0.25">
      <c r="A5673" s="290"/>
    </row>
    <row r="5674" spans="1:1" x14ac:dyDescent="0.25">
      <c r="A5674" s="290"/>
    </row>
    <row r="5675" spans="1:1" x14ac:dyDescent="0.25">
      <c r="A5675" s="290"/>
    </row>
    <row r="5676" spans="1:1" x14ac:dyDescent="0.25">
      <c r="A5676" s="290"/>
    </row>
    <row r="5677" spans="1:1" x14ac:dyDescent="0.25">
      <c r="A5677" s="290"/>
    </row>
    <row r="5678" spans="1:1" x14ac:dyDescent="0.25">
      <c r="A5678" s="290"/>
    </row>
    <row r="5679" spans="1:1" x14ac:dyDescent="0.25">
      <c r="A5679" s="290"/>
    </row>
    <row r="5680" spans="1:1" x14ac:dyDescent="0.25">
      <c r="A5680" s="290"/>
    </row>
    <row r="5681" spans="1:1" x14ac:dyDescent="0.25">
      <c r="A5681" s="290"/>
    </row>
    <row r="5682" spans="1:1" x14ac:dyDescent="0.25">
      <c r="A5682" s="290"/>
    </row>
    <row r="5683" spans="1:1" x14ac:dyDescent="0.25">
      <c r="A5683" s="290"/>
    </row>
    <row r="5684" spans="1:1" x14ac:dyDescent="0.25">
      <c r="A5684" s="290"/>
    </row>
    <row r="5685" spans="1:1" x14ac:dyDescent="0.25">
      <c r="A5685" s="290"/>
    </row>
    <row r="5686" spans="1:1" x14ac:dyDescent="0.25">
      <c r="A5686" s="290"/>
    </row>
    <row r="5687" spans="1:1" x14ac:dyDescent="0.25">
      <c r="A5687" s="290"/>
    </row>
    <row r="5688" spans="1:1" x14ac:dyDescent="0.25">
      <c r="A5688" s="290"/>
    </row>
    <row r="5689" spans="1:1" x14ac:dyDescent="0.25">
      <c r="A5689" s="290"/>
    </row>
    <row r="5690" spans="1:1" x14ac:dyDescent="0.25">
      <c r="A5690" s="290"/>
    </row>
    <row r="5691" spans="1:1" x14ac:dyDescent="0.25">
      <c r="A5691" s="290"/>
    </row>
    <row r="5692" spans="1:1" x14ac:dyDescent="0.25">
      <c r="A5692" s="290"/>
    </row>
    <row r="5693" spans="1:1" x14ac:dyDescent="0.25">
      <c r="A5693" s="290"/>
    </row>
    <row r="5694" spans="1:1" x14ac:dyDescent="0.25">
      <c r="A5694" s="290"/>
    </row>
    <row r="5695" spans="1:1" x14ac:dyDescent="0.25">
      <c r="A5695" s="290"/>
    </row>
    <row r="5696" spans="1:1" x14ac:dyDescent="0.25">
      <c r="A5696" s="290"/>
    </row>
    <row r="5697" spans="1:1" x14ac:dyDescent="0.25">
      <c r="A5697" s="290"/>
    </row>
    <row r="5698" spans="1:1" x14ac:dyDescent="0.25">
      <c r="A5698" s="290"/>
    </row>
    <row r="5699" spans="1:1" x14ac:dyDescent="0.25">
      <c r="A5699" s="290"/>
    </row>
    <row r="5700" spans="1:1" x14ac:dyDescent="0.25">
      <c r="A5700" s="290"/>
    </row>
    <row r="5701" spans="1:1" x14ac:dyDescent="0.25">
      <c r="A5701" s="290"/>
    </row>
    <row r="5702" spans="1:1" x14ac:dyDescent="0.25">
      <c r="A5702" s="290"/>
    </row>
    <row r="5703" spans="1:1" x14ac:dyDescent="0.25">
      <c r="A5703" s="290"/>
    </row>
    <row r="5704" spans="1:1" x14ac:dyDescent="0.25">
      <c r="A5704" s="290"/>
    </row>
    <row r="5705" spans="1:1" x14ac:dyDescent="0.25">
      <c r="A5705" s="290"/>
    </row>
    <row r="5706" spans="1:1" x14ac:dyDescent="0.25">
      <c r="A5706" s="290"/>
    </row>
    <row r="5707" spans="1:1" x14ac:dyDescent="0.25">
      <c r="A5707" s="290"/>
    </row>
    <row r="5708" spans="1:1" x14ac:dyDescent="0.25">
      <c r="A5708" s="290"/>
    </row>
    <row r="5709" spans="1:1" x14ac:dyDescent="0.25">
      <c r="A5709" s="290"/>
    </row>
    <row r="5710" spans="1:1" x14ac:dyDescent="0.25">
      <c r="A5710" s="290"/>
    </row>
    <row r="5711" spans="1:1" x14ac:dyDescent="0.25">
      <c r="A5711" s="290"/>
    </row>
    <row r="5712" spans="1:1" x14ac:dyDescent="0.25">
      <c r="A5712" s="290"/>
    </row>
    <row r="5713" spans="1:1" x14ac:dyDescent="0.25">
      <c r="A5713" s="290"/>
    </row>
    <row r="5714" spans="1:1" x14ac:dyDescent="0.25">
      <c r="A5714" s="290"/>
    </row>
    <row r="5715" spans="1:1" x14ac:dyDescent="0.25">
      <c r="A5715" s="290"/>
    </row>
    <row r="5716" spans="1:1" x14ac:dyDescent="0.25">
      <c r="A5716" s="290"/>
    </row>
    <row r="5717" spans="1:1" x14ac:dyDescent="0.25">
      <c r="A5717" s="290"/>
    </row>
    <row r="5718" spans="1:1" x14ac:dyDescent="0.25">
      <c r="A5718" s="290"/>
    </row>
    <row r="5719" spans="1:1" x14ac:dyDescent="0.25">
      <c r="A5719" s="290"/>
    </row>
    <row r="5720" spans="1:1" x14ac:dyDescent="0.25">
      <c r="A5720" s="290"/>
    </row>
    <row r="5721" spans="1:1" x14ac:dyDescent="0.25">
      <c r="A5721" s="290"/>
    </row>
    <row r="5722" spans="1:1" x14ac:dyDescent="0.25">
      <c r="A5722" s="290"/>
    </row>
    <row r="5723" spans="1:1" x14ac:dyDescent="0.25">
      <c r="A5723" s="290"/>
    </row>
    <row r="5724" spans="1:1" x14ac:dyDescent="0.25">
      <c r="A5724" s="290"/>
    </row>
    <row r="5725" spans="1:1" x14ac:dyDescent="0.25">
      <c r="A5725" s="290"/>
    </row>
    <row r="5726" spans="1:1" x14ac:dyDescent="0.25">
      <c r="A5726" s="290"/>
    </row>
    <row r="5727" spans="1:1" x14ac:dyDescent="0.25">
      <c r="A5727" s="290"/>
    </row>
    <row r="5728" spans="1:1" x14ac:dyDescent="0.25">
      <c r="A5728" s="290"/>
    </row>
    <row r="5729" spans="1:1" x14ac:dyDescent="0.25">
      <c r="A5729" s="290"/>
    </row>
    <row r="5730" spans="1:1" x14ac:dyDescent="0.25">
      <c r="A5730" s="290"/>
    </row>
    <row r="5731" spans="1:1" x14ac:dyDescent="0.25">
      <c r="A5731" s="290"/>
    </row>
    <row r="5732" spans="1:1" x14ac:dyDescent="0.25">
      <c r="A5732" s="290"/>
    </row>
    <row r="5733" spans="1:1" x14ac:dyDescent="0.25">
      <c r="A5733" s="290"/>
    </row>
    <row r="5734" spans="1:1" x14ac:dyDescent="0.25">
      <c r="A5734" s="290"/>
    </row>
    <row r="5735" spans="1:1" x14ac:dyDescent="0.25">
      <c r="A5735" s="290"/>
    </row>
    <row r="5736" spans="1:1" x14ac:dyDescent="0.25">
      <c r="A5736" s="290"/>
    </row>
    <row r="5737" spans="1:1" x14ac:dyDescent="0.25">
      <c r="A5737" s="290"/>
    </row>
    <row r="5738" spans="1:1" x14ac:dyDescent="0.25">
      <c r="A5738" s="290"/>
    </row>
    <row r="5739" spans="1:1" x14ac:dyDescent="0.25">
      <c r="A5739" s="290"/>
    </row>
    <row r="5740" spans="1:1" x14ac:dyDescent="0.25">
      <c r="A5740" s="290"/>
    </row>
    <row r="5741" spans="1:1" x14ac:dyDescent="0.25">
      <c r="A5741" s="290"/>
    </row>
    <row r="5742" spans="1:1" x14ac:dyDescent="0.25">
      <c r="A5742" s="290"/>
    </row>
    <row r="5743" spans="1:1" x14ac:dyDescent="0.25">
      <c r="A5743" s="290"/>
    </row>
    <row r="5744" spans="1:1" x14ac:dyDescent="0.25">
      <c r="A5744" s="290"/>
    </row>
    <row r="5745" spans="1:1" x14ac:dyDescent="0.25">
      <c r="A5745" s="290"/>
    </row>
    <row r="5746" spans="1:1" x14ac:dyDescent="0.25">
      <c r="A5746" s="290"/>
    </row>
    <row r="5747" spans="1:1" x14ac:dyDescent="0.25">
      <c r="A5747" s="290"/>
    </row>
    <row r="5748" spans="1:1" x14ac:dyDescent="0.25">
      <c r="A5748" s="290"/>
    </row>
    <row r="5749" spans="1:1" x14ac:dyDescent="0.25">
      <c r="A5749" s="290"/>
    </row>
    <row r="5750" spans="1:1" x14ac:dyDescent="0.25">
      <c r="A5750" s="290"/>
    </row>
    <row r="5751" spans="1:1" x14ac:dyDescent="0.25">
      <c r="A5751" s="290"/>
    </row>
    <row r="5752" spans="1:1" x14ac:dyDescent="0.25">
      <c r="A5752" s="290"/>
    </row>
    <row r="5753" spans="1:1" x14ac:dyDescent="0.25">
      <c r="A5753" s="290"/>
    </row>
    <row r="5754" spans="1:1" x14ac:dyDescent="0.25">
      <c r="A5754" s="290"/>
    </row>
    <row r="5755" spans="1:1" x14ac:dyDescent="0.25">
      <c r="A5755" s="290"/>
    </row>
    <row r="5756" spans="1:1" x14ac:dyDescent="0.25">
      <c r="A5756" s="290"/>
    </row>
    <row r="5757" spans="1:1" x14ac:dyDescent="0.25">
      <c r="A5757" s="290"/>
    </row>
    <row r="5758" spans="1:1" x14ac:dyDescent="0.25">
      <c r="A5758" s="290"/>
    </row>
    <row r="5759" spans="1:1" x14ac:dyDescent="0.25">
      <c r="A5759" s="290"/>
    </row>
    <row r="5760" spans="1:1" x14ac:dyDescent="0.25">
      <c r="A5760" s="290"/>
    </row>
    <row r="5761" spans="1:1" x14ac:dyDescent="0.25">
      <c r="A5761" s="290"/>
    </row>
    <row r="5762" spans="1:1" x14ac:dyDescent="0.25">
      <c r="A5762" s="290"/>
    </row>
    <row r="5763" spans="1:1" x14ac:dyDescent="0.25">
      <c r="A5763" s="290"/>
    </row>
    <row r="5764" spans="1:1" x14ac:dyDescent="0.25">
      <c r="A5764" s="290"/>
    </row>
    <row r="5765" spans="1:1" x14ac:dyDescent="0.25">
      <c r="A5765" s="290"/>
    </row>
    <row r="5766" spans="1:1" x14ac:dyDescent="0.25">
      <c r="A5766" s="290"/>
    </row>
    <row r="5767" spans="1:1" x14ac:dyDescent="0.25">
      <c r="A5767" s="290"/>
    </row>
    <row r="5768" spans="1:1" x14ac:dyDescent="0.25">
      <c r="A5768" s="290"/>
    </row>
    <row r="5769" spans="1:1" x14ac:dyDescent="0.25">
      <c r="A5769" s="290"/>
    </row>
    <row r="5770" spans="1:1" x14ac:dyDescent="0.25">
      <c r="A5770" s="290"/>
    </row>
    <row r="5771" spans="1:1" x14ac:dyDescent="0.25">
      <c r="A5771" s="290"/>
    </row>
    <row r="5772" spans="1:1" x14ac:dyDescent="0.25">
      <c r="A5772" s="290"/>
    </row>
    <row r="5773" spans="1:1" x14ac:dyDescent="0.25">
      <c r="A5773" s="290"/>
    </row>
    <row r="5774" spans="1:1" x14ac:dyDescent="0.25">
      <c r="A5774" s="290"/>
    </row>
    <row r="5775" spans="1:1" x14ac:dyDescent="0.25">
      <c r="A5775" s="290"/>
    </row>
    <row r="5776" spans="1:1" x14ac:dyDescent="0.25">
      <c r="A5776" s="290"/>
    </row>
    <row r="5777" spans="1:1" x14ac:dyDescent="0.25">
      <c r="A5777" s="290"/>
    </row>
    <row r="5778" spans="1:1" x14ac:dyDescent="0.25">
      <c r="A5778" s="290"/>
    </row>
    <row r="5779" spans="1:1" x14ac:dyDescent="0.25">
      <c r="A5779" s="290"/>
    </row>
    <row r="5780" spans="1:1" x14ac:dyDescent="0.25">
      <c r="A5780" s="290"/>
    </row>
    <row r="5781" spans="1:1" x14ac:dyDescent="0.25">
      <c r="A5781" s="290"/>
    </row>
    <row r="5782" spans="1:1" x14ac:dyDescent="0.25">
      <c r="A5782" s="290"/>
    </row>
    <row r="5783" spans="1:1" x14ac:dyDescent="0.25">
      <c r="A5783" s="290"/>
    </row>
    <row r="5784" spans="1:1" x14ac:dyDescent="0.25">
      <c r="A5784" s="290"/>
    </row>
    <row r="5785" spans="1:1" x14ac:dyDescent="0.25">
      <c r="A5785" s="290"/>
    </row>
    <row r="5786" spans="1:1" x14ac:dyDescent="0.25">
      <c r="A5786" s="290"/>
    </row>
    <row r="5787" spans="1:1" x14ac:dyDescent="0.25">
      <c r="A5787" s="290"/>
    </row>
    <row r="5788" spans="1:1" x14ac:dyDescent="0.25">
      <c r="A5788" s="290"/>
    </row>
    <row r="5789" spans="1:1" x14ac:dyDescent="0.25">
      <c r="A5789" s="290"/>
    </row>
    <row r="5790" spans="1:1" x14ac:dyDescent="0.25">
      <c r="A5790" s="290"/>
    </row>
    <row r="5791" spans="1:1" x14ac:dyDescent="0.25">
      <c r="A5791" s="290"/>
    </row>
    <row r="5792" spans="1:1" x14ac:dyDescent="0.25">
      <c r="A5792" s="290"/>
    </row>
    <row r="5793" spans="1:1" x14ac:dyDescent="0.25">
      <c r="A5793" s="290"/>
    </row>
    <row r="5794" spans="1:1" x14ac:dyDescent="0.25">
      <c r="A5794" s="290"/>
    </row>
    <row r="5795" spans="1:1" x14ac:dyDescent="0.25">
      <c r="A5795" s="290"/>
    </row>
    <row r="5796" spans="1:1" x14ac:dyDescent="0.25">
      <c r="A5796" s="290"/>
    </row>
    <row r="5797" spans="1:1" x14ac:dyDescent="0.25">
      <c r="A5797" s="290"/>
    </row>
    <row r="5798" spans="1:1" x14ac:dyDescent="0.25">
      <c r="A5798" s="290"/>
    </row>
    <row r="5799" spans="1:1" x14ac:dyDescent="0.25">
      <c r="A5799" s="290"/>
    </row>
    <row r="5800" spans="1:1" x14ac:dyDescent="0.25">
      <c r="A5800" s="290"/>
    </row>
    <row r="5801" spans="1:1" x14ac:dyDescent="0.25">
      <c r="A5801" s="290"/>
    </row>
    <row r="5802" spans="1:1" x14ac:dyDescent="0.25">
      <c r="A5802" s="290"/>
    </row>
    <row r="5803" spans="1:1" x14ac:dyDescent="0.25">
      <c r="A5803" s="290"/>
    </row>
    <row r="5804" spans="1:1" x14ac:dyDescent="0.25">
      <c r="A5804" s="290"/>
    </row>
    <row r="5805" spans="1:1" x14ac:dyDescent="0.25">
      <c r="A5805" s="290"/>
    </row>
    <row r="5806" spans="1:1" x14ac:dyDescent="0.25">
      <c r="A5806" s="290"/>
    </row>
    <row r="5807" spans="1:1" x14ac:dyDescent="0.25">
      <c r="A5807" s="290"/>
    </row>
    <row r="5808" spans="1:1" x14ac:dyDescent="0.25">
      <c r="A5808" s="290"/>
    </row>
    <row r="5809" spans="1:1" x14ac:dyDescent="0.25">
      <c r="A5809" s="290"/>
    </row>
    <row r="5810" spans="1:1" x14ac:dyDescent="0.25">
      <c r="A5810" s="290"/>
    </row>
    <row r="5811" spans="1:1" x14ac:dyDescent="0.25">
      <c r="A5811" s="290"/>
    </row>
    <row r="5812" spans="1:1" x14ac:dyDescent="0.25">
      <c r="A5812" s="290"/>
    </row>
    <row r="5813" spans="1:1" x14ac:dyDescent="0.25">
      <c r="A5813" s="290"/>
    </row>
    <row r="5814" spans="1:1" x14ac:dyDescent="0.25">
      <c r="A5814" s="290"/>
    </row>
    <row r="5815" spans="1:1" x14ac:dyDescent="0.25">
      <c r="A5815" s="290"/>
    </row>
    <row r="5816" spans="1:1" x14ac:dyDescent="0.25">
      <c r="A5816" s="290"/>
    </row>
    <row r="5817" spans="1:1" x14ac:dyDescent="0.25">
      <c r="A5817" s="290"/>
    </row>
    <row r="5818" spans="1:1" x14ac:dyDescent="0.25">
      <c r="A5818" s="290"/>
    </row>
    <row r="5819" spans="1:1" x14ac:dyDescent="0.25">
      <c r="A5819" s="290"/>
    </row>
    <row r="5820" spans="1:1" x14ac:dyDescent="0.25">
      <c r="A5820" s="290"/>
    </row>
    <row r="5821" spans="1:1" x14ac:dyDescent="0.25">
      <c r="A5821" s="290"/>
    </row>
    <row r="5822" spans="1:1" x14ac:dyDescent="0.25">
      <c r="A5822" s="290"/>
    </row>
    <row r="5823" spans="1:1" x14ac:dyDescent="0.25">
      <c r="A5823" s="290"/>
    </row>
    <row r="5824" spans="1:1" x14ac:dyDescent="0.25">
      <c r="A5824" s="290"/>
    </row>
    <row r="5825" spans="1:1" x14ac:dyDescent="0.25">
      <c r="A5825" s="290"/>
    </row>
    <row r="5826" spans="1:1" x14ac:dyDescent="0.25">
      <c r="A5826" s="290"/>
    </row>
    <row r="5827" spans="1:1" x14ac:dyDescent="0.25">
      <c r="A5827" s="290"/>
    </row>
    <row r="5828" spans="1:1" x14ac:dyDescent="0.25">
      <c r="A5828" s="290"/>
    </row>
    <row r="5829" spans="1:1" x14ac:dyDescent="0.25">
      <c r="A5829" s="290"/>
    </row>
    <row r="5830" spans="1:1" x14ac:dyDescent="0.25">
      <c r="A5830" s="290"/>
    </row>
    <row r="5831" spans="1:1" x14ac:dyDescent="0.25">
      <c r="A5831" s="290"/>
    </row>
    <row r="5832" spans="1:1" x14ac:dyDescent="0.25">
      <c r="A5832" s="290"/>
    </row>
    <row r="5833" spans="1:1" x14ac:dyDescent="0.25">
      <c r="A5833" s="290"/>
    </row>
    <row r="5834" spans="1:1" x14ac:dyDescent="0.25">
      <c r="A5834" s="290"/>
    </row>
    <row r="5835" spans="1:1" x14ac:dyDescent="0.25">
      <c r="A5835" s="290"/>
    </row>
    <row r="5836" spans="1:1" x14ac:dyDescent="0.25">
      <c r="A5836" s="290"/>
    </row>
    <row r="5837" spans="1:1" x14ac:dyDescent="0.25">
      <c r="A5837" s="290"/>
    </row>
    <row r="5838" spans="1:1" x14ac:dyDescent="0.25">
      <c r="A5838" s="290"/>
    </row>
    <row r="5839" spans="1:1" x14ac:dyDescent="0.25">
      <c r="A5839" s="290"/>
    </row>
    <row r="5840" spans="1:1" x14ac:dyDescent="0.25">
      <c r="A5840" s="290"/>
    </row>
    <row r="5841" spans="1:1" x14ac:dyDescent="0.25">
      <c r="A5841" s="290"/>
    </row>
    <row r="5842" spans="1:1" x14ac:dyDescent="0.25">
      <c r="A5842" s="290"/>
    </row>
    <row r="5843" spans="1:1" x14ac:dyDescent="0.25">
      <c r="A5843" s="290"/>
    </row>
    <row r="5844" spans="1:1" x14ac:dyDescent="0.25">
      <c r="A5844" s="290"/>
    </row>
    <row r="5845" spans="1:1" x14ac:dyDescent="0.25">
      <c r="A5845" s="290"/>
    </row>
    <row r="5846" spans="1:1" x14ac:dyDescent="0.25">
      <c r="A5846" s="290"/>
    </row>
    <row r="5847" spans="1:1" x14ac:dyDescent="0.25">
      <c r="A5847" s="290"/>
    </row>
    <row r="5848" spans="1:1" x14ac:dyDescent="0.25">
      <c r="A5848" s="290"/>
    </row>
    <row r="5849" spans="1:1" x14ac:dyDescent="0.25">
      <c r="A5849" s="290"/>
    </row>
    <row r="5850" spans="1:1" x14ac:dyDescent="0.25">
      <c r="A5850" s="290"/>
    </row>
    <row r="5851" spans="1:1" x14ac:dyDescent="0.25">
      <c r="A5851" s="290"/>
    </row>
    <row r="5852" spans="1:1" x14ac:dyDescent="0.25">
      <c r="A5852" s="290"/>
    </row>
    <row r="5853" spans="1:1" x14ac:dyDescent="0.25">
      <c r="A5853" s="290"/>
    </row>
    <row r="5854" spans="1:1" x14ac:dyDescent="0.25">
      <c r="A5854" s="290"/>
    </row>
    <row r="5855" spans="1:1" x14ac:dyDescent="0.25">
      <c r="A5855" s="290"/>
    </row>
    <row r="5856" spans="1:1" x14ac:dyDescent="0.25">
      <c r="A5856" s="290"/>
    </row>
    <row r="5857" spans="1:1" x14ac:dyDescent="0.25">
      <c r="A5857" s="290"/>
    </row>
    <row r="5858" spans="1:1" x14ac:dyDescent="0.25">
      <c r="A5858" s="290"/>
    </row>
    <row r="5859" spans="1:1" x14ac:dyDescent="0.25">
      <c r="A5859" s="290"/>
    </row>
    <row r="5860" spans="1:1" x14ac:dyDescent="0.25">
      <c r="A5860" s="290"/>
    </row>
    <row r="5861" spans="1:1" x14ac:dyDescent="0.25">
      <c r="A5861" s="290"/>
    </row>
    <row r="5862" spans="1:1" x14ac:dyDescent="0.25">
      <c r="A5862" s="290"/>
    </row>
    <row r="5863" spans="1:1" x14ac:dyDescent="0.25">
      <c r="A5863" s="290"/>
    </row>
    <row r="5864" spans="1:1" x14ac:dyDescent="0.25">
      <c r="A5864" s="290"/>
    </row>
    <row r="5865" spans="1:1" x14ac:dyDescent="0.25">
      <c r="A5865" s="290"/>
    </row>
    <row r="5866" spans="1:1" x14ac:dyDescent="0.25">
      <c r="A5866" s="290"/>
    </row>
    <row r="5867" spans="1:1" x14ac:dyDescent="0.25">
      <c r="A5867" s="290"/>
    </row>
    <row r="5868" spans="1:1" x14ac:dyDescent="0.25">
      <c r="A5868" s="290"/>
    </row>
    <row r="5869" spans="1:1" x14ac:dyDescent="0.25">
      <c r="A5869" s="290"/>
    </row>
    <row r="5870" spans="1:1" x14ac:dyDescent="0.25">
      <c r="A5870" s="290"/>
    </row>
    <row r="5871" spans="1:1" x14ac:dyDescent="0.25">
      <c r="A5871" s="290"/>
    </row>
    <row r="5872" spans="1:1" x14ac:dyDescent="0.25">
      <c r="A5872" s="290"/>
    </row>
    <row r="5873" spans="1:1" x14ac:dyDescent="0.25">
      <c r="A5873" s="290"/>
    </row>
    <row r="5874" spans="1:1" x14ac:dyDescent="0.25">
      <c r="A5874" s="290"/>
    </row>
    <row r="5875" spans="1:1" x14ac:dyDescent="0.25">
      <c r="A5875" s="290"/>
    </row>
    <row r="5876" spans="1:1" x14ac:dyDescent="0.25">
      <c r="A5876" s="290"/>
    </row>
    <row r="5877" spans="1:1" x14ac:dyDescent="0.25">
      <c r="A5877" s="290"/>
    </row>
    <row r="5878" spans="1:1" x14ac:dyDescent="0.25">
      <c r="A5878" s="290"/>
    </row>
    <row r="5879" spans="1:1" x14ac:dyDescent="0.25">
      <c r="A5879" s="290"/>
    </row>
    <row r="5880" spans="1:1" x14ac:dyDescent="0.25">
      <c r="A5880" s="290"/>
    </row>
    <row r="5881" spans="1:1" x14ac:dyDescent="0.25">
      <c r="A5881" s="290"/>
    </row>
    <row r="5882" spans="1:1" x14ac:dyDescent="0.25">
      <c r="A5882" s="290"/>
    </row>
    <row r="5883" spans="1:1" x14ac:dyDescent="0.25">
      <c r="A5883" s="290"/>
    </row>
    <row r="5884" spans="1:1" x14ac:dyDescent="0.25">
      <c r="A5884" s="290"/>
    </row>
    <row r="5885" spans="1:1" x14ac:dyDescent="0.25">
      <c r="A5885" s="290"/>
    </row>
    <row r="5886" spans="1:1" x14ac:dyDescent="0.25">
      <c r="A5886" s="290"/>
    </row>
    <row r="5887" spans="1:1" x14ac:dyDescent="0.25">
      <c r="A5887" s="290"/>
    </row>
    <row r="5888" spans="1:1" x14ac:dyDescent="0.25">
      <c r="A5888" s="290"/>
    </row>
    <row r="5889" spans="1:1" x14ac:dyDescent="0.25">
      <c r="A5889" s="290"/>
    </row>
    <row r="5890" spans="1:1" x14ac:dyDescent="0.25">
      <c r="A5890" s="290"/>
    </row>
    <row r="5891" spans="1:1" x14ac:dyDescent="0.25">
      <c r="A5891" s="290"/>
    </row>
    <row r="5892" spans="1:1" x14ac:dyDescent="0.25">
      <c r="A5892" s="290"/>
    </row>
    <row r="5893" spans="1:1" x14ac:dyDescent="0.25">
      <c r="A5893" s="290"/>
    </row>
    <row r="5894" spans="1:1" x14ac:dyDescent="0.25">
      <c r="A5894" s="290"/>
    </row>
    <row r="5895" spans="1:1" x14ac:dyDescent="0.25">
      <c r="A5895" s="290"/>
    </row>
    <row r="5896" spans="1:1" x14ac:dyDescent="0.25">
      <c r="A5896" s="290"/>
    </row>
    <row r="5897" spans="1:1" x14ac:dyDescent="0.25">
      <c r="A5897" s="290"/>
    </row>
    <row r="5898" spans="1:1" x14ac:dyDescent="0.25">
      <c r="A5898" s="290"/>
    </row>
    <row r="5899" spans="1:1" x14ac:dyDescent="0.25">
      <c r="A5899" s="290"/>
    </row>
    <row r="5900" spans="1:1" x14ac:dyDescent="0.25">
      <c r="A5900" s="290"/>
    </row>
    <row r="5901" spans="1:1" x14ac:dyDescent="0.25">
      <c r="A5901" s="290"/>
    </row>
    <row r="5902" spans="1:1" x14ac:dyDescent="0.25">
      <c r="A5902" s="290"/>
    </row>
    <row r="5903" spans="1:1" x14ac:dyDescent="0.25">
      <c r="A5903" s="290"/>
    </row>
    <row r="5904" spans="1:1" x14ac:dyDescent="0.25">
      <c r="A5904" s="290"/>
    </row>
    <row r="5905" spans="1:1" x14ac:dyDescent="0.25">
      <c r="A5905" s="290"/>
    </row>
    <row r="5906" spans="1:1" x14ac:dyDescent="0.25">
      <c r="A5906" s="290"/>
    </row>
    <row r="5907" spans="1:1" x14ac:dyDescent="0.25">
      <c r="A5907" s="290"/>
    </row>
    <row r="5908" spans="1:1" x14ac:dyDescent="0.25">
      <c r="A5908" s="290"/>
    </row>
    <row r="5909" spans="1:1" x14ac:dyDescent="0.25">
      <c r="A5909" s="290"/>
    </row>
    <row r="5910" spans="1:1" x14ac:dyDescent="0.25">
      <c r="A5910" s="290"/>
    </row>
    <row r="5911" spans="1:1" x14ac:dyDescent="0.25">
      <c r="A5911" s="290"/>
    </row>
    <row r="5912" spans="1:1" x14ac:dyDescent="0.25">
      <c r="A5912" s="290"/>
    </row>
    <row r="5913" spans="1:1" x14ac:dyDescent="0.25">
      <c r="A5913" s="290"/>
    </row>
    <row r="5914" spans="1:1" x14ac:dyDescent="0.25">
      <c r="A5914" s="290"/>
    </row>
    <row r="5915" spans="1:1" x14ac:dyDescent="0.25">
      <c r="A5915" s="290"/>
    </row>
    <row r="5916" spans="1:1" x14ac:dyDescent="0.25">
      <c r="A5916" s="290"/>
    </row>
    <row r="5917" spans="1:1" x14ac:dyDescent="0.25">
      <c r="A5917" s="290"/>
    </row>
    <row r="5918" spans="1:1" x14ac:dyDescent="0.25">
      <c r="A5918" s="290"/>
    </row>
    <row r="5919" spans="1:1" x14ac:dyDescent="0.25">
      <c r="A5919" s="290"/>
    </row>
    <row r="5920" spans="1:1" x14ac:dyDescent="0.25">
      <c r="A5920" s="290"/>
    </row>
    <row r="5921" spans="1:1" x14ac:dyDescent="0.25">
      <c r="A5921" s="290"/>
    </row>
    <row r="5922" spans="1:1" x14ac:dyDescent="0.25">
      <c r="A5922" s="290"/>
    </row>
    <row r="5923" spans="1:1" x14ac:dyDescent="0.25">
      <c r="A5923" s="290"/>
    </row>
    <row r="5924" spans="1:1" x14ac:dyDescent="0.25">
      <c r="A5924" s="290"/>
    </row>
    <row r="5925" spans="1:1" x14ac:dyDescent="0.25">
      <c r="A5925" s="290"/>
    </row>
    <row r="5926" spans="1:1" x14ac:dyDescent="0.25">
      <c r="A5926" s="290"/>
    </row>
    <row r="5927" spans="1:1" x14ac:dyDescent="0.25">
      <c r="A5927" s="290"/>
    </row>
    <row r="5928" spans="1:1" x14ac:dyDescent="0.25">
      <c r="A5928" s="290"/>
    </row>
    <row r="5929" spans="1:1" x14ac:dyDescent="0.25">
      <c r="A5929" s="290"/>
    </row>
    <row r="5930" spans="1:1" x14ac:dyDescent="0.25">
      <c r="A5930" s="290"/>
    </row>
    <row r="5931" spans="1:1" x14ac:dyDescent="0.25">
      <c r="A5931" s="290"/>
    </row>
    <row r="5932" spans="1:1" x14ac:dyDescent="0.25">
      <c r="A5932" s="290"/>
    </row>
    <row r="5933" spans="1:1" x14ac:dyDescent="0.25">
      <c r="A5933" s="290"/>
    </row>
    <row r="5934" spans="1:1" x14ac:dyDescent="0.25">
      <c r="A5934" s="290"/>
    </row>
    <row r="5935" spans="1:1" x14ac:dyDescent="0.25">
      <c r="A5935" s="290"/>
    </row>
    <row r="5936" spans="1:1" x14ac:dyDescent="0.25">
      <c r="A5936" s="290"/>
    </row>
    <row r="5937" spans="1:1" x14ac:dyDescent="0.25">
      <c r="A5937" s="290"/>
    </row>
    <row r="5938" spans="1:1" x14ac:dyDescent="0.25">
      <c r="A5938" s="290"/>
    </row>
    <row r="5939" spans="1:1" x14ac:dyDescent="0.25">
      <c r="A5939" s="290"/>
    </row>
    <row r="5940" spans="1:1" x14ac:dyDescent="0.25">
      <c r="A5940" s="290"/>
    </row>
    <row r="5941" spans="1:1" x14ac:dyDescent="0.25">
      <c r="A5941" s="290"/>
    </row>
    <row r="5942" spans="1:1" x14ac:dyDescent="0.25">
      <c r="A5942" s="290"/>
    </row>
    <row r="5943" spans="1:1" x14ac:dyDescent="0.25">
      <c r="A5943" s="290"/>
    </row>
    <row r="5944" spans="1:1" x14ac:dyDescent="0.25">
      <c r="A5944" s="290"/>
    </row>
    <row r="5945" spans="1:1" x14ac:dyDescent="0.25">
      <c r="A5945" s="290"/>
    </row>
    <row r="5946" spans="1:1" x14ac:dyDescent="0.25">
      <c r="A5946" s="290"/>
    </row>
    <row r="5947" spans="1:1" x14ac:dyDescent="0.25">
      <c r="A5947" s="290"/>
    </row>
    <row r="5948" spans="1:1" x14ac:dyDescent="0.25">
      <c r="A5948" s="290"/>
    </row>
    <row r="5949" spans="1:1" x14ac:dyDescent="0.25">
      <c r="A5949" s="290"/>
    </row>
    <row r="5950" spans="1:1" x14ac:dyDescent="0.25">
      <c r="A5950" s="290"/>
    </row>
    <row r="5951" spans="1:1" x14ac:dyDescent="0.25">
      <c r="A5951" s="290"/>
    </row>
    <row r="5952" spans="1:1" x14ac:dyDescent="0.25">
      <c r="A5952" s="290"/>
    </row>
    <row r="5953" spans="1:1" x14ac:dyDescent="0.25">
      <c r="A5953" s="290"/>
    </row>
    <row r="5954" spans="1:1" x14ac:dyDescent="0.25">
      <c r="A5954" s="290"/>
    </row>
    <row r="5955" spans="1:1" x14ac:dyDescent="0.25">
      <c r="A5955" s="290"/>
    </row>
    <row r="5956" spans="1:1" x14ac:dyDescent="0.25">
      <c r="A5956" s="290"/>
    </row>
    <row r="5957" spans="1:1" x14ac:dyDescent="0.25">
      <c r="A5957" s="290"/>
    </row>
    <row r="5958" spans="1:1" x14ac:dyDescent="0.25">
      <c r="A5958" s="290"/>
    </row>
    <row r="5959" spans="1:1" x14ac:dyDescent="0.25">
      <c r="A5959" s="290"/>
    </row>
    <row r="5960" spans="1:1" x14ac:dyDescent="0.25">
      <c r="A5960" s="290"/>
    </row>
    <row r="5961" spans="1:1" x14ac:dyDescent="0.25">
      <c r="A5961" s="290"/>
    </row>
    <row r="5962" spans="1:1" x14ac:dyDescent="0.25">
      <c r="A5962" s="290"/>
    </row>
    <row r="5963" spans="1:1" x14ac:dyDescent="0.25">
      <c r="A5963" s="290"/>
    </row>
    <row r="5964" spans="1:1" x14ac:dyDescent="0.25">
      <c r="A5964" s="290"/>
    </row>
    <row r="5965" spans="1:1" x14ac:dyDescent="0.25">
      <c r="A5965" s="290"/>
    </row>
    <row r="5966" spans="1:1" x14ac:dyDescent="0.25">
      <c r="A5966" s="290"/>
    </row>
    <row r="5967" spans="1:1" x14ac:dyDescent="0.25">
      <c r="A5967" s="290"/>
    </row>
    <row r="5968" spans="1:1" x14ac:dyDescent="0.25">
      <c r="A5968" s="290"/>
    </row>
    <row r="5969" spans="1:1" x14ac:dyDescent="0.25">
      <c r="A5969" s="290"/>
    </row>
    <row r="5970" spans="1:1" x14ac:dyDescent="0.25">
      <c r="A5970" s="290"/>
    </row>
    <row r="5971" spans="1:1" x14ac:dyDescent="0.25">
      <c r="A5971" s="290"/>
    </row>
    <row r="5972" spans="1:1" x14ac:dyDescent="0.25">
      <c r="A5972" s="290"/>
    </row>
    <row r="5973" spans="1:1" x14ac:dyDescent="0.25">
      <c r="A5973" s="290"/>
    </row>
    <row r="5974" spans="1:1" x14ac:dyDescent="0.25">
      <c r="A5974" s="290"/>
    </row>
    <row r="5975" spans="1:1" x14ac:dyDescent="0.25">
      <c r="A5975" s="290"/>
    </row>
    <row r="5976" spans="1:1" x14ac:dyDescent="0.25">
      <c r="A5976" s="290"/>
    </row>
    <row r="5977" spans="1:1" x14ac:dyDescent="0.25">
      <c r="A5977" s="290"/>
    </row>
    <row r="5978" spans="1:1" x14ac:dyDescent="0.25">
      <c r="A5978" s="290"/>
    </row>
    <row r="5979" spans="1:1" x14ac:dyDescent="0.25">
      <c r="A5979" s="290"/>
    </row>
    <row r="5980" spans="1:1" x14ac:dyDescent="0.25">
      <c r="A5980" s="290"/>
    </row>
    <row r="5981" spans="1:1" x14ac:dyDescent="0.25">
      <c r="A5981" s="290"/>
    </row>
    <row r="5982" spans="1:1" x14ac:dyDescent="0.25">
      <c r="A5982" s="290"/>
    </row>
    <row r="5983" spans="1:1" x14ac:dyDescent="0.25">
      <c r="A5983" s="290"/>
    </row>
    <row r="5984" spans="1:1" x14ac:dyDescent="0.25">
      <c r="A5984" s="290"/>
    </row>
    <row r="5985" spans="1:1" x14ac:dyDescent="0.25">
      <c r="A5985" s="290"/>
    </row>
    <row r="5986" spans="1:1" x14ac:dyDescent="0.25">
      <c r="A5986" s="290"/>
    </row>
    <row r="5987" spans="1:1" x14ac:dyDescent="0.25">
      <c r="A5987" s="290"/>
    </row>
    <row r="5988" spans="1:1" x14ac:dyDescent="0.25">
      <c r="A5988" s="290"/>
    </row>
    <row r="5989" spans="1:1" x14ac:dyDescent="0.25">
      <c r="A5989" s="290"/>
    </row>
    <row r="5990" spans="1:1" x14ac:dyDescent="0.25">
      <c r="A5990" s="290"/>
    </row>
    <row r="5991" spans="1:1" x14ac:dyDescent="0.25">
      <c r="A5991" s="290"/>
    </row>
    <row r="5992" spans="1:1" x14ac:dyDescent="0.25">
      <c r="A5992" s="290"/>
    </row>
    <row r="5993" spans="1:1" x14ac:dyDescent="0.25">
      <c r="A5993" s="290"/>
    </row>
    <row r="5994" spans="1:1" x14ac:dyDescent="0.25">
      <c r="A5994" s="290"/>
    </row>
    <row r="5995" spans="1:1" x14ac:dyDescent="0.25">
      <c r="A5995" s="290"/>
    </row>
    <row r="5996" spans="1:1" x14ac:dyDescent="0.25">
      <c r="A5996" s="290"/>
    </row>
    <row r="5997" spans="1:1" x14ac:dyDescent="0.25">
      <c r="A5997" s="290"/>
    </row>
    <row r="5998" spans="1:1" x14ac:dyDescent="0.25">
      <c r="A5998" s="290"/>
    </row>
    <row r="5999" spans="1:1" x14ac:dyDescent="0.25">
      <c r="A5999" s="290"/>
    </row>
    <row r="6000" spans="1:1" x14ac:dyDescent="0.25">
      <c r="A6000" s="290"/>
    </row>
    <row r="6001" spans="1:1" x14ac:dyDescent="0.25">
      <c r="A6001" s="290"/>
    </row>
    <row r="6002" spans="1:1" x14ac:dyDescent="0.25">
      <c r="A6002" s="290"/>
    </row>
    <row r="6003" spans="1:1" x14ac:dyDescent="0.25">
      <c r="A6003" s="290"/>
    </row>
    <row r="6004" spans="1:1" x14ac:dyDescent="0.25">
      <c r="A6004" s="290"/>
    </row>
    <row r="6005" spans="1:1" x14ac:dyDescent="0.25">
      <c r="A6005" s="290"/>
    </row>
    <row r="6006" spans="1:1" x14ac:dyDescent="0.25">
      <c r="A6006" s="290"/>
    </row>
    <row r="6007" spans="1:1" x14ac:dyDescent="0.25">
      <c r="A6007" s="290"/>
    </row>
    <row r="6008" spans="1:1" x14ac:dyDescent="0.25">
      <c r="A6008" s="290"/>
    </row>
    <row r="6009" spans="1:1" x14ac:dyDescent="0.25">
      <c r="A6009" s="290"/>
    </row>
    <row r="6010" spans="1:1" x14ac:dyDescent="0.25">
      <c r="A6010" s="290"/>
    </row>
    <row r="6011" spans="1:1" x14ac:dyDescent="0.25">
      <c r="A6011" s="290"/>
    </row>
    <row r="6012" spans="1:1" x14ac:dyDescent="0.25">
      <c r="A6012" s="290"/>
    </row>
    <row r="6013" spans="1:1" x14ac:dyDescent="0.25">
      <c r="A6013" s="290"/>
    </row>
    <row r="6014" spans="1:1" x14ac:dyDescent="0.25">
      <c r="A6014" s="290"/>
    </row>
    <row r="6015" spans="1:1" x14ac:dyDescent="0.25">
      <c r="A6015" s="290"/>
    </row>
    <row r="6016" spans="1:1" x14ac:dyDescent="0.25">
      <c r="A6016" s="290"/>
    </row>
    <row r="6017" spans="1:1" x14ac:dyDescent="0.25">
      <c r="A6017" s="290"/>
    </row>
    <row r="6018" spans="1:1" x14ac:dyDescent="0.25">
      <c r="A6018" s="290"/>
    </row>
    <row r="6019" spans="1:1" x14ac:dyDescent="0.25">
      <c r="A6019" s="290"/>
    </row>
    <row r="6020" spans="1:1" x14ac:dyDescent="0.25">
      <c r="A6020" s="290"/>
    </row>
    <row r="6021" spans="1:1" x14ac:dyDescent="0.25">
      <c r="A6021" s="290"/>
    </row>
    <row r="6022" spans="1:1" x14ac:dyDescent="0.25">
      <c r="A6022" s="290"/>
    </row>
    <row r="6023" spans="1:1" x14ac:dyDescent="0.25">
      <c r="A6023" s="290"/>
    </row>
    <row r="6024" spans="1:1" x14ac:dyDescent="0.25">
      <c r="A6024" s="290"/>
    </row>
    <row r="6025" spans="1:1" x14ac:dyDescent="0.25">
      <c r="A6025" s="290"/>
    </row>
    <row r="6026" spans="1:1" x14ac:dyDescent="0.25">
      <c r="A6026" s="290"/>
    </row>
    <row r="6027" spans="1:1" x14ac:dyDescent="0.25">
      <c r="A6027" s="290"/>
    </row>
    <row r="6028" spans="1:1" x14ac:dyDescent="0.25">
      <c r="A6028" s="290"/>
    </row>
    <row r="6029" spans="1:1" x14ac:dyDescent="0.25">
      <c r="A6029" s="290"/>
    </row>
    <row r="6030" spans="1:1" x14ac:dyDescent="0.25">
      <c r="A6030" s="290"/>
    </row>
    <row r="6031" spans="1:1" x14ac:dyDescent="0.25">
      <c r="A6031" s="290"/>
    </row>
    <row r="6032" spans="1:1" x14ac:dyDescent="0.25">
      <c r="A6032" s="290"/>
    </row>
    <row r="6033" spans="1:1" x14ac:dyDescent="0.25">
      <c r="A6033" s="290"/>
    </row>
    <row r="6034" spans="1:1" x14ac:dyDescent="0.25">
      <c r="A6034" s="290"/>
    </row>
    <row r="6035" spans="1:1" x14ac:dyDescent="0.25">
      <c r="A6035" s="290"/>
    </row>
    <row r="6036" spans="1:1" x14ac:dyDescent="0.25">
      <c r="A6036" s="290"/>
    </row>
    <row r="6037" spans="1:1" x14ac:dyDescent="0.25">
      <c r="A6037" s="290"/>
    </row>
    <row r="6038" spans="1:1" x14ac:dyDescent="0.25">
      <c r="A6038" s="290"/>
    </row>
    <row r="6039" spans="1:1" x14ac:dyDescent="0.25">
      <c r="A6039" s="290"/>
    </row>
    <row r="6040" spans="1:1" x14ac:dyDescent="0.25">
      <c r="A6040" s="290"/>
    </row>
    <row r="6041" spans="1:1" x14ac:dyDescent="0.25">
      <c r="A6041" s="290"/>
    </row>
    <row r="6042" spans="1:1" x14ac:dyDescent="0.25">
      <c r="A6042" s="290"/>
    </row>
    <row r="6043" spans="1:1" x14ac:dyDescent="0.25">
      <c r="A6043" s="290"/>
    </row>
    <row r="6044" spans="1:1" x14ac:dyDescent="0.25">
      <c r="A6044" s="290"/>
    </row>
    <row r="6045" spans="1:1" x14ac:dyDescent="0.25">
      <c r="A6045" s="290"/>
    </row>
    <row r="6046" spans="1:1" x14ac:dyDescent="0.25">
      <c r="A6046" s="290"/>
    </row>
    <row r="6047" spans="1:1" x14ac:dyDescent="0.25">
      <c r="A6047" s="290"/>
    </row>
    <row r="6048" spans="1:1" x14ac:dyDescent="0.25">
      <c r="A6048" s="290"/>
    </row>
    <row r="6049" spans="1:1" x14ac:dyDescent="0.25">
      <c r="A6049" s="290"/>
    </row>
    <row r="6050" spans="1:1" x14ac:dyDescent="0.25">
      <c r="A6050" s="290"/>
    </row>
    <row r="6051" spans="1:1" x14ac:dyDescent="0.25">
      <c r="A6051" s="290"/>
    </row>
    <row r="6052" spans="1:1" x14ac:dyDescent="0.25">
      <c r="A6052" s="290"/>
    </row>
    <row r="6053" spans="1:1" x14ac:dyDescent="0.25">
      <c r="A6053" s="290"/>
    </row>
    <row r="6054" spans="1:1" x14ac:dyDescent="0.25">
      <c r="A6054" s="290"/>
    </row>
    <row r="6055" spans="1:1" x14ac:dyDescent="0.25">
      <c r="A6055" s="290"/>
    </row>
    <row r="6056" spans="1:1" x14ac:dyDescent="0.25">
      <c r="A6056" s="290"/>
    </row>
    <row r="6057" spans="1:1" x14ac:dyDescent="0.25">
      <c r="A6057" s="290"/>
    </row>
    <row r="6058" spans="1:1" x14ac:dyDescent="0.25">
      <c r="A6058" s="290"/>
    </row>
    <row r="6059" spans="1:1" x14ac:dyDescent="0.25">
      <c r="A6059" s="290"/>
    </row>
    <row r="6060" spans="1:1" x14ac:dyDescent="0.25">
      <c r="A6060" s="290"/>
    </row>
    <row r="6061" spans="1:1" x14ac:dyDescent="0.25">
      <c r="A6061" s="290"/>
    </row>
    <row r="6062" spans="1:1" x14ac:dyDescent="0.25">
      <c r="A6062" s="290"/>
    </row>
    <row r="6063" spans="1:1" x14ac:dyDescent="0.25">
      <c r="A6063" s="290"/>
    </row>
    <row r="6064" spans="1:1" x14ac:dyDescent="0.25">
      <c r="A6064" s="290"/>
    </row>
    <row r="6065" spans="1:1" x14ac:dyDescent="0.25">
      <c r="A6065" s="290"/>
    </row>
    <row r="6066" spans="1:1" x14ac:dyDescent="0.25">
      <c r="A6066" s="290"/>
    </row>
    <row r="6067" spans="1:1" x14ac:dyDescent="0.25">
      <c r="A6067" s="290"/>
    </row>
    <row r="6068" spans="1:1" x14ac:dyDescent="0.25">
      <c r="A6068" s="290"/>
    </row>
    <row r="6069" spans="1:1" x14ac:dyDescent="0.25">
      <c r="A6069" s="290"/>
    </row>
    <row r="6070" spans="1:1" x14ac:dyDescent="0.25">
      <c r="A6070" s="290"/>
    </row>
    <row r="6071" spans="1:1" x14ac:dyDescent="0.25">
      <c r="A6071" s="290"/>
    </row>
    <row r="6072" spans="1:1" x14ac:dyDescent="0.25">
      <c r="A6072" s="290"/>
    </row>
    <row r="6073" spans="1:1" x14ac:dyDescent="0.25">
      <c r="A6073" s="290"/>
    </row>
    <row r="6074" spans="1:1" x14ac:dyDescent="0.25">
      <c r="A6074" s="290"/>
    </row>
    <row r="6075" spans="1:1" x14ac:dyDescent="0.25">
      <c r="A6075" s="290"/>
    </row>
    <row r="6076" spans="1:1" x14ac:dyDescent="0.25">
      <c r="A6076" s="290"/>
    </row>
    <row r="6077" spans="1:1" x14ac:dyDescent="0.25">
      <c r="A6077" s="290"/>
    </row>
    <row r="6078" spans="1:1" x14ac:dyDescent="0.25">
      <c r="A6078" s="290"/>
    </row>
    <row r="6079" spans="1:1" x14ac:dyDescent="0.25">
      <c r="A6079" s="290"/>
    </row>
    <row r="6080" spans="1:1" x14ac:dyDescent="0.25">
      <c r="A6080" s="290"/>
    </row>
    <row r="6081" spans="1:1" x14ac:dyDescent="0.25">
      <c r="A6081" s="290"/>
    </row>
    <row r="6082" spans="1:1" x14ac:dyDescent="0.25">
      <c r="A6082" s="290"/>
    </row>
    <row r="6083" spans="1:1" x14ac:dyDescent="0.25">
      <c r="A6083" s="290"/>
    </row>
    <row r="6084" spans="1:1" x14ac:dyDescent="0.25">
      <c r="A6084" s="290"/>
    </row>
    <row r="6085" spans="1:1" x14ac:dyDescent="0.25">
      <c r="A6085" s="290"/>
    </row>
    <row r="6086" spans="1:1" x14ac:dyDescent="0.25">
      <c r="A6086" s="290"/>
    </row>
    <row r="6087" spans="1:1" x14ac:dyDescent="0.25">
      <c r="A6087" s="290"/>
    </row>
    <row r="6088" spans="1:1" x14ac:dyDescent="0.25">
      <c r="A6088" s="290"/>
    </row>
    <row r="6089" spans="1:1" x14ac:dyDescent="0.25">
      <c r="A6089" s="290"/>
    </row>
    <row r="6090" spans="1:1" x14ac:dyDescent="0.25">
      <c r="A6090" s="290"/>
    </row>
    <row r="6091" spans="1:1" x14ac:dyDescent="0.25">
      <c r="A6091" s="290"/>
    </row>
    <row r="6092" spans="1:1" x14ac:dyDescent="0.25">
      <c r="A6092" s="290"/>
    </row>
    <row r="6093" spans="1:1" x14ac:dyDescent="0.25">
      <c r="A6093" s="290"/>
    </row>
    <row r="6094" spans="1:1" x14ac:dyDescent="0.25">
      <c r="A6094" s="290"/>
    </row>
    <row r="6095" spans="1:1" x14ac:dyDescent="0.25">
      <c r="A6095" s="290"/>
    </row>
    <row r="6096" spans="1:1" x14ac:dyDescent="0.25">
      <c r="A6096" s="290"/>
    </row>
    <row r="6097" spans="1:1" x14ac:dyDescent="0.25">
      <c r="A6097" s="290"/>
    </row>
    <row r="6098" spans="1:1" x14ac:dyDescent="0.25">
      <c r="A6098" s="290"/>
    </row>
    <row r="6099" spans="1:1" x14ac:dyDescent="0.25">
      <c r="A6099" s="290"/>
    </row>
    <row r="6100" spans="1:1" x14ac:dyDescent="0.25">
      <c r="A6100" s="290"/>
    </row>
    <row r="6101" spans="1:1" x14ac:dyDescent="0.25">
      <c r="A6101" s="290"/>
    </row>
    <row r="6102" spans="1:1" x14ac:dyDescent="0.25">
      <c r="A6102" s="290"/>
    </row>
    <row r="6103" spans="1:1" x14ac:dyDescent="0.25">
      <c r="A6103" s="290"/>
    </row>
    <row r="6104" spans="1:1" x14ac:dyDescent="0.25">
      <c r="A6104" s="290"/>
    </row>
    <row r="6105" spans="1:1" x14ac:dyDescent="0.25">
      <c r="A6105" s="290"/>
    </row>
    <row r="6106" spans="1:1" x14ac:dyDescent="0.25">
      <c r="A6106" s="290"/>
    </row>
    <row r="6107" spans="1:1" x14ac:dyDescent="0.25">
      <c r="A6107" s="290"/>
    </row>
    <row r="6108" spans="1:1" x14ac:dyDescent="0.25">
      <c r="A6108" s="290"/>
    </row>
    <row r="6109" spans="1:1" x14ac:dyDescent="0.25">
      <c r="A6109" s="290"/>
    </row>
    <row r="6110" spans="1:1" x14ac:dyDescent="0.25">
      <c r="A6110" s="290"/>
    </row>
    <row r="6111" spans="1:1" x14ac:dyDescent="0.25">
      <c r="A6111" s="290"/>
    </row>
    <row r="6112" spans="1:1" x14ac:dyDescent="0.25">
      <c r="A6112" s="290"/>
    </row>
    <row r="6113" spans="1:1" x14ac:dyDescent="0.25">
      <c r="A6113" s="290"/>
    </row>
    <row r="6114" spans="1:1" x14ac:dyDescent="0.25">
      <c r="A6114" s="290"/>
    </row>
    <row r="6115" spans="1:1" x14ac:dyDescent="0.25">
      <c r="A6115" s="290"/>
    </row>
    <row r="6116" spans="1:1" x14ac:dyDescent="0.25">
      <c r="A6116" s="290"/>
    </row>
    <row r="6117" spans="1:1" x14ac:dyDescent="0.25">
      <c r="A6117" s="290"/>
    </row>
    <row r="6118" spans="1:1" x14ac:dyDescent="0.25">
      <c r="A6118" s="290"/>
    </row>
    <row r="6119" spans="1:1" x14ac:dyDescent="0.25">
      <c r="A6119" s="290"/>
    </row>
    <row r="6120" spans="1:1" x14ac:dyDescent="0.25">
      <c r="A6120" s="290"/>
    </row>
    <row r="6121" spans="1:1" x14ac:dyDescent="0.25">
      <c r="A6121" s="290"/>
    </row>
    <row r="6122" spans="1:1" x14ac:dyDescent="0.25">
      <c r="A6122" s="290"/>
    </row>
    <row r="6123" spans="1:1" x14ac:dyDescent="0.25">
      <c r="A6123" s="290"/>
    </row>
    <row r="6124" spans="1:1" x14ac:dyDescent="0.25">
      <c r="A6124" s="290"/>
    </row>
    <row r="6125" spans="1:1" x14ac:dyDescent="0.25">
      <c r="A6125" s="290"/>
    </row>
    <row r="6126" spans="1:1" x14ac:dyDescent="0.25">
      <c r="A6126" s="290"/>
    </row>
    <row r="6127" spans="1:1" x14ac:dyDescent="0.25">
      <c r="A6127" s="290"/>
    </row>
    <row r="6128" spans="1:1" x14ac:dyDescent="0.25">
      <c r="A6128" s="290"/>
    </row>
    <row r="6129" spans="1:1" x14ac:dyDescent="0.25">
      <c r="A6129" s="290"/>
    </row>
    <row r="6130" spans="1:1" x14ac:dyDescent="0.25">
      <c r="A6130" s="290"/>
    </row>
    <row r="6131" spans="1:1" x14ac:dyDescent="0.25">
      <c r="A6131" s="290"/>
    </row>
    <row r="6132" spans="1:1" x14ac:dyDescent="0.25">
      <c r="A6132" s="290"/>
    </row>
    <row r="6133" spans="1:1" x14ac:dyDescent="0.25">
      <c r="A6133" s="290"/>
    </row>
    <row r="6134" spans="1:1" x14ac:dyDescent="0.25">
      <c r="A6134" s="290"/>
    </row>
    <row r="6135" spans="1:1" x14ac:dyDescent="0.25">
      <c r="A6135" s="290"/>
    </row>
    <row r="6136" spans="1:1" x14ac:dyDescent="0.25">
      <c r="A6136" s="290"/>
    </row>
    <row r="6137" spans="1:1" x14ac:dyDescent="0.25">
      <c r="A6137" s="290"/>
    </row>
    <row r="6138" spans="1:1" x14ac:dyDescent="0.25">
      <c r="A6138" s="290"/>
    </row>
    <row r="6139" spans="1:1" x14ac:dyDescent="0.25">
      <c r="A6139" s="290"/>
    </row>
    <row r="6140" spans="1:1" x14ac:dyDescent="0.25">
      <c r="A6140" s="290"/>
    </row>
    <row r="6141" spans="1:1" x14ac:dyDescent="0.25">
      <c r="A6141" s="290"/>
    </row>
    <row r="6142" spans="1:1" x14ac:dyDescent="0.25">
      <c r="A6142" s="290"/>
    </row>
    <row r="6143" spans="1:1" x14ac:dyDescent="0.25">
      <c r="A6143" s="290"/>
    </row>
    <row r="6144" spans="1:1" x14ac:dyDescent="0.25">
      <c r="A6144" s="290"/>
    </row>
    <row r="6145" spans="1:1" x14ac:dyDescent="0.25">
      <c r="A6145" s="290"/>
    </row>
    <row r="6146" spans="1:1" x14ac:dyDescent="0.25">
      <c r="A6146" s="290"/>
    </row>
    <row r="6147" spans="1:1" x14ac:dyDescent="0.25">
      <c r="A6147" s="290"/>
    </row>
    <row r="6148" spans="1:1" x14ac:dyDescent="0.25">
      <c r="A6148" s="290"/>
    </row>
    <row r="6149" spans="1:1" x14ac:dyDescent="0.25">
      <c r="A6149" s="290"/>
    </row>
    <row r="6150" spans="1:1" x14ac:dyDescent="0.25">
      <c r="A6150" s="290"/>
    </row>
    <row r="6151" spans="1:1" x14ac:dyDescent="0.25">
      <c r="A6151" s="290"/>
    </row>
    <row r="6152" spans="1:1" x14ac:dyDescent="0.25">
      <c r="A6152" s="290"/>
    </row>
    <row r="6153" spans="1:1" x14ac:dyDescent="0.25">
      <c r="A6153" s="290"/>
    </row>
    <row r="6154" spans="1:1" x14ac:dyDescent="0.25">
      <c r="A6154" s="290"/>
    </row>
    <row r="6155" spans="1:1" x14ac:dyDescent="0.25">
      <c r="A6155" s="290"/>
    </row>
    <row r="6156" spans="1:1" x14ac:dyDescent="0.25">
      <c r="A6156" s="290"/>
    </row>
    <row r="6157" spans="1:1" x14ac:dyDescent="0.25">
      <c r="A6157" s="290"/>
    </row>
    <row r="6158" spans="1:1" x14ac:dyDescent="0.25">
      <c r="A6158" s="290"/>
    </row>
    <row r="6159" spans="1:1" x14ac:dyDescent="0.25">
      <c r="A6159" s="290"/>
    </row>
    <row r="6160" spans="1:1" x14ac:dyDescent="0.25">
      <c r="A6160" s="290"/>
    </row>
    <row r="6161" spans="1:1" x14ac:dyDescent="0.25">
      <c r="A6161" s="290"/>
    </row>
    <row r="6162" spans="1:1" x14ac:dyDescent="0.25">
      <c r="A6162" s="290"/>
    </row>
    <row r="6163" spans="1:1" x14ac:dyDescent="0.25">
      <c r="A6163" s="290"/>
    </row>
    <row r="6164" spans="1:1" x14ac:dyDescent="0.25">
      <c r="A6164" s="290"/>
    </row>
    <row r="6165" spans="1:1" x14ac:dyDescent="0.25">
      <c r="A6165" s="290"/>
    </row>
    <row r="6166" spans="1:1" x14ac:dyDescent="0.25">
      <c r="A6166" s="290"/>
    </row>
    <row r="6167" spans="1:1" x14ac:dyDescent="0.25">
      <c r="A6167" s="290"/>
    </row>
    <row r="6168" spans="1:1" x14ac:dyDescent="0.25">
      <c r="A6168" s="290"/>
    </row>
    <row r="6169" spans="1:1" x14ac:dyDescent="0.25">
      <c r="A6169" s="290"/>
    </row>
    <row r="6170" spans="1:1" x14ac:dyDescent="0.25">
      <c r="A6170" s="290"/>
    </row>
    <row r="6171" spans="1:1" x14ac:dyDescent="0.25">
      <c r="A6171" s="290"/>
    </row>
    <row r="6172" spans="1:1" x14ac:dyDescent="0.25">
      <c r="A6172" s="290"/>
    </row>
    <row r="6173" spans="1:1" x14ac:dyDescent="0.25">
      <c r="A6173" s="290"/>
    </row>
    <row r="6174" spans="1:1" x14ac:dyDescent="0.25">
      <c r="A6174" s="290"/>
    </row>
    <row r="6175" spans="1:1" x14ac:dyDescent="0.25">
      <c r="A6175" s="290"/>
    </row>
    <row r="6176" spans="1:1" x14ac:dyDescent="0.25">
      <c r="A6176" s="290"/>
    </row>
    <row r="6177" spans="1:1" x14ac:dyDescent="0.25">
      <c r="A6177" s="290"/>
    </row>
    <row r="6178" spans="1:1" x14ac:dyDescent="0.25">
      <c r="A6178" s="290"/>
    </row>
    <row r="6179" spans="1:1" x14ac:dyDescent="0.25">
      <c r="A6179" s="290"/>
    </row>
    <row r="6180" spans="1:1" x14ac:dyDescent="0.25">
      <c r="A6180" s="290"/>
    </row>
    <row r="6181" spans="1:1" x14ac:dyDescent="0.25">
      <c r="A6181" s="290"/>
    </row>
    <row r="6182" spans="1:1" x14ac:dyDescent="0.25">
      <c r="A6182" s="290"/>
    </row>
    <row r="6183" spans="1:1" x14ac:dyDescent="0.25">
      <c r="A6183" s="290"/>
    </row>
    <row r="6184" spans="1:1" x14ac:dyDescent="0.25">
      <c r="A6184" s="290"/>
    </row>
    <row r="6185" spans="1:1" x14ac:dyDescent="0.25">
      <c r="A6185" s="290"/>
    </row>
    <row r="6186" spans="1:1" x14ac:dyDescent="0.25">
      <c r="A6186" s="290"/>
    </row>
    <row r="6187" spans="1:1" x14ac:dyDescent="0.25">
      <c r="A6187" s="290"/>
    </row>
    <row r="6188" spans="1:1" x14ac:dyDescent="0.25">
      <c r="A6188" s="290"/>
    </row>
    <row r="6189" spans="1:1" x14ac:dyDescent="0.25">
      <c r="A6189" s="290"/>
    </row>
    <row r="6190" spans="1:1" x14ac:dyDescent="0.25">
      <c r="A6190" s="290"/>
    </row>
    <row r="6191" spans="1:1" x14ac:dyDescent="0.25">
      <c r="A6191" s="290"/>
    </row>
    <row r="6192" spans="1:1" x14ac:dyDescent="0.25">
      <c r="A6192" s="290"/>
    </row>
    <row r="6193" spans="1:1" x14ac:dyDescent="0.25">
      <c r="A6193" s="290"/>
    </row>
    <row r="6194" spans="1:1" x14ac:dyDescent="0.25">
      <c r="A6194" s="290"/>
    </row>
    <row r="6195" spans="1:1" x14ac:dyDescent="0.25">
      <c r="A6195" s="290"/>
    </row>
    <row r="6196" spans="1:1" x14ac:dyDescent="0.25">
      <c r="A6196" s="290"/>
    </row>
    <row r="6197" spans="1:1" x14ac:dyDescent="0.25">
      <c r="A6197" s="290"/>
    </row>
    <row r="6198" spans="1:1" x14ac:dyDescent="0.25">
      <c r="A6198" s="290"/>
    </row>
    <row r="6199" spans="1:1" x14ac:dyDescent="0.25">
      <c r="A6199" s="290"/>
    </row>
    <row r="6200" spans="1:1" x14ac:dyDescent="0.25">
      <c r="A6200" s="290"/>
    </row>
    <row r="6201" spans="1:1" x14ac:dyDescent="0.25">
      <c r="A6201" s="290"/>
    </row>
    <row r="6202" spans="1:1" x14ac:dyDescent="0.25">
      <c r="A6202" s="290"/>
    </row>
    <row r="6203" spans="1:1" x14ac:dyDescent="0.25">
      <c r="A6203" s="290"/>
    </row>
    <row r="6204" spans="1:1" x14ac:dyDescent="0.25">
      <c r="A6204" s="290"/>
    </row>
    <row r="6205" spans="1:1" x14ac:dyDescent="0.25">
      <c r="A6205" s="290"/>
    </row>
    <row r="6206" spans="1:1" x14ac:dyDescent="0.25">
      <c r="A6206" s="290"/>
    </row>
    <row r="6207" spans="1:1" x14ac:dyDescent="0.25">
      <c r="A6207" s="290"/>
    </row>
    <row r="6208" spans="1:1" x14ac:dyDescent="0.25">
      <c r="A6208" s="290"/>
    </row>
    <row r="6209" spans="1:1" x14ac:dyDescent="0.25">
      <c r="A6209" s="290"/>
    </row>
    <row r="6210" spans="1:1" x14ac:dyDescent="0.25">
      <c r="A6210" s="290"/>
    </row>
    <row r="6211" spans="1:1" x14ac:dyDescent="0.25">
      <c r="A6211" s="290"/>
    </row>
    <row r="6212" spans="1:1" x14ac:dyDescent="0.25">
      <c r="A6212" s="290"/>
    </row>
    <row r="6213" spans="1:1" x14ac:dyDescent="0.25">
      <c r="A6213" s="290"/>
    </row>
    <row r="6214" spans="1:1" x14ac:dyDescent="0.25">
      <c r="A6214" s="290"/>
    </row>
    <row r="6215" spans="1:1" x14ac:dyDescent="0.25">
      <c r="A6215" s="290"/>
    </row>
    <row r="6216" spans="1:1" x14ac:dyDescent="0.25">
      <c r="A6216" s="290"/>
    </row>
    <row r="6217" spans="1:1" x14ac:dyDescent="0.25">
      <c r="A6217" s="290"/>
    </row>
    <row r="6218" spans="1:1" x14ac:dyDescent="0.25">
      <c r="A6218" s="290"/>
    </row>
    <row r="6219" spans="1:1" x14ac:dyDescent="0.25">
      <c r="A6219" s="290"/>
    </row>
    <row r="6220" spans="1:1" x14ac:dyDescent="0.25">
      <c r="A6220" s="290"/>
    </row>
    <row r="6221" spans="1:1" x14ac:dyDescent="0.25">
      <c r="A6221" s="290"/>
    </row>
    <row r="6222" spans="1:1" x14ac:dyDescent="0.25">
      <c r="A6222" s="290"/>
    </row>
    <row r="6223" spans="1:1" x14ac:dyDescent="0.25">
      <c r="A6223" s="290"/>
    </row>
    <row r="6224" spans="1:1" x14ac:dyDescent="0.25">
      <c r="A6224" s="290"/>
    </row>
    <row r="6225" spans="1:1" x14ac:dyDescent="0.25">
      <c r="A6225" s="290"/>
    </row>
    <row r="6226" spans="1:1" x14ac:dyDescent="0.25">
      <c r="A6226" s="290"/>
    </row>
    <row r="6227" spans="1:1" x14ac:dyDescent="0.25">
      <c r="A6227" s="290"/>
    </row>
    <row r="6228" spans="1:1" x14ac:dyDescent="0.25">
      <c r="A6228" s="290"/>
    </row>
    <row r="6229" spans="1:1" x14ac:dyDescent="0.25">
      <c r="A6229" s="290"/>
    </row>
    <row r="6230" spans="1:1" x14ac:dyDescent="0.25">
      <c r="A6230" s="290"/>
    </row>
    <row r="6231" spans="1:1" x14ac:dyDescent="0.25">
      <c r="A6231" s="290"/>
    </row>
    <row r="6232" spans="1:1" x14ac:dyDescent="0.25">
      <c r="A6232" s="290"/>
    </row>
    <row r="6233" spans="1:1" x14ac:dyDescent="0.25">
      <c r="A6233" s="290"/>
    </row>
    <row r="6234" spans="1:1" x14ac:dyDescent="0.25">
      <c r="A6234" s="290"/>
    </row>
    <row r="6235" spans="1:1" x14ac:dyDescent="0.25">
      <c r="A6235" s="290"/>
    </row>
    <row r="6236" spans="1:1" x14ac:dyDescent="0.25">
      <c r="A6236" s="290"/>
    </row>
    <row r="6237" spans="1:1" x14ac:dyDescent="0.25">
      <c r="A6237" s="290"/>
    </row>
    <row r="6238" spans="1:1" x14ac:dyDescent="0.25">
      <c r="A6238" s="290"/>
    </row>
    <row r="6239" spans="1:1" x14ac:dyDescent="0.25">
      <c r="A6239" s="290"/>
    </row>
    <row r="6240" spans="1:1" x14ac:dyDescent="0.25">
      <c r="A6240" s="290"/>
    </row>
    <row r="6241" spans="1:1" x14ac:dyDescent="0.25">
      <c r="A6241" s="290"/>
    </row>
    <row r="6242" spans="1:1" x14ac:dyDescent="0.25">
      <c r="A6242" s="290"/>
    </row>
    <row r="6243" spans="1:1" x14ac:dyDescent="0.25">
      <c r="A6243" s="290"/>
    </row>
    <row r="6244" spans="1:1" x14ac:dyDescent="0.25">
      <c r="A6244" s="290"/>
    </row>
    <row r="6245" spans="1:1" x14ac:dyDescent="0.25">
      <c r="A6245" s="290"/>
    </row>
    <row r="6246" spans="1:1" x14ac:dyDescent="0.25">
      <c r="A6246" s="290"/>
    </row>
    <row r="6247" spans="1:1" x14ac:dyDescent="0.25">
      <c r="A6247" s="290"/>
    </row>
    <row r="6248" spans="1:1" x14ac:dyDescent="0.25">
      <c r="A6248" s="290"/>
    </row>
    <row r="6249" spans="1:1" x14ac:dyDescent="0.25">
      <c r="A6249" s="290"/>
    </row>
    <row r="6250" spans="1:1" x14ac:dyDescent="0.25">
      <c r="A6250" s="290"/>
    </row>
    <row r="6251" spans="1:1" x14ac:dyDescent="0.25">
      <c r="A6251" s="290"/>
    </row>
    <row r="6252" spans="1:1" x14ac:dyDescent="0.25">
      <c r="A6252" s="290"/>
    </row>
    <row r="6253" spans="1:1" x14ac:dyDescent="0.25">
      <c r="A6253" s="290"/>
    </row>
    <row r="6254" spans="1:1" x14ac:dyDescent="0.25">
      <c r="A6254" s="290"/>
    </row>
    <row r="6255" spans="1:1" x14ac:dyDescent="0.25">
      <c r="A6255" s="290"/>
    </row>
    <row r="6256" spans="1:1" x14ac:dyDescent="0.25">
      <c r="A6256" s="290"/>
    </row>
    <row r="6257" spans="1:1" x14ac:dyDescent="0.25">
      <c r="A6257" s="290"/>
    </row>
    <row r="6258" spans="1:1" x14ac:dyDescent="0.25">
      <c r="A6258" s="290"/>
    </row>
    <row r="6259" spans="1:1" x14ac:dyDescent="0.25">
      <c r="A6259" s="290"/>
    </row>
    <row r="6260" spans="1:1" x14ac:dyDescent="0.25">
      <c r="A6260" s="290"/>
    </row>
    <row r="6261" spans="1:1" x14ac:dyDescent="0.25">
      <c r="A6261" s="290"/>
    </row>
    <row r="6262" spans="1:1" x14ac:dyDescent="0.25">
      <c r="A6262" s="290"/>
    </row>
    <row r="6263" spans="1:1" x14ac:dyDescent="0.25">
      <c r="A6263" s="290"/>
    </row>
    <row r="6264" spans="1:1" x14ac:dyDescent="0.25">
      <c r="A6264" s="290"/>
    </row>
    <row r="6265" spans="1:1" x14ac:dyDescent="0.25">
      <c r="A6265" s="290"/>
    </row>
    <row r="6266" spans="1:1" x14ac:dyDescent="0.25">
      <c r="A6266" s="290"/>
    </row>
    <row r="6267" spans="1:1" x14ac:dyDescent="0.25">
      <c r="A6267" s="290"/>
    </row>
    <row r="6268" spans="1:1" x14ac:dyDescent="0.25">
      <c r="A6268" s="290"/>
    </row>
    <row r="6269" spans="1:1" x14ac:dyDescent="0.25">
      <c r="A6269" s="290"/>
    </row>
    <row r="6270" spans="1:1" x14ac:dyDescent="0.25">
      <c r="A6270" s="290"/>
    </row>
    <row r="6271" spans="1:1" x14ac:dyDescent="0.25">
      <c r="A6271" s="290"/>
    </row>
    <row r="6272" spans="1:1" x14ac:dyDescent="0.25">
      <c r="A6272" s="290"/>
    </row>
    <row r="6273" spans="1:1" x14ac:dyDescent="0.25">
      <c r="A6273" s="290"/>
    </row>
    <row r="6274" spans="1:1" x14ac:dyDescent="0.25">
      <c r="A6274" s="290"/>
    </row>
    <row r="6275" spans="1:1" x14ac:dyDescent="0.25">
      <c r="A6275" s="290"/>
    </row>
    <row r="6276" spans="1:1" x14ac:dyDescent="0.25">
      <c r="A6276" s="290"/>
    </row>
    <row r="6277" spans="1:1" x14ac:dyDescent="0.25">
      <c r="A6277" s="290"/>
    </row>
    <row r="6278" spans="1:1" x14ac:dyDescent="0.25">
      <c r="A6278" s="290"/>
    </row>
    <row r="6279" spans="1:1" x14ac:dyDescent="0.25">
      <c r="A6279" s="290"/>
    </row>
    <row r="6280" spans="1:1" x14ac:dyDescent="0.25">
      <c r="A6280" s="290"/>
    </row>
    <row r="6281" spans="1:1" x14ac:dyDescent="0.25">
      <c r="A6281" s="290"/>
    </row>
    <row r="6282" spans="1:1" x14ac:dyDescent="0.25">
      <c r="A6282" s="290"/>
    </row>
    <row r="6283" spans="1:1" x14ac:dyDescent="0.25">
      <c r="A6283" s="290"/>
    </row>
    <row r="6284" spans="1:1" x14ac:dyDescent="0.25">
      <c r="A6284" s="290"/>
    </row>
    <row r="6285" spans="1:1" x14ac:dyDescent="0.25">
      <c r="A6285" s="290"/>
    </row>
    <row r="6286" spans="1:1" x14ac:dyDescent="0.25">
      <c r="A6286" s="290"/>
    </row>
    <row r="6287" spans="1:1" x14ac:dyDescent="0.25">
      <c r="A6287" s="290"/>
    </row>
    <row r="6288" spans="1:1" x14ac:dyDescent="0.25">
      <c r="A6288" s="290"/>
    </row>
    <row r="6289" spans="1:1" x14ac:dyDescent="0.25">
      <c r="A6289" s="290"/>
    </row>
    <row r="6290" spans="1:1" x14ac:dyDescent="0.25">
      <c r="A6290" s="290"/>
    </row>
    <row r="6291" spans="1:1" x14ac:dyDescent="0.25">
      <c r="A6291" s="290"/>
    </row>
    <row r="6292" spans="1:1" x14ac:dyDescent="0.25">
      <c r="A6292" s="290"/>
    </row>
    <row r="6293" spans="1:1" x14ac:dyDescent="0.25">
      <c r="A6293" s="290"/>
    </row>
    <row r="6294" spans="1:1" x14ac:dyDescent="0.25">
      <c r="A6294" s="290"/>
    </row>
    <row r="6295" spans="1:1" x14ac:dyDescent="0.25">
      <c r="A6295" s="290"/>
    </row>
    <row r="6296" spans="1:1" x14ac:dyDescent="0.25">
      <c r="A6296" s="290"/>
    </row>
    <row r="6297" spans="1:1" x14ac:dyDescent="0.25">
      <c r="A6297" s="290"/>
    </row>
    <row r="6298" spans="1:1" x14ac:dyDescent="0.25">
      <c r="A6298" s="290"/>
    </row>
    <row r="6299" spans="1:1" x14ac:dyDescent="0.25">
      <c r="A6299" s="290"/>
    </row>
    <row r="6300" spans="1:1" x14ac:dyDescent="0.25">
      <c r="A6300" s="290"/>
    </row>
    <row r="6301" spans="1:1" x14ac:dyDescent="0.25">
      <c r="A6301" s="290"/>
    </row>
    <row r="6302" spans="1:1" x14ac:dyDescent="0.25">
      <c r="A6302" s="290"/>
    </row>
    <row r="6303" spans="1:1" x14ac:dyDescent="0.25">
      <c r="A6303" s="290"/>
    </row>
    <row r="6304" spans="1:1" x14ac:dyDescent="0.25">
      <c r="A6304" s="290"/>
    </row>
    <row r="6305" spans="1:1" x14ac:dyDescent="0.25">
      <c r="A6305" s="290"/>
    </row>
    <row r="6306" spans="1:1" x14ac:dyDescent="0.25">
      <c r="A6306" s="290"/>
    </row>
    <row r="6307" spans="1:1" x14ac:dyDescent="0.25">
      <c r="A6307" s="290"/>
    </row>
    <row r="6308" spans="1:1" x14ac:dyDescent="0.25">
      <c r="A6308" s="290"/>
    </row>
    <row r="6309" spans="1:1" x14ac:dyDescent="0.25">
      <c r="A6309" s="290"/>
    </row>
    <row r="6310" spans="1:1" x14ac:dyDescent="0.25">
      <c r="A6310" s="290"/>
    </row>
    <row r="6311" spans="1:1" x14ac:dyDescent="0.25">
      <c r="A6311" s="290"/>
    </row>
    <row r="6312" spans="1:1" x14ac:dyDescent="0.25">
      <c r="A6312" s="290"/>
    </row>
    <row r="6313" spans="1:1" x14ac:dyDescent="0.25">
      <c r="A6313" s="290"/>
    </row>
    <row r="6314" spans="1:1" x14ac:dyDescent="0.25">
      <c r="A6314" s="290"/>
    </row>
    <row r="6315" spans="1:1" x14ac:dyDescent="0.25">
      <c r="A6315" s="290"/>
    </row>
    <row r="6316" spans="1:1" x14ac:dyDescent="0.25">
      <c r="A6316" s="290"/>
    </row>
    <row r="6317" spans="1:1" x14ac:dyDescent="0.25">
      <c r="A6317" s="290"/>
    </row>
    <row r="6318" spans="1:1" x14ac:dyDescent="0.25">
      <c r="A6318" s="290"/>
    </row>
    <row r="6319" spans="1:1" x14ac:dyDescent="0.25">
      <c r="A6319" s="290"/>
    </row>
    <row r="6320" spans="1:1" x14ac:dyDescent="0.25">
      <c r="A6320" s="290"/>
    </row>
    <row r="6321" spans="1:1" x14ac:dyDescent="0.25">
      <c r="A6321" s="290"/>
    </row>
    <row r="6322" spans="1:1" x14ac:dyDescent="0.25">
      <c r="A6322" s="290"/>
    </row>
    <row r="6323" spans="1:1" x14ac:dyDescent="0.25">
      <c r="A6323" s="290"/>
    </row>
    <row r="6324" spans="1:1" x14ac:dyDescent="0.25">
      <c r="A6324" s="290"/>
    </row>
    <row r="6325" spans="1:1" x14ac:dyDescent="0.25">
      <c r="A6325" s="290"/>
    </row>
    <row r="6326" spans="1:1" x14ac:dyDescent="0.25">
      <c r="A6326" s="290"/>
    </row>
    <row r="6327" spans="1:1" x14ac:dyDescent="0.25">
      <c r="A6327" s="290"/>
    </row>
    <row r="6328" spans="1:1" x14ac:dyDescent="0.25">
      <c r="A6328" s="290"/>
    </row>
    <row r="6329" spans="1:1" x14ac:dyDescent="0.25">
      <c r="A6329" s="290"/>
    </row>
    <row r="6330" spans="1:1" x14ac:dyDescent="0.25">
      <c r="A6330" s="290"/>
    </row>
    <row r="6331" spans="1:1" x14ac:dyDescent="0.25">
      <c r="A6331" s="290"/>
    </row>
    <row r="6332" spans="1:1" x14ac:dyDescent="0.25">
      <c r="A6332" s="290"/>
    </row>
    <row r="6333" spans="1:1" x14ac:dyDescent="0.25">
      <c r="A6333" s="290"/>
    </row>
    <row r="6334" spans="1:1" x14ac:dyDescent="0.25">
      <c r="A6334" s="290"/>
    </row>
    <row r="6335" spans="1:1" x14ac:dyDescent="0.25">
      <c r="A6335" s="290"/>
    </row>
    <row r="6336" spans="1:1" x14ac:dyDescent="0.25">
      <c r="A6336" s="290"/>
    </row>
    <row r="6337" spans="1:1" x14ac:dyDescent="0.25">
      <c r="A6337" s="290"/>
    </row>
    <row r="6338" spans="1:1" x14ac:dyDescent="0.25">
      <c r="A6338" s="290"/>
    </row>
    <row r="6339" spans="1:1" x14ac:dyDescent="0.25">
      <c r="A6339" s="290"/>
    </row>
    <row r="6340" spans="1:1" x14ac:dyDescent="0.25">
      <c r="A6340" s="290"/>
    </row>
    <row r="6341" spans="1:1" x14ac:dyDescent="0.25">
      <c r="A6341" s="290"/>
    </row>
    <row r="6342" spans="1:1" x14ac:dyDescent="0.25">
      <c r="A6342" s="290"/>
    </row>
    <row r="6343" spans="1:1" x14ac:dyDescent="0.25">
      <c r="A6343" s="290"/>
    </row>
    <row r="6344" spans="1:1" x14ac:dyDescent="0.25">
      <c r="A6344" s="290"/>
    </row>
    <row r="6345" spans="1:1" x14ac:dyDescent="0.25">
      <c r="A6345" s="290"/>
    </row>
    <row r="6346" spans="1:1" x14ac:dyDescent="0.25">
      <c r="A6346" s="290"/>
    </row>
    <row r="6347" spans="1:1" x14ac:dyDescent="0.25">
      <c r="A6347" s="290"/>
    </row>
    <row r="6348" spans="1:1" x14ac:dyDescent="0.25">
      <c r="A6348" s="290"/>
    </row>
    <row r="6349" spans="1:1" x14ac:dyDescent="0.25">
      <c r="A6349" s="290"/>
    </row>
    <row r="6350" spans="1:1" x14ac:dyDescent="0.25">
      <c r="A6350" s="290"/>
    </row>
    <row r="6351" spans="1:1" x14ac:dyDescent="0.25">
      <c r="A6351" s="290"/>
    </row>
    <row r="6352" spans="1:1" x14ac:dyDescent="0.25">
      <c r="A6352" s="290"/>
    </row>
    <row r="6353" spans="1:1" x14ac:dyDescent="0.25">
      <c r="A6353" s="290"/>
    </row>
    <row r="6354" spans="1:1" x14ac:dyDescent="0.25">
      <c r="A6354" s="290"/>
    </row>
    <row r="6355" spans="1:1" x14ac:dyDescent="0.25">
      <c r="A6355" s="290"/>
    </row>
    <row r="6356" spans="1:1" x14ac:dyDescent="0.25">
      <c r="A6356" s="290"/>
    </row>
    <row r="6357" spans="1:1" x14ac:dyDescent="0.25">
      <c r="A6357" s="290"/>
    </row>
    <row r="6358" spans="1:1" x14ac:dyDescent="0.25">
      <c r="A6358" s="290"/>
    </row>
    <row r="6359" spans="1:1" x14ac:dyDescent="0.25">
      <c r="A6359" s="290"/>
    </row>
    <row r="6360" spans="1:1" x14ac:dyDescent="0.25">
      <c r="A6360" s="290"/>
    </row>
    <row r="6361" spans="1:1" x14ac:dyDescent="0.25">
      <c r="A6361" s="290"/>
    </row>
    <row r="6362" spans="1:1" x14ac:dyDescent="0.25">
      <c r="A6362" s="290"/>
    </row>
    <row r="6363" spans="1:1" x14ac:dyDescent="0.25">
      <c r="A6363" s="290"/>
    </row>
    <row r="6364" spans="1:1" x14ac:dyDescent="0.25">
      <c r="A6364" s="290"/>
    </row>
    <row r="6365" spans="1:1" x14ac:dyDescent="0.25">
      <c r="A6365" s="290"/>
    </row>
    <row r="6366" spans="1:1" x14ac:dyDescent="0.25">
      <c r="A6366" s="290"/>
    </row>
    <row r="6367" spans="1:1" x14ac:dyDescent="0.25">
      <c r="A6367" s="290"/>
    </row>
    <row r="6368" spans="1:1" x14ac:dyDescent="0.25">
      <c r="A6368" s="290"/>
    </row>
    <row r="6369" spans="1:1" x14ac:dyDescent="0.25">
      <c r="A6369" s="290"/>
    </row>
    <row r="6370" spans="1:1" x14ac:dyDescent="0.25">
      <c r="A6370" s="290"/>
    </row>
    <row r="6371" spans="1:1" x14ac:dyDescent="0.25">
      <c r="A6371" s="290"/>
    </row>
    <row r="6372" spans="1:1" x14ac:dyDescent="0.25">
      <c r="A6372" s="290"/>
    </row>
    <row r="6373" spans="1:1" x14ac:dyDescent="0.25">
      <c r="A6373" s="290"/>
    </row>
    <row r="6374" spans="1:1" x14ac:dyDescent="0.25">
      <c r="A6374" s="290"/>
    </row>
    <row r="6375" spans="1:1" x14ac:dyDescent="0.25">
      <c r="A6375" s="290"/>
    </row>
    <row r="6376" spans="1:1" x14ac:dyDescent="0.25">
      <c r="A6376" s="290"/>
    </row>
    <row r="6377" spans="1:1" x14ac:dyDescent="0.25">
      <c r="A6377" s="290"/>
    </row>
    <row r="6378" spans="1:1" x14ac:dyDescent="0.25">
      <c r="A6378" s="290"/>
    </row>
    <row r="6379" spans="1:1" x14ac:dyDescent="0.25">
      <c r="A6379" s="290"/>
    </row>
    <row r="6380" spans="1:1" x14ac:dyDescent="0.25">
      <c r="A6380" s="290"/>
    </row>
    <row r="6381" spans="1:1" x14ac:dyDescent="0.25">
      <c r="A6381" s="290"/>
    </row>
    <row r="6382" spans="1:1" x14ac:dyDescent="0.25">
      <c r="A6382" s="290"/>
    </row>
    <row r="6383" spans="1:1" x14ac:dyDescent="0.25">
      <c r="A6383" s="290"/>
    </row>
    <row r="6384" spans="1:1" x14ac:dyDescent="0.25">
      <c r="A6384" s="290"/>
    </row>
    <row r="6385" spans="1:1" x14ac:dyDescent="0.25">
      <c r="A6385" s="290"/>
    </row>
    <row r="6386" spans="1:1" x14ac:dyDescent="0.25">
      <c r="A6386" s="290"/>
    </row>
    <row r="6387" spans="1:1" x14ac:dyDescent="0.25">
      <c r="A6387" s="290"/>
    </row>
    <row r="6388" spans="1:1" x14ac:dyDescent="0.25">
      <c r="A6388" s="290"/>
    </row>
    <row r="6389" spans="1:1" x14ac:dyDescent="0.25">
      <c r="A6389" s="290"/>
    </row>
    <row r="6390" spans="1:1" x14ac:dyDescent="0.25">
      <c r="A6390" s="290"/>
    </row>
    <row r="6391" spans="1:1" x14ac:dyDescent="0.25">
      <c r="A6391" s="290"/>
    </row>
    <row r="6392" spans="1:1" x14ac:dyDescent="0.25">
      <c r="A6392" s="290"/>
    </row>
    <row r="6393" spans="1:1" x14ac:dyDescent="0.25">
      <c r="A6393" s="290"/>
    </row>
    <row r="6394" spans="1:1" x14ac:dyDescent="0.25">
      <c r="A6394" s="290"/>
    </row>
    <row r="6395" spans="1:1" x14ac:dyDescent="0.25">
      <c r="A6395" s="290"/>
    </row>
    <row r="6396" spans="1:1" x14ac:dyDescent="0.25">
      <c r="A6396" s="290"/>
    </row>
    <row r="6397" spans="1:1" x14ac:dyDescent="0.25">
      <c r="A6397" s="290"/>
    </row>
    <row r="6398" spans="1:1" x14ac:dyDescent="0.25">
      <c r="A6398" s="290"/>
    </row>
    <row r="6399" spans="1:1" x14ac:dyDescent="0.25">
      <c r="A6399" s="290"/>
    </row>
    <row r="6400" spans="1:1" x14ac:dyDescent="0.25">
      <c r="A6400" s="290"/>
    </row>
    <row r="6401" spans="1:1" x14ac:dyDescent="0.25">
      <c r="A6401" s="290"/>
    </row>
    <row r="6402" spans="1:1" x14ac:dyDescent="0.25">
      <c r="A6402" s="290"/>
    </row>
    <row r="6403" spans="1:1" x14ac:dyDescent="0.25">
      <c r="A6403" s="290"/>
    </row>
    <row r="6404" spans="1:1" x14ac:dyDescent="0.25">
      <c r="A6404" s="290"/>
    </row>
    <row r="6405" spans="1:1" x14ac:dyDescent="0.25">
      <c r="A6405" s="290"/>
    </row>
    <row r="6406" spans="1:1" x14ac:dyDescent="0.25">
      <c r="A6406" s="290"/>
    </row>
    <row r="6407" spans="1:1" x14ac:dyDescent="0.25">
      <c r="A6407" s="290"/>
    </row>
    <row r="6408" spans="1:1" x14ac:dyDescent="0.25">
      <c r="A6408" s="290"/>
    </row>
    <row r="6409" spans="1:1" x14ac:dyDescent="0.25">
      <c r="A6409" s="290"/>
    </row>
    <row r="6410" spans="1:1" x14ac:dyDescent="0.25">
      <c r="A6410" s="290"/>
    </row>
    <row r="6411" spans="1:1" x14ac:dyDescent="0.25">
      <c r="A6411" s="290"/>
    </row>
    <row r="6412" spans="1:1" x14ac:dyDescent="0.25">
      <c r="A6412" s="290"/>
    </row>
    <row r="6413" spans="1:1" x14ac:dyDescent="0.25">
      <c r="A6413" s="290"/>
    </row>
    <row r="6414" spans="1:1" x14ac:dyDescent="0.25">
      <c r="A6414" s="290"/>
    </row>
    <row r="6415" spans="1:1" x14ac:dyDescent="0.25">
      <c r="A6415" s="290"/>
    </row>
    <row r="6416" spans="1:1" x14ac:dyDescent="0.25">
      <c r="A6416" s="290"/>
    </row>
    <row r="6417" spans="1:1" x14ac:dyDescent="0.25">
      <c r="A6417" s="290"/>
    </row>
    <row r="6418" spans="1:1" x14ac:dyDescent="0.25">
      <c r="A6418" s="290"/>
    </row>
    <row r="6419" spans="1:1" x14ac:dyDescent="0.25">
      <c r="A6419" s="290"/>
    </row>
    <row r="6420" spans="1:1" x14ac:dyDescent="0.25">
      <c r="A6420" s="290"/>
    </row>
    <row r="6421" spans="1:1" x14ac:dyDescent="0.25">
      <c r="A6421" s="290"/>
    </row>
    <row r="6422" spans="1:1" x14ac:dyDescent="0.25">
      <c r="A6422" s="290"/>
    </row>
    <row r="6423" spans="1:1" x14ac:dyDescent="0.25">
      <c r="A6423" s="290"/>
    </row>
    <row r="6424" spans="1:1" x14ac:dyDescent="0.25">
      <c r="A6424" s="290"/>
    </row>
    <row r="6425" spans="1:1" x14ac:dyDescent="0.25">
      <c r="A6425" s="290"/>
    </row>
    <row r="6426" spans="1:1" x14ac:dyDescent="0.25">
      <c r="A6426" s="290"/>
    </row>
    <row r="6427" spans="1:1" x14ac:dyDescent="0.25">
      <c r="A6427" s="290"/>
    </row>
    <row r="6428" spans="1:1" x14ac:dyDescent="0.25">
      <c r="A6428" s="290"/>
    </row>
    <row r="6429" spans="1:1" x14ac:dyDescent="0.25">
      <c r="A6429" s="290"/>
    </row>
    <row r="6430" spans="1:1" x14ac:dyDescent="0.25">
      <c r="A6430" s="290"/>
    </row>
    <row r="6431" spans="1:1" x14ac:dyDescent="0.25">
      <c r="A6431" s="290"/>
    </row>
    <row r="6432" spans="1:1" x14ac:dyDescent="0.25">
      <c r="A6432" s="290"/>
    </row>
    <row r="6433" spans="1:1" x14ac:dyDescent="0.25">
      <c r="A6433" s="290"/>
    </row>
    <row r="6434" spans="1:1" x14ac:dyDescent="0.25">
      <c r="A6434" s="290"/>
    </row>
    <row r="6435" spans="1:1" x14ac:dyDescent="0.25">
      <c r="A6435" s="290"/>
    </row>
    <row r="6436" spans="1:1" x14ac:dyDescent="0.25">
      <c r="A6436" s="290"/>
    </row>
    <row r="6437" spans="1:1" x14ac:dyDescent="0.25">
      <c r="A6437" s="290"/>
    </row>
    <row r="6438" spans="1:1" x14ac:dyDescent="0.25">
      <c r="A6438" s="290"/>
    </row>
    <row r="6439" spans="1:1" x14ac:dyDescent="0.25">
      <c r="A6439" s="290"/>
    </row>
    <row r="6440" spans="1:1" x14ac:dyDescent="0.25">
      <c r="A6440" s="290"/>
    </row>
    <row r="6441" spans="1:1" x14ac:dyDescent="0.25">
      <c r="A6441" s="290"/>
    </row>
    <row r="6442" spans="1:1" x14ac:dyDescent="0.25">
      <c r="A6442" s="290"/>
    </row>
    <row r="6443" spans="1:1" x14ac:dyDescent="0.25">
      <c r="A6443" s="290"/>
    </row>
    <row r="6444" spans="1:1" x14ac:dyDescent="0.25">
      <c r="A6444" s="290"/>
    </row>
    <row r="6445" spans="1:1" x14ac:dyDescent="0.25">
      <c r="A6445" s="290"/>
    </row>
    <row r="6446" spans="1:1" x14ac:dyDescent="0.25">
      <c r="A6446" s="290"/>
    </row>
    <row r="6447" spans="1:1" x14ac:dyDescent="0.25">
      <c r="A6447" s="290"/>
    </row>
    <row r="6448" spans="1:1" x14ac:dyDescent="0.25">
      <c r="A6448" s="290"/>
    </row>
    <row r="6449" spans="1:1" x14ac:dyDescent="0.25">
      <c r="A6449" s="290"/>
    </row>
    <row r="6450" spans="1:1" x14ac:dyDescent="0.25">
      <c r="A6450" s="290"/>
    </row>
    <row r="6451" spans="1:1" x14ac:dyDescent="0.25">
      <c r="A6451" s="290"/>
    </row>
    <row r="6452" spans="1:1" x14ac:dyDescent="0.25">
      <c r="A6452" s="290"/>
    </row>
    <row r="6453" spans="1:1" x14ac:dyDescent="0.25">
      <c r="A6453" s="290"/>
    </row>
    <row r="6454" spans="1:1" x14ac:dyDescent="0.25">
      <c r="A6454" s="290"/>
    </row>
    <row r="6455" spans="1:1" x14ac:dyDescent="0.25">
      <c r="A6455" s="290"/>
    </row>
    <row r="6456" spans="1:1" x14ac:dyDescent="0.25">
      <c r="A6456" s="290"/>
    </row>
    <row r="6457" spans="1:1" x14ac:dyDescent="0.25">
      <c r="A6457" s="290"/>
    </row>
    <row r="6458" spans="1:1" x14ac:dyDescent="0.25">
      <c r="A6458" s="290"/>
    </row>
    <row r="6459" spans="1:1" x14ac:dyDescent="0.25">
      <c r="A6459" s="290"/>
    </row>
    <row r="6460" spans="1:1" x14ac:dyDescent="0.25">
      <c r="A6460" s="290"/>
    </row>
    <row r="6461" spans="1:1" x14ac:dyDescent="0.25">
      <c r="A6461" s="290"/>
    </row>
    <row r="6462" spans="1:1" x14ac:dyDescent="0.25">
      <c r="A6462" s="290"/>
    </row>
    <row r="6463" spans="1:1" x14ac:dyDescent="0.25">
      <c r="A6463" s="290"/>
    </row>
    <row r="6464" spans="1:1" x14ac:dyDescent="0.25">
      <c r="A6464" s="290"/>
    </row>
    <row r="6465" spans="1:1" x14ac:dyDescent="0.25">
      <c r="A6465" s="290"/>
    </row>
    <row r="6466" spans="1:1" x14ac:dyDescent="0.25">
      <c r="A6466" s="290"/>
    </row>
    <row r="6467" spans="1:1" x14ac:dyDescent="0.25">
      <c r="A6467" s="290"/>
    </row>
    <row r="6468" spans="1:1" x14ac:dyDescent="0.25">
      <c r="A6468" s="290"/>
    </row>
    <row r="6469" spans="1:1" x14ac:dyDescent="0.25">
      <c r="A6469" s="290"/>
    </row>
    <row r="6470" spans="1:1" x14ac:dyDescent="0.25">
      <c r="A6470" s="290"/>
    </row>
    <row r="6471" spans="1:1" x14ac:dyDescent="0.25">
      <c r="A6471" s="290"/>
    </row>
    <row r="6472" spans="1:1" x14ac:dyDescent="0.25">
      <c r="A6472" s="290"/>
    </row>
    <row r="6473" spans="1:1" x14ac:dyDescent="0.25">
      <c r="A6473" s="290"/>
    </row>
    <row r="6474" spans="1:1" x14ac:dyDescent="0.25">
      <c r="A6474" s="290"/>
    </row>
    <row r="6475" spans="1:1" x14ac:dyDescent="0.25">
      <c r="A6475" s="290"/>
    </row>
    <row r="6476" spans="1:1" x14ac:dyDescent="0.25">
      <c r="A6476" s="290"/>
    </row>
    <row r="6477" spans="1:1" x14ac:dyDescent="0.25">
      <c r="A6477" s="290"/>
    </row>
    <row r="6478" spans="1:1" x14ac:dyDescent="0.25">
      <c r="A6478" s="290"/>
    </row>
    <row r="6479" spans="1:1" x14ac:dyDescent="0.25">
      <c r="A6479" s="290"/>
    </row>
    <row r="6480" spans="1:1" x14ac:dyDescent="0.25">
      <c r="A6480" s="290"/>
    </row>
    <row r="6481" spans="1:1" x14ac:dyDescent="0.25">
      <c r="A6481" s="290"/>
    </row>
    <row r="6482" spans="1:1" x14ac:dyDescent="0.25">
      <c r="A6482" s="290"/>
    </row>
    <row r="6483" spans="1:1" x14ac:dyDescent="0.25">
      <c r="A6483" s="290"/>
    </row>
    <row r="6484" spans="1:1" x14ac:dyDescent="0.25">
      <c r="A6484" s="290"/>
    </row>
    <row r="6485" spans="1:1" x14ac:dyDescent="0.25">
      <c r="A6485" s="290"/>
    </row>
    <row r="6486" spans="1:1" x14ac:dyDescent="0.25">
      <c r="A6486" s="290"/>
    </row>
    <row r="6487" spans="1:1" x14ac:dyDescent="0.25">
      <c r="A6487" s="290"/>
    </row>
    <row r="6488" spans="1:1" x14ac:dyDescent="0.25">
      <c r="A6488" s="290"/>
    </row>
    <row r="6489" spans="1:1" x14ac:dyDescent="0.25">
      <c r="A6489" s="290"/>
    </row>
    <row r="6490" spans="1:1" x14ac:dyDescent="0.25">
      <c r="A6490" s="290"/>
    </row>
    <row r="6491" spans="1:1" x14ac:dyDescent="0.25">
      <c r="A6491" s="290"/>
    </row>
    <row r="6492" spans="1:1" x14ac:dyDescent="0.25">
      <c r="A6492" s="290"/>
    </row>
    <row r="6493" spans="1:1" x14ac:dyDescent="0.25">
      <c r="A6493" s="290"/>
    </row>
    <row r="6494" spans="1:1" x14ac:dyDescent="0.25">
      <c r="A6494" s="290"/>
    </row>
    <row r="6495" spans="1:1" x14ac:dyDescent="0.25">
      <c r="A6495" s="290"/>
    </row>
    <row r="6496" spans="1:1" x14ac:dyDescent="0.25">
      <c r="A6496" s="290"/>
    </row>
    <row r="6497" spans="1:1" x14ac:dyDescent="0.25">
      <c r="A6497" s="290"/>
    </row>
    <row r="6498" spans="1:1" x14ac:dyDescent="0.25">
      <c r="A6498" s="290"/>
    </row>
    <row r="6499" spans="1:1" x14ac:dyDescent="0.25">
      <c r="A6499" s="290"/>
    </row>
    <row r="6500" spans="1:1" x14ac:dyDescent="0.25">
      <c r="A6500" s="290"/>
    </row>
    <row r="6501" spans="1:1" x14ac:dyDescent="0.25">
      <c r="A6501" s="290"/>
    </row>
    <row r="6502" spans="1:1" x14ac:dyDescent="0.25">
      <c r="A6502" s="290"/>
    </row>
    <row r="6503" spans="1:1" x14ac:dyDescent="0.25">
      <c r="A6503" s="290"/>
    </row>
    <row r="6504" spans="1:1" x14ac:dyDescent="0.25">
      <c r="A6504" s="290"/>
    </row>
    <row r="6505" spans="1:1" x14ac:dyDescent="0.25">
      <c r="A6505" s="290"/>
    </row>
    <row r="6506" spans="1:1" x14ac:dyDescent="0.25">
      <c r="A6506" s="290"/>
    </row>
    <row r="6507" spans="1:1" x14ac:dyDescent="0.25">
      <c r="A6507" s="290"/>
    </row>
    <row r="6508" spans="1:1" x14ac:dyDescent="0.25">
      <c r="A6508" s="290"/>
    </row>
    <row r="6509" spans="1:1" x14ac:dyDescent="0.25">
      <c r="A6509" s="290"/>
    </row>
    <row r="6510" spans="1:1" x14ac:dyDescent="0.25">
      <c r="A6510" s="290"/>
    </row>
    <row r="6511" spans="1:1" x14ac:dyDescent="0.25">
      <c r="A6511" s="290"/>
    </row>
    <row r="6512" spans="1:1" x14ac:dyDescent="0.25">
      <c r="A6512" s="290"/>
    </row>
    <row r="6513" spans="1:1" x14ac:dyDescent="0.25">
      <c r="A6513" s="290"/>
    </row>
    <row r="6514" spans="1:1" x14ac:dyDescent="0.25">
      <c r="A6514" s="290"/>
    </row>
    <row r="6515" spans="1:1" x14ac:dyDescent="0.25">
      <c r="A6515" s="290"/>
    </row>
    <row r="6516" spans="1:1" x14ac:dyDescent="0.25">
      <c r="A6516" s="290"/>
    </row>
    <row r="6517" spans="1:1" x14ac:dyDescent="0.25">
      <c r="A6517" s="290"/>
    </row>
    <row r="6518" spans="1:1" x14ac:dyDescent="0.25">
      <c r="A6518" s="290"/>
    </row>
    <row r="6519" spans="1:1" x14ac:dyDescent="0.25">
      <c r="A6519" s="290"/>
    </row>
    <row r="6520" spans="1:1" x14ac:dyDescent="0.25">
      <c r="A6520" s="290"/>
    </row>
    <row r="6521" spans="1:1" x14ac:dyDescent="0.25">
      <c r="A6521" s="290"/>
    </row>
    <row r="6522" spans="1:1" x14ac:dyDescent="0.25">
      <c r="A6522" s="290"/>
    </row>
    <row r="6523" spans="1:1" x14ac:dyDescent="0.25">
      <c r="A6523" s="290"/>
    </row>
    <row r="6524" spans="1:1" x14ac:dyDescent="0.25">
      <c r="A6524" s="290"/>
    </row>
    <row r="6525" spans="1:1" x14ac:dyDescent="0.25">
      <c r="A6525" s="290"/>
    </row>
    <row r="6526" spans="1:1" x14ac:dyDescent="0.25">
      <c r="A6526" s="290"/>
    </row>
    <row r="6527" spans="1:1" x14ac:dyDescent="0.25">
      <c r="A6527" s="290"/>
    </row>
    <row r="6528" spans="1:1" x14ac:dyDescent="0.25">
      <c r="A6528" s="290"/>
    </row>
    <row r="6529" spans="1:1" x14ac:dyDescent="0.25">
      <c r="A6529" s="290"/>
    </row>
    <row r="6530" spans="1:1" x14ac:dyDescent="0.25">
      <c r="A6530" s="290"/>
    </row>
    <row r="6531" spans="1:1" x14ac:dyDescent="0.25">
      <c r="A6531" s="290"/>
    </row>
    <row r="6532" spans="1:1" x14ac:dyDescent="0.25">
      <c r="A6532" s="290"/>
    </row>
    <row r="6533" spans="1:1" x14ac:dyDescent="0.25">
      <c r="A6533" s="290"/>
    </row>
    <row r="6534" spans="1:1" x14ac:dyDescent="0.25">
      <c r="A6534" s="290"/>
    </row>
    <row r="6535" spans="1:1" x14ac:dyDescent="0.25">
      <c r="A6535" s="290"/>
    </row>
    <row r="6536" spans="1:1" x14ac:dyDescent="0.25">
      <c r="A6536" s="290"/>
    </row>
    <row r="6537" spans="1:1" x14ac:dyDescent="0.25">
      <c r="A6537" s="290"/>
    </row>
    <row r="6538" spans="1:1" x14ac:dyDescent="0.25">
      <c r="A6538" s="290"/>
    </row>
    <row r="6539" spans="1:1" x14ac:dyDescent="0.25">
      <c r="A6539" s="290"/>
    </row>
    <row r="6540" spans="1:1" x14ac:dyDescent="0.25">
      <c r="A6540" s="290"/>
    </row>
    <row r="6541" spans="1:1" x14ac:dyDescent="0.25">
      <c r="A6541" s="290"/>
    </row>
    <row r="6542" spans="1:1" x14ac:dyDescent="0.25">
      <c r="A6542" s="290"/>
    </row>
    <row r="6543" spans="1:1" x14ac:dyDescent="0.25">
      <c r="A6543" s="290"/>
    </row>
    <row r="6544" spans="1:1" x14ac:dyDescent="0.25">
      <c r="A6544" s="290"/>
    </row>
    <row r="6545" spans="1:1" x14ac:dyDescent="0.25">
      <c r="A6545" s="290"/>
    </row>
    <row r="6546" spans="1:1" x14ac:dyDescent="0.25">
      <c r="A6546" s="290"/>
    </row>
    <row r="6547" spans="1:1" x14ac:dyDescent="0.25">
      <c r="A6547" s="290"/>
    </row>
    <row r="6548" spans="1:1" x14ac:dyDescent="0.25">
      <c r="A6548" s="290"/>
    </row>
    <row r="6549" spans="1:1" x14ac:dyDescent="0.25">
      <c r="A6549" s="290"/>
    </row>
    <row r="6550" spans="1:1" x14ac:dyDescent="0.25">
      <c r="A6550" s="290"/>
    </row>
    <row r="6551" spans="1:1" x14ac:dyDescent="0.25">
      <c r="A6551" s="290"/>
    </row>
    <row r="6552" spans="1:1" x14ac:dyDescent="0.25">
      <c r="A6552" s="290"/>
    </row>
    <row r="6553" spans="1:1" x14ac:dyDescent="0.25">
      <c r="A6553" s="290"/>
    </row>
    <row r="6554" spans="1:1" x14ac:dyDescent="0.25">
      <c r="A6554" s="290"/>
    </row>
    <row r="6555" spans="1:1" x14ac:dyDescent="0.25">
      <c r="A6555" s="290"/>
    </row>
    <row r="6556" spans="1:1" x14ac:dyDescent="0.25">
      <c r="A6556" s="290"/>
    </row>
    <row r="6557" spans="1:1" x14ac:dyDescent="0.25">
      <c r="A6557" s="290"/>
    </row>
    <row r="6558" spans="1:1" x14ac:dyDescent="0.25">
      <c r="A6558" s="290"/>
    </row>
    <row r="6559" spans="1:1" x14ac:dyDescent="0.25">
      <c r="A6559" s="290"/>
    </row>
    <row r="6560" spans="1:1" x14ac:dyDescent="0.25">
      <c r="A6560" s="290"/>
    </row>
    <row r="6561" spans="1:1" x14ac:dyDescent="0.25">
      <c r="A6561" s="290"/>
    </row>
    <row r="6562" spans="1:1" x14ac:dyDescent="0.25">
      <c r="A6562" s="290"/>
    </row>
    <row r="6563" spans="1:1" x14ac:dyDescent="0.25">
      <c r="A6563" s="290"/>
    </row>
    <row r="6564" spans="1:1" x14ac:dyDescent="0.25">
      <c r="A6564" s="290"/>
    </row>
    <row r="6565" spans="1:1" x14ac:dyDescent="0.25">
      <c r="A6565" s="290"/>
    </row>
    <row r="6566" spans="1:1" x14ac:dyDescent="0.25">
      <c r="A6566" s="290"/>
    </row>
    <row r="6567" spans="1:1" x14ac:dyDescent="0.25">
      <c r="A6567" s="290"/>
    </row>
    <row r="6568" spans="1:1" x14ac:dyDescent="0.25">
      <c r="A6568" s="290"/>
    </row>
    <row r="6569" spans="1:1" x14ac:dyDescent="0.25">
      <c r="A6569" s="290"/>
    </row>
    <row r="6570" spans="1:1" x14ac:dyDescent="0.25">
      <c r="A6570" s="290"/>
    </row>
    <row r="6571" spans="1:1" x14ac:dyDescent="0.25">
      <c r="A6571" s="290"/>
    </row>
    <row r="6572" spans="1:1" x14ac:dyDescent="0.25">
      <c r="A6572" s="290"/>
    </row>
    <row r="6573" spans="1:1" x14ac:dyDescent="0.25">
      <c r="A6573" s="290"/>
    </row>
    <row r="6574" spans="1:1" x14ac:dyDescent="0.25">
      <c r="A6574" s="290"/>
    </row>
    <row r="6575" spans="1:1" x14ac:dyDescent="0.25">
      <c r="A6575" s="290"/>
    </row>
    <row r="6576" spans="1:1" x14ac:dyDescent="0.25">
      <c r="A6576" s="290"/>
    </row>
    <row r="6577" spans="1:1" x14ac:dyDescent="0.25">
      <c r="A6577" s="290"/>
    </row>
    <row r="6578" spans="1:1" x14ac:dyDescent="0.25">
      <c r="A6578" s="290"/>
    </row>
    <row r="6579" spans="1:1" x14ac:dyDescent="0.25">
      <c r="A6579" s="290"/>
    </row>
    <row r="6580" spans="1:1" x14ac:dyDescent="0.25">
      <c r="A6580" s="290"/>
    </row>
    <row r="6581" spans="1:1" x14ac:dyDescent="0.25">
      <c r="A6581" s="290"/>
    </row>
    <row r="6582" spans="1:1" x14ac:dyDescent="0.25">
      <c r="A6582" s="290"/>
    </row>
    <row r="6583" spans="1:1" x14ac:dyDescent="0.25">
      <c r="A6583" s="290"/>
    </row>
    <row r="6584" spans="1:1" x14ac:dyDescent="0.25">
      <c r="A6584" s="290"/>
    </row>
    <row r="6585" spans="1:1" x14ac:dyDescent="0.25">
      <c r="A6585" s="290"/>
    </row>
    <row r="6586" spans="1:1" x14ac:dyDescent="0.25">
      <c r="A6586" s="290"/>
    </row>
    <row r="6587" spans="1:1" x14ac:dyDescent="0.25">
      <c r="A6587" s="290"/>
    </row>
    <row r="6588" spans="1:1" x14ac:dyDescent="0.25">
      <c r="A6588" s="290"/>
    </row>
    <row r="6589" spans="1:1" x14ac:dyDescent="0.25">
      <c r="A6589" s="290"/>
    </row>
    <row r="6590" spans="1:1" x14ac:dyDescent="0.25">
      <c r="A6590" s="290"/>
    </row>
    <row r="6591" spans="1:1" x14ac:dyDescent="0.25">
      <c r="A6591" s="290"/>
    </row>
    <row r="6592" spans="1:1" x14ac:dyDescent="0.25">
      <c r="A6592" s="290"/>
    </row>
    <row r="6593" spans="1:1" x14ac:dyDescent="0.25">
      <c r="A6593" s="290"/>
    </row>
    <row r="6594" spans="1:1" x14ac:dyDescent="0.25">
      <c r="A6594" s="290"/>
    </row>
    <row r="6595" spans="1:1" x14ac:dyDescent="0.25">
      <c r="A6595" s="290"/>
    </row>
    <row r="6596" spans="1:1" x14ac:dyDescent="0.25">
      <c r="A6596" s="290"/>
    </row>
    <row r="6597" spans="1:1" x14ac:dyDescent="0.25">
      <c r="A6597" s="290"/>
    </row>
    <row r="6598" spans="1:1" x14ac:dyDescent="0.25">
      <c r="A6598" s="290"/>
    </row>
    <row r="6599" spans="1:1" x14ac:dyDescent="0.25">
      <c r="A6599" s="290"/>
    </row>
    <row r="6600" spans="1:1" x14ac:dyDescent="0.25">
      <c r="A6600" s="290"/>
    </row>
    <row r="6601" spans="1:1" x14ac:dyDescent="0.25">
      <c r="A6601" s="290"/>
    </row>
    <row r="6602" spans="1:1" x14ac:dyDescent="0.25">
      <c r="A6602" s="290"/>
    </row>
    <row r="6603" spans="1:1" x14ac:dyDescent="0.25">
      <c r="A6603" s="290"/>
    </row>
    <row r="6604" spans="1:1" x14ac:dyDescent="0.25">
      <c r="A6604" s="290"/>
    </row>
    <row r="6605" spans="1:1" x14ac:dyDescent="0.25">
      <c r="A6605" s="290"/>
    </row>
    <row r="6606" spans="1:1" x14ac:dyDescent="0.25">
      <c r="A6606" s="290"/>
    </row>
    <row r="6607" spans="1:1" x14ac:dyDescent="0.25">
      <c r="A6607" s="290"/>
    </row>
    <row r="6608" spans="1:1" x14ac:dyDescent="0.25">
      <c r="A6608" s="290"/>
    </row>
    <row r="6609" spans="1:1" x14ac:dyDescent="0.25">
      <c r="A6609" s="290"/>
    </row>
    <row r="6610" spans="1:1" x14ac:dyDescent="0.25">
      <c r="A6610" s="290"/>
    </row>
    <row r="6611" spans="1:1" x14ac:dyDescent="0.25">
      <c r="A6611" s="290"/>
    </row>
    <row r="6612" spans="1:1" x14ac:dyDescent="0.25">
      <c r="A6612" s="290"/>
    </row>
    <row r="6613" spans="1:1" x14ac:dyDescent="0.25">
      <c r="A6613" s="290"/>
    </row>
    <row r="6614" spans="1:1" x14ac:dyDescent="0.25">
      <c r="A6614" s="290"/>
    </row>
    <row r="6615" spans="1:1" x14ac:dyDescent="0.25">
      <c r="A6615" s="290"/>
    </row>
    <row r="6616" spans="1:1" x14ac:dyDescent="0.25">
      <c r="A6616" s="290"/>
    </row>
    <row r="6617" spans="1:1" x14ac:dyDescent="0.25">
      <c r="A6617" s="290"/>
    </row>
    <row r="6618" spans="1:1" x14ac:dyDescent="0.25">
      <c r="A6618" s="290"/>
    </row>
    <row r="6619" spans="1:1" x14ac:dyDescent="0.25">
      <c r="A6619" s="290"/>
    </row>
    <row r="6620" spans="1:1" x14ac:dyDescent="0.25">
      <c r="A6620" s="290"/>
    </row>
    <row r="6621" spans="1:1" x14ac:dyDescent="0.25">
      <c r="A6621" s="290"/>
    </row>
    <row r="6622" spans="1:1" x14ac:dyDescent="0.25">
      <c r="A6622" s="290"/>
    </row>
    <row r="6623" spans="1:1" x14ac:dyDescent="0.25">
      <c r="A6623" s="290"/>
    </row>
    <row r="6624" spans="1:1" x14ac:dyDescent="0.25">
      <c r="A6624" s="290"/>
    </row>
    <row r="6625" spans="1:1" x14ac:dyDescent="0.25">
      <c r="A6625" s="290"/>
    </row>
    <row r="6626" spans="1:1" x14ac:dyDescent="0.25">
      <c r="A6626" s="290"/>
    </row>
    <row r="6627" spans="1:1" x14ac:dyDescent="0.25">
      <c r="A6627" s="290"/>
    </row>
    <row r="6628" spans="1:1" x14ac:dyDescent="0.25">
      <c r="A6628" s="290"/>
    </row>
    <row r="6629" spans="1:1" x14ac:dyDescent="0.25">
      <c r="A6629" s="290"/>
    </row>
    <row r="6630" spans="1:1" x14ac:dyDescent="0.25">
      <c r="A6630" s="290"/>
    </row>
    <row r="6631" spans="1:1" x14ac:dyDescent="0.25">
      <c r="A6631" s="290"/>
    </row>
    <row r="6632" spans="1:1" x14ac:dyDescent="0.25">
      <c r="A6632" s="290"/>
    </row>
    <row r="6633" spans="1:1" x14ac:dyDescent="0.25">
      <c r="A6633" s="290"/>
    </row>
    <row r="6634" spans="1:1" x14ac:dyDescent="0.25">
      <c r="A6634" s="290"/>
    </row>
    <row r="6635" spans="1:1" x14ac:dyDescent="0.25">
      <c r="A6635" s="290"/>
    </row>
    <row r="6636" spans="1:1" x14ac:dyDescent="0.25">
      <c r="A6636" s="290"/>
    </row>
    <row r="6637" spans="1:1" x14ac:dyDescent="0.25">
      <c r="A6637" s="290"/>
    </row>
    <row r="6638" spans="1:1" x14ac:dyDescent="0.25">
      <c r="A6638" s="290"/>
    </row>
    <row r="6639" spans="1:1" x14ac:dyDescent="0.25">
      <c r="A6639" s="290"/>
    </row>
    <row r="6640" spans="1:1" x14ac:dyDescent="0.25">
      <c r="A6640" s="290"/>
    </row>
    <row r="6641" spans="1:1" x14ac:dyDescent="0.25">
      <c r="A6641" s="290"/>
    </row>
    <row r="6642" spans="1:1" x14ac:dyDescent="0.25">
      <c r="A6642" s="290"/>
    </row>
    <row r="6643" spans="1:1" x14ac:dyDescent="0.25">
      <c r="A6643" s="290"/>
    </row>
    <row r="6644" spans="1:1" x14ac:dyDescent="0.25">
      <c r="A6644" s="290"/>
    </row>
    <row r="6645" spans="1:1" x14ac:dyDescent="0.25">
      <c r="A6645" s="290"/>
    </row>
    <row r="6646" spans="1:1" x14ac:dyDescent="0.25">
      <c r="A6646" s="290"/>
    </row>
    <row r="6647" spans="1:1" x14ac:dyDescent="0.25">
      <c r="A6647" s="290"/>
    </row>
    <row r="6648" spans="1:1" x14ac:dyDescent="0.25">
      <c r="A6648" s="290"/>
    </row>
    <row r="6649" spans="1:1" x14ac:dyDescent="0.25">
      <c r="A6649" s="290"/>
    </row>
    <row r="6650" spans="1:1" x14ac:dyDescent="0.25">
      <c r="A6650" s="290"/>
    </row>
    <row r="6651" spans="1:1" x14ac:dyDescent="0.25">
      <c r="A6651" s="290"/>
    </row>
    <row r="6652" spans="1:1" x14ac:dyDescent="0.25">
      <c r="A6652" s="290"/>
    </row>
    <row r="6653" spans="1:1" x14ac:dyDescent="0.25">
      <c r="A6653" s="290"/>
    </row>
    <row r="6654" spans="1:1" x14ac:dyDescent="0.25">
      <c r="A6654" s="290"/>
    </row>
    <row r="6655" spans="1:1" x14ac:dyDescent="0.25">
      <c r="A6655" s="290"/>
    </row>
    <row r="6656" spans="1:1" x14ac:dyDescent="0.25">
      <c r="A6656" s="290"/>
    </row>
    <row r="6657" spans="1:1" x14ac:dyDescent="0.25">
      <c r="A6657" s="290"/>
    </row>
    <row r="6658" spans="1:1" x14ac:dyDescent="0.25">
      <c r="A6658" s="290"/>
    </row>
    <row r="6659" spans="1:1" x14ac:dyDescent="0.25">
      <c r="A6659" s="290"/>
    </row>
    <row r="6660" spans="1:1" x14ac:dyDescent="0.25">
      <c r="A6660" s="290"/>
    </row>
    <row r="6661" spans="1:1" x14ac:dyDescent="0.25">
      <c r="A6661" s="290"/>
    </row>
    <row r="6662" spans="1:1" x14ac:dyDescent="0.25">
      <c r="A6662" s="290"/>
    </row>
    <row r="6663" spans="1:1" x14ac:dyDescent="0.25">
      <c r="A6663" s="290"/>
    </row>
    <row r="6664" spans="1:1" x14ac:dyDescent="0.25">
      <c r="A6664" s="290"/>
    </row>
    <row r="6665" spans="1:1" x14ac:dyDescent="0.25">
      <c r="A6665" s="290"/>
    </row>
    <row r="6666" spans="1:1" x14ac:dyDescent="0.25">
      <c r="A6666" s="290"/>
    </row>
    <row r="6667" spans="1:1" x14ac:dyDescent="0.25">
      <c r="A6667" s="290"/>
    </row>
    <row r="6668" spans="1:1" x14ac:dyDescent="0.25">
      <c r="A6668" s="290"/>
    </row>
    <row r="6669" spans="1:1" x14ac:dyDescent="0.25">
      <c r="A6669" s="290"/>
    </row>
    <row r="6670" spans="1:1" x14ac:dyDescent="0.25">
      <c r="A6670" s="290"/>
    </row>
    <row r="6671" spans="1:1" x14ac:dyDescent="0.25">
      <c r="A6671" s="290"/>
    </row>
    <row r="6672" spans="1:1" x14ac:dyDescent="0.25">
      <c r="A6672" s="290"/>
    </row>
    <row r="6673" spans="1:1" x14ac:dyDescent="0.25">
      <c r="A6673" s="290"/>
    </row>
    <row r="6674" spans="1:1" x14ac:dyDescent="0.25">
      <c r="A6674" s="290"/>
    </row>
    <row r="6675" spans="1:1" x14ac:dyDescent="0.25">
      <c r="A6675" s="290"/>
    </row>
    <row r="6676" spans="1:1" x14ac:dyDescent="0.25">
      <c r="A6676" s="290"/>
    </row>
    <row r="6677" spans="1:1" x14ac:dyDescent="0.25">
      <c r="A6677" s="290"/>
    </row>
    <row r="6678" spans="1:1" x14ac:dyDescent="0.25">
      <c r="A6678" s="290"/>
    </row>
    <row r="6679" spans="1:1" x14ac:dyDescent="0.25">
      <c r="A6679" s="290"/>
    </row>
    <row r="6680" spans="1:1" x14ac:dyDescent="0.25">
      <c r="A6680" s="290"/>
    </row>
    <row r="6681" spans="1:1" x14ac:dyDescent="0.25">
      <c r="A6681" s="290"/>
    </row>
    <row r="6682" spans="1:1" x14ac:dyDescent="0.25">
      <c r="A6682" s="290"/>
    </row>
    <row r="6683" spans="1:1" x14ac:dyDescent="0.25">
      <c r="A6683" s="290"/>
    </row>
    <row r="6684" spans="1:1" x14ac:dyDescent="0.25">
      <c r="A6684" s="290"/>
    </row>
    <row r="6685" spans="1:1" x14ac:dyDescent="0.25">
      <c r="A6685" s="290"/>
    </row>
    <row r="6686" spans="1:1" x14ac:dyDescent="0.25">
      <c r="A6686" s="290"/>
    </row>
    <row r="6687" spans="1:1" x14ac:dyDescent="0.25">
      <c r="A6687" s="290"/>
    </row>
    <row r="6688" spans="1:1" x14ac:dyDescent="0.25">
      <c r="A6688" s="290"/>
    </row>
    <row r="6689" spans="1:1" x14ac:dyDescent="0.25">
      <c r="A6689" s="290"/>
    </row>
    <row r="6690" spans="1:1" x14ac:dyDescent="0.25">
      <c r="A6690" s="290"/>
    </row>
    <row r="6691" spans="1:1" x14ac:dyDescent="0.25">
      <c r="A6691" s="290"/>
    </row>
    <row r="6692" spans="1:1" x14ac:dyDescent="0.25">
      <c r="A6692" s="290"/>
    </row>
    <row r="6693" spans="1:1" x14ac:dyDescent="0.25">
      <c r="A6693" s="290"/>
    </row>
    <row r="6694" spans="1:1" x14ac:dyDescent="0.25">
      <c r="A6694" s="290"/>
    </row>
    <row r="6695" spans="1:1" x14ac:dyDescent="0.25">
      <c r="A6695" s="290"/>
    </row>
    <row r="6696" spans="1:1" x14ac:dyDescent="0.25">
      <c r="A6696" s="290"/>
    </row>
    <row r="6697" spans="1:1" x14ac:dyDescent="0.25">
      <c r="A6697" s="290"/>
    </row>
    <row r="6698" spans="1:1" x14ac:dyDescent="0.25">
      <c r="A6698" s="290"/>
    </row>
    <row r="6699" spans="1:1" x14ac:dyDescent="0.25">
      <c r="A6699" s="290"/>
    </row>
    <row r="6700" spans="1:1" x14ac:dyDescent="0.25">
      <c r="A6700" s="290"/>
    </row>
    <row r="6701" spans="1:1" x14ac:dyDescent="0.25">
      <c r="A6701" s="290"/>
    </row>
    <row r="6702" spans="1:1" x14ac:dyDescent="0.25">
      <c r="A6702" s="290"/>
    </row>
    <row r="6703" spans="1:1" x14ac:dyDescent="0.25">
      <c r="A6703" s="290"/>
    </row>
    <row r="6704" spans="1:1" x14ac:dyDescent="0.25">
      <c r="A6704" s="290"/>
    </row>
    <row r="6705" spans="1:1" x14ac:dyDescent="0.25">
      <c r="A6705" s="290"/>
    </row>
    <row r="6706" spans="1:1" x14ac:dyDescent="0.25">
      <c r="A6706" s="290"/>
    </row>
    <row r="6707" spans="1:1" x14ac:dyDescent="0.25">
      <c r="A6707" s="290"/>
    </row>
    <row r="6708" spans="1:1" x14ac:dyDescent="0.25">
      <c r="A6708" s="290"/>
    </row>
    <row r="6709" spans="1:1" x14ac:dyDescent="0.25">
      <c r="A6709" s="290"/>
    </row>
    <row r="6710" spans="1:1" x14ac:dyDescent="0.25">
      <c r="A6710" s="290"/>
    </row>
    <row r="6711" spans="1:1" x14ac:dyDescent="0.25">
      <c r="A6711" s="290"/>
    </row>
    <row r="6712" spans="1:1" x14ac:dyDescent="0.25">
      <c r="A6712" s="290"/>
    </row>
    <row r="6713" spans="1:1" x14ac:dyDescent="0.25">
      <c r="A6713" s="290"/>
    </row>
    <row r="6714" spans="1:1" x14ac:dyDescent="0.25">
      <c r="A6714" s="290"/>
    </row>
    <row r="6715" spans="1:1" x14ac:dyDescent="0.25">
      <c r="A6715" s="290"/>
    </row>
    <row r="6716" spans="1:1" x14ac:dyDescent="0.25">
      <c r="A6716" s="290"/>
    </row>
    <row r="6717" spans="1:1" x14ac:dyDescent="0.25">
      <c r="A6717" s="290"/>
    </row>
    <row r="6718" spans="1:1" x14ac:dyDescent="0.25">
      <c r="A6718" s="290"/>
    </row>
    <row r="6719" spans="1:1" x14ac:dyDescent="0.25">
      <c r="A6719" s="290"/>
    </row>
    <row r="6720" spans="1:1" x14ac:dyDescent="0.25">
      <c r="A6720" s="290"/>
    </row>
    <row r="6721" spans="1:1" x14ac:dyDescent="0.25">
      <c r="A6721" s="290"/>
    </row>
    <row r="6722" spans="1:1" x14ac:dyDescent="0.25">
      <c r="A6722" s="290"/>
    </row>
    <row r="6723" spans="1:1" x14ac:dyDescent="0.25">
      <c r="A6723" s="290"/>
    </row>
    <row r="6724" spans="1:1" x14ac:dyDescent="0.25">
      <c r="A6724" s="290"/>
    </row>
    <row r="6725" spans="1:1" x14ac:dyDescent="0.25">
      <c r="A6725" s="290"/>
    </row>
    <row r="6726" spans="1:1" x14ac:dyDescent="0.25">
      <c r="A6726" s="290"/>
    </row>
    <row r="6727" spans="1:1" x14ac:dyDescent="0.25">
      <c r="A6727" s="290"/>
    </row>
    <row r="6728" spans="1:1" x14ac:dyDescent="0.25">
      <c r="A6728" s="290"/>
    </row>
    <row r="6729" spans="1:1" x14ac:dyDescent="0.25">
      <c r="A6729" s="290"/>
    </row>
    <row r="6730" spans="1:1" x14ac:dyDescent="0.25">
      <c r="A6730" s="290"/>
    </row>
    <row r="6731" spans="1:1" x14ac:dyDescent="0.25">
      <c r="A6731" s="290"/>
    </row>
    <row r="6732" spans="1:1" x14ac:dyDescent="0.25">
      <c r="A6732" s="290"/>
    </row>
    <row r="6733" spans="1:1" x14ac:dyDescent="0.25">
      <c r="A6733" s="290"/>
    </row>
    <row r="6734" spans="1:1" x14ac:dyDescent="0.25">
      <c r="A6734" s="290"/>
    </row>
    <row r="6735" spans="1:1" x14ac:dyDescent="0.25">
      <c r="A6735" s="290"/>
    </row>
    <row r="6736" spans="1:1" x14ac:dyDescent="0.25">
      <c r="A6736" s="290"/>
    </row>
    <row r="6737" spans="1:1" x14ac:dyDescent="0.25">
      <c r="A6737" s="290"/>
    </row>
    <row r="6738" spans="1:1" x14ac:dyDescent="0.25">
      <c r="A6738" s="290"/>
    </row>
    <row r="6739" spans="1:1" x14ac:dyDescent="0.25">
      <c r="A6739" s="290"/>
    </row>
    <row r="6740" spans="1:1" x14ac:dyDescent="0.25">
      <c r="A6740" s="290"/>
    </row>
    <row r="6741" spans="1:1" x14ac:dyDescent="0.25">
      <c r="A6741" s="290"/>
    </row>
    <row r="6742" spans="1:1" x14ac:dyDescent="0.25">
      <c r="A6742" s="290"/>
    </row>
    <row r="6743" spans="1:1" x14ac:dyDescent="0.25">
      <c r="A6743" s="290"/>
    </row>
    <row r="6744" spans="1:1" x14ac:dyDescent="0.25">
      <c r="A6744" s="290"/>
    </row>
    <row r="6745" spans="1:1" x14ac:dyDescent="0.25">
      <c r="A6745" s="290"/>
    </row>
    <row r="6746" spans="1:1" x14ac:dyDescent="0.25">
      <c r="A6746" s="290"/>
    </row>
    <row r="6747" spans="1:1" x14ac:dyDescent="0.25">
      <c r="A6747" s="290"/>
    </row>
    <row r="6748" spans="1:1" x14ac:dyDescent="0.25">
      <c r="A6748" s="290"/>
    </row>
    <row r="6749" spans="1:1" x14ac:dyDescent="0.25">
      <c r="A6749" s="290"/>
    </row>
    <row r="6750" spans="1:1" x14ac:dyDescent="0.25">
      <c r="A6750" s="290"/>
    </row>
    <row r="6751" spans="1:1" x14ac:dyDescent="0.25">
      <c r="A6751" s="290"/>
    </row>
    <row r="6752" spans="1:1" x14ac:dyDescent="0.25">
      <c r="A6752" s="290"/>
    </row>
    <row r="6753" spans="1:1" x14ac:dyDescent="0.25">
      <c r="A6753" s="290"/>
    </row>
    <row r="6754" spans="1:1" x14ac:dyDescent="0.25">
      <c r="A6754" s="290"/>
    </row>
    <row r="6755" spans="1:1" x14ac:dyDescent="0.25">
      <c r="A6755" s="290"/>
    </row>
    <row r="6756" spans="1:1" x14ac:dyDescent="0.25">
      <c r="A6756" s="290"/>
    </row>
    <row r="6757" spans="1:1" x14ac:dyDescent="0.25">
      <c r="A6757" s="290"/>
    </row>
    <row r="6758" spans="1:1" x14ac:dyDescent="0.25">
      <c r="A6758" s="290"/>
    </row>
    <row r="6759" spans="1:1" x14ac:dyDescent="0.25">
      <c r="A6759" s="290"/>
    </row>
    <row r="6760" spans="1:1" x14ac:dyDescent="0.25">
      <c r="A6760" s="290"/>
    </row>
    <row r="6761" spans="1:1" x14ac:dyDescent="0.25">
      <c r="A6761" s="290"/>
    </row>
    <row r="6762" spans="1:1" x14ac:dyDescent="0.25">
      <c r="A6762" s="290"/>
    </row>
    <row r="6763" spans="1:1" x14ac:dyDescent="0.25">
      <c r="A6763" s="290"/>
    </row>
    <row r="6764" spans="1:1" x14ac:dyDescent="0.25">
      <c r="A6764" s="290"/>
    </row>
    <row r="6765" spans="1:1" x14ac:dyDescent="0.25">
      <c r="A6765" s="290"/>
    </row>
    <row r="6766" spans="1:1" x14ac:dyDescent="0.25">
      <c r="A6766" s="290"/>
    </row>
    <row r="6767" spans="1:1" x14ac:dyDescent="0.25">
      <c r="A6767" s="290"/>
    </row>
    <row r="6768" spans="1:1" x14ac:dyDescent="0.25">
      <c r="A6768" s="290"/>
    </row>
    <row r="6769" spans="1:1" x14ac:dyDescent="0.25">
      <c r="A6769" s="290"/>
    </row>
    <row r="6770" spans="1:1" x14ac:dyDescent="0.25">
      <c r="A6770" s="290"/>
    </row>
    <row r="6771" spans="1:1" x14ac:dyDescent="0.25">
      <c r="A6771" s="290"/>
    </row>
    <row r="6772" spans="1:1" x14ac:dyDescent="0.25">
      <c r="A6772" s="290"/>
    </row>
    <row r="6773" spans="1:1" x14ac:dyDescent="0.25">
      <c r="A6773" s="290"/>
    </row>
    <row r="6774" spans="1:1" x14ac:dyDescent="0.25">
      <c r="A6774" s="290"/>
    </row>
    <row r="6775" spans="1:1" x14ac:dyDescent="0.25">
      <c r="A6775" s="290"/>
    </row>
    <row r="6776" spans="1:1" x14ac:dyDescent="0.25">
      <c r="A6776" s="290"/>
    </row>
    <row r="6777" spans="1:1" x14ac:dyDescent="0.25">
      <c r="A6777" s="290"/>
    </row>
    <row r="6778" spans="1:1" x14ac:dyDescent="0.25">
      <c r="A6778" s="290"/>
    </row>
    <row r="6779" spans="1:1" x14ac:dyDescent="0.25">
      <c r="A6779" s="290"/>
    </row>
    <row r="6780" spans="1:1" x14ac:dyDescent="0.25">
      <c r="A6780" s="290"/>
    </row>
    <row r="6781" spans="1:1" x14ac:dyDescent="0.25">
      <c r="A6781" s="290"/>
    </row>
    <row r="6782" spans="1:1" x14ac:dyDescent="0.25">
      <c r="A6782" s="290"/>
    </row>
    <row r="6783" spans="1:1" x14ac:dyDescent="0.25">
      <c r="A6783" s="290"/>
    </row>
    <row r="6784" spans="1:1" x14ac:dyDescent="0.25">
      <c r="A6784" s="290"/>
    </row>
    <row r="6785" spans="1:1" x14ac:dyDescent="0.25">
      <c r="A6785" s="290"/>
    </row>
    <row r="6786" spans="1:1" x14ac:dyDescent="0.25">
      <c r="A6786" s="290"/>
    </row>
    <row r="6787" spans="1:1" x14ac:dyDescent="0.25">
      <c r="A6787" s="290"/>
    </row>
    <row r="6788" spans="1:1" x14ac:dyDescent="0.25">
      <c r="A6788" s="290"/>
    </row>
    <row r="6789" spans="1:1" x14ac:dyDescent="0.25">
      <c r="A6789" s="290"/>
    </row>
    <row r="6790" spans="1:1" x14ac:dyDescent="0.25">
      <c r="A6790" s="290"/>
    </row>
    <row r="6791" spans="1:1" x14ac:dyDescent="0.25">
      <c r="A6791" s="290"/>
    </row>
    <row r="6792" spans="1:1" x14ac:dyDescent="0.25">
      <c r="A6792" s="290"/>
    </row>
    <row r="6793" spans="1:1" x14ac:dyDescent="0.25">
      <c r="A6793" s="290"/>
    </row>
    <row r="6794" spans="1:1" x14ac:dyDescent="0.25">
      <c r="A6794" s="290"/>
    </row>
    <row r="6795" spans="1:1" x14ac:dyDescent="0.25">
      <c r="A6795" s="290"/>
    </row>
    <row r="6796" spans="1:1" x14ac:dyDescent="0.25">
      <c r="A6796" s="290"/>
    </row>
    <row r="6797" spans="1:1" x14ac:dyDescent="0.25">
      <c r="A6797" s="290"/>
    </row>
    <row r="6798" spans="1:1" x14ac:dyDescent="0.25">
      <c r="A6798" s="290"/>
    </row>
    <row r="6799" spans="1:1" x14ac:dyDescent="0.25">
      <c r="A6799" s="290"/>
    </row>
    <row r="6800" spans="1:1" x14ac:dyDescent="0.25">
      <c r="A6800" s="290"/>
    </row>
    <row r="6801" spans="1:1" x14ac:dyDescent="0.25">
      <c r="A6801" s="290"/>
    </row>
    <row r="6802" spans="1:1" x14ac:dyDescent="0.25">
      <c r="A6802" s="290"/>
    </row>
    <row r="6803" spans="1:1" x14ac:dyDescent="0.25">
      <c r="A6803" s="290"/>
    </row>
    <row r="6804" spans="1:1" x14ac:dyDescent="0.25">
      <c r="A6804" s="290"/>
    </row>
    <row r="6805" spans="1:1" x14ac:dyDescent="0.25">
      <c r="A6805" s="290"/>
    </row>
    <row r="6806" spans="1:1" x14ac:dyDescent="0.25">
      <c r="A6806" s="290"/>
    </row>
    <row r="6807" spans="1:1" x14ac:dyDescent="0.25">
      <c r="A6807" s="290"/>
    </row>
    <row r="6808" spans="1:1" x14ac:dyDescent="0.25">
      <c r="A6808" s="290"/>
    </row>
    <row r="6809" spans="1:1" x14ac:dyDescent="0.25">
      <c r="A6809" s="290"/>
    </row>
    <row r="6810" spans="1:1" x14ac:dyDescent="0.25">
      <c r="A6810" s="290"/>
    </row>
    <row r="6811" spans="1:1" x14ac:dyDescent="0.25">
      <c r="A6811" s="290"/>
    </row>
    <row r="6812" spans="1:1" x14ac:dyDescent="0.25">
      <c r="A6812" s="290"/>
    </row>
    <row r="6813" spans="1:1" x14ac:dyDescent="0.25">
      <c r="A6813" s="290"/>
    </row>
    <row r="6814" spans="1:1" x14ac:dyDescent="0.25">
      <c r="A6814" s="290"/>
    </row>
    <row r="6815" spans="1:1" x14ac:dyDescent="0.25">
      <c r="A6815" s="290"/>
    </row>
    <row r="6816" spans="1:1" x14ac:dyDescent="0.25">
      <c r="A6816" s="290"/>
    </row>
    <row r="6817" spans="1:1" x14ac:dyDescent="0.25">
      <c r="A6817" s="290"/>
    </row>
    <row r="6818" spans="1:1" x14ac:dyDescent="0.25">
      <c r="A6818" s="290"/>
    </row>
    <row r="6819" spans="1:1" x14ac:dyDescent="0.25">
      <c r="A6819" s="290"/>
    </row>
    <row r="6820" spans="1:1" x14ac:dyDescent="0.25">
      <c r="A6820" s="290"/>
    </row>
    <row r="6821" spans="1:1" x14ac:dyDescent="0.25">
      <c r="A6821" s="290"/>
    </row>
    <row r="6822" spans="1:1" x14ac:dyDescent="0.25">
      <c r="A6822" s="290"/>
    </row>
    <row r="6823" spans="1:1" x14ac:dyDescent="0.25">
      <c r="A6823" s="290"/>
    </row>
    <row r="6824" spans="1:1" x14ac:dyDescent="0.25">
      <c r="A6824" s="290"/>
    </row>
    <row r="6825" spans="1:1" x14ac:dyDescent="0.25">
      <c r="A6825" s="290"/>
    </row>
    <row r="6826" spans="1:1" x14ac:dyDescent="0.25">
      <c r="A6826" s="290"/>
    </row>
    <row r="6827" spans="1:1" x14ac:dyDescent="0.25">
      <c r="A6827" s="290"/>
    </row>
    <row r="6828" spans="1:1" x14ac:dyDescent="0.25">
      <c r="A6828" s="290"/>
    </row>
    <row r="6829" spans="1:1" x14ac:dyDescent="0.25">
      <c r="A6829" s="290"/>
    </row>
    <row r="6830" spans="1:1" x14ac:dyDescent="0.25">
      <c r="A6830" s="290"/>
    </row>
    <row r="6831" spans="1:1" x14ac:dyDescent="0.25">
      <c r="A6831" s="290"/>
    </row>
    <row r="6832" spans="1:1" x14ac:dyDescent="0.25">
      <c r="A6832" s="290"/>
    </row>
    <row r="6833" spans="1:1" x14ac:dyDescent="0.25">
      <c r="A6833" s="290"/>
    </row>
    <row r="6834" spans="1:1" x14ac:dyDescent="0.25">
      <c r="A6834" s="290"/>
    </row>
    <row r="6835" spans="1:1" x14ac:dyDescent="0.25">
      <c r="A6835" s="290"/>
    </row>
    <row r="6836" spans="1:1" x14ac:dyDescent="0.25">
      <c r="A6836" s="290"/>
    </row>
    <row r="6837" spans="1:1" x14ac:dyDescent="0.25">
      <c r="A6837" s="290"/>
    </row>
    <row r="6838" spans="1:1" x14ac:dyDescent="0.25">
      <c r="A6838" s="290"/>
    </row>
    <row r="6839" spans="1:1" x14ac:dyDescent="0.25">
      <c r="A6839" s="290"/>
    </row>
    <row r="6840" spans="1:1" x14ac:dyDescent="0.25">
      <c r="A6840" s="290"/>
    </row>
    <row r="6841" spans="1:1" x14ac:dyDescent="0.25">
      <c r="A6841" s="290"/>
    </row>
    <row r="6842" spans="1:1" x14ac:dyDescent="0.25">
      <c r="A6842" s="290"/>
    </row>
    <row r="6843" spans="1:1" x14ac:dyDescent="0.25">
      <c r="A6843" s="290"/>
    </row>
    <row r="6844" spans="1:1" x14ac:dyDescent="0.25">
      <c r="A6844" s="290"/>
    </row>
    <row r="6845" spans="1:1" x14ac:dyDescent="0.25">
      <c r="A6845" s="290"/>
    </row>
    <row r="6846" spans="1:1" x14ac:dyDescent="0.25">
      <c r="A6846" s="290"/>
    </row>
    <row r="6847" spans="1:1" x14ac:dyDescent="0.25">
      <c r="A6847" s="290"/>
    </row>
    <row r="6848" spans="1:1" x14ac:dyDescent="0.25">
      <c r="A6848" s="290"/>
    </row>
    <row r="6849" spans="1:1" x14ac:dyDescent="0.25">
      <c r="A6849" s="290"/>
    </row>
    <row r="6850" spans="1:1" x14ac:dyDescent="0.25">
      <c r="A6850" s="290"/>
    </row>
    <row r="6851" spans="1:1" x14ac:dyDescent="0.25">
      <c r="A6851" s="290"/>
    </row>
    <row r="6852" spans="1:1" x14ac:dyDescent="0.25">
      <c r="A6852" s="290"/>
    </row>
    <row r="6853" spans="1:1" x14ac:dyDescent="0.25">
      <c r="A6853" s="290"/>
    </row>
    <row r="6854" spans="1:1" x14ac:dyDescent="0.25">
      <c r="A6854" s="290"/>
    </row>
    <row r="6855" spans="1:1" x14ac:dyDescent="0.25">
      <c r="A6855" s="290"/>
    </row>
    <row r="6856" spans="1:1" x14ac:dyDescent="0.25">
      <c r="A6856" s="290"/>
    </row>
    <row r="6857" spans="1:1" x14ac:dyDescent="0.25">
      <c r="A6857" s="290"/>
    </row>
    <row r="6858" spans="1:1" x14ac:dyDescent="0.25">
      <c r="A6858" s="290"/>
    </row>
    <row r="6859" spans="1:1" x14ac:dyDescent="0.25">
      <c r="A6859" s="290"/>
    </row>
    <row r="6860" spans="1:1" x14ac:dyDescent="0.25">
      <c r="A6860" s="290"/>
    </row>
    <row r="6861" spans="1:1" x14ac:dyDescent="0.25">
      <c r="A6861" s="290"/>
    </row>
    <row r="6862" spans="1:1" x14ac:dyDescent="0.25">
      <c r="A6862" s="290"/>
    </row>
    <row r="6863" spans="1:1" x14ac:dyDescent="0.25">
      <c r="A6863" s="290"/>
    </row>
    <row r="6864" spans="1:1" x14ac:dyDescent="0.25">
      <c r="A6864" s="290"/>
    </row>
    <row r="6865" spans="1:1" x14ac:dyDescent="0.25">
      <c r="A6865" s="290"/>
    </row>
    <row r="6866" spans="1:1" x14ac:dyDescent="0.25">
      <c r="A6866" s="290"/>
    </row>
    <row r="6867" spans="1:1" x14ac:dyDescent="0.25">
      <c r="A6867" s="290"/>
    </row>
    <row r="6868" spans="1:1" x14ac:dyDescent="0.25">
      <c r="A6868" s="290"/>
    </row>
    <row r="6869" spans="1:1" x14ac:dyDescent="0.25">
      <c r="A6869" s="290"/>
    </row>
    <row r="6870" spans="1:1" x14ac:dyDescent="0.25">
      <c r="A6870" s="290"/>
    </row>
    <row r="6871" spans="1:1" x14ac:dyDescent="0.25">
      <c r="A6871" s="290"/>
    </row>
    <row r="6872" spans="1:1" x14ac:dyDescent="0.25">
      <c r="A6872" s="290"/>
    </row>
    <row r="6873" spans="1:1" x14ac:dyDescent="0.25">
      <c r="A6873" s="290"/>
    </row>
    <row r="6874" spans="1:1" x14ac:dyDescent="0.25">
      <c r="A6874" s="290"/>
    </row>
    <row r="6875" spans="1:1" x14ac:dyDescent="0.25">
      <c r="A6875" s="290"/>
    </row>
    <row r="6876" spans="1:1" x14ac:dyDescent="0.25">
      <c r="A6876" s="290"/>
    </row>
    <row r="6877" spans="1:1" x14ac:dyDescent="0.25">
      <c r="A6877" s="290"/>
    </row>
    <row r="6878" spans="1:1" x14ac:dyDescent="0.25">
      <c r="A6878" s="290"/>
    </row>
    <row r="6879" spans="1:1" x14ac:dyDescent="0.25">
      <c r="A6879" s="290"/>
    </row>
    <row r="6880" spans="1:1" x14ac:dyDescent="0.25">
      <c r="A6880" s="290"/>
    </row>
    <row r="6881" spans="1:1" x14ac:dyDescent="0.25">
      <c r="A6881" s="290"/>
    </row>
    <row r="6882" spans="1:1" x14ac:dyDescent="0.25">
      <c r="A6882" s="290"/>
    </row>
    <row r="6883" spans="1:1" x14ac:dyDescent="0.25">
      <c r="A6883" s="290"/>
    </row>
    <row r="6884" spans="1:1" x14ac:dyDescent="0.25">
      <c r="A6884" s="290"/>
    </row>
    <row r="6885" spans="1:1" x14ac:dyDescent="0.25">
      <c r="A6885" s="290"/>
    </row>
    <row r="6886" spans="1:1" x14ac:dyDescent="0.25">
      <c r="A6886" s="290"/>
    </row>
    <row r="6887" spans="1:1" x14ac:dyDescent="0.25">
      <c r="A6887" s="290"/>
    </row>
    <row r="6888" spans="1:1" x14ac:dyDescent="0.25">
      <c r="A6888" s="290"/>
    </row>
    <row r="6889" spans="1:1" x14ac:dyDescent="0.25">
      <c r="A6889" s="290"/>
    </row>
    <row r="6890" spans="1:1" x14ac:dyDescent="0.25">
      <c r="A6890" s="290"/>
    </row>
    <row r="6891" spans="1:1" x14ac:dyDescent="0.25">
      <c r="A6891" s="290"/>
    </row>
    <row r="6892" spans="1:1" x14ac:dyDescent="0.25">
      <c r="A6892" s="290"/>
    </row>
    <row r="6893" spans="1:1" x14ac:dyDescent="0.25">
      <c r="A6893" s="290"/>
    </row>
    <row r="6894" spans="1:1" x14ac:dyDescent="0.25">
      <c r="A6894" s="290"/>
    </row>
    <row r="6895" spans="1:1" x14ac:dyDescent="0.25">
      <c r="A6895" s="290"/>
    </row>
    <row r="6896" spans="1:1" x14ac:dyDescent="0.25">
      <c r="A6896" s="290"/>
    </row>
    <row r="6897" spans="1:1" x14ac:dyDescent="0.25">
      <c r="A6897" s="290"/>
    </row>
    <row r="6898" spans="1:1" x14ac:dyDescent="0.25">
      <c r="A6898" s="290"/>
    </row>
    <row r="6899" spans="1:1" x14ac:dyDescent="0.25">
      <c r="A6899" s="290"/>
    </row>
    <row r="6900" spans="1:1" x14ac:dyDescent="0.25">
      <c r="A6900" s="290"/>
    </row>
    <row r="6901" spans="1:1" x14ac:dyDescent="0.25">
      <c r="A6901" s="290"/>
    </row>
    <row r="6902" spans="1:1" x14ac:dyDescent="0.25">
      <c r="A6902" s="290"/>
    </row>
    <row r="6903" spans="1:1" x14ac:dyDescent="0.25">
      <c r="A6903" s="290"/>
    </row>
    <row r="6904" spans="1:1" x14ac:dyDescent="0.25">
      <c r="A6904" s="290"/>
    </row>
    <row r="6905" spans="1:1" x14ac:dyDescent="0.25">
      <c r="A6905" s="290"/>
    </row>
    <row r="6906" spans="1:1" x14ac:dyDescent="0.25">
      <c r="A6906" s="290"/>
    </row>
    <row r="6907" spans="1:1" x14ac:dyDescent="0.25">
      <c r="A6907" s="290"/>
    </row>
    <row r="6908" spans="1:1" x14ac:dyDescent="0.25">
      <c r="A6908" s="290"/>
    </row>
    <row r="6909" spans="1:1" x14ac:dyDescent="0.25">
      <c r="A6909" s="290"/>
    </row>
    <row r="6910" spans="1:1" x14ac:dyDescent="0.25">
      <c r="A6910" s="290"/>
    </row>
    <row r="6911" spans="1:1" x14ac:dyDescent="0.25">
      <c r="A6911" s="290"/>
    </row>
    <row r="6912" spans="1:1" x14ac:dyDescent="0.25">
      <c r="A6912" s="290"/>
    </row>
    <row r="6913" spans="1:1" x14ac:dyDescent="0.25">
      <c r="A6913" s="290"/>
    </row>
    <row r="6914" spans="1:1" x14ac:dyDescent="0.25">
      <c r="A6914" s="290"/>
    </row>
    <row r="6915" spans="1:1" x14ac:dyDescent="0.25">
      <c r="A6915" s="290"/>
    </row>
    <row r="6916" spans="1:1" x14ac:dyDescent="0.25">
      <c r="A6916" s="290"/>
    </row>
    <row r="6917" spans="1:1" x14ac:dyDescent="0.25">
      <c r="A6917" s="290"/>
    </row>
    <row r="6918" spans="1:1" x14ac:dyDescent="0.25">
      <c r="A6918" s="290"/>
    </row>
    <row r="6919" spans="1:1" x14ac:dyDescent="0.25">
      <c r="A6919" s="290"/>
    </row>
    <row r="6920" spans="1:1" x14ac:dyDescent="0.25">
      <c r="A6920" s="290"/>
    </row>
    <row r="6921" spans="1:1" x14ac:dyDescent="0.25">
      <c r="A6921" s="290"/>
    </row>
    <row r="6922" spans="1:1" x14ac:dyDescent="0.25">
      <c r="A6922" s="290"/>
    </row>
    <row r="6923" spans="1:1" x14ac:dyDescent="0.25">
      <c r="A6923" s="290"/>
    </row>
    <row r="6924" spans="1:1" x14ac:dyDescent="0.25">
      <c r="A6924" s="290"/>
    </row>
    <row r="6925" spans="1:1" x14ac:dyDescent="0.25">
      <c r="A6925" s="290"/>
    </row>
    <row r="6926" spans="1:1" x14ac:dyDescent="0.25">
      <c r="A6926" s="290"/>
    </row>
    <row r="6927" spans="1:1" x14ac:dyDescent="0.25">
      <c r="A6927" s="290"/>
    </row>
    <row r="6928" spans="1:1" x14ac:dyDescent="0.25">
      <c r="A6928" s="290"/>
    </row>
    <row r="6929" spans="1:1" x14ac:dyDescent="0.25">
      <c r="A6929" s="290"/>
    </row>
    <row r="6930" spans="1:1" x14ac:dyDescent="0.25">
      <c r="A6930" s="290"/>
    </row>
    <row r="6931" spans="1:1" x14ac:dyDescent="0.25">
      <c r="A6931" s="290"/>
    </row>
    <row r="6932" spans="1:1" x14ac:dyDescent="0.25">
      <c r="A6932" s="290"/>
    </row>
    <row r="6933" spans="1:1" x14ac:dyDescent="0.25">
      <c r="A6933" s="290"/>
    </row>
    <row r="6934" spans="1:1" x14ac:dyDescent="0.25">
      <c r="A6934" s="290"/>
    </row>
    <row r="6935" spans="1:1" x14ac:dyDescent="0.25">
      <c r="A6935" s="290"/>
    </row>
    <row r="6936" spans="1:1" x14ac:dyDescent="0.25">
      <c r="A6936" s="290"/>
    </row>
    <row r="6937" spans="1:1" x14ac:dyDescent="0.25">
      <c r="A6937" s="290"/>
    </row>
    <row r="6938" spans="1:1" x14ac:dyDescent="0.25">
      <c r="A6938" s="290"/>
    </row>
    <row r="6939" spans="1:1" x14ac:dyDescent="0.25">
      <c r="A6939" s="290"/>
    </row>
    <row r="6940" spans="1:1" x14ac:dyDescent="0.25">
      <c r="A6940" s="290"/>
    </row>
    <row r="6941" spans="1:1" x14ac:dyDescent="0.25">
      <c r="A6941" s="290"/>
    </row>
    <row r="6942" spans="1:1" x14ac:dyDescent="0.25">
      <c r="A6942" s="290"/>
    </row>
    <row r="6943" spans="1:1" x14ac:dyDescent="0.25">
      <c r="A6943" s="290"/>
    </row>
    <row r="6944" spans="1:1" x14ac:dyDescent="0.25">
      <c r="A6944" s="290"/>
    </row>
    <row r="6945" spans="1:1" x14ac:dyDescent="0.25">
      <c r="A6945" s="290"/>
    </row>
    <row r="6946" spans="1:1" x14ac:dyDescent="0.25">
      <c r="A6946" s="290"/>
    </row>
    <row r="6947" spans="1:1" x14ac:dyDescent="0.25">
      <c r="A6947" s="290"/>
    </row>
    <row r="6948" spans="1:1" x14ac:dyDescent="0.25">
      <c r="A6948" s="290"/>
    </row>
    <row r="6949" spans="1:1" x14ac:dyDescent="0.25">
      <c r="A6949" s="290"/>
    </row>
    <row r="6950" spans="1:1" x14ac:dyDescent="0.25">
      <c r="A6950" s="290"/>
    </row>
    <row r="6951" spans="1:1" x14ac:dyDescent="0.25">
      <c r="A6951" s="290"/>
    </row>
    <row r="6952" spans="1:1" x14ac:dyDescent="0.25">
      <c r="A6952" s="290"/>
    </row>
    <row r="6953" spans="1:1" x14ac:dyDescent="0.25">
      <c r="A6953" s="290"/>
    </row>
    <row r="6954" spans="1:1" x14ac:dyDescent="0.25">
      <c r="A6954" s="290"/>
    </row>
    <row r="6955" spans="1:1" x14ac:dyDescent="0.25">
      <c r="A6955" s="290"/>
    </row>
    <row r="6956" spans="1:1" x14ac:dyDescent="0.25">
      <c r="A6956" s="290"/>
    </row>
    <row r="6957" spans="1:1" x14ac:dyDescent="0.25">
      <c r="A6957" s="290"/>
    </row>
    <row r="6958" spans="1:1" x14ac:dyDescent="0.25">
      <c r="A6958" s="290"/>
    </row>
    <row r="6959" spans="1:1" x14ac:dyDescent="0.25">
      <c r="A6959" s="290"/>
    </row>
    <row r="6960" spans="1:1" x14ac:dyDescent="0.25">
      <c r="A6960" s="290"/>
    </row>
    <row r="6961" spans="1:1" x14ac:dyDescent="0.25">
      <c r="A6961" s="290"/>
    </row>
    <row r="6962" spans="1:1" x14ac:dyDescent="0.25">
      <c r="A6962" s="290"/>
    </row>
    <row r="6963" spans="1:1" x14ac:dyDescent="0.25">
      <c r="A6963" s="290"/>
    </row>
    <row r="6964" spans="1:1" x14ac:dyDescent="0.25">
      <c r="A6964" s="290"/>
    </row>
    <row r="6965" spans="1:1" x14ac:dyDescent="0.25">
      <c r="A6965" s="290"/>
    </row>
    <row r="6966" spans="1:1" x14ac:dyDescent="0.25">
      <c r="A6966" s="290"/>
    </row>
    <row r="6967" spans="1:1" x14ac:dyDescent="0.25">
      <c r="A6967" s="290"/>
    </row>
    <row r="6968" spans="1:1" x14ac:dyDescent="0.25">
      <c r="A6968" s="290"/>
    </row>
    <row r="6969" spans="1:1" x14ac:dyDescent="0.25">
      <c r="A6969" s="290"/>
    </row>
    <row r="6970" spans="1:1" x14ac:dyDescent="0.25">
      <c r="A6970" s="290"/>
    </row>
    <row r="6971" spans="1:1" x14ac:dyDescent="0.25">
      <c r="A6971" s="290"/>
    </row>
    <row r="6972" spans="1:1" x14ac:dyDescent="0.25">
      <c r="A6972" s="290"/>
    </row>
    <row r="6973" spans="1:1" x14ac:dyDescent="0.25">
      <c r="A6973" s="290"/>
    </row>
    <row r="6974" spans="1:1" x14ac:dyDescent="0.25">
      <c r="A6974" s="290"/>
    </row>
    <row r="6975" spans="1:1" x14ac:dyDescent="0.25">
      <c r="A6975" s="290"/>
    </row>
    <row r="6976" spans="1:1" x14ac:dyDescent="0.25">
      <c r="A6976" s="290"/>
    </row>
    <row r="6977" spans="1:1" x14ac:dyDescent="0.25">
      <c r="A6977" s="290"/>
    </row>
    <row r="6978" spans="1:1" x14ac:dyDescent="0.25">
      <c r="A6978" s="290"/>
    </row>
    <row r="6979" spans="1:1" x14ac:dyDescent="0.25">
      <c r="A6979" s="290"/>
    </row>
    <row r="6980" spans="1:1" x14ac:dyDescent="0.25">
      <c r="A6980" s="290"/>
    </row>
    <row r="6981" spans="1:1" x14ac:dyDescent="0.25">
      <c r="A6981" s="290"/>
    </row>
    <row r="6982" spans="1:1" x14ac:dyDescent="0.25">
      <c r="A6982" s="290"/>
    </row>
    <row r="6983" spans="1:1" x14ac:dyDescent="0.25">
      <c r="A6983" s="290"/>
    </row>
    <row r="6984" spans="1:1" x14ac:dyDescent="0.25">
      <c r="A6984" s="290"/>
    </row>
    <row r="6985" spans="1:1" x14ac:dyDescent="0.25">
      <c r="A6985" s="290"/>
    </row>
    <row r="6986" spans="1:1" x14ac:dyDescent="0.25">
      <c r="A6986" s="290"/>
    </row>
    <row r="6987" spans="1:1" x14ac:dyDescent="0.25">
      <c r="A6987" s="290"/>
    </row>
    <row r="6988" spans="1:1" x14ac:dyDescent="0.25">
      <c r="A6988" s="290"/>
    </row>
    <row r="6989" spans="1:1" x14ac:dyDescent="0.25">
      <c r="A6989" s="290"/>
    </row>
    <row r="6990" spans="1:1" x14ac:dyDescent="0.25">
      <c r="A6990" s="290"/>
    </row>
    <row r="6991" spans="1:1" x14ac:dyDescent="0.25">
      <c r="A6991" s="290"/>
    </row>
    <row r="6992" spans="1:1" x14ac:dyDescent="0.25">
      <c r="A6992" s="290"/>
    </row>
    <row r="6993" spans="1:1" x14ac:dyDescent="0.25">
      <c r="A6993" s="290"/>
    </row>
    <row r="6994" spans="1:1" x14ac:dyDescent="0.25">
      <c r="A6994" s="290"/>
    </row>
    <row r="6995" spans="1:1" x14ac:dyDescent="0.25">
      <c r="A6995" s="290"/>
    </row>
    <row r="6996" spans="1:1" x14ac:dyDescent="0.25">
      <c r="A6996" s="290"/>
    </row>
    <row r="6997" spans="1:1" x14ac:dyDescent="0.25">
      <c r="A6997" s="290"/>
    </row>
    <row r="6998" spans="1:1" x14ac:dyDescent="0.25">
      <c r="A6998" s="290"/>
    </row>
    <row r="6999" spans="1:1" x14ac:dyDescent="0.25">
      <c r="A6999" s="290"/>
    </row>
    <row r="7000" spans="1:1" x14ac:dyDescent="0.25">
      <c r="A7000" s="290"/>
    </row>
    <row r="7001" spans="1:1" x14ac:dyDescent="0.25">
      <c r="A7001" s="290"/>
    </row>
    <row r="7002" spans="1:1" x14ac:dyDescent="0.25">
      <c r="A7002" s="290"/>
    </row>
    <row r="7003" spans="1:1" x14ac:dyDescent="0.25">
      <c r="A7003" s="290"/>
    </row>
    <row r="7004" spans="1:1" x14ac:dyDescent="0.25">
      <c r="A7004" s="290"/>
    </row>
    <row r="7005" spans="1:1" x14ac:dyDescent="0.25">
      <c r="A7005" s="290"/>
    </row>
    <row r="7006" spans="1:1" x14ac:dyDescent="0.25">
      <c r="A7006" s="290"/>
    </row>
    <row r="7007" spans="1:1" x14ac:dyDescent="0.25">
      <c r="A7007" s="290"/>
    </row>
    <row r="7008" spans="1:1" x14ac:dyDescent="0.25">
      <c r="A7008" s="290"/>
    </row>
    <row r="7009" spans="1:1" x14ac:dyDescent="0.25">
      <c r="A7009" s="290"/>
    </row>
    <row r="7010" spans="1:1" x14ac:dyDescent="0.25">
      <c r="A7010" s="290"/>
    </row>
    <row r="7011" spans="1:1" x14ac:dyDescent="0.25">
      <c r="A7011" s="290"/>
    </row>
    <row r="7012" spans="1:1" x14ac:dyDescent="0.25">
      <c r="A7012" s="290"/>
    </row>
    <row r="7013" spans="1:1" x14ac:dyDescent="0.25">
      <c r="A7013" s="290"/>
    </row>
    <row r="7014" spans="1:1" x14ac:dyDescent="0.25">
      <c r="A7014" s="290"/>
    </row>
    <row r="7015" spans="1:1" x14ac:dyDescent="0.25">
      <c r="A7015" s="290"/>
    </row>
    <row r="7016" spans="1:1" x14ac:dyDescent="0.25">
      <c r="A7016" s="290"/>
    </row>
    <row r="7017" spans="1:1" x14ac:dyDescent="0.25">
      <c r="A7017" s="290"/>
    </row>
    <row r="7018" spans="1:1" x14ac:dyDescent="0.25">
      <c r="A7018" s="290"/>
    </row>
    <row r="7019" spans="1:1" x14ac:dyDescent="0.25">
      <c r="A7019" s="290"/>
    </row>
    <row r="7020" spans="1:1" x14ac:dyDescent="0.25">
      <c r="A7020" s="290"/>
    </row>
    <row r="7021" spans="1:1" x14ac:dyDescent="0.25">
      <c r="A7021" s="290"/>
    </row>
    <row r="7022" spans="1:1" x14ac:dyDescent="0.25">
      <c r="A7022" s="290"/>
    </row>
    <row r="7023" spans="1:1" x14ac:dyDescent="0.25">
      <c r="A7023" s="290"/>
    </row>
    <row r="7024" spans="1:1" x14ac:dyDescent="0.25">
      <c r="A7024" s="290"/>
    </row>
    <row r="7025" spans="1:1" x14ac:dyDescent="0.25">
      <c r="A7025" s="290"/>
    </row>
    <row r="7026" spans="1:1" x14ac:dyDescent="0.25">
      <c r="A7026" s="290"/>
    </row>
    <row r="7027" spans="1:1" x14ac:dyDescent="0.25">
      <c r="A7027" s="290"/>
    </row>
    <row r="7028" spans="1:1" x14ac:dyDescent="0.25">
      <c r="A7028" s="290"/>
    </row>
    <row r="7029" spans="1:1" x14ac:dyDescent="0.25">
      <c r="A7029" s="290"/>
    </row>
    <row r="7030" spans="1:1" x14ac:dyDescent="0.25">
      <c r="A7030" s="290"/>
    </row>
    <row r="7031" spans="1:1" x14ac:dyDescent="0.25">
      <c r="A7031" s="290"/>
    </row>
    <row r="7032" spans="1:1" x14ac:dyDescent="0.25">
      <c r="A7032" s="290"/>
    </row>
    <row r="7033" spans="1:1" x14ac:dyDescent="0.25">
      <c r="A7033" s="290"/>
    </row>
    <row r="7034" spans="1:1" x14ac:dyDescent="0.25">
      <c r="A7034" s="290"/>
    </row>
    <row r="7035" spans="1:1" x14ac:dyDescent="0.25">
      <c r="A7035" s="290"/>
    </row>
    <row r="7036" spans="1:1" x14ac:dyDescent="0.25">
      <c r="A7036" s="290"/>
    </row>
    <row r="7037" spans="1:1" x14ac:dyDescent="0.25">
      <c r="A7037" s="290"/>
    </row>
    <row r="7038" spans="1:1" x14ac:dyDescent="0.25">
      <c r="A7038" s="290"/>
    </row>
    <row r="7039" spans="1:1" x14ac:dyDescent="0.25">
      <c r="A7039" s="290"/>
    </row>
    <row r="7040" spans="1:1" x14ac:dyDescent="0.25">
      <c r="A7040" s="290"/>
    </row>
    <row r="7041" spans="1:1" x14ac:dyDescent="0.25">
      <c r="A7041" s="290"/>
    </row>
    <row r="7042" spans="1:1" x14ac:dyDescent="0.25">
      <c r="A7042" s="290"/>
    </row>
    <row r="7043" spans="1:1" x14ac:dyDescent="0.25">
      <c r="A7043" s="290"/>
    </row>
    <row r="7044" spans="1:1" x14ac:dyDescent="0.25">
      <c r="A7044" s="290"/>
    </row>
    <row r="7045" spans="1:1" x14ac:dyDescent="0.25">
      <c r="A7045" s="290"/>
    </row>
    <row r="7046" spans="1:1" x14ac:dyDescent="0.25">
      <c r="A7046" s="290"/>
    </row>
    <row r="7047" spans="1:1" x14ac:dyDescent="0.25">
      <c r="A7047" s="290"/>
    </row>
    <row r="7048" spans="1:1" x14ac:dyDescent="0.25">
      <c r="A7048" s="290"/>
    </row>
    <row r="7049" spans="1:1" x14ac:dyDescent="0.25">
      <c r="A7049" s="290"/>
    </row>
    <row r="7050" spans="1:1" x14ac:dyDescent="0.25">
      <c r="A7050" s="290"/>
    </row>
    <row r="7051" spans="1:1" x14ac:dyDescent="0.25">
      <c r="A7051" s="290"/>
    </row>
    <row r="7052" spans="1:1" x14ac:dyDescent="0.25">
      <c r="A7052" s="290"/>
    </row>
    <row r="7053" spans="1:1" x14ac:dyDescent="0.25">
      <c r="A7053" s="290"/>
    </row>
    <row r="7054" spans="1:1" x14ac:dyDescent="0.25">
      <c r="A7054" s="290"/>
    </row>
    <row r="7055" spans="1:1" x14ac:dyDescent="0.25">
      <c r="A7055" s="290"/>
    </row>
    <row r="7056" spans="1:1" x14ac:dyDescent="0.25">
      <c r="A7056" s="290"/>
    </row>
    <row r="7057" spans="1:1" x14ac:dyDescent="0.25">
      <c r="A7057" s="290"/>
    </row>
    <row r="7058" spans="1:1" x14ac:dyDescent="0.25">
      <c r="A7058" s="290"/>
    </row>
    <row r="7059" spans="1:1" x14ac:dyDescent="0.25">
      <c r="A7059" s="290"/>
    </row>
    <row r="7060" spans="1:1" x14ac:dyDescent="0.25">
      <c r="A7060" s="290"/>
    </row>
    <row r="7061" spans="1:1" x14ac:dyDescent="0.25">
      <c r="A7061" s="290"/>
    </row>
    <row r="7062" spans="1:1" x14ac:dyDescent="0.25">
      <c r="A7062" s="290"/>
    </row>
    <row r="7063" spans="1:1" x14ac:dyDescent="0.25">
      <c r="A7063" s="290"/>
    </row>
    <row r="7064" spans="1:1" x14ac:dyDescent="0.25">
      <c r="A7064" s="290"/>
    </row>
    <row r="7065" spans="1:1" x14ac:dyDescent="0.25">
      <c r="A7065" s="290"/>
    </row>
    <row r="7066" spans="1:1" x14ac:dyDescent="0.25">
      <c r="A7066" s="290"/>
    </row>
    <row r="7067" spans="1:1" x14ac:dyDescent="0.25">
      <c r="A7067" s="290"/>
    </row>
    <row r="7068" spans="1:1" x14ac:dyDescent="0.25">
      <c r="A7068" s="290"/>
    </row>
    <row r="7069" spans="1:1" x14ac:dyDescent="0.25">
      <c r="A7069" s="290"/>
    </row>
    <row r="7070" spans="1:1" x14ac:dyDescent="0.25">
      <c r="A7070" s="290"/>
    </row>
    <row r="7071" spans="1:1" x14ac:dyDescent="0.25">
      <c r="A7071" s="290"/>
    </row>
    <row r="7072" spans="1:1" x14ac:dyDescent="0.25">
      <c r="A7072" s="290"/>
    </row>
    <row r="7073" spans="1:1" x14ac:dyDescent="0.25">
      <c r="A7073" s="290"/>
    </row>
    <row r="7074" spans="1:1" x14ac:dyDescent="0.25">
      <c r="A7074" s="290"/>
    </row>
    <row r="7075" spans="1:1" x14ac:dyDescent="0.25">
      <c r="A7075" s="290"/>
    </row>
    <row r="7076" spans="1:1" x14ac:dyDescent="0.25">
      <c r="A7076" s="290"/>
    </row>
    <row r="7077" spans="1:1" x14ac:dyDescent="0.25">
      <c r="A7077" s="290"/>
    </row>
    <row r="7078" spans="1:1" x14ac:dyDescent="0.25">
      <c r="A7078" s="290"/>
    </row>
    <row r="7079" spans="1:1" x14ac:dyDescent="0.25">
      <c r="A7079" s="290"/>
    </row>
    <row r="7080" spans="1:1" x14ac:dyDescent="0.25">
      <c r="A7080" s="290"/>
    </row>
    <row r="7081" spans="1:1" x14ac:dyDescent="0.25">
      <c r="A7081" s="290"/>
    </row>
    <row r="7082" spans="1:1" x14ac:dyDescent="0.25">
      <c r="A7082" s="290"/>
    </row>
    <row r="7083" spans="1:1" x14ac:dyDescent="0.25">
      <c r="A7083" s="290"/>
    </row>
    <row r="7084" spans="1:1" x14ac:dyDescent="0.25">
      <c r="A7084" s="290"/>
    </row>
    <row r="7085" spans="1:1" x14ac:dyDescent="0.25">
      <c r="A7085" s="290"/>
    </row>
    <row r="7086" spans="1:1" x14ac:dyDescent="0.25">
      <c r="A7086" s="290"/>
    </row>
    <row r="7087" spans="1:1" x14ac:dyDescent="0.25">
      <c r="A7087" s="290"/>
    </row>
    <row r="7088" spans="1:1" x14ac:dyDescent="0.25">
      <c r="A7088" s="290"/>
    </row>
    <row r="7089" spans="1:1" x14ac:dyDescent="0.25">
      <c r="A7089" s="290"/>
    </row>
    <row r="7090" spans="1:1" x14ac:dyDescent="0.25">
      <c r="A7090" s="290"/>
    </row>
    <row r="7091" spans="1:1" x14ac:dyDescent="0.25">
      <c r="A7091" s="290"/>
    </row>
    <row r="7092" spans="1:1" x14ac:dyDescent="0.25">
      <c r="A7092" s="290"/>
    </row>
    <row r="7093" spans="1:1" x14ac:dyDescent="0.25">
      <c r="A7093" s="290"/>
    </row>
    <row r="7094" spans="1:1" x14ac:dyDescent="0.25">
      <c r="A7094" s="290"/>
    </row>
    <row r="7095" spans="1:1" x14ac:dyDescent="0.25">
      <c r="A7095" s="290"/>
    </row>
    <row r="7096" spans="1:1" x14ac:dyDescent="0.25">
      <c r="A7096" s="290"/>
    </row>
    <row r="7097" spans="1:1" x14ac:dyDescent="0.25">
      <c r="A7097" s="290"/>
    </row>
    <row r="7098" spans="1:1" x14ac:dyDescent="0.25">
      <c r="A7098" s="290"/>
    </row>
    <row r="7099" spans="1:1" x14ac:dyDescent="0.25">
      <c r="A7099" s="290"/>
    </row>
    <row r="7100" spans="1:1" x14ac:dyDescent="0.25">
      <c r="A7100" s="290"/>
    </row>
    <row r="7101" spans="1:1" x14ac:dyDescent="0.25">
      <c r="A7101" s="290"/>
    </row>
    <row r="7102" spans="1:1" x14ac:dyDescent="0.25">
      <c r="A7102" s="290"/>
    </row>
    <row r="7103" spans="1:1" x14ac:dyDescent="0.25">
      <c r="A7103" s="290"/>
    </row>
    <row r="7104" spans="1:1" x14ac:dyDescent="0.25">
      <c r="A7104" s="290"/>
    </row>
    <row r="7105" spans="1:1" x14ac:dyDescent="0.25">
      <c r="A7105" s="290"/>
    </row>
    <row r="7106" spans="1:1" x14ac:dyDescent="0.25">
      <c r="A7106" s="290"/>
    </row>
    <row r="7107" spans="1:1" x14ac:dyDescent="0.25">
      <c r="A7107" s="290"/>
    </row>
    <row r="7108" spans="1:1" x14ac:dyDescent="0.25">
      <c r="A7108" s="290"/>
    </row>
    <row r="7109" spans="1:1" x14ac:dyDescent="0.25">
      <c r="A7109" s="290"/>
    </row>
    <row r="7110" spans="1:1" x14ac:dyDescent="0.25">
      <c r="A7110" s="290"/>
    </row>
    <row r="7111" spans="1:1" x14ac:dyDescent="0.25">
      <c r="A7111" s="290"/>
    </row>
    <row r="7112" spans="1:1" x14ac:dyDescent="0.25">
      <c r="A7112" s="290"/>
    </row>
    <row r="7113" spans="1:1" x14ac:dyDescent="0.25">
      <c r="A7113" s="290"/>
    </row>
    <row r="7114" spans="1:1" x14ac:dyDescent="0.25">
      <c r="A7114" s="290"/>
    </row>
    <row r="7115" spans="1:1" x14ac:dyDescent="0.25">
      <c r="A7115" s="290"/>
    </row>
    <row r="7116" spans="1:1" x14ac:dyDescent="0.25">
      <c r="A7116" s="290"/>
    </row>
    <row r="7117" spans="1:1" x14ac:dyDescent="0.25">
      <c r="A7117" s="290"/>
    </row>
    <row r="7118" spans="1:1" x14ac:dyDescent="0.25">
      <c r="A7118" s="290"/>
    </row>
    <row r="7119" spans="1:1" x14ac:dyDescent="0.25">
      <c r="A7119" s="290"/>
    </row>
    <row r="7120" spans="1:1" x14ac:dyDescent="0.25">
      <c r="A7120" s="290"/>
    </row>
    <row r="7121" spans="1:1" x14ac:dyDescent="0.25">
      <c r="A7121" s="290"/>
    </row>
    <row r="7122" spans="1:1" x14ac:dyDescent="0.25">
      <c r="A7122" s="290"/>
    </row>
    <row r="7123" spans="1:1" x14ac:dyDescent="0.25">
      <c r="A7123" s="290"/>
    </row>
    <row r="7124" spans="1:1" x14ac:dyDescent="0.25">
      <c r="A7124" s="290"/>
    </row>
    <row r="7125" spans="1:1" x14ac:dyDescent="0.25">
      <c r="A7125" s="290"/>
    </row>
    <row r="7126" spans="1:1" x14ac:dyDescent="0.25">
      <c r="A7126" s="290"/>
    </row>
    <row r="7127" spans="1:1" x14ac:dyDescent="0.25">
      <c r="A7127" s="290"/>
    </row>
    <row r="7128" spans="1:1" x14ac:dyDescent="0.25">
      <c r="A7128" s="290"/>
    </row>
    <row r="7129" spans="1:1" x14ac:dyDescent="0.25">
      <c r="A7129" s="290"/>
    </row>
    <row r="7130" spans="1:1" x14ac:dyDescent="0.25">
      <c r="A7130" s="290"/>
    </row>
    <row r="7131" spans="1:1" x14ac:dyDescent="0.25">
      <c r="A7131" s="290"/>
    </row>
    <row r="7132" spans="1:1" x14ac:dyDescent="0.25">
      <c r="A7132" s="290"/>
    </row>
    <row r="7133" spans="1:1" x14ac:dyDescent="0.25">
      <c r="A7133" s="290"/>
    </row>
    <row r="7134" spans="1:1" x14ac:dyDescent="0.25">
      <c r="A7134" s="290"/>
    </row>
    <row r="7135" spans="1:1" x14ac:dyDescent="0.25">
      <c r="A7135" s="290"/>
    </row>
    <row r="7136" spans="1:1" x14ac:dyDescent="0.25">
      <c r="A7136" s="290"/>
    </row>
    <row r="7137" spans="1:1" x14ac:dyDescent="0.25">
      <c r="A7137" s="290"/>
    </row>
    <row r="7138" spans="1:1" x14ac:dyDescent="0.25">
      <c r="A7138" s="290"/>
    </row>
    <row r="7139" spans="1:1" x14ac:dyDescent="0.25">
      <c r="A7139" s="290"/>
    </row>
    <row r="7140" spans="1:1" x14ac:dyDescent="0.25">
      <c r="A7140" s="290"/>
    </row>
    <row r="7141" spans="1:1" x14ac:dyDescent="0.25">
      <c r="A7141" s="290"/>
    </row>
    <row r="7142" spans="1:1" x14ac:dyDescent="0.25">
      <c r="A7142" s="290"/>
    </row>
    <row r="7143" spans="1:1" x14ac:dyDescent="0.25">
      <c r="A7143" s="290"/>
    </row>
    <row r="7144" spans="1:1" x14ac:dyDescent="0.25">
      <c r="A7144" s="290"/>
    </row>
    <row r="7145" spans="1:1" x14ac:dyDescent="0.25">
      <c r="A7145" s="290"/>
    </row>
    <row r="7146" spans="1:1" x14ac:dyDescent="0.25">
      <c r="A7146" s="290"/>
    </row>
    <row r="7147" spans="1:1" x14ac:dyDescent="0.25">
      <c r="A7147" s="290"/>
    </row>
    <row r="7148" spans="1:1" x14ac:dyDescent="0.25">
      <c r="A7148" s="290"/>
    </row>
    <row r="7149" spans="1:1" x14ac:dyDescent="0.25">
      <c r="A7149" s="290"/>
    </row>
    <row r="7150" spans="1:1" x14ac:dyDescent="0.25">
      <c r="A7150" s="290"/>
    </row>
    <row r="7151" spans="1:1" x14ac:dyDescent="0.25">
      <c r="A7151" s="290"/>
    </row>
    <row r="7152" spans="1:1" x14ac:dyDescent="0.25">
      <c r="A7152" s="290"/>
    </row>
    <row r="7153" spans="1:1" x14ac:dyDescent="0.25">
      <c r="A7153" s="290"/>
    </row>
    <row r="7154" spans="1:1" x14ac:dyDescent="0.25">
      <c r="A7154" s="290"/>
    </row>
    <row r="7155" spans="1:1" x14ac:dyDescent="0.25">
      <c r="A7155" s="290"/>
    </row>
    <row r="7156" spans="1:1" x14ac:dyDescent="0.25">
      <c r="A7156" s="290"/>
    </row>
    <row r="7157" spans="1:1" x14ac:dyDescent="0.25">
      <c r="A7157" s="290"/>
    </row>
    <row r="7158" spans="1:1" x14ac:dyDescent="0.25">
      <c r="A7158" s="290"/>
    </row>
    <row r="7159" spans="1:1" x14ac:dyDescent="0.25">
      <c r="A7159" s="290"/>
    </row>
    <row r="7160" spans="1:1" x14ac:dyDescent="0.25">
      <c r="A7160" s="290"/>
    </row>
    <row r="7161" spans="1:1" x14ac:dyDescent="0.25">
      <c r="A7161" s="290"/>
    </row>
    <row r="7162" spans="1:1" x14ac:dyDescent="0.25">
      <c r="A7162" s="290"/>
    </row>
    <row r="7163" spans="1:1" x14ac:dyDescent="0.25">
      <c r="A7163" s="290"/>
    </row>
    <row r="7164" spans="1:1" x14ac:dyDescent="0.25">
      <c r="A7164" s="290"/>
    </row>
    <row r="7165" spans="1:1" x14ac:dyDescent="0.25">
      <c r="A7165" s="290"/>
    </row>
    <row r="7166" spans="1:1" x14ac:dyDescent="0.25">
      <c r="A7166" s="290"/>
    </row>
    <row r="7167" spans="1:1" x14ac:dyDescent="0.25">
      <c r="A7167" s="290"/>
    </row>
    <row r="7168" spans="1:1" x14ac:dyDescent="0.25">
      <c r="A7168" s="290"/>
    </row>
    <row r="7169" spans="1:1" x14ac:dyDescent="0.25">
      <c r="A7169" s="290"/>
    </row>
    <row r="7170" spans="1:1" x14ac:dyDescent="0.25">
      <c r="A7170" s="290"/>
    </row>
    <row r="7171" spans="1:1" x14ac:dyDescent="0.25">
      <c r="A7171" s="290"/>
    </row>
    <row r="7172" spans="1:1" x14ac:dyDescent="0.25">
      <c r="A7172" s="290"/>
    </row>
    <row r="7173" spans="1:1" x14ac:dyDescent="0.25">
      <c r="A7173" s="290"/>
    </row>
    <row r="7174" spans="1:1" x14ac:dyDescent="0.25">
      <c r="A7174" s="290"/>
    </row>
    <row r="7175" spans="1:1" x14ac:dyDescent="0.25">
      <c r="A7175" s="290"/>
    </row>
    <row r="7176" spans="1:1" x14ac:dyDescent="0.25">
      <c r="A7176" s="290"/>
    </row>
    <row r="7177" spans="1:1" x14ac:dyDescent="0.25">
      <c r="A7177" s="290"/>
    </row>
    <row r="7178" spans="1:1" x14ac:dyDescent="0.25">
      <c r="A7178" s="290"/>
    </row>
    <row r="7179" spans="1:1" x14ac:dyDescent="0.25">
      <c r="A7179" s="290"/>
    </row>
    <row r="7180" spans="1:1" x14ac:dyDescent="0.25">
      <c r="A7180" s="290"/>
    </row>
    <row r="7181" spans="1:1" x14ac:dyDescent="0.25">
      <c r="A7181" s="290"/>
    </row>
    <row r="7182" spans="1:1" x14ac:dyDescent="0.25">
      <c r="A7182" s="290"/>
    </row>
    <row r="7183" spans="1:1" x14ac:dyDescent="0.25">
      <c r="A7183" s="290"/>
    </row>
    <row r="7184" spans="1:1" x14ac:dyDescent="0.25">
      <c r="A7184" s="290"/>
    </row>
    <row r="7185" spans="1:1" x14ac:dyDescent="0.25">
      <c r="A7185" s="290"/>
    </row>
    <row r="7186" spans="1:1" x14ac:dyDescent="0.25">
      <c r="A7186" s="290"/>
    </row>
    <row r="7187" spans="1:1" x14ac:dyDescent="0.25">
      <c r="A7187" s="290"/>
    </row>
    <row r="7188" spans="1:1" x14ac:dyDescent="0.25">
      <c r="A7188" s="290"/>
    </row>
    <row r="7189" spans="1:1" x14ac:dyDescent="0.25">
      <c r="A7189" s="290"/>
    </row>
    <row r="7190" spans="1:1" x14ac:dyDescent="0.25">
      <c r="A7190" s="290"/>
    </row>
    <row r="7191" spans="1:1" x14ac:dyDescent="0.25">
      <c r="A7191" s="290"/>
    </row>
    <row r="7192" spans="1:1" x14ac:dyDescent="0.25">
      <c r="A7192" s="290"/>
    </row>
    <row r="7193" spans="1:1" x14ac:dyDescent="0.25">
      <c r="A7193" s="290"/>
    </row>
    <row r="7194" spans="1:1" x14ac:dyDescent="0.25">
      <c r="A7194" s="290"/>
    </row>
    <row r="7195" spans="1:1" x14ac:dyDescent="0.25">
      <c r="A7195" s="290"/>
    </row>
    <row r="7196" spans="1:1" x14ac:dyDescent="0.25">
      <c r="A7196" s="290"/>
    </row>
    <row r="7197" spans="1:1" x14ac:dyDescent="0.25">
      <c r="A7197" s="290"/>
    </row>
    <row r="7198" spans="1:1" x14ac:dyDescent="0.25">
      <c r="A7198" s="290"/>
    </row>
    <row r="7199" spans="1:1" x14ac:dyDescent="0.25">
      <c r="A7199" s="290"/>
    </row>
    <row r="7200" spans="1:1" x14ac:dyDescent="0.25">
      <c r="A7200" s="290"/>
    </row>
    <row r="7201" spans="1:1" x14ac:dyDescent="0.25">
      <c r="A7201" s="290"/>
    </row>
    <row r="7202" spans="1:1" x14ac:dyDescent="0.25">
      <c r="A7202" s="290"/>
    </row>
    <row r="7203" spans="1:1" x14ac:dyDescent="0.25">
      <c r="A7203" s="290"/>
    </row>
    <row r="7204" spans="1:1" x14ac:dyDescent="0.25">
      <c r="A7204" s="290"/>
    </row>
    <row r="7205" spans="1:1" x14ac:dyDescent="0.25">
      <c r="A7205" s="290"/>
    </row>
    <row r="7206" spans="1:1" x14ac:dyDescent="0.25">
      <c r="A7206" s="290"/>
    </row>
    <row r="7207" spans="1:1" x14ac:dyDescent="0.25">
      <c r="A7207" s="290"/>
    </row>
    <row r="7208" spans="1:1" x14ac:dyDescent="0.25">
      <c r="A7208" s="290"/>
    </row>
    <row r="7209" spans="1:1" x14ac:dyDescent="0.25">
      <c r="A7209" s="290"/>
    </row>
    <row r="7210" spans="1:1" x14ac:dyDescent="0.25">
      <c r="A7210" s="290"/>
    </row>
    <row r="7211" spans="1:1" x14ac:dyDescent="0.25">
      <c r="A7211" s="290"/>
    </row>
    <row r="7212" spans="1:1" x14ac:dyDescent="0.25">
      <c r="A7212" s="290"/>
    </row>
    <row r="7213" spans="1:1" x14ac:dyDescent="0.25">
      <c r="A7213" s="290"/>
    </row>
    <row r="7214" spans="1:1" x14ac:dyDescent="0.25">
      <c r="A7214" s="290"/>
    </row>
    <row r="7215" spans="1:1" x14ac:dyDescent="0.25">
      <c r="A7215" s="290"/>
    </row>
    <row r="7216" spans="1:1" x14ac:dyDescent="0.25">
      <c r="A7216" s="290"/>
    </row>
    <row r="7217" spans="1:1" x14ac:dyDescent="0.25">
      <c r="A7217" s="290"/>
    </row>
    <row r="7218" spans="1:1" x14ac:dyDescent="0.25">
      <c r="A7218" s="290"/>
    </row>
    <row r="7219" spans="1:1" x14ac:dyDescent="0.25">
      <c r="A7219" s="290"/>
    </row>
    <row r="7220" spans="1:1" x14ac:dyDescent="0.25">
      <c r="A7220" s="290"/>
    </row>
    <row r="7221" spans="1:1" x14ac:dyDescent="0.25">
      <c r="A7221" s="290"/>
    </row>
    <row r="7222" spans="1:1" x14ac:dyDescent="0.25">
      <c r="A7222" s="290"/>
    </row>
    <row r="7223" spans="1:1" x14ac:dyDescent="0.25">
      <c r="A7223" s="290"/>
    </row>
    <row r="7224" spans="1:1" x14ac:dyDescent="0.25">
      <c r="A7224" s="290"/>
    </row>
    <row r="7225" spans="1:1" x14ac:dyDescent="0.25">
      <c r="A7225" s="290"/>
    </row>
    <row r="7226" spans="1:1" x14ac:dyDescent="0.25">
      <c r="A7226" s="290"/>
    </row>
    <row r="7227" spans="1:1" x14ac:dyDescent="0.25">
      <c r="A7227" s="290"/>
    </row>
    <row r="7228" spans="1:1" x14ac:dyDescent="0.25">
      <c r="A7228" s="290"/>
    </row>
    <row r="7229" spans="1:1" x14ac:dyDescent="0.25">
      <c r="A7229" s="290"/>
    </row>
    <row r="7230" spans="1:1" x14ac:dyDescent="0.25">
      <c r="A7230" s="290"/>
    </row>
    <row r="7231" spans="1:1" x14ac:dyDescent="0.25">
      <c r="A7231" s="290"/>
    </row>
    <row r="7232" spans="1:1" x14ac:dyDescent="0.25">
      <c r="A7232" s="290"/>
    </row>
    <row r="7233" spans="1:1" x14ac:dyDescent="0.25">
      <c r="A7233" s="290"/>
    </row>
    <row r="7234" spans="1:1" x14ac:dyDescent="0.25">
      <c r="A7234" s="290"/>
    </row>
    <row r="7235" spans="1:1" x14ac:dyDescent="0.25">
      <c r="A7235" s="290"/>
    </row>
    <row r="7236" spans="1:1" x14ac:dyDescent="0.25">
      <c r="A7236" s="290"/>
    </row>
    <row r="7237" spans="1:1" x14ac:dyDescent="0.25">
      <c r="A7237" s="290"/>
    </row>
    <row r="7238" spans="1:1" x14ac:dyDescent="0.25">
      <c r="A7238" s="290"/>
    </row>
    <row r="7239" spans="1:1" x14ac:dyDescent="0.25">
      <c r="A7239" s="290"/>
    </row>
    <row r="7240" spans="1:1" x14ac:dyDescent="0.25">
      <c r="A7240" s="290"/>
    </row>
    <row r="7241" spans="1:1" x14ac:dyDescent="0.25">
      <c r="A7241" s="290"/>
    </row>
    <row r="7242" spans="1:1" x14ac:dyDescent="0.25">
      <c r="A7242" s="290"/>
    </row>
    <row r="7243" spans="1:1" x14ac:dyDescent="0.25">
      <c r="A7243" s="290"/>
    </row>
    <row r="7244" spans="1:1" x14ac:dyDescent="0.25">
      <c r="A7244" s="290"/>
    </row>
    <row r="7245" spans="1:1" x14ac:dyDescent="0.25">
      <c r="A7245" s="290"/>
    </row>
    <row r="7246" spans="1:1" x14ac:dyDescent="0.25">
      <c r="A7246" s="290"/>
    </row>
    <row r="7247" spans="1:1" x14ac:dyDescent="0.25">
      <c r="A7247" s="290"/>
    </row>
    <row r="7248" spans="1:1" x14ac:dyDescent="0.25">
      <c r="A7248" s="290"/>
    </row>
    <row r="7249" spans="1:1" x14ac:dyDescent="0.25">
      <c r="A7249" s="290"/>
    </row>
    <row r="7250" spans="1:1" x14ac:dyDescent="0.25">
      <c r="A7250" s="290"/>
    </row>
    <row r="7251" spans="1:1" x14ac:dyDescent="0.25">
      <c r="A7251" s="290"/>
    </row>
    <row r="7252" spans="1:1" x14ac:dyDescent="0.25">
      <c r="A7252" s="290"/>
    </row>
    <row r="7253" spans="1:1" x14ac:dyDescent="0.25">
      <c r="A7253" s="290"/>
    </row>
    <row r="7254" spans="1:1" x14ac:dyDescent="0.25">
      <c r="A7254" s="290"/>
    </row>
    <row r="7255" spans="1:1" x14ac:dyDescent="0.25">
      <c r="A7255" s="290"/>
    </row>
    <row r="7256" spans="1:1" x14ac:dyDescent="0.25">
      <c r="A7256" s="290"/>
    </row>
    <row r="7257" spans="1:1" x14ac:dyDescent="0.25">
      <c r="A7257" s="290"/>
    </row>
    <row r="7258" spans="1:1" x14ac:dyDescent="0.25">
      <c r="A7258" s="290"/>
    </row>
    <row r="7259" spans="1:1" x14ac:dyDescent="0.25">
      <c r="A7259" s="290"/>
    </row>
    <row r="7260" spans="1:1" x14ac:dyDescent="0.25">
      <c r="A7260" s="290"/>
    </row>
    <row r="7261" spans="1:1" x14ac:dyDescent="0.25">
      <c r="A7261" s="290"/>
    </row>
    <row r="7262" spans="1:1" x14ac:dyDescent="0.25">
      <c r="A7262" s="290"/>
    </row>
    <row r="7263" spans="1:1" x14ac:dyDescent="0.25">
      <c r="A7263" s="290"/>
    </row>
    <row r="7264" spans="1:1" x14ac:dyDescent="0.25">
      <c r="A7264" s="290"/>
    </row>
    <row r="7265" spans="1:1" x14ac:dyDescent="0.25">
      <c r="A7265" s="290"/>
    </row>
    <row r="7266" spans="1:1" x14ac:dyDescent="0.25">
      <c r="A7266" s="290"/>
    </row>
    <row r="7267" spans="1:1" x14ac:dyDescent="0.25">
      <c r="A7267" s="290"/>
    </row>
    <row r="7268" spans="1:1" x14ac:dyDescent="0.25">
      <c r="A7268" s="290"/>
    </row>
    <row r="7269" spans="1:1" x14ac:dyDescent="0.25">
      <c r="A7269" s="290"/>
    </row>
    <row r="7270" spans="1:1" x14ac:dyDescent="0.25">
      <c r="A7270" s="290"/>
    </row>
    <row r="7271" spans="1:1" x14ac:dyDescent="0.25">
      <c r="A7271" s="290"/>
    </row>
    <row r="7272" spans="1:1" x14ac:dyDescent="0.25">
      <c r="A7272" s="290"/>
    </row>
    <row r="7273" spans="1:1" x14ac:dyDescent="0.25">
      <c r="A7273" s="290"/>
    </row>
    <row r="7274" spans="1:1" x14ac:dyDescent="0.25">
      <c r="A7274" s="290"/>
    </row>
    <row r="7275" spans="1:1" x14ac:dyDescent="0.25">
      <c r="A7275" s="290"/>
    </row>
    <row r="7276" spans="1:1" x14ac:dyDescent="0.25">
      <c r="A7276" s="290"/>
    </row>
    <row r="7277" spans="1:1" x14ac:dyDescent="0.25">
      <c r="A7277" s="290"/>
    </row>
    <row r="7278" spans="1:1" x14ac:dyDescent="0.25">
      <c r="A7278" s="290"/>
    </row>
    <row r="7279" spans="1:1" x14ac:dyDescent="0.25">
      <c r="A7279" s="290"/>
    </row>
    <row r="7280" spans="1:1" x14ac:dyDescent="0.25">
      <c r="A7280" s="290"/>
    </row>
    <row r="7281" spans="1:1" x14ac:dyDescent="0.25">
      <c r="A7281" s="290"/>
    </row>
    <row r="7282" spans="1:1" x14ac:dyDescent="0.25">
      <c r="A7282" s="290"/>
    </row>
    <row r="7283" spans="1:1" x14ac:dyDescent="0.25">
      <c r="A7283" s="290"/>
    </row>
    <row r="7284" spans="1:1" x14ac:dyDescent="0.25">
      <c r="A7284" s="290"/>
    </row>
    <row r="7285" spans="1:1" x14ac:dyDescent="0.25">
      <c r="A7285" s="290"/>
    </row>
    <row r="7286" spans="1:1" x14ac:dyDescent="0.25">
      <c r="A7286" s="290"/>
    </row>
    <row r="7287" spans="1:1" x14ac:dyDescent="0.25">
      <c r="A7287" s="290"/>
    </row>
    <row r="7288" spans="1:1" x14ac:dyDescent="0.25">
      <c r="A7288" s="290"/>
    </row>
    <row r="7289" spans="1:1" x14ac:dyDescent="0.25">
      <c r="A7289" s="290"/>
    </row>
    <row r="7290" spans="1:1" x14ac:dyDescent="0.25">
      <c r="A7290" s="290"/>
    </row>
    <row r="7291" spans="1:1" x14ac:dyDescent="0.25">
      <c r="A7291" s="290"/>
    </row>
    <row r="7292" spans="1:1" x14ac:dyDescent="0.25">
      <c r="A7292" s="290"/>
    </row>
    <row r="7293" spans="1:1" x14ac:dyDescent="0.25">
      <c r="A7293" s="290"/>
    </row>
    <row r="7294" spans="1:1" x14ac:dyDescent="0.25">
      <c r="A7294" s="290"/>
    </row>
    <row r="7295" spans="1:1" x14ac:dyDescent="0.25">
      <c r="A7295" s="290"/>
    </row>
    <row r="7296" spans="1:1" x14ac:dyDescent="0.25">
      <c r="A7296" s="290"/>
    </row>
    <row r="7297" spans="1:1" x14ac:dyDescent="0.25">
      <c r="A7297" s="290"/>
    </row>
    <row r="7298" spans="1:1" x14ac:dyDescent="0.25">
      <c r="A7298" s="290"/>
    </row>
    <row r="7299" spans="1:1" x14ac:dyDescent="0.25">
      <c r="A7299" s="290"/>
    </row>
    <row r="7300" spans="1:1" x14ac:dyDescent="0.25">
      <c r="A7300" s="290"/>
    </row>
    <row r="7301" spans="1:1" x14ac:dyDescent="0.25">
      <c r="A7301" s="290"/>
    </row>
    <row r="7302" spans="1:1" x14ac:dyDescent="0.25">
      <c r="A7302" s="290"/>
    </row>
    <row r="7303" spans="1:1" x14ac:dyDescent="0.25">
      <c r="A7303" s="290"/>
    </row>
    <row r="7304" spans="1:1" x14ac:dyDescent="0.25">
      <c r="A7304" s="290"/>
    </row>
    <row r="7305" spans="1:1" x14ac:dyDescent="0.25">
      <c r="A7305" s="290"/>
    </row>
    <row r="7306" spans="1:1" x14ac:dyDescent="0.25">
      <c r="A7306" s="290"/>
    </row>
    <row r="7307" spans="1:1" x14ac:dyDescent="0.25">
      <c r="A7307" s="290"/>
    </row>
    <row r="7308" spans="1:1" x14ac:dyDescent="0.25">
      <c r="A7308" s="290"/>
    </row>
    <row r="7309" spans="1:1" x14ac:dyDescent="0.25">
      <c r="A7309" s="290"/>
    </row>
    <row r="7310" spans="1:1" x14ac:dyDescent="0.25">
      <c r="A7310" s="290"/>
    </row>
    <row r="7311" spans="1:1" x14ac:dyDescent="0.25">
      <c r="A7311" s="290"/>
    </row>
    <row r="7312" spans="1:1" x14ac:dyDescent="0.25">
      <c r="A7312" s="290"/>
    </row>
    <row r="7313" spans="1:1" x14ac:dyDescent="0.25">
      <c r="A7313" s="290"/>
    </row>
    <row r="7314" spans="1:1" x14ac:dyDescent="0.25">
      <c r="A7314" s="290"/>
    </row>
    <row r="7315" spans="1:1" x14ac:dyDescent="0.25">
      <c r="A7315" s="290"/>
    </row>
    <row r="7316" spans="1:1" x14ac:dyDescent="0.25">
      <c r="A7316" s="290"/>
    </row>
    <row r="7317" spans="1:1" x14ac:dyDescent="0.25">
      <c r="A7317" s="290"/>
    </row>
    <row r="7318" spans="1:1" x14ac:dyDescent="0.25">
      <c r="A7318" s="290"/>
    </row>
    <row r="7319" spans="1:1" x14ac:dyDescent="0.25">
      <c r="A7319" s="290"/>
    </row>
    <row r="7320" spans="1:1" x14ac:dyDescent="0.25">
      <c r="A7320" s="290"/>
    </row>
    <row r="7321" spans="1:1" x14ac:dyDescent="0.25">
      <c r="A7321" s="290"/>
    </row>
    <row r="7322" spans="1:1" x14ac:dyDescent="0.25">
      <c r="A7322" s="290"/>
    </row>
    <row r="7323" spans="1:1" x14ac:dyDescent="0.25">
      <c r="A7323" s="290"/>
    </row>
    <row r="7324" spans="1:1" x14ac:dyDescent="0.25">
      <c r="A7324" s="290"/>
    </row>
    <row r="7325" spans="1:1" x14ac:dyDescent="0.25">
      <c r="A7325" s="290"/>
    </row>
    <row r="7326" spans="1:1" x14ac:dyDescent="0.25">
      <c r="A7326" s="290"/>
    </row>
    <row r="7327" spans="1:1" x14ac:dyDescent="0.25">
      <c r="A7327" s="290"/>
    </row>
    <row r="7328" spans="1:1" x14ac:dyDescent="0.25">
      <c r="A7328" s="290"/>
    </row>
    <row r="7329" spans="1:1" x14ac:dyDescent="0.25">
      <c r="A7329" s="290"/>
    </row>
    <row r="7330" spans="1:1" x14ac:dyDescent="0.25">
      <c r="A7330" s="290"/>
    </row>
    <row r="7331" spans="1:1" x14ac:dyDescent="0.25">
      <c r="A7331" s="290"/>
    </row>
    <row r="7332" spans="1:1" x14ac:dyDescent="0.25">
      <c r="A7332" s="290"/>
    </row>
    <row r="7333" spans="1:1" x14ac:dyDescent="0.25">
      <c r="A7333" s="290"/>
    </row>
    <row r="7334" spans="1:1" x14ac:dyDescent="0.25">
      <c r="A7334" s="290"/>
    </row>
    <row r="7335" spans="1:1" x14ac:dyDescent="0.25">
      <c r="A7335" s="290"/>
    </row>
    <row r="7336" spans="1:1" x14ac:dyDescent="0.25">
      <c r="A7336" s="290"/>
    </row>
    <row r="7337" spans="1:1" x14ac:dyDescent="0.25">
      <c r="A7337" s="290"/>
    </row>
    <row r="7338" spans="1:1" x14ac:dyDescent="0.25">
      <c r="A7338" s="290"/>
    </row>
    <row r="7339" spans="1:1" x14ac:dyDescent="0.25">
      <c r="A7339" s="290"/>
    </row>
    <row r="7340" spans="1:1" x14ac:dyDescent="0.25">
      <c r="A7340" s="290"/>
    </row>
    <row r="7341" spans="1:1" x14ac:dyDescent="0.25">
      <c r="A7341" s="290"/>
    </row>
    <row r="7342" spans="1:1" x14ac:dyDescent="0.25">
      <c r="A7342" s="290"/>
    </row>
    <row r="7343" spans="1:1" x14ac:dyDescent="0.25">
      <c r="A7343" s="290"/>
    </row>
    <row r="7344" spans="1:1" x14ac:dyDescent="0.25">
      <c r="A7344" s="290"/>
    </row>
    <row r="7345" spans="1:1" x14ac:dyDescent="0.25">
      <c r="A7345" s="290"/>
    </row>
    <row r="7346" spans="1:1" x14ac:dyDescent="0.25">
      <c r="A7346" s="290"/>
    </row>
    <row r="7347" spans="1:1" x14ac:dyDescent="0.25">
      <c r="A7347" s="290"/>
    </row>
    <row r="7348" spans="1:1" x14ac:dyDescent="0.25">
      <c r="A7348" s="290"/>
    </row>
    <row r="7349" spans="1:1" x14ac:dyDescent="0.25">
      <c r="A7349" s="290"/>
    </row>
    <row r="7350" spans="1:1" x14ac:dyDescent="0.25">
      <c r="A7350" s="290"/>
    </row>
    <row r="7351" spans="1:1" x14ac:dyDescent="0.25">
      <c r="A7351" s="290"/>
    </row>
    <row r="7352" spans="1:1" x14ac:dyDescent="0.25">
      <c r="A7352" s="290"/>
    </row>
    <row r="7353" spans="1:1" x14ac:dyDescent="0.25">
      <c r="A7353" s="290"/>
    </row>
    <row r="7354" spans="1:1" x14ac:dyDescent="0.25">
      <c r="A7354" s="290"/>
    </row>
    <row r="7355" spans="1:1" x14ac:dyDescent="0.25">
      <c r="A7355" s="290"/>
    </row>
    <row r="7356" spans="1:1" x14ac:dyDescent="0.25">
      <c r="A7356" s="290"/>
    </row>
    <row r="7357" spans="1:1" x14ac:dyDescent="0.25">
      <c r="A7357" s="290"/>
    </row>
    <row r="7358" spans="1:1" x14ac:dyDescent="0.25">
      <c r="A7358" s="290"/>
    </row>
    <row r="7359" spans="1:1" x14ac:dyDescent="0.25">
      <c r="A7359" s="290"/>
    </row>
    <row r="7360" spans="1:1" x14ac:dyDescent="0.25">
      <c r="A7360" s="290"/>
    </row>
    <row r="7361" spans="1:1" x14ac:dyDescent="0.25">
      <c r="A7361" s="290"/>
    </row>
    <row r="7362" spans="1:1" x14ac:dyDescent="0.25">
      <c r="A7362" s="290"/>
    </row>
    <row r="7363" spans="1:1" x14ac:dyDescent="0.25">
      <c r="A7363" s="290"/>
    </row>
    <row r="7364" spans="1:1" x14ac:dyDescent="0.25">
      <c r="A7364" s="290"/>
    </row>
    <row r="7365" spans="1:1" x14ac:dyDescent="0.25">
      <c r="A7365" s="290"/>
    </row>
    <row r="7366" spans="1:1" x14ac:dyDescent="0.25">
      <c r="A7366" s="290"/>
    </row>
    <row r="7367" spans="1:1" x14ac:dyDescent="0.25">
      <c r="A7367" s="290"/>
    </row>
    <row r="7368" spans="1:1" x14ac:dyDescent="0.25">
      <c r="A7368" s="290"/>
    </row>
    <row r="7369" spans="1:1" x14ac:dyDescent="0.25">
      <c r="A7369" s="290"/>
    </row>
    <row r="7370" spans="1:1" x14ac:dyDescent="0.25">
      <c r="A7370" s="290"/>
    </row>
    <row r="7371" spans="1:1" x14ac:dyDescent="0.25">
      <c r="A7371" s="290"/>
    </row>
    <row r="7372" spans="1:1" x14ac:dyDescent="0.25">
      <c r="A7372" s="290"/>
    </row>
    <row r="7373" spans="1:1" x14ac:dyDescent="0.25">
      <c r="A7373" s="290"/>
    </row>
    <row r="7374" spans="1:1" x14ac:dyDescent="0.25">
      <c r="A7374" s="290"/>
    </row>
    <row r="7375" spans="1:1" x14ac:dyDescent="0.25">
      <c r="A7375" s="290"/>
    </row>
    <row r="7376" spans="1:1" x14ac:dyDescent="0.25">
      <c r="A7376" s="290"/>
    </row>
    <row r="7377" spans="1:1" x14ac:dyDescent="0.25">
      <c r="A7377" s="290"/>
    </row>
    <row r="7378" spans="1:1" x14ac:dyDescent="0.25">
      <c r="A7378" s="290"/>
    </row>
    <row r="7379" spans="1:1" x14ac:dyDescent="0.25">
      <c r="A7379" s="290"/>
    </row>
    <row r="7380" spans="1:1" x14ac:dyDescent="0.25">
      <c r="A7380" s="290"/>
    </row>
    <row r="7381" spans="1:1" x14ac:dyDescent="0.25">
      <c r="A7381" s="290"/>
    </row>
    <row r="7382" spans="1:1" x14ac:dyDescent="0.25">
      <c r="A7382" s="290"/>
    </row>
    <row r="7383" spans="1:1" x14ac:dyDescent="0.25">
      <c r="A7383" s="290"/>
    </row>
    <row r="7384" spans="1:1" x14ac:dyDescent="0.25">
      <c r="A7384" s="290"/>
    </row>
    <row r="7385" spans="1:1" x14ac:dyDescent="0.25">
      <c r="A7385" s="290"/>
    </row>
    <row r="7386" spans="1:1" x14ac:dyDescent="0.25">
      <c r="A7386" s="290"/>
    </row>
    <row r="7387" spans="1:1" x14ac:dyDescent="0.25">
      <c r="A7387" s="290"/>
    </row>
    <row r="7388" spans="1:1" x14ac:dyDescent="0.25">
      <c r="A7388" s="290"/>
    </row>
    <row r="7389" spans="1:1" x14ac:dyDescent="0.25">
      <c r="A7389" s="290"/>
    </row>
    <row r="7390" spans="1:1" x14ac:dyDescent="0.25">
      <c r="A7390" s="290"/>
    </row>
    <row r="7391" spans="1:1" x14ac:dyDescent="0.25">
      <c r="A7391" s="290"/>
    </row>
    <row r="7392" spans="1:1" x14ac:dyDescent="0.25">
      <c r="A7392" s="290"/>
    </row>
    <row r="7393" spans="1:1" x14ac:dyDescent="0.25">
      <c r="A7393" s="290"/>
    </row>
    <row r="7394" spans="1:1" x14ac:dyDescent="0.25">
      <c r="A7394" s="290"/>
    </row>
    <row r="7395" spans="1:1" x14ac:dyDescent="0.25">
      <c r="A7395" s="290"/>
    </row>
    <row r="7396" spans="1:1" x14ac:dyDescent="0.25">
      <c r="A7396" s="290"/>
    </row>
    <row r="7397" spans="1:1" x14ac:dyDescent="0.25">
      <c r="A7397" s="290"/>
    </row>
    <row r="7398" spans="1:1" x14ac:dyDescent="0.25">
      <c r="A7398" s="290"/>
    </row>
    <row r="7399" spans="1:1" x14ac:dyDescent="0.25">
      <c r="A7399" s="290"/>
    </row>
    <row r="7400" spans="1:1" x14ac:dyDescent="0.25">
      <c r="A7400" s="290"/>
    </row>
    <row r="7401" spans="1:1" x14ac:dyDescent="0.25">
      <c r="A7401" s="290"/>
    </row>
    <row r="7402" spans="1:1" x14ac:dyDescent="0.25">
      <c r="A7402" s="290"/>
    </row>
    <row r="7403" spans="1:1" x14ac:dyDescent="0.25">
      <c r="A7403" s="290"/>
    </row>
    <row r="7404" spans="1:1" x14ac:dyDescent="0.25">
      <c r="A7404" s="290"/>
    </row>
    <row r="7405" spans="1:1" x14ac:dyDescent="0.25">
      <c r="A7405" s="290"/>
    </row>
    <row r="7406" spans="1:1" x14ac:dyDescent="0.25">
      <c r="A7406" s="290"/>
    </row>
    <row r="7407" spans="1:1" x14ac:dyDescent="0.25">
      <c r="A7407" s="290"/>
    </row>
    <row r="7408" spans="1:1" x14ac:dyDescent="0.25">
      <c r="A7408" s="290"/>
    </row>
    <row r="7409" spans="1:1" x14ac:dyDescent="0.25">
      <c r="A7409" s="290"/>
    </row>
    <row r="7410" spans="1:1" x14ac:dyDescent="0.25">
      <c r="A7410" s="290"/>
    </row>
    <row r="7411" spans="1:1" x14ac:dyDescent="0.25">
      <c r="A7411" s="290"/>
    </row>
    <row r="7412" spans="1:1" x14ac:dyDescent="0.25">
      <c r="A7412" s="290"/>
    </row>
    <row r="7413" spans="1:1" x14ac:dyDescent="0.25">
      <c r="A7413" s="290"/>
    </row>
    <row r="7414" spans="1:1" x14ac:dyDescent="0.25">
      <c r="A7414" s="290"/>
    </row>
    <row r="7415" spans="1:1" x14ac:dyDescent="0.25">
      <c r="A7415" s="290"/>
    </row>
    <row r="7416" spans="1:1" x14ac:dyDescent="0.25">
      <c r="A7416" s="290"/>
    </row>
    <row r="7417" spans="1:1" x14ac:dyDescent="0.25">
      <c r="A7417" s="290"/>
    </row>
    <row r="7418" spans="1:1" x14ac:dyDescent="0.25">
      <c r="A7418" s="290"/>
    </row>
    <row r="7419" spans="1:1" x14ac:dyDescent="0.25">
      <c r="A7419" s="290"/>
    </row>
    <row r="7420" spans="1:1" x14ac:dyDescent="0.25">
      <c r="A7420" s="290"/>
    </row>
    <row r="7421" spans="1:1" x14ac:dyDescent="0.25">
      <c r="A7421" s="290"/>
    </row>
    <row r="7422" spans="1:1" x14ac:dyDescent="0.25">
      <c r="A7422" s="290"/>
    </row>
    <row r="7423" spans="1:1" x14ac:dyDescent="0.25">
      <c r="A7423" s="290"/>
    </row>
    <row r="7424" spans="1:1" x14ac:dyDescent="0.25">
      <c r="A7424" s="290"/>
    </row>
    <row r="7425" spans="1:1" x14ac:dyDescent="0.25">
      <c r="A7425" s="290"/>
    </row>
    <row r="7426" spans="1:1" x14ac:dyDescent="0.25">
      <c r="A7426" s="290"/>
    </row>
    <row r="7427" spans="1:1" x14ac:dyDescent="0.25">
      <c r="A7427" s="290"/>
    </row>
    <row r="7428" spans="1:1" x14ac:dyDescent="0.25">
      <c r="A7428" s="290"/>
    </row>
    <row r="7429" spans="1:1" x14ac:dyDescent="0.25">
      <c r="A7429" s="290"/>
    </row>
    <row r="7430" spans="1:1" x14ac:dyDescent="0.25">
      <c r="A7430" s="290"/>
    </row>
    <row r="7431" spans="1:1" x14ac:dyDescent="0.25">
      <c r="A7431" s="290"/>
    </row>
    <row r="7432" spans="1:1" x14ac:dyDescent="0.25">
      <c r="A7432" s="290"/>
    </row>
    <row r="7433" spans="1:1" x14ac:dyDescent="0.25">
      <c r="A7433" s="290"/>
    </row>
    <row r="7434" spans="1:1" x14ac:dyDescent="0.25">
      <c r="A7434" s="290"/>
    </row>
    <row r="7435" spans="1:1" x14ac:dyDescent="0.25">
      <c r="A7435" s="290"/>
    </row>
    <row r="7436" spans="1:1" x14ac:dyDescent="0.25">
      <c r="A7436" s="290"/>
    </row>
    <row r="7437" spans="1:1" x14ac:dyDescent="0.25">
      <c r="A7437" s="290"/>
    </row>
    <row r="7438" spans="1:1" x14ac:dyDescent="0.25">
      <c r="A7438" s="290"/>
    </row>
    <row r="7439" spans="1:1" x14ac:dyDescent="0.25">
      <c r="A7439" s="290"/>
    </row>
    <row r="7440" spans="1:1" x14ac:dyDescent="0.25">
      <c r="A7440" s="290"/>
    </row>
    <row r="7441" spans="1:1" x14ac:dyDescent="0.25">
      <c r="A7441" s="290"/>
    </row>
    <row r="7442" spans="1:1" x14ac:dyDescent="0.25">
      <c r="A7442" s="290"/>
    </row>
    <row r="7443" spans="1:1" x14ac:dyDescent="0.25">
      <c r="A7443" s="290"/>
    </row>
    <row r="7444" spans="1:1" x14ac:dyDescent="0.25">
      <c r="A7444" s="290"/>
    </row>
    <row r="7445" spans="1:1" x14ac:dyDescent="0.25">
      <c r="A7445" s="290"/>
    </row>
    <row r="7446" spans="1:1" x14ac:dyDescent="0.25">
      <c r="A7446" s="290"/>
    </row>
    <row r="7447" spans="1:1" x14ac:dyDescent="0.25">
      <c r="A7447" s="290"/>
    </row>
    <row r="7448" spans="1:1" x14ac:dyDescent="0.25">
      <c r="A7448" s="290"/>
    </row>
    <row r="7449" spans="1:1" x14ac:dyDescent="0.25">
      <c r="A7449" s="290"/>
    </row>
    <row r="7450" spans="1:1" x14ac:dyDescent="0.25">
      <c r="A7450" s="290"/>
    </row>
    <row r="7451" spans="1:1" x14ac:dyDescent="0.25">
      <c r="A7451" s="290"/>
    </row>
    <row r="7452" spans="1:1" x14ac:dyDescent="0.25">
      <c r="A7452" s="290"/>
    </row>
    <row r="7453" spans="1:1" x14ac:dyDescent="0.25">
      <c r="A7453" s="290"/>
    </row>
    <row r="7454" spans="1:1" x14ac:dyDescent="0.25">
      <c r="A7454" s="290"/>
    </row>
    <row r="7455" spans="1:1" x14ac:dyDescent="0.25">
      <c r="A7455" s="290"/>
    </row>
    <row r="7456" spans="1:1" x14ac:dyDescent="0.25">
      <c r="A7456" s="290"/>
    </row>
    <row r="7457" spans="1:1" x14ac:dyDescent="0.25">
      <c r="A7457" s="290"/>
    </row>
    <row r="7458" spans="1:1" x14ac:dyDescent="0.25">
      <c r="A7458" s="290"/>
    </row>
    <row r="7459" spans="1:1" x14ac:dyDescent="0.25">
      <c r="A7459" s="290"/>
    </row>
    <row r="7460" spans="1:1" x14ac:dyDescent="0.25">
      <c r="A7460" s="290"/>
    </row>
    <row r="7461" spans="1:1" x14ac:dyDescent="0.25">
      <c r="A7461" s="290"/>
    </row>
    <row r="7462" spans="1:1" x14ac:dyDescent="0.25">
      <c r="A7462" s="290"/>
    </row>
    <row r="7463" spans="1:1" x14ac:dyDescent="0.25">
      <c r="A7463" s="290"/>
    </row>
    <row r="7464" spans="1:1" x14ac:dyDescent="0.25">
      <c r="A7464" s="290"/>
    </row>
    <row r="7465" spans="1:1" x14ac:dyDescent="0.25">
      <c r="A7465" s="290"/>
    </row>
    <row r="7466" spans="1:1" x14ac:dyDescent="0.25">
      <c r="A7466" s="290"/>
    </row>
    <row r="7467" spans="1:1" x14ac:dyDescent="0.25">
      <c r="A7467" s="290"/>
    </row>
    <row r="7468" spans="1:1" x14ac:dyDescent="0.25">
      <c r="A7468" s="290"/>
    </row>
    <row r="7469" spans="1:1" x14ac:dyDescent="0.25">
      <c r="A7469" s="290"/>
    </row>
    <row r="7470" spans="1:1" x14ac:dyDescent="0.25">
      <c r="A7470" s="290"/>
    </row>
    <row r="7471" spans="1:1" x14ac:dyDescent="0.25">
      <c r="A7471" s="290"/>
    </row>
    <row r="7472" spans="1:1" x14ac:dyDescent="0.25">
      <c r="A7472" s="290"/>
    </row>
    <row r="7473" spans="1:1" x14ac:dyDescent="0.25">
      <c r="A7473" s="290"/>
    </row>
    <row r="7474" spans="1:1" x14ac:dyDescent="0.25">
      <c r="A7474" s="290"/>
    </row>
    <row r="7475" spans="1:1" x14ac:dyDescent="0.25">
      <c r="A7475" s="290"/>
    </row>
    <row r="7476" spans="1:1" x14ac:dyDescent="0.25">
      <c r="A7476" s="290"/>
    </row>
    <row r="7477" spans="1:1" x14ac:dyDescent="0.25">
      <c r="A7477" s="290"/>
    </row>
    <row r="7478" spans="1:1" x14ac:dyDescent="0.25">
      <c r="A7478" s="290"/>
    </row>
    <row r="7479" spans="1:1" x14ac:dyDescent="0.25">
      <c r="A7479" s="290"/>
    </row>
    <row r="7480" spans="1:1" x14ac:dyDescent="0.25">
      <c r="A7480" s="290"/>
    </row>
    <row r="7481" spans="1:1" x14ac:dyDescent="0.25">
      <c r="A7481" s="290"/>
    </row>
    <row r="7482" spans="1:1" x14ac:dyDescent="0.25">
      <c r="A7482" s="290"/>
    </row>
    <row r="7483" spans="1:1" x14ac:dyDescent="0.25">
      <c r="A7483" s="290"/>
    </row>
    <row r="7484" spans="1:1" x14ac:dyDescent="0.25">
      <c r="A7484" s="290"/>
    </row>
    <row r="7485" spans="1:1" x14ac:dyDescent="0.25">
      <c r="A7485" s="290"/>
    </row>
    <row r="7486" spans="1:1" x14ac:dyDescent="0.25">
      <c r="A7486" s="290"/>
    </row>
    <row r="7487" spans="1:1" x14ac:dyDescent="0.25">
      <c r="A7487" s="290"/>
    </row>
    <row r="7488" spans="1:1" x14ac:dyDescent="0.25">
      <c r="A7488" s="290"/>
    </row>
    <row r="7489" spans="1:1" x14ac:dyDescent="0.25">
      <c r="A7489" s="290"/>
    </row>
    <row r="7490" spans="1:1" x14ac:dyDescent="0.25">
      <c r="A7490" s="290"/>
    </row>
    <row r="7491" spans="1:1" x14ac:dyDescent="0.25">
      <c r="A7491" s="290"/>
    </row>
    <row r="7492" spans="1:1" x14ac:dyDescent="0.25">
      <c r="A7492" s="290"/>
    </row>
    <row r="7493" spans="1:1" x14ac:dyDescent="0.25">
      <c r="A7493" s="290"/>
    </row>
    <row r="7494" spans="1:1" x14ac:dyDescent="0.25">
      <c r="A7494" s="290"/>
    </row>
    <row r="7495" spans="1:1" x14ac:dyDescent="0.25">
      <c r="A7495" s="290"/>
    </row>
    <row r="7496" spans="1:1" x14ac:dyDescent="0.25">
      <c r="A7496" s="290"/>
    </row>
    <row r="7497" spans="1:1" x14ac:dyDescent="0.25">
      <c r="A7497" s="290"/>
    </row>
    <row r="7498" spans="1:1" x14ac:dyDescent="0.25">
      <c r="A7498" s="290"/>
    </row>
    <row r="7499" spans="1:1" x14ac:dyDescent="0.25">
      <c r="A7499" s="290"/>
    </row>
    <row r="7500" spans="1:1" x14ac:dyDescent="0.25">
      <c r="A7500" s="290"/>
    </row>
    <row r="7501" spans="1:1" x14ac:dyDescent="0.25">
      <c r="A7501" s="290"/>
    </row>
    <row r="7502" spans="1:1" x14ac:dyDescent="0.25">
      <c r="A7502" s="290"/>
    </row>
    <row r="7503" spans="1:1" x14ac:dyDescent="0.25">
      <c r="A7503" s="290"/>
    </row>
    <row r="7504" spans="1:1" x14ac:dyDescent="0.25">
      <c r="A7504" s="290"/>
    </row>
    <row r="7505" spans="1:1" x14ac:dyDescent="0.25">
      <c r="A7505" s="290"/>
    </row>
    <row r="7506" spans="1:1" x14ac:dyDescent="0.25">
      <c r="A7506" s="290"/>
    </row>
    <row r="7507" spans="1:1" x14ac:dyDescent="0.25">
      <c r="A7507" s="290"/>
    </row>
    <row r="7508" spans="1:1" x14ac:dyDescent="0.25">
      <c r="A7508" s="290"/>
    </row>
    <row r="7509" spans="1:1" x14ac:dyDescent="0.25">
      <c r="A7509" s="290"/>
    </row>
    <row r="7510" spans="1:1" x14ac:dyDescent="0.25">
      <c r="A7510" s="290"/>
    </row>
    <row r="7511" spans="1:1" x14ac:dyDescent="0.25">
      <c r="A7511" s="290"/>
    </row>
    <row r="7512" spans="1:1" x14ac:dyDescent="0.25">
      <c r="A7512" s="290"/>
    </row>
    <row r="7513" spans="1:1" x14ac:dyDescent="0.25">
      <c r="A7513" s="290"/>
    </row>
    <row r="7514" spans="1:1" x14ac:dyDescent="0.25">
      <c r="A7514" s="290"/>
    </row>
    <row r="7515" spans="1:1" x14ac:dyDescent="0.25">
      <c r="A7515" s="290"/>
    </row>
    <row r="7516" spans="1:1" x14ac:dyDescent="0.25">
      <c r="A7516" s="290"/>
    </row>
    <row r="7517" spans="1:1" x14ac:dyDescent="0.25">
      <c r="A7517" s="290"/>
    </row>
    <row r="7518" spans="1:1" x14ac:dyDescent="0.25">
      <c r="A7518" s="290"/>
    </row>
    <row r="7519" spans="1:1" x14ac:dyDescent="0.25">
      <c r="A7519" s="290"/>
    </row>
    <row r="7520" spans="1:1" x14ac:dyDescent="0.25">
      <c r="A7520" s="290"/>
    </row>
    <row r="7521" spans="1:1" x14ac:dyDescent="0.25">
      <c r="A7521" s="290"/>
    </row>
    <row r="7522" spans="1:1" x14ac:dyDescent="0.25">
      <c r="A7522" s="290"/>
    </row>
    <row r="7523" spans="1:1" x14ac:dyDescent="0.25">
      <c r="A7523" s="290"/>
    </row>
    <row r="7524" spans="1:1" x14ac:dyDescent="0.25">
      <c r="A7524" s="290"/>
    </row>
    <row r="7525" spans="1:1" x14ac:dyDescent="0.25">
      <c r="A7525" s="290"/>
    </row>
    <row r="7526" spans="1:1" x14ac:dyDescent="0.25">
      <c r="A7526" s="290"/>
    </row>
    <row r="7527" spans="1:1" x14ac:dyDescent="0.25">
      <c r="A7527" s="290"/>
    </row>
    <row r="7528" spans="1:1" x14ac:dyDescent="0.25">
      <c r="A7528" s="290"/>
    </row>
    <row r="7529" spans="1:1" x14ac:dyDescent="0.25">
      <c r="A7529" s="290"/>
    </row>
    <row r="7530" spans="1:1" x14ac:dyDescent="0.25">
      <c r="A7530" s="290"/>
    </row>
    <row r="7531" spans="1:1" x14ac:dyDescent="0.25">
      <c r="A7531" s="290"/>
    </row>
    <row r="7532" spans="1:1" x14ac:dyDescent="0.25">
      <c r="A7532" s="290"/>
    </row>
    <row r="7533" spans="1:1" x14ac:dyDescent="0.25">
      <c r="A7533" s="290"/>
    </row>
    <row r="7534" spans="1:1" x14ac:dyDescent="0.25">
      <c r="A7534" s="290"/>
    </row>
    <row r="7535" spans="1:1" x14ac:dyDescent="0.25">
      <c r="A7535" s="290"/>
    </row>
    <row r="7536" spans="1:1" x14ac:dyDescent="0.25">
      <c r="A7536" s="290"/>
    </row>
    <row r="7537" spans="1:1" x14ac:dyDescent="0.25">
      <c r="A7537" s="290"/>
    </row>
    <row r="7538" spans="1:1" x14ac:dyDescent="0.25">
      <c r="A7538" s="290"/>
    </row>
    <row r="7539" spans="1:1" x14ac:dyDescent="0.25">
      <c r="A7539" s="290"/>
    </row>
    <row r="7540" spans="1:1" x14ac:dyDescent="0.25">
      <c r="A7540" s="290"/>
    </row>
    <row r="7541" spans="1:1" x14ac:dyDescent="0.25">
      <c r="A7541" s="290"/>
    </row>
    <row r="7542" spans="1:1" x14ac:dyDescent="0.25">
      <c r="A7542" s="290"/>
    </row>
    <row r="7543" spans="1:1" x14ac:dyDescent="0.25">
      <c r="A7543" s="290"/>
    </row>
    <row r="7544" spans="1:1" x14ac:dyDescent="0.25">
      <c r="A7544" s="290"/>
    </row>
    <row r="7545" spans="1:1" x14ac:dyDescent="0.25">
      <c r="A7545" s="290"/>
    </row>
    <row r="7546" spans="1:1" x14ac:dyDescent="0.25">
      <c r="A7546" s="290"/>
    </row>
    <row r="7547" spans="1:1" x14ac:dyDescent="0.25">
      <c r="A7547" s="290"/>
    </row>
    <row r="7548" spans="1:1" x14ac:dyDescent="0.25">
      <c r="A7548" s="290"/>
    </row>
    <row r="7549" spans="1:1" x14ac:dyDescent="0.25">
      <c r="A7549" s="290"/>
    </row>
    <row r="7550" spans="1:1" x14ac:dyDescent="0.25">
      <c r="A7550" s="290"/>
    </row>
    <row r="7551" spans="1:1" x14ac:dyDescent="0.25">
      <c r="A7551" s="290"/>
    </row>
    <row r="7552" spans="1:1" x14ac:dyDescent="0.25">
      <c r="A7552" s="290"/>
    </row>
    <row r="7553" spans="1:1" x14ac:dyDescent="0.25">
      <c r="A7553" s="290"/>
    </row>
    <row r="7554" spans="1:1" x14ac:dyDescent="0.25">
      <c r="A7554" s="290"/>
    </row>
    <row r="7555" spans="1:1" x14ac:dyDescent="0.25">
      <c r="A7555" s="290"/>
    </row>
    <row r="7556" spans="1:1" x14ac:dyDescent="0.25">
      <c r="A7556" s="290"/>
    </row>
    <row r="7557" spans="1:1" x14ac:dyDescent="0.25">
      <c r="A7557" s="290"/>
    </row>
    <row r="7558" spans="1:1" x14ac:dyDescent="0.25">
      <c r="A7558" s="290"/>
    </row>
    <row r="7559" spans="1:1" x14ac:dyDescent="0.25">
      <c r="A7559" s="290"/>
    </row>
    <row r="7560" spans="1:1" x14ac:dyDescent="0.25">
      <c r="A7560" s="290"/>
    </row>
    <row r="7561" spans="1:1" x14ac:dyDescent="0.25">
      <c r="A7561" s="290"/>
    </row>
    <row r="7562" spans="1:1" x14ac:dyDescent="0.25">
      <c r="A7562" s="290"/>
    </row>
    <row r="7563" spans="1:1" x14ac:dyDescent="0.25">
      <c r="A7563" s="290"/>
    </row>
    <row r="7564" spans="1:1" x14ac:dyDescent="0.25">
      <c r="A7564" s="290"/>
    </row>
    <row r="7565" spans="1:1" x14ac:dyDescent="0.25">
      <c r="A7565" s="290"/>
    </row>
    <row r="7566" spans="1:1" x14ac:dyDescent="0.25">
      <c r="A7566" s="290"/>
    </row>
    <row r="7567" spans="1:1" x14ac:dyDescent="0.25">
      <c r="A7567" s="290"/>
    </row>
    <row r="7568" spans="1:1" x14ac:dyDescent="0.25">
      <c r="A7568" s="290"/>
    </row>
    <row r="7569" spans="1:1" x14ac:dyDescent="0.25">
      <c r="A7569" s="290"/>
    </row>
    <row r="7570" spans="1:1" x14ac:dyDescent="0.25">
      <c r="A7570" s="290"/>
    </row>
    <row r="7571" spans="1:1" x14ac:dyDescent="0.25">
      <c r="A7571" s="290"/>
    </row>
    <row r="7572" spans="1:1" x14ac:dyDescent="0.25">
      <c r="A7572" s="290"/>
    </row>
    <row r="7573" spans="1:1" x14ac:dyDescent="0.25">
      <c r="A7573" s="290"/>
    </row>
    <row r="7574" spans="1:1" x14ac:dyDescent="0.25">
      <c r="A7574" s="290"/>
    </row>
    <row r="7575" spans="1:1" x14ac:dyDescent="0.25">
      <c r="A7575" s="290"/>
    </row>
    <row r="7576" spans="1:1" x14ac:dyDescent="0.25">
      <c r="A7576" s="290"/>
    </row>
    <row r="7577" spans="1:1" x14ac:dyDescent="0.25">
      <c r="A7577" s="290"/>
    </row>
    <row r="7578" spans="1:1" x14ac:dyDescent="0.25">
      <c r="A7578" s="290"/>
    </row>
    <row r="7579" spans="1:1" x14ac:dyDescent="0.25">
      <c r="A7579" s="290"/>
    </row>
    <row r="7580" spans="1:1" x14ac:dyDescent="0.25">
      <c r="A7580" s="290"/>
    </row>
    <row r="7581" spans="1:1" x14ac:dyDescent="0.25">
      <c r="A7581" s="290"/>
    </row>
    <row r="7582" spans="1:1" x14ac:dyDescent="0.25">
      <c r="A7582" s="290"/>
    </row>
    <row r="7583" spans="1:1" x14ac:dyDescent="0.25">
      <c r="A7583" s="290"/>
    </row>
    <row r="7584" spans="1:1" x14ac:dyDescent="0.25">
      <c r="A7584" s="290"/>
    </row>
    <row r="7585" spans="1:1" x14ac:dyDescent="0.25">
      <c r="A7585" s="290"/>
    </row>
    <row r="7586" spans="1:1" x14ac:dyDescent="0.25">
      <c r="A7586" s="290"/>
    </row>
    <row r="7587" spans="1:1" x14ac:dyDescent="0.25">
      <c r="A7587" s="290"/>
    </row>
    <row r="7588" spans="1:1" x14ac:dyDescent="0.25">
      <c r="A7588" s="290"/>
    </row>
    <row r="7589" spans="1:1" x14ac:dyDescent="0.25">
      <c r="A7589" s="290"/>
    </row>
    <row r="7590" spans="1:1" x14ac:dyDescent="0.25">
      <c r="A7590" s="290"/>
    </row>
    <row r="7591" spans="1:1" x14ac:dyDescent="0.25">
      <c r="A7591" s="290"/>
    </row>
    <row r="7592" spans="1:1" x14ac:dyDescent="0.25">
      <c r="A7592" s="290"/>
    </row>
    <row r="7593" spans="1:1" x14ac:dyDescent="0.25">
      <c r="A7593" s="290"/>
    </row>
    <row r="7594" spans="1:1" x14ac:dyDescent="0.25">
      <c r="A7594" s="290"/>
    </row>
    <row r="7595" spans="1:1" x14ac:dyDescent="0.25">
      <c r="A7595" s="290"/>
    </row>
    <row r="7596" spans="1:1" x14ac:dyDescent="0.25">
      <c r="A7596" s="290"/>
    </row>
    <row r="7597" spans="1:1" x14ac:dyDescent="0.25">
      <c r="A7597" s="290"/>
    </row>
    <row r="7598" spans="1:1" x14ac:dyDescent="0.25">
      <c r="A7598" s="290"/>
    </row>
    <row r="7599" spans="1:1" x14ac:dyDescent="0.25">
      <c r="A7599" s="290"/>
    </row>
    <row r="7600" spans="1:1" x14ac:dyDescent="0.25">
      <c r="A7600" s="290"/>
    </row>
    <row r="7601" spans="1:1" x14ac:dyDescent="0.25">
      <c r="A7601" s="290"/>
    </row>
    <row r="7602" spans="1:1" x14ac:dyDescent="0.25">
      <c r="A7602" s="290"/>
    </row>
    <row r="7603" spans="1:1" x14ac:dyDescent="0.25">
      <c r="A7603" s="290"/>
    </row>
    <row r="7604" spans="1:1" x14ac:dyDescent="0.25">
      <c r="A7604" s="290"/>
    </row>
    <row r="7605" spans="1:1" x14ac:dyDescent="0.25">
      <c r="A7605" s="290"/>
    </row>
    <row r="7606" spans="1:1" x14ac:dyDescent="0.25">
      <c r="A7606" s="290"/>
    </row>
    <row r="7607" spans="1:1" x14ac:dyDescent="0.25">
      <c r="A7607" s="290"/>
    </row>
    <row r="7608" spans="1:1" x14ac:dyDescent="0.25">
      <c r="A7608" s="290"/>
    </row>
    <row r="7609" spans="1:1" x14ac:dyDescent="0.25">
      <c r="A7609" s="290"/>
    </row>
    <row r="7610" spans="1:1" x14ac:dyDescent="0.25">
      <c r="A7610" s="290"/>
    </row>
    <row r="7611" spans="1:1" x14ac:dyDescent="0.25">
      <c r="A7611" s="290"/>
    </row>
    <row r="7612" spans="1:1" x14ac:dyDescent="0.25">
      <c r="A7612" s="290"/>
    </row>
    <row r="7613" spans="1:1" x14ac:dyDescent="0.25">
      <c r="A7613" s="290"/>
    </row>
    <row r="7614" spans="1:1" x14ac:dyDescent="0.25">
      <c r="A7614" s="290"/>
    </row>
    <row r="7615" spans="1:1" x14ac:dyDescent="0.25">
      <c r="A7615" s="290"/>
    </row>
    <row r="7616" spans="1:1" x14ac:dyDescent="0.25">
      <c r="A7616" s="290"/>
    </row>
    <row r="7617" spans="1:1" x14ac:dyDescent="0.25">
      <c r="A7617" s="290"/>
    </row>
    <row r="7618" spans="1:1" x14ac:dyDescent="0.25">
      <c r="A7618" s="290"/>
    </row>
    <row r="7619" spans="1:1" x14ac:dyDescent="0.25">
      <c r="A7619" s="290"/>
    </row>
    <row r="7620" spans="1:1" x14ac:dyDescent="0.25">
      <c r="A7620" s="290"/>
    </row>
    <row r="7621" spans="1:1" x14ac:dyDescent="0.25">
      <c r="A7621" s="290"/>
    </row>
    <row r="7622" spans="1:1" x14ac:dyDescent="0.25">
      <c r="A7622" s="290"/>
    </row>
    <row r="7623" spans="1:1" x14ac:dyDescent="0.25">
      <c r="A7623" s="290"/>
    </row>
    <row r="7624" spans="1:1" x14ac:dyDescent="0.25">
      <c r="A7624" s="290"/>
    </row>
    <row r="7625" spans="1:1" x14ac:dyDescent="0.25">
      <c r="A7625" s="290"/>
    </row>
    <row r="7626" spans="1:1" x14ac:dyDescent="0.25">
      <c r="A7626" s="290"/>
    </row>
    <row r="7627" spans="1:1" x14ac:dyDescent="0.25">
      <c r="A7627" s="290"/>
    </row>
    <row r="7628" spans="1:1" x14ac:dyDescent="0.25">
      <c r="A7628" s="290"/>
    </row>
    <row r="7629" spans="1:1" x14ac:dyDescent="0.25">
      <c r="A7629" s="290"/>
    </row>
    <row r="7630" spans="1:1" x14ac:dyDescent="0.25">
      <c r="A7630" s="290"/>
    </row>
    <row r="7631" spans="1:1" x14ac:dyDescent="0.25">
      <c r="A7631" s="290"/>
    </row>
    <row r="7632" spans="1:1" x14ac:dyDescent="0.25">
      <c r="A7632" s="290"/>
    </row>
    <row r="7633" spans="1:1" x14ac:dyDescent="0.25">
      <c r="A7633" s="290"/>
    </row>
    <row r="7634" spans="1:1" x14ac:dyDescent="0.25">
      <c r="A7634" s="290"/>
    </row>
    <row r="7635" spans="1:1" x14ac:dyDescent="0.25">
      <c r="A7635" s="290"/>
    </row>
    <row r="7636" spans="1:1" x14ac:dyDescent="0.25">
      <c r="A7636" s="290"/>
    </row>
    <row r="7637" spans="1:1" x14ac:dyDescent="0.25">
      <c r="A7637" s="290"/>
    </row>
    <row r="7638" spans="1:1" x14ac:dyDescent="0.25">
      <c r="A7638" s="290"/>
    </row>
    <row r="7639" spans="1:1" x14ac:dyDescent="0.25">
      <c r="A7639" s="290"/>
    </row>
    <row r="7640" spans="1:1" x14ac:dyDescent="0.25">
      <c r="A7640" s="290"/>
    </row>
    <row r="7641" spans="1:1" x14ac:dyDescent="0.25">
      <c r="A7641" s="290"/>
    </row>
    <row r="7642" spans="1:1" x14ac:dyDescent="0.25">
      <c r="A7642" s="290"/>
    </row>
    <row r="7643" spans="1:1" x14ac:dyDescent="0.25">
      <c r="A7643" s="290"/>
    </row>
    <row r="7644" spans="1:1" x14ac:dyDescent="0.25">
      <c r="A7644" s="290"/>
    </row>
    <row r="7645" spans="1:1" x14ac:dyDescent="0.25">
      <c r="A7645" s="290"/>
    </row>
    <row r="7646" spans="1:1" x14ac:dyDescent="0.25">
      <c r="A7646" s="290"/>
    </row>
    <row r="7647" spans="1:1" x14ac:dyDescent="0.25">
      <c r="A7647" s="290"/>
    </row>
    <row r="7648" spans="1:1" x14ac:dyDescent="0.25">
      <c r="A7648" s="290"/>
    </row>
    <row r="7649" spans="1:1" x14ac:dyDescent="0.25">
      <c r="A7649" s="290"/>
    </row>
    <row r="7650" spans="1:1" x14ac:dyDescent="0.25">
      <c r="A7650" s="290"/>
    </row>
    <row r="7651" spans="1:1" x14ac:dyDescent="0.25">
      <c r="A7651" s="290"/>
    </row>
    <row r="7652" spans="1:1" x14ac:dyDescent="0.25">
      <c r="A7652" s="290"/>
    </row>
    <row r="7653" spans="1:1" x14ac:dyDescent="0.25">
      <c r="A7653" s="290"/>
    </row>
    <row r="7654" spans="1:1" x14ac:dyDescent="0.25">
      <c r="A7654" s="290"/>
    </row>
    <row r="7655" spans="1:1" x14ac:dyDescent="0.25">
      <c r="A7655" s="290"/>
    </row>
    <row r="7656" spans="1:1" x14ac:dyDescent="0.25">
      <c r="A7656" s="290"/>
    </row>
    <row r="7657" spans="1:1" x14ac:dyDescent="0.25">
      <c r="A7657" s="290"/>
    </row>
    <row r="7658" spans="1:1" x14ac:dyDescent="0.25">
      <c r="A7658" s="290"/>
    </row>
    <row r="7659" spans="1:1" x14ac:dyDescent="0.25">
      <c r="A7659" s="290"/>
    </row>
    <row r="7660" spans="1:1" x14ac:dyDescent="0.25">
      <c r="A7660" s="290"/>
    </row>
    <row r="7661" spans="1:1" x14ac:dyDescent="0.25">
      <c r="A7661" s="290"/>
    </row>
    <row r="7662" spans="1:1" x14ac:dyDescent="0.25">
      <c r="A7662" s="290"/>
    </row>
    <row r="7663" spans="1:1" x14ac:dyDescent="0.25">
      <c r="A7663" s="290"/>
    </row>
    <row r="7664" spans="1:1" x14ac:dyDescent="0.25">
      <c r="A7664" s="290"/>
    </row>
    <row r="7665" spans="1:1" x14ac:dyDescent="0.25">
      <c r="A7665" s="290"/>
    </row>
    <row r="7666" spans="1:1" x14ac:dyDescent="0.25">
      <c r="A7666" s="290"/>
    </row>
    <row r="7667" spans="1:1" x14ac:dyDescent="0.25">
      <c r="A7667" s="290"/>
    </row>
    <row r="7668" spans="1:1" x14ac:dyDescent="0.25">
      <c r="A7668" s="290"/>
    </row>
    <row r="7669" spans="1:1" x14ac:dyDescent="0.25">
      <c r="A7669" s="290"/>
    </row>
    <row r="7670" spans="1:1" x14ac:dyDescent="0.25">
      <c r="A7670" s="290"/>
    </row>
    <row r="7671" spans="1:1" x14ac:dyDescent="0.25">
      <c r="A7671" s="290"/>
    </row>
    <row r="7672" spans="1:1" x14ac:dyDescent="0.25">
      <c r="A7672" s="290"/>
    </row>
    <row r="7673" spans="1:1" x14ac:dyDescent="0.25">
      <c r="A7673" s="290"/>
    </row>
    <row r="7674" spans="1:1" x14ac:dyDescent="0.25">
      <c r="A7674" s="290"/>
    </row>
    <row r="7675" spans="1:1" x14ac:dyDescent="0.25">
      <c r="A7675" s="290"/>
    </row>
    <row r="7676" spans="1:1" x14ac:dyDescent="0.25">
      <c r="A7676" s="290"/>
    </row>
    <row r="7677" spans="1:1" x14ac:dyDescent="0.25">
      <c r="A7677" s="290"/>
    </row>
    <row r="7678" spans="1:1" x14ac:dyDescent="0.25">
      <c r="A7678" s="290"/>
    </row>
    <row r="7679" spans="1:1" x14ac:dyDescent="0.25">
      <c r="A7679" s="290"/>
    </row>
    <row r="7680" spans="1:1" x14ac:dyDescent="0.25">
      <c r="A7680" s="290"/>
    </row>
    <row r="7681" spans="1:1" x14ac:dyDescent="0.25">
      <c r="A7681" s="290"/>
    </row>
    <row r="7682" spans="1:1" x14ac:dyDescent="0.25">
      <c r="A7682" s="290"/>
    </row>
    <row r="7683" spans="1:1" x14ac:dyDescent="0.25">
      <c r="A7683" s="290"/>
    </row>
    <row r="7684" spans="1:1" x14ac:dyDescent="0.25">
      <c r="A7684" s="290"/>
    </row>
    <row r="7685" spans="1:1" x14ac:dyDescent="0.25">
      <c r="A7685" s="290"/>
    </row>
    <row r="7686" spans="1:1" x14ac:dyDescent="0.25">
      <c r="A7686" s="290"/>
    </row>
    <row r="7687" spans="1:1" x14ac:dyDescent="0.25">
      <c r="A7687" s="290"/>
    </row>
    <row r="7688" spans="1:1" x14ac:dyDescent="0.25">
      <c r="A7688" s="290"/>
    </row>
    <row r="7689" spans="1:1" x14ac:dyDescent="0.25">
      <c r="A7689" s="290"/>
    </row>
    <row r="7690" spans="1:1" x14ac:dyDescent="0.25">
      <c r="A7690" s="290"/>
    </row>
    <row r="7691" spans="1:1" x14ac:dyDescent="0.25">
      <c r="A7691" s="290"/>
    </row>
    <row r="7692" spans="1:1" x14ac:dyDescent="0.25">
      <c r="A7692" s="290"/>
    </row>
    <row r="7693" spans="1:1" x14ac:dyDescent="0.25">
      <c r="A7693" s="290"/>
    </row>
    <row r="7694" spans="1:1" x14ac:dyDescent="0.25">
      <c r="A7694" s="290"/>
    </row>
    <row r="7695" spans="1:1" x14ac:dyDescent="0.25">
      <c r="A7695" s="290"/>
    </row>
    <row r="7696" spans="1:1" x14ac:dyDescent="0.25">
      <c r="A7696" s="290"/>
    </row>
    <row r="7697" spans="1:1" x14ac:dyDescent="0.25">
      <c r="A7697" s="290"/>
    </row>
    <row r="7698" spans="1:1" x14ac:dyDescent="0.25">
      <c r="A7698" s="290"/>
    </row>
    <row r="7699" spans="1:1" x14ac:dyDescent="0.25">
      <c r="A7699" s="290"/>
    </row>
    <row r="7700" spans="1:1" x14ac:dyDescent="0.25">
      <c r="A7700" s="290"/>
    </row>
    <row r="7701" spans="1:1" x14ac:dyDescent="0.25">
      <c r="A7701" s="290"/>
    </row>
    <row r="7702" spans="1:1" x14ac:dyDescent="0.25">
      <c r="A7702" s="290"/>
    </row>
    <row r="7703" spans="1:1" x14ac:dyDescent="0.25">
      <c r="A7703" s="290"/>
    </row>
    <row r="7704" spans="1:1" x14ac:dyDescent="0.25">
      <c r="A7704" s="290"/>
    </row>
    <row r="7705" spans="1:1" x14ac:dyDescent="0.25">
      <c r="A7705" s="290"/>
    </row>
    <row r="7706" spans="1:1" x14ac:dyDescent="0.25">
      <c r="A7706" s="290"/>
    </row>
    <row r="7707" spans="1:1" x14ac:dyDescent="0.25">
      <c r="A7707" s="290"/>
    </row>
    <row r="7708" spans="1:1" x14ac:dyDescent="0.25">
      <c r="A7708" s="290"/>
    </row>
    <row r="7709" spans="1:1" x14ac:dyDescent="0.25">
      <c r="A7709" s="290"/>
    </row>
    <row r="7710" spans="1:1" x14ac:dyDescent="0.25">
      <c r="A7710" s="290"/>
    </row>
    <row r="7711" spans="1:1" x14ac:dyDescent="0.25">
      <c r="A7711" s="290"/>
    </row>
    <row r="7712" spans="1:1" x14ac:dyDescent="0.25">
      <c r="A7712" s="290"/>
    </row>
    <row r="7713" spans="1:1" x14ac:dyDescent="0.25">
      <c r="A7713" s="290"/>
    </row>
    <row r="7714" spans="1:1" x14ac:dyDescent="0.25">
      <c r="A7714" s="290"/>
    </row>
    <row r="7715" spans="1:1" x14ac:dyDescent="0.25">
      <c r="A7715" s="290"/>
    </row>
    <row r="7716" spans="1:1" x14ac:dyDescent="0.25">
      <c r="A7716" s="290"/>
    </row>
    <row r="7717" spans="1:1" x14ac:dyDescent="0.25">
      <c r="A7717" s="290"/>
    </row>
    <row r="7718" spans="1:1" x14ac:dyDescent="0.25">
      <c r="A7718" s="290"/>
    </row>
    <row r="7719" spans="1:1" x14ac:dyDescent="0.25">
      <c r="A7719" s="290"/>
    </row>
    <row r="7720" spans="1:1" x14ac:dyDescent="0.25">
      <c r="A7720" s="290"/>
    </row>
    <row r="7721" spans="1:1" x14ac:dyDescent="0.25">
      <c r="A7721" s="290"/>
    </row>
    <row r="7722" spans="1:1" x14ac:dyDescent="0.25">
      <c r="A7722" s="290"/>
    </row>
    <row r="7723" spans="1:1" x14ac:dyDescent="0.25">
      <c r="A7723" s="290"/>
    </row>
    <row r="7724" spans="1:1" x14ac:dyDescent="0.25">
      <c r="A7724" s="290"/>
    </row>
    <row r="7725" spans="1:1" x14ac:dyDescent="0.25">
      <c r="A7725" s="290"/>
    </row>
    <row r="7726" spans="1:1" x14ac:dyDescent="0.25">
      <c r="A7726" s="290"/>
    </row>
    <row r="7727" spans="1:1" x14ac:dyDescent="0.25">
      <c r="A7727" s="290"/>
    </row>
    <row r="7728" spans="1:1" x14ac:dyDescent="0.25">
      <c r="A7728" s="290"/>
    </row>
    <row r="7729" spans="1:1" x14ac:dyDescent="0.25">
      <c r="A7729" s="290"/>
    </row>
    <row r="7730" spans="1:1" x14ac:dyDescent="0.25">
      <c r="A7730" s="290"/>
    </row>
    <row r="7731" spans="1:1" x14ac:dyDescent="0.25">
      <c r="A7731" s="290"/>
    </row>
    <row r="7732" spans="1:1" x14ac:dyDescent="0.25">
      <c r="A7732" s="290"/>
    </row>
    <row r="7733" spans="1:1" x14ac:dyDescent="0.25">
      <c r="A7733" s="290"/>
    </row>
    <row r="7734" spans="1:1" x14ac:dyDescent="0.25">
      <c r="A7734" s="290"/>
    </row>
    <row r="7735" spans="1:1" x14ac:dyDescent="0.25">
      <c r="A7735" s="290"/>
    </row>
    <row r="7736" spans="1:1" x14ac:dyDescent="0.25">
      <c r="A7736" s="290"/>
    </row>
    <row r="7737" spans="1:1" x14ac:dyDescent="0.25">
      <c r="A7737" s="290"/>
    </row>
    <row r="7738" spans="1:1" x14ac:dyDescent="0.25">
      <c r="A7738" s="290"/>
    </row>
    <row r="7739" spans="1:1" x14ac:dyDescent="0.25">
      <c r="A7739" s="290"/>
    </row>
    <row r="7740" spans="1:1" x14ac:dyDescent="0.25">
      <c r="A7740" s="290"/>
    </row>
    <row r="7741" spans="1:1" x14ac:dyDescent="0.25">
      <c r="A7741" s="290"/>
    </row>
    <row r="7742" spans="1:1" x14ac:dyDescent="0.25">
      <c r="A7742" s="290"/>
    </row>
    <row r="7743" spans="1:1" x14ac:dyDescent="0.25">
      <c r="A7743" s="290"/>
    </row>
    <row r="7744" spans="1:1" x14ac:dyDescent="0.25">
      <c r="A7744" s="290"/>
    </row>
    <row r="7745" spans="1:1" x14ac:dyDescent="0.25">
      <c r="A7745" s="290"/>
    </row>
    <row r="7746" spans="1:1" x14ac:dyDescent="0.25">
      <c r="A7746" s="290"/>
    </row>
    <row r="7747" spans="1:1" x14ac:dyDescent="0.25">
      <c r="A7747" s="290"/>
    </row>
    <row r="7748" spans="1:1" x14ac:dyDescent="0.25">
      <c r="A7748" s="290"/>
    </row>
    <row r="7749" spans="1:1" x14ac:dyDescent="0.25">
      <c r="A7749" s="290"/>
    </row>
    <row r="7750" spans="1:1" x14ac:dyDescent="0.25">
      <c r="A7750" s="290"/>
    </row>
    <row r="7751" spans="1:1" x14ac:dyDescent="0.25">
      <c r="A7751" s="290"/>
    </row>
    <row r="7752" spans="1:1" x14ac:dyDescent="0.25">
      <c r="A7752" s="290"/>
    </row>
    <row r="7753" spans="1:1" x14ac:dyDescent="0.25">
      <c r="A7753" s="290"/>
    </row>
    <row r="7754" spans="1:1" x14ac:dyDescent="0.25">
      <c r="A7754" s="290"/>
    </row>
    <row r="7755" spans="1:1" x14ac:dyDescent="0.25">
      <c r="A7755" s="290"/>
    </row>
    <row r="7756" spans="1:1" x14ac:dyDescent="0.25">
      <c r="A7756" s="290"/>
    </row>
    <row r="7757" spans="1:1" x14ac:dyDescent="0.25">
      <c r="A7757" s="290"/>
    </row>
    <row r="7758" spans="1:1" x14ac:dyDescent="0.25">
      <c r="A7758" s="290"/>
    </row>
    <row r="7759" spans="1:1" x14ac:dyDescent="0.25">
      <c r="A7759" s="290"/>
    </row>
    <row r="7760" spans="1:1" x14ac:dyDescent="0.25">
      <c r="A7760" s="290"/>
    </row>
    <row r="7761" spans="1:1" x14ac:dyDescent="0.25">
      <c r="A7761" s="290"/>
    </row>
    <row r="7762" spans="1:1" x14ac:dyDescent="0.25">
      <c r="A7762" s="290"/>
    </row>
    <row r="7763" spans="1:1" x14ac:dyDescent="0.25">
      <c r="A7763" s="290"/>
    </row>
    <row r="7764" spans="1:1" x14ac:dyDescent="0.25">
      <c r="A7764" s="290"/>
    </row>
    <row r="7765" spans="1:1" x14ac:dyDescent="0.25">
      <c r="A7765" s="290"/>
    </row>
    <row r="7766" spans="1:1" x14ac:dyDescent="0.25">
      <c r="A7766" s="290"/>
    </row>
    <row r="7767" spans="1:1" x14ac:dyDescent="0.25">
      <c r="A7767" s="290"/>
    </row>
    <row r="7768" spans="1:1" x14ac:dyDescent="0.25">
      <c r="A7768" s="290"/>
    </row>
    <row r="7769" spans="1:1" x14ac:dyDescent="0.25">
      <c r="A7769" s="290"/>
    </row>
    <row r="7770" spans="1:1" x14ac:dyDescent="0.25">
      <c r="A7770" s="290"/>
    </row>
    <row r="7771" spans="1:1" x14ac:dyDescent="0.25">
      <c r="A7771" s="290"/>
    </row>
    <row r="7772" spans="1:1" x14ac:dyDescent="0.25">
      <c r="A7772" s="290"/>
    </row>
    <row r="7773" spans="1:1" x14ac:dyDescent="0.25">
      <c r="A7773" s="290"/>
    </row>
    <row r="7774" spans="1:1" x14ac:dyDescent="0.25">
      <c r="A7774" s="290"/>
    </row>
    <row r="7775" spans="1:1" x14ac:dyDescent="0.25">
      <c r="A7775" s="290"/>
    </row>
    <row r="7776" spans="1:1" x14ac:dyDescent="0.25">
      <c r="A7776" s="290"/>
    </row>
    <row r="7777" spans="1:1" x14ac:dyDescent="0.25">
      <c r="A7777" s="290"/>
    </row>
    <row r="7778" spans="1:1" x14ac:dyDescent="0.25">
      <c r="A7778" s="290"/>
    </row>
    <row r="7779" spans="1:1" x14ac:dyDescent="0.25">
      <c r="A7779" s="290"/>
    </row>
    <row r="7780" spans="1:1" x14ac:dyDescent="0.25">
      <c r="A7780" s="290"/>
    </row>
    <row r="7781" spans="1:1" x14ac:dyDescent="0.25">
      <c r="A7781" s="290"/>
    </row>
    <row r="7782" spans="1:1" x14ac:dyDescent="0.25">
      <c r="A7782" s="290"/>
    </row>
    <row r="7783" spans="1:1" x14ac:dyDescent="0.25">
      <c r="A7783" s="290"/>
    </row>
    <row r="7784" spans="1:1" x14ac:dyDescent="0.25">
      <c r="A7784" s="290"/>
    </row>
    <row r="7785" spans="1:1" x14ac:dyDescent="0.25">
      <c r="A7785" s="290"/>
    </row>
    <row r="7786" spans="1:1" x14ac:dyDescent="0.25">
      <c r="A7786" s="290"/>
    </row>
    <row r="7787" spans="1:1" x14ac:dyDescent="0.25">
      <c r="A7787" s="290"/>
    </row>
    <row r="7788" spans="1:1" x14ac:dyDescent="0.25">
      <c r="A7788" s="290"/>
    </row>
    <row r="7789" spans="1:1" x14ac:dyDescent="0.25">
      <c r="A7789" s="290"/>
    </row>
    <row r="7790" spans="1:1" x14ac:dyDescent="0.25">
      <c r="A7790" s="290"/>
    </row>
    <row r="7791" spans="1:1" x14ac:dyDescent="0.25">
      <c r="A7791" s="290"/>
    </row>
    <row r="7792" spans="1:1" x14ac:dyDescent="0.25">
      <c r="A7792" s="290"/>
    </row>
    <row r="7793" spans="1:1" x14ac:dyDescent="0.25">
      <c r="A7793" s="290"/>
    </row>
    <row r="7794" spans="1:1" x14ac:dyDescent="0.25">
      <c r="A7794" s="290"/>
    </row>
    <row r="7795" spans="1:1" x14ac:dyDescent="0.25">
      <c r="A7795" s="290"/>
    </row>
    <row r="7796" spans="1:1" x14ac:dyDescent="0.25">
      <c r="A7796" s="290"/>
    </row>
    <row r="7797" spans="1:1" x14ac:dyDescent="0.25">
      <c r="A7797" s="290"/>
    </row>
    <row r="7798" spans="1:1" x14ac:dyDescent="0.25">
      <c r="A7798" s="290"/>
    </row>
    <row r="7799" spans="1:1" x14ac:dyDescent="0.25">
      <c r="A7799" s="290"/>
    </row>
    <row r="7800" spans="1:1" x14ac:dyDescent="0.25">
      <c r="A7800" s="290"/>
    </row>
    <row r="7801" spans="1:1" x14ac:dyDescent="0.25">
      <c r="A7801" s="290"/>
    </row>
    <row r="7802" spans="1:1" x14ac:dyDescent="0.25">
      <c r="A7802" s="290"/>
    </row>
    <row r="7803" spans="1:1" x14ac:dyDescent="0.25">
      <c r="A7803" s="290"/>
    </row>
    <row r="7804" spans="1:1" x14ac:dyDescent="0.25">
      <c r="A7804" s="290"/>
    </row>
    <row r="7805" spans="1:1" x14ac:dyDescent="0.25">
      <c r="A7805" s="290"/>
    </row>
    <row r="7806" spans="1:1" x14ac:dyDescent="0.25">
      <c r="A7806" s="290"/>
    </row>
    <row r="7807" spans="1:1" x14ac:dyDescent="0.25">
      <c r="A7807" s="290"/>
    </row>
    <row r="7808" spans="1:1" x14ac:dyDescent="0.25">
      <c r="A7808" s="290"/>
    </row>
    <row r="7809" spans="1:1" x14ac:dyDescent="0.25">
      <c r="A7809" s="290"/>
    </row>
    <row r="7810" spans="1:1" x14ac:dyDescent="0.25">
      <c r="A7810" s="290"/>
    </row>
    <row r="7811" spans="1:1" x14ac:dyDescent="0.25">
      <c r="A7811" s="290"/>
    </row>
    <row r="7812" spans="1:1" x14ac:dyDescent="0.25">
      <c r="A7812" s="290"/>
    </row>
    <row r="7813" spans="1:1" x14ac:dyDescent="0.25">
      <c r="A7813" s="290"/>
    </row>
    <row r="7814" spans="1:1" x14ac:dyDescent="0.25">
      <c r="A7814" s="290"/>
    </row>
    <row r="7815" spans="1:1" x14ac:dyDescent="0.25">
      <c r="A7815" s="290"/>
    </row>
    <row r="7816" spans="1:1" x14ac:dyDescent="0.25">
      <c r="A7816" s="290"/>
    </row>
    <row r="7817" spans="1:1" x14ac:dyDescent="0.25">
      <c r="A7817" s="290"/>
    </row>
    <row r="7818" spans="1:1" x14ac:dyDescent="0.25">
      <c r="A7818" s="290"/>
    </row>
    <row r="7819" spans="1:1" x14ac:dyDescent="0.25">
      <c r="A7819" s="290"/>
    </row>
    <row r="7820" spans="1:1" x14ac:dyDescent="0.25">
      <c r="A7820" s="290"/>
    </row>
    <row r="7821" spans="1:1" x14ac:dyDescent="0.25">
      <c r="A7821" s="290"/>
    </row>
    <row r="7822" spans="1:1" x14ac:dyDescent="0.25">
      <c r="A7822" s="290"/>
    </row>
    <row r="7823" spans="1:1" x14ac:dyDescent="0.25">
      <c r="A7823" s="290"/>
    </row>
    <row r="7824" spans="1:1" x14ac:dyDescent="0.25">
      <c r="A7824" s="290"/>
    </row>
    <row r="7825" spans="1:1" x14ac:dyDescent="0.25">
      <c r="A7825" s="290"/>
    </row>
    <row r="7826" spans="1:1" x14ac:dyDescent="0.25">
      <c r="A7826" s="290"/>
    </row>
    <row r="7827" spans="1:1" x14ac:dyDescent="0.25">
      <c r="A7827" s="290"/>
    </row>
    <row r="7828" spans="1:1" x14ac:dyDescent="0.25">
      <c r="A7828" s="290"/>
    </row>
    <row r="7829" spans="1:1" x14ac:dyDescent="0.25">
      <c r="A7829" s="290"/>
    </row>
    <row r="7830" spans="1:1" x14ac:dyDescent="0.25">
      <c r="A7830" s="290"/>
    </row>
    <row r="7831" spans="1:1" x14ac:dyDescent="0.25">
      <c r="A7831" s="290"/>
    </row>
    <row r="7832" spans="1:1" x14ac:dyDescent="0.25">
      <c r="A7832" s="290"/>
    </row>
    <row r="7833" spans="1:1" x14ac:dyDescent="0.25">
      <c r="A7833" s="290"/>
    </row>
    <row r="7834" spans="1:1" x14ac:dyDescent="0.25">
      <c r="A7834" s="290"/>
    </row>
    <row r="7835" spans="1:1" x14ac:dyDescent="0.25">
      <c r="A7835" s="290"/>
    </row>
    <row r="7836" spans="1:1" x14ac:dyDescent="0.25">
      <c r="A7836" s="290"/>
    </row>
    <row r="7837" spans="1:1" x14ac:dyDescent="0.25">
      <c r="A7837" s="290"/>
    </row>
    <row r="7838" spans="1:1" x14ac:dyDescent="0.25">
      <c r="A7838" s="290"/>
    </row>
    <row r="7839" spans="1:1" x14ac:dyDescent="0.25">
      <c r="A7839" s="290"/>
    </row>
    <row r="7840" spans="1:1" x14ac:dyDescent="0.25">
      <c r="A7840" s="290"/>
    </row>
    <row r="7841" spans="1:1" x14ac:dyDescent="0.25">
      <c r="A7841" s="290"/>
    </row>
    <row r="7842" spans="1:1" x14ac:dyDescent="0.25">
      <c r="A7842" s="290"/>
    </row>
    <row r="7843" spans="1:1" x14ac:dyDescent="0.25">
      <c r="A7843" s="290"/>
    </row>
    <row r="7844" spans="1:1" x14ac:dyDescent="0.25">
      <c r="A7844" s="290"/>
    </row>
    <row r="7845" spans="1:1" x14ac:dyDescent="0.25">
      <c r="A7845" s="290"/>
    </row>
    <row r="7846" spans="1:1" x14ac:dyDescent="0.25">
      <c r="A7846" s="290"/>
    </row>
    <row r="7847" spans="1:1" x14ac:dyDescent="0.25">
      <c r="A7847" s="290"/>
    </row>
    <row r="7848" spans="1:1" x14ac:dyDescent="0.25">
      <c r="A7848" s="290"/>
    </row>
    <row r="7849" spans="1:1" x14ac:dyDescent="0.25">
      <c r="A7849" s="290"/>
    </row>
    <row r="7850" spans="1:1" x14ac:dyDescent="0.25">
      <c r="A7850" s="290"/>
    </row>
    <row r="7851" spans="1:1" x14ac:dyDescent="0.25">
      <c r="A7851" s="290"/>
    </row>
    <row r="7852" spans="1:1" x14ac:dyDescent="0.25">
      <c r="A7852" s="290"/>
    </row>
    <row r="7853" spans="1:1" x14ac:dyDescent="0.25">
      <c r="A7853" s="290"/>
    </row>
    <row r="7854" spans="1:1" x14ac:dyDescent="0.25">
      <c r="A7854" s="290"/>
    </row>
    <row r="7855" spans="1:1" x14ac:dyDescent="0.25">
      <c r="A7855" s="290"/>
    </row>
    <row r="7856" spans="1:1" x14ac:dyDescent="0.25">
      <c r="A7856" s="290"/>
    </row>
    <row r="7857" spans="1:1" x14ac:dyDescent="0.25">
      <c r="A7857" s="290"/>
    </row>
    <row r="7858" spans="1:1" x14ac:dyDescent="0.25">
      <c r="A7858" s="290"/>
    </row>
    <row r="7859" spans="1:1" x14ac:dyDescent="0.25">
      <c r="A7859" s="290"/>
    </row>
    <row r="7860" spans="1:1" x14ac:dyDescent="0.25">
      <c r="A7860" s="290"/>
    </row>
    <row r="7861" spans="1:1" x14ac:dyDescent="0.25">
      <c r="A7861" s="290"/>
    </row>
    <row r="7862" spans="1:1" x14ac:dyDescent="0.25">
      <c r="A7862" s="290"/>
    </row>
    <row r="7863" spans="1:1" x14ac:dyDescent="0.25">
      <c r="A7863" s="290"/>
    </row>
    <row r="7864" spans="1:1" x14ac:dyDescent="0.25">
      <c r="A7864" s="290"/>
    </row>
    <row r="7865" spans="1:1" x14ac:dyDescent="0.25">
      <c r="A7865" s="290"/>
    </row>
    <row r="7866" spans="1:1" x14ac:dyDescent="0.25">
      <c r="A7866" s="290"/>
    </row>
    <row r="7867" spans="1:1" x14ac:dyDescent="0.25">
      <c r="A7867" s="290"/>
    </row>
    <row r="7868" spans="1:1" x14ac:dyDescent="0.25">
      <c r="A7868" s="290"/>
    </row>
    <row r="7869" spans="1:1" x14ac:dyDescent="0.25">
      <c r="A7869" s="290"/>
    </row>
    <row r="7870" spans="1:1" x14ac:dyDescent="0.25">
      <c r="A7870" s="290"/>
    </row>
    <row r="7871" spans="1:1" x14ac:dyDescent="0.25">
      <c r="A7871" s="290"/>
    </row>
    <row r="7872" spans="1:1" x14ac:dyDescent="0.25">
      <c r="A7872" s="290"/>
    </row>
    <row r="7873" spans="1:1" x14ac:dyDescent="0.25">
      <c r="A7873" s="290"/>
    </row>
    <row r="7874" spans="1:1" x14ac:dyDescent="0.25">
      <c r="A7874" s="290"/>
    </row>
    <row r="7875" spans="1:1" x14ac:dyDescent="0.25">
      <c r="A7875" s="290"/>
    </row>
    <row r="7876" spans="1:1" x14ac:dyDescent="0.25">
      <c r="A7876" s="290"/>
    </row>
    <row r="7877" spans="1:1" x14ac:dyDescent="0.25">
      <c r="A7877" s="290"/>
    </row>
    <row r="7878" spans="1:1" x14ac:dyDescent="0.25">
      <c r="A7878" s="290"/>
    </row>
    <row r="7879" spans="1:1" x14ac:dyDescent="0.25">
      <c r="A7879" s="290"/>
    </row>
    <row r="7880" spans="1:1" x14ac:dyDescent="0.25">
      <c r="A7880" s="290"/>
    </row>
    <row r="7881" spans="1:1" x14ac:dyDescent="0.25">
      <c r="A7881" s="290"/>
    </row>
    <row r="7882" spans="1:1" x14ac:dyDescent="0.25">
      <c r="A7882" s="290"/>
    </row>
    <row r="7883" spans="1:1" x14ac:dyDescent="0.25">
      <c r="A7883" s="290"/>
    </row>
    <row r="7884" spans="1:1" x14ac:dyDescent="0.25">
      <c r="A7884" s="290"/>
    </row>
    <row r="7885" spans="1:1" x14ac:dyDescent="0.25">
      <c r="A7885" s="290"/>
    </row>
    <row r="7886" spans="1:1" x14ac:dyDescent="0.25">
      <c r="A7886" s="290"/>
    </row>
    <row r="7887" spans="1:1" x14ac:dyDescent="0.25">
      <c r="A7887" s="290"/>
    </row>
    <row r="7888" spans="1:1" x14ac:dyDescent="0.25">
      <c r="A7888" s="290"/>
    </row>
    <row r="7889" spans="1:1" x14ac:dyDescent="0.25">
      <c r="A7889" s="290"/>
    </row>
    <row r="7890" spans="1:1" x14ac:dyDescent="0.25">
      <c r="A7890" s="290"/>
    </row>
    <row r="7891" spans="1:1" x14ac:dyDescent="0.25">
      <c r="A7891" s="290"/>
    </row>
    <row r="7892" spans="1:1" x14ac:dyDescent="0.25">
      <c r="A7892" s="290"/>
    </row>
    <row r="7893" spans="1:1" x14ac:dyDescent="0.25">
      <c r="A7893" s="290"/>
    </row>
    <row r="7894" spans="1:1" x14ac:dyDescent="0.25">
      <c r="A7894" s="290"/>
    </row>
    <row r="7895" spans="1:1" x14ac:dyDescent="0.25">
      <c r="A7895" s="290"/>
    </row>
    <row r="7896" spans="1:1" x14ac:dyDescent="0.25">
      <c r="A7896" s="290"/>
    </row>
    <row r="7897" spans="1:1" x14ac:dyDescent="0.25">
      <c r="A7897" s="290"/>
    </row>
    <row r="7898" spans="1:1" x14ac:dyDescent="0.25">
      <c r="A7898" s="290"/>
    </row>
    <row r="7899" spans="1:1" x14ac:dyDescent="0.25">
      <c r="A7899" s="290"/>
    </row>
    <row r="7900" spans="1:1" x14ac:dyDescent="0.25">
      <c r="A7900" s="290"/>
    </row>
    <row r="7901" spans="1:1" x14ac:dyDescent="0.25">
      <c r="A7901" s="290"/>
    </row>
    <row r="7902" spans="1:1" x14ac:dyDescent="0.25">
      <c r="A7902" s="290"/>
    </row>
    <row r="7903" spans="1:1" x14ac:dyDescent="0.25">
      <c r="A7903" s="290"/>
    </row>
    <row r="7904" spans="1:1" x14ac:dyDescent="0.25">
      <c r="A7904" s="290"/>
    </row>
    <row r="7905" spans="1:1" x14ac:dyDescent="0.25">
      <c r="A7905" s="290"/>
    </row>
    <row r="7906" spans="1:1" x14ac:dyDescent="0.25">
      <c r="A7906" s="290"/>
    </row>
    <row r="7907" spans="1:1" x14ac:dyDescent="0.25">
      <c r="A7907" s="290"/>
    </row>
    <row r="7908" spans="1:1" x14ac:dyDescent="0.25">
      <c r="A7908" s="290"/>
    </row>
    <row r="7909" spans="1:1" x14ac:dyDescent="0.25">
      <c r="A7909" s="290"/>
    </row>
    <row r="7910" spans="1:1" x14ac:dyDescent="0.25">
      <c r="A7910" s="290"/>
    </row>
    <row r="7911" spans="1:1" x14ac:dyDescent="0.25">
      <c r="A7911" s="290"/>
    </row>
    <row r="7912" spans="1:1" x14ac:dyDescent="0.25">
      <c r="A7912" s="290"/>
    </row>
    <row r="7913" spans="1:1" x14ac:dyDescent="0.25">
      <c r="A7913" s="290"/>
    </row>
    <row r="7914" spans="1:1" x14ac:dyDescent="0.25">
      <c r="A7914" s="290"/>
    </row>
    <row r="7915" spans="1:1" x14ac:dyDescent="0.25">
      <c r="A7915" s="290"/>
    </row>
    <row r="7916" spans="1:1" x14ac:dyDescent="0.25">
      <c r="A7916" s="290"/>
    </row>
    <row r="7917" spans="1:1" x14ac:dyDescent="0.25">
      <c r="A7917" s="290"/>
    </row>
    <row r="7918" spans="1:1" x14ac:dyDescent="0.25">
      <c r="A7918" s="290"/>
    </row>
    <row r="7919" spans="1:1" x14ac:dyDescent="0.25">
      <c r="A7919" s="290"/>
    </row>
    <row r="7920" spans="1:1" x14ac:dyDescent="0.25">
      <c r="A7920" s="290"/>
    </row>
    <row r="7921" spans="1:1" x14ac:dyDescent="0.25">
      <c r="A7921" s="290"/>
    </row>
    <row r="7922" spans="1:1" x14ac:dyDescent="0.25">
      <c r="A7922" s="290"/>
    </row>
    <row r="7923" spans="1:1" x14ac:dyDescent="0.25">
      <c r="A7923" s="290"/>
    </row>
    <row r="7924" spans="1:1" x14ac:dyDescent="0.25">
      <c r="A7924" s="290"/>
    </row>
    <row r="7925" spans="1:1" x14ac:dyDescent="0.25">
      <c r="A7925" s="290"/>
    </row>
    <row r="7926" spans="1:1" x14ac:dyDescent="0.25">
      <c r="A7926" s="290"/>
    </row>
    <row r="7927" spans="1:1" x14ac:dyDescent="0.25">
      <c r="A7927" s="290"/>
    </row>
    <row r="7928" spans="1:1" x14ac:dyDescent="0.25">
      <c r="A7928" s="290"/>
    </row>
    <row r="7929" spans="1:1" x14ac:dyDescent="0.25">
      <c r="A7929" s="290"/>
    </row>
    <row r="7930" spans="1:1" x14ac:dyDescent="0.25">
      <c r="A7930" s="290"/>
    </row>
    <row r="7931" spans="1:1" x14ac:dyDescent="0.25">
      <c r="A7931" s="290"/>
    </row>
    <row r="7932" spans="1:1" x14ac:dyDescent="0.25">
      <c r="A7932" s="290"/>
    </row>
    <row r="7933" spans="1:1" x14ac:dyDescent="0.25">
      <c r="A7933" s="290"/>
    </row>
    <row r="7934" spans="1:1" x14ac:dyDescent="0.25">
      <c r="A7934" s="290"/>
    </row>
    <row r="7935" spans="1:1" x14ac:dyDescent="0.25">
      <c r="A7935" s="290"/>
    </row>
    <row r="7936" spans="1:1" x14ac:dyDescent="0.25">
      <c r="A7936" s="290"/>
    </row>
    <row r="7937" spans="1:1" x14ac:dyDescent="0.25">
      <c r="A7937" s="290"/>
    </row>
    <row r="7938" spans="1:1" x14ac:dyDescent="0.25">
      <c r="A7938" s="290"/>
    </row>
    <row r="7939" spans="1:1" x14ac:dyDescent="0.25">
      <c r="A7939" s="290"/>
    </row>
    <row r="7940" spans="1:1" x14ac:dyDescent="0.25">
      <c r="A7940" s="290"/>
    </row>
    <row r="7941" spans="1:1" x14ac:dyDescent="0.25">
      <c r="A7941" s="290"/>
    </row>
    <row r="7942" spans="1:1" x14ac:dyDescent="0.25">
      <c r="A7942" s="290"/>
    </row>
    <row r="7943" spans="1:1" x14ac:dyDescent="0.25">
      <c r="A7943" s="290"/>
    </row>
    <row r="7944" spans="1:1" x14ac:dyDescent="0.25">
      <c r="A7944" s="290"/>
    </row>
    <row r="7945" spans="1:1" x14ac:dyDescent="0.25">
      <c r="A7945" s="290"/>
    </row>
    <row r="7946" spans="1:1" x14ac:dyDescent="0.25">
      <c r="A7946" s="290"/>
    </row>
    <row r="7947" spans="1:1" x14ac:dyDescent="0.25">
      <c r="A7947" s="290"/>
    </row>
    <row r="7948" spans="1:1" x14ac:dyDescent="0.25">
      <c r="A7948" s="290"/>
    </row>
    <row r="7949" spans="1:1" x14ac:dyDescent="0.25">
      <c r="A7949" s="290"/>
    </row>
    <row r="7950" spans="1:1" x14ac:dyDescent="0.25">
      <c r="A7950" s="290"/>
    </row>
    <row r="7951" spans="1:1" x14ac:dyDescent="0.25">
      <c r="A7951" s="290"/>
    </row>
    <row r="7952" spans="1:1" x14ac:dyDescent="0.25">
      <c r="A7952" s="290"/>
    </row>
    <row r="7953" spans="1:1" x14ac:dyDescent="0.25">
      <c r="A7953" s="290"/>
    </row>
    <row r="7954" spans="1:1" x14ac:dyDescent="0.25">
      <c r="A7954" s="290"/>
    </row>
    <row r="7955" spans="1:1" x14ac:dyDescent="0.25">
      <c r="A7955" s="290"/>
    </row>
    <row r="7956" spans="1:1" x14ac:dyDescent="0.25">
      <c r="A7956" s="290"/>
    </row>
    <row r="7957" spans="1:1" x14ac:dyDescent="0.25">
      <c r="A7957" s="290"/>
    </row>
    <row r="7958" spans="1:1" x14ac:dyDescent="0.25">
      <c r="A7958" s="290"/>
    </row>
    <row r="7959" spans="1:1" x14ac:dyDescent="0.25">
      <c r="A7959" s="290"/>
    </row>
    <row r="7960" spans="1:1" x14ac:dyDescent="0.25">
      <c r="A7960" s="290"/>
    </row>
    <row r="7961" spans="1:1" x14ac:dyDescent="0.25">
      <c r="A7961" s="290"/>
    </row>
    <row r="7962" spans="1:1" x14ac:dyDescent="0.25">
      <c r="A7962" s="290"/>
    </row>
    <row r="7963" spans="1:1" x14ac:dyDescent="0.25">
      <c r="A7963" s="290"/>
    </row>
    <row r="7964" spans="1:1" x14ac:dyDescent="0.25">
      <c r="A7964" s="290"/>
    </row>
    <row r="7965" spans="1:1" x14ac:dyDescent="0.25">
      <c r="A7965" s="290"/>
    </row>
    <row r="7966" spans="1:1" x14ac:dyDescent="0.25">
      <c r="A7966" s="290"/>
    </row>
    <row r="7967" spans="1:1" x14ac:dyDescent="0.25">
      <c r="A7967" s="290"/>
    </row>
    <row r="7968" spans="1:1" x14ac:dyDescent="0.25">
      <c r="A7968" s="290"/>
    </row>
    <row r="7969" spans="1:1" x14ac:dyDescent="0.25">
      <c r="A7969" s="290"/>
    </row>
    <row r="7970" spans="1:1" x14ac:dyDescent="0.25">
      <c r="A7970" s="290"/>
    </row>
    <row r="7971" spans="1:1" x14ac:dyDescent="0.25">
      <c r="A7971" s="290"/>
    </row>
    <row r="7972" spans="1:1" x14ac:dyDescent="0.25">
      <c r="A7972" s="290"/>
    </row>
    <row r="7973" spans="1:1" x14ac:dyDescent="0.25">
      <c r="A7973" s="290"/>
    </row>
    <row r="7974" spans="1:1" x14ac:dyDescent="0.25">
      <c r="A7974" s="290"/>
    </row>
    <row r="7975" spans="1:1" x14ac:dyDescent="0.25">
      <c r="A7975" s="290"/>
    </row>
    <row r="7976" spans="1:1" x14ac:dyDescent="0.25">
      <c r="A7976" s="290"/>
    </row>
    <row r="7977" spans="1:1" x14ac:dyDescent="0.25">
      <c r="A7977" s="290"/>
    </row>
    <row r="7978" spans="1:1" x14ac:dyDescent="0.25">
      <c r="A7978" s="290"/>
    </row>
    <row r="7979" spans="1:1" x14ac:dyDescent="0.25">
      <c r="A7979" s="290"/>
    </row>
    <row r="7980" spans="1:1" x14ac:dyDescent="0.25">
      <c r="A7980" s="290"/>
    </row>
    <row r="7981" spans="1:1" x14ac:dyDescent="0.25">
      <c r="A7981" s="290"/>
    </row>
    <row r="7982" spans="1:1" x14ac:dyDescent="0.25">
      <c r="A7982" s="290"/>
    </row>
    <row r="7983" spans="1:1" x14ac:dyDescent="0.25">
      <c r="A7983" s="290"/>
    </row>
    <row r="7984" spans="1:1" x14ac:dyDescent="0.25">
      <c r="A7984" s="290"/>
    </row>
    <row r="7985" spans="1:1" x14ac:dyDescent="0.25">
      <c r="A7985" s="290"/>
    </row>
    <row r="7986" spans="1:1" x14ac:dyDescent="0.25">
      <c r="A7986" s="290"/>
    </row>
    <row r="7987" spans="1:1" x14ac:dyDescent="0.25">
      <c r="A7987" s="290"/>
    </row>
    <row r="7988" spans="1:1" x14ac:dyDescent="0.25">
      <c r="A7988" s="290"/>
    </row>
    <row r="7989" spans="1:1" x14ac:dyDescent="0.25">
      <c r="A7989" s="290"/>
    </row>
    <row r="7990" spans="1:1" x14ac:dyDescent="0.25">
      <c r="A7990" s="290"/>
    </row>
    <row r="7991" spans="1:1" x14ac:dyDescent="0.25">
      <c r="A7991" s="290"/>
    </row>
    <row r="7992" spans="1:1" x14ac:dyDescent="0.25">
      <c r="A7992" s="290"/>
    </row>
    <row r="7993" spans="1:1" x14ac:dyDescent="0.25">
      <c r="A7993" s="290"/>
    </row>
    <row r="7994" spans="1:1" x14ac:dyDescent="0.25">
      <c r="A7994" s="290"/>
    </row>
    <row r="7995" spans="1:1" x14ac:dyDescent="0.25">
      <c r="A7995" s="290"/>
    </row>
    <row r="7996" spans="1:1" x14ac:dyDescent="0.25">
      <c r="A7996" s="290"/>
    </row>
    <row r="7997" spans="1:1" x14ac:dyDescent="0.25">
      <c r="A7997" s="290"/>
    </row>
    <row r="7998" spans="1:1" x14ac:dyDescent="0.25">
      <c r="A7998" s="290"/>
    </row>
    <row r="7999" spans="1:1" x14ac:dyDescent="0.25">
      <c r="A7999" s="290"/>
    </row>
    <row r="8000" spans="1:1" x14ac:dyDescent="0.25">
      <c r="A8000" s="290"/>
    </row>
    <row r="8001" spans="1:1" x14ac:dyDescent="0.25">
      <c r="A8001" s="290"/>
    </row>
    <row r="8002" spans="1:1" x14ac:dyDescent="0.25">
      <c r="A8002" s="290"/>
    </row>
    <row r="8003" spans="1:1" x14ac:dyDescent="0.25">
      <c r="A8003" s="290"/>
    </row>
    <row r="8004" spans="1:1" x14ac:dyDescent="0.25">
      <c r="A8004" s="290"/>
    </row>
    <row r="8005" spans="1:1" x14ac:dyDescent="0.25">
      <c r="A8005" s="290"/>
    </row>
    <row r="8006" spans="1:1" x14ac:dyDescent="0.25">
      <c r="A8006" s="290"/>
    </row>
    <row r="8007" spans="1:1" x14ac:dyDescent="0.25">
      <c r="A8007" s="290"/>
    </row>
    <row r="8008" spans="1:1" x14ac:dyDescent="0.25">
      <c r="A8008" s="290"/>
    </row>
    <row r="8009" spans="1:1" x14ac:dyDescent="0.25">
      <c r="A8009" s="290"/>
    </row>
    <row r="8010" spans="1:1" x14ac:dyDescent="0.25">
      <c r="A8010" s="290"/>
    </row>
    <row r="8011" spans="1:1" x14ac:dyDescent="0.25">
      <c r="A8011" s="290"/>
    </row>
    <row r="8012" spans="1:1" x14ac:dyDescent="0.25">
      <c r="A8012" s="290"/>
    </row>
    <row r="8013" spans="1:1" x14ac:dyDescent="0.25">
      <c r="A8013" s="290"/>
    </row>
    <row r="8014" spans="1:1" x14ac:dyDescent="0.25">
      <c r="A8014" s="290"/>
    </row>
    <row r="8015" spans="1:1" x14ac:dyDescent="0.25">
      <c r="A8015" s="290"/>
    </row>
    <row r="8016" spans="1:1" x14ac:dyDescent="0.25">
      <c r="A8016" s="290"/>
    </row>
    <row r="8017" spans="1:1" x14ac:dyDescent="0.25">
      <c r="A8017" s="290"/>
    </row>
    <row r="8018" spans="1:1" x14ac:dyDescent="0.25">
      <c r="A8018" s="290"/>
    </row>
    <row r="8019" spans="1:1" x14ac:dyDescent="0.25">
      <c r="A8019" s="290"/>
    </row>
    <row r="8020" spans="1:1" x14ac:dyDescent="0.25">
      <c r="A8020" s="290"/>
    </row>
    <row r="8021" spans="1:1" x14ac:dyDescent="0.25">
      <c r="A8021" s="290"/>
    </row>
    <row r="8022" spans="1:1" x14ac:dyDescent="0.25">
      <c r="A8022" s="290"/>
    </row>
    <row r="8023" spans="1:1" x14ac:dyDescent="0.25">
      <c r="A8023" s="290"/>
    </row>
    <row r="8024" spans="1:1" x14ac:dyDescent="0.25">
      <c r="A8024" s="290"/>
    </row>
    <row r="8025" spans="1:1" x14ac:dyDescent="0.25">
      <c r="A8025" s="290"/>
    </row>
    <row r="8026" spans="1:1" x14ac:dyDescent="0.25">
      <c r="A8026" s="290"/>
    </row>
    <row r="8027" spans="1:1" x14ac:dyDescent="0.25">
      <c r="A8027" s="290"/>
    </row>
    <row r="8028" spans="1:1" x14ac:dyDescent="0.25">
      <c r="A8028" s="290"/>
    </row>
    <row r="8029" spans="1:1" x14ac:dyDescent="0.25">
      <c r="A8029" s="290"/>
    </row>
    <row r="8030" spans="1:1" x14ac:dyDescent="0.25">
      <c r="A8030" s="290"/>
    </row>
    <row r="8031" spans="1:1" x14ac:dyDescent="0.25">
      <c r="A8031" s="290"/>
    </row>
    <row r="8032" spans="1:1" x14ac:dyDescent="0.25">
      <c r="A8032" s="290"/>
    </row>
    <row r="8033" spans="1:1" x14ac:dyDescent="0.25">
      <c r="A8033" s="290"/>
    </row>
    <row r="8034" spans="1:1" x14ac:dyDescent="0.25">
      <c r="A8034" s="290"/>
    </row>
    <row r="8035" spans="1:1" x14ac:dyDescent="0.25">
      <c r="A8035" s="290"/>
    </row>
    <row r="8036" spans="1:1" x14ac:dyDescent="0.25">
      <c r="A8036" s="290"/>
    </row>
    <row r="8037" spans="1:1" x14ac:dyDescent="0.25">
      <c r="A8037" s="290"/>
    </row>
    <row r="8038" spans="1:1" x14ac:dyDescent="0.25">
      <c r="A8038" s="290"/>
    </row>
    <row r="8039" spans="1:1" x14ac:dyDescent="0.25">
      <c r="A8039" s="290"/>
    </row>
    <row r="8040" spans="1:1" x14ac:dyDescent="0.25">
      <c r="A8040" s="290"/>
    </row>
    <row r="8041" spans="1:1" x14ac:dyDescent="0.25">
      <c r="A8041" s="290"/>
    </row>
    <row r="8042" spans="1:1" x14ac:dyDescent="0.25">
      <c r="A8042" s="290"/>
    </row>
    <row r="8043" spans="1:1" x14ac:dyDescent="0.25">
      <c r="A8043" s="290"/>
    </row>
    <row r="8044" spans="1:1" x14ac:dyDescent="0.25">
      <c r="A8044" s="290"/>
    </row>
    <row r="8045" spans="1:1" x14ac:dyDescent="0.25">
      <c r="A8045" s="290"/>
    </row>
    <row r="8046" spans="1:1" x14ac:dyDescent="0.25">
      <c r="A8046" s="290"/>
    </row>
    <row r="8047" spans="1:1" x14ac:dyDescent="0.25">
      <c r="A8047" s="290"/>
    </row>
    <row r="8048" spans="1:1" x14ac:dyDescent="0.25">
      <c r="A8048" s="290"/>
    </row>
    <row r="8049" spans="1:1" x14ac:dyDescent="0.25">
      <c r="A8049" s="290"/>
    </row>
    <row r="8050" spans="1:1" x14ac:dyDescent="0.25">
      <c r="A8050" s="290"/>
    </row>
    <row r="8051" spans="1:1" x14ac:dyDescent="0.25">
      <c r="A8051" s="290"/>
    </row>
    <row r="8052" spans="1:1" x14ac:dyDescent="0.25">
      <c r="A8052" s="290"/>
    </row>
    <row r="8053" spans="1:1" x14ac:dyDescent="0.25">
      <c r="A8053" s="290"/>
    </row>
    <row r="8054" spans="1:1" x14ac:dyDescent="0.25">
      <c r="A8054" s="290"/>
    </row>
    <row r="8055" spans="1:1" x14ac:dyDescent="0.25">
      <c r="A8055" s="290"/>
    </row>
    <row r="8056" spans="1:1" x14ac:dyDescent="0.25">
      <c r="A8056" s="290"/>
    </row>
    <row r="8057" spans="1:1" x14ac:dyDescent="0.25">
      <c r="A8057" s="290"/>
    </row>
    <row r="8058" spans="1:1" x14ac:dyDescent="0.25">
      <c r="A8058" s="290"/>
    </row>
    <row r="8059" spans="1:1" x14ac:dyDescent="0.25">
      <c r="A8059" s="290"/>
    </row>
    <row r="8060" spans="1:1" x14ac:dyDescent="0.25">
      <c r="A8060" s="290"/>
    </row>
    <row r="8061" spans="1:1" x14ac:dyDescent="0.25">
      <c r="A8061" s="290"/>
    </row>
    <row r="8062" spans="1:1" x14ac:dyDescent="0.25">
      <c r="A8062" s="290"/>
    </row>
    <row r="8063" spans="1:1" x14ac:dyDescent="0.25">
      <c r="A8063" s="290"/>
    </row>
    <row r="8064" spans="1:1" x14ac:dyDescent="0.25">
      <c r="A8064" s="290"/>
    </row>
    <row r="8065" spans="1:1" x14ac:dyDescent="0.25">
      <c r="A8065" s="290"/>
    </row>
    <row r="8066" spans="1:1" x14ac:dyDescent="0.25">
      <c r="A8066" s="290"/>
    </row>
    <row r="8067" spans="1:1" x14ac:dyDescent="0.25">
      <c r="A8067" s="290"/>
    </row>
    <row r="8068" spans="1:1" x14ac:dyDescent="0.25">
      <c r="A8068" s="290"/>
    </row>
    <row r="8069" spans="1:1" x14ac:dyDescent="0.25">
      <c r="A8069" s="290"/>
    </row>
    <row r="8070" spans="1:1" x14ac:dyDescent="0.25">
      <c r="A8070" s="290"/>
    </row>
    <row r="8071" spans="1:1" x14ac:dyDescent="0.25">
      <c r="A8071" s="290"/>
    </row>
    <row r="8072" spans="1:1" x14ac:dyDescent="0.25">
      <c r="A8072" s="290"/>
    </row>
    <row r="8073" spans="1:1" x14ac:dyDescent="0.25">
      <c r="A8073" s="290"/>
    </row>
    <row r="8074" spans="1:1" x14ac:dyDescent="0.25">
      <c r="A8074" s="290"/>
    </row>
    <row r="8075" spans="1:1" x14ac:dyDescent="0.25">
      <c r="A8075" s="290"/>
    </row>
    <row r="8076" spans="1:1" x14ac:dyDescent="0.25">
      <c r="A8076" s="290"/>
    </row>
    <row r="8077" spans="1:1" x14ac:dyDescent="0.25">
      <c r="A8077" s="290"/>
    </row>
    <row r="8078" spans="1:1" x14ac:dyDescent="0.25">
      <c r="A8078" s="290"/>
    </row>
    <row r="8079" spans="1:1" x14ac:dyDescent="0.25">
      <c r="A8079" s="290"/>
    </row>
    <row r="8080" spans="1:1" x14ac:dyDescent="0.25">
      <c r="A8080" s="290"/>
    </row>
    <row r="8081" spans="1:1" x14ac:dyDescent="0.25">
      <c r="A8081" s="290"/>
    </row>
    <row r="8082" spans="1:1" x14ac:dyDescent="0.25">
      <c r="A8082" s="290"/>
    </row>
    <row r="8083" spans="1:1" x14ac:dyDescent="0.25">
      <c r="A8083" s="290"/>
    </row>
    <row r="8084" spans="1:1" x14ac:dyDescent="0.25">
      <c r="A8084" s="290"/>
    </row>
    <row r="8085" spans="1:1" x14ac:dyDescent="0.25">
      <c r="A8085" s="290"/>
    </row>
    <row r="8086" spans="1:1" x14ac:dyDescent="0.25">
      <c r="A8086" s="290"/>
    </row>
    <row r="8087" spans="1:1" x14ac:dyDescent="0.25">
      <c r="A8087" s="290"/>
    </row>
    <row r="8088" spans="1:1" x14ac:dyDescent="0.25">
      <c r="A8088" s="290"/>
    </row>
    <row r="8089" spans="1:1" x14ac:dyDescent="0.25">
      <c r="A8089" s="290"/>
    </row>
    <row r="8090" spans="1:1" x14ac:dyDescent="0.25">
      <c r="A8090" s="290"/>
    </row>
    <row r="8091" spans="1:1" x14ac:dyDescent="0.25">
      <c r="A8091" s="290"/>
    </row>
    <row r="8092" spans="1:1" x14ac:dyDescent="0.25">
      <c r="A8092" s="290"/>
    </row>
    <row r="8093" spans="1:1" x14ac:dyDescent="0.25">
      <c r="A8093" s="290"/>
    </row>
    <row r="8094" spans="1:1" x14ac:dyDescent="0.25">
      <c r="A8094" s="290"/>
    </row>
    <row r="8095" spans="1:1" x14ac:dyDescent="0.25">
      <c r="A8095" s="290"/>
    </row>
    <row r="8096" spans="1:1" x14ac:dyDescent="0.25">
      <c r="A8096" s="290"/>
    </row>
    <row r="8097" spans="1:1" x14ac:dyDescent="0.25">
      <c r="A8097" s="290"/>
    </row>
    <row r="8098" spans="1:1" x14ac:dyDescent="0.25">
      <c r="A8098" s="290"/>
    </row>
    <row r="8099" spans="1:1" x14ac:dyDescent="0.25">
      <c r="A8099" s="290"/>
    </row>
    <row r="8100" spans="1:1" x14ac:dyDescent="0.25">
      <c r="A8100" s="290"/>
    </row>
    <row r="8101" spans="1:1" x14ac:dyDescent="0.25">
      <c r="A8101" s="290"/>
    </row>
    <row r="8102" spans="1:1" x14ac:dyDescent="0.25">
      <c r="A8102" s="290"/>
    </row>
    <row r="8103" spans="1:1" x14ac:dyDescent="0.25">
      <c r="A8103" s="290"/>
    </row>
    <row r="8104" spans="1:1" x14ac:dyDescent="0.25">
      <c r="A8104" s="290"/>
    </row>
    <row r="8105" spans="1:1" x14ac:dyDescent="0.25">
      <c r="A8105" s="290"/>
    </row>
    <row r="8106" spans="1:1" x14ac:dyDescent="0.25">
      <c r="A8106" s="290"/>
    </row>
    <row r="8107" spans="1:1" x14ac:dyDescent="0.25">
      <c r="A8107" s="290"/>
    </row>
    <row r="8108" spans="1:1" x14ac:dyDescent="0.25">
      <c r="A8108" s="290"/>
    </row>
    <row r="8109" spans="1:1" x14ac:dyDescent="0.25">
      <c r="A8109" s="290"/>
    </row>
    <row r="8110" spans="1:1" x14ac:dyDescent="0.25">
      <c r="A8110" s="290"/>
    </row>
    <row r="8111" spans="1:1" x14ac:dyDescent="0.25">
      <c r="A8111" s="290"/>
    </row>
    <row r="8112" spans="1:1" x14ac:dyDescent="0.25">
      <c r="A8112" s="290"/>
    </row>
    <row r="8113" spans="1:1" x14ac:dyDescent="0.25">
      <c r="A8113" s="290"/>
    </row>
    <row r="8114" spans="1:1" x14ac:dyDescent="0.25">
      <c r="A8114" s="290"/>
    </row>
    <row r="8115" spans="1:1" x14ac:dyDescent="0.25">
      <c r="A8115" s="290"/>
    </row>
    <row r="8116" spans="1:1" x14ac:dyDescent="0.25">
      <c r="A8116" s="290"/>
    </row>
    <row r="8117" spans="1:1" x14ac:dyDescent="0.25">
      <c r="A8117" s="290"/>
    </row>
    <row r="8118" spans="1:1" x14ac:dyDescent="0.25">
      <c r="A8118" s="290"/>
    </row>
    <row r="8119" spans="1:1" x14ac:dyDescent="0.25">
      <c r="A8119" s="290"/>
    </row>
    <row r="8120" spans="1:1" x14ac:dyDescent="0.25">
      <c r="A8120" s="290"/>
    </row>
    <row r="8121" spans="1:1" x14ac:dyDescent="0.25">
      <c r="A8121" s="290"/>
    </row>
    <row r="8122" spans="1:1" x14ac:dyDescent="0.25">
      <c r="A8122" s="290"/>
    </row>
    <row r="8123" spans="1:1" x14ac:dyDescent="0.25">
      <c r="A8123" s="290"/>
    </row>
    <row r="8124" spans="1:1" x14ac:dyDescent="0.25">
      <c r="A8124" s="290"/>
    </row>
    <row r="8125" spans="1:1" x14ac:dyDescent="0.25">
      <c r="A8125" s="290"/>
    </row>
    <row r="8126" spans="1:1" x14ac:dyDescent="0.25">
      <c r="A8126" s="290"/>
    </row>
    <row r="8127" spans="1:1" x14ac:dyDescent="0.25">
      <c r="A8127" s="290"/>
    </row>
    <row r="8128" spans="1:1" x14ac:dyDescent="0.25">
      <c r="A8128" s="290"/>
    </row>
    <row r="8129" spans="1:1" x14ac:dyDescent="0.25">
      <c r="A8129" s="290"/>
    </row>
    <row r="8130" spans="1:1" x14ac:dyDescent="0.25">
      <c r="A8130" s="290"/>
    </row>
    <row r="8131" spans="1:1" x14ac:dyDescent="0.25">
      <c r="A8131" s="290"/>
    </row>
    <row r="8132" spans="1:1" x14ac:dyDescent="0.25">
      <c r="A8132" s="290"/>
    </row>
    <row r="8133" spans="1:1" x14ac:dyDescent="0.25">
      <c r="A8133" s="290"/>
    </row>
    <row r="8134" spans="1:1" x14ac:dyDescent="0.25">
      <c r="A8134" s="290"/>
    </row>
    <row r="8135" spans="1:1" x14ac:dyDescent="0.25">
      <c r="A8135" s="290"/>
    </row>
    <row r="8136" spans="1:1" x14ac:dyDescent="0.25">
      <c r="A8136" s="290"/>
    </row>
    <row r="8137" spans="1:1" x14ac:dyDescent="0.25">
      <c r="A8137" s="290"/>
    </row>
    <row r="8138" spans="1:1" x14ac:dyDescent="0.25">
      <c r="A8138" s="290"/>
    </row>
    <row r="8139" spans="1:1" x14ac:dyDescent="0.25">
      <c r="A8139" s="290"/>
    </row>
    <row r="8140" spans="1:1" x14ac:dyDescent="0.25">
      <c r="A8140" s="290"/>
    </row>
    <row r="8141" spans="1:1" x14ac:dyDescent="0.25">
      <c r="A8141" s="290"/>
    </row>
    <row r="8142" spans="1:1" x14ac:dyDescent="0.25">
      <c r="A8142" s="290"/>
    </row>
    <row r="8143" spans="1:1" x14ac:dyDescent="0.25">
      <c r="A8143" s="290"/>
    </row>
    <row r="8144" spans="1:1" x14ac:dyDescent="0.25">
      <c r="A8144" s="290"/>
    </row>
    <row r="8145" spans="1:1" x14ac:dyDescent="0.25">
      <c r="A8145" s="290"/>
    </row>
    <row r="8146" spans="1:1" x14ac:dyDescent="0.25">
      <c r="A8146" s="290"/>
    </row>
    <row r="8147" spans="1:1" x14ac:dyDescent="0.25">
      <c r="A8147" s="290"/>
    </row>
    <row r="8148" spans="1:1" x14ac:dyDescent="0.25">
      <c r="A8148" s="290"/>
    </row>
    <row r="8149" spans="1:1" x14ac:dyDescent="0.25">
      <c r="A8149" s="290"/>
    </row>
    <row r="8150" spans="1:1" x14ac:dyDescent="0.25">
      <c r="A8150" s="290"/>
    </row>
    <row r="8151" spans="1:1" x14ac:dyDescent="0.25">
      <c r="A8151" s="290"/>
    </row>
    <row r="8152" spans="1:1" x14ac:dyDescent="0.25">
      <c r="A8152" s="290"/>
    </row>
    <row r="8153" spans="1:1" x14ac:dyDescent="0.25">
      <c r="A8153" s="290"/>
    </row>
    <row r="8154" spans="1:1" x14ac:dyDescent="0.25">
      <c r="A8154" s="290"/>
    </row>
    <row r="8155" spans="1:1" x14ac:dyDescent="0.25">
      <c r="A8155" s="290"/>
    </row>
    <row r="8156" spans="1:1" x14ac:dyDescent="0.25">
      <c r="A8156" s="290"/>
    </row>
    <row r="8157" spans="1:1" x14ac:dyDescent="0.25">
      <c r="A8157" s="290"/>
    </row>
    <row r="8158" spans="1:1" x14ac:dyDescent="0.25">
      <c r="A8158" s="290"/>
    </row>
    <row r="8159" spans="1:1" x14ac:dyDescent="0.25">
      <c r="A8159" s="290"/>
    </row>
    <row r="8160" spans="1:1" x14ac:dyDescent="0.25">
      <c r="A8160" s="290"/>
    </row>
    <row r="8161" spans="1:1" x14ac:dyDescent="0.25">
      <c r="A8161" s="290"/>
    </row>
    <row r="8162" spans="1:1" x14ac:dyDescent="0.25">
      <c r="A8162" s="290"/>
    </row>
    <row r="8163" spans="1:1" x14ac:dyDescent="0.25">
      <c r="A8163" s="290"/>
    </row>
    <row r="8164" spans="1:1" x14ac:dyDescent="0.25">
      <c r="A8164" s="290"/>
    </row>
    <row r="8165" spans="1:1" x14ac:dyDescent="0.25">
      <c r="A8165" s="290"/>
    </row>
    <row r="8166" spans="1:1" x14ac:dyDescent="0.25">
      <c r="A8166" s="290"/>
    </row>
    <row r="8167" spans="1:1" x14ac:dyDescent="0.25">
      <c r="A8167" s="290"/>
    </row>
    <row r="8168" spans="1:1" x14ac:dyDescent="0.25">
      <c r="A8168" s="290"/>
    </row>
    <row r="8169" spans="1:1" x14ac:dyDescent="0.25">
      <c r="A8169" s="290"/>
    </row>
    <row r="8170" spans="1:1" x14ac:dyDescent="0.25">
      <c r="A8170" s="290"/>
    </row>
    <row r="8171" spans="1:1" x14ac:dyDescent="0.25">
      <c r="A8171" s="290"/>
    </row>
    <row r="8172" spans="1:1" x14ac:dyDescent="0.25">
      <c r="A8172" s="290"/>
    </row>
    <row r="8173" spans="1:1" x14ac:dyDescent="0.25">
      <c r="A8173" s="290"/>
    </row>
    <row r="8174" spans="1:1" x14ac:dyDescent="0.25">
      <c r="A8174" s="290"/>
    </row>
    <row r="8175" spans="1:1" x14ac:dyDescent="0.25">
      <c r="A8175" s="290"/>
    </row>
    <row r="8176" spans="1:1" x14ac:dyDescent="0.25">
      <c r="A8176" s="290"/>
    </row>
    <row r="8177" spans="1:1" x14ac:dyDescent="0.25">
      <c r="A8177" s="290"/>
    </row>
    <row r="8178" spans="1:1" x14ac:dyDescent="0.25">
      <c r="A8178" s="290"/>
    </row>
    <row r="8179" spans="1:1" x14ac:dyDescent="0.25">
      <c r="A8179" s="290"/>
    </row>
    <row r="8180" spans="1:1" x14ac:dyDescent="0.25">
      <c r="A8180" s="290"/>
    </row>
    <row r="8181" spans="1:1" x14ac:dyDescent="0.25">
      <c r="A8181" s="290"/>
    </row>
    <row r="8182" spans="1:1" x14ac:dyDescent="0.25">
      <c r="A8182" s="290"/>
    </row>
    <row r="8183" spans="1:1" x14ac:dyDescent="0.25">
      <c r="A8183" s="290"/>
    </row>
    <row r="8184" spans="1:1" x14ac:dyDescent="0.25">
      <c r="A8184" s="290"/>
    </row>
    <row r="8185" spans="1:1" x14ac:dyDescent="0.25">
      <c r="A8185" s="290"/>
    </row>
    <row r="8186" spans="1:1" x14ac:dyDescent="0.25">
      <c r="A8186" s="290"/>
    </row>
    <row r="8187" spans="1:1" x14ac:dyDescent="0.25">
      <c r="A8187" s="290"/>
    </row>
    <row r="8188" spans="1:1" x14ac:dyDescent="0.25">
      <c r="A8188" s="290"/>
    </row>
    <row r="8189" spans="1:1" x14ac:dyDescent="0.25">
      <c r="A8189" s="290"/>
    </row>
    <row r="8190" spans="1:1" x14ac:dyDescent="0.25">
      <c r="A8190" s="290"/>
    </row>
    <row r="8191" spans="1:1" x14ac:dyDescent="0.25">
      <c r="A8191" s="290"/>
    </row>
    <row r="8192" spans="1:1" x14ac:dyDescent="0.25">
      <c r="A8192" s="290"/>
    </row>
    <row r="8193" spans="1:1" x14ac:dyDescent="0.25">
      <c r="A8193" s="290"/>
    </row>
    <row r="8194" spans="1:1" x14ac:dyDescent="0.25">
      <c r="A8194" s="290"/>
    </row>
    <row r="8195" spans="1:1" x14ac:dyDescent="0.25">
      <c r="A8195" s="290"/>
    </row>
    <row r="8196" spans="1:1" x14ac:dyDescent="0.25">
      <c r="A8196" s="290"/>
    </row>
    <row r="8197" spans="1:1" x14ac:dyDescent="0.25">
      <c r="A8197" s="290"/>
    </row>
    <row r="8198" spans="1:1" x14ac:dyDescent="0.25">
      <c r="A8198" s="290"/>
    </row>
    <row r="8199" spans="1:1" x14ac:dyDescent="0.25">
      <c r="A8199" s="290"/>
    </row>
    <row r="8200" spans="1:1" x14ac:dyDescent="0.25">
      <c r="A8200" s="290"/>
    </row>
    <row r="8201" spans="1:1" x14ac:dyDescent="0.25">
      <c r="A8201" s="290"/>
    </row>
    <row r="8202" spans="1:1" x14ac:dyDescent="0.25">
      <c r="A8202" s="290"/>
    </row>
    <row r="8203" spans="1:1" x14ac:dyDescent="0.25">
      <c r="A8203" s="290"/>
    </row>
    <row r="8204" spans="1:1" x14ac:dyDescent="0.25">
      <c r="A8204" s="290"/>
    </row>
    <row r="8205" spans="1:1" x14ac:dyDescent="0.25">
      <c r="A8205" s="290"/>
    </row>
    <row r="8206" spans="1:1" x14ac:dyDescent="0.25">
      <c r="A8206" s="290"/>
    </row>
    <row r="8207" spans="1:1" x14ac:dyDescent="0.25">
      <c r="A8207" s="290"/>
    </row>
    <row r="8208" spans="1:1" x14ac:dyDescent="0.25">
      <c r="A8208" s="290"/>
    </row>
    <row r="8209" spans="1:1" x14ac:dyDescent="0.25">
      <c r="A8209" s="290"/>
    </row>
    <row r="8210" spans="1:1" x14ac:dyDescent="0.25">
      <c r="A8210" s="290"/>
    </row>
    <row r="8211" spans="1:1" x14ac:dyDescent="0.25">
      <c r="A8211" s="290"/>
    </row>
    <row r="8212" spans="1:1" x14ac:dyDescent="0.25">
      <c r="A8212" s="290"/>
    </row>
    <row r="8213" spans="1:1" x14ac:dyDescent="0.25">
      <c r="A8213" s="290"/>
    </row>
    <row r="8214" spans="1:1" x14ac:dyDescent="0.25">
      <c r="A8214" s="290"/>
    </row>
    <row r="8215" spans="1:1" x14ac:dyDescent="0.25">
      <c r="A8215" s="290"/>
    </row>
    <row r="8216" spans="1:1" x14ac:dyDescent="0.25">
      <c r="A8216" s="290"/>
    </row>
    <row r="8217" spans="1:1" x14ac:dyDescent="0.25">
      <c r="A8217" s="290"/>
    </row>
    <row r="8218" spans="1:1" x14ac:dyDescent="0.25">
      <c r="A8218" s="290"/>
    </row>
    <row r="8219" spans="1:1" x14ac:dyDescent="0.25">
      <c r="A8219" s="290"/>
    </row>
    <row r="8220" spans="1:1" x14ac:dyDescent="0.25">
      <c r="A8220" s="290"/>
    </row>
    <row r="8221" spans="1:1" x14ac:dyDescent="0.25">
      <c r="A8221" s="290"/>
    </row>
    <row r="8222" spans="1:1" x14ac:dyDescent="0.25">
      <c r="A8222" s="290"/>
    </row>
    <row r="8223" spans="1:1" x14ac:dyDescent="0.25">
      <c r="A8223" s="290"/>
    </row>
    <row r="8224" spans="1:1" x14ac:dyDescent="0.25">
      <c r="A8224" s="290"/>
    </row>
    <row r="8225" spans="1:1" x14ac:dyDescent="0.25">
      <c r="A8225" s="290"/>
    </row>
    <row r="8226" spans="1:1" x14ac:dyDescent="0.25">
      <c r="A8226" s="290"/>
    </row>
    <row r="8227" spans="1:1" x14ac:dyDescent="0.25">
      <c r="A8227" s="290"/>
    </row>
    <row r="8228" spans="1:1" x14ac:dyDescent="0.25">
      <c r="A8228" s="290"/>
    </row>
    <row r="8229" spans="1:1" x14ac:dyDescent="0.25">
      <c r="A8229" s="290"/>
    </row>
    <row r="8230" spans="1:1" x14ac:dyDescent="0.25">
      <c r="A8230" s="290"/>
    </row>
    <row r="8231" spans="1:1" x14ac:dyDescent="0.25">
      <c r="A8231" s="290"/>
    </row>
    <row r="8232" spans="1:1" x14ac:dyDescent="0.25">
      <c r="A8232" s="290"/>
    </row>
    <row r="8233" spans="1:1" x14ac:dyDescent="0.25">
      <c r="A8233" s="290"/>
    </row>
    <row r="8234" spans="1:1" x14ac:dyDescent="0.25">
      <c r="A8234" s="290"/>
    </row>
    <row r="8235" spans="1:1" x14ac:dyDescent="0.25">
      <c r="A8235" s="290"/>
    </row>
    <row r="8236" spans="1:1" x14ac:dyDescent="0.25">
      <c r="A8236" s="290"/>
    </row>
    <row r="8237" spans="1:1" x14ac:dyDescent="0.25">
      <c r="A8237" s="290"/>
    </row>
    <row r="8238" spans="1:1" x14ac:dyDescent="0.25">
      <c r="A8238" s="290"/>
    </row>
    <row r="8239" spans="1:1" x14ac:dyDescent="0.25">
      <c r="A8239" s="290"/>
    </row>
    <row r="8240" spans="1:1" x14ac:dyDescent="0.25">
      <c r="A8240" s="290"/>
    </row>
    <row r="8241" spans="1:1" x14ac:dyDescent="0.25">
      <c r="A8241" s="290"/>
    </row>
    <row r="8242" spans="1:1" x14ac:dyDescent="0.25">
      <c r="A8242" s="290"/>
    </row>
    <row r="8243" spans="1:1" x14ac:dyDescent="0.25">
      <c r="A8243" s="290"/>
    </row>
    <row r="8244" spans="1:1" x14ac:dyDescent="0.25">
      <c r="A8244" s="290"/>
    </row>
    <row r="8245" spans="1:1" x14ac:dyDescent="0.25">
      <c r="A8245" s="290"/>
    </row>
    <row r="8246" spans="1:1" x14ac:dyDescent="0.25">
      <c r="A8246" s="290"/>
    </row>
    <row r="8247" spans="1:1" x14ac:dyDescent="0.25">
      <c r="A8247" s="290"/>
    </row>
    <row r="8248" spans="1:1" x14ac:dyDescent="0.25">
      <c r="A8248" s="290"/>
    </row>
    <row r="8249" spans="1:1" x14ac:dyDescent="0.25">
      <c r="A8249" s="290"/>
    </row>
    <row r="8250" spans="1:1" x14ac:dyDescent="0.25">
      <c r="A8250" s="290"/>
    </row>
    <row r="8251" spans="1:1" x14ac:dyDescent="0.25">
      <c r="A8251" s="290"/>
    </row>
    <row r="8252" spans="1:1" x14ac:dyDescent="0.25">
      <c r="A8252" s="290"/>
    </row>
    <row r="8253" spans="1:1" x14ac:dyDescent="0.25">
      <c r="A8253" s="290"/>
    </row>
    <row r="8254" spans="1:1" x14ac:dyDescent="0.25">
      <c r="A8254" s="290"/>
    </row>
    <row r="8255" spans="1:1" x14ac:dyDescent="0.25">
      <c r="A8255" s="290"/>
    </row>
    <row r="8256" spans="1:1" x14ac:dyDescent="0.25">
      <c r="A8256" s="290"/>
    </row>
    <row r="8257" spans="1:1" x14ac:dyDescent="0.25">
      <c r="A8257" s="290"/>
    </row>
    <row r="8258" spans="1:1" x14ac:dyDescent="0.25">
      <c r="A8258" s="290"/>
    </row>
    <row r="8259" spans="1:1" x14ac:dyDescent="0.25">
      <c r="A8259" s="290"/>
    </row>
    <row r="8260" spans="1:1" x14ac:dyDescent="0.25">
      <c r="A8260" s="290"/>
    </row>
    <row r="8261" spans="1:1" x14ac:dyDescent="0.25">
      <c r="A8261" s="290"/>
    </row>
    <row r="8262" spans="1:1" x14ac:dyDescent="0.25">
      <c r="A8262" s="290"/>
    </row>
    <row r="8263" spans="1:1" x14ac:dyDescent="0.25">
      <c r="A8263" s="290"/>
    </row>
    <row r="8264" spans="1:1" x14ac:dyDescent="0.25">
      <c r="A8264" s="290"/>
    </row>
    <row r="8265" spans="1:1" x14ac:dyDescent="0.25">
      <c r="A8265" s="290"/>
    </row>
    <row r="8266" spans="1:1" x14ac:dyDescent="0.25">
      <c r="A8266" s="290"/>
    </row>
    <row r="8267" spans="1:1" x14ac:dyDescent="0.25">
      <c r="A8267" s="290"/>
    </row>
    <row r="8268" spans="1:1" x14ac:dyDescent="0.25">
      <c r="A8268" s="290"/>
    </row>
    <row r="8269" spans="1:1" x14ac:dyDescent="0.25">
      <c r="A8269" s="290"/>
    </row>
    <row r="8270" spans="1:1" x14ac:dyDescent="0.25">
      <c r="A8270" s="290"/>
    </row>
    <row r="8271" spans="1:1" x14ac:dyDescent="0.25">
      <c r="A8271" s="290"/>
    </row>
    <row r="8272" spans="1:1" x14ac:dyDescent="0.25">
      <c r="A8272" s="290"/>
    </row>
    <row r="8273" spans="1:1" x14ac:dyDescent="0.25">
      <c r="A8273" s="290"/>
    </row>
    <row r="8274" spans="1:1" x14ac:dyDescent="0.25">
      <c r="A8274" s="290"/>
    </row>
    <row r="8275" spans="1:1" x14ac:dyDescent="0.25">
      <c r="A8275" s="290"/>
    </row>
    <row r="8276" spans="1:1" x14ac:dyDescent="0.25">
      <c r="A8276" s="290"/>
    </row>
    <row r="8277" spans="1:1" x14ac:dyDescent="0.25">
      <c r="A8277" s="290"/>
    </row>
    <row r="8278" spans="1:1" x14ac:dyDescent="0.25">
      <c r="A8278" s="290"/>
    </row>
    <row r="8279" spans="1:1" x14ac:dyDescent="0.25">
      <c r="A8279" s="290"/>
    </row>
    <row r="8280" spans="1:1" x14ac:dyDescent="0.25">
      <c r="A8280" s="290"/>
    </row>
    <row r="8281" spans="1:1" x14ac:dyDescent="0.25">
      <c r="A8281" s="290"/>
    </row>
    <row r="8282" spans="1:1" x14ac:dyDescent="0.25">
      <c r="A8282" s="290"/>
    </row>
    <row r="8283" spans="1:1" x14ac:dyDescent="0.25">
      <c r="A8283" s="290"/>
    </row>
    <row r="8284" spans="1:1" x14ac:dyDescent="0.25">
      <c r="A8284" s="290"/>
    </row>
    <row r="8285" spans="1:1" x14ac:dyDescent="0.25">
      <c r="A8285" s="290"/>
    </row>
    <row r="8286" spans="1:1" x14ac:dyDescent="0.25">
      <c r="A8286" s="290"/>
    </row>
    <row r="8287" spans="1:1" x14ac:dyDescent="0.25">
      <c r="A8287" s="290"/>
    </row>
    <row r="8288" spans="1:1" x14ac:dyDescent="0.25">
      <c r="A8288" s="290"/>
    </row>
    <row r="8289" spans="1:1" x14ac:dyDescent="0.25">
      <c r="A8289" s="290"/>
    </row>
    <row r="8290" spans="1:1" x14ac:dyDescent="0.25">
      <c r="A8290" s="290"/>
    </row>
    <row r="8291" spans="1:1" x14ac:dyDescent="0.25">
      <c r="A8291" s="290"/>
    </row>
    <row r="8292" spans="1:1" x14ac:dyDescent="0.25">
      <c r="A8292" s="290"/>
    </row>
    <row r="8293" spans="1:1" x14ac:dyDescent="0.25">
      <c r="A8293" s="290"/>
    </row>
    <row r="8294" spans="1:1" x14ac:dyDescent="0.25">
      <c r="A8294" s="290"/>
    </row>
    <row r="8295" spans="1:1" x14ac:dyDescent="0.25">
      <c r="A8295" s="290"/>
    </row>
    <row r="8296" spans="1:1" x14ac:dyDescent="0.25">
      <c r="A8296" s="290"/>
    </row>
    <row r="8297" spans="1:1" x14ac:dyDescent="0.25">
      <c r="A8297" s="290"/>
    </row>
    <row r="8298" spans="1:1" x14ac:dyDescent="0.25">
      <c r="A8298" s="290"/>
    </row>
    <row r="8299" spans="1:1" x14ac:dyDescent="0.25">
      <c r="A8299" s="290"/>
    </row>
    <row r="8300" spans="1:1" x14ac:dyDescent="0.25">
      <c r="A8300" s="290"/>
    </row>
    <row r="8301" spans="1:1" x14ac:dyDescent="0.25">
      <c r="A8301" s="290"/>
    </row>
    <row r="8302" spans="1:1" x14ac:dyDescent="0.25">
      <c r="A8302" s="290"/>
    </row>
    <row r="8303" spans="1:1" x14ac:dyDescent="0.25">
      <c r="A8303" s="290"/>
    </row>
    <row r="8304" spans="1:1" x14ac:dyDescent="0.25">
      <c r="A8304" s="290"/>
    </row>
    <row r="8305" spans="1:1" x14ac:dyDescent="0.25">
      <c r="A8305" s="290"/>
    </row>
    <row r="8306" spans="1:1" x14ac:dyDescent="0.25">
      <c r="A8306" s="290"/>
    </row>
    <row r="8307" spans="1:1" x14ac:dyDescent="0.25">
      <c r="A8307" s="290"/>
    </row>
    <row r="8308" spans="1:1" x14ac:dyDescent="0.25">
      <c r="A8308" s="290"/>
    </row>
    <row r="8309" spans="1:1" x14ac:dyDescent="0.25">
      <c r="A8309" s="290"/>
    </row>
    <row r="8310" spans="1:1" x14ac:dyDescent="0.25">
      <c r="A8310" s="290"/>
    </row>
    <row r="8311" spans="1:1" x14ac:dyDescent="0.25">
      <c r="A8311" s="290"/>
    </row>
    <row r="8312" spans="1:1" x14ac:dyDescent="0.25">
      <c r="A8312" s="290"/>
    </row>
    <row r="8313" spans="1:1" x14ac:dyDescent="0.25">
      <c r="A8313" s="290"/>
    </row>
    <row r="8314" spans="1:1" x14ac:dyDescent="0.25">
      <c r="A8314" s="290"/>
    </row>
    <row r="8315" spans="1:1" x14ac:dyDescent="0.25">
      <c r="A8315" s="290"/>
    </row>
    <row r="8316" spans="1:1" x14ac:dyDescent="0.25">
      <c r="A8316" s="290"/>
    </row>
    <row r="8317" spans="1:1" x14ac:dyDescent="0.25">
      <c r="A8317" s="290"/>
    </row>
    <row r="8318" spans="1:1" x14ac:dyDescent="0.25">
      <c r="A8318" s="290"/>
    </row>
    <row r="8319" spans="1:1" x14ac:dyDescent="0.25">
      <c r="A8319" s="290"/>
    </row>
    <row r="8320" spans="1:1" x14ac:dyDescent="0.25">
      <c r="A8320" s="290"/>
    </row>
    <row r="8321" spans="1:1" x14ac:dyDescent="0.25">
      <c r="A8321" s="290"/>
    </row>
    <row r="8322" spans="1:1" x14ac:dyDescent="0.25">
      <c r="A8322" s="290"/>
    </row>
    <row r="8323" spans="1:1" x14ac:dyDescent="0.25">
      <c r="A8323" s="290"/>
    </row>
    <row r="8324" spans="1:1" x14ac:dyDescent="0.25">
      <c r="A8324" s="290"/>
    </row>
    <row r="8325" spans="1:1" x14ac:dyDescent="0.25">
      <c r="A8325" s="290"/>
    </row>
    <row r="8326" spans="1:1" x14ac:dyDescent="0.25">
      <c r="A8326" s="290"/>
    </row>
    <row r="8327" spans="1:1" x14ac:dyDescent="0.25">
      <c r="A8327" s="290"/>
    </row>
    <row r="8328" spans="1:1" x14ac:dyDescent="0.25">
      <c r="A8328" s="290"/>
    </row>
    <row r="8329" spans="1:1" x14ac:dyDescent="0.25">
      <c r="A8329" s="290"/>
    </row>
    <row r="8330" spans="1:1" x14ac:dyDescent="0.25">
      <c r="A8330" s="290"/>
    </row>
    <row r="8331" spans="1:1" x14ac:dyDescent="0.25">
      <c r="A8331" s="290"/>
    </row>
    <row r="8332" spans="1:1" x14ac:dyDescent="0.25">
      <c r="A8332" s="290"/>
    </row>
    <row r="8333" spans="1:1" x14ac:dyDescent="0.25">
      <c r="A8333" s="290"/>
    </row>
    <row r="8334" spans="1:1" x14ac:dyDescent="0.25">
      <c r="A8334" s="290"/>
    </row>
    <row r="8335" spans="1:1" x14ac:dyDescent="0.25">
      <c r="A8335" s="290"/>
    </row>
    <row r="8336" spans="1:1" x14ac:dyDescent="0.25">
      <c r="A8336" s="290"/>
    </row>
    <row r="8337" spans="1:1" x14ac:dyDescent="0.25">
      <c r="A8337" s="290"/>
    </row>
    <row r="8338" spans="1:1" x14ac:dyDescent="0.25">
      <c r="A8338" s="290"/>
    </row>
    <row r="8339" spans="1:1" x14ac:dyDescent="0.25">
      <c r="A8339" s="290"/>
    </row>
    <row r="8340" spans="1:1" x14ac:dyDescent="0.25">
      <c r="A8340" s="290"/>
    </row>
    <row r="8341" spans="1:1" x14ac:dyDescent="0.25">
      <c r="A8341" s="290"/>
    </row>
    <row r="8342" spans="1:1" x14ac:dyDescent="0.25">
      <c r="A8342" s="290"/>
    </row>
    <row r="8343" spans="1:1" x14ac:dyDescent="0.25">
      <c r="A8343" s="290"/>
    </row>
    <row r="8344" spans="1:1" x14ac:dyDescent="0.25">
      <c r="A8344" s="290"/>
    </row>
    <row r="8345" spans="1:1" x14ac:dyDescent="0.25">
      <c r="A8345" s="290"/>
    </row>
    <row r="8346" spans="1:1" x14ac:dyDescent="0.25">
      <c r="A8346" s="290"/>
    </row>
    <row r="8347" spans="1:1" x14ac:dyDescent="0.25">
      <c r="A8347" s="290"/>
    </row>
    <row r="8348" spans="1:1" x14ac:dyDescent="0.25">
      <c r="A8348" s="290"/>
    </row>
    <row r="8349" spans="1:1" x14ac:dyDescent="0.25">
      <c r="A8349" s="290"/>
    </row>
    <row r="8350" spans="1:1" x14ac:dyDescent="0.25">
      <c r="A8350" s="290"/>
    </row>
    <row r="8351" spans="1:1" x14ac:dyDescent="0.25">
      <c r="A8351" s="290"/>
    </row>
    <row r="8352" spans="1:1" x14ac:dyDescent="0.25">
      <c r="A8352" s="290"/>
    </row>
    <row r="8353" spans="1:1" x14ac:dyDescent="0.25">
      <c r="A8353" s="290"/>
    </row>
    <row r="8354" spans="1:1" x14ac:dyDescent="0.25">
      <c r="A8354" s="290"/>
    </row>
    <row r="8355" spans="1:1" x14ac:dyDescent="0.25">
      <c r="A8355" s="290"/>
    </row>
    <row r="8356" spans="1:1" x14ac:dyDescent="0.25">
      <c r="A8356" s="290"/>
    </row>
    <row r="8357" spans="1:1" x14ac:dyDescent="0.25">
      <c r="A8357" s="290"/>
    </row>
    <row r="8358" spans="1:1" x14ac:dyDescent="0.25">
      <c r="A8358" s="290"/>
    </row>
    <row r="8359" spans="1:1" x14ac:dyDescent="0.25">
      <c r="A8359" s="290"/>
    </row>
    <row r="8360" spans="1:1" x14ac:dyDescent="0.25">
      <c r="A8360" s="290"/>
    </row>
    <row r="8361" spans="1:1" x14ac:dyDescent="0.25">
      <c r="A8361" s="290"/>
    </row>
    <row r="8362" spans="1:1" x14ac:dyDescent="0.25">
      <c r="A8362" s="290"/>
    </row>
    <row r="8363" spans="1:1" x14ac:dyDescent="0.25">
      <c r="A8363" s="290"/>
    </row>
    <row r="8364" spans="1:1" x14ac:dyDescent="0.25">
      <c r="A8364" s="290"/>
    </row>
    <row r="8365" spans="1:1" x14ac:dyDescent="0.25">
      <c r="A8365" s="290"/>
    </row>
    <row r="8366" spans="1:1" x14ac:dyDescent="0.25">
      <c r="A8366" s="290"/>
    </row>
    <row r="8367" spans="1:1" x14ac:dyDescent="0.25">
      <c r="A8367" s="290"/>
    </row>
    <row r="8368" spans="1:1" x14ac:dyDescent="0.25">
      <c r="A8368" s="290"/>
    </row>
    <row r="8369" spans="1:1" x14ac:dyDescent="0.25">
      <c r="A8369" s="290"/>
    </row>
    <row r="8370" spans="1:1" x14ac:dyDescent="0.25">
      <c r="A8370" s="290"/>
    </row>
    <row r="8371" spans="1:1" x14ac:dyDescent="0.25">
      <c r="A8371" s="290"/>
    </row>
    <row r="8372" spans="1:1" x14ac:dyDescent="0.25">
      <c r="A8372" s="290"/>
    </row>
    <row r="8373" spans="1:1" x14ac:dyDescent="0.25">
      <c r="A8373" s="290"/>
    </row>
    <row r="8374" spans="1:1" x14ac:dyDescent="0.25">
      <c r="A8374" s="290"/>
    </row>
    <row r="8375" spans="1:1" x14ac:dyDescent="0.25">
      <c r="A8375" s="290"/>
    </row>
    <row r="8376" spans="1:1" x14ac:dyDescent="0.25">
      <c r="A8376" s="290"/>
    </row>
    <row r="8377" spans="1:1" x14ac:dyDescent="0.25">
      <c r="A8377" s="290"/>
    </row>
    <row r="8378" spans="1:1" x14ac:dyDescent="0.25">
      <c r="A8378" s="290"/>
    </row>
    <row r="8379" spans="1:1" x14ac:dyDescent="0.25">
      <c r="A8379" s="290"/>
    </row>
    <row r="8380" spans="1:1" x14ac:dyDescent="0.25">
      <c r="A8380" s="290"/>
    </row>
    <row r="8381" spans="1:1" x14ac:dyDescent="0.25">
      <c r="A8381" s="290"/>
    </row>
    <row r="8382" spans="1:1" x14ac:dyDescent="0.25">
      <c r="A8382" s="290"/>
    </row>
    <row r="8383" spans="1:1" x14ac:dyDescent="0.25">
      <c r="A8383" s="290"/>
    </row>
    <row r="8384" spans="1:1" x14ac:dyDescent="0.25">
      <c r="A8384" s="290"/>
    </row>
    <row r="8385" spans="1:1" x14ac:dyDescent="0.25">
      <c r="A8385" s="290"/>
    </row>
    <row r="8386" spans="1:1" x14ac:dyDescent="0.25">
      <c r="A8386" s="290"/>
    </row>
    <row r="8387" spans="1:1" x14ac:dyDescent="0.25">
      <c r="A8387" s="290"/>
    </row>
    <row r="8388" spans="1:1" x14ac:dyDescent="0.25">
      <c r="A8388" s="290"/>
    </row>
    <row r="8389" spans="1:1" x14ac:dyDescent="0.25">
      <c r="A8389" s="290"/>
    </row>
    <row r="8390" spans="1:1" x14ac:dyDescent="0.25">
      <c r="A8390" s="290"/>
    </row>
    <row r="8391" spans="1:1" x14ac:dyDescent="0.25">
      <c r="A8391" s="290"/>
    </row>
    <row r="8392" spans="1:1" x14ac:dyDescent="0.25">
      <c r="A8392" s="290"/>
    </row>
    <row r="8393" spans="1:1" x14ac:dyDescent="0.25">
      <c r="A8393" s="290"/>
    </row>
    <row r="8394" spans="1:1" x14ac:dyDescent="0.25">
      <c r="A8394" s="290"/>
    </row>
    <row r="8395" spans="1:1" x14ac:dyDescent="0.25">
      <c r="A8395" s="290"/>
    </row>
    <row r="8396" spans="1:1" x14ac:dyDescent="0.25">
      <c r="A8396" s="290"/>
    </row>
    <row r="8397" spans="1:1" x14ac:dyDescent="0.25">
      <c r="A8397" s="290"/>
    </row>
    <row r="8398" spans="1:1" x14ac:dyDescent="0.25">
      <c r="A8398" s="290"/>
    </row>
    <row r="8399" spans="1:1" x14ac:dyDescent="0.25">
      <c r="A8399" s="290"/>
    </row>
    <row r="8400" spans="1:1" x14ac:dyDescent="0.25">
      <c r="A8400" s="290"/>
    </row>
    <row r="8401" spans="1:1" x14ac:dyDescent="0.25">
      <c r="A8401" s="290"/>
    </row>
    <row r="8402" spans="1:1" x14ac:dyDescent="0.25">
      <c r="A8402" s="290"/>
    </row>
    <row r="8403" spans="1:1" x14ac:dyDescent="0.25">
      <c r="A8403" s="290"/>
    </row>
    <row r="8404" spans="1:1" x14ac:dyDescent="0.25">
      <c r="A8404" s="290"/>
    </row>
    <row r="8405" spans="1:1" x14ac:dyDescent="0.25">
      <c r="A8405" s="290"/>
    </row>
    <row r="8406" spans="1:1" x14ac:dyDescent="0.25">
      <c r="A8406" s="290"/>
    </row>
    <row r="8407" spans="1:1" x14ac:dyDescent="0.25">
      <c r="A8407" s="290"/>
    </row>
    <row r="8408" spans="1:1" x14ac:dyDescent="0.25">
      <c r="A8408" s="290"/>
    </row>
    <row r="8409" spans="1:1" x14ac:dyDescent="0.25">
      <c r="A8409" s="290"/>
    </row>
    <row r="8410" spans="1:1" x14ac:dyDescent="0.25">
      <c r="A8410" s="290"/>
    </row>
    <row r="8411" spans="1:1" x14ac:dyDescent="0.25">
      <c r="A8411" s="290"/>
    </row>
    <row r="8412" spans="1:1" x14ac:dyDescent="0.25">
      <c r="A8412" s="290"/>
    </row>
    <row r="8413" spans="1:1" x14ac:dyDescent="0.25">
      <c r="A8413" s="290"/>
    </row>
    <row r="8414" spans="1:1" x14ac:dyDescent="0.25">
      <c r="A8414" s="290"/>
    </row>
    <row r="8415" spans="1:1" x14ac:dyDescent="0.25">
      <c r="A8415" s="290"/>
    </row>
    <row r="8416" spans="1:1" x14ac:dyDescent="0.25">
      <c r="A8416" s="290"/>
    </row>
    <row r="8417" spans="1:1" x14ac:dyDescent="0.25">
      <c r="A8417" s="290"/>
    </row>
    <row r="8418" spans="1:1" x14ac:dyDescent="0.25">
      <c r="A8418" s="290"/>
    </row>
    <row r="8419" spans="1:1" x14ac:dyDescent="0.25">
      <c r="A8419" s="290"/>
    </row>
    <row r="8420" spans="1:1" x14ac:dyDescent="0.25">
      <c r="A8420" s="290"/>
    </row>
    <row r="8421" spans="1:1" x14ac:dyDescent="0.25">
      <c r="A8421" s="290"/>
    </row>
    <row r="8422" spans="1:1" x14ac:dyDescent="0.25">
      <c r="A8422" s="290"/>
    </row>
    <row r="8423" spans="1:1" x14ac:dyDescent="0.25">
      <c r="A8423" s="290"/>
    </row>
    <row r="8424" spans="1:1" x14ac:dyDescent="0.25">
      <c r="A8424" s="290"/>
    </row>
    <row r="8425" spans="1:1" x14ac:dyDescent="0.25">
      <c r="A8425" s="290"/>
    </row>
    <row r="8426" spans="1:1" x14ac:dyDescent="0.25">
      <c r="A8426" s="290"/>
    </row>
    <row r="8427" spans="1:1" x14ac:dyDescent="0.25">
      <c r="A8427" s="290"/>
    </row>
    <row r="8428" spans="1:1" x14ac:dyDescent="0.25">
      <c r="A8428" s="290"/>
    </row>
    <row r="8429" spans="1:1" x14ac:dyDescent="0.25">
      <c r="A8429" s="290"/>
    </row>
    <row r="8430" spans="1:1" x14ac:dyDescent="0.25">
      <c r="A8430" s="290"/>
    </row>
    <row r="8431" spans="1:1" x14ac:dyDescent="0.25">
      <c r="A8431" s="290"/>
    </row>
    <row r="8432" spans="1:1" x14ac:dyDescent="0.25">
      <c r="A8432" s="290"/>
    </row>
    <row r="8433" spans="1:1" x14ac:dyDescent="0.25">
      <c r="A8433" s="290"/>
    </row>
    <row r="8434" spans="1:1" x14ac:dyDescent="0.25">
      <c r="A8434" s="290"/>
    </row>
    <row r="8435" spans="1:1" x14ac:dyDescent="0.25">
      <c r="A8435" s="290"/>
    </row>
    <row r="8436" spans="1:1" x14ac:dyDescent="0.25">
      <c r="A8436" s="290"/>
    </row>
    <row r="8437" spans="1:1" x14ac:dyDescent="0.25">
      <c r="A8437" s="290"/>
    </row>
    <row r="8438" spans="1:1" x14ac:dyDescent="0.25">
      <c r="A8438" s="290"/>
    </row>
    <row r="8439" spans="1:1" x14ac:dyDescent="0.25">
      <c r="A8439" s="290"/>
    </row>
    <row r="8440" spans="1:1" x14ac:dyDescent="0.25">
      <c r="A8440" s="290"/>
    </row>
    <row r="8441" spans="1:1" x14ac:dyDescent="0.25">
      <c r="A8441" s="290"/>
    </row>
    <row r="8442" spans="1:1" x14ac:dyDescent="0.25">
      <c r="A8442" s="290"/>
    </row>
    <row r="8443" spans="1:1" x14ac:dyDescent="0.25">
      <c r="A8443" s="290"/>
    </row>
    <row r="8444" spans="1:1" x14ac:dyDescent="0.25">
      <c r="A8444" s="290"/>
    </row>
    <row r="8445" spans="1:1" x14ac:dyDescent="0.25">
      <c r="A8445" s="290"/>
    </row>
    <row r="8446" spans="1:1" x14ac:dyDescent="0.25">
      <c r="A8446" s="290"/>
    </row>
    <row r="8447" spans="1:1" x14ac:dyDescent="0.25">
      <c r="A8447" s="290"/>
    </row>
    <row r="8448" spans="1:1" x14ac:dyDescent="0.25">
      <c r="A8448" s="290"/>
    </row>
    <row r="8449" spans="1:1" x14ac:dyDescent="0.25">
      <c r="A8449" s="290"/>
    </row>
    <row r="8450" spans="1:1" x14ac:dyDescent="0.25">
      <c r="A8450" s="290"/>
    </row>
    <row r="8451" spans="1:1" x14ac:dyDescent="0.25">
      <c r="A8451" s="290"/>
    </row>
    <row r="8452" spans="1:1" x14ac:dyDescent="0.25">
      <c r="A8452" s="290"/>
    </row>
    <row r="8453" spans="1:1" x14ac:dyDescent="0.25">
      <c r="A8453" s="290"/>
    </row>
    <row r="8454" spans="1:1" x14ac:dyDescent="0.25">
      <c r="A8454" s="290"/>
    </row>
    <row r="8455" spans="1:1" x14ac:dyDescent="0.25">
      <c r="A8455" s="290"/>
    </row>
    <row r="8456" spans="1:1" x14ac:dyDescent="0.25">
      <c r="A8456" s="290"/>
    </row>
    <row r="8457" spans="1:1" x14ac:dyDescent="0.25">
      <c r="A8457" s="290"/>
    </row>
    <row r="8458" spans="1:1" x14ac:dyDescent="0.25">
      <c r="A8458" s="290"/>
    </row>
    <row r="8459" spans="1:1" x14ac:dyDescent="0.25">
      <c r="A8459" s="290"/>
    </row>
    <row r="8460" spans="1:1" x14ac:dyDescent="0.25">
      <c r="A8460" s="290"/>
    </row>
    <row r="8461" spans="1:1" x14ac:dyDescent="0.25">
      <c r="A8461" s="290"/>
    </row>
    <row r="8462" spans="1:1" x14ac:dyDescent="0.25">
      <c r="A8462" s="290"/>
    </row>
    <row r="8463" spans="1:1" x14ac:dyDescent="0.25">
      <c r="A8463" s="290"/>
    </row>
    <row r="8464" spans="1:1" x14ac:dyDescent="0.25">
      <c r="A8464" s="290"/>
    </row>
    <row r="8465" spans="1:1" x14ac:dyDescent="0.25">
      <c r="A8465" s="290"/>
    </row>
    <row r="8466" spans="1:1" x14ac:dyDescent="0.25">
      <c r="A8466" s="290"/>
    </row>
    <row r="8467" spans="1:1" x14ac:dyDescent="0.25">
      <c r="A8467" s="290"/>
    </row>
    <row r="8468" spans="1:1" x14ac:dyDescent="0.25">
      <c r="A8468" s="290"/>
    </row>
    <row r="8469" spans="1:1" x14ac:dyDescent="0.25">
      <c r="A8469" s="290"/>
    </row>
    <row r="8470" spans="1:1" x14ac:dyDescent="0.25">
      <c r="A8470" s="290"/>
    </row>
    <row r="8471" spans="1:1" x14ac:dyDescent="0.25">
      <c r="A8471" s="290"/>
    </row>
    <row r="8472" spans="1:1" x14ac:dyDescent="0.25">
      <c r="A8472" s="290"/>
    </row>
    <row r="8473" spans="1:1" x14ac:dyDescent="0.25">
      <c r="A8473" s="290"/>
    </row>
    <row r="8474" spans="1:1" x14ac:dyDescent="0.25">
      <c r="A8474" s="290"/>
    </row>
    <row r="8475" spans="1:1" x14ac:dyDescent="0.25">
      <c r="A8475" s="290"/>
    </row>
    <row r="8476" spans="1:1" x14ac:dyDescent="0.25">
      <c r="A8476" s="290"/>
    </row>
    <row r="8477" spans="1:1" x14ac:dyDescent="0.25">
      <c r="A8477" s="290"/>
    </row>
    <row r="8478" spans="1:1" x14ac:dyDescent="0.25">
      <c r="A8478" s="290"/>
    </row>
    <row r="8479" spans="1:1" x14ac:dyDescent="0.25">
      <c r="A8479" s="290"/>
    </row>
    <row r="8480" spans="1:1" x14ac:dyDescent="0.25">
      <c r="A8480" s="290"/>
    </row>
    <row r="8481" spans="1:1" x14ac:dyDescent="0.25">
      <c r="A8481" s="290"/>
    </row>
    <row r="8482" spans="1:1" x14ac:dyDescent="0.25">
      <c r="A8482" s="290"/>
    </row>
    <row r="8483" spans="1:1" x14ac:dyDescent="0.25">
      <c r="A8483" s="290"/>
    </row>
    <row r="8484" spans="1:1" x14ac:dyDescent="0.25">
      <c r="A8484" s="290"/>
    </row>
    <row r="8485" spans="1:1" x14ac:dyDescent="0.25">
      <c r="A8485" s="290"/>
    </row>
    <row r="8486" spans="1:1" x14ac:dyDescent="0.25">
      <c r="A8486" s="290"/>
    </row>
    <row r="8487" spans="1:1" x14ac:dyDescent="0.25">
      <c r="A8487" s="290"/>
    </row>
    <row r="8488" spans="1:1" x14ac:dyDescent="0.25">
      <c r="A8488" s="290"/>
    </row>
    <row r="8489" spans="1:1" x14ac:dyDescent="0.25">
      <c r="A8489" s="290"/>
    </row>
    <row r="8490" spans="1:1" x14ac:dyDescent="0.25">
      <c r="A8490" s="290"/>
    </row>
    <row r="8491" spans="1:1" x14ac:dyDescent="0.25">
      <c r="A8491" s="290"/>
    </row>
    <row r="8492" spans="1:1" x14ac:dyDescent="0.25">
      <c r="A8492" s="290"/>
    </row>
    <row r="8493" spans="1:1" x14ac:dyDescent="0.25">
      <c r="A8493" s="290"/>
    </row>
    <row r="8494" spans="1:1" x14ac:dyDescent="0.25">
      <c r="A8494" s="290"/>
    </row>
    <row r="8495" spans="1:1" x14ac:dyDescent="0.25">
      <c r="A8495" s="290"/>
    </row>
    <row r="8496" spans="1:1" x14ac:dyDescent="0.25">
      <c r="A8496" s="290"/>
    </row>
    <row r="8497" spans="1:1" x14ac:dyDescent="0.25">
      <c r="A8497" s="290"/>
    </row>
    <row r="8498" spans="1:1" x14ac:dyDescent="0.25">
      <c r="A8498" s="290"/>
    </row>
    <row r="8499" spans="1:1" x14ac:dyDescent="0.25">
      <c r="A8499" s="290"/>
    </row>
    <row r="8500" spans="1:1" x14ac:dyDescent="0.25">
      <c r="A8500" s="290"/>
    </row>
    <row r="8501" spans="1:1" x14ac:dyDescent="0.25">
      <c r="A8501" s="290"/>
    </row>
    <row r="8502" spans="1:1" x14ac:dyDescent="0.25">
      <c r="A8502" s="290"/>
    </row>
    <row r="8503" spans="1:1" x14ac:dyDescent="0.25">
      <c r="A8503" s="290"/>
    </row>
    <row r="8504" spans="1:1" x14ac:dyDescent="0.25">
      <c r="A8504" s="290"/>
    </row>
    <row r="8505" spans="1:1" x14ac:dyDescent="0.25">
      <c r="A8505" s="290"/>
    </row>
    <row r="8506" spans="1:1" x14ac:dyDescent="0.25">
      <c r="A8506" s="290"/>
    </row>
    <row r="8507" spans="1:1" x14ac:dyDescent="0.25">
      <c r="A8507" s="290"/>
    </row>
    <row r="8508" spans="1:1" x14ac:dyDescent="0.25">
      <c r="A8508" s="290"/>
    </row>
    <row r="8509" spans="1:1" x14ac:dyDescent="0.25">
      <c r="A8509" s="290"/>
    </row>
    <row r="8510" spans="1:1" x14ac:dyDescent="0.25">
      <c r="A8510" s="290"/>
    </row>
    <row r="8511" spans="1:1" x14ac:dyDescent="0.25">
      <c r="A8511" s="290"/>
    </row>
    <row r="8512" spans="1:1" x14ac:dyDescent="0.25">
      <c r="A8512" s="290"/>
    </row>
    <row r="8513" spans="1:1" x14ac:dyDescent="0.25">
      <c r="A8513" s="290"/>
    </row>
    <row r="8514" spans="1:1" x14ac:dyDescent="0.25">
      <c r="A8514" s="290"/>
    </row>
    <row r="8515" spans="1:1" x14ac:dyDescent="0.25">
      <c r="A8515" s="290"/>
    </row>
    <row r="8516" spans="1:1" x14ac:dyDescent="0.25">
      <c r="A8516" s="290"/>
    </row>
    <row r="8517" spans="1:1" x14ac:dyDescent="0.25">
      <c r="A8517" s="290"/>
    </row>
    <row r="8518" spans="1:1" x14ac:dyDescent="0.25">
      <c r="A8518" s="290"/>
    </row>
    <row r="8519" spans="1:1" x14ac:dyDescent="0.25">
      <c r="A8519" s="290"/>
    </row>
    <row r="8520" spans="1:1" x14ac:dyDescent="0.25">
      <c r="A8520" s="290"/>
    </row>
    <row r="8521" spans="1:1" x14ac:dyDescent="0.25">
      <c r="A8521" s="290"/>
    </row>
    <row r="8522" spans="1:1" x14ac:dyDescent="0.25">
      <c r="A8522" s="290"/>
    </row>
    <row r="8523" spans="1:1" x14ac:dyDescent="0.25">
      <c r="A8523" s="290"/>
    </row>
    <row r="8524" spans="1:1" x14ac:dyDescent="0.25">
      <c r="A8524" s="290"/>
    </row>
    <row r="8525" spans="1:1" x14ac:dyDescent="0.25">
      <c r="A8525" s="290"/>
    </row>
    <row r="8526" spans="1:1" x14ac:dyDescent="0.25">
      <c r="A8526" s="290"/>
    </row>
    <row r="8527" spans="1:1" x14ac:dyDescent="0.25">
      <c r="A8527" s="290"/>
    </row>
    <row r="8528" spans="1:1" x14ac:dyDescent="0.25">
      <c r="A8528" s="290"/>
    </row>
    <row r="8529" spans="1:1" x14ac:dyDescent="0.25">
      <c r="A8529" s="290"/>
    </row>
    <row r="8530" spans="1:1" x14ac:dyDescent="0.25">
      <c r="A8530" s="290"/>
    </row>
    <row r="8531" spans="1:1" x14ac:dyDescent="0.25">
      <c r="A8531" s="290"/>
    </row>
    <row r="8532" spans="1:1" x14ac:dyDescent="0.25">
      <c r="A8532" s="290"/>
    </row>
    <row r="8533" spans="1:1" x14ac:dyDescent="0.25">
      <c r="A8533" s="290"/>
    </row>
    <row r="8534" spans="1:1" x14ac:dyDescent="0.25">
      <c r="A8534" s="290"/>
    </row>
    <row r="8535" spans="1:1" x14ac:dyDescent="0.25">
      <c r="A8535" s="290"/>
    </row>
    <row r="8536" spans="1:1" x14ac:dyDescent="0.25">
      <c r="A8536" s="290"/>
    </row>
    <row r="8537" spans="1:1" x14ac:dyDescent="0.25">
      <c r="A8537" s="290"/>
    </row>
    <row r="8538" spans="1:1" x14ac:dyDescent="0.25">
      <c r="A8538" s="290"/>
    </row>
    <row r="8539" spans="1:1" x14ac:dyDescent="0.25">
      <c r="A8539" s="290"/>
    </row>
    <row r="8540" spans="1:1" x14ac:dyDescent="0.25">
      <c r="A8540" s="290"/>
    </row>
    <row r="8541" spans="1:1" x14ac:dyDescent="0.25">
      <c r="A8541" s="290"/>
    </row>
    <row r="8542" spans="1:1" x14ac:dyDescent="0.25">
      <c r="A8542" s="290"/>
    </row>
    <row r="8543" spans="1:1" x14ac:dyDescent="0.25">
      <c r="A8543" s="290"/>
    </row>
    <row r="8544" spans="1:1" x14ac:dyDescent="0.25">
      <c r="A8544" s="290"/>
    </row>
    <row r="8545" spans="1:1" x14ac:dyDescent="0.25">
      <c r="A8545" s="290"/>
    </row>
    <row r="8546" spans="1:1" x14ac:dyDescent="0.25">
      <c r="A8546" s="290"/>
    </row>
    <row r="8547" spans="1:1" x14ac:dyDescent="0.25">
      <c r="A8547" s="290"/>
    </row>
    <row r="8548" spans="1:1" x14ac:dyDescent="0.25">
      <c r="A8548" s="290"/>
    </row>
    <row r="8549" spans="1:1" x14ac:dyDescent="0.25">
      <c r="A8549" s="290"/>
    </row>
    <row r="8550" spans="1:1" x14ac:dyDescent="0.25">
      <c r="A8550" s="290"/>
    </row>
    <row r="8551" spans="1:1" x14ac:dyDescent="0.25">
      <c r="A8551" s="290"/>
    </row>
    <row r="8552" spans="1:1" x14ac:dyDescent="0.25">
      <c r="A8552" s="290"/>
    </row>
    <row r="8553" spans="1:1" x14ac:dyDescent="0.25">
      <c r="A8553" s="290"/>
    </row>
    <row r="8554" spans="1:1" x14ac:dyDescent="0.25">
      <c r="A8554" s="290"/>
    </row>
    <row r="8555" spans="1:1" x14ac:dyDescent="0.25">
      <c r="A8555" s="290"/>
    </row>
    <row r="8556" spans="1:1" x14ac:dyDescent="0.25">
      <c r="A8556" s="290"/>
    </row>
    <row r="8557" spans="1:1" x14ac:dyDescent="0.25">
      <c r="A8557" s="290"/>
    </row>
    <row r="8558" spans="1:1" x14ac:dyDescent="0.25">
      <c r="A8558" s="290"/>
    </row>
    <row r="8559" spans="1:1" x14ac:dyDescent="0.25">
      <c r="A8559" s="290"/>
    </row>
    <row r="8560" spans="1:1" x14ac:dyDescent="0.25">
      <c r="A8560" s="290"/>
    </row>
    <row r="8561" spans="1:1" x14ac:dyDescent="0.25">
      <c r="A8561" s="290"/>
    </row>
    <row r="8562" spans="1:1" x14ac:dyDescent="0.25">
      <c r="A8562" s="290"/>
    </row>
    <row r="8563" spans="1:1" x14ac:dyDescent="0.25">
      <c r="A8563" s="290"/>
    </row>
    <row r="8564" spans="1:1" x14ac:dyDescent="0.25">
      <c r="A8564" s="290"/>
    </row>
    <row r="8565" spans="1:1" x14ac:dyDescent="0.25">
      <c r="A8565" s="290"/>
    </row>
    <row r="8566" spans="1:1" x14ac:dyDescent="0.25">
      <c r="A8566" s="290"/>
    </row>
    <row r="8567" spans="1:1" x14ac:dyDescent="0.25">
      <c r="A8567" s="290"/>
    </row>
    <row r="8568" spans="1:1" x14ac:dyDescent="0.25">
      <c r="A8568" s="290"/>
    </row>
    <row r="8569" spans="1:1" x14ac:dyDescent="0.25">
      <c r="A8569" s="290"/>
    </row>
    <row r="8570" spans="1:1" x14ac:dyDescent="0.25">
      <c r="A8570" s="290"/>
    </row>
    <row r="8571" spans="1:1" x14ac:dyDescent="0.25">
      <c r="A8571" s="290"/>
    </row>
    <row r="8572" spans="1:1" x14ac:dyDescent="0.25">
      <c r="A8572" s="290"/>
    </row>
    <row r="8573" spans="1:1" x14ac:dyDescent="0.25">
      <c r="A8573" s="290"/>
    </row>
    <row r="8574" spans="1:1" x14ac:dyDescent="0.25">
      <c r="A8574" s="290"/>
    </row>
    <row r="8575" spans="1:1" x14ac:dyDescent="0.25">
      <c r="A8575" s="290"/>
    </row>
    <row r="8576" spans="1:1" x14ac:dyDescent="0.25">
      <c r="A8576" s="290"/>
    </row>
    <row r="8577" spans="1:1" x14ac:dyDescent="0.25">
      <c r="A8577" s="290"/>
    </row>
    <row r="8578" spans="1:1" x14ac:dyDescent="0.25">
      <c r="A8578" s="290"/>
    </row>
    <row r="8579" spans="1:1" x14ac:dyDescent="0.25">
      <c r="A8579" s="290"/>
    </row>
    <row r="8580" spans="1:1" x14ac:dyDescent="0.25">
      <c r="A8580" s="290"/>
    </row>
    <row r="8581" spans="1:1" x14ac:dyDescent="0.25">
      <c r="A8581" s="290"/>
    </row>
    <row r="8582" spans="1:1" x14ac:dyDescent="0.25">
      <c r="A8582" s="290"/>
    </row>
    <row r="8583" spans="1:1" x14ac:dyDescent="0.25">
      <c r="A8583" s="290"/>
    </row>
    <row r="8584" spans="1:1" x14ac:dyDescent="0.25">
      <c r="A8584" s="290"/>
    </row>
    <row r="8585" spans="1:1" x14ac:dyDescent="0.25">
      <c r="A8585" s="290"/>
    </row>
    <row r="8586" spans="1:1" x14ac:dyDescent="0.25">
      <c r="A8586" s="290"/>
    </row>
    <row r="8587" spans="1:1" x14ac:dyDescent="0.25">
      <c r="A8587" s="290"/>
    </row>
    <row r="8588" spans="1:1" x14ac:dyDescent="0.25">
      <c r="A8588" s="290"/>
    </row>
    <row r="8589" spans="1:1" x14ac:dyDescent="0.25">
      <c r="A8589" s="290"/>
    </row>
    <row r="8590" spans="1:1" x14ac:dyDescent="0.25">
      <c r="A8590" s="290"/>
    </row>
    <row r="8591" spans="1:1" x14ac:dyDescent="0.25">
      <c r="A8591" s="290"/>
    </row>
    <row r="8592" spans="1:1" x14ac:dyDescent="0.25">
      <c r="A8592" s="290"/>
    </row>
    <row r="8593" spans="1:1" x14ac:dyDescent="0.25">
      <c r="A8593" s="290"/>
    </row>
    <row r="8594" spans="1:1" x14ac:dyDescent="0.25">
      <c r="A8594" s="290"/>
    </row>
    <row r="8595" spans="1:1" x14ac:dyDescent="0.25">
      <c r="A8595" s="290"/>
    </row>
    <row r="8596" spans="1:1" x14ac:dyDescent="0.25">
      <c r="A8596" s="290"/>
    </row>
    <row r="8597" spans="1:1" x14ac:dyDescent="0.25">
      <c r="A8597" s="290"/>
    </row>
    <row r="8598" spans="1:1" x14ac:dyDescent="0.25">
      <c r="A8598" s="290"/>
    </row>
    <row r="8599" spans="1:1" x14ac:dyDescent="0.25">
      <c r="A8599" s="290"/>
    </row>
    <row r="8600" spans="1:1" x14ac:dyDescent="0.25">
      <c r="A8600" s="290"/>
    </row>
    <row r="8601" spans="1:1" x14ac:dyDescent="0.25">
      <c r="A8601" s="290"/>
    </row>
    <row r="8602" spans="1:1" x14ac:dyDescent="0.25">
      <c r="A8602" s="290"/>
    </row>
    <row r="8603" spans="1:1" x14ac:dyDescent="0.25">
      <c r="A8603" s="290"/>
    </row>
    <row r="8604" spans="1:1" x14ac:dyDescent="0.25">
      <c r="A8604" s="290"/>
    </row>
    <row r="8605" spans="1:1" x14ac:dyDescent="0.25">
      <c r="A8605" s="290"/>
    </row>
    <row r="8606" spans="1:1" x14ac:dyDescent="0.25">
      <c r="A8606" s="290"/>
    </row>
    <row r="8607" spans="1:1" x14ac:dyDescent="0.25">
      <c r="A8607" s="290"/>
    </row>
    <row r="8608" spans="1:1" x14ac:dyDescent="0.25">
      <c r="A8608" s="290"/>
    </row>
    <row r="8609" spans="1:1" x14ac:dyDescent="0.25">
      <c r="A8609" s="290"/>
    </row>
    <row r="8610" spans="1:1" x14ac:dyDescent="0.25">
      <c r="A8610" s="290"/>
    </row>
    <row r="8611" spans="1:1" x14ac:dyDescent="0.25">
      <c r="A8611" s="290"/>
    </row>
    <row r="8612" spans="1:1" x14ac:dyDescent="0.25">
      <c r="A8612" s="290"/>
    </row>
    <row r="8613" spans="1:1" x14ac:dyDescent="0.25">
      <c r="A8613" s="290"/>
    </row>
    <row r="8614" spans="1:1" x14ac:dyDescent="0.25">
      <c r="A8614" s="290"/>
    </row>
    <row r="8615" spans="1:1" x14ac:dyDescent="0.25">
      <c r="A8615" s="290"/>
    </row>
    <row r="8616" spans="1:1" x14ac:dyDescent="0.25">
      <c r="A8616" s="290"/>
    </row>
    <row r="8617" spans="1:1" x14ac:dyDescent="0.25">
      <c r="A8617" s="290"/>
    </row>
    <row r="8618" spans="1:1" x14ac:dyDescent="0.25">
      <c r="A8618" s="290"/>
    </row>
    <row r="8619" spans="1:1" x14ac:dyDescent="0.25">
      <c r="A8619" s="290"/>
    </row>
    <row r="8620" spans="1:1" x14ac:dyDescent="0.25">
      <c r="A8620" s="290"/>
    </row>
    <row r="8621" spans="1:1" x14ac:dyDescent="0.25">
      <c r="A8621" s="290"/>
    </row>
    <row r="8622" spans="1:1" x14ac:dyDescent="0.25">
      <c r="A8622" s="290"/>
    </row>
    <row r="8623" spans="1:1" x14ac:dyDescent="0.25">
      <c r="A8623" s="290"/>
    </row>
    <row r="8624" spans="1:1" x14ac:dyDescent="0.25">
      <c r="A8624" s="290"/>
    </row>
    <row r="8625" spans="1:1" x14ac:dyDescent="0.25">
      <c r="A8625" s="290"/>
    </row>
    <row r="8626" spans="1:1" x14ac:dyDescent="0.25">
      <c r="A8626" s="290"/>
    </row>
    <row r="8627" spans="1:1" x14ac:dyDescent="0.25">
      <c r="A8627" s="290"/>
    </row>
    <row r="8628" spans="1:1" x14ac:dyDescent="0.25">
      <c r="A8628" s="290"/>
    </row>
    <row r="8629" spans="1:1" x14ac:dyDescent="0.25">
      <c r="A8629" s="290"/>
    </row>
    <row r="8630" spans="1:1" x14ac:dyDescent="0.25">
      <c r="A8630" s="290"/>
    </row>
    <row r="8631" spans="1:1" x14ac:dyDescent="0.25">
      <c r="A8631" s="290"/>
    </row>
    <row r="8632" spans="1:1" x14ac:dyDescent="0.25">
      <c r="A8632" s="290"/>
    </row>
    <row r="8633" spans="1:1" x14ac:dyDescent="0.25">
      <c r="A8633" s="290"/>
    </row>
    <row r="8634" spans="1:1" x14ac:dyDescent="0.25">
      <c r="A8634" s="290"/>
    </row>
    <row r="8635" spans="1:1" x14ac:dyDescent="0.25">
      <c r="A8635" s="290"/>
    </row>
    <row r="8636" spans="1:1" x14ac:dyDescent="0.25">
      <c r="A8636" s="290"/>
    </row>
    <row r="8637" spans="1:1" x14ac:dyDescent="0.25">
      <c r="A8637" s="290"/>
    </row>
    <row r="8638" spans="1:1" x14ac:dyDescent="0.25">
      <c r="A8638" s="290"/>
    </row>
    <row r="8639" spans="1:1" x14ac:dyDescent="0.25">
      <c r="A8639" s="290"/>
    </row>
    <row r="8640" spans="1:1" x14ac:dyDescent="0.25">
      <c r="A8640" s="290"/>
    </row>
    <row r="8641" spans="1:1" x14ac:dyDescent="0.25">
      <c r="A8641" s="290"/>
    </row>
    <row r="8642" spans="1:1" x14ac:dyDescent="0.25">
      <c r="A8642" s="290"/>
    </row>
    <row r="8643" spans="1:1" x14ac:dyDescent="0.25">
      <c r="A8643" s="290"/>
    </row>
    <row r="8644" spans="1:1" x14ac:dyDescent="0.25">
      <c r="A8644" s="290"/>
    </row>
    <row r="8645" spans="1:1" x14ac:dyDescent="0.25">
      <c r="A8645" s="290"/>
    </row>
    <row r="8646" spans="1:1" x14ac:dyDescent="0.25">
      <c r="A8646" s="290"/>
    </row>
    <row r="8647" spans="1:1" x14ac:dyDescent="0.25">
      <c r="A8647" s="290"/>
    </row>
    <row r="8648" spans="1:1" x14ac:dyDescent="0.25">
      <c r="A8648" s="290"/>
    </row>
    <row r="8649" spans="1:1" x14ac:dyDescent="0.25">
      <c r="A8649" s="290"/>
    </row>
    <row r="8650" spans="1:1" x14ac:dyDescent="0.25">
      <c r="A8650" s="290"/>
    </row>
    <row r="8651" spans="1:1" x14ac:dyDescent="0.25">
      <c r="A8651" s="290"/>
    </row>
    <row r="8652" spans="1:1" x14ac:dyDescent="0.25">
      <c r="A8652" s="290"/>
    </row>
    <row r="8653" spans="1:1" x14ac:dyDescent="0.25">
      <c r="A8653" s="290"/>
    </row>
    <row r="8654" spans="1:1" x14ac:dyDescent="0.25">
      <c r="A8654" s="290"/>
    </row>
    <row r="8655" spans="1:1" x14ac:dyDescent="0.25">
      <c r="A8655" s="290"/>
    </row>
    <row r="8656" spans="1:1" x14ac:dyDescent="0.25">
      <c r="A8656" s="290"/>
    </row>
    <row r="8657" spans="1:1" x14ac:dyDescent="0.25">
      <c r="A8657" s="290"/>
    </row>
    <row r="8658" spans="1:1" x14ac:dyDescent="0.25">
      <c r="A8658" s="290"/>
    </row>
    <row r="8659" spans="1:1" x14ac:dyDescent="0.25">
      <c r="A8659" s="290"/>
    </row>
    <row r="8660" spans="1:1" x14ac:dyDescent="0.25">
      <c r="A8660" s="290"/>
    </row>
    <row r="8661" spans="1:1" x14ac:dyDescent="0.25">
      <c r="A8661" s="290"/>
    </row>
    <row r="8662" spans="1:1" x14ac:dyDescent="0.25">
      <c r="A8662" s="290"/>
    </row>
    <row r="8663" spans="1:1" x14ac:dyDescent="0.25">
      <c r="A8663" s="290"/>
    </row>
    <row r="8664" spans="1:1" x14ac:dyDescent="0.25">
      <c r="A8664" s="290"/>
    </row>
    <row r="8665" spans="1:1" x14ac:dyDescent="0.25">
      <c r="A8665" s="290"/>
    </row>
    <row r="8666" spans="1:1" x14ac:dyDescent="0.25">
      <c r="A8666" s="290"/>
    </row>
    <row r="8667" spans="1:1" x14ac:dyDescent="0.25">
      <c r="A8667" s="290"/>
    </row>
    <row r="8668" spans="1:1" x14ac:dyDescent="0.25">
      <c r="A8668" s="290"/>
    </row>
    <row r="8669" spans="1:1" x14ac:dyDescent="0.25">
      <c r="A8669" s="290"/>
    </row>
    <row r="8670" spans="1:1" x14ac:dyDescent="0.25">
      <c r="A8670" s="290"/>
    </row>
    <row r="8671" spans="1:1" x14ac:dyDescent="0.25">
      <c r="A8671" s="290"/>
    </row>
    <row r="8672" spans="1:1" x14ac:dyDescent="0.25">
      <c r="A8672" s="290"/>
    </row>
    <row r="8673" spans="1:1" x14ac:dyDescent="0.25">
      <c r="A8673" s="290"/>
    </row>
    <row r="8674" spans="1:1" x14ac:dyDescent="0.25">
      <c r="A8674" s="290"/>
    </row>
    <row r="8675" spans="1:1" x14ac:dyDescent="0.25">
      <c r="A8675" s="290"/>
    </row>
    <row r="8676" spans="1:1" x14ac:dyDescent="0.25">
      <c r="A8676" s="290"/>
    </row>
    <row r="8677" spans="1:1" x14ac:dyDescent="0.25">
      <c r="A8677" s="290"/>
    </row>
    <row r="8678" spans="1:1" x14ac:dyDescent="0.25">
      <c r="A8678" s="290"/>
    </row>
    <row r="8679" spans="1:1" x14ac:dyDescent="0.25">
      <c r="A8679" s="290"/>
    </row>
    <row r="8680" spans="1:1" x14ac:dyDescent="0.25">
      <c r="A8680" s="290"/>
    </row>
    <row r="8681" spans="1:1" x14ac:dyDescent="0.25">
      <c r="A8681" s="290"/>
    </row>
    <row r="8682" spans="1:1" x14ac:dyDescent="0.25">
      <c r="A8682" s="290"/>
    </row>
    <row r="8683" spans="1:1" x14ac:dyDescent="0.25">
      <c r="A8683" s="290"/>
    </row>
    <row r="8684" spans="1:1" x14ac:dyDescent="0.25">
      <c r="A8684" s="290"/>
    </row>
    <row r="8685" spans="1:1" x14ac:dyDescent="0.25">
      <c r="A8685" s="290"/>
    </row>
    <row r="8686" spans="1:1" x14ac:dyDescent="0.25">
      <c r="A8686" s="290"/>
    </row>
    <row r="8687" spans="1:1" x14ac:dyDescent="0.25">
      <c r="A8687" s="290"/>
    </row>
    <row r="8688" spans="1:1" x14ac:dyDescent="0.25">
      <c r="A8688" s="290"/>
    </row>
    <row r="8689" spans="1:1" x14ac:dyDescent="0.25">
      <c r="A8689" s="290"/>
    </row>
    <row r="8690" spans="1:1" x14ac:dyDescent="0.25">
      <c r="A8690" s="290"/>
    </row>
    <row r="8691" spans="1:1" x14ac:dyDescent="0.25">
      <c r="A8691" s="290"/>
    </row>
    <row r="8692" spans="1:1" x14ac:dyDescent="0.25">
      <c r="A8692" s="290"/>
    </row>
    <row r="8693" spans="1:1" x14ac:dyDescent="0.25">
      <c r="A8693" s="290"/>
    </row>
    <row r="8694" spans="1:1" x14ac:dyDescent="0.25">
      <c r="A8694" s="290"/>
    </row>
    <row r="8695" spans="1:1" x14ac:dyDescent="0.25">
      <c r="A8695" s="290"/>
    </row>
    <row r="8696" spans="1:1" x14ac:dyDescent="0.25">
      <c r="A8696" s="290"/>
    </row>
    <row r="8697" spans="1:1" x14ac:dyDescent="0.25">
      <c r="A8697" s="290"/>
    </row>
    <row r="8698" spans="1:1" x14ac:dyDescent="0.25">
      <c r="A8698" s="290"/>
    </row>
    <row r="8699" spans="1:1" x14ac:dyDescent="0.25">
      <c r="A8699" s="290"/>
    </row>
    <row r="8700" spans="1:1" x14ac:dyDescent="0.25">
      <c r="A8700" s="290"/>
    </row>
    <row r="8701" spans="1:1" x14ac:dyDescent="0.25">
      <c r="A8701" s="290"/>
    </row>
    <row r="8702" spans="1:1" x14ac:dyDescent="0.25">
      <c r="A8702" s="290"/>
    </row>
    <row r="8703" spans="1:1" x14ac:dyDescent="0.25">
      <c r="A8703" s="290"/>
    </row>
    <row r="8704" spans="1:1" x14ac:dyDescent="0.25">
      <c r="A8704" s="290"/>
    </row>
    <row r="8705" spans="1:1" x14ac:dyDescent="0.25">
      <c r="A8705" s="290"/>
    </row>
    <row r="8706" spans="1:1" x14ac:dyDescent="0.25">
      <c r="A8706" s="290"/>
    </row>
    <row r="8707" spans="1:1" x14ac:dyDescent="0.25">
      <c r="A8707" s="290"/>
    </row>
    <row r="8708" spans="1:1" x14ac:dyDescent="0.25">
      <c r="A8708" s="290"/>
    </row>
    <row r="8709" spans="1:1" x14ac:dyDescent="0.25">
      <c r="A8709" s="290"/>
    </row>
    <row r="8710" spans="1:1" x14ac:dyDescent="0.25">
      <c r="A8710" s="290"/>
    </row>
    <row r="8711" spans="1:1" x14ac:dyDescent="0.25">
      <c r="A8711" s="290"/>
    </row>
    <row r="8712" spans="1:1" x14ac:dyDescent="0.25">
      <c r="A8712" s="290"/>
    </row>
    <row r="8713" spans="1:1" x14ac:dyDescent="0.25">
      <c r="A8713" s="290"/>
    </row>
    <row r="8714" spans="1:1" x14ac:dyDescent="0.25">
      <c r="A8714" s="290"/>
    </row>
    <row r="8715" spans="1:1" x14ac:dyDescent="0.25">
      <c r="A8715" s="290"/>
    </row>
    <row r="8716" spans="1:1" x14ac:dyDescent="0.25">
      <c r="A8716" s="290"/>
    </row>
    <row r="8717" spans="1:1" x14ac:dyDescent="0.25">
      <c r="A8717" s="290"/>
    </row>
    <row r="8718" spans="1:1" x14ac:dyDescent="0.25">
      <c r="A8718" s="290"/>
    </row>
    <row r="8719" spans="1:1" x14ac:dyDescent="0.25">
      <c r="A8719" s="290"/>
    </row>
    <row r="8720" spans="1:1" x14ac:dyDescent="0.25">
      <c r="A8720" s="290"/>
    </row>
    <row r="8721" spans="1:1" x14ac:dyDescent="0.25">
      <c r="A8721" s="290"/>
    </row>
    <row r="8722" spans="1:1" x14ac:dyDescent="0.25">
      <c r="A8722" s="290"/>
    </row>
    <row r="8723" spans="1:1" x14ac:dyDescent="0.25">
      <c r="A8723" s="290"/>
    </row>
    <row r="8724" spans="1:1" x14ac:dyDescent="0.25">
      <c r="A8724" s="290"/>
    </row>
    <row r="8725" spans="1:1" x14ac:dyDescent="0.25">
      <c r="A8725" s="290"/>
    </row>
    <row r="8726" spans="1:1" x14ac:dyDescent="0.25">
      <c r="A8726" s="290"/>
    </row>
    <row r="8727" spans="1:1" x14ac:dyDescent="0.25">
      <c r="A8727" s="290"/>
    </row>
    <row r="8728" spans="1:1" x14ac:dyDescent="0.25">
      <c r="A8728" s="290"/>
    </row>
    <row r="8729" spans="1:1" x14ac:dyDescent="0.25">
      <c r="A8729" s="290"/>
    </row>
    <row r="8730" spans="1:1" x14ac:dyDescent="0.25">
      <c r="A8730" s="290"/>
    </row>
    <row r="8731" spans="1:1" x14ac:dyDescent="0.25">
      <c r="A8731" s="290"/>
    </row>
    <row r="8732" spans="1:1" x14ac:dyDescent="0.25">
      <c r="A8732" s="290"/>
    </row>
    <row r="8733" spans="1:1" x14ac:dyDescent="0.25">
      <c r="A8733" s="290"/>
    </row>
    <row r="8734" spans="1:1" x14ac:dyDescent="0.25">
      <c r="A8734" s="290"/>
    </row>
    <row r="8735" spans="1:1" x14ac:dyDescent="0.25">
      <c r="A8735" s="290"/>
    </row>
    <row r="8736" spans="1:1" x14ac:dyDescent="0.25">
      <c r="A8736" s="290"/>
    </row>
    <row r="8737" spans="1:1" x14ac:dyDescent="0.25">
      <c r="A8737" s="290"/>
    </row>
    <row r="8738" spans="1:1" x14ac:dyDescent="0.25">
      <c r="A8738" s="290"/>
    </row>
    <row r="8739" spans="1:1" x14ac:dyDescent="0.25">
      <c r="A8739" s="290"/>
    </row>
    <row r="8740" spans="1:1" x14ac:dyDescent="0.25">
      <c r="A8740" s="290"/>
    </row>
    <row r="8741" spans="1:1" x14ac:dyDescent="0.25">
      <c r="A8741" s="290"/>
    </row>
    <row r="8742" spans="1:1" x14ac:dyDescent="0.25">
      <c r="A8742" s="290"/>
    </row>
    <row r="8743" spans="1:1" x14ac:dyDescent="0.25">
      <c r="A8743" s="290"/>
    </row>
    <row r="8744" spans="1:1" x14ac:dyDescent="0.25">
      <c r="A8744" s="290"/>
    </row>
    <row r="8745" spans="1:1" x14ac:dyDescent="0.25">
      <c r="A8745" s="290"/>
    </row>
    <row r="8746" spans="1:1" x14ac:dyDescent="0.25">
      <c r="A8746" s="290"/>
    </row>
    <row r="8747" spans="1:1" x14ac:dyDescent="0.25">
      <c r="A8747" s="290"/>
    </row>
    <row r="8748" spans="1:1" x14ac:dyDescent="0.25">
      <c r="A8748" s="290"/>
    </row>
    <row r="8749" spans="1:1" x14ac:dyDescent="0.25">
      <c r="A8749" s="290"/>
    </row>
    <row r="8750" spans="1:1" x14ac:dyDescent="0.25">
      <c r="A8750" s="290"/>
    </row>
    <row r="8751" spans="1:1" x14ac:dyDescent="0.25">
      <c r="A8751" s="290"/>
    </row>
    <row r="8752" spans="1:1" x14ac:dyDescent="0.25">
      <c r="A8752" s="290"/>
    </row>
    <row r="8753" spans="1:1" x14ac:dyDescent="0.25">
      <c r="A8753" s="290"/>
    </row>
    <row r="8754" spans="1:1" x14ac:dyDescent="0.25">
      <c r="A8754" s="290"/>
    </row>
    <row r="8755" spans="1:1" x14ac:dyDescent="0.25">
      <c r="A8755" s="290"/>
    </row>
    <row r="8756" spans="1:1" x14ac:dyDescent="0.25">
      <c r="A8756" s="290"/>
    </row>
    <row r="8757" spans="1:1" x14ac:dyDescent="0.25">
      <c r="A8757" s="290"/>
    </row>
    <row r="8758" spans="1:1" x14ac:dyDescent="0.25">
      <c r="A8758" s="290"/>
    </row>
    <row r="8759" spans="1:1" x14ac:dyDescent="0.25">
      <c r="A8759" s="290"/>
    </row>
    <row r="8760" spans="1:1" x14ac:dyDescent="0.25">
      <c r="A8760" s="290"/>
    </row>
    <row r="8761" spans="1:1" x14ac:dyDescent="0.25">
      <c r="A8761" s="290"/>
    </row>
    <row r="8762" spans="1:1" x14ac:dyDescent="0.25">
      <c r="A8762" s="290"/>
    </row>
    <row r="8763" spans="1:1" x14ac:dyDescent="0.25">
      <c r="A8763" s="290"/>
    </row>
    <row r="8764" spans="1:1" x14ac:dyDescent="0.25">
      <c r="A8764" s="290"/>
    </row>
    <row r="8765" spans="1:1" x14ac:dyDescent="0.25">
      <c r="A8765" s="290"/>
    </row>
    <row r="8766" spans="1:1" x14ac:dyDescent="0.25">
      <c r="A8766" s="290"/>
    </row>
    <row r="8767" spans="1:1" x14ac:dyDescent="0.25">
      <c r="A8767" s="290"/>
    </row>
    <row r="8768" spans="1:1" x14ac:dyDescent="0.25">
      <c r="A8768" s="290"/>
    </row>
    <row r="8769" spans="1:1" x14ac:dyDescent="0.25">
      <c r="A8769" s="290"/>
    </row>
    <row r="8770" spans="1:1" x14ac:dyDescent="0.25">
      <c r="A8770" s="290"/>
    </row>
    <row r="8771" spans="1:1" x14ac:dyDescent="0.25">
      <c r="A8771" s="290"/>
    </row>
    <row r="8772" spans="1:1" x14ac:dyDescent="0.25">
      <c r="A8772" s="290"/>
    </row>
    <row r="8773" spans="1:1" x14ac:dyDescent="0.25">
      <c r="A8773" s="290"/>
    </row>
    <row r="8774" spans="1:1" x14ac:dyDescent="0.25">
      <c r="A8774" s="290"/>
    </row>
    <row r="8775" spans="1:1" x14ac:dyDescent="0.25">
      <c r="A8775" s="290"/>
    </row>
    <row r="8776" spans="1:1" x14ac:dyDescent="0.25">
      <c r="A8776" s="290"/>
    </row>
    <row r="8777" spans="1:1" x14ac:dyDescent="0.25">
      <c r="A8777" s="290"/>
    </row>
    <row r="8778" spans="1:1" x14ac:dyDescent="0.25">
      <c r="A8778" s="290"/>
    </row>
    <row r="8779" spans="1:1" x14ac:dyDescent="0.25">
      <c r="A8779" s="290"/>
    </row>
    <row r="8780" spans="1:1" x14ac:dyDescent="0.25">
      <c r="A8780" s="290"/>
    </row>
    <row r="8781" spans="1:1" x14ac:dyDescent="0.25">
      <c r="A8781" s="290"/>
    </row>
    <row r="8782" spans="1:1" x14ac:dyDescent="0.25">
      <c r="A8782" s="290"/>
    </row>
    <row r="8783" spans="1:1" x14ac:dyDescent="0.25">
      <c r="A8783" s="290"/>
    </row>
    <row r="8784" spans="1:1" x14ac:dyDescent="0.25">
      <c r="A8784" s="290"/>
    </row>
    <row r="8785" spans="1:1" x14ac:dyDescent="0.25">
      <c r="A8785" s="290"/>
    </row>
    <row r="8786" spans="1:1" x14ac:dyDescent="0.25">
      <c r="A8786" s="290"/>
    </row>
    <row r="8787" spans="1:1" x14ac:dyDescent="0.25">
      <c r="A8787" s="290"/>
    </row>
    <row r="8788" spans="1:1" x14ac:dyDescent="0.25">
      <c r="A8788" s="290"/>
    </row>
    <row r="8789" spans="1:1" x14ac:dyDescent="0.25">
      <c r="A8789" s="290"/>
    </row>
    <row r="8790" spans="1:1" x14ac:dyDescent="0.25">
      <c r="A8790" s="290"/>
    </row>
    <row r="8791" spans="1:1" x14ac:dyDescent="0.25">
      <c r="A8791" s="290"/>
    </row>
    <row r="8792" spans="1:1" x14ac:dyDescent="0.25">
      <c r="A8792" s="290"/>
    </row>
    <row r="8793" spans="1:1" x14ac:dyDescent="0.25">
      <c r="A8793" s="290"/>
    </row>
    <row r="8794" spans="1:1" x14ac:dyDescent="0.25">
      <c r="A8794" s="290"/>
    </row>
    <row r="8795" spans="1:1" x14ac:dyDescent="0.25">
      <c r="A8795" s="290"/>
    </row>
    <row r="8796" spans="1:1" x14ac:dyDescent="0.25">
      <c r="A8796" s="290"/>
    </row>
    <row r="8797" spans="1:1" x14ac:dyDescent="0.25">
      <c r="A8797" s="290"/>
    </row>
    <row r="8798" spans="1:1" x14ac:dyDescent="0.25">
      <c r="A8798" s="290"/>
    </row>
    <row r="8799" spans="1:1" x14ac:dyDescent="0.25">
      <c r="A8799" s="290"/>
    </row>
    <row r="8800" spans="1:1" x14ac:dyDescent="0.25">
      <c r="A8800" s="290"/>
    </row>
    <row r="8801" spans="1:1" x14ac:dyDescent="0.25">
      <c r="A8801" s="290"/>
    </row>
    <row r="8802" spans="1:1" x14ac:dyDescent="0.25">
      <c r="A8802" s="290"/>
    </row>
    <row r="8803" spans="1:1" x14ac:dyDescent="0.25">
      <c r="A8803" s="290"/>
    </row>
    <row r="8804" spans="1:1" x14ac:dyDescent="0.25">
      <c r="A8804" s="290"/>
    </row>
    <row r="8805" spans="1:1" x14ac:dyDescent="0.25">
      <c r="A8805" s="290"/>
    </row>
    <row r="8806" spans="1:1" x14ac:dyDescent="0.25">
      <c r="A8806" s="290"/>
    </row>
    <row r="8807" spans="1:1" x14ac:dyDescent="0.25">
      <c r="A8807" s="290"/>
    </row>
    <row r="8808" spans="1:1" x14ac:dyDescent="0.25">
      <c r="A8808" s="290"/>
    </row>
    <row r="8809" spans="1:1" x14ac:dyDescent="0.25">
      <c r="A8809" s="290"/>
    </row>
    <row r="8810" spans="1:1" x14ac:dyDescent="0.25">
      <c r="A8810" s="290"/>
    </row>
    <row r="8811" spans="1:1" x14ac:dyDescent="0.25">
      <c r="A8811" s="290"/>
    </row>
    <row r="8812" spans="1:1" x14ac:dyDescent="0.25">
      <c r="A8812" s="290"/>
    </row>
    <row r="8813" spans="1:1" x14ac:dyDescent="0.25">
      <c r="A8813" s="290"/>
    </row>
    <row r="8814" spans="1:1" x14ac:dyDescent="0.25">
      <c r="A8814" s="290"/>
    </row>
    <row r="8815" spans="1:1" x14ac:dyDescent="0.25">
      <c r="A8815" s="290"/>
    </row>
    <row r="8816" spans="1:1" x14ac:dyDescent="0.25">
      <c r="A8816" s="290"/>
    </row>
    <row r="8817" spans="1:1" x14ac:dyDescent="0.25">
      <c r="A8817" s="290"/>
    </row>
    <row r="8818" spans="1:1" x14ac:dyDescent="0.25">
      <c r="A8818" s="290"/>
    </row>
    <row r="8819" spans="1:1" x14ac:dyDescent="0.25">
      <c r="A8819" s="290"/>
    </row>
    <row r="8820" spans="1:1" x14ac:dyDescent="0.25">
      <c r="A8820" s="290"/>
    </row>
    <row r="8821" spans="1:1" x14ac:dyDescent="0.25">
      <c r="A8821" s="290"/>
    </row>
    <row r="8822" spans="1:1" x14ac:dyDescent="0.25">
      <c r="A8822" s="290"/>
    </row>
    <row r="8823" spans="1:1" x14ac:dyDescent="0.25">
      <c r="A8823" s="290"/>
    </row>
    <row r="8824" spans="1:1" x14ac:dyDescent="0.25">
      <c r="A8824" s="290"/>
    </row>
    <row r="8825" spans="1:1" x14ac:dyDescent="0.25">
      <c r="A8825" s="290"/>
    </row>
    <row r="8826" spans="1:1" x14ac:dyDescent="0.25">
      <c r="A8826" s="290"/>
    </row>
    <row r="8827" spans="1:1" x14ac:dyDescent="0.25">
      <c r="A8827" s="290"/>
    </row>
    <row r="8828" spans="1:1" x14ac:dyDescent="0.25">
      <c r="A8828" s="290"/>
    </row>
    <row r="8829" spans="1:1" x14ac:dyDescent="0.25">
      <c r="A8829" s="290"/>
    </row>
    <row r="8830" spans="1:1" x14ac:dyDescent="0.25">
      <c r="A8830" s="290"/>
    </row>
    <row r="8831" spans="1:1" x14ac:dyDescent="0.25">
      <c r="A8831" s="290"/>
    </row>
    <row r="8832" spans="1:1" x14ac:dyDescent="0.25">
      <c r="A8832" s="290"/>
    </row>
    <row r="8833" spans="1:1" x14ac:dyDescent="0.25">
      <c r="A8833" s="290"/>
    </row>
    <row r="8834" spans="1:1" x14ac:dyDescent="0.25">
      <c r="A8834" s="290"/>
    </row>
    <row r="8835" spans="1:1" x14ac:dyDescent="0.25">
      <c r="A8835" s="290"/>
    </row>
    <row r="8836" spans="1:1" x14ac:dyDescent="0.25">
      <c r="A8836" s="290"/>
    </row>
    <row r="8837" spans="1:1" x14ac:dyDescent="0.25">
      <c r="A8837" s="290"/>
    </row>
    <row r="8838" spans="1:1" x14ac:dyDescent="0.25">
      <c r="A8838" s="290"/>
    </row>
    <row r="8839" spans="1:1" x14ac:dyDescent="0.25">
      <c r="A8839" s="290"/>
    </row>
    <row r="8840" spans="1:1" x14ac:dyDescent="0.25">
      <c r="A8840" s="290"/>
    </row>
    <row r="8841" spans="1:1" x14ac:dyDescent="0.25">
      <c r="A8841" s="290"/>
    </row>
    <row r="8842" spans="1:1" x14ac:dyDescent="0.25">
      <c r="A8842" s="290"/>
    </row>
    <row r="8843" spans="1:1" x14ac:dyDescent="0.25">
      <c r="A8843" s="290"/>
    </row>
    <row r="8844" spans="1:1" x14ac:dyDescent="0.25">
      <c r="A8844" s="290"/>
    </row>
    <row r="8845" spans="1:1" x14ac:dyDescent="0.25">
      <c r="A8845" s="290"/>
    </row>
    <row r="8846" spans="1:1" x14ac:dyDescent="0.25">
      <c r="A8846" s="290"/>
    </row>
    <row r="8847" spans="1:1" x14ac:dyDescent="0.25">
      <c r="A8847" s="290"/>
    </row>
    <row r="8848" spans="1:1" x14ac:dyDescent="0.25">
      <c r="A8848" s="290"/>
    </row>
    <row r="8849" spans="1:1" x14ac:dyDescent="0.25">
      <c r="A8849" s="290"/>
    </row>
    <row r="8850" spans="1:1" x14ac:dyDescent="0.25">
      <c r="A8850" s="290"/>
    </row>
    <row r="8851" spans="1:1" x14ac:dyDescent="0.25">
      <c r="A8851" s="290"/>
    </row>
    <row r="8852" spans="1:1" x14ac:dyDescent="0.25">
      <c r="A8852" s="290"/>
    </row>
    <row r="8853" spans="1:1" x14ac:dyDescent="0.25">
      <c r="A8853" s="290"/>
    </row>
    <row r="8854" spans="1:1" x14ac:dyDescent="0.25">
      <c r="A8854" s="290"/>
    </row>
    <row r="8855" spans="1:1" x14ac:dyDescent="0.25">
      <c r="A8855" s="290"/>
    </row>
    <row r="8856" spans="1:1" x14ac:dyDescent="0.25">
      <c r="A8856" s="290"/>
    </row>
    <row r="8857" spans="1:1" x14ac:dyDescent="0.25">
      <c r="A8857" s="290"/>
    </row>
    <row r="8858" spans="1:1" x14ac:dyDescent="0.25">
      <c r="A8858" s="290"/>
    </row>
    <row r="8859" spans="1:1" x14ac:dyDescent="0.25">
      <c r="A8859" s="290"/>
    </row>
    <row r="8860" spans="1:1" x14ac:dyDescent="0.25">
      <c r="A8860" s="290"/>
    </row>
    <row r="8861" spans="1:1" x14ac:dyDescent="0.25">
      <c r="A8861" s="290"/>
    </row>
    <row r="8862" spans="1:1" x14ac:dyDescent="0.25">
      <c r="A8862" s="290"/>
    </row>
    <row r="8863" spans="1:1" x14ac:dyDescent="0.25">
      <c r="A8863" s="290"/>
    </row>
    <row r="8864" spans="1:1" x14ac:dyDescent="0.25">
      <c r="A8864" s="290"/>
    </row>
    <row r="8865" spans="1:1" x14ac:dyDescent="0.25">
      <c r="A8865" s="290"/>
    </row>
    <row r="8866" spans="1:1" x14ac:dyDescent="0.25">
      <c r="A8866" s="290"/>
    </row>
    <row r="8867" spans="1:1" x14ac:dyDescent="0.25">
      <c r="A8867" s="290"/>
    </row>
    <row r="8868" spans="1:1" x14ac:dyDescent="0.25">
      <c r="A8868" s="290"/>
    </row>
    <row r="8869" spans="1:1" x14ac:dyDescent="0.25">
      <c r="A8869" s="290"/>
    </row>
    <row r="8870" spans="1:1" x14ac:dyDescent="0.25">
      <c r="A8870" s="290"/>
    </row>
    <row r="8871" spans="1:1" x14ac:dyDescent="0.25">
      <c r="A8871" s="290"/>
    </row>
    <row r="8872" spans="1:1" x14ac:dyDescent="0.25">
      <c r="A8872" s="290"/>
    </row>
    <row r="8873" spans="1:1" x14ac:dyDescent="0.25">
      <c r="A8873" s="290"/>
    </row>
    <row r="8874" spans="1:1" x14ac:dyDescent="0.25">
      <c r="A8874" s="290"/>
    </row>
    <row r="8875" spans="1:1" x14ac:dyDescent="0.25">
      <c r="A8875" s="290"/>
    </row>
    <row r="8876" spans="1:1" x14ac:dyDescent="0.25">
      <c r="A8876" s="290"/>
    </row>
    <row r="8877" spans="1:1" x14ac:dyDescent="0.25">
      <c r="A8877" s="290"/>
    </row>
    <row r="8878" spans="1:1" x14ac:dyDescent="0.25">
      <c r="A8878" s="290"/>
    </row>
    <row r="8879" spans="1:1" x14ac:dyDescent="0.25">
      <c r="A8879" s="290"/>
    </row>
    <row r="8880" spans="1:1" x14ac:dyDescent="0.25">
      <c r="A8880" s="290"/>
    </row>
    <row r="8881" spans="1:1" x14ac:dyDescent="0.25">
      <c r="A8881" s="290"/>
    </row>
    <row r="8882" spans="1:1" x14ac:dyDescent="0.25">
      <c r="A8882" s="290"/>
    </row>
    <row r="8883" spans="1:1" x14ac:dyDescent="0.25">
      <c r="A8883" s="290"/>
    </row>
    <row r="8884" spans="1:1" x14ac:dyDescent="0.25">
      <c r="A8884" s="290"/>
    </row>
    <row r="8885" spans="1:1" x14ac:dyDescent="0.25">
      <c r="A8885" s="290"/>
    </row>
    <row r="8886" spans="1:1" x14ac:dyDescent="0.25">
      <c r="A8886" s="290"/>
    </row>
    <row r="8887" spans="1:1" x14ac:dyDescent="0.25">
      <c r="A8887" s="290"/>
    </row>
    <row r="8888" spans="1:1" x14ac:dyDescent="0.25">
      <c r="A8888" s="290"/>
    </row>
    <row r="8889" spans="1:1" x14ac:dyDescent="0.25">
      <c r="A8889" s="290"/>
    </row>
    <row r="8890" spans="1:1" x14ac:dyDescent="0.25">
      <c r="A8890" s="290"/>
    </row>
    <row r="8891" spans="1:1" x14ac:dyDescent="0.25">
      <c r="A8891" s="290"/>
    </row>
    <row r="8892" spans="1:1" x14ac:dyDescent="0.25">
      <c r="A8892" s="290"/>
    </row>
    <row r="8893" spans="1:1" x14ac:dyDescent="0.25">
      <c r="A8893" s="290"/>
    </row>
    <row r="8894" spans="1:1" x14ac:dyDescent="0.25">
      <c r="A8894" s="290"/>
    </row>
    <row r="8895" spans="1:1" x14ac:dyDescent="0.25">
      <c r="A8895" s="290"/>
    </row>
    <row r="8896" spans="1:1" x14ac:dyDescent="0.25">
      <c r="A8896" s="290"/>
    </row>
    <row r="8897" spans="1:1" x14ac:dyDescent="0.25">
      <c r="A8897" s="290"/>
    </row>
    <row r="8898" spans="1:1" x14ac:dyDescent="0.25">
      <c r="A8898" s="290"/>
    </row>
    <row r="8899" spans="1:1" x14ac:dyDescent="0.25">
      <c r="A8899" s="290"/>
    </row>
    <row r="8900" spans="1:1" x14ac:dyDescent="0.25">
      <c r="A8900" s="290"/>
    </row>
    <row r="8901" spans="1:1" x14ac:dyDescent="0.25">
      <c r="A8901" s="290"/>
    </row>
    <row r="8902" spans="1:1" x14ac:dyDescent="0.25">
      <c r="A8902" s="290"/>
    </row>
    <row r="8903" spans="1:1" x14ac:dyDescent="0.25">
      <c r="A8903" s="290"/>
    </row>
    <row r="8904" spans="1:1" x14ac:dyDescent="0.25">
      <c r="A8904" s="290"/>
    </row>
    <row r="8905" spans="1:1" x14ac:dyDescent="0.25">
      <c r="A8905" s="290"/>
    </row>
    <row r="8906" spans="1:1" x14ac:dyDescent="0.25">
      <c r="A8906" s="290"/>
    </row>
    <row r="8907" spans="1:1" x14ac:dyDescent="0.25">
      <c r="A8907" s="290"/>
    </row>
    <row r="8908" spans="1:1" x14ac:dyDescent="0.25">
      <c r="A8908" s="290"/>
    </row>
    <row r="8909" spans="1:1" x14ac:dyDescent="0.25">
      <c r="A8909" s="290"/>
    </row>
    <row r="8910" spans="1:1" x14ac:dyDescent="0.25">
      <c r="A8910" s="290"/>
    </row>
    <row r="8911" spans="1:1" x14ac:dyDescent="0.25">
      <c r="A8911" s="290"/>
    </row>
    <row r="8912" spans="1:1" x14ac:dyDescent="0.25">
      <c r="A8912" s="290"/>
    </row>
    <row r="8913" spans="1:1" x14ac:dyDescent="0.25">
      <c r="A8913" s="290"/>
    </row>
    <row r="8914" spans="1:1" x14ac:dyDescent="0.25">
      <c r="A8914" s="290"/>
    </row>
    <row r="8915" spans="1:1" x14ac:dyDescent="0.25">
      <c r="A8915" s="290"/>
    </row>
    <row r="8916" spans="1:1" x14ac:dyDescent="0.25">
      <c r="A8916" s="290"/>
    </row>
    <row r="8917" spans="1:1" x14ac:dyDescent="0.25">
      <c r="A8917" s="290"/>
    </row>
    <row r="8918" spans="1:1" x14ac:dyDescent="0.25">
      <c r="A8918" s="290"/>
    </row>
    <row r="8919" spans="1:1" x14ac:dyDescent="0.25">
      <c r="A8919" s="290"/>
    </row>
    <row r="8920" spans="1:1" x14ac:dyDescent="0.25">
      <c r="A8920" s="290"/>
    </row>
    <row r="8921" spans="1:1" x14ac:dyDescent="0.25">
      <c r="A8921" s="290"/>
    </row>
    <row r="8922" spans="1:1" x14ac:dyDescent="0.25">
      <c r="A8922" s="290"/>
    </row>
    <row r="8923" spans="1:1" x14ac:dyDescent="0.25">
      <c r="A8923" s="290"/>
    </row>
    <row r="8924" spans="1:1" x14ac:dyDescent="0.25">
      <c r="A8924" s="290"/>
    </row>
    <row r="8925" spans="1:1" x14ac:dyDescent="0.25">
      <c r="A8925" s="290"/>
    </row>
    <row r="8926" spans="1:1" x14ac:dyDescent="0.25">
      <c r="A8926" s="290"/>
    </row>
    <row r="8927" spans="1:1" x14ac:dyDescent="0.25">
      <c r="A8927" s="290"/>
    </row>
    <row r="8928" spans="1:1" x14ac:dyDescent="0.25">
      <c r="A8928" s="290"/>
    </row>
    <row r="8929" spans="1:1" x14ac:dyDescent="0.25">
      <c r="A8929" s="290"/>
    </row>
    <row r="8930" spans="1:1" x14ac:dyDescent="0.25">
      <c r="A8930" s="290"/>
    </row>
    <row r="8931" spans="1:1" x14ac:dyDescent="0.25">
      <c r="A8931" s="290"/>
    </row>
    <row r="8932" spans="1:1" x14ac:dyDescent="0.25">
      <c r="A8932" s="290"/>
    </row>
    <row r="8933" spans="1:1" x14ac:dyDescent="0.25">
      <c r="A8933" s="290"/>
    </row>
    <row r="8934" spans="1:1" x14ac:dyDescent="0.25">
      <c r="A8934" s="290"/>
    </row>
    <row r="8935" spans="1:1" x14ac:dyDescent="0.25">
      <c r="A8935" s="290"/>
    </row>
    <row r="8936" spans="1:1" x14ac:dyDescent="0.25">
      <c r="A8936" s="290"/>
    </row>
    <row r="8937" spans="1:1" x14ac:dyDescent="0.25">
      <c r="A8937" s="290"/>
    </row>
    <row r="8938" spans="1:1" x14ac:dyDescent="0.25">
      <c r="A8938" s="290"/>
    </row>
    <row r="8939" spans="1:1" x14ac:dyDescent="0.25">
      <c r="A8939" s="290"/>
    </row>
    <row r="8940" spans="1:1" x14ac:dyDescent="0.25">
      <c r="A8940" s="290"/>
    </row>
    <row r="8941" spans="1:1" x14ac:dyDescent="0.25">
      <c r="A8941" s="290"/>
    </row>
    <row r="8942" spans="1:1" x14ac:dyDescent="0.25">
      <c r="A8942" s="290"/>
    </row>
    <row r="8943" spans="1:1" x14ac:dyDescent="0.25">
      <c r="A8943" s="290"/>
    </row>
    <row r="8944" spans="1:1" x14ac:dyDescent="0.25">
      <c r="A8944" s="290"/>
    </row>
    <row r="8945" spans="1:1" x14ac:dyDescent="0.25">
      <c r="A8945" s="290"/>
    </row>
    <row r="8946" spans="1:1" x14ac:dyDescent="0.25">
      <c r="A8946" s="290"/>
    </row>
    <row r="8947" spans="1:1" x14ac:dyDescent="0.25">
      <c r="A8947" s="290"/>
    </row>
    <row r="8948" spans="1:1" x14ac:dyDescent="0.25">
      <c r="A8948" s="290"/>
    </row>
    <row r="8949" spans="1:1" x14ac:dyDescent="0.25">
      <c r="A8949" s="290"/>
    </row>
    <row r="8950" spans="1:1" x14ac:dyDescent="0.25">
      <c r="A8950" s="290"/>
    </row>
    <row r="8951" spans="1:1" x14ac:dyDescent="0.25">
      <c r="A8951" s="290"/>
    </row>
    <row r="8952" spans="1:1" x14ac:dyDescent="0.25">
      <c r="A8952" s="290"/>
    </row>
    <row r="8953" spans="1:1" x14ac:dyDescent="0.25">
      <c r="A8953" s="290"/>
    </row>
    <row r="8954" spans="1:1" x14ac:dyDescent="0.25">
      <c r="A8954" s="290"/>
    </row>
    <row r="8955" spans="1:1" x14ac:dyDescent="0.25">
      <c r="A8955" s="290"/>
    </row>
    <row r="8956" spans="1:1" x14ac:dyDescent="0.25">
      <c r="A8956" s="290"/>
    </row>
    <row r="8957" spans="1:1" x14ac:dyDescent="0.25">
      <c r="A8957" s="290"/>
    </row>
    <row r="8958" spans="1:1" x14ac:dyDescent="0.25">
      <c r="A8958" s="290"/>
    </row>
    <row r="8959" spans="1:1" x14ac:dyDescent="0.25">
      <c r="A8959" s="290"/>
    </row>
    <row r="8960" spans="1:1" x14ac:dyDescent="0.25">
      <c r="A8960" s="290"/>
    </row>
    <row r="8961" spans="1:1" x14ac:dyDescent="0.25">
      <c r="A8961" s="290"/>
    </row>
    <row r="8962" spans="1:1" x14ac:dyDescent="0.25">
      <c r="A8962" s="290"/>
    </row>
    <row r="8963" spans="1:1" x14ac:dyDescent="0.25">
      <c r="A8963" s="290"/>
    </row>
    <row r="8964" spans="1:1" x14ac:dyDescent="0.25">
      <c r="A8964" s="290"/>
    </row>
    <row r="8965" spans="1:1" x14ac:dyDescent="0.25">
      <c r="A8965" s="290"/>
    </row>
    <row r="8966" spans="1:1" x14ac:dyDescent="0.25">
      <c r="A8966" s="290"/>
    </row>
    <row r="8967" spans="1:1" x14ac:dyDescent="0.25">
      <c r="A8967" s="290"/>
    </row>
    <row r="8968" spans="1:1" x14ac:dyDescent="0.25">
      <c r="A8968" s="290"/>
    </row>
    <row r="8969" spans="1:1" x14ac:dyDescent="0.25">
      <c r="A8969" s="290"/>
    </row>
    <row r="8970" spans="1:1" x14ac:dyDescent="0.25">
      <c r="A8970" s="290"/>
    </row>
    <row r="8971" spans="1:1" x14ac:dyDescent="0.25">
      <c r="A8971" s="290"/>
    </row>
    <row r="8972" spans="1:1" x14ac:dyDescent="0.25">
      <c r="A8972" s="290"/>
    </row>
    <row r="8973" spans="1:1" x14ac:dyDescent="0.25">
      <c r="A8973" s="290"/>
    </row>
    <row r="8974" spans="1:1" x14ac:dyDescent="0.25">
      <c r="A8974" s="290"/>
    </row>
    <row r="8975" spans="1:1" x14ac:dyDescent="0.25">
      <c r="A8975" s="290"/>
    </row>
    <row r="8976" spans="1:1" x14ac:dyDescent="0.25">
      <c r="A8976" s="290"/>
    </row>
    <row r="8977" spans="1:1" x14ac:dyDescent="0.25">
      <c r="A8977" s="290"/>
    </row>
    <row r="8978" spans="1:1" x14ac:dyDescent="0.25">
      <c r="A8978" s="290"/>
    </row>
    <row r="8979" spans="1:1" x14ac:dyDescent="0.25">
      <c r="A8979" s="290"/>
    </row>
    <row r="8980" spans="1:1" x14ac:dyDescent="0.25">
      <c r="A8980" s="290"/>
    </row>
    <row r="8981" spans="1:1" x14ac:dyDescent="0.25">
      <c r="A8981" s="290"/>
    </row>
    <row r="8982" spans="1:1" x14ac:dyDescent="0.25">
      <c r="A8982" s="290"/>
    </row>
    <row r="8983" spans="1:1" x14ac:dyDescent="0.25">
      <c r="A8983" s="290"/>
    </row>
    <row r="8984" spans="1:1" x14ac:dyDescent="0.25">
      <c r="A8984" s="290"/>
    </row>
    <row r="8985" spans="1:1" x14ac:dyDescent="0.25">
      <c r="A8985" s="290"/>
    </row>
    <row r="8986" spans="1:1" x14ac:dyDescent="0.25">
      <c r="A8986" s="290"/>
    </row>
    <row r="8987" spans="1:1" x14ac:dyDescent="0.25">
      <c r="A8987" s="290"/>
    </row>
    <row r="8988" spans="1:1" x14ac:dyDescent="0.25">
      <c r="A8988" s="290"/>
    </row>
    <row r="8989" spans="1:1" x14ac:dyDescent="0.25">
      <c r="A8989" s="290"/>
    </row>
    <row r="8990" spans="1:1" x14ac:dyDescent="0.25">
      <c r="A8990" s="290"/>
    </row>
    <row r="8991" spans="1:1" x14ac:dyDescent="0.25">
      <c r="A8991" s="290"/>
    </row>
    <row r="8992" spans="1:1" x14ac:dyDescent="0.25">
      <c r="A8992" s="290"/>
    </row>
    <row r="8993" spans="1:1" x14ac:dyDescent="0.25">
      <c r="A8993" s="290"/>
    </row>
    <row r="8994" spans="1:1" x14ac:dyDescent="0.25">
      <c r="A8994" s="290"/>
    </row>
    <row r="8995" spans="1:1" x14ac:dyDescent="0.25">
      <c r="A8995" s="290"/>
    </row>
    <row r="8996" spans="1:1" x14ac:dyDescent="0.25">
      <c r="A8996" s="290"/>
    </row>
    <row r="8997" spans="1:1" x14ac:dyDescent="0.25">
      <c r="A8997" s="290"/>
    </row>
    <row r="8998" spans="1:1" x14ac:dyDescent="0.25">
      <c r="A8998" s="290"/>
    </row>
    <row r="8999" spans="1:1" x14ac:dyDescent="0.25">
      <c r="A8999" s="290"/>
    </row>
    <row r="9000" spans="1:1" x14ac:dyDescent="0.25">
      <c r="A9000" s="290"/>
    </row>
    <row r="9001" spans="1:1" x14ac:dyDescent="0.25">
      <c r="A9001" s="290"/>
    </row>
    <row r="9002" spans="1:1" x14ac:dyDescent="0.25">
      <c r="A9002" s="290"/>
    </row>
    <row r="9003" spans="1:1" x14ac:dyDescent="0.25">
      <c r="A9003" s="290"/>
    </row>
    <row r="9004" spans="1:1" x14ac:dyDescent="0.25">
      <c r="A9004" s="290"/>
    </row>
    <row r="9005" spans="1:1" x14ac:dyDescent="0.25">
      <c r="A9005" s="290"/>
    </row>
    <row r="9006" spans="1:1" x14ac:dyDescent="0.25">
      <c r="A9006" s="290"/>
    </row>
    <row r="9007" spans="1:1" x14ac:dyDescent="0.25">
      <c r="A9007" s="290"/>
    </row>
    <row r="9008" spans="1:1" x14ac:dyDescent="0.25">
      <c r="A9008" s="290"/>
    </row>
    <row r="9009" spans="1:1" x14ac:dyDescent="0.25">
      <c r="A9009" s="290"/>
    </row>
    <row r="9010" spans="1:1" x14ac:dyDescent="0.25">
      <c r="A9010" s="290"/>
    </row>
    <row r="9011" spans="1:1" x14ac:dyDescent="0.25">
      <c r="A9011" s="290"/>
    </row>
    <row r="9012" spans="1:1" x14ac:dyDescent="0.25">
      <c r="A9012" s="290"/>
    </row>
    <row r="9013" spans="1:1" x14ac:dyDescent="0.25">
      <c r="A9013" s="290"/>
    </row>
    <row r="9014" spans="1:1" x14ac:dyDescent="0.25">
      <c r="A9014" s="290"/>
    </row>
    <row r="9015" spans="1:1" x14ac:dyDescent="0.25">
      <c r="A9015" s="290"/>
    </row>
    <row r="9016" spans="1:1" x14ac:dyDescent="0.25">
      <c r="A9016" s="290"/>
    </row>
    <row r="9017" spans="1:1" x14ac:dyDescent="0.25">
      <c r="A9017" s="290"/>
    </row>
    <row r="9018" spans="1:1" x14ac:dyDescent="0.25">
      <c r="A9018" s="290"/>
    </row>
    <row r="9019" spans="1:1" x14ac:dyDescent="0.25">
      <c r="A9019" s="290"/>
    </row>
    <row r="9020" spans="1:1" x14ac:dyDescent="0.25">
      <c r="A9020" s="290"/>
    </row>
    <row r="9021" spans="1:1" x14ac:dyDescent="0.25">
      <c r="A9021" s="290"/>
    </row>
    <row r="9022" spans="1:1" x14ac:dyDescent="0.25">
      <c r="A9022" s="290"/>
    </row>
    <row r="9023" spans="1:1" x14ac:dyDescent="0.25">
      <c r="A9023" s="290"/>
    </row>
    <row r="9024" spans="1:1" x14ac:dyDescent="0.25">
      <c r="A9024" s="290"/>
    </row>
    <row r="9025" spans="1:1" x14ac:dyDescent="0.25">
      <c r="A9025" s="290"/>
    </row>
    <row r="9026" spans="1:1" x14ac:dyDescent="0.25">
      <c r="A9026" s="290"/>
    </row>
    <row r="9027" spans="1:1" x14ac:dyDescent="0.25">
      <c r="A9027" s="290"/>
    </row>
    <row r="9028" spans="1:1" x14ac:dyDescent="0.25">
      <c r="A9028" s="290"/>
    </row>
    <row r="9029" spans="1:1" x14ac:dyDescent="0.25">
      <c r="A9029" s="290"/>
    </row>
    <row r="9030" spans="1:1" x14ac:dyDescent="0.25">
      <c r="A9030" s="290"/>
    </row>
    <row r="9031" spans="1:1" x14ac:dyDescent="0.25">
      <c r="A9031" s="290"/>
    </row>
    <row r="9032" spans="1:1" x14ac:dyDescent="0.25">
      <c r="A9032" s="290"/>
    </row>
    <row r="9033" spans="1:1" x14ac:dyDescent="0.25">
      <c r="A9033" s="290"/>
    </row>
    <row r="9034" spans="1:1" x14ac:dyDescent="0.25">
      <c r="A9034" s="290"/>
    </row>
    <row r="9035" spans="1:1" x14ac:dyDescent="0.25">
      <c r="A9035" s="290"/>
    </row>
    <row r="9036" spans="1:1" x14ac:dyDescent="0.25">
      <c r="A9036" s="290"/>
    </row>
    <row r="9037" spans="1:1" x14ac:dyDescent="0.25">
      <c r="A9037" s="290"/>
    </row>
    <row r="9038" spans="1:1" x14ac:dyDescent="0.25">
      <c r="A9038" s="290"/>
    </row>
    <row r="9039" spans="1:1" x14ac:dyDescent="0.25">
      <c r="A9039" s="290"/>
    </row>
    <row r="9040" spans="1:1" x14ac:dyDescent="0.25">
      <c r="A9040" s="290"/>
    </row>
    <row r="9041" spans="1:1" x14ac:dyDescent="0.25">
      <c r="A9041" s="290"/>
    </row>
    <row r="9042" spans="1:1" x14ac:dyDescent="0.25">
      <c r="A9042" s="290"/>
    </row>
    <row r="9043" spans="1:1" x14ac:dyDescent="0.25">
      <c r="A9043" s="290"/>
    </row>
    <row r="9044" spans="1:1" x14ac:dyDescent="0.25">
      <c r="A9044" s="290"/>
    </row>
    <row r="9045" spans="1:1" x14ac:dyDescent="0.25">
      <c r="A9045" s="290"/>
    </row>
    <row r="9046" spans="1:1" x14ac:dyDescent="0.25">
      <c r="A9046" s="290"/>
    </row>
    <row r="9047" spans="1:1" x14ac:dyDescent="0.25">
      <c r="A9047" s="290"/>
    </row>
    <row r="9048" spans="1:1" x14ac:dyDescent="0.25">
      <c r="A9048" s="290"/>
    </row>
    <row r="9049" spans="1:1" x14ac:dyDescent="0.25">
      <c r="A9049" s="290"/>
    </row>
    <row r="9050" spans="1:1" x14ac:dyDescent="0.25">
      <c r="A9050" s="290"/>
    </row>
    <row r="9051" spans="1:1" x14ac:dyDescent="0.25">
      <c r="A9051" s="290"/>
    </row>
    <row r="9052" spans="1:1" x14ac:dyDescent="0.25">
      <c r="A9052" s="290"/>
    </row>
    <row r="9053" spans="1:1" x14ac:dyDescent="0.25">
      <c r="A9053" s="290"/>
    </row>
    <row r="9054" spans="1:1" x14ac:dyDescent="0.25">
      <c r="A9054" s="290"/>
    </row>
    <row r="9055" spans="1:1" x14ac:dyDescent="0.25">
      <c r="A9055" s="290"/>
    </row>
    <row r="9056" spans="1:1" x14ac:dyDescent="0.25">
      <c r="A9056" s="290"/>
    </row>
    <row r="9057" spans="1:1" x14ac:dyDescent="0.25">
      <c r="A9057" s="290"/>
    </row>
    <row r="9058" spans="1:1" x14ac:dyDescent="0.25">
      <c r="A9058" s="290"/>
    </row>
    <row r="9059" spans="1:1" x14ac:dyDescent="0.25">
      <c r="A9059" s="290"/>
    </row>
    <row r="9060" spans="1:1" x14ac:dyDescent="0.25">
      <c r="A9060" s="290"/>
    </row>
    <row r="9061" spans="1:1" x14ac:dyDescent="0.25">
      <c r="A9061" s="290"/>
    </row>
    <row r="9062" spans="1:1" x14ac:dyDescent="0.25">
      <c r="A9062" s="290"/>
    </row>
    <row r="9063" spans="1:1" x14ac:dyDescent="0.25">
      <c r="A9063" s="290"/>
    </row>
    <row r="9064" spans="1:1" x14ac:dyDescent="0.25">
      <c r="A9064" s="290"/>
    </row>
    <row r="9065" spans="1:1" x14ac:dyDescent="0.25">
      <c r="A9065" s="290"/>
    </row>
    <row r="9066" spans="1:1" x14ac:dyDescent="0.25">
      <c r="A9066" s="290"/>
    </row>
    <row r="9067" spans="1:1" x14ac:dyDescent="0.25">
      <c r="A9067" s="290"/>
    </row>
    <row r="9068" spans="1:1" x14ac:dyDescent="0.25">
      <c r="A9068" s="290"/>
    </row>
    <row r="9069" spans="1:1" x14ac:dyDescent="0.25">
      <c r="A9069" s="290"/>
    </row>
    <row r="9070" spans="1:1" x14ac:dyDescent="0.25">
      <c r="A9070" s="290"/>
    </row>
    <row r="9071" spans="1:1" x14ac:dyDescent="0.25">
      <c r="A9071" s="290"/>
    </row>
    <row r="9072" spans="1:1" x14ac:dyDescent="0.25">
      <c r="A9072" s="290"/>
    </row>
    <row r="9073" spans="1:1" x14ac:dyDescent="0.25">
      <c r="A9073" s="290"/>
    </row>
    <row r="9074" spans="1:1" x14ac:dyDescent="0.25">
      <c r="A9074" s="290"/>
    </row>
    <row r="9075" spans="1:1" x14ac:dyDescent="0.25">
      <c r="A9075" s="290"/>
    </row>
    <row r="9076" spans="1:1" x14ac:dyDescent="0.25">
      <c r="A9076" s="290"/>
    </row>
    <row r="9077" spans="1:1" x14ac:dyDescent="0.25">
      <c r="A9077" s="290"/>
    </row>
    <row r="9078" spans="1:1" x14ac:dyDescent="0.25">
      <c r="A9078" s="290"/>
    </row>
    <row r="9079" spans="1:1" x14ac:dyDescent="0.25">
      <c r="A9079" s="290"/>
    </row>
    <row r="9080" spans="1:1" x14ac:dyDescent="0.25">
      <c r="A9080" s="290"/>
    </row>
    <row r="9081" spans="1:1" x14ac:dyDescent="0.25">
      <c r="A9081" s="290"/>
    </row>
    <row r="9082" spans="1:1" x14ac:dyDescent="0.25">
      <c r="A9082" s="290"/>
    </row>
    <row r="9083" spans="1:1" x14ac:dyDescent="0.25">
      <c r="A9083" s="290"/>
    </row>
    <row r="9084" spans="1:1" x14ac:dyDescent="0.25">
      <c r="A9084" s="290"/>
    </row>
    <row r="9085" spans="1:1" x14ac:dyDescent="0.25">
      <c r="A9085" s="290"/>
    </row>
    <row r="9086" spans="1:1" x14ac:dyDescent="0.25">
      <c r="A9086" s="290"/>
    </row>
    <row r="9087" spans="1:1" x14ac:dyDescent="0.25">
      <c r="A9087" s="290"/>
    </row>
    <row r="9088" spans="1:1" x14ac:dyDescent="0.25">
      <c r="A9088" s="290"/>
    </row>
    <row r="9089" spans="1:1" x14ac:dyDescent="0.25">
      <c r="A9089" s="290"/>
    </row>
    <row r="9090" spans="1:1" x14ac:dyDescent="0.25">
      <c r="A9090" s="290"/>
    </row>
    <row r="9091" spans="1:1" x14ac:dyDescent="0.25">
      <c r="A9091" s="290"/>
    </row>
    <row r="9092" spans="1:1" x14ac:dyDescent="0.25">
      <c r="A9092" s="290"/>
    </row>
    <row r="9093" spans="1:1" x14ac:dyDescent="0.25">
      <c r="A9093" s="290"/>
    </row>
    <row r="9094" spans="1:1" x14ac:dyDescent="0.25">
      <c r="A9094" s="290"/>
    </row>
    <row r="9095" spans="1:1" x14ac:dyDescent="0.25">
      <c r="A9095" s="290"/>
    </row>
    <row r="9096" spans="1:1" x14ac:dyDescent="0.25">
      <c r="A9096" s="290"/>
    </row>
    <row r="9097" spans="1:1" x14ac:dyDescent="0.25">
      <c r="A9097" s="290"/>
    </row>
    <row r="9098" spans="1:1" x14ac:dyDescent="0.25">
      <c r="A9098" s="290"/>
    </row>
    <row r="9099" spans="1:1" x14ac:dyDescent="0.25">
      <c r="A9099" s="290"/>
    </row>
    <row r="9100" spans="1:1" x14ac:dyDescent="0.25">
      <c r="A9100" s="290"/>
    </row>
    <row r="9101" spans="1:1" x14ac:dyDescent="0.25">
      <c r="A9101" s="290"/>
    </row>
    <row r="9102" spans="1:1" x14ac:dyDescent="0.25">
      <c r="A9102" s="290"/>
    </row>
    <row r="9103" spans="1:1" x14ac:dyDescent="0.25">
      <c r="A9103" s="290"/>
    </row>
    <row r="9104" spans="1:1" x14ac:dyDescent="0.25">
      <c r="A9104" s="290"/>
    </row>
    <row r="9105" spans="1:1" x14ac:dyDescent="0.25">
      <c r="A9105" s="290"/>
    </row>
    <row r="9106" spans="1:1" x14ac:dyDescent="0.25">
      <c r="A9106" s="290"/>
    </row>
    <row r="9107" spans="1:1" x14ac:dyDescent="0.25">
      <c r="A9107" s="290"/>
    </row>
    <row r="9108" spans="1:1" x14ac:dyDescent="0.25">
      <c r="A9108" s="290"/>
    </row>
    <row r="9109" spans="1:1" x14ac:dyDescent="0.25">
      <c r="A9109" s="290"/>
    </row>
    <row r="9110" spans="1:1" x14ac:dyDescent="0.25">
      <c r="A9110" s="290"/>
    </row>
    <row r="9111" spans="1:1" x14ac:dyDescent="0.25">
      <c r="A9111" s="290"/>
    </row>
    <row r="9112" spans="1:1" x14ac:dyDescent="0.25">
      <c r="A9112" s="290"/>
    </row>
    <row r="9113" spans="1:1" x14ac:dyDescent="0.25">
      <c r="A9113" s="290"/>
    </row>
    <row r="9114" spans="1:1" x14ac:dyDescent="0.25">
      <c r="A9114" s="290"/>
    </row>
    <row r="9115" spans="1:1" x14ac:dyDescent="0.25">
      <c r="A9115" s="290"/>
    </row>
    <row r="9116" spans="1:1" x14ac:dyDescent="0.25">
      <c r="A9116" s="290"/>
    </row>
    <row r="9117" spans="1:1" x14ac:dyDescent="0.25">
      <c r="A9117" s="290"/>
    </row>
    <row r="9118" spans="1:1" x14ac:dyDescent="0.25">
      <c r="A9118" s="290"/>
    </row>
    <row r="9119" spans="1:1" x14ac:dyDescent="0.25">
      <c r="A9119" s="290"/>
    </row>
    <row r="9120" spans="1:1" x14ac:dyDescent="0.25">
      <c r="A9120" s="290"/>
    </row>
    <row r="9121" spans="1:1" x14ac:dyDescent="0.25">
      <c r="A9121" s="290"/>
    </row>
    <row r="9122" spans="1:1" x14ac:dyDescent="0.25">
      <c r="A9122" s="290"/>
    </row>
    <row r="9123" spans="1:1" x14ac:dyDescent="0.25">
      <c r="A9123" s="290"/>
    </row>
    <row r="9124" spans="1:1" x14ac:dyDescent="0.25">
      <c r="A9124" s="290"/>
    </row>
    <row r="9125" spans="1:1" x14ac:dyDescent="0.25">
      <c r="A9125" s="290"/>
    </row>
    <row r="9126" spans="1:1" x14ac:dyDescent="0.25">
      <c r="A9126" s="290"/>
    </row>
    <row r="9127" spans="1:1" x14ac:dyDescent="0.25">
      <c r="A9127" s="290"/>
    </row>
    <row r="9128" spans="1:1" x14ac:dyDescent="0.25">
      <c r="A9128" s="290"/>
    </row>
    <row r="9129" spans="1:1" x14ac:dyDescent="0.25">
      <c r="A9129" s="290"/>
    </row>
    <row r="9130" spans="1:1" x14ac:dyDescent="0.25">
      <c r="A9130" s="290"/>
    </row>
    <row r="9131" spans="1:1" x14ac:dyDescent="0.25">
      <c r="A9131" s="290"/>
    </row>
    <row r="9132" spans="1:1" x14ac:dyDescent="0.25">
      <c r="A9132" s="290"/>
    </row>
    <row r="9133" spans="1:1" x14ac:dyDescent="0.25">
      <c r="A9133" s="290"/>
    </row>
    <row r="9134" spans="1:1" x14ac:dyDescent="0.25">
      <c r="A9134" s="290"/>
    </row>
    <row r="9135" spans="1:1" x14ac:dyDescent="0.25">
      <c r="A9135" s="290"/>
    </row>
    <row r="9136" spans="1:1" x14ac:dyDescent="0.25">
      <c r="A9136" s="290"/>
    </row>
    <row r="9137" spans="1:1" x14ac:dyDescent="0.25">
      <c r="A9137" s="290"/>
    </row>
    <row r="9138" spans="1:1" x14ac:dyDescent="0.25">
      <c r="A9138" s="290"/>
    </row>
    <row r="9139" spans="1:1" x14ac:dyDescent="0.25">
      <c r="A9139" s="290"/>
    </row>
    <row r="9140" spans="1:1" x14ac:dyDescent="0.25">
      <c r="A9140" s="290"/>
    </row>
    <row r="9141" spans="1:1" x14ac:dyDescent="0.25">
      <c r="A9141" s="290"/>
    </row>
    <row r="9142" spans="1:1" x14ac:dyDescent="0.25">
      <c r="A9142" s="290"/>
    </row>
    <row r="9143" spans="1:1" x14ac:dyDescent="0.25">
      <c r="A9143" s="290"/>
    </row>
    <row r="9144" spans="1:1" x14ac:dyDescent="0.25">
      <c r="A9144" s="290"/>
    </row>
    <row r="9145" spans="1:1" x14ac:dyDescent="0.25">
      <c r="A9145" s="290"/>
    </row>
    <row r="9146" spans="1:1" x14ac:dyDescent="0.25">
      <c r="A9146" s="290"/>
    </row>
    <row r="9147" spans="1:1" x14ac:dyDescent="0.25">
      <c r="A9147" s="290"/>
    </row>
    <row r="9148" spans="1:1" x14ac:dyDescent="0.25">
      <c r="A9148" s="290"/>
    </row>
    <row r="9149" spans="1:1" x14ac:dyDescent="0.25">
      <c r="A9149" s="290"/>
    </row>
    <row r="9150" spans="1:1" x14ac:dyDescent="0.25">
      <c r="A9150" s="290"/>
    </row>
    <row r="9151" spans="1:1" x14ac:dyDescent="0.25">
      <c r="A9151" s="290"/>
    </row>
    <row r="9152" spans="1:1" x14ac:dyDescent="0.25">
      <c r="A9152" s="290"/>
    </row>
    <row r="9153" spans="1:1" x14ac:dyDescent="0.25">
      <c r="A9153" s="290"/>
    </row>
    <row r="9154" spans="1:1" x14ac:dyDescent="0.25">
      <c r="A9154" s="290"/>
    </row>
    <row r="9155" spans="1:1" x14ac:dyDescent="0.25">
      <c r="A9155" s="290"/>
    </row>
    <row r="9156" spans="1:1" x14ac:dyDescent="0.25">
      <c r="A9156" s="290"/>
    </row>
    <row r="9157" spans="1:1" x14ac:dyDescent="0.25">
      <c r="A9157" s="290"/>
    </row>
    <row r="9158" spans="1:1" x14ac:dyDescent="0.25">
      <c r="A9158" s="290"/>
    </row>
    <row r="9159" spans="1:1" x14ac:dyDescent="0.25">
      <c r="A9159" s="290"/>
    </row>
    <row r="9160" spans="1:1" x14ac:dyDescent="0.25">
      <c r="A9160" s="290"/>
    </row>
    <row r="9161" spans="1:1" x14ac:dyDescent="0.25">
      <c r="A9161" s="290"/>
    </row>
    <row r="9162" spans="1:1" x14ac:dyDescent="0.25">
      <c r="A9162" s="290"/>
    </row>
    <row r="9163" spans="1:1" x14ac:dyDescent="0.25">
      <c r="A9163" s="290"/>
    </row>
    <row r="9164" spans="1:1" x14ac:dyDescent="0.25">
      <c r="A9164" s="290"/>
    </row>
    <row r="9165" spans="1:1" x14ac:dyDescent="0.25">
      <c r="A9165" s="290"/>
    </row>
    <row r="9166" spans="1:1" x14ac:dyDescent="0.25">
      <c r="A9166" s="290"/>
    </row>
    <row r="9167" spans="1:1" x14ac:dyDescent="0.25">
      <c r="A9167" s="290"/>
    </row>
    <row r="9168" spans="1:1" x14ac:dyDescent="0.25">
      <c r="A9168" s="290"/>
    </row>
    <row r="9169" spans="1:1" x14ac:dyDescent="0.25">
      <c r="A9169" s="290"/>
    </row>
    <row r="9170" spans="1:1" x14ac:dyDescent="0.25">
      <c r="A9170" s="290"/>
    </row>
    <row r="9171" spans="1:1" x14ac:dyDescent="0.25">
      <c r="A9171" s="290"/>
    </row>
    <row r="9172" spans="1:1" x14ac:dyDescent="0.25">
      <c r="A9172" s="290"/>
    </row>
    <row r="9173" spans="1:1" x14ac:dyDescent="0.25">
      <c r="A9173" s="290"/>
    </row>
    <row r="9174" spans="1:1" x14ac:dyDescent="0.25">
      <c r="A9174" s="290"/>
    </row>
    <row r="9175" spans="1:1" x14ac:dyDescent="0.25">
      <c r="A9175" s="290"/>
    </row>
    <row r="9176" spans="1:1" x14ac:dyDescent="0.25">
      <c r="A9176" s="290"/>
    </row>
    <row r="9177" spans="1:1" x14ac:dyDescent="0.25">
      <c r="A9177" s="290"/>
    </row>
    <row r="9178" spans="1:1" x14ac:dyDescent="0.25">
      <c r="A9178" s="290"/>
    </row>
    <row r="9179" spans="1:1" x14ac:dyDescent="0.25">
      <c r="A9179" s="290"/>
    </row>
    <row r="9180" spans="1:1" x14ac:dyDescent="0.25">
      <c r="A9180" s="290"/>
    </row>
    <row r="9181" spans="1:1" x14ac:dyDescent="0.25">
      <c r="A9181" s="290"/>
    </row>
    <row r="9182" spans="1:1" x14ac:dyDescent="0.25">
      <c r="A9182" s="290"/>
    </row>
    <row r="9183" spans="1:1" x14ac:dyDescent="0.25">
      <c r="A9183" s="290"/>
    </row>
    <row r="9184" spans="1:1" x14ac:dyDescent="0.25">
      <c r="A9184" s="290"/>
    </row>
    <row r="9185" spans="1:1" x14ac:dyDescent="0.25">
      <c r="A9185" s="290"/>
    </row>
    <row r="9186" spans="1:1" x14ac:dyDescent="0.25">
      <c r="A9186" s="290"/>
    </row>
    <row r="9187" spans="1:1" x14ac:dyDescent="0.25">
      <c r="A9187" s="290"/>
    </row>
    <row r="9188" spans="1:1" x14ac:dyDescent="0.25">
      <c r="A9188" s="290"/>
    </row>
    <row r="9189" spans="1:1" x14ac:dyDescent="0.25">
      <c r="A9189" s="290"/>
    </row>
    <row r="9190" spans="1:1" x14ac:dyDescent="0.25">
      <c r="A9190" s="290"/>
    </row>
    <row r="9191" spans="1:1" x14ac:dyDescent="0.25">
      <c r="A9191" s="290"/>
    </row>
    <row r="9192" spans="1:1" x14ac:dyDescent="0.25">
      <c r="A9192" s="290"/>
    </row>
    <row r="9193" spans="1:1" x14ac:dyDescent="0.25">
      <c r="A9193" s="290"/>
    </row>
    <row r="9194" spans="1:1" x14ac:dyDescent="0.25">
      <c r="A9194" s="290"/>
    </row>
    <row r="9195" spans="1:1" x14ac:dyDescent="0.25">
      <c r="A9195" s="290"/>
    </row>
    <row r="9196" spans="1:1" x14ac:dyDescent="0.25">
      <c r="A9196" s="290"/>
    </row>
    <row r="9197" spans="1:1" x14ac:dyDescent="0.25">
      <c r="A9197" s="290"/>
    </row>
    <row r="9198" spans="1:1" x14ac:dyDescent="0.25">
      <c r="A9198" s="290"/>
    </row>
    <row r="9199" spans="1:1" x14ac:dyDescent="0.25">
      <c r="A9199" s="290"/>
    </row>
    <row r="9200" spans="1:1" x14ac:dyDescent="0.25">
      <c r="A9200" s="290"/>
    </row>
    <row r="9201" spans="1:1" x14ac:dyDescent="0.25">
      <c r="A9201" s="290"/>
    </row>
    <row r="9202" spans="1:1" x14ac:dyDescent="0.25">
      <c r="A9202" s="290"/>
    </row>
    <row r="9203" spans="1:1" x14ac:dyDescent="0.25">
      <c r="A9203" s="290"/>
    </row>
    <row r="9204" spans="1:1" x14ac:dyDescent="0.25">
      <c r="A9204" s="290"/>
    </row>
    <row r="9205" spans="1:1" x14ac:dyDescent="0.25">
      <c r="A9205" s="290"/>
    </row>
    <row r="9206" spans="1:1" x14ac:dyDescent="0.25">
      <c r="A9206" s="290"/>
    </row>
    <row r="9207" spans="1:1" x14ac:dyDescent="0.25">
      <c r="A9207" s="290"/>
    </row>
    <row r="9208" spans="1:1" x14ac:dyDescent="0.25">
      <c r="A9208" s="290"/>
    </row>
    <row r="9209" spans="1:1" x14ac:dyDescent="0.25">
      <c r="A9209" s="290"/>
    </row>
    <row r="9210" spans="1:1" x14ac:dyDescent="0.25">
      <c r="A9210" s="290"/>
    </row>
    <row r="9211" spans="1:1" x14ac:dyDescent="0.25">
      <c r="A9211" s="290"/>
    </row>
    <row r="9212" spans="1:1" x14ac:dyDescent="0.25">
      <c r="A9212" s="290"/>
    </row>
    <row r="9213" spans="1:1" x14ac:dyDescent="0.25">
      <c r="A9213" s="290"/>
    </row>
    <row r="9214" spans="1:1" x14ac:dyDescent="0.25">
      <c r="A9214" s="290"/>
    </row>
    <row r="9215" spans="1:1" x14ac:dyDescent="0.25">
      <c r="A9215" s="290"/>
    </row>
    <row r="9216" spans="1:1" x14ac:dyDescent="0.25">
      <c r="A9216" s="290"/>
    </row>
    <row r="9217" spans="1:1" x14ac:dyDescent="0.25">
      <c r="A9217" s="290"/>
    </row>
    <row r="9218" spans="1:1" x14ac:dyDescent="0.25">
      <c r="A9218" s="290"/>
    </row>
    <row r="9219" spans="1:1" x14ac:dyDescent="0.25">
      <c r="A9219" s="290"/>
    </row>
    <row r="9220" spans="1:1" x14ac:dyDescent="0.25">
      <c r="A9220" s="290"/>
    </row>
    <row r="9221" spans="1:1" x14ac:dyDescent="0.25">
      <c r="A9221" s="290"/>
    </row>
    <row r="9222" spans="1:1" x14ac:dyDescent="0.25">
      <c r="A9222" s="290"/>
    </row>
    <row r="9223" spans="1:1" x14ac:dyDescent="0.25">
      <c r="A9223" s="290"/>
    </row>
    <row r="9224" spans="1:1" x14ac:dyDescent="0.25">
      <c r="A9224" s="290"/>
    </row>
    <row r="9225" spans="1:1" x14ac:dyDescent="0.25">
      <c r="A9225" s="290"/>
    </row>
    <row r="9226" spans="1:1" x14ac:dyDescent="0.25">
      <c r="A9226" s="290"/>
    </row>
    <row r="9227" spans="1:1" x14ac:dyDescent="0.25">
      <c r="A9227" s="290"/>
    </row>
    <row r="9228" spans="1:1" x14ac:dyDescent="0.25">
      <c r="A9228" s="290"/>
    </row>
    <row r="9229" spans="1:1" x14ac:dyDescent="0.25">
      <c r="A9229" s="290"/>
    </row>
    <row r="9230" spans="1:1" x14ac:dyDescent="0.25">
      <c r="A9230" s="290"/>
    </row>
    <row r="9231" spans="1:1" x14ac:dyDescent="0.25">
      <c r="A9231" s="290"/>
    </row>
    <row r="9232" spans="1:1" x14ac:dyDescent="0.25">
      <c r="A9232" s="290"/>
    </row>
    <row r="9233" spans="1:1" x14ac:dyDescent="0.25">
      <c r="A9233" s="290"/>
    </row>
    <row r="9234" spans="1:1" x14ac:dyDescent="0.25">
      <c r="A9234" s="290"/>
    </row>
    <row r="9235" spans="1:1" x14ac:dyDescent="0.25">
      <c r="A9235" s="290"/>
    </row>
    <row r="9236" spans="1:1" x14ac:dyDescent="0.25">
      <c r="A9236" s="290"/>
    </row>
    <row r="9237" spans="1:1" x14ac:dyDescent="0.25">
      <c r="A9237" s="290"/>
    </row>
    <row r="9238" spans="1:1" x14ac:dyDescent="0.25">
      <c r="A9238" s="290"/>
    </row>
    <row r="9239" spans="1:1" x14ac:dyDescent="0.25">
      <c r="A9239" s="290"/>
    </row>
    <row r="9240" spans="1:1" x14ac:dyDescent="0.25">
      <c r="A9240" s="290"/>
    </row>
    <row r="9241" spans="1:1" x14ac:dyDescent="0.25">
      <c r="A9241" s="290"/>
    </row>
    <row r="9242" spans="1:1" x14ac:dyDescent="0.25">
      <c r="A9242" s="290"/>
    </row>
    <row r="9243" spans="1:1" x14ac:dyDescent="0.25">
      <c r="A9243" s="290"/>
    </row>
    <row r="9244" spans="1:1" x14ac:dyDescent="0.25">
      <c r="A9244" s="290"/>
    </row>
    <row r="9245" spans="1:1" x14ac:dyDescent="0.25">
      <c r="A9245" s="290"/>
    </row>
    <row r="9246" spans="1:1" x14ac:dyDescent="0.25">
      <c r="A9246" s="290"/>
    </row>
    <row r="9247" spans="1:1" x14ac:dyDescent="0.25">
      <c r="A9247" s="290"/>
    </row>
    <row r="9248" spans="1:1" x14ac:dyDescent="0.25">
      <c r="A9248" s="290"/>
    </row>
    <row r="9249" spans="1:1" x14ac:dyDescent="0.25">
      <c r="A9249" s="290"/>
    </row>
    <row r="9250" spans="1:1" x14ac:dyDescent="0.25">
      <c r="A9250" s="290"/>
    </row>
    <row r="9251" spans="1:1" x14ac:dyDescent="0.25">
      <c r="A9251" s="290"/>
    </row>
    <row r="9252" spans="1:1" x14ac:dyDescent="0.25">
      <c r="A9252" s="290"/>
    </row>
    <row r="9253" spans="1:1" x14ac:dyDescent="0.25">
      <c r="A9253" s="290"/>
    </row>
    <row r="9254" spans="1:1" x14ac:dyDescent="0.25">
      <c r="A9254" s="290"/>
    </row>
    <row r="9255" spans="1:1" x14ac:dyDescent="0.25">
      <c r="A9255" s="290"/>
    </row>
    <row r="9256" spans="1:1" x14ac:dyDescent="0.25">
      <c r="A9256" s="290"/>
    </row>
    <row r="9257" spans="1:1" x14ac:dyDescent="0.25">
      <c r="A9257" s="290"/>
    </row>
    <row r="9258" spans="1:1" x14ac:dyDescent="0.25">
      <c r="A9258" s="290"/>
    </row>
    <row r="9259" spans="1:1" x14ac:dyDescent="0.25">
      <c r="A9259" s="290"/>
    </row>
    <row r="9260" spans="1:1" x14ac:dyDescent="0.25">
      <c r="A9260" s="290"/>
    </row>
    <row r="9261" spans="1:1" x14ac:dyDescent="0.25">
      <c r="A9261" s="290"/>
    </row>
    <row r="9262" spans="1:1" x14ac:dyDescent="0.25">
      <c r="A9262" s="290"/>
    </row>
    <row r="9263" spans="1:1" x14ac:dyDescent="0.25">
      <c r="A9263" s="290"/>
    </row>
    <row r="9264" spans="1:1" x14ac:dyDescent="0.25">
      <c r="A9264" s="290"/>
    </row>
    <row r="9265" spans="1:1" x14ac:dyDescent="0.25">
      <c r="A9265" s="290"/>
    </row>
    <row r="9266" spans="1:1" x14ac:dyDescent="0.25">
      <c r="A9266" s="290"/>
    </row>
    <row r="9267" spans="1:1" x14ac:dyDescent="0.25">
      <c r="A9267" s="290"/>
    </row>
    <row r="9268" spans="1:1" x14ac:dyDescent="0.25">
      <c r="A9268" s="290"/>
    </row>
    <row r="9269" spans="1:1" x14ac:dyDescent="0.25">
      <c r="A9269" s="290"/>
    </row>
    <row r="9270" spans="1:1" x14ac:dyDescent="0.25">
      <c r="A9270" s="290"/>
    </row>
    <row r="9271" spans="1:1" x14ac:dyDescent="0.25">
      <c r="A9271" s="290"/>
    </row>
    <row r="9272" spans="1:1" x14ac:dyDescent="0.25">
      <c r="A9272" s="290"/>
    </row>
    <row r="9273" spans="1:1" x14ac:dyDescent="0.25">
      <c r="A9273" s="290"/>
    </row>
    <row r="9274" spans="1:1" x14ac:dyDescent="0.25">
      <c r="A9274" s="290"/>
    </row>
    <row r="9275" spans="1:1" x14ac:dyDescent="0.25">
      <c r="A9275" s="290"/>
    </row>
    <row r="9276" spans="1:1" x14ac:dyDescent="0.25">
      <c r="A9276" s="290"/>
    </row>
    <row r="9277" spans="1:1" x14ac:dyDescent="0.25">
      <c r="A9277" s="290"/>
    </row>
    <row r="9278" spans="1:1" x14ac:dyDescent="0.25">
      <c r="A9278" s="290"/>
    </row>
    <row r="9279" spans="1:1" x14ac:dyDescent="0.25">
      <c r="A9279" s="290"/>
    </row>
    <row r="9280" spans="1:1" x14ac:dyDescent="0.25">
      <c r="A9280" s="290"/>
    </row>
    <row r="9281" spans="1:1" x14ac:dyDescent="0.25">
      <c r="A9281" s="290"/>
    </row>
    <row r="9282" spans="1:1" x14ac:dyDescent="0.25">
      <c r="A9282" s="290"/>
    </row>
    <row r="9283" spans="1:1" x14ac:dyDescent="0.25">
      <c r="A9283" s="290"/>
    </row>
    <row r="9284" spans="1:1" x14ac:dyDescent="0.25">
      <c r="A9284" s="290"/>
    </row>
    <row r="9285" spans="1:1" x14ac:dyDescent="0.25">
      <c r="A9285" s="290"/>
    </row>
    <row r="9286" spans="1:1" x14ac:dyDescent="0.25">
      <c r="A9286" s="290"/>
    </row>
    <row r="9287" spans="1:1" x14ac:dyDescent="0.25">
      <c r="A9287" s="290"/>
    </row>
    <row r="9288" spans="1:1" x14ac:dyDescent="0.25">
      <c r="A9288" s="290"/>
    </row>
    <row r="9289" spans="1:1" x14ac:dyDescent="0.25">
      <c r="A9289" s="290"/>
    </row>
    <row r="9290" spans="1:1" x14ac:dyDescent="0.25">
      <c r="A9290" s="290"/>
    </row>
    <row r="9291" spans="1:1" x14ac:dyDescent="0.25">
      <c r="A9291" s="290"/>
    </row>
    <row r="9292" spans="1:1" x14ac:dyDescent="0.25">
      <c r="A9292" s="290"/>
    </row>
    <row r="9293" spans="1:1" x14ac:dyDescent="0.25">
      <c r="A9293" s="290"/>
    </row>
    <row r="9294" spans="1:1" x14ac:dyDescent="0.25">
      <c r="A9294" s="290"/>
    </row>
    <row r="9295" spans="1:1" x14ac:dyDescent="0.25">
      <c r="A9295" s="290"/>
    </row>
    <row r="9296" spans="1:1" x14ac:dyDescent="0.25">
      <c r="A9296" s="290"/>
    </row>
    <row r="9297" spans="1:1" x14ac:dyDescent="0.25">
      <c r="A9297" s="290"/>
    </row>
    <row r="9298" spans="1:1" x14ac:dyDescent="0.25">
      <c r="A9298" s="290"/>
    </row>
    <row r="9299" spans="1:1" x14ac:dyDescent="0.25">
      <c r="A9299" s="290"/>
    </row>
    <row r="9300" spans="1:1" x14ac:dyDescent="0.25">
      <c r="A9300" s="290"/>
    </row>
    <row r="9301" spans="1:1" x14ac:dyDescent="0.25">
      <c r="A9301" s="290"/>
    </row>
    <row r="9302" spans="1:1" x14ac:dyDescent="0.25">
      <c r="A9302" s="290"/>
    </row>
    <row r="9303" spans="1:1" x14ac:dyDescent="0.25">
      <c r="A9303" s="290"/>
    </row>
    <row r="9304" spans="1:1" x14ac:dyDescent="0.25">
      <c r="A9304" s="290"/>
    </row>
    <row r="9305" spans="1:1" x14ac:dyDescent="0.25">
      <c r="A9305" s="290"/>
    </row>
    <row r="9306" spans="1:1" x14ac:dyDescent="0.25">
      <c r="A9306" s="290"/>
    </row>
    <row r="9307" spans="1:1" x14ac:dyDescent="0.25">
      <c r="A9307" s="290"/>
    </row>
    <row r="9308" spans="1:1" x14ac:dyDescent="0.25">
      <c r="A9308" s="290"/>
    </row>
    <row r="9309" spans="1:1" x14ac:dyDescent="0.25">
      <c r="A9309" s="290"/>
    </row>
    <row r="9310" spans="1:1" x14ac:dyDescent="0.25">
      <c r="A9310" s="290"/>
    </row>
    <row r="9311" spans="1:1" x14ac:dyDescent="0.25">
      <c r="A9311" s="290"/>
    </row>
    <row r="9312" spans="1:1" x14ac:dyDescent="0.25">
      <c r="A9312" s="290"/>
    </row>
    <row r="9313" spans="1:1" x14ac:dyDescent="0.25">
      <c r="A9313" s="290"/>
    </row>
    <row r="9314" spans="1:1" x14ac:dyDescent="0.25">
      <c r="A9314" s="290"/>
    </row>
    <row r="9315" spans="1:1" x14ac:dyDescent="0.25">
      <c r="A9315" s="290"/>
    </row>
    <row r="9316" spans="1:1" x14ac:dyDescent="0.25">
      <c r="A9316" s="290"/>
    </row>
    <row r="9317" spans="1:1" x14ac:dyDescent="0.25">
      <c r="A9317" s="290"/>
    </row>
    <row r="9318" spans="1:1" x14ac:dyDescent="0.25">
      <c r="A9318" s="290"/>
    </row>
    <row r="9319" spans="1:1" x14ac:dyDescent="0.25">
      <c r="A9319" s="290"/>
    </row>
    <row r="9320" spans="1:1" x14ac:dyDescent="0.25">
      <c r="A9320" s="290"/>
    </row>
    <row r="9321" spans="1:1" x14ac:dyDescent="0.25">
      <c r="A9321" s="290"/>
    </row>
    <row r="9322" spans="1:1" x14ac:dyDescent="0.25">
      <c r="A9322" s="290"/>
    </row>
    <row r="9323" spans="1:1" x14ac:dyDescent="0.25">
      <c r="A9323" s="290"/>
    </row>
    <row r="9324" spans="1:1" x14ac:dyDescent="0.25">
      <c r="A9324" s="290"/>
    </row>
    <row r="9325" spans="1:1" x14ac:dyDescent="0.25">
      <c r="A9325" s="290"/>
    </row>
    <row r="9326" spans="1:1" x14ac:dyDescent="0.25">
      <c r="A9326" s="290"/>
    </row>
    <row r="9327" spans="1:1" x14ac:dyDescent="0.25">
      <c r="A9327" s="290"/>
    </row>
    <row r="9328" spans="1:1" x14ac:dyDescent="0.25">
      <c r="A9328" s="290"/>
    </row>
    <row r="9329" spans="1:1" x14ac:dyDescent="0.25">
      <c r="A9329" s="290"/>
    </row>
    <row r="9330" spans="1:1" x14ac:dyDescent="0.25">
      <c r="A9330" s="290"/>
    </row>
    <row r="9331" spans="1:1" x14ac:dyDescent="0.25">
      <c r="A9331" s="290"/>
    </row>
    <row r="9332" spans="1:1" x14ac:dyDescent="0.25">
      <c r="A9332" s="290"/>
    </row>
    <row r="9333" spans="1:1" x14ac:dyDescent="0.25">
      <c r="A9333" s="290"/>
    </row>
    <row r="9334" spans="1:1" x14ac:dyDescent="0.25">
      <c r="A9334" s="290"/>
    </row>
    <row r="9335" spans="1:1" x14ac:dyDescent="0.25">
      <c r="A9335" s="290"/>
    </row>
    <row r="9336" spans="1:1" x14ac:dyDescent="0.25">
      <c r="A9336" s="290"/>
    </row>
    <row r="9337" spans="1:1" x14ac:dyDescent="0.25">
      <c r="A9337" s="290"/>
    </row>
    <row r="9338" spans="1:1" x14ac:dyDescent="0.25">
      <c r="A9338" s="290"/>
    </row>
    <row r="9339" spans="1:1" x14ac:dyDescent="0.25">
      <c r="A9339" s="290"/>
    </row>
    <row r="9340" spans="1:1" x14ac:dyDescent="0.25">
      <c r="A9340" s="290"/>
    </row>
    <row r="9341" spans="1:1" x14ac:dyDescent="0.25">
      <c r="A9341" s="290"/>
    </row>
    <row r="9342" spans="1:1" x14ac:dyDescent="0.25">
      <c r="A9342" s="290"/>
    </row>
    <row r="9343" spans="1:1" x14ac:dyDescent="0.25">
      <c r="A9343" s="290"/>
    </row>
    <row r="9344" spans="1:1" x14ac:dyDescent="0.25">
      <c r="A9344" s="290"/>
    </row>
    <row r="9345" spans="1:1" x14ac:dyDescent="0.25">
      <c r="A9345" s="290"/>
    </row>
    <row r="9346" spans="1:1" x14ac:dyDescent="0.25">
      <c r="A9346" s="290"/>
    </row>
    <row r="9347" spans="1:1" x14ac:dyDescent="0.25">
      <c r="A9347" s="290"/>
    </row>
    <row r="9348" spans="1:1" x14ac:dyDescent="0.25">
      <c r="A9348" s="290"/>
    </row>
    <row r="9349" spans="1:1" x14ac:dyDescent="0.25">
      <c r="A9349" s="290"/>
    </row>
    <row r="9350" spans="1:1" x14ac:dyDescent="0.25">
      <c r="A9350" s="290"/>
    </row>
    <row r="9351" spans="1:1" x14ac:dyDescent="0.25">
      <c r="A9351" s="290"/>
    </row>
    <row r="9352" spans="1:1" x14ac:dyDescent="0.25">
      <c r="A9352" s="290"/>
    </row>
    <row r="9353" spans="1:1" x14ac:dyDescent="0.25">
      <c r="A9353" s="290"/>
    </row>
    <row r="9354" spans="1:1" x14ac:dyDescent="0.25">
      <c r="A9354" s="290"/>
    </row>
    <row r="9355" spans="1:1" x14ac:dyDescent="0.25">
      <c r="A9355" s="290"/>
    </row>
    <row r="9356" spans="1:1" x14ac:dyDescent="0.25">
      <c r="A9356" s="290"/>
    </row>
    <row r="9357" spans="1:1" x14ac:dyDescent="0.25">
      <c r="A9357" s="290"/>
    </row>
    <row r="9358" spans="1:1" x14ac:dyDescent="0.25">
      <c r="A9358" s="290"/>
    </row>
    <row r="9359" spans="1:1" x14ac:dyDescent="0.25">
      <c r="A9359" s="290"/>
    </row>
    <row r="9360" spans="1:1" x14ac:dyDescent="0.25">
      <c r="A9360" s="290"/>
    </row>
    <row r="9361" spans="1:1" x14ac:dyDescent="0.25">
      <c r="A9361" s="290"/>
    </row>
    <row r="9362" spans="1:1" x14ac:dyDescent="0.25">
      <c r="A9362" s="290"/>
    </row>
    <row r="9363" spans="1:1" x14ac:dyDescent="0.25">
      <c r="A9363" s="290"/>
    </row>
    <row r="9364" spans="1:1" x14ac:dyDescent="0.25">
      <c r="A9364" s="290"/>
    </row>
    <row r="9365" spans="1:1" x14ac:dyDescent="0.25">
      <c r="A9365" s="290"/>
    </row>
    <row r="9366" spans="1:1" x14ac:dyDescent="0.25">
      <c r="A9366" s="290"/>
    </row>
    <row r="9367" spans="1:1" x14ac:dyDescent="0.25">
      <c r="A9367" s="290"/>
    </row>
    <row r="9368" spans="1:1" x14ac:dyDescent="0.25">
      <c r="A9368" s="290"/>
    </row>
    <row r="9369" spans="1:1" x14ac:dyDescent="0.25">
      <c r="A9369" s="290"/>
    </row>
    <row r="9370" spans="1:1" x14ac:dyDescent="0.25">
      <c r="A9370" s="290"/>
    </row>
    <row r="9371" spans="1:1" x14ac:dyDescent="0.25">
      <c r="A9371" s="290"/>
    </row>
    <row r="9372" spans="1:1" x14ac:dyDescent="0.25">
      <c r="A9372" s="290"/>
    </row>
    <row r="9373" spans="1:1" x14ac:dyDescent="0.25">
      <c r="A9373" s="290"/>
    </row>
    <row r="9374" spans="1:1" x14ac:dyDescent="0.25">
      <c r="A9374" s="290"/>
    </row>
    <row r="9375" spans="1:1" x14ac:dyDescent="0.25">
      <c r="A9375" s="290"/>
    </row>
    <row r="9376" spans="1:1" x14ac:dyDescent="0.25">
      <c r="A9376" s="290"/>
    </row>
    <row r="9377" spans="1:1" x14ac:dyDescent="0.25">
      <c r="A9377" s="290"/>
    </row>
    <row r="9378" spans="1:1" x14ac:dyDescent="0.25">
      <c r="A9378" s="290"/>
    </row>
    <row r="9379" spans="1:1" x14ac:dyDescent="0.25">
      <c r="A9379" s="290"/>
    </row>
    <row r="9380" spans="1:1" x14ac:dyDescent="0.25">
      <c r="A9380" s="290"/>
    </row>
    <row r="9381" spans="1:1" x14ac:dyDescent="0.25">
      <c r="A9381" s="290"/>
    </row>
    <row r="9382" spans="1:1" x14ac:dyDescent="0.25">
      <c r="A9382" s="290"/>
    </row>
    <row r="9383" spans="1:1" x14ac:dyDescent="0.25">
      <c r="A9383" s="290"/>
    </row>
    <row r="9384" spans="1:1" x14ac:dyDescent="0.25">
      <c r="A9384" s="290"/>
    </row>
    <row r="9385" spans="1:1" x14ac:dyDescent="0.25">
      <c r="A9385" s="290"/>
    </row>
    <row r="9386" spans="1:1" x14ac:dyDescent="0.25">
      <c r="A9386" s="290"/>
    </row>
    <row r="9387" spans="1:1" x14ac:dyDescent="0.25">
      <c r="A9387" s="290"/>
    </row>
    <row r="9388" spans="1:1" x14ac:dyDescent="0.25">
      <c r="A9388" s="290"/>
    </row>
    <row r="9389" spans="1:1" x14ac:dyDescent="0.25">
      <c r="A9389" s="290"/>
    </row>
    <row r="9390" spans="1:1" x14ac:dyDescent="0.25">
      <c r="A9390" s="290"/>
    </row>
    <row r="9391" spans="1:1" x14ac:dyDescent="0.25">
      <c r="A9391" s="290"/>
    </row>
    <row r="9392" spans="1:1" x14ac:dyDescent="0.25">
      <c r="A9392" s="290"/>
    </row>
    <row r="9393" spans="1:1" x14ac:dyDescent="0.25">
      <c r="A9393" s="290"/>
    </row>
    <row r="9394" spans="1:1" x14ac:dyDescent="0.25">
      <c r="A9394" s="290"/>
    </row>
    <row r="9395" spans="1:1" x14ac:dyDescent="0.25">
      <c r="A9395" s="290"/>
    </row>
    <row r="9396" spans="1:1" x14ac:dyDescent="0.25">
      <c r="A9396" s="290"/>
    </row>
    <row r="9397" spans="1:1" x14ac:dyDescent="0.25">
      <c r="A9397" s="290"/>
    </row>
    <row r="9398" spans="1:1" x14ac:dyDescent="0.25">
      <c r="A9398" s="290"/>
    </row>
    <row r="9399" spans="1:1" x14ac:dyDescent="0.25">
      <c r="A9399" s="290"/>
    </row>
    <row r="9400" spans="1:1" x14ac:dyDescent="0.25">
      <c r="A9400" s="290"/>
    </row>
    <row r="9401" spans="1:1" x14ac:dyDescent="0.25">
      <c r="A9401" s="290"/>
    </row>
    <row r="9402" spans="1:1" x14ac:dyDescent="0.25">
      <c r="A9402" s="290"/>
    </row>
    <row r="9403" spans="1:1" x14ac:dyDescent="0.25">
      <c r="A9403" s="290"/>
    </row>
    <row r="9404" spans="1:1" x14ac:dyDescent="0.25">
      <c r="A9404" s="290"/>
    </row>
    <row r="9405" spans="1:1" x14ac:dyDescent="0.25">
      <c r="A9405" s="290"/>
    </row>
    <row r="9406" spans="1:1" x14ac:dyDescent="0.25">
      <c r="A9406" s="290"/>
    </row>
    <row r="9407" spans="1:1" x14ac:dyDescent="0.25">
      <c r="A9407" s="290"/>
    </row>
    <row r="9408" spans="1:1" x14ac:dyDescent="0.25">
      <c r="A9408" s="290"/>
    </row>
    <row r="9409" spans="1:1" x14ac:dyDescent="0.25">
      <c r="A9409" s="290"/>
    </row>
    <row r="9410" spans="1:1" x14ac:dyDescent="0.25">
      <c r="A9410" s="290"/>
    </row>
    <row r="9411" spans="1:1" x14ac:dyDescent="0.25">
      <c r="A9411" s="290"/>
    </row>
    <row r="9412" spans="1:1" x14ac:dyDescent="0.25">
      <c r="A9412" s="290"/>
    </row>
    <row r="9413" spans="1:1" x14ac:dyDescent="0.25">
      <c r="A9413" s="290"/>
    </row>
    <row r="9414" spans="1:1" x14ac:dyDescent="0.25">
      <c r="A9414" s="290"/>
    </row>
    <row r="9415" spans="1:1" x14ac:dyDescent="0.25">
      <c r="A9415" s="290"/>
    </row>
    <row r="9416" spans="1:1" x14ac:dyDescent="0.25">
      <c r="A9416" s="290"/>
    </row>
    <row r="9417" spans="1:1" x14ac:dyDescent="0.25">
      <c r="A9417" s="290"/>
    </row>
    <row r="9418" spans="1:1" x14ac:dyDescent="0.25">
      <c r="A9418" s="290"/>
    </row>
    <row r="9419" spans="1:1" x14ac:dyDescent="0.25">
      <c r="A9419" s="290"/>
    </row>
    <row r="9420" spans="1:1" x14ac:dyDescent="0.25">
      <c r="A9420" s="290"/>
    </row>
    <row r="9421" spans="1:1" x14ac:dyDescent="0.25">
      <c r="A9421" s="290"/>
    </row>
    <row r="9422" spans="1:1" x14ac:dyDescent="0.25">
      <c r="A9422" s="290"/>
    </row>
    <row r="9423" spans="1:1" x14ac:dyDescent="0.25">
      <c r="A9423" s="290"/>
    </row>
    <row r="9424" spans="1:1" x14ac:dyDescent="0.25">
      <c r="A9424" s="290"/>
    </row>
    <row r="9425" spans="1:1" x14ac:dyDescent="0.25">
      <c r="A9425" s="290"/>
    </row>
    <row r="9426" spans="1:1" x14ac:dyDescent="0.25">
      <c r="A9426" s="290"/>
    </row>
    <row r="9427" spans="1:1" x14ac:dyDescent="0.25">
      <c r="A9427" s="290"/>
    </row>
    <row r="9428" spans="1:1" x14ac:dyDescent="0.25">
      <c r="A9428" s="290"/>
    </row>
    <row r="9429" spans="1:1" x14ac:dyDescent="0.25">
      <c r="A9429" s="290"/>
    </row>
    <row r="9430" spans="1:1" x14ac:dyDescent="0.25">
      <c r="A9430" s="290"/>
    </row>
    <row r="9431" spans="1:1" x14ac:dyDescent="0.25">
      <c r="A9431" s="290"/>
    </row>
    <row r="9432" spans="1:1" x14ac:dyDescent="0.25">
      <c r="A9432" s="290"/>
    </row>
    <row r="9433" spans="1:1" x14ac:dyDescent="0.25">
      <c r="A9433" s="290"/>
    </row>
    <row r="9434" spans="1:1" x14ac:dyDescent="0.25">
      <c r="A9434" s="290"/>
    </row>
    <row r="9435" spans="1:1" x14ac:dyDescent="0.25">
      <c r="A9435" s="290"/>
    </row>
    <row r="9436" spans="1:1" x14ac:dyDescent="0.25">
      <c r="A9436" s="290"/>
    </row>
    <row r="9437" spans="1:1" x14ac:dyDescent="0.25">
      <c r="A9437" s="290"/>
    </row>
    <row r="9438" spans="1:1" x14ac:dyDescent="0.25">
      <c r="A9438" s="290"/>
    </row>
    <row r="9439" spans="1:1" x14ac:dyDescent="0.25">
      <c r="A9439" s="290"/>
    </row>
    <row r="9440" spans="1:1" x14ac:dyDescent="0.25">
      <c r="A9440" s="290"/>
    </row>
    <row r="9441" spans="1:1" x14ac:dyDescent="0.25">
      <c r="A9441" s="290"/>
    </row>
    <row r="9442" spans="1:1" x14ac:dyDescent="0.25">
      <c r="A9442" s="290"/>
    </row>
    <row r="9443" spans="1:1" x14ac:dyDescent="0.25">
      <c r="A9443" s="290"/>
    </row>
    <row r="9444" spans="1:1" x14ac:dyDescent="0.25">
      <c r="A9444" s="290"/>
    </row>
    <row r="9445" spans="1:1" x14ac:dyDescent="0.25">
      <c r="A9445" s="290"/>
    </row>
    <row r="9446" spans="1:1" x14ac:dyDescent="0.25">
      <c r="A9446" s="290"/>
    </row>
    <row r="9447" spans="1:1" x14ac:dyDescent="0.25">
      <c r="A9447" s="290"/>
    </row>
    <row r="9448" spans="1:1" x14ac:dyDescent="0.25">
      <c r="A9448" s="290"/>
    </row>
    <row r="9449" spans="1:1" x14ac:dyDescent="0.25">
      <c r="A9449" s="290"/>
    </row>
    <row r="9450" spans="1:1" x14ac:dyDescent="0.25">
      <c r="A9450" s="290"/>
    </row>
    <row r="9451" spans="1:1" x14ac:dyDescent="0.25">
      <c r="A9451" s="290"/>
    </row>
    <row r="9452" spans="1:1" x14ac:dyDescent="0.25">
      <c r="A9452" s="290"/>
    </row>
    <row r="9453" spans="1:1" x14ac:dyDescent="0.25">
      <c r="A9453" s="290"/>
    </row>
    <row r="9454" spans="1:1" x14ac:dyDescent="0.25">
      <c r="A9454" s="290"/>
    </row>
    <row r="9455" spans="1:1" x14ac:dyDescent="0.25">
      <c r="A9455" s="290"/>
    </row>
    <row r="9456" spans="1:1" x14ac:dyDescent="0.25">
      <c r="A9456" s="290"/>
    </row>
    <row r="9457" spans="1:1" x14ac:dyDescent="0.25">
      <c r="A9457" s="290"/>
    </row>
    <row r="9458" spans="1:1" x14ac:dyDescent="0.25">
      <c r="A9458" s="290"/>
    </row>
    <row r="9459" spans="1:1" x14ac:dyDescent="0.25">
      <c r="A9459" s="290"/>
    </row>
    <row r="9460" spans="1:1" x14ac:dyDescent="0.25">
      <c r="A9460" s="290"/>
    </row>
    <row r="9461" spans="1:1" x14ac:dyDescent="0.25">
      <c r="A9461" s="290"/>
    </row>
    <row r="9462" spans="1:1" x14ac:dyDescent="0.25">
      <c r="A9462" s="290"/>
    </row>
    <row r="9463" spans="1:1" x14ac:dyDescent="0.25">
      <c r="A9463" s="290"/>
    </row>
    <row r="9464" spans="1:1" x14ac:dyDescent="0.25">
      <c r="A9464" s="290"/>
    </row>
    <row r="9465" spans="1:1" x14ac:dyDescent="0.25">
      <c r="A9465" s="290"/>
    </row>
    <row r="9466" spans="1:1" x14ac:dyDescent="0.25">
      <c r="A9466" s="290"/>
    </row>
    <row r="9467" spans="1:1" x14ac:dyDescent="0.25">
      <c r="A9467" s="290"/>
    </row>
    <row r="9468" spans="1:1" x14ac:dyDescent="0.25">
      <c r="A9468" s="290"/>
    </row>
    <row r="9469" spans="1:1" x14ac:dyDescent="0.25">
      <c r="A9469" s="290"/>
    </row>
    <row r="9470" spans="1:1" x14ac:dyDescent="0.25">
      <c r="A9470" s="290"/>
    </row>
    <row r="9471" spans="1:1" x14ac:dyDescent="0.25">
      <c r="A9471" s="290"/>
    </row>
    <row r="9472" spans="1:1" x14ac:dyDescent="0.25">
      <c r="A9472" s="290"/>
    </row>
    <row r="9473" spans="1:1" x14ac:dyDescent="0.25">
      <c r="A9473" s="290"/>
    </row>
    <row r="9474" spans="1:1" x14ac:dyDescent="0.25">
      <c r="A9474" s="290"/>
    </row>
    <row r="9475" spans="1:1" x14ac:dyDescent="0.25">
      <c r="A9475" s="290"/>
    </row>
    <row r="9476" spans="1:1" x14ac:dyDescent="0.25">
      <c r="A9476" s="290"/>
    </row>
    <row r="9477" spans="1:1" x14ac:dyDescent="0.25">
      <c r="A9477" s="290"/>
    </row>
    <row r="9478" spans="1:1" x14ac:dyDescent="0.25">
      <c r="A9478" s="290"/>
    </row>
    <row r="9479" spans="1:1" x14ac:dyDescent="0.25">
      <c r="A9479" s="290"/>
    </row>
    <row r="9480" spans="1:1" x14ac:dyDescent="0.25">
      <c r="A9480" s="290"/>
    </row>
    <row r="9481" spans="1:1" x14ac:dyDescent="0.25">
      <c r="A9481" s="290"/>
    </row>
    <row r="9482" spans="1:1" x14ac:dyDescent="0.25">
      <c r="A9482" s="290"/>
    </row>
    <row r="9483" spans="1:1" x14ac:dyDescent="0.25">
      <c r="A9483" s="290"/>
    </row>
    <row r="9484" spans="1:1" x14ac:dyDescent="0.25">
      <c r="A9484" s="290"/>
    </row>
    <row r="9485" spans="1:1" x14ac:dyDescent="0.25">
      <c r="A9485" s="290"/>
    </row>
    <row r="9486" spans="1:1" x14ac:dyDescent="0.25">
      <c r="A9486" s="290"/>
    </row>
    <row r="9487" spans="1:1" x14ac:dyDescent="0.25">
      <c r="A9487" s="290"/>
    </row>
    <row r="9488" spans="1:1" x14ac:dyDescent="0.25">
      <c r="A9488" s="290"/>
    </row>
    <row r="9489" spans="1:1" x14ac:dyDescent="0.25">
      <c r="A9489" s="290"/>
    </row>
    <row r="9490" spans="1:1" x14ac:dyDescent="0.25">
      <c r="A9490" s="290"/>
    </row>
    <row r="9491" spans="1:1" x14ac:dyDescent="0.25">
      <c r="A9491" s="290"/>
    </row>
    <row r="9492" spans="1:1" x14ac:dyDescent="0.25">
      <c r="A9492" s="290"/>
    </row>
    <row r="9493" spans="1:1" x14ac:dyDescent="0.25">
      <c r="A9493" s="290"/>
    </row>
    <row r="9494" spans="1:1" x14ac:dyDescent="0.25">
      <c r="A9494" s="290"/>
    </row>
    <row r="9495" spans="1:1" x14ac:dyDescent="0.25">
      <c r="A9495" s="290"/>
    </row>
    <row r="9496" spans="1:1" x14ac:dyDescent="0.25">
      <c r="A9496" s="290"/>
    </row>
    <row r="9497" spans="1:1" x14ac:dyDescent="0.25">
      <c r="A9497" s="290"/>
    </row>
    <row r="9498" spans="1:1" x14ac:dyDescent="0.25">
      <c r="A9498" s="290"/>
    </row>
    <row r="9499" spans="1:1" x14ac:dyDescent="0.25">
      <c r="A9499" s="290"/>
    </row>
    <row r="9500" spans="1:1" x14ac:dyDescent="0.25">
      <c r="A9500" s="290"/>
    </row>
    <row r="9501" spans="1:1" x14ac:dyDescent="0.25">
      <c r="A9501" s="290"/>
    </row>
    <row r="9502" spans="1:1" x14ac:dyDescent="0.25">
      <c r="A9502" s="290"/>
    </row>
    <row r="9503" spans="1:1" x14ac:dyDescent="0.25">
      <c r="A9503" s="290"/>
    </row>
    <row r="9504" spans="1:1" x14ac:dyDescent="0.25">
      <c r="A9504" s="290"/>
    </row>
    <row r="9505" spans="1:1" x14ac:dyDescent="0.25">
      <c r="A9505" s="290"/>
    </row>
    <row r="9506" spans="1:1" x14ac:dyDescent="0.25">
      <c r="A9506" s="290"/>
    </row>
    <row r="9507" spans="1:1" x14ac:dyDescent="0.25">
      <c r="A9507" s="290"/>
    </row>
    <row r="9508" spans="1:1" x14ac:dyDescent="0.25">
      <c r="A9508" s="290"/>
    </row>
    <row r="9509" spans="1:1" x14ac:dyDescent="0.25">
      <c r="A9509" s="290"/>
    </row>
    <row r="9510" spans="1:1" x14ac:dyDescent="0.25">
      <c r="A9510" s="290"/>
    </row>
    <row r="9511" spans="1:1" x14ac:dyDescent="0.25">
      <c r="A9511" s="290"/>
    </row>
    <row r="9512" spans="1:1" x14ac:dyDescent="0.25">
      <c r="A9512" s="290"/>
    </row>
    <row r="9513" spans="1:1" x14ac:dyDescent="0.25">
      <c r="A9513" s="290"/>
    </row>
    <row r="9514" spans="1:1" x14ac:dyDescent="0.25">
      <c r="A9514" s="290"/>
    </row>
    <row r="9515" spans="1:1" x14ac:dyDescent="0.25">
      <c r="A9515" s="290"/>
    </row>
    <row r="9516" spans="1:1" x14ac:dyDescent="0.25">
      <c r="A9516" s="290"/>
    </row>
    <row r="9517" spans="1:1" x14ac:dyDescent="0.25">
      <c r="A9517" s="290"/>
    </row>
    <row r="9518" spans="1:1" x14ac:dyDescent="0.25">
      <c r="A9518" s="290"/>
    </row>
    <row r="9519" spans="1:1" x14ac:dyDescent="0.25">
      <c r="A9519" s="290"/>
    </row>
    <row r="9520" spans="1:1" x14ac:dyDescent="0.25">
      <c r="A9520" s="290"/>
    </row>
    <row r="9521" spans="1:1" x14ac:dyDescent="0.25">
      <c r="A9521" s="290"/>
    </row>
    <row r="9522" spans="1:1" x14ac:dyDescent="0.25">
      <c r="A9522" s="290"/>
    </row>
    <row r="9523" spans="1:1" x14ac:dyDescent="0.25">
      <c r="A9523" s="290"/>
    </row>
    <row r="9524" spans="1:1" x14ac:dyDescent="0.25">
      <c r="A9524" s="290"/>
    </row>
    <row r="9525" spans="1:1" x14ac:dyDescent="0.25">
      <c r="A9525" s="290"/>
    </row>
    <row r="9526" spans="1:1" x14ac:dyDescent="0.25">
      <c r="A9526" s="290"/>
    </row>
    <row r="9527" spans="1:1" x14ac:dyDescent="0.25">
      <c r="A9527" s="290"/>
    </row>
    <row r="9528" spans="1:1" x14ac:dyDescent="0.25">
      <c r="A9528" s="290"/>
    </row>
    <row r="9529" spans="1:1" x14ac:dyDescent="0.25">
      <c r="A9529" s="290"/>
    </row>
    <row r="9530" spans="1:1" x14ac:dyDescent="0.25">
      <c r="A9530" s="290"/>
    </row>
    <row r="9531" spans="1:1" x14ac:dyDescent="0.25">
      <c r="A9531" s="290"/>
    </row>
    <row r="9532" spans="1:1" x14ac:dyDescent="0.25">
      <c r="A9532" s="290"/>
    </row>
    <row r="9533" spans="1:1" x14ac:dyDescent="0.25">
      <c r="A9533" s="290"/>
    </row>
    <row r="9534" spans="1:1" x14ac:dyDescent="0.25">
      <c r="A9534" s="290"/>
    </row>
    <row r="9535" spans="1:1" x14ac:dyDescent="0.25">
      <c r="A9535" s="290"/>
    </row>
    <row r="9536" spans="1:1" x14ac:dyDescent="0.25">
      <c r="A9536" s="290"/>
    </row>
    <row r="9537" spans="1:1" x14ac:dyDescent="0.25">
      <c r="A9537" s="290"/>
    </row>
    <row r="9538" spans="1:1" x14ac:dyDescent="0.25">
      <c r="A9538" s="290"/>
    </row>
    <row r="9539" spans="1:1" x14ac:dyDescent="0.25">
      <c r="A9539" s="290"/>
    </row>
    <row r="9540" spans="1:1" x14ac:dyDescent="0.25">
      <c r="A9540" s="290"/>
    </row>
    <row r="9541" spans="1:1" x14ac:dyDescent="0.25">
      <c r="A9541" s="290"/>
    </row>
    <row r="9542" spans="1:1" x14ac:dyDescent="0.25">
      <c r="A9542" s="290"/>
    </row>
    <row r="9543" spans="1:1" x14ac:dyDescent="0.25">
      <c r="A9543" s="290"/>
    </row>
    <row r="9544" spans="1:1" x14ac:dyDescent="0.25">
      <c r="A9544" s="290"/>
    </row>
    <row r="9545" spans="1:1" x14ac:dyDescent="0.25">
      <c r="A9545" s="290"/>
    </row>
    <row r="9546" spans="1:1" x14ac:dyDescent="0.25">
      <c r="A9546" s="290"/>
    </row>
    <row r="9547" spans="1:1" x14ac:dyDescent="0.25">
      <c r="A9547" s="290"/>
    </row>
    <row r="9548" spans="1:1" x14ac:dyDescent="0.25">
      <c r="A9548" s="290"/>
    </row>
    <row r="9549" spans="1:1" x14ac:dyDescent="0.25">
      <c r="A9549" s="290"/>
    </row>
    <row r="9550" spans="1:1" x14ac:dyDescent="0.25">
      <c r="A9550" s="290"/>
    </row>
    <row r="9551" spans="1:1" x14ac:dyDescent="0.25">
      <c r="A9551" s="290"/>
    </row>
    <row r="9552" spans="1:1" x14ac:dyDescent="0.25">
      <c r="A9552" s="290"/>
    </row>
    <row r="9553" spans="1:1" x14ac:dyDescent="0.25">
      <c r="A9553" s="290"/>
    </row>
    <row r="9554" spans="1:1" x14ac:dyDescent="0.25">
      <c r="A9554" s="290"/>
    </row>
    <row r="9555" spans="1:1" x14ac:dyDescent="0.25">
      <c r="A9555" s="290"/>
    </row>
    <row r="9556" spans="1:1" x14ac:dyDescent="0.25">
      <c r="A9556" s="290"/>
    </row>
    <row r="9557" spans="1:1" x14ac:dyDescent="0.25">
      <c r="A9557" s="290"/>
    </row>
    <row r="9558" spans="1:1" x14ac:dyDescent="0.25">
      <c r="A9558" s="290"/>
    </row>
    <row r="9559" spans="1:1" x14ac:dyDescent="0.25">
      <c r="A9559" s="290"/>
    </row>
    <row r="9560" spans="1:1" x14ac:dyDescent="0.25">
      <c r="A9560" s="290"/>
    </row>
    <row r="9561" spans="1:1" x14ac:dyDescent="0.25">
      <c r="A9561" s="290"/>
    </row>
    <row r="9562" spans="1:1" x14ac:dyDescent="0.25">
      <c r="A9562" s="290"/>
    </row>
    <row r="9563" spans="1:1" x14ac:dyDescent="0.25">
      <c r="A9563" s="290"/>
    </row>
    <row r="9564" spans="1:1" x14ac:dyDescent="0.25">
      <c r="A9564" s="290"/>
    </row>
    <row r="9565" spans="1:1" x14ac:dyDescent="0.25">
      <c r="A9565" s="290"/>
    </row>
    <row r="9566" spans="1:1" x14ac:dyDescent="0.25">
      <c r="A9566" s="290"/>
    </row>
    <row r="9567" spans="1:1" x14ac:dyDescent="0.25">
      <c r="A9567" s="290"/>
    </row>
    <row r="9568" spans="1:1" x14ac:dyDescent="0.25">
      <c r="A9568" s="290"/>
    </row>
    <row r="9569" spans="1:1" x14ac:dyDescent="0.25">
      <c r="A9569" s="290"/>
    </row>
    <row r="9570" spans="1:1" x14ac:dyDescent="0.25">
      <c r="A9570" s="290"/>
    </row>
    <row r="9571" spans="1:1" x14ac:dyDescent="0.25">
      <c r="A9571" s="290"/>
    </row>
    <row r="9572" spans="1:1" x14ac:dyDescent="0.25">
      <c r="A9572" s="290"/>
    </row>
    <row r="9573" spans="1:1" x14ac:dyDescent="0.25">
      <c r="A9573" s="290"/>
    </row>
    <row r="9574" spans="1:1" x14ac:dyDescent="0.25">
      <c r="A9574" s="290"/>
    </row>
    <row r="9575" spans="1:1" x14ac:dyDescent="0.25">
      <c r="A9575" s="290"/>
    </row>
    <row r="9576" spans="1:1" x14ac:dyDescent="0.25">
      <c r="A9576" s="290"/>
    </row>
    <row r="9577" spans="1:1" x14ac:dyDescent="0.25">
      <c r="A9577" s="290"/>
    </row>
    <row r="9578" spans="1:1" x14ac:dyDescent="0.25">
      <c r="A9578" s="290"/>
    </row>
    <row r="9579" spans="1:1" x14ac:dyDescent="0.25">
      <c r="A9579" s="290"/>
    </row>
    <row r="9580" spans="1:1" x14ac:dyDescent="0.25">
      <c r="A9580" s="290"/>
    </row>
    <row r="9581" spans="1:1" x14ac:dyDescent="0.25">
      <c r="A9581" s="290"/>
    </row>
    <row r="9582" spans="1:1" x14ac:dyDescent="0.25">
      <c r="A9582" s="290"/>
    </row>
    <row r="9583" spans="1:1" x14ac:dyDescent="0.25">
      <c r="A9583" s="290"/>
    </row>
    <row r="9584" spans="1:1" x14ac:dyDescent="0.25">
      <c r="A9584" s="290"/>
    </row>
    <row r="9585" spans="1:1" x14ac:dyDescent="0.25">
      <c r="A9585" s="290"/>
    </row>
    <row r="9586" spans="1:1" x14ac:dyDescent="0.25">
      <c r="A9586" s="290"/>
    </row>
    <row r="9587" spans="1:1" x14ac:dyDescent="0.25">
      <c r="A9587" s="290"/>
    </row>
    <row r="9588" spans="1:1" x14ac:dyDescent="0.25">
      <c r="A9588" s="290"/>
    </row>
    <row r="9589" spans="1:1" x14ac:dyDescent="0.25">
      <c r="A9589" s="290"/>
    </row>
    <row r="9590" spans="1:1" x14ac:dyDescent="0.25">
      <c r="A9590" s="290"/>
    </row>
    <row r="9591" spans="1:1" x14ac:dyDescent="0.25">
      <c r="A9591" s="290"/>
    </row>
    <row r="9592" spans="1:1" x14ac:dyDescent="0.25">
      <c r="A9592" s="290"/>
    </row>
    <row r="9593" spans="1:1" x14ac:dyDescent="0.25">
      <c r="A9593" s="290"/>
    </row>
    <row r="9594" spans="1:1" x14ac:dyDescent="0.25">
      <c r="A9594" s="290"/>
    </row>
    <row r="9595" spans="1:1" x14ac:dyDescent="0.25">
      <c r="A9595" s="290"/>
    </row>
    <row r="9596" spans="1:1" x14ac:dyDescent="0.25">
      <c r="A9596" s="290"/>
    </row>
    <row r="9597" spans="1:1" x14ac:dyDescent="0.25">
      <c r="A9597" s="290"/>
    </row>
    <row r="9598" spans="1:1" x14ac:dyDescent="0.25">
      <c r="A9598" s="290"/>
    </row>
    <row r="9599" spans="1:1" x14ac:dyDescent="0.25">
      <c r="A9599" s="290"/>
    </row>
    <row r="9600" spans="1:1" x14ac:dyDescent="0.25">
      <c r="A9600" s="290"/>
    </row>
    <row r="9601" spans="1:1" x14ac:dyDescent="0.25">
      <c r="A9601" s="290"/>
    </row>
    <row r="9602" spans="1:1" x14ac:dyDescent="0.25">
      <c r="A9602" s="290"/>
    </row>
    <row r="9603" spans="1:1" x14ac:dyDescent="0.25">
      <c r="A9603" s="290"/>
    </row>
    <row r="9604" spans="1:1" x14ac:dyDescent="0.25">
      <c r="A9604" s="290"/>
    </row>
    <row r="9605" spans="1:1" x14ac:dyDescent="0.25">
      <c r="A9605" s="290"/>
    </row>
    <row r="9606" spans="1:1" x14ac:dyDescent="0.25">
      <c r="A9606" s="290"/>
    </row>
    <row r="9607" spans="1:1" x14ac:dyDescent="0.25">
      <c r="A9607" s="290"/>
    </row>
    <row r="9608" spans="1:1" x14ac:dyDescent="0.25">
      <c r="A9608" s="290"/>
    </row>
    <row r="9609" spans="1:1" x14ac:dyDescent="0.25">
      <c r="A9609" s="290"/>
    </row>
    <row r="9610" spans="1:1" x14ac:dyDescent="0.25">
      <c r="A9610" s="290"/>
    </row>
    <row r="9611" spans="1:1" x14ac:dyDescent="0.25">
      <c r="A9611" s="290"/>
    </row>
    <row r="9612" spans="1:1" x14ac:dyDescent="0.25">
      <c r="A9612" s="290"/>
    </row>
    <row r="9613" spans="1:1" x14ac:dyDescent="0.25">
      <c r="A9613" s="290"/>
    </row>
    <row r="9614" spans="1:1" x14ac:dyDescent="0.25">
      <c r="A9614" s="290"/>
    </row>
    <row r="9615" spans="1:1" x14ac:dyDescent="0.25">
      <c r="A9615" s="290"/>
    </row>
    <row r="9616" spans="1:1" x14ac:dyDescent="0.25">
      <c r="A9616" s="290"/>
    </row>
    <row r="9617" spans="1:1" x14ac:dyDescent="0.25">
      <c r="A9617" s="290"/>
    </row>
    <row r="9618" spans="1:1" x14ac:dyDescent="0.25">
      <c r="A9618" s="290"/>
    </row>
    <row r="9619" spans="1:1" x14ac:dyDescent="0.25">
      <c r="A9619" s="290"/>
    </row>
    <row r="9620" spans="1:1" x14ac:dyDescent="0.25">
      <c r="A9620" s="290"/>
    </row>
    <row r="9621" spans="1:1" x14ac:dyDescent="0.25">
      <c r="A9621" s="290"/>
    </row>
    <row r="9622" spans="1:1" x14ac:dyDescent="0.25">
      <c r="A9622" s="290"/>
    </row>
    <row r="9623" spans="1:1" x14ac:dyDescent="0.25">
      <c r="A9623" s="290"/>
    </row>
    <row r="9624" spans="1:1" x14ac:dyDescent="0.25">
      <c r="A9624" s="290"/>
    </row>
    <row r="9625" spans="1:1" x14ac:dyDescent="0.25">
      <c r="A9625" s="290"/>
    </row>
    <row r="9626" spans="1:1" x14ac:dyDescent="0.25">
      <c r="A9626" s="290"/>
    </row>
    <row r="9627" spans="1:1" x14ac:dyDescent="0.25">
      <c r="A9627" s="290"/>
    </row>
    <row r="9628" spans="1:1" x14ac:dyDescent="0.25">
      <c r="A9628" s="290"/>
    </row>
    <row r="9629" spans="1:1" x14ac:dyDescent="0.25">
      <c r="A9629" s="290"/>
    </row>
    <row r="9630" spans="1:1" x14ac:dyDescent="0.25">
      <c r="A9630" s="290"/>
    </row>
    <row r="9631" spans="1:1" x14ac:dyDescent="0.25">
      <c r="A9631" s="290"/>
    </row>
    <row r="9632" spans="1:1" x14ac:dyDescent="0.25">
      <c r="A9632" s="290"/>
    </row>
    <row r="9633" spans="1:1" x14ac:dyDescent="0.25">
      <c r="A9633" s="290"/>
    </row>
    <row r="9634" spans="1:1" x14ac:dyDescent="0.25">
      <c r="A9634" s="290"/>
    </row>
    <row r="9635" spans="1:1" x14ac:dyDescent="0.25">
      <c r="A9635" s="290"/>
    </row>
    <row r="9636" spans="1:1" x14ac:dyDescent="0.25">
      <c r="A9636" s="290"/>
    </row>
    <row r="9637" spans="1:1" x14ac:dyDescent="0.25">
      <c r="A9637" s="290"/>
    </row>
    <row r="9638" spans="1:1" x14ac:dyDescent="0.25">
      <c r="A9638" s="290"/>
    </row>
    <row r="9639" spans="1:1" x14ac:dyDescent="0.25">
      <c r="A9639" s="290"/>
    </row>
    <row r="9640" spans="1:1" x14ac:dyDescent="0.25">
      <c r="A9640" s="290"/>
    </row>
    <row r="9641" spans="1:1" x14ac:dyDescent="0.25">
      <c r="A9641" s="290"/>
    </row>
    <row r="9642" spans="1:1" x14ac:dyDescent="0.25">
      <c r="A9642" s="290"/>
    </row>
    <row r="9643" spans="1:1" x14ac:dyDescent="0.25">
      <c r="A9643" s="290"/>
    </row>
    <row r="9644" spans="1:1" x14ac:dyDescent="0.25">
      <c r="A9644" s="290"/>
    </row>
    <row r="9645" spans="1:1" x14ac:dyDescent="0.25">
      <c r="A9645" s="290"/>
    </row>
    <row r="9646" spans="1:1" x14ac:dyDescent="0.25">
      <c r="A9646" s="290"/>
    </row>
    <row r="9647" spans="1:1" x14ac:dyDescent="0.25">
      <c r="A9647" s="290"/>
    </row>
    <row r="9648" spans="1:1" x14ac:dyDescent="0.25">
      <c r="A9648" s="290"/>
    </row>
    <row r="9649" spans="1:1" x14ac:dyDescent="0.25">
      <c r="A9649" s="290"/>
    </row>
    <row r="9650" spans="1:1" x14ac:dyDescent="0.25">
      <c r="A9650" s="290"/>
    </row>
    <row r="9651" spans="1:1" x14ac:dyDescent="0.25">
      <c r="A9651" s="290"/>
    </row>
    <row r="9652" spans="1:1" x14ac:dyDescent="0.25">
      <c r="A9652" s="290"/>
    </row>
    <row r="9653" spans="1:1" x14ac:dyDescent="0.25">
      <c r="A9653" s="290"/>
    </row>
    <row r="9654" spans="1:1" x14ac:dyDescent="0.25">
      <c r="A9654" s="290"/>
    </row>
    <row r="9655" spans="1:1" x14ac:dyDescent="0.25">
      <c r="A9655" s="290"/>
    </row>
    <row r="9656" spans="1:1" x14ac:dyDescent="0.25">
      <c r="A9656" s="290"/>
    </row>
    <row r="9657" spans="1:1" x14ac:dyDescent="0.25">
      <c r="A9657" s="290"/>
    </row>
    <row r="9658" spans="1:1" x14ac:dyDescent="0.25">
      <c r="A9658" s="290"/>
    </row>
    <row r="9659" spans="1:1" x14ac:dyDescent="0.25">
      <c r="A9659" s="290"/>
    </row>
    <row r="9660" spans="1:1" x14ac:dyDescent="0.25">
      <c r="A9660" s="290"/>
    </row>
    <row r="9661" spans="1:1" x14ac:dyDescent="0.25">
      <c r="A9661" s="290"/>
    </row>
    <row r="9662" spans="1:1" x14ac:dyDescent="0.25">
      <c r="A9662" s="290"/>
    </row>
    <row r="9663" spans="1:1" x14ac:dyDescent="0.25">
      <c r="A9663" s="290"/>
    </row>
    <row r="9664" spans="1:1" x14ac:dyDescent="0.25">
      <c r="A9664" s="290"/>
    </row>
    <row r="9665" spans="1:1" x14ac:dyDescent="0.25">
      <c r="A9665" s="290"/>
    </row>
    <row r="9666" spans="1:1" x14ac:dyDescent="0.25">
      <c r="A9666" s="290"/>
    </row>
    <row r="9667" spans="1:1" x14ac:dyDescent="0.25">
      <c r="A9667" s="290"/>
    </row>
    <row r="9668" spans="1:1" x14ac:dyDescent="0.25">
      <c r="A9668" s="290"/>
    </row>
    <row r="9669" spans="1:1" x14ac:dyDescent="0.25">
      <c r="A9669" s="290"/>
    </row>
    <row r="9670" spans="1:1" x14ac:dyDescent="0.25">
      <c r="A9670" s="290"/>
    </row>
    <row r="9671" spans="1:1" x14ac:dyDescent="0.25">
      <c r="A9671" s="290"/>
    </row>
    <row r="9672" spans="1:1" x14ac:dyDescent="0.25">
      <c r="A9672" s="290"/>
    </row>
    <row r="9673" spans="1:1" x14ac:dyDescent="0.25">
      <c r="A9673" s="290"/>
    </row>
    <row r="9674" spans="1:1" x14ac:dyDescent="0.25">
      <c r="A9674" s="290"/>
    </row>
    <row r="9675" spans="1:1" x14ac:dyDescent="0.25">
      <c r="A9675" s="290"/>
    </row>
    <row r="9676" spans="1:1" x14ac:dyDescent="0.25">
      <c r="A9676" s="290"/>
    </row>
    <row r="9677" spans="1:1" x14ac:dyDescent="0.25">
      <c r="A9677" s="290"/>
    </row>
    <row r="9678" spans="1:1" x14ac:dyDescent="0.25">
      <c r="A9678" s="290"/>
    </row>
    <row r="9679" spans="1:1" x14ac:dyDescent="0.25">
      <c r="A9679" s="290"/>
    </row>
    <row r="9680" spans="1:1" x14ac:dyDescent="0.25">
      <c r="A9680" s="290"/>
    </row>
    <row r="9681" spans="1:1" x14ac:dyDescent="0.25">
      <c r="A9681" s="290"/>
    </row>
    <row r="9682" spans="1:1" x14ac:dyDescent="0.25">
      <c r="A9682" s="290"/>
    </row>
    <row r="9683" spans="1:1" x14ac:dyDescent="0.25">
      <c r="A9683" s="290"/>
    </row>
    <row r="9684" spans="1:1" x14ac:dyDescent="0.25">
      <c r="A9684" s="290"/>
    </row>
    <row r="9685" spans="1:1" x14ac:dyDescent="0.25">
      <c r="A9685" s="290"/>
    </row>
    <row r="9686" spans="1:1" x14ac:dyDescent="0.25">
      <c r="A9686" s="290"/>
    </row>
    <row r="9687" spans="1:1" x14ac:dyDescent="0.25">
      <c r="A9687" s="290"/>
    </row>
    <row r="9688" spans="1:1" x14ac:dyDescent="0.25">
      <c r="A9688" s="290"/>
    </row>
    <row r="9689" spans="1:1" x14ac:dyDescent="0.25">
      <c r="A9689" s="290"/>
    </row>
    <row r="9690" spans="1:1" x14ac:dyDescent="0.25">
      <c r="A9690" s="290"/>
    </row>
    <row r="9691" spans="1:1" x14ac:dyDescent="0.25">
      <c r="A9691" s="290"/>
    </row>
    <row r="9692" spans="1:1" x14ac:dyDescent="0.25">
      <c r="A9692" s="290"/>
    </row>
    <row r="9693" spans="1:1" x14ac:dyDescent="0.25">
      <c r="A9693" s="290"/>
    </row>
    <row r="9694" spans="1:1" x14ac:dyDescent="0.25">
      <c r="A9694" s="290"/>
    </row>
    <row r="9695" spans="1:1" x14ac:dyDescent="0.25">
      <c r="A9695" s="290"/>
    </row>
    <row r="9696" spans="1:1" x14ac:dyDescent="0.25">
      <c r="A9696" s="290"/>
    </row>
    <row r="9697" spans="1:1" x14ac:dyDescent="0.25">
      <c r="A9697" s="290"/>
    </row>
    <row r="9698" spans="1:1" x14ac:dyDescent="0.25">
      <c r="A9698" s="290"/>
    </row>
    <row r="9699" spans="1:1" x14ac:dyDescent="0.25">
      <c r="A9699" s="290"/>
    </row>
    <row r="9700" spans="1:1" x14ac:dyDescent="0.25">
      <c r="A9700" s="290"/>
    </row>
    <row r="9701" spans="1:1" x14ac:dyDescent="0.25">
      <c r="A9701" s="290"/>
    </row>
    <row r="9702" spans="1:1" x14ac:dyDescent="0.25">
      <c r="A9702" s="290"/>
    </row>
    <row r="9703" spans="1:1" x14ac:dyDescent="0.25">
      <c r="A9703" s="290"/>
    </row>
    <row r="9704" spans="1:1" x14ac:dyDescent="0.25">
      <c r="A9704" s="290"/>
    </row>
    <row r="9705" spans="1:1" x14ac:dyDescent="0.25">
      <c r="A9705" s="290"/>
    </row>
    <row r="9706" spans="1:1" x14ac:dyDescent="0.25">
      <c r="A9706" s="290"/>
    </row>
    <row r="9707" spans="1:1" x14ac:dyDescent="0.25">
      <c r="A9707" s="290"/>
    </row>
    <row r="9708" spans="1:1" x14ac:dyDescent="0.25">
      <c r="A9708" s="290"/>
    </row>
    <row r="9709" spans="1:1" x14ac:dyDescent="0.25">
      <c r="A9709" s="290"/>
    </row>
    <row r="9710" spans="1:1" x14ac:dyDescent="0.25">
      <c r="A9710" s="290"/>
    </row>
    <row r="9711" spans="1:1" x14ac:dyDescent="0.25">
      <c r="A9711" s="290"/>
    </row>
    <row r="9712" spans="1:1" x14ac:dyDescent="0.25">
      <c r="A9712" s="290"/>
    </row>
    <row r="9713" spans="1:1" x14ac:dyDescent="0.25">
      <c r="A9713" s="290"/>
    </row>
    <row r="9714" spans="1:1" x14ac:dyDescent="0.25">
      <c r="A9714" s="290"/>
    </row>
    <row r="9715" spans="1:1" x14ac:dyDescent="0.25">
      <c r="A9715" s="290"/>
    </row>
    <row r="9716" spans="1:1" x14ac:dyDescent="0.25">
      <c r="A9716" s="290"/>
    </row>
    <row r="9717" spans="1:1" x14ac:dyDescent="0.25">
      <c r="A9717" s="290"/>
    </row>
    <row r="9718" spans="1:1" x14ac:dyDescent="0.25">
      <c r="A9718" s="290"/>
    </row>
    <row r="9719" spans="1:1" x14ac:dyDescent="0.25">
      <c r="A9719" s="290"/>
    </row>
    <row r="9720" spans="1:1" x14ac:dyDescent="0.25">
      <c r="A9720" s="290"/>
    </row>
    <row r="9721" spans="1:1" x14ac:dyDescent="0.25">
      <c r="A9721" s="290"/>
    </row>
    <row r="9722" spans="1:1" x14ac:dyDescent="0.25">
      <c r="A9722" s="290"/>
    </row>
    <row r="9723" spans="1:1" x14ac:dyDescent="0.25">
      <c r="A9723" s="290"/>
    </row>
    <row r="9724" spans="1:1" x14ac:dyDescent="0.25">
      <c r="A9724" s="290"/>
    </row>
    <row r="9725" spans="1:1" x14ac:dyDescent="0.25">
      <c r="A9725" s="290"/>
    </row>
    <row r="9726" spans="1:1" x14ac:dyDescent="0.25">
      <c r="A9726" s="290"/>
    </row>
    <row r="9727" spans="1:1" x14ac:dyDescent="0.25">
      <c r="A9727" s="290"/>
    </row>
    <row r="9728" spans="1:1" x14ac:dyDescent="0.25">
      <c r="A9728" s="290"/>
    </row>
    <row r="9729" spans="1:1" x14ac:dyDescent="0.25">
      <c r="A9729" s="290"/>
    </row>
    <row r="9730" spans="1:1" x14ac:dyDescent="0.25">
      <c r="A9730" s="290"/>
    </row>
    <row r="9731" spans="1:1" x14ac:dyDescent="0.25">
      <c r="A9731" s="290"/>
    </row>
    <row r="9732" spans="1:1" x14ac:dyDescent="0.25">
      <c r="A9732" s="290"/>
    </row>
    <row r="9733" spans="1:1" x14ac:dyDescent="0.25">
      <c r="A9733" s="290"/>
    </row>
    <row r="9734" spans="1:1" x14ac:dyDescent="0.25">
      <c r="A9734" s="290"/>
    </row>
    <row r="9735" spans="1:1" x14ac:dyDescent="0.25">
      <c r="A9735" s="290"/>
    </row>
    <row r="9736" spans="1:1" x14ac:dyDescent="0.25">
      <c r="A9736" s="290"/>
    </row>
    <row r="9737" spans="1:1" x14ac:dyDescent="0.25">
      <c r="A9737" s="290"/>
    </row>
    <row r="9738" spans="1:1" x14ac:dyDescent="0.25">
      <c r="A9738" s="290"/>
    </row>
    <row r="9739" spans="1:1" x14ac:dyDescent="0.25">
      <c r="A9739" s="290"/>
    </row>
    <row r="9740" spans="1:1" x14ac:dyDescent="0.25">
      <c r="A9740" s="290"/>
    </row>
    <row r="9741" spans="1:1" x14ac:dyDescent="0.25">
      <c r="A9741" s="290"/>
    </row>
    <row r="9742" spans="1:1" x14ac:dyDescent="0.25">
      <c r="A9742" s="290"/>
    </row>
    <row r="9743" spans="1:1" x14ac:dyDescent="0.25">
      <c r="A9743" s="290"/>
    </row>
    <row r="9744" spans="1:1" x14ac:dyDescent="0.25">
      <c r="A9744" s="290"/>
    </row>
    <row r="9745" spans="1:1" x14ac:dyDescent="0.25">
      <c r="A9745" s="290"/>
    </row>
    <row r="9746" spans="1:1" x14ac:dyDescent="0.25">
      <c r="A9746" s="290"/>
    </row>
    <row r="9747" spans="1:1" x14ac:dyDescent="0.25">
      <c r="A9747" s="290"/>
    </row>
    <row r="9748" spans="1:1" x14ac:dyDescent="0.25">
      <c r="A9748" s="290"/>
    </row>
    <row r="9749" spans="1:1" x14ac:dyDescent="0.25">
      <c r="A9749" s="290"/>
    </row>
    <row r="9750" spans="1:1" x14ac:dyDescent="0.25">
      <c r="A9750" s="290"/>
    </row>
    <row r="9751" spans="1:1" x14ac:dyDescent="0.25">
      <c r="A9751" s="290"/>
    </row>
    <row r="9752" spans="1:1" x14ac:dyDescent="0.25">
      <c r="A9752" s="290"/>
    </row>
    <row r="9753" spans="1:1" x14ac:dyDescent="0.25">
      <c r="A9753" s="290"/>
    </row>
    <row r="9754" spans="1:1" x14ac:dyDescent="0.25">
      <c r="A9754" s="290"/>
    </row>
    <row r="9755" spans="1:1" x14ac:dyDescent="0.25">
      <c r="A9755" s="290"/>
    </row>
    <row r="9756" spans="1:1" x14ac:dyDescent="0.25">
      <c r="A9756" s="290"/>
    </row>
    <row r="9757" spans="1:1" x14ac:dyDescent="0.25">
      <c r="A9757" s="290"/>
    </row>
    <row r="9758" spans="1:1" x14ac:dyDescent="0.25">
      <c r="A9758" s="290"/>
    </row>
    <row r="9759" spans="1:1" x14ac:dyDescent="0.25">
      <c r="A9759" s="290"/>
    </row>
    <row r="9760" spans="1:1" x14ac:dyDescent="0.25">
      <c r="A9760" s="290"/>
    </row>
    <row r="9761" spans="1:1" x14ac:dyDescent="0.25">
      <c r="A9761" s="290"/>
    </row>
    <row r="9762" spans="1:1" x14ac:dyDescent="0.25">
      <c r="A9762" s="290"/>
    </row>
    <row r="9763" spans="1:1" x14ac:dyDescent="0.25">
      <c r="A9763" s="290"/>
    </row>
    <row r="9764" spans="1:1" x14ac:dyDescent="0.25">
      <c r="A9764" s="290"/>
    </row>
    <row r="9765" spans="1:1" x14ac:dyDescent="0.25">
      <c r="A9765" s="290"/>
    </row>
    <row r="9766" spans="1:1" x14ac:dyDescent="0.25">
      <c r="A9766" s="290"/>
    </row>
    <row r="9767" spans="1:1" x14ac:dyDescent="0.25">
      <c r="A9767" s="290"/>
    </row>
    <row r="9768" spans="1:1" x14ac:dyDescent="0.25">
      <c r="A9768" s="290"/>
    </row>
    <row r="9769" spans="1:1" x14ac:dyDescent="0.25">
      <c r="A9769" s="290"/>
    </row>
    <row r="9770" spans="1:1" x14ac:dyDescent="0.25">
      <c r="A9770" s="290"/>
    </row>
    <row r="9771" spans="1:1" x14ac:dyDescent="0.25">
      <c r="A9771" s="290"/>
    </row>
    <row r="9772" spans="1:1" x14ac:dyDescent="0.25">
      <c r="A9772" s="290"/>
    </row>
    <row r="9773" spans="1:1" x14ac:dyDescent="0.25">
      <c r="A9773" s="290"/>
    </row>
    <row r="9774" spans="1:1" x14ac:dyDescent="0.25">
      <c r="A9774" s="290"/>
    </row>
    <row r="9775" spans="1:1" x14ac:dyDescent="0.25">
      <c r="A9775" s="290"/>
    </row>
    <row r="9776" spans="1:1" x14ac:dyDescent="0.25">
      <c r="A9776" s="290"/>
    </row>
    <row r="9777" spans="1:1" x14ac:dyDescent="0.25">
      <c r="A9777" s="290"/>
    </row>
    <row r="9778" spans="1:1" x14ac:dyDescent="0.25">
      <c r="A9778" s="290"/>
    </row>
    <row r="9779" spans="1:1" x14ac:dyDescent="0.25">
      <c r="A9779" s="290"/>
    </row>
    <row r="9780" spans="1:1" x14ac:dyDescent="0.25">
      <c r="A9780" s="290"/>
    </row>
    <row r="9781" spans="1:1" x14ac:dyDescent="0.25">
      <c r="A9781" s="290"/>
    </row>
    <row r="9782" spans="1:1" x14ac:dyDescent="0.25">
      <c r="A9782" s="290"/>
    </row>
    <row r="9783" spans="1:1" x14ac:dyDescent="0.25">
      <c r="A9783" s="290"/>
    </row>
    <row r="9784" spans="1:1" x14ac:dyDescent="0.25">
      <c r="A9784" s="290"/>
    </row>
    <row r="9785" spans="1:1" x14ac:dyDescent="0.25">
      <c r="A9785" s="290"/>
    </row>
    <row r="9786" spans="1:1" x14ac:dyDescent="0.25">
      <c r="A9786" s="290"/>
    </row>
    <row r="9787" spans="1:1" x14ac:dyDescent="0.25">
      <c r="A9787" s="290"/>
    </row>
    <row r="9788" spans="1:1" x14ac:dyDescent="0.25">
      <c r="A9788" s="290"/>
    </row>
    <row r="9789" spans="1:1" x14ac:dyDescent="0.25">
      <c r="A9789" s="290"/>
    </row>
    <row r="9790" spans="1:1" x14ac:dyDescent="0.25">
      <c r="A9790" s="290"/>
    </row>
    <row r="9791" spans="1:1" x14ac:dyDescent="0.25">
      <c r="A9791" s="290"/>
    </row>
    <row r="9792" spans="1:1" x14ac:dyDescent="0.25">
      <c r="A9792" s="290"/>
    </row>
    <row r="9793" spans="1:1" x14ac:dyDescent="0.25">
      <c r="A9793" s="290"/>
    </row>
    <row r="9794" spans="1:1" x14ac:dyDescent="0.25">
      <c r="A9794" s="290"/>
    </row>
    <row r="9795" spans="1:1" x14ac:dyDescent="0.25">
      <c r="A9795" s="290"/>
    </row>
    <row r="9796" spans="1:1" x14ac:dyDescent="0.25">
      <c r="A9796" s="290"/>
    </row>
    <row r="9797" spans="1:1" x14ac:dyDescent="0.25">
      <c r="A9797" s="290"/>
    </row>
    <row r="9798" spans="1:1" x14ac:dyDescent="0.25">
      <c r="A9798" s="290"/>
    </row>
    <row r="9799" spans="1:1" x14ac:dyDescent="0.25">
      <c r="A9799" s="290"/>
    </row>
    <row r="9800" spans="1:1" x14ac:dyDescent="0.25">
      <c r="A9800" s="290"/>
    </row>
    <row r="9801" spans="1:1" x14ac:dyDescent="0.25">
      <c r="A9801" s="290"/>
    </row>
    <row r="9802" spans="1:1" x14ac:dyDescent="0.25">
      <c r="A9802" s="290"/>
    </row>
    <row r="9803" spans="1:1" x14ac:dyDescent="0.25">
      <c r="A9803" s="290"/>
    </row>
    <row r="9804" spans="1:1" x14ac:dyDescent="0.25">
      <c r="A9804" s="290"/>
    </row>
    <row r="9805" spans="1:1" x14ac:dyDescent="0.25">
      <c r="A9805" s="290"/>
    </row>
    <row r="9806" spans="1:1" x14ac:dyDescent="0.25">
      <c r="A9806" s="290"/>
    </row>
    <row r="9807" spans="1:1" x14ac:dyDescent="0.25">
      <c r="A9807" s="290"/>
    </row>
    <row r="9808" spans="1:1" x14ac:dyDescent="0.25">
      <c r="A9808" s="290"/>
    </row>
    <row r="9809" spans="1:1" x14ac:dyDescent="0.25">
      <c r="A9809" s="290"/>
    </row>
    <row r="9810" spans="1:1" x14ac:dyDescent="0.25">
      <c r="A9810" s="290"/>
    </row>
    <row r="9811" spans="1:1" x14ac:dyDescent="0.25">
      <c r="A9811" s="290"/>
    </row>
    <row r="9812" spans="1:1" x14ac:dyDescent="0.25">
      <c r="A9812" s="290"/>
    </row>
    <row r="9813" spans="1:1" x14ac:dyDescent="0.25">
      <c r="A9813" s="290"/>
    </row>
    <row r="9814" spans="1:1" x14ac:dyDescent="0.25">
      <c r="A9814" s="290"/>
    </row>
    <row r="9815" spans="1:1" x14ac:dyDescent="0.25">
      <c r="A9815" s="290"/>
    </row>
    <row r="9816" spans="1:1" x14ac:dyDescent="0.25">
      <c r="A9816" s="290"/>
    </row>
    <row r="9817" spans="1:1" x14ac:dyDescent="0.25">
      <c r="A9817" s="290"/>
    </row>
    <row r="9818" spans="1:1" x14ac:dyDescent="0.25">
      <c r="A9818" s="290"/>
    </row>
    <row r="9819" spans="1:1" x14ac:dyDescent="0.25">
      <c r="A9819" s="290"/>
    </row>
    <row r="9820" spans="1:1" x14ac:dyDescent="0.25">
      <c r="A9820" s="290"/>
    </row>
    <row r="9821" spans="1:1" x14ac:dyDescent="0.25">
      <c r="A9821" s="290"/>
    </row>
    <row r="9822" spans="1:1" x14ac:dyDescent="0.25">
      <c r="A9822" s="290"/>
    </row>
    <row r="9823" spans="1:1" x14ac:dyDescent="0.25">
      <c r="A9823" s="290"/>
    </row>
    <row r="9824" spans="1:1" x14ac:dyDescent="0.25">
      <c r="A9824" s="290"/>
    </row>
    <row r="9825" spans="1:1" x14ac:dyDescent="0.25">
      <c r="A9825" s="290"/>
    </row>
    <row r="9826" spans="1:1" x14ac:dyDescent="0.25">
      <c r="A9826" s="290"/>
    </row>
    <row r="9827" spans="1:1" x14ac:dyDescent="0.25">
      <c r="A9827" s="290"/>
    </row>
    <row r="9828" spans="1:1" x14ac:dyDescent="0.25">
      <c r="A9828" s="290"/>
    </row>
    <row r="9829" spans="1:1" x14ac:dyDescent="0.25">
      <c r="A9829" s="290"/>
    </row>
    <row r="9830" spans="1:1" x14ac:dyDescent="0.25">
      <c r="A9830" s="290"/>
    </row>
    <row r="9831" spans="1:1" x14ac:dyDescent="0.25">
      <c r="A9831" s="290"/>
    </row>
    <row r="9832" spans="1:1" x14ac:dyDescent="0.25">
      <c r="A9832" s="290"/>
    </row>
    <row r="9833" spans="1:1" x14ac:dyDescent="0.25">
      <c r="A9833" s="290"/>
    </row>
    <row r="9834" spans="1:1" x14ac:dyDescent="0.25">
      <c r="A9834" s="290"/>
    </row>
    <row r="9835" spans="1:1" x14ac:dyDescent="0.25">
      <c r="A9835" s="290"/>
    </row>
    <row r="9836" spans="1:1" x14ac:dyDescent="0.25">
      <c r="A9836" s="290"/>
    </row>
    <row r="9837" spans="1:1" x14ac:dyDescent="0.25">
      <c r="A9837" s="290"/>
    </row>
    <row r="9838" spans="1:1" x14ac:dyDescent="0.25">
      <c r="A9838" s="290"/>
    </row>
    <row r="9839" spans="1:1" x14ac:dyDescent="0.25">
      <c r="A9839" s="290"/>
    </row>
    <row r="9840" spans="1:1" x14ac:dyDescent="0.25">
      <c r="A9840" s="290"/>
    </row>
    <row r="9841" spans="1:1" x14ac:dyDescent="0.25">
      <c r="A9841" s="290"/>
    </row>
    <row r="9842" spans="1:1" x14ac:dyDescent="0.25">
      <c r="A9842" s="290"/>
    </row>
    <row r="9843" spans="1:1" x14ac:dyDescent="0.25">
      <c r="A9843" s="290"/>
    </row>
    <row r="9844" spans="1:1" x14ac:dyDescent="0.25">
      <c r="A9844" s="290"/>
    </row>
    <row r="9845" spans="1:1" x14ac:dyDescent="0.25">
      <c r="A9845" s="290"/>
    </row>
    <row r="9846" spans="1:1" x14ac:dyDescent="0.25">
      <c r="A9846" s="290"/>
    </row>
    <row r="9847" spans="1:1" x14ac:dyDescent="0.25">
      <c r="A9847" s="290"/>
    </row>
    <row r="9848" spans="1:1" x14ac:dyDescent="0.25">
      <c r="A9848" s="290"/>
    </row>
    <row r="9849" spans="1:1" x14ac:dyDescent="0.25">
      <c r="A9849" s="290"/>
    </row>
    <row r="9850" spans="1:1" x14ac:dyDescent="0.25">
      <c r="A9850" s="290"/>
    </row>
    <row r="9851" spans="1:1" x14ac:dyDescent="0.25">
      <c r="A9851" s="290"/>
    </row>
    <row r="9852" spans="1:1" x14ac:dyDescent="0.25">
      <c r="A9852" s="290"/>
    </row>
    <row r="9853" spans="1:1" x14ac:dyDescent="0.25">
      <c r="A9853" s="290"/>
    </row>
    <row r="9854" spans="1:1" x14ac:dyDescent="0.25">
      <c r="A9854" s="290"/>
    </row>
    <row r="9855" spans="1:1" x14ac:dyDescent="0.25">
      <c r="A9855" s="290"/>
    </row>
    <row r="9856" spans="1:1" x14ac:dyDescent="0.25">
      <c r="A9856" s="290"/>
    </row>
    <row r="9857" spans="1:1" x14ac:dyDescent="0.25">
      <c r="A9857" s="290"/>
    </row>
    <row r="9858" spans="1:1" x14ac:dyDescent="0.25">
      <c r="A9858" s="290"/>
    </row>
    <row r="9859" spans="1:1" x14ac:dyDescent="0.25">
      <c r="A9859" s="290"/>
    </row>
    <row r="9860" spans="1:1" x14ac:dyDescent="0.25">
      <c r="A9860" s="290"/>
    </row>
    <row r="9861" spans="1:1" x14ac:dyDescent="0.25">
      <c r="A9861" s="290"/>
    </row>
    <row r="9862" spans="1:1" x14ac:dyDescent="0.25">
      <c r="A9862" s="290"/>
    </row>
    <row r="9863" spans="1:1" x14ac:dyDescent="0.25">
      <c r="A9863" s="290"/>
    </row>
    <row r="9864" spans="1:1" x14ac:dyDescent="0.25">
      <c r="A9864" s="290"/>
    </row>
    <row r="9865" spans="1:1" x14ac:dyDescent="0.25">
      <c r="A9865" s="290"/>
    </row>
    <row r="9866" spans="1:1" x14ac:dyDescent="0.25">
      <c r="A9866" s="290"/>
    </row>
    <row r="9867" spans="1:1" x14ac:dyDescent="0.25">
      <c r="A9867" s="290"/>
    </row>
    <row r="9868" spans="1:1" x14ac:dyDescent="0.25">
      <c r="A9868" s="290"/>
    </row>
    <row r="9869" spans="1:1" x14ac:dyDescent="0.25">
      <c r="A9869" s="290"/>
    </row>
    <row r="9870" spans="1:1" x14ac:dyDescent="0.25">
      <c r="A9870" s="290"/>
    </row>
    <row r="9871" spans="1:1" x14ac:dyDescent="0.25">
      <c r="A9871" s="290"/>
    </row>
    <row r="9872" spans="1:1" x14ac:dyDescent="0.25">
      <c r="A9872" s="290"/>
    </row>
    <row r="9873" spans="1:1" x14ac:dyDescent="0.25">
      <c r="A9873" s="290"/>
    </row>
    <row r="9874" spans="1:1" x14ac:dyDescent="0.25">
      <c r="A9874" s="290"/>
    </row>
    <row r="9875" spans="1:1" x14ac:dyDescent="0.25">
      <c r="A9875" s="290"/>
    </row>
    <row r="9876" spans="1:1" x14ac:dyDescent="0.25">
      <c r="A9876" s="290"/>
    </row>
    <row r="9877" spans="1:1" x14ac:dyDescent="0.25">
      <c r="A9877" s="290"/>
    </row>
    <row r="9878" spans="1:1" x14ac:dyDescent="0.25">
      <c r="A9878" s="290"/>
    </row>
    <row r="9879" spans="1:1" x14ac:dyDescent="0.25">
      <c r="A9879" s="290"/>
    </row>
    <row r="9880" spans="1:1" x14ac:dyDescent="0.25">
      <c r="A9880" s="290"/>
    </row>
    <row r="9881" spans="1:1" x14ac:dyDescent="0.25">
      <c r="A9881" s="290"/>
    </row>
    <row r="9882" spans="1:1" x14ac:dyDescent="0.25">
      <c r="A9882" s="290"/>
    </row>
    <row r="9883" spans="1:1" x14ac:dyDescent="0.25">
      <c r="A9883" s="290"/>
    </row>
    <row r="9884" spans="1:1" x14ac:dyDescent="0.25">
      <c r="A9884" s="290"/>
    </row>
    <row r="9885" spans="1:1" x14ac:dyDescent="0.25">
      <c r="A9885" s="290"/>
    </row>
    <row r="9886" spans="1:1" x14ac:dyDescent="0.25">
      <c r="A9886" s="290"/>
    </row>
    <row r="9887" spans="1:1" x14ac:dyDescent="0.25">
      <c r="A9887" s="290"/>
    </row>
    <row r="9888" spans="1:1" x14ac:dyDescent="0.25">
      <c r="A9888" s="290"/>
    </row>
    <row r="9889" spans="1:1" x14ac:dyDescent="0.25">
      <c r="A9889" s="290"/>
    </row>
    <row r="9890" spans="1:1" x14ac:dyDescent="0.25">
      <c r="A9890" s="290"/>
    </row>
    <row r="9891" spans="1:1" x14ac:dyDescent="0.25">
      <c r="A9891" s="290"/>
    </row>
    <row r="9892" spans="1:1" x14ac:dyDescent="0.25">
      <c r="A9892" s="290"/>
    </row>
    <row r="9893" spans="1:1" x14ac:dyDescent="0.25">
      <c r="A9893" s="290"/>
    </row>
    <row r="9894" spans="1:1" x14ac:dyDescent="0.25">
      <c r="A9894" s="290"/>
    </row>
    <row r="9895" spans="1:1" x14ac:dyDescent="0.25">
      <c r="A9895" s="290"/>
    </row>
    <row r="9896" spans="1:1" x14ac:dyDescent="0.25">
      <c r="A9896" s="290"/>
    </row>
    <row r="9897" spans="1:1" x14ac:dyDescent="0.25">
      <c r="A9897" s="290"/>
    </row>
    <row r="9898" spans="1:1" x14ac:dyDescent="0.25">
      <c r="A9898" s="290"/>
    </row>
    <row r="9899" spans="1:1" x14ac:dyDescent="0.25">
      <c r="A9899" s="290"/>
    </row>
    <row r="9900" spans="1:1" x14ac:dyDescent="0.25">
      <c r="A9900" s="290"/>
    </row>
    <row r="9901" spans="1:1" x14ac:dyDescent="0.25">
      <c r="A9901" s="290"/>
    </row>
    <row r="9902" spans="1:1" x14ac:dyDescent="0.25">
      <c r="A9902" s="290"/>
    </row>
    <row r="9903" spans="1:1" x14ac:dyDescent="0.25">
      <c r="A9903" s="290"/>
    </row>
    <row r="9904" spans="1:1" x14ac:dyDescent="0.25">
      <c r="A9904" s="290"/>
    </row>
    <row r="9905" spans="1:1" x14ac:dyDescent="0.25">
      <c r="A9905" s="290"/>
    </row>
    <row r="9906" spans="1:1" x14ac:dyDescent="0.25">
      <c r="A9906" s="290"/>
    </row>
    <row r="9907" spans="1:1" x14ac:dyDescent="0.25">
      <c r="A9907" s="290"/>
    </row>
    <row r="9908" spans="1:1" x14ac:dyDescent="0.25">
      <c r="A9908" s="290"/>
    </row>
    <row r="9909" spans="1:1" x14ac:dyDescent="0.25">
      <c r="A9909" s="290"/>
    </row>
    <row r="9910" spans="1:1" x14ac:dyDescent="0.25">
      <c r="A9910" s="290"/>
    </row>
    <row r="9911" spans="1:1" x14ac:dyDescent="0.25">
      <c r="A9911" s="290"/>
    </row>
    <row r="9912" spans="1:1" x14ac:dyDescent="0.25">
      <c r="A9912" s="290"/>
    </row>
    <row r="9913" spans="1:1" x14ac:dyDescent="0.25">
      <c r="A9913" s="290"/>
    </row>
    <row r="9914" spans="1:1" x14ac:dyDescent="0.25">
      <c r="A9914" s="290"/>
    </row>
    <row r="9915" spans="1:1" x14ac:dyDescent="0.25">
      <c r="A9915" s="290"/>
    </row>
    <row r="9916" spans="1:1" x14ac:dyDescent="0.25">
      <c r="A9916" s="290"/>
    </row>
    <row r="9917" spans="1:1" x14ac:dyDescent="0.25">
      <c r="A9917" s="290"/>
    </row>
    <row r="9918" spans="1:1" x14ac:dyDescent="0.25">
      <c r="A9918" s="290"/>
    </row>
    <row r="9919" spans="1:1" x14ac:dyDescent="0.25">
      <c r="A9919" s="290"/>
    </row>
    <row r="9920" spans="1:1" x14ac:dyDescent="0.25">
      <c r="A9920" s="290"/>
    </row>
    <row r="9921" spans="1:1" x14ac:dyDescent="0.25">
      <c r="A9921" s="290"/>
    </row>
    <row r="9922" spans="1:1" x14ac:dyDescent="0.25">
      <c r="A9922" s="290"/>
    </row>
    <row r="9923" spans="1:1" x14ac:dyDescent="0.25">
      <c r="A9923" s="290"/>
    </row>
    <row r="9924" spans="1:1" x14ac:dyDescent="0.25">
      <c r="A9924" s="290"/>
    </row>
    <row r="9925" spans="1:1" x14ac:dyDescent="0.25">
      <c r="A9925" s="290"/>
    </row>
    <row r="9926" spans="1:1" x14ac:dyDescent="0.25">
      <c r="A9926" s="290"/>
    </row>
    <row r="9927" spans="1:1" x14ac:dyDescent="0.25">
      <c r="A9927" s="290"/>
    </row>
    <row r="9928" spans="1:1" x14ac:dyDescent="0.25">
      <c r="A9928" s="290"/>
    </row>
    <row r="9929" spans="1:1" x14ac:dyDescent="0.25">
      <c r="A9929" s="290"/>
    </row>
    <row r="9930" spans="1:1" x14ac:dyDescent="0.25">
      <c r="A9930" s="290"/>
    </row>
    <row r="9931" spans="1:1" x14ac:dyDescent="0.25">
      <c r="A9931" s="290"/>
    </row>
    <row r="9932" spans="1:1" x14ac:dyDescent="0.25">
      <c r="A9932" s="290"/>
    </row>
    <row r="9933" spans="1:1" x14ac:dyDescent="0.25">
      <c r="A9933" s="290"/>
    </row>
    <row r="9934" spans="1:1" x14ac:dyDescent="0.25">
      <c r="A9934" s="290"/>
    </row>
    <row r="9935" spans="1:1" x14ac:dyDescent="0.25">
      <c r="A9935" s="290"/>
    </row>
    <row r="9936" spans="1:1" x14ac:dyDescent="0.25">
      <c r="A9936" s="290"/>
    </row>
    <row r="9937" spans="1:1" x14ac:dyDescent="0.25">
      <c r="A9937" s="290"/>
    </row>
    <row r="9938" spans="1:1" x14ac:dyDescent="0.25">
      <c r="A9938" s="290"/>
    </row>
    <row r="9939" spans="1:1" x14ac:dyDescent="0.25">
      <c r="A9939" s="290"/>
    </row>
    <row r="9940" spans="1:1" x14ac:dyDescent="0.25">
      <c r="A9940" s="290"/>
    </row>
    <row r="9941" spans="1:1" x14ac:dyDescent="0.25">
      <c r="A9941" s="290"/>
    </row>
    <row r="9942" spans="1:1" x14ac:dyDescent="0.25">
      <c r="A9942" s="290"/>
    </row>
    <row r="9943" spans="1:1" x14ac:dyDescent="0.25">
      <c r="A9943" s="290"/>
    </row>
    <row r="9944" spans="1:1" x14ac:dyDescent="0.25">
      <c r="A9944" s="290"/>
    </row>
    <row r="9945" spans="1:1" x14ac:dyDescent="0.25">
      <c r="A9945" s="290"/>
    </row>
    <row r="9946" spans="1:1" x14ac:dyDescent="0.25">
      <c r="A9946" s="290"/>
    </row>
    <row r="9947" spans="1:1" x14ac:dyDescent="0.25">
      <c r="A9947" s="290"/>
    </row>
    <row r="9948" spans="1:1" x14ac:dyDescent="0.25">
      <c r="A9948" s="290"/>
    </row>
    <row r="9949" spans="1:1" x14ac:dyDescent="0.25">
      <c r="A9949" s="290"/>
    </row>
    <row r="9950" spans="1:1" x14ac:dyDescent="0.25">
      <c r="A9950" s="290"/>
    </row>
    <row r="9951" spans="1:1" x14ac:dyDescent="0.25">
      <c r="A9951" s="290"/>
    </row>
    <row r="9952" spans="1:1" x14ac:dyDescent="0.25">
      <c r="A9952" s="290"/>
    </row>
    <row r="9953" spans="1:1" x14ac:dyDescent="0.25">
      <c r="A9953" s="290"/>
    </row>
    <row r="9954" spans="1:1" x14ac:dyDescent="0.25">
      <c r="A9954" s="290"/>
    </row>
    <row r="9955" spans="1:1" x14ac:dyDescent="0.25">
      <c r="A9955" s="290"/>
    </row>
    <row r="9956" spans="1:1" x14ac:dyDescent="0.25">
      <c r="A9956" s="290"/>
    </row>
    <row r="9957" spans="1:1" x14ac:dyDescent="0.25">
      <c r="A9957" s="290"/>
    </row>
    <row r="9958" spans="1:1" x14ac:dyDescent="0.25">
      <c r="A9958" s="290"/>
    </row>
    <row r="9959" spans="1:1" x14ac:dyDescent="0.25">
      <c r="A9959" s="290"/>
    </row>
    <row r="9960" spans="1:1" x14ac:dyDescent="0.25">
      <c r="A9960" s="290"/>
    </row>
    <row r="9961" spans="1:1" x14ac:dyDescent="0.25">
      <c r="A9961" s="290"/>
    </row>
    <row r="9962" spans="1:1" x14ac:dyDescent="0.25">
      <c r="A9962" s="290"/>
    </row>
    <row r="9963" spans="1:1" x14ac:dyDescent="0.25">
      <c r="A9963" s="290"/>
    </row>
    <row r="9964" spans="1:1" x14ac:dyDescent="0.25">
      <c r="A9964" s="290"/>
    </row>
    <row r="9965" spans="1:1" x14ac:dyDescent="0.25">
      <c r="A9965" s="290"/>
    </row>
    <row r="9966" spans="1:1" x14ac:dyDescent="0.25">
      <c r="A9966" s="290"/>
    </row>
    <row r="9967" spans="1:1" x14ac:dyDescent="0.25">
      <c r="A9967" s="290"/>
    </row>
    <row r="9968" spans="1:1" x14ac:dyDescent="0.25">
      <c r="A9968" s="290"/>
    </row>
    <row r="9969" spans="1:1" x14ac:dyDescent="0.25">
      <c r="A9969" s="290"/>
    </row>
    <row r="9970" spans="1:1" x14ac:dyDescent="0.25">
      <c r="A9970" s="290"/>
    </row>
    <row r="9971" spans="1:1" x14ac:dyDescent="0.25">
      <c r="A9971" s="290"/>
    </row>
    <row r="9972" spans="1:1" x14ac:dyDescent="0.25">
      <c r="A9972" s="290"/>
    </row>
    <row r="9973" spans="1:1" x14ac:dyDescent="0.25">
      <c r="A9973" s="290"/>
    </row>
    <row r="9974" spans="1:1" x14ac:dyDescent="0.25">
      <c r="A9974" s="290"/>
    </row>
    <row r="9975" spans="1:1" x14ac:dyDescent="0.25">
      <c r="A9975" s="290"/>
    </row>
    <row r="9976" spans="1:1" x14ac:dyDescent="0.25">
      <c r="A9976" s="290"/>
    </row>
    <row r="9977" spans="1:1" x14ac:dyDescent="0.25">
      <c r="A9977" s="290"/>
    </row>
    <row r="9978" spans="1:1" x14ac:dyDescent="0.25">
      <c r="A9978" s="290"/>
    </row>
    <row r="9979" spans="1:1" x14ac:dyDescent="0.25">
      <c r="A9979" s="290"/>
    </row>
    <row r="9980" spans="1:1" x14ac:dyDescent="0.25">
      <c r="A9980" s="290"/>
    </row>
    <row r="9981" spans="1:1" x14ac:dyDescent="0.25">
      <c r="A9981" s="290"/>
    </row>
    <row r="9982" spans="1:1" x14ac:dyDescent="0.25">
      <c r="A9982" s="290"/>
    </row>
    <row r="9983" spans="1:1" x14ac:dyDescent="0.25">
      <c r="A9983" s="290"/>
    </row>
    <row r="9984" spans="1:1" x14ac:dyDescent="0.25">
      <c r="A9984" s="290"/>
    </row>
    <row r="9985" spans="1:1" x14ac:dyDescent="0.25">
      <c r="A9985" s="290"/>
    </row>
    <row r="9986" spans="1:1" x14ac:dyDescent="0.25">
      <c r="A9986" s="290"/>
    </row>
    <row r="9987" spans="1:1" x14ac:dyDescent="0.25">
      <c r="A9987" s="290"/>
    </row>
    <row r="9988" spans="1:1" x14ac:dyDescent="0.25">
      <c r="A9988" s="290"/>
    </row>
    <row r="9989" spans="1:1" x14ac:dyDescent="0.25">
      <c r="A9989" s="290"/>
    </row>
    <row r="9990" spans="1:1" x14ac:dyDescent="0.25">
      <c r="A9990" s="290"/>
    </row>
    <row r="9991" spans="1:1" x14ac:dyDescent="0.25">
      <c r="A9991" s="290"/>
    </row>
    <row r="9992" spans="1:1" x14ac:dyDescent="0.25">
      <c r="A9992" s="290"/>
    </row>
    <row r="9993" spans="1:1" x14ac:dyDescent="0.25">
      <c r="A9993" s="290"/>
    </row>
    <row r="9994" spans="1:1" x14ac:dyDescent="0.25">
      <c r="A9994" s="290"/>
    </row>
    <row r="9995" spans="1:1" x14ac:dyDescent="0.25">
      <c r="A9995" s="290"/>
    </row>
    <row r="9996" spans="1:1" x14ac:dyDescent="0.25">
      <c r="A9996" s="290"/>
    </row>
    <row r="9997" spans="1:1" x14ac:dyDescent="0.25">
      <c r="A9997" s="290"/>
    </row>
    <row r="9998" spans="1:1" x14ac:dyDescent="0.25">
      <c r="A9998" s="290"/>
    </row>
    <row r="9999" spans="1:1" x14ac:dyDescent="0.25">
      <c r="A9999" s="290"/>
    </row>
    <row r="10000" spans="1:1" x14ac:dyDescent="0.25">
      <c r="A10000" s="290"/>
    </row>
    <row r="10001" spans="1:1" x14ac:dyDescent="0.25">
      <c r="A10001" s="290"/>
    </row>
    <row r="10002" spans="1:1" x14ac:dyDescent="0.25">
      <c r="A10002" s="290"/>
    </row>
    <row r="10003" spans="1:1" x14ac:dyDescent="0.25">
      <c r="A10003" s="290"/>
    </row>
    <row r="10004" spans="1:1" x14ac:dyDescent="0.25">
      <c r="A10004" s="290"/>
    </row>
    <row r="10005" spans="1:1" x14ac:dyDescent="0.25">
      <c r="A10005" s="290"/>
    </row>
    <row r="10006" spans="1:1" x14ac:dyDescent="0.25">
      <c r="A10006" s="290"/>
    </row>
    <row r="10007" spans="1:1" x14ac:dyDescent="0.25">
      <c r="A10007" s="290"/>
    </row>
    <row r="10008" spans="1:1" x14ac:dyDescent="0.25">
      <c r="A10008" s="290"/>
    </row>
    <row r="10009" spans="1:1" x14ac:dyDescent="0.25">
      <c r="A10009" s="290"/>
    </row>
    <row r="10010" spans="1:1" x14ac:dyDescent="0.25">
      <c r="A10010" s="290"/>
    </row>
    <row r="10011" spans="1:1" x14ac:dyDescent="0.25">
      <c r="A10011" s="290"/>
    </row>
    <row r="10012" spans="1:1" x14ac:dyDescent="0.25">
      <c r="A10012" s="290"/>
    </row>
    <row r="10013" spans="1:1" x14ac:dyDescent="0.25">
      <c r="A10013" s="290"/>
    </row>
    <row r="10014" spans="1:1" x14ac:dyDescent="0.25">
      <c r="A10014" s="290"/>
    </row>
    <row r="10015" spans="1:1" x14ac:dyDescent="0.25">
      <c r="A10015" s="290"/>
    </row>
    <row r="10016" spans="1:1" x14ac:dyDescent="0.25">
      <c r="A10016" s="290"/>
    </row>
    <row r="10017" spans="1:1" x14ac:dyDescent="0.25">
      <c r="A10017" s="290"/>
    </row>
    <row r="10018" spans="1:1" x14ac:dyDescent="0.25">
      <c r="A10018" s="290"/>
    </row>
    <row r="10019" spans="1:1" x14ac:dyDescent="0.25">
      <c r="A10019" s="290"/>
    </row>
    <row r="10020" spans="1:1" x14ac:dyDescent="0.25">
      <c r="A10020" s="290"/>
    </row>
    <row r="10021" spans="1:1" x14ac:dyDescent="0.25">
      <c r="A10021" s="290"/>
    </row>
    <row r="10022" spans="1:1" x14ac:dyDescent="0.25">
      <c r="A10022" s="290"/>
    </row>
    <row r="10023" spans="1:1" x14ac:dyDescent="0.25">
      <c r="A10023" s="290"/>
    </row>
    <row r="10024" spans="1:1" x14ac:dyDescent="0.25">
      <c r="A10024" s="290"/>
    </row>
    <row r="10025" spans="1:1" x14ac:dyDescent="0.25">
      <c r="A10025" s="290"/>
    </row>
    <row r="10026" spans="1:1" x14ac:dyDescent="0.25">
      <c r="A10026" s="290"/>
    </row>
    <row r="10027" spans="1:1" x14ac:dyDescent="0.25">
      <c r="A10027" s="290"/>
    </row>
    <row r="10028" spans="1:1" x14ac:dyDescent="0.25">
      <c r="A10028" s="290"/>
    </row>
    <row r="10029" spans="1:1" x14ac:dyDescent="0.25">
      <c r="A10029" s="290"/>
    </row>
    <row r="10030" spans="1:1" x14ac:dyDescent="0.25">
      <c r="A10030" s="290"/>
    </row>
    <row r="10031" spans="1:1" x14ac:dyDescent="0.25">
      <c r="A10031" s="290"/>
    </row>
    <row r="10032" spans="1:1" x14ac:dyDescent="0.25">
      <c r="A10032" s="290"/>
    </row>
    <row r="10033" spans="1:1" x14ac:dyDescent="0.25">
      <c r="A10033" s="290"/>
    </row>
    <row r="10034" spans="1:1" x14ac:dyDescent="0.25">
      <c r="A10034" s="290"/>
    </row>
    <row r="10035" spans="1:1" x14ac:dyDescent="0.25">
      <c r="A10035" s="290"/>
    </row>
    <row r="10036" spans="1:1" x14ac:dyDescent="0.25">
      <c r="A10036" s="290"/>
    </row>
    <row r="10037" spans="1:1" x14ac:dyDescent="0.25">
      <c r="A10037" s="290"/>
    </row>
    <row r="10038" spans="1:1" x14ac:dyDescent="0.25">
      <c r="A10038" s="290"/>
    </row>
    <row r="10039" spans="1:1" x14ac:dyDescent="0.25">
      <c r="A10039" s="290"/>
    </row>
    <row r="10040" spans="1:1" x14ac:dyDescent="0.25">
      <c r="A10040" s="290"/>
    </row>
    <row r="10041" spans="1:1" x14ac:dyDescent="0.25">
      <c r="A10041" s="290"/>
    </row>
    <row r="10042" spans="1:1" x14ac:dyDescent="0.25">
      <c r="A10042" s="290"/>
    </row>
    <row r="10043" spans="1:1" x14ac:dyDescent="0.25">
      <c r="A10043" s="290"/>
    </row>
    <row r="10044" spans="1:1" x14ac:dyDescent="0.25">
      <c r="A10044" s="290"/>
    </row>
    <row r="10045" spans="1:1" x14ac:dyDescent="0.25">
      <c r="A10045" s="290"/>
    </row>
    <row r="10046" spans="1:1" x14ac:dyDescent="0.25">
      <c r="A10046" s="290"/>
    </row>
    <row r="10047" spans="1:1" x14ac:dyDescent="0.25">
      <c r="A10047" s="290"/>
    </row>
    <row r="10048" spans="1:1" x14ac:dyDescent="0.25">
      <c r="A10048" s="290"/>
    </row>
    <row r="10049" spans="1:1" x14ac:dyDescent="0.25">
      <c r="A10049" s="290"/>
    </row>
    <row r="10050" spans="1:1" x14ac:dyDescent="0.25">
      <c r="A10050" s="290"/>
    </row>
    <row r="10051" spans="1:1" x14ac:dyDescent="0.25">
      <c r="A10051" s="290"/>
    </row>
    <row r="10052" spans="1:1" x14ac:dyDescent="0.25">
      <c r="A10052" s="290"/>
    </row>
    <row r="10053" spans="1:1" x14ac:dyDescent="0.25">
      <c r="A10053" s="290"/>
    </row>
    <row r="10054" spans="1:1" x14ac:dyDescent="0.25">
      <c r="A10054" s="290"/>
    </row>
    <row r="10055" spans="1:1" x14ac:dyDescent="0.25">
      <c r="A10055" s="290"/>
    </row>
    <row r="10056" spans="1:1" x14ac:dyDescent="0.25">
      <c r="A10056" s="290"/>
    </row>
    <row r="10057" spans="1:1" x14ac:dyDescent="0.25">
      <c r="A10057" s="290"/>
    </row>
    <row r="10058" spans="1:1" x14ac:dyDescent="0.25">
      <c r="A10058" s="290"/>
    </row>
    <row r="10059" spans="1:1" x14ac:dyDescent="0.25">
      <c r="A10059" s="290"/>
    </row>
    <row r="10060" spans="1:1" x14ac:dyDescent="0.25">
      <c r="A10060" s="290"/>
    </row>
    <row r="10061" spans="1:1" x14ac:dyDescent="0.25">
      <c r="A10061" s="290"/>
    </row>
    <row r="10062" spans="1:1" x14ac:dyDescent="0.25">
      <c r="A10062" s="290"/>
    </row>
    <row r="10063" spans="1:1" x14ac:dyDescent="0.25">
      <c r="A10063" s="290"/>
    </row>
    <row r="10064" spans="1:1" x14ac:dyDescent="0.25">
      <c r="A10064" s="290"/>
    </row>
    <row r="10065" spans="1:1" x14ac:dyDescent="0.25">
      <c r="A10065" s="290"/>
    </row>
    <row r="10066" spans="1:1" x14ac:dyDescent="0.25">
      <c r="A10066" s="290"/>
    </row>
    <row r="10067" spans="1:1" x14ac:dyDescent="0.25">
      <c r="A10067" s="290"/>
    </row>
    <row r="10068" spans="1:1" x14ac:dyDescent="0.25">
      <c r="A10068" s="290"/>
    </row>
    <row r="10069" spans="1:1" x14ac:dyDescent="0.25">
      <c r="A10069" s="290"/>
    </row>
    <row r="10070" spans="1:1" x14ac:dyDescent="0.25">
      <c r="A10070" s="290"/>
    </row>
    <row r="10071" spans="1:1" x14ac:dyDescent="0.25">
      <c r="A10071" s="290"/>
    </row>
    <row r="10072" spans="1:1" x14ac:dyDescent="0.25">
      <c r="A10072" s="290"/>
    </row>
    <row r="10073" spans="1:1" x14ac:dyDescent="0.25">
      <c r="A10073" s="290"/>
    </row>
    <row r="10074" spans="1:1" x14ac:dyDescent="0.25">
      <c r="A10074" s="290"/>
    </row>
    <row r="10075" spans="1:1" x14ac:dyDescent="0.25">
      <c r="A10075" s="290"/>
    </row>
    <row r="10076" spans="1:1" x14ac:dyDescent="0.25">
      <c r="A10076" s="290"/>
    </row>
    <row r="10077" spans="1:1" x14ac:dyDescent="0.25">
      <c r="A10077" s="290"/>
    </row>
    <row r="10078" spans="1:1" x14ac:dyDescent="0.25">
      <c r="A10078" s="290"/>
    </row>
    <row r="10079" spans="1:1" x14ac:dyDescent="0.25">
      <c r="A10079" s="290"/>
    </row>
    <row r="10080" spans="1:1" x14ac:dyDescent="0.25">
      <c r="A10080" s="290"/>
    </row>
    <row r="10081" spans="1:1" x14ac:dyDescent="0.25">
      <c r="A10081" s="290"/>
    </row>
    <row r="10082" spans="1:1" x14ac:dyDescent="0.25">
      <c r="A10082" s="290"/>
    </row>
    <row r="10083" spans="1:1" x14ac:dyDescent="0.25">
      <c r="A10083" s="290"/>
    </row>
    <row r="10084" spans="1:1" x14ac:dyDescent="0.25">
      <c r="A10084" s="290"/>
    </row>
    <row r="10085" spans="1:1" x14ac:dyDescent="0.25">
      <c r="A10085" s="290"/>
    </row>
    <row r="10086" spans="1:1" x14ac:dyDescent="0.25">
      <c r="A10086" s="290"/>
    </row>
    <row r="10087" spans="1:1" x14ac:dyDescent="0.25">
      <c r="A10087" s="290"/>
    </row>
    <row r="10088" spans="1:1" x14ac:dyDescent="0.25">
      <c r="A10088" s="290"/>
    </row>
    <row r="10089" spans="1:1" x14ac:dyDescent="0.25">
      <c r="A10089" s="290"/>
    </row>
    <row r="10090" spans="1:1" x14ac:dyDescent="0.25">
      <c r="A10090" s="290"/>
    </row>
    <row r="10091" spans="1:1" x14ac:dyDescent="0.25">
      <c r="A10091" s="290"/>
    </row>
    <row r="10092" spans="1:1" x14ac:dyDescent="0.25">
      <c r="A10092" s="290"/>
    </row>
    <row r="10093" spans="1:1" x14ac:dyDescent="0.25">
      <c r="A10093" s="290"/>
    </row>
    <row r="10094" spans="1:1" x14ac:dyDescent="0.25">
      <c r="A10094" s="290"/>
    </row>
    <row r="10095" spans="1:1" x14ac:dyDescent="0.25">
      <c r="A10095" s="290"/>
    </row>
    <row r="10096" spans="1:1" x14ac:dyDescent="0.25">
      <c r="A10096" s="290"/>
    </row>
    <row r="10097" spans="1:1" x14ac:dyDescent="0.25">
      <c r="A10097" s="290"/>
    </row>
    <row r="10098" spans="1:1" x14ac:dyDescent="0.25">
      <c r="A10098" s="290"/>
    </row>
    <row r="10099" spans="1:1" x14ac:dyDescent="0.25">
      <c r="A10099" s="290"/>
    </row>
    <row r="10100" spans="1:1" x14ac:dyDescent="0.25">
      <c r="A10100" s="290"/>
    </row>
    <row r="10101" spans="1:1" x14ac:dyDescent="0.25">
      <c r="A10101" s="290"/>
    </row>
    <row r="10102" spans="1:1" x14ac:dyDescent="0.25">
      <c r="A10102" s="290"/>
    </row>
    <row r="10103" spans="1:1" x14ac:dyDescent="0.25">
      <c r="A10103" s="290"/>
    </row>
    <row r="10104" spans="1:1" x14ac:dyDescent="0.25">
      <c r="A10104" s="290"/>
    </row>
    <row r="10105" spans="1:1" x14ac:dyDescent="0.25">
      <c r="A10105" s="290"/>
    </row>
    <row r="10106" spans="1:1" x14ac:dyDescent="0.25">
      <c r="A10106" s="290"/>
    </row>
    <row r="10107" spans="1:1" x14ac:dyDescent="0.25">
      <c r="A10107" s="290"/>
    </row>
    <row r="10108" spans="1:1" x14ac:dyDescent="0.25">
      <c r="A10108" s="290"/>
    </row>
    <row r="10109" spans="1:1" x14ac:dyDescent="0.25">
      <c r="A10109" s="290"/>
    </row>
    <row r="10110" spans="1:1" x14ac:dyDescent="0.25">
      <c r="A10110" s="290"/>
    </row>
    <row r="10111" spans="1:1" x14ac:dyDescent="0.25">
      <c r="A10111" s="290"/>
    </row>
    <row r="10112" spans="1:1" x14ac:dyDescent="0.25">
      <c r="A10112" s="290"/>
    </row>
    <row r="10113" spans="1:1" x14ac:dyDescent="0.25">
      <c r="A10113" s="290"/>
    </row>
    <row r="10114" spans="1:1" x14ac:dyDescent="0.25">
      <c r="A10114" s="290"/>
    </row>
    <row r="10115" spans="1:1" x14ac:dyDescent="0.25">
      <c r="A10115" s="290"/>
    </row>
    <row r="10116" spans="1:1" x14ac:dyDescent="0.25">
      <c r="A10116" s="290"/>
    </row>
    <row r="10117" spans="1:1" x14ac:dyDescent="0.25">
      <c r="A10117" s="290"/>
    </row>
    <row r="10118" spans="1:1" x14ac:dyDescent="0.25">
      <c r="A10118" s="290"/>
    </row>
    <row r="10119" spans="1:1" x14ac:dyDescent="0.25">
      <c r="A10119" s="290"/>
    </row>
    <row r="10120" spans="1:1" x14ac:dyDescent="0.25">
      <c r="A10120" s="290"/>
    </row>
    <row r="10121" spans="1:1" x14ac:dyDescent="0.25">
      <c r="A10121" s="290"/>
    </row>
    <row r="10122" spans="1:1" x14ac:dyDescent="0.25">
      <c r="A10122" s="290"/>
    </row>
    <row r="10123" spans="1:1" x14ac:dyDescent="0.25">
      <c r="A10123" s="290"/>
    </row>
    <row r="10124" spans="1:1" x14ac:dyDescent="0.25">
      <c r="A10124" s="290"/>
    </row>
    <row r="10125" spans="1:1" x14ac:dyDescent="0.25">
      <c r="A10125" s="290"/>
    </row>
    <row r="10126" spans="1:1" x14ac:dyDescent="0.25">
      <c r="A10126" s="290"/>
    </row>
    <row r="10127" spans="1:1" x14ac:dyDescent="0.25">
      <c r="A10127" s="290"/>
    </row>
    <row r="10128" spans="1:1" x14ac:dyDescent="0.25">
      <c r="A10128" s="290"/>
    </row>
    <row r="10129" spans="1:1" x14ac:dyDescent="0.25">
      <c r="A10129" s="290"/>
    </row>
    <row r="10130" spans="1:1" x14ac:dyDescent="0.25">
      <c r="A10130" s="290"/>
    </row>
    <row r="10131" spans="1:1" x14ac:dyDescent="0.25">
      <c r="A10131" s="290"/>
    </row>
    <row r="10132" spans="1:1" x14ac:dyDescent="0.25">
      <c r="A10132" s="290"/>
    </row>
    <row r="10133" spans="1:1" x14ac:dyDescent="0.25">
      <c r="A10133" s="290"/>
    </row>
    <row r="10134" spans="1:1" x14ac:dyDescent="0.25">
      <c r="A10134" s="290"/>
    </row>
    <row r="10135" spans="1:1" x14ac:dyDescent="0.25">
      <c r="A10135" s="290"/>
    </row>
    <row r="10136" spans="1:1" x14ac:dyDescent="0.25">
      <c r="A10136" s="290"/>
    </row>
    <row r="10137" spans="1:1" x14ac:dyDescent="0.25">
      <c r="A10137" s="290"/>
    </row>
    <row r="10138" spans="1:1" x14ac:dyDescent="0.25">
      <c r="A10138" s="290"/>
    </row>
    <row r="10139" spans="1:1" x14ac:dyDescent="0.25">
      <c r="A10139" s="290"/>
    </row>
    <row r="10140" spans="1:1" x14ac:dyDescent="0.25">
      <c r="A10140" s="290"/>
    </row>
    <row r="10141" spans="1:1" x14ac:dyDescent="0.25">
      <c r="A10141" s="290"/>
    </row>
    <row r="10142" spans="1:1" x14ac:dyDescent="0.25">
      <c r="A10142" s="290"/>
    </row>
    <row r="10143" spans="1:1" x14ac:dyDescent="0.25">
      <c r="A10143" s="290"/>
    </row>
    <row r="10144" spans="1:1" x14ac:dyDescent="0.25">
      <c r="A10144" s="290"/>
    </row>
    <row r="10145" spans="1:1" x14ac:dyDescent="0.25">
      <c r="A10145" s="290"/>
    </row>
    <row r="10146" spans="1:1" x14ac:dyDescent="0.25">
      <c r="A10146" s="290"/>
    </row>
    <row r="10147" spans="1:1" x14ac:dyDescent="0.25">
      <c r="A10147" s="290"/>
    </row>
    <row r="10148" spans="1:1" x14ac:dyDescent="0.25">
      <c r="A10148" s="290"/>
    </row>
    <row r="10149" spans="1:1" x14ac:dyDescent="0.25">
      <c r="A10149" s="290"/>
    </row>
    <row r="10150" spans="1:1" x14ac:dyDescent="0.25">
      <c r="A10150" s="290"/>
    </row>
    <row r="10151" spans="1:1" x14ac:dyDescent="0.25">
      <c r="A10151" s="290"/>
    </row>
    <row r="10152" spans="1:1" x14ac:dyDescent="0.25">
      <c r="A10152" s="290"/>
    </row>
    <row r="10153" spans="1:1" x14ac:dyDescent="0.25">
      <c r="A10153" s="290"/>
    </row>
    <row r="10154" spans="1:1" x14ac:dyDescent="0.25">
      <c r="A10154" s="290"/>
    </row>
    <row r="10155" spans="1:1" x14ac:dyDescent="0.25">
      <c r="A10155" s="290"/>
    </row>
    <row r="10156" spans="1:1" x14ac:dyDescent="0.25">
      <c r="A10156" s="290"/>
    </row>
    <row r="10157" spans="1:1" x14ac:dyDescent="0.25">
      <c r="A10157" s="290"/>
    </row>
    <row r="10158" spans="1:1" x14ac:dyDescent="0.25">
      <c r="A10158" s="290"/>
    </row>
    <row r="10159" spans="1:1" x14ac:dyDescent="0.25">
      <c r="A10159" s="290"/>
    </row>
    <row r="10160" spans="1:1" x14ac:dyDescent="0.25">
      <c r="A10160" s="290"/>
    </row>
    <row r="10161" spans="1:1" x14ac:dyDescent="0.25">
      <c r="A10161" s="290"/>
    </row>
    <row r="10162" spans="1:1" x14ac:dyDescent="0.25">
      <c r="A10162" s="290"/>
    </row>
    <row r="10163" spans="1:1" x14ac:dyDescent="0.25">
      <c r="A10163" s="290"/>
    </row>
    <row r="10164" spans="1:1" x14ac:dyDescent="0.25">
      <c r="A10164" s="290"/>
    </row>
    <row r="10165" spans="1:1" x14ac:dyDescent="0.25">
      <c r="A10165" s="290"/>
    </row>
    <row r="10166" spans="1:1" x14ac:dyDescent="0.25">
      <c r="A10166" s="290"/>
    </row>
    <row r="10167" spans="1:1" x14ac:dyDescent="0.25">
      <c r="A10167" s="290"/>
    </row>
    <row r="10168" spans="1:1" x14ac:dyDescent="0.25">
      <c r="A10168" s="290"/>
    </row>
    <row r="10169" spans="1:1" x14ac:dyDescent="0.25">
      <c r="A10169" s="290"/>
    </row>
    <row r="10170" spans="1:1" x14ac:dyDescent="0.25">
      <c r="A10170" s="290"/>
    </row>
    <row r="10171" spans="1:1" x14ac:dyDescent="0.25">
      <c r="A10171" s="290"/>
    </row>
    <row r="10172" spans="1:1" x14ac:dyDescent="0.25">
      <c r="A10172" s="290"/>
    </row>
    <row r="10173" spans="1:1" x14ac:dyDescent="0.25">
      <c r="A10173" s="290"/>
    </row>
    <row r="10174" spans="1:1" x14ac:dyDescent="0.25">
      <c r="A10174" s="290"/>
    </row>
    <row r="10175" spans="1:1" x14ac:dyDescent="0.25">
      <c r="A10175" s="290"/>
    </row>
    <row r="10176" spans="1:1" x14ac:dyDescent="0.25">
      <c r="A10176" s="290"/>
    </row>
    <row r="10177" spans="1:1" x14ac:dyDescent="0.25">
      <c r="A10177" s="290"/>
    </row>
    <row r="10178" spans="1:1" x14ac:dyDescent="0.25">
      <c r="A10178" s="290"/>
    </row>
    <row r="10179" spans="1:1" x14ac:dyDescent="0.25">
      <c r="A10179" s="290"/>
    </row>
    <row r="10180" spans="1:1" x14ac:dyDescent="0.25">
      <c r="A10180" s="290"/>
    </row>
    <row r="10181" spans="1:1" x14ac:dyDescent="0.25">
      <c r="A10181" s="290"/>
    </row>
    <row r="10182" spans="1:1" x14ac:dyDescent="0.25">
      <c r="A10182" s="290"/>
    </row>
    <row r="10183" spans="1:1" x14ac:dyDescent="0.25">
      <c r="A10183" s="290"/>
    </row>
    <row r="10184" spans="1:1" x14ac:dyDescent="0.25">
      <c r="A10184" s="290"/>
    </row>
    <row r="10185" spans="1:1" x14ac:dyDescent="0.25">
      <c r="A10185" s="290"/>
    </row>
    <row r="10186" spans="1:1" x14ac:dyDescent="0.25">
      <c r="A10186" s="290"/>
    </row>
    <row r="10187" spans="1:1" x14ac:dyDescent="0.25">
      <c r="A10187" s="290"/>
    </row>
    <row r="10188" spans="1:1" x14ac:dyDescent="0.25">
      <c r="A10188" s="290"/>
    </row>
    <row r="10189" spans="1:1" x14ac:dyDescent="0.25">
      <c r="A10189" s="290"/>
    </row>
    <row r="10190" spans="1:1" x14ac:dyDescent="0.25">
      <c r="A10190" s="290"/>
    </row>
    <row r="10191" spans="1:1" x14ac:dyDescent="0.25">
      <c r="A10191" s="290"/>
    </row>
    <row r="10192" spans="1:1" x14ac:dyDescent="0.25">
      <c r="A10192" s="290"/>
    </row>
    <row r="10193" spans="1:1" x14ac:dyDescent="0.25">
      <c r="A10193" s="290"/>
    </row>
    <row r="10194" spans="1:1" x14ac:dyDescent="0.25">
      <c r="A10194" s="290"/>
    </row>
    <row r="10195" spans="1:1" x14ac:dyDescent="0.25">
      <c r="A10195" s="290"/>
    </row>
    <row r="10196" spans="1:1" x14ac:dyDescent="0.25">
      <c r="A10196" s="290"/>
    </row>
    <row r="10197" spans="1:1" x14ac:dyDescent="0.25">
      <c r="A10197" s="290"/>
    </row>
    <row r="10198" spans="1:1" x14ac:dyDescent="0.25">
      <c r="A10198" s="290"/>
    </row>
    <row r="10199" spans="1:1" x14ac:dyDescent="0.25">
      <c r="A10199" s="290"/>
    </row>
    <row r="10200" spans="1:1" x14ac:dyDescent="0.25">
      <c r="A10200" s="290"/>
    </row>
    <row r="10201" spans="1:1" x14ac:dyDescent="0.25">
      <c r="A10201" s="290"/>
    </row>
    <row r="10202" spans="1:1" x14ac:dyDescent="0.25">
      <c r="A10202" s="290"/>
    </row>
    <row r="10203" spans="1:1" x14ac:dyDescent="0.25">
      <c r="A10203" s="290"/>
    </row>
    <row r="10204" spans="1:1" x14ac:dyDescent="0.25">
      <c r="A10204" s="290"/>
    </row>
    <row r="10205" spans="1:1" x14ac:dyDescent="0.25">
      <c r="A10205" s="290"/>
    </row>
    <row r="10206" spans="1:1" x14ac:dyDescent="0.25">
      <c r="A10206" s="290"/>
    </row>
    <row r="10207" spans="1:1" x14ac:dyDescent="0.25">
      <c r="A10207" s="290"/>
    </row>
    <row r="10208" spans="1:1" x14ac:dyDescent="0.25">
      <c r="A10208" s="290"/>
    </row>
    <row r="10209" spans="1:1" x14ac:dyDescent="0.25">
      <c r="A10209" s="290"/>
    </row>
    <row r="10210" spans="1:1" x14ac:dyDescent="0.25">
      <c r="A10210" s="290"/>
    </row>
    <row r="10211" spans="1:1" x14ac:dyDescent="0.25">
      <c r="A10211" s="290"/>
    </row>
    <row r="10212" spans="1:1" x14ac:dyDescent="0.25">
      <c r="A10212" s="290"/>
    </row>
    <row r="10213" spans="1:1" x14ac:dyDescent="0.25">
      <c r="A10213" s="290"/>
    </row>
    <row r="10214" spans="1:1" x14ac:dyDescent="0.25">
      <c r="A10214" s="290"/>
    </row>
    <row r="10215" spans="1:1" x14ac:dyDescent="0.25">
      <c r="A10215" s="290"/>
    </row>
    <row r="10216" spans="1:1" x14ac:dyDescent="0.25">
      <c r="A10216" s="290"/>
    </row>
    <row r="10217" spans="1:1" x14ac:dyDescent="0.25">
      <c r="A10217" s="290"/>
    </row>
    <row r="10218" spans="1:1" x14ac:dyDescent="0.25">
      <c r="A10218" s="290"/>
    </row>
    <row r="10219" spans="1:1" x14ac:dyDescent="0.25">
      <c r="A10219" s="290"/>
    </row>
    <row r="10220" spans="1:1" x14ac:dyDescent="0.25">
      <c r="A10220" s="290"/>
    </row>
    <row r="10221" spans="1:1" x14ac:dyDescent="0.25">
      <c r="A10221" s="290"/>
    </row>
    <row r="10222" spans="1:1" x14ac:dyDescent="0.25">
      <c r="A10222" s="290"/>
    </row>
    <row r="10223" spans="1:1" x14ac:dyDescent="0.25">
      <c r="A10223" s="290"/>
    </row>
    <row r="10224" spans="1:1" x14ac:dyDescent="0.25">
      <c r="A10224" s="290"/>
    </row>
    <row r="10225" spans="1:1" x14ac:dyDescent="0.25">
      <c r="A10225" s="290"/>
    </row>
    <row r="10226" spans="1:1" x14ac:dyDescent="0.25">
      <c r="A10226" s="290"/>
    </row>
    <row r="10227" spans="1:1" x14ac:dyDescent="0.25">
      <c r="A10227" s="290"/>
    </row>
    <row r="10228" spans="1:1" x14ac:dyDescent="0.25">
      <c r="A10228" s="290"/>
    </row>
    <row r="10229" spans="1:1" x14ac:dyDescent="0.25">
      <c r="A10229" s="290"/>
    </row>
    <row r="10230" spans="1:1" x14ac:dyDescent="0.25">
      <c r="A10230" s="290"/>
    </row>
    <row r="10231" spans="1:1" x14ac:dyDescent="0.25">
      <c r="A10231" s="290"/>
    </row>
    <row r="10232" spans="1:1" x14ac:dyDescent="0.25">
      <c r="A10232" s="290"/>
    </row>
    <row r="10233" spans="1:1" x14ac:dyDescent="0.25">
      <c r="A10233" s="290"/>
    </row>
    <row r="10234" spans="1:1" x14ac:dyDescent="0.25">
      <c r="A10234" s="290"/>
    </row>
    <row r="10235" spans="1:1" x14ac:dyDescent="0.25">
      <c r="A10235" s="290"/>
    </row>
    <row r="10236" spans="1:1" x14ac:dyDescent="0.25">
      <c r="A10236" s="290"/>
    </row>
    <row r="10237" spans="1:1" x14ac:dyDescent="0.25">
      <c r="A10237" s="290"/>
    </row>
    <row r="10238" spans="1:1" x14ac:dyDescent="0.25">
      <c r="A10238" s="290"/>
    </row>
    <row r="10239" spans="1:1" x14ac:dyDescent="0.25">
      <c r="A10239" s="290"/>
    </row>
    <row r="10240" spans="1:1" x14ac:dyDescent="0.25">
      <c r="A10240" s="290"/>
    </row>
    <row r="10241" spans="1:1" x14ac:dyDescent="0.25">
      <c r="A10241" s="290"/>
    </row>
    <row r="10242" spans="1:1" x14ac:dyDescent="0.25">
      <c r="A10242" s="290"/>
    </row>
    <row r="10243" spans="1:1" x14ac:dyDescent="0.25">
      <c r="A10243" s="290"/>
    </row>
    <row r="10244" spans="1:1" x14ac:dyDescent="0.25">
      <c r="A10244" s="290"/>
    </row>
    <row r="10245" spans="1:1" x14ac:dyDescent="0.25">
      <c r="A10245" s="290"/>
    </row>
    <row r="10246" spans="1:1" x14ac:dyDescent="0.25">
      <c r="A10246" s="290"/>
    </row>
    <row r="10247" spans="1:1" x14ac:dyDescent="0.25">
      <c r="A10247" s="290"/>
    </row>
    <row r="10248" spans="1:1" x14ac:dyDescent="0.25">
      <c r="A10248" s="290"/>
    </row>
    <row r="10249" spans="1:1" x14ac:dyDescent="0.25">
      <c r="A10249" s="290"/>
    </row>
    <row r="10250" spans="1:1" x14ac:dyDescent="0.25">
      <c r="A10250" s="290"/>
    </row>
    <row r="10251" spans="1:1" x14ac:dyDescent="0.25">
      <c r="A10251" s="290"/>
    </row>
    <row r="10252" spans="1:1" x14ac:dyDescent="0.25">
      <c r="A10252" s="290"/>
    </row>
    <row r="10253" spans="1:1" x14ac:dyDescent="0.25">
      <c r="A10253" s="290"/>
    </row>
    <row r="10254" spans="1:1" x14ac:dyDescent="0.25">
      <c r="A10254" s="290"/>
    </row>
    <row r="10255" spans="1:1" x14ac:dyDescent="0.25">
      <c r="A10255" s="290"/>
    </row>
    <row r="10256" spans="1:1" x14ac:dyDescent="0.25">
      <c r="A10256" s="290"/>
    </row>
    <row r="10257" spans="1:1" x14ac:dyDescent="0.25">
      <c r="A10257" s="290"/>
    </row>
    <row r="10258" spans="1:1" x14ac:dyDescent="0.25">
      <c r="A10258" s="290"/>
    </row>
    <row r="10259" spans="1:1" x14ac:dyDescent="0.25">
      <c r="A10259" s="290"/>
    </row>
    <row r="10260" spans="1:1" x14ac:dyDescent="0.25">
      <c r="A10260" s="290"/>
    </row>
    <row r="10261" spans="1:1" x14ac:dyDescent="0.25">
      <c r="A10261" s="290"/>
    </row>
    <row r="10262" spans="1:1" x14ac:dyDescent="0.25">
      <c r="A10262" s="290"/>
    </row>
    <row r="10263" spans="1:1" x14ac:dyDescent="0.25">
      <c r="A10263" s="290"/>
    </row>
    <row r="10264" spans="1:1" x14ac:dyDescent="0.25">
      <c r="A10264" s="290"/>
    </row>
    <row r="10265" spans="1:1" x14ac:dyDescent="0.25">
      <c r="A10265" s="290"/>
    </row>
    <row r="10266" spans="1:1" x14ac:dyDescent="0.25">
      <c r="A10266" s="290"/>
    </row>
    <row r="10267" spans="1:1" x14ac:dyDescent="0.25">
      <c r="A10267" s="290"/>
    </row>
    <row r="10268" spans="1:1" x14ac:dyDescent="0.25">
      <c r="A10268" s="290"/>
    </row>
    <row r="10269" spans="1:1" x14ac:dyDescent="0.25">
      <c r="A10269" s="290"/>
    </row>
    <row r="10270" spans="1:1" x14ac:dyDescent="0.25">
      <c r="A10270" s="290"/>
    </row>
    <row r="10271" spans="1:1" x14ac:dyDescent="0.25">
      <c r="A10271" s="290"/>
    </row>
    <row r="10272" spans="1:1" x14ac:dyDescent="0.25">
      <c r="A10272" s="290"/>
    </row>
    <row r="10273" spans="1:1" x14ac:dyDescent="0.25">
      <c r="A10273" s="290"/>
    </row>
    <row r="10274" spans="1:1" x14ac:dyDescent="0.25">
      <c r="A10274" s="290"/>
    </row>
    <row r="10275" spans="1:1" x14ac:dyDescent="0.25">
      <c r="A10275" s="290"/>
    </row>
    <row r="10276" spans="1:1" x14ac:dyDescent="0.25">
      <c r="A10276" s="290"/>
    </row>
    <row r="10277" spans="1:1" x14ac:dyDescent="0.25">
      <c r="A10277" s="290"/>
    </row>
    <row r="10278" spans="1:1" x14ac:dyDescent="0.25">
      <c r="A10278" s="290"/>
    </row>
    <row r="10279" spans="1:1" x14ac:dyDescent="0.25">
      <c r="A10279" s="290"/>
    </row>
    <row r="10280" spans="1:1" x14ac:dyDescent="0.25">
      <c r="A10280" s="290"/>
    </row>
    <row r="10281" spans="1:1" x14ac:dyDescent="0.25">
      <c r="A10281" s="290"/>
    </row>
    <row r="10282" spans="1:1" x14ac:dyDescent="0.25">
      <c r="A10282" s="290"/>
    </row>
    <row r="10283" spans="1:1" x14ac:dyDescent="0.25">
      <c r="A10283" s="290"/>
    </row>
    <row r="10284" spans="1:1" x14ac:dyDescent="0.25">
      <c r="A10284" s="290"/>
    </row>
    <row r="10285" spans="1:1" x14ac:dyDescent="0.25">
      <c r="A10285" s="290"/>
    </row>
    <row r="10286" spans="1:1" x14ac:dyDescent="0.25">
      <c r="A10286" s="290"/>
    </row>
    <row r="10287" spans="1:1" x14ac:dyDescent="0.25">
      <c r="A10287" s="290"/>
    </row>
    <row r="10288" spans="1:1" x14ac:dyDescent="0.25">
      <c r="A10288" s="290"/>
    </row>
    <row r="10289" spans="1:1" x14ac:dyDescent="0.25">
      <c r="A10289" s="290"/>
    </row>
    <row r="10290" spans="1:1" x14ac:dyDescent="0.25">
      <c r="A10290" s="290"/>
    </row>
    <row r="10291" spans="1:1" x14ac:dyDescent="0.25">
      <c r="A10291" s="290"/>
    </row>
    <row r="10292" spans="1:1" x14ac:dyDescent="0.25">
      <c r="A10292" s="290"/>
    </row>
    <row r="10293" spans="1:1" x14ac:dyDescent="0.25">
      <c r="A10293" s="290"/>
    </row>
    <row r="10294" spans="1:1" x14ac:dyDescent="0.25">
      <c r="A10294" s="290"/>
    </row>
    <row r="10295" spans="1:1" x14ac:dyDescent="0.25">
      <c r="A10295" s="290"/>
    </row>
    <row r="10296" spans="1:1" x14ac:dyDescent="0.25">
      <c r="A10296" s="290"/>
    </row>
    <row r="10297" spans="1:1" x14ac:dyDescent="0.25">
      <c r="A10297" s="290"/>
    </row>
    <row r="10298" spans="1:1" x14ac:dyDescent="0.25">
      <c r="A10298" s="290"/>
    </row>
    <row r="10299" spans="1:1" x14ac:dyDescent="0.25">
      <c r="A10299" s="290"/>
    </row>
    <row r="10300" spans="1:1" x14ac:dyDescent="0.25">
      <c r="A10300" s="290"/>
    </row>
    <row r="10301" spans="1:1" x14ac:dyDescent="0.25">
      <c r="A10301" s="290"/>
    </row>
    <row r="10302" spans="1:1" x14ac:dyDescent="0.25">
      <c r="A10302" s="290"/>
    </row>
    <row r="10303" spans="1:1" x14ac:dyDescent="0.25">
      <c r="A10303" s="290"/>
    </row>
    <row r="10304" spans="1:1" x14ac:dyDescent="0.25">
      <c r="A10304" s="290"/>
    </row>
    <row r="10305" spans="1:1" x14ac:dyDescent="0.25">
      <c r="A10305" s="290"/>
    </row>
    <row r="10306" spans="1:1" x14ac:dyDescent="0.25">
      <c r="A10306" s="290"/>
    </row>
    <row r="10307" spans="1:1" x14ac:dyDescent="0.25">
      <c r="A10307" s="290"/>
    </row>
    <row r="10308" spans="1:1" x14ac:dyDescent="0.25">
      <c r="A10308" s="290"/>
    </row>
    <row r="10309" spans="1:1" x14ac:dyDescent="0.25">
      <c r="A10309" s="290"/>
    </row>
    <row r="10310" spans="1:1" x14ac:dyDescent="0.25">
      <c r="A10310" s="290"/>
    </row>
    <row r="10311" spans="1:1" x14ac:dyDescent="0.25">
      <c r="A10311" s="290"/>
    </row>
    <row r="10312" spans="1:1" x14ac:dyDescent="0.25">
      <c r="A10312" s="290"/>
    </row>
    <row r="10313" spans="1:1" x14ac:dyDescent="0.25">
      <c r="A10313" s="290"/>
    </row>
    <row r="10314" spans="1:1" x14ac:dyDescent="0.25">
      <c r="A10314" s="290"/>
    </row>
    <row r="10315" spans="1:1" x14ac:dyDescent="0.25">
      <c r="A10315" s="290"/>
    </row>
    <row r="10316" spans="1:1" x14ac:dyDescent="0.25">
      <c r="A10316" s="290"/>
    </row>
    <row r="10317" spans="1:1" x14ac:dyDescent="0.25">
      <c r="A10317" s="290"/>
    </row>
    <row r="10318" spans="1:1" x14ac:dyDescent="0.25">
      <c r="A10318" s="290"/>
    </row>
    <row r="10319" spans="1:1" x14ac:dyDescent="0.25">
      <c r="A10319" s="290"/>
    </row>
    <row r="10320" spans="1:1" x14ac:dyDescent="0.25">
      <c r="A10320" s="290"/>
    </row>
    <row r="10321" spans="1:1" x14ac:dyDescent="0.25">
      <c r="A10321" s="290"/>
    </row>
    <row r="10322" spans="1:1" x14ac:dyDescent="0.25">
      <c r="A10322" s="290"/>
    </row>
    <row r="10323" spans="1:1" x14ac:dyDescent="0.25">
      <c r="A10323" s="290"/>
    </row>
    <row r="10324" spans="1:1" x14ac:dyDescent="0.25">
      <c r="A10324" s="290"/>
    </row>
    <row r="10325" spans="1:1" x14ac:dyDescent="0.25">
      <c r="A10325" s="290"/>
    </row>
    <row r="10326" spans="1:1" x14ac:dyDescent="0.25">
      <c r="A10326" s="290"/>
    </row>
    <row r="10327" spans="1:1" x14ac:dyDescent="0.25">
      <c r="A10327" s="290"/>
    </row>
    <row r="10328" spans="1:1" x14ac:dyDescent="0.25">
      <c r="A10328" s="290"/>
    </row>
    <row r="10329" spans="1:1" x14ac:dyDescent="0.25">
      <c r="A10329" s="290"/>
    </row>
    <row r="10330" spans="1:1" x14ac:dyDescent="0.25">
      <c r="A10330" s="290"/>
    </row>
    <row r="10331" spans="1:1" x14ac:dyDescent="0.25">
      <c r="A10331" s="290"/>
    </row>
    <row r="10332" spans="1:1" x14ac:dyDescent="0.25">
      <c r="A10332" s="290"/>
    </row>
    <row r="10333" spans="1:1" x14ac:dyDescent="0.25">
      <c r="A10333" s="290"/>
    </row>
    <row r="10334" spans="1:1" x14ac:dyDescent="0.25">
      <c r="A10334" s="290"/>
    </row>
    <row r="10335" spans="1:1" x14ac:dyDescent="0.25">
      <c r="A10335" s="290"/>
    </row>
    <row r="10336" spans="1:1" x14ac:dyDescent="0.25">
      <c r="A10336" s="290"/>
    </row>
    <row r="10337" spans="1:1" x14ac:dyDescent="0.25">
      <c r="A10337" s="290"/>
    </row>
    <row r="10338" spans="1:1" x14ac:dyDescent="0.25">
      <c r="A10338" s="290"/>
    </row>
    <row r="10339" spans="1:1" x14ac:dyDescent="0.25">
      <c r="A10339" s="290"/>
    </row>
    <row r="10340" spans="1:1" x14ac:dyDescent="0.25">
      <c r="A10340" s="290"/>
    </row>
    <row r="10341" spans="1:1" x14ac:dyDescent="0.25">
      <c r="A10341" s="290"/>
    </row>
    <row r="10342" spans="1:1" x14ac:dyDescent="0.25">
      <c r="A10342" s="290"/>
    </row>
    <row r="10343" spans="1:1" x14ac:dyDescent="0.25">
      <c r="A10343" s="290"/>
    </row>
    <row r="10344" spans="1:1" x14ac:dyDescent="0.25">
      <c r="A10344" s="290"/>
    </row>
    <row r="10345" spans="1:1" x14ac:dyDescent="0.25">
      <c r="A10345" s="290"/>
    </row>
    <row r="10346" spans="1:1" x14ac:dyDescent="0.25">
      <c r="A10346" s="290"/>
    </row>
    <row r="10347" spans="1:1" x14ac:dyDescent="0.25">
      <c r="A10347" s="290"/>
    </row>
    <row r="10348" spans="1:1" x14ac:dyDescent="0.25">
      <c r="A10348" s="290"/>
    </row>
    <row r="10349" spans="1:1" x14ac:dyDescent="0.25">
      <c r="A10349" s="290"/>
    </row>
    <row r="10350" spans="1:1" x14ac:dyDescent="0.25">
      <c r="A10350" s="290"/>
    </row>
    <row r="10351" spans="1:1" x14ac:dyDescent="0.25">
      <c r="A10351" s="290"/>
    </row>
    <row r="10352" spans="1:1" x14ac:dyDescent="0.25">
      <c r="A10352" s="290"/>
    </row>
    <row r="10353" spans="1:1" x14ac:dyDescent="0.25">
      <c r="A10353" s="290"/>
    </row>
    <row r="10354" spans="1:1" x14ac:dyDescent="0.25">
      <c r="A10354" s="290"/>
    </row>
    <row r="10355" spans="1:1" x14ac:dyDescent="0.25">
      <c r="A10355" s="290"/>
    </row>
    <row r="10356" spans="1:1" x14ac:dyDescent="0.25">
      <c r="A10356" s="290"/>
    </row>
    <row r="10357" spans="1:1" x14ac:dyDescent="0.25">
      <c r="A10357" s="290"/>
    </row>
    <row r="10358" spans="1:1" x14ac:dyDescent="0.25">
      <c r="A10358" s="290"/>
    </row>
    <row r="10359" spans="1:1" x14ac:dyDescent="0.25">
      <c r="A10359" s="290"/>
    </row>
    <row r="10360" spans="1:1" x14ac:dyDescent="0.25">
      <c r="A10360" s="290"/>
    </row>
    <row r="10361" spans="1:1" x14ac:dyDescent="0.25">
      <c r="A10361" s="290"/>
    </row>
    <row r="10362" spans="1:1" x14ac:dyDescent="0.25">
      <c r="A10362" s="290"/>
    </row>
    <row r="10363" spans="1:1" x14ac:dyDescent="0.25">
      <c r="A10363" s="290"/>
    </row>
    <row r="10364" spans="1:1" x14ac:dyDescent="0.25">
      <c r="A10364" s="290"/>
    </row>
    <row r="10365" spans="1:1" x14ac:dyDescent="0.25">
      <c r="A10365" s="290"/>
    </row>
    <row r="10366" spans="1:1" x14ac:dyDescent="0.25">
      <c r="A10366" s="290"/>
    </row>
    <row r="10367" spans="1:1" x14ac:dyDescent="0.25">
      <c r="A10367" s="290"/>
    </row>
    <row r="10368" spans="1:1" x14ac:dyDescent="0.25">
      <c r="A10368" s="290"/>
    </row>
    <row r="10369" spans="1:1" x14ac:dyDescent="0.25">
      <c r="A10369" s="290"/>
    </row>
    <row r="10370" spans="1:1" x14ac:dyDescent="0.25">
      <c r="A10370" s="290"/>
    </row>
    <row r="10371" spans="1:1" x14ac:dyDescent="0.25">
      <c r="A10371" s="290"/>
    </row>
    <row r="10372" spans="1:1" x14ac:dyDescent="0.25">
      <c r="A10372" s="290"/>
    </row>
    <row r="10373" spans="1:1" x14ac:dyDescent="0.25">
      <c r="A10373" s="290"/>
    </row>
    <row r="10374" spans="1:1" x14ac:dyDescent="0.25">
      <c r="A10374" s="290"/>
    </row>
    <row r="10375" spans="1:1" x14ac:dyDescent="0.25">
      <c r="A10375" s="290"/>
    </row>
    <row r="10376" spans="1:1" x14ac:dyDescent="0.25">
      <c r="A10376" s="290"/>
    </row>
    <row r="10377" spans="1:1" x14ac:dyDescent="0.25">
      <c r="A10377" s="290"/>
    </row>
    <row r="10378" spans="1:1" x14ac:dyDescent="0.25">
      <c r="A10378" s="290"/>
    </row>
    <row r="10379" spans="1:1" x14ac:dyDescent="0.25">
      <c r="A10379" s="290"/>
    </row>
    <row r="10380" spans="1:1" x14ac:dyDescent="0.25">
      <c r="A10380" s="290"/>
    </row>
    <row r="10381" spans="1:1" x14ac:dyDescent="0.25">
      <c r="A10381" s="290"/>
    </row>
    <row r="10382" spans="1:1" x14ac:dyDescent="0.25">
      <c r="A10382" s="290"/>
    </row>
    <row r="10383" spans="1:1" x14ac:dyDescent="0.25">
      <c r="A10383" s="290"/>
    </row>
    <row r="10384" spans="1:1" x14ac:dyDescent="0.25">
      <c r="A10384" s="290"/>
    </row>
    <row r="10385" spans="1:1" x14ac:dyDescent="0.25">
      <c r="A10385" s="290"/>
    </row>
    <row r="10386" spans="1:1" x14ac:dyDescent="0.25">
      <c r="A10386" s="290"/>
    </row>
    <row r="10387" spans="1:1" x14ac:dyDescent="0.25">
      <c r="A10387" s="290"/>
    </row>
    <row r="10388" spans="1:1" x14ac:dyDescent="0.25">
      <c r="A10388" s="290"/>
    </row>
    <row r="10389" spans="1:1" x14ac:dyDescent="0.25">
      <c r="A10389" s="290"/>
    </row>
    <row r="10390" spans="1:1" x14ac:dyDescent="0.25">
      <c r="A10390" s="290"/>
    </row>
    <row r="10391" spans="1:1" x14ac:dyDescent="0.25">
      <c r="A10391" s="290"/>
    </row>
    <row r="10392" spans="1:1" x14ac:dyDescent="0.25">
      <c r="A10392" s="290"/>
    </row>
    <row r="10393" spans="1:1" x14ac:dyDescent="0.25">
      <c r="A10393" s="290"/>
    </row>
    <row r="10394" spans="1:1" x14ac:dyDescent="0.25">
      <c r="A10394" s="290"/>
    </row>
    <row r="10395" spans="1:1" x14ac:dyDescent="0.25">
      <c r="A10395" s="290"/>
    </row>
    <row r="10396" spans="1:1" x14ac:dyDescent="0.25">
      <c r="A10396" s="290"/>
    </row>
    <row r="10397" spans="1:1" x14ac:dyDescent="0.25">
      <c r="A10397" s="290"/>
    </row>
    <row r="10398" spans="1:1" x14ac:dyDescent="0.25">
      <c r="A10398" s="290"/>
    </row>
    <row r="10399" spans="1:1" x14ac:dyDescent="0.25">
      <c r="A10399" s="290"/>
    </row>
    <row r="10400" spans="1:1" x14ac:dyDescent="0.25">
      <c r="A10400" s="290"/>
    </row>
    <row r="10401" spans="1:1" x14ac:dyDescent="0.25">
      <c r="A10401" s="290"/>
    </row>
    <row r="10402" spans="1:1" x14ac:dyDescent="0.25">
      <c r="A10402" s="290"/>
    </row>
    <row r="10403" spans="1:1" x14ac:dyDescent="0.25">
      <c r="A10403" s="290"/>
    </row>
    <row r="10404" spans="1:1" x14ac:dyDescent="0.25">
      <c r="A10404" s="290"/>
    </row>
    <row r="10405" spans="1:1" x14ac:dyDescent="0.25">
      <c r="A10405" s="290"/>
    </row>
    <row r="10406" spans="1:1" x14ac:dyDescent="0.25">
      <c r="A10406" s="290"/>
    </row>
    <row r="10407" spans="1:1" x14ac:dyDescent="0.25">
      <c r="A10407" s="290"/>
    </row>
    <row r="10408" spans="1:1" x14ac:dyDescent="0.25">
      <c r="A10408" s="290"/>
    </row>
    <row r="10409" spans="1:1" x14ac:dyDescent="0.25">
      <c r="A10409" s="290"/>
    </row>
    <row r="10410" spans="1:1" x14ac:dyDescent="0.25">
      <c r="A10410" s="290"/>
    </row>
    <row r="10411" spans="1:1" x14ac:dyDescent="0.25">
      <c r="A10411" s="290"/>
    </row>
    <row r="10412" spans="1:1" x14ac:dyDescent="0.25">
      <c r="A10412" s="290"/>
    </row>
    <row r="10413" spans="1:1" x14ac:dyDescent="0.25">
      <c r="A10413" s="290"/>
    </row>
    <row r="10414" spans="1:1" x14ac:dyDescent="0.25">
      <c r="A10414" s="290"/>
    </row>
    <row r="10415" spans="1:1" x14ac:dyDescent="0.25">
      <c r="A10415" s="290"/>
    </row>
    <row r="10416" spans="1:1" x14ac:dyDescent="0.25">
      <c r="A10416" s="290"/>
    </row>
    <row r="10417" spans="1:1" x14ac:dyDescent="0.25">
      <c r="A10417" s="290"/>
    </row>
    <row r="10418" spans="1:1" x14ac:dyDescent="0.25">
      <c r="A10418" s="290"/>
    </row>
    <row r="10419" spans="1:1" x14ac:dyDescent="0.25">
      <c r="A10419" s="290"/>
    </row>
    <row r="10420" spans="1:1" x14ac:dyDescent="0.25">
      <c r="A10420" s="290"/>
    </row>
    <row r="10421" spans="1:1" x14ac:dyDescent="0.25">
      <c r="A10421" s="290"/>
    </row>
    <row r="10422" spans="1:1" x14ac:dyDescent="0.25">
      <c r="A10422" s="290"/>
    </row>
    <row r="10423" spans="1:1" x14ac:dyDescent="0.25">
      <c r="A10423" s="290"/>
    </row>
    <row r="10424" spans="1:1" x14ac:dyDescent="0.25">
      <c r="A10424" s="290"/>
    </row>
    <row r="10425" spans="1:1" x14ac:dyDescent="0.25">
      <c r="A10425" s="290"/>
    </row>
    <row r="10426" spans="1:1" x14ac:dyDescent="0.25">
      <c r="A10426" s="290"/>
    </row>
    <row r="10427" spans="1:1" x14ac:dyDescent="0.25">
      <c r="A10427" s="290"/>
    </row>
    <row r="10428" spans="1:1" x14ac:dyDescent="0.25">
      <c r="A10428" s="290"/>
    </row>
    <row r="10429" spans="1:1" x14ac:dyDescent="0.25">
      <c r="A10429" s="290"/>
    </row>
    <row r="10430" spans="1:1" x14ac:dyDescent="0.25">
      <c r="A10430" s="290"/>
    </row>
    <row r="10431" spans="1:1" x14ac:dyDescent="0.25">
      <c r="A10431" s="290"/>
    </row>
    <row r="10432" spans="1:1" x14ac:dyDescent="0.25">
      <c r="A10432" s="290"/>
    </row>
    <row r="10433" spans="1:1" x14ac:dyDescent="0.25">
      <c r="A10433" s="290"/>
    </row>
    <row r="10434" spans="1:1" x14ac:dyDescent="0.25">
      <c r="A10434" s="290"/>
    </row>
    <row r="10435" spans="1:1" x14ac:dyDescent="0.25">
      <c r="A10435" s="290"/>
    </row>
    <row r="10436" spans="1:1" x14ac:dyDescent="0.25">
      <c r="A10436" s="290"/>
    </row>
    <row r="10437" spans="1:1" x14ac:dyDescent="0.25">
      <c r="A10437" s="290"/>
    </row>
    <row r="10438" spans="1:1" x14ac:dyDescent="0.25">
      <c r="A10438" s="290"/>
    </row>
    <row r="10439" spans="1:1" x14ac:dyDescent="0.25">
      <c r="A10439" s="290"/>
    </row>
    <row r="10440" spans="1:1" x14ac:dyDescent="0.25">
      <c r="A10440" s="290"/>
    </row>
    <row r="10441" spans="1:1" x14ac:dyDescent="0.25">
      <c r="A10441" s="290"/>
    </row>
    <row r="10442" spans="1:1" x14ac:dyDescent="0.25">
      <c r="A10442" s="290"/>
    </row>
    <row r="10443" spans="1:1" x14ac:dyDescent="0.25">
      <c r="A10443" s="290"/>
    </row>
    <row r="10444" spans="1:1" x14ac:dyDescent="0.25">
      <c r="A10444" s="290"/>
    </row>
    <row r="10445" spans="1:1" x14ac:dyDescent="0.25">
      <c r="A10445" s="290"/>
    </row>
    <row r="10446" spans="1:1" x14ac:dyDescent="0.25">
      <c r="A10446" s="290"/>
    </row>
    <row r="10447" spans="1:1" x14ac:dyDescent="0.25">
      <c r="A10447" s="290"/>
    </row>
    <row r="10448" spans="1:1" x14ac:dyDescent="0.25">
      <c r="A10448" s="290"/>
    </row>
    <row r="10449" spans="1:1" x14ac:dyDescent="0.25">
      <c r="A10449" s="290"/>
    </row>
    <row r="10450" spans="1:1" x14ac:dyDescent="0.25">
      <c r="A10450" s="290"/>
    </row>
    <row r="10451" spans="1:1" x14ac:dyDescent="0.25">
      <c r="A10451" s="290"/>
    </row>
    <row r="10452" spans="1:1" x14ac:dyDescent="0.25">
      <c r="A10452" s="290"/>
    </row>
    <row r="10453" spans="1:1" x14ac:dyDescent="0.25">
      <c r="A10453" s="290"/>
    </row>
    <row r="10454" spans="1:1" x14ac:dyDescent="0.25">
      <c r="A10454" s="290"/>
    </row>
    <row r="10455" spans="1:1" x14ac:dyDescent="0.25">
      <c r="A10455" s="290"/>
    </row>
    <row r="10456" spans="1:1" x14ac:dyDescent="0.25">
      <c r="A10456" s="290"/>
    </row>
    <row r="10457" spans="1:1" x14ac:dyDescent="0.25">
      <c r="A10457" s="290"/>
    </row>
    <row r="10458" spans="1:1" x14ac:dyDescent="0.25">
      <c r="A10458" s="290"/>
    </row>
    <row r="10459" spans="1:1" x14ac:dyDescent="0.25">
      <c r="A10459" s="290"/>
    </row>
    <row r="10460" spans="1:1" x14ac:dyDescent="0.25">
      <c r="A10460" s="290"/>
    </row>
    <row r="10461" spans="1:1" x14ac:dyDescent="0.25">
      <c r="A10461" s="290"/>
    </row>
    <row r="10462" spans="1:1" x14ac:dyDescent="0.25">
      <c r="A10462" s="290"/>
    </row>
    <row r="10463" spans="1:1" x14ac:dyDescent="0.25">
      <c r="A10463" s="290"/>
    </row>
    <row r="10464" spans="1:1" x14ac:dyDescent="0.25">
      <c r="A10464" s="290"/>
    </row>
    <row r="10465" spans="1:1" x14ac:dyDescent="0.25">
      <c r="A10465" s="290"/>
    </row>
    <row r="10466" spans="1:1" x14ac:dyDescent="0.25">
      <c r="A10466" s="290"/>
    </row>
    <row r="10467" spans="1:1" x14ac:dyDescent="0.25">
      <c r="A10467" s="290"/>
    </row>
    <row r="10468" spans="1:1" x14ac:dyDescent="0.25">
      <c r="A10468" s="290"/>
    </row>
    <row r="10469" spans="1:1" x14ac:dyDescent="0.25">
      <c r="A10469" s="290"/>
    </row>
    <row r="10470" spans="1:1" x14ac:dyDescent="0.25">
      <c r="A10470" s="290"/>
    </row>
    <row r="10471" spans="1:1" x14ac:dyDescent="0.25">
      <c r="A10471" s="290"/>
    </row>
    <row r="10472" spans="1:1" x14ac:dyDescent="0.25">
      <c r="A10472" s="290"/>
    </row>
    <row r="10473" spans="1:1" x14ac:dyDescent="0.25">
      <c r="A10473" s="290"/>
    </row>
    <row r="10474" spans="1:1" x14ac:dyDescent="0.25">
      <c r="A10474" s="290"/>
    </row>
    <row r="10475" spans="1:1" x14ac:dyDescent="0.25">
      <c r="A10475" s="290"/>
    </row>
    <row r="10476" spans="1:1" x14ac:dyDescent="0.25">
      <c r="A10476" s="290"/>
    </row>
    <row r="10477" spans="1:1" x14ac:dyDescent="0.25">
      <c r="A10477" s="290"/>
    </row>
    <row r="10478" spans="1:1" x14ac:dyDescent="0.25">
      <c r="A10478" s="290"/>
    </row>
    <row r="10479" spans="1:1" x14ac:dyDescent="0.25">
      <c r="A10479" s="290"/>
    </row>
    <row r="10480" spans="1:1" x14ac:dyDescent="0.25">
      <c r="A10480" s="290"/>
    </row>
    <row r="10481" spans="1:1" x14ac:dyDescent="0.25">
      <c r="A10481" s="290"/>
    </row>
    <row r="10482" spans="1:1" x14ac:dyDescent="0.25">
      <c r="A10482" s="290"/>
    </row>
    <row r="10483" spans="1:1" x14ac:dyDescent="0.25">
      <c r="A10483" s="290"/>
    </row>
    <row r="10484" spans="1:1" x14ac:dyDescent="0.25">
      <c r="A10484" s="290"/>
    </row>
    <row r="10485" spans="1:1" x14ac:dyDescent="0.25">
      <c r="A10485" s="290"/>
    </row>
    <row r="10486" spans="1:1" x14ac:dyDescent="0.25">
      <c r="A10486" s="290"/>
    </row>
    <row r="10487" spans="1:1" x14ac:dyDescent="0.25">
      <c r="A10487" s="290"/>
    </row>
    <row r="10488" spans="1:1" x14ac:dyDescent="0.25">
      <c r="A10488" s="290"/>
    </row>
    <row r="10489" spans="1:1" x14ac:dyDescent="0.25">
      <c r="A10489" s="290"/>
    </row>
    <row r="10490" spans="1:1" x14ac:dyDescent="0.25">
      <c r="A10490" s="290"/>
    </row>
    <row r="10491" spans="1:1" x14ac:dyDescent="0.25">
      <c r="A10491" s="290"/>
    </row>
    <row r="10492" spans="1:1" x14ac:dyDescent="0.25">
      <c r="A10492" s="290"/>
    </row>
    <row r="10493" spans="1:1" x14ac:dyDescent="0.25">
      <c r="A10493" s="290"/>
    </row>
    <row r="10494" spans="1:1" x14ac:dyDescent="0.25">
      <c r="A10494" s="290"/>
    </row>
    <row r="10495" spans="1:1" x14ac:dyDescent="0.25">
      <c r="A10495" s="290"/>
    </row>
    <row r="10496" spans="1:1" x14ac:dyDescent="0.25">
      <c r="A10496" s="290"/>
    </row>
    <row r="10497" spans="1:1" x14ac:dyDescent="0.25">
      <c r="A10497" s="290"/>
    </row>
    <row r="10498" spans="1:1" x14ac:dyDescent="0.25">
      <c r="A10498" s="290"/>
    </row>
    <row r="10499" spans="1:1" x14ac:dyDescent="0.25">
      <c r="A10499" s="290"/>
    </row>
    <row r="10500" spans="1:1" x14ac:dyDescent="0.25">
      <c r="A10500" s="290"/>
    </row>
    <row r="10501" spans="1:1" x14ac:dyDescent="0.25">
      <c r="A10501" s="290"/>
    </row>
    <row r="10502" spans="1:1" x14ac:dyDescent="0.25">
      <c r="A10502" s="290"/>
    </row>
    <row r="10503" spans="1:1" x14ac:dyDescent="0.25">
      <c r="A10503" s="290"/>
    </row>
    <row r="10504" spans="1:1" x14ac:dyDescent="0.25">
      <c r="A10504" s="290"/>
    </row>
    <row r="10505" spans="1:1" x14ac:dyDescent="0.25">
      <c r="A10505" s="290"/>
    </row>
    <row r="10506" spans="1:1" x14ac:dyDescent="0.25">
      <c r="A10506" s="290"/>
    </row>
    <row r="10507" spans="1:1" x14ac:dyDescent="0.25">
      <c r="A10507" s="290"/>
    </row>
    <row r="10508" spans="1:1" x14ac:dyDescent="0.25">
      <c r="A10508" s="290"/>
    </row>
    <row r="10509" spans="1:1" x14ac:dyDescent="0.25">
      <c r="A10509" s="290"/>
    </row>
    <row r="10510" spans="1:1" x14ac:dyDescent="0.25">
      <c r="A10510" s="290"/>
    </row>
    <row r="10511" spans="1:1" x14ac:dyDescent="0.25">
      <c r="A10511" s="290"/>
    </row>
    <row r="10512" spans="1:1" x14ac:dyDescent="0.25">
      <c r="A10512" s="290"/>
    </row>
    <row r="10513" spans="1:1" x14ac:dyDescent="0.25">
      <c r="A10513" s="290"/>
    </row>
    <row r="10514" spans="1:1" x14ac:dyDescent="0.25">
      <c r="A10514" s="290"/>
    </row>
    <row r="10515" spans="1:1" x14ac:dyDescent="0.25">
      <c r="A10515" s="290"/>
    </row>
    <row r="10516" spans="1:1" x14ac:dyDescent="0.25">
      <c r="A10516" s="290"/>
    </row>
    <row r="10517" spans="1:1" x14ac:dyDescent="0.25">
      <c r="A10517" s="290"/>
    </row>
    <row r="10518" spans="1:1" x14ac:dyDescent="0.25">
      <c r="A10518" s="290"/>
    </row>
    <row r="10519" spans="1:1" x14ac:dyDescent="0.25">
      <c r="A10519" s="290"/>
    </row>
    <row r="10520" spans="1:1" x14ac:dyDescent="0.25">
      <c r="A10520" s="290"/>
    </row>
    <row r="10521" spans="1:1" x14ac:dyDescent="0.25">
      <c r="A10521" s="290"/>
    </row>
    <row r="10522" spans="1:1" x14ac:dyDescent="0.25">
      <c r="A10522" s="290"/>
    </row>
    <row r="10523" spans="1:1" x14ac:dyDescent="0.25">
      <c r="A10523" s="290"/>
    </row>
    <row r="10524" spans="1:1" x14ac:dyDescent="0.25">
      <c r="A10524" s="290"/>
    </row>
    <row r="10525" spans="1:1" x14ac:dyDescent="0.25">
      <c r="A10525" s="290"/>
    </row>
    <row r="10526" spans="1:1" x14ac:dyDescent="0.25">
      <c r="A10526" s="290"/>
    </row>
    <row r="10527" spans="1:1" x14ac:dyDescent="0.25">
      <c r="A10527" s="290"/>
    </row>
    <row r="10528" spans="1:1" x14ac:dyDescent="0.25">
      <c r="A10528" s="290"/>
    </row>
    <row r="10529" spans="1:1" x14ac:dyDescent="0.25">
      <c r="A10529" s="290"/>
    </row>
    <row r="10530" spans="1:1" x14ac:dyDescent="0.25">
      <c r="A10530" s="290"/>
    </row>
    <row r="10531" spans="1:1" x14ac:dyDescent="0.25">
      <c r="A10531" s="290"/>
    </row>
    <row r="10532" spans="1:1" x14ac:dyDescent="0.25">
      <c r="A10532" s="290"/>
    </row>
    <row r="10533" spans="1:1" x14ac:dyDescent="0.25">
      <c r="A10533" s="290"/>
    </row>
    <row r="10534" spans="1:1" x14ac:dyDescent="0.25">
      <c r="A10534" s="290"/>
    </row>
    <row r="10535" spans="1:1" x14ac:dyDescent="0.25">
      <c r="A10535" s="290"/>
    </row>
    <row r="10536" spans="1:1" x14ac:dyDescent="0.25">
      <c r="A10536" s="290"/>
    </row>
    <row r="10537" spans="1:1" x14ac:dyDescent="0.25">
      <c r="A10537" s="290"/>
    </row>
    <row r="10538" spans="1:1" x14ac:dyDescent="0.25">
      <c r="A10538" s="290"/>
    </row>
    <row r="10539" spans="1:1" x14ac:dyDescent="0.25">
      <c r="A10539" s="290"/>
    </row>
    <row r="10540" spans="1:1" x14ac:dyDescent="0.25">
      <c r="A10540" s="290"/>
    </row>
    <row r="10541" spans="1:1" x14ac:dyDescent="0.25">
      <c r="A10541" s="290"/>
    </row>
    <row r="10542" spans="1:1" x14ac:dyDescent="0.25">
      <c r="A10542" s="290"/>
    </row>
    <row r="10543" spans="1:1" x14ac:dyDescent="0.25">
      <c r="A10543" s="290"/>
    </row>
    <row r="10544" spans="1:1" x14ac:dyDescent="0.25">
      <c r="A10544" s="290"/>
    </row>
    <row r="10545" spans="1:1" x14ac:dyDescent="0.25">
      <c r="A10545" s="290"/>
    </row>
    <row r="10546" spans="1:1" x14ac:dyDescent="0.25">
      <c r="A10546" s="290"/>
    </row>
    <row r="10547" spans="1:1" x14ac:dyDescent="0.25">
      <c r="A10547" s="290"/>
    </row>
    <row r="10548" spans="1:1" x14ac:dyDescent="0.25">
      <c r="A10548" s="290"/>
    </row>
    <row r="10549" spans="1:1" x14ac:dyDescent="0.25">
      <c r="A10549" s="290"/>
    </row>
    <row r="10550" spans="1:1" x14ac:dyDescent="0.25">
      <c r="A10550" s="290"/>
    </row>
    <row r="10551" spans="1:1" x14ac:dyDescent="0.25">
      <c r="A10551" s="290"/>
    </row>
    <row r="10552" spans="1:1" x14ac:dyDescent="0.25">
      <c r="A10552" s="290"/>
    </row>
    <row r="10553" spans="1:1" x14ac:dyDescent="0.25">
      <c r="A10553" s="290"/>
    </row>
    <row r="10554" spans="1:1" x14ac:dyDescent="0.25">
      <c r="A10554" s="290"/>
    </row>
    <row r="10555" spans="1:1" x14ac:dyDescent="0.25">
      <c r="A10555" s="290"/>
    </row>
    <row r="10556" spans="1:1" x14ac:dyDescent="0.25">
      <c r="A10556" s="290"/>
    </row>
    <row r="10557" spans="1:1" x14ac:dyDescent="0.25">
      <c r="A10557" s="290"/>
    </row>
    <row r="10558" spans="1:1" x14ac:dyDescent="0.25">
      <c r="A10558" s="290"/>
    </row>
    <row r="10559" spans="1:1" x14ac:dyDescent="0.25">
      <c r="A10559" s="290"/>
    </row>
    <row r="10560" spans="1:1" x14ac:dyDescent="0.25">
      <c r="A10560" s="290"/>
    </row>
    <row r="10561" spans="1:1" x14ac:dyDescent="0.25">
      <c r="A10561" s="290"/>
    </row>
    <row r="10562" spans="1:1" x14ac:dyDescent="0.25">
      <c r="A10562" s="290"/>
    </row>
    <row r="10563" spans="1:1" x14ac:dyDescent="0.25">
      <c r="A10563" s="290"/>
    </row>
    <row r="10564" spans="1:1" x14ac:dyDescent="0.25">
      <c r="A10564" s="290"/>
    </row>
    <row r="10565" spans="1:1" x14ac:dyDescent="0.25">
      <c r="A10565" s="290"/>
    </row>
    <row r="10566" spans="1:1" x14ac:dyDescent="0.25">
      <c r="A10566" s="290"/>
    </row>
    <row r="10567" spans="1:1" x14ac:dyDescent="0.25">
      <c r="A10567" s="290"/>
    </row>
    <row r="10568" spans="1:1" x14ac:dyDescent="0.25">
      <c r="A10568" s="290"/>
    </row>
    <row r="10569" spans="1:1" x14ac:dyDescent="0.25">
      <c r="A10569" s="290"/>
    </row>
    <row r="10570" spans="1:1" x14ac:dyDescent="0.25">
      <c r="A10570" s="290"/>
    </row>
    <row r="10571" spans="1:1" x14ac:dyDescent="0.25">
      <c r="A10571" s="290"/>
    </row>
    <row r="10572" spans="1:1" x14ac:dyDescent="0.25">
      <c r="A10572" s="290"/>
    </row>
    <row r="10573" spans="1:1" x14ac:dyDescent="0.25">
      <c r="A10573" s="290"/>
    </row>
    <row r="10574" spans="1:1" x14ac:dyDescent="0.25">
      <c r="A10574" s="290"/>
    </row>
    <row r="10575" spans="1:1" x14ac:dyDescent="0.25">
      <c r="A10575" s="290"/>
    </row>
    <row r="10576" spans="1:1" x14ac:dyDescent="0.25">
      <c r="A10576" s="290"/>
    </row>
    <row r="10577" spans="1:1" x14ac:dyDescent="0.25">
      <c r="A10577" s="290"/>
    </row>
    <row r="10578" spans="1:1" x14ac:dyDescent="0.25">
      <c r="A10578" s="290"/>
    </row>
    <row r="10579" spans="1:1" x14ac:dyDescent="0.25">
      <c r="A10579" s="290"/>
    </row>
    <row r="10580" spans="1:1" x14ac:dyDescent="0.25">
      <c r="A10580" s="290"/>
    </row>
    <row r="10581" spans="1:1" x14ac:dyDescent="0.25">
      <c r="A10581" s="290"/>
    </row>
    <row r="10582" spans="1:1" x14ac:dyDescent="0.25">
      <c r="A10582" s="290"/>
    </row>
    <row r="10583" spans="1:1" x14ac:dyDescent="0.25">
      <c r="A10583" s="290"/>
    </row>
    <row r="10584" spans="1:1" x14ac:dyDescent="0.25">
      <c r="A10584" s="290"/>
    </row>
    <row r="10585" spans="1:1" x14ac:dyDescent="0.25">
      <c r="A10585" s="290"/>
    </row>
    <row r="10586" spans="1:1" x14ac:dyDescent="0.25">
      <c r="A10586" s="290"/>
    </row>
    <row r="10587" spans="1:1" x14ac:dyDescent="0.25">
      <c r="A10587" s="290"/>
    </row>
    <row r="10588" spans="1:1" x14ac:dyDescent="0.25">
      <c r="A10588" s="290"/>
    </row>
    <row r="10589" spans="1:1" x14ac:dyDescent="0.25">
      <c r="A10589" s="290"/>
    </row>
    <row r="10590" spans="1:1" x14ac:dyDescent="0.25">
      <c r="A10590" s="290"/>
    </row>
    <row r="10591" spans="1:1" x14ac:dyDescent="0.25">
      <c r="A10591" s="290"/>
    </row>
    <row r="10592" spans="1:1" x14ac:dyDescent="0.25">
      <c r="A10592" s="290"/>
    </row>
    <row r="10593" spans="1:1" x14ac:dyDescent="0.25">
      <c r="A10593" s="290"/>
    </row>
    <row r="10594" spans="1:1" x14ac:dyDescent="0.25">
      <c r="A10594" s="290"/>
    </row>
    <row r="10595" spans="1:1" x14ac:dyDescent="0.25">
      <c r="A10595" s="290"/>
    </row>
    <row r="10596" spans="1:1" x14ac:dyDescent="0.25">
      <c r="A10596" s="290"/>
    </row>
    <row r="10597" spans="1:1" x14ac:dyDescent="0.25">
      <c r="A10597" s="290"/>
    </row>
    <row r="10598" spans="1:1" x14ac:dyDescent="0.25">
      <c r="A10598" s="290"/>
    </row>
    <row r="10599" spans="1:1" x14ac:dyDescent="0.25">
      <c r="A10599" s="290"/>
    </row>
    <row r="10600" spans="1:1" x14ac:dyDescent="0.25">
      <c r="A10600" s="290"/>
    </row>
    <row r="10601" spans="1:1" x14ac:dyDescent="0.25">
      <c r="A10601" s="290"/>
    </row>
    <row r="10602" spans="1:1" x14ac:dyDescent="0.25">
      <c r="A10602" s="290"/>
    </row>
    <row r="10603" spans="1:1" x14ac:dyDescent="0.25">
      <c r="A10603" s="290"/>
    </row>
    <row r="10604" spans="1:1" x14ac:dyDescent="0.25">
      <c r="A10604" s="290"/>
    </row>
    <row r="10605" spans="1:1" x14ac:dyDescent="0.25">
      <c r="A10605" s="290"/>
    </row>
    <row r="10606" spans="1:1" x14ac:dyDescent="0.25">
      <c r="A10606" s="290"/>
    </row>
    <row r="10607" spans="1:1" x14ac:dyDescent="0.25">
      <c r="A10607" s="290"/>
    </row>
    <row r="10608" spans="1:1" x14ac:dyDescent="0.25">
      <c r="A10608" s="290"/>
    </row>
    <row r="10609" spans="1:1" x14ac:dyDescent="0.25">
      <c r="A10609" s="290"/>
    </row>
    <row r="10610" spans="1:1" x14ac:dyDescent="0.25">
      <c r="A10610" s="290"/>
    </row>
    <row r="10611" spans="1:1" x14ac:dyDescent="0.25">
      <c r="A10611" s="290"/>
    </row>
    <row r="10612" spans="1:1" x14ac:dyDescent="0.25">
      <c r="A10612" s="290"/>
    </row>
    <row r="10613" spans="1:1" x14ac:dyDescent="0.25">
      <c r="A10613" s="290"/>
    </row>
    <row r="10614" spans="1:1" x14ac:dyDescent="0.25">
      <c r="A10614" s="290"/>
    </row>
    <row r="10615" spans="1:1" x14ac:dyDescent="0.25">
      <c r="A10615" s="290"/>
    </row>
    <row r="10616" spans="1:1" x14ac:dyDescent="0.25">
      <c r="A10616" s="290"/>
    </row>
    <row r="10617" spans="1:1" x14ac:dyDescent="0.25">
      <c r="A10617" s="290"/>
    </row>
    <row r="10618" spans="1:1" x14ac:dyDescent="0.25">
      <c r="A10618" s="290"/>
    </row>
    <row r="10619" spans="1:1" x14ac:dyDescent="0.25">
      <c r="A10619" s="290"/>
    </row>
    <row r="10620" spans="1:1" x14ac:dyDescent="0.25">
      <c r="A10620" s="290"/>
    </row>
    <row r="10621" spans="1:1" x14ac:dyDescent="0.25">
      <c r="A10621" s="290"/>
    </row>
    <row r="10622" spans="1:1" x14ac:dyDescent="0.25">
      <c r="A10622" s="290"/>
    </row>
    <row r="10623" spans="1:1" x14ac:dyDescent="0.25">
      <c r="A10623" s="290"/>
    </row>
    <row r="10624" spans="1:1" x14ac:dyDescent="0.25">
      <c r="A10624" s="290"/>
    </row>
    <row r="10625" spans="1:1" x14ac:dyDescent="0.25">
      <c r="A10625" s="290"/>
    </row>
    <row r="10626" spans="1:1" x14ac:dyDescent="0.25">
      <c r="A10626" s="290"/>
    </row>
    <row r="10627" spans="1:1" x14ac:dyDescent="0.25">
      <c r="A10627" s="290"/>
    </row>
    <row r="10628" spans="1:1" x14ac:dyDescent="0.25">
      <c r="A10628" s="290"/>
    </row>
    <row r="10629" spans="1:1" x14ac:dyDescent="0.25">
      <c r="A10629" s="290"/>
    </row>
    <row r="10630" spans="1:1" x14ac:dyDescent="0.25">
      <c r="A10630" s="290"/>
    </row>
    <row r="10631" spans="1:1" x14ac:dyDescent="0.25">
      <c r="A10631" s="290"/>
    </row>
    <row r="10632" spans="1:1" x14ac:dyDescent="0.25">
      <c r="A10632" s="290"/>
    </row>
    <row r="10633" spans="1:1" x14ac:dyDescent="0.25">
      <c r="A10633" s="290"/>
    </row>
    <row r="10634" spans="1:1" x14ac:dyDescent="0.25">
      <c r="A10634" s="290"/>
    </row>
    <row r="10635" spans="1:1" x14ac:dyDescent="0.25">
      <c r="A10635" s="290"/>
    </row>
    <row r="10636" spans="1:1" x14ac:dyDescent="0.25">
      <c r="A10636" s="290"/>
    </row>
    <row r="10637" spans="1:1" x14ac:dyDescent="0.25">
      <c r="A10637" s="290"/>
    </row>
    <row r="10638" spans="1:1" x14ac:dyDescent="0.25">
      <c r="A10638" s="290"/>
    </row>
    <row r="10639" spans="1:1" x14ac:dyDescent="0.25">
      <c r="A10639" s="290"/>
    </row>
    <row r="10640" spans="1:1" x14ac:dyDescent="0.25">
      <c r="A10640" s="290"/>
    </row>
    <row r="10641" spans="1:1" x14ac:dyDescent="0.25">
      <c r="A10641" s="290"/>
    </row>
    <row r="10642" spans="1:1" x14ac:dyDescent="0.25">
      <c r="A10642" s="290"/>
    </row>
    <row r="10643" spans="1:1" x14ac:dyDescent="0.25">
      <c r="A10643" s="290"/>
    </row>
    <row r="10644" spans="1:1" x14ac:dyDescent="0.25">
      <c r="A10644" s="290"/>
    </row>
    <row r="10645" spans="1:1" x14ac:dyDescent="0.25">
      <c r="A10645" s="290"/>
    </row>
    <row r="10646" spans="1:1" x14ac:dyDescent="0.25">
      <c r="A10646" s="290"/>
    </row>
    <row r="10647" spans="1:1" x14ac:dyDescent="0.25">
      <c r="A10647" s="290"/>
    </row>
    <row r="10648" spans="1:1" x14ac:dyDescent="0.25">
      <c r="A10648" s="290"/>
    </row>
    <row r="10649" spans="1:1" x14ac:dyDescent="0.25">
      <c r="A10649" s="290"/>
    </row>
    <row r="10650" spans="1:1" x14ac:dyDescent="0.25">
      <c r="A10650" s="290"/>
    </row>
    <row r="10651" spans="1:1" x14ac:dyDescent="0.25">
      <c r="A10651" s="290"/>
    </row>
    <row r="10652" spans="1:1" x14ac:dyDescent="0.25">
      <c r="A10652" s="290"/>
    </row>
    <row r="10653" spans="1:1" x14ac:dyDescent="0.25">
      <c r="A10653" s="290"/>
    </row>
    <row r="10654" spans="1:1" x14ac:dyDescent="0.25">
      <c r="A10654" s="290"/>
    </row>
    <row r="10655" spans="1:1" x14ac:dyDescent="0.25">
      <c r="A10655" s="290"/>
    </row>
    <row r="10656" spans="1:1" x14ac:dyDescent="0.25">
      <c r="A10656" s="290"/>
    </row>
    <row r="10657" spans="1:1" x14ac:dyDescent="0.25">
      <c r="A10657" s="290"/>
    </row>
    <row r="10658" spans="1:1" x14ac:dyDescent="0.25">
      <c r="A10658" s="290"/>
    </row>
    <row r="10659" spans="1:1" x14ac:dyDescent="0.25">
      <c r="A10659" s="290"/>
    </row>
    <row r="10660" spans="1:1" x14ac:dyDescent="0.25">
      <c r="A10660" s="290"/>
    </row>
    <row r="10661" spans="1:1" x14ac:dyDescent="0.25">
      <c r="A10661" s="290"/>
    </row>
    <row r="10662" spans="1:1" x14ac:dyDescent="0.25">
      <c r="A10662" s="290"/>
    </row>
    <row r="10663" spans="1:1" x14ac:dyDescent="0.25">
      <c r="A10663" s="290"/>
    </row>
    <row r="10664" spans="1:1" x14ac:dyDescent="0.25">
      <c r="A10664" s="290"/>
    </row>
    <row r="10665" spans="1:1" x14ac:dyDescent="0.25">
      <c r="A10665" s="290"/>
    </row>
    <row r="10666" spans="1:1" x14ac:dyDescent="0.25">
      <c r="A10666" s="290"/>
    </row>
    <row r="10667" spans="1:1" x14ac:dyDescent="0.25">
      <c r="A10667" s="290"/>
    </row>
    <row r="10668" spans="1:1" x14ac:dyDescent="0.25">
      <c r="A10668" s="290"/>
    </row>
    <row r="10669" spans="1:1" x14ac:dyDescent="0.25">
      <c r="A10669" s="290"/>
    </row>
    <row r="10670" spans="1:1" x14ac:dyDescent="0.25">
      <c r="A10670" s="290"/>
    </row>
    <row r="10671" spans="1:1" x14ac:dyDescent="0.25">
      <c r="A10671" s="290"/>
    </row>
    <row r="10672" spans="1:1" x14ac:dyDescent="0.25">
      <c r="A10672" s="290"/>
    </row>
    <row r="10673" spans="1:1" x14ac:dyDescent="0.25">
      <c r="A10673" s="290"/>
    </row>
    <row r="10674" spans="1:1" x14ac:dyDescent="0.25">
      <c r="A10674" s="290"/>
    </row>
    <row r="10675" spans="1:1" x14ac:dyDescent="0.25">
      <c r="A10675" s="290"/>
    </row>
    <row r="10676" spans="1:1" x14ac:dyDescent="0.25">
      <c r="A10676" s="290"/>
    </row>
    <row r="10677" spans="1:1" x14ac:dyDescent="0.25">
      <c r="A10677" s="290"/>
    </row>
    <row r="10678" spans="1:1" x14ac:dyDescent="0.25">
      <c r="A10678" s="290"/>
    </row>
    <row r="10679" spans="1:1" x14ac:dyDescent="0.25">
      <c r="A10679" s="290"/>
    </row>
    <row r="10680" spans="1:1" x14ac:dyDescent="0.25">
      <c r="A10680" s="290"/>
    </row>
    <row r="10681" spans="1:1" x14ac:dyDescent="0.25">
      <c r="A10681" s="290"/>
    </row>
    <row r="10682" spans="1:1" x14ac:dyDescent="0.25">
      <c r="A10682" s="290"/>
    </row>
    <row r="10683" spans="1:1" x14ac:dyDescent="0.25">
      <c r="A10683" s="290"/>
    </row>
    <row r="10684" spans="1:1" x14ac:dyDescent="0.25">
      <c r="A10684" s="290"/>
    </row>
    <row r="10685" spans="1:1" x14ac:dyDescent="0.25">
      <c r="A10685" s="290"/>
    </row>
    <row r="10686" spans="1:1" x14ac:dyDescent="0.25">
      <c r="A10686" s="290"/>
    </row>
    <row r="10687" spans="1:1" x14ac:dyDescent="0.25">
      <c r="A10687" s="290"/>
    </row>
    <row r="10688" spans="1:1" x14ac:dyDescent="0.25">
      <c r="A10688" s="290"/>
    </row>
    <row r="10689" spans="1:1" x14ac:dyDescent="0.25">
      <c r="A10689" s="290"/>
    </row>
    <row r="10690" spans="1:1" x14ac:dyDescent="0.25">
      <c r="A10690" s="290"/>
    </row>
    <row r="10691" spans="1:1" x14ac:dyDescent="0.25">
      <c r="A10691" s="290"/>
    </row>
    <row r="10692" spans="1:1" x14ac:dyDescent="0.25">
      <c r="A10692" s="290"/>
    </row>
    <row r="10693" spans="1:1" x14ac:dyDescent="0.25">
      <c r="A10693" s="290"/>
    </row>
    <row r="10694" spans="1:1" x14ac:dyDescent="0.25">
      <c r="A10694" s="290"/>
    </row>
    <row r="10695" spans="1:1" x14ac:dyDescent="0.25">
      <c r="A10695" s="290"/>
    </row>
    <row r="10696" spans="1:1" x14ac:dyDescent="0.25">
      <c r="A10696" s="290"/>
    </row>
    <row r="10697" spans="1:1" x14ac:dyDescent="0.25">
      <c r="A10697" s="290"/>
    </row>
    <row r="10698" spans="1:1" x14ac:dyDescent="0.25">
      <c r="A10698" s="290"/>
    </row>
    <row r="10699" spans="1:1" x14ac:dyDescent="0.25">
      <c r="A10699" s="290"/>
    </row>
    <row r="10700" spans="1:1" x14ac:dyDescent="0.25">
      <c r="A10700" s="290"/>
    </row>
    <row r="10701" spans="1:1" x14ac:dyDescent="0.25">
      <c r="A10701" s="290"/>
    </row>
    <row r="10702" spans="1:1" x14ac:dyDescent="0.25">
      <c r="A10702" s="290"/>
    </row>
    <row r="10703" spans="1:1" x14ac:dyDescent="0.25">
      <c r="A10703" s="290"/>
    </row>
    <row r="10704" spans="1:1" x14ac:dyDescent="0.25">
      <c r="A10704" s="290"/>
    </row>
    <row r="10705" spans="1:1" x14ac:dyDescent="0.25">
      <c r="A10705" s="290"/>
    </row>
    <row r="10706" spans="1:1" x14ac:dyDescent="0.25">
      <c r="A10706" s="290"/>
    </row>
    <row r="10707" spans="1:1" x14ac:dyDescent="0.25">
      <c r="A10707" s="290"/>
    </row>
    <row r="10708" spans="1:1" x14ac:dyDescent="0.25">
      <c r="A10708" s="290"/>
    </row>
    <row r="10709" spans="1:1" x14ac:dyDescent="0.25">
      <c r="A10709" s="290"/>
    </row>
    <row r="10710" spans="1:1" x14ac:dyDescent="0.25">
      <c r="A10710" s="290"/>
    </row>
    <row r="10711" spans="1:1" x14ac:dyDescent="0.25">
      <c r="A10711" s="290"/>
    </row>
    <row r="10712" spans="1:1" x14ac:dyDescent="0.25">
      <c r="A10712" s="290"/>
    </row>
    <row r="10713" spans="1:1" x14ac:dyDescent="0.25">
      <c r="A10713" s="290"/>
    </row>
    <row r="10714" spans="1:1" x14ac:dyDescent="0.25">
      <c r="A10714" s="290"/>
    </row>
    <row r="10715" spans="1:1" x14ac:dyDescent="0.25">
      <c r="A10715" s="290"/>
    </row>
    <row r="10716" spans="1:1" x14ac:dyDescent="0.25">
      <c r="A10716" s="290"/>
    </row>
    <row r="10717" spans="1:1" x14ac:dyDescent="0.25">
      <c r="A10717" s="290"/>
    </row>
    <row r="10718" spans="1:1" x14ac:dyDescent="0.25">
      <c r="A10718" s="290"/>
    </row>
    <row r="10719" spans="1:1" x14ac:dyDescent="0.25">
      <c r="A10719" s="290"/>
    </row>
    <row r="10720" spans="1:1" x14ac:dyDescent="0.25">
      <c r="A10720" s="290"/>
    </row>
    <row r="10721" spans="1:1" x14ac:dyDescent="0.25">
      <c r="A10721" s="290"/>
    </row>
    <row r="10722" spans="1:1" x14ac:dyDescent="0.25">
      <c r="A10722" s="290"/>
    </row>
    <row r="10723" spans="1:1" x14ac:dyDescent="0.25">
      <c r="A10723" s="290"/>
    </row>
    <row r="10724" spans="1:1" x14ac:dyDescent="0.25">
      <c r="A10724" s="290"/>
    </row>
    <row r="10725" spans="1:1" x14ac:dyDescent="0.25">
      <c r="A10725" s="290"/>
    </row>
    <row r="10726" spans="1:1" x14ac:dyDescent="0.25">
      <c r="A10726" s="290"/>
    </row>
    <row r="10727" spans="1:1" x14ac:dyDescent="0.25">
      <c r="A10727" s="290"/>
    </row>
    <row r="10728" spans="1:1" x14ac:dyDescent="0.25">
      <c r="A10728" s="290"/>
    </row>
    <row r="10729" spans="1:1" x14ac:dyDescent="0.25">
      <c r="A10729" s="290"/>
    </row>
    <row r="10730" spans="1:1" x14ac:dyDescent="0.25">
      <c r="A10730" s="290"/>
    </row>
    <row r="10731" spans="1:1" x14ac:dyDescent="0.25">
      <c r="A10731" s="290"/>
    </row>
    <row r="10732" spans="1:1" x14ac:dyDescent="0.25">
      <c r="A10732" s="290"/>
    </row>
    <row r="10733" spans="1:1" x14ac:dyDescent="0.25">
      <c r="A10733" s="290"/>
    </row>
    <row r="10734" spans="1:1" x14ac:dyDescent="0.25">
      <c r="A10734" s="290"/>
    </row>
    <row r="10735" spans="1:1" x14ac:dyDescent="0.25">
      <c r="A10735" s="290"/>
    </row>
    <row r="10736" spans="1:1" x14ac:dyDescent="0.25">
      <c r="A10736" s="290"/>
    </row>
    <row r="10737" spans="1:1" x14ac:dyDescent="0.25">
      <c r="A10737" s="290"/>
    </row>
    <row r="10738" spans="1:1" x14ac:dyDescent="0.25">
      <c r="A10738" s="290"/>
    </row>
    <row r="10739" spans="1:1" x14ac:dyDescent="0.25">
      <c r="A10739" s="290"/>
    </row>
    <row r="10740" spans="1:1" x14ac:dyDescent="0.25">
      <c r="A10740" s="290"/>
    </row>
    <row r="10741" spans="1:1" x14ac:dyDescent="0.25">
      <c r="A10741" s="290"/>
    </row>
    <row r="10742" spans="1:1" x14ac:dyDescent="0.25">
      <c r="A10742" s="290"/>
    </row>
    <row r="10743" spans="1:1" x14ac:dyDescent="0.25">
      <c r="A10743" s="290"/>
    </row>
    <row r="10744" spans="1:1" x14ac:dyDescent="0.25">
      <c r="A10744" s="290"/>
    </row>
    <row r="10745" spans="1:1" x14ac:dyDescent="0.25">
      <c r="A10745" s="290"/>
    </row>
    <row r="10746" spans="1:1" x14ac:dyDescent="0.25">
      <c r="A10746" s="290"/>
    </row>
    <row r="10747" spans="1:1" x14ac:dyDescent="0.25">
      <c r="A10747" s="290"/>
    </row>
    <row r="10748" spans="1:1" x14ac:dyDescent="0.25">
      <c r="A10748" s="290"/>
    </row>
    <row r="10749" spans="1:1" x14ac:dyDescent="0.25">
      <c r="A10749" s="290"/>
    </row>
    <row r="10750" spans="1:1" x14ac:dyDescent="0.25">
      <c r="A10750" s="290"/>
    </row>
    <row r="10751" spans="1:1" x14ac:dyDescent="0.25">
      <c r="A10751" s="290"/>
    </row>
    <row r="10752" spans="1:1" x14ac:dyDescent="0.25">
      <c r="A10752" s="290"/>
    </row>
    <row r="10753" spans="1:1" x14ac:dyDescent="0.25">
      <c r="A10753" s="290"/>
    </row>
    <row r="10754" spans="1:1" x14ac:dyDescent="0.25">
      <c r="A10754" s="290"/>
    </row>
    <row r="10755" spans="1:1" x14ac:dyDescent="0.25">
      <c r="A10755" s="290"/>
    </row>
    <row r="10756" spans="1:1" x14ac:dyDescent="0.25">
      <c r="A10756" s="290"/>
    </row>
    <row r="10757" spans="1:1" x14ac:dyDescent="0.25">
      <c r="A10757" s="290"/>
    </row>
    <row r="10758" spans="1:1" x14ac:dyDescent="0.25">
      <c r="A10758" s="290"/>
    </row>
    <row r="10759" spans="1:1" x14ac:dyDescent="0.25">
      <c r="A10759" s="290"/>
    </row>
    <row r="10760" spans="1:1" x14ac:dyDescent="0.25">
      <c r="A10760" s="290"/>
    </row>
    <row r="10761" spans="1:1" x14ac:dyDescent="0.25">
      <c r="A10761" s="290"/>
    </row>
    <row r="10762" spans="1:1" x14ac:dyDescent="0.25">
      <c r="A10762" s="290"/>
    </row>
    <row r="10763" spans="1:1" x14ac:dyDescent="0.25">
      <c r="A10763" s="290"/>
    </row>
    <row r="10764" spans="1:1" x14ac:dyDescent="0.25">
      <c r="A10764" s="290"/>
    </row>
    <row r="10765" spans="1:1" x14ac:dyDescent="0.25">
      <c r="A10765" s="290"/>
    </row>
    <row r="10766" spans="1:1" x14ac:dyDescent="0.25">
      <c r="A10766" s="290"/>
    </row>
    <row r="10767" spans="1:1" x14ac:dyDescent="0.25">
      <c r="A10767" s="290"/>
    </row>
    <row r="10768" spans="1:1" x14ac:dyDescent="0.25">
      <c r="A10768" s="290"/>
    </row>
    <row r="10769" spans="1:1" x14ac:dyDescent="0.25">
      <c r="A10769" s="290"/>
    </row>
    <row r="10770" spans="1:1" x14ac:dyDescent="0.25">
      <c r="A10770" s="290"/>
    </row>
    <row r="10771" spans="1:1" x14ac:dyDescent="0.25">
      <c r="A10771" s="290"/>
    </row>
    <row r="10772" spans="1:1" x14ac:dyDescent="0.25">
      <c r="A10772" s="290"/>
    </row>
    <row r="10773" spans="1:1" x14ac:dyDescent="0.25">
      <c r="A10773" s="290"/>
    </row>
    <row r="10774" spans="1:1" x14ac:dyDescent="0.25">
      <c r="A10774" s="290"/>
    </row>
    <row r="10775" spans="1:1" x14ac:dyDescent="0.25">
      <c r="A10775" s="290"/>
    </row>
    <row r="10776" spans="1:1" x14ac:dyDescent="0.25">
      <c r="A10776" s="290"/>
    </row>
    <row r="10777" spans="1:1" x14ac:dyDescent="0.25">
      <c r="A10777" s="290"/>
    </row>
    <row r="10778" spans="1:1" x14ac:dyDescent="0.25">
      <c r="A10778" s="290"/>
    </row>
    <row r="10779" spans="1:1" x14ac:dyDescent="0.25">
      <c r="A10779" s="290"/>
    </row>
    <row r="10780" spans="1:1" x14ac:dyDescent="0.25">
      <c r="A10780" s="290"/>
    </row>
    <row r="10781" spans="1:1" x14ac:dyDescent="0.25">
      <c r="A10781" s="290"/>
    </row>
    <row r="10782" spans="1:1" x14ac:dyDescent="0.25">
      <c r="A10782" s="290"/>
    </row>
    <row r="10783" spans="1:1" x14ac:dyDescent="0.25">
      <c r="A10783" s="290"/>
    </row>
    <row r="10784" spans="1:1" x14ac:dyDescent="0.25">
      <c r="A10784" s="290"/>
    </row>
    <row r="10785" spans="1:1" x14ac:dyDescent="0.25">
      <c r="A10785" s="290"/>
    </row>
    <row r="10786" spans="1:1" x14ac:dyDescent="0.25">
      <c r="A10786" s="290"/>
    </row>
    <row r="10787" spans="1:1" x14ac:dyDescent="0.25">
      <c r="A10787" s="290"/>
    </row>
    <row r="10788" spans="1:1" x14ac:dyDescent="0.25">
      <c r="A10788" s="290"/>
    </row>
    <row r="10789" spans="1:1" x14ac:dyDescent="0.25">
      <c r="A10789" s="290"/>
    </row>
    <row r="10790" spans="1:1" x14ac:dyDescent="0.25">
      <c r="A10790" s="290"/>
    </row>
    <row r="10791" spans="1:1" x14ac:dyDescent="0.25">
      <c r="A10791" s="290"/>
    </row>
    <row r="10792" spans="1:1" x14ac:dyDescent="0.25">
      <c r="A10792" s="290"/>
    </row>
    <row r="10793" spans="1:1" x14ac:dyDescent="0.25">
      <c r="A10793" s="290"/>
    </row>
    <row r="10794" spans="1:1" x14ac:dyDescent="0.25">
      <c r="A10794" s="290"/>
    </row>
    <row r="10795" spans="1:1" x14ac:dyDescent="0.25">
      <c r="A10795" s="290"/>
    </row>
    <row r="10796" spans="1:1" x14ac:dyDescent="0.25">
      <c r="A10796" s="290"/>
    </row>
    <row r="10797" spans="1:1" x14ac:dyDescent="0.25">
      <c r="A10797" s="290"/>
    </row>
    <row r="10798" spans="1:1" x14ac:dyDescent="0.25">
      <c r="A10798" s="290"/>
    </row>
    <row r="10799" spans="1:1" x14ac:dyDescent="0.25">
      <c r="A10799" s="290"/>
    </row>
    <row r="10800" spans="1:1" x14ac:dyDescent="0.25">
      <c r="A10800" s="290"/>
    </row>
    <row r="10801" spans="1:1" x14ac:dyDescent="0.25">
      <c r="A10801" s="290"/>
    </row>
    <row r="10802" spans="1:1" x14ac:dyDescent="0.25">
      <c r="A10802" s="290"/>
    </row>
    <row r="10803" spans="1:1" x14ac:dyDescent="0.25">
      <c r="A10803" s="290"/>
    </row>
    <row r="10804" spans="1:1" x14ac:dyDescent="0.25">
      <c r="A10804" s="290"/>
    </row>
    <row r="10805" spans="1:1" x14ac:dyDescent="0.25">
      <c r="A10805" s="290"/>
    </row>
    <row r="10806" spans="1:1" x14ac:dyDescent="0.25">
      <c r="A10806" s="290"/>
    </row>
    <row r="10807" spans="1:1" x14ac:dyDescent="0.25">
      <c r="A10807" s="290"/>
    </row>
    <row r="10808" spans="1:1" x14ac:dyDescent="0.25">
      <c r="A10808" s="290"/>
    </row>
    <row r="10809" spans="1:1" x14ac:dyDescent="0.25">
      <c r="A10809" s="290"/>
    </row>
    <row r="10810" spans="1:1" x14ac:dyDescent="0.25">
      <c r="A10810" s="290"/>
    </row>
    <row r="10811" spans="1:1" x14ac:dyDescent="0.25">
      <c r="A10811" s="290"/>
    </row>
    <row r="10812" spans="1:1" x14ac:dyDescent="0.25">
      <c r="A10812" s="290"/>
    </row>
    <row r="10813" spans="1:1" x14ac:dyDescent="0.25">
      <c r="A10813" s="290"/>
    </row>
    <row r="10814" spans="1:1" x14ac:dyDescent="0.25">
      <c r="A10814" s="290"/>
    </row>
    <row r="10815" spans="1:1" x14ac:dyDescent="0.25">
      <c r="A10815" s="290"/>
    </row>
    <row r="10816" spans="1:1" x14ac:dyDescent="0.25">
      <c r="A10816" s="290"/>
    </row>
    <row r="10817" spans="1:1" x14ac:dyDescent="0.25">
      <c r="A10817" s="290"/>
    </row>
    <row r="10818" spans="1:1" x14ac:dyDescent="0.25">
      <c r="A10818" s="290"/>
    </row>
    <row r="10819" spans="1:1" x14ac:dyDescent="0.25">
      <c r="A10819" s="290"/>
    </row>
    <row r="10820" spans="1:1" x14ac:dyDescent="0.25">
      <c r="A10820" s="290"/>
    </row>
    <row r="10821" spans="1:1" x14ac:dyDescent="0.25">
      <c r="A10821" s="290"/>
    </row>
    <row r="10822" spans="1:1" x14ac:dyDescent="0.25">
      <c r="A10822" s="290"/>
    </row>
    <row r="10823" spans="1:1" x14ac:dyDescent="0.25">
      <c r="A10823" s="290"/>
    </row>
    <row r="10824" spans="1:1" x14ac:dyDescent="0.25">
      <c r="A10824" s="290"/>
    </row>
    <row r="10825" spans="1:1" x14ac:dyDescent="0.25">
      <c r="A10825" s="290"/>
    </row>
    <row r="10826" spans="1:1" x14ac:dyDescent="0.25">
      <c r="A10826" s="290"/>
    </row>
    <row r="10827" spans="1:1" x14ac:dyDescent="0.25">
      <c r="A10827" s="290"/>
    </row>
    <row r="10828" spans="1:1" x14ac:dyDescent="0.25">
      <c r="A10828" s="290"/>
    </row>
    <row r="10829" spans="1:1" x14ac:dyDescent="0.25">
      <c r="A10829" s="290"/>
    </row>
    <row r="10830" spans="1:1" x14ac:dyDescent="0.25">
      <c r="A10830" s="290"/>
    </row>
    <row r="10831" spans="1:1" x14ac:dyDescent="0.25">
      <c r="A10831" s="290"/>
    </row>
    <row r="10832" spans="1:1" x14ac:dyDescent="0.25">
      <c r="A10832" s="290"/>
    </row>
    <row r="10833" spans="1:1" x14ac:dyDescent="0.25">
      <c r="A10833" s="290"/>
    </row>
    <row r="10834" spans="1:1" x14ac:dyDescent="0.25">
      <c r="A10834" s="290"/>
    </row>
    <row r="10835" spans="1:1" x14ac:dyDescent="0.25">
      <c r="A10835" s="290"/>
    </row>
    <row r="10836" spans="1:1" x14ac:dyDescent="0.25">
      <c r="A10836" s="290"/>
    </row>
    <row r="10837" spans="1:1" x14ac:dyDescent="0.25">
      <c r="A10837" s="290"/>
    </row>
    <row r="10838" spans="1:1" x14ac:dyDescent="0.25">
      <c r="A10838" s="290"/>
    </row>
    <row r="10839" spans="1:1" x14ac:dyDescent="0.25">
      <c r="A10839" s="290"/>
    </row>
    <row r="10840" spans="1:1" x14ac:dyDescent="0.25">
      <c r="A10840" s="290"/>
    </row>
    <row r="10841" spans="1:1" x14ac:dyDescent="0.25">
      <c r="A10841" s="290"/>
    </row>
    <row r="10842" spans="1:1" x14ac:dyDescent="0.25">
      <c r="A10842" s="290"/>
    </row>
    <row r="10843" spans="1:1" x14ac:dyDescent="0.25">
      <c r="A10843" s="290"/>
    </row>
    <row r="10844" spans="1:1" x14ac:dyDescent="0.25">
      <c r="A10844" s="290"/>
    </row>
    <row r="10845" spans="1:1" x14ac:dyDescent="0.25">
      <c r="A10845" s="290"/>
    </row>
    <row r="10846" spans="1:1" x14ac:dyDescent="0.25">
      <c r="A10846" s="290"/>
    </row>
    <row r="10847" spans="1:1" x14ac:dyDescent="0.25">
      <c r="A10847" s="290"/>
    </row>
    <row r="10848" spans="1:1" x14ac:dyDescent="0.25">
      <c r="A10848" s="290"/>
    </row>
    <row r="10849" spans="1:1" x14ac:dyDescent="0.25">
      <c r="A10849" s="290"/>
    </row>
    <row r="10850" spans="1:1" x14ac:dyDescent="0.25">
      <c r="A10850" s="290"/>
    </row>
    <row r="10851" spans="1:1" x14ac:dyDescent="0.25">
      <c r="A10851" s="290"/>
    </row>
    <row r="10852" spans="1:1" x14ac:dyDescent="0.25">
      <c r="A10852" s="290"/>
    </row>
    <row r="10853" spans="1:1" x14ac:dyDescent="0.25">
      <c r="A10853" s="290"/>
    </row>
    <row r="10854" spans="1:1" x14ac:dyDescent="0.25">
      <c r="A10854" s="290"/>
    </row>
    <row r="10855" spans="1:1" x14ac:dyDescent="0.25">
      <c r="A10855" s="290"/>
    </row>
    <row r="10856" spans="1:1" x14ac:dyDescent="0.25">
      <c r="A10856" s="290"/>
    </row>
    <row r="10857" spans="1:1" x14ac:dyDescent="0.25">
      <c r="A10857" s="290"/>
    </row>
    <row r="10858" spans="1:1" x14ac:dyDescent="0.25">
      <c r="A10858" s="290"/>
    </row>
    <row r="10859" spans="1:1" x14ac:dyDescent="0.25">
      <c r="A10859" s="290"/>
    </row>
    <row r="10860" spans="1:1" x14ac:dyDescent="0.25">
      <c r="A10860" s="290"/>
    </row>
    <row r="10861" spans="1:1" x14ac:dyDescent="0.25">
      <c r="A10861" s="290"/>
    </row>
    <row r="10862" spans="1:1" x14ac:dyDescent="0.25">
      <c r="A10862" s="290"/>
    </row>
    <row r="10863" spans="1:1" x14ac:dyDescent="0.25">
      <c r="A10863" s="290"/>
    </row>
    <row r="10864" spans="1:1" x14ac:dyDescent="0.25">
      <c r="A10864" s="290"/>
    </row>
    <row r="10865" spans="1:1" x14ac:dyDescent="0.25">
      <c r="A10865" s="290"/>
    </row>
    <row r="10866" spans="1:1" x14ac:dyDescent="0.25">
      <c r="A10866" s="290"/>
    </row>
    <row r="10867" spans="1:1" x14ac:dyDescent="0.25">
      <c r="A10867" s="290"/>
    </row>
    <row r="10868" spans="1:1" x14ac:dyDescent="0.25">
      <c r="A10868" s="290"/>
    </row>
    <row r="10869" spans="1:1" x14ac:dyDescent="0.25">
      <c r="A10869" s="290"/>
    </row>
    <row r="10870" spans="1:1" x14ac:dyDescent="0.25">
      <c r="A10870" s="290"/>
    </row>
    <row r="10871" spans="1:1" x14ac:dyDescent="0.25">
      <c r="A10871" s="290"/>
    </row>
    <row r="10872" spans="1:1" x14ac:dyDescent="0.25">
      <c r="A10872" s="290"/>
    </row>
    <row r="10873" spans="1:1" x14ac:dyDescent="0.25">
      <c r="A10873" s="290"/>
    </row>
    <row r="10874" spans="1:1" x14ac:dyDescent="0.25">
      <c r="A10874" s="290"/>
    </row>
    <row r="10875" spans="1:1" x14ac:dyDescent="0.25">
      <c r="A10875" s="290"/>
    </row>
    <row r="10876" spans="1:1" x14ac:dyDescent="0.25">
      <c r="A10876" s="290"/>
    </row>
    <row r="10877" spans="1:1" x14ac:dyDescent="0.25">
      <c r="A10877" s="290"/>
    </row>
    <row r="10878" spans="1:1" x14ac:dyDescent="0.25">
      <c r="A10878" s="290"/>
    </row>
    <row r="10879" spans="1:1" x14ac:dyDescent="0.25">
      <c r="A10879" s="290"/>
    </row>
    <row r="10880" spans="1:1" x14ac:dyDescent="0.25">
      <c r="A10880" s="290"/>
    </row>
    <row r="10881" spans="1:1" x14ac:dyDescent="0.25">
      <c r="A10881" s="290"/>
    </row>
    <row r="10882" spans="1:1" x14ac:dyDescent="0.25">
      <c r="A10882" s="290"/>
    </row>
    <row r="10883" spans="1:1" x14ac:dyDescent="0.25">
      <c r="A10883" s="290"/>
    </row>
    <row r="10884" spans="1:1" x14ac:dyDescent="0.25">
      <c r="A10884" s="290"/>
    </row>
    <row r="10885" spans="1:1" x14ac:dyDescent="0.25">
      <c r="A10885" s="290"/>
    </row>
    <row r="10886" spans="1:1" x14ac:dyDescent="0.25">
      <c r="A10886" s="290"/>
    </row>
    <row r="10887" spans="1:1" x14ac:dyDescent="0.25">
      <c r="A10887" s="290"/>
    </row>
    <row r="10888" spans="1:1" x14ac:dyDescent="0.25">
      <c r="A10888" s="290"/>
    </row>
    <row r="10889" spans="1:1" x14ac:dyDescent="0.25">
      <c r="A10889" s="290"/>
    </row>
    <row r="10890" spans="1:1" x14ac:dyDescent="0.25">
      <c r="A10890" s="290"/>
    </row>
    <row r="10891" spans="1:1" x14ac:dyDescent="0.25">
      <c r="A10891" s="290"/>
    </row>
    <row r="10892" spans="1:1" x14ac:dyDescent="0.25">
      <c r="A10892" s="290"/>
    </row>
    <row r="10893" spans="1:1" x14ac:dyDescent="0.25">
      <c r="A10893" s="290"/>
    </row>
    <row r="10894" spans="1:1" x14ac:dyDescent="0.25">
      <c r="A10894" s="290"/>
    </row>
    <row r="10895" spans="1:1" x14ac:dyDescent="0.25">
      <c r="A10895" s="290"/>
    </row>
    <row r="10896" spans="1:1" x14ac:dyDescent="0.25">
      <c r="A10896" s="290"/>
    </row>
    <row r="10897" spans="1:1" x14ac:dyDescent="0.25">
      <c r="A10897" s="290"/>
    </row>
    <row r="10898" spans="1:1" x14ac:dyDescent="0.25">
      <c r="A10898" s="290"/>
    </row>
    <row r="10899" spans="1:1" x14ac:dyDescent="0.25">
      <c r="A10899" s="290"/>
    </row>
    <row r="10900" spans="1:1" x14ac:dyDescent="0.25">
      <c r="A10900" s="290"/>
    </row>
    <row r="10901" spans="1:1" x14ac:dyDescent="0.25">
      <c r="A10901" s="290"/>
    </row>
    <row r="10902" spans="1:1" x14ac:dyDescent="0.25">
      <c r="A10902" s="290"/>
    </row>
    <row r="10903" spans="1:1" x14ac:dyDescent="0.25">
      <c r="A10903" s="290"/>
    </row>
    <row r="10904" spans="1:1" x14ac:dyDescent="0.25">
      <c r="A10904" s="290"/>
    </row>
    <row r="10905" spans="1:1" x14ac:dyDescent="0.25">
      <c r="A10905" s="290"/>
    </row>
    <row r="10906" spans="1:1" x14ac:dyDescent="0.25">
      <c r="A10906" s="290"/>
    </row>
    <row r="10907" spans="1:1" x14ac:dyDescent="0.25">
      <c r="A10907" s="290"/>
    </row>
    <row r="10908" spans="1:1" x14ac:dyDescent="0.25">
      <c r="A10908" s="290"/>
    </row>
    <row r="10909" spans="1:1" x14ac:dyDescent="0.25">
      <c r="A10909" s="290"/>
    </row>
    <row r="10910" spans="1:1" x14ac:dyDescent="0.25">
      <c r="A10910" s="290"/>
    </row>
    <row r="10911" spans="1:1" x14ac:dyDescent="0.25">
      <c r="A10911" s="290"/>
    </row>
    <row r="10912" spans="1:1" x14ac:dyDescent="0.25">
      <c r="A10912" s="290"/>
    </row>
    <row r="10913" spans="1:1" x14ac:dyDescent="0.25">
      <c r="A10913" s="290"/>
    </row>
    <row r="10914" spans="1:1" x14ac:dyDescent="0.25">
      <c r="A10914" s="290"/>
    </row>
    <row r="10915" spans="1:1" x14ac:dyDescent="0.25">
      <c r="A10915" s="290"/>
    </row>
    <row r="10916" spans="1:1" x14ac:dyDescent="0.25">
      <c r="A10916" s="290"/>
    </row>
    <row r="10917" spans="1:1" x14ac:dyDescent="0.25">
      <c r="A10917" s="290"/>
    </row>
    <row r="10918" spans="1:1" x14ac:dyDescent="0.25">
      <c r="A10918" s="290"/>
    </row>
    <row r="10919" spans="1:1" x14ac:dyDescent="0.25">
      <c r="A10919" s="290"/>
    </row>
    <row r="10920" spans="1:1" x14ac:dyDescent="0.25">
      <c r="A10920" s="290"/>
    </row>
    <row r="10921" spans="1:1" x14ac:dyDescent="0.25">
      <c r="A10921" s="290"/>
    </row>
    <row r="10922" spans="1:1" x14ac:dyDescent="0.25">
      <c r="A10922" s="290"/>
    </row>
    <row r="10923" spans="1:1" x14ac:dyDescent="0.25">
      <c r="A10923" s="290"/>
    </row>
    <row r="10924" spans="1:1" x14ac:dyDescent="0.25">
      <c r="A10924" s="290"/>
    </row>
    <row r="10925" spans="1:1" x14ac:dyDescent="0.25">
      <c r="A10925" s="290"/>
    </row>
    <row r="10926" spans="1:1" x14ac:dyDescent="0.25">
      <c r="A10926" s="290"/>
    </row>
    <row r="10927" spans="1:1" x14ac:dyDescent="0.25">
      <c r="A10927" s="290"/>
    </row>
    <row r="10928" spans="1:1" x14ac:dyDescent="0.25">
      <c r="A10928" s="290"/>
    </row>
    <row r="10929" spans="1:1" x14ac:dyDescent="0.25">
      <c r="A10929" s="290"/>
    </row>
    <row r="10930" spans="1:1" x14ac:dyDescent="0.25">
      <c r="A10930" s="290"/>
    </row>
    <row r="10931" spans="1:1" x14ac:dyDescent="0.25">
      <c r="A10931" s="290"/>
    </row>
    <row r="10932" spans="1:1" x14ac:dyDescent="0.25">
      <c r="A10932" s="290"/>
    </row>
    <row r="10933" spans="1:1" x14ac:dyDescent="0.25">
      <c r="A10933" s="290"/>
    </row>
    <row r="10934" spans="1:1" x14ac:dyDescent="0.25">
      <c r="A10934" s="290"/>
    </row>
    <row r="10935" spans="1:1" x14ac:dyDescent="0.25">
      <c r="A10935" s="290"/>
    </row>
    <row r="10936" spans="1:1" x14ac:dyDescent="0.25">
      <c r="A10936" s="290"/>
    </row>
    <row r="10937" spans="1:1" x14ac:dyDescent="0.25">
      <c r="A10937" s="290"/>
    </row>
    <row r="10938" spans="1:1" x14ac:dyDescent="0.25">
      <c r="A10938" s="290"/>
    </row>
    <row r="10939" spans="1:1" x14ac:dyDescent="0.25">
      <c r="A10939" s="290"/>
    </row>
    <row r="10940" spans="1:1" x14ac:dyDescent="0.25">
      <c r="A10940" s="290"/>
    </row>
    <row r="10941" spans="1:1" x14ac:dyDescent="0.25">
      <c r="A10941" s="290"/>
    </row>
    <row r="10942" spans="1:1" x14ac:dyDescent="0.25">
      <c r="A10942" s="290"/>
    </row>
    <row r="10943" spans="1:1" x14ac:dyDescent="0.25">
      <c r="A10943" s="290"/>
    </row>
    <row r="10944" spans="1:1" x14ac:dyDescent="0.25">
      <c r="A10944" s="290"/>
    </row>
    <row r="10945" spans="1:1" x14ac:dyDescent="0.25">
      <c r="A10945" s="290"/>
    </row>
    <row r="10946" spans="1:1" x14ac:dyDescent="0.25">
      <c r="A10946" s="290"/>
    </row>
    <row r="10947" spans="1:1" x14ac:dyDescent="0.25">
      <c r="A10947" s="290"/>
    </row>
    <row r="10948" spans="1:1" x14ac:dyDescent="0.25">
      <c r="A10948" s="290"/>
    </row>
    <row r="10949" spans="1:1" x14ac:dyDescent="0.25">
      <c r="A10949" s="290"/>
    </row>
    <row r="10950" spans="1:1" x14ac:dyDescent="0.25">
      <c r="A10950" s="290"/>
    </row>
    <row r="10951" spans="1:1" x14ac:dyDescent="0.25">
      <c r="A10951" s="290"/>
    </row>
    <row r="10952" spans="1:1" x14ac:dyDescent="0.25">
      <c r="A10952" s="290"/>
    </row>
    <row r="10953" spans="1:1" x14ac:dyDescent="0.25">
      <c r="A10953" s="290"/>
    </row>
    <row r="10954" spans="1:1" x14ac:dyDescent="0.25">
      <c r="A10954" s="290"/>
    </row>
    <row r="10955" spans="1:1" x14ac:dyDescent="0.25">
      <c r="A10955" s="290"/>
    </row>
    <row r="10956" spans="1:1" x14ac:dyDescent="0.25">
      <c r="A10956" s="290"/>
    </row>
    <row r="10957" spans="1:1" x14ac:dyDescent="0.25">
      <c r="A10957" s="290"/>
    </row>
    <row r="10958" spans="1:1" x14ac:dyDescent="0.25">
      <c r="A10958" s="290"/>
    </row>
    <row r="10959" spans="1:1" x14ac:dyDescent="0.25">
      <c r="A10959" s="290"/>
    </row>
    <row r="10960" spans="1:1" x14ac:dyDescent="0.25">
      <c r="A10960" s="290"/>
    </row>
    <row r="10961" spans="1:1" x14ac:dyDescent="0.25">
      <c r="A10961" s="290"/>
    </row>
    <row r="10962" spans="1:1" x14ac:dyDescent="0.25">
      <c r="A10962" s="290"/>
    </row>
    <row r="10963" spans="1:1" x14ac:dyDescent="0.25">
      <c r="A10963" s="290"/>
    </row>
    <row r="10964" spans="1:1" x14ac:dyDescent="0.25">
      <c r="A10964" s="290"/>
    </row>
    <row r="10965" spans="1:1" x14ac:dyDescent="0.25">
      <c r="A10965" s="290"/>
    </row>
    <row r="10966" spans="1:1" x14ac:dyDescent="0.25">
      <c r="A10966" s="290"/>
    </row>
    <row r="10967" spans="1:1" x14ac:dyDescent="0.25">
      <c r="A10967" s="290"/>
    </row>
    <row r="10968" spans="1:1" x14ac:dyDescent="0.25">
      <c r="A10968" s="290"/>
    </row>
    <row r="10969" spans="1:1" x14ac:dyDescent="0.25">
      <c r="A10969" s="290"/>
    </row>
    <row r="10970" spans="1:1" x14ac:dyDescent="0.25">
      <c r="A10970" s="290"/>
    </row>
    <row r="10971" spans="1:1" x14ac:dyDescent="0.25">
      <c r="A10971" s="290"/>
    </row>
    <row r="10972" spans="1:1" x14ac:dyDescent="0.25">
      <c r="A10972" s="290"/>
    </row>
    <row r="10973" spans="1:1" x14ac:dyDescent="0.25">
      <c r="A10973" s="290"/>
    </row>
    <row r="10974" spans="1:1" x14ac:dyDescent="0.25">
      <c r="A10974" s="290"/>
    </row>
    <row r="10975" spans="1:1" x14ac:dyDescent="0.25">
      <c r="A10975" s="290"/>
    </row>
    <row r="10976" spans="1:1" x14ac:dyDescent="0.25">
      <c r="A10976" s="290"/>
    </row>
    <row r="10977" spans="1:1" x14ac:dyDescent="0.25">
      <c r="A10977" s="290"/>
    </row>
    <row r="10978" spans="1:1" x14ac:dyDescent="0.25">
      <c r="A10978" s="290"/>
    </row>
    <row r="10979" spans="1:1" x14ac:dyDescent="0.25">
      <c r="A10979" s="290"/>
    </row>
    <row r="10980" spans="1:1" x14ac:dyDescent="0.25">
      <c r="A10980" s="290"/>
    </row>
    <row r="10981" spans="1:1" x14ac:dyDescent="0.25">
      <c r="A10981" s="290"/>
    </row>
    <row r="10982" spans="1:1" x14ac:dyDescent="0.25">
      <c r="A10982" s="290"/>
    </row>
    <row r="10983" spans="1:1" x14ac:dyDescent="0.25">
      <c r="A10983" s="290"/>
    </row>
    <row r="10984" spans="1:1" x14ac:dyDescent="0.25">
      <c r="A10984" s="290"/>
    </row>
    <row r="10985" spans="1:1" x14ac:dyDescent="0.25">
      <c r="A10985" s="290"/>
    </row>
    <row r="10986" spans="1:1" x14ac:dyDescent="0.25">
      <c r="A10986" s="290"/>
    </row>
    <row r="10987" spans="1:1" x14ac:dyDescent="0.25">
      <c r="A10987" s="290"/>
    </row>
    <row r="10988" spans="1:1" x14ac:dyDescent="0.25">
      <c r="A10988" s="290"/>
    </row>
    <row r="10989" spans="1:1" x14ac:dyDescent="0.25">
      <c r="A10989" s="290"/>
    </row>
    <row r="10990" spans="1:1" x14ac:dyDescent="0.25">
      <c r="A10990" s="290"/>
    </row>
    <row r="10991" spans="1:1" x14ac:dyDescent="0.25">
      <c r="A10991" s="290"/>
    </row>
    <row r="10992" spans="1:1" x14ac:dyDescent="0.25">
      <c r="A10992" s="290"/>
    </row>
    <row r="10993" spans="1:1" x14ac:dyDescent="0.25">
      <c r="A10993" s="290"/>
    </row>
    <row r="10994" spans="1:1" x14ac:dyDescent="0.25">
      <c r="A10994" s="290"/>
    </row>
    <row r="10995" spans="1:1" x14ac:dyDescent="0.25">
      <c r="A10995" s="290"/>
    </row>
    <row r="10996" spans="1:1" x14ac:dyDescent="0.25">
      <c r="A10996" s="290"/>
    </row>
    <row r="10997" spans="1:1" x14ac:dyDescent="0.25">
      <c r="A10997" s="290"/>
    </row>
    <row r="10998" spans="1:1" x14ac:dyDescent="0.25">
      <c r="A10998" s="290"/>
    </row>
    <row r="10999" spans="1:1" x14ac:dyDescent="0.25">
      <c r="A10999" s="290"/>
    </row>
    <row r="11000" spans="1:1" x14ac:dyDescent="0.25">
      <c r="A11000" s="290"/>
    </row>
    <row r="11001" spans="1:1" x14ac:dyDescent="0.25">
      <c r="A11001" s="290"/>
    </row>
    <row r="11002" spans="1:1" x14ac:dyDescent="0.25">
      <c r="A11002" s="290"/>
    </row>
    <row r="11003" spans="1:1" x14ac:dyDescent="0.25">
      <c r="A11003" s="290"/>
    </row>
    <row r="11004" spans="1:1" x14ac:dyDescent="0.25">
      <c r="A11004" s="290"/>
    </row>
    <row r="11005" spans="1:1" x14ac:dyDescent="0.25">
      <c r="A11005" s="290"/>
    </row>
    <row r="11006" spans="1:1" x14ac:dyDescent="0.25">
      <c r="A11006" s="290"/>
    </row>
    <row r="11007" spans="1:1" x14ac:dyDescent="0.25">
      <c r="A11007" s="290"/>
    </row>
    <row r="11008" spans="1:1" x14ac:dyDescent="0.25">
      <c r="A11008" s="290"/>
    </row>
    <row r="11009" spans="1:1" x14ac:dyDescent="0.25">
      <c r="A11009" s="290"/>
    </row>
    <row r="11010" spans="1:1" x14ac:dyDescent="0.25">
      <c r="A11010" s="290"/>
    </row>
    <row r="11011" spans="1:1" x14ac:dyDescent="0.25">
      <c r="A11011" s="290"/>
    </row>
    <row r="11012" spans="1:1" x14ac:dyDescent="0.25">
      <c r="A11012" s="290"/>
    </row>
    <row r="11013" spans="1:1" x14ac:dyDescent="0.25">
      <c r="A11013" s="290"/>
    </row>
    <row r="11014" spans="1:1" x14ac:dyDescent="0.25">
      <c r="A11014" s="290"/>
    </row>
    <row r="11015" spans="1:1" x14ac:dyDescent="0.25">
      <c r="A11015" s="290"/>
    </row>
    <row r="11016" spans="1:1" x14ac:dyDescent="0.25">
      <c r="A11016" s="290"/>
    </row>
    <row r="11017" spans="1:1" x14ac:dyDescent="0.25">
      <c r="A11017" s="290"/>
    </row>
    <row r="11018" spans="1:1" x14ac:dyDescent="0.25">
      <c r="A11018" s="290"/>
    </row>
    <row r="11019" spans="1:1" x14ac:dyDescent="0.25">
      <c r="A11019" s="290"/>
    </row>
    <row r="11020" spans="1:1" x14ac:dyDescent="0.25">
      <c r="A11020" s="290"/>
    </row>
    <row r="11021" spans="1:1" x14ac:dyDescent="0.25">
      <c r="A11021" s="290"/>
    </row>
    <row r="11022" spans="1:1" x14ac:dyDescent="0.25">
      <c r="A11022" s="290"/>
    </row>
    <row r="11023" spans="1:1" x14ac:dyDescent="0.25">
      <c r="A11023" s="290"/>
    </row>
    <row r="11024" spans="1:1" x14ac:dyDescent="0.25">
      <c r="A11024" s="290"/>
    </row>
    <row r="11025" spans="1:1" x14ac:dyDescent="0.25">
      <c r="A11025" s="290"/>
    </row>
    <row r="11026" spans="1:1" x14ac:dyDescent="0.25">
      <c r="A11026" s="290"/>
    </row>
    <row r="11027" spans="1:1" x14ac:dyDescent="0.25">
      <c r="A11027" s="290"/>
    </row>
    <row r="11028" spans="1:1" x14ac:dyDescent="0.25">
      <c r="A11028" s="290"/>
    </row>
    <row r="11029" spans="1:1" x14ac:dyDescent="0.25">
      <c r="A11029" s="290"/>
    </row>
    <row r="11030" spans="1:1" x14ac:dyDescent="0.25">
      <c r="A11030" s="290"/>
    </row>
    <row r="11031" spans="1:1" x14ac:dyDescent="0.25">
      <c r="A11031" s="290"/>
    </row>
    <row r="11032" spans="1:1" x14ac:dyDescent="0.25">
      <c r="A11032" s="290"/>
    </row>
    <row r="11033" spans="1:1" x14ac:dyDescent="0.25">
      <c r="A11033" s="290"/>
    </row>
    <row r="11034" spans="1:1" x14ac:dyDescent="0.25">
      <c r="A11034" s="290"/>
    </row>
    <row r="11035" spans="1:1" x14ac:dyDescent="0.25">
      <c r="A11035" s="290"/>
    </row>
    <row r="11036" spans="1:1" x14ac:dyDescent="0.25">
      <c r="A11036" s="290"/>
    </row>
    <row r="11037" spans="1:1" x14ac:dyDescent="0.25">
      <c r="A11037" s="290"/>
    </row>
    <row r="11038" spans="1:1" x14ac:dyDescent="0.25">
      <c r="A11038" s="290"/>
    </row>
    <row r="11039" spans="1:1" x14ac:dyDescent="0.25">
      <c r="A11039" s="290"/>
    </row>
    <row r="11040" spans="1:1" x14ac:dyDescent="0.25">
      <c r="A11040" s="290"/>
    </row>
    <row r="11041" spans="1:1" x14ac:dyDescent="0.25">
      <c r="A11041" s="290"/>
    </row>
    <row r="11042" spans="1:1" x14ac:dyDescent="0.25">
      <c r="A11042" s="290"/>
    </row>
    <row r="11043" spans="1:1" x14ac:dyDescent="0.25">
      <c r="A11043" s="290"/>
    </row>
    <row r="11044" spans="1:1" x14ac:dyDescent="0.25">
      <c r="A11044" s="290"/>
    </row>
    <row r="11045" spans="1:1" x14ac:dyDescent="0.25">
      <c r="A11045" s="290"/>
    </row>
    <row r="11046" spans="1:1" x14ac:dyDescent="0.25">
      <c r="A11046" s="290"/>
    </row>
    <row r="11047" spans="1:1" x14ac:dyDescent="0.25">
      <c r="A11047" s="290"/>
    </row>
    <row r="11048" spans="1:1" x14ac:dyDescent="0.25">
      <c r="A11048" s="290"/>
    </row>
    <row r="11049" spans="1:1" x14ac:dyDescent="0.25">
      <c r="A11049" s="290"/>
    </row>
    <row r="11050" spans="1:1" x14ac:dyDescent="0.25">
      <c r="A11050" s="290"/>
    </row>
    <row r="11051" spans="1:1" x14ac:dyDescent="0.25">
      <c r="A11051" s="290"/>
    </row>
    <row r="11052" spans="1:1" x14ac:dyDescent="0.25">
      <c r="A11052" s="290"/>
    </row>
    <row r="11053" spans="1:1" x14ac:dyDescent="0.25">
      <c r="A11053" s="290"/>
    </row>
    <row r="11054" spans="1:1" x14ac:dyDescent="0.25">
      <c r="A11054" s="290"/>
    </row>
    <row r="11055" spans="1:1" x14ac:dyDescent="0.25">
      <c r="A11055" s="290"/>
    </row>
    <row r="11056" spans="1:1" x14ac:dyDescent="0.25">
      <c r="A11056" s="290"/>
    </row>
    <row r="11057" spans="1:1" x14ac:dyDescent="0.25">
      <c r="A11057" s="290"/>
    </row>
    <row r="11058" spans="1:1" x14ac:dyDescent="0.25">
      <c r="A11058" s="290"/>
    </row>
    <row r="11059" spans="1:1" x14ac:dyDescent="0.25">
      <c r="A11059" s="290"/>
    </row>
    <row r="11060" spans="1:1" x14ac:dyDescent="0.25">
      <c r="A11060" s="290"/>
    </row>
    <row r="11061" spans="1:1" x14ac:dyDescent="0.25">
      <c r="A11061" s="290"/>
    </row>
    <row r="11062" spans="1:1" x14ac:dyDescent="0.25">
      <c r="A11062" s="290"/>
    </row>
    <row r="11063" spans="1:1" x14ac:dyDescent="0.25">
      <c r="A11063" s="290"/>
    </row>
    <row r="11064" spans="1:1" x14ac:dyDescent="0.25">
      <c r="A11064" s="290"/>
    </row>
    <row r="11065" spans="1:1" x14ac:dyDescent="0.25">
      <c r="A11065" s="290"/>
    </row>
    <row r="11066" spans="1:1" x14ac:dyDescent="0.25">
      <c r="A11066" s="290"/>
    </row>
    <row r="11067" spans="1:1" x14ac:dyDescent="0.25">
      <c r="A11067" s="290"/>
    </row>
    <row r="11068" spans="1:1" x14ac:dyDescent="0.25">
      <c r="A11068" s="290"/>
    </row>
    <row r="11069" spans="1:1" x14ac:dyDescent="0.25">
      <c r="A11069" s="290"/>
    </row>
    <row r="11070" spans="1:1" x14ac:dyDescent="0.25">
      <c r="A11070" s="290"/>
    </row>
    <row r="11071" spans="1:1" x14ac:dyDescent="0.25">
      <c r="A11071" s="290"/>
    </row>
    <row r="11072" spans="1:1" x14ac:dyDescent="0.25">
      <c r="A11072" s="290"/>
    </row>
    <row r="11073" spans="1:1" x14ac:dyDescent="0.25">
      <c r="A11073" s="290"/>
    </row>
    <row r="11074" spans="1:1" x14ac:dyDescent="0.25">
      <c r="A11074" s="290"/>
    </row>
    <row r="11075" spans="1:1" x14ac:dyDescent="0.25">
      <c r="A11075" s="290"/>
    </row>
    <row r="11076" spans="1:1" x14ac:dyDescent="0.25">
      <c r="A11076" s="290"/>
    </row>
    <row r="11077" spans="1:1" x14ac:dyDescent="0.25">
      <c r="A11077" s="290"/>
    </row>
    <row r="11078" spans="1:1" x14ac:dyDescent="0.25">
      <c r="A11078" s="290"/>
    </row>
    <row r="11079" spans="1:1" x14ac:dyDescent="0.25">
      <c r="A11079" s="290"/>
    </row>
    <row r="11080" spans="1:1" x14ac:dyDescent="0.25">
      <c r="A11080" s="290"/>
    </row>
    <row r="11081" spans="1:1" x14ac:dyDescent="0.25">
      <c r="A11081" s="290"/>
    </row>
    <row r="11082" spans="1:1" x14ac:dyDescent="0.25">
      <c r="A11082" s="290"/>
    </row>
    <row r="11083" spans="1:1" x14ac:dyDescent="0.25">
      <c r="A11083" s="290"/>
    </row>
    <row r="11084" spans="1:1" x14ac:dyDescent="0.25">
      <c r="A11084" s="290"/>
    </row>
    <row r="11085" spans="1:1" x14ac:dyDescent="0.25">
      <c r="A11085" s="290"/>
    </row>
    <row r="11086" spans="1:1" x14ac:dyDescent="0.25">
      <c r="A11086" s="290"/>
    </row>
    <row r="11087" spans="1:1" x14ac:dyDescent="0.25">
      <c r="A11087" s="290"/>
    </row>
    <row r="11088" spans="1:1" x14ac:dyDescent="0.25">
      <c r="A11088" s="290"/>
    </row>
    <row r="11089" spans="1:1" x14ac:dyDescent="0.25">
      <c r="A11089" s="290"/>
    </row>
    <row r="11090" spans="1:1" x14ac:dyDescent="0.25">
      <c r="A11090" s="290"/>
    </row>
    <row r="11091" spans="1:1" x14ac:dyDescent="0.25">
      <c r="A11091" s="290"/>
    </row>
    <row r="11092" spans="1:1" x14ac:dyDescent="0.25">
      <c r="A11092" s="290"/>
    </row>
    <row r="11093" spans="1:1" x14ac:dyDescent="0.25">
      <c r="A11093" s="290"/>
    </row>
    <row r="11094" spans="1:1" x14ac:dyDescent="0.25">
      <c r="A11094" s="290"/>
    </row>
    <row r="11095" spans="1:1" x14ac:dyDescent="0.25">
      <c r="A11095" s="290"/>
    </row>
    <row r="11096" spans="1:1" x14ac:dyDescent="0.25">
      <c r="A11096" s="290"/>
    </row>
    <row r="11097" spans="1:1" x14ac:dyDescent="0.25">
      <c r="A11097" s="290"/>
    </row>
    <row r="11098" spans="1:1" x14ac:dyDescent="0.25">
      <c r="A11098" s="290"/>
    </row>
    <row r="11099" spans="1:1" x14ac:dyDescent="0.25">
      <c r="A11099" s="290"/>
    </row>
    <row r="11100" spans="1:1" x14ac:dyDescent="0.25">
      <c r="A11100" s="290"/>
    </row>
    <row r="11101" spans="1:1" x14ac:dyDescent="0.25">
      <c r="A11101" s="290"/>
    </row>
    <row r="11102" spans="1:1" x14ac:dyDescent="0.25">
      <c r="A11102" s="290"/>
    </row>
    <row r="11103" spans="1:1" x14ac:dyDescent="0.25">
      <c r="A11103" s="290"/>
    </row>
    <row r="11104" spans="1:1" x14ac:dyDescent="0.25">
      <c r="A11104" s="290"/>
    </row>
    <row r="11105" spans="1:1" x14ac:dyDescent="0.25">
      <c r="A11105" s="290"/>
    </row>
    <row r="11106" spans="1:1" x14ac:dyDescent="0.25">
      <c r="A11106" s="290"/>
    </row>
    <row r="11107" spans="1:1" x14ac:dyDescent="0.25">
      <c r="A11107" s="290"/>
    </row>
    <row r="11108" spans="1:1" x14ac:dyDescent="0.25">
      <c r="A11108" s="290"/>
    </row>
    <row r="11109" spans="1:1" x14ac:dyDescent="0.25">
      <c r="A11109" s="290"/>
    </row>
    <row r="11110" spans="1:1" x14ac:dyDescent="0.25">
      <c r="A11110" s="290"/>
    </row>
    <row r="11111" spans="1:1" x14ac:dyDescent="0.25">
      <c r="A11111" s="290"/>
    </row>
    <row r="11112" spans="1:1" x14ac:dyDescent="0.25">
      <c r="A11112" s="290"/>
    </row>
    <row r="11113" spans="1:1" x14ac:dyDescent="0.25">
      <c r="A11113" s="290"/>
    </row>
    <row r="11114" spans="1:1" x14ac:dyDescent="0.25">
      <c r="A11114" s="290"/>
    </row>
    <row r="11115" spans="1:1" x14ac:dyDescent="0.25">
      <c r="A11115" s="290"/>
    </row>
    <row r="11116" spans="1:1" x14ac:dyDescent="0.25">
      <c r="A11116" s="290"/>
    </row>
    <row r="11117" spans="1:1" x14ac:dyDescent="0.25">
      <c r="A11117" s="290"/>
    </row>
    <row r="11118" spans="1:1" x14ac:dyDescent="0.25">
      <c r="A11118" s="290"/>
    </row>
    <row r="11119" spans="1:1" x14ac:dyDescent="0.25">
      <c r="A11119" s="290"/>
    </row>
    <row r="11120" spans="1:1" x14ac:dyDescent="0.25">
      <c r="A11120" s="290"/>
    </row>
    <row r="11121" spans="1:1" x14ac:dyDescent="0.25">
      <c r="A11121" s="290"/>
    </row>
    <row r="11122" spans="1:1" x14ac:dyDescent="0.25">
      <c r="A11122" s="290"/>
    </row>
    <row r="11123" spans="1:1" x14ac:dyDescent="0.25">
      <c r="A11123" s="290"/>
    </row>
    <row r="11124" spans="1:1" x14ac:dyDescent="0.25">
      <c r="A11124" s="290"/>
    </row>
    <row r="11125" spans="1:1" x14ac:dyDescent="0.25">
      <c r="A11125" s="290"/>
    </row>
    <row r="11126" spans="1:1" x14ac:dyDescent="0.25">
      <c r="A11126" s="290"/>
    </row>
    <row r="11127" spans="1:1" x14ac:dyDescent="0.25">
      <c r="A11127" s="290"/>
    </row>
    <row r="11128" spans="1:1" x14ac:dyDescent="0.25">
      <c r="A11128" s="290"/>
    </row>
    <row r="11129" spans="1:1" x14ac:dyDescent="0.25">
      <c r="A11129" s="290"/>
    </row>
    <row r="11130" spans="1:1" x14ac:dyDescent="0.25">
      <c r="A11130" s="290"/>
    </row>
    <row r="11131" spans="1:1" x14ac:dyDescent="0.25">
      <c r="A11131" s="290"/>
    </row>
    <row r="11132" spans="1:1" x14ac:dyDescent="0.25">
      <c r="A11132" s="290"/>
    </row>
    <row r="11133" spans="1:1" x14ac:dyDescent="0.25">
      <c r="A11133" s="290"/>
    </row>
    <row r="11134" spans="1:1" x14ac:dyDescent="0.25">
      <c r="A11134" s="290"/>
    </row>
    <row r="11135" spans="1:1" x14ac:dyDescent="0.25">
      <c r="A11135" s="290"/>
    </row>
    <row r="11136" spans="1:1" x14ac:dyDescent="0.25">
      <c r="A11136" s="290"/>
    </row>
    <row r="11137" spans="1:1" x14ac:dyDescent="0.25">
      <c r="A11137" s="290"/>
    </row>
    <row r="11138" spans="1:1" x14ac:dyDescent="0.25">
      <c r="A11138" s="290"/>
    </row>
    <row r="11139" spans="1:1" x14ac:dyDescent="0.25">
      <c r="A11139" s="290"/>
    </row>
    <row r="11140" spans="1:1" x14ac:dyDescent="0.25">
      <c r="A11140" s="290"/>
    </row>
    <row r="11141" spans="1:1" x14ac:dyDescent="0.25">
      <c r="A11141" s="290"/>
    </row>
    <row r="11142" spans="1:1" x14ac:dyDescent="0.25">
      <c r="A11142" s="290"/>
    </row>
    <row r="11143" spans="1:1" x14ac:dyDescent="0.25">
      <c r="A11143" s="290"/>
    </row>
    <row r="11144" spans="1:1" x14ac:dyDescent="0.25">
      <c r="A11144" s="290"/>
    </row>
    <row r="11145" spans="1:1" x14ac:dyDescent="0.25">
      <c r="A11145" s="290"/>
    </row>
    <row r="11146" spans="1:1" x14ac:dyDescent="0.25">
      <c r="A11146" s="290"/>
    </row>
    <row r="11147" spans="1:1" x14ac:dyDescent="0.25">
      <c r="A11147" s="290"/>
    </row>
    <row r="11148" spans="1:1" x14ac:dyDescent="0.25">
      <c r="A11148" s="290"/>
    </row>
    <row r="11149" spans="1:1" x14ac:dyDescent="0.25">
      <c r="A11149" s="290"/>
    </row>
    <row r="11150" spans="1:1" x14ac:dyDescent="0.25">
      <c r="A11150" s="290"/>
    </row>
    <row r="11151" spans="1:1" x14ac:dyDescent="0.25">
      <c r="A11151" s="290"/>
    </row>
    <row r="11152" spans="1:1" x14ac:dyDescent="0.25">
      <c r="A11152" s="290"/>
    </row>
    <row r="11153" spans="1:1" x14ac:dyDescent="0.25">
      <c r="A11153" s="290"/>
    </row>
    <row r="11154" spans="1:1" x14ac:dyDescent="0.25">
      <c r="A11154" s="290"/>
    </row>
    <row r="11155" spans="1:1" x14ac:dyDescent="0.25">
      <c r="A11155" s="290"/>
    </row>
    <row r="11156" spans="1:1" x14ac:dyDescent="0.25">
      <c r="A11156" s="290"/>
    </row>
    <row r="11157" spans="1:1" x14ac:dyDescent="0.25">
      <c r="A11157" s="290"/>
    </row>
    <row r="11158" spans="1:1" x14ac:dyDescent="0.25">
      <c r="A11158" s="290"/>
    </row>
    <row r="11159" spans="1:1" x14ac:dyDescent="0.25">
      <c r="A11159" s="290"/>
    </row>
    <row r="11160" spans="1:1" x14ac:dyDescent="0.25">
      <c r="A11160" s="290"/>
    </row>
    <row r="11161" spans="1:1" x14ac:dyDescent="0.25">
      <c r="A11161" s="290"/>
    </row>
    <row r="11162" spans="1:1" x14ac:dyDescent="0.25">
      <c r="A11162" s="290"/>
    </row>
    <row r="11163" spans="1:1" x14ac:dyDescent="0.25">
      <c r="A11163" s="290"/>
    </row>
    <row r="11164" spans="1:1" x14ac:dyDescent="0.25">
      <c r="A11164" s="290"/>
    </row>
    <row r="11165" spans="1:1" x14ac:dyDescent="0.25">
      <c r="A11165" s="290"/>
    </row>
    <row r="11166" spans="1:1" x14ac:dyDescent="0.25">
      <c r="A11166" s="290"/>
    </row>
    <row r="11167" spans="1:1" x14ac:dyDescent="0.25">
      <c r="A11167" s="290"/>
    </row>
    <row r="11168" spans="1:1" x14ac:dyDescent="0.25">
      <c r="A11168" s="290"/>
    </row>
    <row r="11169" spans="1:1" x14ac:dyDescent="0.25">
      <c r="A11169" s="290"/>
    </row>
    <row r="11170" spans="1:1" x14ac:dyDescent="0.25">
      <c r="A11170" s="290"/>
    </row>
    <row r="11171" spans="1:1" x14ac:dyDescent="0.25">
      <c r="A11171" s="290"/>
    </row>
    <row r="11172" spans="1:1" x14ac:dyDescent="0.25">
      <c r="A11172" s="290"/>
    </row>
    <row r="11173" spans="1:1" x14ac:dyDescent="0.25">
      <c r="A11173" s="290"/>
    </row>
    <row r="11174" spans="1:1" x14ac:dyDescent="0.25">
      <c r="A11174" s="290"/>
    </row>
    <row r="11175" spans="1:1" x14ac:dyDescent="0.25">
      <c r="A11175" s="290"/>
    </row>
    <row r="11176" spans="1:1" x14ac:dyDescent="0.25">
      <c r="A11176" s="290"/>
    </row>
    <row r="11177" spans="1:1" x14ac:dyDescent="0.25">
      <c r="A11177" s="290"/>
    </row>
    <row r="11178" spans="1:1" x14ac:dyDescent="0.25">
      <c r="A11178" s="290"/>
    </row>
    <row r="11179" spans="1:1" x14ac:dyDescent="0.25">
      <c r="A11179" s="290"/>
    </row>
    <row r="11180" spans="1:1" x14ac:dyDescent="0.25">
      <c r="A11180" s="290"/>
    </row>
    <row r="11181" spans="1:1" x14ac:dyDescent="0.25">
      <c r="A11181" s="290"/>
    </row>
    <row r="11182" spans="1:1" x14ac:dyDescent="0.25">
      <c r="A11182" s="290"/>
    </row>
    <row r="11183" spans="1:1" x14ac:dyDescent="0.25">
      <c r="A11183" s="290"/>
    </row>
    <row r="11184" spans="1:1" x14ac:dyDescent="0.25">
      <c r="A11184" s="290"/>
    </row>
    <row r="11185" spans="1:1" x14ac:dyDescent="0.25">
      <c r="A11185" s="290"/>
    </row>
    <row r="11186" spans="1:1" x14ac:dyDescent="0.25">
      <c r="A11186" s="290"/>
    </row>
    <row r="11187" spans="1:1" x14ac:dyDescent="0.25">
      <c r="A11187" s="290"/>
    </row>
    <row r="11188" spans="1:1" x14ac:dyDescent="0.25">
      <c r="A11188" s="290"/>
    </row>
    <row r="11189" spans="1:1" x14ac:dyDescent="0.25">
      <c r="A11189" s="290"/>
    </row>
    <row r="11190" spans="1:1" x14ac:dyDescent="0.25">
      <c r="A11190" s="290"/>
    </row>
    <row r="11191" spans="1:1" x14ac:dyDescent="0.25">
      <c r="A11191" s="290"/>
    </row>
    <row r="11192" spans="1:1" x14ac:dyDescent="0.25">
      <c r="A11192" s="290"/>
    </row>
    <row r="11193" spans="1:1" x14ac:dyDescent="0.25">
      <c r="A11193" s="290"/>
    </row>
    <row r="11194" spans="1:1" x14ac:dyDescent="0.25">
      <c r="A11194" s="290"/>
    </row>
    <row r="11195" spans="1:1" x14ac:dyDescent="0.25">
      <c r="A11195" s="290"/>
    </row>
    <row r="11196" spans="1:1" x14ac:dyDescent="0.25">
      <c r="A11196" s="290"/>
    </row>
    <row r="11197" spans="1:1" x14ac:dyDescent="0.25">
      <c r="A11197" s="290"/>
    </row>
    <row r="11198" spans="1:1" x14ac:dyDescent="0.25">
      <c r="A11198" s="290"/>
    </row>
    <row r="11199" spans="1:1" x14ac:dyDescent="0.25">
      <c r="A11199" s="290"/>
    </row>
    <row r="11200" spans="1:1" x14ac:dyDescent="0.25">
      <c r="A11200" s="290"/>
    </row>
    <row r="11201" spans="1:1" x14ac:dyDescent="0.25">
      <c r="A11201" s="290"/>
    </row>
    <row r="11202" spans="1:1" x14ac:dyDescent="0.25">
      <c r="A11202" s="290"/>
    </row>
    <row r="11203" spans="1:1" x14ac:dyDescent="0.25">
      <c r="A11203" s="290"/>
    </row>
    <row r="11204" spans="1:1" x14ac:dyDescent="0.25">
      <c r="A11204" s="290"/>
    </row>
    <row r="11205" spans="1:1" x14ac:dyDescent="0.25">
      <c r="A11205" s="290"/>
    </row>
    <row r="11206" spans="1:1" x14ac:dyDescent="0.25">
      <c r="A11206" s="290"/>
    </row>
    <row r="11207" spans="1:1" x14ac:dyDescent="0.25">
      <c r="A11207" s="290"/>
    </row>
    <row r="11208" spans="1:1" x14ac:dyDescent="0.25">
      <c r="A11208" s="290"/>
    </row>
    <row r="11209" spans="1:1" x14ac:dyDescent="0.25">
      <c r="A11209" s="290"/>
    </row>
    <row r="11210" spans="1:1" x14ac:dyDescent="0.25">
      <c r="A11210" s="290"/>
    </row>
    <row r="11211" spans="1:1" x14ac:dyDescent="0.25">
      <c r="A11211" s="290"/>
    </row>
    <row r="11212" spans="1:1" x14ac:dyDescent="0.25">
      <c r="A11212" s="290"/>
    </row>
    <row r="11213" spans="1:1" x14ac:dyDescent="0.25">
      <c r="A11213" s="290"/>
    </row>
    <row r="11214" spans="1:1" x14ac:dyDescent="0.25">
      <c r="A11214" s="290"/>
    </row>
    <row r="11215" spans="1:1" x14ac:dyDescent="0.25">
      <c r="A11215" s="290"/>
    </row>
    <row r="11216" spans="1:1" x14ac:dyDescent="0.25">
      <c r="A11216" s="290"/>
    </row>
    <row r="11217" spans="1:1" x14ac:dyDescent="0.25">
      <c r="A11217" s="290"/>
    </row>
    <row r="11218" spans="1:1" x14ac:dyDescent="0.25">
      <c r="A11218" s="290"/>
    </row>
    <row r="11219" spans="1:1" x14ac:dyDescent="0.25">
      <c r="A11219" s="290"/>
    </row>
    <row r="11220" spans="1:1" x14ac:dyDescent="0.25">
      <c r="A11220" s="290"/>
    </row>
    <row r="11221" spans="1:1" x14ac:dyDescent="0.25">
      <c r="A11221" s="290"/>
    </row>
    <row r="11222" spans="1:1" x14ac:dyDescent="0.25">
      <c r="A11222" s="290"/>
    </row>
    <row r="11223" spans="1:1" x14ac:dyDescent="0.25">
      <c r="A11223" s="290"/>
    </row>
    <row r="11224" spans="1:1" x14ac:dyDescent="0.25">
      <c r="A11224" s="290"/>
    </row>
    <row r="11225" spans="1:1" x14ac:dyDescent="0.25">
      <c r="A11225" s="290"/>
    </row>
    <row r="11226" spans="1:1" x14ac:dyDescent="0.25">
      <c r="A11226" s="290"/>
    </row>
    <row r="11227" spans="1:1" x14ac:dyDescent="0.25">
      <c r="A11227" s="290"/>
    </row>
    <row r="11228" spans="1:1" x14ac:dyDescent="0.25">
      <c r="A11228" s="290"/>
    </row>
    <row r="11229" spans="1:1" x14ac:dyDescent="0.25">
      <c r="A11229" s="290"/>
    </row>
    <row r="11230" spans="1:1" x14ac:dyDescent="0.25">
      <c r="A11230" s="290"/>
    </row>
    <row r="11231" spans="1:1" x14ac:dyDescent="0.25">
      <c r="A11231" s="290"/>
    </row>
    <row r="11232" spans="1:1" x14ac:dyDescent="0.25">
      <c r="A11232" s="290"/>
    </row>
    <row r="11233" spans="1:1" x14ac:dyDescent="0.25">
      <c r="A11233" s="290"/>
    </row>
    <row r="11234" spans="1:1" x14ac:dyDescent="0.25">
      <c r="A11234" s="290"/>
    </row>
    <row r="11235" spans="1:1" x14ac:dyDescent="0.25">
      <c r="A11235" s="290"/>
    </row>
    <row r="11236" spans="1:1" x14ac:dyDescent="0.25">
      <c r="A11236" s="290"/>
    </row>
    <row r="11237" spans="1:1" x14ac:dyDescent="0.25">
      <c r="A11237" s="290"/>
    </row>
    <row r="11238" spans="1:1" x14ac:dyDescent="0.25">
      <c r="A11238" s="290"/>
    </row>
    <row r="11239" spans="1:1" x14ac:dyDescent="0.25">
      <c r="A11239" s="290"/>
    </row>
    <row r="11240" spans="1:1" x14ac:dyDescent="0.25">
      <c r="A11240" s="290"/>
    </row>
    <row r="11241" spans="1:1" x14ac:dyDescent="0.25">
      <c r="A11241" s="290"/>
    </row>
    <row r="11242" spans="1:1" x14ac:dyDescent="0.25">
      <c r="A11242" s="290"/>
    </row>
    <row r="11243" spans="1:1" x14ac:dyDescent="0.25">
      <c r="A11243" s="290"/>
    </row>
    <row r="11244" spans="1:1" x14ac:dyDescent="0.25">
      <c r="A11244" s="290"/>
    </row>
    <row r="11245" spans="1:1" x14ac:dyDescent="0.25">
      <c r="A11245" s="290"/>
    </row>
    <row r="11246" spans="1:1" x14ac:dyDescent="0.25">
      <c r="A11246" s="290"/>
    </row>
    <row r="11247" spans="1:1" x14ac:dyDescent="0.25">
      <c r="A11247" s="290"/>
    </row>
    <row r="11248" spans="1:1" x14ac:dyDescent="0.25">
      <c r="A11248" s="290"/>
    </row>
    <row r="11249" spans="1:1" x14ac:dyDescent="0.25">
      <c r="A11249" s="290"/>
    </row>
    <row r="11250" spans="1:1" x14ac:dyDescent="0.25">
      <c r="A11250" s="290"/>
    </row>
    <row r="11251" spans="1:1" x14ac:dyDescent="0.25">
      <c r="A11251" s="290"/>
    </row>
    <row r="11252" spans="1:1" x14ac:dyDescent="0.25">
      <c r="A11252" s="290"/>
    </row>
    <row r="11253" spans="1:1" x14ac:dyDescent="0.25">
      <c r="A11253" s="290"/>
    </row>
    <row r="11254" spans="1:1" x14ac:dyDescent="0.25">
      <c r="A11254" s="290"/>
    </row>
    <row r="11255" spans="1:1" x14ac:dyDescent="0.25">
      <c r="A11255" s="290"/>
    </row>
    <row r="11256" spans="1:1" x14ac:dyDescent="0.25">
      <c r="A11256" s="290"/>
    </row>
    <row r="11257" spans="1:1" x14ac:dyDescent="0.25">
      <c r="A11257" s="290"/>
    </row>
    <row r="11258" spans="1:1" x14ac:dyDescent="0.25">
      <c r="A11258" s="290"/>
    </row>
    <row r="11259" spans="1:1" x14ac:dyDescent="0.25">
      <c r="A11259" s="290"/>
    </row>
    <row r="11260" spans="1:1" x14ac:dyDescent="0.25">
      <c r="A11260" s="290"/>
    </row>
    <row r="11261" spans="1:1" x14ac:dyDescent="0.25">
      <c r="A11261" s="290"/>
    </row>
    <row r="11262" spans="1:1" x14ac:dyDescent="0.25">
      <c r="A11262" s="290"/>
    </row>
    <row r="11263" spans="1:1" x14ac:dyDescent="0.25">
      <c r="A11263" s="290"/>
    </row>
    <row r="11264" spans="1:1" x14ac:dyDescent="0.25">
      <c r="A11264" s="290"/>
    </row>
    <row r="11265" spans="1:1" x14ac:dyDescent="0.25">
      <c r="A11265" s="290"/>
    </row>
    <row r="11266" spans="1:1" x14ac:dyDescent="0.25">
      <c r="A11266" s="290"/>
    </row>
    <row r="11267" spans="1:1" x14ac:dyDescent="0.25">
      <c r="A11267" s="290"/>
    </row>
    <row r="11268" spans="1:1" x14ac:dyDescent="0.25">
      <c r="A11268" s="290"/>
    </row>
    <row r="11269" spans="1:1" x14ac:dyDescent="0.25">
      <c r="A11269" s="290"/>
    </row>
    <row r="11270" spans="1:1" x14ac:dyDescent="0.25">
      <c r="A11270" s="290"/>
    </row>
    <row r="11271" spans="1:1" x14ac:dyDescent="0.25">
      <c r="A11271" s="290"/>
    </row>
    <row r="11272" spans="1:1" x14ac:dyDescent="0.25">
      <c r="A11272" s="290"/>
    </row>
    <row r="11273" spans="1:1" x14ac:dyDescent="0.25">
      <c r="A11273" s="290"/>
    </row>
    <row r="11274" spans="1:1" x14ac:dyDescent="0.25">
      <c r="A11274" s="290"/>
    </row>
    <row r="11275" spans="1:1" x14ac:dyDescent="0.25">
      <c r="A11275" s="290"/>
    </row>
    <row r="11276" spans="1:1" x14ac:dyDescent="0.25">
      <c r="A11276" s="290"/>
    </row>
    <row r="11277" spans="1:1" x14ac:dyDescent="0.25">
      <c r="A11277" s="290"/>
    </row>
    <row r="11278" spans="1:1" x14ac:dyDescent="0.25">
      <c r="A11278" s="290"/>
    </row>
    <row r="11279" spans="1:1" x14ac:dyDescent="0.25">
      <c r="A11279" s="290"/>
    </row>
    <row r="11280" spans="1:1" x14ac:dyDescent="0.25">
      <c r="A11280" s="290"/>
    </row>
    <row r="11281" spans="1:1" x14ac:dyDescent="0.25">
      <c r="A11281" s="290"/>
    </row>
    <row r="11282" spans="1:1" x14ac:dyDescent="0.25">
      <c r="A11282" s="290"/>
    </row>
    <row r="11283" spans="1:1" x14ac:dyDescent="0.25">
      <c r="A11283" s="290"/>
    </row>
    <row r="11284" spans="1:1" x14ac:dyDescent="0.25">
      <c r="A11284" s="290"/>
    </row>
    <row r="11285" spans="1:1" x14ac:dyDescent="0.25">
      <c r="A11285" s="290"/>
    </row>
    <row r="11286" spans="1:1" x14ac:dyDescent="0.25">
      <c r="A11286" s="290"/>
    </row>
    <row r="11287" spans="1:1" x14ac:dyDescent="0.25">
      <c r="A11287" s="290"/>
    </row>
    <row r="11288" spans="1:1" x14ac:dyDescent="0.25">
      <c r="A11288" s="290"/>
    </row>
    <row r="11289" spans="1:1" x14ac:dyDescent="0.25">
      <c r="A11289" s="290"/>
    </row>
    <row r="11290" spans="1:1" x14ac:dyDescent="0.25">
      <c r="A11290" s="290"/>
    </row>
    <row r="11291" spans="1:1" x14ac:dyDescent="0.25">
      <c r="A11291" s="290"/>
    </row>
    <row r="11292" spans="1:1" x14ac:dyDescent="0.25">
      <c r="A11292" s="290"/>
    </row>
    <row r="11293" spans="1:1" x14ac:dyDescent="0.25">
      <c r="A11293" s="290"/>
    </row>
    <row r="11294" spans="1:1" x14ac:dyDescent="0.25">
      <c r="A11294" s="290"/>
    </row>
    <row r="11295" spans="1:1" x14ac:dyDescent="0.25">
      <c r="A11295" s="290"/>
    </row>
    <row r="11296" spans="1:1" x14ac:dyDescent="0.25">
      <c r="A11296" s="290"/>
    </row>
    <row r="11297" spans="1:1" x14ac:dyDescent="0.25">
      <c r="A11297" s="290"/>
    </row>
    <row r="11298" spans="1:1" x14ac:dyDescent="0.25">
      <c r="A11298" s="290"/>
    </row>
    <row r="11299" spans="1:1" x14ac:dyDescent="0.25">
      <c r="A11299" s="290"/>
    </row>
    <row r="11300" spans="1:1" x14ac:dyDescent="0.25">
      <c r="A11300" s="290"/>
    </row>
    <row r="11301" spans="1:1" x14ac:dyDescent="0.25">
      <c r="A11301" s="290"/>
    </row>
    <row r="11302" spans="1:1" x14ac:dyDescent="0.25">
      <c r="A11302" s="290"/>
    </row>
    <row r="11303" spans="1:1" x14ac:dyDescent="0.25">
      <c r="A11303" s="290"/>
    </row>
    <row r="11304" spans="1:1" x14ac:dyDescent="0.25">
      <c r="A11304" s="290"/>
    </row>
    <row r="11305" spans="1:1" x14ac:dyDescent="0.25">
      <c r="A11305" s="290"/>
    </row>
    <row r="11306" spans="1:1" x14ac:dyDescent="0.25">
      <c r="A11306" s="290"/>
    </row>
    <row r="11307" spans="1:1" x14ac:dyDescent="0.25">
      <c r="A11307" s="290"/>
    </row>
    <row r="11308" spans="1:1" x14ac:dyDescent="0.25">
      <c r="A11308" s="290"/>
    </row>
    <row r="11309" spans="1:1" x14ac:dyDescent="0.25">
      <c r="A11309" s="290"/>
    </row>
    <row r="11310" spans="1:1" x14ac:dyDescent="0.25">
      <c r="A11310" s="290"/>
    </row>
    <row r="11311" spans="1:1" x14ac:dyDescent="0.25">
      <c r="A11311" s="290"/>
    </row>
    <row r="11312" spans="1:1" x14ac:dyDescent="0.25">
      <c r="A11312" s="290"/>
    </row>
    <row r="11313" spans="1:1" x14ac:dyDescent="0.25">
      <c r="A11313" s="290"/>
    </row>
    <row r="11314" spans="1:1" x14ac:dyDescent="0.25">
      <c r="A11314" s="290"/>
    </row>
    <row r="11315" spans="1:1" x14ac:dyDescent="0.25">
      <c r="A11315" s="290"/>
    </row>
    <row r="11316" spans="1:1" x14ac:dyDescent="0.25">
      <c r="A11316" s="290"/>
    </row>
    <row r="11317" spans="1:1" x14ac:dyDescent="0.25">
      <c r="A11317" s="290"/>
    </row>
    <row r="11318" spans="1:1" x14ac:dyDescent="0.25">
      <c r="A11318" s="290"/>
    </row>
    <row r="11319" spans="1:1" x14ac:dyDescent="0.25">
      <c r="A11319" s="290"/>
    </row>
    <row r="11320" spans="1:1" x14ac:dyDescent="0.25">
      <c r="A11320" s="290"/>
    </row>
    <row r="11321" spans="1:1" x14ac:dyDescent="0.25">
      <c r="A11321" s="290"/>
    </row>
    <row r="11322" spans="1:1" x14ac:dyDescent="0.25">
      <c r="A11322" s="290"/>
    </row>
    <row r="11323" spans="1:1" x14ac:dyDescent="0.25">
      <c r="A11323" s="290"/>
    </row>
    <row r="11324" spans="1:1" x14ac:dyDescent="0.25">
      <c r="A11324" s="290"/>
    </row>
    <row r="11325" spans="1:1" x14ac:dyDescent="0.25">
      <c r="A11325" s="290"/>
    </row>
    <row r="11326" spans="1:1" x14ac:dyDescent="0.25">
      <c r="A11326" s="290"/>
    </row>
    <row r="11327" spans="1:1" x14ac:dyDescent="0.25">
      <c r="A11327" s="290"/>
    </row>
    <row r="11328" spans="1:1" x14ac:dyDescent="0.25">
      <c r="A11328" s="290"/>
    </row>
    <row r="11329" spans="1:1" x14ac:dyDescent="0.25">
      <c r="A11329" s="290"/>
    </row>
    <row r="11330" spans="1:1" x14ac:dyDescent="0.25">
      <c r="A11330" s="290"/>
    </row>
    <row r="11331" spans="1:1" x14ac:dyDescent="0.25">
      <c r="A11331" s="290"/>
    </row>
    <row r="11332" spans="1:1" x14ac:dyDescent="0.25">
      <c r="A11332" s="290"/>
    </row>
    <row r="11333" spans="1:1" x14ac:dyDescent="0.25">
      <c r="A11333" s="290"/>
    </row>
    <row r="11334" spans="1:1" x14ac:dyDescent="0.25">
      <c r="A11334" s="290"/>
    </row>
    <row r="11335" spans="1:1" x14ac:dyDescent="0.25">
      <c r="A11335" s="290"/>
    </row>
    <row r="11336" spans="1:1" x14ac:dyDescent="0.25">
      <c r="A11336" s="290"/>
    </row>
    <row r="11337" spans="1:1" x14ac:dyDescent="0.25">
      <c r="A11337" s="290"/>
    </row>
    <row r="11338" spans="1:1" x14ac:dyDescent="0.25">
      <c r="A11338" s="290"/>
    </row>
    <row r="11339" spans="1:1" x14ac:dyDescent="0.25">
      <c r="A11339" s="290"/>
    </row>
    <row r="11340" spans="1:1" x14ac:dyDescent="0.25">
      <c r="A11340" s="290"/>
    </row>
    <row r="11341" spans="1:1" x14ac:dyDescent="0.25">
      <c r="A11341" s="290"/>
    </row>
    <row r="11342" spans="1:1" x14ac:dyDescent="0.25">
      <c r="A11342" s="290"/>
    </row>
    <row r="11343" spans="1:1" x14ac:dyDescent="0.25">
      <c r="A11343" s="290"/>
    </row>
    <row r="11344" spans="1:1" x14ac:dyDescent="0.25">
      <c r="A11344" s="290"/>
    </row>
    <row r="11345" spans="1:1" x14ac:dyDescent="0.25">
      <c r="A11345" s="290"/>
    </row>
    <row r="11346" spans="1:1" x14ac:dyDescent="0.25">
      <c r="A11346" s="290"/>
    </row>
    <row r="11347" spans="1:1" x14ac:dyDescent="0.25">
      <c r="A11347" s="290"/>
    </row>
    <row r="11348" spans="1:1" x14ac:dyDescent="0.25">
      <c r="A11348" s="290"/>
    </row>
    <row r="11349" spans="1:1" x14ac:dyDescent="0.25">
      <c r="A11349" s="290"/>
    </row>
    <row r="11350" spans="1:1" x14ac:dyDescent="0.25">
      <c r="A11350" s="290"/>
    </row>
    <row r="11351" spans="1:1" x14ac:dyDescent="0.25">
      <c r="A11351" s="290"/>
    </row>
    <row r="11352" spans="1:1" x14ac:dyDescent="0.25">
      <c r="A11352" s="290"/>
    </row>
    <row r="11353" spans="1:1" x14ac:dyDescent="0.25">
      <c r="A11353" s="290"/>
    </row>
    <row r="11354" spans="1:1" x14ac:dyDescent="0.25">
      <c r="A11354" s="290"/>
    </row>
    <row r="11355" spans="1:1" x14ac:dyDescent="0.25">
      <c r="A11355" s="290"/>
    </row>
    <row r="11356" spans="1:1" x14ac:dyDescent="0.25">
      <c r="A11356" s="290"/>
    </row>
    <row r="11357" spans="1:1" x14ac:dyDescent="0.25">
      <c r="A11357" s="290"/>
    </row>
    <row r="11358" spans="1:1" x14ac:dyDescent="0.25">
      <c r="A11358" s="290"/>
    </row>
    <row r="11359" spans="1:1" x14ac:dyDescent="0.25">
      <c r="A11359" s="290"/>
    </row>
    <row r="11360" spans="1:1" x14ac:dyDescent="0.25">
      <c r="A11360" s="290"/>
    </row>
    <row r="11361" spans="1:1" x14ac:dyDescent="0.25">
      <c r="A11361" s="290"/>
    </row>
    <row r="11362" spans="1:1" x14ac:dyDescent="0.25">
      <c r="A11362" s="290"/>
    </row>
    <row r="11363" spans="1:1" x14ac:dyDescent="0.25">
      <c r="A11363" s="290"/>
    </row>
    <row r="11364" spans="1:1" x14ac:dyDescent="0.25">
      <c r="A11364" s="290"/>
    </row>
    <row r="11365" spans="1:1" x14ac:dyDescent="0.25">
      <c r="A11365" s="290"/>
    </row>
    <row r="11366" spans="1:1" x14ac:dyDescent="0.25">
      <c r="A11366" s="290"/>
    </row>
    <row r="11367" spans="1:1" x14ac:dyDescent="0.25">
      <c r="A11367" s="290"/>
    </row>
    <row r="11368" spans="1:1" x14ac:dyDescent="0.25">
      <c r="A11368" s="290"/>
    </row>
    <row r="11369" spans="1:1" x14ac:dyDescent="0.25">
      <c r="A11369" s="290"/>
    </row>
    <row r="11370" spans="1:1" x14ac:dyDescent="0.25">
      <c r="A11370" s="290"/>
    </row>
    <row r="11371" spans="1:1" x14ac:dyDescent="0.25">
      <c r="A11371" s="290"/>
    </row>
    <row r="11372" spans="1:1" x14ac:dyDescent="0.25">
      <c r="A11372" s="290"/>
    </row>
    <row r="11373" spans="1:1" x14ac:dyDescent="0.25">
      <c r="A11373" s="290"/>
    </row>
    <row r="11374" spans="1:1" x14ac:dyDescent="0.25">
      <c r="A11374" s="290"/>
    </row>
    <row r="11375" spans="1:1" x14ac:dyDescent="0.25">
      <c r="A11375" s="290"/>
    </row>
    <row r="11376" spans="1:1" x14ac:dyDescent="0.25">
      <c r="A11376" s="290"/>
    </row>
    <row r="11377" spans="1:1" x14ac:dyDescent="0.25">
      <c r="A11377" s="290"/>
    </row>
    <row r="11378" spans="1:1" x14ac:dyDescent="0.25">
      <c r="A11378" s="290"/>
    </row>
    <row r="11379" spans="1:1" x14ac:dyDescent="0.25">
      <c r="A11379" s="290"/>
    </row>
    <row r="11380" spans="1:1" x14ac:dyDescent="0.25">
      <c r="A11380" s="290"/>
    </row>
    <row r="11381" spans="1:1" x14ac:dyDescent="0.25">
      <c r="A11381" s="290"/>
    </row>
    <row r="11382" spans="1:1" x14ac:dyDescent="0.25">
      <c r="A11382" s="290"/>
    </row>
    <row r="11383" spans="1:1" x14ac:dyDescent="0.25">
      <c r="A11383" s="290"/>
    </row>
    <row r="11384" spans="1:1" x14ac:dyDescent="0.25">
      <c r="A11384" s="290"/>
    </row>
    <row r="11385" spans="1:1" x14ac:dyDescent="0.25">
      <c r="A11385" s="290"/>
    </row>
    <row r="11386" spans="1:1" x14ac:dyDescent="0.25">
      <c r="A11386" s="290"/>
    </row>
    <row r="11387" spans="1:1" x14ac:dyDescent="0.25">
      <c r="A11387" s="290"/>
    </row>
    <row r="11388" spans="1:1" x14ac:dyDescent="0.25">
      <c r="A11388" s="290"/>
    </row>
    <row r="11389" spans="1:1" x14ac:dyDescent="0.25">
      <c r="A11389" s="290"/>
    </row>
    <row r="11390" spans="1:1" x14ac:dyDescent="0.25">
      <c r="A11390" s="290"/>
    </row>
    <row r="11391" spans="1:1" x14ac:dyDescent="0.25">
      <c r="A11391" s="290"/>
    </row>
    <row r="11392" spans="1:1" x14ac:dyDescent="0.25">
      <c r="A11392" s="290"/>
    </row>
    <row r="11393" spans="1:1" x14ac:dyDescent="0.25">
      <c r="A11393" s="290"/>
    </row>
    <row r="11394" spans="1:1" x14ac:dyDescent="0.25">
      <c r="A11394" s="290"/>
    </row>
    <row r="11395" spans="1:1" x14ac:dyDescent="0.25">
      <c r="A11395" s="290"/>
    </row>
    <row r="11396" spans="1:1" x14ac:dyDescent="0.25">
      <c r="A11396" s="290"/>
    </row>
    <row r="11397" spans="1:1" x14ac:dyDescent="0.25">
      <c r="A11397" s="290"/>
    </row>
    <row r="11398" spans="1:1" x14ac:dyDescent="0.25">
      <c r="A11398" s="290"/>
    </row>
    <row r="11399" spans="1:1" x14ac:dyDescent="0.25">
      <c r="A11399" s="290"/>
    </row>
    <row r="11400" spans="1:1" x14ac:dyDescent="0.25">
      <c r="A11400" s="290"/>
    </row>
    <row r="11401" spans="1:1" x14ac:dyDescent="0.25">
      <c r="A11401" s="290"/>
    </row>
    <row r="11402" spans="1:1" x14ac:dyDescent="0.25">
      <c r="A11402" s="290"/>
    </row>
    <row r="11403" spans="1:1" x14ac:dyDescent="0.25">
      <c r="A11403" s="290"/>
    </row>
    <row r="11404" spans="1:1" x14ac:dyDescent="0.25">
      <c r="A11404" s="290"/>
    </row>
    <row r="11405" spans="1:1" x14ac:dyDescent="0.25">
      <c r="A11405" s="290"/>
    </row>
    <row r="11406" spans="1:1" x14ac:dyDescent="0.25">
      <c r="A11406" s="290"/>
    </row>
    <row r="11407" spans="1:1" x14ac:dyDescent="0.25">
      <c r="A11407" s="290"/>
    </row>
    <row r="11408" spans="1:1" x14ac:dyDescent="0.25">
      <c r="A11408" s="290"/>
    </row>
    <row r="11409" spans="1:1" x14ac:dyDescent="0.25">
      <c r="A11409" s="290"/>
    </row>
    <row r="11410" spans="1:1" x14ac:dyDescent="0.25">
      <c r="A11410" s="290"/>
    </row>
    <row r="11411" spans="1:1" x14ac:dyDescent="0.25">
      <c r="A11411" s="290"/>
    </row>
    <row r="11412" spans="1:1" x14ac:dyDescent="0.25">
      <c r="A11412" s="290"/>
    </row>
    <row r="11413" spans="1:1" x14ac:dyDescent="0.25">
      <c r="A11413" s="290"/>
    </row>
    <row r="11414" spans="1:1" x14ac:dyDescent="0.25">
      <c r="A11414" s="290"/>
    </row>
    <row r="11415" spans="1:1" x14ac:dyDescent="0.25">
      <c r="A11415" s="290"/>
    </row>
    <row r="11416" spans="1:1" x14ac:dyDescent="0.25">
      <c r="A11416" s="290"/>
    </row>
    <row r="11417" spans="1:1" x14ac:dyDescent="0.25">
      <c r="A11417" s="290"/>
    </row>
    <row r="11418" spans="1:1" x14ac:dyDescent="0.25">
      <c r="A11418" s="290"/>
    </row>
    <row r="11419" spans="1:1" x14ac:dyDescent="0.25">
      <c r="A11419" s="290"/>
    </row>
    <row r="11420" spans="1:1" x14ac:dyDescent="0.25">
      <c r="A11420" s="290"/>
    </row>
    <row r="11421" spans="1:1" x14ac:dyDescent="0.25">
      <c r="A11421" s="290"/>
    </row>
    <row r="11422" spans="1:1" x14ac:dyDescent="0.25">
      <c r="A11422" s="290"/>
    </row>
    <row r="11423" spans="1:1" x14ac:dyDescent="0.25">
      <c r="A11423" s="290"/>
    </row>
    <row r="11424" spans="1:1" x14ac:dyDescent="0.25">
      <c r="A11424" s="290"/>
    </row>
    <row r="11425" spans="1:1" x14ac:dyDescent="0.25">
      <c r="A11425" s="290"/>
    </row>
    <row r="11426" spans="1:1" x14ac:dyDescent="0.25">
      <c r="A11426" s="290"/>
    </row>
    <row r="11427" spans="1:1" x14ac:dyDescent="0.25">
      <c r="A11427" s="290"/>
    </row>
    <row r="11428" spans="1:1" x14ac:dyDescent="0.25">
      <c r="A11428" s="290"/>
    </row>
    <row r="11429" spans="1:1" x14ac:dyDescent="0.25">
      <c r="A11429" s="290"/>
    </row>
    <row r="11430" spans="1:1" x14ac:dyDescent="0.25">
      <c r="A11430" s="290"/>
    </row>
    <row r="11431" spans="1:1" x14ac:dyDescent="0.25">
      <c r="A11431" s="290"/>
    </row>
    <row r="11432" spans="1:1" x14ac:dyDescent="0.25">
      <c r="A11432" s="290"/>
    </row>
    <row r="11433" spans="1:1" x14ac:dyDescent="0.25">
      <c r="A11433" s="290"/>
    </row>
    <row r="11434" spans="1:1" x14ac:dyDescent="0.25">
      <c r="A11434" s="290"/>
    </row>
    <row r="11435" spans="1:1" x14ac:dyDescent="0.25">
      <c r="A11435" s="290"/>
    </row>
    <row r="11436" spans="1:1" x14ac:dyDescent="0.25">
      <c r="A11436" s="290"/>
    </row>
    <row r="11437" spans="1:1" x14ac:dyDescent="0.25">
      <c r="A11437" s="290"/>
    </row>
    <row r="11438" spans="1:1" x14ac:dyDescent="0.25">
      <c r="A11438" s="290"/>
    </row>
    <row r="11439" spans="1:1" x14ac:dyDescent="0.25">
      <c r="A11439" s="290"/>
    </row>
    <row r="11440" spans="1:1" x14ac:dyDescent="0.25">
      <c r="A11440" s="290"/>
    </row>
    <row r="11441" spans="1:1" x14ac:dyDescent="0.25">
      <c r="A11441" s="290"/>
    </row>
    <row r="11442" spans="1:1" x14ac:dyDescent="0.25">
      <c r="A11442" s="290"/>
    </row>
    <row r="11443" spans="1:1" x14ac:dyDescent="0.25">
      <c r="A11443" s="290"/>
    </row>
    <row r="11444" spans="1:1" x14ac:dyDescent="0.25">
      <c r="A11444" s="290"/>
    </row>
    <row r="11445" spans="1:1" x14ac:dyDescent="0.25">
      <c r="A11445" s="290"/>
    </row>
    <row r="11446" spans="1:1" x14ac:dyDescent="0.25">
      <c r="A11446" s="290"/>
    </row>
    <row r="11447" spans="1:1" x14ac:dyDescent="0.25">
      <c r="A11447" s="290"/>
    </row>
    <row r="11448" spans="1:1" x14ac:dyDescent="0.25">
      <c r="A11448" s="290"/>
    </row>
    <row r="11449" spans="1:1" x14ac:dyDescent="0.25">
      <c r="A11449" s="290"/>
    </row>
    <row r="11450" spans="1:1" x14ac:dyDescent="0.25">
      <c r="A11450" s="290"/>
    </row>
    <row r="11451" spans="1:1" x14ac:dyDescent="0.25">
      <c r="A11451" s="290"/>
    </row>
    <row r="11452" spans="1:1" x14ac:dyDescent="0.25">
      <c r="A11452" s="290"/>
    </row>
    <row r="11453" spans="1:1" x14ac:dyDescent="0.25">
      <c r="A11453" s="290"/>
    </row>
    <row r="11454" spans="1:1" x14ac:dyDescent="0.25">
      <c r="A11454" s="290"/>
    </row>
    <row r="11455" spans="1:1" x14ac:dyDescent="0.25">
      <c r="A11455" s="290"/>
    </row>
    <row r="11456" spans="1:1" x14ac:dyDescent="0.25">
      <c r="A11456" s="290"/>
    </row>
    <row r="11457" spans="1:1" x14ac:dyDescent="0.25">
      <c r="A11457" s="290"/>
    </row>
    <row r="11458" spans="1:1" x14ac:dyDescent="0.25">
      <c r="A11458" s="290"/>
    </row>
    <row r="11459" spans="1:1" x14ac:dyDescent="0.25">
      <c r="A11459" s="290"/>
    </row>
    <row r="11460" spans="1:1" x14ac:dyDescent="0.25">
      <c r="A11460" s="290"/>
    </row>
    <row r="11461" spans="1:1" x14ac:dyDescent="0.25">
      <c r="A11461" s="290"/>
    </row>
    <row r="11462" spans="1:1" x14ac:dyDescent="0.25">
      <c r="A11462" s="290"/>
    </row>
    <row r="11463" spans="1:1" x14ac:dyDescent="0.25">
      <c r="A11463" s="290"/>
    </row>
    <row r="11464" spans="1:1" x14ac:dyDescent="0.25">
      <c r="A11464" s="290"/>
    </row>
    <row r="11465" spans="1:1" x14ac:dyDescent="0.25">
      <c r="A11465" s="290"/>
    </row>
    <row r="11466" spans="1:1" x14ac:dyDescent="0.25">
      <c r="A11466" s="290"/>
    </row>
    <row r="11467" spans="1:1" x14ac:dyDescent="0.25">
      <c r="A11467" s="290"/>
    </row>
    <row r="11468" spans="1:1" x14ac:dyDescent="0.25">
      <c r="A11468" s="290"/>
    </row>
    <row r="11469" spans="1:1" x14ac:dyDescent="0.25">
      <c r="A11469" s="290"/>
    </row>
    <row r="11470" spans="1:1" x14ac:dyDescent="0.25">
      <c r="A11470" s="290"/>
    </row>
    <row r="11471" spans="1:1" x14ac:dyDescent="0.25">
      <c r="A11471" s="290"/>
    </row>
    <row r="11472" spans="1:1" x14ac:dyDescent="0.25">
      <c r="A11472" s="290"/>
    </row>
    <row r="11473" spans="1:1" x14ac:dyDescent="0.25">
      <c r="A11473" s="290"/>
    </row>
    <row r="11474" spans="1:1" x14ac:dyDescent="0.25">
      <c r="A11474" s="290"/>
    </row>
    <row r="11475" spans="1:1" x14ac:dyDescent="0.25">
      <c r="A11475" s="290"/>
    </row>
    <row r="11476" spans="1:1" x14ac:dyDescent="0.25">
      <c r="A11476" s="290"/>
    </row>
    <row r="11477" spans="1:1" x14ac:dyDescent="0.25">
      <c r="A11477" s="290"/>
    </row>
    <row r="11478" spans="1:1" x14ac:dyDescent="0.25">
      <c r="A11478" s="290"/>
    </row>
    <row r="11479" spans="1:1" x14ac:dyDescent="0.25">
      <c r="A11479" s="290"/>
    </row>
    <row r="11480" spans="1:1" x14ac:dyDescent="0.25">
      <c r="A11480" s="290"/>
    </row>
    <row r="11481" spans="1:1" x14ac:dyDescent="0.25">
      <c r="A11481" s="290"/>
    </row>
    <row r="11482" spans="1:1" x14ac:dyDescent="0.25">
      <c r="A11482" s="290"/>
    </row>
    <row r="11483" spans="1:1" x14ac:dyDescent="0.25">
      <c r="A11483" s="290"/>
    </row>
    <row r="11484" spans="1:1" x14ac:dyDescent="0.25">
      <c r="A11484" s="290"/>
    </row>
    <row r="11485" spans="1:1" x14ac:dyDescent="0.25">
      <c r="A11485" s="290"/>
    </row>
    <row r="11486" spans="1:1" x14ac:dyDescent="0.25">
      <c r="A11486" s="290"/>
    </row>
    <row r="11487" spans="1:1" x14ac:dyDescent="0.25">
      <c r="A11487" s="290"/>
    </row>
    <row r="11488" spans="1:1" x14ac:dyDescent="0.25">
      <c r="A11488" s="290"/>
    </row>
    <row r="11489" spans="1:1" x14ac:dyDescent="0.25">
      <c r="A11489" s="290"/>
    </row>
    <row r="11490" spans="1:1" x14ac:dyDescent="0.25">
      <c r="A11490" s="290"/>
    </row>
    <row r="11491" spans="1:1" x14ac:dyDescent="0.25">
      <c r="A11491" s="290"/>
    </row>
    <row r="11492" spans="1:1" x14ac:dyDescent="0.25">
      <c r="A11492" s="290"/>
    </row>
    <row r="11493" spans="1:1" x14ac:dyDescent="0.25">
      <c r="A11493" s="290"/>
    </row>
    <row r="11494" spans="1:1" x14ac:dyDescent="0.25">
      <c r="A11494" s="290"/>
    </row>
    <row r="11495" spans="1:1" x14ac:dyDescent="0.25">
      <c r="A11495" s="290"/>
    </row>
    <row r="11496" spans="1:1" x14ac:dyDescent="0.25">
      <c r="A11496" s="290"/>
    </row>
    <row r="11497" spans="1:1" x14ac:dyDescent="0.25">
      <c r="A11497" s="290"/>
    </row>
    <row r="11498" spans="1:1" x14ac:dyDescent="0.25">
      <c r="A11498" s="290"/>
    </row>
    <row r="11499" spans="1:1" x14ac:dyDescent="0.25">
      <c r="A11499" s="290"/>
    </row>
    <row r="11500" spans="1:1" x14ac:dyDescent="0.25">
      <c r="A11500" s="290"/>
    </row>
    <row r="11501" spans="1:1" x14ac:dyDescent="0.25">
      <c r="A11501" s="290"/>
    </row>
    <row r="11502" spans="1:1" x14ac:dyDescent="0.25">
      <c r="A11502" s="290"/>
    </row>
    <row r="11503" spans="1:1" x14ac:dyDescent="0.25">
      <c r="A11503" s="290"/>
    </row>
    <row r="11504" spans="1:1" x14ac:dyDescent="0.25">
      <c r="A11504" s="290"/>
    </row>
    <row r="11505" spans="1:1" x14ac:dyDescent="0.25">
      <c r="A11505" s="290"/>
    </row>
    <row r="11506" spans="1:1" x14ac:dyDescent="0.25">
      <c r="A11506" s="290"/>
    </row>
    <row r="11507" spans="1:1" x14ac:dyDescent="0.25">
      <c r="A11507" s="290"/>
    </row>
    <row r="11508" spans="1:1" x14ac:dyDescent="0.25">
      <c r="A11508" s="290"/>
    </row>
    <row r="11509" spans="1:1" x14ac:dyDescent="0.25">
      <c r="A11509" s="290"/>
    </row>
    <row r="11510" spans="1:1" x14ac:dyDescent="0.25">
      <c r="A11510" s="290"/>
    </row>
    <row r="11511" spans="1:1" x14ac:dyDescent="0.25">
      <c r="A11511" s="290"/>
    </row>
    <row r="11512" spans="1:1" x14ac:dyDescent="0.25">
      <c r="A11512" s="290"/>
    </row>
    <row r="11513" spans="1:1" x14ac:dyDescent="0.25">
      <c r="A11513" s="290"/>
    </row>
    <row r="11514" spans="1:1" x14ac:dyDescent="0.25">
      <c r="A11514" s="290"/>
    </row>
    <row r="11515" spans="1:1" x14ac:dyDescent="0.25">
      <c r="A11515" s="290"/>
    </row>
    <row r="11516" spans="1:1" x14ac:dyDescent="0.25">
      <c r="A11516" s="290"/>
    </row>
    <row r="11517" spans="1:1" x14ac:dyDescent="0.25">
      <c r="A11517" s="290"/>
    </row>
    <row r="11518" spans="1:1" x14ac:dyDescent="0.25">
      <c r="A11518" s="290"/>
    </row>
    <row r="11519" spans="1:1" x14ac:dyDescent="0.25">
      <c r="A11519" s="290"/>
    </row>
    <row r="11520" spans="1:1" x14ac:dyDescent="0.25">
      <c r="A11520" s="290"/>
    </row>
    <row r="11521" spans="1:1" x14ac:dyDescent="0.25">
      <c r="A11521" s="290"/>
    </row>
    <row r="11522" spans="1:1" x14ac:dyDescent="0.25">
      <c r="A11522" s="290"/>
    </row>
    <row r="11523" spans="1:1" x14ac:dyDescent="0.25">
      <c r="A11523" s="290"/>
    </row>
    <row r="11524" spans="1:1" x14ac:dyDescent="0.25">
      <c r="A11524" s="290"/>
    </row>
    <row r="11525" spans="1:1" x14ac:dyDescent="0.25">
      <c r="A11525" s="290"/>
    </row>
    <row r="11526" spans="1:1" x14ac:dyDescent="0.25">
      <c r="A11526" s="290"/>
    </row>
    <row r="11527" spans="1:1" x14ac:dyDescent="0.25">
      <c r="A11527" s="290"/>
    </row>
    <row r="11528" spans="1:1" x14ac:dyDescent="0.25">
      <c r="A11528" s="290"/>
    </row>
    <row r="11529" spans="1:1" x14ac:dyDescent="0.25">
      <c r="A11529" s="290"/>
    </row>
    <row r="11530" spans="1:1" x14ac:dyDescent="0.25">
      <c r="A11530" s="290"/>
    </row>
    <row r="11531" spans="1:1" x14ac:dyDescent="0.25">
      <c r="A11531" s="290"/>
    </row>
    <row r="11532" spans="1:1" x14ac:dyDescent="0.25">
      <c r="A11532" s="290"/>
    </row>
    <row r="11533" spans="1:1" x14ac:dyDescent="0.25">
      <c r="A11533" s="290"/>
    </row>
    <row r="11534" spans="1:1" x14ac:dyDescent="0.25">
      <c r="A11534" s="290"/>
    </row>
    <row r="11535" spans="1:1" x14ac:dyDescent="0.25">
      <c r="A11535" s="290"/>
    </row>
    <row r="11536" spans="1:1" x14ac:dyDescent="0.25">
      <c r="A11536" s="290"/>
    </row>
    <row r="11537" spans="1:1" x14ac:dyDescent="0.25">
      <c r="A11537" s="290"/>
    </row>
    <row r="11538" spans="1:1" x14ac:dyDescent="0.25">
      <c r="A11538" s="290"/>
    </row>
    <row r="11539" spans="1:1" x14ac:dyDescent="0.25">
      <c r="A11539" s="290"/>
    </row>
    <row r="11540" spans="1:1" x14ac:dyDescent="0.25">
      <c r="A11540" s="290"/>
    </row>
    <row r="11541" spans="1:1" x14ac:dyDescent="0.25">
      <c r="A11541" s="290"/>
    </row>
    <row r="11542" spans="1:1" x14ac:dyDescent="0.25">
      <c r="A11542" s="290"/>
    </row>
    <row r="11543" spans="1:1" x14ac:dyDescent="0.25">
      <c r="A11543" s="290"/>
    </row>
    <row r="11544" spans="1:1" x14ac:dyDescent="0.25">
      <c r="A11544" s="290"/>
    </row>
    <row r="11545" spans="1:1" x14ac:dyDescent="0.25">
      <c r="A11545" s="290"/>
    </row>
    <row r="11546" spans="1:1" x14ac:dyDescent="0.25">
      <c r="A11546" s="290"/>
    </row>
    <row r="11547" spans="1:1" x14ac:dyDescent="0.25">
      <c r="A11547" s="290"/>
    </row>
    <row r="11548" spans="1:1" x14ac:dyDescent="0.25">
      <c r="A11548" s="290"/>
    </row>
    <row r="11549" spans="1:1" x14ac:dyDescent="0.25">
      <c r="A11549" s="290"/>
    </row>
    <row r="11550" spans="1:1" x14ac:dyDescent="0.25">
      <c r="A11550" s="290"/>
    </row>
    <row r="11551" spans="1:1" x14ac:dyDescent="0.25">
      <c r="A11551" s="290"/>
    </row>
    <row r="11552" spans="1:1" x14ac:dyDescent="0.25">
      <c r="A11552" s="290"/>
    </row>
    <row r="11553" spans="1:1" x14ac:dyDescent="0.25">
      <c r="A11553" s="290"/>
    </row>
    <row r="11554" spans="1:1" x14ac:dyDescent="0.25">
      <c r="A11554" s="290"/>
    </row>
    <row r="11555" spans="1:1" x14ac:dyDescent="0.25">
      <c r="A11555" s="290"/>
    </row>
    <row r="11556" spans="1:1" x14ac:dyDescent="0.25">
      <c r="A11556" s="290"/>
    </row>
    <row r="11557" spans="1:1" x14ac:dyDescent="0.25">
      <c r="A11557" s="290"/>
    </row>
    <row r="11558" spans="1:1" x14ac:dyDescent="0.25">
      <c r="A11558" s="290"/>
    </row>
    <row r="11559" spans="1:1" x14ac:dyDescent="0.25">
      <c r="A11559" s="290"/>
    </row>
    <row r="11560" spans="1:1" x14ac:dyDescent="0.25">
      <c r="A11560" s="290"/>
    </row>
    <row r="11561" spans="1:1" x14ac:dyDescent="0.25">
      <c r="A11561" s="290"/>
    </row>
    <row r="11562" spans="1:1" x14ac:dyDescent="0.25">
      <c r="A11562" s="290"/>
    </row>
    <row r="11563" spans="1:1" x14ac:dyDescent="0.25">
      <c r="A11563" s="290"/>
    </row>
    <row r="11564" spans="1:1" x14ac:dyDescent="0.25">
      <c r="A11564" s="290"/>
    </row>
    <row r="11565" spans="1:1" x14ac:dyDescent="0.25">
      <c r="A11565" s="290"/>
    </row>
    <row r="11566" spans="1:1" x14ac:dyDescent="0.25">
      <c r="A11566" s="290"/>
    </row>
    <row r="11567" spans="1:1" x14ac:dyDescent="0.25">
      <c r="A11567" s="290"/>
    </row>
    <row r="11568" spans="1:1" x14ac:dyDescent="0.25">
      <c r="A11568" s="290"/>
    </row>
    <row r="11569" spans="1:1" x14ac:dyDescent="0.25">
      <c r="A11569" s="290"/>
    </row>
    <row r="11570" spans="1:1" x14ac:dyDescent="0.25">
      <c r="A11570" s="290"/>
    </row>
    <row r="11571" spans="1:1" x14ac:dyDescent="0.25">
      <c r="A11571" s="290"/>
    </row>
    <row r="11572" spans="1:1" x14ac:dyDescent="0.25">
      <c r="A11572" s="290"/>
    </row>
    <row r="11573" spans="1:1" x14ac:dyDescent="0.25">
      <c r="A11573" s="290"/>
    </row>
    <row r="11574" spans="1:1" x14ac:dyDescent="0.25">
      <c r="A11574" s="290"/>
    </row>
    <row r="11575" spans="1:1" x14ac:dyDescent="0.25">
      <c r="A11575" s="290"/>
    </row>
    <row r="11576" spans="1:1" x14ac:dyDescent="0.25">
      <c r="A11576" s="290"/>
    </row>
    <row r="11577" spans="1:1" x14ac:dyDescent="0.25">
      <c r="A11577" s="290"/>
    </row>
    <row r="11578" spans="1:1" x14ac:dyDescent="0.25">
      <c r="A11578" s="290"/>
    </row>
    <row r="11579" spans="1:1" x14ac:dyDescent="0.25">
      <c r="A11579" s="290"/>
    </row>
    <row r="11580" spans="1:1" x14ac:dyDescent="0.25">
      <c r="A11580" s="290"/>
    </row>
    <row r="11581" spans="1:1" x14ac:dyDescent="0.25">
      <c r="A11581" s="290"/>
    </row>
    <row r="11582" spans="1:1" x14ac:dyDescent="0.25">
      <c r="A11582" s="290"/>
    </row>
    <row r="11583" spans="1:1" x14ac:dyDescent="0.25">
      <c r="A11583" s="290"/>
    </row>
    <row r="11584" spans="1:1" x14ac:dyDescent="0.25">
      <c r="A11584" s="290"/>
    </row>
    <row r="11585" spans="1:1" x14ac:dyDescent="0.25">
      <c r="A11585" s="290"/>
    </row>
    <row r="11586" spans="1:1" x14ac:dyDescent="0.25">
      <c r="A11586" s="290"/>
    </row>
    <row r="11587" spans="1:1" x14ac:dyDescent="0.25">
      <c r="A11587" s="290"/>
    </row>
    <row r="11588" spans="1:1" x14ac:dyDescent="0.25">
      <c r="A11588" s="290"/>
    </row>
    <row r="11589" spans="1:1" x14ac:dyDescent="0.25">
      <c r="A11589" s="290"/>
    </row>
    <row r="11590" spans="1:1" x14ac:dyDescent="0.25">
      <c r="A11590" s="290"/>
    </row>
    <row r="11591" spans="1:1" x14ac:dyDescent="0.25">
      <c r="A11591" s="290"/>
    </row>
    <row r="11592" spans="1:1" x14ac:dyDescent="0.25">
      <c r="A11592" s="290"/>
    </row>
    <row r="11593" spans="1:1" x14ac:dyDescent="0.25">
      <c r="A11593" s="290"/>
    </row>
    <row r="11594" spans="1:1" x14ac:dyDescent="0.25">
      <c r="A11594" s="290"/>
    </row>
    <row r="11595" spans="1:1" x14ac:dyDescent="0.25">
      <c r="A11595" s="290"/>
    </row>
    <row r="11596" spans="1:1" x14ac:dyDescent="0.25">
      <c r="A11596" s="290"/>
    </row>
    <row r="11597" spans="1:1" x14ac:dyDescent="0.25">
      <c r="A11597" s="290"/>
    </row>
    <row r="11598" spans="1:1" x14ac:dyDescent="0.25">
      <c r="A11598" s="290"/>
    </row>
    <row r="11599" spans="1:1" x14ac:dyDescent="0.25">
      <c r="A11599" s="290"/>
    </row>
    <row r="11600" spans="1:1" x14ac:dyDescent="0.25">
      <c r="A11600" s="290"/>
    </row>
    <row r="11601" spans="1:1" x14ac:dyDescent="0.25">
      <c r="A11601" s="290"/>
    </row>
    <row r="11602" spans="1:1" x14ac:dyDescent="0.25">
      <c r="A11602" s="290"/>
    </row>
    <row r="11603" spans="1:1" x14ac:dyDescent="0.25">
      <c r="A11603" s="290"/>
    </row>
    <row r="11604" spans="1:1" x14ac:dyDescent="0.25">
      <c r="A11604" s="290"/>
    </row>
    <row r="11605" spans="1:1" x14ac:dyDescent="0.25">
      <c r="A11605" s="290"/>
    </row>
    <row r="11606" spans="1:1" x14ac:dyDescent="0.25">
      <c r="A11606" s="290"/>
    </row>
    <row r="11607" spans="1:1" x14ac:dyDescent="0.25">
      <c r="A11607" s="290"/>
    </row>
    <row r="11608" spans="1:1" x14ac:dyDescent="0.25">
      <c r="A11608" s="290"/>
    </row>
    <row r="11609" spans="1:1" x14ac:dyDescent="0.25">
      <c r="A11609" s="290"/>
    </row>
    <row r="11610" spans="1:1" x14ac:dyDescent="0.25">
      <c r="A11610" s="290"/>
    </row>
    <row r="11611" spans="1:1" x14ac:dyDescent="0.25">
      <c r="A11611" s="290"/>
    </row>
    <row r="11612" spans="1:1" x14ac:dyDescent="0.25">
      <c r="A11612" s="290"/>
    </row>
    <row r="11613" spans="1:1" x14ac:dyDescent="0.25">
      <c r="A11613" s="290"/>
    </row>
    <row r="11614" spans="1:1" x14ac:dyDescent="0.25">
      <c r="A11614" s="290"/>
    </row>
    <row r="11615" spans="1:1" x14ac:dyDescent="0.25">
      <c r="A11615" s="290"/>
    </row>
    <row r="11616" spans="1:1" x14ac:dyDescent="0.25">
      <c r="A11616" s="290"/>
    </row>
    <row r="11617" spans="1:1" x14ac:dyDescent="0.25">
      <c r="A11617" s="290"/>
    </row>
    <row r="11618" spans="1:1" x14ac:dyDescent="0.25">
      <c r="A11618" s="290"/>
    </row>
    <row r="11619" spans="1:1" x14ac:dyDescent="0.25">
      <c r="A11619" s="290"/>
    </row>
    <row r="11620" spans="1:1" x14ac:dyDescent="0.25">
      <c r="A11620" s="290"/>
    </row>
    <row r="11621" spans="1:1" x14ac:dyDescent="0.25">
      <c r="A11621" s="290"/>
    </row>
    <row r="11622" spans="1:1" x14ac:dyDescent="0.25">
      <c r="A11622" s="290"/>
    </row>
    <row r="11623" spans="1:1" x14ac:dyDescent="0.25">
      <c r="A11623" s="290"/>
    </row>
    <row r="11624" spans="1:1" x14ac:dyDescent="0.25">
      <c r="A11624" s="290"/>
    </row>
    <row r="11625" spans="1:1" x14ac:dyDescent="0.25">
      <c r="A11625" s="290"/>
    </row>
    <row r="11626" spans="1:1" x14ac:dyDescent="0.25">
      <c r="A11626" s="290"/>
    </row>
    <row r="11627" spans="1:1" x14ac:dyDescent="0.25">
      <c r="A11627" s="290"/>
    </row>
    <row r="11628" spans="1:1" x14ac:dyDescent="0.25">
      <c r="A11628" s="290"/>
    </row>
    <row r="11629" spans="1:1" x14ac:dyDescent="0.25">
      <c r="A11629" s="290"/>
    </row>
    <row r="11630" spans="1:1" x14ac:dyDescent="0.25">
      <c r="A11630" s="290"/>
    </row>
    <row r="11631" spans="1:1" x14ac:dyDescent="0.25">
      <c r="A11631" s="290"/>
    </row>
    <row r="11632" spans="1:1" x14ac:dyDescent="0.25">
      <c r="A11632" s="290"/>
    </row>
    <row r="11633" spans="1:1" x14ac:dyDescent="0.25">
      <c r="A11633" s="290"/>
    </row>
    <row r="11634" spans="1:1" x14ac:dyDescent="0.25">
      <c r="A11634" s="290"/>
    </row>
    <row r="11635" spans="1:1" x14ac:dyDescent="0.25">
      <c r="A11635" s="290"/>
    </row>
    <row r="11636" spans="1:1" x14ac:dyDescent="0.25">
      <c r="A11636" s="290"/>
    </row>
    <row r="11637" spans="1:1" x14ac:dyDescent="0.25">
      <c r="A11637" s="290"/>
    </row>
    <row r="11638" spans="1:1" x14ac:dyDescent="0.25">
      <c r="A11638" s="290"/>
    </row>
    <row r="11639" spans="1:1" x14ac:dyDescent="0.25">
      <c r="A11639" s="290"/>
    </row>
    <row r="11640" spans="1:1" x14ac:dyDescent="0.25">
      <c r="A11640" s="290"/>
    </row>
    <row r="11641" spans="1:1" x14ac:dyDescent="0.25">
      <c r="A11641" s="290"/>
    </row>
    <row r="11642" spans="1:1" x14ac:dyDescent="0.25">
      <c r="A11642" s="290"/>
    </row>
    <row r="11643" spans="1:1" x14ac:dyDescent="0.25">
      <c r="A11643" s="290"/>
    </row>
    <row r="11644" spans="1:1" x14ac:dyDescent="0.25">
      <c r="A11644" s="290"/>
    </row>
    <row r="11645" spans="1:1" x14ac:dyDescent="0.25">
      <c r="A11645" s="290"/>
    </row>
    <row r="11646" spans="1:1" x14ac:dyDescent="0.25">
      <c r="A11646" s="290"/>
    </row>
    <row r="11647" spans="1:1" x14ac:dyDescent="0.25">
      <c r="A11647" s="290"/>
    </row>
    <row r="11648" spans="1:1" x14ac:dyDescent="0.25">
      <c r="A11648" s="290"/>
    </row>
    <row r="11649" spans="1:1" x14ac:dyDescent="0.25">
      <c r="A11649" s="290"/>
    </row>
    <row r="11650" spans="1:1" x14ac:dyDescent="0.25">
      <c r="A11650" s="290"/>
    </row>
    <row r="11651" spans="1:1" x14ac:dyDescent="0.25">
      <c r="A11651" s="290"/>
    </row>
    <row r="11652" spans="1:1" x14ac:dyDescent="0.25">
      <c r="A11652" s="290"/>
    </row>
    <row r="11653" spans="1:1" x14ac:dyDescent="0.25">
      <c r="A11653" s="290"/>
    </row>
    <row r="11654" spans="1:1" x14ac:dyDescent="0.25">
      <c r="A11654" s="290"/>
    </row>
    <row r="11655" spans="1:1" x14ac:dyDescent="0.25">
      <c r="A11655" s="290"/>
    </row>
    <row r="11656" spans="1:1" x14ac:dyDescent="0.25">
      <c r="A11656" s="290"/>
    </row>
    <row r="11657" spans="1:1" x14ac:dyDescent="0.25">
      <c r="A11657" s="290"/>
    </row>
    <row r="11658" spans="1:1" x14ac:dyDescent="0.25">
      <c r="A11658" s="290"/>
    </row>
    <row r="11659" spans="1:1" x14ac:dyDescent="0.25">
      <c r="A11659" s="290"/>
    </row>
    <row r="11660" spans="1:1" x14ac:dyDescent="0.25">
      <c r="A11660" s="290"/>
    </row>
    <row r="11661" spans="1:1" x14ac:dyDescent="0.25">
      <c r="A11661" s="290"/>
    </row>
    <row r="11662" spans="1:1" x14ac:dyDescent="0.25">
      <c r="A11662" s="290"/>
    </row>
    <row r="11663" spans="1:1" x14ac:dyDescent="0.25">
      <c r="A11663" s="290"/>
    </row>
    <row r="11664" spans="1:1" x14ac:dyDescent="0.25">
      <c r="A11664" s="290"/>
    </row>
    <row r="11665" spans="1:1" x14ac:dyDescent="0.25">
      <c r="A11665" s="290"/>
    </row>
    <row r="11666" spans="1:1" x14ac:dyDescent="0.25">
      <c r="A11666" s="290"/>
    </row>
    <row r="11667" spans="1:1" x14ac:dyDescent="0.25">
      <c r="A11667" s="290"/>
    </row>
    <row r="11668" spans="1:1" x14ac:dyDescent="0.25">
      <c r="A11668" s="290"/>
    </row>
    <row r="11669" spans="1:1" x14ac:dyDescent="0.25">
      <c r="A11669" s="290"/>
    </row>
    <row r="11670" spans="1:1" x14ac:dyDescent="0.25">
      <c r="A11670" s="290"/>
    </row>
    <row r="11671" spans="1:1" x14ac:dyDescent="0.25">
      <c r="A11671" s="290"/>
    </row>
    <row r="11672" spans="1:1" x14ac:dyDescent="0.25">
      <c r="A11672" s="290"/>
    </row>
    <row r="11673" spans="1:1" x14ac:dyDescent="0.25">
      <c r="A11673" s="290"/>
    </row>
    <row r="11674" spans="1:1" x14ac:dyDescent="0.25">
      <c r="A11674" s="290"/>
    </row>
    <row r="11675" spans="1:1" x14ac:dyDescent="0.25">
      <c r="A11675" s="290"/>
    </row>
    <row r="11676" spans="1:1" x14ac:dyDescent="0.25">
      <c r="A11676" s="290"/>
    </row>
    <row r="11677" spans="1:1" x14ac:dyDescent="0.25">
      <c r="A11677" s="290"/>
    </row>
    <row r="11678" spans="1:1" x14ac:dyDescent="0.25">
      <c r="A11678" s="290"/>
    </row>
    <row r="11679" spans="1:1" x14ac:dyDescent="0.25">
      <c r="A11679" s="290"/>
    </row>
    <row r="11680" spans="1:1" x14ac:dyDescent="0.25">
      <c r="A11680" s="290"/>
    </row>
    <row r="11681" spans="1:1" x14ac:dyDescent="0.25">
      <c r="A11681" s="290"/>
    </row>
    <row r="11682" spans="1:1" x14ac:dyDescent="0.25">
      <c r="A11682" s="290"/>
    </row>
    <row r="11683" spans="1:1" x14ac:dyDescent="0.25">
      <c r="A11683" s="290"/>
    </row>
    <row r="11684" spans="1:1" x14ac:dyDescent="0.25">
      <c r="A11684" s="290"/>
    </row>
    <row r="11685" spans="1:1" x14ac:dyDescent="0.25">
      <c r="A11685" s="290"/>
    </row>
    <row r="11686" spans="1:1" x14ac:dyDescent="0.25">
      <c r="A11686" s="290"/>
    </row>
    <row r="11687" spans="1:1" x14ac:dyDescent="0.25">
      <c r="A11687" s="290"/>
    </row>
    <row r="11688" spans="1:1" x14ac:dyDescent="0.25">
      <c r="A11688" s="290"/>
    </row>
    <row r="11689" spans="1:1" x14ac:dyDescent="0.25">
      <c r="A11689" s="290"/>
    </row>
    <row r="11690" spans="1:1" x14ac:dyDescent="0.25">
      <c r="A11690" s="290"/>
    </row>
    <row r="11691" spans="1:1" x14ac:dyDescent="0.25">
      <c r="A11691" s="290"/>
    </row>
    <row r="11692" spans="1:1" x14ac:dyDescent="0.25">
      <c r="A11692" s="290"/>
    </row>
    <row r="11693" spans="1:1" x14ac:dyDescent="0.25">
      <c r="A11693" s="290"/>
    </row>
    <row r="11694" spans="1:1" x14ac:dyDescent="0.25">
      <c r="A11694" s="290"/>
    </row>
    <row r="11695" spans="1:1" x14ac:dyDescent="0.25">
      <c r="A11695" s="290"/>
    </row>
    <row r="11696" spans="1:1" x14ac:dyDescent="0.25">
      <c r="A11696" s="290"/>
    </row>
    <row r="11697" spans="1:1" x14ac:dyDescent="0.25">
      <c r="A11697" s="290"/>
    </row>
    <row r="11698" spans="1:1" x14ac:dyDescent="0.25">
      <c r="A11698" s="290"/>
    </row>
    <row r="11699" spans="1:1" x14ac:dyDescent="0.25">
      <c r="A11699" s="290"/>
    </row>
    <row r="11700" spans="1:1" x14ac:dyDescent="0.25">
      <c r="A11700" s="290"/>
    </row>
    <row r="11701" spans="1:1" x14ac:dyDescent="0.25">
      <c r="A11701" s="290"/>
    </row>
    <row r="11702" spans="1:1" x14ac:dyDescent="0.25">
      <c r="A11702" s="290"/>
    </row>
    <row r="11703" spans="1:1" x14ac:dyDescent="0.25">
      <c r="A11703" s="290"/>
    </row>
    <row r="11704" spans="1:1" x14ac:dyDescent="0.25">
      <c r="A11704" s="290"/>
    </row>
    <row r="11705" spans="1:1" x14ac:dyDescent="0.25">
      <c r="A11705" s="290"/>
    </row>
    <row r="11706" spans="1:1" x14ac:dyDescent="0.25">
      <c r="A11706" s="290"/>
    </row>
    <row r="11707" spans="1:1" x14ac:dyDescent="0.25">
      <c r="A11707" s="290"/>
    </row>
    <row r="11708" spans="1:1" x14ac:dyDescent="0.25">
      <c r="A11708" s="290"/>
    </row>
    <row r="11709" spans="1:1" x14ac:dyDescent="0.25">
      <c r="A11709" s="290"/>
    </row>
    <row r="11710" spans="1:1" x14ac:dyDescent="0.25">
      <c r="A11710" s="290"/>
    </row>
    <row r="11711" spans="1:1" x14ac:dyDescent="0.25">
      <c r="A11711" s="290"/>
    </row>
    <row r="11712" spans="1:1" x14ac:dyDescent="0.25">
      <c r="A11712" s="290"/>
    </row>
    <row r="11713" spans="1:1" x14ac:dyDescent="0.25">
      <c r="A11713" s="290"/>
    </row>
    <row r="11714" spans="1:1" x14ac:dyDescent="0.25">
      <c r="A11714" s="290"/>
    </row>
    <row r="11715" spans="1:1" x14ac:dyDescent="0.25">
      <c r="A11715" s="290"/>
    </row>
    <row r="11716" spans="1:1" x14ac:dyDescent="0.25">
      <c r="A11716" s="290"/>
    </row>
    <row r="11717" spans="1:1" x14ac:dyDescent="0.25">
      <c r="A11717" s="290"/>
    </row>
    <row r="11718" spans="1:1" x14ac:dyDescent="0.25">
      <c r="A11718" s="290"/>
    </row>
    <row r="11719" spans="1:1" x14ac:dyDescent="0.25">
      <c r="A11719" s="290"/>
    </row>
    <row r="11720" spans="1:1" x14ac:dyDescent="0.25">
      <c r="A11720" s="290"/>
    </row>
    <row r="11721" spans="1:1" x14ac:dyDescent="0.25">
      <c r="A11721" s="290"/>
    </row>
    <row r="11722" spans="1:1" x14ac:dyDescent="0.25">
      <c r="A11722" s="290"/>
    </row>
    <row r="11723" spans="1:1" x14ac:dyDescent="0.25">
      <c r="A11723" s="290"/>
    </row>
    <row r="11724" spans="1:1" x14ac:dyDescent="0.25">
      <c r="A11724" s="290"/>
    </row>
    <row r="11725" spans="1:1" x14ac:dyDescent="0.25">
      <c r="A11725" s="290"/>
    </row>
    <row r="11726" spans="1:1" x14ac:dyDescent="0.25">
      <c r="A11726" s="290"/>
    </row>
    <row r="11727" spans="1:1" x14ac:dyDescent="0.25">
      <c r="A11727" s="290"/>
    </row>
    <row r="11728" spans="1:1" x14ac:dyDescent="0.25">
      <c r="A11728" s="290"/>
    </row>
    <row r="11729" spans="1:1" x14ac:dyDescent="0.25">
      <c r="A11729" s="290"/>
    </row>
    <row r="11730" spans="1:1" x14ac:dyDescent="0.25">
      <c r="A11730" s="290"/>
    </row>
    <row r="11731" spans="1:1" x14ac:dyDescent="0.25">
      <c r="A11731" s="290"/>
    </row>
    <row r="11732" spans="1:1" x14ac:dyDescent="0.25">
      <c r="A11732" s="290"/>
    </row>
    <row r="11733" spans="1:1" x14ac:dyDescent="0.25">
      <c r="A11733" s="290"/>
    </row>
    <row r="11734" spans="1:1" x14ac:dyDescent="0.25">
      <c r="A11734" s="290"/>
    </row>
    <row r="11735" spans="1:1" x14ac:dyDescent="0.25">
      <c r="A11735" s="290"/>
    </row>
    <row r="11736" spans="1:1" x14ac:dyDescent="0.25">
      <c r="A11736" s="290"/>
    </row>
    <row r="11737" spans="1:1" x14ac:dyDescent="0.25">
      <c r="A11737" s="290"/>
    </row>
    <row r="11738" spans="1:1" x14ac:dyDescent="0.25">
      <c r="A11738" s="290"/>
    </row>
    <row r="11739" spans="1:1" x14ac:dyDescent="0.25">
      <c r="A11739" s="290"/>
    </row>
    <row r="11740" spans="1:1" x14ac:dyDescent="0.25">
      <c r="A11740" s="290"/>
    </row>
    <row r="11741" spans="1:1" x14ac:dyDescent="0.25">
      <c r="A11741" s="290"/>
    </row>
    <row r="11742" spans="1:1" x14ac:dyDescent="0.25">
      <c r="A11742" s="290"/>
    </row>
    <row r="11743" spans="1:1" x14ac:dyDescent="0.25">
      <c r="A11743" s="290"/>
    </row>
    <row r="11744" spans="1:1" x14ac:dyDescent="0.25">
      <c r="A11744" s="290"/>
    </row>
    <row r="11745" spans="1:1" x14ac:dyDescent="0.25">
      <c r="A11745" s="290"/>
    </row>
    <row r="11746" spans="1:1" x14ac:dyDescent="0.25">
      <c r="A11746" s="290"/>
    </row>
    <row r="11747" spans="1:1" x14ac:dyDescent="0.25">
      <c r="A11747" s="290"/>
    </row>
    <row r="11748" spans="1:1" x14ac:dyDescent="0.25">
      <c r="A11748" s="290"/>
    </row>
    <row r="11749" spans="1:1" x14ac:dyDescent="0.25">
      <c r="A11749" s="290"/>
    </row>
    <row r="11750" spans="1:1" x14ac:dyDescent="0.25">
      <c r="A11750" s="290"/>
    </row>
    <row r="11751" spans="1:1" x14ac:dyDescent="0.25">
      <c r="A11751" s="290"/>
    </row>
    <row r="11752" spans="1:1" x14ac:dyDescent="0.25">
      <c r="A11752" s="290"/>
    </row>
    <row r="11753" spans="1:1" x14ac:dyDescent="0.25">
      <c r="A11753" s="290"/>
    </row>
    <row r="11754" spans="1:1" x14ac:dyDescent="0.25">
      <c r="A11754" s="290"/>
    </row>
    <row r="11755" spans="1:1" x14ac:dyDescent="0.25">
      <c r="A11755" s="290"/>
    </row>
    <row r="11756" spans="1:1" x14ac:dyDescent="0.25">
      <c r="A11756" s="290"/>
    </row>
    <row r="11757" spans="1:1" x14ac:dyDescent="0.25">
      <c r="A11757" s="290"/>
    </row>
    <row r="11758" spans="1:1" x14ac:dyDescent="0.25">
      <c r="A11758" s="290"/>
    </row>
    <row r="11759" spans="1:1" x14ac:dyDescent="0.25">
      <c r="A11759" s="290"/>
    </row>
    <row r="11760" spans="1:1" x14ac:dyDescent="0.25">
      <c r="A11760" s="290"/>
    </row>
    <row r="11761" spans="1:1" x14ac:dyDescent="0.25">
      <c r="A11761" s="290"/>
    </row>
    <row r="11762" spans="1:1" x14ac:dyDescent="0.25">
      <c r="A11762" s="290"/>
    </row>
    <row r="11763" spans="1:1" x14ac:dyDescent="0.25">
      <c r="A11763" s="290"/>
    </row>
    <row r="11764" spans="1:1" x14ac:dyDescent="0.25">
      <c r="A11764" s="290"/>
    </row>
    <row r="11765" spans="1:1" x14ac:dyDescent="0.25">
      <c r="A11765" s="290"/>
    </row>
    <row r="11766" spans="1:1" x14ac:dyDescent="0.25">
      <c r="A11766" s="290"/>
    </row>
    <row r="11767" spans="1:1" x14ac:dyDescent="0.25">
      <c r="A11767" s="290"/>
    </row>
    <row r="11768" spans="1:1" x14ac:dyDescent="0.25">
      <c r="A11768" s="290"/>
    </row>
    <row r="11769" spans="1:1" x14ac:dyDescent="0.25">
      <c r="A11769" s="290"/>
    </row>
    <row r="11770" spans="1:1" x14ac:dyDescent="0.25">
      <c r="A11770" s="290"/>
    </row>
    <row r="11771" spans="1:1" x14ac:dyDescent="0.25">
      <c r="A11771" s="290"/>
    </row>
    <row r="11772" spans="1:1" x14ac:dyDescent="0.25">
      <c r="A11772" s="290"/>
    </row>
    <row r="11773" spans="1:1" x14ac:dyDescent="0.25">
      <c r="A11773" s="290"/>
    </row>
    <row r="11774" spans="1:1" x14ac:dyDescent="0.25">
      <c r="A11774" s="290"/>
    </row>
    <row r="11775" spans="1:1" x14ac:dyDescent="0.25">
      <c r="A11775" s="290"/>
    </row>
    <row r="11776" spans="1:1" x14ac:dyDescent="0.25">
      <c r="A11776" s="290"/>
    </row>
    <row r="11777" spans="1:1" x14ac:dyDescent="0.25">
      <c r="A11777" s="290"/>
    </row>
    <row r="11778" spans="1:1" x14ac:dyDescent="0.25">
      <c r="A11778" s="290"/>
    </row>
    <row r="11779" spans="1:1" x14ac:dyDescent="0.25">
      <c r="A11779" s="290"/>
    </row>
    <row r="11780" spans="1:1" x14ac:dyDescent="0.25">
      <c r="A11780" s="290"/>
    </row>
    <row r="11781" spans="1:1" x14ac:dyDescent="0.25">
      <c r="A11781" s="290"/>
    </row>
    <row r="11782" spans="1:1" x14ac:dyDescent="0.25">
      <c r="A11782" s="290"/>
    </row>
    <row r="11783" spans="1:1" x14ac:dyDescent="0.25">
      <c r="A11783" s="290"/>
    </row>
    <row r="11784" spans="1:1" x14ac:dyDescent="0.25">
      <c r="A11784" s="290"/>
    </row>
    <row r="11785" spans="1:1" x14ac:dyDescent="0.25">
      <c r="A11785" s="290"/>
    </row>
    <row r="11786" spans="1:1" x14ac:dyDescent="0.25">
      <c r="A11786" s="290"/>
    </row>
    <row r="11787" spans="1:1" x14ac:dyDescent="0.25">
      <c r="A11787" s="290"/>
    </row>
    <row r="11788" spans="1:1" x14ac:dyDescent="0.25">
      <c r="A11788" s="290"/>
    </row>
    <row r="11789" spans="1:1" x14ac:dyDescent="0.25">
      <c r="A11789" s="290"/>
    </row>
    <row r="11790" spans="1:1" x14ac:dyDescent="0.25">
      <c r="A11790" s="290"/>
    </row>
    <row r="11791" spans="1:1" x14ac:dyDescent="0.25">
      <c r="A11791" s="290"/>
    </row>
    <row r="11792" spans="1:1" x14ac:dyDescent="0.25">
      <c r="A11792" s="290"/>
    </row>
    <row r="11793" spans="1:1" x14ac:dyDescent="0.25">
      <c r="A11793" s="290"/>
    </row>
    <row r="11794" spans="1:1" x14ac:dyDescent="0.25">
      <c r="A11794" s="290"/>
    </row>
    <row r="11795" spans="1:1" x14ac:dyDescent="0.25">
      <c r="A11795" s="290"/>
    </row>
    <row r="11796" spans="1:1" x14ac:dyDescent="0.25">
      <c r="A11796" s="290"/>
    </row>
    <row r="11797" spans="1:1" x14ac:dyDescent="0.25">
      <c r="A11797" s="290"/>
    </row>
    <row r="11798" spans="1:1" x14ac:dyDescent="0.25">
      <c r="A11798" s="290"/>
    </row>
    <row r="11799" spans="1:1" x14ac:dyDescent="0.25">
      <c r="A11799" s="290"/>
    </row>
    <row r="11800" spans="1:1" x14ac:dyDescent="0.25">
      <c r="A11800" s="290"/>
    </row>
    <row r="11801" spans="1:1" x14ac:dyDescent="0.25">
      <c r="A11801" s="290"/>
    </row>
    <row r="11802" spans="1:1" x14ac:dyDescent="0.25">
      <c r="A11802" s="290"/>
    </row>
    <row r="11803" spans="1:1" x14ac:dyDescent="0.25">
      <c r="A11803" s="290"/>
    </row>
    <row r="11804" spans="1:1" x14ac:dyDescent="0.25">
      <c r="A11804" s="290"/>
    </row>
    <row r="11805" spans="1:1" x14ac:dyDescent="0.25">
      <c r="A11805" s="290"/>
    </row>
    <row r="11806" spans="1:1" x14ac:dyDescent="0.25">
      <c r="A11806" s="290"/>
    </row>
    <row r="11807" spans="1:1" x14ac:dyDescent="0.25">
      <c r="A11807" s="290"/>
    </row>
    <row r="11808" spans="1:1" x14ac:dyDescent="0.25">
      <c r="A11808" s="290"/>
    </row>
    <row r="11809" spans="1:1" x14ac:dyDescent="0.25">
      <c r="A11809" s="290"/>
    </row>
    <row r="11810" spans="1:1" x14ac:dyDescent="0.25">
      <c r="A11810" s="290"/>
    </row>
    <row r="11811" spans="1:1" x14ac:dyDescent="0.25">
      <c r="A11811" s="290"/>
    </row>
    <row r="11812" spans="1:1" x14ac:dyDescent="0.25">
      <c r="A11812" s="290"/>
    </row>
    <row r="11813" spans="1:1" x14ac:dyDescent="0.25">
      <c r="A11813" s="290"/>
    </row>
    <row r="11814" spans="1:1" x14ac:dyDescent="0.25">
      <c r="A11814" s="290"/>
    </row>
    <row r="11815" spans="1:1" x14ac:dyDescent="0.25">
      <c r="A11815" s="290"/>
    </row>
    <row r="11816" spans="1:1" x14ac:dyDescent="0.25">
      <c r="A11816" s="290"/>
    </row>
    <row r="11817" spans="1:1" x14ac:dyDescent="0.25">
      <c r="A11817" s="290"/>
    </row>
    <row r="11818" spans="1:1" x14ac:dyDescent="0.25">
      <c r="A11818" s="290"/>
    </row>
    <row r="11819" spans="1:1" x14ac:dyDescent="0.25">
      <c r="A11819" s="290"/>
    </row>
    <row r="11820" spans="1:1" x14ac:dyDescent="0.25">
      <c r="A11820" s="290"/>
    </row>
    <row r="11821" spans="1:1" x14ac:dyDescent="0.25">
      <c r="A11821" s="290"/>
    </row>
    <row r="11822" spans="1:1" x14ac:dyDescent="0.25">
      <c r="A11822" s="290"/>
    </row>
    <row r="11823" spans="1:1" x14ac:dyDescent="0.25">
      <c r="A11823" s="290"/>
    </row>
    <row r="11824" spans="1:1" x14ac:dyDescent="0.25">
      <c r="A11824" s="290"/>
    </row>
    <row r="11825" spans="1:1" x14ac:dyDescent="0.25">
      <c r="A11825" s="290"/>
    </row>
    <row r="11826" spans="1:1" x14ac:dyDescent="0.25">
      <c r="A11826" s="290"/>
    </row>
    <row r="11827" spans="1:1" x14ac:dyDescent="0.25">
      <c r="A11827" s="290"/>
    </row>
    <row r="11828" spans="1:1" x14ac:dyDescent="0.25">
      <c r="A11828" s="290"/>
    </row>
    <row r="11829" spans="1:1" x14ac:dyDescent="0.25">
      <c r="A11829" s="290"/>
    </row>
    <row r="11830" spans="1:1" x14ac:dyDescent="0.25">
      <c r="A11830" s="290"/>
    </row>
    <row r="11831" spans="1:1" x14ac:dyDescent="0.25">
      <c r="A11831" s="290"/>
    </row>
    <row r="11832" spans="1:1" x14ac:dyDescent="0.25">
      <c r="A11832" s="290"/>
    </row>
    <row r="11833" spans="1:1" x14ac:dyDescent="0.25">
      <c r="A11833" s="290"/>
    </row>
    <row r="11834" spans="1:1" x14ac:dyDescent="0.25">
      <c r="A11834" s="290"/>
    </row>
    <row r="11835" spans="1:1" x14ac:dyDescent="0.25">
      <c r="A11835" s="290"/>
    </row>
    <row r="11836" spans="1:1" x14ac:dyDescent="0.25">
      <c r="A11836" s="290"/>
    </row>
    <row r="11837" spans="1:1" x14ac:dyDescent="0.25">
      <c r="A11837" s="290"/>
    </row>
    <row r="11838" spans="1:1" x14ac:dyDescent="0.25">
      <c r="A11838" s="290"/>
    </row>
    <row r="11839" spans="1:1" x14ac:dyDescent="0.25">
      <c r="A11839" s="290"/>
    </row>
    <row r="11840" spans="1:1" x14ac:dyDescent="0.25">
      <c r="A11840" s="290"/>
    </row>
    <row r="11841" spans="1:1" x14ac:dyDescent="0.25">
      <c r="A11841" s="290"/>
    </row>
    <row r="11842" spans="1:1" x14ac:dyDescent="0.25">
      <c r="A11842" s="290"/>
    </row>
    <row r="11843" spans="1:1" x14ac:dyDescent="0.25">
      <c r="A11843" s="290"/>
    </row>
    <row r="11844" spans="1:1" x14ac:dyDescent="0.25">
      <c r="A11844" s="290"/>
    </row>
    <row r="11845" spans="1:1" x14ac:dyDescent="0.25">
      <c r="A11845" s="290"/>
    </row>
    <row r="11846" spans="1:1" x14ac:dyDescent="0.25">
      <c r="A11846" s="290"/>
    </row>
    <row r="11847" spans="1:1" x14ac:dyDescent="0.25">
      <c r="A11847" s="290"/>
    </row>
    <row r="11848" spans="1:1" x14ac:dyDescent="0.25">
      <c r="A11848" s="290"/>
    </row>
    <row r="11849" spans="1:1" x14ac:dyDescent="0.25">
      <c r="A11849" s="290"/>
    </row>
    <row r="11850" spans="1:1" x14ac:dyDescent="0.25">
      <c r="A11850" s="290"/>
    </row>
    <row r="11851" spans="1:1" x14ac:dyDescent="0.25">
      <c r="A11851" s="290"/>
    </row>
    <row r="11852" spans="1:1" x14ac:dyDescent="0.25">
      <c r="A11852" s="290"/>
    </row>
    <row r="11853" spans="1:1" x14ac:dyDescent="0.25">
      <c r="A11853" s="290"/>
    </row>
    <row r="11854" spans="1:1" x14ac:dyDescent="0.25">
      <c r="A11854" s="290"/>
    </row>
    <row r="11855" spans="1:1" x14ac:dyDescent="0.25">
      <c r="A11855" s="290"/>
    </row>
    <row r="11856" spans="1:1" x14ac:dyDescent="0.25">
      <c r="A11856" s="290"/>
    </row>
    <row r="11857" spans="1:1" x14ac:dyDescent="0.25">
      <c r="A11857" s="290"/>
    </row>
    <row r="11858" spans="1:1" x14ac:dyDescent="0.25">
      <c r="A11858" s="290"/>
    </row>
    <row r="11859" spans="1:1" x14ac:dyDescent="0.25">
      <c r="A11859" s="290"/>
    </row>
    <row r="11860" spans="1:1" x14ac:dyDescent="0.25">
      <c r="A11860" s="290"/>
    </row>
    <row r="11861" spans="1:1" x14ac:dyDescent="0.25">
      <c r="A11861" s="290"/>
    </row>
    <row r="11862" spans="1:1" x14ac:dyDescent="0.25">
      <c r="A11862" s="290"/>
    </row>
    <row r="11863" spans="1:1" x14ac:dyDescent="0.25">
      <c r="A11863" s="290"/>
    </row>
    <row r="11864" spans="1:1" x14ac:dyDescent="0.25">
      <c r="A11864" s="290"/>
    </row>
    <row r="11865" spans="1:1" x14ac:dyDescent="0.25">
      <c r="A11865" s="290"/>
    </row>
    <row r="11866" spans="1:1" x14ac:dyDescent="0.25">
      <c r="A11866" s="290"/>
    </row>
    <row r="11867" spans="1:1" x14ac:dyDescent="0.25">
      <c r="A11867" s="290"/>
    </row>
    <row r="11868" spans="1:1" x14ac:dyDescent="0.25">
      <c r="A11868" s="290"/>
    </row>
    <row r="11869" spans="1:1" x14ac:dyDescent="0.25">
      <c r="A11869" s="290"/>
    </row>
    <row r="11870" spans="1:1" x14ac:dyDescent="0.25">
      <c r="A11870" s="290"/>
    </row>
    <row r="11871" spans="1:1" x14ac:dyDescent="0.25">
      <c r="A11871" s="290"/>
    </row>
    <row r="11872" spans="1:1" x14ac:dyDescent="0.25">
      <c r="A11872" s="290"/>
    </row>
    <row r="11873" spans="1:1" x14ac:dyDescent="0.25">
      <c r="A11873" s="290"/>
    </row>
    <row r="11874" spans="1:1" x14ac:dyDescent="0.25">
      <c r="A11874" s="290"/>
    </row>
    <row r="11875" spans="1:1" x14ac:dyDescent="0.25">
      <c r="A11875" s="290"/>
    </row>
    <row r="11876" spans="1:1" x14ac:dyDescent="0.25">
      <c r="A11876" s="290"/>
    </row>
    <row r="11877" spans="1:1" x14ac:dyDescent="0.25">
      <c r="A11877" s="290"/>
    </row>
    <row r="11878" spans="1:1" x14ac:dyDescent="0.25">
      <c r="A11878" s="290"/>
    </row>
    <row r="11879" spans="1:1" x14ac:dyDescent="0.25">
      <c r="A11879" s="290"/>
    </row>
    <row r="11880" spans="1:1" x14ac:dyDescent="0.25">
      <c r="A11880" s="290"/>
    </row>
    <row r="11881" spans="1:1" x14ac:dyDescent="0.25">
      <c r="A11881" s="290"/>
    </row>
    <row r="11882" spans="1:1" x14ac:dyDescent="0.25">
      <c r="A11882" s="290"/>
    </row>
    <row r="11883" spans="1:1" x14ac:dyDescent="0.25">
      <c r="A11883" s="290"/>
    </row>
    <row r="11884" spans="1:1" x14ac:dyDescent="0.25">
      <c r="A11884" s="290"/>
    </row>
    <row r="11885" spans="1:1" x14ac:dyDescent="0.25">
      <c r="A11885" s="290"/>
    </row>
    <row r="11886" spans="1:1" x14ac:dyDescent="0.25">
      <c r="A11886" s="290"/>
    </row>
    <row r="11887" spans="1:1" x14ac:dyDescent="0.25">
      <c r="A11887" s="290"/>
    </row>
    <row r="11888" spans="1:1" x14ac:dyDescent="0.25">
      <c r="A11888" s="290"/>
    </row>
    <row r="11889" spans="1:1" x14ac:dyDescent="0.25">
      <c r="A11889" s="290"/>
    </row>
    <row r="11890" spans="1:1" x14ac:dyDescent="0.25">
      <c r="A11890" s="290"/>
    </row>
    <row r="11891" spans="1:1" x14ac:dyDescent="0.25">
      <c r="A11891" s="290"/>
    </row>
    <row r="11892" spans="1:1" x14ac:dyDescent="0.25">
      <c r="A11892" s="290"/>
    </row>
    <row r="11893" spans="1:1" x14ac:dyDescent="0.25">
      <c r="A11893" s="290"/>
    </row>
    <row r="11894" spans="1:1" x14ac:dyDescent="0.25">
      <c r="A11894" s="290"/>
    </row>
    <row r="11895" spans="1:1" x14ac:dyDescent="0.25">
      <c r="A11895" s="290"/>
    </row>
    <row r="11896" spans="1:1" x14ac:dyDescent="0.25">
      <c r="A11896" s="290"/>
    </row>
    <row r="11897" spans="1:1" x14ac:dyDescent="0.25">
      <c r="A11897" s="290"/>
    </row>
    <row r="11898" spans="1:1" x14ac:dyDescent="0.25">
      <c r="A11898" s="290"/>
    </row>
    <row r="11899" spans="1:1" x14ac:dyDescent="0.25">
      <c r="A11899" s="290"/>
    </row>
    <row r="11900" spans="1:1" x14ac:dyDescent="0.25">
      <c r="A11900" s="290"/>
    </row>
    <row r="11901" spans="1:1" x14ac:dyDescent="0.25">
      <c r="A11901" s="290"/>
    </row>
    <row r="11902" spans="1:1" x14ac:dyDescent="0.25">
      <c r="A11902" s="290"/>
    </row>
    <row r="11903" spans="1:1" x14ac:dyDescent="0.25">
      <c r="A11903" s="290"/>
    </row>
    <row r="11904" spans="1:1" x14ac:dyDescent="0.25">
      <c r="A11904" s="290"/>
    </row>
    <row r="11905" spans="1:1" x14ac:dyDescent="0.25">
      <c r="A11905" s="290"/>
    </row>
    <row r="11906" spans="1:1" x14ac:dyDescent="0.25">
      <c r="A11906" s="290"/>
    </row>
    <row r="11907" spans="1:1" x14ac:dyDescent="0.25">
      <c r="A11907" s="290"/>
    </row>
    <row r="11908" spans="1:1" x14ac:dyDescent="0.25">
      <c r="A11908" s="290"/>
    </row>
    <row r="11909" spans="1:1" x14ac:dyDescent="0.25">
      <c r="A11909" s="290"/>
    </row>
    <row r="11910" spans="1:1" x14ac:dyDescent="0.25">
      <c r="A11910" s="290"/>
    </row>
    <row r="11911" spans="1:1" x14ac:dyDescent="0.25">
      <c r="A11911" s="290"/>
    </row>
    <row r="11912" spans="1:1" x14ac:dyDescent="0.25">
      <c r="A11912" s="290"/>
    </row>
    <row r="11913" spans="1:1" x14ac:dyDescent="0.25">
      <c r="A11913" s="290"/>
    </row>
    <row r="11914" spans="1:1" x14ac:dyDescent="0.25">
      <c r="A11914" s="290"/>
    </row>
    <row r="11915" spans="1:1" x14ac:dyDescent="0.25">
      <c r="A11915" s="290"/>
    </row>
    <row r="11916" spans="1:1" x14ac:dyDescent="0.25">
      <c r="A11916" s="290"/>
    </row>
    <row r="11917" spans="1:1" x14ac:dyDescent="0.25">
      <c r="A11917" s="290"/>
    </row>
    <row r="11918" spans="1:1" x14ac:dyDescent="0.25">
      <c r="A11918" s="290"/>
    </row>
    <row r="11919" spans="1:1" x14ac:dyDescent="0.25">
      <c r="A11919" s="290"/>
    </row>
    <row r="11920" spans="1:1" x14ac:dyDescent="0.25">
      <c r="A11920" s="290"/>
    </row>
    <row r="11921" spans="1:1" x14ac:dyDescent="0.25">
      <c r="A11921" s="290"/>
    </row>
    <row r="11922" spans="1:1" x14ac:dyDescent="0.25">
      <c r="A11922" s="290"/>
    </row>
    <row r="11923" spans="1:1" x14ac:dyDescent="0.25">
      <c r="A11923" s="290"/>
    </row>
    <row r="11924" spans="1:1" x14ac:dyDescent="0.25">
      <c r="A11924" s="290"/>
    </row>
    <row r="11925" spans="1:1" x14ac:dyDescent="0.25">
      <c r="A11925" s="290"/>
    </row>
    <row r="11926" spans="1:1" x14ac:dyDescent="0.25">
      <c r="A11926" s="290"/>
    </row>
    <row r="11927" spans="1:1" x14ac:dyDescent="0.25">
      <c r="A11927" s="290"/>
    </row>
    <row r="11928" spans="1:1" x14ac:dyDescent="0.25">
      <c r="A11928" s="290"/>
    </row>
    <row r="11929" spans="1:1" x14ac:dyDescent="0.25">
      <c r="A11929" s="290"/>
    </row>
    <row r="11930" spans="1:1" x14ac:dyDescent="0.25">
      <c r="A11930" s="290"/>
    </row>
    <row r="11931" spans="1:1" x14ac:dyDescent="0.25">
      <c r="A11931" s="290"/>
    </row>
    <row r="11932" spans="1:1" x14ac:dyDescent="0.25">
      <c r="A11932" s="290"/>
    </row>
    <row r="11933" spans="1:1" x14ac:dyDescent="0.25">
      <c r="A11933" s="290"/>
    </row>
    <row r="11934" spans="1:1" x14ac:dyDescent="0.25">
      <c r="A11934" s="290"/>
    </row>
    <row r="11935" spans="1:1" x14ac:dyDescent="0.25">
      <c r="A11935" s="290"/>
    </row>
    <row r="11936" spans="1:1" x14ac:dyDescent="0.25">
      <c r="A11936" s="290"/>
    </row>
    <row r="11937" spans="1:1" x14ac:dyDescent="0.25">
      <c r="A11937" s="290"/>
    </row>
    <row r="11938" spans="1:1" x14ac:dyDescent="0.25">
      <c r="A11938" s="290"/>
    </row>
    <row r="11939" spans="1:1" x14ac:dyDescent="0.25">
      <c r="A11939" s="290"/>
    </row>
    <row r="11940" spans="1:1" x14ac:dyDescent="0.25">
      <c r="A11940" s="290"/>
    </row>
    <row r="11941" spans="1:1" x14ac:dyDescent="0.25">
      <c r="A11941" s="290"/>
    </row>
    <row r="11942" spans="1:1" x14ac:dyDescent="0.25">
      <c r="A11942" s="290"/>
    </row>
    <row r="11943" spans="1:1" x14ac:dyDescent="0.25">
      <c r="A11943" s="290"/>
    </row>
    <row r="11944" spans="1:1" x14ac:dyDescent="0.25">
      <c r="A11944" s="290"/>
    </row>
    <row r="11945" spans="1:1" x14ac:dyDescent="0.25">
      <c r="A11945" s="290"/>
    </row>
    <row r="11946" spans="1:1" x14ac:dyDescent="0.25">
      <c r="A11946" s="290"/>
    </row>
    <row r="11947" spans="1:1" x14ac:dyDescent="0.25">
      <c r="A11947" s="290"/>
    </row>
    <row r="11948" spans="1:1" x14ac:dyDescent="0.25">
      <c r="A11948" s="290"/>
    </row>
    <row r="11949" spans="1:1" x14ac:dyDescent="0.25">
      <c r="A11949" s="290"/>
    </row>
    <row r="11950" spans="1:1" x14ac:dyDescent="0.25">
      <c r="A11950" s="290"/>
    </row>
    <row r="11951" spans="1:1" x14ac:dyDescent="0.25">
      <c r="A11951" s="290"/>
    </row>
    <row r="11952" spans="1:1" x14ac:dyDescent="0.25">
      <c r="A11952" s="290"/>
    </row>
    <row r="11953" spans="1:1" x14ac:dyDescent="0.25">
      <c r="A11953" s="290"/>
    </row>
    <row r="11954" spans="1:1" x14ac:dyDescent="0.25">
      <c r="A11954" s="290"/>
    </row>
    <row r="11955" spans="1:1" x14ac:dyDescent="0.25">
      <c r="A11955" s="290"/>
    </row>
    <row r="11956" spans="1:1" x14ac:dyDescent="0.25">
      <c r="A11956" s="290"/>
    </row>
    <row r="11957" spans="1:1" x14ac:dyDescent="0.25">
      <c r="A11957" s="290"/>
    </row>
    <row r="11958" spans="1:1" x14ac:dyDescent="0.25">
      <c r="A11958" s="290"/>
    </row>
    <row r="11959" spans="1:1" x14ac:dyDescent="0.25">
      <c r="A11959" s="290"/>
    </row>
    <row r="11960" spans="1:1" x14ac:dyDescent="0.25">
      <c r="A11960" s="290"/>
    </row>
    <row r="11961" spans="1:1" x14ac:dyDescent="0.25">
      <c r="A11961" s="290"/>
    </row>
    <row r="11962" spans="1:1" x14ac:dyDescent="0.25">
      <c r="A11962" s="290"/>
    </row>
    <row r="11963" spans="1:1" x14ac:dyDescent="0.25">
      <c r="A11963" s="290"/>
    </row>
    <row r="11964" spans="1:1" x14ac:dyDescent="0.25">
      <c r="A11964" s="290"/>
    </row>
    <row r="11965" spans="1:1" x14ac:dyDescent="0.25">
      <c r="A11965" s="290"/>
    </row>
    <row r="11966" spans="1:1" x14ac:dyDescent="0.25">
      <c r="A11966" s="290"/>
    </row>
    <row r="11967" spans="1:1" x14ac:dyDescent="0.25">
      <c r="A11967" s="290"/>
    </row>
    <row r="11968" spans="1:1" x14ac:dyDescent="0.25">
      <c r="A11968" s="290"/>
    </row>
    <row r="11969" spans="1:1" x14ac:dyDescent="0.25">
      <c r="A11969" s="290"/>
    </row>
    <row r="11970" spans="1:1" x14ac:dyDescent="0.25">
      <c r="A11970" s="290"/>
    </row>
    <row r="11971" spans="1:1" x14ac:dyDescent="0.25">
      <c r="A11971" s="290"/>
    </row>
    <row r="11972" spans="1:1" x14ac:dyDescent="0.25">
      <c r="A11972" s="290"/>
    </row>
    <row r="11973" spans="1:1" x14ac:dyDescent="0.25">
      <c r="A11973" s="290"/>
    </row>
    <row r="11974" spans="1:1" x14ac:dyDescent="0.25">
      <c r="A11974" s="290"/>
    </row>
    <row r="11975" spans="1:1" x14ac:dyDescent="0.25">
      <c r="A11975" s="290"/>
    </row>
    <row r="11976" spans="1:1" x14ac:dyDescent="0.25">
      <c r="A11976" s="290"/>
    </row>
    <row r="11977" spans="1:1" x14ac:dyDescent="0.25">
      <c r="A11977" s="290"/>
    </row>
    <row r="11978" spans="1:1" x14ac:dyDescent="0.25">
      <c r="A11978" s="290"/>
    </row>
    <row r="11979" spans="1:1" x14ac:dyDescent="0.25">
      <c r="A11979" s="290"/>
    </row>
    <row r="11980" spans="1:1" x14ac:dyDescent="0.25">
      <c r="A11980" s="290"/>
    </row>
    <row r="11981" spans="1:1" x14ac:dyDescent="0.25">
      <c r="A11981" s="290"/>
    </row>
    <row r="11982" spans="1:1" x14ac:dyDescent="0.25">
      <c r="A11982" s="290"/>
    </row>
    <row r="11983" spans="1:1" x14ac:dyDescent="0.25">
      <c r="A11983" s="290"/>
    </row>
    <row r="11984" spans="1:1" x14ac:dyDescent="0.25">
      <c r="A11984" s="290"/>
    </row>
    <row r="11985" spans="1:1" x14ac:dyDescent="0.25">
      <c r="A11985" s="290"/>
    </row>
    <row r="11986" spans="1:1" x14ac:dyDescent="0.25">
      <c r="A11986" s="290"/>
    </row>
    <row r="11987" spans="1:1" x14ac:dyDescent="0.25">
      <c r="A11987" s="290"/>
    </row>
    <row r="11988" spans="1:1" x14ac:dyDescent="0.25">
      <c r="A11988" s="290"/>
    </row>
    <row r="11989" spans="1:1" x14ac:dyDescent="0.25">
      <c r="A11989" s="290"/>
    </row>
    <row r="11990" spans="1:1" x14ac:dyDescent="0.25">
      <c r="A11990" s="290"/>
    </row>
    <row r="11991" spans="1:1" x14ac:dyDescent="0.25">
      <c r="A11991" s="290"/>
    </row>
    <row r="11992" spans="1:1" x14ac:dyDescent="0.25">
      <c r="A11992" s="290"/>
    </row>
    <row r="11993" spans="1:1" x14ac:dyDescent="0.25">
      <c r="A11993" s="290"/>
    </row>
    <row r="11994" spans="1:1" x14ac:dyDescent="0.25">
      <c r="A11994" s="290"/>
    </row>
    <row r="11995" spans="1:1" x14ac:dyDescent="0.25">
      <c r="A11995" s="290"/>
    </row>
    <row r="11996" spans="1:1" x14ac:dyDescent="0.25">
      <c r="A11996" s="290"/>
    </row>
    <row r="11997" spans="1:1" x14ac:dyDescent="0.25">
      <c r="A11997" s="290"/>
    </row>
    <row r="11998" spans="1:1" x14ac:dyDescent="0.25">
      <c r="A11998" s="290"/>
    </row>
    <row r="11999" spans="1:1" x14ac:dyDescent="0.25">
      <c r="A11999" s="290"/>
    </row>
    <row r="12000" spans="1:1" x14ac:dyDescent="0.25">
      <c r="A12000" s="290"/>
    </row>
    <row r="12001" spans="1:1" x14ac:dyDescent="0.25">
      <c r="A12001" s="290"/>
    </row>
    <row r="12002" spans="1:1" x14ac:dyDescent="0.25">
      <c r="A12002" s="290"/>
    </row>
    <row r="12003" spans="1:1" x14ac:dyDescent="0.25">
      <c r="A12003" s="290"/>
    </row>
    <row r="12004" spans="1:1" x14ac:dyDescent="0.25">
      <c r="A12004" s="290"/>
    </row>
    <row r="12005" spans="1:1" x14ac:dyDescent="0.25">
      <c r="A12005" s="290"/>
    </row>
    <row r="12006" spans="1:1" x14ac:dyDescent="0.25">
      <c r="A12006" s="290"/>
    </row>
    <row r="12007" spans="1:1" x14ac:dyDescent="0.25">
      <c r="A12007" s="290"/>
    </row>
    <row r="12008" spans="1:1" x14ac:dyDescent="0.25">
      <c r="A12008" s="290"/>
    </row>
    <row r="12009" spans="1:1" x14ac:dyDescent="0.25">
      <c r="A12009" s="290"/>
    </row>
    <row r="12010" spans="1:1" x14ac:dyDescent="0.25">
      <c r="A12010" s="290"/>
    </row>
    <row r="12011" spans="1:1" x14ac:dyDescent="0.25">
      <c r="A12011" s="290"/>
    </row>
    <row r="12012" spans="1:1" x14ac:dyDescent="0.25">
      <c r="A12012" s="290"/>
    </row>
    <row r="12013" spans="1:1" x14ac:dyDescent="0.25">
      <c r="A12013" s="290"/>
    </row>
    <row r="12014" spans="1:1" x14ac:dyDescent="0.25">
      <c r="A12014" s="290"/>
    </row>
    <row r="12015" spans="1:1" x14ac:dyDescent="0.25">
      <c r="A12015" s="290"/>
    </row>
    <row r="12016" spans="1:1" x14ac:dyDescent="0.25">
      <c r="A12016" s="290"/>
    </row>
    <row r="12017" spans="1:1" x14ac:dyDescent="0.25">
      <c r="A12017" s="290"/>
    </row>
    <row r="12018" spans="1:1" x14ac:dyDescent="0.25">
      <c r="A12018" s="290"/>
    </row>
    <row r="12019" spans="1:1" x14ac:dyDescent="0.25">
      <c r="A12019" s="290"/>
    </row>
    <row r="12020" spans="1:1" x14ac:dyDescent="0.25">
      <c r="A12020" s="290"/>
    </row>
    <row r="12021" spans="1:1" x14ac:dyDescent="0.25">
      <c r="A12021" s="290"/>
    </row>
    <row r="12022" spans="1:1" x14ac:dyDescent="0.25">
      <c r="A12022" s="290"/>
    </row>
    <row r="12023" spans="1:1" x14ac:dyDescent="0.25">
      <c r="A12023" s="290"/>
    </row>
    <row r="12024" spans="1:1" x14ac:dyDescent="0.25">
      <c r="A12024" s="290"/>
    </row>
    <row r="12025" spans="1:1" x14ac:dyDescent="0.25">
      <c r="A12025" s="290"/>
    </row>
    <row r="12026" spans="1:1" x14ac:dyDescent="0.25">
      <c r="A12026" s="290"/>
    </row>
    <row r="12027" spans="1:1" x14ac:dyDescent="0.25">
      <c r="A12027" s="290"/>
    </row>
    <row r="12028" spans="1:1" x14ac:dyDescent="0.25">
      <c r="A12028" s="290"/>
    </row>
    <row r="12029" spans="1:1" x14ac:dyDescent="0.25">
      <c r="A12029" s="290"/>
    </row>
    <row r="12030" spans="1:1" x14ac:dyDescent="0.25">
      <c r="A12030" s="290"/>
    </row>
    <row r="12031" spans="1:1" x14ac:dyDescent="0.25">
      <c r="A12031" s="290"/>
    </row>
    <row r="12032" spans="1:1" x14ac:dyDescent="0.25">
      <c r="A12032" s="290"/>
    </row>
    <row r="12033" spans="1:1" x14ac:dyDescent="0.25">
      <c r="A12033" s="290"/>
    </row>
    <row r="12034" spans="1:1" x14ac:dyDescent="0.25">
      <c r="A12034" s="290"/>
    </row>
    <row r="12035" spans="1:1" x14ac:dyDescent="0.25">
      <c r="A12035" s="290"/>
    </row>
    <row r="12036" spans="1:1" x14ac:dyDescent="0.25">
      <c r="A12036" s="290"/>
    </row>
    <row r="12037" spans="1:1" x14ac:dyDescent="0.25">
      <c r="A12037" s="290"/>
    </row>
    <row r="12038" spans="1:1" x14ac:dyDescent="0.25">
      <c r="A12038" s="290"/>
    </row>
    <row r="12039" spans="1:1" x14ac:dyDescent="0.25">
      <c r="A12039" s="290"/>
    </row>
    <row r="12040" spans="1:1" x14ac:dyDescent="0.25">
      <c r="A12040" s="290"/>
    </row>
    <row r="12041" spans="1:1" x14ac:dyDescent="0.25">
      <c r="A12041" s="290"/>
    </row>
    <row r="12042" spans="1:1" x14ac:dyDescent="0.25">
      <c r="A12042" s="290"/>
    </row>
    <row r="12043" spans="1:1" x14ac:dyDescent="0.25">
      <c r="A12043" s="290"/>
    </row>
    <row r="12044" spans="1:1" x14ac:dyDescent="0.25">
      <c r="A12044" s="290"/>
    </row>
    <row r="12045" spans="1:1" x14ac:dyDescent="0.25">
      <c r="A12045" s="290"/>
    </row>
    <row r="12046" spans="1:1" x14ac:dyDescent="0.25">
      <c r="A12046" s="290"/>
    </row>
    <row r="12047" spans="1:1" x14ac:dyDescent="0.25">
      <c r="A12047" s="290"/>
    </row>
    <row r="12048" spans="1:1" x14ac:dyDescent="0.25">
      <c r="A12048" s="290"/>
    </row>
    <row r="12049" spans="1:1" x14ac:dyDescent="0.25">
      <c r="A12049" s="290"/>
    </row>
    <row r="12050" spans="1:1" x14ac:dyDescent="0.25">
      <c r="A12050" s="290"/>
    </row>
    <row r="12051" spans="1:1" x14ac:dyDescent="0.25">
      <c r="A12051" s="290"/>
    </row>
    <row r="12052" spans="1:1" x14ac:dyDescent="0.25">
      <c r="A12052" s="290"/>
    </row>
    <row r="12053" spans="1:1" x14ac:dyDescent="0.25">
      <c r="A12053" s="290"/>
    </row>
    <row r="12054" spans="1:1" x14ac:dyDescent="0.25">
      <c r="A12054" s="290"/>
    </row>
    <row r="12055" spans="1:1" x14ac:dyDescent="0.25">
      <c r="A12055" s="290"/>
    </row>
    <row r="12056" spans="1:1" x14ac:dyDescent="0.25">
      <c r="A12056" s="290"/>
    </row>
    <row r="12057" spans="1:1" x14ac:dyDescent="0.25">
      <c r="A12057" s="290"/>
    </row>
    <row r="12058" spans="1:1" x14ac:dyDescent="0.25">
      <c r="A12058" s="290"/>
    </row>
    <row r="12059" spans="1:1" x14ac:dyDescent="0.25">
      <c r="A12059" s="290"/>
    </row>
    <row r="12060" spans="1:1" x14ac:dyDescent="0.25">
      <c r="A12060" s="290"/>
    </row>
    <row r="12061" spans="1:1" x14ac:dyDescent="0.25">
      <c r="A12061" s="290"/>
    </row>
    <row r="12062" spans="1:1" x14ac:dyDescent="0.25">
      <c r="A12062" s="290"/>
    </row>
    <row r="12063" spans="1:1" x14ac:dyDescent="0.25">
      <c r="A12063" s="290"/>
    </row>
    <row r="12064" spans="1:1" x14ac:dyDescent="0.25">
      <c r="A12064" s="290"/>
    </row>
    <row r="12065" spans="1:1" x14ac:dyDescent="0.25">
      <c r="A12065" s="290"/>
    </row>
    <row r="12066" spans="1:1" x14ac:dyDescent="0.25">
      <c r="A12066" s="290"/>
    </row>
    <row r="12067" spans="1:1" x14ac:dyDescent="0.25">
      <c r="A12067" s="290"/>
    </row>
    <row r="12068" spans="1:1" x14ac:dyDescent="0.25">
      <c r="A12068" s="290"/>
    </row>
    <row r="12069" spans="1:1" x14ac:dyDescent="0.25">
      <c r="A12069" s="290"/>
    </row>
    <row r="12070" spans="1:1" x14ac:dyDescent="0.25">
      <c r="A12070" s="290"/>
    </row>
    <row r="12071" spans="1:1" x14ac:dyDescent="0.25">
      <c r="A12071" s="290"/>
    </row>
    <row r="12072" spans="1:1" x14ac:dyDescent="0.25">
      <c r="A12072" s="290"/>
    </row>
    <row r="12073" spans="1:1" x14ac:dyDescent="0.25">
      <c r="A12073" s="290"/>
    </row>
    <row r="12074" spans="1:1" x14ac:dyDescent="0.25">
      <c r="A12074" s="290"/>
    </row>
    <row r="12075" spans="1:1" x14ac:dyDescent="0.25">
      <c r="A12075" s="290"/>
    </row>
    <row r="12076" spans="1:1" x14ac:dyDescent="0.25">
      <c r="A12076" s="290"/>
    </row>
    <row r="12077" spans="1:1" x14ac:dyDescent="0.25">
      <c r="A12077" s="290"/>
    </row>
    <row r="12078" spans="1:1" x14ac:dyDescent="0.25">
      <c r="A12078" s="290"/>
    </row>
    <row r="12079" spans="1:1" x14ac:dyDescent="0.25">
      <c r="A12079" s="290"/>
    </row>
    <row r="12080" spans="1:1" x14ac:dyDescent="0.25">
      <c r="A12080" s="290"/>
    </row>
    <row r="12081" spans="1:1" x14ac:dyDescent="0.25">
      <c r="A12081" s="290"/>
    </row>
    <row r="12082" spans="1:1" x14ac:dyDescent="0.25">
      <c r="A12082" s="290"/>
    </row>
    <row r="12083" spans="1:1" x14ac:dyDescent="0.25">
      <c r="A12083" s="290"/>
    </row>
    <row r="12084" spans="1:1" x14ac:dyDescent="0.25">
      <c r="A12084" s="290"/>
    </row>
    <row r="12085" spans="1:1" x14ac:dyDescent="0.25">
      <c r="A12085" s="290"/>
    </row>
    <row r="12086" spans="1:1" x14ac:dyDescent="0.25">
      <c r="A12086" s="290"/>
    </row>
    <row r="12087" spans="1:1" x14ac:dyDescent="0.25">
      <c r="A12087" s="290"/>
    </row>
    <row r="12088" spans="1:1" x14ac:dyDescent="0.25">
      <c r="A12088" s="290"/>
    </row>
    <row r="12089" spans="1:1" x14ac:dyDescent="0.25">
      <c r="A12089" s="290"/>
    </row>
    <row r="12090" spans="1:1" x14ac:dyDescent="0.25">
      <c r="A12090" s="290"/>
    </row>
    <row r="12091" spans="1:1" x14ac:dyDescent="0.25">
      <c r="A12091" s="290"/>
    </row>
    <row r="12092" spans="1:1" x14ac:dyDescent="0.25">
      <c r="A12092" s="290"/>
    </row>
    <row r="12093" spans="1:1" x14ac:dyDescent="0.25">
      <c r="A12093" s="290"/>
    </row>
    <row r="12094" spans="1:1" x14ac:dyDescent="0.25">
      <c r="A12094" s="290"/>
    </row>
    <row r="12095" spans="1:1" x14ac:dyDescent="0.25">
      <c r="A12095" s="290"/>
    </row>
    <row r="12096" spans="1:1" x14ac:dyDescent="0.25">
      <c r="A12096" s="290"/>
    </row>
    <row r="12097" spans="1:1" x14ac:dyDescent="0.25">
      <c r="A12097" s="290"/>
    </row>
    <row r="12098" spans="1:1" x14ac:dyDescent="0.25">
      <c r="A12098" s="290"/>
    </row>
    <row r="12099" spans="1:1" x14ac:dyDescent="0.25">
      <c r="A12099" s="290"/>
    </row>
    <row r="12100" spans="1:1" x14ac:dyDescent="0.25">
      <c r="A12100" s="290"/>
    </row>
    <row r="12101" spans="1:1" x14ac:dyDescent="0.25">
      <c r="A12101" s="290"/>
    </row>
    <row r="12102" spans="1:1" x14ac:dyDescent="0.25">
      <c r="A12102" s="290"/>
    </row>
    <row r="12103" spans="1:1" x14ac:dyDescent="0.25">
      <c r="A12103" s="290"/>
    </row>
    <row r="12104" spans="1:1" x14ac:dyDescent="0.25">
      <c r="A12104" s="290"/>
    </row>
    <row r="12105" spans="1:1" x14ac:dyDescent="0.25">
      <c r="A12105" s="290"/>
    </row>
    <row r="12106" spans="1:1" x14ac:dyDescent="0.25">
      <c r="A12106" s="290"/>
    </row>
    <row r="12107" spans="1:1" x14ac:dyDescent="0.25">
      <c r="A12107" s="290"/>
    </row>
    <row r="12108" spans="1:1" x14ac:dyDescent="0.25">
      <c r="A12108" s="290"/>
    </row>
    <row r="12109" spans="1:1" x14ac:dyDescent="0.25">
      <c r="A12109" s="290"/>
    </row>
    <row r="12110" spans="1:1" x14ac:dyDescent="0.25">
      <c r="A12110" s="290"/>
    </row>
    <row r="12111" spans="1:1" x14ac:dyDescent="0.25">
      <c r="A12111" s="290"/>
    </row>
    <row r="12112" spans="1:1" x14ac:dyDescent="0.25">
      <c r="A12112" s="290"/>
    </row>
    <row r="12113" spans="1:1" x14ac:dyDescent="0.25">
      <c r="A12113" s="290"/>
    </row>
    <row r="12114" spans="1:1" x14ac:dyDescent="0.25">
      <c r="A12114" s="290"/>
    </row>
    <row r="12115" spans="1:1" x14ac:dyDescent="0.25">
      <c r="A12115" s="290"/>
    </row>
    <row r="12116" spans="1:1" x14ac:dyDescent="0.25">
      <c r="A12116" s="290"/>
    </row>
    <row r="12117" spans="1:1" x14ac:dyDescent="0.25">
      <c r="A12117" s="290"/>
    </row>
    <row r="12118" spans="1:1" x14ac:dyDescent="0.25">
      <c r="A12118" s="290"/>
    </row>
    <row r="12119" spans="1:1" x14ac:dyDescent="0.25">
      <c r="A12119" s="290"/>
    </row>
    <row r="12120" spans="1:1" x14ac:dyDescent="0.25">
      <c r="A12120" s="290"/>
    </row>
    <row r="12121" spans="1:1" x14ac:dyDescent="0.25">
      <c r="A12121" s="290"/>
    </row>
    <row r="12122" spans="1:1" x14ac:dyDescent="0.25">
      <c r="A12122" s="290"/>
    </row>
    <row r="12123" spans="1:1" x14ac:dyDescent="0.25">
      <c r="A12123" s="290"/>
    </row>
    <row r="12124" spans="1:1" x14ac:dyDescent="0.25">
      <c r="A12124" s="290"/>
    </row>
    <row r="12125" spans="1:1" x14ac:dyDescent="0.25">
      <c r="A12125" s="290"/>
    </row>
    <row r="12126" spans="1:1" x14ac:dyDescent="0.25">
      <c r="A12126" s="290"/>
    </row>
    <row r="12127" spans="1:1" x14ac:dyDescent="0.25">
      <c r="A12127" s="290"/>
    </row>
    <row r="12128" spans="1:1" x14ac:dyDescent="0.25">
      <c r="A12128" s="290"/>
    </row>
    <row r="12129" spans="1:1" x14ac:dyDescent="0.25">
      <c r="A12129" s="290"/>
    </row>
    <row r="12130" spans="1:1" x14ac:dyDescent="0.25">
      <c r="A12130" s="290"/>
    </row>
    <row r="12131" spans="1:1" x14ac:dyDescent="0.25">
      <c r="A12131" s="290"/>
    </row>
    <row r="12132" spans="1:1" x14ac:dyDescent="0.25">
      <c r="A12132" s="290"/>
    </row>
    <row r="12133" spans="1:1" x14ac:dyDescent="0.25">
      <c r="A12133" s="290"/>
    </row>
    <row r="12134" spans="1:1" x14ac:dyDescent="0.25">
      <c r="A12134" s="290"/>
    </row>
    <row r="12135" spans="1:1" x14ac:dyDescent="0.25">
      <c r="A12135" s="290"/>
    </row>
    <row r="12136" spans="1:1" x14ac:dyDescent="0.25">
      <c r="A12136" s="290"/>
    </row>
    <row r="12137" spans="1:1" x14ac:dyDescent="0.25">
      <c r="A12137" s="290"/>
    </row>
    <row r="12138" spans="1:1" x14ac:dyDescent="0.25">
      <c r="A12138" s="290"/>
    </row>
    <row r="12139" spans="1:1" x14ac:dyDescent="0.25">
      <c r="A12139" s="290"/>
    </row>
    <row r="12140" spans="1:1" x14ac:dyDescent="0.25">
      <c r="A12140" s="290"/>
    </row>
    <row r="12141" spans="1:1" x14ac:dyDescent="0.25">
      <c r="A12141" s="290"/>
    </row>
    <row r="12142" spans="1:1" x14ac:dyDescent="0.25">
      <c r="A12142" s="290"/>
    </row>
    <row r="12143" spans="1:1" x14ac:dyDescent="0.25">
      <c r="A12143" s="290"/>
    </row>
    <row r="12144" spans="1:1" x14ac:dyDescent="0.25">
      <c r="A12144" s="290"/>
    </row>
    <row r="12145" spans="1:1" x14ac:dyDescent="0.25">
      <c r="A12145" s="290"/>
    </row>
    <row r="12146" spans="1:1" x14ac:dyDescent="0.25">
      <c r="A12146" s="290"/>
    </row>
    <row r="12147" spans="1:1" x14ac:dyDescent="0.25">
      <c r="A12147" s="290"/>
    </row>
    <row r="12148" spans="1:1" x14ac:dyDescent="0.25">
      <c r="A12148" s="290"/>
    </row>
    <row r="12149" spans="1:1" x14ac:dyDescent="0.25">
      <c r="A12149" s="290"/>
    </row>
    <row r="12150" spans="1:1" x14ac:dyDescent="0.25">
      <c r="A12150" s="290"/>
    </row>
    <row r="12151" spans="1:1" x14ac:dyDescent="0.25">
      <c r="A12151" s="290"/>
    </row>
    <row r="12152" spans="1:1" x14ac:dyDescent="0.25">
      <c r="A12152" s="290"/>
    </row>
    <row r="12153" spans="1:1" x14ac:dyDescent="0.25">
      <c r="A12153" s="290"/>
    </row>
    <row r="12154" spans="1:1" x14ac:dyDescent="0.25">
      <c r="A12154" s="290"/>
    </row>
    <row r="12155" spans="1:1" x14ac:dyDescent="0.25">
      <c r="A12155" s="290"/>
    </row>
    <row r="12156" spans="1:1" x14ac:dyDescent="0.25">
      <c r="A12156" s="290"/>
    </row>
    <row r="12157" spans="1:1" x14ac:dyDescent="0.25">
      <c r="A12157" s="290"/>
    </row>
    <row r="12158" spans="1:1" x14ac:dyDescent="0.25">
      <c r="A12158" s="290"/>
    </row>
    <row r="12159" spans="1:1" x14ac:dyDescent="0.25">
      <c r="A12159" s="290"/>
    </row>
    <row r="12160" spans="1:1" x14ac:dyDescent="0.25">
      <c r="A12160" s="290"/>
    </row>
    <row r="12161" spans="1:1" x14ac:dyDescent="0.25">
      <c r="A12161" s="290"/>
    </row>
    <row r="12162" spans="1:1" x14ac:dyDescent="0.25">
      <c r="A12162" s="290"/>
    </row>
    <row r="12163" spans="1:1" x14ac:dyDescent="0.25">
      <c r="A12163" s="290"/>
    </row>
    <row r="12164" spans="1:1" x14ac:dyDescent="0.25">
      <c r="A12164" s="290"/>
    </row>
    <row r="12165" spans="1:1" x14ac:dyDescent="0.25">
      <c r="A12165" s="290"/>
    </row>
    <row r="12166" spans="1:1" x14ac:dyDescent="0.25">
      <c r="A12166" s="290"/>
    </row>
    <row r="12167" spans="1:1" x14ac:dyDescent="0.25">
      <c r="A12167" s="290"/>
    </row>
    <row r="12168" spans="1:1" x14ac:dyDescent="0.25">
      <c r="A12168" s="290"/>
    </row>
    <row r="12169" spans="1:1" x14ac:dyDescent="0.25">
      <c r="A12169" s="290"/>
    </row>
    <row r="12170" spans="1:1" x14ac:dyDescent="0.25">
      <c r="A12170" s="290"/>
    </row>
    <row r="12171" spans="1:1" x14ac:dyDescent="0.25">
      <c r="A12171" s="290"/>
    </row>
    <row r="12172" spans="1:1" x14ac:dyDescent="0.25">
      <c r="A12172" s="290"/>
    </row>
    <row r="12173" spans="1:1" x14ac:dyDescent="0.25">
      <c r="A12173" s="290"/>
    </row>
    <row r="12174" spans="1:1" x14ac:dyDescent="0.25">
      <c r="A12174" s="290"/>
    </row>
    <row r="12175" spans="1:1" x14ac:dyDescent="0.25">
      <c r="A12175" s="290"/>
    </row>
    <row r="12176" spans="1:1" x14ac:dyDescent="0.25">
      <c r="A12176" s="290"/>
    </row>
    <row r="12177" spans="1:1" x14ac:dyDescent="0.25">
      <c r="A12177" s="290"/>
    </row>
    <row r="12178" spans="1:1" x14ac:dyDescent="0.25">
      <c r="A12178" s="290"/>
    </row>
    <row r="12179" spans="1:1" x14ac:dyDescent="0.25">
      <c r="A12179" s="290"/>
    </row>
    <row r="12180" spans="1:1" x14ac:dyDescent="0.25">
      <c r="A12180" s="290"/>
    </row>
    <row r="12181" spans="1:1" x14ac:dyDescent="0.25">
      <c r="A12181" s="290"/>
    </row>
    <row r="12182" spans="1:1" x14ac:dyDescent="0.25">
      <c r="A12182" s="290"/>
    </row>
    <row r="12183" spans="1:1" x14ac:dyDescent="0.25">
      <c r="A12183" s="290"/>
    </row>
    <row r="12184" spans="1:1" x14ac:dyDescent="0.25">
      <c r="A12184" s="290"/>
    </row>
    <row r="12185" spans="1:1" x14ac:dyDescent="0.25">
      <c r="A12185" s="290"/>
    </row>
    <row r="12186" spans="1:1" x14ac:dyDescent="0.25">
      <c r="A12186" s="290"/>
    </row>
    <row r="12187" spans="1:1" x14ac:dyDescent="0.25">
      <c r="A12187" s="290"/>
    </row>
    <row r="12188" spans="1:1" x14ac:dyDescent="0.25">
      <c r="A12188" s="290"/>
    </row>
    <row r="12189" spans="1:1" x14ac:dyDescent="0.25">
      <c r="A12189" s="290"/>
    </row>
    <row r="12190" spans="1:1" x14ac:dyDescent="0.25">
      <c r="A12190" s="290"/>
    </row>
    <row r="12191" spans="1:1" x14ac:dyDescent="0.25">
      <c r="A12191" s="290"/>
    </row>
    <row r="12192" spans="1:1" x14ac:dyDescent="0.25">
      <c r="A12192" s="290"/>
    </row>
    <row r="12193" spans="1:1" x14ac:dyDescent="0.25">
      <c r="A12193" s="290"/>
    </row>
    <row r="12194" spans="1:1" x14ac:dyDescent="0.25">
      <c r="A12194" s="290"/>
    </row>
    <row r="12195" spans="1:1" x14ac:dyDescent="0.25">
      <c r="A12195" s="290"/>
    </row>
    <row r="12196" spans="1:1" x14ac:dyDescent="0.25">
      <c r="A12196" s="290"/>
    </row>
    <row r="12197" spans="1:1" x14ac:dyDescent="0.25">
      <c r="A12197" s="290"/>
    </row>
    <row r="12198" spans="1:1" x14ac:dyDescent="0.25">
      <c r="A12198" s="290"/>
    </row>
    <row r="12199" spans="1:1" x14ac:dyDescent="0.25">
      <c r="A12199" s="290"/>
    </row>
    <row r="12200" spans="1:1" x14ac:dyDescent="0.25">
      <c r="A12200" s="290"/>
    </row>
    <row r="12201" spans="1:1" x14ac:dyDescent="0.25">
      <c r="A12201" s="290"/>
    </row>
    <row r="12202" spans="1:1" x14ac:dyDescent="0.25">
      <c r="A12202" s="290"/>
    </row>
    <row r="12203" spans="1:1" x14ac:dyDescent="0.25">
      <c r="A12203" s="290"/>
    </row>
    <row r="12204" spans="1:1" x14ac:dyDescent="0.25">
      <c r="A12204" s="290"/>
    </row>
    <row r="12205" spans="1:1" x14ac:dyDescent="0.25">
      <c r="A12205" s="290"/>
    </row>
    <row r="12206" spans="1:1" x14ac:dyDescent="0.25">
      <c r="A12206" s="290"/>
    </row>
    <row r="12207" spans="1:1" x14ac:dyDescent="0.25">
      <c r="A12207" s="290"/>
    </row>
    <row r="12208" spans="1:1" x14ac:dyDescent="0.25">
      <c r="A12208" s="290"/>
    </row>
    <row r="12209" spans="1:1" x14ac:dyDescent="0.25">
      <c r="A12209" s="290"/>
    </row>
    <row r="12210" spans="1:1" x14ac:dyDescent="0.25">
      <c r="A12210" s="290"/>
    </row>
    <row r="12211" spans="1:1" x14ac:dyDescent="0.25">
      <c r="A12211" s="290"/>
    </row>
    <row r="12212" spans="1:1" x14ac:dyDescent="0.25">
      <c r="A12212" s="290"/>
    </row>
    <row r="12213" spans="1:1" x14ac:dyDescent="0.25">
      <c r="A12213" s="290"/>
    </row>
    <row r="12214" spans="1:1" x14ac:dyDescent="0.25">
      <c r="A12214" s="290"/>
    </row>
    <row r="12215" spans="1:1" x14ac:dyDescent="0.25">
      <c r="A12215" s="290"/>
    </row>
    <row r="12216" spans="1:1" x14ac:dyDescent="0.25">
      <c r="A12216" s="290"/>
    </row>
    <row r="12217" spans="1:1" x14ac:dyDescent="0.25">
      <c r="A12217" s="290"/>
    </row>
    <row r="12218" spans="1:1" x14ac:dyDescent="0.25">
      <c r="A12218" s="290"/>
    </row>
    <row r="12219" spans="1:1" x14ac:dyDescent="0.25">
      <c r="A12219" s="290"/>
    </row>
    <row r="12220" spans="1:1" x14ac:dyDescent="0.25">
      <c r="A12220" s="290"/>
    </row>
    <row r="12221" spans="1:1" x14ac:dyDescent="0.25">
      <c r="A12221" s="290"/>
    </row>
    <row r="12222" spans="1:1" x14ac:dyDescent="0.25">
      <c r="A12222" s="290"/>
    </row>
    <row r="12223" spans="1:1" x14ac:dyDescent="0.25">
      <c r="A12223" s="290"/>
    </row>
    <row r="12224" spans="1:1" x14ac:dyDescent="0.25">
      <c r="A12224" s="290"/>
    </row>
    <row r="12225" spans="1:1" x14ac:dyDescent="0.25">
      <c r="A12225" s="290"/>
    </row>
    <row r="12226" spans="1:1" x14ac:dyDescent="0.25">
      <c r="A12226" s="290"/>
    </row>
    <row r="12227" spans="1:1" x14ac:dyDescent="0.25">
      <c r="A12227" s="290"/>
    </row>
    <row r="12228" spans="1:1" x14ac:dyDescent="0.25">
      <c r="A12228" s="290"/>
    </row>
    <row r="12229" spans="1:1" x14ac:dyDescent="0.25">
      <c r="A12229" s="290"/>
    </row>
    <row r="12230" spans="1:1" x14ac:dyDescent="0.25">
      <c r="A12230" s="290"/>
    </row>
    <row r="12231" spans="1:1" x14ac:dyDescent="0.25">
      <c r="A12231" s="290"/>
    </row>
    <row r="12232" spans="1:1" x14ac:dyDescent="0.25">
      <c r="A12232" s="290"/>
    </row>
    <row r="12233" spans="1:1" x14ac:dyDescent="0.25">
      <c r="A12233" s="290"/>
    </row>
    <row r="12234" spans="1:1" x14ac:dyDescent="0.25">
      <c r="A12234" s="290"/>
    </row>
    <row r="12235" spans="1:1" x14ac:dyDescent="0.25">
      <c r="A12235" s="290"/>
    </row>
    <row r="12236" spans="1:1" x14ac:dyDescent="0.25">
      <c r="A12236" s="290"/>
    </row>
    <row r="12237" spans="1:1" x14ac:dyDescent="0.25">
      <c r="A12237" s="290"/>
    </row>
    <row r="12238" spans="1:1" x14ac:dyDescent="0.25">
      <c r="A12238" s="290"/>
    </row>
    <row r="12239" spans="1:1" x14ac:dyDescent="0.25">
      <c r="A12239" s="290"/>
    </row>
    <row r="12240" spans="1:1" x14ac:dyDescent="0.25">
      <c r="A12240" s="290"/>
    </row>
    <row r="12241" spans="1:1" x14ac:dyDescent="0.25">
      <c r="A12241" s="290"/>
    </row>
    <row r="12242" spans="1:1" x14ac:dyDescent="0.25">
      <c r="A12242" s="290"/>
    </row>
    <row r="12243" spans="1:1" x14ac:dyDescent="0.25">
      <c r="A12243" s="290"/>
    </row>
    <row r="12244" spans="1:1" x14ac:dyDescent="0.25">
      <c r="A12244" s="290"/>
    </row>
    <row r="12245" spans="1:1" x14ac:dyDescent="0.25">
      <c r="A12245" s="290"/>
    </row>
    <row r="12246" spans="1:1" x14ac:dyDescent="0.25">
      <c r="A12246" s="290"/>
    </row>
    <row r="12247" spans="1:1" x14ac:dyDescent="0.25">
      <c r="A12247" s="290"/>
    </row>
    <row r="12248" spans="1:1" x14ac:dyDescent="0.25">
      <c r="A12248" s="290"/>
    </row>
    <row r="12249" spans="1:1" x14ac:dyDescent="0.25">
      <c r="A12249" s="290"/>
    </row>
    <row r="12250" spans="1:1" x14ac:dyDescent="0.25">
      <c r="A12250" s="290"/>
    </row>
    <row r="12251" spans="1:1" x14ac:dyDescent="0.25">
      <c r="A12251" s="290"/>
    </row>
    <row r="12252" spans="1:1" x14ac:dyDescent="0.25">
      <c r="A12252" s="290"/>
    </row>
    <row r="12253" spans="1:1" x14ac:dyDescent="0.25">
      <c r="A12253" s="290"/>
    </row>
    <row r="12254" spans="1:1" x14ac:dyDescent="0.25">
      <c r="A12254" s="290"/>
    </row>
    <row r="12255" spans="1:1" x14ac:dyDescent="0.25">
      <c r="A12255" s="290"/>
    </row>
    <row r="12256" spans="1:1" x14ac:dyDescent="0.25">
      <c r="A12256" s="290"/>
    </row>
    <row r="12257" spans="1:1" x14ac:dyDescent="0.25">
      <c r="A12257" s="290"/>
    </row>
    <row r="12258" spans="1:1" x14ac:dyDescent="0.25">
      <c r="A12258" s="290"/>
    </row>
    <row r="12259" spans="1:1" x14ac:dyDescent="0.25">
      <c r="A12259" s="290"/>
    </row>
    <row r="12260" spans="1:1" x14ac:dyDescent="0.25">
      <c r="A12260" s="290"/>
    </row>
    <row r="12261" spans="1:1" x14ac:dyDescent="0.25">
      <c r="A12261" s="290"/>
    </row>
    <row r="12262" spans="1:1" x14ac:dyDescent="0.25">
      <c r="A12262" s="290"/>
    </row>
    <row r="12263" spans="1:1" x14ac:dyDescent="0.25">
      <c r="A12263" s="290"/>
    </row>
    <row r="12264" spans="1:1" x14ac:dyDescent="0.25">
      <c r="A12264" s="290"/>
    </row>
    <row r="12265" spans="1:1" x14ac:dyDescent="0.25">
      <c r="A12265" s="290"/>
    </row>
    <row r="12266" spans="1:1" x14ac:dyDescent="0.25">
      <c r="A12266" s="290"/>
    </row>
    <row r="12267" spans="1:1" x14ac:dyDescent="0.25">
      <c r="A12267" s="290"/>
    </row>
    <row r="12268" spans="1:1" x14ac:dyDescent="0.25">
      <c r="A12268" s="290"/>
    </row>
    <row r="12269" spans="1:1" x14ac:dyDescent="0.25">
      <c r="A12269" s="290"/>
    </row>
    <row r="12270" spans="1:1" x14ac:dyDescent="0.25">
      <c r="A12270" s="290"/>
    </row>
    <row r="12271" spans="1:1" x14ac:dyDescent="0.25">
      <c r="A12271" s="290"/>
    </row>
    <row r="12272" spans="1:1" x14ac:dyDescent="0.25">
      <c r="A12272" s="290"/>
    </row>
    <row r="12273" spans="1:1" x14ac:dyDescent="0.25">
      <c r="A12273" s="290"/>
    </row>
    <row r="12274" spans="1:1" x14ac:dyDescent="0.25">
      <c r="A12274" s="290"/>
    </row>
    <row r="12275" spans="1:1" x14ac:dyDescent="0.25">
      <c r="A12275" s="290"/>
    </row>
    <row r="12276" spans="1:1" x14ac:dyDescent="0.25">
      <c r="A12276" s="290"/>
    </row>
    <row r="12277" spans="1:1" x14ac:dyDescent="0.25">
      <c r="A12277" s="290"/>
    </row>
    <row r="12278" spans="1:1" x14ac:dyDescent="0.25">
      <c r="A12278" s="290"/>
    </row>
    <row r="12279" spans="1:1" x14ac:dyDescent="0.25">
      <c r="A12279" s="290"/>
    </row>
    <row r="12280" spans="1:1" x14ac:dyDescent="0.25">
      <c r="A12280" s="290"/>
    </row>
    <row r="12281" spans="1:1" x14ac:dyDescent="0.25">
      <c r="A12281" s="290"/>
    </row>
    <row r="12282" spans="1:1" x14ac:dyDescent="0.25">
      <c r="A12282" s="290"/>
    </row>
    <row r="12283" spans="1:1" x14ac:dyDescent="0.25">
      <c r="A12283" s="290"/>
    </row>
    <row r="12284" spans="1:1" x14ac:dyDescent="0.25">
      <c r="A12284" s="290"/>
    </row>
    <row r="12285" spans="1:1" x14ac:dyDescent="0.25">
      <c r="A12285" s="290"/>
    </row>
    <row r="12286" spans="1:1" x14ac:dyDescent="0.25">
      <c r="A12286" s="290"/>
    </row>
    <row r="12287" spans="1:1" x14ac:dyDescent="0.25">
      <c r="A12287" s="290"/>
    </row>
    <row r="12288" spans="1:1" x14ac:dyDescent="0.25">
      <c r="A12288" s="290"/>
    </row>
    <row r="12289" spans="1:1" x14ac:dyDescent="0.25">
      <c r="A12289" s="290"/>
    </row>
    <row r="12290" spans="1:1" x14ac:dyDescent="0.25">
      <c r="A12290" s="290"/>
    </row>
    <row r="12291" spans="1:1" x14ac:dyDescent="0.25">
      <c r="A12291" s="290"/>
    </row>
    <row r="12292" spans="1:1" x14ac:dyDescent="0.25">
      <c r="A12292" s="290"/>
    </row>
    <row r="12293" spans="1:1" x14ac:dyDescent="0.25">
      <c r="A12293" s="290"/>
    </row>
    <row r="12294" spans="1:1" x14ac:dyDescent="0.25">
      <c r="A12294" s="290"/>
    </row>
    <row r="12295" spans="1:1" x14ac:dyDescent="0.25">
      <c r="A12295" s="290"/>
    </row>
    <row r="12296" spans="1:1" x14ac:dyDescent="0.25">
      <c r="A12296" s="290"/>
    </row>
    <row r="12297" spans="1:1" x14ac:dyDescent="0.25">
      <c r="A12297" s="290"/>
    </row>
    <row r="12298" spans="1:1" x14ac:dyDescent="0.25">
      <c r="A12298" s="290"/>
    </row>
    <row r="12299" spans="1:1" x14ac:dyDescent="0.25">
      <c r="A12299" s="290"/>
    </row>
    <row r="12300" spans="1:1" x14ac:dyDescent="0.25">
      <c r="A12300" s="290"/>
    </row>
    <row r="12301" spans="1:1" x14ac:dyDescent="0.25">
      <c r="A12301" s="290"/>
    </row>
    <row r="12302" spans="1:1" x14ac:dyDescent="0.25">
      <c r="A12302" s="290"/>
    </row>
    <row r="12303" spans="1:1" x14ac:dyDescent="0.25">
      <c r="A12303" s="290"/>
    </row>
    <row r="12304" spans="1:1" x14ac:dyDescent="0.25">
      <c r="A12304" s="290"/>
    </row>
    <row r="12305" spans="1:1" x14ac:dyDescent="0.25">
      <c r="A12305" s="290"/>
    </row>
    <row r="12306" spans="1:1" x14ac:dyDescent="0.25">
      <c r="A12306" s="290"/>
    </row>
    <row r="12307" spans="1:1" x14ac:dyDescent="0.25">
      <c r="A12307" s="290"/>
    </row>
    <row r="12308" spans="1:1" x14ac:dyDescent="0.25">
      <c r="A12308" s="290"/>
    </row>
    <row r="12309" spans="1:1" x14ac:dyDescent="0.25">
      <c r="A12309" s="290"/>
    </row>
    <row r="12310" spans="1:1" x14ac:dyDescent="0.25">
      <c r="A12310" s="290"/>
    </row>
    <row r="12311" spans="1:1" x14ac:dyDescent="0.25">
      <c r="A12311" s="290"/>
    </row>
    <row r="12312" spans="1:1" x14ac:dyDescent="0.25">
      <c r="A12312" s="290"/>
    </row>
    <row r="12313" spans="1:1" x14ac:dyDescent="0.25">
      <c r="A12313" s="290"/>
    </row>
    <row r="12314" spans="1:1" x14ac:dyDescent="0.25">
      <c r="A12314" s="290"/>
    </row>
    <row r="12315" spans="1:1" x14ac:dyDescent="0.25">
      <c r="A12315" s="290"/>
    </row>
    <row r="12316" spans="1:1" x14ac:dyDescent="0.25">
      <c r="A12316" s="290"/>
    </row>
    <row r="12317" spans="1:1" x14ac:dyDescent="0.25">
      <c r="A12317" s="290"/>
    </row>
    <row r="12318" spans="1:1" x14ac:dyDescent="0.25">
      <c r="A12318" s="290"/>
    </row>
    <row r="12319" spans="1:1" x14ac:dyDescent="0.25">
      <c r="A12319" s="290"/>
    </row>
    <row r="12320" spans="1:1" x14ac:dyDescent="0.25">
      <c r="A12320" s="290"/>
    </row>
    <row r="12321" spans="1:1" x14ac:dyDescent="0.25">
      <c r="A12321" s="290"/>
    </row>
    <row r="12322" spans="1:1" x14ac:dyDescent="0.25">
      <c r="A12322" s="290"/>
    </row>
    <row r="12323" spans="1:1" x14ac:dyDescent="0.25">
      <c r="A12323" s="290"/>
    </row>
    <row r="12324" spans="1:1" x14ac:dyDescent="0.25">
      <c r="A12324" s="290"/>
    </row>
    <row r="12325" spans="1:1" x14ac:dyDescent="0.25">
      <c r="A12325" s="290"/>
    </row>
    <row r="12326" spans="1:1" x14ac:dyDescent="0.25">
      <c r="A12326" s="290"/>
    </row>
    <row r="12327" spans="1:1" x14ac:dyDescent="0.25">
      <c r="A12327" s="290"/>
    </row>
    <row r="12328" spans="1:1" x14ac:dyDescent="0.25">
      <c r="A12328" s="290"/>
    </row>
    <row r="12329" spans="1:1" x14ac:dyDescent="0.25">
      <c r="A12329" s="290"/>
    </row>
    <row r="12330" spans="1:1" x14ac:dyDescent="0.25">
      <c r="A12330" s="290"/>
    </row>
    <row r="12331" spans="1:1" x14ac:dyDescent="0.25">
      <c r="A12331" s="290"/>
    </row>
    <row r="12332" spans="1:1" x14ac:dyDescent="0.25">
      <c r="A12332" s="290"/>
    </row>
    <row r="12333" spans="1:1" x14ac:dyDescent="0.25">
      <c r="A12333" s="290"/>
    </row>
    <row r="12334" spans="1:1" x14ac:dyDescent="0.25">
      <c r="A12334" s="290"/>
    </row>
    <row r="12335" spans="1:1" x14ac:dyDescent="0.25">
      <c r="A12335" s="290"/>
    </row>
    <row r="12336" spans="1:1" x14ac:dyDescent="0.25">
      <c r="A12336" s="290"/>
    </row>
    <row r="12337" spans="1:1" x14ac:dyDescent="0.25">
      <c r="A12337" s="290"/>
    </row>
    <row r="12338" spans="1:1" x14ac:dyDescent="0.25">
      <c r="A12338" s="290"/>
    </row>
    <row r="12339" spans="1:1" x14ac:dyDescent="0.25">
      <c r="A12339" s="290"/>
    </row>
    <row r="12340" spans="1:1" x14ac:dyDescent="0.25">
      <c r="A12340" s="290"/>
    </row>
    <row r="12341" spans="1:1" x14ac:dyDescent="0.25">
      <c r="A12341" s="290"/>
    </row>
    <row r="12342" spans="1:1" x14ac:dyDescent="0.25">
      <c r="A12342" s="290"/>
    </row>
    <row r="12343" spans="1:1" x14ac:dyDescent="0.25">
      <c r="A12343" s="290"/>
    </row>
    <row r="12344" spans="1:1" x14ac:dyDescent="0.25">
      <c r="A12344" s="290"/>
    </row>
    <row r="12345" spans="1:1" x14ac:dyDescent="0.25">
      <c r="A12345" s="290"/>
    </row>
    <row r="12346" spans="1:1" x14ac:dyDescent="0.25">
      <c r="A12346" s="290"/>
    </row>
    <row r="12347" spans="1:1" x14ac:dyDescent="0.25">
      <c r="A12347" s="290"/>
    </row>
    <row r="12348" spans="1:1" x14ac:dyDescent="0.25">
      <c r="A12348" s="290"/>
    </row>
    <row r="12349" spans="1:1" x14ac:dyDescent="0.25">
      <c r="A12349" s="290"/>
    </row>
    <row r="12350" spans="1:1" x14ac:dyDescent="0.25">
      <c r="A12350" s="290"/>
    </row>
    <row r="12351" spans="1:1" x14ac:dyDescent="0.25">
      <c r="A12351" s="290"/>
    </row>
    <row r="12352" spans="1:1" x14ac:dyDescent="0.25">
      <c r="A12352" s="290"/>
    </row>
    <row r="12353" spans="1:1" x14ac:dyDescent="0.25">
      <c r="A12353" s="290"/>
    </row>
    <row r="12354" spans="1:1" x14ac:dyDescent="0.25">
      <c r="A12354" s="290"/>
    </row>
    <row r="12355" spans="1:1" x14ac:dyDescent="0.25">
      <c r="A12355" s="290"/>
    </row>
    <row r="12356" spans="1:1" x14ac:dyDescent="0.25">
      <c r="A12356" s="290"/>
    </row>
    <row r="12357" spans="1:1" x14ac:dyDescent="0.25">
      <c r="A12357" s="290"/>
    </row>
    <row r="12358" spans="1:1" x14ac:dyDescent="0.25">
      <c r="A12358" s="290"/>
    </row>
    <row r="12359" spans="1:1" x14ac:dyDescent="0.25">
      <c r="A12359" s="290"/>
    </row>
    <row r="12360" spans="1:1" x14ac:dyDescent="0.25">
      <c r="A12360" s="290"/>
    </row>
    <row r="12361" spans="1:1" x14ac:dyDescent="0.25">
      <c r="A12361" s="290"/>
    </row>
    <row r="12362" spans="1:1" x14ac:dyDescent="0.25">
      <c r="A12362" s="290"/>
    </row>
    <row r="12363" spans="1:1" x14ac:dyDescent="0.25">
      <c r="A12363" s="290"/>
    </row>
    <row r="12364" spans="1:1" x14ac:dyDescent="0.25">
      <c r="A12364" s="290"/>
    </row>
    <row r="12365" spans="1:1" x14ac:dyDescent="0.25">
      <c r="A12365" s="290"/>
    </row>
    <row r="12366" spans="1:1" x14ac:dyDescent="0.25">
      <c r="A12366" s="290"/>
    </row>
    <row r="12367" spans="1:1" x14ac:dyDescent="0.25">
      <c r="A12367" s="290"/>
    </row>
    <row r="12368" spans="1:1" x14ac:dyDescent="0.25">
      <c r="A12368" s="290"/>
    </row>
    <row r="12369" spans="1:1" x14ac:dyDescent="0.25">
      <c r="A12369" s="290"/>
    </row>
    <row r="12370" spans="1:1" x14ac:dyDescent="0.25">
      <c r="A12370" s="290"/>
    </row>
    <row r="12371" spans="1:1" x14ac:dyDescent="0.25">
      <c r="A12371" s="290"/>
    </row>
    <row r="12372" spans="1:1" x14ac:dyDescent="0.25">
      <c r="A12372" s="290"/>
    </row>
    <row r="12373" spans="1:1" x14ac:dyDescent="0.25">
      <c r="A12373" s="290"/>
    </row>
    <row r="12374" spans="1:1" x14ac:dyDescent="0.25">
      <c r="A12374" s="290"/>
    </row>
    <row r="12375" spans="1:1" x14ac:dyDescent="0.25">
      <c r="A12375" s="290"/>
    </row>
    <row r="12376" spans="1:1" x14ac:dyDescent="0.25">
      <c r="A12376" s="290"/>
    </row>
    <row r="12377" spans="1:1" x14ac:dyDescent="0.25">
      <c r="A12377" s="290"/>
    </row>
    <row r="12378" spans="1:1" x14ac:dyDescent="0.25">
      <c r="A12378" s="290"/>
    </row>
    <row r="12379" spans="1:1" x14ac:dyDescent="0.25">
      <c r="A12379" s="290"/>
    </row>
    <row r="12380" spans="1:1" x14ac:dyDescent="0.25">
      <c r="A12380" s="290"/>
    </row>
    <row r="12381" spans="1:1" x14ac:dyDescent="0.25">
      <c r="A12381" s="290"/>
    </row>
    <row r="12382" spans="1:1" x14ac:dyDescent="0.25">
      <c r="A12382" s="290"/>
    </row>
    <row r="12383" spans="1:1" x14ac:dyDescent="0.25">
      <c r="A12383" s="290"/>
    </row>
    <row r="12384" spans="1:1" x14ac:dyDescent="0.25">
      <c r="A12384" s="290"/>
    </row>
    <row r="12385" spans="1:1" x14ac:dyDescent="0.25">
      <c r="A12385" s="290"/>
    </row>
    <row r="12386" spans="1:1" x14ac:dyDescent="0.25">
      <c r="A12386" s="290"/>
    </row>
    <row r="12387" spans="1:1" x14ac:dyDescent="0.25">
      <c r="A12387" s="290"/>
    </row>
    <row r="12388" spans="1:1" x14ac:dyDescent="0.25">
      <c r="A12388" s="290"/>
    </row>
    <row r="12389" spans="1:1" x14ac:dyDescent="0.25">
      <c r="A12389" s="290"/>
    </row>
    <row r="12390" spans="1:1" x14ac:dyDescent="0.25">
      <c r="A12390" s="290"/>
    </row>
    <row r="12391" spans="1:1" x14ac:dyDescent="0.25">
      <c r="A12391" s="290"/>
    </row>
    <row r="12392" spans="1:1" x14ac:dyDescent="0.25">
      <c r="A12392" s="290"/>
    </row>
    <row r="12393" spans="1:1" x14ac:dyDescent="0.25">
      <c r="A12393" s="290"/>
    </row>
    <row r="12394" spans="1:1" x14ac:dyDescent="0.25">
      <c r="A12394" s="290"/>
    </row>
    <row r="12395" spans="1:1" x14ac:dyDescent="0.25">
      <c r="A12395" s="290"/>
    </row>
    <row r="12396" spans="1:1" x14ac:dyDescent="0.25">
      <c r="A12396" s="290"/>
    </row>
    <row r="12397" spans="1:1" x14ac:dyDescent="0.25">
      <c r="A12397" s="290"/>
    </row>
    <row r="12398" spans="1:1" x14ac:dyDescent="0.25">
      <c r="A12398" s="290"/>
    </row>
    <row r="12399" spans="1:1" x14ac:dyDescent="0.25">
      <c r="A12399" s="290"/>
    </row>
    <row r="12400" spans="1:1" x14ac:dyDescent="0.25">
      <c r="A12400" s="290"/>
    </row>
    <row r="12401" spans="1:1" x14ac:dyDescent="0.25">
      <c r="A12401" s="290"/>
    </row>
    <row r="12402" spans="1:1" x14ac:dyDescent="0.25">
      <c r="A12402" s="290"/>
    </row>
    <row r="12403" spans="1:1" x14ac:dyDescent="0.25">
      <c r="A12403" s="290"/>
    </row>
    <row r="12404" spans="1:1" x14ac:dyDescent="0.25">
      <c r="A12404" s="290"/>
    </row>
    <row r="12405" spans="1:1" x14ac:dyDescent="0.25">
      <c r="A12405" s="290"/>
    </row>
    <row r="12406" spans="1:1" x14ac:dyDescent="0.25">
      <c r="A12406" s="290"/>
    </row>
    <row r="12407" spans="1:1" x14ac:dyDescent="0.25">
      <c r="A12407" s="290"/>
    </row>
    <row r="12408" spans="1:1" x14ac:dyDescent="0.25">
      <c r="A12408" s="290"/>
    </row>
    <row r="12409" spans="1:1" x14ac:dyDescent="0.25">
      <c r="A12409" s="290"/>
    </row>
    <row r="12410" spans="1:1" x14ac:dyDescent="0.25">
      <c r="A12410" s="290"/>
    </row>
    <row r="12411" spans="1:1" x14ac:dyDescent="0.25">
      <c r="A12411" s="290"/>
    </row>
    <row r="12412" spans="1:1" x14ac:dyDescent="0.25">
      <c r="A12412" s="290"/>
    </row>
    <row r="12413" spans="1:1" x14ac:dyDescent="0.25">
      <c r="A12413" s="290"/>
    </row>
    <row r="12414" spans="1:1" x14ac:dyDescent="0.25">
      <c r="A12414" s="290"/>
    </row>
    <row r="12415" spans="1:1" x14ac:dyDescent="0.25">
      <c r="A12415" s="290"/>
    </row>
    <row r="12416" spans="1:1" x14ac:dyDescent="0.25">
      <c r="A12416" s="290"/>
    </row>
    <row r="12417" spans="1:1" x14ac:dyDescent="0.25">
      <c r="A12417" s="290"/>
    </row>
    <row r="12418" spans="1:1" x14ac:dyDescent="0.25">
      <c r="A12418" s="290"/>
    </row>
    <row r="12419" spans="1:1" x14ac:dyDescent="0.25">
      <c r="A12419" s="290"/>
    </row>
    <row r="12420" spans="1:1" x14ac:dyDescent="0.25">
      <c r="A12420" s="290"/>
    </row>
    <row r="12421" spans="1:1" x14ac:dyDescent="0.25">
      <c r="A12421" s="290"/>
    </row>
    <row r="12422" spans="1:1" x14ac:dyDescent="0.25">
      <c r="A12422" s="290"/>
    </row>
    <row r="12423" spans="1:1" x14ac:dyDescent="0.25">
      <c r="A12423" s="290"/>
    </row>
    <row r="12424" spans="1:1" x14ac:dyDescent="0.25">
      <c r="A12424" s="290"/>
    </row>
    <row r="12425" spans="1:1" x14ac:dyDescent="0.25">
      <c r="A12425" s="290"/>
    </row>
    <row r="12426" spans="1:1" x14ac:dyDescent="0.25">
      <c r="A12426" s="290"/>
    </row>
    <row r="12427" spans="1:1" x14ac:dyDescent="0.25">
      <c r="A12427" s="290"/>
    </row>
    <row r="12428" spans="1:1" x14ac:dyDescent="0.25">
      <c r="A12428" s="290"/>
    </row>
    <row r="12429" spans="1:1" x14ac:dyDescent="0.25">
      <c r="A12429" s="290"/>
    </row>
    <row r="12430" spans="1:1" x14ac:dyDescent="0.25">
      <c r="A12430" s="290"/>
    </row>
    <row r="12431" spans="1:1" x14ac:dyDescent="0.25">
      <c r="A12431" s="290"/>
    </row>
    <row r="12432" spans="1:1" x14ac:dyDescent="0.25">
      <c r="A12432" s="290"/>
    </row>
    <row r="12433" spans="1:1" x14ac:dyDescent="0.25">
      <c r="A12433" s="290"/>
    </row>
    <row r="12434" spans="1:1" x14ac:dyDescent="0.25">
      <c r="A12434" s="290"/>
    </row>
    <row r="12435" spans="1:1" x14ac:dyDescent="0.25">
      <c r="A12435" s="290"/>
    </row>
    <row r="12436" spans="1:1" x14ac:dyDescent="0.25">
      <c r="A12436" s="290"/>
    </row>
    <row r="12437" spans="1:1" x14ac:dyDescent="0.25">
      <c r="A12437" s="290"/>
    </row>
    <row r="12438" spans="1:1" x14ac:dyDescent="0.25">
      <c r="A12438" s="290"/>
    </row>
    <row r="12439" spans="1:1" x14ac:dyDescent="0.25">
      <c r="A12439" s="290"/>
    </row>
    <row r="12440" spans="1:1" x14ac:dyDescent="0.25">
      <c r="A12440" s="290"/>
    </row>
    <row r="12441" spans="1:1" x14ac:dyDescent="0.25">
      <c r="A12441" s="290"/>
    </row>
    <row r="12442" spans="1:1" x14ac:dyDescent="0.25">
      <c r="A12442" s="290"/>
    </row>
    <row r="12443" spans="1:1" x14ac:dyDescent="0.25">
      <c r="A12443" s="290"/>
    </row>
    <row r="12444" spans="1:1" x14ac:dyDescent="0.25">
      <c r="A12444" s="290"/>
    </row>
    <row r="12445" spans="1:1" x14ac:dyDescent="0.25">
      <c r="A12445" s="290"/>
    </row>
    <row r="12446" spans="1:1" x14ac:dyDescent="0.25">
      <c r="A12446" s="290"/>
    </row>
    <row r="12447" spans="1:1" x14ac:dyDescent="0.25">
      <c r="A12447" s="290"/>
    </row>
    <row r="12448" spans="1:1" x14ac:dyDescent="0.25">
      <c r="A12448" s="290"/>
    </row>
    <row r="12449" spans="1:1" x14ac:dyDescent="0.25">
      <c r="A12449" s="290"/>
    </row>
    <row r="12450" spans="1:1" x14ac:dyDescent="0.25">
      <c r="A12450" s="290"/>
    </row>
    <row r="12451" spans="1:1" x14ac:dyDescent="0.25">
      <c r="A12451" s="290"/>
    </row>
    <row r="12452" spans="1:1" x14ac:dyDescent="0.25">
      <c r="A12452" s="290"/>
    </row>
    <row r="12453" spans="1:1" x14ac:dyDescent="0.25">
      <c r="A12453" s="290"/>
    </row>
    <row r="12454" spans="1:1" x14ac:dyDescent="0.25">
      <c r="A12454" s="290"/>
    </row>
    <row r="12455" spans="1:1" x14ac:dyDescent="0.25">
      <c r="A12455" s="290"/>
    </row>
    <row r="12456" spans="1:1" x14ac:dyDescent="0.25">
      <c r="A12456" s="290"/>
    </row>
    <row r="12457" spans="1:1" x14ac:dyDescent="0.25">
      <c r="A12457" s="290"/>
    </row>
    <row r="12458" spans="1:1" x14ac:dyDescent="0.25">
      <c r="A12458" s="290"/>
    </row>
    <row r="12459" spans="1:1" x14ac:dyDescent="0.25">
      <c r="A12459" s="290"/>
    </row>
    <row r="12460" spans="1:1" x14ac:dyDescent="0.25">
      <c r="A12460" s="290"/>
    </row>
    <row r="12461" spans="1:1" x14ac:dyDescent="0.25">
      <c r="A12461" s="290"/>
    </row>
    <row r="12462" spans="1:1" x14ac:dyDescent="0.25">
      <c r="A12462" s="290"/>
    </row>
    <row r="12463" spans="1:1" x14ac:dyDescent="0.25">
      <c r="A12463" s="290"/>
    </row>
    <row r="12464" spans="1:1" x14ac:dyDescent="0.25">
      <c r="A12464" s="290"/>
    </row>
    <row r="12465" spans="1:1" x14ac:dyDescent="0.25">
      <c r="A12465" s="290"/>
    </row>
    <row r="12466" spans="1:1" x14ac:dyDescent="0.25">
      <c r="A12466" s="290"/>
    </row>
    <row r="12467" spans="1:1" x14ac:dyDescent="0.25">
      <c r="A12467" s="290"/>
    </row>
    <row r="12468" spans="1:1" x14ac:dyDescent="0.25">
      <c r="A12468" s="290"/>
    </row>
    <row r="12469" spans="1:1" x14ac:dyDescent="0.25">
      <c r="A12469" s="290"/>
    </row>
    <row r="12470" spans="1:1" x14ac:dyDescent="0.25">
      <c r="A12470" s="290"/>
    </row>
    <row r="12471" spans="1:1" x14ac:dyDescent="0.25">
      <c r="A12471" s="290"/>
    </row>
    <row r="12472" spans="1:1" x14ac:dyDescent="0.25">
      <c r="A12472" s="290"/>
    </row>
    <row r="12473" spans="1:1" x14ac:dyDescent="0.25">
      <c r="A12473" s="290"/>
    </row>
    <row r="12474" spans="1:1" x14ac:dyDescent="0.25">
      <c r="A12474" s="290"/>
    </row>
    <row r="12475" spans="1:1" x14ac:dyDescent="0.25">
      <c r="A12475" s="290"/>
    </row>
    <row r="12476" spans="1:1" x14ac:dyDescent="0.25">
      <c r="A12476" s="290"/>
    </row>
    <row r="12477" spans="1:1" x14ac:dyDescent="0.25">
      <c r="A12477" s="290"/>
    </row>
    <row r="12478" spans="1:1" x14ac:dyDescent="0.25">
      <c r="A12478" s="290"/>
    </row>
    <row r="12479" spans="1:1" x14ac:dyDescent="0.25">
      <c r="A12479" s="290"/>
    </row>
    <row r="12480" spans="1:1" x14ac:dyDescent="0.25">
      <c r="A12480" s="290"/>
    </row>
    <row r="12481" spans="1:1" x14ac:dyDescent="0.25">
      <c r="A12481" s="290"/>
    </row>
    <row r="12482" spans="1:1" x14ac:dyDescent="0.25">
      <c r="A12482" s="290"/>
    </row>
    <row r="12483" spans="1:1" x14ac:dyDescent="0.25">
      <c r="A12483" s="290"/>
    </row>
    <row r="12484" spans="1:1" x14ac:dyDescent="0.25">
      <c r="A12484" s="290"/>
    </row>
    <row r="12485" spans="1:1" x14ac:dyDescent="0.25">
      <c r="A12485" s="290"/>
    </row>
    <row r="12486" spans="1:1" x14ac:dyDescent="0.25">
      <c r="A12486" s="290"/>
    </row>
    <row r="12487" spans="1:1" x14ac:dyDescent="0.25">
      <c r="A12487" s="290"/>
    </row>
    <row r="12488" spans="1:1" x14ac:dyDescent="0.25">
      <c r="A12488" s="290"/>
    </row>
    <row r="12489" spans="1:1" x14ac:dyDescent="0.25">
      <c r="A12489" s="290"/>
    </row>
    <row r="12490" spans="1:1" x14ac:dyDescent="0.25">
      <c r="A12490" s="290"/>
    </row>
    <row r="12491" spans="1:1" x14ac:dyDescent="0.25">
      <c r="A12491" s="290"/>
    </row>
    <row r="12492" spans="1:1" x14ac:dyDescent="0.25">
      <c r="A12492" s="290"/>
    </row>
    <row r="12493" spans="1:1" x14ac:dyDescent="0.25">
      <c r="A12493" s="290"/>
    </row>
    <row r="12494" spans="1:1" x14ac:dyDescent="0.25">
      <c r="A12494" s="290"/>
    </row>
    <row r="12495" spans="1:1" x14ac:dyDescent="0.25">
      <c r="A12495" s="290"/>
    </row>
    <row r="12496" spans="1:1" x14ac:dyDescent="0.25">
      <c r="A12496" s="290"/>
    </row>
    <row r="12497" spans="1:1" x14ac:dyDescent="0.25">
      <c r="A12497" s="290"/>
    </row>
    <row r="12498" spans="1:1" x14ac:dyDescent="0.25">
      <c r="A12498" s="290"/>
    </row>
    <row r="12499" spans="1:1" x14ac:dyDescent="0.25">
      <c r="A12499" s="290"/>
    </row>
    <row r="12500" spans="1:1" x14ac:dyDescent="0.25">
      <c r="A12500" s="290"/>
    </row>
    <row r="12501" spans="1:1" x14ac:dyDescent="0.25">
      <c r="A12501" s="290"/>
    </row>
    <row r="12502" spans="1:1" x14ac:dyDescent="0.25">
      <c r="A12502" s="290"/>
    </row>
    <row r="12503" spans="1:1" x14ac:dyDescent="0.25">
      <c r="A12503" s="290"/>
    </row>
    <row r="12504" spans="1:1" x14ac:dyDescent="0.25">
      <c r="A12504" s="290"/>
    </row>
    <row r="12505" spans="1:1" x14ac:dyDescent="0.25">
      <c r="A12505" s="290"/>
    </row>
    <row r="12506" spans="1:1" x14ac:dyDescent="0.25">
      <c r="A12506" s="290"/>
    </row>
    <row r="12507" spans="1:1" x14ac:dyDescent="0.25">
      <c r="A12507" s="290"/>
    </row>
    <row r="12508" spans="1:1" x14ac:dyDescent="0.25">
      <c r="A12508" s="290"/>
    </row>
    <row r="12509" spans="1:1" x14ac:dyDescent="0.25">
      <c r="A12509" s="290"/>
    </row>
    <row r="12510" spans="1:1" x14ac:dyDescent="0.25">
      <c r="A12510" s="290"/>
    </row>
    <row r="12511" spans="1:1" x14ac:dyDescent="0.25">
      <c r="A12511" s="290"/>
    </row>
    <row r="12512" spans="1:1" x14ac:dyDescent="0.25">
      <c r="A12512" s="290"/>
    </row>
    <row r="12513" spans="1:1" x14ac:dyDescent="0.25">
      <c r="A12513" s="290"/>
    </row>
    <row r="12514" spans="1:1" x14ac:dyDescent="0.25">
      <c r="A12514" s="290"/>
    </row>
    <row r="12515" spans="1:1" x14ac:dyDescent="0.25">
      <c r="A12515" s="290"/>
    </row>
    <row r="12516" spans="1:1" x14ac:dyDescent="0.25">
      <c r="A12516" s="290"/>
    </row>
    <row r="12517" spans="1:1" x14ac:dyDescent="0.25">
      <c r="A12517" s="290"/>
    </row>
    <row r="12518" spans="1:1" x14ac:dyDescent="0.25">
      <c r="A12518" s="290"/>
    </row>
    <row r="12519" spans="1:1" x14ac:dyDescent="0.25">
      <c r="A12519" s="290"/>
    </row>
    <row r="12520" spans="1:1" x14ac:dyDescent="0.25">
      <c r="A12520" s="290"/>
    </row>
    <row r="12521" spans="1:1" x14ac:dyDescent="0.25">
      <c r="A12521" s="290"/>
    </row>
    <row r="12522" spans="1:1" x14ac:dyDescent="0.25">
      <c r="A12522" s="290"/>
    </row>
    <row r="12523" spans="1:1" x14ac:dyDescent="0.25">
      <c r="A12523" s="290"/>
    </row>
    <row r="12524" spans="1:1" x14ac:dyDescent="0.25">
      <c r="A12524" s="290"/>
    </row>
    <row r="12525" spans="1:1" x14ac:dyDescent="0.25">
      <c r="A12525" s="290"/>
    </row>
    <row r="12526" spans="1:1" x14ac:dyDescent="0.25">
      <c r="A12526" s="290"/>
    </row>
    <row r="12527" spans="1:1" x14ac:dyDescent="0.25">
      <c r="A12527" s="290"/>
    </row>
    <row r="12528" spans="1:1" x14ac:dyDescent="0.25">
      <c r="A12528" s="290"/>
    </row>
    <row r="12529" spans="1:1" x14ac:dyDescent="0.25">
      <c r="A12529" s="290"/>
    </row>
    <row r="12530" spans="1:1" x14ac:dyDescent="0.25">
      <c r="A12530" s="290"/>
    </row>
    <row r="12531" spans="1:1" x14ac:dyDescent="0.25">
      <c r="A12531" s="290"/>
    </row>
    <row r="12532" spans="1:1" x14ac:dyDescent="0.25">
      <c r="A12532" s="290"/>
    </row>
    <row r="12533" spans="1:1" x14ac:dyDescent="0.25">
      <c r="A12533" s="290"/>
    </row>
    <row r="12534" spans="1:1" x14ac:dyDescent="0.25">
      <c r="A12534" s="290"/>
    </row>
    <row r="12535" spans="1:1" x14ac:dyDescent="0.25">
      <c r="A12535" s="290"/>
    </row>
    <row r="12536" spans="1:1" x14ac:dyDescent="0.25">
      <c r="A12536" s="290"/>
    </row>
    <row r="12537" spans="1:1" x14ac:dyDescent="0.25">
      <c r="A12537" s="290"/>
    </row>
    <row r="12538" spans="1:1" x14ac:dyDescent="0.25">
      <c r="A12538" s="290"/>
    </row>
    <row r="12539" spans="1:1" x14ac:dyDescent="0.25">
      <c r="A12539" s="290"/>
    </row>
    <row r="12540" spans="1:1" x14ac:dyDescent="0.25">
      <c r="A12540" s="290"/>
    </row>
    <row r="12541" spans="1:1" x14ac:dyDescent="0.25">
      <c r="A12541" s="290"/>
    </row>
    <row r="12542" spans="1:1" x14ac:dyDescent="0.25">
      <c r="A12542" s="290"/>
    </row>
    <row r="12543" spans="1:1" x14ac:dyDescent="0.25">
      <c r="A12543" s="290"/>
    </row>
    <row r="12544" spans="1:1" x14ac:dyDescent="0.25">
      <c r="A12544" s="290"/>
    </row>
    <row r="12545" spans="1:1" x14ac:dyDescent="0.25">
      <c r="A12545" s="290"/>
    </row>
    <row r="12546" spans="1:1" x14ac:dyDescent="0.25">
      <c r="A12546" s="290"/>
    </row>
    <row r="12547" spans="1:1" x14ac:dyDescent="0.25">
      <c r="A12547" s="290"/>
    </row>
    <row r="12548" spans="1:1" x14ac:dyDescent="0.25">
      <c r="A12548" s="290"/>
    </row>
    <row r="12549" spans="1:1" x14ac:dyDescent="0.25">
      <c r="A12549" s="290"/>
    </row>
    <row r="12550" spans="1:1" x14ac:dyDescent="0.25">
      <c r="A12550" s="290"/>
    </row>
    <row r="12551" spans="1:1" x14ac:dyDescent="0.25">
      <c r="A12551" s="290"/>
    </row>
    <row r="12552" spans="1:1" x14ac:dyDescent="0.25">
      <c r="A12552" s="290"/>
    </row>
    <row r="12553" spans="1:1" x14ac:dyDescent="0.25">
      <c r="A12553" s="290"/>
    </row>
    <row r="12554" spans="1:1" x14ac:dyDescent="0.25">
      <c r="A12554" s="290"/>
    </row>
    <row r="12555" spans="1:1" x14ac:dyDescent="0.25">
      <c r="A12555" s="290"/>
    </row>
    <row r="12556" spans="1:1" x14ac:dyDescent="0.25">
      <c r="A12556" s="290"/>
    </row>
    <row r="12557" spans="1:1" x14ac:dyDescent="0.25">
      <c r="A12557" s="290"/>
    </row>
    <row r="12558" spans="1:1" x14ac:dyDescent="0.25">
      <c r="A12558" s="290"/>
    </row>
    <row r="12559" spans="1:1" x14ac:dyDescent="0.25">
      <c r="A12559" s="290"/>
    </row>
    <row r="12560" spans="1:1" x14ac:dyDescent="0.25">
      <c r="A12560" s="290"/>
    </row>
    <row r="12561" spans="1:1" x14ac:dyDescent="0.25">
      <c r="A12561" s="290"/>
    </row>
    <row r="12562" spans="1:1" x14ac:dyDescent="0.25">
      <c r="A12562" s="290"/>
    </row>
    <row r="12563" spans="1:1" x14ac:dyDescent="0.25">
      <c r="A12563" s="290"/>
    </row>
    <row r="12564" spans="1:1" x14ac:dyDescent="0.25">
      <c r="A12564" s="290"/>
    </row>
    <row r="12565" spans="1:1" x14ac:dyDescent="0.25">
      <c r="A12565" s="290"/>
    </row>
    <row r="12566" spans="1:1" x14ac:dyDescent="0.25">
      <c r="A12566" s="290"/>
    </row>
    <row r="12567" spans="1:1" x14ac:dyDescent="0.25">
      <c r="A12567" s="290"/>
    </row>
    <row r="12568" spans="1:1" x14ac:dyDescent="0.25">
      <c r="A12568" s="290"/>
    </row>
    <row r="12569" spans="1:1" x14ac:dyDescent="0.25">
      <c r="A12569" s="290"/>
    </row>
    <row r="12570" spans="1:1" x14ac:dyDescent="0.25">
      <c r="A12570" s="290"/>
    </row>
    <row r="12571" spans="1:1" x14ac:dyDescent="0.25">
      <c r="A12571" s="290"/>
    </row>
    <row r="12572" spans="1:1" x14ac:dyDescent="0.25">
      <c r="A12572" s="290"/>
    </row>
    <row r="12573" spans="1:1" x14ac:dyDescent="0.25">
      <c r="A12573" s="290"/>
    </row>
    <row r="12574" spans="1:1" x14ac:dyDescent="0.25">
      <c r="A12574" s="290"/>
    </row>
    <row r="12575" spans="1:1" x14ac:dyDescent="0.25">
      <c r="A12575" s="290"/>
    </row>
    <row r="12576" spans="1:1" x14ac:dyDescent="0.25">
      <c r="A12576" s="290"/>
    </row>
    <row r="12577" spans="1:1" x14ac:dyDescent="0.25">
      <c r="A12577" s="290"/>
    </row>
    <row r="12578" spans="1:1" x14ac:dyDescent="0.25">
      <c r="A12578" s="290"/>
    </row>
    <row r="12579" spans="1:1" x14ac:dyDescent="0.25">
      <c r="A12579" s="290"/>
    </row>
    <row r="12580" spans="1:1" x14ac:dyDescent="0.25">
      <c r="A12580" s="290"/>
    </row>
    <row r="12581" spans="1:1" x14ac:dyDescent="0.25">
      <c r="A12581" s="290"/>
    </row>
    <row r="12582" spans="1:1" x14ac:dyDescent="0.25">
      <c r="A12582" s="290"/>
    </row>
    <row r="12583" spans="1:1" x14ac:dyDescent="0.25">
      <c r="A12583" s="290"/>
    </row>
    <row r="12584" spans="1:1" x14ac:dyDescent="0.25">
      <c r="A12584" s="290"/>
    </row>
    <row r="12585" spans="1:1" x14ac:dyDescent="0.25">
      <c r="A12585" s="290"/>
    </row>
    <row r="12586" spans="1:1" x14ac:dyDescent="0.25">
      <c r="A12586" s="290"/>
    </row>
    <row r="12587" spans="1:1" x14ac:dyDescent="0.25">
      <c r="A12587" s="290"/>
    </row>
    <row r="12588" spans="1:1" x14ac:dyDescent="0.25">
      <c r="A12588" s="290"/>
    </row>
    <row r="12589" spans="1:1" x14ac:dyDescent="0.25">
      <c r="A12589" s="290"/>
    </row>
    <row r="12590" spans="1:1" x14ac:dyDescent="0.25">
      <c r="A12590" s="290"/>
    </row>
    <row r="12591" spans="1:1" x14ac:dyDescent="0.25">
      <c r="A12591" s="290"/>
    </row>
    <row r="12592" spans="1:1" x14ac:dyDescent="0.25">
      <c r="A12592" s="290"/>
    </row>
    <row r="12593" spans="1:1" x14ac:dyDescent="0.25">
      <c r="A12593" s="290"/>
    </row>
    <row r="12594" spans="1:1" x14ac:dyDescent="0.25">
      <c r="A12594" s="290"/>
    </row>
    <row r="12595" spans="1:1" x14ac:dyDescent="0.25">
      <c r="A12595" s="290"/>
    </row>
    <row r="12596" spans="1:1" x14ac:dyDescent="0.25">
      <c r="A12596" s="290"/>
    </row>
    <row r="12597" spans="1:1" x14ac:dyDescent="0.25">
      <c r="A12597" s="290"/>
    </row>
    <row r="12598" spans="1:1" x14ac:dyDescent="0.25">
      <c r="A12598" s="290"/>
    </row>
    <row r="12599" spans="1:1" x14ac:dyDescent="0.25">
      <c r="A12599" s="290"/>
    </row>
    <row r="12600" spans="1:1" x14ac:dyDescent="0.25">
      <c r="A12600" s="290"/>
    </row>
    <row r="12601" spans="1:1" x14ac:dyDescent="0.25">
      <c r="A12601" s="290"/>
    </row>
    <row r="12602" spans="1:1" x14ac:dyDescent="0.25">
      <c r="A12602" s="290"/>
    </row>
    <row r="12603" spans="1:1" x14ac:dyDescent="0.25">
      <c r="A12603" s="290"/>
    </row>
    <row r="12604" spans="1:1" x14ac:dyDescent="0.25">
      <c r="A12604" s="290"/>
    </row>
    <row r="12605" spans="1:1" x14ac:dyDescent="0.25">
      <c r="A12605" s="290"/>
    </row>
    <row r="12606" spans="1:1" x14ac:dyDescent="0.25">
      <c r="A12606" s="290"/>
    </row>
    <row r="12607" spans="1:1" x14ac:dyDescent="0.25">
      <c r="A12607" s="290"/>
    </row>
    <row r="12608" spans="1:1" x14ac:dyDescent="0.25">
      <c r="A12608" s="290"/>
    </row>
    <row r="12609" spans="1:1" x14ac:dyDescent="0.25">
      <c r="A12609" s="290"/>
    </row>
    <row r="12610" spans="1:1" x14ac:dyDescent="0.25">
      <c r="A12610" s="290"/>
    </row>
    <row r="12611" spans="1:1" x14ac:dyDescent="0.25">
      <c r="A12611" s="290"/>
    </row>
    <row r="12612" spans="1:1" x14ac:dyDescent="0.25">
      <c r="A12612" s="290"/>
    </row>
    <row r="12613" spans="1:1" x14ac:dyDescent="0.25">
      <c r="A12613" s="290"/>
    </row>
    <row r="12614" spans="1:1" x14ac:dyDescent="0.25">
      <c r="A12614" s="290"/>
    </row>
    <row r="12615" spans="1:1" x14ac:dyDescent="0.25">
      <c r="A12615" s="290"/>
    </row>
    <row r="12616" spans="1:1" x14ac:dyDescent="0.25">
      <c r="A12616" s="290"/>
    </row>
    <row r="12617" spans="1:1" x14ac:dyDescent="0.25">
      <c r="A12617" s="290"/>
    </row>
    <row r="12618" spans="1:1" x14ac:dyDescent="0.25">
      <c r="A12618" s="290"/>
    </row>
    <row r="12619" spans="1:1" x14ac:dyDescent="0.25">
      <c r="A12619" s="290"/>
    </row>
    <row r="12620" spans="1:1" x14ac:dyDescent="0.25">
      <c r="A12620" s="290"/>
    </row>
    <row r="12621" spans="1:1" x14ac:dyDescent="0.25">
      <c r="A12621" s="290"/>
    </row>
    <row r="12622" spans="1:1" x14ac:dyDescent="0.25">
      <c r="A12622" s="290"/>
    </row>
    <row r="12623" spans="1:1" x14ac:dyDescent="0.25">
      <c r="A12623" s="290"/>
    </row>
    <row r="12624" spans="1:1" x14ac:dyDescent="0.25">
      <c r="A12624" s="290"/>
    </row>
    <row r="12625" spans="1:1" x14ac:dyDescent="0.25">
      <c r="A12625" s="290"/>
    </row>
    <row r="12626" spans="1:1" x14ac:dyDescent="0.25">
      <c r="A12626" s="290"/>
    </row>
    <row r="12627" spans="1:1" x14ac:dyDescent="0.25">
      <c r="A12627" s="290"/>
    </row>
    <row r="12628" spans="1:1" x14ac:dyDescent="0.25">
      <c r="A12628" s="290"/>
    </row>
    <row r="12629" spans="1:1" x14ac:dyDescent="0.25">
      <c r="A12629" s="290"/>
    </row>
    <row r="12630" spans="1:1" x14ac:dyDescent="0.25">
      <c r="A12630" s="290"/>
    </row>
    <row r="12631" spans="1:1" x14ac:dyDescent="0.25">
      <c r="A12631" s="290"/>
    </row>
    <row r="12632" spans="1:1" x14ac:dyDescent="0.25">
      <c r="A12632" s="290"/>
    </row>
    <row r="12633" spans="1:1" x14ac:dyDescent="0.25">
      <c r="A12633" s="290"/>
    </row>
    <row r="12634" spans="1:1" x14ac:dyDescent="0.25">
      <c r="A12634" s="290"/>
    </row>
    <row r="12635" spans="1:1" x14ac:dyDescent="0.25">
      <c r="A12635" s="290"/>
    </row>
    <row r="12636" spans="1:1" x14ac:dyDescent="0.25">
      <c r="A12636" s="290"/>
    </row>
    <row r="12637" spans="1:1" x14ac:dyDescent="0.25">
      <c r="A12637" s="290"/>
    </row>
    <row r="12638" spans="1:1" x14ac:dyDescent="0.25">
      <c r="A12638" s="290"/>
    </row>
    <row r="12639" spans="1:1" x14ac:dyDescent="0.25">
      <c r="A12639" s="290"/>
    </row>
    <row r="12640" spans="1:1" x14ac:dyDescent="0.25">
      <c r="A12640" s="290"/>
    </row>
    <row r="12641" spans="1:1" x14ac:dyDescent="0.25">
      <c r="A12641" s="290"/>
    </row>
    <row r="12642" spans="1:1" x14ac:dyDescent="0.25">
      <c r="A12642" s="290"/>
    </row>
    <row r="12643" spans="1:1" x14ac:dyDescent="0.25">
      <c r="A12643" s="290"/>
    </row>
    <row r="12644" spans="1:1" x14ac:dyDescent="0.25">
      <c r="A12644" s="290"/>
    </row>
    <row r="12645" spans="1:1" x14ac:dyDescent="0.25">
      <c r="A12645" s="290"/>
    </row>
    <row r="12646" spans="1:1" x14ac:dyDescent="0.25">
      <c r="A12646" s="290"/>
    </row>
    <row r="12647" spans="1:1" x14ac:dyDescent="0.25">
      <c r="A12647" s="290"/>
    </row>
    <row r="12648" spans="1:1" x14ac:dyDescent="0.25">
      <c r="A12648" s="290"/>
    </row>
    <row r="12649" spans="1:1" x14ac:dyDescent="0.25">
      <c r="A12649" s="290"/>
    </row>
    <row r="12650" spans="1:1" x14ac:dyDescent="0.25">
      <c r="A12650" s="290"/>
    </row>
    <row r="12651" spans="1:1" x14ac:dyDescent="0.25">
      <c r="A12651" s="290"/>
    </row>
    <row r="12652" spans="1:1" x14ac:dyDescent="0.25">
      <c r="A12652" s="290"/>
    </row>
    <row r="12653" spans="1:1" x14ac:dyDescent="0.25">
      <c r="A12653" s="290"/>
    </row>
    <row r="12654" spans="1:1" x14ac:dyDescent="0.25">
      <c r="A12654" s="290"/>
    </row>
    <row r="12655" spans="1:1" x14ac:dyDescent="0.25">
      <c r="A12655" s="290"/>
    </row>
    <row r="12656" spans="1:1" x14ac:dyDescent="0.25">
      <c r="A12656" s="290"/>
    </row>
    <row r="12657" spans="1:1" x14ac:dyDescent="0.25">
      <c r="A12657" s="290"/>
    </row>
    <row r="12658" spans="1:1" x14ac:dyDescent="0.25">
      <c r="A12658" s="290"/>
    </row>
    <row r="12659" spans="1:1" x14ac:dyDescent="0.25">
      <c r="A12659" s="290"/>
    </row>
    <row r="12660" spans="1:1" x14ac:dyDescent="0.25">
      <c r="A12660" s="290"/>
    </row>
    <row r="12661" spans="1:1" x14ac:dyDescent="0.25">
      <c r="A12661" s="290"/>
    </row>
    <row r="12662" spans="1:1" x14ac:dyDescent="0.25">
      <c r="A12662" s="290"/>
    </row>
    <row r="12663" spans="1:1" x14ac:dyDescent="0.25">
      <c r="A12663" s="290"/>
    </row>
    <row r="12664" spans="1:1" x14ac:dyDescent="0.25">
      <c r="A12664" s="290"/>
    </row>
    <row r="12665" spans="1:1" x14ac:dyDescent="0.25">
      <c r="A12665" s="290"/>
    </row>
    <row r="12666" spans="1:1" x14ac:dyDescent="0.25">
      <c r="A12666" s="290"/>
    </row>
    <row r="12667" spans="1:1" x14ac:dyDescent="0.25">
      <c r="A12667" s="290"/>
    </row>
    <row r="12668" spans="1:1" x14ac:dyDescent="0.25">
      <c r="A12668" s="290"/>
    </row>
    <row r="12669" spans="1:1" x14ac:dyDescent="0.25">
      <c r="A12669" s="290"/>
    </row>
    <row r="12670" spans="1:1" x14ac:dyDescent="0.25">
      <c r="A12670" s="290"/>
    </row>
    <row r="12671" spans="1:1" x14ac:dyDescent="0.25">
      <c r="A12671" s="290"/>
    </row>
    <row r="12672" spans="1:1" x14ac:dyDescent="0.25">
      <c r="A12672" s="290"/>
    </row>
    <row r="12673" spans="1:1" x14ac:dyDescent="0.25">
      <c r="A12673" s="290"/>
    </row>
    <row r="12674" spans="1:1" x14ac:dyDescent="0.25">
      <c r="A12674" s="290"/>
    </row>
    <row r="12675" spans="1:1" x14ac:dyDescent="0.25">
      <c r="A12675" s="290"/>
    </row>
    <row r="12676" spans="1:1" x14ac:dyDescent="0.25">
      <c r="A12676" s="290"/>
    </row>
    <row r="12677" spans="1:1" x14ac:dyDescent="0.25">
      <c r="A12677" s="290"/>
    </row>
    <row r="12678" spans="1:1" x14ac:dyDescent="0.25">
      <c r="A12678" s="290"/>
    </row>
    <row r="12679" spans="1:1" x14ac:dyDescent="0.25">
      <c r="A12679" s="290"/>
    </row>
    <row r="12680" spans="1:1" x14ac:dyDescent="0.25">
      <c r="A12680" s="290"/>
    </row>
    <row r="12681" spans="1:1" x14ac:dyDescent="0.25">
      <c r="A12681" s="290"/>
    </row>
    <row r="12682" spans="1:1" x14ac:dyDescent="0.25">
      <c r="A12682" s="290"/>
    </row>
    <row r="12683" spans="1:1" x14ac:dyDescent="0.25">
      <c r="A12683" s="290"/>
    </row>
    <row r="12684" spans="1:1" x14ac:dyDescent="0.25">
      <c r="A12684" s="290"/>
    </row>
    <row r="12685" spans="1:1" x14ac:dyDescent="0.25">
      <c r="A12685" s="290"/>
    </row>
    <row r="12686" spans="1:1" x14ac:dyDescent="0.25">
      <c r="A12686" s="290"/>
    </row>
    <row r="12687" spans="1:1" x14ac:dyDescent="0.25">
      <c r="A12687" s="290"/>
    </row>
    <row r="12688" spans="1:1" x14ac:dyDescent="0.25">
      <c r="A12688" s="290"/>
    </row>
    <row r="12689" spans="1:1" x14ac:dyDescent="0.25">
      <c r="A12689" s="290"/>
    </row>
    <row r="12690" spans="1:1" x14ac:dyDescent="0.25">
      <c r="A12690" s="290"/>
    </row>
    <row r="12691" spans="1:1" x14ac:dyDescent="0.25">
      <c r="A12691" s="290"/>
    </row>
    <row r="12692" spans="1:1" x14ac:dyDescent="0.25">
      <c r="A12692" s="290"/>
    </row>
    <row r="12693" spans="1:1" x14ac:dyDescent="0.25">
      <c r="A12693" s="290"/>
    </row>
    <row r="12694" spans="1:1" x14ac:dyDescent="0.25">
      <c r="A12694" s="290"/>
    </row>
    <row r="12695" spans="1:1" x14ac:dyDescent="0.25">
      <c r="A12695" s="290"/>
    </row>
    <row r="12696" spans="1:1" x14ac:dyDescent="0.25">
      <c r="A12696" s="290"/>
    </row>
    <row r="12697" spans="1:1" x14ac:dyDescent="0.25">
      <c r="A12697" s="290"/>
    </row>
    <row r="12698" spans="1:1" x14ac:dyDescent="0.25">
      <c r="A12698" s="290"/>
    </row>
    <row r="12699" spans="1:1" x14ac:dyDescent="0.25">
      <c r="A12699" s="290"/>
    </row>
    <row r="12700" spans="1:1" x14ac:dyDescent="0.25">
      <c r="A12700" s="290"/>
    </row>
    <row r="12701" spans="1:1" x14ac:dyDescent="0.25">
      <c r="A12701" s="290"/>
    </row>
    <row r="12702" spans="1:1" x14ac:dyDescent="0.25">
      <c r="A12702" s="290"/>
    </row>
    <row r="12703" spans="1:1" x14ac:dyDescent="0.25">
      <c r="A12703" s="290"/>
    </row>
    <row r="12704" spans="1:1" x14ac:dyDescent="0.25">
      <c r="A12704" s="290"/>
    </row>
    <row r="12705" spans="1:1" x14ac:dyDescent="0.25">
      <c r="A12705" s="290"/>
    </row>
    <row r="12706" spans="1:1" x14ac:dyDescent="0.25">
      <c r="A12706" s="290"/>
    </row>
    <row r="12707" spans="1:1" x14ac:dyDescent="0.25">
      <c r="A12707" s="290"/>
    </row>
    <row r="12708" spans="1:1" x14ac:dyDescent="0.25">
      <c r="A12708" s="290"/>
    </row>
    <row r="12709" spans="1:1" x14ac:dyDescent="0.25">
      <c r="A12709" s="290"/>
    </row>
    <row r="12710" spans="1:1" x14ac:dyDescent="0.25">
      <c r="A12710" s="290"/>
    </row>
    <row r="12711" spans="1:1" x14ac:dyDescent="0.25">
      <c r="A12711" s="290"/>
    </row>
    <row r="12712" spans="1:1" x14ac:dyDescent="0.25">
      <c r="A12712" s="290"/>
    </row>
    <row r="12713" spans="1:1" x14ac:dyDescent="0.25">
      <c r="A12713" s="290"/>
    </row>
    <row r="12714" spans="1:1" x14ac:dyDescent="0.25">
      <c r="A12714" s="290"/>
    </row>
    <row r="12715" spans="1:1" x14ac:dyDescent="0.25">
      <c r="A12715" s="290"/>
    </row>
    <row r="12716" spans="1:1" x14ac:dyDescent="0.25">
      <c r="A12716" s="290"/>
    </row>
    <row r="12717" spans="1:1" x14ac:dyDescent="0.25">
      <c r="A12717" s="290"/>
    </row>
    <row r="12718" spans="1:1" x14ac:dyDescent="0.25">
      <c r="A12718" s="290"/>
    </row>
    <row r="12719" spans="1:1" x14ac:dyDescent="0.25">
      <c r="A12719" s="290"/>
    </row>
    <row r="12720" spans="1:1" x14ac:dyDescent="0.25">
      <c r="A12720" s="290"/>
    </row>
    <row r="12721" spans="1:1" x14ac:dyDescent="0.25">
      <c r="A12721" s="290"/>
    </row>
    <row r="12722" spans="1:1" x14ac:dyDescent="0.25">
      <c r="A12722" s="290"/>
    </row>
    <row r="12723" spans="1:1" x14ac:dyDescent="0.25">
      <c r="A12723" s="290"/>
    </row>
    <row r="12724" spans="1:1" x14ac:dyDescent="0.25">
      <c r="A12724" s="290"/>
    </row>
    <row r="12725" spans="1:1" x14ac:dyDescent="0.25">
      <c r="A12725" s="290"/>
    </row>
    <row r="12726" spans="1:1" x14ac:dyDescent="0.25">
      <c r="A12726" s="290"/>
    </row>
    <row r="12727" spans="1:1" x14ac:dyDescent="0.25">
      <c r="A12727" s="290"/>
    </row>
    <row r="12728" spans="1:1" x14ac:dyDescent="0.25">
      <c r="A12728" s="290"/>
    </row>
    <row r="12729" spans="1:1" x14ac:dyDescent="0.25">
      <c r="A12729" s="290"/>
    </row>
    <row r="12730" spans="1:1" x14ac:dyDescent="0.25">
      <c r="A12730" s="290"/>
    </row>
    <row r="12731" spans="1:1" x14ac:dyDescent="0.25">
      <c r="A12731" s="290"/>
    </row>
    <row r="12732" spans="1:1" x14ac:dyDescent="0.25">
      <c r="A12732" s="290"/>
    </row>
    <row r="12733" spans="1:1" x14ac:dyDescent="0.25">
      <c r="A12733" s="290"/>
    </row>
    <row r="12734" spans="1:1" x14ac:dyDescent="0.25">
      <c r="A12734" s="290"/>
    </row>
    <row r="12735" spans="1:1" x14ac:dyDescent="0.25">
      <c r="A12735" s="290"/>
    </row>
    <row r="12736" spans="1:1" x14ac:dyDescent="0.25">
      <c r="A12736" s="290"/>
    </row>
    <row r="12737" spans="1:1" x14ac:dyDescent="0.25">
      <c r="A12737" s="290"/>
    </row>
    <row r="12738" spans="1:1" x14ac:dyDescent="0.25">
      <c r="A12738" s="290"/>
    </row>
    <row r="12739" spans="1:1" x14ac:dyDescent="0.25">
      <c r="A12739" s="290"/>
    </row>
    <row r="12740" spans="1:1" x14ac:dyDescent="0.25">
      <c r="A12740" s="290"/>
    </row>
    <row r="12741" spans="1:1" x14ac:dyDescent="0.25">
      <c r="A12741" s="290"/>
    </row>
    <row r="12742" spans="1:1" x14ac:dyDescent="0.25">
      <c r="A12742" s="290"/>
    </row>
    <row r="12743" spans="1:1" x14ac:dyDescent="0.25">
      <c r="A12743" s="290"/>
    </row>
    <row r="12744" spans="1:1" x14ac:dyDescent="0.25">
      <c r="A12744" s="290"/>
    </row>
    <row r="12745" spans="1:1" x14ac:dyDescent="0.25">
      <c r="A12745" s="290"/>
    </row>
    <row r="12746" spans="1:1" x14ac:dyDescent="0.25">
      <c r="A12746" s="290"/>
    </row>
    <row r="12747" spans="1:1" x14ac:dyDescent="0.25">
      <c r="A12747" s="290"/>
    </row>
    <row r="12748" spans="1:1" x14ac:dyDescent="0.25">
      <c r="A12748" s="290"/>
    </row>
    <row r="12749" spans="1:1" x14ac:dyDescent="0.25">
      <c r="A12749" s="290"/>
    </row>
    <row r="12750" spans="1:1" x14ac:dyDescent="0.25">
      <c r="A12750" s="290"/>
    </row>
    <row r="12751" spans="1:1" x14ac:dyDescent="0.25">
      <c r="A12751" s="290"/>
    </row>
    <row r="12752" spans="1:1" x14ac:dyDescent="0.25">
      <c r="A12752" s="290"/>
    </row>
    <row r="12753" spans="1:1" x14ac:dyDescent="0.25">
      <c r="A12753" s="290"/>
    </row>
    <row r="12754" spans="1:1" x14ac:dyDescent="0.25">
      <c r="A12754" s="290"/>
    </row>
    <row r="12755" spans="1:1" x14ac:dyDescent="0.25">
      <c r="A12755" s="290"/>
    </row>
    <row r="12756" spans="1:1" x14ac:dyDescent="0.25">
      <c r="A12756" s="290"/>
    </row>
    <row r="12757" spans="1:1" x14ac:dyDescent="0.25">
      <c r="A12757" s="290"/>
    </row>
    <row r="12758" spans="1:1" x14ac:dyDescent="0.25">
      <c r="A12758" s="290"/>
    </row>
    <row r="12759" spans="1:1" x14ac:dyDescent="0.25">
      <c r="A12759" s="290"/>
    </row>
    <row r="12760" spans="1:1" x14ac:dyDescent="0.25">
      <c r="A12760" s="290"/>
    </row>
    <row r="12761" spans="1:1" x14ac:dyDescent="0.25">
      <c r="A12761" s="290"/>
    </row>
    <row r="12762" spans="1:1" x14ac:dyDescent="0.25">
      <c r="A12762" s="290"/>
    </row>
    <row r="12763" spans="1:1" x14ac:dyDescent="0.25">
      <c r="A12763" s="290"/>
    </row>
    <row r="12764" spans="1:1" x14ac:dyDescent="0.25">
      <c r="A12764" s="290"/>
    </row>
    <row r="12765" spans="1:1" x14ac:dyDescent="0.25">
      <c r="A12765" s="290"/>
    </row>
    <row r="12766" spans="1:1" x14ac:dyDescent="0.25">
      <c r="A12766" s="290"/>
    </row>
    <row r="12767" spans="1:1" x14ac:dyDescent="0.25">
      <c r="A12767" s="290"/>
    </row>
    <row r="12768" spans="1:1" x14ac:dyDescent="0.25">
      <c r="A12768" s="290"/>
    </row>
    <row r="12769" spans="1:1" x14ac:dyDescent="0.25">
      <c r="A12769" s="290"/>
    </row>
    <row r="12770" spans="1:1" x14ac:dyDescent="0.25">
      <c r="A12770" s="290"/>
    </row>
    <row r="12771" spans="1:1" x14ac:dyDescent="0.25">
      <c r="A12771" s="290"/>
    </row>
    <row r="12772" spans="1:1" x14ac:dyDescent="0.25">
      <c r="A12772" s="290"/>
    </row>
    <row r="12773" spans="1:1" x14ac:dyDescent="0.25">
      <c r="A12773" s="290"/>
    </row>
    <row r="12774" spans="1:1" x14ac:dyDescent="0.25">
      <c r="A12774" s="290"/>
    </row>
    <row r="12775" spans="1:1" x14ac:dyDescent="0.25">
      <c r="A12775" s="290"/>
    </row>
    <row r="12776" spans="1:1" x14ac:dyDescent="0.25">
      <c r="A12776" s="290"/>
    </row>
    <row r="12777" spans="1:1" x14ac:dyDescent="0.25">
      <c r="A12777" s="290"/>
    </row>
    <row r="12778" spans="1:1" x14ac:dyDescent="0.25">
      <c r="A12778" s="290"/>
    </row>
    <row r="12779" spans="1:1" x14ac:dyDescent="0.25">
      <c r="A12779" s="290"/>
    </row>
    <row r="12780" spans="1:1" x14ac:dyDescent="0.25">
      <c r="A12780" s="290"/>
    </row>
    <row r="12781" spans="1:1" x14ac:dyDescent="0.25">
      <c r="A12781" s="290"/>
    </row>
    <row r="12782" spans="1:1" x14ac:dyDescent="0.25">
      <c r="A12782" s="290"/>
    </row>
    <row r="12783" spans="1:1" x14ac:dyDescent="0.25">
      <c r="A12783" s="290"/>
    </row>
    <row r="12784" spans="1:1" x14ac:dyDescent="0.25">
      <c r="A12784" s="290"/>
    </row>
    <row r="12785" spans="1:1" x14ac:dyDescent="0.25">
      <c r="A12785" s="290"/>
    </row>
    <row r="12786" spans="1:1" x14ac:dyDescent="0.25">
      <c r="A12786" s="290"/>
    </row>
    <row r="12787" spans="1:1" x14ac:dyDescent="0.25">
      <c r="A12787" s="290"/>
    </row>
    <row r="12788" spans="1:1" x14ac:dyDescent="0.25">
      <c r="A12788" s="290"/>
    </row>
    <row r="12789" spans="1:1" x14ac:dyDescent="0.25">
      <c r="A12789" s="290"/>
    </row>
    <row r="12790" spans="1:1" x14ac:dyDescent="0.25">
      <c r="A12790" s="290"/>
    </row>
    <row r="12791" spans="1:1" x14ac:dyDescent="0.25">
      <c r="A12791" s="290"/>
    </row>
    <row r="12792" spans="1:1" x14ac:dyDescent="0.25">
      <c r="A12792" s="290"/>
    </row>
    <row r="12793" spans="1:1" x14ac:dyDescent="0.25">
      <c r="A12793" s="290"/>
    </row>
    <row r="12794" spans="1:1" x14ac:dyDescent="0.25">
      <c r="A12794" s="290"/>
    </row>
    <row r="12795" spans="1:1" x14ac:dyDescent="0.25">
      <c r="A12795" s="290"/>
    </row>
    <row r="12796" spans="1:1" x14ac:dyDescent="0.25">
      <c r="A12796" s="290"/>
    </row>
    <row r="12797" spans="1:1" x14ac:dyDescent="0.25">
      <c r="A12797" s="290"/>
    </row>
    <row r="12798" spans="1:1" x14ac:dyDescent="0.25">
      <c r="A12798" s="290"/>
    </row>
    <row r="12799" spans="1:1" x14ac:dyDescent="0.25">
      <c r="A12799" s="290"/>
    </row>
    <row r="12800" spans="1:1" x14ac:dyDescent="0.25">
      <c r="A12800" s="290"/>
    </row>
    <row r="12801" spans="1:1" x14ac:dyDescent="0.25">
      <c r="A12801" s="290"/>
    </row>
    <row r="12802" spans="1:1" x14ac:dyDescent="0.25">
      <c r="A12802" s="290"/>
    </row>
    <row r="12803" spans="1:1" x14ac:dyDescent="0.25">
      <c r="A12803" s="290"/>
    </row>
    <row r="12804" spans="1:1" x14ac:dyDescent="0.25">
      <c r="A12804" s="290"/>
    </row>
    <row r="12805" spans="1:1" x14ac:dyDescent="0.25">
      <c r="A12805" s="290"/>
    </row>
    <row r="12806" spans="1:1" x14ac:dyDescent="0.25">
      <c r="A12806" s="290"/>
    </row>
    <row r="12807" spans="1:1" x14ac:dyDescent="0.25">
      <c r="A12807" s="290"/>
    </row>
    <row r="12808" spans="1:1" x14ac:dyDescent="0.25">
      <c r="A12808" s="290"/>
    </row>
    <row r="12809" spans="1:1" x14ac:dyDescent="0.25">
      <c r="A12809" s="290"/>
    </row>
    <row r="12810" spans="1:1" x14ac:dyDescent="0.25">
      <c r="A12810" s="290"/>
    </row>
    <row r="12811" spans="1:1" x14ac:dyDescent="0.25">
      <c r="A12811" s="290"/>
    </row>
    <row r="12812" spans="1:1" x14ac:dyDescent="0.25">
      <c r="A12812" s="290"/>
    </row>
    <row r="12813" spans="1:1" x14ac:dyDescent="0.25">
      <c r="A12813" s="290"/>
    </row>
    <row r="12814" spans="1:1" x14ac:dyDescent="0.25">
      <c r="A12814" s="290"/>
    </row>
    <row r="12815" spans="1:1" x14ac:dyDescent="0.25">
      <c r="A12815" s="290"/>
    </row>
    <row r="12816" spans="1:1" x14ac:dyDescent="0.25">
      <c r="A12816" s="290"/>
    </row>
    <row r="12817" spans="1:1" x14ac:dyDescent="0.25">
      <c r="A12817" s="290"/>
    </row>
    <row r="12818" spans="1:1" x14ac:dyDescent="0.25">
      <c r="A12818" s="290"/>
    </row>
    <row r="12819" spans="1:1" x14ac:dyDescent="0.25">
      <c r="A12819" s="290"/>
    </row>
    <row r="12820" spans="1:1" x14ac:dyDescent="0.25">
      <c r="A12820" s="290"/>
    </row>
    <row r="12821" spans="1:1" x14ac:dyDescent="0.25">
      <c r="A12821" s="290"/>
    </row>
    <row r="12822" spans="1:1" x14ac:dyDescent="0.25">
      <c r="A12822" s="290"/>
    </row>
    <row r="12823" spans="1:1" x14ac:dyDescent="0.25">
      <c r="A12823" s="290"/>
    </row>
    <row r="12824" spans="1:1" x14ac:dyDescent="0.25">
      <c r="A12824" s="290"/>
    </row>
    <row r="12825" spans="1:1" x14ac:dyDescent="0.25">
      <c r="A12825" s="290"/>
    </row>
    <row r="12826" spans="1:1" x14ac:dyDescent="0.25">
      <c r="A12826" s="290"/>
    </row>
    <row r="12827" spans="1:1" x14ac:dyDescent="0.25">
      <c r="A12827" s="290"/>
    </row>
    <row r="12828" spans="1:1" x14ac:dyDescent="0.25">
      <c r="A12828" s="290"/>
    </row>
    <row r="12829" spans="1:1" x14ac:dyDescent="0.25">
      <c r="A12829" s="290"/>
    </row>
    <row r="12830" spans="1:1" x14ac:dyDescent="0.25">
      <c r="A12830" s="290"/>
    </row>
    <row r="12831" spans="1:1" x14ac:dyDescent="0.25">
      <c r="A12831" s="290"/>
    </row>
    <row r="12832" spans="1:1" x14ac:dyDescent="0.25">
      <c r="A12832" s="290"/>
    </row>
    <row r="12833" spans="1:1" x14ac:dyDescent="0.25">
      <c r="A12833" s="290"/>
    </row>
    <row r="12834" spans="1:1" x14ac:dyDescent="0.25">
      <c r="A12834" s="290"/>
    </row>
    <row r="12835" spans="1:1" x14ac:dyDescent="0.25">
      <c r="A12835" s="290"/>
    </row>
    <row r="12836" spans="1:1" x14ac:dyDescent="0.25">
      <c r="A12836" s="290"/>
    </row>
    <row r="12837" spans="1:1" x14ac:dyDescent="0.25">
      <c r="A12837" s="290"/>
    </row>
    <row r="12838" spans="1:1" x14ac:dyDescent="0.25">
      <c r="A12838" s="290"/>
    </row>
    <row r="12839" spans="1:1" x14ac:dyDescent="0.25">
      <c r="A12839" s="290"/>
    </row>
    <row r="12840" spans="1:1" x14ac:dyDescent="0.25">
      <c r="A12840" s="290"/>
    </row>
    <row r="12841" spans="1:1" x14ac:dyDescent="0.25">
      <c r="A12841" s="290"/>
    </row>
    <row r="12842" spans="1:1" x14ac:dyDescent="0.25">
      <c r="A12842" s="290"/>
    </row>
    <row r="12843" spans="1:1" x14ac:dyDescent="0.25">
      <c r="A12843" s="290"/>
    </row>
    <row r="12844" spans="1:1" x14ac:dyDescent="0.25">
      <c r="A12844" s="290"/>
    </row>
    <row r="12845" spans="1:1" x14ac:dyDescent="0.25">
      <c r="A12845" s="290"/>
    </row>
    <row r="12846" spans="1:1" x14ac:dyDescent="0.25">
      <c r="A12846" s="290"/>
    </row>
    <row r="12847" spans="1:1" x14ac:dyDescent="0.25">
      <c r="A12847" s="290"/>
    </row>
    <row r="12848" spans="1:1" x14ac:dyDescent="0.25">
      <c r="A12848" s="290"/>
    </row>
    <row r="12849" spans="1:1" x14ac:dyDescent="0.25">
      <c r="A12849" s="290"/>
    </row>
    <row r="12850" spans="1:1" x14ac:dyDescent="0.25">
      <c r="A12850" s="290"/>
    </row>
    <row r="12851" spans="1:1" x14ac:dyDescent="0.25">
      <c r="A12851" s="290"/>
    </row>
    <row r="12852" spans="1:1" x14ac:dyDescent="0.25">
      <c r="A12852" s="290"/>
    </row>
    <row r="12853" spans="1:1" x14ac:dyDescent="0.25">
      <c r="A12853" s="290"/>
    </row>
    <row r="12854" spans="1:1" x14ac:dyDescent="0.25">
      <c r="A12854" s="290"/>
    </row>
    <row r="12855" spans="1:1" x14ac:dyDescent="0.25">
      <c r="A12855" s="290"/>
    </row>
    <row r="12856" spans="1:1" x14ac:dyDescent="0.25">
      <c r="A12856" s="290"/>
    </row>
    <row r="12857" spans="1:1" x14ac:dyDescent="0.25">
      <c r="A12857" s="290"/>
    </row>
    <row r="12858" spans="1:1" x14ac:dyDescent="0.25">
      <c r="A12858" s="290"/>
    </row>
    <row r="12859" spans="1:1" x14ac:dyDescent="0.25">
      <c r="A12859" s="290"/>
    </row>
    <row r="12860" spans="1:1" x14ac:dyDescent="0.25">
      <c r="A12860" s="290"/>
    </row>
    <row r="12861" spans="1:1" x14ac:dyDescent="0.25">
      <c r="A12861" s="290"/>
    </row>
    <row r="12862" spans="1:1" x14ac:dyDescent="0.25">
      <c r="A12862" s="290"/>
    </row>
    <row r="12863" spans="1:1" x14ac:dyDescent="0.25">
      <c r="A12863" s="290"/>
    </row>
    <row r="12864" spans="1:1" x14ac:dyDescent="0.25">
      <c r="A12864" s="290"/>
    </row>
    <row r="12865" spans="1:1" x14ac:dyDescent="0.25">
      <c r="A12865" s="290"/>
    </row>
    <row r="12866" spans="1:1" x14ac:dyDescent="0.25">
      <c r="A12866" s="290"/>
    </row>
    <row r="12867" spans="1:1" x14ac:dyDescent="0.25">
      <c r="A12867" s="290"/>
    </row>
    <row r="12868" spans="1:1" x14ac:dyDescent="0.25">
      <c r="A12868" s="290"/>
    </row>
    <row r="12869" spans="1:1" x14ac:dyDescent="0.25">
      <c r="A12869" s="290"/>
    </row>
    <row r="12870" spans="1:1" x14ac:dyDescent="0.25">
      <c r="A12870" s="290"/>
    </row>
    <row r="12871" spans="1:1" x14ac:dyDescent="0.25">
      <c r="A12871" s="290"/>
    </row>
    <row r="12872" spans="1:1" x14ac:dyDescent="0.25">
      <c r="A12872" s="290"/>
    </row>
    <row r="12873" spans="1:1" x14ac:dyDescent="0.25">
      <c r="A12873" s="290"/>
    </row>
    <row r="12874" spans="1:1" x14ac:dyDescent="0.25">
      <c r="A12874" s="290"/>
    </row>
    <row r="12875" spans="1:1" x14ac:dyDescent="0.25">
      <c r="A12875" s="290"/>
    </row>
    <row r="12876" spans="1:1" x14ac:dyDescent="0.25">
      <c r="A12876" s="290"/>
    </row>
    <row r="12877" spans="1:1" x14ac:dyDescent="0.25">
      <c r="A12877" s="290"/>
    </row>
    <row r="12878" spans="1:1" x14ac:dyDescent="0.25">
      <c r="A12878" s="290"/>
    </row>
    <row r="12879" spans="1:1" x14ac:dyDescent="0.25">
      <c r="A12879" s="290"/>
    </row>
    <row r="12880" spans="1:1" x14ac:dyDescent="0.25">
      <c r="A12880" s="290"/>
    </row>
    <row r="12881" spans="1:1" x14ac:dyDescent="0.25">
      <c r="A12881" s="290"/>
    </row>
    <row r="12882" spans="1:1" x14ac:dyDescent="0.25">
      <c r="A12882" s="290"/>
    </row>
    <row r="12883" spans="1:1" x14ac:dyDescent="0.25">
      <c r="A12883" s="290"/>
    </row>
    <row r="12884" spans="1:1" x14ac:dyDescent="0.25">
      <c r="A12884" s="290"/>
    </row>
    <row r="12885" spans="1:1" x14ac:dyDescent="0.25">
      <c r="A12885" s="290"/>
    </row>
    <row r="12886" spans="1:1" x14ac:dyDescent="0.25">
      <c r="A12886" s="290"/>
    </row>
    <row r="12887" spans="1:1" x14ac:dyDescent="0.25">
      <c r="A12887" s="290"/>
    </row>
    <row r="12888" spans="1:1" x14ac:dyDescent="0.25">
      <c r="A12888" s="290"/>
    </row>
    <row r="12889" spans="1:1" x14ac:dyDescent="0.25">
      <c r="A12889" s="290"/>
    </row>
    <row r="12890" spans="1:1" x14ac:dyDescent="0.25">
      <c r="A12890" s="290"/>
    </row>
    <row r="12891" spans="1:1" x14ac:dyDescent="0.25">
      <c r="A12891" s="290"/>
    </row>
    <row r="12892" spans="1:1" x14ac:dyDescent="0.25">
      <c r="A12892" s="290"/>
    </row>
    <row r="12893" spans="1:1" x14ac:dyDescent="0.25">
      <c r="A12893" s="290"/>
    </row>
    <row r="12894" spans="1:1" x14ac:dyDescent="0.25">
      <c r="A12894" s="290"/>
    </row>
    <row r="12895" spans="1:1" x14ac:dyDescent="0.25">
      <c r="A12895" s="290"/>
    </row>
    <row r="12896" spans="1:1" x14ac:dyDescent="0.25">
      <c r="A12896" s="290"/>
    </row>
    <row r="12897" spans="1:1" x14ac:dyDescent="0.25">
      <c r="A12897" s="290"/>
    </row>
    <row r="12898" spans="1:1" x14ac:dyDescent="0.25">
      <c r="A12898" s="290"/>
    </row>
    <row r="12899" spans="1:1" x14ac:dyDescent="0.25">
      <c r="A12899" s="290"/>
    </row>
    <row r="12900" spans="1:1" x14ac:dyDescent="0.25">
      <c r="A12900" s="290"/>
    </row>
    <row r="12901" spans="1:1" x14ac:dyDescent="0.25">
      <c r="A12901" s="290"/>
    </row>
    <row r="12902" spans="1:1" x14ac:dyDescent="0.25">
      <c r="A12902" s="290"/>
    </row>
    <row r="12903" spans="1:1" x14ac:dyDescent="0.25">
      <c r="A12903" s="290"/>
    </row>
    <row r="12904" spans="1:1" x14ac:dyDescent="0.25">
      <c r="A12904" s="290"/>
    </row>
    <row r="12905" spans="1:1" x14ac:dyDescent="0.25">
      <c r="A12905" s="290"/>
    </row>
    <row r="12906" spans="1:1" x14ac:dyDescent="0.25">
      <c r="A12906" s="290"/>
    </row>
    <row r="12907" spans="1:1" x14ac:dyDescent="0.25">
      <c r="A12907" s="290"/>
    </row>
    <row r="12908" spans="1:1" x14ac:dyDescent="0.25">
      <c r="A12908" s="290"/>
    </row>
    <row r="12909" spans="1:1" x14ac:dyDescent="0.25">
      <c r="A12909" s="290"/>
    </row>
    <row r="12910" spans="1:1" x14ac:dyDescent="0.25">
      <c r="A12910" s="290"/>
    </row>
    <row r="12911" spans="1:1" x14ac:dyDescent="0.25">
      <c r="A12911" s="290"/>
    </row>
    <row r="12912" spans="1:1" x14ac:dyDescent="0.25">
      <c r="A12912" s="290"/>
    </row>
    <row r="12913" spans="1:1" x14ac:dyDescent="0.25">
      <c r="A12913" s="290"/>
    </row>
    <row r="12914" spans="1:1" x14ac:dyDescent="0.25">
      <c r="A12914" s="290"/>
    </row>
    <row r="12915" spans="1:1" x14ac:dyDescent="0.25">
      <c r="A12915" s="290"/>
    </row>
    <row r="12916" spans="1:1" x14ac:dyDescent="0.25">
      <c r="A12916" s="290"/>
    </row>
    <row r="12917" spans="1:1" x14ac:dyDescent="0.25">
      <c r="A12917" s="290"/>
    </row>
    <row r="12918" spans="1:1" x14ac:dyDescent="0.25">
      <c r="A12918" s="290"/>
    </row>
    <row r="12919" spans="1:1" x14ac:dyDescent="0.25">
      <c r="A12919" s="290"/>
    </row>
    <row r="12920" spans="1:1" x14ac:dyDescent="0.25">
      <c r="A12920" s="290"/>
    </row>
    <row r="12921" spans="1:1" x14ac:dyDescent="0.25">
      <c r="A12921" s="290"/>
    </row>
    <row r="12922" spans="1:1" x14ac:dyDescent="0.25">
      <c r="A12922" s="290"/>
    </row>
    <row r="12923" spans="1:1" x14ac:dyDescent="0.25">
      <c r="A12923" s="290"/>
    </row>
    <row r="12924" spans="1:1" x14ac:dyDescent="0.25">
      <c r="A12924" s="290"/>
    </row>
    <row r="12925" spans="1:1" x14ac:dyDescent="0.25">
      <c r="A12925" s="290"/>
    </row>
    <row r="12926" spans="1:1" x14ac:dyDescent="0.25">
      <c r="A12926" s="290"/>
    </row>
    <row r="12927" spans="1:1" x14ac:dyDescent="0.25">
      <c r="A12927" s="290"/>
    </row>
    <row r="12928" spans="1:1" x14ac:dyDescent="0.25">
      <c r="A12928" s="290"/>
    </row>
    <row r="12929" spans="1:1" x14ac:dyDescent="0.25">
      <c r="A12929" s="290"/>
    </row>
    <row r="12930" spans="1:1" x14ac:dyDescent="0.25">
      <c r="A12930" s="290"/>
    </row>
    <row r="12931" spans="1:1" x14ac:dyDescent="0.25">
      <c r="A12931" s="290"/>
    </row>
    <row r="12932" spans="1:1" x14ac:dyDescent="0.25">
      <c r="A12932" s="290"/>
    </row>
    <row r="12933" spans="1:1" x14ac:dyDescent="0.25">
      <c r="A12933" s="290"/>
    </row>
    <row r="12934" spans="1:1" x14ac:dyDescent="0.25">
      <c r="A12934" s="290"/>
    </row>
    <row r="12935" spans="1:1" x14ac:dyDescent="0.25">
      <c r="A12935" s="290"/>
    </row>
    <row r="12936" spans="1:1" x14ac:dyDescent="0.25">
      <c r="A12936" s="290"/>
    </row>
    <row r="12937" spans="1:1" x14ac:dyDescent="0.25">
      <c r="A12937" s="290"/>
    </row>
    <row r="12938" spans="1:1" x14ac:dyDescent="0.25">
      <c r="A12938" s="290"/>
    </row>
    <row r="12939" spans="1:1" x14ac:dyDescent="0.25">
      <c r="A12939" s="290"/>
    </row>
    <row r="12940" spans="1:1" x14ac:dyDescent="0.25">
      <c r="A12940" s="290"/>
    </row>
    <row r="12941" spans="1:1" x14ac:dyDescent="0.25">
      <c r="A12941" s="290"/>
    </row>
    <row r="12942" spans="1:1" x14ac:dyDescent="0.25">
      <c r="A12942" s="290"/>
    </row>
    <row r="12943" spans="1:1" x14ac:dyDescent="0.25">
      <c r="A12943" s="290"/>
    </row>
    <row r="12944" spans="1:1" x14ac:dyDescent="0.25">
      <c r="A12944" s="290"/>
    </row>
    <row r="12945" spans="1:1" x14ac:dyDescent="0.25">
      <c r="A12945" s="290"/>
    </row>
    <row r="12946" spans="1:1" x14ac:dyDescent="0.25">
      <c r="A12946" s="290"/>
    </row>
    <row r="12947" spans="1:1" x14ac:dyDescent="0.25">
      <c r="A12947" s="290"/>
    </row>
    <row r="12948" spans="1:1" x14ac:dyDescent="0.25">
      <c r="A12948" s="290"/>
    </row>
    <row r="12949" spans="1:1" x14ac:dyDescent="0.25">
      <c r="A12949" s="290"/>
    </row>
    <row r="12950" spans="1:1" x14ac:dyDescent="0.25">
      <c r="A12950" s="290"/>
    </row>
    <row r="12951" spans="1:1" x14ac:dyDescent="0.25">
      <c r="A12951" s="290"/>
    </row>
    <row r="12952" spans="1:1" x14ac:dyDescent="0.25">
      <c r="A12952" s="290"/>
    </row>
    <row r="12953" spans="1:1" x14ac:dyDescent="0.25">
      <c r="A12953" s="290"/>
    </row>
    <row r="12954" spans="1:1" x14ac:dyDescent="0.25">
      <c r="A12954" s="290"/>
    </row>
    <row r="12955" spans="1:1" x14ac:dyDescent="0.25">
      <c r="A12955" s="290"/>
    </row>
    <row r="12956" spans="1:1" x14ac:dyDescent="0.25">
      <c r="A12956" s="290"/>
    </row>
    <row r="12957" spans="1:1" x14ac:dyDescent="0.25">
      <c r="A12957" s="290"/>
    </row>
    <row r="12958" spans="1:1" x14ac:dyDescent="0.25">
      <c r="A12958" s="290"/>
    </row>
    <row r="12959" spans="1:1" x14ac:dyDescent="0.25">
      <c r="A12959" s="290"/>
    </row>
    <row r="12960" spans="1:1" x14ac:dyDescent="0.25">
      <c r="A12960" s="290"/>
    </row>
    <row r="12961" spans="1:1" x14ac:dyDescent="0.25">
      <c r="A12961" s="290"/>
    </row>
    <row r="12962" spans="1:1" x14ac:dyDescent="0.25">
      <c r="A12962" s="290"/>
    </row>
    <row r="12963" spans="1:1" x14ac:dyDescent="0.25">
      <c r="A12963" s="290"/>
    </row>
    <row r="12964" spans="1:1" x14ac:dyDescent="0.25">
      <c r="A12964" s="290"/>
    </row>
    <row r="12965" spans="1:1" x14ac:dyDescent="0.25">
      <c r="A12965" s="290"/>
    </row>
    <row r="12966" spans="1:1" x14ac:dyDescent="0.25">
      <c r="A12966" s="290"/>
    </row>
    <row r="12967" spans="1:1" x14ac:dyDescent="0.25">
      <c r="A12967" s="290"/>
    </row>
    <row r="12968" spans="1:1" x14ac:dyDescent="0.25">
      <c r="A12968" s="290"/>
    </row>
    <row r="12969" spans="1:1" x14ac:dyDescent="0.25">
      <c r="A12969" s="290"/>
    </row>
    <row r="12970" spans="1:1" x14ac:dyDescent="0.25">
      <c r="A12970" s="290"/>
    </row>
    <row r="12971" spans="1:1" x14ac:dyDescent="0.25">
      <c r="A12971" s="290"/>
    </row>
    <row r="12972" spans="1:1" x14ac:dyDescent="0.25">
      <c r="A12972" s="290"/>
    </row>
    <row r="12973" spans="1:1" x14ac:dyDescent="0.25">
      <c r="A12973" s="290"/>
    </row>
    <row r="12974" spans="1:1" x14ac:dyDescent="0.25">
      <c r="A12974" s="290"/>
    </row>
    <row r="12975" spans="1:1" x14ac:dyDescent="0.25">
      <c r="A12975" s="290"/>
    </row>
    <row r="12976" spans="1:1" x14ac:dyDescent="0.25">
      <c r="A12976" s="290"/>
    </row>
    <row r="12977" spans="1:1" x14ac:dyDescent="0.25">
      <c r="A12977" s="290"/>
    </row>
    <row r="12978" spans="1:1" x14ac:dyDescent="0.25">
      <c r="A12978" s="290"/>
    </row>
    <row r="12979" spans="1:1" x14ac:dyDescent="0.25">
      <c r="A12979" s="290"/>
    </row>
    <row r="12980" spans="1:1" x14ac:dyDescent="0.25">
      <c r="A12980" s="290"/>
    </row>
    <row r="12981" spans="1:1" x14ac:dyDescent="0.25">
      <c r="A12981" s="290"/>
    </row>
    <row r="12982" spans="1:1" x14ac:dyDescent="0.25">
      <c r="A12982" s="290"/>
    </row>
    <row r="12983" spans="1:1" x14ac:dyDescent="0.25">
      <c r="A12983" s="290"/>
    </row>
    <row r="12984" spans="1:1" x14ac:dyDescent="0.25">
      <c r="A12984" s="290"/>
    </row>
    <row r="12985" spans="1:1" x14ac:dyDescent="0.25">
      <c r="A12985" s="290"/>
    </row>
    <row r="12986" spans="1:1" x14ac:dyDescent="0.25">
      <c r="A12986" s="290"/>
    </row>
    <row r="12987" spans="1:1" x14ac:dyDescent="0.25">
      <c r="A12987" s="290"/>
    </row>
    <row r="12988" spans="1:1" x14ac:dyDescent="0.25">
      <c r="A12988" s="290"/>
    </row>
    <row r="12989" spans="1:1" x14ac:dyDescent="0.25">
      <c r="A12989" s="290"/>
    </row>
    <row r="12990" spans="1:1" x14ac:dyDescent="0.25">
      <c r="A12990" s="290"/>
    </row>
    <row r="12991" spans="1:1" x14ac:dyDescent="0.25">
      <c r="A12991" s="290"/>
    </row>
    <row r="12992" spans="1:1" x14ac:dyDescent="0.25">
      <c r="A12992" s="290"/>
    </row>
    <row r="12993" spans="1:1" x14ac:dyDescent="0.25">
      <c r="A12993" s="290"/>
    </row>
    <row r="12994" spans="1:1" x14ac:dyDescent="0.25">
      <c r="A12994" s="290"/>
    </row>
    <row r="12995" spans="1:1" x14ac:dyDescent="0.25">
      <c r="A12995" s="290"/>
    </row>
    <row r="12996" spans="1:1" x14ac:dyDescent="0.25">
      <c r="A12996" s="290"/>
    </row>
    <row r="12997" spans="1:1" x14ac:dyDescent="0.25">
      <c r="A12997" s="290"/>
    </row>
    <row r="12998" spans="1:1" x14ac:dyDescent="0.25">
      <c r="A12998" s="290"/>
    </row>
    <row r="12999" spans="1:1" x14ac:dyDescent="0.25">
      <c r="A12999" s="290"/>
    </row>
    <row r="13000" spans="1:1" x14ac:dyDescent="0.25">
      <c r="A13000" s="290"/>
    </row>
    <row r="13001" spans="1:1" x14ac:dyDescent="0.25">
      <c r="A13001" s="290"/>
    </row>
    <row r="13002" spans="1:1" x14ac:dyDescent="0.25">
      <c r="A13002" s="290"/>
    </row>
    <row r="13003" spans="1:1" x14ac:dyDescent="0.25">
      <c r="A13003" s="290"/>
    </row>
    <row r="13004" spans="1:1" x14ac:dyDescent="0.25">
      <c r="A13004" s="290"/>
    </row>
    <row r="13005" spans="1:1" x14ac:dyDescent="0.25">
      <c r="A13005" s="290"/>
    </row>
    <row r="13006" spans="1:1" x14ac:dyDescent="0.25">
      <c r="A13006" s="290"/>
    </row>
    <row r="13007" spans="1:1" x14ac:dyDescent="0.25">
      <c r="A13007" s="290"/>
    </row>
    <row r="13008" spans="1:1" x14ac:dyDescent="0.25">
      <c r="A13008" s="290"/>
    </row>
    <row r="13009" spans="1:1" x14ac:dyDescent="0.25">
      <c r="A13009" s="290"/>
    </row>
    <row r="13010" spans="1:1" x14ac:dyDescent="0.25">
      <c r="A13010" s="290"/>
    </row>
    <row r="13011" spans="1:1" x14ac:dyDescent="0.25">
      <c r="A13011" s="290"/>
    </row>
    <row r="13012" spans="1:1" x14ac:dyDescent="0.25">
      <c r="A13012" s="290"/>
    </row>
    <row r="13013" spans="1:1" x14ac:dyDescent="0.25">
      <c r="A13013" s="290"/>
    </row>
    <row r="13014" spans="1:1" x14ac:dyDescent="0.25">
      <c r="A13014" s="290"/>
    </row>
    <row r="13015" spans="1:1" x14ac:dyDescent="0.25">
      <c r="A13015" s="290"/>
    </row>
    <row r="13016" spans="1:1" x14ac:dyDescent="0.25">
      <c r="A13016" s="290"/>
    </row>
    <row r="13017" spans="1:1" x14ac:dyDescent="0.25">
      <c r="A13017" s="290"/>
    </row>
    <row r="13018" spans="1:1" x14ac:dyDescent="0.25">
      <c r="A13018" s="290"/>
    </row>
    <row r="13019" spans="1:1" x14ac:dyDescent="0.25">
      <c r="A13019" s="290"/>
    </row>
    <row r="13020" spans="1:1" x14ac:dyDescent="0.25">
      <c r="A13020" s="290"/>
    </row>
    <row r="13021" spans="1:1" x14ac:dyDescent="0.25">
      <c r="A13021" s="290"/>
    </row>
    <row r="13022" spans="1:1" x14ac:dyDescent="0.25">
      <c r="A13022" s="290"/>
    </row>
    <row r="13023" spans="1:1" x14ac:dyDescent="0.25">
      <c r="A13023" s="290"/>
    </row>
    <row r="13024" spans="1:1" x14ac:dyDescent="0.25">
      <c r="A13024" s="290"/>
    </row>
    <row r="13025" spans="1:1" x14ac:dyDescent="0.25">
      <c r="A13025" s="290"/>
    </row>
    <row r="13026" spans="1:1" x14ac:dyDescent="0.25">
      <c r="A13026" s="290"/>
    </row>
    <row r="13027" spans="1:1" x14ac:dyDescent="0.25">
      <c r="A13027" s="290"/>
    </row>
    <row r="13028" spans="1:1" x14ac:dyDescent="0.25">
      <c r="A13028" s="290"/>
    </row>
    <row r="13029" spans="1:1" x14ac:dyDescent="0.25">
      <c r="A13029" s="290"/>
    </row>
    <row r="13030" spans="1:1" x14ac:dyDescent="0.25">
      <c r="A13030" s="290"/>
    </row>
    <row r="13031" spans="1:1" x14ac:dyDescent="0.25">
      <c r="A13031" s="290"/>
    </row>
    <row r="13032" spans="1:1" x14ac:dyDescent="0.25">
      <c r="A13032" s="290"/>
    </row>
    <row r="13033" spans="1:1" x14ac:dyDescent="0.25">
      <c r="A13033" s="290"/>
    </row>
    <row r="13034" spans="1:1" x14ac:dyDescent="0.25">
      <c r="A13034" s="290"/>
    </row>
    <row r="13035" spans="1:1" x14ac:dyDescent="0.25">
      <c r="A13035" s="290"/>
    </row>
    <row r="13036" spans="1:1" x14ac:dyDescent="0.25">
      <c r="A13036" s="290"/>
    </row>
    <row r="13037" spans="1:1" x14ac:dyDescent="0.25">
      <c r="A13037" s="290"/>
    </row>
    <row r="13038" spans="1:1" x14ac:dyDescent="0.25">
      <c r="A13038" s="290"/>
    </row>
    <row r="13039" spans="1:1" x14ac:dyDescent="0.25">
      <c r="A13039" s="290"/>
    </row>
    <row r="13040" spans="1:1" x14ac:dyDescent="0.25">
      <c r="A13040" s="290"/>
    </row>
    <row r="13041" spans="1:1" x14ac:dyDescent="0.25">
      <c r="A13041" s="290"/>
    </row>
    <row r="13042" spans="1:1" x14ac:dyDescent="0.25">
      <c r="A13042" s="290"/>
    </row>
    <row r="13043" spans="1:1" x14ac:dyDescent="0.25">
      <c r="A13043" s="290"/>
    </row>
    <row r="13044" spans="1:1" x14ac:dyDescent="0.25">
      <c r="A13044" s="290"/>
    </row>
    <row r="13045" spans="1:1" x14ac:dyDescent="0.25">
      <c r="A13045" s="290"/>
    </row>
    <row r="13046" spans="1:1" x14ac:dyDescent="0.25">
      <c r="A13046" s="290"/>
    </row>
    <row r="13047" spans="1:1" x14ac:dyDescent="0.25">
      <c r="A13047" s="290"/>
    </row>
    <row r="13048" spans="1:1" x14ac:dyDescent="0.25">
      <c r="A13048" s="290"/>
    </row>
    <row r="13049" spans="1:1" x14ac:dyDescent="0.25">
      <c r="A13049" s="290"/>
    </row>
    <row r="13050" spans="1:1" x14ac:dyDescent="0.25">
      <c r="A13050" s="290"/>
    </row>
    <row r="13051" spans="1:1" x14ac:dyDescent="0.25">
      <c r="A13051" s="290"/>
    </row>
    <row r="13052" spans="1:1" x14ac:dyDescent="0.25">
      <c r="A13052" s="290"/>
    </row>
    <row r="13053" spans="1:1" x14ac:dyDescent="0.25">
      <c r="A13053" s="290"/>
    </row>
    <row r="13054" spans="1:1" x14ac:dyDescent="0.25">
      <c r="A13054" s="290"/>
    </row>
    <row r="13055" spans="1:1" x14ac:dyDescent="0.25">
      <c r="A13055" s="290"/>
    </row>
    <row r="13056" spans="1:1" x14ac:dyDescent="0.25">
      <c r="A13056" s="290"/>
    </row>
    <row r="13057" spans="1:1" x14ac:dyDescent="0.25">
      <c r="A13057" s="290"/>
    </row>
    <row r="13058" spans="1:1" x14ac:dyDescent="0.25">
      <c r="A13058" s="290"/>
    </row>
    <row r="13059" spans="1:1" x14ac:dyDescent="0.25">
      <c r="A13059" s="290"/>
    </row>
    <row r="13060" spans="1:1" x14ac:dyDescent="0.25">
      <c r="A13060" s="290"/>
    </row>
    <row r="13061" spans="1:1" x14ac:dyDescent="0.25">
      <c r="A13061" s="290"/>
    </row>
    <row r="13062" spans="1:1" x14ac:dyDescent="0.25">
      <c r="A13062" s="290"/>
    </row>
    <row r="13063" spans="1:1" x14ac:dyDescent="0.25">
      <c r="A13063" s="290"/>
    </row>
    <row r="13064" spans="1:1" x14ac:dyDescent="0.25">
      <c r="A13064" s="290"/>
    </row>
    <row r="13065" spans="1:1" x14ac:dyDescent="0.25">
      <c r="A13065" s="290"/>
    </row>
    <row r="13066" spans="1:1" x14ac:dyDescent="0.25">
      <c r="A13066" s="290"/>
    </row>
    <row r="13067" spans="1:1" x14ac:dyDescent="0.25">
      <c r="A13067" s="290"/>
    </row>
    <row r="13068" spans="1:1" x14ac:dyDescent="0.25">
      <c r="A13068" s="290"/>
    </row>
    <row r="13069" spans="1:1" x14ac:dyDescent="0.25">
      <c r="A13069" s="290"/>
    </row>
    <row r="13070" spans="1:1" x14ac:dyDescent="0.25">
      <c r="A13070" s="290"/>
    </row>
    <row r="13071" spans="1:1" x14ac:dyDescent="0.25">
      <c r="A13071" s="290"/>
    </row>
    <row r="13072" spans="1:1" x14ac:dyDescent="0.25">
      <c r="A13072" s="290"/>
    </row>
    <row r="13073" spans="1:1" x14ac:dyDescent="0.25">
      <c r="A13073" s="290"/>
    </row>
    <row r="13074" spans="1:1" x14ac:dyDescent="0.25">
      <c r="A13074" s="290"/>
    </row>
    <row r="13075" spans="1:1" x14ac:dyDescent="0.25">
      <c r="A13075" s="290"/>
    </row>
    <row r="13076" spans="1:1" x14ac:dyDescent="0.25">
      <c r="A13076" s="290"/>
    </row>
    <row r="13077" spans="1:1" x14ac:dyDescent="0.25">
      <c r="A13077" s="290"/>
    </row>
    <row r="13078" spans="1:1" x14ac:dyDescent="0.25">
      <c r="A13078" s="290"/>
    </row>
    <row r="13079" spans="1:1" x14ac:dyDescent="0.25">
      <c r="A13079" s="290"/>
    </row>
    <row r="13080" spans="1:1" x14ac:dyDescent="0.25">
      <c r="A13080" s="290"/>
    </row>
    <row r="13081" spans="1:1" x14ac:dyDescent="0.25">
      <c r="A13081" s="290"/>
    </row>
    <row r="13082" spans="1:1" x14ac:dyDescent="0.25">
      <c r="A13082" s="290"/>
    </row>
    <row r="13083" spans="1:1" x14ac:dyDescent="0.25">
      <c r="A13083" s="290"/>
    </row>
    <row r="13084" spans="1:1" x14ac:dyDescent="0.25">
      <c r="A13084" s="290"/>
    </row>
    <row r="13085" spans="1:1" x14ac:dyDescent="0.25">
      <c r="A13085" s="290"/>
    </row>
    <row r="13086" spans="1:1" x14ac:dyDescent="0.25">
      <c r="A13086" s="290"/>
    </row>
    <row r="13087" spans="1:1" x14ac:dyDescent="0.25">
      <c r="A13087" s="290"/>
    </row>
    <row r="13088" spans="1:1" x14ac:dyDescent="0.25">
      <c r="A13088" s="290"/>
    </row>
    <row r="13089" spans="1:1" x14ac:dyDescent="0.25">
      <c r="A13089" s="290"/>
    </row>
    <row r="13090" spans="1:1" x14ac:dyDescent="0.25">
      <c r="A13090" s="290"/>
    </row>
    <row r="13091" spans="1:1" x14ac:dyDescent="0.25">
      <c r="A13091" s="290"/>
    </row>
    <row r="13092" spans="1:1" x14ac:dyDescent="0.25">
      <c r="A13092" s="290"/>
    </row>
    <row r="13093" spans="1:1" x14ac:dyDescent="0.25">
      <c r="A13093" s="290"/>
    </row>
    <row r="13094" spans="1:1" x14ac:dyDescent="0.25">
      <c r="A13094" s="290"/>
    </row>
    <row r="13095" spans="1:1" x14ac:dyDescent="0.25">
      <c r="A13095" s="290"/>
    </row>
    <row r="13096" spans="1:1" x14ac:dyDescent="0.25">
      <c r="A13096" s="290"/>
    </row>
    <row r="13097" spans="1:1" x14ac:dyDescent="0.25">
      <c r="A13097" s="290"/>
    </row>
    <row r="13098" spans="1:1" x14ac:dyDescent="0.25">
      <c r="A13098" s="290"/>
    </row>
    <row r="13099" spans="1:1" x14ac:dyDescent="0.25">
      <c r="A13099" s="290"/>
    </row>
    <row r="13100" spans="1:1" x14ac:dyDescent="0.25">
      <c r="A13100" s="290"/>
    </row>
    <row r="13101" spans="1:1" x14ac:dyDescent="0.25">
      <c r="A13101" s="290"/>
    </row>
    <row r="13102" spans="1:1" x14ac:dyDescent="0.25">
      <c r="A13102" s="290"/>
    </row>
    <row r="13103" spans="1:1" x14ac:dyDescent="0.25">
      <c r="A13103" s="290"/>
    </row>
    <row r="13104" spans="1:1" x14ac:dyDescent="0.25">
      <c r="A13104" s="290"/>
    </row>
    <row r="13105" spans="1:1" x14ac:dyDescent="0.25">
      <c r="A13105" s="290"/>
    </row>
    <row r="13106" spans="1:1" x14ac:dyDescent="0.25">
      <c r="A13106" s="290"/>
    </row>
    <row r="13107" spans="1:1" x14ac:dyDescent="0.25">
      <c r="A13107" s="290"/>
    </row>
    <row r="13108" spans="1:1" x14ac:dyDescent="0.25">
      <c r="A13108" s="290"/>
    </row>
    <row r="13109" spans="1:1" x14ac:dyDescent="0.25">
      <c r="A13109" s="290"/>
    </row>
    <row r="13110" spans="1:1" x14ac:dyDescent="0.25">
      <c r="A13110" s="290"/>
    </row>
    <row r="13111" spans="1:1" x14ac:dyDescent="0.25">
      <c r="A13111" s="290"/>
    </row>
    <row r="13112" spans="1:1" x14ac:dyDescent="0.25">
      <c r="A13112" s="290"/>
    </row>
    <row r="13113" spans="1:1" x14ac:dyDescent="0.25">
      <c r="A13113" s="290"/>
    </row>
    <row r="13114" spans="1:1" x14ac:dyDescent="0.25">
      <c r="A13114" s="290"/>
    </row>
    <row r="13115" spans="1:1" x14ac:dyDescent="0.25">
      <c r="A13115" s="290"/>
    </row>
    <row r="13116" spans="1:1" x14ac:dyDescent="0.25">
      <c r="A13116" s="290"/>
    </row>
    <row r="13117" spans="1:1" x14ac:dyDescent="0.25">
      <c r="A13117" s="290"/>
    </row>
    <row r="13118" spans="1:1" x14ac:dyDescent="0.25">
      <c r="A13118" s="290"/>
    </row>
    <row r="13119" spans="1:1" x14ac:dyDescent="0.25">
      <c r="A13119" s="290"/>
    </row>
    <row r="13120" spans="1:1" x14ac:dyDescent="0.25">
      <c r="A13120" s="290"/>
    </row>
    <row r="13121" spans="1:1" x14ac:dyDescent="0.25">
      <c r="A13121" s="290"/>
    </row>
    <row r="13122" spans="1:1" x14ac:dyDescent="0.25">
      <c r="A13122" s="290"/>
    </row>
    <row r="13123" spans="1:1" x14ac:dyDescent="0.25">
      <c r="A13123" s="290"/>
    </row>
    <row r="13124" spans="1:1" x14ac:dyDescent="0.25">
      <c r="A13124" s="290"/>
    </row>
    <row r="13125" spans="1:1" x14ac:dyDescent="0.25">
      <c r="A13125" s="290"/>
    </row>
    <row r="13126" spans="1:1" x14ac:dyDescent="0.25">
      <c r="A13126" s="290"/>
    </row>
    <row r="13127" spans="1:1" x14ac:dyDescent="0.25">
      <c r="A13127" s="290"/>
    </row>
    <row r="13128" spans="1:1" x14ac:dyDescent="0.25">
      <c r="A13128" s="290"/>
    </row>
    <row r="13129" spans="1:1" x14ac:dyDescent="0.25">
      <c r="A13129" s="290"/>
    </row>
    <row r="13130" spans="1:1" x14ac:dyDescent="0.25">
      <c r="A13130" s="290"/>
    </row>
    <row r="13131" spans="1:1" x14ac:dyDescent="0.25">
      <c r="A13131" s="290"/>
    </row>
    <row r="13132" spans="1:1" x14ac:dyDescent="0.25">
      <c r="A13132" s="290"/>
    </row>
    <row r="13133" spans="1:1" x14ac:dyDescent="0.25">
      <c r="A13133" s="290"/>
    </row>
    <row r="13134" spans="1:1" x14ac:dyDescent="0.25">
      <c r="A13134" s="290"/>
    </row>
    <row r="13135" spans="1:1" x14ac:dyDescent="0.25">
      <c r="A13135" s="290"/>
    </row>
    <row r="13136" spans="1:1" x14ac:dyDescent="0.25">
      <c r="A13136" s="290"/>
    </row>
    <row r="13137" spans="1:1" x14ac:dyDescent="0.25">
      <c r="A13137" s="290"/>
    </row>
    <row r="13138" spans="1:1" x14ac:dyDescent="0.25">
      <c r="A13138" s="290"/>
    </row>
    <row r="13139" spans="1:1" x14ac:dyDescent="0.25">
      <c r="A13139" s="290"/>
    </row>
    <row r="13140" spans="1:1" x14ac:dyDescent="0.25">
      <c r="A13140" s="290"/>
    </row>
    <row r="13141" spans="1:1" x14ac:dyDescent="0.25">
      <c r="A13141" s="290"/>
    </row>
    <row r="13142" spans="1:1" x14ac:dyDescent="0.25">
      <c r="A13142" s="290"/>
    </row>
    <row r="13143" spans="1:1" x14ac:dyDescent="0.25">
      <c r="A13143" s="290"/>
    </row>
    <row r="13144" spans="1:1" x14ac:dyDescent="0.25">
      <c r="A13144" s="290"/>
    </row>
    <row r="13145" spans="1:1" x14ac:dyDescent="0.25">
      <c r="A13145" s="290"/>
    </row>
    <row r="13146" spans="1:1" x14ac:dyDescent="0.25">
      <c r="A13146" s="290"/>
    </row>
    <row r="13147" spans="1:1" x14ac:dyDescent="0.25">
      <c r="A13147" s="290"/>
    </row>
    <row r="13148" spans="1:1" x14ac:dyDescent="0.25">
      <c r="A13148" s="290"/>
    </row>
    <row r="13149" spans="1:1" x14ac:dyDescent="0.25">
      <c r="A13149" s="290"/>
    </row>
    <row r="13150" spans="1:1" x14ac:dyDescent="0.25">
      <c r="A13150" s="290"/>
    </row>
    <row r="13151" spans="1:1" x14ac:dyDescent="0.25">
      <c r="A13151" s="290"/>
    </row>
    <row r="13152" spans="1:1" x14ac:dyDescent="0.25">
      <c r="A13152" s="290"/>
    </row>
    <row r="13153" spans="1:1" x14ac:dyDescent="0.25">
      <c r="A13153" s="290"/>
    </row>
    <row r="13154" spans="1:1" x14ac:dyDescent="0.25">
      <c r="A13154" s="290"/>
    </row>
    <row r="13155" spans="1:1" x14ac:dyDescent="0.25">
      <c r="A13155" s="290"/>
    </row>
    <row r="13156" spans="1:1" x14ac:dyDescent="0.25">
      <c r="A13156" s="290"/>
    </row>
    <row r="13157" spans="1:1" x14ac:dyDescent="0.25">
      <c r="A13157" s="290"/>
    </row>
    <row r="13158" spans="1:1" x14ac:dyDescent="0.25">
      <c r="A13158" s="290"/>
    </row>
    <row r="13159" spans="1:1" x14ac:dyDescent="0.25">
      <c r="A13159" s="290"/>
    </row>
    <row r="13160" spans="1:1" x14ac:dyDescent="0.25">
      <c r="A13160" s="290"/>
    </row>
    <row r="13161" spans="1:1" x14ac:dyDescent="0.25">
      <c r="A13161" s="290"/>
    </row>
    <row r="13162" spans="1:1" x14ac:dyDescent="0.25">
      <c r="A13162" s="290"/>
    </row>
    <row r="13163" spans="1:1" x14ac:dyDescent="0.25">
      <c r="A13163" s="290"/>
    </row>
    <row r="13164" spans="1:1" x14ac:dyDescent="0.25">
      <c r="A13164" s="290"/>
    </row>
    <row r="13165" spans="1:1" x14ac:dyDescent="0.25">
      <c r="A13165" s="290"/>
    </row>
    <row r="13166" spans="1:1" x14ac:dyDescent="0.25">
      <c r="A13166" s="290"/>
    </row>
    <row r="13167" spans="1:1" x14ac:dyDescent="0.25">
      <c r="A13167" s="290"/>
    </row>
    <row r="13168" spans="1:1" x14ac:dyDescent="0.25">
      <c r="A13168" s="290"/>
    </row>
    <row r="13169" spans="1:1" x14ac:dyDescent="0.25">
      <c r="A13169" s="290"/>
    </row>
    <row r="13170" spans="1:1" x14ac:dyDescent="0.25">
      <c r="A13170" s="290"/>
    </row>
    <row r="13171" spans="1:1" x14ac:dyDescent="0.25">
      <c r="A13171" s="290"/>
    </row>
    <row r="13172" spans="1:1" x14ac:dyDescent="0.25">
      <c r="A13172" s="290"/>
    </row>
    <row r="13173" spans="1:1" x14ac:dyDescent="0.25">
      <c r="A13173" s="290"/>
    </row>
    <row r="13174" spans="1:1" x14ac:dyDescent="0.25">
      <c r="A13174" s="290"/>
    </row>
    <row r="13175" spans="1:1" x14ac:dyDescent="0.25">
      <c r="A13175" s="290"/>
    </row>
    <row r="13176" spans="1:1" x14ac:dyDescent="0.25">
      <c r="A13176" s="290"/>
    </row>
    <row r="13177" spans="1:1" x14ac:dyDescent="0.25">
      <c r="A13177" s="290"/>
    </row>
    <row r="13178" spans="1:1" x14ac:dyDescent="0.25">
      <c r="A13178" s="290"/>
    </row>
    <row r="13179" spans="1:1" x14ac:dyDescent="0.25">
      <c r="A13179" s="290"/>
    </row>
    <row r="13180" spans="1:1" x14ac:dyDescent="0.25">
      <c r="A13180" s="290"/>
    </row>
    <row r="13181" spans="1:1" x14ac:dyDescent="0.25">
      <c r="A13181" s="290"/>
    </row>
    <row r="13182" spans="1:1" x14ac:dyDescent="0.25">
      <c r="A13182" s="290"/>
    </row>
    <row r="13183" spans="1:1" x14ac:dyDescent="0.25">
      <c r="A13183" s="290"/>
    </row>
    <row r="13184" spans="1:1" x14ac:dyDescent="0.25">
      <c r="A13184" s="290"/>
    </row>
    <row r="13185" spans="1:1" x14ac:dyDescent="0.25">
      <c r="A13185" s="290"/>
    </row>
    <row r="13186" spans="1:1" x14ac:dyDescent="0.25">
      <c r="A13186" s="290"/>
    </row>
    <row r="13187" spans="1:1" x14ac:dyDescent="0.25">
      <c r="A13187" s="290"/>
    </row>
    <row r="13188" spans="1:1" x14ac:dyDescent="0.25">
      <c r="A13188" s="290"/>
    </row>
    <row r="13189" spans="1:1" x14ac:dyDescent="0.25">
      <c r="A13189" s="290"/>
    </row>
    <row r="13190" spans="1:1" x14ac:dyDescent="0.25">
      <c r="A13190" s="290"/>
    </row>
    <row r="13191" spans="1:1" x14ac:dyDescent="0.25">
      <c r="A13191" s="290"/>
    </row>
    <row r="13192" spans="1:1" x14ac:dyDescent="0.25">
      <c r="A13192" s="290"/>
    </row>
    <row r="13193" spans="1:1" x14ac:dyDescent="0.25">
      <c r="A13193" s="290"/>
    </row>
    <row r="13194" spans="1:1" x14ac:dyDescent="0.25">
      <c r="A13194" s="290"/>
    </row>
    <row r="13195" spans="1:1" x14ac:dyDescent="0.25">
      <c r="A13195" s="290"/>
    </row>
    <row r="13196" spans="1:1" x14ac:dyDescent="0.25">
      <c r="A13196" s="290"/>
    </row>
    <row r="13197" spans="1:1" x14ac:dyDescent="0.25">
      <c r="A13197" s="290"/>
    </row>
    <row r="13198" spans="1:1" x14ac:dyDescent="0.25">
      <c r="A13198" s="290"/>
    </row>
    <row r="13199" spans="1:1" x14ac:dyDescent="0.25">
      <c r="A13199" s="290"/>
    </row>
    <row r="13200" spans="1:1" x14ac:dyDescent="0.25">
      <c r="A13200" s="290"/>
    </row>
    <row r="13201" spans="1:1" x14ac:dyDescent="0.25">
      <c r="A13201" s="290"/>
    </row>
    <row r="13202" spans="1:1" x14ac:dyDescent="0.25">
      <c r="A13202" s="290"/>
    </row>
    <row r="13203" spans="1:1" x14ac:dyDescent="0.25">
      <c r="A13203" s="290"/>
    </row>
    <row r="13204" spans="1:1" x14ac:dyDescent="0.25">
      <c r="A13204" s="290"/>
    </row>
    <row r="13205" spans="1:1" x14ac:dyDescent="0.25">
      <c r="A13205" s="290"/>
    </row>
    <row r="13206" spans="1:1" x14ac:dyDescent="0.25">
      <c r="A13206" s="290"/>
    </row>
    <row r="13207" spans="1:1" x14ac:dyDescent="0.25">
      <c r="A13207" s="290"/>
    </row>
    <row r="13208" spans="1:1" x14ac:dyDescent="0.25">
      <c r="A13208" s="290"/>
    </row>
    <row r="13209" spans="1:1" x14ac:dyDescent="0.25">
      <c r="A13209" s="290"/>
    </row>
    <row r="13210" spans="1:1" x14ac:dyDescent="0.25">
      <c r="A13210" s="290"/>
    </row>
    <row r="13211" spans="1:1" x14ac:dyDescent="0.25">
      <c r="A13211" s="290"/>
    </row>
    <row r="13212" spans="1:1" x14ac:dyDescent="0.25">
      <c r="A13212" s="290"/>
    </row>
    <row r="13213" spans="1:1" x14ac:dyDescent="0.25">
      <c r="A13213" s="290"/>
    </row>
    <row r="13214" spans="1:1" x14ac:dyDescent="0.25">
      <c r="A13214" s="290"/>
    </row>
    <row r="13215" spans="1:1" x14ac:dyDescent="0.25">
      <c r="A13215" s="290"/>
    </row>
    <row r="13216" spans="1:1" x14ac:dyDescent="0.25">
      <c r="A13216" s="290"/>
    </row>
    <row r="13217" spans="1:1" x14ac:dyDescent="0.25">
      <c r="A13217" s="290"/>
    </row>
    <row r="13218" spans="1:1" x14ac:dyDescent="0.25">
      <c r="A13218" s="290"/>
    </row>
    <row r="13219" spans="1:1" x14ac:dyDescent="0.25">
      <c r="A13219" s="290"/>
    </row>
    <row r="13220" spans="1:1" x14ac:dyDescent="0.25">
      <c r="A13220" s="290"/>
    </row>
    <row r="13221" spans="1:1" x14ac:dyDescent="0.25">
      <c r="A13221" s="290"/>
    </row>
    <row r="13222" spans="1:1" x14ac:dyDescent="0.25">
      <c r="A13222" s="290"/>
    </row>
    <row r="13223" spans="1:1" x14ac:dyDescent="0.25">
      <c r="A13223" s="290"/>
    </row>
    <row r="13224" spans="1:1" x14ac:dyDescent="0.25">
      <c r="A13224" s="290"/>
    </row>
    <row r="13225" spans="1:1" x14ac:dyDescent="0.25">
      <c r="A13225" s="290"/>
    </row>
    <row r="13226" spans="1:1" x14ac:dyDescent="0.25">
      <c r="A13226" s="290"/>
    </row>
    <row r="13227" spans="1:1" x14ac:dyDescent="0.25">
      <c r="A13227" s="290"/>
    </row>
    <row r="13228" spans="1:1" x14ac:dyDescent="0.25">
      <c r="A13228" s="290"/>
    </row>
    <row r="13229" spans="1:1" x14ac:dyDescent="0.25">
      <c r="A13229" s="290"/>
    </row>
    <row r="13230" spans="1:1" x14ac:dyDescent="0.25">
      <c r="A13230" s="290"/>
    </row>
    <row r="13231" spans="1:1" x14ac:dyDescent="0.25">
      <c r="A13231" s="290"/>
    </row>
    <row r="13232" spans="1:1" x14ac:dyDescent="0.25">
      <c r="A13232" s="290"/>
    </row>
    <row r="13233" spans="1:1" x14ac:dyDescent="0.25">
      <c r="A13233" s="290"/>
    </row>
    <row r="13234" spans="1:1" x14ac:dyDescent="0.25">
      <c r="A13234" s="290"/>
    </row>
    <row r="13235" spans="1:1" x14ac:dyDescent="0.25">
      <c r="A13235" s="290"/>
    </row>
    <row r="13236" spans="1:1" x14ac:dyDescent="0.25">
      <c r="A13236" s="290"/>
    </row>
    <row r="13237" spans="1:1" x14ac:dyDescent="0.25">
      <c r="A13237" s="290"/>
    </row>
    <row r="13238" spans="1:1" x14ac:dyDescent="0.25">
      <c r="A13238" s="290"/>
    </row>
    <row r="13239" spans="1:1" x14ac:dyDescent="0.25">
      <c r="A13239" s="290"/>
    </row>
    <row r="13240" spans="1:1" x14ac:dyDescent="0.25">
      <c r="A13240" s="290"/>
    </row>
    <row r="13241" spans="1:1" x14ac:dyDescent="0.25">
      <c r="A13241" s="290"/>
    </row>
    <row r="13242" spans="1:1" x14ac:dyDescent="0.25">
      <c r="A13242" s="290"/>
    </row>
    <row r="13243" spans="1:1" x14ac:dyDescent="0.25">
      <c r="A13243" s="290"/>
    </row>
    <row r="13244" spans="1:1" x14ac:dyDescent="0.25">
      <c r="A13244" s="290"/>
    </row>
    <row r="13245" spans="1:1" x14ac:dyDescent="0.25">
      <c r="A13245" s="290"/>
    </row>
    <row r="13246" spans="1:1" x14ac:dyDescent="0.25">
      <c r="A13246" s="290"/>
    </row>
    <row r="13247" spans="1:1" x14ac:dyDescent="0.25">
      <c r="A13247" s="290"/>
    </row>
    <row r="13248" spans="1:1" x14ac:dyDescent="0.25">
      <c r="A13248" s="290"/>
    </row>
    <row r="13249" spans="1:1" x14ac:dyDescent="0.25">
      <c r="A13249" s="290"/>
    </row>
    <row r="13250" spans="1:1" x14ac:dyDescent="0.25">
      <c r="A13250" s="290"/>
    </row>
    <row r="13251" spans="1:1" x14ac:dyDescent="0.25">
      <c r="A13251" s="290"/>
    </row>
    <row r="13252" spans="1:1" x14ac:dyDescent="0.25">
      <c r="A13252" s="290"/>
    </row>
    <row r="13253" spans="1:1" x14ac:dyDescent="0.25">
      <c r="A13253" s="290"/>
    </row>
    <row r="13254" spans="1:1" x14ac:dyDescent="0.25">
      <c r="A13254" s="290"/>
    </row>
    <row r="13255" spans="1:1" x14ac:dyDescent="0.25">
      <c r="A13255" s="290"/>
    </row>
    <row r="13256" spans="1:1" x14ac:dyDescent="0.25">
      <c r="A13256" s="290"/>
    </row>
    <row r="13257" spans="1:1" x14ac:dyDescent="0.25">
      <c r="A13257" s="290"/>
    </row>
    <row r="13258" spans="1:1" x14ac:dyDescent="0.25">
      <c r="A13258" s="290"/>
    </row>
    <row r="13259" spans="1:1" x14ac:dyDescent="0.25">
      <c r="A13259" s="290"/>
    </row>
    <row r="13260" spans="1:1" x14ac:dyDescent="0.25">
      <c r="A13260" s="290"/>
    </row>
    <row r="13261" spans="1:1" x14ac:dyDescent="0.25">
      <c r="A13261" s="290"/>
    </row>
    <row r="13262" spans="1:1" x14ac:dyDescent="0.25">
      <c r="A13262" s="290"/>
    </row>
    <row r="13263" spans="1:1" x14ac:dyDescent="0.25">
      <c r="A13263" s="290"/>
    </row>
    <row r="13264" spans="1:1" x14ac:dyDescent="0.25">
      <c r="A13264" s="290"/>
    </row>
    <row r="13265" spans="1:1" x14ac:dyDescent="0.25">
      <c r="A13265" s="290"/>
    </row>
    <row r="13266" spans="1:1" x14ac:dyDescent="0.25">
      <c r="A13266" s="290"/>
    </row>
    <row r="13267" spans="1:1" x14ac:dyDescent="0.25">
      <c r="A13267" s="290"/>
    </row>
    <row r="13268" spans="1:1" x14ac:dyDescent="0.25">
      <c r="A13268" s="290"/>
    </row>
    <row r="13269" spans="1:1" x14ac:dyDescent="0.25">
      <c r="A13269" s="290"/>
    </row>
    <row r="13270" spans="1:1" x14ac:dyDescent="0.25">
      <c r="A13270" s="290"/>
    </row>
    <row r="13271" spans="1:1" x14ac:dyDescent="0.25">
      <c r="A13271" s="290"/>
    </row>
    <row r="13272" spans="1:1" x14ac:dyDescent="0.25">
      <c r="A13272" s="290"/>
    </row>
    <row r="13273" spans="1:1" x14ac:dyDescent="0.25">
      <c r="A13273" s="290"/>
    </row>
    <row r="13274" spans="1:1" x14ac:dyDescent="0.25">
      <c r="A13274" s="290"/>
    </row>
    <row r="13275" spans="1:1" x14ac:dyDescent="0.25">
      <c r="A13275" s="290"/>
    </row>
    <row r="13276" spans="1:1" x14ac:dyDescent="0.25">
      <c r="A13276" s="290"/>
    </row>
    <row r="13277" spans="1:1" x14ac:dyDescent="0.25">
      <c r="A13277" s="290"/>
    </row>
    <row r="13278" spans="1:1" x14ac:dyDescent="0.25">
      <c r="A13278" s="290"/>
    </row>
    <row r="13279" spans="1:1" x14ac:dyDescent="0.25">
      <c r="A13279" s="290"/>
    </row>
    <row r="13280" spans="1:1" x14ac:dyDescent="0.25">
      <c r="A13280" s="290"/>
    </row>
    <row r="13281" spans="1:1" x14ac:dyDescent="0.25">
      <c r="A13281" s="290"/>
    </row>
    <row r="13282" spans="1:1" x14ac:dyDescent="0.25">
      <c r="A13282" s="290"/>
    </row>
    <row r="13283" spans="1:1" x14ac:dyDescent="0.25">
      <c r="A13283" s="290"/>
    </row>
    <row r="13284" spans="1:1" x14ac:dyDescent="0.25">
      <c r="A13284" s="290"/>
    </row>
    <row r="13285" spans="1:1" x14ac:dyDescent="0.25">
      <c r="A13285" s="290"/>
    </row>
    <row r="13286" spans="1:1" x14ac:dyDescent="0.25">
      <c r="A13286" s="290"/>
    </row>
    <row r="13287" spans="1:1" x14ac:dyDescent="0.25">
      <c r="A13287" s="290"/>
    </row>
    <row r="13288" spans="1:1" x14ac:dyDescent="0.25">
      <c r="A13288" s="290"/>
    </row>
    <row r="13289" spans="1:1" x14ac:dyDescent="0.25">
      <c r="A13289" s="290"/>
    </row>
    <row r="13290" spans="1:1" x14ac:dyDescent="0.25">
      <c r="A13290" s="290"/>
    </row>
    <row r="13291" spans="1:1" x14ac:dyDescent="0.25">
      <c r="A13291" s="290"/>
    </row>
    <row r="13292" spans="1:1" x14ac:dyDescent="0.25">
      <c r="A13292" s="290"/>
    </row>
    <row r="13293" spans="1:1" x14ac:dyDescent="0.25">
      <c r="A13293" s="290"/>
    </row>
    <row r="13294" spans="1:1" x14ac:dyDescent="0.25">
      <c r="A13294" s="290"/>
    </row>
    <row r="13295" spans="1:1" x14ac:dyDescent="0.25">
      <c r="A13295" s="290"/>
    </row>
    <row r="13296" spans="1:1" x14ac:dyDescent="0.25">
      <c r="A13296" s="290"/>
    </row>
    <row r="13297" spans="1:1" x14ac:dyDescent="0.25">
      <c r="A13297" s="290"/>
    </row>
    <row r="13298" spans="1:1" x14ac:dyDescent="0.25">
      <c r="A13298" s="290"/>
    </row>
    <row r="13299" spans="1:1" x14ac:dyDescent="0.25">
      <c r="A13299" s="290"/>
    </row>
    <row r="13300" spans="1:1" x14ac:dyDescent="0.25">
      <c r="A13300" s="290"/>
    </row>
    <row r="13301" spans="1:1" x14ac:dyDescent="0.25">
      <c r="A13301" s="290"/>
    </row>
    <row r="13302" spans="1:1" x14ac:dyDescent="0.25">
      <c r="A13302" s="290"/>
    </row>
    <row r="13303" spans="1:1" x14ac:dyDescent="0.25">
      <c r="A13303" s="290"/>
    </row>
    <row r="13304" spans="1:1" x14ac:dyDescent="0.25">
      <c r="A13304" s="290"/>
    </row>
    <row r="13305" spans="1:1" x14ac:dyDescent="0.25">
      <c r="A13305" s="290"/>
    </row>
    <row r="13306" spans="1:1" x14ac:dyDescent="0.25">
      <c r="A13306" s="290"/>
    </row>
    <row r="13307" spans="1:1" x14ac:dyDescent="0.25">
      <c r="A13307" s="290"/>
    </row>
    <row r="13308" spans="1:1" x14ac:dyDescent="0.25">
      <c r="A13308" s="290"/>
    </row>
    <row r="13309" spans="1:1" x14ac:dyDescent="0.25">
      <c r="A13309" s="290"/>
    </row>
    <row r="13310" spans="1:1" x14ac:dyDescent="0.25">
      <c r="A13310" s="290"/>
    </row>
    <row r="13311" spans="1:1" x14ac:dyDescent="0.25">
      <c r="A13311" s="290"/>
    </row>
    <row r="13312" spans="1:1" x14ac:dyDescent="0.25">
      <c r="A13312" s="290"/>
    </row>
    <row r="13313" spans="1:1" x14ac:dyDescent="0.25">
      <c r="A13313" s="290"/>
    </row>
    <row r="13314" spans="1:1" x14ac:dyDescent="0.25">
      <c r="A13314" s="290"/>
    </row>
    <row r="13315" spans="1:1" x14ac:dyDescent="0.25">
      <c r="A13315" s="290"/>
    </row>
    <row r="13316" spans="1:1" x14ac:dyDescent="0.25">
      <c r="A13316" s="290"/>
    </row>
    <row r="13317" spans="1:1" x14ac:dyDescent="0.25">
      <c r="A13317" s="290"/>
    </row>
    <row r="13318" spans="1:1" x14ac:dyDescent="0.25">
      <c r="A13318" s="290"/>
    </row>
    <row r="13319" spans="1:1" x14ac:dyDescent="0.25">
      <c r="A13319" s="290"/>
    </row>
    <row r="13320" spans="1:1" x14ac:dyDescent="0.25">
      <c r="A13320" s="290"/>
    </row>
    <row r="13321" spans="1:1" x14ac:dyDescent="0.25">
      <c r="A13321" s="290"/>
    </row>
    <row r="13322" spans="1:1" x14ac:dyDescent="0.25">
      <c r="A13322" s="290"/>
    </row>
    <row r="13323" spans="1:1" x14ac:dyDescent="0.25">
      <c r="A13323" s="290"/>
    </row>
    <row r="13324" spans="1:1" x14ac:dyDescent="0.25">
      <c r="A13324" s="290"/>
    </row>
    <row r="13325" spans="1:1" x14ac:dyDescent="0.25">
      <c r="A13325" s="290"/>
    </row>
    <row r="13326" spans="1:1" x14ac:dyDescent="0.25">
      <c r="A13326" s="290"/>
    </row>
    <row r="13327" spans="1:1" x14ac:dyDescent="0.25">
      <c r="A13327" s="290"/>
    </row>
    <row r="13328" spans="1:1" x14ac:dyDescent="0.25">
      <c r="A13328" s="290"/>
    </row>
    <row r="13329" spans="1:1" x14ac:dyDescent="0.25">
      <c r="A13329" s="290"/>
    </row>
    <row r="13330" spans="1:1" x14ac:dyDescent="0.25">
      <c r="A13330" s="290"/>
    </row>
    <row r="13331" spans="1:1" x14ac:dyDescent="0.25">
      <c r="A13331" s="290"/>
    </row>
    <row r="13332" spans="1:1" x14ac:dyDescent="0.25">
      <c r="A13332" s="290"/>
    </row>
    <row r="13333" spans="1:1" x14ac:dyDescent="0.25">
      <c r="A13333" s="290"/>
    </row>
    <row r="13334" spans="1:1" x14ac:dyDescent="0.25">
      <c r="A13334" s="290"/>
    </row>
    <row r="13335" spans="1:1" x14ac:dyDescent="0.25">
      <c r="A13335" s="290"/>
    </row>
    <row r="13336" spans="1:1" x14ac:dyDescent="0.25">
      <c r="A13336" s="290"/>
    </row>
    <row r="13337" spans="1:1" x14ac:dyDescent="0.25">
      <c r="A13337" s="290"/>
    </row>
    <row r="13338" spans="1:1" x14ac:dyDescent="0.25">
      <c r="A13338" s="290"/>
    </row>
    <row r="13339" spans="1:1" x14ac:dyDescent="0.25">
      <c r="A13339" s="290"/>
    </row>
    <row r="13340" spans="1:1" x14ac:dyDescent="0.25">
      <c r="A13340" s="290"/>
    </row>
    <row r="13341" spans="1:1" x14ac:dyDescent="0.25">
      <c r="A13341" s="290"/>
    </row>
    <row r="13342" spans="1:1" x14ac:dyDescent="0.25">
      <c r="A13342" s="290"/>
    </row>
    <row r="13343" spans="1:1" x14ac:dyDescent="0.25">
      <c r="A13343" s="290"/>
    </row>
    <row r="13344" spans="1:1" x14ac:dyDescent="0.25">
      <c r="A13344" s="290"/>
    </row>
    <row r="13345" spans="1:1" x14ac:dyDescent="0.25">
      <c r="A13345" s="290"/>
    </row>
    <row r="13346" spans="1:1" x14ac:dyDescent="0.25">
      <c r="A13346" s="290"/>
    </row>
    <row r="13347" spans="1:1" x14ac:dyDescent="0.25">
      <c r="A13347" s="290"/>
    </row>
    <row r="13348" spans="1:1" x14ac:dyDescent="0.25">
      <c r="A13348" s="290"/>
    </row>
    <row r="13349" spans="1:1" x14ac:dyDescent="0.25">
      <c r="A13349" s="290"/>
    </row>
    <row r="13350" spans="1:1" x14ac:dyDescent="0.25">
      <c r="A13350" s="290"/>
    </row>
    <row r="13351" spans="1:1" x14ac:dyDescent="0.25">
      <c r="A13351" s="290"/>
    </row>
    <row r="13352" spans="1:1" x14ac:dyDescent="0.25">
      <c r="A13352" s="290"/>
    </row>
    <row r="13353" spans="1:1" x14ac:dyDescent="0.25">
      <c r="A13353" s="290"/>
    </row>
    <row r="13354" spans="1:1" x14ac:dyDescent="0.25">
      <c r="A13354" s="290"/>
    </row>
    <row r="13355" spans="1:1" x14ac:dyDescent="0.25">
      <c r="A13355" s="290"/>
    </row>
    <row r="13356" spans="1:1" x14ac:dyDescent="0.25">
      <c r="A13356" s="290"/>
    </row>
    <row r="13357" spans="1:1" x14ac:dyDescent="0.25">
      <c r="A13357" s="290"/>
    </row>
    <row r="13358" spans="1:1" x14ac:dyDescent="0.25">
      <c r="A13358" s="290"/>
    </row>
    <row r="13359" spans="1:1" x14ac:dyDescent="0.25">
      <c r="A13359" s="290"/>
    </row>
    <row r="13360" spans="1:1" x14ac:dyDescent="0.25">
      <c r="A13360" s="290"/>
    </row>
    <row r="13361" spans="1:1" x14ac:dyDescent="0.25">
      <c r="A13361" s="290"/>
    </row>
    <row r="13362" spans="1:1" x14ac:dyDescent="0.25">
      <c r="A13362" s="290"/>
    </row>
    <row r="13363" spans="1:1" x14ac:dyDescent="0.25">
      <c r="A13363" s="290"/>
    </row>
    <row r="13364" spans="1:1" x14ac:dyDescent="0.25">
      <c r="A13364" s="290"/>
    </row>
    <row r="13365" spans="1:1" x14ac:dyDescent="0.25">
      <c r="A13365" s="290"/>
    </row>
    <row r="13366" spans="1:1" x14ac:dyDescent="0.25">
      <c r="A13366" s="290"/>
    </row>
    <row r="13367" spans="1:1" x14ac:dyDescent="0.25">
      <c r="A13367" s="290"/>
    </row>
    <row r="13368" spans="1:1" x14ac:dyDescent="0.25">
      <c r="A13368" s="290"/>
    </row>
    <row r="13369" spans="1:1" x14ac:dyDescent="0.25">
      <c r="A13369" s="290"/>
    </row>
    <row r="13370" spans="1:1" x14ac:dyDescent="0.25">
      <c r="A13370" s="290"/>
    </row>
    <row r="13371" spans="1:1" x14ac:dyDescent="0.25">
      <c r="A13371" s="290"/>
    </row>
    <row r="13372" spans="1:1" x14ac:dyDescent="0.25">
      <c r="A13372" s="290"/>
    </row>
    <row r="13373" spans="1:1" x14ac:dyDescent="0.25">
      <c r="A13373" s="290"/>
    </row>
    <row r="13374" spans="1:1" x14ac:dyDescent="0.25">
      <c r="A13374" s="290"/>
    </row>
    <row r="13375" spans="1:1" x14ac:dyDescent="0.25">
      <c r="A13375" s="290"/>
    </row>
    <row r="13376" spans="1:1" x14ac:dyDescent="0.25">
      <c r="A13376" s="290"/>
    </row>
    <row r="13377" spans="1:1" x14ac:dyDescent="0.25">
      <c r="A13377" s="290"/>
    </row>
    <row r="13378" spans="1:1" x14ac:dyDescent="0.25">
      <c r="A13378" s="290"/>
    </row>
    <row r="13379" spans="1:1" x14ac:dyDescent="0.25">
      <c r="A13379" s="290"/>
    </row>
    <row r="13380" spans="1:1" x14ac:dyDescent="0.25">
      <c r="A13380" s="290"/>
    </row>
    <row r="13381" spans="1:1" x14ac:dyDescent="0.25">
      <c r="A13381" s="290"/>
    </row>
    <row r="13382" spans="1:1" x14ac:dyDescent="0.25">
      <c r="A13382" s="290"/>
    </row>
    <row r="13383" spans="1:1" x14ac:dyDescent="0.25">
      <c r="A13383" s="290"/>
    </row>
    <row r="13384" spans="1:1" x14ac:dyDescent="0.25">
      <c r="A13384" s="290"/>
    </row>
    <row r="13385" spans="1:1" x14ac:dyDescent="0.25">
      <c r="A13385" s="290"/>
    </row>
    <row r="13386" spans="1:1" x14ac:dyDescent="0.25">
      <c r="A13386" s="290"/>
    </row>
    <row r="13387" spans="1:1" x14ac:dyDescent="0.25">
      <c r="A13387" s="290"/>
    </row>
    <row r="13388" spans="1:1" x14ac:dyDescent="0.25">
      <c r="A13388" s="290"/>
    </row>
    <row r="13389" spans="1:1" x14ac:dyDescent="0.25">
      <c r="A13389" s="290"/>
    </row>
    <row r="13390" spans="1:1" x14ac:dyDescent="0.25">
      <c r="A13390" s="290"/>
    </row>
    <row r="13391" spans="1:1" x14ac:dyDescent="0.25">
      <c r="A13391" s="290"/>
    </row>
    <row r="13392" spans="1:1" x14ac:dyDescent="0.25">
      <c r="A13392" s="290"/>
    </row>
    <row r="13393" spans="1:1" x14ac:dyDescent="0.25">
      <c r="A13393" s="290"/>
    </row>
    <row r="13394" spans="1:1" x14ac:dyDescent="0.25">
      <c r="A13394" s="290"/>
    </row>
    <row r="13395" spans="1:1" x14ac:dyDescent="0.25">
      <c r="A13395" s="290"/>
    </row>
    <row r="13396" spans="1:1" x14ac:dyDescent="0.25">
      <c r="A13396" s="290"/>
    </row>
    <row r="13397" spans="1:1" x14ac:dyDescent="0.25">
      <c r="A13397" s="290"/>
    </row>
    <row r="13398" spans="1:1" x14ac:dyDescent="0.25">
      <c r="A13398" s="290"/>
    </row>
    <row r="13399" spans="1:1" x14ac:dyDescent="0.25">
      <c r="A13399" s="290"/>
    </row>
    <row r="13400" spans="1:1" x14ac:dyDescent="0.25">
      <c r="A13400" s="290"/>
    </row>
    <row r="13401" spans="1:1" x14ac:dyDescent="0.25">
      <c r="A13401" s="290"/>
    </row>
    <row r="13402" spans="1:1" x14ac:dyDescent="0.25">
      <c r="A13402" s="290"/>
    </row>
    <row r="13403" spans="1:1" x14ac:dyDescent="0.25">
      <c r="A13403" s="290"/>
    </row>
    <row r="13404" spans="1:1" x14ac:dyDescent="0.25">
      <c r="A13404" s="290"/>
    </row>
    <row r="13405" spans="1:1" x14ac:dyDescent="0.25">
      <c r="A13405" s="290"/>
    </row>
    <row r="13406" spans="1:1" x14ac:dyDescent="0.25">
      <c r="A13406" s="290"/>
    </row>
    <row r="13407" spans="1:1" x14ac:dyDescent="0.25">
      <c r="A13407" s="290"/>
    </row>
    <row r="13408" spans="1:1" x14ac:dyDescent="0.25">
      <c r="A13408" s="290"/>
    </row>
    <row r="13409" spans="1:1" x14ac:dyDescent="0.25">
      <c r="A13409" s="290"/>
    </row>
    <row r="13410" spans="1:1" x14ac:dyDescent="0.25">
      <c r="A13410" s="290"/>
    </row>
    <row r="13411" spans="1:1" x14ac:dyDescent="0.25">
      <c r="A13411" s="290"/>
    </row>
    <row r="13412" spans="1:1" x14ac:dyDescent="0.25">
      <c r="A13412" s="290"/>
    </row>
    <row r="13413" spans="1:1" x14ac:dyDescent="0.25">
      <c r="A13413" s="290"/>
    </row>
    <row r="13414" spans="1:1" x14ac:dyDescent="0.25">
      <c r="A13414" s="290"/>
    </row>
    <row r="13415" spans="1:1" x14ac:dyDescent="0.25">
      <c r="A13415" s="290"/>
    </row>
    <row r="13416" spans="1:1" x14ac:dyDescent="0.25">
      <c r="A13416" s="290"/>
    </row>
    <row r="13417" spans="1:1" x14ac:dyDescent="0.25">
      <c r="A13417" s="290"/>
    </row>
    <row r="13418" spans="1:1" x14ac:dyDescent="0.25">
      <c r="A13418" s="290"/>
    </row>
    <row r="13419" spans="1:1" x14ac:dyDescent="0.25">
      <c r="A13419" s="290"/>
    </row>
    <row r="13420" spans="1:1" x14ac:dyDescent="0.25">
      <c r="A13420" s="290"/>
    </row>
    <row r="13421" spans="1:1" x14ac:dyDescent="0.25">
      <c r="A13421" s="290"/>
    </row>
    <row r="13422" spans="1:1" x14ac:dyDescent="0.25">
      <c r="A13422" s="290"/>
    </row>
    <row r="13423" spans="1:1" x14ac:dyDescent="0.25">
      <c r="A13423" s="290"/>
    </row>
    <row r="13424" spans="1:1" x14ac:dyDescent="0.25">
      <c r="A13424" s="290"/>
    </row>
    <row r="13425" spans="1:1" x14ac:dyDescent="0.25">
      <c r="A13425" s="290"/>
    </row>
    <row r="13426" spans="1:1" x14ac:dyDescent="0.25">
      <c r="A13426" s="290"/>
    </row>
    <row r="13427" spans="1:1" x14ac:dyDescent="0.25">
      <c r="A13427" s="290"/>
    </row>
    <row r="13428" spans="1:1" x14ac:dyDescent="0.25">
      <c r="A13428" s="290"/>
    </row>
    <row r="13429" spans="1:1" x14ac:dyDescent="0.25">
      <c r="A13429" s="290"/>
    </row>
    <row r="13430" spans="1:1" x14ac:dyDescent="0.25">
      <c r="A13430" s="290"/>
    </row>
    <row r="13431" spans="1:1" x14ac:dyDescent="0.25">
      <c r="A13431" s="290"/>
    </row>
    <row r="13432" spans="1:1" x14ac:dyDescent="0.25">
      <c r="A13432" s="290"/>
    </row>
    <row r="13433" spans="1:1" x14ac:dyDescent="0.25">
      <c r="A13433" s="290"/>
    </row>
    <row r="13434" spans="1:1" x14ac:dyDescent="0.25">
      <c r="A13434" s="290"/>
    </row>
    <row r="13435" spans="1:1" x14ac:dyDescent="0.25">
      <c r="A13435" s="290"/>
    </row>
    <row r="13436" spans="1:1" x14ac:dyDescent="0.25">
      <c r="A13436" s="290"/>
    </row>
    <row r="13437" spans="1:1" x14ac:dyDescent="0.25">
      <c r="A13437" s="290"/>
    </row>
    <row r="13438" spans="1:1" x14ac:dyDescent="0.25">
      <c r="A13438" s="290"/>
    </row>
    <row r="13439" spans="1:1" x14ac:dyDescent="0.25">
      <c r="A13439" s="290"/>
    </row>
    <row r="13440" spans="1:1" x14ac:dyDescent="0.25">
      <c r="A13440" s="290"/>
    </row>
    <row r="13441" spans="1:1" x14ac:dyDescent="0.25">
      <c r="A13441" s="290"/>
    </row>
    <row r="13442" spans="1:1" x14ac:dyDescent="0.25">
      <c r="A13442" s="290"/>
    </row>
    <row r="13443" spans="1:1" x14ac:dyDescent="0.25">
      <c r="A13443" s="290"/>
    </row>
    <row r="13444" spans="1:1" x14ac:dyDescent="0.25">
      <c r="A13444" s="290"/>
    </row>
    <row r="13445" spans="1:1" x14ac:dyDescent="0.25">
      <c r="A13445" s="290"/>
    </row>
    <row r="13446" spans="1:1" x14ac:dyDescent="0.25">
      <c r="A13446" s="290"/>
    </row>
    <row r="13447" spans="1:1" x14ac:dyDescent="0.25">
      <c r="A13447" s="290"/>
    </row>
    <row r="13448" spans="1:1" x14ac:dyDescent="0.25">
      <c r="A13448" s="290"/>
    </row>
    <row r="13449" spans="1:1" x14ac:dyDescent="0.25">
      <c r="A13449" s="290"/>
    </row>
    <row r="13450" spans="1:1" x14ac:dyDescent="0.25">
      <c r="A13450" s="290"/>
    </row>
    <row r="13451" spans="1:1" x14ac:dyDescent="0.25">
      <c r="A13451" s="290"/>
    </row>
    <row r="13452" spans="1:1" x14ac:dyDescent="0.25">
      <c r="A13452" s="290"/>
    </row>
    <row r="13453" spans="1:1" x14ac:dyDescent="0.25">
      <c r="A13453" s="290"/>
    </row>
    <row r="13454" spans="1:1" x14ac:dyDescent="0.25">
      <c r="A13454" s="290"/>
    </row>
    <row r="13455" spans="1:1" x14ac:dyDescent="0.25">
      <c r="A13455" s="290"/>
    </row>
    <row r="13456" spans="1:1" x14ac:dyDescent="0.25">
      <c r="A13456" s="290"/>
    </row>
    <row r="13457" spans="1:1" x14ac:dyDescent="0.25">
      <c r="A13457" s="290"/>
    </row>
    <row r="13458" spans="1:1" x14ac:dyDescent="0.25">
      <c r="A13458" s="290"/>
    </row>
    <row r="13459" spans="1:1" x14ac:dyDescent="0.25">
      <c r="A13459" s="290"/>
    </row>
    <row r="13460" spans="1:1" x14ac:dyDescent="0.25">
      <c r="A13460" s="290"/>
    </row>
    <row r="13461" spans="1:1" x14ac:dyDescent="0.25">
      <c r="A13461" s="290"/>
    </row>
    <row r="13462" spans="1:1" x14ac:dyDescent="0.25">
      <c r="A13462" s="290"/>
    </row>
    <row r="13463" spans="1:1" x14ac:dyDescent="0.25">
      <c r="A13463" s="290"/>
    </row>
    <row r="13464" spans="1:1" x14ac:dyDescent="0.25">
      <c r="A13464" s="290"/>
    </row>
    <row r="13465" spans="1:1" x14ac:dyDescent="0.25">
      <c r="A13465" s="290"/>
    </row>
    <row r="13466" spans="1:1" x14ac:dyDescent="0.25">
      <c r="A13466" s="290"/>
    </row>
    <row r="13467" spans="1:1" x14ac:dyDescent="0.25">
      <c r="A13467" s="290"/>
    </row>
    <row r="13468" spans="1:1" x14ac:dyDescent="0.25">
      <c r="A13468" s="290"/>
    </row>
    <row r="13469" spans="1:1" x14ac:dyDescent="0.25">
      <c r="A13469" s="290"/>
    </row>
    <row r="13470" spans="1:1" x14ac:dyDescent="0.25">
      <c r="A13470" s="290"/>
    </row>
    <row r="13471" spans="1:1" x14ac:dyDescent="0.25">
      <c r="A13471" s="290"/>
    </row>
    <row r="13472" spans="1:1" x14ac:dyDescent="0.25">
      <c r="A13472" s="290"/>
    </row>
    <row r="13473" spans="1:1" x14ac:dyDescent="0.25">
      <c r="A13473" s="290"/>
    </row>
    <row r="13474" spans="1:1" x14ac:dyDescent="0.25">
      <c r="A13474" s="290"/>
    </row>
    <row r="13475" spans="1:1" x14ac:dyDescent="0.25">
      <c r="A13475" s="290"/>
    </row>
    <row r="13476" spans="1:1" x14ac:dyDescent="0.25">
      <c r="A13476" s="290"/>
    </row>
    <row r="13477" spans="1:1" x14ac:dyDescent="0.25">
      <c r="A13477" s="290"/>
    </row>
    <row r="13478" spans="1:1" x14ac:dyDescent="0.25">
      <c r="A13478" s="290"/>
    </row>
    <row r="13479" spans="1:1" x14ac:dyDescent="0.25">
      <c r="A13479" s="290"/>
    </row>
    <row r="13480" spans="1:1" x14ac:dyDescent="0.25">
      <c r="A13480" s="290"/>
    </row>
    <row r="13481" spans="1:1" x14ac:dyDescent="0.25">
      <c r="A13481" s="290"/>
    </row>
    <row r="13482" spans="1:1" x14ac:dyDescent="0.25">
      <c r="A13482" s="290"/>
    </row>
    <row r="13483" spans="1:1" x14ac:dyDescent="0.25">
      <c r="A13483" s="290"/>
    </row>
    <row r="13484" spans="1:1" x14ac:dyDescent="0.25">
      <c r="A13484" s="290"/>
    </row>
    <row r="13485" spans="1:1" x14ac:dyDescent="0.25">
      <c r="A13485" s="290"/>
    </row>
    <row r="13486" spans="1:1" x14ac:dyDescent="0.25">
      <c r="A13486" s="290"/>
    </row>
    <row r="13487" spans="1:1" x14ac:dyDescent="0.25">
      <c r="A13487" s="290"/>
    </row>
    <row r="13488" spans="1:1" x14ac:dyDescent="0.25">
      <c r="A13488" s="290"/>
    </row>
    <row r="13489" spans="1:1" x14ac:dyDescent="0.25">
      <c r="A13489" s="290"/>
    </row>
    <row r="13490" spans="1:1" x14ac:dyDescent="0.25">
      <c r="A13490" s="290"/>
    </row>
    <row r="13491" spans="1:1" x14ac:dyDescent="0.25">
      <c r="A13491" s="290"/>
    </row>
    <row r="13492" spans="1:1" x14ac:dyDescent="0.25">
      <c r="A13492" s="290"/>
    </row>
    <row r="13493" spans="1:1" x14ac:dyDescent="0.25">
      <c r="A13493" s="290"/>
    </row>
    <row r="13494" spans="1:1" x14ac:dyDescent="0.25">
      <c r="A13494" s="290"/>
    </row>
    <row r="13495" spans="1:1" x14ac:dyDescent="0.25">
      <c r="A13495" s="290"/>
    </row>
    <row r="13496" spans="1:1" x14ac:dyDescent="0.25">
      <c r="A13496" s="290"/>
    </row>
    <row r="13497" spans="1:1" x14ac:dyDescent="0.25">
      <c r="A13497" s="290"/>
    </row>
    <row r="13498" spans="1:1" x14ac:dyDescent="0.25">
      <c r="A13498" s="290"/>
    </row>
    <row r="13499" spans="1:1" x14ac:dyDescent="0.25">
      <c r="A13499" s="290"/>
    </row>
    <row r="13500" spans="1:1" x14ac:dyDescent="0.25">
      <c r="A13500" s="290"/>
    </row>
    <row r="13501" spans="1:1" x14ac:dyDescent="0.25">
      <c r="A13501" s="290"/>
    </row>
    <row r="13502" spans="1:1" x14ac:dyDescent="0.25">
      <c r="A13502" s="290"/>
    </row>
    <row r="13503" spans="1:1" x14ac:dyDescent="0.25">
      <c r="A13503" s="290"/>
    </row>
    <row r="13504" spans="1:1" x14ac:dyDescent="0.25">
      <c r="A13504" s="290"/>
    </row>
    <row r="13505" spans="1:1" x14ac:dyDescent="0.25">
      <c r="A13505" s="290"/>
    </row>
    <row r="13506" spans="1:1" x14ac:dyDescent="0.25">
      <c r="A13506" s="290"/>
    </row>
    <row r="13507" spans="1:1" x14ac:dyDescent="0.25">
      <c r="A13507" s="290"/>
    </row>
    <row r="13508" spans="1:1" x14ac:dyDescent="0.25">
      <c r="A13508" s="290"/>
    </row>
    <row r="13509" spans="1:1" x14ac:dyDescent="0.25">
      <c r="A13509" s="290"/>
    </row>
    <row r="13510" spans="1:1" x14ac:dyDescent="0.25">
      <c r="A13510" s="290"/>
    </row>
    <row r="13511" spans="1:1" x14ac:dyDescent="0.25">
      <c r="A13511" s="290"/>
    </row>
    <row r="13512" spans="1:1" x14ac:dyDescent="0.25">
      <c r="A13512" s="290"/>
    </row>
    <row r="13513" spans="1:1" x14ac:dyDescent="0.25">
      <c r="A13513" s="290"/>
    </row>
    <row r="13514" spans="1:1" x14ac:dyDescent="0.25">
      <c r="A13514" s="290"/>
    </row>
    <row r="13515" spans="1:1" x14ac:dyDescent="0.25">
      <c r="A13515" s="290"/>
    </row>
    <row r="13516" spans="1:1" x14ac:dyDescent="0.25">
      <c r="A13516" s="290"/>
    </row>
    <row r="13517" spans="1:1" x14ac:dyDescent="0.25">
      <c r="A13517" s="290"/>
    </row>
    <row r="13518" spans="1:1" x14ac:dyDescent="0.25">
      <c r="A13518" s="290"/>
    </row>
    <row r="13519" spans="1:1" x14ac:dyDescent="0.25">
      <c r="A13519" s="290"/>
    </row>
    <row r="13520" spans="1:1" x14ac:dyDescent="0.25">
      <c r="A13520" s="290"/>
    </row>
    <row r="13521" spans="1:1" x14ac:dyDescent="0.25">
      <c r="A13521" s="290"/>
    </row>
    <row r="13522" spans="1:1" x14ac:dyDescent="0.25">
      <c r="A13522" s="290"/>
    </row>
    <row r="13523" spans="1:1" x14ac:dyDescent="0.25">
      <c r="A13523" s="290"/>
    </row>
    <row r="13524" spans="1:1" x14ac:dyDescent="0.25">
      <c r="A13524" s="290"/>
    </row>
    <row r="13525" spans="1:1" x14ac:dyDescent="0.25">
      <c r="A13525" s="290"/>
    </row>
    <row r="13526" spans="1:1" x14ac:dyDescent="0.25">
      <c r="A13526" s="290"/>
    </row>
    <row r="13527" spans="1:1" x14ac:dyDescent="0.25">
      <c r="A13527" s="290"/>
    </row>
    <row r="13528" spans="1:1" x14ac:dyDescent="0.25">
      <c r="A13528" s="290"/>
    </row>
    <row r="13529" spans="1:1" x14ac:dyDescent="0.25">
      <c r="A13529" s="290"/>
    </row>
    <row r="13530" spans="1:1" x14ac:dyDescent="0.25">
      <c r="A13530" s="290"/>
    </row>
    <row r="13531" spans="1:1" x14ac:dyDescent="0.25">
      <c r="A13531" s="290"/>
    </row>
    <row r="13532" spans="1:1" x14ac:dyDescent="0.25">
      <c r="A13532" s="290"/>
    </row>
    <row r="13533" spans="1:1" x14ac:dyDescent="0.25">
      <c r="A13533" s="290"/>
    </row>
    <row r="13534" spans="1:1" x14ac:dyDescent="0.25">
      <c r="A13534" s="290"/>
    </row>
    <row r="13535" spans="1:1" x14ac:dyDescent="0.25">
      <c r="A13535" s="290"/>
    </row>
    <row r="13536" spans="1:1" x14ac:dyDescent="0.25">
      <c r="A13536" s="290"/>
    </row>
    <row r="13537" spans="1:1" x14ac:dyDescent="0.25">
      <c r="A13537" s="290"/>
    </row>
    <row r="13538" spans="1:1" x14ac:dyDescent="0.25">
      <c r="A13538" s="290"/>
    </row>
    <row r="13539" spans="1:1" x14ac:dyDescent="0.25">
      <c r="A13539" s="290"/>
    </row>
    <row r="13540" spans="1:1" x14ac:dyDescent="0.25">
      <c r="A13540" s="290"/>
    </row>
    <row r="13541" spans="1:1" x14ac:dyDescent="0.25">
      <c r="A13541" s="290"/>
    </row>
    <row r="13542" spans="1:1" x14ac:dyDescent="0.25">
      <c r="A13542" s="290"/>
    </row>
    <row r="13543" spans="1:1" x14ac:dyDescent="0.25">
      <c r="A13543" s="290"/>
    </row>
    <row r="13544" spans="1:1" x14ac:dyDescent="0.25">
      <c r="A13544" s="290"/>
    </row>
    <row r="13545" spans="1:1" x14ac:dyDescent="0.25">
      <c r="A13545" s="290"/>
    </row>
    <row r="13546" spans="1:1" x14ac:dyDescent="0.25">
      <c r="A13546" s="290"/>
    </row>
    <row r="13547" spans="1:1" x14ac:dyDescent="0.25">
      <c r="A13547" s="290"/>
    </row>
    <row r="13548" spans="1:1" x14ac:dyDescent="0.25">
      <c r="A13548" s="290"/>
    </row>
    <row r="13549" spans="1:1" x14ac:dyDescent="0.25">
      <c r="A13549" s="290"/>
    </row>
    <row r="13550" spans="1:1" x14ac:dyDescent="0.25">
      <c r="A13550" s="290"/>
    </row>
    <row r="13551" spans="1:1" x14ac:dyDescent="0.25">
      <c r="A13551" s="290"/>
    </row>
    <row r="13552" spans="1:1" x14ac:dyDescent="0.25">
      <c r="A13552" s="290"/>
    </row>
    <row r="13553" spans="1:1" x14ac:dyDescent="0.25">
      <c r="A13553" s="290"/>
    </row>
    <row r="13554" spans="1:1" x14ac:dyDescent="0.25">
      <c r="A13554" s="290"/>
    </row>
    <row r="13555" spans="1:1" x14ac:dyDescent="0.25">
      <c r="A13555" s="290"/>
    </row>
    <row r="13556" spans="1:1" x14ac:dyDescent="0.25">
      <c r="A13556" s="290"/>
    </row>
    <row r="13557" spans="1:1" x14ac:dyDescent="0.25">
      <c r="A13557" s="290"/>
    </row>
    <row r="13558" spans="1:1" x14ac:dyDescent="0.25">
      <c r="A13558" s="290"/>
    </row>
    <row r="13559" spans="1:1" x14ac:dyDescent="0.25">
      <c r="A13559" s="290"/>
    </row>
    <row r="13560" spans="1:1" x14ac:dyDescent="0.25">
      <c r="A13560" s="290"/>
    </row>
    <row r="13561" spans="1:1" x14ac:dyDescent="0.25">
      <c r="A13561" s="290"/>
    </row>
    <row r="13562" spans="1:1" x14ac:dyDescent="0.25">
      <c r="A13562" s="290"/>
    </row>
    <row r="13563" spans="1:1" x14ac:dyDescent="0.25">
      <c r="A13563" s="290"/>
    </row>
    <row r="13564" spans="1:1" x14ac:dyDescent="0.25">
      <c r="A13564" s="290"/>
    </row>
    <row r="13565" spans="1:1" x14ac:dyDescent="0.25">
      <c r="A13565" s="290"/>
    </row>
    <row r="13566" spans="1:1" x14ac:dyDescent="0.25">
      <c r="A13566" s="290"/>
    </row>
    <row r="13567" spans="1:1" x14ac:dyDescent="0.25">
      <c r="A13567" s="290"/>
    </row>
    <row r="13568" spans="1:1" x14ac:dyDescent="0.25">
      <c r="A13568" s="290"/>
    </row>
    <row r="13569" spans="1:1" x14ac:dyDescent="0.25">
      <c r="A13569" s="290"/>
    </row>
    <row r="13570" spans="1:1" x14ac:dyDescent="0.25">
      <c r="A13570" s="290"/>
    </row>
    <row r="13571" spans="1:1" x14ac:dyDescent="0.25">
      <c r="A13571" s="290"/>
    </row>
    <row r="13572" spans="1:1" x14ac:dyDescent="0.25">
      <c r="A13572" s="290"/>
    </row>
    <row r="13573" spans="1:1" x14ac:dyDescent="0.25">
      <c r="A13573" s="290"/>
    </row>
    <row r="13574" spans="1:1" x14ac:dyDescent="0.25">
      <c r="A13574" s="290"/>
    </row>
    <row r="13575" spans="1:1" x14ac:dyDescent="0.25">
      <c r="A13575" s="290"/>
    </row>
    <row r="13576" spans="1:1" x14ac:dyDescent="0.25">
      <c r="A13576" s="290"/>
    </row>
    <row r="13577" spans="1:1" x14ac:dyDescent="0.25">
      <c r="A13577" s="290"/>
    </row>
    <row r="13578" spans="1:1" x14ac:dyDescent="0.25">
      <c r="A13578" s="290"/>
    </row>
    <row r="13579" spans="1:1" x14ac:dyDescent="0.25">
      <c r="A13579" s="290"/>
    </row>
    <row r="13580" spans="1:1" x14ac:dyDescent="0.25">
      <c r="A13580" s="290"/>
    </row>
    <row r="13581" spans="1:1" x14ac:dyDescent="0.25">
      <c r="A13581" s="290"/>
    </row>
    <row r="13582" spans="1:1" x14ac:dyDescent="0.25">
      <c r="A13582" s="290"/>
    </row>
    <row r="13583" spans="1:1" x14ac:dyDescent="0.25">
      <c r="A13583" s="290"/>
    </row>
    <row r="13584" spans="1:1" x14ac:dyDescent="0.25">
      <c r="A13584" s="290"/>
    </row>
    <row r="13585" spans="1:1" x14ac:dyDescent="0.25">
      <c r="A13585" s="290"/>
    </row>
    <row r="13586" spans="1:1" x14ac:dyDescent="0.25">
      <c r="A13586" s="290"/>
    </row>
    <row r="13587" spans="1:1" x14ac:dyDescent="0.25">
      <c r="A13587" s="290"/>
    </row>
    <row r="13588" spans="1:1" x14ac:dyDescent="0.25">
      <c r="A13588" s="290"/>
    </row>
    <row r="13589" spans="1:1" x14ac:dyDescent="0.25">
      <c r="A13589" s="290"/>
    </row>
    <row r="13590" spans="1:1" x14ac:dyDescent="0.25">
      <c r="A13590" s="290"/>
    </row>
    <row r="13591" spans="1:1" x14ac:dyDescent="0.25">
      <c r="A13591" s="290"/>
    </row>
    <row r="13592" spans="1:1" x14ac:dyDescent="0.25">
      <c r="A13592" s="290"/>
    </row>
    <row r="13593" spans="1:1" x14ac:dyDescent="0.25">
      <c r="A13593" s="290"/>
    </row>
    <row r="13594" spans="1:1" x14ac:dyDescent="0.25">
      <c r="A13594" s="290"/>
    </row>
    <row r="13595" spans="1:1" x14ac:dyDescent="0.25">
      <c r="A13595" s="290"/>
    </row>
    <row r="13596" spans="1:1" x14ac:dyDescent="0.25">
      <c r="A13596" s="290"/>
    </row>
    <row r="13597" spans="1:1" x14ac:dyDescent="0.25">
      <c r="A13597" s="290"/>
    </row>
    <row r="13598" spans="1:1" x14ac:dyDescent="0.25">
      <c r="A13598" s="290"/>
    </row>
    <row r="13599" spans="1:1" x14ac:dyDescent="0.25">
      <c r="A13599" s="290"/>
    </row>
    <row r="13600" spans="1:1" x14ac:dyDescent="0.25">
      <c r="A13600" s="290"/>
    </row>
    <row r="13601" spans="1:1" x14ac:dyDescent="0.25">
      <c r="A13601" s="290"/>
    </row>
    <row r="13602" spans="1:1" x14ac:dyDescent="0.25">
      <c r="A13602" s="290"/>
    </row>
    <row r="13603" spans="1:1" x14ac:dyDescent="0.25">
      <c r="A13603" s="290"/>
    </row>
    <row r="13604" spans="1:1" x14ac:dyDescent="0.25">
      <c r="A13604" s="290"/>
    </row>
    <row r="13605" spans="1:1" x14ac:dyDescent="0.25">
      <c r="A13605" s="290"/>
    </row>
    <row r="13606" spans="1:1" x14ac:dyDescent="0.25">
      <c r="A13606" s="290"/>
    </row>
    <row r="13607" spans="1:1" x14ac:dyDescent="0.25">
      <c r="A13607" s="290"/>
    </row>
    <row r="13608" spans="1:1" x14ac:dyDescent="0.25">
      <c r="A13608" s="290"/>
    </row>
    <row r="13609" spans="1:1" x14ac:dyDescent="0.25">
      <c r="A13609" s="290"/>
    </row>
    <row r="13610" spans="1:1" x14ac:dyDescent="0.25">
      <c r="A13610" s="290"/>
    </row>
    <row r="13611" spans="1:1" x14ac:dyDescent="0.25">
      <c r="A13611" s="290"/>
    </row>
    <row r="13612" spans="1:1" x14ac:dyDescent="0.25">
      <c r="A13612" s="290"/>
    </row>
    <row r="13613" spans="1:1" x14ac:dyDescent="0.25">
      <c r="A13613" s="290"/>
    </row>
    <row r="13614" spans="1:1" x14ac:dyDescent="0.25">
      <c r="A13614" s="290"/>
    </row>
    <row r="13615" spans="1:1" x14ac:dyDescent="0.25">
      <c r="A13615" s="290"/>
    </row>
    <row r="13616" spans="1:1" x14ac:dyDescent="0.25">
      <c r="A13616" s="290"/>
    </row>
    <row r="13617" spans="1:1" x14ac:dyDescent="0.25">
      <c r="A13617" s="290"/>
    </row>
    <row r="13618" spans="1:1" x14ac:dyDescent="0.25">
      <c r="A13618" s="290"/>
    </row>
    <row r="13619" spans="1:1" x14ac:dyDescent="0.25">
      <c r="A13619" s="290"/>
    </row>
    <row r="13620" spans="1:1" x14ac:dyDescent="0.25">
      <c r="A13620" s="290"/>
    </row>
    <row r="13621" spans="1:1" x14ac:dyDescent="0.25">
      <c r="A13621" s="290"/>
    </row>
    <row r="13622" spans="1:1" x14ac:dyDescent="0.25">
      <c r="A13622" s="290"/>
    </row>
    <row r="13623" spans="1:1" x14ac:dyDescent="0.25">
      <c r="A13623" s="290"/>
    </row>
    <row r="13624" spans="1:1" x14ac:dyDescent="0.25">
      <c r="A13624" s="290"/>
    </row>
    <row r="13625" spans="1:1" x14ac:dyDescent="0.25">
      <c r="A13625" s="290"/>
    </row>
    <row r="13626" spans="1:1" x14ac:dyDescent="0.25">
      <c r="A13626" s="290"/>
    </row>
    <row r="13627" spans="1:1" x14ac:dyDescent="0.25">
      <c r="A13627" s="290"/>
    </row>
    <row r="13628" spans="1:1" x14ac:dyDescent="0.25">
      <c r="A13628" s="290"/>
    </row>
    <row r="13629" spans="1:1" x14ac:dyDescent="0.25">
      <c r="A13629" s="290"/>
    </row>
    <row r="13630" spans="1:1" x14ac:dyDescent="0.25">
      <c r="A13630" s="290"/>
    </row>
    <row r="13631" spans="1:1" x14ac:dyDescent="0.25">
      <c r="A13631" s="290"/>
    </row>
    <row r="13632" spans="1:1" x14ac:dyDescent="0.25">
      <c r="A13632" s="290"/>
    </row>
    <row r="13633" spans="1:1" x14ac:dyDescent="0.25">
      <c r="A13633" s="290"/>
    </row>
    <row r="13634" spans="1:1" x14ac:dyDescent="0.25">
      <c r="A13634" s="290"/>
    </row>
    <row r="13635" spans="1:1" x14ac:dyDescent="0.25">
      <c r="A13635" s="290"/>
    </row>
    <row r="13636" spans="1:1" x14ac:dyDescent="0.25">
      <c r="A13636" s="290"/>
    </row>
    <row r="13637" spans="1:1" x14ac:dyDescent="0.25">
      <c r="A13637" s="290"/>
    </row>
    <row r="13638" spans="1:1" x14ac:dyDescent="0.25">
      <c r="A13638" s="290"/>
    </row>
    <row r="13639" spans="1:1" x14ac:dyDescent="0.25">
      <c r="A13639" s="290"/>
    </row>
    <row r="13640" spans="1:1" x14ac:dyDescent="0.25">
      <c r="A13640" s="290"/>
    </row>
    <row r="13641" spans="1:1" x14ac:dyDescent="0.25">
      <c r="A13641" s="290"/>
    </row>
    <row r="13642" spans="1:1" x14ac:dyDescent="0.25">
      <c r="A13642" s="290"/>
    </row>
    <row r="13643" spans="1:1" x14ac:dyDescent="0.25">
      <c r="A13643" s="290"/>
    </row>
    <row r="13644" spans="1:1" x14ac:dyDescent="0.25">
      <c r="A13644" s="290"/>
    </row>
    <row r="13645" spans="1:1" x14ac:dyDescent="0.25">
      <c r="A13645" s="290"/>
    </row>
    <row r="13646" spans="1:1" x14ac:dyDescent="0.25">
      <c r="A13646" s="290"/>
    </row>
    <row r="13647" spans="1:1" x14ac:dyDescent="0.25">
      <c r="A13647" s="290"/>
    </row>
    <row r="13648" spans="1:1" x14ac:dyDescent="0.25">
      <c r="A13648" s="290"/>
    </row>
    <row r="13649" spans="1:1" x14ac:dyDescent="0.25">
      <c r="A13649" s="290"/>
    </row>
    <row r="13650" spans="1:1" x14ac:dyDescent="0.25">
      <c r="A13650" s="290"/>
    </row>
    <row r="13651" spans="1:1" x14ac:dyDescent="0.25">
      <c r="A13651" s="290"/>
    </row>
    <row r="13652" spans="1:1" x14ac:dyDescent="0.25">
      <c r="A13652" s="290"/>
    </row>
    <row r="13653" spans="1:1" x14ac:dyDescent="0.25">
      <c r="A13653" s="290"/>
    </row>
    <row r="13654" spans="1:1" x14ac:dyDescent="0.25">
      <c r="A13654" s="290"/>
    </row>
    <row r="13655" spans="1:1" x14ac:dyDescent="0.25">
      <c r="A13655" s="290"/>
    </row>
    <row r="13656" spans="1:1" x14ac:dyDescent="0.25">
      <c r="A13656" s="290"/>
    </row>
    <row r="13657" spans="1:1" x14ac:dyDescent="0.25">
      <c r="A13657" s="290"/>
    </row>
    <row r="13658" spans="1:1" x14ac:dyDescent="0.25">
      <c r="A13658" s="290"/>
    </row>
    <row r="13659" spans="1:1" x14ac:dyDescent="0.25">
      <c r="A13659" s="290"/>
    </row>
    <row r="13660" spans="1:1" x14ac:dyDescent="0.25">
      <c r="A13660" s="290"/>
    </row>
    <row r="13661" spans="1:1" x14ac:dyDescent="0.25">
      <c r="A13661" s="290"/>
    </row>
    <row r="13662" spans="1:1" x14ac:dyDescent="0.25">
      <c r="A13662" s="290"/>
    </row>
    <row r="13663" spans="1:1" x14ac:dyDescent="0.25">
      <c r="A13663" s="290"/>
    </row>
    <row r="13664" spans="1:1" x14ac:dyDescent="0.25">
      <c r="A13664" s="290"/>
    </row>
    <row r="13665" spans="1:1" x14ac:dyDescent="0.25">
      <c r="A13665" s="290"/>
    </row>
    <row r="13666" spans="1:1" x14ac:dyDescent="0.25">
      <c r="A13666" s="290"/>
    </row>
    <row r="13667" spans="1:1" x14ac:dyDescent="0.25">
      <c r="A13667" s="290"/>
    </row>
    <row r="13668" spans="1:1" x14ac:dyDescent="0.25">
      <c r="A13668" s="290"/>
    </row>
    <row r="13669" spans="1:1" x14ac:dyDescent="0.25">
      <c r="A13669" s="290"/>
    </row>
    <row r="13670" spans="1:1" x14ac:dyDescent="0.25">
      <c r="A13670" s="290"/>
    </row>
    <row r="13671" spans="1:1" x14ac:dyDescent="0.25">
      <c r="A13671" s="290"/>
    </row>
    <row r="13672" spans="1:1" x14ac:dyDescent="0.25">
      <c r="A13672" s="290"/>
    </row>
    <row r="13673" spans="1:1" x14ac:dyDescent="0.25">
      <c r="A13673" s="290"/>
    </row>
    <row r="13674" spans="1:1" x14ac:dyDescent="0.25">
      <c r="A13674" s="290"/>
    </row>
    <row r="13675" spans="1:1" x14ac:dyDescent="0.25">
      <c r="A13675" s="290"/>
    </row>
    <row r="13676" spans="1:1" x14ac:dyDescent="0.25">
      <c r="A13676" s="290"/>
    </row>
    <row r="13677" spans="1:1" x14ac:dyDescent="0.25">
      <c r="A13677" s="290"/>
    </row>
    <row r="13678" spans="1:1" x14ac:dyDescent="0.25">
      <c r="A13678" s="290"/>
    </row>
    <row r="13679" spans="1:1" x14ac:dyDescent="0.25">
      <c r="A13679" s="290"/>
    </row>
    <row r="13680" spans="1:1" x14ac:dyDescent="0.25">
      <c r="A13680" s="290"/>
    </row>
    <row r="13681" spans="1:1" x14ac:dyDescent="0.25">
      <c r="A13681" s="290"/>
    </row>
    <row r="13682" spans="1:1" x14ac:dyDescent="0.25">
      <c r="A13682" s="290"/>
    </row>
    <row r="13683" spans="1:1" x14ac:dyDescent="0.25">
      <c r="A13683" s="290"/>
    </row>
    <row r="13684" spans="1:1" x14ac:dyDescent="0.25">
      <c r="A13684" s="290"/>
    </row>
    <row r="13685" spans="1:1" x14ac:dyDescent="0.25">
      <c r="A13685" s="290"/>
    </row>
    <row r="13686" spans="1:1" x14ac:dyDescent="0.25">
      <c r="A13686" s="290"/>
    </row>
    <row r="13687" spans="1:1" x14ac:dyDescent="0.25">
      <c r="A13687" s="290"/>
    </row>
    <row r="13688" spans="1:1" x14ac:dyDescent="0.25">
      <c r="A13688" s="290"/>
    </row>
    <row r="13689" spans="1:1" x14ac:dyDescent="0.25">
      <c r="A13689" s="290"/>
    </row>
    <row r="13690" spans="1:1" x14ac:dyDescent="0.25">
      <c r="A13690" s="290"/>
    </row>
    <row r="13691" spans="1:1" x14ac:dyDescent="0.25">
      <c r="A13691" s="290"/>
    </row>
    <row r="13692" spans="1:1" x14ac:dyDescent="0.25">
      <c r="A13692" s="290"/>
    </row>
    <row r="13693" spans="1:1" x14ac:dyDescent="0.25">
      <c r="A13693" s="290"/>
    </row>
    <row r="13694" spans="1:1" x14ac:dyDescent="0.25">
      <c r="A13694" s="290"/>
    </row>
    <row r="13695" spans="1:1" x14ac:dyDescent="0.25">
      <c r="A13695" s="290"/>
    </row>
    <row r="13696" spans="1:1" x14ac:dyDescent="0.25">
      <c r="A13696" s="290"/>
    </row>
    <row r="13697" spans="1:1" x14ac:dyDescent="0.25">
      <c r="A13697" s="290"/>
    </row>
    <row r="13698" spans="1:1" x14ac:dyDescent="0.25">
      <c r="A13698" s="290"/>
    </row>
    <row r="13699" spans="1:1" x14ac:dyDescent="0.25">
      <c r="A13699" s="290"/>
    </row>
    <row r="13700" spans="1:1" x14ac:dyDescent="0.25">
      <c r="A13700" s="290"/>
    </row>
    <row r="13701" spans="1:1" x14ac:dyDescent="0.25">
      <c r="A13701" s="290"/>
    </row>
    <row r="13702" spans="1:1" x14ac:dyDescent="0.25">
      <c r="A13702" s="290"/>
    </row>
    <row r="13703" spans="1:1" x14ac:dyDescent="0.25">
      <c r="A13703" s="290"/>
    </row>
    <row r="13704" spans="1:1" x14ac:dyDescent="0.25">
      <c r="A13704" s="290"/>
    </row>
    <row r="13705" spans="1:1" x14ac:dyDescent="0.25">
      <c r="A13705" s="290"/>
    </row>
    <row r="13706" spans="1:1" x14ac:dyDescent="0.25">
      <c r="A13706" s="290"/>
    </row>
    <row r="13707" spans="1:1" x14ac:dyDescent="0.25">
      <c r="A13707" s="290"/>
    </row>
    <row r="13708" spans="1:1" x14ac:dyDescent="0.25">
      <c r="A13708" s="290"/>
    </row>
    <row r="13709" spans="1:1" x14ac:dyDescent="0.25">
      <c r="A13709" s="290"/>
    </row>
    <row r="13710" spans="1:1" x14ac:dyDescent="0.25">
      <c r="A13710" s="290"/>
    </row>
    <row r="13711" spans="1:1" x14ac:dyDescent="0.25">
      <c r="A13711" s="290"/>
    </row>
    <row r="13712" spans="1:1" x14ac:dyDescent="0.25">
      <c r="A13712" s="290"/>
    </row>
    <row r="13713" spans="1:1" x14ac:dyDescent="0.25">
      <c r="A13713" s="290"/>
    </row>
    <row r="13714" spans="1:1" x14ac:dyDescent="0.25">
      <c r="A13714" s="290"/>
    </row>
    <row r="13715" spans="1:1" x14ac:dyDescent="0.25">
      <c r="A13715" s="290"/>
    </row>
    <row r="13716" spans="1:1" x14ac:dyDescent="0.25">
      <c r="A13716" s="290"/>
    </row>
    <row r="13717" spans="1:1" x14ac:dyDescent="0.25">
      <c r="A13717" s="290"/>
    </row>
    <row r="13718" spans="1:1" x14ac:dyDescent="0.25">
      <c r="A13718" s="290"/>
    </row>
    <row r="13719" spans="1:1" x14ac:dyDescent="0.25">
      <c r="A13719" s="290"/>
    </row>
    <row r="13720" spans="1:1" x14ac:dyDescent="0.25">
      <c r="A13720" s="290"/>
    </row>
    <row r="13721" spans="1:1" x14ac:dyDescent="0.25">
      <c r="A13721" s="290"/>
    </row>
    <row r="13722" spans="1:1" x14ac:dyDescent="0.25">
      <c r="A13722" s="290"/>
    </row>
    <row r="13723" spans="1:1" x14ac:dyDescent="0.25">
      <c r="A13723" s="290"/>
    </row>
    <row r="13724" spans="1:1" x14ac:dyDescent="0.25">
      <c r="A13724" s="290"/>
    </row>
    <row r="13725" spans="1:1" x14ac:dyDescent="0.25">
      <c r="A13725" s="290"/>
    </row>
    <row r="13726" spans="1:1" x14ac:dyDescent="0.25">
      <c r="A13726" s="290"/>
    </row>
    <row r="13727" spans="1:1" x14ac:dyDescent="0.25">
      <c r="A13727" s="290"/>
    </row>
    <row r="13728" spans="1:1" x14ac:dyDescent="0.25">
      <c r="A13728" s="290"/>
    </row>
    <row r="13729" spans="1:1" x14ac:dyDescent="0.25">
      <c r="A13729" s="290"/>
    </row>
    <row r="13730" spans="1:1" x14ac:dyDescent="0.25">
      <c r="A13730" s="290"/>
    </row>
    <row r="13731" spans="1:1" x14ac:dyDescent="0.25">
      <c r="A13731" s="290"/>
    </row>
    <row r="13732" spans="1:1" x14ac:dyDescent="0.25">
      <c r="A13732" s="290"/>
    </row>
    <row r="13733" spans="1:1" x14ac:dyDescent="0.25">
      <c r="A13733" s="290"/>
    </row>
    <row r="13734" spans="1:1" x14ac:dyDescent="0.25">
      <c r="A13734" s="290"/>
    </row>
    <row r="13735" spans="1:1" x14ac:dyDescent="0.25">
      <c r="A13735" s="290"/>
    </row>
    <row r="13736" spans="1:1" x14ac:dyDescent="0.25">
      <c r="A13736" s="290"/>
    </row>
    <row r="13737" spans="1:1" x14ac:dyDescent="0.25">
      <c r="A13737" s="290"/>
    </row>
    <row r="13738" spans="1:1" x14ac:dyDescent="0.25">
      <c r="A13738" s="290"/>
    </row>
    <row r="13739" spans="1:1" x14ac:dyDescent="0.25">
      <c r="A13739" s="290"/>
    </row>
    <row r="13740" spans="1:1" x14ac:dyDescent="0.25">
      <c r="A13740" s="290"/>
    </row>
    <row r="13741" spans="1:1" x14ac:dyDescent="0.25">
      <c r="A13741" s="290"/>
    </row>
    <row r="13742" spans="1:1" x14ac:dyDescent="0.25">
      <c r="A13742" s="290"/>
    </row>
    <row r="13743" spans="1:1" x14ac:dyDescent="0.25">
      <c r="A13743" s="290"/>
    </row>
    <row r="13744" spans="1:1" x14ac:dyDescent="0.25">
      <c r="A13744" s="290"/>
    </row>
    <row r="13745" spans="1:1" x14ac:dyDescent="0.25">
      <c r="A13745" s="290"/>
    </row>
    <row r="13746" spans="1:1" x14ac:dyDescent="0.25">
      <c r="A13746" s="290"/>
    </row>
    <row r="13747" spans="1:1" x14ac:dyDescent="0.25">
      <c r="A13747" s="290"/>
    </row>
    <row r="13748" spans="1:1" x14ac:dyDescent="0.25">
      <c r="A13748" s="290"/>
    </row>
    <row r="13749" spans="1:1" x14ac:dyDescent="0.25">
      <c r="A13749" s="290"/>
    </row>
    <row r="13750" spans="1:1" x14ac:dyDescent="0.25">
      <c r="A13750" s="290"/>
    </row>
    <row r="13751" spans="1:1" x14ac:dyDescent="0.25">
      <c r="A13751" s="290"/>
    </row>
    <row r="13752" spans="1:1" x14ac:dyDescent="0.25">
      <c r="A13752" s="290"/>
    </row>
    <row r="13753" spans="1:1" x14ac:dyDescent="0.25">
      <c r="A13753" s="290"/>
    </row>
    <row r="13754" spans="1:1" x14ac:dyDescent="0.25">
      <c r="A13754" s="290"/>
    </row>
    <row r="13755" spans="1:1" x14ac:dyDescent="0.25">
      <c r="A13755" s="290"/>
    </row>
    <row r="13756" spans="1:1" x14ac:dyDescent="0.25">
      <c r="A13756" s="290"/>
    </row>
    <row r="13757" spans="1:1" x14ac:dyDescent="0.25">
      <c r="A13757" s="290"/>
    </row>
    <row r="13758" spans="1:1" x14ac:dyDescent="0.25">
      <c r="A13758" s="290"/>
    </row>
    <row r="13759" spans="1:1" x14ac:dyDescent="0.25">
      <c r="A13759" s="290"/>
    </row>
    <row r="13760" spans="1:1" x14ac:dyDescent="0.25">
      <c r="A13760" s="290"/>
    </row>
    <row r="13761" spans="1:1" x14ac:dyDescent="0.25">
      <c r="A13761" s="290"/>
    </row>
    <row r="13762" spans="1:1" x14ac:dyDescent="0.25">
      <c r="A13762" s="290"/>
    </row>
    <row r="13763" spans="1:1" x14ac:dyDescent="0.25">
      <c r="A13763" s="290"/>
    </row>
    <row r="13764" spans="1:1" x14ac:dyDescent="0.25">
      <c r="A13764" s="290"/>
    </row>
    <row r="13765" spans="1:1" x14ac:dyDescent="0.25">
      <c r="A13765" s="290"/>
    </row>
    <row r="13766" spans="1:1" x14ac:dyDescent="0.25">
      <c r="A13766" s="290"/>
    </row>
    <row r="13767" spans="1:1" x14ac:dyDescent="0.25">
      <c r="A13767" s="290"/>
    </row>
    <row r="13768" spans="1:1" x14ac:dyDescent="0.25">
      <c r="A13768" s="290"/>
    </row>
    <row r="13769" spans="1:1" x14ac:dyDescent="0.25">
      <c r="A13769" s="290"/>
    </row>
    <row r="13770" spans="1:1" x14ac:dyDescent="0.25">
      <c r="A13770" s="290"/>
    </row>
    <row r="13771" spans="1:1" x14ac:dyDescent="0.25">
      <c r="A13771" s="290"/>
    </row>
    <row r="13772" spans="1:1" x14ac:dyDescent="0.25">
      <c r="A13772" s="290"/>
    </row>
    <row r="13773" spans="1:1" x14ac:dyDescent="0.25">
      <c r="A13773" s="290"/>
    </row>
    <row r="13774" spans="1:1" x14ac:dyDescent="0.25">
      <c r="A13774" s="290"/>
    </row>
    <row r="13775" spans="1:1" x14ac:dyDescent="0.25">
      <c r="A13775" s="290"/>
    </row>
    <row r="13776" spans="1:1" x14ac:dyDescent="0.25">
      <c r="A13776" s="290"/>
    </row>
    <row r="13777" spans="1:1" x14ac:dyDescent="0.25">
      <c r="A13777" s="290"/>
    </row>
    <row r="13778" spans="1:1" x14ac:dyDescent="0.25">
      <c r="A13778" s="290"/>
    </row>
    <row r="13779" spans="1:1" x14ac:dyDescent="0.25">
      <c r="A13779" s="290"/>
    </row>
    <row r="13780" spans="1:1" x14ac:dyDescent="0.25">
      <c r="A13780" s="290"/>
    </row>
    <row r="13781" spans="1:1" x14ac:dyDescent="0.25">
      <c r="A13781" s="290"/>
    </row>
    <row r="13782" spans="1:1" x14ac:dyDescent="0.25">
      <c r="A13782" s="290"/>
    </row>
    <row r="13783" spans="1:1" x14ac:dyDescent="0.25">
      <c r="A13783" s="290"/>
    </row>
    <row r="13784" spans="1:1" x14ac:dyDescent="0.25">
      <c r="A13784" s="290"/>
    </row>
    <row r="13785" spans="1:1" x14ac:dyDescent="0.25">
      <c r="A13785" s="290"/>
    </row>
    <row r="13786" spans="1:1" x14ac:dyDescent="0.25">
      <c r="A13786" s="290"/>
    </row>
    <row r="13787" spans="1:1" x14ac:dyDescent="0.25">
      <c r="A13787" s="290"/>
    </row>
    <row r="13788" spans="1:1" x14ac:dyDescent="0.25">
      <c r="A13788" s="290"/>
    </row>
    <row r="13789" spans="1:1" x14ac:dyDescent="0.25">
      <c r="A13789" s="290"/>
    </row>
    <row r="13790" spans="1:1" x14ac:dyDescent="0.25">
      <c r="A13790" s="290"/>
    </row>
    <row r="13791" spans="1:1" x14ac:dyDescent="0.25">
      <c r="A13791" s="290"/>
    </row>
    <row r="13792" spans="1:1" x14ac:dyDescent="0.25">
      <c r="A13792" s="290"/>
    </row>
    <row r="13793" spans="1:1" x14ac:dyDescent="0.25">
      <c r="A13793" s="290"/>
    </row>
    <row r="13794" spans="1:1" x14ac:dyDescent="0.25">
      <c r="A13794" s="290"/>
    </row>
    <row r="13795" spans="1:1" x14ac:dyDescent="0.25">
      <c r="A13795" s="290"/>
    </row>
    <row r="13796" spans="1:1" x14ac:dyDescent="0.25">
      <c r="A13796" s="290"/>
    </row>
    <row r="13797" spans="1:1" x14ac:dyDescent="0.25">
      <c r="A13797" s="290"/>
    </row>
    <row r="13798" spans="1:1" x14ac:dyDescent="0.25">
      <c r="A13798" s="290"/>
    </row>
    <row r="13799" spans="1:1" x14ac:dyDescent="0.25">
      <c r="A13799" s="290"/>
    </row>
    <row r="13800" spans="1:1" x14ac:dyDescent="0.25">
      <c r="A13800" s="290"/>
    </row>
    <row r="13801" spans="1:1" x14ac:dyDescent="0.25">
      <c r="A13801" s="290"/>
    </row>
    <row r="13802" spans="1:1" x14ac:dyDescent="0.25">
      <c r="A13802" s="290"/>
    </row>
    <row r="13803" spans="1:1" x14ac:dyDescent="0.25">
      <c r="A13803" s="290"/>
    </row>
    <row r="13804" spans="1:1" x14ac:dyDescent="0.25">
      <c r="A13804" s="290"/>
    </row>
    <row r="13805" spans="1:1" x14ac:dyDescent="0.25">
      <c r="A13805" s="290"/>
    </row>
    <row r="13806" spans="1:1" x14ac:dyDescent="0.25">
      <c r="A13806" s="290"/>
    </row>
    <row r="13807" spans="1:1" x14ac:dyDescent="0.25">
      <c r="A13807" s="290"/>
    </row>
    <row r="13808" spans="1:1" x14ac:dyDescent="0.25">
      <c r="A13808" s="290"/>
    </row>
    <row r="13809" spans="1:1" x14ac:dyDescent="0.25">
      <c r="A13809" s="290"/>
    </row>
    <row r="13810" spans="1:1" x14ac:dyDescent="0.25">
      <c r="A13810" s="290"/>
    </row>
    <row r="13811" spans="1:1" x14ac:dyDescent="0.25">
      <c r="A13811" s="290"/>
    </row>
    <row r="13812" spans="1:1" x14ac:dyDescent="0.25">
      <c r="A13812" s="290"/>
    </row>
    <row r="13813" spans="1:1" x14ac:dyDescent="0.25">
      <c r="A13813" s="290"/>
    </row>
    <row r="13814" spans="1:1" x14ac:dyDescent="0.25">
      <c r="A13814" s="290"/>
    </row>
    <row r="13815" spans="1:1" x14ac:dyDescent="0.25">
      <c r="A13815" s="290"/>
    </row>
    <row r="13816" spans="1:1" x14ac:dyDescent="0.25">
      <c r="A13816" s="290"/>
    </row>
    <row r="13817" spans="1:1" x14ac:dyDescent="0.25">
      <c r="A13817" s="290"/>
    </row>
    <row r="13818" spans="1:1" x14ac:dyDescent="0.25">
      <c r="A13818" s="290"/>
    </row>
    <row r="13819" spans="1:1" x14ac:dyDescent="0.25">
      <c r="A13819" s="290"/>
    </row>
    <row r="13820" spans="1:1" x14ac:dyDescent="0.25">
      <c r="A13820" s="290"/>
    </row>
    <row r="13821" spans="1:1" x14ac:dyDescent="0.25">
      <c r="A13821" s="290"/>
    </row>
    <row r="13822" spans="1:1" x14ac:dyDescent="0.25">
      <c r="A13822" s="290"/>
    </row>
    <row r="13823" spans="1:1" x14ac:dyDescent="0.25">
      <c r="A13823" s="290"/>
    </row>
    <row r="13824" spans="1:1" x14ac:dyDescent="0.25">
      <c r="A13824" s="290"/>
    </row>
    <row r="13825" spans="1:1" x14ac:dyDescent="0.25">
      <c r="A13825" s="290"/>
    </row>
    <row r="13826" spans="1:1" x14ac:dyDescent="0.25">
      <c r="A13826" s="290"/>
    </row>
    <row r="13827" spans="1:1" x14ac:dyDescent="0.25">
      <c r="A13827" s="290"/>
    </row>
    <row r="13828" spans="1:1" x14ac:dyDescent="0.25">
      <c r="A13828" s="290"/>
    </row>
    <row r="13829" spans="1:1" x14ac:dyDescent="0.25">
      <c r="A13829" s="290"/>
    </row>
    <row r="13830" spans="1:1" x14ac:dyDescent="0.25">
      <c r="A13830" s="290"/>
    </row>
    <row r="13831" spans="1:1" x14ac:dyDescent="0.25">
      <c r="A13831" s="290"/>
    </row>
    <row r="13832" spans="1:1" x14ac:dyDescent="0.25">
      <c r="A13832" s="290"/>
    </row>
    <row r="13833" spans="1:1" x14ac:dyDescent="0.25">
      <c r="A13833" s="290"/>
    </row>
    <row r="13834" spans="1:1" x14ac:dyDescent="0.25">
      <c r="A13834" s="290"/>
    </row>
    <row r="13835" spans="1:1" x14ac:dyDescent="0.25">
      <c r="A13835" s="290"/>
    </row>
    <row r="13836" spans="1:1" x14ac:dyDescent="0.25">
      <c r="A13836" s="290"/>
    </row>
    <row r="13837" spans="1:1" x14ac:dyDescent="0.25">
      <c r="A13837" s="290"/>
    </row>
    <row r="13838" spans="1:1" x14ac:dyDescent="0.25">
      <c r="A13838" s="290"/>
    </row>
    <row r="13839" spans="1:1" x14ac:dyDescent="0.25">
      <c r="A13839" s="290"/>
    </row>
    <row r="13840" spans="1:1" x14ac:dyDescent="0.25">
      <c r="A13840" s="290"/>
    </row>
    <row r="13841" spans="1:1" x14ac:dyDescent="0.25">
      <c r="A13841" s="290"/>
    </row>
    <row r="13842" spans="1:1" x14ac:dyDescent="0.25">
      <c r="A13842" s="290"/>
    </row>
    <row r="13843" spans="1:1" x14ac:dyDescent="0.25">
      <c r="A13843" s="290"/>
    </row>
    <row r="13844" spans="1:1" x14ac:dyDescent="0.25">
      <c r="A13844" s="290"/>
    </row>
    <row r="13845" spans="1:1" x14ac:dyDescent="0.25">
      <c r="A13845" s="290"/>
    </row>
    <row r="13846" spans="1:1" x14ac:dyDescent="0.25">
      <c r="A13846" s="290"/>
    </row>
    <row r="13847" spans="1:1" x14ac:dyDescent="0.25">
      <c r="A13847" s="290"/>
    </row>
    <row r="13848" spans="1:1" x14ac:dyDescent="0.25">
      <c r="A13848" s="290"/>
    </row>
    <row r="13849" spans="1:1" x14ac:dyDescent="0.25">
      <c r="A13849" s="290"/>
    </row>
    <row r="13850" spans="1:1" x14ac:dyDescent="0.25">
      <c r="A13850" s="290"/>
    </row>
    <row r="13851" spans="1:1" x14ac:dyDescent="0.25">
      <c r="A13851" s="290"/>
    </row>
    <row r="13852" spans="1:1" x14ac:dyDescent="0.25">
      <c r="A13852" s="290"/>
    </row>
    <row r="13853" spans="1:1" x14ac:dyDescent="0.25">
      <c r="A13853" s="290"/>
    </row>
    <row r="13854" spans="1:1" x14ac:dyDescent="0.25">
      <c r="A13854" s="290"/>
    </row>
    <row r="13855" spans="1:1" x14ac:dyDescent="0.25">
      <c r="A13855" s="290"/>
    </row>
    <row r="13856" spans="1:1" x14ac:dyDescent="0.25">
      <c r="A13856" s="290"/>
    </row>
    <row r="13857" spans="1:1" x14ac:dyDescent="0.25">
      <c r="A13857" s="290"/>
    </row>
    <row r="13858" spans="1:1" x14ac:dyDescent="0.25">
      <c r="A13858" s="290"/>
    </row>
    <row r="13859" spans="1:1" x14ac:dyDescent="0.25">
      <c r="A13859" s="290"/>
    </row>
    <row r="13860" spans="1:1" x14ac:dyDescent="0.25">
      <c r="A13860" s="290"/>
    </row>
    <row r="13861" spans="1:1" x14ac:dyDescent="0.25">
      <c r="A13861" s="290"/>
    </row>
    <row r="13862" spans="1:1" x14ac:dyDescent="0.25">
      <c r="A13862" s="290"/>
    </row>
    <row r="13863" spans="1:1" x14ac:dyDescent="0.25">
      <c r="A13863" s="290"/>
    </row>
    <row r="13864" spans="1:1" x14ac:dyDescent="0.25">
      <c r="A13864" s="290"/>
    </row>
    <row r="13865" spans="1:1" x14ac:dyDescent="0.25">
      <c r="A13865" s="290"/>
    </row>
    <row r="13866" spans="1:1" x14ac:dyDescent="0.25">
      <c r="A13866" s="290"/>
    </row>
    <row r="13867" spans="1:1" x14ac:dyDescent="0.25">
      <c r="A13867" s="290"/>
    </row>
    <row r="13868" spans="1:1" x14ac:dyDescent="0.25">
      <c r="A13868" s="290"/>
    </row>
    <row r="13869" spans="1:1" x14ac:dyDescent="0.25">
      <c r="A13869" s="290"/>
    </row>
    <row r="13870" spans="1:1" x14ac:dyDescent="0.25">
      <c r="A13870" s="290"/>
    </row>
    <row r="13871" spans="1:1" x14ac:dyDescent="0.25">
      <c r="A13871" s="290"/>
    </row>
    <row r="13872" spans="1:1" x14ac:dyDescent="0.25">
      <c r="A13872" s="290"/>
    </row>
    <row r="13873" spans="1:1" x14ac:dyDescent="0.25">
      <c r="A13873" s="290"/>
    </row>
    <row r="13874" spans="1:1" x14ac:dyDescent="0.25">
      <c r="A13874" s="290"/>
    </row>
    <row r="13875" spans="1:1" x14ac:dyDescent="0.25">
      <c r="A13875" s="290"/>
    </row>
    <row r="13876" spans="1:1" x14ac:dyDescent="0.25">
      <c r="A13876" s="290"/>
    </row>
    <row r="13877" spans="1:1" x14ac:dyDescent="0.25">
      <c r="A13877" s="290"/>
    </row>
    <row r="13878" spans="1:1" x14ac:dyDescent="0.25">
      <c r="A13878" s="290"/>
    </row>
    <row r="13879" spans="1:1" x14ac:dyDescent="0.25">
      <c r="A13879" s="290"/>
    </row>
    <row r="13880" spans="1:1" x14ac:dyDescent="0.25">
      <c r="A13880" s="290"/>
    </row>
    <row r="13881" spans="1:1" x14ac:dyDescent="0.25">
      <c r="A13881" s="290"/>
    </row>
    <row r="13882" spans="1:1" x14ac:dyDescent="0.25">
      <c r="A13882" s="290"/>
    </row>
    <row r="13883" spans="1:1" x14ac:dyDescent="0.25">
      <c r="A13883" s="290"/>
    </row>
    <row r="13884" spans="1:1" x14ac:dyDescent="0.25">
      <c r="A13884" s="290"/>
    </row>
    <row r="13885" spans="1:1" x14ac:dyDescent="0.25">
      <c r="A13885" s="290"/>
    </row>
    <row r="13886" spans="1:1" x14ac:dyDescent="0.25">
      <c r="A13886" s="290"/>
    </row>
    <row r="13887" spans="1:1" x14ac:dyDescent="0.25">
      <c r="A13887" s="290"/>
    </row>
    <row r="13888" spans="1:1" x14ac:dyDescent="0.25">
      <c r="A13888" s="290"/>
    </row>
    <row r="13889" spans="1:1" x14ac:dyDescent="0.25">
      <c r="A13889" s="290"/>
    </row>
    <row r="13890" spans="1:1" x14ac:dyDescent="0.25">
      <c r="A13890" s="290"/>
    </row>
    <row r="13891" spans="1:1" x14ac:dyDescent="0.25">
      <c r="A13891" s="290"/>
    </row>
    <row r="13892" spans="1:1" x14ac:dyDescent="0.25">
      <c r="A13892" s="290"/>
    </row>
    <row r="13893" spans="1:1" x14ac:dyDescent="0.25">
      <c r="A13893" s="290"/>
    </row>
    <row r="13894" spans="1:1" x14ac:dyDescent="0.25">
      <c r="A13894" s="290"/>
    </row>
    <row r="13895" spans="1:1" x14ac:dyDescent="0.25">
      <c r="A13895" s="290"/>
    </row>
    <row r="13896" spans="1:1" x14ac:dyDescent="0.25">
      <c r="A13896" s="290"/>
    </row>
    <row r="13897" spans="1:1" x14ac:dyDescent="0.25">
      <c r="A13897" s="290"/>
    </row>
    <row r="13898" spans="1:1" x14ac:dyDescent="0.25">
      <c r="A13898" s="290"/>
    </row>
    <row r="13899" spans="1:1" x14ac:dyDescent="0.25">
      <c r="A13899" s="290"/>
    </row>
    <row r="13900" spans="1:1" x14ac:dyDescent="0.25">
      <c r="A13900" s="290"/>
    </row>
    <row r="13901" spans="1:1" x14ac:dyDescent="0.25">
      <c r="A13901" s="290"/>
    </row>
    <row r="13902" spans="1:1" x14ac:dyDescent="0.25">
      <c r="A13902" s="290"/>
    </row>
    <row r="13903" spans="1:1" x14ac:dyDescent="0.25">
      <c r="A13903" s="290"/>
    </row>
    <row r="13904" spans="1:1" x14ac:dyDescent="0.25">
      <c r="A13904" s="290"/>
    </row>
    <row r="13905" spans="1:1" x14ac:dyDescent="0.25">
      <c r="A13905" s="290"/>
    </row>
    <row r="13906" spans="1:1" x14ac:dyDescent="0.25">
      <c r="A13906" s="290"/>
    </row>
    <row r="13907" spans="1:1" x14ac:dyDescent="0.25">
      <c r="A13907" s="290"/>
    </row>
    <row r="13908" spans="1:1" x14ac:dyDescent="0.25">
      <c r="A13908" s="290"/>
    </row>
    <row r="13909" spans="1:1" x14ac:dyDescent="0.25">
      <c r="A13909" s="290"/>
    </row>
    <row r="13910" spans="1:1" x14ac:dyDescent="0.25">
      <c r="A13910" s="290"/>
    </row>
    <row r="13911" spans="1:1" x14ac:dyDescent="0.25">
      <c r="A13911" s="290"/>
    </row>
    <row r="13912" spans="1:1" x14ac:dyDescent="0.25">
      <c r="A13912" s="290"/>
    </row>
    <row r="13913" spans="1:1" x14ac:dyDescent="0.25">
      <c r="A13913" s="290"/>
    </row>
    <row r="13914" spans="1:1" x14ac:dyDescent="0.25">
      <c r="A13914" s="290"/>
    </row>
    <row r="13915" spans="1:1" x14ac:dyDescent="0.25">
      <c r="A13915" s="290"/>
    </row>
    <row r="13916" spans="1:1" x14ac:dyDescent="0.25">
      <c r="A13916" s="290"/>
    </row>
    <row r="13917" spans="1:1" x14ac:dyDescent="0.25">
      <c r="A13917" s="290"/>
    </row>
    <row r="13918" spans="1:1" x14ac:dyDescent="0.25">
      <c r="A13918" s="290"/>
    </row>
    <row r="13919" spans="1:1" x14ac:dyDescent="0.25">
      <c r="A13919" s="290"/>
    </row>
    <row r="13920" spans="1:1" x14ac:dyDescent="0.25">
      <c r="A13920" s="290"/>
    </row>
    <row r="13921" spans="1:1" x14ac:dyDescent="0.25">
      <c r="A13921" s="290"/>
    </row>
    <row r="13922" spans="1:1" x14ac:dyDescent="0.25">
      <c r="A13922" s="290"/>
    </row>
    <row r="13923" spans="1:1" x14ac:dyDescent="0.25">
      <c r="A13923" s="290"/>
    </row>
    <row r="13924" spans="1:1" x14ac:dyDescent="0.25">
      <c r="A13924" s="290"/>
    </row>
    <row r="13925" spans="1:1" x14ac:dyDescent="0.25">
      <c r="A13925" s="290"/>
    </row>
    <row r="13926" spans="1:1" x14ac:dyDescent="0.25">
      <c r="A13926" s="290"/>
    </row>
    <row r="13927" spans="1:1" x14ac:dyDescent="0.25">
      <c r="A13927" s="290"/>
    </row>
    <row r="13928" spans="1:1" x14ac:dyDescent="0.25">
      <c r="A13928" s="290"/>
    </row>
    <row r="13929" spans="1:1" x14ac:dyDescent="0.25">
      <c r="A13929" s="290"/>
    </row>
    <row r="13930" spans="1:1" x14ac:dyDescent="0.25">
      <c r="A13930" s="290"/>
    </row>
    <row r="13931" spans="1:1" x14ac:dyDescent="0.25">
      <c r="A13931" s="290"/>
    </row>
    <row r="13932" spans="1:1" x14ac:dyDescent="0.25">
      <c r="A13932" s="290"/>
    </row>
    <row r="13933" spans="1:1" x14ac:dyDescent="0.25">
      <c r="A13933" s="290"/>
    </row>
    <row r="13934" spans="1:1" x14ac:dyDescent="0.25">
      <c r="A13934" s="290"/>
    </row>
    <row r="13935" spans="1:1" x14ac:dyDescent="0.25">
      <c r="A13935" s="290"/>
    </row>
    <row r="13936" spans="1:1" x14ac:dyDescent="0.25">
      <c r="A13936" s="290"/>
    </row>
    <row r="13937" spans="1:1" x14ac:dyDescent="0.25">
      <c r="A13937" s="290"/>
    </row>
    <row r="13938" spans="1:1" x14ac:dyDescent="0.25">
      <c r="A13938" s="290"/>
    </row>
    <row r="13939" spans="1:1" x14ac:dyDescent="0.25">
      <c r="A13939" s="290"/>
    </row>
    <row r="13940" spans="1:1" x14ac:dyDescent="0.25">
      <c r="A13940" s="290"/>
    </row>
    <row r="13941" spans="1:1" x14ac:dyDescent="0.25">
      <c r="A13941" s="290"/>
    </row>
    <row r="13942" spans="1:1" x14ac:dyDescent="0.25">
      <c r="A13942" s="290"/>
    </row>
    <row r="13943" spans="1:1" x14ac:dyDescent="0.25">
      <c r="A13943" s="290"/>
    </row>
    <row r="13944" spans="1:1" x14ac:dyDescent="0.25">
      <c r="A13944" s="290"/>
    </row>
    <row r="13945" spans="1:1" x14ac:dyDescent="0.25">
      <c r="A13945" s="290"/>
    </row>
    <row r="13946" spans="1:1" x14ac:dyDescent="0.25">
      <c r="A13946" s="290"/>
    </row>
    <row r="13947" spans="1:1" x14ac:dyDescent="0.25">
      <c r="A13947" s="290"/>
    </row>
    <row r="13948" spans="1:1" x14ac:dyDescent="0.25">
      <c r="A13948" s="290"/>
    </row>
    <row r="13949" spans="1:1" x14ac:dyDescent="0.25">
      <c r="A13949" s="290"/>
    </row>
    <row r="13950" spans="1:1" x14ac:dyDescent="0.25">
      <c r="A13950" s="290"/>
    </row>
    <row r="13951" spans="1:1" x14ac:dyDescent="0.25">
      <c r="A13951" s="290"/>
    </row>
    <row r="13952" spans="1:1" x14ac:dyDescent="0.25">
      <c r="A13952" s="290"/>
    </row>
    <row r="13953" spans="1:1" x14ac:dyDescent="0.25">
      <c r="A13953" s="290"/>
    </row>
    <row r="13954" spans="1:1" x14ac:dyDescent="0.25">
      <c r="A13954" s="290"/>
    </row>
    <row r="13955" spans="1:1" x14ac:dyDescent="0.25">
      <c r="A13955" s="290"/>
    </row>
    <row r="13956" spans="1:1" x14ac:dyDescent="0.25">
      <c r="A13956" s="290"/>
    </row>
    <row r="13957" spans="1:1" x14ac:dyDescent="0.25">
      <c r="A13957" s="290"/>
    </row>
    <row r="13958" spans="1:1" x14ac:dyDescent="0.25">
      <c r="A13958" s="290"/>
    </row>
    <row r="13959" spans="1:1" x14ac:dyDescent="0.25">
      <c r="A13959" s="290"/>
    </row>
    <row r="13960" spans="1:1" x14ac:dyDescent="0.25">
      <c r="A13960" s="290"/>
    </row>
    <row r="13961" spans="1:1" x14ac:dyDescent="0.25">
      <c r="A13961" s="290"/>
    </row>
    <row r="13962" spans="1:1" x14ac:dyDescent="0.25">
      <c r="A13962" s="290"/>
    </row>
    <row r="13963" spans="1:1" x14ac:dyDescent="0.25">
      <c r="A13963" s="290"/>
    </row>
    <row r="13964" spans="1:1" x14ac:dyDescent="0.25">
      <c r="A13964" s="290"/>
    </row>
    <row r="13965" spans="1:1" x14ac:dyDescent="0.25">
      <c r="A13965" s="290"/>
    </row>
    <row r="13966" spans="1:1" x14ac:dyDescent="0.25">
      <c r="A13966" s="290"/>
    </row>
    <row r="13967" spans="1:1" x14ac:dyDescent="0.25">
      <c r="A13967" s="290"/>
    </row>
    <row r="13968" spans="1:1" x14ac:dyDescent="0.25">
      <c r="A13968" s="290"/>
    </row>
    <row r="13969" spans="1:1" x14ac:dyDescent="0.25">
      <c r="A13969" s="290"/>
    </row>
    <row r="13970" spans="1:1" x14ac:dyDescent="0.25">
      <c r="A13970" s="290"/>
    </row>
    <row r="13971" spans="1:1" x14ac:dyDescent="0.25">
      <c r="A13971" s="290"/>
    </row>
    <row r="13972" spans="1:1" x14ac:dyDescent="0.25">
      <c r="A13972" s="290"/>
    </row>
    <row r="13973" spans="1:1" x14ac:dyDescent="0.25">
      <c r="A13973" s="290"/>
    </row>
    <row r="13974" spans="1:1" x14ac:dyDescent="0.25">
      <c r="A13974" s="290"/>
    </row>
    <row r="13975" spans="1:1" x14ac:dyDescent="0.25">
      <c r="A13975" s="290"/>
    </row>
    <row r="13976" spans="1:1" x14ac:dyDescent="0.25">
      <c r="A13976" s="290"/>
    </row>
    <row r="13977" spans="1:1" x14ac:dyDescent="0.25">
      <c r="A13977" s="290"/>
    </row>
    <row r="13978" spans="1:1" x14ac:dyDescent="0.25">
      <c r="A13978" s="290"/>
    </row>
    <row r="13979" spans="1:1" x14ac:dyDescent="0.25">
      <c r="A13979" s="290"/>
    </row>
    <row r="13980" spans="1:1" x14ac:dyDescent="0.25">
      <c r="A13980" s="290"/>
    </row>
    <row r="13981" spans="1:1" x14ac:dyDescent="0.25">
      <c r="A13981" s="290"/>
    </row>
    <row r="13982" spans="1:1" x14ac:dyDescent="0.25">
      <c r="A13982" s="290"/>
    </row>
    <row r="13983" spans="1:1" x14ac:dyDescent="0.25">
      <c r="A13983" s="290"/>
    </row>
    <row r="13984" spans="1:1" x14ac:dyDescent="0.25">
      <c r="A13984" s="290"/>
    </row>
    <row r="13985" spans="1:1" x14ac:dyDescent="0.25">
      <c r="A13985" s="290"/>
    </row>
    <row r="13986" spans="1:1" x14ac:dyDescent="0.25">
      <c r="A13986" s="290"/>
    </row>
    <row r="13987" spans="1:1" x14ac:dyDescent="0.25">
      <c r="A13987" s="290"/>
    </row>
    <row r="13988" spans="1:1" x14ac:dyDescent="0.25">
      <c r="A13988" s="290"/>
    </row>
    <row r="13989" spans="1:1" x14ac:dyDescent="0.25">
      <c r="A13989" s="290"/>
    </row>
    <row r="13990" spans="1:1" x14ac:dyDescent="0.25">
      <c r="A13990" s="290"/>
    </row>
    <row r="13991" spans="1:1" x14ac:dyDescent="0.25">
      <c r="A13991" s="290"/>
    </row>
    <row r="13992" spans="1:1" x14ac:dyDescent="0.25">
      <c r="A13992" s="290"/>
    </row>
    <row r="13993" spans="1:1" x14ac:dyDescent="0.25">
      <c r="A13993" s="290"/>
    </row>
    <row r="13994" spans="1:1" x14ac:dyDescent="0.25">
      <c r="A13994" s="290"/>
    </row>
    <row r="13995" spans="1:1" x14ac:dyDescent="0.25">
      <c r="A13995" s="290"/>
    </row>
    <row r="13996" spans="1:1" x14ac:dyDescent="0.25">
      <c r="A13996" s="290"/>
    </row>
    <row r="13997" spans="1:1" x14ac:dyDescent="0.25">
      <c r="A13997" s="290"/>
    </row>
    <row r="13998" spans="1:1" x14ac:dyDescent="0.25">
      <c r="A13998" s="290"/>
    </row>
    <row r="13999" spans="1:1" x14ac:dyDescent="0.25">
      <c r="A13999" s="290"/>
    </row>
    <row r="14000" spans="1:1" x14ac:dyDescent="0.25">
      <c r="A14000" s="290"/>
    </row>
    <row r="14001" spans="1:1" x14ac:dyDescent="0.25">
      <c r="A14001" s="290"/>
    </row>
    <row r="14002" spans="1:1" x14ac:dyDescent="0.25">
      <c r="A14002" s="290"/>
    </row>
    <row r="14003" spans="1:1" x14ac:dyDescent="0.25">
      <c r="A14003" s="290"/>
    </row>
    <row r="14004" spans="1:1" x14ac:dyDescent="0.25">
      <c r="A14004" s="290"/>
    </row>
    <row r="14005" spans="1:1" x14ac:dyDescent="0.25">
      <c r="A14005" s="290"/>
    </row>
    <row r="14006" spans="1:1" x14ac:dyDescent="0.25">
      <c r="A14006" s="290"/>
    </row>
    <row r="14007" spans="1:1" x14ac:dyDescent="0.25">
      <c r="A14007" s="290"/>
    </row>
    <row r="14008" spans="1:1" x14ac:dyDescent="0.25">
      <c r="A14008" s="290"/>
    </row>
    <row r="14009" spans="1:1" x14ac:dyDescent="0.25">
      <c r="A14009" s="290"/>
    </row>
    <row r="14010" spans="1:1" x14ac:dyDescent="0.25">
      <c r="A14010" s="290"/>
    </row>
    <row r="14011" spans="1:1" x14ac:dyDescent="0.25">
      <c r="A14011" s="290"/>
    </row>
    <row r="14012" spans="1:1" x14ac:dyDescent="0.25">
      <c r="A14012" s="290"/>
    </row>
    <row r="14013" spans="1:1" x14ac:dyDescent="0.25">
      <c r="A14013" s="290"/>
    </row>
    <row r="14014" spans="1:1" x14ac:dyDescent="0.25">
      <c r="A14014" s="290"/>
    </row>
    <row r="14015" spans="1:1" x14ac:dyDescent="0.25">
      <c r="A14015" s="290"/>
    </row>
    <row r="14016" spans="1:1" x14ac:dyDescent="0.25">
      <c r="A14016" s="290"/>
    </row>
    <row r="14017" spans="1:1" x14ac:dyDescent="0.25">
      <c r="A14017" s="290"/>
    </row>
    <row r="14018" spans="1:1" x14ac:dyDescent="0.25">
      <c r="A14018" s="290"/>
    </row>
    <row r="14019" spans="1:1" x14ac:dyDescent="0.25">
      <c r="A14019" s="290"/>
    </row>
    <row r="14020" spans="1:1" x14ac:dyDescent="0.25">
      <c r="A14020" s="290"/>
    </row>
    <row r="14021" spans="1:1" x14ac:dyDescent="0.25">
      <c r="A14021" s="290"/>
    </row>
    <row r="14022" spans="1:1" x14ac:dyDescent="0.25">
      <c r="A14022" s="290"/>
    </row>
    <row r="14023" spans="1:1" x14ac:dyDescent="0.25">
      <c r="A14023" s="290"/>
    </row>
    <row r="14024" spans="1:1" x14ac:dyDescent="0.25">
      <c r="A14024" s="290"/>
    </row>
    <row r="14025" spans="1:1" x14ac:dyDescent="0.25">
      <c r="A14025" s="290"/>
    </row>
    <row r="14026" spans="1:1" x14ac:dyDescent="0.25">
      <c r="A14026" s="290"/>
    </row>
    <row r="14027" spans="1:1" x14ac:dyDescent="0.25">
      <c r="A14027" s="290"/>
    </row>
    <row r="14028" spans="1:1" x14ac:dyDescent="0.25">
      <c r="A14028" s="290"/>
    </row>
    <row r="14029" spans="1:1" x14ac:dyDescent="0.25">
      <c r="A14029" s="290"/>
    </row>
    <row r="14030" spans="1:1" x14ac:dyDescent="0.25">
      <c r="A14030" s="290"/>
    </row>
    <row r="14031" spans="1:1" x14ac:dyDescent="0.25">
      <c r="A14031" s="290"/>
    </row>
    <row r="14032" spans="1:1" x14ac:dyDescent="0.25">
      <c r="A14032" s="290"/>
    </row>
    <row r="14033" spans="1:1" x14ac:dyDescent="0.25">
      <c r="A14033" s="290"/>
    </row>
    <row r="14034" spans="1:1" x14ac:dyDescent="0.25">
      <c r="A14034" s="290"/>
    </row>
    <row r="14035" spans="1:1" x14ac:dyDescent="0.25">
      <c r="A14035" s="290"/>
    </row>
    <row r="14036" spans="1:1" x14ac:dyDescent="0.25">
      <c r="A14036" s="290"/>
    </row>
    <row r="14037" spans="1:1" x14ac:dyDescent="0.25">
      <c r="A14037" s="290"/>
    </row>
    <row r="14038" spans="1:1" x14ac:dyDescent="0.25">
      <c r="A14038" s="290"/>
    </row>
    <row r="14039" spans="1:1" x14ac:dyDescent="0.25">
      <c r="A14039" s="290"/>
    </row>
    <row r="14040" spans="1:1" x14ac:dyDescent="0.25">
      <c r="A14040" s="290"/>
    </row>
    <row r="14041" spans="1:1" x14ac:dyDescent="0.25">
      <c r="A14041" s="290"/>
    </row>
    <row r="14042" spans="1:1" x14ac:dyDescent="0.25">
      <c r="A14042" s="290"/>
    </row>
    <row r="14043" spans="1:1" x14ac:dyDescent="0.25">
      <c r="A14043" s="290"/>
    </row>
    <row r="14044" spans="1:1" x14ac:dyDescent="0.25">
      <c r="A14044" s="290"/>
    </row>
    <row r="14045" spans="1:1" x14ac:dyDescent="0.25">
      <c r="A14045" s="290"/>
    </row>
    <row r="14046" spans="1:1" x14ac:dyDescent="0.25">
      <c r="A14046" s="290"/>
    </row>
    <row r="14047" spans="1:1" x14ac:dyDescent="0.25">
      <c r="A14047" s="290"/>
    </row>
    <row r="14048" spans="1:1" x14ac:dyDescent="0.25">
      <c r="A14048" s="290"/>
    </row>
    <row r="14049" spans="1:1" x14ac:dyDescent="0.25">
      <c r="A14049" s="290"/>
    </row>
    <row r="14050" spans="1:1" x14ac:dyDescent="0.25">
      <c r="A14050" s="290"/>
    </row>
    <row r="14051" spans="1:1" x14ac:dyDescent="0.25">
      <c r="A14051" s="290"/>
    </row>
    <row r="14052" spans="1:1" x14ac:dyDescent="0.25">
      <c r="A14052" s="290"/>
    </row>
    <row r="14053" spans="1:1" x14ac:dyDescent="0.25">
      <c r="A14053" s="290"/>
    </row>
    <row r="14054" spans="1:1" x14ac:dyDescent="0.25">
      <c r="A14054" s="290"/>
    </row>
    <row r="14055" spans="1:1" x14ac:dyDescent="0.25">
      <c r="A14055" s="290"/>
    </row>
    <row r="14056" spans="1:1" x14ac:dyDescent="0.25">
      <c r="A14056" s="290"/>
    </row>
    <row r="14057" spans="1:1" x14ac:dyDescent="0.25">
      <c r="A14057" s="290"/>
    </row>
    <row r="14058" spans="1:1" x14ac:dyDescent="0.25">
      <c r="A14058" s="290"/>
    </row>
    <row r="14059" spans="1:1" x14ac:dyDescent="0.25">
      <c r="A14059" s="290"/>
    </row>
    <row r="14060" spans="1:1" x14ac:dyDescent="0.25">
      <c r="A14060" s="290"/>
    </row>
    <row r="14061" spans="1:1" x14ac:dyDescent="0.25">
      <c r="A14061" s="290"/>
    </row>
    <row r="14062" spans="1:1" x14ac:dyDescent="0.25">
      <c r="A14062" s="290"/>
    </row>
    <row r="14063" spans="1:1" x14ac:dyDescent="0.25">
      <c r="A14063" s="290"/>
    </row>
    <row r="14064" spans="1:1" x14ac:dyDescent="0.25">
      <c r="A14064" s="290"/>
    </row>
    <row r="14065" spans="1:1" x14ac:dyDescent="0.25">
      <c r="A14065" s="290"/>
    </row>
    <row r="14066" spans="1:1" x14ac:dyDescent="0.25">
      <c r="A14066" s="290"/>
    </row>
    <row r="14067" spans="1:1" x14ac:dyDescent="0.25">
      <c r="A14067" s="290"/>
    </row>
    <row r="14068" spans="1:1" x14ac:dyDescent="0.25">
      <c r="A14068" s="290"/>
    </row>
    <row r="14069" spans="1:1" x14ac:dyDescent="0.25">
      <c r="A14069" s="290"/>
    </row>
    <row r="14070" spans="1:1" x14ac:dyDescent="0.25">
      <c r="A14070" s="290"/>
    </row>
    <row r="14071" spans="1:1" x14ac:dyDescent="0.25">
      <c r="A14071" s="290"/>
    </row>
    <row r="14072" spans="1:1" x14ac:dyDescent="0.25">
      <c r="A14072" s="290"/>
    </row>
    <row r="14073" spans="1:1" x14ac:dyDescent="0.25">
      <c r="A14073" s="290"/>
    </row>
    <row r="14074" spans="1:1" x14ac:dyDescent="0.25">
      <c r="A14074" s="290"/>
    </row>
    <row r="14075" spans="1:1" x14ac:dyDescent="0.25">
      <c r="A14075" s="290"/>
    </row>
    <row r="14076" spans="1:1" x14ac:dyDescent="0.25">
      <c r="A14076" s="290"/>
    </row>
    <row r="14077" spans="1:1" x14ac:dyDescent="0.25">
      <c r="A14077" s="290"/>
    </row>
    <row r="14078" spans="1:1" x14ac:dyDescent="0.25">
      <c r="A14078" s="290"/>
    </row>
    <row r="14079" spans="1:1" x14ac:dyDescent="0.25">
      <c r="A14079" s="290"/>
    </row>
    <row r="14080" spans="1:1" x14ac:dyDescent="0.25">
      <c r="A14080" s="290"/>
    </row>
    <row r="14081" spans="1:1" x14ac:dyDescent="0.25">
      <c r="A14081" s="290"/>
    </row>
    <row r="14082" spans="1:1" x14ac:dyDescent="0.25">
      <c r="A14082" s="290"/>
    </row>
    <row r="14083" spans="1:1" x14ac:dyDescent="0.25">
      <c r="A14083" s="290"/>
    </row>
    <row r="14084" spans="1:1" x14ac:dyDescent="0.25">
      <c r="A14084" s="290"/>
    </row>
    <row r="14085" spans="1:1" x14ac:dyDescent="0.25">
      <c r="A14085" s="290"/>
    </row>
    <row r="14086" spans="1:1" x14ac:dyDescent="0.25">
      <c r="A14086" s="290"/>
    </row>
    <row r="14087" spans="1:1" x14ac:dyDescent="0.25">
      <c r="A14087" s="290"/>
    </row>
    <row r="14088" spans="1:1" x14ac:dyDescent="0.25">
      <c r="A14088" s="290"/>
    </row>
    <row r="14089" spans="1:1" x14ac:dyDescent="0.25">
      <c r="A14089" s="290"/>
    </row>
    <row r="14090" spans="1:1" x14ac:dyDescent="0.25">
      <c r="A14090" s="290"/>
    </row>
    <row r="14091" spans="1:1" x14ac:dyDescent="0.25">
      <c r="A14091" s="290"/>
    </row>
    <row r="14092" spans="1:1" x14ac:dyDescent="0.25">
      <c r="A14092" s="290"/>
    </row>
    <row r="14093" spans="1:1" x14ac:dyDescent="0.25">
      <c r="A14093" s="290"/>
    </row>
    <row r="14094" spans="1:1" x14ac:dyDescent="0.25">
      <c r="A14094" s="290"/>
    </row>
    <row r="14095" spans="1:1" x14ac:dyDescent="0.25">
      <c r="A14095" s="290"/>
    </row>
    <row r="14096" spans="1:1" x14ac:dyDescent="0.25">
      <c r="A14096" s="290"/>
    </row>
    <row r="14097" spans="1:1" x14ac:dyDescent="0.25">
      <c r="A14097" s="290"/>
    </row>
    <row r="14098" spans="1:1" x14ac:dyDescent="0.25">
      <c r="A14098" s="290"/>
    </row>
    <row r="14099" spans="1:1" x14ac:dyDescent="0.25">
      <c r="A14099" s="290"/>
    </row>
    <row r="14100" spans="1:1" x14ac:dyDescent="0.25">
      <c r="A14100" s="290"/>
    </row>
    <row r="14101" spans="1:1" x14ac:dyDescent="0.25">
      <c r="A14101" s="290"/>
    </row>
    <row r="14102" spans="1:1" x14ac:dyDescent="0.25">
      <c r="A14102" s="290"/>
    </row>
    <row r="14103" spans="1:1" x14ac:dyDescent="0.25">
      <c r="A14103" s="290"/>
    </row>
    <row r="14104" spans="1:1" x14ac:dyDescent="0.25">
      <c r="A14104" s="290"/>
    </row>
    <row r="14105" spans="1:1" x14ac:dyDescent="0.25">
      <c r="A14105" s="290"/>
    </row>
    <row r="14106" spans="1:1" x14ac:dyDescent="0.25">
      <c r="A14106" s="290"/>
    </row>
    <row r="14107" spans="1:1" x14ac:dyDescent="0.25">
      <c r="A14107" s="290"/>
    </row>
    <row r="14108" spans="1:1" x14ac:dyDescent="0.25">
      <c r="A14108" s="290"/>
    </row>
    <row r="14109" spans="1:1" x14ac:dyDescent="0.25">
      <c r="A14109" s="290"/>
    </row>
    <row r="14110" spans="1:1" x14ac:dyDescent="0.25">
      <c r="A14110" s="290"/>
    </row>
    <row r="14111" spans="1:1" x14ac:dyDescent="0.25">
      <c r="A14111" s="290"/>
    </row>
    <row r="14112" spans="1:1" x14ac:dyDescent="0.25">
      <c r="A14112" s="290"/>
    </row>
    <row r="14113" spans="1:1" x14ac:dyDescent="0.25">
      <c r="A14113" s="290"/>
    </row>
    <row r="14114" spans="1:1" x14ac:dyDescent="0.25">
      <c r="A14114" s="290"/>
    </row>
    <row r="14115" spans="1:1" x14ac:dyDescent="0.25">
      <c r="A14115" s="290"/>
    </row>
    <row r="14116" spans="1:1" x14ac:dyDescent="0.25">
      <c r="A14116" s="290"/>
    </row>
    <row r="14117" spans="1:1" x14ac:dyDescent="0.25">
      <c r="A14117" s="290"/>
    </row>
    <row r="14118" spans="1:1" x14ac:dyDescent="0.25">
      <c r="A14118" s="290"/>
    </row>
    <row r="14119" spans="1:1" x14ac:dyDescent="0.25">
      <c r="A14119" s="290"/>
    </row>
    <row r="14120" spans="1:1" x14ac:dyDescent="0.25">
      <c r="A14120" s="290"/>
    </row>
    <row r="14121" spans="1:1" x14ac:dyDescent="0.25">
      <c r="A14121" s="290"/>
    </row>
    <row r="14122" spans="1:1" x14ac:dyDescent="0.25">
      <c r="A14122" s="290"/>
    </row>
    <row r="14123" spans="1:1" x14ac:dyDescent="0.25">
      <c r="A14123" s="290"/>
    </row>
    <row r="14124" spans="1:1" x14ac:dyDescent="0.25">
      <c r="A14124" s="290"/>
    </row>
    <row r="14125" spans="1:1" x14ac:dyDescent="0.25">
      <c r="A14125" s="290"/>
    </row>
    <row r="14126" spans="1:1" x14ac:dyDescent="0.25">
      <c r="A14126" s="290"/>
    </row>
    <row r="14127" spans="1:1" x14ac:dyDescent="0.25">
      <c r="A14127" s="290"/>
    </row>
    <row r="14128" spans="1:1" x14ac:dyDescent="0.25">
      <c r="A14128" s="290"/>
    </row>
    <row r="14129" spans="1:1" x14ac:dyDescent="0.25">
      <c r="A14129" s="290"/>
    </row>
    <row r="14130" spans="1:1" x14ac:dyDescent="0.25">
      <c r="A14130" s="290"/>
    </row>
    <row r="14131" spans="1:1" x14ac:dyDescent="0.25">
      <c r="A14131" s="290"/>
    </row>
    <row r="14132" spans="1:1" x14ac:dyDescent="0.25">
      <c r="A14132" s="290"/>
    </row>
    <row r="14133" spans="1:1" x14ac:dyDescent="0.25">
      <c r="A14133" s="290"/>
    </row>
    <row r="14134" spans="1:1" x14ac:dyDescent="0.25">
      <c r="A14134" s="290"/>
    </row>
    <row r="14135" spans="1:1" x14ac:dyDescent="0.25">
      <c r="A14135" s="290"/>
    </row>
    <row r="14136" spans="1:1" x14ac:dyDescent="0.25">
      <c r="A14136" s="290"/>
    </row>
    <row r="14137" spans="1:1" x14ac:dyDescent="0.25">
      <c r="A14137" s="290"/>
    </row>
    <row r="14138" spans="1:1" x14ac:dyDescent="0.25">
      <c r="A14138" s="290"/>
    </row>
    <row r="14139" spans="1:1" x14ac:dyDescent="0.25">
      <c r="A14139" s="290"/>
    </row>
    <row r="14140" spans="1:1" x14ac:dyDescent="0.25">
      <c r="A14140" s="290"/>
    </row>
    <row r="14141" spans="1:1" x14ac:dyDescent="0.25">
      <c r="A14141" s="290"/>
    </row>
    <row r="14142" spans="1:1" x14ac:dyDescent="0.25">
      <c r="A14142" s="290"/>
    </row>
    <row r="14143" spans="1:1" x14ac:dyDescent="0.25">
      <c r="A14143" s="290"/>
    </row>
    <row r="14144" spans="1:1" x14ac:dyDescent="0.25">
      <c r="A14144" s="290"/>
    </row>
    <row r="14145" spans="1:1" x14ac:dyDescent="0.25">
      <c r="A14145" s="290"/>
    </row>
    <row r="14146" spans="1:1" x14ac:dyDescent="0.25">
      <c r="A14146" s="290"/>
    </row>
    <row r="14147" spans="1:1" x14ac:dyDescent="0.25">
      <c r="A14147" s="290"/>
    </row>
    <row r="14148" spans="1:1" x14ac:dyDescent="0.25">
      <c r="A14148" s="290"/>
    </row>
    <row r="14149" spans="1:1" x14ac:dyDescent="0.25">
      <c r="A14149" s="290"/>
    </row>
    <row r="14150" spans="1:1" x14ac:dyDescent="0.25">
      <c r="A14150" s="290"/>
    </row>
    <row r="14151" spans="1:1" x14ac:dyDescent="0.25">
      <c r="A14151" s="290"/>
    </row>
    <row r="14152" spans="1:1" x14ac:dyDescent="0.25">
      <c r="A14152" s="290"/>
    </row>
    <row r="14153" spans="1:1" x14ac:dyDescent="0.25">
      <c r="A14153" s="290"/>
    </row>
    <row r="14154" spans="1:1" x14ac:dyDescent="0.25">
      <c r="A14154" s="290"/>
    </row>
    <row r="14155" spans="1:1" x14ac:dyDescent="0.25">
      <c r="A14155" s="290"/>
    </row>
    <row r="14156" spans="1:1" x14ac:dyDescent="0.25">
      <c r="A14156" s="290"/>
    </row>
    <row r="14157" spans="1:1" x14ac:dyDescent="0.25">
      <c r="A14157" s="290"/>
    </row>
    <row r="14158" spans="1:1" x14ac:dyDescent="0.25">
      <c r="A14158" s="290"/>
    </row>
    <row r="14159" spans="1:1" x14ac:dyDescent="0.25">
      <c r="A14159" s="290"/>
    </row>
    <row r="14160" spans="1:1" x14ac:dyDescent="0.25">
      <c r="A14160" s="290"/>
    </row>
    <row r="14161" spans="1:1" x14ac:dyDescent="0.25">
      <c r="A14161" s="290"/>
    </row>
    <row r="14162" spans="1:1" x14ac:dyDescent="0.25">
      <c r="A14162" s="290"/>
    </row>
    <row r="14163" spans="1:1" x14ac:dyDescent="0.25">
      <c r="A14163" s="290"/>
    </row>
    <row r="14164" spans="1:1" x14ac:dyDescent="0.25">
      <c r="A14164" s="290"/>
    </row>
    <row r="14165" spans="1:1" x14ac:dyDescent="0.25">
      <c r="A14165" s="290"/>
    </row>
    <row r="14166" spans="1:1" x14ac:dyDescent="0.25">
      <c r="A14166" s="290"/>
    </row>
    <row r="14167" spans="1:1" x14ac:dyDescent="0.25">
      <c r="A14167" s="290"/>
    </row>
    <row r="14168" spans="1:1" x14ac:dyDescent="0.25">
      <c r="A14168" s="290"/>
    </row>
    <row r="14169" spans="1:1" x14ac:dyDescent="0.25">
      <c r="A14169" s="290"/>
    </row>
    <row r="14170" spans="1:1" x14ac:dyDescent="0.25">
      <c r="A14170" s="290"/>
    </row>
    <row r="14171" spans="1:1" x14ac:dyDescent="0.25">
      <c r="A14171" s="290"/>
    </row>
    <row r="14172" spans="1:1" x14ac:dyDescent="0.25">
      <c r="A14172" s="290"/>
    </row>
    <row r="14173" spans="1:1" x14ac:dyDescent="0.25">
      <c r="A14173" s="290"/>
    </row>
    <row r="14174" spans="1:1" x14ac:dyDescent="0.25">
      <c r="A14174" s="290"/>
    </row>
    <row r="14175" spans="1:1" x14ac:dyDescent="0.25">
      <c r="A14175" s="290"/>
    </row>
    <row r="14176" spans="1:1" x14ac:dyDescent="0.25">
      <c r="A14176" s="290"/>
    </row>
    <row r="14177" spans="1:1" x14ac:dyDescent="0.25">
      <c r="A14177" s="290"/>
    </row>
    <row r="14178" spans="1:1" x14ac:dyDescent="0.25">
      <c r="A14178" s="290"/>
    </row>
    <row r="14179" spans="1:1" x14ac:dyDescent="0.25">
      <c r="A14179" s="290"/>
    </row>
    <row r="14180" spans="1:1" x14ac:dyDescent="0.25">
      <c r="A14180" s="290"/>
    </row>
    <row r="14181" spans="1:1" x14ac:dyDescent="0.25">
      <c r="A14181" s="290"/>
    </row>
    <row r="14182" spans="1:1" x14ac:dyDescent="0.25">
      <c r="A14182" s="290"/>
    </row>
    <row r="14183" spans="1:1" x14ac:dyDescent="0.25">
      <c r="A14183" s="290"/>
    </row>
    <row r="14184" spans="1:1" x14ac:dyDescent="0.25">
      <c r="A14184" s="290"/>
    </row>
    <row r="14185" spans="1:1" x14ac:dyDescent="0.25">
      <c r="A14185" s="290"/>
    </row>
    <row r="14186" spans="1:1" x14ac:dyDescent="0.25">
      <c r="A14186" s="290"/>
    </row>
    <row r="14187" spans="1:1" x14ac:dyDescent="0.25">
      <c r="A14187" s="290"/>
    </row>
    <row r="14188" spans="1:1" x14ac:dyDescent="0.25">
      <c r="A14188" s="290"/>
    </row>
    <row r="14189" spans="1:1" x14ac:dyDescent="0.25">
      <c r="A14189" s="290"/>
    </row>
    <row r="14190" spans="1:1" x14ac:dyDescent="0.25">
      <c r="A14190" s="290"/>
    </row>
    <row r="14191" spans="1:1" x14ac:dyDescent="0.25">
      <c r="A14191" s="290"/>
    </row>
    <row r="14192" spans="1:1" x14ac:dyDescent="0.25">
      <c r="A14192" s="290"/>
    </row>
    <row r="14193" spans="1:1" x14ac:dyDescent="0.25">
      <c r="A14193" s="290"/>
    </row>
    <row r="14194" spans="1:1" x14ac:dyDescent="0.25">
      <c r="A14194" s="290"/>
    </row>
    <row r="14195" spans="1:1" x14ac:dyDescent="0.25">
      <c r="A14195" s="290"/>
    </row>
    <row r="14196" spans="1:1" x14ac:dyDescent="0.25">
      <c r="A14196" s="290"/>
    </row>
    <row r="14197" spans="1:1" x14ac:dyDescent="0.25">
      <c r="A14197" s="290"/>
    </row>
    <row r="14198" spans="1:1" x14ac:dyDescent="0.25">
      <c r="A14198" s="290"/>
    </row>
    <row r="14199" spans="1:1" x14ac:dyDescent="0.25">
      <c r="A14199" s="290"/>
    </row>
    <row r="14200" spans="1:1" x14ac:dyDescent="0.25">
      <c r="A14200" s="290"/>
    </row>
    <row r="14201" spans="1:1" x14ac:dyDescent="0.25">
      <c r="A14201" s="290"/>
    </row>
    <row r="14202" spans="1:1" x14ac:dyDescent="0.25">
      <c r="A14202" s="290"/>
    </row>
    <row r="14203" spans="1:1" x14ac:dyDescent="0.25">
      <c r="A14203" s="290"/>
    </row>
    <row r="14204" spans="1:1" x14ac:dyDescent="0.25">
      <c r="A14204" s="290"/>
    </row>
    <row r="14205" spans="1:1" x14ac:dyDescent="0.25">
      <c r="A14205" s="290"/>
    </row>
    <row r="14206" spans="1:1" x14ac:dyDescent="0.25">
      <c r="A14206" s="290"/>
    </row>
    <row r="14207" spans="1:1" x14ac:dyDescent="0.25">
      <c r="A14207" s="290"/>
    </row>
    <row r="14208" spans="1:1" x14ac:dyDescent="0.25">
      <c r="A14208" s="290"/>
    </row>
    <row r="14209" spans="1:1" x14ac:dyDescent="0.25">
      <c r="A14209" s="290"/>
    </row>
    <row r="14210" spans="1:1" x14ac:dyDescent="0.25">
      <c r="A14210" s="290"/>
    </row>
    <row r="14211" spans="1:1" x14ac:dyDescent="0.25">
      <c r="A14211" s="290"/>
    </row>
    <row r="14212" spans="1:1" x14ac:dyDescent="0.25">
      <c r="A14212" s="290"/>
    </row>
    <row r="14213" spans="1:1" x14ac:dyDescent="0.25">
      <c r="A14213" s="290"/>
    </row>
    <row r="14214" spans="1:1" x14ac:dyDescent="0.25">
      <c r="A14214" s="290"/>
    </row>
    <row r="14215" spans="1:1" x14ac:dyDescent="0.25">
      <c r="A14215" s="290"/>
    </row>
    <row r="14216" spans="1:1" x14ac:dyDescent="0.25">
      <c r="A14216" s="290"/>
    </row>
    <row r="14217" spans="1:1" x14ac:dyDescent="0.25">
      <c r="A14217" s="290"/>
    </row>
    <row r="14218" spans="1:1" x14ac:dyDescent="0.25">
      <c r="A14218" s="290"/>
    </row>
    <row r="14219" spans="1:1" x14ac:dyDescent="0.25">
      <c r="A14219" s="290"/>
    </row>
    <row r="14220" spans="1:1" x14ac:dyDescent="0.25">
      <c r="A14220" s="290"/>
    </row>
    <row r="14221" spans="1:1" x14ac:dyDescent="0.25">
      <c r="A14221" s="290"/>
    </row>
    <row r="14222" spans="1:1" x14ac:dyDescent="0.25">
      <c r="A14222" s="290"/>
    </row>
    <row r="14223" spans="1:1" x14ac:dyDescent="0.25">
      <c r="A14223" s="290"/>
    </row>
    <row r="14224" spans="1:1" x14ac:dyDescent="0.25">
      <c r="A14224" s="290"/>
    </row>
    <row r="14225" spans="1:1" x14ac:dyDescent="0.25">
      <c r="A14225" s="290"/>
    </row>
    <row r="14226" spans="1:1" x14ac:dyDescent="0.25">
      <c r="A14226" s="290"/>
    </row>
    <row r="14227" spans="1:1" x14ac:dyDescent="0.25">
      <c r="A14227" s="290"/>
    </row>
    <row r="14228" spans="1:1" x14ac:dyDescent="0.25">
      <c r="A14228" s="290"/>
    </row>
    <row r="14229" spans="1:1" x14ac:dyDescent="0.25">
      <c r="A14229" s="290"/>
    </row>
    <row r="14230" spans="1:1" x14ac:dyDescent="0.25">
      <c r="A14230" s="290"/>
    </row>
    <row r="14231" spans="1:1" x14ac:dyDescent="0.25">
      <c r="A14231" s="290"/>
    </row>
    <row r="14232" spans="1:1" x14ac:dyDescent="0.25">
      <c r="A14232" s="290"/>
    </row>
    <row r="14233" spans="1:1" x14ac:dyDescent="0.25">
      <c r="A14233" s="290"/>
    </row>
    <row r="14234" spans="1:1" x14ac:dyDescent="0.25">
      <c r="A14234" s="290"/>
    </row>
    <row r="14235" spans="1:1" x14ac:dyDescent="0.25">
      <c r="A14235" s="290"/>
    </row>
    <row r="14236" spans="1:1" x14ac:dyDescent="0.25">
      <c r="A14236" s="290"/>
    </row>
    <row r="14237" spans="1:1" x14ac:dyDescent="0.25">
      <c r="A14237" s="290"/>
    </row>
    <row r="14238" spans="1:1" x14ac:dyDescent="0.25">
      <c r="A14238" s="290"/>
    </row>
    <row r="14239" spans="1:1" x14ac:dyDescent="0.25">
      <c r="A14239" s="290"/>
    </row>
    <row r="14240" spans="1:1" x14ac:dyDescent="0.25">
      <c r="A14240" s="290"/>
    </row>
    <row r="14241" spans="1:1" x14ac:dyDescent="0.25">
      <c r="A14241" s="290"/>
    </row>
    <row r="14242" spans="1:1" x14ac:dyDescent="0.25">
      <c r="A14242" s="290"/>
    </row>
    <row r="14243" spans="1:1" x14ac:dyDescent="0.25">
      <c r="A14243" s="290"/>
    </row>
    <row r="14244" spans="1:1" x14ac:dyDescent="0.25">
      <c r="A14244" s="290"/>
    </row>
    <row r="14245" spans="1:1" x14ac:dyDescent="0.25">
      <c r="A14245" s="290"/>
    </row>
    <row r="14246" spans="1:1" x14ac:dyDescent="0.25">
      <c r="A14246" s="290"/>
    </row>
    <row r="14247" spans="1:1" x14ac:dyDescent="0.25">
      <c r="A14247" s="290"/>
    </row>
    <row r="14248" spans="1:1" x14ac:dyDescent="0.25">
      <c r="A14248" s="290"/>
    </row>
    <row r="14249" spans="1:1" x14ac:dyDescent="0.25">
      <c r="A14249" s="290"/>
    </row>
    <row r="14250" spans="1:1" x14ac:dyDescent="0.25">
      <c r="A14250" s="290"/>
    </row>
    <row r="14251" spans="1:1" x14ac:dyDescent="0.25">
      <c r="A14251" s="290"/>
    </row>
    <row r="14252" spans="1:1" x14ac:dyDescent="0.25">
      <c r="A14252" s="290"/>
    </row>
    <row r="14253" spans="1:1" x14ac:dyDescent="0.25">
      <c r="A14253" s="290"/>
    </row>
    <row r="14254" spans="1:1" x14ac:dyDescent="0.25">
      <c r="A14254" s="290"/>
    </row>
    <row r="14255" spans="1:1" x14ac:dyDescent="0.25">
      <c r="A14255" s="290"/>
    </row>
    <row r="14256" spans="1:1" x14ac:dyDescent="0.25">
      <c r="A14256" s="290"/>
    </row>
    <row r="14257" spans="1:1" x14ac:dyDescent="0.25">
      <c r="A14257" s="290"/>
    </row>
    <row r="14258" spans="1:1" x14ac:dyDescent="0.25">
      <c r="A14258" s="290"/>
    </row>
    <row r="14259" spans="1:1" x14ac:dyDescent="0.25">
      <c r="A14259" s="290"/>
    </row>
    <row r="14260" spans="1:1" x14ac:dyDescent="0.25">
      <c r="A14260" s="290"/>
    </row>
    <row r="14261" spans="1:1" x14ac:dyDescent="0.25">
      <c r="A14261" s="290"/>
    </row>
    <row r="14262" spans="1:1" x14ac:dyDescent="0.25">
      <c r="A14262" s="290"/>
    </row>
    <row r="14263" spans="1:1" x14ac:dyDescent="0.25">
      <c r="A14263" s="290"/>
    </row>
    <row r="14264" spans="1:1" x14ac:dyDescent="0.25">
      <c r="A14264" s="290"/>
    </row>
    <row r="14265" spans="1:1" x14ac:dyDescent="0.25">
      <c r="A14265" s="290"/>
    </row>
    <row r="14266" spans="1:1" x14ac:dyDescent="0.25">
      <c r="A14266" s="290"/>
    </row>
    <row r="14267" spans="1:1" x14ac:dyDescent="0.25">
      <c r="A14267" s="290"/>
    </row>
    <row r="14268" spans="1:1" x14ac:dyDescent="0.25">
      <c r="A14268" s="290"/>
    </row>
    <row r="14269" spans="1:1" x14ac:dyDescent="0.25">
      <c r="A14269" s="290"/>
    </row>
    <row r="14270" spans="1:1" x14ac:dyDescent="0.25">
      <c r="A14270" s="290"/>
    </row>
    <row r="14271" spans="1:1" x14ac:dyDescent="0.25">
      <c r="A14271" s="290"/>
    </row>
    <row r="14272" spans="1:1" x14ac:dyDescent="0.25">
      <c r="A14272" s="290"/>
    </row>
    <row r="14273" spans="1:1" x14ac:dyDescent="0.25">
      <c r="A14273" s="290"/>
    </row>
    <row r="14274" spans="1:1" x14ac:dyDescent="0.25">
      <c r="A14274" s="290"/>
    </row>
    <row r="14275" spans="1:1" x14ac:dyDescent="0.25">
      <c r="A14275" s="290"/>
    </row>
    <row r="14276" spans="1:1" x14ac:dyDescent="0.25">
      <c r="A14276" s="290"/>
    </row>
    <row r="14277" spans="1:1" x14ac:dyDescent="0.25">
      <c r="A14277" s="290"/>
    </row>
    <row r="14278" spans="1:1" x14ac:dyDescent="0.25">
      <c r="A14278" s="290"/>
    </row>
    <row r="14279" spans="1:1" x14ac:dyDescent="0.25">
      <c r="A14279" s="290"/>
    </row>
    <row r="14280" spans="1:1" x14ac:dyDescent="0.25">
      <c r="A14280" s="290"/>
    </row>
    <row r="14281" spans="1:1" x14ac:dyDescent="0.25">
      <c r="A14281" s="290"/>
    </row>
    <row r="14282" spans="1:1" x14ac:dyDescent="0.25">
      <c r="A14282" s="290"/>
    </row>
    <row r="14283" spans="1:1" x14ac:dyDescent="0.25">
      <c r="A14283" s="290"/>
    </row>
    <row r="14284" spans="1:1" x14ac:dyDescent="0.25">
      <c r="A14284" s="290"/>
    </row>
    <row r="14285" spans="1:1" x14ac:dyDescent="0.25">
      <c r="A14285" s="290"/>
    </row>
    <row r="14286" spans="1:1" x14ac:dyDescent="0.25">
      <c r="A14286" s="290"/>
    </row>
    <row r="14287" spans="1:1" x14ac:dyDescent="0.25">
      <c r="A14287" s="290"/>
    </row>
    <row r="14288" spans="1:1" x14ac:dyDescent="0.25">
      <c r="A14288" s="290"/>
    </row>
    <row r="14289" spans="1:1" x14ac:dyDescent="0.25">
      <c r="A14289" s="290"/>
    </row>
    <row r="14290" spans="1:1" x14ac:dyDescent="0.25">
      <c r="A14290" s="290"/>
    </row>
    <row r="14291" spans="1:1" x14ac:dyDescent="0.25">
      <c r="A14291" s="290"/>
    </row>
    <row r="14292" spans="1:1" x14ac:dyDescent="0.25">
      <c r="A14292" s="290"/>
    </row>
    <row r="14293" spans="1:1" x14ac:dyDescent="0.25">
      <c r="A14293" s="290"/>
    </row>
    <row r="14294" spans="1:1" x14ac:dyDescent="0.25">
      <c r="A14294" s="290"/>
    </row>
    <row r="14295" spans="1:1" x14ac:dyDescent="0.25">
      <c r="A14295" s="290"/>
    </row>
    <row r="14296" spans="1:1" x14ac:dyDescent="0.25">
      <c r="A14296" s="290"/>
    </row>
    <row r="14297" spans="1:1" x14ac:dyDescent="0.25">
      <c r="A14297" s="290"/>
    </row>
    <row r="14298" spans="1:1" x14ac:dyDescent="0.25">
      <c r="A14298" s="290"/>
    </row>
    <row r="14299" spans="1:1" x14ac:dyDescent="0.25">
      <c r="A14299" s="290"/>
    </row>
    <row r="14300" spans="1:1" x14ac:dyDescent="0.25">
      <c r="A14300" s="290"/>
    </row>
    <row r="14301" spans="1:1" x14ac:dyDescent="0.25">
      <c r="A14301" s="290"/>
    </row>
    <row r="14302" spans="1:1" x14ac:dyDescent="0.25">
      <c r="A14302" s="290"/>
    </row>
    <row r="14303" spans="1:1" x14ac:dyDescent="0.25">
      <c r="A14303" s="290"/>
    </row>
    <row r="14304" spans="1:1" x14ac:dyDescent="0.25">
      <c r="A14304" s="290"/>
    </row>
    <row r="14305" spans="1:1" x14ac:dyDescent="0.25">
      <c r="A14305" s="290"/>
    </row>
    <row r="14306" spans="1:1" x14ac:dyDescent="0.25">
      <c r="A14306" s="290"/>
    </row>
    <row r="14307" spans="1:1" x14ac:dyDescent="0.25">
      <c r="A14307" s="290"/>
    </row>
    <row r="14308" spans="1:1" x14ac:dyDescent="0.25">
      <c r="A14308" s="290"/>
    </row>
    <row r="14309" spans="1:1" x14ac:dyDescent="0.25">
      <c r="A14309" s="290"/>
    </row>
    <row r="14310" spans="1:1" x14ac:dyDescent="0.25">
      <c r="A14310" s="290"/>
    </row>
    <row r="14311" spans="1:1" x14ac:dyDescent="0.25">
      <c r="A14311" s="290"/>
    </row>
    <row r="14312" spans="1:1" x14ac:dyDescent="0.25">
      <c r="A14312" s="290"/>
    </row>
    <row r="14313" spans="1:1" x14ac:dyDescent="0.25">
      <c r="A14313" s="290"/>
    </row>
    <row r="14314" spans="1:1" x14ac:dyDescent="0.25">
      <c r="A14314" s="290"/>
    </row>
    <row r="14315" spans="1:1" x14ac:dyDescent="0.25">
      <c r="A14315" s="290"/>
    </row>
    <row r="14316" spans="1:1" x14ac:dyDescent="0.25">
      <c r="A14316" s="290"/>
    </row>
    <row r="14317" spans="1:1" x14ac:dyDescent="0.25">
      <c r="A14317" s="290"/>
    </row>
    <row r="14318" spans="1:1" x14ac:dyDescent="0.25">
      <c r="A14318" s="290"/>
    </row>
    <row r="14319" spans="1:1" x14ac:dyDescent="0.25">
      <c r="A14319" s="290"/>
    </row>
    <row r="14320" spans="1:1" x14ac:dyDescent="0.25">
      <c r="A14320" s="290"/>
    </row>
    <row r="14321" spans="1:1" x14ac:dyDescent="0.25">
      <c r="A14321" s="290"/>
    </row>
    <row r="14322" spans="1:1" x14ac:dyDescent="0.25">
      <c r="A14322" s="290"/>
    </row>
    <row r="14323" spans="1:1" x14ac:dyDescent="0.25">
      <c r="A14323" s="290"/>
    </row>
    <row r="14324" spans="1:1" x14ac:dyDescent="0.25">
      <c r="A14324" s="290"/>
    </row>
    <row r="14325" spans="1:1" x14ac:dyDescent="0.25">
      <c r="A14325" s="290"/>
    </row>
    <row r="14326" spans="1:1" x14ac:dyDescent="0.25">
      <c r="A14326" s="290"/>
    </row>
    <row r="14327" spans="1:1" x14ac:dyDescent="0.25">
      <c r="A14327" s="290"/>
    </row>
    <row r="14328" spans="1:1" x14ac:dyDescent="0.25">
      <c r="A14328" s="290"/>
    </row>
    <row r="14329" spans="1:1" x14ac:dyDescent="0.25">
      <c r="A14329" s="290"/>
    </row>
    <row r="14330" spans="1:1" x14ac:dyDescent="0.25">
      <c r="A14330" s="290"/>
    </row>
    <row r="14331" spans="1:1" x14ac:dyDescent="0.25">
      <c r="A14331" s="290"/>
    </row>
    <row r="14332" spans="1:1" x14ac:dyDescent="0.25">
      <c r="A14332" s="290"/>
    </row>
    <row r="14333" spans="1:1" x14ac:dyDescent="0.25">
      <c r="A14333" s="290"/>
    </row>
    <row r="14334" spans="1:1" x14ac:dyDescent="0.25">
      <c r="A14334" s="290"/>
    </row>
    <row r="14335" spans="1:1" x14ac:dyDescent="0.25">
      <c r="A14335" s="290"/>
    </row>
    <row r="14336" spans="1:1" x14ac:dyDescent="0.25">
      <c r="A14336" s="290"/>
    </row>
    <row r="14337" spans="1:1" x14ac:dyDescent="0.25">
      <c r="A14337" s="290"/>
    </row>
    <row r="14338" spans="1:1" x14ac:dyDescent="0.25">
      <c r="A14338" s="290"/>
    </row>
    <row r="14339" spans="1:1" x14ac:dyDescent="0.25">
      <c r="A14339" s="290"/>
    </row>
    <row r="14340" spans="1:1" x14ac:dyDescent="0.25">
      <c r="A14340" s="290"/>
    </row>
    <row r="14341" spans="1:1" x14ac:dyDescent="0.25">
      <c r="A14341" s="290"/>
    </row>
    <row r="14342" spans="1:1" x14ac:dyDescent="0.25">
      <c r="A14342" s="290"/>
    </row>
    <row r="14343" spans="1:1" x14ac:dyDescent="0.25">
      <c r="A14343" s="290"/>
    </row>
    <row r="14344" spans="1:1" x14ac:dyDescent="0.25">
      <c r="A14344" s="290"/>
    </row>
    <row r="14345" spans="1:1" x14ac:dyDescent="0.25">
      <c r="A14345" s="290"/>
    </row>
    <row r="14346" spans="1:1" x14ac:dyDescent="0.25">
      <c r="A14346" s="290"/>
    </row>
    <row r="14347" spans="1:1" x14ac:dyDescent="0.25">
      <c r="A14347" s="290"/>
    </row>
    <row r="14348" spans="1:1" x14ac:dyDescent="0.25">
      <c r="A14348" s="290"/>
    </row>
    <row r="14349" spans="1:1" x14ac:dyDescent="0.25">
      <c r="A14349" s="290"/>
    </row>
    <row r="14350" spans="1:1" x14ac:dyDescent="0.25">
      <c r="A14350" s="290"/>
    </row>
    <row r="14351" spans="1:1" x14ac:dyDescent="0.25">
      <c r="A14351" s="290"/>
    </row>
    <row r="14352" spans="1:1" x14ac:dyDescent="0.25">
      <c r="A14352" s="290"/>
    </row>
    <row r="14353" spans="1:1" x14ac:dyDescent="0.25">
      <c r="A14353" s="290"/>
    </row>
    <row r="14354" spans="1:1" x14ac:dyDescent="0.25">
      <c r="A14354" s="290"/>
    </row>
    <row r="14355" spans="1:1" x14ac:dyDescent="0.25">
      <c r="A14355" s="290"/>
    </row>
    <row r="14356" spans="1:1" x14ac:dyDescent="0.25">
      <c r="A14356" s="290"/>
    </row>
    <row r="14357" spans="1:1" x14ac:dyDescent="0.25">
      <c r="A14357" s="290"/>
    </row>
    <row r="14358" spans="1:1" x14ac:dyDescent="0.25">
      <c r="A14358" s="290"/>
    </row>
    <row r="14359" spans="1:1" x14ac:dyDescent="0.25">
      <c r="A14359" s="290"/>
    </row>
    <row r="14360" spans="1:1" x14ac:dyDescent="0.25">
      <c r="A14360" s="290"/>
    </row>
    <row r="14361" spans="1:1" x14ac:dyDescent="0.25">
      <c r="A14361" s="290"/>
    </row>
    <row r="14362" spans="1:1" x14ac:dyDescent="0.25">
      <c r="A14362" s="290"/>
    </row>
    <row r="14363" spans="1:1" x14ac:dyDescent="0.25">
      <c r="A14363" s="290"/>
    </row>
    <row r="14364" spans="1:1" x14ac:dyDescent="0.25">
      <c r="A14364" s="290"/>
    </row>
    <row r="14365" spans="1:1" x14ac:dyDescent="0.25">
      <c r="A14365" s="290"/>
    </row>
    <row r="14366" spans="1:1" x14ac:dyDescent="0.25">
      <c r="A14366" s="290"/>
    </row>
    <row r="14367" spans="1:1" x14ac:dyDescent="0.25">
      <c r="A14367" s="290"/>
    </row>
    <row r="14368" spans="1:1" x14ac:dyDescent="0.25">
      <c r="A14368" s="290"/>
    </row>
    <row r="14369" spans="1:1" x14ac:dyDescent="0.25">
      <c r="A14369" s="290"/>
    </row>
    <row r="14370" spans="1:1" x14ac:dyDescent="0.25">
      <c r="A14370" s="290"/>
    </row>
    <row r="14371" spans="1:1" x14ac:dyDescent="0.25">
      <c r="A14371" s="290"/>
    </row>
    <row r="14372" spans="1:1" x14ac:dyDescent="0.25">
      <c r="A14372" s="290"/>
    </row>
    <row r="14373" spans="1:1" x14ac:dyDescent="0.25">
      <c r="A14373" s="290"/>
    </row>
    <row r="14374" spans="1:1" x14ac:dyDescent="0.25">
      <c r="A14374" s="290"/>
    </row>
    <row r="14375" spans="1:1" x14ac:dyDescent="0.25">
      <c r="A14375" s="290"/>
    </row>
    <row r="14376" spans="1:1" x14ac:dyDescent="0.25">
      <c r="A14376" s="290"/>
    </row>
    <row r="14377" spans="1:1" x14ac:dyDescent="0.25">
      <c r="A14377" s="290"/>
    </row>
    <row r="14378" spans="1:1" x14ac:dyDescent="0.25">
      <c r="A14378" s="290"/>
    </row>
    <row r="14379" spans="1:1" x14ac:dyDescent="0.25">
      <c r="A14379" s="290"/>
    </row>
    <row r="14380" spans="1:1" x14ac:dyDescent="0.25">
      <c r="A14380" s="290"/>
    </row>
    <row r="14381" spans="1:1" x14ac:dyDescent="0.25">
      <c r="A14381" s="290"/>
    </row>
    <row r="14382" spans="1:1" x14ac:dyDescent="0.25">
      <c r="A14382" s="290"/>
    </row>
    <row r="14383" spans="1:1" x14ac:dyDescent="0.25">
      <c r="A14383" s="290"/>
    </row>
    <row r="14384" spans="1:1" x14ac:dyDescent="0.25">
      <c r="A14384" s="290"/>
    </row>
    <row r="14385" spans="1:1" x14ac:dyDescent="0.25">
      <c r="A14385" s="290"/>
    </row>
    <row r="14386" spans="1:1" x14ac:dyDescent="0.25">
      <c r="A14386" s="290"/>
    </row>
    <row r="14387" spans="1:1" x14ac:dyDescent="0.25">
      <c r="A14387" s="290"/>
    </row>
    <row r="14388" spans="1:1" x14ac:dyDescent="0.25">
      <c r="A14388" s="290"/>
    </row>
    <row r="14389" spans="1:1" x14ac:dyDescent="0.25">
      <c r="A14389" s="290"/>
    </row>
    <row r="14390" spans="1:1" x14ac:dyDescent="0.25">
      <c r="A14390" s="290"/>
    </row>
    <row r="14391" spans="1:1" x14ac:dyDescent="0.25">
      <c r="A14391" s="290"/>
    </row>
    <row r="14392" spans="1:1" x14ac:dyDescent="0.25">
      <c r="A14392" s="290"/>
    </row>
    <row r="14393" spans="1:1" x14ac:dyDescent="0.25">
      <c r="A14393" s="290"/>
    </row>
    <row r="14394" spans="1:1" x14ac:dyDescent="0.25">
      <c r="A14394" s="290"/>
    </row>
    <row r="14395" spans="1:1" x14ac:dyDescent="0.25">
      <c r="A14395" s="290"/>
    </row>
    <row r="14396" spans="1:1" x14ac:dyDescent="0.25">
      <c r="A14396" s="290"/>
    </row>
    <row r="14397" spans="1:1" x14ac:dyDescent="0.25">
      <c r="A14397" s="290"/>
    </row>
    <row r="14398" spans="1:1" x14ac:dyDescent="0.25">
      <c r="A14398" s="290"/>
    </row>
    <row r="14399" spans="1:1" x14ac:dyDescent="0.25">
      <c r="A14399" s="290"/>
    </row>
    <row r="14400" spans="1:1" x14ac:dyDescent="0.25">
      <c r="A14400" s="290"/>
    </row>
    <row r="14401" spans="1:1" x14ac:dyDescent="0.25">
      <c r="A14401" s="290"/>
    </row>
    <row r="14402" spans="1:1" x14ac:dyDescent="0.25">
      <c r="A14402" s="290"/>
    </row>
    <row r="14403" spans="1:1" x14ac:dyDescent="0.25">
      <c r="A14403" s="290"/>
    </row>
    <row r="14404" spans="1:1" x14ac:dyDescent="0.25">
      <c r="A14404" s="290"/>
    </row>
    <row r="14405" spans="1:1" x14ac:dyDescent="0.25">
      <c r="A14405" s="290"/>
    </row>
    <row r="14406" spans="1:1" x14ac:dyDescent="0.25">
      <c r="A14406" s="290"/>
    </row>
    <row r="14407" spans="1:1" x14ac:dyDescent="0.25">
      <c r="A14407" s="290"/>
    </row>
    <row r="14408" spans="1:1" x14ac:dyDescent="0.25">
      <c r="A14408" s="290"/>
    </row>
    <row r="14409" spans="1:1" x14ac:dyDescent="0.25">
      <c r="A14409" s="290"/>
    </row>
    <row r="14410" spans="1:1" x14ac:dyDescent="0.25">
      <c r="A14410" s="290"/>
    </row>
    <row r="14411" spans="1:1" x14ac:dyDescent="0.25">
      <c r="A14411" s="290"/>
    </row>
    <row r="14412" spans="1:1" x14ac:dyDescent="0.25">
      <c r="A14412" s="290"/>
    </row>
    <row r="14413" spans="1:1" x14ac:dyDescent="0.25">
      <c r="A14413" s="290"/>
    </row>
    <row r="14414" spans="1:1" x14ac:dyDescent="0.25">
      <c r="A14414" s="290"/>
    </row>
    <row r="14415" spans="1:1" x14ac:dyDescent="0.25">
      <c r="A14415" s="290"/>
    </row>
    <row r="14416" spans="1:1" x14ac:dyDescent="0.25">
      <c r="A14416" s="290"/>
    </row>
    <row r="14417" spans="1:1" x14ac:dyDescent="0.25">
      <c r="A14417" s="290"/>
    </row>
    <row r="14418" spans="1:1" x14ac:dyDescent="0.25">
      <c r="A14418" s="290"/>
    </row>
    <row r="14419" spans="1:1" x14ac:dyDescent="0.25">
      <c r="A14419" s="290"/>
    </row>
    <row r="14420" spans="1:1" x14ac:dyDescent="0.25">
      <c r="A14420" s="290"/>
    </row>
    <row r="14421" spans="1:1" x14ac:dyDescent="0.25">
      <c r="A14421" s="290"/>
    </row>
    <row r="14422" spans="1:1" x14ac:dyDescent="0.25">
      <c r="A14422" s="290"/>
    </row>
    <row r="14423" spans="1:1" x14ac:dyDescent="0.25">
      <c r="A14423" s="290"/>
    </row>
    <row r="14424" spans="1:1" x14ac:dyDescent="0.25">
      <c r="A14424" s="290"/>
    </row>
    <row r="14425" spans="1:1" x14ac:dyDescent="0.25">
      <c r="A14425" s="290"/>
    </row>
    <row r="14426" spans="1:1" x14ac:dyDescent="0.25">
      <c r="A14426" s="290"/>
    </row>
    <row r="14427" spans="1:1" x14ac:dyDescent="0.25">
      <c r="A14427" s="290"/>
    </row>
    <row r="14428" spans="1:1" x14ac:dyDescent="0.25">
      <c r="A14428" s="290"/>
    </row>
    <row r="14429" spans="1:1" x14ac:dyDescent="0.25">
      <c r="A14429" s="290"/>
    </row>
    <row r="14430" spans="1:1" x14ac:dyDescent="0.25">
      <c r="A14430" s="290"/>
    </row>
    <row r="14431" spans="1:1" x14ac:dyDescent="0.25">
      <c r="A14431" s="290"/>
    </row>
    <row r="14432" spans="1:1" x14ac:dyDescent="0.25">
      <c r="A14432" s="290"/>
    </row>
    <row r="14433" spans="1:1" x14ac:dyDescent="0.25">
      <c r="A14433" s="290"/>
    </row>
    <row r="14434" spans="1:1" x14ac:dyDescent="0.25">
      <c r="A14434" s="290"/>
    </row>
    <row r="14435" spans="1:1" x14ac:dyDescent="0.25">
      <c r="A14435" s="290"/>
    </row>
    <row r="14436" spans="1:1" x14ac:dyDescent="0.25">
      <c r="A14436" s="290"/>
    </row>
    <row r="14437" spans="1:1" x14ac:dyDescent="0.25">
      <c r="A14437" s="290"/>
    </row>
    <row r="14438" spans="1:1" x14ac:dyDescent="0.25">
      <c r="A14438" s="290"/>
    </row>
    <row r="14439" spans="1:1" x14ac:dyDescent="0.25">
      <c r="A14439" s="290"/>
    </row>
    <row r="14440" spans="1:1" x14ac:dyDescent="0.25">
      <c r="A14440" s="290"/>
    </row>
    <row r="14441" spans="1:1" x14ac:dyDescent="0.25">
      <c r="A14441" s="290"/>
    </row>
    <row r="14442" spans="1:1" x14ac:dyDescent="0.25">
      <c r="A14442" s="290"/>
    </row>
    <row r="14443" spans="1:1" x14ac:dyDescent="0.25">
      <c r="A14443" s="290"/>
    </row>
    <row r="14444" spans="1:1" x14ac:dyDescent="0.25">
      <c r="A14444" s="290"/>
    </row>
    <row r="14445" spans="1:1" x14ac:dyDescent="0.25">
      <c r="A14445" s="290"/>
    </row>
    <row r="14446" spans="1:1" x14ac:dyDescent="0.25">
      <c r="A14446" s="290"/>
    </row>
    <row r="14447" spans="1:1" x14ac:dyDescent="0.25">
      <c r="A14447" s="290"/>
    </row>
    <row r="14448" spans="1:1" x14ac:dyDescent="0.25">
      <c r="A14448" s="290"/>
    </row>
    <row r="14449" spans="1:1" x14ac:dyDescent="0.25">
      <c r="A14449" s="290"/>
    </row>
    <row r="14450" spans="1:1" x14ac:dyDescent="0.25">
      <c r="A14450" s="290"/>
    </row>
    <row r="14451" spans="1:1" x14ac:dyDescent="0.25">
      <c r="A14451" s="290"/>
    </row>
    <row r="14452" spans="1:1" x14ac:dyDescent="0.25">
      <c r="A14452" s="290"/>
    </row>
    <row r="14453" spans="1:1" x14ac:dyDescent="0.25">
      <c r="A14453" s="290"/>
    </row>
    <row r="14454" spans="1:1" x14ac:dyDescent="0.25">
      <c r="A14454" s="290"/>
    </row>
    <row r="14455" spans="1:1" x14ac:dyDescent="0.25">
      <c r="A14455" s="290"/>
    </row>
    <row r="14456" spans="1:1" x14ac:dyDescent="0.25">
      <c r="A14456" s="290"/>
    </row>
    <row r="14457" spans="1:1" x14ac:dyDescent="0.25">
      <c r="A14457" s="290"/>
    </row>
    <row r="14458" spans="1:1" x14ac:dyDescent="0.25">
      <c r="A14458" s="290"/>
    </row>
    <row r="14459" spans="1:1" x14ac:dyDescent="0.25">
      <c r="A14459" s="290"/>
    </row>
    <row r="14460" spans="1:1" x14ac:dyDescent="0.25">
      <c r="A14460" s="290"/>
    </row>
    <row r="14461" spans="1:1" x14ac:dyDescent="0.25">
      <c r="A14461" s="290"/>
    </row>
    <row r="14462" spans="1:1" x14ac:dyDescent="0.25">
      <c r="A14462" s="290"/>
    </row>
    <row r="14463" spans="1:1" x14ac:dyDescent="0.25">
      <c r="A14463" s="290"/>
    </row>
    <row r="14464" spans="1:1" x14ac:dyDescent="0.25">
      <c r="A14464" s="290"/>
    </row>
    <row r="14465" spans="1:1" x14ac:dyDescent="0.25">
      <c r="A14465" s="290"/>
    </row>
    <row r="14466" spans="1:1" x14ac:dyDescent="0.25">
      <c r="A14466" s="290"/>
    </row>
    <row r="14467" spans="1:1" x14ac:dyDescent="0.25">
      <c r="A14467" s="290"/>
    </row>
    <row r="14468" spans="1:1" x14ac:dyDescent="0.25">
      <c r="A14468" s="290"/>
    </row>
    <row r="14469" spans="1:1" x14ac:dyDescent="0.25">
      <c r="A14469" s="290"/>
    </row>
    <row r="14470" spans="1:1" x14ac:dyDescent="0.25">
      <c r="A14470" s="290"/>
    </row>
    <row r="14471" spans="1:1" x14ac:dyDescent="0.25">
      <c r="A14471" s="290"/>
    </row>
    <row r="14472" spans="1:1" x14ac:dyDescent="0.25">
      <c r="A14472" s="290"/>
    </row>
    <row r="14473" spans="1:1" x14ac:dyDescent="0.25">
      <c r="A14473" s="290"/>
    </row>
    <row r="14474" spans="1:1" x14ac:dyDescent="0.25">
      <c r="A14474" s="290"/>
    </row>
    <row r="14475" spans="1:1" x14ac:dyDescent="0.25">
      <c r="A14475" s="290"/>
    </row>
    <row r="14476" spans="1:1" x14ac:dyDescent="0.25">
      <c r="A14476" s="290"/>
    </row>
    <row r="14477" spans="1:1" x14ac:dyDescent="0.25">
      <c r="A14477" s="290"/>
    </row>
    <row r="14478" spans="1:1" x14ac:dyDescent="0.25">
      <c r="A14478" s="290"/>
    </row>
    <row r="14479" spans="1:1" x14ac:dyDescent="0.25">
      <c r="A14479" s="290"/>
    </row>
    <row r="14480" spans="1:1" x14ac:dyDescent="0.25">
      <c r="A14480" s="290"/>
    </row>
    <row r="14481" spans="1:1" x14ac:dyDescent="0.25">
      <c r="A14481" s="290"/>
    </row>
    <row r="14482" spans="1:1" x14ac:dyDescent="0.25">
      <c r="A14482" s="290"/>
    </row>
    <row r="14483" spans="1:1" x14ac:dyDescent="0.25">
      <c r="A14483" s="290"/>
    </row>
    <row r="14484" spans="1:1" x14ac:dyDescent="0.25">
      <c r="A14484" s="290"/>
    </row>
    <row r="14485" spans="1:1" x14ac:dyDescent="0.25">
      <c r="A14485" s="290"/>
    </row>
    <row r="14486" spans="1:1" x14ac:dyDescent="0.25">
      <c r="A14486" s="290"/>
    </row>
    <row r="14487" spans="1:1" x14ac:dyDescent="0.25">
      <c r="A14487" s="290"/>
    </row>
    <row r="14488" spans="1:1" x14ac:dyDescent="0.25">
      <c r="A14488" s="290"/>
    </row>
    <row r="14489" spans="1:1" x14ac:dyDescent="0.25">
      <c r="A14489" s="290"/>
    </row>
    <row r="14490" spans="1:1" x14ac:dyDescent="0.25">
      <c r="A14490" s="290"/>
    </row>
    <row r="14491" spans="1:1" x14ac:dyDescent="0.25">
      <c r="A14491" s="290"/>
    </row>
    <row r="14492" spans="1:1" x14ac:dyDescent="0.25">
      <c r="A14492" s="290"/>
    </row>
    <row r="14493" spans="1:1" x14ac:dyDescent="0.25">
      <c r="A14493" s="290"/>
    </row>
    <row r="14494" spans="1:1" x14ac:dyDescent="0.25">
      <c r="A14494" s="290"/>
    </row>
    <row r="14495" spans="1:1" x14ac:dyDescent="0.25">
      <c r="A14495" s="290"/>
    </row>
    <row r="14496" spans="1:1" x14ac:dyDescent="0.25">
      <c r="A14496" s="290"/>
    </row>
    <row r="14497" spans="1:1" x14ac:dyDescent="0.25">
      <c r="A14497" s="290"/>
    </row>
    <row r="14498" spans="1:1" x14ac:dyDescent="0.25">
      <c r="A14498" s="290"/>
    </row>
    <row r="14499" spans="1:1" x14ac:dyDescent="0.25">
      <c r="A14499" s="290"/>
    </row>
    <row r="14500" spans="1:1" x14ac:dyDescent="0.25">
      <c r="A14500" s="290"/>
    </row>
    <row r="14501" spans="1:1" x14ac:dyDescent="0.25">
      <c r="A14501" s="290"/>
    </row>
    <row r="14502" spans="1:1" x14ac:dyDescent="0.25">
      <c r="A14502" s="290"/>
    </row>
    <row r="14503" spans="1:1" x14ac:dyDescent="0.25">
      <c r="A14503" s="290"/>
    </row>
    <row r="14504" spans="1:1" x14ac:dyDescent="0.25">
      <c r="A14504" s="290"/>
    </row>
    <row r="14505" spans="1:1" x14ac:dyDescent="0.25">
      <c r="A14505" s="290"/>
    </row>
    <row r="14506" spans="1:1" x14ac:dyDescent="0.25">
      <c r="A14506" s="290"/>
    </row>
    <row r="14507" spans="1:1" x14ac:dyDescent="0.25">
      <c r="A14507" s="290"/>
    </row>
    <row r="14508" spans="1:1" x14ac:dyDescent="0.25">
      <c r="A14508" s="290"/>
    </row>
    <row r="14509" spans="1:1" x14ac:dyDescent="0.25">
      <c r="A14509" s="290"/>
    </row>
    <row r="14510" spans="1:1" x14ac:dyDescent="0.25">
      <c r="A14510" s="290"/>
    </row>
    <row r="14511" spans="1:1" x14ac:dyDescent="0.25">
      <c r="A14511" s="290"/>
    </row>
    <row r="14512" spans="1:1" x14ac:dyDescent="0.25">
      <c r="A14512" s="290"/>
    </row>
    <row r="14513" spans="1:1" x14ac:dyDescent="0.25">
      <c r="A14513" s="290"/>
    </row>
    <row r="14514" spans="1:1" x14ac:dyDescent="0.25">
      <c r="A14514" s="290"/>
    </row>
    <row r="14515" spans="1:1" x14ac:dyDescent="0.25">
      <c r="A14515" s="290"/>
    </row>
    <row r="14516" spans="1:1" x14ac:dyDescent="0.25">
      <c r="A14516" s="290"/>
    </row>
    <row r="14517" spans="1:1" x14ac:dyDescent="0.25">
      <c r="A14517" s="290"/>
    </row>
    <row r="14518" spans="1:1" x14ac:dyDescent="0.25">
      <c r="A14518" s="290"/>
    </row>
    <row r="14519" spans="1:1" x14ac:dyDescent="0.25">
      <c r="A14519" s="290"/>
    </row>
    <row r="14520" spans="1:1" x14ac:dyDescent="0.25">
      <c r="A14520" s="290"/>
    </row>
    <row r="14521" spans="1:1" x14ac:dyDescent="0.25">
      <c r="A14521" s="290"/>
    </row>
    <row r="14522" spans="1:1" x14ac:dyDescent="0.25">
      <c r="A14522" s="290"/>
    </row>
    <row r="14523" spans="1:1" x14ac:dyDescent="0.25">
      <c r="A14523" s="290"/>
    </row>
    <row r="14524" spans="1:1" x14ac:dyDescent="0.25">
      <c r="A14524" s="290"/>
    </row>
    <row r="14525" spans="1:1" x14ac:dyDescent="0.25">
      <c r="A14525" s="290"/>
    </row>
    <row r="14526" spans="1:1" x14ac:dyDescent="0.25">
      <c r="A14526" s="290"/>
    </row>
    <row r="14527" spans="1:1" x14ac:dyDescent="0.25">
      <c r="A14527" s="290"/>
    </row>
    <row r="14528" spans="1:1" x14ac:dyDescent="0.25">
      <c r="A14528" s="290"/>
    </row>
    <row r="14529" spans="1:1" x14ac:dyDescent="0.25">
      <c r="A14529" s="290"/>
    </row>
    <row r="14530" spans="1:1" x14ac:dyDescent="0.25">
      <c r="A14530" s="290"/>
    </row>
    <row r="14531" spans="1:1" x14ac:dyDescent="0.25">
      <c r="A14531" s="290"/>
    </row>
    <row r="14532" spans="1:1" x14ac:dyDescent="0.25">
      <c r="A14532" s="290"/>
    </row>
    <row r="14533" spans="1:1" x14ac:dyDescent="0.25">
      <c r="A14533" s="290"/>
    </row>
    <row r="14534" spans="1:1" x14ac:dyDescent="0.25">
      <c r="A14534" s="290"/>
    </row>
    <row r="14535" spans="1:1" x14ac:dyDescent="0.25">
      <c r="A14535" s="290"/>
    </row>
    <row r="14536" spans="1:1" x14ac:dyDescent="0.25">
      <c r="A14536" s="290"/>
    </row>
    <row r="14537" spans="1:1" x14ac:dyDescent="0.25">
      <c r="A14537" s="290"/>
    </row>
    <row r="14538" spans="1:1" x14ac:dyDescent="0.25">
      <c r="A14538" s="290"/>
    </row>
    <row r="14539" spans="1:1" x14ac:dyDescent="0.25">
      <c r="A14539" s="290"/>
    </row>
    <row r="14540" spans="1:1" x14ac:dyDescent="0.25">
      <c r="A14540" s="290"/>
    </row>
    <row r="14541" spans="1:1" x14ac:dyDescent="0.25">
      <c r="A14541" s="290"/>
    </row>
    <row r="14542" spans="1:1" x14ac:dyDescent="0.25">
      <c r="A14542" s="290"/>
    </row>
    <row r="14543" spans="1:1" x14ac:dyDescent="0.25">
      <c r="A14543" s="290"/>
    </row>
    <row r="14544" spans="1:1" x14ac:dyDescent="0.25">
      <c r="A14544" s="290"/>
    </row>
    <row r="14545" spans="1:1" x14ac:dyDescent="0.25">
      <c r="A14545" s="290"/>
    </row>
    <row r="14546" spans="1:1" x14ac:dyDescent="0.25">
      <c r="A14546" s="290"/>
    </row>
    <row r="14547" spans="1:1" x14ac:dyDescent="0.25">
      <c r="A14547" s="290"/>
    </row>
    <row r="14548" spans="1:1" x14ac:dyDescent="0.25">
      <c r="A14548" s="290"/>
    </row>
    <row r="14549" spans="1:1" x14ac:dyDescent="0.25">
      <c r="A14549" s="290"/>
    </row>
    <row r="14550" spans="1:1" x14ac:dyDescent="0.25">
      <c r="A14550" s="290"/>
    </row>
    <row r="14551" spans="1:1" x14ac:dyDescent="0.25">
      <c r="A14551" s="290"/>
    </row>
    <row r="14552" spans="1:1" x14ac:dyDescent="0.25">
      <c r="A14552" s="290"/>
    </row>
    <row r="14553" spans="1:1" x14ac:dyDescent="0.25">
      <c r="A14553" s="290"/>
    </row>
    <row r="14554" spans="1:1" x14ac:dyDescent="0.25">
      <c r="A14554" s="290"/>
    </row>
    <row r="14555" spans="1:1" x14ac:dyDescent="0.25">
      <c r="A14555" s="290"/>
    </row>
    <row r="14556" spans="1:1" x14ac:dyDescent="0.25">
      <c r="A14556" s="290"/>
    </row>
    <row r="14557" spans="1:1" x14ac:dyDescent="0.25">
      <c r="A14557" s="290"/>
    </row>
    <row r="14558" spans="1:1" x14ac:dyDescent="0.25">
      <c r="A14558" s="290"/>
    </row>
    <row r="14559" spans="1:1" x14ac:dyDescent="0.25">
      <c r="A14559" s="290"/>
    </row>
    <row r="14560" spans="1:1" x14ac:dyDescent="0.25">
      <c r="A14560" s="290"/>
    </row>
    <row r="14561" spans="1:1" x14ac:dyDescent="0.25">
      <c r="A14561" s="290"/>
    </row>
    <row r="14562" spans="1:1" x14ac:dyDescent="0.25">
      <c r="A14562" s="290"/>
    </row>
    <row r="14563" spans="1:1" x14ac:dyDescent="0.25">
      <c r="A14563" s="290"/>
    </row>
    <row r="14564" spans="1:1" x14ac:dyDescent="0.25">
      <c r="A14564" s="290"/>
    </row>
    <row r="14565" spans="1:1" x14ac:dyDescent="0.25">
      <c r="A14565" s="290"/>
    </row>
    <row r="14566" spans="1:1" x14ac:dyDescent="0.25">
      <c r="A14566" s="290"/>
    </row>
    <row r="14567" spans="1:1" x14ac:dyDescent="0.25">
      <c r="A14567" s="290"/>
    </row>
    <row r="14568" spans="1:1" x14ac:dyDescent="0.25">
      <c r="A14568" s="290"/>
    </row>
    <row r="14569" spans="1:1" x14ac:dyDescent="0.25">
      <c r="A14569" s="290"/>
    </row>
    <row r="14570" spans="1:1" x14ac:dyDescent="0.25">
      <c r="A14570" s="290"/>
    </row>
    <row r="14571" spans="1:1" x14ac:dyDescent="0.25">
      <c r="A14571" s="290"/>
    </row>
    <row r="14572" spans="1:1" x14ac:dyDescent="0.25">
      <c r="A14572" s="290"/>
    </row>
    <row r="14573" spans="1:1" x14ac:dyDescent="0.25">
      <c r="A14573" s="290"/>
    </row>
    <row r="14574" spans="1:1" x14ac:dyDescent="0.25">
      <c r="A14574" s="290"/>
    </row>
    <row r="14575" spans="1:1" x14ac:dyDescent="0.25">
      <c r="A14575" s="290"/>
    </row>
    <row r="14576" spans="1:1" x14ac:dyDescent="0.25">
      <c r="A14576" s="290"/>
    </row>
    <row r="14577" spans="1:1" x14ac:dyDescent="0.25">
      <c r="A14577" s="290"/>
    </row>
    <row r="14578" spans="1:1" x14ac:dyDescent="0.25">
      <c r="A14578" s="290"/>
    </row>
    <row r="14579" spans="1:1" x14ac:dyDescent="0.25">
      <c r="A14579" s="290"/>
    </row>
    <row r="14580" spans="1:1" x14ac:dyDescent="0.25">
      <c r="A14580" s="290"/>
    </row>
    <row r="14581" spans="1:1" x14ac:dyDescent="0.25">
      <c r="A14581" s="290"/>
    </row>
    <row r="14582" spans="1:1" x14ac:dyDescent="0.25">
      <c r="A14582" s="290"/>
    </row>
    <row r="14583" spans="1:1" x14ac:dyDescent="0.25">
      <c r="A14583" s="290"/>
    </row>
    <row r="14584" spans="1:1" x14ac:dyDescent="0.25">
      <c r="A14584" s="290"/>
    </row>
    <row r="14585" spans="1:1" x14ac:dyDescent="0.25">
      <c r="A14585" s="290"/>
    </row>
    <row r="14586" spans="1:1" x14ac:dyDescent="0.25">
      <c r="A14586" s="290"/>
    </row>
    <row r="14587" spans="1:1" x14ac:dyDescent="0.25">
      <c r="A14587" s="290"/>
    </row>
    <row r="14588" spans="1:1" x14ac:dyDescent="0.25">
      <c r="A14588" s="290"/>
    </row>
    <row r="14589" spans="1:1" x14ac:dyDescent="0.25">
      <c r="A14589" s="290"/>
    </row>
    <row r="14590" spans="1:1" x14ac:dyDescent="0.25">
      <c r="A14590" s="290"/>
    </row>
    <row r="14591" spans="1:1" x14ac:dyDescent="0.25">
      <c r="A14591" s="290"/>
    </row>
    <row r="14592" spans="1:1" x14ac:dyDescent="0.25">
      <c r="A14592" s="290"/>
    </row>
    <row r="14593" spans="1:1" x14ac:dyDescent="0.25">
      <c r="A14593" s="290"/>
    </row>
    <row r="14594" spans="1:1" x14ac:dyDescent="0.25">
      <c r="A14594" s="290"/>
    </row>
    <row r="14595" spans="1:1" x14ac:dyDescent="0.25">
      <c r="A14595" s="290"/>
    </row>
    <row r="14596" spans="1:1" x14ac:dyDescent="0.25">
      <c r="A14596" s="290"/>
    </row>
    <row r="14597" spans="1:1" x14ac:dyDescent="0.25">
      <c r="A14597" s="290"/>
    </row>
    <row r="14598" spans="1:1" x14ac:dyDescent="0.25">
      <c r="A14598" s="290"/>
    </row>
    <row r="14599" spans="1:1" x14ac:dyDescent="0.25">
      <c r="A14599" s="290"/>
    </row>
    <row r="14600" spans="1:1" x14ac:dyDescent="0.25">
      <c r="A14600" s="290"/>
    </row>
    <row r="14601" spans="1:1" x14ac:dyDescent="0.25">
      <c r="A14601" s="290"/>
    </row>
    <row r="14602" spans="1:1" x14ac:dyDescent="0.25">
      <c r="A14602" s="290"/>
    </row>
    <row r="14603" spans="1:1" x14ac:dyDescent="0.25">
      <c r="A14603" s="290"/>
    </row>
    <row r="14604" spans="1:1" x14ac:dyDescent="0.25">
      <c r="A14604" s="290"/>
    </row>
    <row r="14605" spans="1:1" x14ac:dyDescent="0.25">
      <c r="A14605" s="290"/>
    </row>
    <row r="14606" spans="1:1" x14ac:dyDescent="0.25">
      <c r="A14606" s="290"/>
    </row>
    <row r="14607" spans="1:1" x14ac:dyDescent="0.25">
      <c r="A14607" s="290"/>
    </row>
    <row r="14608" spans="1:1" x14ac:dyDescent="0.25">
      <c r="A14608" s="290"/>
    </row>
    <row r="14609" spans="1:1" x14ac:dyDescent="0.25">
      <c r="A14609" s="290"/>
    </row>
    <row r="14610" spans="1:1" x14ac:dyDescent="0.25">
      <c r="A14610" s="290"/>
    </row>
    <row r="14611" spans="1:1" x14ac:dyDescent="0.25">
      <c r="A14611" s="290"/>
    </row>
    <row r="14612" spans="1:1" x14ac:dyDescent="0.25">
      <c r="A14612" s="290"/>
    </row>
    <row r="14613" spans="1:1" x14ac:dyDescent="0.25">
      <c r="A14613" s="290"/>
    </row>
    <row r="14614" spans="1:1" x14ac:dyDescent="0.25">
      <c r="A14614" s="290"/>
    </row>
    <row r="14615" spans="1:1" x14ac:dyDescent="0.25">
      <c r="A14615" s="290"/>
    </row>
    <row r="14616" spans="1:1" x14ac:dyDescent="0.25">
      <c r="A14616" s="290"/>
    </row>
    <row r="14617" spans="1:1" x14ac:dyDescent="0.25">
      <c r="A14617" s="290"/>
    </row>
    <row r="14618" spans="1:1" x14ac:dyDescent="0.25">
      <c r="A14618" s="290"/>
    </row>
    <row r="14619" spans="1:1" x14ac:dyDescent="0.25">
      <c r="A14619" s="290"/>
    </row>
    <row r="14620" spans="1:1" x14ac:dyDescent="0.25">
      <c r="A14620" s="290"/>
    </row>
    <row r="14621" spans="1:1" x14ac:dyDescent="0.25">
      <c r="A14621" s="290"/>
    </row>
    <row r="14622" spans="1:1" x14ac:dyDescent="0.25">
      <c r="A14622" s="290"/>
    </row>
    <row r="14623" spans="1:1" x14ac:dyDescent="0.25">
      <c r="A14623" s="290"/>
    </row>
    <row r="14624" spans="1:1" x14ac:dyDescent="0.25">
      <c r="A14624" s="290"/>
    </row>
    <row r="14625" spans="1:1" x14ac:dyDescent="0.25">
      <c r="A14625" s="290"/>
    </row>
    <row r="14626" spans="1:1" x14ac:dyDescent="0.25">
      <c r="A14626" s="290"/>
    </row>
    <row r="14627" spans="1:1" x14ac:dyDescent="0.25">
      <c r="A14627" s="290"/>
    </row>
    <row r="14628" spans="1:1" x14ac:dyDescent="0.25">
      <c r="A14628" s="290"/>
    </row>
    <row r="14629" spans="1:1" x14ac:dyDescent="0.25">
      <c r="A14629" s="290"/>
    </row>
    <row r="14630" spans="1:1" x14ac:dyDescent="0.25">
      <c r="A14630" s="290"/>
    </row>
    <row r="14631" spans="1:1" x14ac:dyDescent="0.25">
      <c r="A14631" s="290"/>
    </row>
    <row r="14632" spans="1:1" x14ac:dyDescent="0.25">
      <c r="A14632" s="290"/>
    </row>
    <row r="14633" spans="1:1" x14ac:dyDescent="0.25">
      <c r="A14633" s="290"/>
    </row>
    <row r="14634" spans="1:1" x14ac:dyDescent="0.25">
      <c r="A14634" s="290"/>
    </row>
    <row r="14635" spans="1:1" x14ac:dyDescent="0.25">
      <c r="A14635" s="290"/>
    </row>
    <row r="14636" spans="1:1" x14ac:dyDescent="0.25">
      <c r="A14636" s="290"/>
    </row>
    <row r="14637" spans="1:1" x14ac:dyDescent="0.25">
      <c r="A14637" s="290"/>
    </row>
    <row r="14638" spans="1:1" x14ac:dyDescent="0.25">
      <c r="A14638" s="290"/>
    </row>
    <row r="14639" spans="1:1" x14ac:dyDescent="0.25">
      <c r="A14639" s="290"/>
    </row>
    <row r="14640" spans="1:1" x14ac:dyDescent="0.25">
      <c r="A14640" s="290"/>
    </row>
    <row r="14641" spans="1:1" x14ac:dyDescent="0.25">
      <c r="A14641" s="290"/>
    </row>
    <row r="14642" spans="1:1" x14ac:dyDescent="0.25">
      <c r="A14642" s="290"/>
    </row>
    <row r="14643" spans="1:1" x14ac:dyDescent="0.25">
      <c r="A14643" s="290"/>
    </row>
    <row r="14644" spans="1:1" x14ac:dyDescent="0.25">
      <c r="A14644" s="290"/>
    </row>
    <row r="14645" spans="1:1" x14ac:dyDescent="0.25">
      <c r="A14645" s="290"/>
    </row>
    <row r="14646" spans="1:1" x14ac:dyDescent="0.25">
      <c r="A14646" s="290"/>
    </row>
    <row r="14647" spans="1:1" x14ac:dyDescent="0.25">
      <c r="A14647" s="290"/>
    </row>
    <row r="14648" spans="1:1" x14ac:dyDescent="0.25">
      <c r="A14648" s="290"/>
    </row>
    <row r="14649" spans="1:1" x14ac:dyDescent="0.25">
      <c r="A14649" s="290"/>
    </row>
    <row r="14650" spans="1:1" x14ac:dyDescent="0.25">
      <c r="A14650" s="290"/>
    </row>
    <row r="14651" spans="1:1" x14ac:dyDescent="0.25">
      <c r="A14651" s="290"/>
    </row>
    <row r="14652" spans="1:1" x14ac:dyDescent="0.25">
      <c r="A14652" s="290"/>
    </row>
    <row r="14653" spans="1:1" x14ac:dyDescent="0.25">
      <c r="A14653" s="290"/>
    </row>
    <row r="14654" spans="1:1" x14ac:dyDescent="0.25">
      <c r="A14654" s="290"/>
    </row>
    <row r="14655" spans="1:1" x14ac:dyDescent="0.25">
      <c r="A14655" s="290"/>
    </row>
    <row r="14656" spans="1:1" x14ac:dyDescent="0.25">
      <c r="A14656" s="290"/>
    </row>
    <row r="14657" spans="1:1" x14ac:dyDescent="0.25">
      <c r="A14657" s="290"/>
    </row>
    <row r="14658" spans="1:1" x14ac:dyDescent="0.25">
      <c r="A14658" s="290"/>
    </row>
    <row r="14659" spans="1:1" x14ac:dyDescent="0.25">
      <c r="A14659" s="290"/>
    </row>
    <row r="14660" spans="1:1" x14ac:dyDescent="0.25">
      <c r="A14660" s="290"/>
    </row>
    <row r="14661" spans="1:1" x14ac:dyDescent="0.25">
      <c r="A14661" s="290"/>
    </row>
    <row r="14662" spans="1:1" x14ac:dyDescent="0.25">
      <c r="A14662" s="290"/>
    </row>
    <row r="14663" spans="1:1" x14ac:dyDescent="0.25">
      <c r="A14663" s="290"/>
    </row>
    <row r="14664" spans="1:1" x14ac:dyDescent="0.25">
      <c r="A14664" s="290"/>
    </row>
    <row r="14665" spans="1:1" x14ac:dyDescent="0.25">
      <c r="A14665" s="290"/>
    </row>
    <row r="14666" spans="1:1" x14ac:dyDescent="0.25">
      <c r="A14666" s="290"/>
    </row>
    <row r="14667" spans="1:1" x14ac:dyDescent="0.25">
      <c r="A14667" s="290"/>
    </row>
    <row r="14668" spans="1:1" x14ac:dyDescent="0.25">
      <c r="A14668" s="290"/>
    </row>
    <row r="14669" spans="1:1" x14ac:dyDescent="0.25">
      <c r="A14669" s="290"/>
    </row>
    <row r="14670" spans="1:1" x14ac:dyDescent="0.25">
      <c r="A14670" s="290"/>
    </row>
    <row r="14671" spans="1:1" x14ac:dyDescent="0.25">
      <c r="A14671" s="290"/>
    </row>
    <row r="14672" spans="1:1" x14ac:dyDescent="0.25">
      <c r="A14672" s="290"/>
    </row>
    <row r="14673" spans="1:1" x14ac:dyDescent="0.25">
      <c r="A14673" s="290"/>
    </row>
    <row r="14674" spans="1:1" x14ac:dyDescent="0.25">
      <c r="A14674" s="290"/>
    </row>
    <row r="14675" spans="1:1" x14ac:dyDescent="0.25">
      <c r="A14675" s="290"/>
    </row>
    <row r="14676" spans="1:1" x14ac:dyDescent="0.25">
      <c r="A14676" s="290"/>
    </row>
    <row r="14677" spans="1:1" x14ac:dyDescent="0.25">
      <c r="A14677" s="290"/>
    </row>
    <row r="14678" spans="1:1" x14ac:dyDescent="0.25">
      <c r="A14678" s="290"/>
    </row>
    <row r="14679" spans="1:1" x14ac:dyDescent="0.25">
      <c r="A14679" s="290"/>
    </row>
    <row r="14680" spans="1:1" x14ac:dyDescent="0.25">
      <c r="A14680" s="290"/>
    </row>
    <row r="14681" spans="1:1" x14ac:dyDescent="0.25">
      <c r="A14681" s="290"/>
    </row>
    <row r="14682" spans="1:1" x14ac:dyDescent="0.25">
      <c r="A14682" s="290"/>
    </row>
    <row r="14683" spans="1:1" x14ac:dyDescent="0.25">
      <c r="A14683" s="290"/>
    </row>
    <row r="14684" spans="1:1" x14ac:dyDescent="0.25">
      <c r="A14684" s="290"/>
    </row>
    <row r="14685" spans="1:1" x14ac:dyDescent="0.25">
      <c r="A14685" s="290"/>
    </row>
    <row r="14686" spans="1:1" x14ac:dyDescent="0.25">
      <c r="A14686" s="290"/>
    </row>
    <row r="14687" spans="1:1" x14ac:dyDescent="0.25">
      <c r="A14687" s="290"/>
    </row>
    <row r="14688" spans="1:1" x14ac:dyDescent="0.25">
      <c r="A14688" s="290"/>
    </row>
    <row r="14689" spans="1:1" x14ac:dyDescent="0.25">
      <c r="A14689" s="290"/>
    </row>
    <row r="14690" spans="1:1" x14ac:dyDescent="0.25">
      <c r="A14690" s="290"/>
    </row>
    <row r="14691" spans="1:1" x14ac:dyDescent="0.25">
      <c r="A14691" s="290"/>
    </row>
    <row r="14692" spans="1:1" x14ac:dyDescent="0.25">
      <c r="A14692" s="290"/>
    </row>
    <row r="14693" spans="1:1" x14ac:dyDescent="0.25">
      <c r="A14693" s="290"/>
    </row>
    <row r="14694" spans="1:1" x14ac:dyDescent="0.25">
      <c r="A14694" s="290"/>
    </row>
    <row r="14695" spans="1:1" x14ac:dyDescent="0.25">
      <c r="A14695" s="290"/>
    </row>
    <row r="14696" spans="1:1" x14ac:dyDescent="0.25">
      <c r="A14696" s="290"/>
    </row>
    <row r="14697" spans="1:1" x14ac:dyDescent="0.25">
      <c r="A14697" s="290"/>
    </row>
    <row r="14698" spans="1:1" x14ac:dyDescent="0.25">
      <c r="A14698" s="290"/>
    </row>
    <row r="14699" spans="1:1" x14ac:dyDescent="0.25">
      <c r="A14699" s="290"/>
    </row>
    <row r="14700" spans="1:1" x14ac:dyDescent="0.25">
      <c r="A14700" s="290"/>
    </row>
    <row r="14701" spans="1:1" x14ac:dyDescent="0.25">
      <c r="A14701" s="290"/>
    </row>
    <row r="14702" spans="1:1" x14ac:dyDescent="0.25">
      <c r="A14702" s="290"/>
    </row>
    <row r="14703" spans="1:1" x14ac:dyDescent="0.25">
      <c r="A14703" s="290"/>
    </row>
    <row r="14704" spans="1:1" x14ac:dyDescent="0.25">
      <c r="A14704" s="290"/>
    </row>
    <row r="14705" spans="1:1" x14ac:dyDescent="0.25">
      <c r="A14705" s="290"/>
    </row>
    <row r="14706" spans="1:1" x14ac:dyDescent="0.25">
      <c r="A14706" s="290"/>
    </row>
    <row r="14707" spans="1:1" x14ac:dyDescent="0.25">
      <c r="A14707" s="290"/>
    </row>
    <row r="14708" spans="1:1" x14ac:dyDescent="0.25">
      <c r="A14708" s="290"/>
    </row>
    <row r="14709" spans="1:1" x14ac:dyDescent="0.25">
      <c r="A14709" s="290"/>
    </row>
    <row r="14710" spans="1:1" x14ac:dyDescent="0.25">
      <c r="A14710" s="290"/>
    </row>
    <row r="14711" spans="1:1" x14ac:dyDescent="0.25">
      <c r="A14711" s="290"/>
    </row>
    <row r="14712" spans="1:1" x14ac:dyDescent="0.25">
      <c r="A14712" s="290"/>
    </row>
    <row r="14713" spans="1:1" x14ac:dyDescent="0.25">
      <c r="A14713" s="290"/>
    </row>
    <row r="14714" spans="1:1" x14ac:dyDescent="0.25">
      <c r="A14714" s="290"/>
    </row>
    <row r="14715" spans="1:1" x14ac:dyDescent="0.25">
      <c r="A14715" s="290"/>
    </row>
    <row r="14716" spans="1:1" x14ac:dyDescent="0.25">
      <c r="A14716" s="290"/>
    </row>
    <row r="14717" spans="1:1" x14ac:dyDescent="0.25">
      <c r="A14717" s="290"/>
    </row>
    <row r="14718" spans="1:1" x14ac:dyDescent="0.25">
      <c r="A14718" s="290"/>
    </row>
    <row r="14719" spans="1:1" x14ac:dyDescent="0.25">
      <c r="A14719" s="290"/>
    </row>
    <row r="14720" spans="1:1" x14ac:dyDescent="0.25">
      <c r="A14720" s="290"/>
    </row>
    <row r="14721" spans="1:1" x14ac:dyDescent="0.25">
      <c r="A14721" s="290"/>
    </row>
    <row r="14722" spans="1:1" x14ac:dyDescent="0.25">
      <c r="A14722" s="290"/>
    </row>
    <row r="14723" spans="1:1" x14ac:dyDescent="0.25">
      <c r="A14723" s="290"/>
    </row>
    <row r="14724" spans="1:1" x14ac:dyDescent="0.25">
      <c r="A14724" s="290"/>
    </row>
    <row r="14725" spans="1:1" x14ac:dyDescent="0.25">
      <c r="A14725" s="290"/>
    </row>
    <row r="14726" spans="1:1" x14ac:dyDescent="0.25">
      <c r="A14726" s="290"/>
    </row>
    <row r="14727" spans="1:1" x14ac:dyDescent="0.25">
      <c r="A14727" s="290"/>
    </row>
    <row r="14728" spans="1:1" x14ac:dyDescent="0.25">
      <c r="A14728" s="290"/>
    </row>
    <row r="14729" spans="1:1" x14ac:dyDescent="0.25">
      <c r="A14729" s="290"/>
    </row>
    <row r="14730" spans="1:1" x14ac:dyDescent="0.25">
      <c r="A14730" s="290"/>
    </row>
    <row r="14731" spans="1:1" x14ac:dyDescent="0.25">
      <c r="A14731" s="290"/>
    </row>
    <row r="14732" spans="1:1" x14ac:dyDescent="0.25">
      <c r="A14732" s="290"/>
    </row>
    <row r="14733" spans="1:1" x14ac:dyDescent="0.25">
      <c r="A14733" s="290"/>
    </row>
    <row r="14734" spans="1:1" x14ac:dyDescent="0.25">
      <c r="A14734" s="290"/>
    </row>
    <row r="14735" spans="1:1" x14ac:dyDescent="0.25">
      <c r="A14735" s="290"/>
    </row>
    <row r="14736" spans="1:1" x14ac:dyDescent="0.25">
      <c r="A14736" s="290"/>
    </row>
    <row r="14737" spans="1:1" x14ac:dyDescent="0.25">
      <c r="A14737" s="290"/>
    </row>
    <row r="14738" spans="1:1" x14ac:dyDescent="0.25">
      <c r="A14738" s="290"/>
    </row>
    <row r="14739" spans="1:1" x14ac:dyDescent="0.25">
      <c r="A14739" s="290"/>
    </row>
    <row r="14740" spans="1:1" x14ac:dyDescent="0.25">
      <c r="A14740" s="290"/>
    </row>
    <row r="14741" spans="1:1" x14ac:dyDescent="0.25">
      <c r="A14741" s="290"/>
    </row>
    <row r="14742" spans="1:1" x14ac:dyDescent="0.25">
      <c r="A14742" s="290"/>
    </row>
    <row r="14743" spans="1:1" x14ac:dyDescent="0.25">
      <c r="A14743" s="290"/>
    </row>
    <row r="14744" spans="1:1" x14ac:dyDescent="0.25">
      <c r="A14744" s="290"/>
    </row>
    <row r="14745" spans="1:1" x14ac:dyDescent="0.25">
      <c r="A14745" s="290"/>
    </row>
    <row r="14746" spans="1:1" x14ac:dyDescent="0.25">
      <c r="A14746" s="290"/>
    </row>
    <row r="14747" spans="1:1" x14ac:dyDescent="0.25">
      <c r="A14747" s="290"/>
    </row>
    <row r="14748" spans="1:1" x14ac:dyDescent="0.25">
      <c r="A14748" s="290"/>
    </row>
    <row r="14749" spans="1:1" x14ac:dyDescent="0.25">
      <c r="A14749" s="290"/>
    </row>
    <row r="14750" spans="1:1" x14ac:dyDescent="0.25">
      <c r="A14750" s="290"/>
    </row>
    <row r="14751" spans="1:1" x14ac:dyDescent="0.25">
      <c r="A14751" s="290"/>
    </row>
    <row r="14752" spans="1:1" x14ac:dyDescent="0.25">
      <c r="A14752" s="290"/>
    </row>
    <row r="14753" spans="1:1" x14ac:dyDescent="0.25">
      <c r="A14753" s="290"/>
    </row>
    <row r="14754" spans="1:1" x14ac:dyDescent="0.25">
      <c r="A14754" s="290"/>
    </row>
    <row r="14755" spans="1:1" x14ac:dyDescent="0.25">
      <c r="A14755" s="290"/>
    </row>
    <row r="14756" spans="1:1" x14ac:dyDescent="0.25">
      <c r="A14756" s="290"/>
    </row>
    <row r="14757" spans="1:1" x14ac:dyDescent="0.25">
      <c r="A14757" s="290"/>
    </row>
    <row r="14758" spans="1:1" x14ac:dyDescent="0.25">
      <c r="A14758" s="290"/>
    </row>
    <row r="14759" spans="1:1" x14ac:dyDescent="0.25">
      <c r="A14759" s="290"/>
    </row>
    <row r="14760" spans="1:1" x14ac:dyDescent="0.25">
      <c r="A14760" s="290"/>
    </row>
    <row r="14761" spans="1:1" x14ac:dyDescent="0.25">
      <c r="A14761" s="290"/>
    </row>
    <row r="14762" spans="1:1" x14ac:dyDescent="0.25">
      <c r="A14762" s="290"/>
    </row>
    <row r="14763" spans="1:1" x14ac:dyDescent="0.25">
      <c r="A14763" s="290"/>
    </row>
    <row r="14764" spans="1:1" x14ac:dyDescent="0.25">
      <c r="A14764" s="290"/>
    </row>
    <row r="14765" spans="1:1" x14ac:dyDescent="0.25">
      <c r="A14765" s="290"/>
    </row>
    <row r="14766" spans="1:1" x14ac:dyDescent="0.25">
      <c r="A14766" s="290"/>
    </row>
    <row r="14767" spans="1:1" x14ac:dyDescent="0.25">
      <c r="A14767" s="290"/>
    </row>
    <row r="14768" spans="1:1" x14ac:dyDescent="0.25">
      <c r="A14768" s="290"/>
    </row>
    <row r="14769" spans="1:1" x14ac:dyDescent="0.25">
      <c r="A14769" s="290"/>
    </row>
    <row r="14770" spans="1:1" x14ac:dyDescent="0.25">
      <c r="A14770" s="290"/>
    </row>
    <row r="14771" spans="1:1" x14ac:dyDescent="0.25">
      <c r="A14771" s="290"/>
    </row>
    <row r="14772" spans="1:1" x14ac:dyDescent="0.25">
      <c r="A14772" s="290"/>
    </row>
    <row r="14773" spans="1:1" x14ac:dyDescent="0.25">
      <c r="A14773" s="290"/>
    </row>
    <row r="14774" spans="1:1" x14ac:dyDescent="0.25">
      <c r="A14774" s="290"/>
    </row>
    <row r="14775" spans="1:1" x14ac:dyDescent="0.25">
      <c r="A14775" s="290"/>
    </row>
    <row r="14776" spans="1:1" x14ac:dyDescent="0.25">
      <c r="A14776" s="290"/>
    </row>
    <row r="14777" spans="1:1" x14ac:dyDescent="0.25">
      <c r="A14777" s="290"/>
    </row>
    <row r="14778" spans="1:1" x14ac:dyDescent="0.25">
      <c r="A14778" s="290"/>
    </row>
    <row r="14779" spans="1:1" x14ac:dyDescent="0.25">
      <c r="A14779" s="290"/>
    </row>
    <row r="14780" spans="1:1" x14ac:dyDescent="0.25">
      <c r="A14780" s="290"/>
    </row>
    <row r="14781" spans="1:1" x14ac:dyDescent="0.25">
      <c r="A14781" s="290"/>
    </row>
    <row r="14782" spans="1:1" x14ac:dyDescent="0.25">
      <c r="A14782" s="290"/>
    </row>
    <row r="14783" spans="1:1" x14ac:dyDescent="0.25">
      <c r="A14783" s="290"/>
    </row>
    <row r="14784" spans="1:1" x14ac:dyDescent="0.25">
      <c r="A14784" s="290"/>
    </row>
    <row r="14785" spans="1:1" x14ac:dyDescent="0.25">
      <c r="A14785" s="290"/>
    </row>
    <row r="14786" spans="1:1" x14ac:dyDescent="0.25">
      <c r="A14786" s="290"/>
    </row>
    <row r="14787" spans="1:1" x14ac:dyDescent="0.25">
      <c r="A14787" s="290"/>
    </row>
    <row r="14788" spans="1:1" x14ac:dyDescent="0.25">
      <c r="A14788" s="290"/>
    </row>
    <row r="14789" spans="1:1" x14ac:dyDescent="0.25">
      <c r="A14789" s="290"/>
    </row>
    <row r="14790" spans="1:1" x14ac:dyDescent="0.25">
      <c r="A14790" s="290"/>
    </row>
    <row r="14791" spans="1:1" x14ac:dyDescent="0.25">
      <c r="A14791" s="290"/>
    </row>
    <row r="14792" spans="1:1" x14ac:dyDescent="0.25">
      <c r="A14792" s="290"/>
    </row>
    <row r="14793" spans="1:1" x14ac:dyDescent="0.25">
      <c r="A14793" s="290"/>
    </row>
    <row r="14794" spans="1:1" x14ac:dyDescent="0.25">
      <c r="A14794" s="290"/>
    </row>
    <row r="14795" spans="1:1" x14ac:dyDescent="0.25">
      <c r="A14795" s="290"/>
    </row>
    <row r="14796" spans="1:1" x14ac:dyDescent="0.25">
      <c r="A14796" s="290"/>
    </row>
    <row r="14797" spans="1:1" x14ac:dyDescent="0.25">
      <c r="A14797" s="290"/>
    </row>
    <row r="14798" spans="1:1" x14ac:dyDescent="0.25">
      <c r="A14798" s="290"/>
    </row>
    <row r="14799" spans="1:1" x14ac:dyDescent="0.25">
      <c r="A14799" s="290"/>
    </row>
    <row r="14800" spans="1:1" x14ac:dyDescent="0.25">
      <c r="A14800" s="290"/>
    </row>
    <row r="14801" spans="1:1" x14ac:dyDescent="0.25">
      <c r="A14801" s="290"/>
    </row>
    <row r="14802" spans="1:1" x14ac:dyDescent="0.25">
      <c r="A14802" s="290"/>
    </row>
    <row r="14803" spans="1:1" x14ac:dyDescent="0.25">
      <c r="A14803" s="290"/>
    </row>
    <row r="14804" spans="1:1" x14ac:dyDescent="0.25">
      <c r="A14804" s="290"/>
    </row>
    <row r="14805" spans="1:1" x14ac:dyDescent="0.25">
      <c r="A14805" s="290"/>
    </row>
    <row r="14806" spans="1:1" x14ac:dyDescent="0.25">
      <c r="A14806" s="290"/>
    </row>
    <row r="14807" spans="1:1" x14ac:dyDescent="0.25">
      <c r="A14807" s="290"/>
    </row>
    <row r="14808" spans="1:1" x14ac:dyDescent="0.25">
      <c r="A14808" s="290"/>
    </row>
    <row r="14809" spans="1:1" x14ac:dyDescent="0.25">
      <c r="A14809" s="290"/>
    </row>
    <row r="14810" spans="1:1" x14ac:dyDescent="0.25">
      <c r="A14810" s="290"/>
    </row>
    <row r="14811" spans="1:1" x14ac:dyDescent="0.25">
      <c r="A14811" s="290"/>
    </row>
    <row r="14812" spans="1:1" x14ac:dyDescent="0.25">
      <c r="A14812" s="290"/>
    </row>
    <row r="14813" spans="1:1" x14ac:dyDescent="0.25">
      <c r="A14813" s="290"/>
    </row>
    <row r="14814" spans="1:1" x14ac:dyDescent="0.25">
      <c r="A14814" s="290"/>
    </row>
    <row r="14815" spans="1:1" x14ac:dyDescent="0.25">
      <c r="A14815" s="290"/>
    </row>
    <row r="14816" spans="1:1" x14ac:dyDescent="0.25">
      <c r="A14816" s="290"/>
    </row>
    <row r="14817" spans="1:1" x14ac:dyDescent="0.25">
      <c r="A14817" s="290"/>
    </row>
    <row r="14818" spans="1:1" x14ac:dyDescent="0.25">
      <c r="A14818" s="290"/>
    </row>
    <row r="14819" spans="1:1" x14ac:dyDescent="0.25">
      <c r="A14819" s="290"/>
    </row>
    <row r="14820" spans="1:1" x14ac:dyDescent="0.25">
      <c r="A14820" s="290"/>
    </row>
    <row r="14821" spans="1:1" x14ac:dyDescent="0.25">
      <c r="A14821" s="290"/>
    </row>
    <row r="14822" spans="1:1" x14ac:dyDescent="0.25">
      <c r="A14822" s="290"/>
    </row>
    <row r="14823" spans="1:1" x14ac:dyDescent="0.25">
      <c r="A14823" s="290"/>
    </row>
    <row r="14824" spans="1:1" x14ac:dyDescent="0.25">
      <c r="A14824" s="290"/>
    </row>
    <row r="14825" spans="1:1" x14ac:dyDescent="0.25">
      <c r="A14825" s="290"/>
    </row>
    <row r="14826" spans="1:1" x14ac:dyDescent="0.25">
      <c r="A14826" s="290"/>
    </row>
    <row r="14827" spans="1:1" x14ac:dyDescent="0.25">
      <c r="A14827" s="290"/>
    </row>
    <row r="14828" spans="1:1" x14ac:dyDescent="0.25">
      <c r="A14828" s="290"/>
    </row>
    <row r="14829" spans="1:1" x14ac:dyDescent="0.25">
      <c r="A14829" s="290"/>
    </row>
    <row r="14830" spans="1:1" x14ac:dyDescent="0.25">
      <c r="A14830" s="290"/>
    </row>
    <row r="14831" spans="1:1" x14ac:dyDescent="0.25">
      <c r="A14831" s="290"/>
    </row>
    <row r="14832" spans="1:1" x14ac:dyDescent="0.25">
      <c r="A14832" s="290"/>
    </row>
    <row r="14833" spans="1:1" x14ac:dyDescent="0.25">
      <c r="A14833" s="290"/>
    </row>
    <row r="14834" spans="1:1" x14ac:dyDescent="0.25">
      <c r="A14834" s="290"/>
    </row>
    <row r="14835" spans="1:1" x14ac:dyDescent="0.25">
      <c r="A14835" s="290"/>
    </row>
    <row r="14836" spans="1:1" x14ac:dyDescent="0.25">
      <c r="A14836" s="290"/>
    </row>
    <row r="14837" spans="1:1" x14ac:dyDescent="0.25">
      <c r="A14837" s="290"/>
    </row>
    <row r="14838" spans="1:1" x14ac:dyDescent="0.25">
      <c r="A14838" s="290"/>
    </row>
    <row r="14839" spans="1:1" x14ac:dyDescent="0.25">
      <c r="A14839" s="290"/>
    </row>
    <row r="14840" spans="1:1" x14ac:dyDescent="0.25">
      <c r="A14840" s="290"/>
    </row>
    <row r="14841" spans="1:1" x14ac:dyDescent="0.25">
      <c r="A14841" s="290"/>
    </row>
    <row r="14842" spans="1:1" x14ac:dyDescent="0.25">
      <c r="A14842" s="290"/>
    </row>
    <row r="14843" spans="1:1" x14ac:dyDescent="0.25">
      <c r="A14843" s="290"/>
    </row>
    <row r="14844" spans="1:1" x14ac:dyDescent="0.25">
      <c r="A14844" s="290"/>
    </row>
    <row r="14845" spans="1:1" x14ac:dyDescent="0.25">
      <c r="A14845" s="290"/>
    </row>
    <row r="14846" spans="1:1" x14ac:dyDescent="0.25">
      <c r="A14846" s="290"/>
    </row>
    <row r="14847" spans="1:1" x14ac:dyDescent="0.25">
      <c r="A14847" s="290"/>
    </row>
    <row r="14848" spans="1:1" x14ac:dyDescent="0.25">
      <c r="A14848" s="290"/>
    </row>
    <row r="14849" spans="1:1" x14ac:dyDescent="0.25">
      <c r="A14849" s="290"/>
    </row>
    <row r="14850" spans="1:1" x14ac:dyDescent="0.25">
      <c r="A14850" s="290"/>
    </row>
    <row r="14851" spans="1:1" x14ac:dyDescent="0.25">
      <c r="A14851" s="290"/>
    </row>
    <row r="14852" spans="1:1" x14ac:dyDescent="0.25">
      <c r="A14852" s="290"/>
    </row>
    <row r="14853" spans="1:1" x14ac:dyDescent="0.25">
      <c r="A14853" s="290"/>
    </row>
    <row r="14854" spans="1:1" x14ac:dyDescent="0.25">
      <c r="A14854" s="290"/>
    </row>
    <row r="14855" spans="1:1" x14ac:dyDescent="0.25">
      <c r="A14855" s="290"/>
    </row>
    <row r="14856" spans="1:1" x14ac:dyDescent="0.25">
      <c r="A14856" s="290"/>
    </row>
    <row r="14857" spans="1:1" x14ac:dyDescent="0.25">
      <c r="A14857" s="290"/>
    </row>
    <row r="14858" spans="1:1" x14ac:dyDescent="0.25">
      <c r="A14858" s="290"/>
    </row>
    <row r="14859" spans="1:1" x14ac:dyDescent="0.25">
      <c r="A14859" s="290"/>
    </row>
    <row r="14860" spans="1:1" x14ac:dyDescent="0.25">
      <c r="A14860" s="290"/>
    </row>
    <row r="14861" spans="1:1" x14ac:dyDescent="0.25">
      <c r="A14861" s="290"/>
    </row>
    <row r="14862" spans="1:1" x14ac:dyDescent="0.25">
      <c r="A14862" s="290"/>
    </row>
    <row r="14863" spans="1:1" x14ac:dyDescent="0.25">
      <c r="A14863" s="290"/>
    </row>
    <row r="14864" spans="1:1" x14ac:dyDescent="0.25">
      <c r="A14864" s="290"/>
    </row>
    <row r="14865" spans="1:1" x14ac:dyDescent="0.25">
      <c r="A14865" s="290"/>
    </row>
    <row r="14866" spans="1:1" x14ac:dyDescent="0.25">
      <c r="A14866" s="290"/>
    </row>
    <row r="14867" spans="1:1" x14ac:dyDescent="0.25">
      <c r="A14867" s="290"/>
    </row>
    <row r="14868" spans="1:1" x14ac:dyDescent="0.25">
      <c r="A14868" s="290"/>
    </row>
    <row r="14869" spans="1:1" x14ac:dyDescent="0.25">
      <c r="A14869" s="290"/>
    </row>
    <row r="14870" spans="1:1" x14ac:dyDescent="0.25">
      <c r="A14870" s="290"/>
    </row>
    <row r="14871" spans="1:1" x14ac:dyDescent="0.25">
      <c r="A14871" s="290"/>
    </row>
    <row r="14872" spans="1:1" x14ac:dyDescent="0.25">
      <c r="A14872" s="290"/>
    </row>
    <row r="14873" spans="1:1" x14ac:dyDescent="0.25">
      <c r="A14873" s="290"/>
    </row>
    <row r="14874" spans="1:1" x14ac:dyDescent="0.25">
      <c r="A14874" s="290"/>
    </row>
    <row r="14875" spans="1:1" x14ac:dyDescent="0.25">
      <c r="A14875" s="290"/>
    </row>
    <row r="14876" spans="1:1" x14ac:dyDescent="0.25">
      <c r="A14876" s="290"/>
    </row>
    <row r="14877" spans="1:1" x14ac:dyDescent="0.25">
      <c r="A14877" s="290"/>
    </row>
    <row r="14878" spans="1:1" x14ac:dyDescent="0.25">
      <c r="A14878" s="290"/>
    </row>
    <row r="14879" spans="1:1" x14ac:dyDescent="0.25">
      <c r="A14879" s="290"/>
    </row>
    <row r="14880" spans="1:1" x14ac:dyDescent="0.25">
      <c r="A14880" s="290"/>
    </row>
    <row r="14881" spans="1:1" x14ac:dyDescent="0.25">
      <c r="A14881" s="290"/>
    </row>
    <row r="14882" spans="1:1" x14ac:dyDescent="0.25">
      <c r="A14882" s="290"/>
    </row>
    <row r="14883" spans="1:1" x14ac:dyDescent="0.25">
      <c r="A14883" s="290"/>
    </row>
    <row r="14884" spans="1:1" x14ac:dyDescent="0.25">
      <c r="A14884" s="290"/>
    </row>
    <row r="14885" spans="1:1" x14ac:dyDescent="0.25">
      <c r="A14885" s="290"/>
    </row>
    <row r="14886" spans="1:1" x14ac:dyDescent="0.25">
      <c r="A14886" s="290"/>
    </row>
    <row r="14887" spans="1:1" x14ac:dyDescent="0.25">
      <c r="A14887" s="290"/>
    </row>
    <row r="14888" spans="1:1" x14ac:dyDescent="0.25">
      <c r="A14888" s="290"/>
    </row>
    <row r="14889" spans="1:1" x14ac:dyDescent="0.25">
      <c r="A14889" s="290"/>
    </row>
    <row r="14890" spans="1:1" x14ac:dyDescent="0.25">
      <c r="A14890" s="290"/>
    </row>
    <row r="14891" spans="1:1" x14ac:dyDescent="0.25">
      <c r="A14891" s="290"/>
    </row>
    <row r="14892" spans="1:1" x14ac:dyDescent="0.25">
      <c r="A14892" s="290"/>
    </row>
    <row r="14893" spans="1:1" x14ac:dyDescent="0.25">
      <c r="A14893" s="290"/>
    </row>
    <row r="14894" spans="1:1" x14ac:dyDescent="0.25">
      <c r="A14894" s="290"/>
    </row>
    <row r="14895" spans="1:1" x14ac:dyDescent="0.25">
      <c r="A14895" s="290"/>
    </row>
    <row r="14896" spans="1:1" x14ac:dyDescent="0.25">
      <c r="A14896" s="290"/>
    </row>
    <row r="14897" spans="1:1" x14ac:dyDescent="0.25">
      <c r="A14897" s="290"/>
    </row>
    <row r="14898" spans="1:1" x14ac:dyDescent="0.25">
      <c r="A14898" s="290"/>
    </row>
    <row r="14899" spans="1:1" x14ac:dyDescent="0.25">
      <c r="A14899" s="290"/>
    </row>
    <row r="14900" spans="1:1" x14ac:dyDescent="0.25">
      <c r="A14900" s="290"/>
    </row>
    <row r="14901" spans="1:1" x14ac:dyDescent="0.25">
      <c r="A14901" s="290"/>
    </row>
    <row r="14902" spans="1:1" x14ac:dyDescent="0.25">
      <c r="A14902" s="290"/>
    </row>
    <row r="14903" spans="1:1" x14ac:dyDescent="0.25">
      <c r="A14903" s="290"/>
    </row>
    <row r="14904" spans="1:1" x14ac:dyDescent="0.25">
      <c r="A14904" s="290"/>
    </row>
    <row r="14905" spans="1:1" x14ac:dyDescent="0.25">
      <c r="A14905" s="290"/>
    </row>
    <row r="14906" spans="1:1" x14ac:dyDescent="0.25">
      <c r="A14906" s="290"/>
    </row>
    <row r="14907" spans="1:1" x14ac:dyDescent="0.25">
      <c r="A14907" s="290"/>
    </row>
    <row r="14908" spans="1:1" x14ac:dyDescent="0.25">
      <c r="A14908" s="290"/>
    </row>
    <row r="14909" spans="1:1" x14ac:dyDescent="0.25">
      <c r="A14909" s="290"/>
    </row>
    <row r="14910" spans="1:1" x14ac:dyDescent="0.25">
      <c r="A14910" s="290"/>
    </row>
    <row r="14911" spans="1:1" x14ac:dyDescent="0.25">
      <c r="A14911" s="290"/>
    </row>
    <row r="14912" spans="1:1" x14ac:dyDescent="0.25">
      <c r="A14912" s="290"/>
    </row>
    <row r="14913" spans="1:1" x14ac:dyDescent="0.25">
      <c r="A14913" s="290"/>
    </row>
    <row r="14914" spans="1:1" x14ac:dyDescent="0.25">
      <c r="A14914" s="290"/>
    </row>
    <row r="14915" spans="1:1" x14ac:dyDescent="0.25">
      <c r="A14915" s="290"/>
    </row>
    <row r="14916" spans="1:1" x14ac:dyDescent="0.25">
      <c r="A14916" s="290"/>
    </row>
    <row r="14917" spans="1:1" x14ac:dyDescent="0.25">
      <c r="A14917" s="290"/>
    </row>
    <row r="14918" spans="1:1" x14ac:dyDescent="0.25">
      <c r="A14918" s="290"/>
    </row>
    <row r="14919" spans="1:1" x14ac:dyDescent="0.25">
      <c r="A14919" s="290"/>
    </row>
    <row r="14920" spans="1:1" x14ac:dyDescent="0.25">
      <c r="A14920" s="290"/>
    </row>
    <row r="14921" spans="1:1" x14ac:dyDescent="0.25">
      <c r="A14921" s="290"/>
    </row>
    <row r="14922" spans="1:1" x14ac:dyDescent="0.25">
      <c r="A14922" s="290"/>
    </row>
    <row r="14923" spans="1:1" x14ac:dyDescent="0.25">
      <c r="A14923" s="290"/>
    </row>
    <row r="14924" spans="1:1" x14ac:dyDescent="0.25">
      <c r="A14924" s="290"/>
    </row>
    <row r="14925" spans="1:1" x14ac:dyDescent="0.25">
      <c r="A14925" s="290"/>
    </row>
    <row r="14926" spans="1:1" x14ac:dyDescent="0.25">
      <c r="A14926" s="290"/>
    </row>
    <row r="14927" spans="1:1" x14ac:dyDescent="0.25">
      <c r="A14927" s="290"/>
    </row>
    <row r="14928" spans="1:1" x14ac:dyDescent="0.25">
      <c r="A14928" s="290"/>
    </row>
    <row r="14929" spans="1:1" x14ac:dyDescent="0.25">
      <c r="A14929" s="290"/>
    </row>
    <row r="14930" spans="1:1" x14ac:dyDescent="0.25">
      <c r="A14930" s="290"/>
    </row>
    <row r="14931" spans="1:1" x14ac:dyDescent="0.25">
      <c r="A14931" s="290"/>
    </row>
    <row r="14932" spans="1:1" x14ac:dyDescent="0.25">
      <c r="A14932" s="290"/>
    </row>
    <row r="14933" spans="1:1" x14ac:dyDescent="0.25">
      <c r="A14933" s="290"/>
    </row>
    <row r="14934" spans="1:1" x14ac:dyDescent="0.25">
      <c r="A14934" s="290"/>
    </row>
    <row r="14935" spans="1:1" x14ac:dyDescent="0.25">
      <c r="A14935" s="290"/>
    </row>
    <row r="14936" spans="1:1" x14ac:dyDescent="0.25">
      <c r="A14936" s="290"/>
    </row>
    <row r="14937" spans="1:1" x14ac:dyDescent="0.25">
      <c r="A14937" s="290"/>
    </row>
    <row r="14938" spans="1:1" x14ac:dyDescent="0.25">
      <c r="A14938" s="290"/>
    </row>
    <row r="14939" spans="1:1" x14ac:dyDescent="0.25">
      <c r="A14939" s="290"/>
    </row>
    <row r="14940" spans="1:1" x14ac:dyDescent="0.25">
      <c r="A14940" s="290"/>
    </row>
    <row r="14941" spans="1:1" x14ac:dyDescent="0.25">
      <c r="A14941" s="290"/>
    </row>
    <row r="14942" spans="1:1" x14ac:dyDescent="0.25">
      <c r="A14942" s="290"/>
    </row>
    <row r="14943" spans="1:1" x14ac:dyDescent="0.25">
      <c r="A14943" s="290"/>
    </row>
    <row r="14944" spans="1:1" x14ac:dyDescent="0.25">
      <c r="A14944" s="290"/>
    </row>
    <row r="14945" spans="1:1" x14ac:dyDescent="0.25">
      <c r="A14945" s="290"/>
    </row>
    <row r="14946" spans="1:1" x14ac:dyDescent="0.25">
      <c r="A14946" s="290"/>
    </row>
    <row r="14947" spans="1:1" x14ac:dyDescent="0.25">
      <c r="A14947" s="290"/>
    </row>
    <row r="14948" spans="1:1" x14ac:dyDescent="0.25">
      <c r="A14948" s="290"/>
    </row>
    <row r="14949" spans="1:1" x14ac:dyDescent="0.25">
      <c r="A14949" s="290"/>
    </row>
    <row r="14950" spans="1:1" x14ac:dyDescent="0.25">
      <c r="A14950" s="290"/>
    </row>
    <row r="14951" spans="1:1" x14ac:dyDescent="0.25">
      <c r="A14951" s="290"/>
    </row>
    <row r="14952" spans="1:1" x14ac:dyDescent="0.25">
      <c r="A14952" s="290"/>
    </row>
    <row r="14953" spans="1:1" x14ac:dyDescent="0.25">
      <c r="A14953" s="290"/>
    </row>
    <row r="14954" spans="1:1" x14ac:dyDescent="0.25">
      <c r="A14954" s="290"/>
    </row>
    <row r="14955" spans="1:1" x14ac:dyDescent="0.25">
      <c r="A14955" s="290"/>
    </row>
    <row r="14956" spans="1:1" x14ac:dyDescent="0.25">
      <c r="A14956" s="290"/>
    </row>
    <row r="14957" spans="1:1" x14ac:dyDescent="0.25">
      <c r="A14957" s="290"/>
    </row>
    <row r="14958" spans="1:1" x14ac:dyDescent="0.25">
      <c r="A14958" s="290"/>
    </row>
    <row r="14959" spans="1:1" x14ac:dyDescent="0.25">
      <c r="A14959" s="290"/>
    </row>
    <row r="14960" spans="1:1" x14ac:dyDescent="0.25">
      <c r="A14960" s="290"/>
    </row>
    <row r="14961" spans="1:1" x14ac:dyDescent="0.25">
      <c r="A14961" s="290"/>
    </row>
    <row r="14962" spans="1:1" x14ac:dyDescent="0.25">
      <c r="A14962" s="290"/>
    </row>
    <row r="14963" spans="1:1" x14ac:dyDescent="0.25">
      <c r="A14963" s="290"/>
    </row>
    <row r="14964" spans="1:1" x14ac:dyDescent="0.25">
      <c r="A14964" s="290"/>
    </row>
    <row r="14965" spans="1:1" x14ac:dyDescent="0.25">
      <c r="A14965" s="290"/>
    </row>
    <row r="14966" spans="1:1" x14ac:dyDescent="0.25">
      <c r="A14966" s="290"/>
    </row>
    <row r="14967" spans="1:1" x14ac:dyDescent="0.25">
      <c r="A14967" s="290"/>
    </row>
    <row r="14968" spans="1:1" x14ac:dyDescent="0.25">
      <c r="A14968" s="290"/>
    </row>
    <row r="14969" spans="1:1" x14ac:dyDescent="0.25">
      <c r="A14969" s="290"/>
    </row>
    <row r="14970" spans="1:1" x14ac:dyDescent="0.25">
      <c r="A14970" s="290"/>
    </row>
    <row r="14971" spans="1:1" x14ac:dyDescent="0.25">
      <c r="A14971" s="290"/>
    </row>
    <row r="14972" spans="1:1" x14ac:dyDescent="0.25">
      <c r="A14972" s="290"/>
    </row>
    <row r="14973" spans="1:1" x14ac:dyDescent="0.25">
      <c r="A14973" s="290"/>
    </row>
    <row r="14974" spans="1:1" x14ac:dyDescent="0.25">
      <c r="A14974" s="290"/>
    </row>
    <row r="14975" spans="1:1" x14ac:dyDescent="0.25">
      <c r="A14975" s="290"/>
    </row>
    <row r="14976" spans="1:1" x14ac:dyDescent="0.25">
      <c r="A14976" s="290"/>
    </row>
    <row r="14977" spans="1:1" x14ac:dyDescent="0.25">
      <c r="A14977" s="290"/>
    </row>
    <row r="14978" spans="1:1" x14ac:dyDescent="0.25">
      <c r="A14978" s="290"/>
    </row>
    <row r="14979" spans="1:1" x14ac:dyDescent="0.25">
      <c r="A14979" s="290"/>
    </row>
    <row r="14980" spans="1:1" x14ac:dyDescent="0.25">
      <c r="A14980" s="290"/>
    </row>
    <row r="14981" spans="1:1" x14ac:dyDescent="0.25">
      <c r="A14981" s="290"/>
    </row>
    <row r="14982" spans="1:1" x14ac:dyDescent="0.25">
      <c r="A14982" s="290"/>
    </row>
    <row r="14983" spans="1:1" x14ac:dyDescent="0.25">
      <c r="A14983" s="290"/>
    </row>
    <row r="14984" spans="1:1" x14ac:dyDescent="0.25">
      <c r="A14984" s="290"/>
    </row>
    <row r="14985" spans="1:1" x14ac:dyDescent="0.25">
      <c r="A14985" s="290"/>
    </row>
    <row r="14986" spans="1:1" x14ac:dyDescent="0.25">
      <c r="A14986" s="290"/>
    </row>
    <row r="14987" spans="1:1" x14ac:dyDescent="0.25">
      <c r="A14987" s="290"/>
    </row>
    <row r="14988" spans="1:1" x14ac:dyDescent="0.25">
      <c r="A14988" s="290"/>
    </row>
    <row r="14989" spans="1:1" x14ac:dyDescent="0.25">
      <c r="A14989" s="290"/>
    </row>
    <row r="14990" spans="1:1" x14ac:dyDescent="0.25">
      <c r="A14990" s="290"/>
    </row>
    <row r="14991" spans="1:1" x14ac:dyDescent="0.25">
      <c r="A14991" s="290"/>
    </row>
    <row r="14992" spans="1:1" x14ac:dyDescent="0.25">
      <c r="A14992" s="290"/>
    </row>
    <row r="14993" spans="1:1" x14ac:dyDescent="0.25">
      <c r="A14993" s="290"/>
    </row>
    <row r="14994" spans="1:1" x14ac:dyDescent="0.25">
      <c r="A14994" s="290"/>
    </row>
    <row r="14995" spans="1:1" x14ac:dyDescent="0.25">
      <c r="A14995" s="290"/>
    </row>
    <row r="14996" spans="1:1" x14ac:dyDescent="0.25">
      <c r="A14996" s="290"/>
    </row>
    <row r="14997" spans="1:1" x14ac:dyDescent="0.25">
      <c r="A14997" s="290"/>
    </row>
    <row r="14998" spans="1:1" x14ac:dyDescent="0.25">
      <c r="A14998" s="290"/>
    </row>
    <row r="14999" spans="1:1" x14ac:dyDescent="0.25">
      <c r="A14999" s="290"/>
    </row>
    <row r="15000" spans="1:1" x14ac:dyDescent="0.25">
      <c r="A15000" s="290"/>
    </row>
    <row r="15001" spans="1:1" x14ac:dyDescent="0.25">
      <c r="A15001" s="290"/>
    </row>
    <row r="15002" spans="1:1" x14ac:dyDescent="0.25">
      <c r="A15002" s="290"/>
    </row>
    <row r="15003" spans="1:1" x14ac:dyDescent="0.25">
      <c r="A15003" s="290"/>
    </row>
    <row r="15004" spans="1:1" x14ac:dyDescent="0.25">
      <c r="A15004" s="290"/>
    </row>
    <row r="15005" spans="1:1" x14ac:dyDescent="0.25">
      <c r="A15005" s="290"/>
    </row>
    <row r="15006" spans="1:1" x14ac:dyDescent="0.25">
      <c r="A15006" s="290"/>
    </row>
    <row r="15007" spans="1:1" x14ac:dyDescent="0.25">
      <c r="A15007" s="290"/>
    </row>
    <row r="15008" spans="1:1" x14ac:dyDescent="0.25">
      <c r="A15008" s="290"/>
    </row>
    <row r="15009" spans="1:1" x14ac:dyDescent="0.25">
      <c r="A15009" s="290"/>
    </row>
    <row r="15010" spans="1:1" x14ac:dyDescent="0.25">
      <c r="A15010" s="290"/>
    </row>
    <row r="15011" spans="1:1" x14ac:dyDescent="0.25">
      <c r="A15011" s="290"/>
    </row>
    <row r="15012" spans="1:1" x14ac:dyDescent="0.25">
      <c r="A15012" s="290"/>
    </row>
    <row r="15013" spans="1:1" x14ac:dyDescent="0.25">
      <c r="A15013" s="290"/>
    </row>
    <row r="15014" spans="1:1" x14ac:dyDescent="0.25">
      <c r="A15014" s="290"/>
    </row>
    <row r="15015" spans="1:1" x14ac:dyDescent="0.25">
      <c r="A15015" s="290"/>
    </row>
    <row r="15016" spans="1:1" x14ac:dyDescent="0.25">
      <c r="A15016" s="290"/>
    </row>
    <row r="15017" spans="1:1" x14ac:dyDescent="0.25">
      <c r="A15017" s="290"/>
    </row>
    <row r="15018" spans="1:1" x14ac:dyDescent="0.25">
      <c r="A15018" s="290"/>
    </row>
    <row r="15019" spans="1:1" x14ac:dyDescent="0.25">
      <c r="A15019" s="290"/>
    </row>
    <row r="15020" spans="1:1" x14ac:dyDescent="0.25">
      <c r="A15020" s="290"/>
    </row>
    <row r="15021" spans="1:1" x14ac:dyDescent="0.25">
      <c r="A15021" s="290"/>
    </row>
    <row r="15022" spans="1:1" x14ac:dyDescent="0.25">
      <c r="A15022" s="290"/>
    </row>
    <row r="15023" spans="1:1" x14ac:dyDescent="0.25">
      <c r="A15023" s="290"/>
    </row>
    <row r="15024" spans="1:1" x14ac:dyDescent="0.25">
      <c r="A15024" s="290"/>
    </row>
    <row r="15025" spans="1:1" x14ac:dyDescent="0.25">
      <c r="A15025" s="290"/>
    </row>
    <row r="15026" spans="1:1" x14ac:dyDescent="0.25">
      <c r="A15026" s="290"/>
    </row>
    <row r="15027" spans="1:1" x14ac:dyDescent="0.25">
      <c r="A15027" s="290"/>
    </row>
    <row r="15028" spans="1:1" x14ac:dyDescent="0.25">
      <c r="A15028" s="290"/>
    </row>
    <row r="15029" spans="1:1" x14ac:dyDescent="0.25">
      <c r="A15029" s="290"/>
    </row>
    <row r="15030" spans="1:1" x14ac:dyDescent="0.25">
      <c r="A15030" s="290"/>
    </row>
    <row r="15031" spans="1:1" x14ac:dyDescent="0.25">
      <c r="A15031" s="290"/>
    </row>
    <row r="15032" spans="1:1" x14ac:dyDescent="0.25">
      <c r="A15032" s="290"/>
    </row>
    <row r="15033" spans="1:1" x14ac:dyDescent="0.25">
      <c r="A15033" s="290"/>
    </row>
    <row r="15034" spans="1:1" x14ac:dyDescent="0.25">
      <c r="A15034" s="290"/>
    </row>
    <row r="15035" spans="1:1" x14ac:dyDescent="0.25">
      <c r="A15035" s="290"/>
    </row>
    <row r="15036" spans="1:1" x14ac:dyDescent="0.25">
      <c r="A15036" s="290"/>
    </row>
    <row r="15037" spans="1:1" x14ac:dyDescent="0.25">
      <c r="A15037" s="290"/>
    </row>
    <row r="15038" spans="1:1" x14ac:dyDescent="0.25">
      <c r="A15038" s="290"/>
    </row>
    <row r="15039" spans="1:1" x14ac:dyDescent="0.25">
      <c r="A15039" s="290"/>
    </row>
    <row r="15040" spans="1:1" x14ac:dyDescent="0.25">
      <c r="A15040" s="290"/>
    </row>
    <row r="15041" spans="1:1" x14ac:dyDescent="0.25">
      <c r="A15041" s="290"/>
    </row>
    <row r="15042" spans="1:1" x14ac:dyDescent="0.25">
      <c r="A15042" s="290"/>
    </row>
    <row r="15043" spans="1:1" x14ac:dyDescent="0.25">
      <c r="A15043" s="290"/>
    </row>
    <row r="15044" spans="1:1" x14ac:dyDescent="0.25">
      <c r="A15044" s="290"/>
    </row>
    <row r="15045" spans="1:1" x14ac:dyDescent="0.25">
      <c r="A15045" s="290"/>
    </row>
    <row r="15046" spans="1:1" x14ac:dyDescent="0.25">
      <c r="A15046" s="290"/>
    </row>
    <row r="15047" spans="1:1" x14ac:dyDescent="0.25">
      <c r="A15047" s="290"/>
    </row>
    <row r="15048" spans="1:1" x14ac:dyDescent="0.25">
      <c r="A15048" s="290"/>
    </row>
    <row r="15049" spans="1:1" x14ac:dyDescent="0.25">
      <c r="A15049" s="290"/>
    </row>
    <row r="15050" spans="1:1" x14ac:dyDescent="0.25">
      <c r="A15050" s="290"/>
    </row>
    <row r="15051" spans="1:1" x14ac:dyDescent="0.25">
      <c r="A15051" s="290"/>
    </row>
    <row r="15052" spans="1:1" x14ac:dyDescent="0.25">
      <c r="A15052" s="290"/>
    </row>
    <row r="15053" spans="1:1" x14ac:dyDescent="0.25">
      <c r="A15053" s="290"/>
    </row>
    <row r="15054" spans="1:1" x14ac:dyDescent="0.25">
      <c r="A15054" s="290"/>
    </row>
    <row r="15055" spans="1:1" x14ac:dyDescent="0.25">
      <c r="A15055" s="290"/>
    </row>
    <row r="15056" spans="1:1" x14ac:dyDescent="0.25">
      <c r="A15056" s="290"/>
    </row>
    <row r="15057" spans="1:1" x14ac:dyDescent="0.25">
      <c r="A15057" s="290"/>
    </row>
    <row r="15058" spans="1:1" x14ac:dyDescent="0.25">
      <c r="A15058" s="290"/>
    </row>
    <row r="15059" spans="1:1" x14ac:dyDescent="0.25">
      <c r="A15059" s="290"/>
    </row>
    <row r="15060" spans="1:1" x14ac:dyDescent="0.25">
      <c r="A15060" s="290"/>
    </row>
    <row r="15061" spans="1:1" x14ac:dyDescent="0.25">
      <c r="A15061" s="290"/>
    </row>
    <row r="15062" spans="1:1" x14ac:dyDescent="0.25">
      <c r="A15062" s="290"/>
    </row>
    <row r="15063" spans="1:1" x14ac:dyDescent="0.25">
      <c r="A15063" s="290"/>
    </row>
    <row r="15064" spans="1:1" x14ac:dyDescent="0.25">
      <c r="A15064" s="290"/>
    </row>
    <row r="15065" spans="1:1" x14ac:dyDescent="0.25">
      <c r="A15065" s="290"/>
    </row>
    <row r="15066" spans="1:1" x14ac:dyDescent="0.25">
      <c r="A15066" s="290"/>
    </row>
    <row r="15067" spans="1:1" x14ac:dyDescent="0.25">
      <c r="A15067" s="290"/>
    </row>
    <row r="15068" spans="1:1" x14ac:dyDescent="0.25">
      <c r="A15068" s="290"/>
    </row>
    <row r="15069" spans="1:1" x14ac:dyDescent="0.25">
      <c r="A15069" s="290"/>
    </row>
    <row r="15070" spans="1:1" x14ac:dyDescent="0.25">
      <c r="A15070" s="290"/>
    </row>
    <row r="15071" spans="1:1" x14ac:dyDescent="0.25">
      <c r="A15071" s="290"/>
    </row>
    <row r="15072" spans="1:1" x14ac:dyDescent="0.25">
      <c r="A15072" s="290"/>
    </row>
    <row r="15073" spans="1:1" x14ac:dyDescent="0.25">
      <c r="A15073" s="290"/>
    </row>
    <row r="15074" spans="1:1" x14ac:dyDescent="0.25">
      <c r="A15074" s="290"/>
    </row>
    <row r="15075" spans="1:1" x14ac:dyDescent="0.25">
      <c r="A15075" s="290"/>
    </row>
    <row r="15076" spans="1:1" x14ac:dyDescent="0.25">
      <c r="A15076" s="290"/>
    </row>
    <row r="15077" spans="1:1" x14ac:dyDescent="0.25">
      <c r="A15077" s="290"/>
    </row>
    <row r="15078" spans="1:1" x14ac:dyDescent="0.25">
      <c r="A15078" s="290"/>
    </row>
    <row r="15079" spans="1:1" x14ac:dyDescent="0.25">
      <c r="A15079" s="290"/>
    </row>
    <row r="15080" spans="1:1" x14ac:dyDescent="0.25">
      <c r="A15080" s="290"/>
    </row>
    <row r="15081" spans="1:1" x14ac:dyDescent="0.25">
      <c r="A15081" s="290"/>
    </row>
    <row r="15082" spans="1:1" x14ac:dyDescent="0.25">
      <c r="A15082" s="290"/>
    </row>
    <row r="15083" spans="1:1" x14ac:dyDescent="0.25">
      <c r="A15083" s="290"/>
    </row>
    <row r="15084" spans="1:1" x14ac:dyDescent="0.25">
      <c r="A15084" s="290"/>
    </row>
    <row r="15085" spans="1:1" x14ac:dyDescent="0.25">
      <c r="A15085" s="290"/>
    </row>
    <row r="15086" spans="1:1" x14ac:dyDescent="0.25">
      <c r="A15086" s="290"/>
    </row>
    <row r="15087" spans="1:1" x14ac:dyDescent="0.25">
      <c r="A15087" s="290"/>
    </row>
    <row r="15088" spans="1:1" x14ac:dyDescent="0.25">
      <c r="A15088" s="290"/>
    </row>
    <row r="15089" spans="1:1" x14ac:dyDescent="0.25">
      <c r="A15089" s="290"/>
    </row>
    <row r="15090" spans="1:1" x14ac:dyDescent="0.25">
      <c r="A15090" s="290"/>
    </row>
    <row r="15091" spans="1:1" x14ac:dyDescent="0.25">
      <c r="A15091" s="290"/>
    </row>
    <row r="15092" spans="1:1" x14ac:dyDescent="0.25">
      <c r="A15092" s="290"/>
    </row>
    <row r="15093" spans="1:1" x14ac:dyDescent="0.25">
      <c r="A15093" s="290"/>
    </row>
    <row r="15094" spans="1:1" x14ac:dyDescent="0.25">
      <c r="A15094" s="290"/>
    </row>
    <row r="15095" spans="1:1" x14ac:dyDescent="0.25">
      <c r="A15095" s="290"/>
    </row>
    <row r="15096" spans="1:1" x14ac:dyDescent="0.25">
      <c r="A15096" s="290"/>
    </row>
    <row r="15097" spans="1:1" x14ac:dyDescent="0.25">
      <c r="A15097" s="290"/>
    </row>
    <row r="15098" spans="1:1" x14ac:dyDescent="0.25">
      <c r="A15098" s="290"/>
    </row>
    <row r="15099" spans="1:1" x14ac:dyDescent="0.25">
      <c r="A15099" s="290"/>
    </row>
    <row r="15100" spans="1:1" x14ac:dyDescent="0.25">
      <c r="A15100" s="290"/>
    </row>
    <row r="15101" spans="1:1" x14ac:dyDescent="0.25">
      <c r="A15101" s="290"/>
    </row>
    <row r="15102" spans="1:1" x14ac:dyDescent="0.25">
      <c r="A15102" s="290"/>
    </row>
    <row r="15103" spans="1:1" x14ac:dyDescent="0.25">
      <c r="A15103" s="290"/>
    </row>
    <row r="15104" spans="1:1" x14ac:dyDescent="0.25">
      <c r="A15104" s="290"/>
    </row>
    <row r="15105" spans="1:1" x14ac:dyDescent="0.25">
      <c r="A15105" s="290"/>
    </row>
    <row r="15106" spans="1:1" x14ac:dyDescent="0.25">
      <c r="A15106" s="290"/>
    </row>
    <row r="15107" spans="1:1" x14ac:dyDescent="0.25">
      <c r="A15107" s="290"/>
    </row>
    <row r="15108" spans="1:1" x14ac:dyDescent="0.25">
      <c r="A15108" s="290"/>
    </row>
    <row r="15109" spans="1:1" x14ac:dyDescent="0.25">
      <c r="A15109" s="290"/>
    </row>
    <row r="15110" spans="1:1" x14ac:dyDescent="0.25">
      <c r="A15110" s="290"/>
    </row>
    <row r="15111" spans="1:1" x14ac:dyDescent="0.25">
      <c r="A15111" s="290"/>
    </row>
    <row r="15112" spans="1:1" x14ac:dyDescent="0.25">
      <c r="A15112" s="290"/>
    </row>
    <row r="15113" spans="1:1" x14ac:dyDescent="0.25">
      <c r="A15113" s="290"/>
    </row>
    <row r="15114" spans="1:1" x14ac:dyDescent="0.25">
      <c r="A15114" s="290"/>
    </row>
    <row r="15115" spans="1:1" x14ac:dyDescent="0.25">
      <c r="A15115" s="290"/>
    </row>
    <row r="15116" spans="1:1" x14ac:dyDescent="0.25">
      <c r="A15116" s="290"/>
    </row>
    <row r="15117" spans="1:1" x14ac:dyDescent="0.25">
      <c r="A15117" s="290"/>
    </row>
    <row r="15118" spans="1:1" x14ac:dyDescent="0.25">
      <c r="A15118" s="290"/>
    </row>
    <row r="15119" spans="1:1" x14ac:dyDescent="0.25">
      <c r="A15119" s="290"/>
    </row>
    <row r="15120" spans="1:1" x14ac:dyDescent="0.25">
      <c r="A15120" s="290"/>
    </row>
    <row r="15121" spans="1:1" x14ac:dyDescent="0.25">
      <c r="A15121" s="290"/>
    </row>
    <row r="15122" spans="1:1" x14ac:dyDescent="0.25">
      <c r="A15122" s="290"/>
    </row>
    <row r="15123" spans="1:1" x14ac:dyDescent="0.25">
      <c r="A15123" s="290"/>
    </row>
    <row r="15124" spans="1:1" x14ac:dyDescent="0.25">
      <c r="A15124" s="290"/>
    </row>
    <row r="15125" spans="1:1" x14ac:dyDescent="0.25">
      <c r="A15125" s="290"/>
    </row>
    <row r="15126" spans="1:1" x14ac:dyDescent="0.25">
      <c r="A15126" s="290"/>
    </row>
    <row r="15127" spans="1:1" x14ac:dyDescent="0.25">
      <c r="A15127" s="290"/>
    </row>
    <row r="15128" spans="1:1" x14ac:dyDescent="0.25">
      <c r="A15128" s="290"/>
    </row>
    <row r="15129" spans="1:1" x14ac:dyDescent="0.25">
      <c r="A15129" s="290"/>
    </row>
    <row r="15130" spans="1:1" x14ac:dyDescent="0.25">
      <c r="A15130" s="290"/>
    </row>
    <row r="15131" spans="1:1" x14ac:dyDescent="0.25">
      <c r="A15131" s="290"/>
    </row>
    <row r="15132" spans="1:1" x14ac:dyDescent="0.25">
      <c r="A15132" s="290"/>
    </row>
    <row r="15133" spans="1:1" x14ac:dyDescent="0.25">
      <c r="A15133" s="290"/>
    </row>
    <row r="15134" spans="1:1" x14ac:dyDescent="0.25">
      <c r="A15134" s="290"/>
    </row>
    <row r="15135" spans="1:1" x14ac:dyDescent="0.25">
      <c r="A15135" s="290"/>
    </row>
    <row r="15136" spans="1:1" x14ac:dyDescent="0.25">
      <c r="A15136" s="290"/>
    </row>
    <row r="15137" spans="1:1" x14ac:dyDescent="0.25">
      <c r="A15137" s="290"/>
    </row>
    <row r="15138" spans="1:1" x14ac:dyDescent="0.25">
      <c r="A15138" s="290"/>
    </row>
    <row r="15139" spans="1:1" x14ac:dyDescent="0.25">
      <c r="A15139" s="290"/>
    </row>
    <row r="15140" spans="1:1" x14ac:dyDescent="0.25">
      <c r="A15140" s="290"/>
    </row>
    <row r="15141" spans="1:1" x14ac:dyDescent="0.25">
      <c r="A15141" s="290"/>
    </row>
    <row r="15142" spans="1:1" x14ac:dyDescent="0.25">
      <c r="A15142" s="290"/>
    </row>
    <row r="15143" spans="1:1" x14ac:dyDescent="0.25">
      <c r="A15143" s="290"/>
    </row>
    <row r="15144" spans="1:1" x14ac:dyDescent="0.25">
      <c r="A15144" s="290"/>
    </row>
    <row r="15145" spans="1:1" x14ac:dyDescent="0.25">
      <c r="A15145" s="290"/>
    </row>
    <row r="15146" spans="1:1" x14ac:dyDescent="0.25">
      <c r="A15146" s="290"/>
    </row>
    <row r="15147" spans="1:1" x14ac:dyDescent="0.25">
      <c r="A15147" s="290"/>
    </row>
    <row r="15148" spans="1:1" x14ac:dyDescent="0.25">
      <c r="A15148" s="290"/>
    </row>
    <row r="15149" spans="1:1" x14ac:dyDescent="0.25">
      <c r="A15149" s="290"/>
    </row>
    <row r="15150" spans="1:1" x14ac:dyDescent="0.25">
      <c r="A15150" s="290"/>
    </row>
    <row r="15151" spans="1:1" x14ac:dyDescent="0.25">
      <c r="A15151" s="290"/>
    </row>
    <row r="15152" spans="1:1" x14ac:dyDescent="0.25">
      <c r="A15152" s="290"/>
    </row>
    <row r="15153" spans="1:1" x14ac:dyDescent="0.25">
      <c r="A15153" s="290"/>
    </row>
    <row r="15154" spans="1:1" x14ac:dyDescent="0.25">
      <c r="A15154" s="290"/>
    </row>
    <row r="15155" spans="1:1" x14ac:dyDescent="0.25">
      <c r="A15155" s="290"/>
    </row>
    <row r="15156" spans="1:1" x14ac:dyDescent="0.25">
      <c r="A15156" s="290"/>
    </row>
    <row r="15157" spans="1:1" x14ac:dyDescent="0.25">
      <c r="A15157" s="290"/>
    </row>
    <row r="15158" spans="1:1" x14ac:dyDescent="0.25">
      <c r="A15158" s="290"/>
    </row>
    <row r="15159" spans="1:1" x14ac:dyDescent="0.25">
      <c r="A15159" s="290"/>
    </row>
    <row r="15160" spans="1:1" x14ac:dyDescent="0.25">
      <c r="A15160" s="290"/>
    </row>
    <row r="15161" spans="1:1" x14ac:dyDescent="0.25">
      <c r="A15161" s="290"/>
    </row>
    <row r="15162" spans="1:1" x14ac:dyDescent="0.25">
      <c r="A15162" s="290"/>
    </row>
    <row r="15163" spans="1:1" x14ac:dyDescent="0.25">
      <c r="A15163" s="290"/>
    </row>
    <row r="15164" spans="1:1" x14ac:dyDescent="0.25">
      <c r="A15164" s="290"/>
    </row>
    <row r="15165" spans="1:1" x14ac:dyDescent="0.25">
      <c r="A15165" s="290"/>
    </row>
    <row r="15166" spans="1:1" x14ac:dyDescent="0.25">
      <c r="A15166" s="290"/>
    </row>
    <row r="15167" spans="1:1" x14ac:dyDescent="0.25">
      <c r="A15167" s="290"/>
    </row>
    <row r="15168" spans="1:1" x14ac:dyDescent="0.25">
      <c r="A15168" s="290"/>
    </row>
    <row r="15169" spans="1:1" x14ac:dyDescent="0.25">
      <c r="A15169" s="290"/>
    </row>
    <row r="15170" spans="1:1" x14ac:dyDescent="0.25">
      <c r="A15170" s="290"/>
    </row>
    <row r="15171" spans="1:1" x14ac:dyDescent="0.25">
      <c r="A15171" s="290"/>
    </row>
    <row r="15172" spans="1:1" x14ac:dyDescent="0.25">
      <c r="A15172" s="290"/>
    </row>
    <row r="15173" spans="1:1" x14ac:dyDescent="0.25">
      <c r="A15173" s="290"/>
    </row>
    <row r="15174" spans="1:1" x14ac:dyDescent="0.25">
      <c r="A15174" s="290"/>
    </row>
    <row r="15175" spans="1:1" x14ac:dyDescent="0.25">
      <c r="A15175" s="290"/>
    </row>
    <row r="15176" spans="1:1" x14ac:dyDescent="0.25">
      <c r="A15176" s="290"/>
    </row>
    <row r="15177" spans="1:1" x14ac:dyDescent="0.25">
      <c r="A15177" s="290"/>
    </row>
    <row r="15178" spans="1:1" x14ac:dyDescent="0.25">
      <c r="A15178" s="290"/>
    </row>
    <row r="15179" spans="1:1" x14ac:dyDescent="0.25">
      <c r="A15179" s="290"/>
    </row>
    <row r="15180" spans="1:1" x14ac:dyDescent="0.25">
      <c r="A15180" s="290"/>
    </row>
    <row r="15181" spans="1:1" x14ac:dyDescent="0.25">
      <c r="A15181" s="290"/>
    </row>
    <row r="15182" spans="1:1" x14ac:dyDescent="0.25">
      <c r="A15182" s="290"/>
    </row>
    <row r="15183" spans="1:1" x14ac:dyDescent="0.25">
      <c r="A15183" s="290"/>
    </row>
    <row r="15184" spans="1:1" x14ac:dyDescent="0.25">
      <c r="A15184" s="290"/>
    </row>
    <row r="15185" spans="1:1" x14ac:dyDescent="0.25">
      <c r="A15185" s="290"/>
    </row>
    <row r="15186" spans="1:1" x14ac:dyDescent="0.25">
      <c r="A15186" s="290"/>
    </row>
    <row r="15187" spans="1:1" x14ac:dyDescent="0.25">
      <c r="A15187" s="290"/>
    </row>
    <row r="15188" spans="1:1" x14ac:dyDescent="0.25">
      <c r="A15188" s="290"/>
    </row>
    <row r="15189" spans="1:1" x14ac:dyDescent="0.25">
      <c r="A15189" s="290"/>
    </row>
    <row r="15190" spans="1:1" x14ac:dyDescent="0.25">
      <c r="A15190" s="290"/>
    </row>
    <row r="15191" spans="1:1" x14ac:dyDescent="0.25">
      <c r="A15191" s="290"/>
    </row>
    <row r="15192" spans="1:1" x14ac:dyDescent="0.25">
      <c r="A15192" s="290"/>
    </row>
    <row r="15193" spans="1:1" x14ac:dyDescent="0.25">
      <c r="A15193" s="290"/>
    </row>
    <row r="15194" spans="1:1" x14ac:dyDescent="0.25">
      <c r="A15194" s="290"/>
    </row>
    <row r="15195" spans="1:1" x14ac:dyDescent="0.25">
      <c r="A15195" s="290"/>
    </row>
    <row r="15196" spans="1:1" x14ac:dyDescent="0.25">
      <c r="A15196" s="290"/>
    </row>
    <row r="15197" spans="1:1" x14ac:dyDescent="0.25">
      <c r="A15197" s="290"/>
    </row>
    <row r="15198" spans="1:1" x14ac:dyDescent="0.25">
      <c r="A15198" s="290"/>
    </row>
    <row r="15199" spans="1:1" x14ac:dyDescent="0.25">
      <c r="A15199" s="290"/>
    </row>
    <row r="15200" spans="1:1" x14ac:dyDescent="0.25">
      <c r="A15200" s="290"/>
    </row>
    <row r="15201" spans="1:1" x14ac:dyDescent="0.25">
      <c r="A15201" s="290"/>
    </row>
    <row r="15202" spans="1:1" x14ac:dyDescent="0.25">
      <c r="A15202" s="290"/>
    </row>
    <row r="15203" spans="1:1" x14ac:dyDescent="0.25">
      <c r="A15203" s="290"/>
    </row>
    <row r="15204" spans="1:1" x14ac:dyDescent="0.25">
      <c r="A15204" s="290"/>
    </row>
    <row r="15205" spans="1:1" x14ac:dyDescent="0.25">
      <c r="A15205" s="290"/>
    </row>
    <row r="15206" spans="1:1" x14ac:dyDescent="0.25">
      <c r="A15206" s="290"/>
    </row>
    <row r="15207" spans="1:1" x14ac:dyDescent="0.25">
      <c r="A15207" s="290"/>
    </row>
    <row r="15208" spans="1:1" x14ac:dyDescent="0.25">
      <c r="A15208" s="290"/>
    </row>
    <row r="15209" spans="1:1" x14ac:dyDescent="0.25">
      <c r="A15209" s="290"/>
    </row>
    <row r="15210" spans="1:1" x14ac:dyDescent="0.25">
      <c r="A15210" s="290"/>
    </row>
    <row r="15211" spans="1:1" x14ac:dyDescent="0.25">
      <c r="A15211" s="290"/>
    </row>
    <row r="15212" spans="1:1" x14ac:dyDescent="0.25">
      <c r="A15212" s="290"/>
    </row>
    <row r="15213" spans="1:1" x14ac:dyDescent="0.25">
      <c r="A15213" s="290"/>
    </row>
    <row r="15214" spans="1:1" x14ac:dyDescent="0.25">
      <c r="A15214" s="290"/>
    </row>
    <row r="15215" spans="1:1" x14ac:dyDescent="0.25">
      <c r="A15215" s="290"/>
    </row>
    <row r="15216" spans="1:1" x14ac:dyDescent="0.25">
      <c r="A15216" s="290"/>
    </row>
    <row r="15217" spans="1:1" x14ac:dyDescent="0.25">
      <c r="A15217" s="290"/>
    </row>
    <row r="15218" spans="1:1" x14ac:dyDescent="0.25">
      <c r="A15218" s="290"/>
    </row>
    <row r="15219" spans="1:1" x14ac:dyDescent="0.25">
      <c r="A15219" s="290"/>
    </row>
    <row r="15220" spans="1:1" x14ac:dyDescent="0.25">
      <c r="A15220" s="290"/>
    </row>
    <row r="15221" spans="1:1" x14ac:dyDescent="0.25">
      <c r="A15221" s="290"/>
    </row>
    <row r="15222" spans="1:1" x14ac:dyDescent="0.25">
      <c r="A15222" s="290"/>
    </row>
    <row r="15223" spans="1:1" x14ac:dyDescent="0.25">
      <c r="A15223" s="290"/>
    </row>
    <row r="15224" spans="1:1" x14ac:dyDescent="0.25">
      <c r="A15224" s="290"/>
    </row>
    <row r="15225" spans="1:1" x14ac:dyDescent="0.25">
      <c r="A15225" s="290"/>
    </row>
    <row r="15226" spans="1:1" x14ac:dyDescent="0.25">
      <c r="A15226" s="290"/>
    </row>
    <row r="15227" spans="1:1" x14ac:dyDescent="0.25">
      <c r="A15227" s="290"/>
    </row>
    <row r="15228" spans="1:1" x14ac:dyDescent="0.25">
      <c r="A15228" s="290"/>
    </row>
    <row r="15229" spans="1:1" x14ac:dyDescent="0.25">
      <c r="A15229" s="290"/>
    </row>
    <row r="15230" spans="1:1" x14ac:dyDescent="0.25">
      <c r="A15230" s="290"/>
    </row>
    <row r="15231" spans="1:1" x14ac:dyDescent="0.25">
      <c r="A15231" s="290"/>
    </row>
    <row r="15232" spans="1:1" x14ac:dyDescent="0.25">
      <c r="A15232" s="290"/>
    </row>
    <row r="15233" spans="1:1" x14ac:dyDescent="0.25">
      <c r="A15233" s="290"/>
    </row>
    <row r="15234" spans="1:1" x14ac:dyDescent="0.25">
      <c r="A15234" s="290"/>
    </row>
    <row r="15235" spans="1:1" x14ac:dyDescent="0.25">
      <c r="A15235" s="290"/>
    </row>
    <row r="15236" spans="1:1" x14ac:dyDescent="0.25">
      <c r="A15236" s="290"/>
    </row>
    <row r="15237" spans="1:1" x14ac:dyDescent="0.25">
      <c r="A15237" s="290"/>
    </row>
    <row r="15238" spans="1:1" x14ac:dyDescent="0.25">
      <c r="A15238" s="290"/>
    </row>
    <row r="15239" spans="1:1" x14ac:dyDescent="0.25">
      <c r="A15239" s="290"/>
    </row>
    <row r="15240" spans="1:1" x14ac:dyDescent="0.25">
      <c r="A15240" s="290"/>
    </row>
    <row r="15241" spans="1:1" x14ac:dyDescent="0.25">
      <c r="A15241" s="290"/>
    </row>
    <row r="15242" spans="1:1" x14ac:dyDescent="0.25">
      <c r="A15242" s="290"/>
    </row>
    <row r="15243" spans="1:1" x14ac:dyDescent="0.25">
      <c r="A15243" s="290"/>
    </row>
    <row r="15244" spans="1:1" x14ac:dyDescent="0.25">
      <c r="A15244" s="290"/>
    </row>
    <row r="15245" spans="1:1" x14ac:dyDescent="0.25">
      <c r="A15245" s="290"/>
    </row>
    <row r="15246" spans="1:1" x14ac:dyDescent="0.25">
      <c r="A15246" s="290"/>
    </row>
    <row r="15247" spans="1:1" x14ac:dyDescent="0.25">
      <c r="A15247" s="290"/>
    </row>
    <row r="15248" spans="1:1" x14ac:dyDescent="0.25">
      <c r="A15248" s="290"/>
    </row>
    <row r="15249" spans="1:1" x14ac:dyDescent="0.25">
      <c r="A15249" s="290"/>
    </row>
    <row r="15250" spans="1:1" x14ac:dyDescent="0.25">
      <c r="A15250" s="290"/>
    </row>
    <row r="15251" spans="1:1" x14ac:dyDescent="0.25">
      <c r="A15251" s="290"/>
    </row>
    <row r="15252" spans="1:1" x14ac:dyDescent="0.25">
      <c r="A15252" s="290"/>
    </row>
    <row r="15253" spans="1:1" x14ac:dyDescent="0.25">
      <c r="A15253" s="290"/>
    </row>
    <row r="15254" spans="1:1" x14ac:dyDescent="0.25">
      <c r="A15254" s="290"/>
    </row>
    <row r="15255" spans="1:1" x14ac:dyDescent="0.25">
      <c r="A15255" s="290"/>
    </row>
    <row r="15256" spans="1:1" x14ac:dyDescent="0.25">
      <c r="A15256" s="290"/>
    </row>
    <row r="15257" spans="1:1" x14ac:dyDescent="0.25">
      <c r="A15257" s="290"/>
    </row>
    <row r="15258" spans="1:1" x14ac:dyDescent="0.25">
      <c r="A15258" s="290"/>
    </row>
    <row r="15259" spans="1:1" x14ac:dyDescent="0.25">
      <c r="A15259" s="290"/>
    </row>
    <row r="15260" spans="1:1" x14ac:dyDescent="0.25">
      <c r="A15260" s="290"/>
    </row>
    <row r="15261" spans="1:1" x14ac:dyDescent="0.25">
      <c r="A15261" s="290"/>
    </row>
    <row r="15262" spans="1:1" x14ac:dyDescent="0.25">
      <c r="A15262" s="290"/>
    </row>
    <row r="15263" spans="1:1" x14ac:dyDescent="0.25">
      <c r="A15263" s="290"/>
    </row>
    <row r="15264" spans="1:1" x14ac:dyDescent="0.25">
      <c r="A15264" s="290"/>
    </row>
    <row r="15265" spans="1:1" x14ac:dyDescent="0.25">
      <c r="A15265" s="290"/>
    </row>
    <row r="15266" spans="1:1" x14ac:dyDescent="0.25">
      <c r="A15266" s="290"/>
    </row>
    <row r="15267" spans="1:1" x14ac:dyDescent="0.25">
      <c r="A15267" s="290"/>
    </row>
    <row r="15268" spans="1:1" x14ac:dyDescent="0.25">
      <c r="A15268" s="290"/>
    </row>
    <row r="15269" spans="1:1" x14ac:dyDescent="0.25">
      <c r="A15269" s="290"/>
    </row>
    <row r="15270" spans="1:1" x14ac:dyDescent="0.25">
      <c r="A15270" s="290"/>
    </row>
    <row r="15271" spans="1:1" x14ac:dyDescent="0.25">
      <c r="A15271" s="290"/>
    </row>
    <row r="15272" spans="1:1" x14ac:dyDescent="0.25">
      <c r="A15272" s="290"/>
    </row>
    <row r="15273" spans="1:1" x14ac:dyDescent="0.25">
      <c r="A15273" s="290"/>
    </row>
    <row r="15274" spans="1:1" x14ac:dyDescent="0.25">
      <c r="A15274" s="290"/>
    </row>
    <row r="15275" spans="1:1" x14ac:dyDescent="0.25">
      <c r="A15275" s="290"/>
    </row>
    <row r="15276" spans="1:1" x14ac:dyDescent="0.25">
      <c r="A15276" s="290"/>
    </row>
    <row r="15277" spans="1:1" x14ac:dyDescent="0.25">
      <c r="A15277" s="290"/>
    </row>
    <row r="15278" spans="1:1" x14ac:dyDescent="0.25">
      <c r="A15278" s="290"/>
    </row>
    <row r="15279" spans="1:1" x14ac:dyDescent="0.25">
      <c r="A15279" s="290"/>
    </row>
    <row r="15280" spans="1:1" x14ac:dyDescent="0.25">
      <c r="A15280" s="290"/>
    </row>
    <row r="15281" spans="1:1" x14ac:dyDescent="0.25">
      <c r="A15281" s="290"/>
    </row>
    <row r="15282" spans="1:1" x14ac:dyDescent="0.25">
      <c r="A15282" s="290"/>
    </row>
    <row r="15283" spans="1:1" x14ac:dyDescent="0.25">
      <c r="A15283" s="290"/>
    </row>
    <row r="15284" spans="1:1" x14ac:dyDescent="0.25">
      <c r="A15284" s="290"/>
    </row>
    <row r="15285" spans="1:1" x14ac:dyDescent="0.25">
      <c r="A15285" s="290"/>
    </row>
    <row r="15286" spans="1:1" x14ac:dyDescent="0.25">
      <c r="A15286" s="290"/>
    </row>
    <row r="15287" spans="1:1" x14ac:dyDescent="0.25">
      <c r="A15287" s="290"/>
    </row>
    <row r="15288" spans="1:1" x14ac:dyDescent="0.25">
      <c r="A15288" s="290"/>
    </row>
    <row r="15289" spans="1:1" x14ac:dyDescent="0.25">
      <c r="A15289" s="290"/>
    </row>
    <row r="15290" spans="1:1" x14ac:dyDescent="0.25">
      <c r="A15290" s="290"/>
    </row>
    <row r="15291" spans="1:1" x14ac:dyDescent="0.25">
      <c r="A15291" s="290"/>
    </row>
    <row r="15292" spans="1:1" x14ac:dyDescent="0.25">
      <c r="A15292" s="290"/>
    </row>
    <row r="15293" spans="1:1" x14ac:dyDescent="0.25">
      <c r="A15293" s="290"/>
    </row>
    <row r="15294" spans="1:1" x14ac:dyDescent="0.25">
      <c r="A15294" s="290"/>
    </row>
    <row r="15295" spans="1:1" x14ac:dyDescent="0.25">
      <c r="A15295" s="290"/>
    </row>
    <row r="15296" spans="1:1" x14ac:dyDescent="0.25">
      <c r="A15296" s="290"/>
    </row>
    <row r="15297" spans="1:1" x14ac:dyDescent="0.25">
      <c r="A15297" s="290"/>
    </row>
    <row r="15298" spans="1:1" x14ac:dyDescent="0.25">
      <c r="A15298" s="290"/>
    </row>
    <row r="15299" spans="1:1" x14ac:dyDescent="0.25">
      <c r="A15299" s="290"/>
    </row>
    <row r="15300" spans="1:1" x14ac:dyDescent="0.25">
      <c r="A15300" s="290"/>
    </row>
    <row r="15301" spans="1:1" x14ac:dyDescent="0.25">
      <c r="A15301" s="290"/>
    </row>
    <row r="15302" spans="1:1" x14ac:dyDescent="0.25">
      <c r="A15302" s="290"/>
    </row>
    <row r="15303" spans="1:1" x14ac:dyDescent="0.25">
      <c r="A15303" s="290"/>
    </row>
    <row r="15304" spans="1:1" x14ac:dyDescent="0.25">
      <c r="A15304" s="290"/>
    </row>
    <row r="15305" spans="1:1" x14ac:dyDescent="0.25">
      <c r="A15305" s="290"/>
    </row>
    <row r="15306" spans="1:1" x14ac:dyDescent="0.25">
      <c r="A15306" s="290"/>
    </row>
    <row r="15307" spans="1:1" x14ac:dyDescent="0.25">
      <c r="A15307" s="290"/>
    </row>
    <row r="15308" spans="1:1" x14ac:dyDescent="0.25">
      <c r="A15308" s="290"/>
    </row>
    <row r="15309" spans="1:1" x14ac:dyDescent="0.25">
      <c r="A15309" s="290"/>
    </row>
    <row r="15310" spans="1:1" x14ac:dyDescent="0.25">
      <c r="A15310" s="290"/>
    </row>
    <row r="15311" spans="1:1" x14ac:dyDescent="0.25">
      <c r="A15311" s="290"/>
    </row>
    <row r="15312" spans="1:1" x14ac:dyDescent="0.25">
      <c r="A15312" s="290"/>
    </row>
    <row r="15313" spans="1:1" x14ac:dyDescent="0.25">
      <c r="A15313" s="290"/>
    </row>
    <row r="15314" spans="1:1" x14ac:dyDescent="0.25">
      <c r="A15314" s="290"/>
    </row>
    <row r="15315" spans="1:1" x14ac:dyDescent="0.25">
      <c r="A15315" s="290"/>
    </row>
    <row r="15316" spans="1:1" x14ac:dyDescent="0.25">
      <c r="A15316" s="290"/>
    </row>
    <row r="15317" spans="1:1" x14ac:dyDescent="0.25">
      <c r="A15317" s="290"/>
    </row>
    <row r="15318" spans="1:1" x14ac:dyDescent="0.25">
      <c r="A15318" s="290"/>
    </row>
    <row r="15319" spans="1:1" x14ac:dyDescent="0.25">
      <c r="A15319" s="290"/>
    </row>
    <row r="15320" spans="1:1" x14ac:dyDescent="0.25">
      <c r="A15320" s="290"/>
    </row>
    <row r="15321" spans="1:1" x14ac:dyDescent="0.25">
      <c r="A15321" s="290"/>
    </row>
    <row r="15322" spans="1:1" x14ac:dyDescent="0.25">
      <c r="A15322" s="290"/>
    </row>
    <row r="15323" spans="1:1" x14ac:dyDescent="0.25">
      <c r="A15323" s="290"/>
    </row>
    <row r="15324" spans="1:1" x14ac:dyDescent="0.25">
      <c r="A15324" s="290"/>
    </row>
    <row r="15325" spans="1:1" x14ac:dyDescent="0.25">
      <c r="A15325" s="290"/>
    </row>
    <row r="15326" spans="1:1" x14ac:dyDescent="0.25">
      <c r="A15326" s="290"/>
    </row>
    <row r="15327" spans="1:1" x14ac:dyDescent="0.25">
      <c r="A15327" s="290"/>
    </row>
    <row r="15328" spans="1:1" x14ac:dyDescent="0.25">
      <c r="A15328" s="290"/>
    </row>
    <row r="15329" spans="1:1" x14ac:dyDescent="0.25">
      <c r="A15329" s="290"/>
    </row>
    <row r="15330" spans="1:1" x14ac:dyDescent="0.25">
      <c r="A15330" s="290"/>
    </row>
    <row r="15331" spans="1:1" x14ac:dyDescent="0.25">
      <c r="A15331" s="290"/>
    </row>
    <row r="15332" spans="1:1" x14ac:dyDescent="0.25">
      <c r="A15332" s="290"/>
    </row>
    <row r="15333" spans="1:1" x14ac:dyDescent="0.25">
      <c r="A15333" s="290"/>
    </row>
    <row r="15334" spans="1:1" x14ac:dyDescent="0.25">
      <c r="A15334" s="290"/>
    </row>
    <row r="15335" spans="1:1" x14ac:dyDescent="0.25">
      <c r="A15335" s="290"/>
    </row>
    <row r="15336" spans="1:1" x14ac:dyDescent="0.25">
      <c r="A15336" s="290"/>
    </row>
    <row r="15337" spans="1:1" x14ac:dyDescent="0.25">
      <c r="A15337" s="290"/>
    </row>
    <row r="15338" spans="1:1" x14ac:dyDescent="0.25">
      <c r="A15338" s="290"/>
    </row>
    <row r="15339" spans="1:1" x14ac:dyDescent="0.25">
      <c r="A15339" s="290"/>
    </row>
    <row r="15340" spans="1:1" x14ac:dyDescent="0.25">
      <c r="A15340" s="290"/>
    </row>
    <row r="15341" spans="1:1" x14ac:dyDescent="0.25">
      <c r="A15341" s="290"/>
    </row>
    <row r="15342" spans="1:1" x14ac:dyDescent="0.25">
      <c r="A15342" s="290"/>
    </row>
    <row r="15343" spans="1:1" x14ac:dyDescent="0.25">
      <c r="A15343" s="290"/>
    </row>
    <row r="15344" spans="1:1" x14ac:dyDescent="0.25">
      <c r="A15344" s="290"/>
    </row>
    <row r="15345" spans="1:1" x14ac:dyDescent="0.25">
      <c r="A15345" s="290"/>
    </row>
    <row r="15346" spans="1:1" x14ac:dyDescent="0.25">
      <c r="A15346" s="290"/>
    </row>
    <row r="15347" spans="1:1" x14ac:dyDescent="0.25">
      <c r="A15347" s="290"/>
    </row>
    <row r="15348" spans="1:1" x14ac:dyDescent="0.25">
      <c r="A15348" s="290"/>
    </row>
    <row r="15349" spans="1:1" x14ac:dyDescent="0.25">
      <c r="A15349" s="290"/>
    </row>
    <row r="15350" spans="1:1" x14ac:dyDescent="0.25">
      <c r="A15350" s="290"/>
    </row>
    <row r="15351" spans="1:1" x14ac:dyDescent="0.25">
      <c r="A15351" s="290"/>
    </row>
    <row r="15352" spans="1:1" x14ac:dyDescent="0.25">
      <c r="A15352" s="290"/>
    </row>
    <row r="15353" spans="1:1" x14ac:dyDescent="0.25">
      <c r="A15353" s="290"/>
    </row>
    <row r="15354" spans="1:1" x14ac:dyDescent="0.25">
      <c r="A15354" s="290"/>
    </row>
    <row r="15355" spans="1:1" x14ac:dyDescent="0.25">
      <c r="A15355" s="290"/>
    </row>
    <row r="15356" spans="1:1" x14ac:dyDescent="0.25">
      <c r="A15356" s="290"/>
    </row>
    <row r="15357" spans="1:1" x14ac:dyDescent="0.25">
      <c r="A15357" s="290"/>
    </row>
    <row r="15358" spans="1:1" x14ac:dyDescent="0.25">
      <c r="A15358" s="290"/>
    </row>
    <row r="15359" spans="1:1" x14ac:dyDescent="0.25">
      <c r="A15359" s="290"/>
    </row>
    <row r="15360" spans="1:1" x14ac:dyDescent="0.25">
      <c r="A15360" s="290"/>
    </row>
    <row r="15361" spans="1:1" x14ac:dyDescent="0.25">
      <c r="A15361" s="290"/>
    </row>
    <row r="15362" spans="1:1" x14ac:dyDescent="0.25">
      <c r="A15362" s="290"/>
    </row>
    <row r="15363" spans="1:1" x14ac:dyDescent="0.25">
      <c r="A15363" s="290"/>
    </row>
    <row r="15364" spans="1:1" x14ac:dyDescent="0.25">
      <c r="A15364" s="290"/>
    </row>
    <row r="15365" spans="1:1" x14ac:dyDescent="0.25">
      <c r="A15365" s="290"/>
    </row>
    <row r="15366" spans="1:1" x14ac:dyDescent="0.25">
      <c r="A15366" s="290"/>
    </row>
    <row r="15367" spans="1:1" x14ac:dyDescent="0.25">
      <c r="A15367" s="290"/>
    </row>
    <row r="15368" spans="1:1" x14ac:dyDescent="0.25">
      <c r="A15368" s="290"/>
    </row>
    <row r="15369" spans="1:1" x14ac:dyDescent="0.25">
      <c r="A15369" s="290"/>
    </row>
    <row r="15370" spans="1:1" x14ac:dyDescent="0.25">
      <c r="A15370" s="290"/>
    </row>
    <row r="15371" spans="1:1" x14ac:dyDescent="0.25">
      <c r="A15371" s="290"/>
    </row>
    <row r="15372" spans="1:1" x14ac:dyDescent="0.25">
      <c r="A15372" s="290"/>
    </row>
    <row r="15373" spans="1:1" x14ac:dyDescent="0.25">
      <c r="A15373" s="290"/>
    </row>
    <row r="15374" spans="1:1" x14ac:dyDescent="0.25">
      <c r="A15374" s="290"/>
    </row>
    <row r="15375" spans="1:1" x14ac:dyDescent="0.25">
      <c r="A15375" s="290"/>
    </row>
    <row r="15376" spans="1:1" x14ac:dyDescent="0.25">
      <c r="A15376" s="290"/>
    </row>
    <row r="15377" spans="1:1" x14ac:dyDescent="0.25">
      <c r="A15377" s="290"/>
    </row>
    <row r="15378" spans="1:1" x14ac:dyDescent="0.25">
      <c r="A15378" s="290"/>
    </row>
    <row r="15379" spans="1:1" x14ac:dyDescent="0.25">
      <c r="A15379" s="290"/>
    </row>
    <row r="15380" spans="1:1" x14ac:dyDescent="0.25">
      <c r="A15380" s="290"/>
    </row>
    <row r="15381" spans="1:1" x14ac:dyDescent="0.25">
      <c r="A15381" s="290"/>
    </row>
    <row r="15382" spans="1:1" x14ac:dyDescent="0.25">
      <c r="A15382" s="290"/>
    </row>
    <row r="15383" spans="1:1" x14ac:dyDescent="0.25">
      <c r="A15383" s="290"/>
    </row>
    <row r="15384" spans="1:1" x14ac:dyDescent="0.25">
      <c r="A15384" s="290"/>
    </row>
    <row r="15385" spans="1:1" x14ac:dyDescent="0.25">
      <c r="A15385" s="290"/>
    </row>
    <row r="15386" spans="1:1" x14ac:dyDescent="0.25">
      <c r="A15386" s="290"/>
    </row>
    <row r="15387" spans="1:1" x14ac:dyDescent="0.25">
      <c r="A15387" s="290"/>
    </row>
    <row r="15388" spans="1:1" x14ac:dyDescent="0.25">
      <c r="A15388" s="290"/>
    </row>
    <row r="15389" spans="1:1" x14ac:dyDescent="0.25">
      <c r="A15389" s="290"/>
    </row>
    <row r="15390" spans="1:1" x14ac:dyDescent="0.25">
      <c r="A15390" s="290"/>
    </row>
    <row r="15391" spans="1:1" x14ac:dyDescent="0.25">
      <c r="A15391" s="290"/>
    </row>
    <row r="15392" spans="1:1" x14ac:dyDescent="0.25">
      <c r="A15392" s="290"/>
    </row>
    <row r="15393" spans="1:1" x14ac:dyDescent="0.25">
      <c r="A15393" s="290"/>
    </row>
    <row r="15394" spans="1:1" x14ac:dyDescent="0.25">
      <c r="A15394" s="290"/>
    </row>
    <row r="15395" spans="1:1" x14ac:dyDescent="0.25">
      <c r="A15395" s="290"/>
    </row>
    <row r="15396" spans="1:1" x14ac:dyDescent="0.25">
      <c r="A15396" s="290"/>
    </row>
    <row r="15397" spans="1:1" x14ac:dyDescent="0.25">
      <c r="A15397" s="290"/>
    </row>
    <row r="15398" spans="1:1" x14ac:dyDescent="0.25">
      <c r="A15398" s="290"/>
    </row>
    <row r="15399" spans="1:1" x14ac:dyDescent="0.25">
      <c r="A15399" s="290"/>
    </row>
    <row r="15400" spans="1:1" x14ac:dyDescent="0.25">
      <c r="A15400" s="290"/>
    </row>
    <row r="15401" spans="1:1" x14ac:dyDescent="0.25">
      <c r="A15401" s="290"/>
    </row>
    <row r="15402" spans="1:1" x14ac:dyDescent="0.25">
      <c r="A15402" s="290"/>
    </row>
    <row r="15403" spans="1:1" x14ac:dyDescent="0.25">
      <c r="A15403" s="290"/>
    </row>
    <row r="15404" spans="1:1" x14ac:dyDescent="0.25">
      <c r="A15404" s="290"/>
    </row>
    <row r="15405" spans="1:1" x14ac:dyDescent="0.25">
      <c r="A15405" s="290"/>
    </row>
    <row r="15406" spans="1:1" x14ac:dyDescent="0.25">
      <c r="A15406" s="290"/>
    </row>
    <row r="15407" spans="1:1" x14ac:dyDescent="0.25">
      <c r="A15407" s="290"/>
    </row>
    <row r="15408" spans="1:1" x14ac:dyDescent="0.25">
      <c r="A15408" s="290"/>
    </row>
    <row r="15409" spans="1:1" x14ac:dyDescent="0.25">
      <c r="A15409" s="290"/>
    </row>
    <row r="15410" spans="1:1" x14ac:dyDescent="0.25">
      <c r="A15410" s="290"/>
    </row>
    <row r="15411" spans="1:1" x14ac:dyDescent="0.25">
      <c r="A15411" s="290"/>
    </row>
    <row r="15412" spans="1:1" x14ac:dyDescent="0.25">
      <c r="A15412" s="290"/>
    </row>
    <row r="15413" spans="1:1" x14ac:dyDescent="0.25">
      <c r="A15413" s="290"/>
    </row>
    <row r="15414" spans="1:1" x14ac:dyDescent="0.25">
      <c r="A15414" s="290"/>
    </row>
    <row r="15415" spans="1:1" x14ac:dyDescent="0.25">
      <c r="A15415" s="290"/>
    </row>
    <row r="15416" spans="1:1" x14ac:dyDescent="0.25">
      <c r="A15416" s="290"/>
    </row>
    <row r="15417" spans="1:1" x14ac:dyDescent="0.25">
      <c r="A15417" s="290"/>
    </row>
    <row r="15418" spans="1:1" x14ac:dyDescent="0.25">
      <c r="A15418" s="290"/>
    </row>
    <row r="15419" spans="1:1" x14ac:dyDescent="0.25">
      <c r="A15419" s="290"/>
    </row>
    <row r="15420" spans="1:1" x14ac:dyDescent="0.25">
      <c r="A15420" s="290"/>
    </row>
    <row r="15421" spans="1:1" x14ac:dyDescent="0.25">
      <c r="A15421" s="290"/>
    </row>
    <row r="15422" spans="1:1" x14ac:dyDescent="0.25">
      <c r="A15422" s="290"/>
    </row>
    <row r="15423" spans="1:1" x14ac:dyDescent="0.25">
      <c r="A15423" s="290"/>
    </row>
    <row r="15424" spans="1:1" x14ac:dyDescent="0.25">
      <c r="A15424" s="290"/>
    </row>
    <row r="15425" spans="1:1" x14ac:dyDescent="0.25">
      <c r="A15425" s="290"/>
    </row>
    <row r="15426" spans="1:1" x14ac:dyDescent="0.25">
      <c r="A15426" s="290"/>
    </row>
    <row r="15427" spans="1:1" x14ac:dyDescent="0.25">
      <c r="A15427" s="290"/>
    </row>
    <row r="15428" spans="1:1" x14ac:dyDescent="0.25">
      <c r="A15428" s="290"/>
    </row>
    <row r="15429" spans="1:1" x14ac:dyDescent="0.25">
      <c r="A15429" s="290"/>
    </row>
    <row r="15430" spans="1:1" x14ac:dyDescent="0.25">
      <c r="A15430" s="290"/>
    </row>
    <row r="15431" spans="1:1" x14ac:dyDescent="0.25">
      <c r="A15431" s="290"/>
    </row>
    <row r="15432" spans="1:1" x14ac:dyDescent="0.25">
      <c r="A15432" s="290"/>
    </row>
    <row r="15433" spans="1:1" x14ac:dyDescent="0.25">
      <c r="A15433" s="290"/>
    </row>
    <row r="15434" spans="1:1" x14ac:dyDescent="0.25">
      <c r="A15434" s="290"/>
    </row>
    <row r="15435" spans="1:1" x14ac:dyDescent="0.25">
      <c r="A15435" s="290"/>
    </row>
    <row r="15436" spans="1:1" x14ac:dyDescent="0.25">
      <c r="A15436" s="290"/>
    </row>
    <row r="15437" spans="1:1" x14ac:dyDescent="0.25">
      <c r="A15437" s="290"/>
    </row>
    <row r="15438" spans="1:1" x14ac:dyDescent="0.25">
      <c r="A15438" s="290"/>
    </row>
    <row r="15439" spans="1:1" x14ac:dyDescent="0.25">
      <c r="A15439" s="290"/>
    </row>
    <row r="15440" spans="1:1" x14ac:dyDescent="0.25">
      <c r="A15440" s="290"/>
    </row>
    <row r="15441" spans="1:1" x14ac:dyDescent="0.25">
      <c r="A15441" s="290"/>
    </row>
    <row r="15442" spans="1:1" x14ac:dyDescent="0.25">
      <c r="A15442" s="290"/>
    </row>
    <row r="15443" spans="1:1" x14ac:dyDescent="0.25">
      <c r="A15443" s="290"/>
    </row>
    <row r="15444" spans="1:1" x14ac:dyDescent="0.25">
      <c r="A15444" s="290"/>
    </row>
    <row r="15445" spans="1:1" x14ac:dyDescent="0.25">
      <c r="A15445" s="290"/>
    </row>
    <row r="15446" spans="1:1" x14ac:dyDescent="0.25">
      <c r="A15446" s="290"/>
    </row>
    <row r="15447" spans="1:1" x14ac:dyDescent="0.25">
      <c r="A15447" s="290"/>
    </row>
    <row r="15448" spans="1:1" x14ac:dyDescent="0.25">
      <c r="A15448" s="290"/>
    </row>
    <row r="15449" spans="1:1" x14ac:dyDescent="0.25">
      <c r="A15449" s="290"/>
    </row>
    <row r="15450" spans="1:1" x14ac:dyDescent="0.25">
      <c r="A15450" s="290"/>
    </row>
    <row r="15451" spans="1:1" x14ac:dyDescent="0.25">
      <c r="A15451" s="290"/>
    </row>
    <row r="15452" spans="1:1" x14ac:dyDescent="0.25">
      <c r="A15452" s="290"/>
    </row>
    <row r="15453" spans="1:1" x14ac:dyDescent="0.25">
      <c r="A15453" s="290"/>
    </row>
    <row r="15454" spans="1:1" x14ac:dyDescent="0.25">
      <c r="A15454" s="290"/>
    </row>
    <row r="15455" spans="1:1" x14ac:dyDescent="0.25">
      <c r="A15455" s="290"/>
    </row>
    <row r="15456" spans="1:1" x14ac:dyDescent="0.25">
      <c r="A15456" s="290"/>
    </row>
    <row r="15457" spans="1:1" x14ac:dyDescent="0.25">
      <c r="A15457" s="290"/>
    </row>
    <row r="15458" spans="1:1" x14ac:dyDescent="0.25">
      <c r="A15458" s="290"/>
    </row>
    <row r="15459" spans="1:1" x14ac:dyDescent="0.25">
      <c r="A15459" s="290"/>
    </row>
    <row r="15460" spans="1:1" x14ac:dyDescent="0.25">
      <c r="A15460" s="290"/>
    </row>
    <row r="15461" spans="1:1" x14ac:dyDescent="0.25">
      <c r="A15461" s="290"/>
    </row>
    <row r="15462" spans="1:1" x14ac:dyDescent="0.25">
      <c r="A15462" s="290"/>
    </row>
    <row r="15463" spans="1:1" x14ac:dyDescent="0.25">
      <c r="A15463" s="290"/>
    </row>
    <row r="15464" spans="1:1" x14ac:dyDescent="0.25">
      <c r="A15464" s="290"/>
    </row>
    <row r="15465" spans="1:1" x14ac:dyDescent="0.25">
      <c r="A15465" s="290"/>
    </row>
    <row r="15466" spans="1:1" x14ac:dyDescent="0.25">
      <c r="A15466" s="290"/>
    </row>
    <row r="15467" spans="1:1" x14ac:dyDescent="0.25">
      <c r="A15467" s="290"/>
    </row>
    <row r="15468" spans="1:1" x14ac:dyDescent="0.25">
      <c r="A15468" s="290"/>
    </row>
    <row r="15469" spans="1:1" x14ac:dyDescent="0.25">
      <c r="A15469" s="290"/>
    </row>
    <row r="15470" spans="1:1" x14ac:dyDescent="0.25">
      <c r="A15470" s="290"/>
    </row>
    <row r="15471" spans="1:1" x14ac:dyDescent="0.25">
      <c r="A15471" s="290"/>
    </row>
    <row r="15472" spans="1:1" x14ac:dyDescent="0.25">
      <c r="A15472" s="290"/>
    </row>
    <row r="15473" spans="1:1" x14ac:dyDescent="0.25">
      <c r="A15473" s="290"/>
    </row>
    <row r="15474" spans="1:1" x14ac:dyDescent="0.25">
      <c r="A15474" s="290"/>
    </row>
    <row r="15475" spans="1:1" x14ac:dyDescent="0.25">
      <c r="A15475" s="290"/>
    </row>
    <row r="15476" spans="1:1" x14ac:dyDescent="0.25">
      <c r="A15476" s="290"/>
    </row>
    <row r="15477" spans="1:1" x14ac:dyDescent="0.25">
      <c r="A15477" s="290"/>
    </row>
    <row r="15478" spans="1:1" x14ac:dyDescent="0.25">
      <c r="A15478" s="290"/>
    </row>
    <row r="15479" spans="1:1" x14ac:dyDescent="0.25">
      <c r="A15479" s="290"/>
    </row>
    <row r="15480" spans="1:1" x14ac:dyDescent="0.25">
      <c r="A15480" s="290"/>
    </row>
    <row r="15481" spans="1:1" x14ac:dyDescent="0.25">
      <c r="A15481" s="290"/>
    </row>
    <row r="15482" spans="1:1" x14ac:dyDescent="0.25">
      <c r="A15482" s="290"/>
    </row>
    <row r="15483" spans="1:1" x14ac:dyDescent="0.25">
      <c r="A15483" s="290"/>
    </row>
    <row r="15484" spans="1:1" x14ac:dyDescent="0.25">
      <c r="A15484" s="290"/>
    </row>
    <row r="15485" spans="1:1" x14ac:dyDescent="0.25">
      <c r="A15485" s="290"/>
    </row>
    <row r="15486" spans="1:1" x14ac:dyDescent="0.25">
      <c r="A15486" s="290"/>
    </row>
    <row r="15487" spans="1:1" x14ac:dyDescent="0.25">
      <c r="A15487" s="290"/>
    </row>
    <row r="15488" spans="1:1" x14ac:dyDescent="0.25">
      <c r="A15488" s="290"/>
    </row>
    <row r="15489" spans="1:1" x14ac:dyDescent="0.25">
      <c r="A15489" s="290"/>
    </row>
    <row r="15490" spans="1:1" x14ac:dyDescent="0.25">
      <c r="A15490" s="290"/>
    </row>
    <row r="15491" spans="1:1" x14ac:dyDescent="0.25">
      <c r="A15491" s="290"/>
    </row>
    <row r="15492" spans="1:1" x14ac:dyDescent="0.25">
      <c r="A15492" s="290"/>
    </row>
    <row r="15493" spans="1:1" x14ac:dyDescent="0.25">
      <c r="A15493" s="290"/>
    </row>
    <row r="15494" spans="1:1" x14ac:dyDescent="0.25">
      <c r="A15494" s="290"/>
    </row>
    <row r="15495" spans="1:1" x14ac:dyDescent="0.25">
      <c r="A15495" s="290"/>
    </row>
    <row r="15496" spans="1:1" x14ac:dyDescent="0.25">
      <c r="A15496" s="290"/>
    </row>
    <row r="15497" spans="1:1" x14ac:dyDescent="0.25">
      <c r="A15497" s="290"/>
    </row>
    <row r="15498" spans="1:1" x14ac:dyDescent="0.25">
      <c r="A15498" s="290"/>
    </row>
    <row r="15499" spans="1:1" x14ac:dyDescent="0.25">
      <c r="A15499" s="290"/>
    </row>
    <row r="15500" spans="1:1" x14ac:dyDescent="0.25">
      <c r="A15500" s="290"/>
    </row>
    <row r="15501" spans="1:1" x14ac:dyDescent="0.25">
      <c r="A15501" s="290"/>
    </row>
    <row r="15502" spans="1:1" x14ac:dyDescent="0.25">
      <c r="A15502" s="290"/>
    </row>
    <row r="15503" spans="1:1" x14ac:dyDescent="0.25">
      <c r="A15503" s="290"/>
    </row>
    <row r="15504" spans="1:1" x14ac:dyDescent="0.25">
      <c r="A15504" s="290"/>
    </row>
    <row r="15505" spans="1:1" x14ac:dyDescent="0.25">
      <c r="A15505" s="290"/>
    </row>
    <row r="15506" spans="1:1" x14ac:dyDescent="0.25">
      <c r="A15506" s="290"/>
    </row>
    <row r="15507" spans="1:1" x14ac:dyDescent="0.25">
      <c r="A15507" s="290"/>
    </row>
    <row r="15508" spans="1:1" x14ac:dyDescent="0.25">
      <c r="A15508" s="290"/>
    </row>
    <row r="15509" spans="1:1" x14ac:dyDescent="0.25">
      <c r="A15509" s="290"/>
    </row>
    <row r="15510" spans="1:1" x14ac:dyDescent="0.25">
      <c r="A15510" s="290"/>
    </row>
    <row r="15511" spans="1:1" x14ac:dyDescent="0.25">
      <c r="A15511" s="290"/>
    </row>
    <row r="15512" spans="1:1" x14ac:dyDescent="0.25">
      <c r="A15512" s="290"/>
    </row>
    <row r="15513" spans="1:1" x14ac:dyDescent="0.25">
      <c r="A15513" s="290"/>
    </row>
    <row r="15514" spans="1:1" x14ac:dyDescent="0.25">
      <c r="A15514" s="290"/>
    </row>
    <row r="15515" spans="1:1" x14ac:dyDescent="0.25">
      <c r="A15515" s="290"/>
    </row>
    <row r="15516" spans="1:1" x14ac:dyDescent="0.25">
      <c r="A15516" s="290"/>
    </row>
    <row r="15517" spans="1:1" x14ac:dyDescent="0.25">
      <c r="A15517" s="290"/>
    </row>
    <row r="15518" spans="1:1" x14ac:dyDescent="0.25">
      <c r="A15518" s="290"/>
    </row>
    <row r="15519" spans="1:1" x14ac:dyDescent="0.25">
      <c r="A15519" s="290"/>
    </row>
    <row r="15520" spans="1:1" x14ac:dyDescent="0.25">
      <c r="A15520" s="290"/>
    </row>
    <row r="15521" spans="1:1" x14ac:dyDescent="0.25">
      <c r="A15521" s="290"/>
    </row>
    <row r="15522" spans="1:1" x14ac:dyDescent="0.25">
      <c r="A15522" s="290"/>
    </row>
    <row r="15523" spans="1:1" x14ac:dyDescent="0.25">
      <c r="A15523" s="290"/>
    </row>
    <row r="15524" spans="1:1" x14ac:dyDescent="0.25">
      <c r="A15524" s="290"/>
    </row>
    <row r="15525" spans="1:1" x14ac:dyDescent="0.25">
      <c r="A15525" s="290"/>
    </row>
    <row r="15526" spans="1:1" x14ac:dyDescent="0.25">
      <c r="A15526" s="290"/>
    </row>
    <row r="15527" spans="1:1" x14ac:dyDescent="0.25">
      <c r="A15527" s="290"/>
    </row>
    <row r="15528" spans="1:1" x14ac:dyDescent="0.25">
      <c r="A15528" s="290"/>
    </row>
    <row r="15529" spans="1:1" x14ac:dyDescent="0.25">
      <c r="A15529" s="290"/>
    </row>
    <row r="15530" spans="1:1" x14ac:dyDescent="0.25">
      <c r="A15530" s="290"/>
    </row>
    <row r="15531" spans="1:1" x14ac:dyDescent="0.25">
      <c r="A15531" s="290"/>
    </row>
    <row r="15532" spans="1:1" x14ac:dyDescent="0.25">
      <c r="A15532" s="290"/>
    </row>
    <row r="15533" spans="1:1" x14ac:dyDescent="0.25">
      <c r="A15533" s="290"/>
    </row>
    <row r="15534" spans="1:1" x14ac:dyDescent="0.25">
      <c r="A15534" s="290"/>
    </row>
    <row r="15535" spans="1:1" x14ac:dyDescent="0.25">
      <c r="A15535" s="290"/>
    </row>
    <row r="15536" spans="1:1" x14ac:dyDescent="0.25">
      <c r="A15536" s="290"/>
    </row>
    <row r="15537" spans="1:1" x14ac:dyDescent="0.25">
      <c r="A15537" s="290"/>
    </row>
    <row r="15538" spans="1:1" x14ac:dyDescent="0.25">
      <c r="A15538" s="290"/>
    </row>
    <row r="15539" spans="1:1" x14ac:dyDescent="0.25">
      <c r="A15539" s="290"/>
    </row>
    <row r="15540" spans="1:1" x14ac:dyDescent="0.25">
      <c r="A15540" s="290"/>
    </row>
    <row r="15541" spans="1:1" x14ac:dyDescent="0.25">
      <c r="A15541" s="290"/>
    </row>
    <row r="15542" spans="1:1" x14ac:dyDescent="0.25">
      <c r="A15542" s="290"/>
    </row>
    <row r="15543" spans="1:1" x14ac:dyDescent="0.25">
      <c r="A15543" s="290"/>
    </row>
    <row r="15544" spans="1:1" x14ac:dyDescent="0.25">
      <c r="A15544" s="290"/>
    </row>
    <row r="15545" spans="1:1" x14ac:dyDescent="0.25">
      <c r="A15545" s="290"/>
    </row>
    <row r="15546" spans="1:1" x14ac:dyDescent="0.25">
      <c r="A15546" s="290"/>
    </row>
    <row r="15547" spans="1:1" x14ac:dyDescent="0.25">
      <c r="A15547" s="290"/>
    </row>
    <row r="15548" spans="1:1" x14ac:dyDescent="0.25">
      <c r="A15548" s="290"/>
    </row>
    <row r="15549" spans="1:1" x14ac:dyDescent="0.25">
      <c r="A15549" s="290"/>
    </row>
    <row r="15550" spans="1:1" x14ac:dyDescent="0.25">
      <c r="A15550" s="290"/>
    </row>
    <row r="15551" spans="1:1" x14ac:dyDescent="0.25">
      <c r="A15551" s="290"/>
    </row>
    <row r="15552" spans="1:1" x14ac:dyDescent="0.25">
      <c r="A15552" s="290"/>
    </row>
    <row r="15553" spans="1:1" x14ac:dyDescent="0.25">
      <c r="A15553" s="290"/>
    </row>
    <row r="15554" spans="1:1" x14ac:dyDescent="0.25">
      <c r="A15554" s="290"/>
    </row>
    <row r="15555" spans="1:1" x14ac:dyDescent="0.25">
      <c r="A15555" s="290"/>
    </row>
    <row r="15556" spans="1:1" x14ac:dyDescent="0.25">
      <c r="A15556" s="290"/>
    </row>
    <row r="15557" spans="1:1" x14ac:dyDescent="0.25">
      <c r="A15557" s="290"/>
    </row>
    <row r="15558" spans="1:1" x14ac:dyDescent="0.25">
      <c r="A15558" s="290"/>
    </row>
    <row r="15559" spans="1:1" x14ac:dyDescent="0.25">
      <c r="A15559" s="290"/>
    </row>
    <row r="15560" spans="1:1" x14ac:dyDescent="0.25">
      <c r="A15560" s="290"/>
    </row>
    <row r="15561" spans="1:1" x14ac:dyDescent="0.25">
      <c r="A15561" s="290"/>
    </row>
    <row r="15562" spans="1:1" x14ac:dyDescent="0.25">
      <c r="A15562" s="290"/>
    </row>
    <row r="15563" spans="1:1" x14ac:dyDescent="0.25">
      <c r="A15563" s="290"/>
    </row>
    <row r="15564" spans="1:1" x14ac:dyDescent="0.25">
      <c r="A15564" s="290"/>
    </row>
    <row r="15565" spans="1:1" x14ac:dyDescent="0.25">
      <c r="A15565" s="290"/>
    </row>
    <row r="15566" spans="1:1" x14ac:dyDescent="0.25">
      <c r="A15566" s="290"/>
    </row>
    <row r="15567" spans="1:1" x14ac:dyDescent="0.25">
      <c r="A15567" s="290"/>
    </row>
    <row r="15568" spans="1:1" x14ac:dyDescent="0.25">
      <c r="A15568" s="290"/>
    </row>
    <row r="15569" spans="1:1" x14ac:dyDescent="0.25">
      <c r="A15569" s="290"/>
    </row>
    <row r="15570" spans="1:1" x14ac:dyDescent="0.25">
      <c r="A15570" s="290"/>
    </row>
    <row r="15571" spans="1:1" x14ac:dyDescent="0.25">
      <c r="A15571" s="290"/>
    </row>
    <row r="15572" spans="1:1" x14ac:dyDescent="0.25">
      <c r="A15572" s="290"/>
    </row>
    <row r="15573" spans="1:1" x14ac:dyDescent="0.25">
      <c r="A15573" s="290"/>
    </row>
    <row r="15574" spans="1:1" x14ac:dyDescent="0.25">
      <c r="A15574" s="290"/>
    </row>
    <row r="15575" spans="1:1" x14ac:dyDescent="0.25">
      <c r="A15575" s="290"/>
    </row>
    <row r="15576" spans="1:1" x14ac:dyDescent="0.25">
      <c r="A15576" s="290"/>
    </row>
    <row r="15577" spans="1:1" x14ac:dyDescent="0.25">
      <c r="A15577" s="290"/>
    </row>
    <row r="15578" spans="1:1" x14ac:dyDescent="0.25">
      <c r="A15578" s="290"/>
    </row>
    <row r="15579" spans="1:1" x14ac:dyDescent="0.25">
      <c r="A15579" s="290"/>
    </row>
    <row r="15580" spans="1:1" x14ac:dyDescent="0.25">
      <c r="A15580" s="290"/>
    </row>
    <row r="15581" spans="1:1" x14ac:dyDescent="0.25">
      <c r="A15581" s="290"/>
    </row>
    <row r="15582" spans="1:1" x14ac:dyDescent="0.25">
      <c r="A15582" s="290"/>
    </row>
    <row r="15583" spans="1:1" x14ac:dyDescent="0.25">
      <c r="A15583" s="290"/>
    </row>
    <row r="15584" spans="1:1" x14ac:dyDescent="0.25">
      <c r="A15584" s="290"/>
    </row>
    <row r="15585" spans="1:1" x14ac:dyDescent="0.25">
      <c r="A15585" s="290"/>
    </row>
    <row r="15586" spans="1:1" x14ac:dyDescent="0.25">
      <c r="A15586" s="290"/>
    </row>
    <row r="15587" spans="1:1" x14ac:dyDescent="0.25">
      <c r="A15587" s="290"/>
    </row>
    <row r="15588" spans="1:1" x14ac:dyDescent="0.25">
      <c r="A15588" s="290"/>
    </row>
    <row r="15589" spans="1:1" x14ac:dyDescent="0.25">
      <c r="A15589" s="290"/>
    </row>
    <row r="15590" spans="1:1" x14ac:dyDescent="0.25">
      <c r="A15590" s="290"/>
    </row>
    <row r="15591" spans="1:1" x14ac:dyDescent="0.25">
      <c r="A15591" s="290"/>
    </row>
    <row r="15592" spans="1:1" x14ac:dyDescent="0.25">
      <c r="A15592" s="290"/>
    </row>
    <row r="15593" spans="1:1" x14ac:dyDescent="0.25">
      <c r="A15593" s="290"/>
    </row>
    <row r="15594" spans="1:1" x14ac:dyDescent="0.25">
      <c r="A15594" s="290"/>
    </row>
    <row r="15595" spans="1:1" x14ac:dyDescent="0.25">
      <c r="A15595" s="290"/>
    </row>
    <row r="15596" spans="1:1" x14ac:dyDescent="0.25">
      <c r="A15596" s="290"/>
    </row>
    <row r="15597" spans="1:1" x14ac:dyDescent="0.25">
      <c r="A15597" s="290"/>
    </row>
    <row r="15598" spans="1:1" x14ac:dyDescent="0.25">
      <c r="A15598" s="290"/>
    </row>
    <row r="15599" spans="1:1" x14ac:dyDescent="0.25">
      <c r="A15599" s="290"/>
    </row>
    <row r="15600" spans="1:1" x14ac:dyDescent="0.25">
      <c r="A15600" s="290"/>
    </row>
    <row r="15601" spans="1:1" x14ac:dyDescent="0.25">
      <c r="A15601" s="290"/>
    </row>
    <row r="15602" spans="1:1" x14ac:dyDescent="0.25">
      <c r="A15602" s="290"/>
    </row>
    <row r="15603" spans="1:1" x14ac:dyDescent="0.25">
      <c r="A15603" s="290"/>
    </row>
    <row r="15604" spans="1:1" x14ac:dyDescent="0.25">
      <c r="A15604" s="290"/>
    </row>
    <row r="15605" spans="1:1" x14ac:dyDescent="0.25">
      <c r="A15605" s="290"/>
    </row>
    <row r="15606" spans="1:1" x14ac:dyDescent="0.25">
      <c r="A15606" s="290"/>
    </row>
    <row r="15607" spans="1:1" x14ac:dyDescent="0.25">
      <c r="A15607" s="290"/>
    </row>
    <row r="15608" spans="1:1" x14ac:dyDescent="0.25">
      <c r="A15608" s="290"/>
    </row>
    <row r="15609" spans="1:1" x14ac:dyDescent="0.25">
      <c r="A15609" s="290"/>
    </row>
    <row r="15610" spans="1:1" x14ac:dyDescent="0.25">
      <c r="A15610" s="290"/>
    </row>
    <row r="15611" spans="1:1" x14ac:dyDescent="0.25">
      <c r="A15611" s="290"/>
    </row>
    <row r="15612" spans="1:1" x14ac:dyDescent="0.25">
      <c r="A15612" s="290"/>
    </row>
    <row r="15613" spans="1:1" x14ac:dyDescent="0.25">
      <c r="A15613" s="290"/>
    </row>
    <row r="15614" spans="1:1" x14ac:dyDescent="0.25">
      <c r="A15614" s="290"/>
    </row>
    <row r="15615" spans="1:1" x14ac:dyDescent="0.25">
      <c r="A15615" s="290"/>
    </row>
    <row r="15616" spans="1:1" x14ac:dyDescent="0.25">
      <c r="A15616" s="290"/>
    </row>
    <row r="15617" spans="1:1" x14ac:dyDescent="0.25">
      <c r="A15617" s="290"/>
    </row>
    <row r="15618" spans="1:1" x14ac:dyDescent="0.25">
      <c r="A15618" s="290"/>
    </row>
    <row r="15619" spans="1:1" x14ac:dyDescent="0.25">
      <c r="A15619" s="290"/>
    </row>
    <row r="15620" spans="1:1" x14ac:dyDescent="0.25">
      <c r="A15620" s="290"/>
    </row>
    <row r="15621" spans="1:1" x14ac:dyDescent="0.25">
      <c r="A15621" s="290"/>
    </row>
    <row r="15622" spans="1:1" x14ac:dyDescent="0.25">
      <c r="A15622" s="290"/>
    </row>
    <row r="15623" spans="1:1" x14ac:dyDescent="0.25">
      <c r="A15623" s="290"/>
    </row>
    <row r="15624" spans="1:1" x14ac:dyDescent="0.25">
      <c r="A15624" s="290"/>
    </row>
    <row r="15625" spans="1:1" x14ac:dyDescent="0.25">
      <c r="A15625" s="290"/>
    </row>
    <row r="15626" spans="1:1" x14ac:dyDescent="0.25">
      <c r="A15626" s="290"/>
    </row>
    <row r="15627" spans="1:1" x14ac:dyDescent="0.25">
      <c r="A15627" s="290"/>
    </row>
    <row r="15628" spans="1:1" x14ac:dyDescent="0.25">
      <c r="A15628" s="290"/>
    </row>
    <row r="15629" spans="1:1" x14ac:dyDescent="0.25">
      <c r="A15629" s="290"/>
    </row>
    <row r="15630" spans="1:1" x14ac:dyDescent="0.25">
      <c r="A15630" s="290"/>
    </row>
    <row r="15631" spans="1:1" x14ac:dyDescent="0.25">
      <c r="A15631" s="290"/>
    </row>
    <row r="15632" spans="1:1" x14ac:dyDescent="0.25">
      <c r="A15632" s="290"/>
    </row>
    <row r="15633" spans="1:1" x14ac:dyDescent="0.25">
      <c r="A15633" s="290"/>
    </row>
    <row r="15634" spans="1:1" x14ac:dyDescent="0.25">
      <c r="A15634" s="290"/>
    </row>
    <row r="15635" spans="1:1" x14ac:dyDescent="0.25">
      <c r="A15635" s="290"/>
    </row>
    <row r="15636" spans="1:1" x14ac:dyDescent="0.25">
      <c r="A15636" s="290"/>
    </row>
    <row r="15637" spans="1:1" x14ac:dyDescent="0.25">
      <c r="A15637" s="290"/>
    </row>
    <row r="15638" spans="1:1" x14ac:dyDescent="0.25">
      <c r="A15638" s="290"/>
    </row>
    <row r="15639" spans="1:1" x14ac:dyDescent="0.25">
      <c r="A15639" s="290"/>
    </row>
    <row r="15640" spans="1:1" x14ac:dyDescent="0.25">
      <c r="A15640" s="290"/>
    </row>
    <row r="15641" spans="1:1" x14ac:dyDescent="0.25">
      <c r="A15641" s="290"/>
    </row>
    <row r="15642" spans="1:1" x14ac:dyDescent="0.25">
      <c r="A15642" s="290"/>
    </row>
    <row r="15643" spans="1:1" x14ac:dyDescent="0.25">
      <c r="A15643" s="290"/>
    </row>
    <row r="15644" spans="1:1" x14ac:dyDescent="0.25">
      <c r="A15644" s="290"/>
    </row>
    <row r="15645" spans="1:1" x14ac:dyDescent="0.25">
      <c r="A15645" s="290"/>
    </row>
    <row r="15646" spans="1:1" x14ac:dyDescent="0.25">
      <c r="A15646" s="290"/>
    </row>
    <row r="15647" spans="1:1" x14ac:dyDescent="0.25">
      <c r="A15647" s="290"/>
    </row>
    <row r="15648" spans="1:1" x14ac:dyDescent="0.25">
      <c r="A15648" s="290"/>
    </row>
    <row r="15649" spans="1:1" x14ac:dyDescent="0.25">
      <c r="A15649" s="290"/>
    </row>
    <row r="15650" spans="1:1" x14ac:dyDescent="0.25">
      <c r="A15650" s="290"/>
    </row>
    <row r="15651" spans="1:1" x14ac:dyDescent="0.25">
      <c r="A15651" s="290"/>
    </row>
    <row r="15652" spans="1:1" x14ac:dyDescent="0.25">
      <c r="A15652" s="290"/>
    </row>
    <row r="15653" spans="1:1" x14ac:dyDescent="0.25">
      <c r="A15653" s="290"/>
    </row>
    <row r="15654" spans="1:1" x14ac:dyDescent="0.25">
      <c r="A15654" s="290"/>
    </row>
    <row r="15655" spans="1:1" x14ac:dyDescent="0.25">
      <c r="A15655" s="290"/>
    </row>
    <row r="15656" spans="1:1" x14ac:dyDescent="0.25">
      <c r="A15656" s="290"/>
    </row>
    <row r="15657" spans="1:1" x14ac:dyDescent="0.25">
      <c r="A15657" s="290"/>
    </row>
    <row r="15658" spans="1:1" x14ac:dyDescent="0.25">
      <c r="A15658" s="290"/>
    </row>
    <row r="15659" spans="1:1" x14ac:dyDescent="0.25">
      <c r="A15659" s="290"/>
    </row>
    <row r="15660" spans="1:1" x14ac:dyDescent="0.25">
      <c r="A15660" s="290"/>
    </row>
    <row r="15661" spans="1:1" x14ac:dyDescent="0.25">
      <c r="A15661" s="290"/>
    </row>
    <row r="15662" spans="1:1" x14ac:dyDescent="0.25">
      <c r="A15662" s="290"/>
    </row>
    <row r="15663" spans="1:1" x14ac:dyDescent="0.25">
      <c r="A15663" s="290"/>
    </row>
    <row r="15664" spans="1:1" x14ac:dyDescent="0.25">
      <c r="A15664" s="290"/>
    </row>
    <row r="15665" spans="1:1" x14ac:dyDescent="0.25">
      <c r="A15665" s="290"/>
    </row>
    <row r="15666" spans="1:1" x14ac:dyDescent="0.25">
      <c r="A15666" s="290"/>
    </row>
    <row r="15667" spans="1:1" x14ac:dyDescent="0.25">
      <c r="A15667" s="290"/>
    </row>
    <row r="15668" spans="1:1" x14ac:dyDescent="0.25">
      <c r="A15668" s="290"/>
    </row>
    <row r="15669" spans="1:1" x14ac:dyDescent="0.25">
      <c r="A15669" s="290"/>
    </row>
    <row r="15670" spans="1:1" x14ac:dyDescent="0.25">
      <c r="A15670" s="290"/>
    </row>
    <row r="15671" spans="1:1" x14ac:dyDescent="0.25">
      <c r="A15671" s="290"/>
    </row>
    <row r="15672" spans="1:1" x14ac:dyDescent="0.25">
      <c r="A15672" s="290"/>
    </row>
    <row r="15673" spans="1:1" x14ac:dyDescent="0.25">
      <c r="A15673" s="290"/>
    </row>
    <row r="15674" spans="1:1" x14ac:dyDescent="0.25">
      <c r="A15674" s="290"/>
    </row>
    <row r="15675" spans="1:1" x14ac:dyDescent="0.25">
      <c r="A15675" s="290"/>
    </row>
    <row r="15676" spans="1:1" x14ac:dyDescent="0.25">
      <c r="A15676" s="290"/>
    </row>
    <row r="15677" spans="1:1" x14ac:dyDescent="0.25">
      <c r="A15677" s="290"/>
    </row>
    <row r="15678" spans="1:1" x14ac:dyDescent="0.25">
      <c r="A15678" s="290"/>
    </row>
    <row r="15679" spans="1:1" x14ac:dyDescent="0.25">
      <c r="A15679" s="290"/>
    </row>
    <row r="15680" spans="1:1" x14ac:dyDescent="0.25">
      <c r="A15680" s="290"/>
    </row>
    <row r="15681" spans="1:1" x14ac:dyDescent="0.25">
      <c r="A15681" s="290"/>
    </row>
    <row r="15682" spans="1:1" x14ac:dyDescent="0.25">
      <c r="A15682" s="290"/>
    </row>
    <row r="15683" spans="1:1" x14ac:dyDescent="0.25">
      <c r="A15683" s="290"/>
    </row>
    <row r="15684" spans="1:1" x14ac:dyDescent="0.25">
      <c r="A15684" s="290"/>
    </row>
    <row r="15685" spans="1:1" x14ac:dyDescent="0.25">
      <c r="A15685" s="290"/>
    </row>
    <row r="15686" spans="1:1" x14ac:dyDescent="0.25">
      <c r="A15686" s="290"/>
    </row>
    <row r="15687" spans="1:1" x14ac:dyDescent="0.25">
      <c r="A15687" s="290"/>
    </row>
    <row r="15688" spans="1:1" x14ac:dyDescent="0.25">
      <c r="A15688" s="290"/>
    </row>
    <row r="15689" spans="1:1" x14ac:dyDescent="0.25">
      <c r="A15689" s="290"/>
    </row>
    <row r="15690" spans="1:1" x14ac:dyDescent="0.25">
      <c r="A15690" s="290"/>
    </row>
    <row r="15691" spans="1:1" x14ac:dyDescent="0.25">
      <c r="A15691" s="290"/>
    </row>
    <row r="15692" spans="1:1" x14ac:dyDescent="0.25">
      <c r="A15692" s="290"/>
    </row>
    <row r="15693" spans="1:1" x14ac:dyDescent="0.25">
      <c r="A15693" s="290"/>
    </row>
    <row r="15694" spans="1:1" x14ac:dyDescent="0.25">
      <c r="A15694" s="290"/>
    </row>
    <row r="15695" spans="1:1" x14ac:dyDescent="0.25">
      <c r="A15695" s="290"/>
    </row>
    <row r="15696" spans="1:1" x14ac:dyDescent="0.25">
      <c r="A15696" s="290"/>
    </row>
    <row r="15697" spans="1:1" x14ac:dyDescent="0.25">
      <c r="A15697" s="290"/>
    </row>
    <row r="15698" spans="1:1" x14ac:dyDescent="0.25">
      <c r="A15698" s="290"/>
    </row>
    <row r="15699" spans="1:1" x14ac:dyDescent="0.25">
      <c r="A15699" s="290"/>
    </row>
    <row r="15700" spans="1:1" x14ac:dyDescent="0.25">
      <c r="A15700" s="290"/>
    </row>
    <row r="15701" spans="1:1" x14ac:dyDescent="0.25">
      <c r="A15701" s="290"/>
    </row>
    <row r="15702" spans="1:1" x14ac:dyDescent="0.25">
      <c r="A15702" s="290"/>
    </row>
    <row r="15703" spans="1:1" x14ac:dyDescent="0.25">
      <c r="A15703" s="290"/>
    </row>
    <row r="15704" spans="1:1" x14ac:dyDescent="0.25">
      <c r="A15704" s="290"/>
    </row>
    <row r="15705" spans="1:1" x14ac:dyDescent="0.25">
      <c r="A15705" s="290"/>
    </row>
    <row r="15706" spans="1:1" x14ac:dyDescent="0.25">
      <c r="A15706" s="290"/>
    </row>
    <row r="15707" spans="1:1" x14ac:dyDescent="0.25">
      <c r="A15707" s="290"/>
    </row>
    <row r="15708" spans="1:1" x14ac:dyDescent="0.25">
      <c r="A15708" s="290"/>
    </row>
    <row r="15709" spans="1:1" x14ac:dyDescent="0.25">
      <c r="A15709" s="290"/>
    </row>
    <row r="15710" spans="1:1" x14ac:dyDescent="0.25">
      <c r="A15710" s="290"/>
    </row>
    <row r="15711" spans="1:1" x14ac:dyDescent="0.25">
      <c r="A15711" s="290"/>
    </row>
    <row r="15712" spans="1:1" x14ac:dyDescent="0.25">
      <c r="A15712" s="290"/>
    </row>
    <row r="15713" spans="1:1" x14ac:dyDescent="0.25">
      <c r="A15713" s="290"/>
    </row>
    <row r="15714" spans="1:1" x14ac:dyDescent="0.25">
      <c r="A15714" s="290"/>
    </row>
    <row r="15715" spans="1:1" x14ac:dyDescent="0.25">
      <c r="A15715" s="290"/>
    </row>
    <row r="15716" spans="1:1" x14ac:dyDescent="0.25">
      <c r="A15716" s="290"/>
    </row>
    <row r="15717" spans="1:1" x14ac:dyDescent="0.25">
      <c r="A15717" s="290"/>
    </row>
    <row r="15718" spans="1:1" x14ac:dyDescent="0.25">
      <c r="A15718" s="290"/>
    </row>
    <row r="15719" spans="1:1" x14ac:dyDescent="0.25">
      <c r="A15719" s="290"/>
    </row>
    <row r="15720" spans="1:1" x14ac:dyDescent="0.25">
      <c r="A15720" s="290"/>
    </row>
    <row r="15721" spans="1:1" x14ac:dyDescent="0.25">
      <c r="A15721" s="290"/>
    </row>
    <row r="15722" spans="1:1" x14ac:dyDescent="0.25">
      <c r="A15722" s="290"/>
    </row>
    <row r="15723" spans="1:1" x14ac:dyDescent="0.25">
      <c r="A15723" s="290"/>
    </row>
    <row r="15724" spans="1:1" x14ac:dyDescent="0.25">
      <c r="A15724" s="290"/>
    </row>
    <row r="15725" spans="1:1" x14ac:dyDescent="0.25">
      <c r="A15725" s="290"/>
    </row>
    <row r="15726" spans="1:1" x14ac:dyDescent="0.25">
      <c r="A15726" s="290"/>
    </row>
    <row r="15727" spans="1:1" x14ac:dyDescent="0.25">
      <c r="A15727" s="290"/>
    </row>
    <row r="15728" spans="1:1" x14ac:dyDescent="0.25">
      <c r="A15728" s="290"/>
    </row>
    <row r="15729" spans="1:1" x14ac:dyDescent="0.25">
      <c r="A15729" s="290"/>
    </row>
    <row r="15730" spans="1:1" x14ac:dyDescent="0.25">
      <c r="A15730" s="290"/>
    </row>
    <row r="15731" spans="1:1" x14ac:dyDescent="0.25">
      <c r="A15731" s="290"/>
    </row>
    <row r="15732" spans="1:1" x14ac:dyDescent="0.25">
      <c r="A15732" s="290"/>
    </row>
    <row r="15733" spans="1:1" x14ac:dyDescent="0.25">
      <c r="A15733" s="290"/>
    </row>
    <row r="15734" spans="1:1" x14ac:dyDescent="0.25">
      <c r="A15734" s="290"/>
    </row>
    <row r="15735" spans="1:1" x14ac:dyDescent="0.25">
      <c r="A15735" s="290"/>
    </row>
    <row r="15736" spans="1:1" x14ac:dyDescent="0.25">
      <c r="A15736" s="290"/>
    </row>
    <row r="15737" spans="1:1" x14ac:dyDescent="0.25">
      <c r="A15737" s="290"/>
    </row>
    <row r="15738" spans="1:1" x14ac:dyDescent="0.25">
      <c r="A15738" s="290"/>
    </row>
    <row r="15739" spans="1:1" x14ac:dyDescent="0.25">
      <c r="A15739" s="290"/>
    </row>
    <row r="15740" spans="1:1" x14ac:dyDescent="0.25">
      <c r="A15740" s="290"/>
    </row>
    <row r="15741" spans="1:1" x14ac:dyDescent="0.25">
      <c r="A15741" s="290"/>
    </row>
    <row r="15742" spans="1:1" x14ac:dyDescent="0.25">
      <c r="A15742" s="290"/>
    </row>
    <row r="15743" spans="1:1" x14ac:dyDescent="0.25">
      <c r="A15743" s="290"/>
    </row>
    <row r="15744" spans="1:1" x14ac:dyDescent="0.25">
      <c r="A15744" s="290"/>
    </row>
    <row r="15745" spans="1:1" x14ac:dyDescent="0.25">
      <c r="A15745" s="290"/>
    </row>
    <row r="15746" spans="1:1" x14ac:dyDescent="0.25">
      <c r="A15746" s="290"/>
    </row>
    <row r="15747" spans="1:1" x14ac:dyDescent="0.25">
      <c r="A15747" s="290"/>
    </row>
    <row r="15748" spans="1:1" x14ac:dyDescent="0.25">
      <c r="A15748" s="290"/>
    </row>
    <row r="15749" spans="1:1" x14ac:dyDescent="0.25">
      <c r="A15749" s="290"/>
    </row>
    <row r="15750" spans="1:1" x14ac:dyDescent="0.25">
      <c r="A15750" s="290"/>
    </row>
    <row r="15751" spans="1:1" x14ac:dyDescent="0.25">
      <c r="A15751" s="290"/>
    </row>
    <row r="15752" spans="1:1" x14ac:dyDescent="0.25">
      <c r="A15752" s="290"/>
    </row>
    <row r="15753" spans="1:1" x14ac:dyDescent="0.25">
      <c r="A15753" s="290"/>
    </row>
    <row r="15754" spans="1:1" x14ac:dyDescent="0.25">
      <c r="A15754" s="290"/>
    </row>
    <row r="15755" spans="1:1" x14ac:dyDescent="0.25">
      <c r="A15755" s="290"/>
    </row>
    <row r="15756" spans="1:1" x14ac:dyDescent="0.25">
      <c r="A15756" s="290"/>
    </row>
    <row r="15757" spans="1:1" x14ac:dyDescent="0.25">
      <c r="A15757" s="290"/>
    </row>
    <row r="15758" spans="1:1" x14ac:dyDescent="0.25">
      <c r="A15758" s="290"/>
    </row>
    <row r="15759" spans="1:1" x14ac:dyDescent="0.25">
      <c r="A15759" s="290"/>
    </row>
    <row r="15760" spans="1:1" x14ac:dyDescent="0.25">
      <c r="A15760" s="290"/>
    </row>
    <row r="15761" spans="1:1" x14ac:dyDescent="0.25">
      <c r="A15761" s="290"/>
    </row>
    <row r="15762" spans="1:1" x14ac:dyDescent="0.25">
      <c r="A15762" s="290"/>
    </row>
    <row r="15763" spans="1:1" x14ac:dyDescent="0.25">
      <c r="A15763" s="290"/>
    </row>
    <row r="15764" spans="1:1" x14ac:dyDescent="0.25">
      <c r="A15764" s="290"/>
    </row>
    <row r="15765" spans="1:1" x14ac:dyDescent="0.25">
      <c r="A15765" s="290"/>
    </row>
    <row r="15766" spans="1:1" x14ac:dyDescent="0.25">
      <c r="A15766" s="290"/>
    </row>
    <row r="15767" spans="1:1" x14ac:dyDescent="0.25">
      <c r="A15767" s="290"/>
    </row>
    <row r="15768" spans="1:1" x14ac:dyDescent="0.25">
      <c r="A15768" s="290"/>
    </row>
    <row r="15769" spans="1:1" x14ac:dyDescent="0.25">
      <c r="A15769" s="290"/>
    </row>
    <row r="15770" spans="1:1" x14ac:dyDescent="0.25">
      <c r="A15770" s="290"/>
    </row>
    <row r="15771" spans="1:1" x14ac:dyDescent="0.25">
      <c r="A15771" s="290"/>
    </row>
    <row r="15772" spans="1:1" x14ac:dyDescent="0.25">
      <c r="A15772" s="290"/>
    </row>
    <row r="15773" spans="1:1" x14ac:dyDescent="0.25">
      <c r="A15773" s="290"/>
    </row>
    <row r="15774" spans="1:1" x14ac:dyDescent="0.25">
      <c r="A15774" s="290"/>
    </row>
    <row r="15775" spans="1:1" x14ac:dyDescent="0.25">
      <c r="A15775" s="290"/>
    </row>
    <row r="15776" spans="1:1" x14ac:dyDescent="0.25">
      <c r="A15776" s="290"/>
    </row>
    <row r="15777" spans="1:1" x14ac:dyDescent="0.25">
      <c r="A15777" s="290"/>
    </row>
    <row r="15778" spans="1:1" x14ac:dyDescent="0.25">
      <c r="A15778" s="290"/>
    </row>
    <row r="15779" spans="1:1" x14ac:dyDescent="0.25">
      <c r="A15779" s="290"/>
    </row>
    <row r="15780" spans="1:1" x14ac:dyDescent="0.25">
      <c r="A15780" s="290"/>
    </row>
    <row r="15781" spans="1:1" x14ac:dyDescent="0.25">
      <c r="A15781" s="290"/>
    </row>
    <row r="15782" spans="1:1" x14ac:dyDescent="0.25">
      <c r="A15782" s="290"/>
    </row>
    <row r="15783" spans="1:1" x14ac:dyDescent="0.25">
      <c r="A15783" s="290"/>
    </row>
    <row r="15784" spans="1:1" x14ac:dyDescent="0.25">
      <c r="A15784" s="290"/>
    </row>
    <row r="15785" spans="1:1" x14ac:dyDescent="0.25">
      <c r="A15785" s="290"/>
    </row>
    <row r="15786" spans="1:1" x14ac:dyDescent="0.25">
      <c r="A15786" s="290"/>
    </row>
    <row r="15787" spans="1:1" x14ac:dyDescent="0.25">
      <c r="A15787" s="290"/>
    </row>
    <row r="15788" spans="1:1" x14ac:dyDescent="0.25">
      <c r="A15788" s="290"/>
    </row>
    <row r="15789" spans="1:1" x14ac:dyDescent="0.25">
      <c r="A15789" s="290"/>
    </row>
    <row r="15790" spans="1:1" x14ac:dyDescent="0.25">
      <c r="A15790" s="290"/>
    </row>
    <row r="15791" spans="1:1" x14ac:dyDescent="0.25">
      <c r="A15791" s="290"/>
    </row>
    <row r="15792" spans="1:1" x14ac:dyDescent="0.25">
      <c r="A15792" s="290"/>
    </row>
    <row r="15793" spans="1:1" x14ac:dyDescent="0.25">
      <c r="A15793" s="290"/>
    </row>
    <row r="15794" spans="1:1" x14ac:dyDescent="0.25">
      <c r="A15794" s="290"/>
    </row>
    <row r="15795" spans="1:1" x14ac:dyDescent="0.25">
      <c r="A15795" s="290"/>
    </row>
    <row r="15796" spans="1:1" x14ac:dyDescent="0.25">
      <c r="A15796" s="290"/>
    </row>
    <row r="15797" spans="1:1" x14ac:dyDescent="0.25">
      <c r="A15797" s="290"/>
    </row>
    <row r="15798" spans="1:1" x14ac:dyDescent="0.25">
      <c r="A15798" s="290"/>
    </row>
    <row r="15799" spans="1:1" x14ac:dyDescent="0.25">
      <c r="A15799" s="290"/>
    </row>
    <row r="15800" spans="1:1" x14ac:dyDescent="0.25">
      <c r="A15800" s="290"/>
    </row>
    <row r="15801" spans="1:1" x14ac:dyDescent="0.25">
      <c r="A15801" s="290"/>
    </row>
    <row r="15802" spans="1:1" x14ac:dyDescent="0.25">
      <c r="A15802" s="290"/>
    </row>
    <row r="15803" spans="1:1" x14ac:dyDescent="0.25">
      <c r="A15803" s="290"/>
    </row>
    <row r="15804" spans="1:1" x14ac:dyDescent="0.25">
      <c r="A15804" s="290"/>
    </row>
    <row r="15805" spans="1:1" x14ac:dyDescent="0.25">
      <c r="A15805" s="290"/>
    </row>
    <row r="15806" spans="1:1" x14ac:dyDescent="0.25">
      <c r="A15806" s="290"/>
    </row>
    <row r="15807" spans="1:1" x14ac:dyDescent="0.25">
      <c r="A15807" s="290"/>
    </row>
    <row r="15808" spans="1:1" x14ac:dyDescent="0.25">
      <c r="A15808" s="290"/>
    </row>
    <row r="15809" spans="1:1" x14ac:dyDescent="0.25">
      <c r="A15809" s="290"/>
    </row>
    <row r="15810" spans="1:1" x14ac:dyDescent="0.25">
      <c r="A15810" s="290"/>
    </row>
    <row r="15811" spans="1:1" x14ac:dyDescent="0.25">
      <c r="A15811" s="290"/>
    </row>
    <row r="15812" spans="1:1" x14ac:dyDescent="0.25">
      <c r="A15812" s="290"/>
    </row>
    <row r="15813" spans="1:1" x14ac:dyDescent="0.25">
      <c r="A15813" s="290"/>
    </row>
    <row r="15814" spans="1:1" x14ac:dyDescent="0.25">
      <c r="A15814" s="290"/>
    </row>
    <row r="15815" spans="1:1" x14ac:dyDescent="0.25">
      <c r="A15815" s="290"/>
    </row>
    <row r="15816" spans="1:1" x14ac:dyDescent="0.25">
      <c r="A15816" s="290"/>
    </row>
    <row r="15817" spans="1:1" x14ac:dyDescent="0.25">
      <c r="A15817" s="290"/>
    </row>
    <row r="15818" spans="1:1" x14ac:dyDescent="0.25">
      <c r="A15818" s="290"/>
    </row>
    <row r="15819" spans="1:1" x14ac:dyDescent="0.25">
      <c r="A15819" s="290"/>
    </row>
    <row r="15820" spans="1:1" x14ac:dyDescent="0.25">
      <c r="A15820" s="290"/>
    </row>
    <row r="15821" spans="1:1" x14ac:dyDescent="0.25">
      <c r="A15821" s="290"/>
    </row>
    <row r="15822" spans="1:1" x14ac:dyDescent="0.25">
      <c r="A15822" s="290"/>
    </row>
    <row r="15823" spans="1:1" x14ac:dyDescent="0.25">
      <c r="A15823" s="290"/>
    </row>
    <row r="15824" spans="1:1" x14ac:dyDescent="0.25">
      <c r="A15824" s="290"/>
    </row>
    <row r="15825" spans="1:1" x14ac:dyDescent="0.25">
      <c r="A15825" s="290"/>
    </row>
    <row r="15826" spans="1:1" x14ac:dyDescent="0.25">
      <c r="A15826" s="290"/>
    </row>
    <row r="15827" spans="1:1" x14ac:dyDescent="0.25">
      <c r="A15827" s="290"/>
    </row>
    <row r="15828" spans="1:1" x14ac:dyDescent="0.25">
      <c r="A15828" s="290"/>
    </row>
    <row r="15829" spans="1:1" x14ac:dyDescent="0.25">
      <c r="A15829" s="290"/>
    </row>
    <row r="15830" spans="1:1" x14ac:dyDescent="0.25">
      <c r="A15830" s="290"/>
    </row>
    <row r="15831" spans="1:1" x14ac:dyDescent="0.25">
      <c r="A15831" s="290"/>
    </row>
    <row r="15832" spans="1:1" x14ac:dyDescent="0.25">
      <c r="A15832" s="290"/>
    </row>
    <row r="15833" spans="1:1" x14ac:dyDescent="0.25">
      <c r="A15833" s="290"/>
    </row>
    <row r="15834" spans="1:1" x14ac:dyDescent="0.25">
      <c r="A15834" s="290"/>
    </row>
    <row r="15835" spans="1:1" x14ac:dyDescent="0.25">
      <c r="A15835" s="290"/>
    </row>
    <row r="15836" spans="1:1" x14ac:dyDescent="0.25">
      <c r="A15836" s="290"/>
    </row>
    <row r="15837" spans="1:1" x14ac:dyDescent="0.25">
      <c r="A15837" s="290"/>
    </row>
    <row r="15838" spans="1:1" x14ac:dyDescent="0.25">
      <c r="A15838" s="290"/>
    </row>
    <row r="15839" spans="1:1" x14ac:dyDescent="0.25">
      <c r="A15839" s="290"/>
    </row>
    <row r="15840" spans="1:1" x14ac:dyDescent="0.25">
      <c r="A15840" s="290"/>
    </row>
    <row r="15841" spans="1:1" x14ac:dyDescent="0.25">
      <c r="A15841" s="290"/>
    </row>
    <row r="15842" spans="1:1" x14ac:dyDescent="0.25">
      <c r="A15842" s="290"/>
    </row>
    <row r="15843" spans="1:1" x14ac:dyDescent="0.25">
      <c r="A15843" s="290"/>
    </row>
    <row r="15844" spans="1:1" x14ac:dyDescent="0.25">
      <c r="A15844" s="290"/>
    </row>
    <row r="15845" spans="1:1" x14ac:dyDescent="0.25">
      <c r="A15845" s="290"/>
    </row>
    <row r="15846" spans="1:1" x14ac:dyDescent="0.25">
      <c r="A15846" s="290"/>
    </row>
    <row r="15847" spans="1:1" x14ac:dyDescent="0.25">
      <c r="A15847" s="290"/>
    </row>
    <row r="15848" spans="1:1" x14ac:dyDescent="0.25">
      <c r="A15848" s="290"/>
    </row>
    <row r="15849" spans="1:1" x14ac:dyDescent="0.25">
      <c r="A15849" s="290"/>
    </row>
    <row r="15850" spans="1:1" x14ac:dyDescent="0.25">
      <c r="A15850" s="290"/>
    </row>
    <row r="15851" spans="1:1" x14ac:dyDescent="0.25">
      <c r="A15851" s="290"/>
    </row>
    <row r="15852" spans="1:1" x14ac:dyDescent="0.25">
      <c r="A15852" s="290"/>
    </row>
    <row r="15853" spans="1:1" x14ac:dyDescent="0.25">
      <c r="A15853" s="290"/>
    </row>
    <row r="15854" spans="1:1" x14ac:dyDescent="0.25">
      <c r="A15854" s="290"/>
    </row>
    <row r="15855" spans="1:1" x14ac:dyDescent="0.25">
      <c r="A15855" s="290"/>
    </row>
    <row r="15856" spans="1:1" x14ac:dyDescent="0.25">
      <c r="A15856" s="290"/>
    </row>
    <row r="15857" spans="1:1" x14ac:dyDescent="0.25">
      <c r="A15857" s="290"/>
    </row>
    <row r="15858" spans="1:1" x14ac:dyDescent="0.25">
      <c r="A15858" s="290"/>
    </row>
    <row r="15859" spans="1:1" x14ac:dyDescent="0.25">
      <c r="A15859" s="290"/>
    </row>
    <row r="15860" spans="1:1" x14ac:dyDescent="0.25">
      <c r="A15860" s="290"/>
    </row>
    <row r="15861" spans="1:1" x14ac:dyDescent="0.25">
      <c r="A15861" s="290"/>
    </row>
    <row r="15862" spans="1:1" x14ac:dyDescent="0.25">
      <c r="A15862" s="290"/>
    </row>
    <row r="15863" spans="1:1" x14ac:dyDescent="0.25">
      <c r="A15863" s="290"/>
    </row>
    <row r="15864" spans="1:1" x14ac:dyDescent="0.25">
      <c r="A15864" s="290"/>
    </row>
    <row r="15865" spans="1:1" x14ac:dyDescent="0.25">
      <c r="A15865" s="290"/>
    </row>
    <row r="15866" spans="1:1" x14ac:dyDescent="0.25">
      <c r="A15866" s="290"/>
    </row>
    <row r="15867" spans="1:1" x14ac:dyDescent="0.25">
      <c r="A15867" s="290"/>
    </row>
    <row r="15868" spans="1:1" x14ac:dyDescent="0.25">
      <c r="A15868" s="290"/>
    </row>
    <row r="15869" spans="1:1" x14ac:dyDescent="0.25">
      <c r="A15869" s="290"/>
    </row>
    <row r="15870" spans="1:1" x14ac:dyDescent="0.25">
      <c r="A15870" s="290"/>
    </row>
    <row r="15871" spans="1:1" x14ac:dyDescent="0.25">
      <c r="A15871" s="290"/>
    </row>
    <row r="15872" spans="1:1" x14ac:dyDescent="0.25">
      <c r="A15872" s="290"/>
    </row>
    <row r="15873" spans="1:1" x14ac:dyDescent="0.25">
      <c r="A15873" s="290"/>
    </row>
    <row r="15874" spans="1:1" x14ac:dyDescent="0.25">
      <c r="A15874" s="290"/>
    </row>
    <row r="15875" spans="1:1" x14ac:dyDescent="0.25">
      <c r="A15875" s="290"/>
    </row>
    <row r="15876" spans="1:1" x14ac:dyDescent="0.25">
      <c r="A15876" s="290"/>
    </row>
    <row r="15877" spans="1:1" x14ac:dyDescent="0.25">
      <c r="A15877" s="290"/>
    </row>
    <row r="15878" spans="1:1" x14ac:dyDescent="0.25">
      <c r="A15878" s="290"/>
    </row>
    <row r="15879" spans="1:1" x14ac:dyDescent="0.25">
      <c r="A15879" s="290"/>
    </row>
    <row r="15880" spans="1:1" x14ac:dyDescent="0.25">
      <c r="A15880" s="290"/>
    </row>
    <row r="15881" spans="1:1" x14ac:dyDescent="0.25">
      <c r="A15881" s="290"/>
    </row>
    <row r="15882" spans="1:1" x14ac:dyDescent="0.25">
      <c r="A15882" s="290"/>
    </row>
    <row r="15883" spans="1:1" x14ac:dyDescent="0.25">
      <c r="A15883" s="290"/>
    </row>
    <row r="15884" spans="1:1" x14ac:dyDescent="0.25">
      <c r="A15884" s="290"/>
    </row>
    <row r="15885" spans="1:1" x14ac:dyDescent="0.25">
      <c r="A15885" s="290"/>
    </row>
    <row r="15886" spans="1:1" x14ac:dyDescent="0.25">
      <c r="A15886" s="290"/>
    </row>
    <row r="15887" spans="1:1" x14ac:dyDescent="0.25">
      <c r="A15887" s="290"/>
    </row>
    <row r="15888" spans="1:1" x14ac:dyDescent="0.25">
      <c r="A15888" s="290"/>
    </row>
    <row r="15889" spans="1:1" x14ac:dyDescent="0.25">
      <c r="A15889" s="290"/>
    </row>
    <row r="15890" spans="1:1" x14ac:dyDescent="0.25">
      <c r="A15890" s="290"/>
    </row>
    <row r="15891" spans="1:1" x14ac:dyDescent="0.25">
      <c r="A15891" s="290"/>
    </row>
    <row r="15892" spans="1:1" x14ac:dyDescent="0.25">
      <c r="A15892" s="290"/>
    </row>
    <row r="15893" spans="1:1" x14ac:dyDescent="0.25">
      <c r="A15893" s="290"/>
    </row>
    <row r="15894" spans="1:1" x14ac:dyDescent="0.25">
      <c r="A15894" s="290"/>
    </row>
    <row r="15895" spans="1:1" x14ac:dyDescent="0.25">
      <c r="A15895" s="290"/>
    </row>
    <row r="15896" spans="1:1" x14ac:dyDescent="0.25">
      <c r="A15896" s="290"/>
    </row>
    <row r="15897" spans="1:1" x14ac:dyDescent="0.25">
      <c r="A15897" s="290"/>
    </row>
    <row r="15898" spans="1:1" x14ac:dyDescent="0.25">
      <c r="A15898" s="290"/>
    </row>
    <row r="15899" spans="1:1" x14ac:dyDescent="0.25">
      <c r="A15899" s="290"/>
    </row>
    <row r="15900" spans="1:1" x14ac:dyDescent="0.25">
      <c r="A15900" s="290"/>
    </row>
    <row r="15901" spans="1:1" x14ac:dyDescent="0.25">
      <c r="A15901" s="290"/>
    </row>
    <row r="15902" spans="1:1" x14ac:dyDescent="0.25">
      <c r="A15902" s="290"/>
    </row>
    <row r="15903" spans="1:1" x14ac:dyDescent="0.25">
      <c r="A15903" s="290"/>
    </row>
    <row r="15904" spans="1:1" x14ac:dyDescent="0.25">
      <c r="A15904" s="290"/>
    </row>
    <row r="15905" spans="1:1" x14ac:dyDescent="0.25">
      <c r="A15905" s="290"/>
    </row>
    <row r="15906" spans="1:1" x14ac:dyDescent="0.25">
      <c r="A15906" s="290"/>
    </row>
    <row r="15907" spans="1:1" x14ac:dyDescent="0.25">
      <c r="A15907" s="290"/>
    </row>
    <row r="15908" spans="1:1" x14ac:dyDescent="0.25">
      <c r="A15908" s="290"/>
    </row>
    <row r="15909" spans="1:1" x14ac:dyDescent="0.25">
      <c r="A15909" s="290"/>
    </row>
    <row r="15910" spans="1:1" x14ac:dyDescent="0.25">
      <c r="A15910" s="290"/>
    </row>
    <row r="15911" spans="1:1" x14ac:dyDescent="0.25">
      <c r="A15911" s="290"/>
    </row>
    <row r="15912" spans="1:1" x14ac:dyDescent="0.25">
      <c r="A15912" s="290"/>
    </row>
    <row r="15913" spans="1:1" x14ac:dyDescent="0.25">
      <c r="A15913" s="290"/>
    </row>
    <row r="15914" spans="1:1" x14ac:dyDescent="0.25">
      <c r="A15914" s="290"/>
    </row>
    <row r="15915" spans="1:1" x14ac:dyDescent="0.25">
      <c r="A15915" s="290"/>
    </row>
    <row r="15916" spans="1:1" x14ac:dyDescent="0.25">
      <c r="A15916" s="290"/>
    </row>
    <row r="15917" spans="1:1" x14ac:dyDescent="0.25">
      <c r="A15917" s="290"/>
    </row>
    <row r="15918" spans="1:1" x14ac:dyDescent="0.25">
      <c r="A15918" s="290"/>
    </row>
    <row r="15919" spans="1:1" x14ac:dyDescent="0.25">
      <c r="A15919" s="290"/>
    </row>
    <row r="15920" spans="1:1" x14ac:dyDescent="0.25">
      <c r="A15920" s="290"/>
    </row>
    <row r="15921" spans="1:1" x14ac:dyDescent="0.25">
      <c r="A15921" s="290"/>
    </row>
    <row r="15922" spans="1:1" x14ac:dyDescent="0.25">
      <c r="A15922" s="290"/>
    </row>
    <row r="15923" spans="1:1" x14ac:dyDescent="0.25">
      <c r="A15923" s="290"/>
    </row>
    <row r="15924" spans="1:1" x14ac:dyDescent="0.25">
      <c r="A15924" s="290"/>
    </row>
    <row r="15925" spans="1:1" x14ac:dyDescent="0.25">
      <c r="A15925" s="290"/>
    </row>
    <row r="15926" spans="1:1" x14ac:dyDescent="0.25">
      <c r="A15926" s="290"/>
    </row>
    <row r="15927" spans="1:1" x14ac:dyDescent="0.25">
      <c r="A15927" s="290"/>
    </row>
    <row r="15928" spans="1:1" x14ac:dyDescent="0.25">
      <c r="A15928" s="290"/>
    </row>
    <row r="15929" spans="1:1" x14ac:dyDescent="0.25">
      <c r="A15929" s="290"/>
    </row>
    <row r="15930" spans="1:1" x14ac:dyDescent="0.25">
      <c r="A15930" s="290"/>
    </row>
    <row r="15931" spans="1:1" x14ac:dyDescent="0.25">
      <c r="A15931" s="290"/>
    </row>
    <row r="15932" spans="1:1" x14ac:dyDescent="0.25">
      <c r="A15932" s="290"/>
    </row>
    <row r="15933" spans="1:1" x14ac:dyDescent="0.25">
      <c r="A15933" s="290"/>
    </row>
    <row r="15934" spans="1:1" x14ac:dyDescent="0.25">
      <c r="A15934" s="290"/>
    </row>
    <row r="15935" spans="1:1" x14ac:dyDescent="0.25">
      <c r="A15935" s="290"/>
    </row>
    <row r="15936" spans="1:1" x14ac:dyDescent="0.25">
      <c r="A15936" s="290"/>
    </row>
    <row r="15937" spans="1:1" x14ac:dyDescent="0.25">
      <c r="A15937" s="290"/>
    </row>
    <row r="15938" spans="1:1" x14ac:dyDescent="0.25">
      <c r="A15938" s="290"/>
    </row>
    <row r="15939" spans="1:1" x14ac:dyDescent="0.25">
      <c r="A15939" s="290"/>
    </row>
    <row r="15940" spans="1:1" x14ac:dyDescent="0.25">
      <c r="A15940" s="290"/>
    </row>
    <row r="15941" spans="1:1" x14ac:dyDescent="0.25">
      <c r="A15941" s="290"/>
    </row>
    <row r="15942" spans="1:1" x14ac:dyDescent="0.25">
      <c r="A15942" s="290"/>
    </row>
    <row r="15943" spans="1:1" x14ac:dyDescent="0.25">
      <c r="A15943" s="290"/>
    </row>
    <row r="15944" spans="1:1" x14ac:dyDescent="0.25">
      <c r="A15944" s="290"/>
    </row>
    <row r="15945" spans="1:1" x14ac:dyDescent="0.25">
      <c r="A15945" s="290"/>
    </row>
    <row r="15946" spans="1:1" x14ac:dyDescent="0.25">
      <c r="A15946" s="290"/>
    </row>
    <row r="15947" spans="1:1" x14ac:dyDescent="0.25">
      <c r="A15947" s="290"/>
    </row>
    <row r="15948" spans="1:1" x14ac:dyDescent="0.25">
      <c r="A15948" s="290"/>
    </row>
    <row r="15949" spans="1:1" x14ac:dyDescent="0.25">
      <c r="A15949" s="290"/>
    </row>
    <row r="15950" spans="1:1" x14ac:dyDescent="0.25">
      <c r="A15950" s="290"/>
    </row>
    <row r="15951" spans="1:1" x14ac:dyDescent="0.25">
      <c r="A15951" s="290"/>
    </row>
    <row r="15952" spans="1:1" x14ac:dyDescent="0.25">
      <c r="A15952" s="290"/>
    </row>
    <row r="15953" spans="1:1" x14ac:dyDescent="0.25">
      <c r="A15953" s="290"/>
    </row>
    <row r="15954" spans="1:1" x14ac:dyDescent="0.25">
      <c r="A15954" s="290"/>
    </row>
    <row r="15955" spans="1:1" x14ac:dyDescent="0.25">
      <c r="A15955" s="290"/>
    </row>
    <row r="15956" spans="1:1" x14ac:dyDescent="0.25">
      <c r="A15956" s="290"/>
    </row>
    <row r="15957" spans="1:1" x14ac:dyDescent="0.25">
      <c r="A15957" s="290"/>
    </row>
    <row r="15958" spans="1:1" x14ac:dyDescent="0.25">
      <c r="A15958" s="290"/>
    </row>
    <row r="15959" spans="1:1" x14ac:dyDescent="0.25">
      <c r="A15959" s="290"/>
    </row>
    <row r="15960" spans="1:1" x14ac:dyDescent="0.25">
      <c r="A15960" s="290"/>
    </row>
    <row r="15961" spans="1:1" x14ac:dyDescent="0.25">
      <c r="A15961" s="290"/>
    </row>
    <row r="15962" spans="1:1" x14ac:dyDescent="0.25">
      <c r="A15962" s="290"/>
    </row>
    <row r="15963" spans="1:1" x14ac:dyDescent="0.25">
      <c r="A15963" s="290"/>
    </row>
    <row r="15964" spans="1:1" x14ac:dyDescent="0.25">
      <c r="A15964" s="290"/>
    </row>
    <row r="15965" spans="1:1" x14ac:dyDescent="0.25">
      <c r="A15965" s="290"/>
    </row>
    <row r="15966" spans="1:1" x14ac:dyDescent="0.25">
      <c r="A15966" s="290"/>
    </row>
    <row r="15967" spans="1:1" x14ac:dyDescent="0.25">
      <c r="A15967" s="290"/>
    </row>
    <row r="15968" spans="1:1" x14ac:dyDescent="0.25">
      <c r="A15968" s="290"/>
    </row>
    <row r="15969" spans="1:1" x14ac:dyDescent="0.25">
      <c r="A15969" s="290"/>
    </row>
    <row r="15970" spans="1:1" x14ac:dyDescent="0.25">
      <c r="A15970" s="290"/>
    </row>
    <row r="15971" spans="1:1" x14ac:dyDescent="0.25">
      <c r="A15971" s="290"/>
    </row>
    <row r="15972" spans="1:1" x14ac:dyDescent="0.25">
      <c r="A15972" s="290"/>
    </row>
    <row r="15973" spans="1:1" x14ac:dyDescent="0.25">
      <c r="A15973" s="290"/>
    </row>
    <row r="15974" spans="1:1" x14ac:dyDescent="0.25">
      <c r="A15974" s="290"/>
    </row>
    <row r="15975" spans="1:1" x14ac:dyDescent="0.25">
      <c r="A15975" s="290"/>
    </row>
    <row r="15976" spans="1:1" x14ac:dyDescent="0.25">
      <c r="A15976" s="290"/>
    </row>
    <row r="15977" spans="1:1" x14ac:dyDescent="0.25">
      <c r="A15977" s="290"/>
    </row>
    <row r="15978" spans="1:1" x14ac:dyDescent="0.25">
      <c r="A15978" s="290"/>
    </row>
    <row r="15979" spans="1:1" x14ac:dyDescent="0.25">
      <c r="A15979" s="290"/>
    </row>
    <row r="15980" spans="1:1" x14ac:dyDescent="0.25">
      <c r="A15980" s="290"/>
    </row>
    <row r="15981" spans="1:1" x14ac:dyDescent="0.25">
      <c r="A15981" s="290"/>
    </row>
    <row r="15982" spans="1:1" x14ac:dyDescent="0.25">
      <c r="A15982" s="290"/>
    </row>
    <row r="15983" spans="1:1" x14ac:dyDescent="0.25">
      <c r="A15983" s="290"/>
    </row>
    <row r="15984" spans="1:1" x14ac:dyDescent="0.25">
      <c r="A15984" s="290"/>
    </row>
    <row r="15985" spans="1:1" x14ac:dyDescent="0.25">
      <c r="A15985" s="290"/>
    </row>
    <row r="15986" spans="1:1" x14ac:dyDescent="0.25">
      <c r="A15986" s="290"/>
    </row>
    <row r="15987" spans="1:1" x14ac:dyDescent="0.25">
      <c r="A15987" s="290"/>
    </row>
    <row r="15988" spans="1:1" x14ac:dyDescent="0.25">
      <c r="A15988" s="290"/>
    </row>
    <row r="15989" spans="1:1" x14ac:dyDescent="0.25">
      <c r="A15989" s="290"/>
    </row>
    <row r="15990" spans="1:1" x14ac:dyDescent="0.25">
      <c r="A15990" s="290"/>
    </row>
    <row r="15991" spans="1:1" x14ac:dyDescent="0.25">
      <c r="A15991" s="290"/>
    </row>
    <row r="15992" spans="1:1" x14ac:dyDescent="0.25">
      <c r="A15992" s="290"/>
    </row>
    <row r="15993" spans="1:1" x14ac:dyDescent="0.25">
      <c r="A15993" s="290"/>
    </row>
    <row r="15994" spans="1:1" x14ac:dyDescent="0.25">
      <c r="A15994" s="290"/>
    </row>
    <row r="15995" spans="1:1" x14ac:dyDescent="0.25">
      <c r="A15995" s="290"/>
    </row>
    <row r="15996" spans="1:1" x14ac:dyDescent="0.25">
      <c r="A15996" s="290"/>
    </row>
    <row r="15997" spans="1:1" x14ac:dyDescent="0.25">
      <c r="A15997" s="290"/>
    </row>
    <row r="15998" spans="1:1" x14ac:dyDescent="0.25">
      <c r="A15998" s="290"/>
    </row>
    <row r="15999" spans="1:1" x14ac:dyDescent="0.25">
      <c r="A15999" s="290"/>
    </row>
    <row r="16000" spans="1:1" x14ac:dyDescent="0.25">
      <c r="A16000" s="290"/>
    </row>
    <row r="16001" spans="1:1" x14ac:dyDescent="0.25">
      <c r="A16001" s="290"/>
    </row>
    <row r="16002" spans="1:1" x14ac:dyDescent="0.25">
      <c r="A16002" s="290"/>
    </row>
    <row r="16003" spans="1:1" x14ac:dyDescent="0.25">
      <c r="A16003" s="290"/>
    </row>
    <row r="16004" spans="1:1" x14ac:dyDescent="0.25">
      <c r="A16004" s="290"/>
    </row>
    <row r="16005" spans="1:1" x14ac:dyDescent="0.25">
      <c r="A16005" s="290"/>
    </row>
    <row r="16006" spans="1:1" x14ac:dyDescent="0.25">
      <c r="A16006" s="290"/>
    </row>
    <row r="16007" spans="1:1" x14ac:dyDescent="0.25">
      <c r="A16007" s="290"/>
    </row>
    <row r="16008" spans="1:1" x14ac:dyDescent="0.25">
      <c r="A16008" s="290"/>
    </row>
    <row r="16009" spans="1:1" x14ac:dyDescent="0.25">
      <c r="A16009" s="290"/>
    </row>
    <row r="16010" spans="1:1" x14ac:dyDescent="0.25">
      <c r="A16010" s="290"/>
    </row>
    <row r="16011" spans="1:1" x14ac:dyDescent="0.25">
      <c r="A16011" s="290"/>
    </row>
    <row r="16012" spans="1:1" x14ac:dyDescent="0.25">
      <c r="A16012" s="290"/>
    </row>
    <row r="16013" spans="1:1" x14ac:dyDescent="0.25">
      <c r="A16013" s="290"/>
    </row>
    <row r="16014" spans="1:1" x14ac:dyDescent="0.25">
      <c r="A16014" s="290"/>
    </row>
    <row r="16015" spans="1:1" x14ac:dyDescent="0.25">
      <c r="A16015" s="290"/>
    </row>
    <row r="16016" spans="1:1" x14ac:dyDescent="0.25">
      <c r="A16016" s="290"/>
    </row>
    <row r="16017" spans="1:1" x14ac:dyDescent="0.25">
      <c r="A16017" s="290"/>
    </row>
    <row r="16018" spans="1:1" x14ac:dyDescent="0.25">
      <c r="A16018" s="290"/>
    </row>
    <row r="16019" spans="1:1" x14ac:dyDescent="0.25">
      <c r="A16019" s="290"/>
    </row>
    <row r="16020" spans="1:1" x14ac:dyDescent="0.25">
      <c r="A16020" s="290"/>
    </row>
    <row r="16021" spans="1:1" x14ac:dyDescent="0.25">
      <c r="A16021" s="290"/>
    </row>
    <row r="16022" spans="1:1" x14ac:dyDescent="0.25">
      <c r="A16022" s="290"/>
    </row>
    <row r="16023" spans="1:1" x14ac:dyDescent="0.25">
      <c r="A16023" s="290"/>
    </row>
    <row r="16024" spans="1:1" x14ac:dyDescent="0.25">
      <c r="A16024" s="290"/>
    </row>
    <row r="16025" spans="1:1" x14ac:dyDescent="0.25">
      <c r="A16025" s="290"/>
    </row>
    <row r="16026" spans="1:1" x14ac:dyDescent="0.25">
      <c r="A16026" s="290"/>
    </row>
    <row r="16027" spans="1:1" x14ac:dyDescent="0.25">
      <c r="A16027" s="290"/>
    </row>
    <row r="16028" spans="1:1" x14ac:dyDescent="0.25">
      <c r="A16028" s="290"/>
    </row>
    <row r="16029" spans="1:1" x14ac:dyDescent="0.25">
      <c r="A16029" s="290"/>
    </row>
    <row r="16030" spans="1:1" x14ac:dyDescent="0.25">
      <c r="A16030" s="290"/>
    </row>
    <row r="16031" spans="1:1" x14ac:dyDescent="0.25">
      <c r="A16031" s="290"/>
    </row>
    <row r="16032" spans="1:1" x14ac:dyDescent="0.25">
      <c r="A16032" s="290"/>
    </row>
    <row r="16033" spans="1:1" x14ac:dyDescent="0.25">
      <c r="A16033" s="290"/>
    </row>
    <row r="16034" spans="1:1" x14ac:dyDescent="0.25">
      <c r="A16034" s="290"/>
    </row>
    <row r="16035" spans="1:1" x14ac:dyDescent="0.25">
      <c r="A16035" s="290"/>
    </row>
    <row r="16036" spans="1:1" x14ac:dyDescent="0.25">
      <c r="A16036" s="290"/>
    </row>
    <row r="16037" spans="1:1" x14ac:dyDescent="0.25">
      <c r="A16037" s="290"/>
    </row>
    <row r="16038" spans="1:1" x14ac:dyDescent="0.25">
      <c r="A16038" s="290"/>
    </row>
    <row r="16039" spans="1:1" x14ac:dyDescent="0.25">
      <c r="A16039" s="290"/>
    </row>
    <row r="16040" spans="1:1" x14ac:dyDescent="0.25">
      <c r="A16040" s="290"/>
    </row>
    <row r="16041" spans="1:1" x14ac:dyDescent="0.25">
      <c r="A16041" s="290"/>
    </row>
    <row r="16042" spans="1:1" x14ac:dyDescent="0.25">
      <c r="A16042" s="290"/>
    </row>
    <row r="16043" spans="1:1" x14ac:dyDescent="0.25">
      <c r="A16043" s="290"/>
    </row>
    <row r="16044" spans="1:1" x14ac:dyDescent="0.25">
      <c r="A16044" s="290"/>
    </row>
    <row r="16045" spans="1:1" x14ac:dyDescent="0.25">
      <c r="A16045" s="290"/>
    </row>
    <row r="16046" spans="1:1" x14ac:dyDescent="0.25">
      <c r="A16046" s="290"/>
    </row>
    <row r="16047" spans="1:1" x14ac:dyDescent="0.25">
      <c r="A16047" s="290"/>
    </row>
    <row r="16048" spans="1:1" x14ac:dyDescent="0.25">
      <c r="A16048" s="290"/>
    </row>
    <row r="16049" spans="1:1" x14ac:dyDescent="0.25">
      <c r="A16049" s="290"/>
    </row>
    <row r="16050" spans="1:1" x14ac:dyDescent="0.25">
      <c r="A16050" s="290"/>
    </row>
    <row r="16051" spans="1:1" x14ac:dyDescent="0.25">
      <c r="A16051" s="290"/>
    </row>
    <row r="16052" spans="1:1" x14ac:dyDescent="0.25">
      <c r="A16052" s="290"/>
    </row>
    <row r="16053" spans="1:1" x14ac:dyDescent="0.25">
      <c r="A16053" s="290"/>
    </row>
    <row r="16054" spans="1:1" x14ac:dyDescent="0.25">
      <c r="A16054" s="290"/>
    </row>
    <row r="16055" spans="1:1" x14ac:dyDescent="0.25">
      <c r="A16055" s="290"/>
    </row>
    <row r="16056" spans="1:1" x14ac:dyDescent="0.25">
      <c r="A16056" s="290"/>
    </row>
    <row r="16057" spans="1:1" x14ac:dyDescent="0.25">
      <c r="A16057" s="290"/>
    </row>
    <row r="16058" spans="1:1" x14ac:dyDescent="0.25">
      <c r="A16058" s="290"/>
    </row>
    <row r="16059" spans="1:1" x14ac:dyDescent="0.25">
      <c r="A16059" s="290"/>
    </row>
    <row r="16060" spans="1:1" x14ac:dyDescent="0.25">
      <c r="A16060" s="290"/>
    </row>
    <row r="16061" spans="1:1" x14ac:dyDescent="0.25">
      <c r="A16061" s="290"/>
    </row>
    <row r="16062" spans="1:1" x14ac:dyDescent="0.25">
      <c r="A16062" s="290"/>
    </row>
    <row r="16063" spans="1:1" x14ac:dyDescent="0.25">
      <c r="A16063" s="290"/>
    </row>
    <row r="16064" spans="1:1" x14ac:dyDescent="0.25">
      <c r="A16064" s="290"/>
    </row>
    <row r="16065" spans="1:1" x14ac:dyDescent="0.25">
      <c r="A16065" s="290"/>
    </row>
    <row r="16066" spans="1:1" x14ac:dyDescent="0.25">
      <c r="A16066" s="290"/>
    </row>
    <row r="16067" spans="1:1" x14ac:dyDescent="0.25">
      <c r="A16067" s="290"/>
    </row>
    <row r="16068" spans="1:1" x14ac:dyDescent="0.25">
      <c r="A16068" s="290"/>
    </row>
    <row r="16069" spans="1:1" x14ac:dyDescent="0.25">
      <c r="A16069" s="290"/>
    </row>
    <row r="16070" spans="1:1" x14ac:dyDescent="0.25">
      <c r="A16070" s="290"/>
    </row>
    <row r="16071" spans="1:1" x14ac:dyDescent="0.25">
      <c r="A16071" s="290"/>
    </row>
    <row r="16072" spans="1:1" x14ac:dyDescent="0.25">
      <c r="A16072" s="290"/>
    </row>
    <row r="16073" spans="1:1" x14ac:dyDescent="0.25">
      <c r="A16073" s="290"/>
    </row>
    <row r="16074" spans="1:1" x14ac:dyDescent="0.25">
      <c r="A16074" s="290"/>
    </row>
    <row r="16075" spans="1:1" x14ac:dyDescent="0.25">
      <c r="A16075" s="290"/>
    </row>
    <row r="16076" spans="1:1" x14ac:dyDescent="0.25">
      <c r="A16076" s="290"/>
    </row>
    <row r="16077" spans="1:1" x14ac:dyDescent="0.25">
      <c r="A16077" s="290"/>
    </row>
    <row r="16078" spans="1:1" x14ac:dyDescent="0.25">
      <c r="A16078" s="290"/>
    </row>
    <row r="16079" spans="1:1" x14ac:dyDescent="0.25">
      <c r="A16079" s="290"/>
    </row>
    <row r="16080" spans="1:1" x14ac:dyDescent="0.25">
      <c r="A16080" s="290"/>
    </row>
    <row r="16081" spans="1:1" x14ac:dyDescent="0.25">
      <c r="A16081" s="290"/>
    </row>
    <row r="16082" spans="1:1" x14ac:dyDescent="0.25">
      <c r="A16082" s="290"/>
    </row>
    <row r="16083" spans="1:1" x14ac:dyDescent="0.25">
      <c r="A16083" s="290"/>
    </row>
    <row r="16084" spans="1:1" x14ac:dyDescent="0.25">
      <c r="A16084" s="290"/>
    </row>
    <row r="16085" spans="1:1" x14ac:dyDescent="0.25">
      <c r="A16085" s="290"/>
    </row>
    <row r="16086" spans="1:1" x14ac:dyDescent="0.25">
      <c r="A16086" s="290"/>
    </row>
    <row r="16087" spans="1:1" x14ac:dyDescent="0.25">
      <c r="A16087" s="290"/>
    </row>
    <row r="16088" spans="1:1" x14ac:dyDescent="0.25">
      <c r="A16088" s="290"/>
    </row>
    <row r="16089" spans="1:1" x14ac:dyDescent="0.25">
      <c r="A16089" s="290"/>
    </row>
    <row r="16090" spans="1:1" x14ac:dyDescent="0.25">
      <c r="A16090" s="290"/>
    </row>
    <row r="16091" spans="1:1" x14ac:dyDescent="0.25">
      <c r="A16091" s="290"/>
    </row>
    <row r="16092" spans="1:1" x14ac:dyDescent="0.25">
      <c r="A16092" s="290"/>
    </row>
    <row r="16093" spans="1:1" x14ac:dyDescent="0.25">
      <c r="A16093" s="290"/>
    </row>
    <row r="16094" spans="1:1" x14ac:dyDescent="0.25">
      <c r="A16094" s="290"/>
    </row>
    <row r="16095" spans="1:1" x14ac:dyDescent="0.25">
      <c r="A16095" s="290"/>
    </row>
    <row r="16096" spans="1:1" x14ac:dyDescent="0.25">
      <c r="A16096" s="290"/>
    </row>
    <row r="16097" spans="1:1" x14ac:dyDescent="0.25">
      <c r="A16097" s="290"/>
    </row>
    <row r="16098" spans="1:1" x14ac:dyDescent="0.25">
      <c r="A16098" s="290"/>
    </row>
    <row r="16099" spans="1:1" x14ac:dyDescent="0.25">
      <c r="A16099" s="290"/>
    </row>
    <row r="16100" spans="1:1" x14ac:dyDescent="0.25">
      <c r="A16100" s="290"/>
    </row>
    <row r="16101" spans="1:1" x14ac:dyDescent="0.25">
      <c r="A16101" s="290"/>
    </row>
    <row r="16102" spans="1:1" x14ac:dyDescent="0.25">
      <c r="A16102" s="290"/>
    </row>
    <row r="16103" spans="1:1" x14ac:dyDescent="0.25">
      <c r="A16103" s="290"/>
    </row>
    <row r="16104" spans="1:1" x14ac:dyDescent="0.25">
      <c r="A16104" s="290"/>
    </row>
    <row r="16105" spans="1:1" x14ac:dyDescent="0.25">
      <c r="A16105" s="290"/>
    </row>
    <row r="16106" spans="1:1" x14ac:dyDescent="0.25">
      <c r="A16106" s="290"/>
    </row>
    <row r="16107" spans="1:1" x14ac:dyDescent="0.25">
      <c r="A16107" s="290"/>
    </row>
    <row r="16108" spans="1:1" x14ac:dyDescent="0.25">
      <c r="A16108" s="290"/>
    </row>
    <row r="16109" spans="1:1" x14ac:dyDescent="0.25">
      <c r="A16109" s="290"/>
    </row>
    <row r="16110" spans="1:1" x14ac:dyDescent="0.25">
      <c r="A16110" s="290"/>
    </row>
    <row r="16111" spans="1:1" x14ac:dyDescent="0.25">
      <c r="A16111" s="290"/>
    </row>
    <row r="16112" spans="1:1" x14ac:dyDescent="0.25">
      <c r="A16112" s="290"/>
    </row>
    <row r="16113" spans="1:1" x14ac:dyDescent="0.25">
      <c r="A16113" s="290"/>
    </row>
    <row r="16114" spans="1:1" x14ac:dyDescent="0.25">
      <c r="A16114" s="290"/>
    </row>
    <row r="16115" spans="1:1" x14ac:dyDescent="0.25">
      <c r="A16115" s="290"/>
    </row>
    <row r="16116" spans="1:1" x14ac:dyDescent="0.25">
      <c r="A16116" s="290"/>
    </row>
    <row r="16117" spans="1:1" x14ac:dyDescent="0.25">
      <c r="A16117" s="290"/>
    </row>
    <row r="16118" spans="1:1" x14ac:dyDescent="0.25">
      <c r="A16118" s="290"/>
    </row>
    <row r="16119" spans="1:1" x14ac:dyDescent="0.25">
      <c r="A16119" s="290"/>
    </row>
    <row r="16120" spans="1:1" x14ac:dyDescent="0.25">
      <c r="A16120" s="290"/>
    </row>
    <row r="16121" spans="1:1" x14ac:dyDescent="0.25">
      <c r="A16121" s="290"/>
    </row>
    <row r="16122" spans="1:1" x14ac:dyDescent="0.25">
      <c r="A16122" s="290"/>
    </row>
    <row r="16123" spans="1:1" x14ac:dyDescent="0.25">
      <c r="A16123" s="290"/>
    </row>
    <row r="16124" spans="1:1" x14ac:dyDescent="0.25">
      <c r="A16124" s="290"/>
    </row>
    <row r="16125" spans="1:1" x14ac:dyDescent="0.25">
      <c r="A16125" s="290"/>
    </row>
    <row r="16126" spans="1:1" x14ac:dyDescent="0.25">
      <c r="A16126" s="290"/>
    </row>
    <row r="16127" spans="1:1" x14ac:dyDescent="0.25">
      <c r="A16127" s="290"/>
    </row>
    <row r="16128" spans="1:1" x14ac:dyDescent="0.25">
      <c r="A16128" s="290"/>
    </row>
    <row r="16129" spans="1:1" x14ac:dyDescent="0.25">
      <c r="A16129" s="290"/>
    </row>
    <row r="16130" spans="1:1" x14ac:dyDescent="0.25">
      <c r="A16130" s="290"/>
    </row>
    <row r="16131" spans="1:1" x14ac:dyDescent="0.25">
      <c r="A16131" s="290"/>
    </row>
    <row r="16132" spans="1:1" x14ac:dyDescent="0.25">
      <c r="A16132" s="290"/>
    </row>
    <row r="16133" spans="1:1" x14ac:dyDescent="0.25">
      <c r="A16133" s="290"/>
    </row>
    <row r="16134" spans="1:1" x14ac:dyDescent="0.25">
      <c r="A16134" s="290"/>
    </row>
    <row r="16135" spans="1:1" x14ac:dyDescent="0.25">
      <c r="A16135" s="290"/>
    </row>
    <row r="16136" spans="1:1" x14ac:dyDescent="0.25">
      <c r="A16136" s="290"/>
    </row>
    <row r="16137" spans="1:1" x14ac:dyDescent="0.25">
      <c r="A16137" s="290"/>
    </row>
    <row r="16138" spans="1:1" x14ac:dyDescent="0.25">
      <c r="A16138" s="290"/>
    </row>
    <row r="16139" spans="1:1" x14ac:dyDescent="0.25">
      <c r="A16139" s="290"/>
    </row>
    <row r="16140" spans="1:1" x14ac:dyDescent="0.25">
      <c r="A16140" s="290"/>
    </row>
    <row r="16141" spans="1:1" x14ac:dyDescent="0.25">
      <c r="A16141" s="290"/>
    </row>
    <row r="16142" spans="1:1" x14ac:dyDescent="0.25">
      <c r="A16142" s="290"/>
    </row>
    <row r="16143" spans="1:1" x14ac:dyDescent="0.25">
      <c r="A16143" s="290"/>
    </row>
    <row r="16144" spans="1:1" x14ac:dyDescent="0.25">
      <c r="A16144" s="290"/>
    </row>
    <row r="16145" spans="1:1" x14ac:dyDescent="0.25">
      <c r="A16145" s="290"/>
    </row>
    <row r="16146" spans="1:1" x14ac:dyDescent="0.25">
      <c r="A16146" s="290"/>
    </row>
    <row r="16147" spans="1:1" x14ac:dyDescent="0.25">
      <c r="A16147" s="290"/>
    </row>
    <row r="16148" spans="1:1" x14ac:dyDescent="0.25">
      <c r="A16148" s="290"/>
    </row>
    <row r="16149" spans="1:1" x14ac:dyDescent="0.25">
      <c r="A16149" s="290"/>
    </row>
    <row r="16150" spans="1:1" x14ac:dyDescent="0.25">
      <c r="A16150" s="290"/>
    </row>
    <row r="16151" spans="1:1" x14ac:dyDescent="0.25">
      <c r="A16151" s="290"/>
    </row>
    <row r="16152" spans="1:1" x14ac:dyDescent="0.25">
      <c r="A16152" s="290"/>
    </row>
    <row r="16153" spans="1:1" x14ac:dyDescent="0.25">
      <c r="A16153" s="290"/>
    </row>
    <row r="16154" spans="1:1" x14ac:dyDescent="0.25">
      <c r="A16154" s="290"/>
    </row>
    <row r="16155" spans="1:1" x14ac:dyDescent="0.25">
      <c r="A16155" s="290"/>
    </row>
    <row r="16156" spans="1:1" x14ac:dyDescent="0.25">
      <c r="A16156" s="290"/>
    </row>
    <row r="16157" spans="1:1" x14ac:dyDescent="0.25">
      <c r="A16157" s="290"/>
    </row>
    <row r="16158" spans="1:1" x14ac:dyDescent="0.25">
      <c r="A16158" s="290"/>
    </row>
    <row r="16159" spans="1:1" x14ac:dyDescent="0.25">
      <c r="A16159" s="290"/>
    </row>
    <row r="16160" spans="1:1" x14ac:dyDescent="0.25">
      <c r="A16160" s="290"/>
    </row>
    <row r="16161" spans="1:1" x14ac:dyDescent="0.25">
      <c r="A16161" s="290"/>
    </row>
    <row r="16162" spans="1:1" x14ac:dyDescent="0.25">
      <c r="A16162" s="290"/>
    </row>
    <row r="16163" spans="1:1" x14ac:dyDescent="0.25">
      <c r="A16163" s="290"/>
    </row>
    <row r="16164" spans="1:1" x14ac:dyDescent="0.25">
      <c r="A16164" s="290"/>
    </row>
    <row r="16165" spans="1:1" x14ac:dyDescent="0.25">
      <c r="A16165" s="290"/>
    </row>
    <row r="16166" spans="1:1" x14ac:dyDescent="0.25">
      <c r="A16166" s="290"/>
    </row>
    <row r="16167" spans="1:1" x14ac:dyDescent="0.25">
      <c r="A16167" s="290"/>
    </row>
    <row r="16168" spans="1:1" x14ac:dyDescent="0.25">
      <c r="A16168" s="290"/>
    </row>
    <row r="16169" spans="1:1" x14ac:dyDescent="0.25">
      <c r="A16169" s="290"/>
    </row>
    <row r="16170" spans="1:1" x14ac:dyDescent="0.25">
      <c r="A16170" s="290"/>
    </row>
    <row r="16171" spans="1:1" x14ac:dyDescent="0.25">
      <c r="A16171" s="290"/>
    </row>
    <row r="16172" spans="1:1" x14ac:dyDescent="0.25">
      <c r="A16172" s="290"/>
    </row>
    <row r="16173" spans="1:1" x14ac:dyDescent="0.25">
      <c r="A16173" s="290"/>
    </row>
    <row r="16174" spans="1:1" x14ac:dyDescent="0.25">
      <c r="A16174" s="290"/>
    </row>
    <row r="16175" spans="1:1" x14ac:dyDescent="0.25">
      <c r="A16175" s="290"/>
    </row>
    <row r="16176" spans="1:1" x14ac:dyDescent="0.25">
      <c r="A16176" s="290"/>
    </row>
    <row r="16177" spans="1:1" x14ac:dyDescent="0.25">
      <c r="A16177" s="290"/>
    </row>
    <row r="16178" spans="1:1" x14ac:dyDescent="0.25">
      <c r="A16178" s="290"/>
    </row>
    <row r="16179" spans="1:1" x14ac:dyDescent="0.25">
      <c r="A16179" s="290"/>
    </row>
    <row r="16180" spans="1:1" x14ac:dyDescent="0.25">
      <c r="A16180" s="290"/>
    </row>
    <row r="16181" spans="1:1" x14ac:dyDescent="0.25">
      <c r="A16181" s="290"/>
    </row>
    <row r="16182" spans="1:1" x14ac:dyDescent="0.25">
      <c r="A16182" s="290"/>
    </row>
    <row r="16183" spans="1:1" x14ac:dyDescent="0.25">
      <c r="A16183" s="290"/>
    </row>
    <row r="16184" spans="1:1" x14ac:dyDescent="0.25">
      <c r="A16184" s="290"/>
    </row>
    <row r="16185" spans="1:1" x14ac:dyDescent="0.25">
      <c r="A16185" s="290"/>
    </row>
    <row r="16186" spans="1:1" x14ac:dyDescent="0.25">
      <c r="A16186" s="290"/>
    </row>
    <row r="16187" spans="1:1" x14ac:dyDescent="0.25">
      <c r="A16187" s="290"/>
    </row>
    <row r="16188" spans="1:1" x14ac:dyDescent="0.25">
      <c r="A16188" s="290"/>
    </row>
    <row r="16189" spans="1:1" x14ac:dyDescent="0.25">
      <c r="A16189" s="290"/>
    </row>
    <row r="16190" spans="1:1" x14ac:dyDescent="0.25">
      <c r="A16190" s="290"/>
    </row>
    <row r="16191" spans="1:1" x14ac:dyDescent="0.25">
      <c r="A16191" s="290"/>
    </row>
    <row r="16192" spans="1:1" x14ac:dyDescent="0.25">
      <c r="A16192" s="290"/>
    </row>
    <row r="16193" spans="1:1" x14ac:dyDescent="0.25">
      <c r="A16193" s="290"/>
    </row>
    <row r="16194" spans="1:1" x14ac:dyDescent="0.25">
      <c r="A16194" s="290"/>
    </row>
    <row r="16195" spans="1:1" x14ac:dyDescent="0.25">
      <c r="A16195" s="290"/>
    </row>
    <row r="16196" spans="1:1" x14ac:dyDescent="0.25">
      <c r="A16196" s="290"/>
    </row>
    <row r="16197" spans="1:1" x14ac:dyDescent="0.25">
      <c r="A16197" s="290"/>
    </row>
    <row r="16198" spans="1:1" x14ac:dyDescent="0.25">
      <c r="A16198" s="290"/>
    </row>
    <row r="16199" spans="1:1" x14ac:dyDescent="0.25">
      <c r="A16199" s="290"/>
    </row>
    <row r="16200" spans="1:1" x14ac:dyDescent="0.25">
      <c r="A16200" s="290"/>
    </row>
    <row r="16201" spans="1:1" x14ac:dyDescent="0.25">
      <c r="A16201" s="290"/>
    </row>
    <row r="16202" spans="1:1" x14ac:dyDescent="0.25">
      <c r="A16202" s="290"/>
    </row>
    <row r="16203" spans="1:1" x14ac:dyDescent="0.25">
      <c r="A16203" s="290"/>
    </row>
    <row r="16204" spans="1:1" x14ac:dyDescent="0.25">
      <c r="A16204" s="290"/>
    </row>
    <row r="16205" spans="1:1" x14ac:dyDescent="0.25">
      <c r="A16205" s="290"/>
    </row>
    <row r="16206" spans="1:1" x14ac:dyDescent="0.25">
      <c r="A16206" s="290"/>
    </row>
    <row r="16207" spans="1:1" x14ac:dyDescent="0.25">
      <c r="A16207" s="290"/>
    </row>
    <row r="16208" spans="1:1" x14ac:dyDescent="0.25">
      <c r="A16208" s="290"/>
    </row>
    <row r="16209" spans="1:1" x14ac:dyDescent="0.25">
      <c r="A16209" s="290"/>
    </row>
    <row r="16210" spans="1:1" x14ac:dyDescent="0.25">
      <c r="A16210" s="290"/>
    </row>
    <row r="16211" spans="1:1" x14ac:dyDescent="0.25">
      <c r="A16211" s="290"/>
    </row>
    <row r="16212" spans="1:1" x14ac:dyDescent="0.25">
      <c r="A16212" s="290"/>
    </row>
    <row r="16213" spans="1:1" x14ac:dyDescent="0.25">
      <c r="A16213" s="290"/>
    </row>
    <row r="16214" spans="1:1" x14ac:dyDescent="0.25">
      <c r="A16214" s="290"/>
    </row>
    <row r="16215" spans="1:1" x14ac:dyDescent="0.25">
      <c r="A16215" s="290"/>
    </row>
    <row r="16216" spans="1:1" x14ac:dyDescent="0.25">
      <c r="A16216" s="290"/>
    </row>
    <row r="16217" spans="1:1" x14ac:dyDescent="0.25">
      <c r="A16217" s="290"/>
    </row>
    <row r="16218" spans="1:1" x14ac:dyDescent="0.25">
      <c r="A16218" s="290"/>
    </row>
    <row r="16219" spans="1:1" x14ac:dyDescent="0.25">
      <c r="A16219" s="290"/>
    </row>
    <row r="16220" spans="1:1" x14ac:dyDescent="0.25">
      <c r="A16220" s="290"/>
    </row>
    <row r="16221" spans="1:1" x14ac:dyDescent="0.25">
      <c r="A16221" s="290"/>
    </row>
    <row r="16222" spans="1:1" x14ac:dyDescent="0.25">
      <c r="A16222" s="290"/>
    </row>
    <row r="16223" spans="1:1" x14ac:dyDescent="0.25">
      <c r="A16223" s="290"/>
    </row>
    <row r="16224" spans="1:1" x14ac:dyDescent="0.25">
      <c r="A16224" s="290"/>
    </row>
    <row r="16225" spans="1:1" x14ac:dyDescent="0.25">
      <c r="A16225" s="290"/>
    </row>
    <row r="16226" spans="1:1" x14ac:dyDescent="0.25">
      <c r="A16226" s="290"/>
    </row>
    <row r="16227" spans="1:1" x14ac:dyDescent="0.25">
      <c r="A16227" s="290"/>
    </row>
    <row r="16228" spans="1:1" x14ac:dyDescent="0.25">
      <c r="A16228" s="290"/>
    </row>
    <row r="16229" spans="1:1" x14ac:dyDescent="0.25">
      <c r="A16229" s="290"/>
    </row>
    <row r="16230" spans="1:1" x14ac:dyDescent="0.25">
      <c r="A16230" s="290"/>
    </row>
    <row r="16231" spans="1:1" x14ac:dyDescent="0.25">
      <c r="A16231" s="290"/>
    </row>
    <row r="16232" spans="1:1" x14ac:dyDescent="0.25">
      <c r="A16232" s="290"/>
    </row>
    <row r="16233" spans="1:1" x14ac:dyDescent="0.25">
      <c r="A16233" s="290"/>
    </row>
    <row r="16234" spans="1:1" x14ac:dyDescent="0.25">
      <c r="A16234" s="290"/>
    </row>
    <row r="16235" spans="1:1" x14ac:dyDescent="0.25">
      <c r="A16235" s="290"/>
    </row>
    <row r="16236" spans="1:1" x14ac:dyDescent="0.25">
      <c r="A16236" s="290"/>
    </row>
    <row r="16237" spans="1:1" x14ac:dyDescent="0.25">
      <c r="A16237" s="290"/>
    </row>
    <row r="16238" spans="1:1" x14ac:dyDescent="0.25">
      <c r="A16238" s="290"/>
    </row>
    <row r="16239" spans="1:1" x14ac:dyDescent="0.25">
      <c r="A16239" s="290"/>
    </row>
    <row r="16240" spans="1:1" x14ac:dyDescent="0.25">
      <c r="A16240" s="290"/>
    </row>
    <row r="16241" spans="1:1" x14ac:dyDescent="0.25">
      <c r="A16241" s="290"/>
    </row>
    <row r="16242" spans="1:1" x14ac:dyDescent="0.25">
      <c r="A16242" s="290"/>
    </row>
    <row r="16243" spans="1:1" x14ac:dyDescent="0.25">
      <c r="A16243" s="290"/>
    </row>
    <row r="16244" spans="1:1" x14ac:dyDescent="0.25">
      <c r="A16244" s="290"/>
    </row>
    <row r="16245" spans="1:1" x14ac:dyDescent="0.25">
      <c r="A16245" s="290"/>
    </row>
    <row r="16246" spans="1:1" x14ac:dyDescent="0.25">
      <c r="A16246" s="290"/>
    </row>
    <row r="16247" spans="1:1" x14ac:dyDescent="0.25">
      <c r="A16247" s="290"/>
    </row>
    <row r="16248" spans="1:1" x14ac:dyDescent="0.25">
      <c r="A16248" s="290"/>
    </row>
    <row r="16249" spans="1:1" x14ac:dyDescent="0.25">
      <c r="A16249" s="290"/>
    </row>
    <row r="16250" spans="1:1" x14ac:dyDescent="0.25">
      <c r="A16250" s="290"/>
    </row>
    <row r="16251" spans="1:1" x14ac:dyDescent="0.25">
      <c r="A16251" s="290"/>
    </row>
    <row r="16252" spans="1:1" x14ac:dyDescent="0.25">
      <c r="A16252" s="290"/>
    </row>
    <row r="16253" spans="1:1" x14ac:dyDescent="0.25">
      <c r="A16253" s="290"/>
    </row>
    <row r="16254" spans="1:1" x14ac:dyDescent="0.25">
      <c r="A16254" s="290"/>
    </row>
    <row r="16255" spans="1:1" x14ac:dyDescent="0.25">
      <c r="A16255" s="290"/>
    </row>
    <row r="16256" spans="1:1" x14ac:dyDescent="0.25">
      <c r="A16256" s="290"/>
    </row>
    <row r="16257" spans="1:1" x14ac:dyDescent="0.25">
      <c r="A16257" s="290"/>
    </row>
    <row r="16258" spans="1:1" x14ac:dyDescent="0.25">
      <c r="A16258" s="290"/>
    </row>
    <row r="16259" spans="1:1" x14ac:dyDescent="0.25">
      <c r="A16259" s="290"/>
    </row>
    <row r="16260" spans="1:1" x14ac:dyDescent="0.25">
      <c r="A16260" s="290"/>
    </row>
    <row r="16261" spans="1:1" x14ac:dyDescent="0.25">
      <c r="A16261" s="290"/>
    </row>
    <row r="16262" spans="1:1" x14ac:dyDescent="0.25">
      <c r="A16262" s="290"/>
    </row>
    <row r="16263" spans="1:1" x14ac:dyDescent="0.25">
      <c r="A16263" s="290"/>
    </row>
    <row r="16264" spans="1:1" x14ac:dyDescent="0.25">
      <c r="A16264" s="290"/>
    </row>
    <row r="16265" spans="1:1" x14ac:dyDescent="0.25">
      <c r="A16265" s="290"/>
    </row>
    <row r="16266" spans="1:1" x14ac:dyDescent="0.25">
      <c r="A16266" s="290"/>
    </row>
    <row r="16267" spans="1:1" x14ac:dyDescent="0.25">
      <c r="A16267" s="290"/>
    </row>
    <row r="16268" spans="1:1" x14ac:dyDescent="0.25">
      <c r="A16268" s="290"/>
    </row>
    <row r="16269" spans="1:1" x14ac:dyDescent="0.25">
      <c r="A16269" s="290"/>
    </row>
    <row r="16270" spans="1:1" x14ac:dyDescent="0.25">
      <c r="A16270" s="290"/>
    </row>
    <row r="16271" spans="1:1" x14ac:dyDescent="0.25">
      <c r="A16271" s="290"/>
    </row>
    <row r="16272" spans="1:1" x14ac:dyDescent="0.25">
      <c r="A16272" s="290"/>
    </row>
    <row r="16273" spans="1:1" x14ac:dyDescent="0.25">
      <c r="A16273" s="290"/>
    </row>
    <row r="16274" spans="1:1" x14ac:dyDescent="0.25">
      <c r="A16274" s="290"/>
    </row>
    <row r="16275" spans="1:1" x14ac:dyDescent="0.25">
      <c r="A16275" s="290"/>
    </row>
    <row r="16276" spans="1:1" x14ac:dyDescent="0.25">
      <c r="A16276" s="290"/>
    </row>
    <row r="16277" spans="1:1" x14ac:dyDescent="0.25">
      <c r="A16277" s="290"/>
    </row>
    <row r="16278" spans="1:1" x14ac:dyDescent="0.25">
      <c r="A16278" s="290"/>
    </row>
    <row r="16279" spans="1:1" x14ac:dyDescent="0.25">
      <c r="A16279" s="290"/>
    </row>
    <row r="16280" spans="1:1" x14ac:dyDescent="0.25">
      <c r="A16280" s="290"/>
    </row>
    <row r="16281" spans="1:1" x14ac:dyDescent="0.25">
      <c r="A16281" s="290"/>
    </row>
    <row r="16282" spans="1:1" x14ac:dyDescent="0.25">
      <c r="A16282" s="290"/>
    </row>
    <row r="16283" spans="1:1" x14ac:dyDescent="0.25">
      <c r="A16283" s="290"/>
    </row>
    <row r="16284" spans="1:1" x14ac:dyDescent="0.25">
      <c r="A16284" s="290"/>
    </row>
    <row r="16285" spans="1:1" x14ac:dyDescent="0.25">
      <c r="A16285" s="290"/>
    </row>
    <row r="16286" spans="1:1" x14ac:dyDescent="0.25">
      <c r="A16286" s="290"/>
    </row>
    <row r="16287" spans="1:1" x14ac:dyDescent="0.25">
      <c r="A16287" s="290"/>
    </row>
    <row r="16288" spans="1:1" x14ac:dyDescent="0.25">
      <c r="A16288" s="290"/>
    </row>
    <row r="16289" spans="1:1" x14ac:dyDescent="0.25">
      <c r="A16289" s="290"/>
    </row>
    <row r="16290" spans="1:1" x14ac:dyDescent="0.25">
      <c r="A16290" s="290"/>
    </row>
    <row r="16291" spans="1:1" x14ac:dyDescent="0.25">
      <c r="A16291" s="290"/>
    </row>
    <row r="16292" spans="1:1" x14ac:dyDescent="0.25">
      <c r="A16292" s="290"/>
    </row>
    <row r="16293" spans="1:1" x14ac:dyDescent="0.25">
      <c r="A16293" s="290"/>
    </row>
    <row r="16294" spans="1:1" x14ac:dyDescent="0.25">
      <c r="A16294" s="290"/>
    </row>
    <row r="16295" spans="1:1" x14ac:dyDescent="0.25">
      <c r="A16295" s="290"/>
    </row>
    <row r="16296" spans="1:1" x14ac:dyDescent="0.25">
      <c r="A16296" s="290"/>
    </row>
    <row r="16297" spans="1:1" x14ac:dyDescent="0.25">
      <c r="A16297" s="290"/>
    </row>
    <row r="16298" spans="1:1" x14ac:dyDescent="0.25">
      <c r="A16298" s="290"/>
    </row>
    <row r="16299" spans="1:1" x14ac:dyDescent="0.25">
      <c r="A16299" s="290"/>
    </row>
    <row r="16300" spans="1:1" x14ac:dyDescent="0.25">
      <c r="A16300" s="290"/>
    </row>
    <row r="16301" spans="1:1" x14ac:dyDescent="0.25">
      <c r="A16301" s="290"/>
    </row>
    <row r="16302" spans="1:1" x14ac:dyDescent="0.25">
      <c r="A16302" s="290"/>
    </row>
    <row r="16303" spans="1:1" x14ac:dyDescent="0.25">
      <c r="A16303" s="290"/>
    </row>
    <row r="16304" spans="1:1" x14ac:dyDescent="0.25">
      <c r="A16304" s="290"/>
    </row>
    <row r="16305" spans="1:1" x14ac:dyDescent="0.25">
      <c r="A16305" s="290"/>
    </row>
    <row r="16306" spans="1:1" x14ac:dyDescent="0.25">
      <c r="A16306" s="290"/>
    </row>
    <row r="16307" spans="1:1" x14ac:dyDescent="0.25">
      <c r="A16307" s="290"/>
    </row>
    <row r="16308" spans="1:1" x14ac:dyDescent="0.25">
      <c r="A16308" s="290"/>
    </row>
    <row r="16309" spans="1:1" x14ac:dyDescent="0.25">
      <c r="A16309" s="290"/>
    </row>
    <row r="16310" spans="1:1" x14ac:dyDescent="0.25">
      <c r="A16310" s="290"/>
    </row>
    <row r="16311" spans="1:1" x14ac:dyDescent="0.25">
      <c r="A16311" s="290"/>
    </row>
    <row r="16312" spans="1:1" x14ac:dyDescent="0.25">
      <c r="A16312" s="290"/>
    </row>
    <row r="16313" spans="1:1" x14ac:dyDescent="0.25">
      <c r="A16313" s="290"/>
    </row>
    <row r="16314" spans="1:1" x14ac:dyDescent="0.25">
      <c r="A16314" s="290"/>
    </row>
    <row r="16315" spans="1:1" x14ac:dyDescent="0.25">
      <c r="A16315" s="290"/>
    </row>
    <row r="16316" spans="1:1" x14ac:dyDescent="0.25">
      <c r="A16316" s="290"/>
    </row>
    <row r="16317" spans="1:1" x14ac:dyDescent="0.25">
      <c r="A16317" s="290"/>
    </row>
    <row r="16318" spans="1:1" x14ac:dyDescent="0.25">
      <c r="A16318" s="290"/>
    </row>
    <row r="16319" spans="1:1" x14ac:dyDescent="0.25">
      <c r="A16319" s="290"/>
    </row>
    <row r="16320" spans="1:1" x14ac:dyDescent="0.25">
      <c r="A16320" s="290"/>
    </row>
    <row r="16321" spans="1:1" x14ac:dyDescent="0.25">
      <c r="A16321" s="290"/>
    </row>
    <row r="16322" spans="1:1" x14ac:dyDescent="0.25">
      <c r="A16322" s="290"/>
    </row>
    <row r="16323" spans="1:1" x14ac:dyDescent="0.25">
      <c r="A16323" s="290"/>
    </row>
    <row r="16324" spans="1:1" x14ac:dyDescent="0.25">
      <c r="A16324" s="290"/>
    </row>
    <row r="16325" spans="1:1" x14ac:dyDescent="0.25">
      <c r="A16325" s="290"/>
    </row>
    <row r="16326" spans="1:1" x14ac:dyDescent="0.25">
      <c r="A16326" s="290"/>
    </row>
    <row r="16327" spans="1:1" x14ac:dyDescent="0.25">
      <c r="A16327" s="290"/>
    </row>
    <row r="16328" spans="1:1" x14ac:dyDescent="0.25">
      <c r="A16328" s="290"/>
    </row>
    <row r="16329" spans="1:1" x14ac:dyDescent="0.25">
      <c r="A16329" s="290"/>
    </row>
    <row r="16330" spans="1:1" x14ac:dyDescent="0.25">
      <c r="A16330" s="290"/>
    </row>
    <row r="16331" spans="1:1" x14ac:dyDescent="0.25">
      <c r="A16331" s="290"/>
    </row>
    <row r="16332" spans="1:1" x14ac:dyDescent="0.25">
      <c r="A16332" s="290"/>
    </row>
    <row r="16333" spans="1:1" x14ac:dyDescent="0.25">
      <c r="A16333" s="290"/>
    </row>
    <row r="16334" spans="1:1" x14ac:dyDescent="0.25">
      <c r="A16334" s="290"/>
    </row>
    <row r="16335" spans="1:1" x14ac:dyDescent="0.25">
      <c r="A16335" s="290"/>
    </row>
    <row r="16336" spans="1:1" x14ac:dyDescent="0.25">
      <c r="A16336" s="290"/>
    </row>
    <row r="16337" spans="1:1" x14ac:dyDescent="0.25">
      <c r="A16337" s="290"/>
    </row>
    <row r="16338" spans="1:1" x14ac:dyDescent="0.25">
      <c r="A16338" s="290"/>
    </row>
    <row r="16339" spans="1:1" x14ac:dyDescent="0.25">
      <c r="A16339" s="290"/>
    </row>
    <row r="16340" spans="1:1" x14ac:dyDescent="0.25">
      <c r="A16340" s="290"/>
    </row>
    <row r="16341" spans="1:1" x14ac:dyDescent="0.25">
      <c r="A16341" s="290"/>
    </row>
    <row r="16342" spans="1:1" x14ac:dyDescent="0.25">
      <c r="A16342" s="290"/>
    </row>
    <row r="16343" spans="1:1" x14ac:dyDescent="0.25">
      <c r="A16343" s="290"/>
    </row>
    <row r="16344" spans="1:1" x14ac:dyDescent="0.25">
      <c r="A16344" s="290"/>
    </row>
    <row r="16345" spans="1:1" x14ac:dyDescent="0.25">
      <c r="A16345" s="290"/>
    </row>
    <row r="16346" spans="1:1" x14ac:dyDescent="0.25">
      <c r="A16346" s="290"/>
    </row>
    <row r="16347" spans="1:1" x14ac:dyDescent="0.25">
      <c r="A16347" s="290"/>
    </row>
    <row r="16348" spans="1:1" x14ac:dyDescent="0.25">
      <c r="A16348" s="290"/>
    </row>
    <row r="16349" spans="1:1" x14ac:dyDescent="0.25">
      <c r="A16349" s="290"/>
    </row>
    <row r="16350" spans="1:1" x14ac:dyDescent="0.25">
      <c r="A16350" s="290"/>
    </row>
    <row r="16351" spans="1:1" x14ac:dyDescent="0.25">
      <c r="A16351" s="290"/>
    </row>
    <row r="16352" spans="1:1" x14ac:dyDescent="0.25">
      <c r="A16352" s="290"/>
    </row>
    <row r="16353" spans="1:1" x14ac:dyDescent="0.25">
      <c r="A16353" s="290"/>
    </row>
    <row r="16354" spans="1:1" x14ac:dyDescent="0.25">
      <c r="A16354" s="290"/>
    </row>
    <row r="16355" spans="1:1" x14ac:dyDescent="0.25">
      <c r="A16355" s="290"/>
    </row>
    <row r="16356" spans="1:1" x14ac:dyDescent="0.25">
      <c r="A16356" s="290"/>
    </row>
    <row r="16357" spans="1:1" x14ac:dyDescent="0.25">
      <c r="A16357" s="290"/>
    </row>
    <row r="16358" spans="1:1" x14ac:dyDescent="0.25">
      <c r="A16358" s="290"/>
    </row>
    <row r="16359" spans="1:1" x14ac:dyDescent="0.25">
      <c r="A16359" s="290"/>
    </row>
    <row r="16360" spans="1:1" x14ac:dyDescent="0.25">
      <c r="A16360" s="290"/>
    </row>
    <row r="16361" spans="1:1" x14ac:dyDescent="0.25">
      <c r="A16361" s="290"/>
    </row>
    <row r="16362" spans="1:1" x14ac:dyDescent="0.25">
      <c r="A16362" s="290"/>
    </row>
    <row r="16363" spans="1:1" x14ac:dyDescent="0.25">
      <c r="A16363" s="290"/>
    </row>
    <row r="16364" spans="1:1" x14ac:dyDescent="0.25">
      <c r="A16364" s="290"/>
    </row>
    <row r="16365" spans="1:1" x14ac:dyDescent="0.25">
      <c r="A16365" s="290"/>
    </row>
    <row r="16366" spans="1:1" x14ac:dyDescent="0.25">
      <c r="A16366" s="290"/>
    </row>
    <row r="16367" spans="1:1" x14ac:dyDescent="0.25">
      <c r="A16367" s="290"/>
    </row>
    <row r="16368" spans="1:1" x14ac:dyDescent="0.25">
      <c r="A16368" s="290"/>
    </row>
    <row r="16369" spans="1:1" x14ac:dyDescent="0.25">
      <c r="A16369" s="290"/>
    </row>
    <row r="16370" spans="1:1" x14ac:dyDescent="0.25">
      <c r="A16370" s="290"/>
    </row>
    <row r="16371" spans="1:1" x14ac:dyDescent="0.25">
      <c r="A16371" s="290"/>
    </row>
    <row r="16372" spans="1:1" x14ac:dyDescent="0.25">
      <c r="A16372" s="290"/>
    </row>
    <row r="16373" spans="1:1" x14ac:dyDescent="0.25">
      <c r="A16373" s="290"/>
    </row>
    <row r="16374" spans="1:1" x14ac:dyDescent="0.25">
      <c r="A16374" s="290"/>
    </row>
    <row r="16375" spans="1:1" x14ac:dyDescent="0.25">
      <c r="A16375" s="290"/>
    </row>
    <row r="16376" spans="1:1" x14ac:dyDescent="0.25">
      <c r="A16376" s="290"/>
    </row>
    <row r="16377" spans="1:1" x14ac:dyDescent="0.25">
      <c r="A16377" s="290"/>
    </row>
    <row r="16378" spans="1:1" x14ac:dyDescent="0.25">
      <c r="A16378" s="290"/>
    </row>
    <row r="16379" spans="1:1" x14ac:dyDescent="0.25">
      <c r="A16379" s="290"/>
    </row>
    <row r="16380" spans="1:1" x14ac:dyDescent="0.25">
      <c r="A16380" s="290"/>
    </row>
    <row r="16381" spans="1:1" x14ac:dyDescent="0.25">
      <c r="A16381" s="290"/>
    </row>
    <row r="16382" spans="1:1" x14ac:dyDescent="0.25">
      <c r="A16382" s="290"/>
    </row>
    <row r="16383" spans="1:1" x14ac:dyDescent="0.25">
      <c r="A16383" s="290"/>
    </row>
    <row r="16384" spans="1:1" x14ac:dyDescent="0.25">
      <c r="A16384" s="290"/>
    </row>
  </sheetData>
  <sortState ref="A1:A16386">
    <sortCondition ref="A1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6384"/>
  <sheetViews>
    <sheetView topLeftCell="C1" workbookViewId="0">
      <selection activeCell="M1" sqref="M1:N1"/>
    </sheetView>
  </sheetViews>
  <sheetFormatPr baseColWidth="10" defaultColWidth="11.375" defaultRowHeight="14.3" x14ac:dyDescent="0.25"/>
  <cols>
    <col min="1" max="1" width="11.375" style="289"/>
    <col min="2" max="2" width="11.375" style="140"/>
    <col min="3" max="3" width="13.375" style="140" bestFit="1" customWidth="1"/>
    <col min="4" max="35" width="11.375" style="140"/>
    <col min="36" max="36" width="11.375" style="353"/>
    <col min="37" max="16384" width="11.375" style="140"/>
  </cols>
  <sheetData>
    <row r="1" spans="1:41" s="286" customFormat="1" ht="27.2" x14ac:dyDescent="0.25">
      <c r="A1" s="287"/>
      <c r="B1" s="287" t="s">
        <v>73</v>
      </c>
      <c r="C1" s="285" t="s">
        <v>6</v>
      </c>
      <c r="D1" s="287" t="s">
        <v>70</v>
      </c>
      <c r="E1" s="285" t="s">
        <v>165</v>
      </c>
      <c r="F1" s="285" t="s">
        <v>8</v>
      </c>
      <c r="G1" s="285" t="s">
        <v>89</v>
      </c>
      <c r="H1" s="285" t="s">
        <v>7</v>
      </c>
      <c r="I1" s="285" t="s">
        <v>9</v>
      </c>
      <c r="J1" s="285" t="s">
        <v>105</v>
      </c>
      <c r="K1" s="285" t="s">
        <v>99</v>
      </c>
      <c r="L1" s="285" t="s">
        <v>90</v>
      </c>
      <c r="M1" s="285" t="s">
        <v>56</v>
      </c>
      <c r="N1" s="285" t="s">
        <v>10</v>
      </c>
      <c r="O1" s="285" t="s">
        <v>166</v>
      </c>
      <c r="P1" s="285" t="s">
        <v>109</v>
      </c>
      <c r="Q1" s="285" t="s">
        <v>54</v>
      </c>
      <c r="R1" s="285" t="s">
        <v>78</v>
      </c>
      <c r="S1" s="285" t="s">
        <v>72</v>
      </c>
      <c r="T1" s="285" t="s">
        <v>167</v>
      </c>
      <c r="U1" s="285" t="s">
        <v>91</v>
      </c>
      <c r="V1" s="285" t="s">
        <v>55</v>
      </c>
      <c r="W1" s="285" t="s">
        <v>103</v>
      </c>
      <c r="X1" s="285" t="s">
        <v>5</v>
      </c>
      <c r="Y1" s="285" t="s">
        <v>71</v>
      </c>
      <c r="Z1" s="285" t="s">
        <v>95</v>
      </c>
      <c r="AA1" s="285" t="s">
        <v>168</v>
      </c>
      <c r="AB1" s="285" t="s">
        <v>79</v>
      </c>
      <c r="AC1" s="285" t="s">
        <v>74</v>
      </c>
      <c r="AD1" s="285" t="s">
        <v>169</v>
      </c>
      <c r="AE1" s="285" t="s">
        <v>170</v>
      </c>
      <c r="AF1" s="285" t="s">
        <v>171</v>
      </c>
      <c r="AG1" s="285" t="s">
        <v>172</v>
      </c>
      <c r="AH1" s="285" t="s">
        <v>92</v>
      </c>
      <c r="AI1" s="285" t="s">
        <v>173</v>
      </c>
      <c r="AJ1" s="285" t="s">
        <v>192</v>
      </c>
      <c r="AK1" s="140"/>
      <c r="AO1" s="285" t="s">
        <v>108</v>
      </c>
    </row>
    <row r="2" spans="1:41" ht="14.95" hidden="1" x14ac:dyDescent="0.25">
      <c r="A2" s="288">
        <v>1935</v>
      </c>
      <c r="B2" s="294"/>
      <c r="C2" s="294"/>
      <c r="D2" s="294"/>
      <c r="E2" s="294"/>
      <c r="F2" s="294"/>
      <c r="G2" s="294"/>
      <c r="H2" s="294"/>
      <c r="I2" s="294"/>
      <c r="J2" s="294"/>
      <c r="K2" s="294"/>
      <c r="L2" s="294"/>
      <c r="M2" s="294"/>
      <c r="N2" s="294"/>
      <c r="O2" s="294"/>
      <c r="P2" s="294"/>
      <c r="Q2" s="294"/>
      <c r="R2" s="294"/>
      <c r="S2" s="294"/>
      <c r="T2" s="294"/>
      <c r="U2" s="294"/>
      <c r="V2" s="294"/>
      <c r="W2" s="294"/>
      <c r="X2" s="294"/>
      <c r="Y2" s="294"/>
      <c r="Z2" s="294"/>
      <c r="AA2" s="294"/>
      <c r="AB2" s="294"/>
      <c r="AC2" s="294"/>
      <c r="AD2" s="294"/>
      <c r="AE2" s="294"/>
      <c r="AF2" s="294"/>
      <c r="AG2" s="294"/>
      <c r="AH2" s="294"/>
      <c r="AI2" s="294"/>
      <c r="AJ2" s="294"/>
    </row>
    <row r="3" spans="1:41" ht="14.95" hidden="1" x14ac:dyDescent="0.25">
      <c r="A3" s="288">
        <v>1936</v>
      </c>
      <c r="B3" s="291"/>
      <c r="C3" s="291"/>
      <c r="D3" s="291"/>
      <c r="E3" s="29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291"/>
      <c r="U3" s="291"/>
      <c r="V3" s="291"/>
      <c r="W3" s="291"/>
      <c r="X3" s="291"/>
      <c r="Y3" s="291"/>
      <c r="Z3" s="291"/>
      <c r="AA3" s="291"/>
      <c r="AB3" s="291"/>
      <c r="AC3" s="291"/>
      <c r="AD3" s="291"/>
      <c r="AE3" s="291"/>
      <c r="AF3" s="291"/>
      <c r="AG3" s="291"/>
      <c r="AH3" s="291"/>
      <c r="AI3" s="291"/>
      <c r="AJ3" s="291"/>
    </row>
    <row r="4" spans="1:41" ht="14.95" hidden="1" x14ac:dyDescent="0.25">
      <c r="A4" s="288">
        <v>1937</v>
      </c>
      <c r="B4" s="291"/>
      <c r="C4" s="291"/>
      <c r="D4" s="291"/>
      <c r="E4" s="291"/>
      <c r="F4" s="291"/>
      <c r="G4" s="291"/>
      <c r="H4" s="291"/>
      <c r="I4" s="291"/>
      <c r="J4" s="291"/>
      <c r="K4" s="291"/>
      <c r="L4" s="291"/>
      <c r="M4" s="291"/>
      <c r="N4" s="291"/>
      <c r="O4" s="291"/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291"/>
      <c r="AA4" s="291"/>
      <c r="AB4" s="291"/>
      <c r="AC4" s="291"/>
      <c r="AD4" s="291"/>
      <c r="AE4" s="291"/>
      <c r="AF4" s="291"/>
      <c r="AG4" s="291"/>
      <c r="AH4" s="291"/>
      <c r="AI4" s="291"/>
      <c r="AJ4" s="291"/>
    </row>
    <row r="5" spans="1:41" ht="14.95" hidden="1" x14ac:dyDescent="0.25">
      <c r="A5" s="288">
        <v>1938</v>
      </c>
      <c r="B5" s="291"/>
      <c r="C5" s="291"/>
      <c r="D5" s="291"/>
      <c r="E5" s="291"/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/>
      <c r="AA5" s="291"/>
      <c r="AB5" s="291"/>
      <c r="AC5" s="291"/>
      <c r="AD5" s="291"/>
      <c r="AE5" s="291"/>
      <c r="AF5" s="291"/>
      <c r="AG5" s="291"/>
      <c r="AH5" s="291"/>
      <c r="AI5" s="291"/>
      <c r="AJ5" s="291"/>
    </row>
    <row r="6" spans="1:41" ht="14.95" hidden="1" x14ac:dyDescent="0.25">
      <c r="A6" s="288">
        <v>1939</v>
      </c>
      <c r="B6" s="291"/>
      <c r="C6" s="291"/>
      <c r="D6" s="291"/>
      <c r="E6" s="291"/>
      <c r="F6" s="291"/>
      <c r="G6" s="291"/>
      <c r="H6" s="291"/>
      <c r="I6" s="291"/>
      <c r="J6" s="291"/>
      <c r="K6" s="291"/>
      <c r="L6" s="291"/>
      <c r="M6" s="291"/>
      <c r="N6" s="291"/>
      <c r="O6" s="291"/>
      <c r="P6" s="291"/>
      <c r="Q6" s="291"/>
      <c r="R6" s="291"/>
      <c r="S6" s="291"/>
      <c r="T6" s="291"/>
      <c r="U6" s="291"/>
      <c r="V6" s="291"/>
      <c r="W6" s="291"/>
      <c r="X6" s="291"/>
      <c r="Y6" s="291"/>
      <c r="Z6" s="291"/>
      <c r="AA6" s="291"/>
      <c r="AB6" s="291"/>
      <c r="AC6" s="291"/>
      <c r="AD6" s="291"/>
      <c r="AE6" s="291"/>
      <c r="AF6" s="291"/>
      <c r="AG6" s="291"/>
      <c r="AH6" s="291"/>
      <c r="AI6" s="291"/>
      <c r="AJ6" s="291"/>
    </row>
    <row r="7" spans="1:41" ht="14.95" hidden="1" x14ac:dyDescent="0.25">
      <c r="A7" s="288">
        <v>1940</v>
      </c>
      <c r="B7" s="291"/>
      <c r="C7" s="291"/>
      <c r="D7" s="291"/>
      <c r="E7" s="291"/>
      <c r="F7" s="291"/>
      <c r="G7" s="291"/>
      <c r="H7" s="291"/>
      <c r="I7" s="291"/>
      <c r="J7" s="291"/>
      <c r="K7" s="291"/>
      <c r="L7" s="291"/>
      <c r="M7" s="291"/>
      <c r="N7" s="291"/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  <c r="AD7" s="291"/>
      <c r="AE7" s="291"/>
      <c r="AF7" s="291"/>
      <c r="AG7" s="291"/>
      <c r="AH7" s="291"/>
      <c r="AI7" s="291"/>
      <c r="AJ7" s="291"/>
    </row>
    <row r="8" spans="1:41" ht="14.95" hidden="1" x14ac:dyDescent="0.25">
      <c r="A8" s="288">
        <v>1941</v>
      </c>
      <c r="B8" s="291"/>
      <c r="C8" s="291"/>
      <c r="D8" s="291"/>
      <c r="E8" s="291"/>
      <c r="F8" s="291"/>
      <c r="G8" s="291"/>
      <c r="H8" s="291"/>
      <c r="I8" s="291"/>
      <c r="J8" s="291"/>
      <c r="K8" s="291"/>
      <c r="L8" s="291"/>
      <c r="M8" s="291"/>
      <c r="N8" s="291"/>
      <c r="O8" s="291"/>
      <c r="P8" s="291"/>
      <c r="Q8" s="291"/>
      <c r="R8" s="291"/>
      <c r="S8" s="291"/>
      <c r="T8" s="291"/>
      <c r="U8" s="291"/>
      <c r="V8" s="291"/>
      <c r="W8" s="291"/>
      <c r="X8" s="291"/>
      <c r="Y8" s="291"/>
      <c r="Z8" s="291"/>
      <c r="AA8" s="291"/>
      <c r="AB8" s="291"/>
      <c r="AC8" s="291"/>
      <c r="AD8" s="291"/>
      <c r="AE8" s="291"/>
      <c r="AF8" s="291"/>
      <c r="AG8" s="291"/>
      <c r="AH8" s="291"/>
      <c r="AI8" s="291"/>
      <c r="AJ8" s="291"/>
    </row>
    <row r="9" spans="1:41" ht="14.95" hidden="1" x14ac:dyDescent="0.25">
      <c r="A9" s="288">
        <v>1942</v>
      </c>
      <c r="B9" s="291"/>
      <c r="C9" s="291"/>
      <c r="D9" s="291"/>
      <c r="E9" s="291"/>
      <c r="F9" s="291"/>
      <c r="G9" s="291"/>
      <c r="H9" s="291"/>
      <c r="I9" s="291"/>
      <c r="J9" s="291"/>
      <c r="K9" s="291"/>
      <c r="L9" s="291"/>
      <c r="M9" s="291"/>
      <c r="N9" s="291"/>
      <c r="O9" s="291"/>
      <c r="P9" s="291"/>
      <c r="Q9" s="291"/>
      <c r="R9" s="291"/>
      <c r="S9" s="291"/>
      <c r="T9" s="291"/>
      <c r="U9" s="291"/>
      <c r="V9" s="291"/>
      <c r="W9" s="291"/>
      <c r="X9" s="291"/>
      <c r="Y9" s="291"/>
      <c r="Z9" s="291"/>
      <c r="AA9" s="291"/>
      <c r="AB9" s="291"/>
      <c r="AC9" s="291"/>
      <c r="AD9" s="291"/>
      <c r="AE9" s="291"/>
      <c r="AF9" s="291"/>
      <c r="AG9" s="291"/>
      <c r="AH9" s="291"/>
      <c r="AI9" s="291"/>
      <c r="AJ9" s="291"/>
    </row>
    <row r="10" spans="1:41" ht="14.95" hidden="1" x14ac:dyDescent="0.25">
      <c r="A10" s="288">
        <v>1943</v>
      </c>
      <c r="B10" s="291"/>
      <c r="C10" s="291"/>
      <c r="D10" s="291"/>
      <c r="E10" s="291"/>
      <c r="F10" s="291"/>
      <c r="G10" s="291"/>
      <c r="H10" s="291"/>
      <c r="I10" s="291"/>
      <c r="J10" s="291"/>
      <c r="K10" s="291"/>
      <c r="L10" s="291"/>
      <c r="M10" s="291"/>
      <c r="N10" s="291"/>
      <c r="O10" s="291"/>
      <c r="P10" s="291"/>
      <c r="Q10" s="291"/>
      <c r="R10" s="291"/>
      <c r="S10" s="291"/>
      <c r="T10" s="291"/>
      <c r="U10" s="291"/>
      <c r="V10" s="291"/>
      <c r="W10" s="291"/>
      <c r="X10" s="291"/>
      <c r="Y10" s="291"/>
      <c r="Z10" s="291"/>
      <c r="AA10" s="291"/>
      <c r="AB10" s="291"/>
      <c r="AC10" s="291"/>
      <c r="AD10" s="291"/>
      <c r="AE10" s="291"/>
      <c r="AF10" s="291"/>
      <c r="AG10" s="291"/>
      <c r="AH10" s="291"/>
      <c r="AI10" s="291"/>
      <c r="AJ10" s="291"/>
    </row>
    <row r="11" spans="1:41" ht="14.95" hidden="1" x14ac:dyDescent="0.25">
      <c r="A11" s="288">
        <v>1944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291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</row>
    <row r="12" spans="1:41" ht="14.95" hidden="1" x14ac:dyDescent="0.25">
      <c r="A12" s="288">
        <v>1945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291"/>
      <c r="T12" s="291"/>
      <c r="U12" s="291"/>
      <c r="V12" s="291"/>
      <c r="W12" s="291"/>
      <c r="X12" s="291"/>
      <c r="Y12" s="291"/>
      <c r="Z12" s="291"/>
      <c r="AA12" s="291"/>
      <c r="AB12" s="291"/>
      <c r="AC12" s="291"/>
      <c r="AD12" s="291"/>
      <c r="AE12" s="291"/>
      <c r="AF12" s="291"/>
      <c r="AG12" s="291"/>
      <c r="AH12" s="291"/>
      <c r="AI12" s="291"/>
      <c r="AJ12" s="291"/>
    </row>
    <row r="13" spans="1:41" ht="14.95" hidden="1" x14ac:dyDescent="0.25">
      <c r="A13" s="288">
        <v>1946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291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291"/>
      <c r="AE13" s="291"/>
      <c r="AF13" s="291"/>
      <c r="AG13" s="291"/>
      <c r="AH13" s="291"/>
      <c r="AI13" s="291"/>
      <c r="AJ13" s="291"/>
    </row>
    <row r="14" spans="1:41" ht="14.95" hidden="1" x14ac:dyDescent="0.25">
      <c r="A14" s="288">
        <v>1947</v>
      </c>
      <c r="B14" s="291"/>
      <c r="C14" s="291"/>
      <c r="D14" s="291"/>
      <c r="E14" s="291"/>
      <c r="F14" s="291"/>
      <c r="G14" s="291"/>
      <c r="H14" s="291"/>
      <c r="I14" s="291"/>
      <c r="J14" s="291"/>
      <c r="K14" s="291"/>
      <c r="L14" s="291"/>
      <c r="M14" s="291"/>
      <c r="N14" s="291"/>
      <c r="O14" s="291"/>
      <c r="P14" s="291"/>
      <c r="Q14" s="291"/>
      <c r="R14" s="291"/>
      <c r="S14" s="291"/>
      <c r="T14" s="291"/>
      <c r="U14" s="291"/>
      <c r="V14" s="291"/>
      <c r="W14" s="291"/>
      <c r="X14" s="291"/>
      <c r="Y14" s="291"/>
      <c r="Z14" s="291"/>
      <c r="AA14" s="291"/>
      <c r="AB14" s="291"/>
      <c r="AC14" s="291"/>
      <c r="AD14" s="291"/>
      <c r="AE14" s="291"/>
      <c r="AF14" s="291"/>
      <c r="AG14" s="291"/>
      <c r="AH14" s="291"/>
      <c r="AI14" s="291"/>
      <c r="AJ14" s="291"/>
    </row>
    <row r="15" spans="1:41" ht="14.95" hidden="1" x14ac:dyDescent="0.25">
      <c r="A15" s="288">
        <v>1948</v>
      </c>
      <c r="B15" s="291"/>
      <c r="C15" s="291"/>
      <c r="D15" s="291"/>
      <c r="E15" s="291"/>
      <c r="F15" s="291"/>
      <c r="G15" s="291"/>
      <c r="H15" s="291"/>
      <c r="I15" s="291"/>
      <c r="J15" s="291"/>
      <c r="K15" s="291"/>
      <c r="L15" s="291"/>
      <c r="M15" s="291"/>
      <c r="N15" s="291"/>
      <c r="O15" s="291"/>
      <c r="P15" s="291"/>
      <c r="Q15" s="291"/>
      <c r="R15" s="291"/>
      <c r="S15" s="291"/>
      <c r="T15" s="291"/>
      <c r="U15" s="291"/>
      <c r="V15" s="291"/>
      <c r="W15" s="291"/>
      <c r="X15" s="291"/>
      <c r="Y15" s="291"/>
      <c r="Z15" s="291"/>
      <c r="AA15" s="291"/>
      <c r="AB15" s="291"/>
      <c r="AC15" s="291"/>
      <c r="AD15" s="291"/>
      <c r="AE15" s="291"/>
      <c r="AF15" s="291"/>
      <c r="AG15" s="291"/>
      <c r="AH15" s="291"/>
      <c r="AI15" s="291"/>
      <c r="AJ15" s="291"/>
    </row>
    <row r="16" spans="1:41" ht="14.95" hidden="1" x14ac:dyDescent="0.25">
      <c r="A16" s="288">
        <v>1949</v>
      </c>
      <c r="B16" s="291"/>
      <c r="C16" s="291"/>
      <c r="D16" s="291">
        <f>'IPC (2015)'!D16/'IPC (2015)'!D$72*100</f>
        <v>4.8508589343970847</v>
      </c>
      <c r="E16" s="291"/>
      <c r="F16" s="291"/>
      <c r="G16" s="291">
        <f>'IPC (2015)'!G16/'IPC (2015)'!G$72*100</f>
        <v>11.365582955555965</v>
      </c>
      <c r="H16" s="291"/>
      <c r="I16" s="291"/>
      <c r="J16" s="291"/>
      <c r="K16" s="291"/>
      <c r="L16" s="291"/>
      <c r="M16" s="291"/>
      <c r="N16" s="291"/>
      <c r="O16" s="291"/>
      <c r="P16" s="291"/>
      <c r="Q16" s="291"/>
      <c r="R16" s="291"/>
      <c r="S16" s="291"/>
      <c r="T16" s="291"/>
      <c r="U16" s="291"/>
      <c r="V16" s="291"/>
      <c r="W16" s="291"/>
      <c r="X16" s="291"/>
      <c r="Y16" s="291"/>
      <c r="Z16" s="291">
        <f>'IPC (2015)'!Z16/'IPC (2015)'!Z$72*100</f>
        <v>3.50543030590533</v>
      </c>
      <c r="AA16" s="291"/>
      <c r="AB16" s="291"/>
      <c r="AC16" s="291"/>
      <c r="AD16" s="291"/>
      <c r="AE16" s="291"/>
      <c r="AF16" s="291"/>
      <c r="AG16" s="291"/>
      <c r="AH16" s="291"/>
      <c r="AI16" s="291"/>
      <c r="AJ16" s="291"/>
    </row>
    <row r="17" spans="1:36" ht="14.95" hidden="1" x14ac:dyDescent="0.25">
      <c r="A17" s="288">
        <v>1950</v>
      </c>
      <c r="B17" s="291"/>
      <c r="C17" s="291"/>
      <c r="D17" s="291">
        <f>'IPC (2015)'!D17/'IPC (2015)'!D$72*100</f>
        <v>5.2726724162542213</v>
      </c>
      <c r="E17" s="291"/>
      <c r="F17" s="291"/>
      <c r="G17" s="291">
        <f>'IPC (2015)'!G17/'IPC (2015)'!G$72*100</f>
        <v>11.669392626751227</v>
      </c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>
        <f>'IPC (2015)'!Z17/'IPC (2015)'!Z$72*100</f>
        <v>3.7052936984931</v>
      </c>
      <c r="AA17" s="291"/>
      <c r="AB17" s="291"/>
      <c r="AC17" s="291"/>
      <c r="AD17" s="291"/>
      <c r="AE17" s="291"/>
      <c r="AF17" s="291"/>
      <c r="AG17" s="291"/>
      <c r="AH17" s="291"/>
      <c r="AI17" s="291"/>
      <c r="AJ17" s="291"/>
    </row>
    <row r="18" spans="1:36" ht="14.95" hidden="1" x14ac:dyDescent="0.25">
      <c r="A18" s="288">
        <v>1951</v>
      </c>
      <c r="B18" s="291"/>
      <c r="C18" s="291"/>
      <c r="D18" s="291">
        <f>'IPC (2015)'!D18/'IPC (2015)'!D$72*100</f>
        <v>6.2970778841587025</v>
      </c>
      <c r="E18" s="291"/>
      <c r="F18" s="291"/>
      <c r="G18" s="291">
        <f>'IPC (2015)'!G18/'IPC (2015)'!G$72*100</f>
        <v>12.900215663196274</v>
      </c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291"/>
      <c r="T18" s="291"/>
      <c r="U18" s="291"/>
      <c r="V18" s="291"/>
      <c r="W18" s="291"/>
      <c r="X18" s="291"/>
      <c r="Y18" s="291"/>
      <c r="Z18" s="291">
        <f>'IPC (2015)'!Z18/'IPC (2015)'!Z$72*100</f>
        <v>4.1137091716023306</v>
      </c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</row>
    <row r="19" spans="1:36" ht="14.95" hidden="1" x14ac:dyDescent="0.25">
      <c r="A19" s="288">
        <v>1952</v>
      </c>
      <c r="B19" s="291"/>
      <c r="C19" s="291"/>
      <c r="D19" s="291">
        <f>'IPC (2015)'!D19/'IPC (2015)'!D$72*100</f>
        <v>7.3817411232199079</v>
      </c>
      <c r="E19" s="291"/>
      <c r="F19" s="291"/>
      <c r="G19" s="291">
        <f>'IPC (2015)'!G19/'IPC (2015)'!G$72*100</f>
        <v>13.23517510744116</v>
      </c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291"/>
      <c r="T19" s="291"/>
      <c r="U19" s="291"/>
      <c r="V19" s="291"/>
      <c r="W19" s="291"/>
      <c r="X19" s="291"/>
      <c r="Y19" s="291"/>
      <c r="Z19" s="291">
        <f>'IPC (2015)'!Z19/'IPC (2015)'!Z$72*100</f>
        <v>4.4326227233752</v>
      </c>
      <c r="AA19" s="291"/>
      <c r="AB19" s="291"/>
      <c r="AC19" s="291"/>
      <c r="AD19" s="291"/>
      <c r="AE19" s="291"/>
      <c r="AF19" s="291"/>
      <c r="AG19" s="291"/>
      <c r="AH19" s="291"/>
      <c r="AI19" s="291"/>
      <c r="AJ19" s="291"/>
    </row>
    <row r="20" spans="1:36" ht="14.95" hidden="1" x14ac:dyDescent="0.25">
      <c r="A20" s="288">
        <v>1953</v>
      </c>
      <c r="B20" s="291"/>
      <c r="C20" s="291"/>
      <c r="D20" s="291">
        <f>'IPC (2015)'!D20/'IPC (2015)'!D$72*100</f>
        <v>7.7131660018219446</v>
      </c>
      <c r="E20" s="291"/>
      <c r="F20" s="291"/>
      <c r="G20" s="291">
        <f>'IPC (2015)'!G20/'IPC (2015)'!G$72*100</f>
        <v>13.102745978853934</v>
      </c>
      <c r="H20" s="291"/>
      <c r="I20" s="291"/>
      <c r="J20" s="291"/>
      <c r="K20" s="291"/>
      <c r="L20" s="291"/>
      <c r="M20" s="291"/>
      <c r="N20" s="291"/>
      <c r="O20" s="291"/>
      <c r="P20" s="291"/>
      <c r="Q20" s="291"/>
      <c r="R20" s="291"/>
      <c r="S20" s="291"/>
      <c r="T20" s="291"/>
      <c r="U20" s="291"/>
      <c r="V20" s="291"/>
      <c r="W20" s="291"/>
      <c r="X20" s="291"/>
      <c r="Y20" s="291"/>
      <c r="Z20" s="291">
        <f>'IPC (2015)'!Z20/'IPC (2015)'!Z$72*100</f>
        <v>4.6333544885434366</v>
      </c>
      <c r="AA20" s="291"/>
      <c r="AB20" s="291"/>
      <c r="AC20" s="291"/>
      <c r="AD20" s="291"/>
      <c r="AE20" s="291"/>
      <c r="AF20" s="291"/>
      <c r="AG20" s="291"/>
      <c r="AH20" s="291"/>
      <c r="AI20" s="291"/>
      <c r="AJ20" s="291"/>
    </row>
    <row r="21" spans="1:36" ht="14.95" hidden="1" x14ac:dyDescent="0.25">
      <c r="A21" s="288">
        <v>1954</v>
      </c>
      <c r="B21" s="291"/>
      <c r="C21" s="291"/>
      <c r="D21" s="291">
        <f>'IPC (2015)'!D21/'IPC (2015)'!D$72*100</f>
        <v>7.8336854371754194</v>
      </c>
      <c r="E21" s="291"/>
      <c r="F21" s="291"/>
      <c r="G21" s="291">
        <f>'IPC (2015)'!G21/'IPC (2015)'!G$72*100</f>
        <v>13.188440982727542</v>
      </c>
      <c r="H21" s="291"/>
      <c r="I21" s="291"/>
      <c r="J21" s="291"/>
      <c r="K21" s="291">
        <f>'IPC (2015)'!K21/'IPC (2015)'!K$72*100</f>
        <v>0.62566802858108062</v>
      </c>
      <c r="L21" s="291"/>
      <c r="M21" s="291"/>
      <c r="N21" s="291"/>
      <c r="O21" s="291"/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>
        <f>'IPC (2015)'!Z21/'IPC (2015)'!Z$72*100</f>
        <v>4.8471217666767226</v>
      </c>
      <c r="AA21" s="291"/>
      <c r="AB21" s="291"/>
      <c r="AC21" s="291"/>
      <c r="AD21" s="291"/>
      <c r="AE21" s="291"/>
      <c r="AF21" s="291"/>
      <c r="AG21" s="291"/>
      <c r="AH21" s="291"/>
      <c r="AI21" s="291"/>
      <c r="AJ21" s="291"/>
    </row>
    <row r="22" spans="1:36" ht="14.95" x14ac:dyDescent="0.25">
      <c r="A22" s="288">
        <v>1955</v>
      </c>
      <c r="B22" s="291">
        <f>'IPC (2015)'!B22/'IPC (2015)'!B$72*100</f>
        <v>24.318078074624133</v>
      </c>
      <c r="C22" s="291">
        <v>8.5112715675277637E-12</v>
      </c>
      <c r="D22" s="291">
        <f>'IPC (2015)'!D22/'IPC (2015)'!D$72*100</f>
        <v>7.9542035748488864</v>
      </c>
      <c r="E22" s="291">
        <f>'IPC (2015)'!E22/'IPC (2015)'!E$72*100</f>
        <v>15.813736701387857</v>
      </c>
      <c r="F22" s="291"/>
      <c r="G22" s="291">
        <f>'IPC (2015)'!G22/'IPC (2015)'!G$72*100</f>
        <v>13.21180804508435</v>
      </c>
      <c r="H22" s="291"/>
      <c r="I22" s="291"/>
      <c r="J22" s="291"/>
      <c r="K22" s="291">
        <f>'IPC (2015)'!K22/'IPC (2015)'!K$72*100</f>
        <v>1.0530317999579315</v>
      </c>
      <c r="L22" s="291"/>
      <c r="M22" s="291">
        <f>'IPC (2015)'!M22/'IPC (2015)'!M$72*100</f>
        <v>2.2262918135644538</v>
      </c>
      <c r="N22" s="291">
        <f>'IPC (2015)'!N22/'IPC (2015)'!N$72*100</f>
        <v>13.710264280974089</v>
      </c>
      <c r="O22" s="291"/>
      <c r="P22" s="291">
        <f>'IPC (2015)'!P22/'IPC (2015)'!P$72*100</f>
        <v>6.4680384824712585</v>
      </c>
      <c r="Q22" s="291">
        <f>'IPC (2015)'!Q22/'IPC (2015)'!Q$72*100</f>
        <v>8.4333684369641695</v>
      </c>
      <c r="R22" s="291">
        <f>'IPC (2015)'!R22/'IPC (2015)'!R$72*100</f>
        <v>1.1746249632085282</v>
      </c>
      <c r="S22" s="291"/>
      <c r="T22" s="291"/>
      <c r="U22" s="291"/>
      <c r="V22" s="291">
        <f>'IPC (2015)'!V22/'IPC (2015)'!V$72*100</f>
        <v>4.1558080656148428</v>
      </c>
      <c r="W22" s="291">
        <f>'IPC (2015)'!W22/'IPC (2015)'!W$72*100</f>
        <v>17.519299571404961</v>
      </c>
      <c r="X22" s="291"/>
      <c r="Y22" s="291">
        <f>'IPC (2015)'!Y22/'IPC (2015)'!Y$72*100</f>
        <v>8.7756438637084813</v>
      </c>
      <c r="Z22" s="291">
        <f>'IPC (2015)'!Z22/'IPC (2015)'!Z$72*100</f>
        <v>4.9687770436032199</v>
      </c>
      <c r="AA22" s="291"/>
      <c r="AB22" s="291">
        <f>'IPC (2015)'!AB22/'IPC (2015)'!AB$72*100</f>
        <v>1.1640737775700909</v>
      </c>
      <c r="AC22" s="291">
        <f>'IPC (2015)'!AC22/'IPC (2015)'!AC$72*100</f>
        <v>6.251270780856423</v>
      </c>
      <c r="AD22" s="291"/>
      <c r="AE22" s="291"/>
      <c r="AF22" s="291"/>
      <c r="AG22" s="291"/>
      <c r="AH22" s="291">
        <f>'IPC (2015)'!AH22/'IPC (2015)'!AH$72*100</f>
        <v>8.2813755744858124</v>
      </c>
      <c r="AI22" s="291"/>
      <c r="AJ22" s="291"/>
    </row>
    <row r="23" spans="1:36" ht="14.95" x14ac:dyDescent="0.25">
      <c r="A23" s="288">
        <v>1956</v>
      </c>
      <c r="B23" s="291">
        <f>'IPC (2015)'!B23/'IPC (2015)'!B$72*100</f>
        <v>24.954703565313768</v>
      </c>
      <c r="C23" s="291">
        <v>9.6528626644593563E-12</v>
      </c>
      <c r="D23" s="291">
        <f>'IPC (2015)'!D23/'IPC (2015)'!D$72*100</f>
        <v>8.4061465911243882</v>
      </c>
      <c r="E23" s="291">
        <f>'IPC (2015)'!E23/'IPC (2015)'!E$72*100</f>
        <v>16.259510037439963</v>
      </c>
      <c r="F23" s="291"/>
      <c r="G23" s="291">
        <f>'IPC (2015)'!G23/'IPC (2015)'!G$72*100</f>
        <v>13.390983129809179</v>
      </c>
      <c r="H23" s="291"/>
      <c r="I23" s="291"/>
      <c r="J23" s="291"/>
      <c r="K23" s="291">
        <f>'IPC (2015)'!K23/'IPC (2015)'!K$72*100</f>
        <v>1.2951168675543543</v>
      </c>
      <c r="L23" s="291"/>
      <c r="M23" s="291">
        <f>'IPC (2015)'!M23/'IPC (2015)'!M$72*100</f>
        <v>2.356588709222657</v>
      </c>
      <c r="N23" s="291">
        <f>'IPC (2015)'!N23/'IPC (2015)'!N$72*100</f>
        <v>13.91935301430998</v>
      </c>
      <c r="O23" s="291"/>
      <c r="P23" s="291">
        <f>'IPC (2015)'!P23/'IPC (2015)'!P$72*100</f>
        <v>7.2216489723905362</v>
      </c>
      <c r="Q23" s="291">
        <f>'IPC (2015)'!Q23/'IPC (2015)'!Q$72*100</f>
        <v>8.5933767962723682</v>
      </c>
      <c r="R23" s="291">
        <f>'IPC (2015)'!R23/'IPC (2015)'!R$72*100</f>
        <v>1.2172768499791418</v>
      </c>
      <c r="S23" s="291"/>
      <c r="T23" s="291"/>
      <c r="U23" s="291"/>
      <c r="V23" s="291">
        <f>'IPC (2015)'!V23/'IPC (2015)'!V$72*100</f>
        <v>4.2963878290366821</v>
      </c>
      <c r="W23" s="291">
        <f>'IPC (2015)'!W23/'IPC (2015)'!W$72*100</f>
        <v>17.588606540918764</v>
      </c>
      <c r="X23" s="291"/>
      <c r="Y23" s="291">
        <f>'IPC (2015)'!Y23/'IPC (2015)'!Y$72*100</f>
        <v>9.1095401705302876</v>
      </c>
      <c r="Z23" s="291">
        <f>'IPC (2015)'!Z23/'IPC (2015)'!Z$72*100</f>
        <v>5.1419975248900389</v>
      </c>
      <c r="AA23" s="291"/>
      <c r="AB23" s="291">
        <f>'IPC (2015)'!AB23/'IPC (2015)'!AB$72*100</f>
        <v>1.2013182248244758</v>
      </c>
      <c r="AC23" s="291">
        <f>'IPC (2015)'!AC23/'IPC (2015)'!AC$72*100</f>
        <v>6.5626120906801004</v>
      </c>
      <c r="AD23" s="291"/>
      <c r="AE23" s="291"/>
      <c r="AF23" s="291"/>
      <c r="AG23" s="291"/>
      <c r="AH23" s="291">
        <f>'IPC (2015)'!AH23/'IPC (2015)'!AH$72*100</f>
        <v>8.690624918984204</v>
      </c>
      <c r="AI23" s="291"/>
      <c r="AJ23" s="291"/>
    </row>
    <row r="24" spans="1:36" ht="14.95" x14ac:dyDescent="0.25">
      <c r="A24" s="288">
        <v>1957</v>
      </c>
      <c r="B24" s="291">
        <f>'IPC (2015)'!B24/'IPC (2015)'!B$72*100</f>
        <v>25.477877820729887</v>
      </c>
      <c r="C24" s="291">
        <v>1.2037996513930096E-11</v>
      </c>
      <c r="D24" s="291">
        <f>'IPC (2015)'!D24/'IPC (2015)'!D$72*100</f>
        <v>8.6471828664713222</v>
      </c>
      <c r="E24" s="291">
        <f>'IPC (2015)'!E24/'IPC (2015)'!E$72*100</f>
        <v>16.774554331802001</v>
      </c>
      <c r="F24" s="291"/>
      <c r="G24" s="291">
        <f>'IPC (2015)'!G24/'IPC (2015)'!G$72*100</f>
        <v>13.835004640284485</v>
      </c>
      <c r="H24" s="291"/>
      <c r="I24" s="291"/>
      <c r="J24" s="291"/>
      <c r="K24" s="291">
        <f>'IPC (2015)'!K24/'IPC (2015)'!K$72*100</f>
        <v>1.5944278365957667</v>
      </c>
      <c r="L24" s="291"/>
      <c r="M24" s="291">
        <f>'IPC (2015)'!M24/'IPC (2015)'!M$72*100</f>
        <v>2.6104515518356677</v>
      </c>
      <c r="N24" s="291">
        <f>'IPC (2015)'!N24/'IPC (2015)'!N$72*100</f>
        <v>14.384462575932414</v>
      </c>
      <c r="O24" s="291"/>
      <c r="P24" s="291">
        <f>'IPC (2015)'!P24/'IPC (2015)'!P$72*100</f>
        <v>8.0348982516999978</v>
      </c>
      <c r="Q24" s="291">
        <f>'IPC (2015)'!Q24/'IPC (2015)'!Q$72*100</f>
        <v>8.8561327090259585</v>
      </c>
      <c r="R24" s="291">
        <f>'IPC (2015)'!R24/'IPC (2015)'!R$72*100</f>
        <v>1.2448745877347271</v>
      </c>
      <c r="S24" s="291"/>
      <c r="T24" s="291"/>
      <c r="U24" s="291"/>
      <c r="V24" s="291">
        <f>'IPC (2015)'!V24/'IPC (2015)'!V$72*100</f>
        <v>4.353014058921965</v>
      </c>
      <c r="W24" s="291">
        <f>'IPC (2015)'!W24/'IPC (2015)'!W$72*100</f>
        <v>18.133569605060678</v>
      </c>
      <c r="X24" s="291"/>
      <c r="Y24" s="291">
        <f>'IPC (2015)'!Y24/'IPC (2015)'!Y$72*100</f>
        <v>9.3708494782600535</v>
      </c>
      <c r="Z24" s="291">
        <f>'IPC (2015)'!Z24/'IPC (2015)'!Z$72*100</f>
        <v>5.2538352295282404</v>
      </c>
      <c r="AA24" s="291"/>
      <c r="AB24" s="291">
        <f>'IPC (2015)'!AB24/'IPC (2015)'!AB$72*100</f>
        <v>1.2184037754085886</v>
      </c>
      <c r="AC24" s="291">
        <f>'IPC (2015)'!AC24/'IPC (2015)'!AC$72*100</f>
        <v>6.8048589420654908</v>
      </c>
      <c r="AD24" s="291"/>
      <c r="AE24" s="291"/>
      <c r="AF24" s="291"/>
      <c r="AG24" s="291">
        <f>'IPC (2015)'!AG24/'IPC (2015)'!AG$72*100</f>
        <v>2.2501816576793918</v>
      </c>
      <c r="AH24" s="291">
        <f>'IPC (2015)'!AH24/'IPC (2015)'!AH$72*100</f>
        <v>9.0661001744130427</v>
      </c>
      <c r="AI24" s="291"/>
      <c r="AJ24" s="291"/>
    </row>
    <row r="25" spans="1:36" ht="14.95" x14ac:dyDescent="0.25">
      <c r="A25" s="288">
        <v>1958</v>
      </c>
      <c r="B25" s="291">
        <f>'IPC (2015)'!B25/'IPC (2015)'!B$72*100</f>
        <v>26.019962547758794</v>
      </c>
      <c r="C25" s="291">
        <v>1.5840545155654965E-11</v>
      </c>
      <c r="D25" s="291">
        <f>'IPC (2015)'!D25/'IPC (2015)'!D$72*100</f>
        <v>8.7074419353080561</v>
      </c>
      <c r="E25" s="291">
        <f>'IPC (2015)'!E25/'IPC (2015)'!E$72*100</f>
        <v>16.990778251105962</v>
      </c>
      <c r="F25" s="291"/>
      <c r="G25" s="291">
        <f>'IPC (2015)'!G25/'IPC (2015)'!G$72*100</f>
        <v>14.162190838975738</v>
      </c>
      <c r="H25" s="291"/>
      <c r="I25" s="291"/>
      <c r="J25" s="291"/>
      <c r="K25" s="291">
        <f>'IPC (2015)'!K25/'IPC (2015)'!K$72*100</f>
        <v>1.5389178198321085</v>
      </c>
      <c r="L25" s="291"/>
      <c r="M25" s="291">
        <f>'IPC (2015)'!M25/'IPC (2015)'!M$72*100</f>
        <v>2.9597030241259379</v>
      </c>
      <c r="N25" s="291">
        <f>'IPC (2015)'!N25/'IPC (2015)'!N$72*100</f>
        <v>14.777044028057794</v>
      </c>
      <c r="O25" s="291"/>
      <c r="P25" s="291">
        <f>'IPC (2015)'!P25/'IPC (2015)'!P$72*100</f>
        <v>8.5024355398091096</v>
      </c>
      <c r="Q25" s="291">
        <f>'IPC (2015)'!Q25/'IPC (2015)'!Q$72*100</f>
        <v>10.207625910941498</v>
      </c>
      <c r="R25" s="291">
        <f>'IPC (2015)'!R25/'IPC (2015)'!R$72*100</f>
        <v>1.2622167765332064</v>
      </c>
      <c r="S25" s="291"/>
      <c r="T25" s="291"/>
      <c r="U25" s="291"/>
      <c r="V25" s="291">
        <f>'IPC (2015)'!V25/'IPC (2015)'!V$72*100</f>
        <v>4.4774615051919984</v>
      </c>
      <c r="W25" s="291">
        <f>'IPC (2015)'!W25/'IPC (2015)'!W$72*100</f>
        <v>18.046948790847726</v>
      </c>
      <c r="X25" s="291"/>
      <c r="Y25" s="291">
        <f>'IPC (2015)'!Y25/'IPC (2015)'!Y$72*100</f>
        <v>9.8426570728238616</v>
      </c>
      <c r="Z25" s="291">
        <f>'IPC (2015)'!Z25/'IPC (2015)'!Z$72*100</f>
        <v>5.4874485427219453</v>
      </c>
      <c r="AA25" s="291"/>
      <c r="AB25" s="291">
        <f>'IPC (2015)'!AB25/'IPC (2015)'!AB$72*100</f>
        <v>1.2378899584158669</v>
      </c>
      <c r="AC25" s="291">
        <f>'IPC (2015)'!AC25/'IPC (2015)'!AC$72*100</f>
        <v>7.0085163727959703</v>
      </c>
      <c r="AD25" s="291"/>
      <c r="AE25" s="291"/>
      <c r="AF25" s="291"/>
      <c r="AG25" s="291">
        <f>'IPC (2015)'!AG25/'IPC (2015)'!AG$72*100</f>
        <v>2.3280935925626132</v>
      </c>
      <c r="AH25" s="291">
        <f>'IPC (2015)'!AH25/'IPC (2015)'!AH$72*100</f>
        <v>9.4644207672207177</v>
      </c>
      <c r="AI25" s="291"/>
      <c r="AJ25" s="291"/>
    </row>
    <row r="26" spans="1:36" ht="14.95" x14ac:dyDescent="0.25">
      <c r="A26" s="288">
        <v>1959</v>
      </c>
      <c r="B26" s="291">
        <f>'IPC (2015)'!B26/'IPC (2015)'!B$72*100</f>
        <v>26.253183968047683</v>
      </c>
      <c r="C26" s="291">
        <v>3.3850060228529331E-11</v>
      </c>
      <c r="D26" s="291">
        <f>'IPC (2015)'!D26/'IPC (2015)'!D$72*100</f>
        <v>8.8882191418182579</v>
      </c>
      <c r="E26" s="291">
        <f>'IPC (2015)'!E26/'IPC (2015)'!E$72*100</f>
        <v>17.199672546026736</v>
      </c>
      <c r="F26" s="291"/>
      <c r="G26" s="291">
        <f>'IPC (2015)'!G26/'IPC (2015)'!G$72*100</f>
        <v>14.333569015298977</v>
      </c>
      <c r="H26" s="334">
        <v>4.5157315402633801E-5</v>
      </c>
      <c r="I26" s="291"/>
      <c r="J26" s="291"/>
      <c r="K26" s="291">
        <f>'IPC (2015)'!K26/'IPC (2015)'!K$72*100</f>
        <v>1.5878447545048346</v>
      </c>
      <c r="L26" s="291"/>
      <c r="M26" s="291">
        <f>'IPC (2015)'!M26/'IPC (2015)'!M$72*100</f>
        <v>3.176049986692548</v>
      </c>
      <c r="N26" s="291">
        <f>'IPC (2015)'!N26/'IPC (2015)'!N$72*100</f>
        <v>14.926396590887576</v>
      </c>
      <c r="O26" s="291"/>
      <c r="P26" s="291">
        <f>'IPC (2015)'!P26/'IPC (2015)'!P$72*100</f>
        <v>8.6258579315558386</v>
      </c>
      <c r="Q26" s="291">
        <f>'IPC (2015)'!Q26/'IPC (2015)'!Q$72*100</f>
        <v>10.80122557656917</v>
      </c>
      <c r="R26" s="291">
        <f>'IPC (2015)'!R26/'IPC (2015)'!R$72*100</f>
        <v>1.2951554785159063</v>
      </c>
      <c r="S26" s="291"/>
      <c r="T26" s="291"/>
      <c r="U26" s="291"/>
      <c r="V26" s="291">
        <f>'IPC (2015)'!V26/'IPC (2015)'!V$72*100</f>
        <v>4.4547452924851276</v>
      </c>
      <c r="W26" s="291">
        <f>'IPC (2015)'!W26/'IPC (2015)'!W$72*100</f>
        <v>18.242250609957054</v>
      </c>
      <c r="X26" s="291"/>
      <c r="Y26" s="291">
        <f>'IPC (2015)'!Y26/'IPC (2015)'!Y$72*100</f>
        <v>10.067674703977099</v>
      </c>
      <c r="Z26" s="291">
        <f>'IPC (2015)'!Z26/'IPC (2015)'!Z$72*100</f>
        <v>5.6974532865173</v>
      </c>
      <c r="AA26" s="291"/>
      <c r="AB26" s="291">
        <f>'IPC (2015)'!AB26/'IPC (2015)'!AB$72*100</f>
        <v>1.2508484742511174</v>
      </c>
      <c r="AC26" s="291">
        <f>'IPC (2015)'!AC26/'IPC (2015)'!AC$72*100</f>
        <v>7.0492481108312326</v>
      </c>
      <c r="AD26" s="291"/>
      <c r="AE26" s="291"/>
      <c r="AF26" s="291"/>
      <c r="AG26" s="291">
        <f>'IPC (2015)'!AG26/'IPC (2015)'!AG$72*100</f>
        <v>2.3564834160836252</v>
      </c>
      <c r="AH26" s="291">
        <f>'IPC (2015)'!AH26/'IPC (2015)'!AH$72*100</f>
        <v>9.5405052167468689</v>
      </c>
      <c r="AI26" s="291"/>
      <c r="AJ26" s="291"/>
    </row>
    <row r="27" spans="1:36" ht="14.95" x14ac:dyDescent="0.25">
      <c r="A27" s="288">
        <v>1960</v>
      </c>
      <c r="B27" s="291">
        <f>'IPC (2015)'!B27/'IPC (2015)'!B$72*100</f>
        <v>26.656599632851631</v>
      </c>
      <c r="C27" s="291">
        <v>4.2863163365093681E-11</v>
      </c>
      <c r="D27" s="291">
        <f>'IPC (2015)'!D27/'IPC (2015)'!D$72*100</f>
        <v>9.2196440204202936</v>
      </c>
      <c r="E27" s="291">
        <f>'IPC (2015)'!E27/'IPC (2015)'!E$72*100</f>
        <v>17.251184184929546</v>
      </c>
      <c r="F27" s="291"/>
      <c r="G27" s="291">
        <f>'IPC (2015)'!G27/'IPC (2015)'!G$72*100</f>
        <v>14.528314253979028</v>
      </c>
      <c r="H27" s="334">
        <v>4.7630044354882482E-5</v>
      </c>
      <c r="I27" s="291"/>
      <c r="J27" s="291"/>
      <c r="K27" s="291">
        <f>'IPC (2015)'!K27/'IPC (2015)'!K$72*100</f>
        <v>1.7143268722073848</v>
      </c>
      <c r="L27" s="291"/>
      <c r="M27" s="291">
        <f>'IPC (2015)'!M27/'IPC (2015)'!M$72*100</f>
        <v>3.2134569168399789</v>
      </c>
      <c r="N27" s="291">
        <f>'IPC (2015)'!N27/'IPC (2015)'!N$72*100</f>
        <v>15.144017329072264</v>
      </c>
      <c r="O27" s="291"/>
      <c r="P27" s="291">
        <f>'IPC (2015)'!P27/'IPC (2015)'!P$72*100</f>
        <v>8.9207014383276277</v>
      </c>
      <c r="Q27" s="291">
        <f>'IPC (2015)'!Q27/'IPC (2015)'!Q$72*100</f>
        <v>11.248389376211668</v>
      </c>
      <c r="R27" s="291">
        <f>'IPC (2015)'!R27/'IPC (2015)'!R$72*100</f>
        <v>1.3142964927274541</v>
      </c>
      <c r="S27" s="291"/>
      <c r="T27" s="291"/>
      <c r="U27" s="291"/>
      <c r="V27" s="291">
        <f>'IPC (2015)'!V27/'IPC (2015)'!V$72*100</f>
        <v>4.5594386880341062</v>
      </c>
      <c r="W27" s="291">
        <f>'IPC (2015)'!W27/'IPC (2015)'!W$72*100</f>
        <v>18.894326321191837</v>
      </c>
      <c r="X27" s="291"/>
      <c r="Y27" s="291">
        <f>'IPC (2015)'!Y27/'IPC (2015)'!Y$72*100</f>
        <v>10.103967595866623</v>
      </c>
      <c r="Z27" s="291">
        <f>'IPC (2015)'!Z27/'IPC (2015)'!Z$72*100</f>
        <v>5.7372173075090904</v>
      </c>
      <c r="AA27" s="291"/>
      <c r="AB27" s="291">
        <f>'IPC (2015)'!AB27/'IPC (2015)'!AB$72*100</f>
        <v>1.2889576391028259</v>
      </c>
      <c r="AC27" s="291">
        <f>'IPC (2015)'!AC27/'IPC (2015)'!AC$72*100</f>
        <v>7.1199924433249366</v>
      </c>
      <c r="AD27" s="291"/>
      <c r="AE27" s="291"/>
      <c r="AF27" s="291"/>
      <c r="AG27" s="291">
        <f>'IPC (2015)'!AG27/'IPC (2015)'!AG$72*100</f>
        <v>2.3868555976704311</v>
      </c>
      <c r="AH27" s="291">
        <f>'IPC (2015)'!AH27/'IPC (2015)'!AH$72*100</f>
        <v>9.935652225219</v>
      </c>
      <c r="AI27" s="291"/>
      <c r="AJ27" s="291"/>
    </row>
    <row r="28" spans="1:36" ht="14.95" x14ac:dyDescent="0.25">
      <c r="A28" s="288">
        <v>1961</v>
      </c>
      <c r="B28" s="291">
        <f>'IPC (2015)'!B28/'IPC (2015)'!B$72*100</f>
        <v>27.268007296589818</v>
      </c>
      <c r="C28" s="291">
        <v>4.874565144855009E-11</v>
      </c>
      <c r="D28" s="291">
        <f>'IPC (2015)'!D28/'IPC (2015)'!D$72*100</f>
        <v>9.4305520590288694</v>
      </c>
      <c r="E28" s="291">
        <f>'IPC (2015)'!E28/'IPC (2015)'!E$72*100</f>
        <v>17.422433048387177</v>
      </c>
      <c r="F28" s="291"/>
      <c r="G28" s="291">
        <f>'IPC (2015)'!G28/'IPC (2015)'!G$72*100</f>
        <v>14.676325367945452</v>
      </c>
      <c r="H28" s="334">
        <v>5.2205991491865659E-5</v>
      </c>
      <c r="I28" s="291"/>
      <c r="J28" s="291"/>
      <c r="K28" s="291">
        <f>'IPC (2015)'!K28/'IPC (2015)'!K$72*100</f>
        <v>1.8548267224180459</v>
      </c>
      <c r="L28" s="291"/>
      <c r="M28" s="291">
        <f>'IPC (2015)'!M28/'IPC (2015)'!M$72*100</f>
        <v>3.2394624196479529</v>
      </c>
      <c r="N28" s="291">
        <f>'IPC (2015)'!N28/'IPC (2015)'!N$72*100</f>
        <v>15.306161830892995</v>
      </c>
      <c r="O28" s="291"/>
      <c r="P28" s="291">
        <f>'IPC (2015)'!P28/'IPC (2015)'!P$72*100</f>
        <v>9.0715511607682906</v>
      </c>
      <c r="Q28" s="291">
        <f>'IPC (2015)'!Q28/'IPC (2015)'!Q$72*100</f>
        <v>11.518407324138096</v>
      </c>
      <c r="R28" s="291">
        <f>'IPC (2015)'!R28/'IPC (2015)'!R$72*100</f>
        <v>1.3419426558552889</v>
      </c>
      <c r="S28" s="291">
        <f>'IPC (2015)'!S28/'IPC (2015)'!S$72*100</f>
        <v>18.381533138809409</v>
      </c>
      <c r="T28" s="291"/>
      <c r="U28" s="291"/>
      <c r="V28" s="291">
        <f>'IPC (2015)'!V28/'IPC (2015)'!V$72*100</f>
        <v>4.6529382791115452</v>
      </c>
      <c r="W28" s="291">
        <f>'IPC (2015)'!W28/'IPC (2015)'!W$72*100</f>
        <v>19.908661730604418</v>
      </c>
      <c r="X28" s="291"/>
      <c r="Y28" s="291">
        <f>'IPC (2015)'!Y28/'IPC (2015)'!Y$72*100</f>
        <v>10.321724947203766</v>
      </c>
      <c r="Z28" s="291">
        <f>'IPC (2015)'!Z28/'IPC (2015)'!Z$72*100</f>
        <v>5.8403551594232814</v>
      </c>
      <c r="AA28" s="291"/>
      <c r="AB28" s="291">
        <f>'IPC (2015)'!AB28/'IPC (2015)'!AB$72*100</f>
        <v>1.3089232487019029</v>
      </c>
      <c r="AC28" s="291">
        <f>'IPC (2015)'!AC28/'IPC (2015)'!AC$72*100</f>
        <v>7.3654546599496218</v>
      </c>
      <c r="AD28" s="291"/>
      <c r="AE28" s="291"/>
      <c r="AF28" s="291"/>
      <c r="AG28" s="291">
        <f>'IPC (2015)'!AG28/'IPC (2015)'!AG$72*100</f>
        <v>2.4370355712226166</v>
      </c>
      <c r="AH28" s="291">
        <f>'IPC (2015)'!AH28/'IPC (2015)'!AH$72*100</f>
        <v>10.150060253404005</v>
      </c>
      <c r="AI28" s="291"/>
      <c r="AJ28" s="291"/>
    </row>
    <row r="29" spans="1:36" ht="14.95" x14ac:dyDescent="0.25">
      <c r="A29" s="288">
        <v>1962</v>
      </c>
      <c r="B29" s="291">
        <f>'IPC (2015)'!B29/'IPC (2015)'!B$72*100</f>
        <v>28.043313443907614</v>
      </c>
      <c r="C29" s="291">
        <v>6.1481133909787617E-11</v>
      </c>
      <c r="D29" s="291">
        <f>'IPC (2015)'!D29/'IPC (2015)'!D$72*100</f>
        <v>9.4004212269304936</v>
      </c>
      <c r="E29" s="291">
        <f>'IPC (2015)'!E29/'IPC (2015)'!E$72*100</f>
        <v>17.667146376564137</v>
      </c>
      <c r="F29" s="291"/>
      <c r="G29" s="291">
        <f>'IPC (2015)'!G29/'IPC (2015)'!G$72*100</f>
        <v>14.832121558889494</v>
      </c>
      <c r="H29" s="334">
        <v>5.955167606680564E-5</v>
      </c>
      <c r="I29" s="291"/>
      <c r="J29" s="291"/>
      <c r="K29" s="291">
        <f>'IPC (2015)'!K29/'IPC (2015)'!K$72*100</f>
        <v>1.9775851408975889</v>
      </c>
      <c r="L29" s="291"/>
      <c r="M29" s="291">
        <f>'IPC (2015)'!M29/'IPC (2015)'!M$72*100</f>
        <v>3.4243216641606193</v>
      </c>
      <c r="N29" s="291">
        <f>'IPC (2015)'!N29/'IPC (2015)'!N$72*100</f>
        <v>15.489654549682482</v>
      </c>
      <c r="O29" s="291"/>
      <c r="P29" s="291">
        <f>'IPC (2015)'!P29/'IPC (2015)'!P$72*100</f>
        <v>9.4692456667024096</v>
      </c>
      <c r="Q29" s="291">
        <f>'IPC (2015)'!Q29/'IPC (2015)'!Q$72*100</f>
        <v>12.132481831253068</v>
      </c>
      <c r="R29" s="291">
        <f>'IPC (2015)'!R29/'IPC (2015)'!R$72*100</f>
        <v>1.3355623177847731</v>
      </c>
      <c r="S29" s="291">
        <f>'IPC (2015)'!S29/'IPC (2015)'!S$72*100</f>
        <v>18.828400964325972</v>
      </c>
      <c r="T29" s="291"/>
      <c r="U29" s="291"/>
      <c r="V29" s="291">
        <f>'IPC (2015)'!V29/'IPC (2015)'!V$72*100</f>
        <v>4.8712151022507344</v>
      </c>
      <c r="W29" s="291">
        <f>'IPC (2015)'!W29/'IPC (2015)'!W$72*100</f>
        <v>21.269501033155702</v>
      </c>
      <c r="X29" s="291"/>
      <c r="Y29" s="291">
        <f>'IPC (2015)'!Y29/'IPC (2015)'!Y$72*100</f>
        <v>10.866120756172604</v>
      </c>
      <c r="Z29" s="291">
        <f>'IPC (2015)'!Z29/'IPC (2015)'!Z$72*100</f>
        <v>5.996926457278053</v>
      </c>
      <c r="AA29" s="291"/>
      <c r="AB29" s="291">
        <f>'IPC (2015)'!AB29/'IPC (2015)'!AB$72*100</f>
        <v>1.3437674134795394</v>
      </c>
      <c r="AC29" s="291">
        <f>'IPC (2015)'!AC29/'IPC (2015)'!AC$72*100</f>
        <v>7.6745453400503774</v>
      </c>
      <c r="AD29" s="291"/>
      <c r="AE29" s="291"/>
      <c r="AF29" s="291"/>
      <c r="AG29" s="291">
        <f>'IPC (2015)'!AG29/'IPC (2015)'!AG$72*100</f>
        <v>2.4674077528094229</v>
      </c>
      <c r="AH29" s="291">
        <f>'IPC (2015)'!AH29/'IPC (2015)'!AH$72*100</f>
        <v>10.633832956824055</v>
      </c>
      <c r="AI29" s="291"/>
      <c r="AJ29" s="291"/>
    </row>
    <row r="30" spans="1:36" ht="14.95" x14ac:dyDescent="0.25">
      <c r="A30" s="288">
        <v>1963</v>
      </c>
      <c r="B30" s="291">
        <f>'IPC (2015)'!B30/'IPC (2015)'!B$72*100</f>
        <v>28.875351006063759</v>
      </c>
      <c r="C30" s="291">
        <v>7.7450890866639246E-11</v>
      </c>
      <c r="D30" s="291">
        <f>'IPC (2015)'!D30/'IPC (2015)'!D$72*100</f>
        <v>9.4606802957672276</v>
      </c>
      <c r="E30" s="291">
        <f>'IPC (2015)'!E30/'IPC (2015)'!E$72*100</f>
        <v>18.046640682947963</v>
      </c>
      <c r="F30" s="291"/>
      <c r="G30" s="291">
        <f>'IPC (2015)'!G30/'IPC (2015)'!G$72*100</f>
        <v>15.073612753707142</v>
      </c>
      <c r="H30" s="334">
        <v>8.1471386587553032E-5</v>
      </c>
      <c r="I30" s="291"/>
      <c r="J30" s="291"/>
      <c r="K30" s="291">
        <f>'IPC (2015)'!K30/'IPC (2015)'!K$72*100</f>
        <v>2.3867790192941416</v>
      </c>
      <c r="L30" s="291"/>
      <c r="M30" s="291">
        <f>'IPC (2015)'!M30/'IPC (2015)'!M$72*100</f>
        <v>3.7237327480528797</v>
      </c>
      <c r="N30" s="291">
        <f>'IPC (2015)'!N30/'IPC (2015)'!N$72*100</f>
        <v>15.681667136756266</v>
      </c>
      <c r="O30" s="291"/>
      <c r="P30" s="291">
        <f>'IPC (2015)'!P30/'IPC (2015)'!P$72*100</f>
        <v>9.9423638411049264</v>
      </c>
      <c r="Q30" s="291">
        <f>'IPC (2015)'!Q30/'IPC (2015)'!Q$72*100</f>
        <v>12.738998358188161</v>
      </c>
      <c r="R30" s="291">
        <f>'IPC (2015)'!R30/'IPC (2015)'!R$72*100</f>
        <v>1.3780963301126918</v>
      </c>
      <c r="S30" s="291">
        <f>'IPC (2015)'!S30/'IPC (2015)'!S$72*100</f>
        <v>19.439139175082843</v>
      </c>
      <c r="T30" s="291"/>
      <c r="U30" s="291"/>
      <c r="V30" s="291">
        <f>'IPC (2015)'!V30/'IPC (2015)'!V$72*100</f>
        <v>5.2343494478806649</v>
      </c>
      <c r="W30" s="291">
        <f>'IPC (2015)'!W30/'IPC (2015)'!W$72*100</f>
        <v>22.69602563687193</v>
      </c>
      <c r="X30" s="291"/>
      <c r="Y30" s="291">
        <f>'IPC (2015)'!Y30/'IPC (2015)'!Y$72*100</f>
        <v>11.134687913092481</v>
      </c>
      <c r="Z30" s="291">
        <f>'IPC (2015)'!Z30/'IPC (2015)'!Z$72*100</f>
        <v>6.1149767474633592</v>
      </c>
      <c r="AA30" s="291"/>
      <c r="AB30" s="291">
        <f>'IPC (2015)'!AB30/'IPC (2015)'!AB$72*100</f>
        <v>1.3709325873719969</v>
      </c>
      <c r="AC30" s="291">
        <f>'IPC (2015)'!AC30/'IPC (2015)'!AC$72*100</f>
        <v>7.8294596977329975</v>
      </c>
      <c r="AD30" s="291"/>
      <c r="AE30" s="291"/>
      <c r="AF30" s="291"/>
      <c r="AG30" s="291">
        <f>'IPC (2015)'!AG30/'IPC (2015)'!AG$72*100</f>
        <v>2.500421908951171</v>
      </c>
      <c r="AH30" s="291">
        <f>'IPC (2015)'!AH30/'IPC (2015)'!AH$72*100</f>
        <v>10.939208874593357</v>
      </c>
      <c r="AI30" s="291"/>
      <c r="AJ30" s="291"/>
    </row>
    <row r="31" spans="1:36" ht="14.95" x14ac:dyDescent="0.25">
      <c r="A31" s="288">
        <v>1964</v>
      </c>
      <c r="B31" s="291">
        <f>'IPC (2015)'!B31/'IPC (2015)'!B$72*100</f>
        <v>29.549797439978963</v>
      </c>
      <c r="C31" s="291">
        <v>9.4601872465427877E-11</v>
      </c>
      <c r="D31" s="291">
        <f>'IPC (2015)'!D31/'IPC (2015)'!D$72*100</f>
        <v>9.7318474032125373</v>
      </c>
      <c r="E31" s="291">
        <f>'IPC (2015)'!E31/'IPC (2015)'!E$72*100</f>
        <v>18.798960539104687</v>
      </c>
      <c r="F31" s="291"/>
      <c r="G31" s="291">
        <f>'IPC (2015)'!G31/'IPC (2015)'!G$72*100</f>
        <v>15.36183807323841</v>
      </c>
      <c r="H31" s="334">
        <v>1.1734320407252341E-4</v>
      </c>
      <c r="I31" s="291"/>
      <c r="J31" s="291"/>
      <c r="K31" s="291">
        <f>'IPC (2015)'!K31/'IPC (2015)'!K$72*100</f>
        <v>3.0899921599622657</v>
      </c>
      <c r="L31" s="291"/>
      <c r="M31" s="291">
        <f>'IPC (2015)'!M31/'IPC (2015)'!M$72*100</f>
        <v>3.9836225554067108</v>
      </c>
      <c r="N31" s="291">
        <f>'IPC (2015)'!N31/'IPC (2015)'!N$72*100</f>
        <v>15.882223865243356</v>
      </c>
      <c r="O31" s="291"/>
      <c r="P31" s="291">
        <f>'IPC (2015)'!P31/'IPC (2015)'!P$72*100</f>
        <v>10.964028629386091</v>
      </c>
      <c r="Q31" s="291">
        <f>'IPC (2015)'!Q31/'IPC (2015)'!Q$72*100</f>
        <v>13.148074035424164</v>
      </c>
      <c r="R31" s="291">
        <f>'IPC (2015)'!R31/'IPC (2015)'!R$72*100</f>
        <v>1.3866038412422594</v>
      </c>
      <c r="S31" s="291">
        <f>'IPC (2015)'!S31/'IPC (2015)'!S$72*100</f>
        <v>20.571223182275705</v>
      </c>
      <c r="T31" s="291"/>
      <c r="U31" s="291"/>
      <c r="V31" s="291">
        <f>'IPC (2015)'!V31/'IPC (2015)'!V$72*100</f>
        <v>5.5438220896669836</v>
      </c>
      <c r="W31" s="291">
        <f>'IPC (2015)'!W31/'IPC (2015)'!W$72*100</f>
        <v>23.55856051993538</v>
      </c>
      <c r="X31" s="291"/>
      <c r="Y31" s="291">
        <f>'IPC (2015)'!Y31/'IPC (2015)'!Y$72*100</f>
        <v>11.787962397729892</v>
      </c>
      <c r="Z31" s="291">
        <f>'IPC (2015)'!Z31/'IPC (2015)'!Z$72*100</f>
        <v>6.3274662773711032</v>
      </c>
      <c r="AA31" s="291"/>
      <c r="AB31" s="291">
        <f>'IPC (2015)'!AB31/'IPC (2015)'!AB$72*100</f>
        <v>1.4181601893723372</v>
      </c>
      <c r="AC31" s="291">
        <f>'IPC (2015)'!AC31/'IPC (2015)'!AC$72*100</f>
        <v>8.0863904282115868</v>
      </c>
      <c r="AD31" s="291"/>
      <c r="AE31" s="291"/>
      <c r="AF31" s="291"/>
      <c r="AG31" s="291">
        <f>'IPC (2015)'!AG31/'IPC (2015)'!AG$72*100</f>
        <v>2.5638064923805524</v>
      </c>
      <c r="AH31" s="291">
        <f>'IPC (2015)'!AH31/'IPC (2015)'!AH$72*100</f>
        <v>11.309794128243203</v>
      </c>
      <c r="AI31" s="291"/>
      <c r="AJ31" s="291"/>
    </row>
    <row r="32" spans="1:36" ht="14.95" x14ac:dyDescent="0.25">
      <c r="A32" s="288">
        <v>1965</v>
      </c>
      <c r="B32" s="291">
        <f>'IPC (2015)'!B32/'IPC (2015)'!B$72*100</f>
        <v>30.507900948085943</v>
      </c>
      <c r="C32" s="291">
        <v>1.2165347471855137E-10</v>
      </c>
      <c r="D32" s="291">
        <f>'IPC (2015)'!D32/'IPC (2015)'!D$72*100</f>
        <v>10.063272281814573</v>
      </c>
      <c r="E32" s="291">
        <f>'IPC (2015)'!E32/'IPC (2015)'!E$72*100</f>
        <v>19.563176015161989</v>
      </c>
      <c r="F32" s="291"/>
      <c r="G32" s="291">
        <f>'IPC (2015)'!G32/'IPC (2015)'!G$72*100</f>
        <v>15.72018824268806</v>
      </c>
      <c r="H32" s="334">
        <v>1.6917369731135701E-4</v>
      </c>
      <c r="I32" s="291"/>
      <c r="J32" s="291"/>
      <c r="K32" s="291">
        <f>'IPC (2015)'!K32/'IPC (2015)'!K$72*100</f>
        <v>3.5086297781205582</v>
      </c>
      <c r="L32" s="291"/>
      <c r="M32" s="291">
        <f>'IPC (2015)'!M32/'IPC (2015)'!M$72*100</f>
        <v>4.5100229716671594</v>
      </c>
      <c r="N32" s="291">
        <f>'IPC (2015)'!N32/'IPC (2015)'!N$72*100</f>
        <v>16.133984759387754</v>
      </c>
      <c r="O32" s="291"/>
      <c r="P32" s="291">
        <f>'IPC (2015)'!P32/'IPC (2015)'!P$72*100</f>
        <v>11.505715726899407</v>
      </c>
      <c r="Q32" s="291">
        <f>'IPC (2015)'!Q32/'IPC (2015)'!Q$72*100</f>
        <v>13.503481223882854</v>
      </c>
      <c r="R32" s="291">
        <f>'IPC (2015)'!R32/'IPC (2015)'!R$72*100</f>
        <v>1.4312638455225903</v>
      </c>
      <c r="S32" s="291">
        <f>'IPC (2015)'!S32/'IPC (2015)'!S$72*100</f>
        <v>21.375154092353629</v>
      </c>
      <c r="T32" s="291"/>
      <c r="U32" s="291"/>
      <c r="V32" s="291">
        <f>'IPC (2015)'!V32/'IPC (2015)'!V$72*100</f>
        <v>5.7943611830539279</v>
      </c>
      <c r="W32" s="291">
        <f>'IPC (2015)'!W32/'IPC (2015)'!W$72*100</f>
        <v>25.126619097273888</v>
      </c>
      <c r="X32" s="291"/>
      <c r="Y32" s="291">
        <f>'IPC (2015)'!Y32/'IPC (2015)'!Y$72*100</f>
        <v>12.281552047054973</v>
      </c>
      <c r="Z32" s="291">
        <f>'IPC (2015)'!Z32/'IPC (2015)'!Z$72*100</f>
        <v>6.5424405933912366</v>
      </c>
      <c r="AA32" s="291"/>
      <c r="AB32" s="291">
        <f>'IPC (2015)'!AB32/'IPC (2015)'!AB$72*100</f>
        <v>1.4667315856153824</v>
      </c>
      <c r="AC32" s="291">
        <f>'IPC (2015)'!AC32/'IPC (2015)'!AC$72*100</f>
        <v>8.4724156171284619</v>
      </c>
      <c r="AD32" s="291"/>
      <c r="AE32" s="291"/>
      <c r="AF32" s="291"/>
      <c r="AG32" s="291">
        <f>'IPC (2015)'!AG32/'IPC (2015)'!AG$72*100</f>
        <v>2.6681294013173384</v>
      </c>
      <c r="AH32" s="291">
        <f>'IPC (2015)'!AH32/'IPC (2015)'!AH$72*100</f>
        <v>11.87672591584727</v>
      </c>
      <c r="AI32" s="291"/>
      <c r="AJ32" s="291"/>
    </row>
    <row r="33" spans="1:36" ht="14.95" x14ac:dyDescent="0.25">
      <c r="A33" s="288">
        <v>1966</v>
      </c>
      <c r="B33" s="291">
        <f>'IPC (2015)'!B33/'IPC (2015)'!B$72*100</f>
        <v>31.585763046805098</v>
      </c>
      <c r="C33" s="291">
        <v>1.6041648340804196E-10</v>
      </c>
      <c r="D33" s="291">
        <f>'IPC (2015)'!D33/'IPC (2015)'!D$72*100</f>
        <v>10.394697160416607</v>
      </c>
      <c r="E33" s="291">
        <f>'IPC (2015)'!E33/'IPC (2015)'!E$72*100</f>
        <v>20.379804313447902</v>
      </c>
      <c r="F33" s="291"/>
      <c r="G33" s="291">
        <f>'IPC (2015)'!G33/'IPC (2015)'!G$72*100</f>
        <v>16.320005944107407</v>
      </c>
      <c r="H33" s="334">
        <v>2.3338389857984184E-4</v>
      </c>
      <c r="I33" s="291"/>
      <c r="J33" s="291"/>
      <c r="K33" s="291">
        <f>'IPC (2015)'!K33/'IPC (2015)'!K$72*100</f>
        <v>3.9037498326821214</v>
      </c>
      <c r="L33" s="291"/>
      <c r="M33" s="291">
        <f>'IPC (2015)'!M33/'IPC (2015)'!M$72*100</f>
        <v>4.7914657029908421</v>
      </c>
      <c r="N33" s="291">
        <f>'IPC (2015)'!N33/'IPC (2015)'!N$72*100</f>
        <v>16.620442537978953</v>
      </c>
      <c r="O33" s="291"/>
      <c r="P33" s="291">
        <f>'IPC (2015)'!P33/'IPC (2015)'!P$72*100</f>
        <v>11.95141014886379</v>
      </c>
      <c r="Q33" s="291">
        <f>'IPC (2015)'!Q33/'IPC (2015)'!Q$72*100</f>
        <v>13.854847624745375</v>
      </c>
      <c r="R33" s="291">
        <f>'IPC (2015)'!R33/'IPC (2015)'!R$72*100</f>
        <v>1.501445202084984</v>
      </c>
      <c r="S33" s="291">
        <f>'IPC (2015)'!S33/'IPC (2015)'!S$72*100</f>
        <v>22.606820872115598</v>
      </c>
      <c r="T33" s="291"/>
      <c r="U33" s="291"/>
      <c r="V33" s="291">
        <f>'IPC (2015)'!V33/'IPC (2015)'!V$72*100</f>
        <v>5.9303322195872195</v>
      </c>
      <c r="W33" s="291">
        <f>'IPC (2015)'!W33/'IPC (2015)'!W$72*100</f>
        <v>26.393212477607047</v>
      </c>
      <c r="X33" s="291"/>
      <c r="Y33" s="291">
        <f>'IPC (2015)'!Y33/'IPC (2015)'!Y$72*100</f>
        <v>12.680770211900757</v>
      </c>
      <c r="Z33" s="291">
        <f>'IPC (2015)'!Z33/'IPC (2015)'!Z$72*100</f>
        <v>6.7227159816282134</v>
      </c>
      <c r="AA33" s="291"/>
      <c r="AB33" s="291">
        <f>'IPC (2015)'!AB33/'IPC (2015)'!AB$72*100</f>
        <v>1.5406437684283241</v>
      </c>
      <c r="AC33" s="291">
        <f>'IPC (2015)'!AC33/'IPC (2015)'!AC$72*100</f>
        <v>8.803654911838791</v>
      </c>
      <c r="AD33" s="291"/>
      <c r="AE33" s="291"/>
      <c r="AF33" s="291"/>
      <c r="AG33" s="291">
        <f>'IPC (2015)'!AG33/'IPC (2015)'!AG$72*100</f>
        <v>2.761226549844376</v>
      </c>
      <c r="AH33" s="291">
        <f>'IPC (2015)'!AH33/'IPC (2015)'!AH$72*100</f>
        <v>12.637402792217834</v>
      </c>
      <c r="AI33" s="291"/>
      <c r="AJ33" s="291"/>
    </row>
    <row r="34" spans="1:36" ht="14.95" x14ac:dyDescent="0.25">
      <c r="A34" s="288">
        <v>1967</v>
      </c>
      <c r="B34" s="291">
        <f>'IPC (2015)'!B34/'IPC (2015)'!B$72*100</f>
        <v>32.153054006382256</v>
      </c>
      <c r="C34" s="291">
        <v>2.0729069041726522E-10</v>
      </c>
      <c r="D34" s="291">
        <f>'IPC (2015)'!D34/'IPC (2015)'!D$72*100</f>
        <v>10.756251573437009</v>
      </c>
      <c r="E34" s="291">
        <f>'IPC (2015)'!E34/'IPC (2015)'!E$72*100</f>
        <v>20.936242961908423</v>
      </c>
      <c r="F34" s="291"/>
      <c r="G34" s="291">
        <f>'IPC (2015)'!G34/'IPC (2015)'!G$72*100</f>
        <v>16.904265322995506</v>
      </c>
      <c r="H34" s="334">
        <v>3.01419488301091E-4</v>
      </c>
      <c r="I34" s="291"/>
      <c r="J34" s="291"/>
      <c r="K34" s="291">
        <f>'IPC (2015)'!K34/'IPC (2015)'!K$72*100</f>
        <v>4.328574069234544</v>
      </c>
      <c r="L34" s="291">
        <f>'IPC (2015)'!L34/'IPC (2015)'!L$72*100</f>
        <v>13.598991723904316</v>
      </c>
      <c r="M34" s="291">
        <f>'IPC (2015)'!M34/'IPC (2015)'!M$72*100</f>
        <v>5.0977178827371041</v>
      </c>
      <c r="N34" s="291">
        <f>'IPC (2015)'!N34/'IPC (2015)'!N$72*100</f>
        <v>17.081292165459239</v>
      </c>
      <c r="O34" s="291"/>
      <c r="P34" s="291">
        <f>'IPC (2015)'!P34/'IPC (2015)'!P$72*100</f>
        <v>12.594124527834239</v>
      </c>
      <c r="Q34" s="291">
        <f>'IPC (2015)'!Q34/'IPC (2015)'!Q$72*100</f>
        <v>14.241636366450946</v>
      </c>
      <c r="R34" s="291">
        <f>'IPC (2015)'!R34/'IPC (2015)'!R$72*100</f>
        <v>1.5290913652128191</v>
      </c>
      <c r="S34" s="291">
        <f>'IPC (2015)'!S34/'IPC (2015)'!S$72*100</f>
        <v>23.38795600969604</v>
      </c>
      <c r="T34" s="291"/>
      <c r="U34" s="291"/>
      <c r="V34" s="291">
        <f>'IPC (2015)'!V34/'IPC (2015)'!V$72*100</f>
        <v>6.1517307784824107</v>
      </c>
      <c r="W34" s="291">
        <f>'IPC (2015)'!W34/'IPC (2015)'!W$72*100</f>
        <v>27.446261561221778</v>
      </c>
      <c r="X34" s="291"/>
      <c r="Y34" s="291">
        <f>'IPC (2015)'!Y34/'IPC (2015)'!Y$72*100</f>
        <v>13.261458912759119</v>
      </c>
      <c r="Z34" s="291">
        <f>'IPC (2015)'!Z34/'IPC (2015)'!Z$72*100</f>
        <v>7.1299058088667282</v>
      </c>
      <c r="AA34" s="291"/>
      <c r="AB34" s="291">
        <f>'IPC (2015)'!AB34/'IPC (2015)'!AB$72*100</f>
        <v>1.625786898262761</v>
      </c>
      <c r="AC34" s="291">
        <f>'IPC (2015)'!AC34/'IPC (2015)'!AC$72*100</f>
        <v>9.022172544080604</v>
      </c>
      <c r="AD34" s="291"/>
      <c r="AE34" s="291"/>
      <c r="AF34" s="291"/>
      <c r="AG34" s="291">
        <f>'IPC (2015)'!AG34/'IPC (2015)'!AG$72*100</f>
        <v>2.8589462766929774</v>
      </c>
      <c r="AH34" s="291">
        <f>'IPC (2015)'!AH34/'IPC (2015)'!AH$72*100</f>
        <v>13.179471110995888</v>
      </c>
      <c r="AI34" s="291"/>
      <c r="AJ34" s="291"/>
    </row>
    <row r="35" spans="1:36" ht="14.95" x14ac:dyDescent="0.25">
      <c r="A35" s="288">
        <v>1968</v>
      </c>
      <c r="B35" s="291">
        <f>'IPC (2015)'!B35/'IPC (2015)'!B$72*100</f>
        <v>32.625804202298688</v>
      </c>
      <c r="C35" s="291">
        <v>2.4092845340086079E-10</v>
      </c>
      <c r="D35" s="291">
        <f>'IPC (2015)'!D35/'IPC (2015)'!D$72*100</f>
        <v>11.027417383202314</v>
      </c>
      <c r="E35" s="291">
        <f>'IPC (2015)'!E35/'IPC (2015)'!E$72*100</f>
        <v>21.501825617181407</v>
      </c>
      <c r="F35" s="291"/>
      <c r="G35" s="291">
        <f>'IPC (2015)'!G35/'IPC (2015)'!G$72*100</f>
        <v>17.589778028288464</v>
      </c>
      <c r="H35" s="334">
        <v>3.8984932689014473E-4</v>
      </c>
      <c r="I35" s="291"/>
      <c r="J35" s="291"/>
      <c r="K35" s="291">
        <f>'IPC (2015)'!K35/'IPC (2015)'!K$72*100</f>
        <v>4.7948395979271705</v>
      </c>
      <c r="L35" s="291">
        <f>'IPC (2015)'!L35/'IPC (2015)'!L$72*100</f>
        <v>14.687609018543583</v>
      </c>
      <c r="M35" s="291">
        <f>'IPC (2015)'!M35/'IPC (2015)'!M$72*100</f>
        <v>5.350278115569024</v>
      </c>
      <c r="N35" s="291">
        <f>'IPC (2015)'!N35/'IPC (2015)'!N$72*100</f>
        <v>17.810966696781527</v>
      </c>
      <c r="O35" s="291"/>
      <c r="P35" s="291">
        <f>'IPC (2015)'!P35/'IPC (2015)'!P$72*100</f>
        <v>13.751737988660029</v>
      </c>
      <c r="Q35" s="291">
        <f>'IPC (2015)'!Q35/'IPC (2015)'!Q$72*100</f>
        <v>14.888663211850186</v>
      </c>
      <c r="R35" s="291">
        <f>'IPC (2015)'!R35/'IPC (2015)'!R$72*100</f>
        <v>1.531218538271871</v>
      </c>
      <c r="S35" s="291">
        <f>'IPC (2015)'!S35/'IPC (2015)'!S$72*100</f>
        <v>24.258177261811863</v>
      </c>
      <c r="T35" s="291"/>
      <c r="U35" s="291"/>
      <c r="V35" s="291">
        <f>'IPC (2015)'!V35/'IPC (2015)'!V$72*100</f>
        <v>6.2303084490056015</v>
      </c>
      <c r="W35" s="291">
        <f>'IPC (2015)'!W35/'IPC (2015)'!W$72*100</f>
        <v>28.911737156439361</v>
      </c>
      <c r="X35" s="291"/>
      <c r="Y35" s="291">
        <f>'IPC (2015)'!Y35/'IPC (2015)'!Y$72*100</f>
        <v>13.718744732377747</v>
      </c>
      <c r="Z35" s="291">
        <f>'IPC (2015)'!Z35/'IPC (2015)'!Z$72*100</f>
        <v>7.4373419561903544</v>
      </c>
      <c r="AA35" s="291"/>
      <c r="AB35" s="291">
        <f>'IPC (2015)'!AB35/'IPC (2015)'!AB$72*100</f>
        <v>1.7246572595626064</v>
      </c>
      <c r="AC35" s="291">
        <f>'IPC (2015)'!AC35/'IPC (2015)'!AC$72*100</f>
        <v>9.4459823677581856</v>
      </c>
      <c r="AD35" s="291"/>
      <c r="AE35" s="291"/>
      <c r="AF35" s="291"/>
      <c r="AG35" s="291">
        <f>'IPC (2015)'!AG35/'IPC (2015)'!AG$72*100</f>
        <v>2.9157276780341745</v>
      </c>
      <c r="AH35" s="291">
        <f>'IPC (2015)'!AH35/'IPC (2015)'!AH$72*100</f>
        <v>13.435559252607479</v>
      </c>
      <c r="AI35" s="291"/>
      <c r="AJ35" s="291"/>
    </row>
    <row r="36" spans="1:36" ht="14.95" x14ac:dyDescent="0.25">
      <c r="A36" s="288">
        <v>1969</v>
      </c>
      <c r="B36" s="291">
        <f>'IPC (2015)'!B36/'IPC (2015)'!B$72*100</f>
        <v>33.249826576714199</v>
      </c>
      <c r="C36" s="291">
        <v>2.5918614535473687E-10</v>
      </c>
      <c r="D36" s="291">
        <f>'IPC (2015)'!D36/'IPC (2015)'!D$72*100</f>
        <v>11.388971796222714</v>
      </c>
      <c r="E36" s="291">
        <f>'IPC (2015)'!E36/'IPC (2015)'!E$72*100</f>
        <v>22.308997498435247</v>
      </c>
      <c r="F36" s="291"/>
      <c r="G36" s="291">
        <f>'IPC (2015)'!G36/'IPC (2015)'!G$72*100</f>
        <v>18.392149708213424</v>
      </c>
      <c r="H36" s="334">
        <v>5.0423801325586283E-4</v>
      </c>
      <c r="I36" s="291"/>
      <c r="J36" s="291"/>
      <c r="K36" s="291">
        <f>'IPC (2015)'!K36/'IPC (2015)'!K$72*100</f>
        <v>5.38890029129246</v>
      </c>
      <c r="L36" s="291">
        <f>'IPC (2015)'!L36/'IPC (2015)'!L$72*100</f>
        <v>15.199912112679542</v>
      </c>
      <c r="M36" s="291">
        <f>'IPC (2015)'!M36/'IPC (2015)'!M$72*100</f>
        <v>5.4658619858597399</v>
      </c>
      <c r="N36" s="291">
        <f>'IPC (2015)'!N36/'IPC (2015)'!N$72*100</f>
        <v>18.783870117399417</v>
      </c>
      <c r="O36" s="291"/>
      <c r="P36" s="291">
        <f>'IPC (2015)'!P36/'IPC (2015)'!P$72*100</f>
        <v>14.055042877642855</v>
      </c>
      <c r="Q36" s="291">
        <f>'IPC (2015)'!Q36/'IPC (2015)'!Q$72*100</f>
        <v>15.788825480774049</v>
      </c>
      <c r="R36" s="291">
        <f>'IPC (2015)'!R36/'IPC (2015)'!R$72*100</f>
        <v>1.5716253775407376</v>
      </c>
      <c r="S36" s="291">
        <f>'IPC (2015)'!S36/'IPC (2015)'!S$72*100</f>
        <v>26.058572058673846</v>
      </c>
      <c r="T36" s="291"/>
      <c r="U36" s="291"/>
      <c r="V36" s="291">
        <f>'IPC (2015)'!V36/'IPC (2015)'!V$72*100</f>
        <v>6.3958620984754564</v>
      </c>
      <c r="W36" s="291">
        <f>'IPC (2015)'!W36/'IPC (2015)'!W$72*100</f>
        <v>30.429546375205259</v>
      </c>
      <c r="X36" s="291">
        <f>'IPC (2015)'!X36/'IPC (2015)'!X$72*100</f>
        <v>1.995801342039771E-2</v>
      </c>
      <c r="Y36" s="291">
        <f>'IPC (2015)'!Y36/'IPC (2015)'!Y$72*100</f>
        <v>14.125230468917579</v>
      </c>
      <c r="Z36" s="291">
        <f>'IPC (2015)'!Z36/'IPC (2015)'!Z$72*100</f>
        <v>7.8036488023405362</v>
      </c>
      <c r="AA36" s="291"/>
      <c r="AB36" s="291">
        <f>'IPC (2015)'!AB36/'IPC (2015)'!AB$72*100</f>
        <v>1.8761292333455539</v>
      </c>
      <c r="AC36" s="291">
        <f>'IPC (2015)'!AC36/'IPC (2015)'!AC$72*100</f>
        <v>9.9604735516372784</v>
      </c>
      <c r="AD36" s="291"/>
      <c r="AE36" s="291"/>
      <c r="AF36" s="291"/>
      <c r="AG36" s="291">
        <f>'IPC (2015)'!AG36/'IPC (2015)'!AG$72*100</f>
        <v>3.0101458138386836</v>
      </c>
      <c r="AH36" s="291">
        <f>'IPC (2015)'!AH36/'IPC (2015)'!AH$72*100</f>
        <v>13.797247295525066</v>
      </c>
      <c r="AI36" s="291"/>
      <c r="AJ36" s="291"/>
    </row>
    <row r="37" spans="1:36" ht="14.95" x14ac:dyDescent="0.25">
      <c r="A37" s="288">
        <v>1970</v>
      </c>
      <c r="B37" s="291">
        <f>'IPC (2015)'!B37/'IPC (2015)'!B$72*100</f>
        <v>34.397023206545832</v>
      </c>
      <c r="C37" s="291">
        <v>2.9437976664775403E-10</v>
      </c>
      <c r="D37" s="291">
        <f>'IPC (2015)'!D37/'IPC (2015)'!D$72*100</f>
        <v>11.780657041341492</v>
      </c>
      <c r="E37" s="291">
        <f>'IPC (2015)'!E37/'IPC (2015)'!E$72*100</f>
        <v>23.180934421370008</v>
      </c>
      <c r="F37" s="291"/>
      <c r="G37" s="291">
        <f>'IPC (2015)'!G37/'IPC (2015)'!G$72*100</f>
        <v>19.007561226435946</v>
      </c>
      <c r="H37" s="334">
        <v>6.8038171424920587E-4</v>
      </c>
      <c r="I37" s="291"/>
      <c r="J37" s="291"/>
      <c r="K37" s="291">
        <f>'IPC (2015)'!K37/'IPC (2015)'!K$72*100</f>
        <v>6.2484476087884904</v>
      </c>
      <c r="L37" s="291">
        <f>'IPC (2015)'!L37/'IPC (2015)'!L$72*100</f>
        <v>16.190156072598448</v>
      </c>
      <c r="M37" s="291">
        <f>'IPC (2015)'!M37/'IPC (2015)'!M$72*100</f>
        <v>5.7791192849342758</v>
      </c>
      <c r="N37" s="291">
        <f>'IPC (2015)'!N37/'IPC (2015)'!N$72*100</f>
        <v>19.880517949736177</v>
      </c>
      <c r="O37" s="291"/>
      <c r="P37" s="291">
        <f>'IPC (2015)'!P37/'IPC (2015)'!P$72*100</f>
        <v>14.440218259290674</v>
      </c>
      <c r="Q37" s="291">
        <f>'IPC (2015)'!Q37/'IPC (2015)'!Q$72*100</f>
        <v>16.62558722318898</v>
      </c>
      <c r="R37" s="291">
        <f>'IPC (2015)'!R37/'IPC (2015)'!R$72*100</f>
        <v>1.6162865629277083</v>
      </c>
      <c r="S37" s="291">
        <f>'IPC (2015)'!S37/'IPC (2015)'!S$72*100</f>
        <v>27.014639716055388</v>
      </c>
      <c r="T37" s="291"/>
      <c r="U37" s="291"/>
      <c r="V37" s="291">
        <f>'IPC (2015)'!V37/'IPC (2015)'!V$72*100</f>
        <v>6.7136302122555742</v>
      </c>
      <c r="W37" s="291">
        <f>'IPC (2015)'!W37/'IPC (2015)'!W$72*100</f>
        <v>32.536542220914342</v>
      </c>
      <c r="X37" s="291">
        <f>'IPC (2015)'!X37/'IPC (2015)'!X$72*100</f>
        <v>2.0956592705851568E-2</v>
      </c>
      <c r="Y37" s="291">
        <f>'IPC (2015)'!Y37/'IPC (2015)'!Y$72*100</f>
        <v>15.627758380707245</v>
      </c>
      <c r="Z37" s="291">
        <f>'IPC (2015)'!Z37/'IPC (2015)'!Z$72*100</f>
        <v>8.3122273310097334</v>
      </c>
      <c r="AA37" s="291"/>
      <c r="AB37" s="291">
        <f>'IPC (2015)'!AB37/'IPC (2015)'!AB$72*100</f>
        <v>1.9958295718953831</v>
      </c>
      <c r="AC37" s="291">
        <f>'IPC (2015)'!AC37/'IPC (2015)'!AC$72*100</f>
        <v>10.594613350125943</v>
      </c>
      <c r="AD37" s="291"/>
      <c r="AE37" s="291"/>
      <c r="AF37" s="291"/>
      <c r="AG37" s="291">
        <f>'IPC (2015)'!AG37/'IPC (2015)'!AG$72*100</f>
        <v>3.1604085552258647</v>
      </c>
      <c r="AH37" s="291">
        <f>'IPC (2015)'!AH37/'IPC (2015)'!AH$72*100</f>
        <v>14.765313438386427</v>
      </c>
      <c r="AI37" s="291"/>
      <c r="AJ37" s="291"/>
    </row>
    <row r="38" spans="1:36" ht="14.95" x14ac:dyDescent="0.25">
      <c r="A38" s="288">
        <v>1971</v>
      </c>
      <c r="B38" s="291">
        <f>'IPC (2015)'!B38/'IPC (2015)'!B$72*100</f>
        <v>36.199767393083079</v>
      </c>
      <c r="C38" s="291">
        <v>3.9659822368020434E-10</v>
      </c>
      <c r="D38" s="291">
        <f>'IPC (2015)'!D38/'IPC (2015)'!D$72*100</f>
        <v>12.503765867382294</v>
      </c>
      <c r="E38" s="291">
        <f>'IPC (2015)'!E38/'IPC (2015)'!E$72*100</f>
        <v>24.187832559176805</v>
      </c>
      <c r="F38" s="291"/>
      <c r="G38" s="291">
        <f>'IPC (2015)'!G38/'IPC (2015)'!G$72*100</f>
        <v>19.521695755405659</v>
      </c>
      <c r="H38" s="334">
        <v>8.7234336003641738E-4</v>
      </c>
      <c r="I38" s="291"/>
      <c r="J38" s="291"/>
      <c r="K38" s="291">
        <f>'IPC (2015)'!K38/'IPC (2015)'!K$72*100</f>
        <v>7.0927202381331798</v>
      </c>
      <c r="L38" s="291">
        <f>'IPC (2015)'!L38/'IPC (2015)'!L$72*100</f>
        <v>17.140503188236334</v>
      </c>
      <c r="M38" s="291">
        <f>'IPC (2015)'!M38/'IPC (2015)'!M$72*100</f>
        <v>6.2551381550567777</v>
      </c>
      <c r="N38" s="291">
        <f>'IPC (2015)'!N38/'IPC (2015)'!N$72*100</f>
        <v>20.733949029341844</v>
      </c>
      <c r="O38" s="291"/>
      <c r="P38" s="291">
        <f>'IPC (2015)'!P38/'IPC (2015)'!P$72*100</f>
        <v>15.375335774578472</v>
      </c>
      <c r="Q38" s="291">
        <f>'IPC (2015)'!Q38/'IPC (2015)'!Q$72*100</f>
        <v>17.522949397046197</v>
      </c>
      <c r="R38" s="291">
        <f>'IPC (2015)'!R38/'IPC (2015)'!R$72*100</f>
        <v>1.6694540783376066</v>
      </c>
      <c r="S38" s="291">
        <f>'IPC (2015)'!S38/'IPC (2015)'!S$72*100</f>
        <v>29.034710362922834</v>
      </c>
      <c r="T38" s="291"/>
      <c r="U38" s="291"/>
      <c r="V38" s="291">
        <f>'IPC (2015)'!V38/'IPC (2015)'!V$72*100</f>
        <v>7.0353238407822563</v>
      </c>
      <c r="W38" s="291">
        <f>'IPC (2015)'!W38/'IPC (2015)'!W$72*100</f>
        <v>34.617371254849267</v>
      </c>
      <c r="X38" s="291">
        <f>'IPC (2015)'!X38/'IPC (2015)'!X$72*100</f>
        <v>2.2102716860698479E-2</v>
      </c>
      <c r="Y38" s="291">
        <f>'IPC (2015)'!Y38/'IPC (2015)'!Y$72*100</f>
        <v>16.600409827847265</v>
      </c>
      <c r="Z38" s="291">
        <f>'IPC (2015)'!Z38/'IPC (2015)'!Z$72*100</f>
        <v>9.1756650741540557</v>
      </c>
      <c r="AA38" s="291"/>
      <c r="AB38" s="291">
        <f>'IPC (2015)'!AB38/'IPC (2015)'!AB$72*100</f>
        <v>2.2342690628353288</v>
      </c>
      <c r="AC38" s="291">
        <f>'IPC (2015)'!AC38/'IPC (2015)'!AC$72*100</f>
        <v>11.595258186397984</v>
      </c>
      <c r="AD38" s="291"/>
      <c r="AE38" s="291"/>
      <c r="AF38" s="291"/>
      <c r="AG38" s="291">
        <f>'IPC (2015)'!AG38/'IPC (2015)'!AG$72*100</f>
        <v>3.3486887139969563</v>
      </c>
      <c r="AH38" s="291">
        <f>'IPC (2015)'!AH38/'IPC (2015)'!AH$72*100</f>
        <v>15.85728346544682</v>
      </c>
      <c r="AI38" s="291"/>
      <c r="AJ38" s="291"/>
    </row>
    <row r="39" spans="1:36" ht="14.95" x14ac:dyDescent="0.25">
      <c r="A39" s="288">
        <v>1972</v>
      </c>
      <c r="B39" s="291">
        <f>'IPC (2015)'!B39/'IPC (2015)'!B$72*100</f>
        <v>38.185297346006323</v>
      </c>
      <c r="C39" s="291">
        <v>6.2842884515865355E-10</v>
      </c>
      <c r="D39" s="291">
        <f>'IPC (2015)'!D39/'IPC (2015)'!D$72*100</f>
        <v>13.257008120881489</v>
      </c>
      <c r="E39" s="291">
        <f>'IPC (2015)'!E39/'IPC (2015)'!E$72*100</f>
        <v>25.505687007495801</v>
      </c>
      <c r="F39" s="291"/>
      <c r="G39" s="291">
        <f>'IPC (2015)'!G39/'IPC (2015)'!G$72*100</f>
        <v>20.49544561165386</v>
      </c>
      <c r="H39" s="334">
        <v>3.0984309380065233E-3</v>
      </c>
      <c r="I39" s="291"/>
      <c r="J39" s="291"/>
      <c r="K39" s="291">
        <f>'IPC (2015)'!K39/'IPC (2015)'!K$72*100</f>
        <v>7.9217870186822372</v>
      </c>
      <c r="L39" s="291">
        <f>'IPC (2015)'!L39/'IPC (2015)'!L$72*100</f>
        <v>18.265315680804772</v>
      </c>
      <c r="M39" s="291">
        <f>'IPC (2015)'!M39/'IPC (2015)'!M$72*100</f>
        <v>6.7725819318205902</v>
      </c>
      <c r="N39" s="291">
        <f>'IPC (2015)'!N39/'IPC (2015)'!N$72*100</f>
        <v>21.412419395006825</v>
      </c>
      <c r="O39" s="291"/>
      <c r="P39" s="291">
        <f>'IPC (2015)'!P39/'IPC (2015)'!P$72*100</f>
        <v>16.399706916995079</v>
      </c>
      <c r="Q39" s="291">
        <f>'IPC (2015)'!Q39/'IPC (2015)'!Q$72*100</f>
        <v>18.585369207331787</v>
      </c>
      <c r="R39" s="291">
        <f>'IPC (2015)'!R39/'IPC (2015)'!R$72*100</f>
        <v>1.7417614268524122</v>
      </c>
      <c r="S39" s="291">
        <f>'IPC (2015)'!S39/'IPC (2015)'!S$72*100</f>
        <v>31.300233164821336</v>
      </c>
      <c r="T39" s="291"/>
      <c r="U39" s="291"/>
      <c r="V39" s="291">
        <f>'IPC (2015)'!V39/'IPC (2015)'!V$72*100</f>
        <v>7.4398208896722311</v>
      </c>
      <c r="W39" s="291">
        <f>'IPC (2015)'!W39/'IPC (2015)'!W$72*100</f>
        <v>36.294069564510373</v>
      </c>
      <c r="X39" s="291">
        <f>'IPC (2015)'!X39/'IPC (2015)'!X$72*100</f>
        <v>2.3195412180765679E-2</v>
      </c>
      <c r="Y39" s="291">
        <f>'IPC (2015)'!Y39/'IPC (2015)'!Y$72*100</f>
        <v>17.805344047208589</v>
      </c>
      <c r="Z39" s="291">
        <f>'IPC (2015)'!Z39/'IPC (2015)'!Z$72*100</f>
        <v>9.8117976106356277</v>
      </c>
      <c r="AA39" s="291"/>
      <c r="AB39" s="291">
        <f>'IPC (2015)'!AB39/'IPC (2015)'!AB$72*100</f>
        <v>2.4725172497337784</v>
      </c>
      <c r="AC39" s="291">
        <f>'IPC (2015)'!AC39/'IPC (2015)'!AC$72*100</f>
        <v>12.415168765743074</v>
      </c>
      <c r="AD39" s="291"/>
      <c r="AE39" s="291"/>
      <c r="AF39" s="291"/>
      <c r="AG39" s="291">
        <f>'IPC (2015)'!AG39/'IPC (2015)'!AG$72*100</f>
        <v>3.5638640333934353</v>
      </c>
      <c r="AH39" s="291">
        <f>'IPC (2015)'!AH39/'IPC (2015)'!AH$72*100</f>
        <v>16.809895146561491</v>
      </c>
      <c r="AI39" s="291"/>
      <c r="AJ39" s="291"/>
    </row>
    <row r="40" spans="1:36" ht="14.95" x14ac:dyDescent="0.25">
      <c r="A40" s="288">
        <v>1973</v>
      </c>
      <c r="B40" s="291">
        <f>'IPC (2015)'!B40/'IPC (2015)'!B$72*100</f>
        <v>40.870503154199419</v>
      </c>
      <c r="C40" s="291">
        <v>1.0073911079832575E-9</v>
      </c>
      <c r="D40" s="291">
        <f>'IPC (2015)'!D40/'IPC (2015)'!D$72*100</f>
        <v>14.462189497616162</v>
      </c>
      <c r="E40" s="291">
        <f>'IPC (2015)'!E40/'IPC (2015)'!E$72*100</f>
        <v>27.27968440800246</v>
      </c>
      <c r="F40" s="291"/>
      <c r="G40" s="291">
        <f>'IPC (2015)'!G40/'IPC (2015)'!G$72*100</f>
        <v>22.03006412158539</v>
      </c>
      <c r="H40" s="334">
        <v>2.1878019132869315E-2</v>
      </c>
      <c r="I40" s="291"/>
      <c r="J40" s="291"/>
      <c r="K40" s="291">
        <f>'IPC (2015)'!K40/'IPC (2015)'!K$72*100</f>
        <v>8.1769502890615531</v>
      </c>
      <c r="L40" s="291">
        <f>'IPC (2015)'!L40/'IPC (2015)'!L$72*100</f>
        <v>19.964609404300358</v>
      </c>
      <c r="M40" s="291">
        <f>'IPC (2015)'!M40/'IPC (2015)'!M$72*100</f>
        <v>7.5457873922937457</v>
      </c>
      <c r="N40" s="291">
        <f>'IPC (2015)'!N40/'IPC (2015)'!N$72*100</f>
        <v>22.735219970377074</v>
      </c>
      <c r="O40" s="291"/>
      <c r="P40" s="291">
        <f>'IPC (2015)'!P40/'IPC (2015)'!P$72*100</f>
        <v>18.163417272455433</v>
      </c>
      <c r="Q40" s="291">
        <f>'IPC (2015)'!Q40/'IPC (2015)'!Q$72*100</f>
        <v>19.957074314978371</v>
      </c>
      <c r="R40" s="291">
        <f>'IPC (2015)'!R40/'IPC (2015)'!R$72*100</f>
        <v>2.0097238147476757</v>
      </c>
      <c r="S40" s="291">
        <f>'IPC (2015)'!S40/'IPC (2015)'!S$72*100</f>
        <v>33.811196340989888</v>
      </c>
      <c r="T40" s="291"/>
      <c r="U40" s="291"/>
      <c r="V40" s="291">
        <f>'IPC (2015)'!V40/'IPC (2015)'!V$72*100</f>
        <v>8.2432192672443385</v>
      </c>
      <c r="W40" s="291">
        <f>'IPC (2015)'!W40/'IPC (2015)'!W$72*100</f>
        <v>40.507318349600574</v>
      </c>
      <c r="X40" s="291">
        <f>'IPC (2015)'!X40/'IPC (2015)'!X$72*100</f>
        <v>2.5997859879988337E-2</v>
      </c>
      <c r="Y40" s="291">
        <f>'IPC (2015)'!Y40/'IPC (2015)'!Y$72*100</f>
        <v>19.126401422985676</v>
      </c>
      <c r="Z40" s="291">
        <f>'IPC (2015)'!Z40/'IPC (2015)'!Z$72*100</f>
        <v>10.613094611921811</v>
      </c>
      <c r="AA40" s="291"/>
      <c r="AB40" s="291">
        <f>'IPC (2015)'!AB40/'IPC (2015)'!AB$72*100</f>
        <v>2.7933166300020029</v>
      </c>
      <c r="AC40" s="291">
        <f>'IPC (2015)'!AC40/'IPC (2015)'!AC$72*100</f>
        <v>13.556876574307305</v>
      </c>
      <c r="AD40" s="291"/>
      <c r="AE40" s="291"/>
      <c r="AF40" s="291"/>
      <c r="AG40" s="291">
        <f>'IPC (2015)'!AG40/'IPC (2015)'!AG$72*100</f>
        <v>3.9000789785487808</v>
      </c>
      <c r="AH40" s="291">
        <f>'IPC (2015)'!AH40/'IPC (2015)'!AH$72*100</f>
        <v>17.939177138750004</v>
      </c>
      <c r="AI40" s="291"/>
      <c r="AJ40" s="291"/>
    </row>
    <row r="41" spans="1:36" ht="14.95" x14ac:dyDescent="0.25">
      <c r="A41" s="288">
        <v>1974</v>
      </c>
      <c r="B41" s="291">
        <f>'IPC (2015)'!B41/'IPC (2015)'!B$72*100</f>
        <v>43.725891612504384</v>
      </c>
      <c r="C41" s="291">
        <v>1.2513454053221165E-9</v>
      </c>
      <c r="D41" s="291">
        <f>'IPC (2015)'!D41/'IPC (2015)'!D$72*100</f>
        <v>16.691772449215296</v>
      </c>
      <c r="E41" s="291">
        <f>'IPC (2015)'!E41/'IPC (2015)'!E$72*100</f>
        <v>30.738161665319495</v>
      </c>
      <c r="F41" s="291"/>
      <c r="G41" s="291">
        <f>'IPC (2015)'!G41/'IPC (2015)'!G$72*100</f>
        <v>24.452749315315494</v>
      </c>
      <c r="H41" s="333">
        <v>0.10265089654852384</v>
      </c>
      <c r="I41" s="291"/>
      <c r="J41" s="291"/>
      <c r="K41" s="291">
        <f>'IPC (2015)'!K41/'IPC (2015)'!K$72*100</f>
        <v>10.164291496427365</v>
      </c>
      <c r="L41" s="291">
        <f>'IPC (2015)'!L41/'IPC (2015)'!L$72*100</f>
        <v>23.014242292630733</v>
      </c>
      <c r="M41" s="291">
        <f>'IPC (2015)'!M41/'IPC (2015)'!M$72*100</f>
        <v>8.7289952676234535</v>
      </c>
      <c r="N41" s="291">
        <f>'IPC (2015)'!N41/'IPC (2015)'!N$72*100</f>
        <v>25.248556841114407</v>
      </c>
      <c r="O41" s="291"/>
      <c r="P41" s="291">
        <f>'IPC (2015)'!P41/'IPC (2015)'!P$72*100</f>
        <v>21.239643782249775</v>
      </c>
      <c r="Q41" s="291">
        <f>'IPC (2015)'!Q41/'IPC (2015)'!Q$72*100</f>
        <v>22.681088749809913</v>
      </c>
      <c r="R41" s="291">
        <f>'IPC (2015)'!R41/'IPC (2015)'!R$72*100</f>
        <v>2.5435237796924306</v>
      </c>
      <c r="S41" s="291">
        <f>'IPC (2015)'!S41/'IPC (2015)'!S$72*100</f>
        <v>37.054168881449733</v>
      </c>
      <c r="T41" s="291"/>
      <c r="U41" s="291"/>
      <c r="V41" s="291">
        <f>'IPC (2015)'!V41/'IPC (2015)'!V$72*100</f>
        <v>9.8226000666427336</v>
      </c>
      <c r="W41" s="291">
        <f>'IPC (2015)'!W41/'IPC (2015)'!W$72*100</f>
        <v>49.914018910680582</v>
      </c>
      <c r="X41" s="291">
        <f>'IPC (2015)'!X41/'IPC (2015)'!X$72*100</f>
        <v>3.2181201772021745E-2</v>
      </c>
      <c r="Y41" s="291">
        <f>'IPC (2015)'!Y41/'IPC (2015)'!Y$72*100</f>
        <v>20.926535180333609</v>
      </c>
      <c r="Z41" s="291">
        <f>'IPC (2015)'!Z41/'IPC (2015)'!Z$72*100</f>
        <v>11.792144850500975</v>
      </c>
      <c r="AA41" s="291"/>
      <c r="AB41" s="291">
        <f>'IPC (2015)'!AB41/'IPC (2015)'!AB$72*100</f>
        <v>3.4939583500772975</v>
      </c>
      <c r="AC41" s="291">
        <f>'IPC (2015)'!AC41/'IPC (2015)'!AC$72*100</f>
        <v>15.731939546599497</v>
      </c>
      <c r="AD41" s="291"/>
      <c r="AE41" s="291"/>
      <c r="AF41" s="291"/>
      <c r="AG41" s="291">
        <f>'IPC (2015)'!AG41/'IPC (2015)'!AG$72*100</f>
        <v>4.3573282865654717</v>
      </c>
      <c r="AH41" s="291">
        <f>'IPC (2015)'!AH41/'IPC (2015)'!AH$72*100</f>
        <v>19.717267159481107</v>
      </c>
      <c r="AI41" s="291"/>
      <c r="AJ41" s="291"/>
    </row>
    <row r="42" spans="1:36" ht="14.95" x14ac:dyDescent="0.25">
      <c r="A42" s="288">
        <v>1975</v>
      </c>
      <c r="B42" s="291">
        <f>'IPC (2015)'!B42/'IPC (2015)'!B$72*100</f>
        <v>46.310237707294888</v>
      </c>
      <c r="C42" s="291">
        <v>3.5387116770869049E-9</v>
      </c>
      <c r="D42" s="291">
        <f>'IPC (2015)'!D42/'IPC (2015)'!D$72*100</f>
        <v>19.22266372179817</v>
      </c>
      <c r="E42" s="291">
        <f>'IPC (2015)'!E42/'IPC (2015)'!E$72*100</f>
        <v>34.662887143850845</v>
      </c>
      <c r="F42" s="291"/>
      <c r="G42" s="291">
        <f>'IPC (2015)'!G42/'IPC (2015)'!G$72*100</f>
        <v>27.062394670748034</v>
      </c>
      <c r="H42" s="333">
        <v>0.45507603124006973</v>
      </c>
      <c r="I42" s="291"/>
      <c r="J42" s="291"/>
      <c r="K42" s="291">
        <f>'IPC (2015)'!K42/'IPC (2015)'!K$72*100</f>
        <v>12.730700440444394</v>
      </c>
      <c r="L42" s="291">
        <f>'IPC (2015)'!L42/'IPC (2015)'!L$72*100</f>
        <v>25.224910723074363</v>
      </c>
      <c r="M42" s="291">
        <f>'IPC (2015)'!M42/'IPC (2015)'!M$72*100</f>
        <v>10.208846181060604</v>
      </c>
      <c r="N42" s="291">
        <f>'IPC (2015)'!N42/'IPC (2015)'!N$72*100</f>
        <v>27.557077049222507</v>
      </c>
      <c r="O42" s="291"/>
      <c r="P42" s="291">
        <f>'IPC (2015)'!P42/'IPC (2015)'!P$72*100</f>
        <v>25.022718942439344</v>
      </c>
      <c r="Q42" s="291">
        <f>'IPC (2015)'!Q42/'IPC (2015)'!Q$72*100</f>
        <v>25.331572232891425</v>
      </c>
      <c r="R42" s="291">
        <f>'IPC (2015)'!R42/'IPC (2015)'!R$72*100</f>
        <v>2.8901750352796558</v>
      </c>
      <c r="S42" s="291">
        <f>'IPC (2015)'!S42/'IPC (2015)'!S$72*100</f>
        <v>40.840175599310875</v>
      </c>
      <c r="T42" s="291"/>
      <c r="U42" s="291"/>
      <c r="V42" s="291">
        <f>'IPC (2015)'!V42/'IPC (2015)'!V$72*100</f>
        <v>11.487579782452489</v>
      </c>
      <c r="W42" s="291">
        <f>'IPC (2015)'!W42/'IPC (2015)'!W$72*100</f>
        <v>55.769565315189361</v>
      </c>
      <c r="X42" s="291">
        <f>'IPC (2015)'!X42/'IPC (2015)'!X$72*100</f>
        <v>3.6990538557314663E-2</v>
      </c>
      <c r="Y42" s="291">
        <f>'IPC (2015)'!Y42/'IPC (2015)'!Y$72*100</f>
        <v>23.372680711876875</v>
      </c>
      <c r="Z42" s="291">
        <f>'IPC (2015)'!Z42/'IPC (2015)'!Z$72*100</f>
        <v>13.523811272369276</v>
      </c>
      <c r="AA42" s="291"/>
      <c r="AB42" s="291">
        <f>'IPC (2015)'!AB42/'IPC (2015)'!AB$72*100</f>
        <v>4.0275449824041107</v>
      </c>
      <c r="AC42" s="291">
        <f>'IPC (2015)'!AC42/'IPC (2015)'!AC$72*100</f>
        <v>19.540214105793449</v>
      </c>
      <c r="AD42" s="291"/>
      <c r="AE42" s="291"/>
      <c r="AF42" s="291"/>
      <c r="AG42" s="291">
        <f>'IPC (2015)'!AG42/'IPC (2015)'!AG$72*100</f>
        <v>4.9423414490721687</v>
      </c>
      <c r="AH42" s="291">
        <f>'IPC (2015)'!AH42/'IPC (2015)'!AH$72*100</f>
        <v>21.645588404884997</v>
      </c>
      <c r="AI42" s="291"/>
      <c r="AJ42" s="291"/>
    </row>
    <row r="43" spans="1:36" ht="14.95" x14ac:dyDescent="0.25">
      <c r="A43" s="288">
        <v>1976</v>
      </c>
      <c r="B43" s="291">
        <f>'IPC (2015)'!B43/'IPC (2015)'!B$72*100</f>
        <v>48.276857188605348</v>
      </c>
      <c r="C43" s="291">
        <v>1.9251043925768913E-8</v>
      </c>
      <c r="D43" s="291">
        <f>'IPC (2015)'!D43/'IPC (2015)'!D$72*100</f>
        <v>21.783674147359349</v>
      </c>
      <c r="E43" s="291">
        <f>'IPC (2015)'!E43/'IPC (2015)'!E$72*100</f>
        <v>37.806322726245369</v>
      </c>
      <c r="F43" s="291"/>
      <c r="G43" s="291">
        <f>'IPC (2015)'!G43/'IPC (2015)'!G$72*100</f>
        <v>29.103374464095648</v>
      </c>
      <c r="H43" s="291">
        <f>'IPC (2015)'!H43/'IPC (2015)'!H$72*100</f>
        <v>1.1626821755874213</v>
      </c>
      <c r="I43" s="291"/>
      <c r="J43" s="291">
        <f>'IPC (2015)'!J43/'IPC (2015)'!J$72*100</f>
        <v>0.56925997885299651</v>
      </c>
      <c r="K43" s="291">
        <f>'IPC (2015)'!K43/'IPC (2015)'!K$72*100</f>
        <v>14.681968550612861</v>
      </c>
      <c r="L43" s="291">
        <f>'IPC (2015)'!L43/'IPC (2015)'!L$72*100</f>
        <v>27.497745387909323</v>
      </c>
      <c r="M43" s="291">
        <f>'IPC (2015)'!M43/'IPC (2015)'!M$72*100</f>
        <v>12.008146579039021</v>
      </c>
      <c r="N43" s="291">
        <f>'IPC (2015)'!N43/'IPC (2015)'!N$72*100</f>
        <v>29.140170523585958</v>
      </c>
      <c r="O43" s="291"/>
      <c r="P43" s="291">
        <f>'IPC (2015)'!P43/'IPC (2015)'!P$72*100</f>
        <v>28.611649870532741</v>
      </c>
      <c r="Q43" s="291">
        <f>'IPC (2015)'!Q43/'IPC (2015)'!Q$72*100</f>
        <v>27.769863145922745</v>
      </c>
      <c r="R43" s="291">
        <f>'IPC (2015)'!R43/'IPC (2015)'!R$72*100</f>
        <v>3.2665996270537669</v>
      </c>
      <c r="S43" s="291">
        <f>'IPC (2015)'!S43/'IPC (2015)'!S$72*100</f>
        <v>44.446631739066511</v>
      </c>
      <c r="T43" s="291"/>
      <c r="U43" s="291">
        <f>'IPC (2015)'!U43/'IPC (2015)'!U$72*100</f>
        <v>19.064522087819711</v>
      </c>
      <c r="V43" s="291">
        <f>'IPC (2015)'!V43/'IPC (2015)'!V$72*100</f>
        <v>13.396147085408728</v>
      </c>
      <c r="W43" s="291">
        <f>'IPC (2015)'!W43/'IPC (2015)'!W$72*100</f>
        <v>60.997417781421689</v>
      </c>
      <c r="X43" s="291">
        <f>'IPC (2015)'!X43/'IPC (2015)'!X$72*100</f>
        <v>4.2844185082704926E-2</v>
      </c>
      <c r="Y43" s="291">
        <f>'IPC (2015)'!Y43/'IPC (2015)'!Y$72*100</f>
        <v>25.51396497929775</v>
      </c>
      <c r="Z43" s="291">
        <f>'IPC (2015)'!Z43/'IPC (2015)'!Z$72*100</f>
        <v>15.810273492703683</v>
      </c>
      <c r="AA43" s="291"/>
      <c r="AB43" s="291">
        <f>'IPC (2015)'!AB43/'IPC (2015)'!AB$72*100</f>
        <v>4.8790439370558376</v>
      </c>
      <c r="AC43" s="291">
        <f>'IPC (2015)'!AC43/'IPC (2015)'!AC$72*100</f>
        <v>22.775982367758182</v>
      </c>
      <c r="AD43" s="291"/>
      <c r="AE43" s="291"/>
      <c r="AF43" s="291"/>
      <c r="AG43" s="291">
        <f>'IPC (2015)'!AG43/'IPC (2015)'!AG$72*100</f>
        <v>5.4870074848928532</v>
      </c>
      <c r="AH43" s="291">
        <f>'IPC (2015)'!AH43/'IPC (2015)'!AH$72*100</f>
        <v>23.864091474322127</v>
      </c>
      <c r="AI43" s="291"/>
      <c r="AJ43" s="291"/>
    </row>
    <row r="44" spans="1:36" ht="14.95" x14ac:dyDescent="0.25">
      <c r="A44" s="288">
        <v>1977</v>
      </c>
      <c r="B44" s="291">
        <f>'IPC (2015)'!B44/'IPC (2015)'!B$72*100</f>
        <v>50.079601375142602</v>
      </c>
      <c r="C44" s="291">
        <v>5.3138997690010746E-8</v>
      </c>
      <c r="D44" s="291">
        <f>'IPC (2015)'!D44/'IPC (2015)'!D$72*100</f>
        <v>24.465200115233987</v>
      </c>
      <c r="E44" s="291">
        <f>'IPC (2015)'!E44/'IPC (2015)'!E$72*100</f>
        <v>40.489061376712527</v>
      </c>
      <c r="F44" s="291"/>
      <c r="G44" s="291">
        <f>'IPC (2015)'!G44/'IPC (2015)'!G$72*100</f>
        <v>31.424782668572949</v>
      </c>
      <c r="H44" s="291">
        <f>'IPC (2015)'!H44/'IPC (2015)'!H$72*100</f>
        <v>2.2318170164559561</v>
      </c>
      <c r="I44" s="291"/>
      <c r="J44" s="291">
        <f>'IPC (2015)'!J44/'IPC (2015)'!J$72*100</f>
        <v>0.76332594782204177</v>
      </c>
      <c r="K44" s="291">
        <f>'IPC (2015)'!K44/'IPC (2015)'!K$72*100</f>
        <v>16.16436033578308</v>
      </c>
      <c r="L44" s="291">
        <f>'IPC (2015)'!L44/'IPC (2015)'!L$72*100</f>
        <v>30.50111364804151</v>
      </c>
      <c r="M44" s="291">
        <f>'IPC (2015)'!M44/'IPC (2015)'!M$72*100</f>
        <v>14.954702582938708</v>
      </c>
      <c r="N44" s="291">
        <f>'IPC (2015)'!N44/'IPC (2015)'!N$72*100</f>
        <v>31.034773199164423</v>
      </c>
      <c r="O44" s="291"/>
      <c r="P44" s="291">
        <f>'IPC (2015)'!P44/'IPC (2015)'!P$72*100</f>
        <v>31.985921233286412</v>
      </c>
      <c r="Q44" s="291">
        <f>'IPC (2015)'!Q44/'IPC (2015)'!Q$72*100</f>
        <v>30.406494126174564</v>
      </c>
      <c r="R44" s="291">
        <f>'IPC (2015)'!R44/'IPC (2015)'!R$72*100</f>
        <v>3.6706715630623545</v>
      </c>
      <c r="S44" s="291">
        <f>'IPC (2015)'!S44/'IPC (2015)'!S$72*100</f>
        <v>47.290896204898537</v>
      </c>
      <c r="T44" s="291"/>
      <c r="U44" s="291">
        <f>'IPC (2015)'!U44/'IPC (2015)'!U$72*100</f>
        <v>21.632928124543604</v>
      </c>
      <c r="V44" s="291">
        <f>'IPC (2015)'!V44/'IPC (2015)'!V$72*100</f>
        <v>15.690912462912399</v>
      </c>
      <c r="W44" s="291">
        <f>'IPC (2015)'!W44/'IPC (2015)'!W$72*100</f>
        <v>65.975932311328108</v>
      </c>
      <c r="X44" s="291">
        <f>'IPC (2015)'!X44/'IPC (2015)'!X$72*100</f>
        <v>5.5296470700617863E-2</v>
      </c>
      <c r="Y44" s="291">
        <f>'IPC (2015)'!Y44/'IPC (2015)'!Y$72*100</f>
        <v>27.836719782731201</v>
      </c>
      <c r="Z44" s="291">
        <f>'IPC (2015)'!Z44/'IPC (2015)'!Z$72*100</f>
        <v>18.084355201105161</v>
      </c>
      <c r="AA44" s="291"/>
      <c r="AB44" s="291">
        <f>'IPC (2015)'!AB44/'IPC (2015)'!AB$72*100</f>
        <v>6.3923650557038876</v>
      </c>
      <c r="AC44" s="291">
        <f>'IPC (2015)'!AC44/'IPC (2015)'!AC$72*100</f>
        <v>26.383753148614609</v>
      </c>
      <c r="AD44" s="291"/>
      <c r="AE44" s="291"/>
      <c r="AF44" s="291"/>
      <c r="AG44" s="291">
        <f>'IPC (2015)'!AG44/'IPC (2015)'!AG$72*100</f>
        <v>6.0989158080249366</v>
      </c>
      <c r="AH44" s="291">
        <f>'IPC (2015)'!AH44/'IPC (2015)'!AH$72*100</f>
        <v>26.594569684313285</v>
      </c>
      <c r="AI44" s="291"/>
      <c r="AJ44" s="291"/>
    </row>
    <row r="45" spans="1:36" ht="14.95" x14ac:dyDescent="0.25">
      <c r="A45" s="288">
        <v>1978</v>
      </c>
      <c r="B45" s="291">
        <f>'IPC (2015)'!B45/'IPC (2015)'!B$72*100</f>
        <v>51.441108953650335</v>
      </c>
      <c r="C45" s="291">
        <v>1.4640260967481535E-7</v>
      </c>
      <c r="D45" s="291">
        <f>'IPC (2015)'!D45/'IPC (2015)'!D$72*100</f>
        <v>26.423619852427834</v>
      </c>
      <c r="E45" s="291">
        <f>'IPC (2015)'!E45/'IPC (2015)'!E$72*100</f>
        <v>42.299154173361956</v>
      </c>
      <c r="F45" s="291"/>
      <c r="G45" s="291">
        <f>'IPC (2015)'!G45/'IPC (2015)'!G$72*100</f>
        <v>34.244755248064735</v>
      </c>
      <c r="H45" s="291">
        <f>'IPC (2015)'!H45/'IPC (2015)'!H$72*100</f>
        <v>3.1264902157845889</v>
      </c>
      <c r="I45" s="359">
        <v>19.859321288781235</v>
      </c>
      <c r="J45" s="291">
        <f>'IPC (2015)'!J45/'IPC (2015)'!J$72*100</f>
        <v>0.89701580475801701</v>
      </c>
      <c r="K45" s="291">
        <f>'IPC (2015)'!K45/'IPC (2015)'!K$72*100</f>
        <v>18.50177516301542</v>
      </c>
      <c r="L45" s="291">
        <f>'IPC (2015)'!L45/'IPC (2015)'!L$72*100</f>
        <v>33.616388271518019</v>
      </c>
      <c r="M45" s="291">
        <f>'IPC (2015)'!M45/'IPC (2015)'!M$72*100</f>
        <v>17.911806373760651</v>
      </c>
      <c r="N45" s="291">
        <f>'IPC (2015)'!N45/'IPC (2015)'!N$72*100</f>
        <v>33.403029577778632</v>
      </c>
      <c r="O45" s="291"/>
      <c r="P45" s="291">
        <f>'IPC (2015)'!P45/'IPC (2015)'!P$72*100</f>
        <v>34.480621538261161</v>
      </c>
      <c r="Q45" s="291">
        <f>'IPC (2015)'!Q45/'IPC (2015)'!Q$72*100</f>
        <v>33.219269298118611</v>
      </c>
      <c r="R45" s="291">
        <f>'IPC (2015)'!R45/'IPC (2015)'!R$72*100</f>
        <v>4.1321641794923032</v>
      </c>
      <c r="S45" s="291">
        <f>'IPC (2015)'!S45/'IPC (2015)'!S$72*100</f>
        <v>49.235511077685167</v>
      </c>
      <c r="T45" s="291"/>
      <c r="U45" s="291">
        <f>'IPC (2015)'!U45/'IPC (2015)'!U$72*100</f>
        <v>23.301073807227827</v>
      </c>
      <c r="V45" s="291">
        <f>'IPC (2015)'!V45/'IPC (2015)'!V$72*100</f>
        <v>17.588575558239285</v>
      </c>
      <c r="W45" s="291">
        <f>'IPC (2015)'!W45/'IPC (2015)'!W$72*100</f>
        <v>68.753225709594219</v>
      </c>
      <c r="X45" s="291">
        <f>'IPC (2015)'!X45/'IPC (2015)'!X$72*100</f>
        <v>6.4949735065958358E-2</v>
      </c>
      <c r="Y45" s="291">
        <f>'IPC (2015)'!Y45/'IPC (2015)'!Y$72*100</f>
        <v>30.108662349955935</v>
      </c>
      <c r="Z45" s="291">
        <f>'IPC (2015)'!Z45/'IPC (2015)'!Z$72*100</f>
        <v>20.246627737110373</v>
      </c>
      <c r="AA45" s="291"/>
      <c r="AB45" s="291">
        <f>'IPC (2015)'!AB45/'IPC (2015)'!AB$72*100</f>
        <v>7.7372394663503758</v>
      </c>
      <c r="AC45" s="291">
        <f>'IPC (2015)'!AC45/'IPC (2015)'!AC$72*100</f>
        <v>28.563879093198992</v>
      </c>
      <c r="AD45" s="291"/>
      <c r="AE45" s="291"/>
      <c r="AF45" s="291"/>
      <c r="AG45" s="291">
        <f>'IPC (2015)'!AG45/'IPC (2015)'!AG$72*100</f>
        <v>6.7780681727675933</v>
      </c>
      <c r="AH45" s="291">
        <f>'IPC (2015)'!AH45/'IPC (2015)'!AH$72*100</f>
        <v>29.252770628521674</v>
      </c>
      <c r="AI45" s="291"/>
      <c r="AJ45" s="291"/>
    </row>
    <row r="46" spans="1:36" ht="14.95" x14ac:dyDescent="0.25">
      <c r="A46" s="288">
        <v>1979</v>
      </c>
      <c r="B46" s="291">
        <f>'IPC (2015)'!B46/'IPC (2015)'!B$72*100</f>
        <v>53.521191264637501</v>
      </c>
      <c r="C46" s="291">
        <v>3.7993086799766527E-7</v>
      </c>
      <c r="D46" s="291">
        <f>'IPC (2015)'!D46/'IPC (2015)'!D$72*100</f>
        <v>28.83398260589718</v>
      </c>
      <c r="E46" s="291">
        <f>'IPC (2015)'!E46/'IPC (2015)'!E$72*100</f>
        <v>44.189536396451452</v>
      </c>
      <c r="F46" s="291"/>
      <c r="G46" s="291">
        <f>'IPC (2015)'!G46/'IPC (2015)'!G$72*100</f>
        <v>37.376332040868583</v>
      </c>
      <c r="H46" s="291">
        <f>'IPC (2015)'!H46/'IPC (2015)'!H$72*100</f>
        <v>4.170399586059224</v>
      </c>
      <c r="I46" s="359">
        <v>20.23664839326808</v>
      </c>
      <c r="J46" s="291">
        <f>'IPC (2015)'!J46/'IPC (2015)'!J$72*100</f>
        <v>1.1140820919357419</v>
      </c>
      <c r="K46" s="291">
        <f>'IPC (2015)'!K46/'IPC (2015)'!K$72*100</f>
        <v>21.891947707585715</v>
      </c>
      <c r="L46" s="291">
        <f>'IPC (2015)'!L46/'IPC (2015)'!L$72*100</f>
        <v>36.847282807090544</v>
      </c>
      <c r="M46" s="291">
        <f>'IPC (2015)'!M46/'IPC (2015)'!M$72*100</f>
        <v>20.716835261646775</v>
      </c>
      <c r="N46" s="291">
        <f>'IPC (2015)'!N46/'IPC (2015)'!N$72*100</f>
        <v>37.162366843682513</v>
      </c>
      <c r="O46" s="291"/>
      <c r="P46" s="291">
        <f>'IPC (2015)'!P46/'IPC (2015)'!P$72*100</f>
        <v>37.055272005289133</v>
      </c>
      <c r="Q46" s="291">
        <f>'IPC (2015)'!Q46/'IPC (2015)'!Q$72*100</f>
        <v>36.756028399793479</v>
      </c>
      <c r="R46" s="291">
        <f>'IPC (2015)'!R46/'IPC (2015)'!R$72*100</f>
        <v>4.9211670372979297</v>
      </c>
      <c r="S46" s="291">
        <f>'IPC (2015)'!S46/'IPC (2015)'!S$72*100</f>
        <v>51.303046410543509</v>
      </c>
      <c r="T46" s="291"/>
      <c r="U46" s="291">
        <f>'IPC (2015)'!U46/'IPC (2015)'!U$72*100</f>
        <v>26.399058646498531</v>
      </c>
      <c r="V46" s="291">
        <f>'IPC (2015)'!V46/'IPC (2015)'!V$72*100</f>
        <v>20.191436514993967</v>
      </c>
      <c r="W46" s="291">
        <f>'IPC (2015)'!W46/'IPC (2015)'!W$72*100</f>
        <v>71.2983711985122</v>
      </c>
      <c r="X46" s="291">
        <f>'IPC (2015)'!X46/'IPC (2015)'!X$72*100</f>
        <v>7.6764909270362655E-2</v>
      </c>
      <c r="Y46" s="291">
        <f>'IPC (2015)'!Y46/'IPC (2015)'!Y$72*100</f>
        <v>31.466482943750574</v>
      </c>
      <c r="Z46" s="291">
        <f>'IPC (2015)'!Z46/'IPC (2015)'!Z$72*100</f>
        <v>23.020333812344184</v>
      </c>
      <c r="AA46" s="291"/>
      <c r="AB46" s="291">
        <f>'IPC (2015)'!AB46/'IPC (2015)'!AB$72*100</f>
        <v>9.4316356927148508</v>
      </c>
      <c r="AC46" s="291">
        <f>'IPC (2015)'!AC46/'IPC (2015)'!AC$72*100</f>
        <v>32.397518891687653</v>
      </c>
      <c r="AD46" s="291"/>
      <c r="AE46" s="291"/>
      <c r="AF46" s="291"/>
      <c r="AG46" s="291">
        <f>'IPC (2015)'!AG46/'IPC (2015)'!AG$72*100</f>
        <v>7.6791200856378694</v>
      </c>
      <c r="AH46" s="291">
        <f>'IPC (2015)'!AH46/'IPC (2015)'!AH$72*100</f>
        <v>31.361829736753418</v>
      </c>
      <c r="AI46" s="291"/>
      <c r="AJ46" s="291"/>
    </row>
    <row r="47" spans="1:36" ht="14.95" x14ac:dyDescent="0.25">
      <c r="A47" s="288">
        <v>1980</v>
      </c>
      <c r="B47" s="291">
        <f>'IPC (2015)'!B47/'IPC (2015)'!B$72*100</f>
        <v>56.433311137780819</v>
      </c>
      <c r="C47" s="291">
        <v>7.6276529594690991E-7</v>
      </c>
      <c r="D47" s="291">
        <f>'IPC (2015)'!D47/'IPC (2015)'!D$72*100</f>
        <v>31.756552635198794</v>
      </c>
      <c r="E47" s="291">
        <f>'IPC (2015)'!E47/'IPC (2015)'!E$72*100</f>
        <v>47.127574275229314</v>
      </c>
      <c r="F47" s="291"/>
      <c r="G47" s="291">
        <f>'IPC (2015)'!G47/'IPC (2015)'!G$72*100</f>
        <v>41.162257568206975</v>
      </c>
      <c r="H47" s="291">
        <f>'IPC (2015)'!H47/'IPC (2015)'!H$72*100</f>
        <v>5.635809610434384</v>
      </c>
      <c r="I47" s="359">
        <v>21.754397022763186</v>
      </c>
      <c r="J47" s="291">
        <f>'IPC (2015)'!J47/'IPC (2015)'!J$72*100</f>
        <v>1.4102121666705043</v>
      </c>
      <c r="K47" s="291">
        <f>'IPC (2015)'!K47/'IPC (2015)'!K$72*100</f>
        <v>28.174418530534716</v>
      </c>
      <c r="L47" s="291">
        <f>'IPC (2015)'!L47/'IPC (2015)'!L$72*100</f>
        <v>41.381466320909887</v>
      </c>
      <c r="M47" s="291">
        <f>'IPC (2015)'!M47/'IPC (2015)'!M$72*100</f>
        <v>23.940770524814056</v>
      </c>
      <c r="N47" s="291">
        <f>'IPC (2015)'!N47/'IPC (2015)'!N$72*100</f>
        <v>42.197572590005976</v>
      </c>
      <c r="O47" s="291"/>
      <c r="P47" s="291">
        <f>'IPC (2015)'!P47/'IPC (2015)'!P$72*100</f>
        <v>41.351683742302129</v>
      </c>
      <c r="Q47" s="291">
        <f>'IPC (2015)'!Q47/'IPC (2015)'!Q$72*100</f>
        <v>41.741096835938109</v>
      </c>
      <c r="R47" s="291">
        <f>'IPC (2015)'!R47/'IPC (2015)'!R$72*100</f>
        <v>6.1355076561694633</v>
      </c>
      <c r="S47" s="291">
        <f>'IPC (2015)'!S47/'IPC (2015)'!S$72*100</f>
        <v>54.644647481933028</v>
      </c>
      <c r="T47" s="291">
        <f>'IPC (2015)'!T47/'IPC (2015)'!T$72*100</f>
        <v>4.3305733110376705</v>
      </c>
      <c r="U47" s="291">
        <f>'IPC (2015)'!U47/'IPC (2015)'!U$72*100</f>
        <v>31.191666422131519</v>
      </c>
      <c r="V47" s="291">
        <f>'IPC (2015)'!V47/'IPC (2015)'!V$72*100</f>
        <v>24.444585762449975</v>
      </c>
      <c r="W47" s="291">
        <f>'IPC (2015)'!W47/'IPC (2015)'!W$72*100</f>
        <v>76.84437329969893</v>
      </c>
      <c r="X47" s="291">
        <f>'IPC (2015)'!X47/'IPC (2015)'!X$72*100</f>
        <v>9.6993730640947254E-2</v>
      </c>
      <c r="Y47" s="291">
        <f>'IPC (2015)'!Y47/'IPC (2015)'!Y$72*100</f>
        <v>34.889606436686506</v>
      </c>
      <c r="Z47" s="291">
        <f>'IPC (2015)'!Z47/'IPC (2015)'!Z$72*100</f>
        <v>26.968451776045221</v>
      </c>
      <c r="AA47" s="291"/>
      <c r="AB47" s="291">
        <f>'IPC (2015)'!AB47/'IPC (2015)'!AB$72*100</f>
        <v>10.928199043923057</v>
      </c>
      <c r="AC47" s="291">
        <f>'IPC (2015)'!AC47/'IPC (2015)'!AC$72*100</f>
        <v>38.218035264483625</v>
      </c>
      <c r="AD47" s="291"/>
      <c r="AE47" s="291"/>
      <c r="AF47" s="291"/>
      <c r="AG47" s="291">
        <f>'IPC (2015)'!AG47/'IPC (2015)'!AG$72*100</f>
        <v>8.7281067848923968</v>
      </c>
      <c r="AH47" s="291">
        <f>'IPC (2015)'!AH47/'IPC (2015)'!AH$72*100</f>
        <v>35.660393846285885</v>
      </c>
      <c r="AI47" s="291"/>
      <c r="AJ47" s="291"/>
    </row>
    <row r="48" spans="1:36" ht="14.95" x14ac:dyDescent="0.25">
      <c r="A48" s="288">
        <v>1981</v>
      </c>
      <c r="B48" s="291">
        <f>'IPC (2015)'!B48/'IPC (2015)'!B$72*100</f>
        <v>60.01358168390388</v>
      </c>
      <c r="C48" s="291">
        <v>1.5596766631477073E-6</v>
      </c>
      <c r="D48" s="291">
        <f>'IPC (2015)'!D48/'IPC (2015)'!D$72*100</f>
        <v>34.76950607703548</v>
      </c>
      <c r="E48" s="291">
        <f>'IPC (2015)'!E48/'IPC (2015)'!E$72*100</f>
        <v>50.722214325186108</v>
      </c>
      <c r="F48" s="291"/>
      <c r="G48" s="291">
        <f>'IPC (2015)'!G48/'IPC (2015)'!G$72*100</f>
        <v>46.295865106622422</v>
      </c>
      <c r="H48" s="291">
        <f>'IPC (2015)'!H48/'IPC (2015)'!H$72*100</f>
        <v>6.7453213534867853</v>
      </c>
      <c r="I48" s="359">
        <v>22.298256948332266</v>
      </c>
      <c r="J48" s="291">
        <f>'IPC (2015)'!J48/'IPC (2015)'!J$72*100</f>
        <v>1.7983439570164426</v>
      </c>
      <c r="K48" s="291">
        <f>'IPC (2015)'!K48/'IPC (2015)'!K$72*100</f>
        <v>34.190124102060722</v>
      </c>
      <c r="L48" s="291">
        <f>'IPC (2015)'!L48/'IPC (2015)'!L$72*100</f>
        <v>46.2509761455673</v>
      </c>
      <c r="M48" s="291">
        <f>'IPC (2015)'!M48/'IPC (2015)'!M$72*100</f>
        <v>27.423994575013381</v>
      </c>
      <c r="N48" s="291">
        <f>'IPC (2015)'!N48/'IPC (2015)'!N$72*100</f>
        <v>46.558567904806608</v>
      </c>
      <c r="O48" s="291"/>
      <c r="P48" s="291">
        <f>'IPC (2015)'!P48/'IPC (2015)'!P$72*100</f>
        <v>46.026806145487342</v>
      </c>
      <c r="Q48" s="291">
        <f>'IPC (2015)'!Q48/'IPC (2015)'!Q$72*100</f>
        <v>47.298670888208363</v>
      </c>
      <c r="R48" s="291">
        <f>'IPC (2015)'!R48/'IPC (2015)'!R$72*100</f>
        <v>7.6390800313134983</v>
      </c>
      <c r="S48" s="291">
        <f>'IPC (2015)'!S48/'IPC (2015)'!S$72*100</f>
        <v>58.32711309153558</v>
      </c>
      <c r="T48" s="291">
        <f>'IPC (2015)'!T48/'IPC (2015)'!T$72*100</f>
        <v>4.5324391318709658</v>
      </c>
      <c r="U48" s="291">
        <f>'IPC (2015)'!U48/'IPC (2015)'!U$72*100</f>
        <v>37.546510865736494</v>
      </c>
      <c r="V48" s="291">
        <f>'IPC (2015)'!V48/'IPC (2015)'!V$72*100</f>
        <v>28.837107922814049</v>
      </c>
      <c r="W48" s="291">
        <f>'IPC (2015)'!W48/'IPC (2015)'!W$72*100</f>
        <v>80.619090670272797</v>
      </c>
      <c r="X48" s="291">
        <f>'IPC (2015)'!X48/'IPC (2015)'!X$72*100</f>
        <v>0.1240877271207554</v>
      </c>
      <c r="Y48" s="291">
        <f>'IPC (2015)'!Y48/'IPC (2015)'!Y$72*100</f>
        <v>39.649586374299631</v>
      </c>
      <c r="Z48" s="291">
        <f>'IPC (2015)'!Z48/'IPC (2015)'!Z$72*100</f>
        <v>31.113541451641076</v>
      </c>
      <c r="AA48" s="291"/>
      <c r="AB48" s="291">
        <f>'IPC (2015)'!AB48/'IPC (2015)'!AB$72*100</f>
        <v>13.008978108635267</v>
      </c>
      <c r="AC48" s="291">
        <f>'IPC (2015)'!AC48/'IPC (2015)'!AC$72*100</f>
        <v>42.75705289672544</v>
      </c>
      <c r="AD48" s="291"/>
      <c r="AE48" s="291"/>
      <c r="AF48" s="291"/>
      <c r="AG48" s="291">
        <f>'IPC (2015)'!AG48/'IPC (2015)'!AG$72*100</f>
        <v>10.059512845153977</v>
      </c>
      <c r="AH48" s="291">
        <f>'IPC (2015)'!AH48/'IPC (2015)'!AH$72*100</f>
        <v>39.976703209074834</v>
      </c>
      <c r="AI48" s="291"/>
      <c r="AJ48" s="291"/>
    </row>
    <row r="49" spans="1:36" ht="14.95" x14ac:dyDescent="0.25">
      <c r="A49" s="288">
        <v>1982</v>
      </c>
      <c r="B49" s="291">
        <f>'IPC (2015)'!B49/'IPC (2015)'!B$72*100</f>
        <v>63.158922977336076</v>
      </c>
      <c r="C49" s="291">
        <v>4.1297026111886138E-6</v>
      </c>
      <c r="D49" s="291">
        <f>'IPC (2015)'!D49/'IPC (2015)'!D$72*100</f>
        <v>38.716477681201553</v>
      </c>
      <c r="E49" s="291">
        <f>'IPC (2015)'!E49/'IPC (2015)'!E$72*100</f>
        <v>55.148514411303182</v>
      </c>
      <c r="F49" s="291"/>
      <c r="G49" s="291">
        <f>'IPC (2015)'!G49/'IPC (2015)'!G$72*100</f>
        <v>51.281449699647474</v>
      </c>
      <c r="H49" s="291">
        <f>'IPC (2015)'!H49/'IPC (2015)'!H$72*100</f>
        <v>7.4158765632903609</v>
      </c>
      <c r="I49" s="359">
        <v>22.744222087298912</v>
      </c>
      <c r="J49" s="291">
        <f>'IPC (2015)'!J49/'IPC (2015)'!J$72*100</f>
        <v>2.2425387739342817</v>
      </c>
      <c r="K49" s="291">
        <f>'IPC (2015)'!K49/'IPC (2015)'!K$72*100</f>
        <v>36.64867069929312</v>
      </c>
      <c r="L49" s="291">
        <f>'IPC (2015)'!L49/'IPC (2015)'!L$72*100</f>
        <v>50.931963859077015</v>
      </c>
      <c r="M49" s="291">
        <f>'IPC (2015)'!M49/'IPC (2015)'!M$72*100</f>
        <v>31.377163837780543</v>
      </c>
      <c r="N49" s="291">
        <f>'IPC (2015)'!N49/'IPC (2015)'!N$72*100</f>
        <v>49.413269925447509</v>
      </c>
      <c r="O49" s="291"/>
      <c r="P49" s="291">
        <f>'IPC (2015)'!P49/'IPC (2015)'!P$72*100</f>
        <v>50.43844964672477</v>
      </c>
      <c r="Q49" s="291">
        <f>'IPC (2015)'!Q49/'IPC (2015)'!Q$72*100</f>
        <v>52.964333163051137</v>
      </c>
      <c r="R49" s="291">
        <f>'IPC (2015)'!R49/'IPC (2015)'!R$72*100</f>
        <v>9.2426059181001765</v>
      </c>
      <c r="S49" s="291">
        <f>'IPC (2015)'!S49/'IPC (2015)'!S$72*100</f>
        <v>61.77489416164336</v>
      </c>
      <c r="T49" s="291">
        <f>'IPC (2015)'!T49/'IPC (2015)'!T$72*100</f>
        <v>4.8422671659296324</v>
      </c>
      <c r="U49" s="291">
        <f>'IPC (2015)'!U49/'IPC (2015)'!U$72*100</f>
        <v>43.984654660721823</v>
      </c>
      <c r="V49" s="291">
        <f>'IPC (2015)'!V49/'IPC (2015)'!V$72*100</f>
        <v>33.589581227599837</v>
      </c>
      <c r="W49" s="291">
        <f>'IPC (2015)'!W49/'IPC (2015)'!W$72*100</f>
        <v>82.828896497258583</v>
      </c>
      <c r="X49" s="291">
        <f>'IPC (2015)'!X49/'IPC (2015)'!X$72*100</f>
        <v>0.19719200472048648</v>
      </c>
      <c r="Y49" s="291">
        <f>'IPC (2015)'!Y49/'IPC (2015)'!Y$72*100</f>
        <v>44.146244445867708</v>
      </c>
      <c r="Z49" s="291">
        <f>'IPC (2015)'!Z49/'IPC (2015)'!Z$72*100</f>
        <v>36.142634414151189</v>
      </c>
      <c r="AA49" s="291"/>
      <c r="AB49" s="291">
        <f>'IPC (2015)'!AB49/'IPC (2015)'!AB$72*100</f>
        <v>15.829219615989794</v>
      </c>
      <c r="AC49" s="291">
        <f>'IPC (2015)'!AC49/'IPC (2015)'!AC$72*100</f>
        <v>46.433677581863982</v>
      </c>
      <c r="AD49" s="291"/>
      <c r="AE49" s="291"/>
      <c r="AF49" s="291"/>
      <c r="AG49" s="291">
        <f>'IPC (2015)'!AG49/'IPC (2015)'!AG$72*100</f>
        <v>11.532127708769496</v>
      </c>
      <c r="AH49" s="291">
        <f>'IPC (2015)'!AH49/'IPC (2015)'!AH$72*100</f>
        <v>43.410376190429361</v>
      </c>
      <c r="AI49" s="291"/>
      <c r="AJ49" s="291"/>
    </row>
    <row r="50" spans="1:36" ht="14.95" x14ac:dyDescent="0.25">
      <c r="A50" s="288">
        <v>1983</v>
      </c>
      <c r="B50" s="291">
        <f>'IPC (2015)'!B50/'IPC (2015)'!B$72*100</f>
        <v>65.239005288323256</v>
      </c>
      <c r="C50" s="291">
        <v>1.8327614549536069E-5</v>
      </c>
      <c r="D50" s="291">
        <f>'IPC (2015)'!D50/'IPC (2015)'!D$72*100</f>
        <v>42.603198002610938</v>
      </c>
      <c r="E50" s="291">
        <f>'IPC (2015)'!E50/'IPC (2015)'!E$72*100</f>
        <v>59.373778521100483</v>
      </c>
      <c r="F50" s="291"/>
      <c r="G50" s="291">
        <f>'IPC (2015)'!G50/'IPC (2015)'!G$72*100</f>
        <v>54.288382440841701</v>
      </c>
      <c r="H50" s="291">
        <f>'IPC (2015)'!H50/'IPC (2015)'!H$72*100</f>
        <v>9.4372359752319959</v>
      </c>
      <c r="I50" s="359">
        <v>23.199106529044887</v>
      </c>
      <c r="J50" s="291">
        <f>'IPC (2015)'!J50/'IPC (2015)'!J$72*100</f>
        <v>2.6795473289657865</v>
      </c>
      <c r="K50" s="291">
        <f>'IPC (2015)'!K50/'IPC (2015)'!K$72*100</f>
        <v>37.902286358971743</v>
      </c>
      <c r="L50" s="291">
        <f>'IPC (2015)'!L50/'IPC (2015)'!L$72*100</f>
        <v>54.45045608210846</v>
      </c>
      <c r="M50" s="291">
        <f>'IPC (2015)'!M50/'IPC (2015)'!M$72*100</f>
        <v>35.197043075796927</v>
      </c>
      <c r="N50" s="291">
        <f>'IPC (2015)'!N50/'IPC (2015)'!N$72*100</f>
        <v>51.000635470517622</v>
      </c>
      <c r="O50" s="291"/>
      <c r="P50" s="291">
        <f>'IPC (2015)'!P50/'IPC (2015)'!P$72*100</f>
        <v>54.65827478213491</v>
      </c>
      <c r="Q50" s="291">
        <f>'IPC (2015)'!Q50/'IPC (2015)'!Q$72*100</f>
        <v>57.974522777293643</v>
      </c>
      <c r="R50" s="291">
        <f>'IPC (2015)'!R50/'IPC (2015)'!R$72*100</f>
        <v>11.10771503581824</v>
      </c>
      <c r="S50" s="291">
        <f>'IPC (2015)'!S50/'IPC (2015)'!S$72*100</f>
        <v>63.468036910537847</v>
      </c>
      <c r="T50" s="291">
        <f>'IPC (2015)'!T50/'IPC (2015)'!T$72*100</f>
        <v>5.1947793162402816</v>
      </c>
      <c r="U50" s="291">
        <f>'IPC (2015)'!U50/'IPC (2015)'!U$72*100</f>
        <v>48.580004085704452</v>
      </c>
      <c r="V50" s="291">
        <f>'IPC (2015)'!V50/'IPC (2015)'!V$72*100</f>
        <v>38.50931148409871</v>
      </c>
      <c r="W50" s="291">
        <f>'IPC (2015)'!W50/'IPC (2015)'!W$72*100</f>
        <v>84.402413372479003</v>
      </c>
      <c r="X50" s="291">
        <f>'IPC (2015)'!X50/'IPC (2015)'!X$72*100</f>
        <v>0.39808130854069268</v>
      </c>
      <c r="Y50" s="291">
        <f>'IPC (2015)'!Y50/'IPC (2015)'!Y$72*100</f>
        <v>47.88333189723847</v>
      </c>
      <c r="Z50" s="291">
        <f>'IPC (2015)'!Z50/'IPC (2015)'!Z$72*100</f>
        <v>38.795897212474387</v>
      </c>
      <c r="AA50" s="291"/>
      <c r="AB50" s="291">
        <f>'IPC (2015)'!AB50/'IPC (2015)'!AB$72*100</f>
        <v>19.628669523551451</v>
      </c>
      <c r="AC50" s="291">
        <f>'IPC (2015)'!AC50/'IPC (2015)'!AC$72*100</f>
        <v>48.573942065491174</v>
      </c>
      <c r="AD50" s="291"/>
      <c r="AE50" s="291"/>
      <c r="AF50" s="291"/>
      <c r="AG50" s="291">
        <f>'IPC (2015)'!AG50/'IPC (2015)'!AG$72*100</f>
        <v>12.950950496835068</v>
      </c>
      <c r="AH50" s="291">
        <f>'IPC (2015)'!AH50/'IPC (2015)'!AH$72*100</f>
        <v>47.262180082584706</v>
      </c>
      <c r="AI50" s="291"/>
      <c r="AJ50" s="291"/>
    </row>
    <row r="51" spans="1:36" ht="14.95" x14ac:dyDescent="0.25">
      <c r="A51" s="288">
        <v>1984</v>
      </c>
      <c r="B51" s="291">
        <f>'IPC (2015)'!B51/'IPC (2015)'!B$72*100</f>
        <v>66.80851646016842</v>
      </c>
      <c r="C51" s="291">
        <v>1.3319287801407344E-4</v>
      </c>
      <c r="D51" s="291">
        <f>'IPC (2015)'!D51/'IPC (2015)'!D$72*100</f>
        <v>44.290454525399497</v>
      </c>
      <c r="E51" s="291">
        <f>'IPC (2015)'!E51/'IPC (2015)'!E$72*100</f>
        <v>63.139138740297106</v>
      </c>
      <c r="F51" s="291"/>
      <c r="G51" s="291">
        <f>'IPC (2015)'!G51/'IPC (2015)'!G$72*100</f>
        <v>56.625372630698187</v>
      </c>
      <c r="H51" s="291">
        <f>'IPC (2015)'!H51/'IPC (2015)'!H$72*100</f>
        <v>11.311490292854048</v>
      </c>
      <c r="I51" s="359">
        <v>23.825482405329101</v>
      </c>
      <c r="J51" s="291">
        <f>'IPC (2015)'!J51/'IPC (2015)'!J$72*100</f>
        <v>3.1179919556373412</v>
      </c>
      <c r="K51" s="291">
        <f>'IPC (2015)'!K51/'IPC (2015)'!K$72*100</f>
        <v>38.76416784054765</v>
      </c>
      <c r="L51" s="291">
        <f>'IPC (2015)'!L51/'IPC (2015)'!L$72*100</f>
        <v>57.87581202635144</v>
      </c>
      <c r="M51" s="291">
        <f>'IPC (2015)'!M51/'IPC (2015)'!M$72*100</f>
        <v>39.167356982006382</v>
      </c>
      <c r="N51" s="291">
        <f>'IPC (2015)'!N51/'IPC (2015)'!N$72*100</f>
        <v>53.193943271755643</v>
      </c>
      <c r="O51" s="291"/>
      <c r="P51" s="291">
        <f>'IPC (2015)'!P51/'IPC (2015)'!P$72*100</f>
        <v>58.521335886935702</v>
      </c>
      <c r="Q51" s="291">
        <f>'IPC (2015)'!Q51/'IPC (2015)'!Q$72*100</f>
        <v>62.423373008176284</v>
      </c>
      <c r="R51" s="291">
        <f>'IPC (2015)'!R51/'IPC (2015)'!R$72*100</f>
        <v>13.157846870941423</v>
      </c>
      <c r="S51" s="291">
        <f>'IPC (2015)'!S51/'IPC (2015)'!S$72*100</f>
        <v>65.56352798920318</v>
      </c>
      <c r="T51" s="291">
        <f>'IPC (2015)'!T51/'IPC (2015)'!T$72*100</f>
        <v>5.6346653818711472</v>
      </c>
      <c r="U51" s="291">
        <f>'IPC (2015)'!U51/'IPC (2015)'!U$72*100</f>
        <v>52.782714389583496</v>
      </c>
      <c r="V51" s="291">
        <f>'IPC (2015)'!V51/'IPC (2015)'!V$72*100</f>
        <v>42.666196377155323</v>
      </c>
      <c r="W51" s="291">
        <f>'IPC (2015)'!W51/'IPC (2015)'!W$72*100</f>
        <v>86.311269909631648</v>
      </c>
      <c r="X51" s="291">
        <f>'IPC (2015)'!X51/'IPC (2015)'!X$72*100</f>
        <v>0.65862089527266054</v>
      </c>
      <c r="Y51" s="291">
        <f>'IPC (2015)'!Y51/'IPC (2015)'!Y$72*100</f>
        <v>50.860848728411931</v>
      </c>
      <c r="Z51" s="291">
        <f>'IPC (2015)'!Z51/'IPC (2015)'!Z$72*100</f>
        <v>41.190087254076886</v>
      </c>
      <c r="AA51" s="291"/>
      <c r="AB51" s="291">
        <f>'IPC (2015)'!AB51/'IPC (2015)'!AB$72*100</f>
        <v>25.200201429157836</v>
      </c>
      <c r="AC51" s="291">
        <f>'IPC (2015)'!AC51/'IPC (2015)'!AC$72*100</f>
        <v>50.983551637279589</v>
      </c>
      <c r="AD51" s="291"/>
      <c r="AE51" s="291"/>
      <c r="AF51" s="291"/>
      <c r="AG51" s="291">
        <f>'IPC (2015)'!AG51/'IPC (2015)'!AG$72*100</f>
        <v>14.443738046644009</v>
      </c>
      <c r="AH51" s="291">
        <f>'IPC (2015)'!AH51/'IPC (2015)'!AH$72*100</f>
        <v>51.0640670690116</v>
      </c>
      <c r="AI51" s="291"/>
      <c r="AJ51" s="291"/>
    </row>
    <row r="52" spans="1:36" ht="14.95" x14ac:dyDescent="0.25">
      <c r="A52" s="288">
        <v>1985</v>
      </c>
      <c r="B52" s="291">
        <f>'IPC (2015)'!B52/'IPC (2015)'!B$72*100</f>
        <v>68.188934510288931</v>
      </c>
      <c r="C52" s="291">
        <v>1.0284904928916315E-3</v>
      </c>
      <c r="D52" s="291">
        <f>'IPC (2015)'!D52/'IPC (2015)'!D$72*100</f>
        <v>47.273275837457803</v>
      </c>
      <c r="E52" s="291">
        <f>'IPC (2015)'!E52/'IPC (2015)'!E$72*100</f>
        <v>66.213207238160294</v>
      </c>
      <c r="F52" s="291"/>
      <c r="G52" s="291">
        <f>'IPC (2015)'!G52/'IPC (2015)'!G$72*100</f>
        <v>58.868894571127449</v>
      </c>
      <c r="H52" s="291">
        <f>'IPC (2015)'!H52/'IPC (2015)'!H$72*100</f>
        <v>14.784510254692645</v>
      </c>
      <c r="I52" s="359">
        <v>26.660714811563267</v>
      </c>
      <c r="J52" s="291">
        <f>'IPC (2015)'!J52/'IPC (2015)'!J$72*100</f>
        <v>3.8655048802821015</v>
      </c>
      <c r="K52" s="291">
        <f>'IPC (2015)'!K52/'IPC (2015)'!K$72*100</f>
        <v>39.71742719282031</v>
      </c>
      <c r="L52" s="291">
        <f>'IPC (2015)'!L52/'IPC (2015)'!L$72*100</f>
        <v>60.583679405527505</v>
      </c>
      <c r="M52" s="291">
        <f>'IPC (2015)'!M52/'IPC (2015)'!M$72*100</f>
        <v>42.619751802552138</v>
      </c>
      <c r="N52" s="291">
        <f>'IPC (2015)'!N52/'IPC (2015)'!N$72*100</f>
        <v>55.080001805920794</v>
      </c>
      <c r="O52" s="291"/>
      <c r="P52" s="291">
        <f>'IPC (2015)'!P52/'IPC (2015)'!P$72*100</f>
        <v>61.561887186421046</v>
      </c>
      <c r="Q52" s="291">
        <f>'IPC (2015)'!Q52/'IPC (2015)'!Q$72*100</f>
        <v>66.063337239807424</v>
      </c>
      <c r="R52" s="291">
        <f>'IPC (2015)'!R52/'IPC (2015)'!R$72*100</f>
        <v>15.699245839788082</v>
      </c>
      <c r="S52" s="291">
        <f>'IPC (2015)'!S52/'IPC (2015)'!S$72*100</f>
        <v>67.044334302183131</v>
      </c>
      <c r="T52" s="291">
        <f>'IPC (2015)'!T52/'IPC (2015)'!T$72*100</f>
        <v>6.0258430420690878</v>
      </c>
      <c r="U52" s="291">
        <f>'IPC (2015)'!U52/'IPC (2015)'!U$72*100</f>
        <v>55.630610043794839</v>
      </c>
      <c r="V52" s="291">
        <f>'IPC (2015)'!V52/'IPC (2015)'!V$72*100</f>
        <v>46.59403971873882</v>
      </c>
      <c r="W52" s="291">
        <f>'IPC (2015)'!W52/'IPC (2015)'!W$72*100</f>
        <v>88.065354295123257</v>
      </c>
      <c r="X52" s="291">
        <f>'IPC (2015)'!X52/'IPC (2015)'!X$72*100</f>
        <v>1.0389641866609469</v>
      </c>
      <c r="Y52" s="291">
        <f>'IPC (2015)'!Y52/'IPC (2015)'!Y$72*100</f>
        <v>53.767464199613698</v>
      </c>
      <c r="Z52" s="291">
        <f>'IPC (2015)'!Z52/'IPC (2015)'!Z$72*100</f>
        <v>47.540632393572253</v>
      </c>
      <c r="AA52" s="291"/>
      <c r="AB52" s="291">
        <f>'IPC (2015)'!AB52/'IPC (2015)'!AB$72*100</f>
        <v>30.104513830523981</v>
      </c>
      <c r="AC52" s="291">
        <f>'IPC (2015)'!AC52/'IPC (2015)'!AC$72*100</f>
        <v>54.078967254408049</v>
      </c>
      <c r="AD52" s="291"/>
      <c r="AE52" s="291"/>
      <c r="AF52" s="291"/>
      <c r="AG52" s="291">
        <f>'IPC (2015)'!AG52/'IPC (2015)'!AG$72*100</f>
        <v>16.797235645534727</v>
      </c>
      <c r="AH52" s="291">
        <f>'IPC (2015)'!AH52/'IPC (2015)'!AH$72*100</f>
        <v>54.828809709201344</v>
      </c>
      <c r="AI52" s="291"/>
      <c r="AJ52" s="291">
        <f>'IPC (2015)'!AJ52/'IPC (2015)'!AJ$72*100</f>
        <v>4.909249439371929</v>
      </c>
    </row>
    <row r="53" spans="1:36" ht="14.95" x14ac:dyDescent="0.25">
      <c r="A53" s="288">
        <v>1986</v>
      </c>
      <c r="B53" s="291">
        <f>'IPC (2015)'!B53/'IPC (2015)'!B$72*100</f>
        <v>68.100689507563672</v>
      </c>
      <c r="C53" s="291">
        <v>1.9550615525700415E-3</v>
      </c>
      <c r="D53" s="291">
        <f>'IPC (2015)'!D53/'IPC (2015)'!D$72*100</f>
        <v>51.55167491558592</v>
      </c>
      <c r="E53" s="291">
        <f>'IPC (2015)'!E53/'IPC (2015)'!E$72*100</f>
        <v>67.070256612552797</v>
      </c>
      <c r="F53" s="291"/>
      <c r="G53" s="291">
        <f>'IPC (2015)'!G53/'IPC (2015)'!G$72*100</f>
        <v>61.338313889571161</v>
      </c>
      <c r="H53" s="291">
        <f>'IPC (2015)'!H53/'IPC (2015)'!H$72*100</f>
        <v>17.664079819637664</v>
      </c>
      <c r="I53" s="359">
        <v>28.5269648483727</v>
      </c>
      <c r="J53" s="291">
        <f>'IPC (2015)'!J53/'IPC (2015)'!J$72*100</f>
        <v>4.5943311625479595</v>
      </c>
      <c r="K53" s="291">
        <f>'IPC (2015)'!K53/'IPC (2015)'!K$72*100</f>
        <v>40.809640059405808</v>
      </c>
      <c r="L53" s="291">
        <f>'IPC (2015)'!L53/'IPC (2015)'!L$72*100</f>
        <v>62.812058606940738</v>
      </c>
      <c r="M53" s="291">
        <f>'IPC (2015)'!M53/'IPC (2015)'!M$72*100</f>
        <v>46.368131172804958</v>
      </c>
      <c r="N53" s="291">
        <f>'IPC (2015)'!N53/'IPC (2015)'!N$72*100</f>
        <v>56.125457609164755</v>
      </c>
      <c r="O53" s="291"/>
      <c r="P53" s="291">
        <f>'IPC (2015)'!P53/'IPC (2015)'!P$72*100</f>
        <v>63.367844815339922</v>
      </c>
      <c r="Q53" s="291">
        <f>'IPC (2015)'!Q53/'IPC (2015)'!Q$72*100</f>
        <v>67.740377917220997</v>
      </c>
      <c r="R53" s="291">
        <f>'IPC (2015)'!R53/'IPC (2015)'!R$72*100</f>
        <v>19.312499084642354</v>
      </c>
      <c r="S53" s="291">
        <f>'IPC (2015)'!S53/'IPC (2015)'!S$72*100</f>
        <v>67.100210451514158</v>
      </c>
      <c r="T53" s="291">
        <f>'IPC (2015)'!T53/'IPC (2015)'!T$72*100</f>
        <v>6.3447104061920419</v>
      </c>
      <c r="U53" s="291">
        <f>'IPC (2015)'!U53/'IPC (2015)'!U$72*100</f>
        <v>57.759606099414839</v>
      </c>
      <c r="V53" s="291">
        <f>'IPC (2015)'!V53/'IPC (2015)'!V$72*100</f>
        <v>49.307467567813241</v>
      </c>
      <c r="W53" s="291">
        <f>'IPC (2015)'!W53/'IPC (2015)'!W$72*100</f>
        <v>88.58985648081557</v>
      </c>
      <c r="X53" s="291">
        <f>'IPC (2015)'!X53/'IPC (2015)'!X$72*100</f>
        <v>1.9348966236595697</v>
      </c>
      <c r="Y53" s="291">
        <f>'IPC (2015)'!Y53/'IPC (2015)'!Y$72*100</f>
        <v>57.626095103345968</v>
      </c>
      <c r="Z53" s="291">
        <f>'IPC (2015)'!Z53/'IPC (2015)'!Z$72*100</f>
        <v>53.822365208727</v>
      </c>
      <c r="AA53" s="291"/>
      <c r="AB53" s="291">
        <f>'IPC (2015)'!AB53/'IPC (2015)'!AB$72*100</f>
        <v>33.816803750399082</v>
      </c>
      <c r="AC53" s="291">
        <f>'IPC (2015)'!AC53/'IPC (2015)'!AC$72*100</f>
        <v>55.932581863979834</v>
      </c>
      <c r="AD53" s="291"/>
      <c r="AE53" s="291"/>
      <c r="AF53" s="291"/>
      <c r="AG53" s="291">
        <f>'IPC (2015)'!AG53/'IPC (2015)'!AG$72*100</f>
        <v>19.930750794434381</v>
      </c>
      <c r="AH53" s="291">
        <f>'IPC (2015)'!AH53/'IPC (2015)'!AH$72*100</f>
        <v>57.151303538591236</v>
      </c>
      <c r="AI53" s="291"/>
      <c r="AJ53" s="291">
        <f>'IPC (2015)'!AJ53/'IPC (2015)'!AJ$72*100</f>
        <v>5.0417991742349644</v>
      </c>
    </row>
    <row r="54" spans="1:36" x14ac:dyDescent="0.25">
      <c r="A54" s="288">
        <v>1987</v>
      </c>
      <c r="B54" s="291">
        <f>'IPC (2015)'!B54/'IPC (2015)'!B$72*100</f>
        <v>68.270883752078731</v>
      </c>
      <c r="C54" s="291">
        <v>4.5227352658260677E-3</v>
      </c>
      <c r="D54" s="291">
        <f>'IPC (2015)'!D54/'IPC (2015)'!D$72*100</f>
        <v>55.950589536027493</v>
      </c>
      <c r="E54" s="291">
        <f>'IPC (2015)'!E54/'IPC (2015)'!E$72*100</f>
        <v>68.112108647623018</v>
      </c>
      <c r="F54" s="291"/>
      <c r="G54" s="291">
        <f>'IPC (2015)'!G54/'IPC (2015)'!G$72*100</f>
        <v>64.010275355096525</v>
      </c>
      <c r="H54" s="291">
        <f>'IPC (2015)'!H54/'IPC (2015)'!H$72*100</f>
        <v>21.175831073925451</v>
      </c>
      <c r="I54" s="359">
        <v>31.037337755029501</v>
      </c>
      <c r="J54" s="291">
        <f>'IPC (2015)'!J54/'IPC (2015)'!J$72*100</f>
        <v>5.6652863848601163</v>
      </c>
      <c r="K54" s="291">
        <f>'IPC (2015)'!K54/'IPC (2015)'!K$72*100</f>
        <v>42.054191870582009</v>
      </c>
      <c r="L54" s="291">
        <f>'IPC (2015)'!L54/'IPC (2015)'!L$72*100</f>
        <v>65.337093222095092</v>
      </c>
      <c r="M54" s="291">
        <f>'IPC (2015)'!M54/'IPC (2015)'!M$72*100</f>
        <v>48.801545125072685</v>
      </c>
      <c r="N54" s="291">
        <f>'IPC (2015)'!N54/'IPC (2015)'!N$72*100</f>
        <v>58.18220478656395</v>
      </c>
      <c r="O54" s="291"/>
      <c r="P54" s="291">
        <f>'IPC (2015)'!P54/'IPC (2015)'!P$72*100</f>
        <v>65.974186701221484</v>
      </c>
      <c r="Q54" s="291">
        <f>'IPC (2015)'!Q54/'IPC (2015)'!Q$72*100</f>
        <v>69.968286077745205</v>
      </c>
      <c r="R54" s="291">
        <f>'IPC (2015)'!R54/'IPC (2015)'!R$72*100</f>
        <v>22.47914047562692</v>
      </c>
      <c r="S54" s="291">
        <f>'IPC (2015)'!S54/'IPC (2015)'!S$72*100</f>
        <v>66.636413672468464</v>
      </c>
      <c r="T54" s="291">
        <f>'IPC (2015)'!T54/'IPC (2015)'!T$72*100</f>
        <v>6.8950712191177335</v>
      </c>
      <c r="U54" s="291">
        <f>'IPC (2015)'!U54/'IPC (2015)'!U$72*100</f>
        <v>59.584467892085677</v>
      </c>
      <c r="V54" s="291">
        <f>'IPC (2015)'!V54/'IPC (2015)'!V$72*100</f>
        <v>51.648237472247459</v>
      </c>
      <c r="W54" s="291">
        <f>'IPC (2015)'!W54/'IPC (2015)'!W$72*100</f>
        <v>88.701643246888622</v>
      </c>
      <c r="X54" s="291">
        <f>'IPC (2015)'!X54/'IPC (2015)'!X$72*100</f>
        <v>4.4856221255301723</v>
      </c>
      <c r="Y54" s="291">
        <f>'IPC (2015)'!Y54/'IPC (2015)'!Y$72*100</f>
        <v>62.649384753874195</v>
      </c>
      <c r="Z54" s="291">
        <f>'IPC (2015)'!Z54/'IPC (2015)'!Z$72*100</f>
        <v>62.296317008590428</v>
      </c>
      <c r="AA54" s="291"/>
      <c r="AB54" s="291">
        <f>'IPC (2015)'!AB54/'IPC (2015)'!AB$72*100</f>
        <v>37.075003199093494</v>
      </c>
      <c r="AC54" s="291">
        <f>'IPC (2015)'!AC54/'IPC (2015)'!AC$72*100</f>
        <v>58.253186397984891</v>
      </c>
      <c r="AD54" s="291"/>
      <c r="AE54" s="291"/>
      <c r="AF54" s="291"/>
      <c r="AG54" s="291">
        <f>'IPC (2015)'!AG54/'IPC (2015)'!AG$72*100</f>
        <v>23.151679162539679</v>
      </c>
      <c r="AH54" s="291">
        <f>'IPC (2015)'!AH54/'IPC (2015)'!AH$72*100</f>
        <v>59.545124793381774</v>
      </c>
      <c r="AI54" s="291"/>
      <c r="AJ54" s="291">
        <f>'IPC (2015)'!AJ54/'IPC (2015)'!AJ$72*100</f>
        <v>5.1756443390863902</v>
      </c>
    </row>
    <row r="55" spans="1:36" x14ac:dyDescent="0.25">
      <c r="A55" s="288">
        <v>1988</v>
      </c>
      <c r="B55" s="291">
        <f>'IPC (2015)'!B55/'IPC (2015)'!B$72*100</f>
        <v>69.140730663057255</v>
      </c>
      <c r="C55" s="291">
        <v>2.0033629216457967E-2</v>
      </c>
      <c r="D55" s="291">
        <f>'IPC (2015)'!D55/'IPC (2015)'!D$72*100</f>
        <v>59.987944552728635</v>
      </c>
      <c r="E55" s="291">
        <f>'IPC (2015)'!E55/'IPC (2015)'!E$72*100</f>
        <v>68.902842945014243</v>
      </c>
      <c r="F55" s="291"/>
      <c r="G55" s="291">
        <f>'IPC (2015)'!G55/'IPC (2015)'!G$72*100</f>
        <v>66.588756739770673</v>
      </c>
      <c r="H55" s="291">
        <f>'IPC (2015)'!H55/'IPC (2015)'!H$72*100</f>
        <v>24.28536459440323</v>
      </c>
      <c r="I55" s="359">
        <v>37.46206667032061</v>
      </c>
      <c r="J55" s="291">
        <f>'IPC (2015)'!J55/'IPC (2015)'!J$72*100</f>
        <v>7.2595015399765161</v>
      </c>
      <c r="K55" s="291">
        <f>'IPC (2015)'!K55/'IPC (2015)'!K$72*100</f>
        <v>45.059437684448042</v>
      </c>
      <c r="L55" s="291">
        <f>'IPC (2015)'!L55/'IPC (2015)'!L$72*100</f>
        <v>68.300219468350747</v>
      </c>
      <c r="M55" s="291">
        <f>'IPC (2015)'!M55/'IPC (2015)'!M$72*100</f>
        <v>51.162202095357976</v>
      </c>
      <c r="N55" s="291">
        <f>'IPC (2015)'!N55/'IPC (2015)'!N$72*100</f>
        <v>60.554721099320311</v>
      </c>
      <c r="O55" s="291"/>
      <c r="P55" s="291">
        <f>'IPC (2015)'!P55/'IPC (2015)'!P$72*100</f>
        <v>69.329588728398818</v>
      </c>
      <c r="Q55" s="291">
        <f>'IPC (2015)'!Q55/'IPC (2015)'!Q$72*100</f>
        <v>71.858008772720609</v>
      </c>
      <c r="R55" s="291">
        <f>'IPC (2015)'!R55/'IPC (2015)'!R$72*100</f>
        <v>25.520312908219982</v>
      </c>
      <c r="S55" s="291">
        <f>'IPC (2015)'!S55/'IPC (2015)'!S$72*100</f>
        <v>67.128154416560164</v>
      </c>
      <c r="T55" s="291">
        <f>'IPC (2015)'!T55/'IPC (2015)'!T$72*100</f>
        <v>7.9792202571357755</v>
      </c>
      <c r="U55" s="291">
        <f>'IPC (2015)'!U55/'IPC (2015)'!U$72*100</f>
        <v>60.856342966219181</v>
      </c>
      <c r="V55" s="291">
        <f>'IPC (2015)'!V55/'IPC (2015)'!V$72*100</f>
        <v>54.260731956609654</v>
      </c>
      <c r="W55" s="291">
        <f>'IPC (2015)'!W55/'IPC (2015)'!W$72*100</f>
        <v>89.303531508411453</v>
      </c>
      <c r="X55" s="291">
        <f>'IPC (2015)'!X55/'IPC (2015)'!X$72*100</f>
        <v>9.6065089433224191</v>
      </c>
      <c r="Y55" s="291">
        <f>'IPC (2015)'!Y55/'IPC (2015)'!Y$72*100</f>
        <v>66.832078867007453</v>
      </c>
      <c r="Z55" s="291">
        <f>'IPC (2015)'!Z55/'IPC (2015)'!Z$72*100</f>
        <v>66.267868626641473</v>
      </c>
      <c r="AA55" s="291"/>
      <c r="AB55" s="291">
        <f>'IPC (2015)'!AB55/'IPC (2015)'!AB$72*100</f>
        <v>40.820176417320894</v>
      </c>
      <c r="AC55" s="291">
        <f>'IPC (2015)'!AC55/'IPC (2015)'!AC$72*100</f>
        <v>60.705289672544083</v>
      </c>
      <c r="AD55" s="291"/>
      <c r="AE55" s="291"/>
      <c r="AF55" s="291"/>
      <c r="AG55" s="291">
        <f>'IPC (2015)'!AG55/'IPC (2015)'!AG$72*100</f>
        <v>26.110357347232998</v>
      </c>
      <c r="AH55" s="291">
        <f>'IPC (2015)'!AH55/'IPC (2015)'!AH$72*100</f>
        <v>63.013573107314528</v>
      </c>
      <c r="AI55" s="291"/>
      <c r="AJ55" s="291">
        <f>'IPC (2015)'!AJ55/'IPC (2015)'!AJ$72*100</f>
        <v>5.2919772641899909</v>
      </c>
    </row>
    <row r="56" spans="1:36" x14ac:dyDescent="0.25">
      <c r="A56" s="288">
        <v>1989</v>
      </c>
      <c r="B56" s="291">
        <f>'IPC (2015)'!B56/'IPC (2015)'!B$72*100</f>
        <v>71.063245034609878</v>
      </c>
      <c r="C56" s="291">
        <v>0.63696005041088721</v>
      </c>
      <c r="D56" s="291">
        <f>'IPC (2015)'!D56/'IPC (2015)'!D$72*100</f>
        <v>64.507374715483664</v>
      </c>
      <c r="E56" s="291">
        <f>'IPC (2015)'!E56/'IPC (2015)'!E$72*100</f>
        <v>71.043694053788144</v>
      </c>
      <c r="F56" s="291">
        <v>6.6041112478086497E-5</v>
      </c>
      <c r="G56" s="291">
        <f>'IPC (2015)'!G56/'IPC (2015)'!G$72*100</f>
        <v>69.907293694276945</v>
      </c>
      <c r="H56" s="291">
        <f>'IPC (2015)'!H56/'IPC (2015)'!H$72*100</f>
        <v>28.420671414993869</v>
      </c>
      <c r="I56" s="359">
        <v>43.568383537582875</v>
      </c>
      <c r="J56" s="291">
        <f>'IPC (2015)'!J56/'IPC (2015)'!J$72*100</f>
        <v>9.1369106128793653</v>
      </c>
      <c r="K56" s="291">
        <f>'IPC (2015)'!K56/'IPC (2015)'!K$72*100</f>
        <v>47.627885038275949</v>
      </c>
      <c r="L56" s="291">
        <f>'IPC (2015)'!L56/'IPC (2015)'!L$72*100</f>
        <v>71.560001128347494</v>
      </c>
      <c r="M56" s="291">
        <f>'IPC (2015)'!M56/'IPC (2015)'!M$72*100</f>
        <v>54.636853823836148</v>
      </c>
      <c r="N56" s="291">
        <f>'IPC (2015)'!N56/'IPC (2015)'!N$72*100</f>
        <v>63.477703431880613</v>
      </c>
      <c r="O56" s="291"/>
      <c r="P56" s="291">
        <f>'IPC (2015)'!P56/'IPC (2015)'!P$72*100</f>
        <v>73.900428830102385</v>
      </c>
      <c r="Q56" s="291">
        <f>'IPC (2015)'!Q56/'IPC (2015)'!Q$72*100</f>
        <v>74.371811192549103</v>
      </c>
      <c r="R56" s="291">
        <f>'IPC (2015)'!R56/'IPC (2015)'!R$72*100</f>
        <v>29.005250727679805</v>
      </c>
      <c r="S56" s="291">
        <f>'IPC (2015)'!S56/'IPC (2015)'!S$72*100</f>
        <v>67.854591480907629</v>
      </c>
      <c r="T56" s="291">
        <f>'IPC (2015)'!T56/'IPC (2015)'!T$72*100</f>
        <v>9.3475897557541732</v>
      </c>
      <c r="U56" s="291">
        <f>'IPC (2015)'!U56/'IPC (2015)'!U$72*100</f>
        <v>63.344788821134856</v>
      </c>
      <c r="V56" s="291">
        <f>'IPC (2015)'!V56/'IPC (2015)'!V$72*100</f>
        <v>57.657360127384784</v>
      </c>
      <c r="W56" s="291">
        <f>'IPC (2015)'!W56/'IPC (2015)'!W$72*100</f>
        <v>91.33276982512605</v>
      </c>
      <c r="X56" s="291">
        <f>'IPC (2015)'!X56/'IPC (2015)'!X$72*100</f>
        <v>11.52856751687043</v>
      </c>
      <c r="Y56" s="291">
        <f>'IPC (2015)'!Y56/'IPC (2015)'!Y$72*100</f>
        <v>69.870361347796688</v>
      </c>
      <c r="Z56" s="291">
        <f>'IPC (2015)'!Z56/'IPC (2015)'!Z$72*100</f>
        <v>70.055734633278803</v>
      </c>
      <c r="AA56" s="291">
        <f>'IPC (2015)'!AA56/'IPC (2015)'!AA$72*100</f>
        <v>1.20350109844898</v>
      </c>
      <c r="AB56" s="291">
        <f>'IPC (2015)'!AB56/'IPC (2015)'!AB$72*100</f>
        <v>45.998753490861318</v>
      </c>
      <c r="AC56" s="291">
        <f>'IPC (2015)'!AC56/'IPC (2015)'!AC$72*100</f>
        <v>64.23173803526447</v>
      </c>
      <c r="AD56" s="291"/>
      <c r="AE56" s="291"/>
      <c r="AF56" s="291"/>
      <c r="AG56" s="291">
        <f>'IPC (2015)'!AG56/'IPC (2015)'!AG$72*100</f>
        <v>29.956640741633482</v>
      </c>
      <c r="AH56" s="291">
        <f>'IPC (2015)'!AH56/'IPC (2015)'!AH$72*100</f>
        <v>67.073704931750058</v>
      </c>
      <c r="AI56" s="291"/>
      <c r="AJ56" s="291">
        <f>'IPC (2015)'!AJ56/'IPC (2015)'!AJ$72*100</f>
        <v>5.6056237561498579</v>
      </c>
    </row>
    <row r="57" spans="1:36" x14ac:dyDescent="0.25">
      <c r="A57" s="288">
        <v>1990</v>
      </c>
      <c r="B57" s="291">
        <f>'IPC (2015)'!B57/'IPC (2015)'!B$72*100</f>
        <v>72.979440456420647</v>
      </c>
      <c r="C57" s="291">
        <v>15.375978601159549</v>
      </c>
      <c r="D57" s="291">
        <f>'IPC (2015)'!D57/'IPC (2015)'!D$72*100</f>
        <v>69.237716809887289</v>
      </c>
      <c r="E57" s="291">
        <f>'IPC (2015)'!E57/'IPC (2015)'!E$72*100</f>
        <v>73.493506853979824</v>
      </c>
      <c r="F57" s="291">
        <v>1.1226982835416462E-3</v>
      </c>
      <c r="G57" s="291">
        <f>'IPC (2015)'!G57/'IPC (2015)'!G$72*100</f>
        <v>73.249197711140042</v>
      </c>
      <c r="H57" s="291">
        <f>'IPC (2015)'!H57/'IPC (2015)'!H$72*100</f>
        <v>35.820414299962536</v>
      </c>
      <c r="I57" s="359">
        <v>44.134772523571449</v>
      </c>
      <c r="J57" s="291">
        <f>'IPC (2015)'!J57/'IPC (2015)'!J$72*100</f>
        <v>11.799207371106299</v>
      </c>
      <c r="K57" s="291">
        <f>'IPC (2015)'!K57/'IPC (2015)'!K$72*100</f>
        <v>51.711320887007837</v>
      </c>
      <c r="L57" s="291">
        <f>'IPC (2015)'!L57/'IPC (2015)'!L$72*100</f>
        <v>73.450340271757966</v>
      </c>
      <c r="M57" s="291">
        <f>'IPC (2015)'!M57/'IPC (2015)'!M$72*100</f>
        <v>58.309447165464846</v>
      </c>
      <c r="N57" s="291">
        <f>'IPC (2015)'!N57/'IPC (2015)'!N$72*100</f>
        <v>66.904195416165223</v>
      </c>
      <c r="O57" s="291"/>
      <c r="P57" s="291">
        <f>'IPC (2015)'!P57/'IPC (2015)'!P$72*100</f>
        <v>78.444980679207816</v>
      </c>
      <c r="Q57" s="291">
        <f>'IPC (2015)'!Q57/'IPC (2015)'!Q$72*100</f>
        <v>76.747452824089393</v>
      </c>
      <c r="R57" s="291">
        <f>'IPC (2015)'!R57/'IPC (2015)'!R$72*100</f>
        <v>34.932043848347796</v>
      </c>
      <c r="S57" s="291">
        <f>'IPC (2015)'!S57/'IPC (2015)'!S$72*100</f>
        <v>69.519802045517096</v>
      </c>
      <c r="T57" s="291">
        <f>'IPC (2015)'!T57/'IPC (2015)'!T$72*100</f>
        <v>11.999463027300891</v>
      </c>
      <c r="U57" s="291">
        <f>'IPC (2015)'!U57/'IPC (2015)'!U$72*100</f>
        <v>65.446149594571963</v>
      </c>
      <c r="V57" s="291">
        <f>'IPC (2015)'!V57/'IPC (2015)'!V$72*100</f>
        <v>61.380062522185185</v>
      </c>
      <c r="W57" s="291">
        <f>'IPC (2015)'!W57/'IPC (2015)'!W$72*100</f>
        <v>94.144463913634667</v>
      </c>
      <c r="X57" s="291">
        <f>'IPC (2015)'!X57/'IPC (2015)'!X$72*100</f>
        <v>14.601123043847542</v>
      </c>
      <c r="Y57" s="291">
        <f>'IPC (2015)'!Y57/'IPC (2015)'!Y$72*100</f>
        <v>72.756729704546473</v>
      </c>
      <c r="Z57" s="291">
        <f>'IPC (2015)'!Z57/'IPC (2015)'!Z$72*100</f>
        <v>74.32804089191292</v>
      </c>
      <c r="AA57" s="291">
        <f>'IPC (2015)'!AA57/'IPC (2015)'!AA$72*100</f>
        <v>8.0379285665306153</v>
      </c>
      <c r="AB57" s="291">
        <f>'IPC (2015)'!AB57/'IPC (2015)'!AB$72*100</f>
        <v>52.268650131853974</v>
      </c>
      <c r="AC57" s="291">
        <f>'IPC (2015)'!AC57/'IPC (2015)'!AC$72*100</f>
        <v>69.395465994962208</v>
      </c>
      <c r="AD57" s="291"/>
      <c r="AE57" s="291">
        <f>'IPC (2015)'!AE57/'IPC (2015)'!AE$72*100</f>
        <v>7.1258760498567053</v>
      </c>
      <c r="AF57" s="291"/>
      <c r="AG57" s="291">
        <f>'IPC (2015)'!AG57/'IPC (2015)'!AG$72*100</f>
        <v>34.246726740887553</v>
      </c>
      <c r="AH57" s="291">
        <f>'IPC (2015)'!AH57/'IPC (2015)'!AH$72*100</f>
        <v>74.026938814187986</v>
      </c>
      <c r="AI57" s="291"/>
      <c r="AJ57" s="291">
        <f>'IPC (2015)'!AJ57/'IPC (2015)'!AJ$72*100</f>
        <v>6.7740251227203911</v>
      </c>
    </row>
    <row r="58" spans="1:36" x14ac:dyDescent="0.25">
      <c r="A58" s="288">
        <v>1991</v>
      </c>
      <c r="B58" s="291">
        <f>'IPC (2015)'!B58/'IPC (2015)'!B$72*100</f>
        <v>75.932940754570708</v>
      </c>
      <c r="C58" s="291">
        <v>41.772182371834802</v>
      </c>
      <c r="D58" s="291">
        <f>'IPC (2015)'!D58/'IPC (2015)'!D$72*100</f>
        <v>71.437180608508115</v>
      </c>
      <c r="E58" s="291">
        <f>'IPC (2015)'!E58/'IPC (2015)'!E$72*100</f>
        <v>75.856541707785667</v>
      </c>
      <c r="F58" s="291">
        <v>5.8776558676205759E-3</v>
      </c>
      <c r="G58" s="291">
        <f>'IPC (2015)'!G58/'IPC (2015)'!G$72*100</f>
        <v>77.370094514147311</v>
      </c>
      <c r="H58" s="291">
        <f>'IPC (2015)'!H58/'IPC (2015)'!H$72*100</f>
        <v>43.623675907789853</v>
      </c>
      <c r="I58" s="359">
        <v>46.385645922273589</v>
      </c>
      <c r="J58" s="291">
        <f>'IPC (2015)'!J58/'IPC (2015)'!J$72*100</f>
        <v>15.380076358275819</v>
      </c>
      <c r="K58" s="291">
        <f>'IPC (2015)'!K58/'IPC (2015)'!K$72*100</f>
        <v>56.53772460433305</v>
      </c>
      <c r="L58" s="291">
        <f>'IPC (2015)'!L58/'IPC (2015)'!L$72*100</f>
        <v>75.209586383273702</v>
      </c>
      <c r="M58" s="291">
        <f>'IPC (2015)'!M58/'IPC (2015)'!M$72*100</f>
        <v>61.769648066684034</v>
      </c>
      <c r="N58" s="291">
        <f>'IPC (2015)'!N58/'IPC (2015)'!N$72*100</f>
        <v>69.737573492966376</v>
      </c>
      <c r="O58" s="291"/>
      <c r="P58" s="291">
        <f>'IPC (2015)'!P58/'IPC (2015)'!P$72*100</f>
        <v>81.826122293094215</v>
      </c>
      <c r="Q58" s="291">
        <f>'IPC (2015)'!Q58/'IPC (2015)'!Q$72*100</f>
        <v>79.21366501028524</v>
      </c>
      <c r="R58" s="291">
        <f>'IPC (2015)'!R58/'IPC (2015)'!R$72*100</f>
        <v>41.728355866485821</v>
      </c>
      <c r="S58" s="291">
        <f>'IPC (2015)'!S58/'IPC (2015)'!S$72*100</f>
        <v>71.71537068871271</v>
      </c>
      <c r="T58" s="291">
        <f>'IPC (2015)'!T58/'IPC (2015)'!T$72*100</f>
        <v>16.17737418901989</v>
      </c>
      <c r="U58" s="291">
        <f>'IPC (2015)'!U58/'IPC (2015)'!U$72*100</f>
        <v>67.5474991250139</v>
      </c>
      <c r="V58" s="291">
        <f>'IPC (2015)'!V58/'IPC (2015)'!V$72*100</f>
        <v>65.216322339961408</v>
      </c>
      <c r="W58" s="291">
        <f>'IPC (2015)'!W58/'IPC (2015)'!W$72*100</f>
        <v>97.205516574756103</v>
      </c>
      <c r="X58" s="291">
        <f>'IPC (2015)'!X58/'IPC (2015)'!X$72*100</f>
        <v>17.910081140036649</v>
      </c>
      <c r="Y58" s="291">
        <f>'IPC (2015)'!Y58/'IPC (2015)'!Y$72*100</f>
        <v>75.258257049149563</v>
      </c>
      <c r="Z58" s="291">
        <f>'IPC (2015)'!Z58/'IPC (2015)'!Z$72*100</f>
        <v>76.262353220223247</v>
      </c>
      <c r="AA58" s="291">
        <f>'IPC (2015)'!AA58/'IPC (2015)'!AA$72*100</f>
        <v>14.208602137958923</v>
      </c>
      <c r="AB58" s="291">
        <f>'IPC (2015)'!AB58/'IPC (2015)'!AB$72*100</f>
        <v>58.462211794337414</v>
      </c>
      <c r="AC58" s="291">
        <f>'IPC (2015)'!AC58/'IPC (2015)'!AC$72*100</f>
        <v>74.559193954659946</v>
      </c>
      <c r="AD58" s="291">
        <f>'IPC (2015)'!AD58/'IPC (2015)'!AD$72*100</f>
        <v>40.113176761433863</v>
      </c>
      <c r="AE58" s="291">
        <f>'IPC (2015)'!AE58/'IPC (2015)'!AE$72*100</f>
        <v>23.559749179530492</v>
      </c>
      <c r="AF58" s="291"/>
      <c r="AG58" s="291">
        <f>'IPC (2015)'!AG58/'IPC (2015)'!AG$72*100</f>
        <v>39.498379202993817</v>
      </c>
      <c r="AH58" s="291">
        <f>'IPC (2015)'!AH58/'IPC (2015)'!AH$72*100</f>
        <v>81.018512724285259</v>
      </c>
      <c r="AI58" s="291"/>
      <c r="AJ58" s="291">
        <f>'IPC (2015)'!AJ58/'IPC (2015)'!AJ$72*100</f>
        <v>23.389336230126137</v>
      </c>
    </row>
    <row r="59" spans="1:36" x14ac:dyDescent="0.25">
      <c r="A59" s="288">
        <v>1992</v>
      </c>
      <c r="B59" s="291">
        <f>'IPC (2015)'!B59/'IPC (2015)'!B$72*100</f>
        <v>79.772844771463298</v>
      </c>
      <c r="C59" s="291">
        <v>52.173434941556295</v>
      </c>
      <c r="D59" s="291">
        <f>'IPC (2015)'!D59/'IPC (2015)'!D$72*100</f>
        <v>72.160286839188899</v>
      </c>
      <c r="E59" s="291">
        <f>'IPC (2015)'!E59/'IPC (2015)'!E$72*100</f>
        <v>77.698308094392587</v>
      </c>
      <c r="F59" s="291">
        <v>6.1616328398520957E-2</v>
      </c>
      <c r="G59" s="291">
        <f>'IPC (2015)'!G59/'IPC (2015)'!G$72*100</f>
        <v>78.523019455120334</v>
      </c>
      <c r="H59" s="291">
        <f>'IPC (2015)'!H59/'IPC (2015)'!H$72*100</f>
        <v>50.352985197148627</v>
      </c>
      <c r="I59" s="359">
        <v>50.374811471589112</v>
      </c>
      <c r="J59" s="291">
        <f>'IPC (2015)'!J59/'IPC (2015)'!J$72*100</f>
        <v>19.537407821321402</v>
      </c>
      <c r="K59" s="291">
        <f>'IPC (2015)'!K59/'IPC (2015)'!K$72*100</f>
        <v>60.050227233614009</v>
      </c>
      <c r="L59" s="291">
        <f>'IPC (2015)'!L59/'IPC (2015)'!L$72*100</f>
        <v>76.786011633167561</v>
      </c>
      <c r="M59" s="291">
        <f>'IPC (2015)'!M59/'IPC (2015)'!M$72*100</f>
        <v>65.429215310501817</v>
      </c>
      <c r="N59" s="291">
        <f>'IPC (2015)'!N59/'IPC (2015)'!N$72*100</f>
        <v>71.849796906729523</v>
      </c>
      <c r="O59" s="291"/>
      <c r="P59" s="291">
        <f>'IPC (2015)'!P59/'IPC (2015)'!P$72*100</f>
        <v>84.2148942989201</v>
      </c>
      <c r="Q59" s="291">
        <f>'IPC (2015)'!Q59/'IPC (2015)'!Q$72*100</f>
        <v>81.086086304848862</v>
      </c>
      <c r="R59" s="291">
        <f>'IPC (2015)'!R59/'IPC (2015)'!R$72*100</f>
        <v>48.3536082099195</v>
      </c>
      <c r="S59" s="291">
        <f>'IPC (2015)'!S59/'IPC (2015)'!S$72*100</f>
        <v>73.998493947516238</v>
      </c>
      <c r="T59" s="291">
        <f>'IPC (2015)'!T59/'IPC (2015)'!T$72*100</f>
        <v>20.004260446819792</v>
      </c>
      <c r="U59" s="291">
        <f>'IPC (2015)'!U59/'IPC (2015)'!U$72*100</f>
        <v>69.621213373272937</v>
      </c>
      <c r="V59" s="291">
        <f>'IPC (2015)'!V59/'IPC (2015)'!V$72*100</f>
        <v>68.653612271435691</v>
      </c>
      <c r="W59" s="291">
        <f>'IPC (2015)'!W59/'IPC (2015)'!W$72*100</f>
        <v>98.916605256516277</v>
      </c>
      <c r="X59" s="291">
        <f>'IPC (2015)'!X59/'IPC (2015)'!X$72*100</f>
        <v>20.687564727950519</v>
      </c>
      <c r="Y59" s="291">
        <f>'IPC (2015)'!Y59/'IPC (2015)'!Y$72*100</f>
        <v>77.010325177651424</v>
      </c>
      <c r="Z59" s="291">
        <f>'IPC (2015)'!Z59/'IPC (2015)'!Z$72*100</f>
        <v>77.036085594740939</v>
      </c>
      <c r="AA59" s="291">
        <f>'IPC (2015)'!AA59/'IPC (2015)'!AA$72*100</f>
        <v>20.758576308571762</v>
      </c>
      <c r="AB59" s="291">
        <f>'IPC (2015)'!AB59/'IPC (2015)'!AB$72*100</f>
        <v>64.050762760708608</v>
      </c>
      <c r="AC59" s="291">
        <f>'IPC (2015)'!AC59/'IPC (2015)'!AC$72*100</f>
        <v>77.959697732997469</v>
      </c>
      <c r="AD59" s="291">
        <f>'IPC (2015)'!AD59/'IPC (2015)'!AD$72*100</f>
        <v>44.560321384425215</v>
      </c>
      <c r="AE59" s="291">
        <f>'IPC (2015)'!AE59/'IPC (2015)'!AE$72*100</f>
        <v>38.609997562996455</v>
      </c>
      <c r="AF59" s="291"/>
      <c r="AG59" s="291">
        <f>'IPC (2015)'!AG59/'IPC (2015)'!AG$72*100</f>
        <v>44.978669476352223</v>
      </c>
      <c r="AH59" s="291">
        <f>'IPC (2015)'!AH59/'IPC (2015)'!AH$72*100</f>
        <v>82.942185339113124</v>
      </c>
      <c r="AI59" s="291"/>
      <c r="AJ59" s="291">
        <f>'IPC (2015)'!AJ59/'IPC (2015)'!AJ$72*100</f>
        <v>27.871379480681131</v>
      </c>
    </row>
    <row r="60" spans="1:36" x14ac:dyDescent="0.25">
      <c r="A60" s="288">
        <v>1993</v>
      </c>
      <c r="B60" s="291">
        <f>'IPC (2015)'!B60/'IPC (2015)'!B$72*100</f>
        <v>83.34235571142041</v>
      </c>
      <c r="C60" s="291">
        <v>57.709825741926338</v>
      </c>
      <c r="D60" s="291">
        <f>'IPC (2015)'!D60/'IPC (2015)'!D$72*100</f>
        <v>73.425732475480345</v>
      </c>
      <c r="E60" s="291">
        <f>'IPC (2015)'!E60/'IPC (2015)'!E$72*100</f>
        <v>79.838450272283538</v>
      </c>
      <c r="F60" s="332">
        <f>'IPC (2015)'!F60/'IPC (2015)'!F$72*100</f>
        <v>1.2752357056066896</v>
      </c>
      <c r="G60" s="291">
        <f>'IPC (2015)'!G60/'IPC (2015)'!G$72*100</f>
        <v>79.987524946557457</v>
      </c>
      <c r="H60" s="291">
        <f>'IPC (2015)'!H60/'IPC (2015)'!H$72*100</f>
        <v>56.761784521426229</v>
      </c>
      <c r="I60" s="359">
        <v>58.485156118514965</v>
      </c>
      <c r="J60" s="291">
        <f>'IPC (2015)'!J60/'IPC (2015)'!J$72*100</f>
        <v>23.921854088036948</v>
      </c>
      <c r="K60" s="291">
        <f>'IPC (2015)'!K60/'IPC (2015)'!K$72*100</f>
        <v>62.933295939115418</v>
      </c>
      <c r="L60" s="291">
        <f>'IPC (2015)'!L60/'IPC (2015)'!L$72*100</f>
        <v>77.751867575803701</v>
      </c>
      <c r="M60" s="291">
        <f>'IPC (2015)'!M60/'IPC (2015)'!M$72*100</f>
        <v>68.418716730621853</v>
      </c>
      <c r="N60" s="291">
        <f>'IPC (2015)'!N60/'IPC (2015)'!N$72*100</f>
        <v>73.970552325341487</v>
      </c>
      <c r="O60" s="291"/>
      <c r="P60" s="291">
        <f>'IPC (2015)'!P60/'IPC (2015)'!P$72*100</f>
        <v>86.059747568366447</v>
      </c>
      <c r="Q60" s="291">
        <f>'IPC (2015)'!Q60/'IPC (2015)'!Q$72*100</f>
        <v>82.792505215461631</v>
      </c>
      <c r="R60" s="291">
        <f>'IPC (2015)'!R60/'IPC (2015)'!R$72*100</f>
        <v>55.321972032339652</v>
      </c>
      <c r="S60" s="291">
        <f>'IPC (2015)'!S60/'IPC (2015)'!S$72*100</f>
        <v>75.910747069889126</v>
      </c>
      <c r="T60" s="291">
        <f>'IPC (2015)'!T60/'IPC (2015)'!T$72*100</f>
        <v>24.49806158358578</v>
      </c>
      <c r="U60" s="291">
        <f>'IPC (2015)'!U60/'IPC (2015)'!U$72*100</f>
        <v>70.644235991818249</v>
      </c>
      <c r="V60" s="291">
        <f>'IPC (2015)'!V60/'IPC (2015)'!V$72*100</f>
        <v>71.830028639354651</v>
      </c>
      <c r="W60" s="291">
        <f>'IPC (2015)'!W60/'IPC (2015)'!W$72*100</f>
        <v>100.14617713817213</v>
      </c>
      <c r="X60" s="291">
        <f>'IPC (2015)'!X60/'IPC (2015)'!X$72*100</f>
        <v>22.70489631809766</v>
      </c>
      <c r="Y60" s="291">
        <f>'IPC (2015)'!Y60/'IPC (2015)'!Y$72*100</f>
        <v>78.772541169639098</v>
      </c>
      <c r="Z60" s="291">
        <f>'IPC (2015)'!Z60/'IPC (2015)'!Z$72*100</f>
        <v>78.028474185019917</v>
      </c>
      <c r="AA60" s="291">
        <f>'IPC (2015)'!AA60/'IPC (2015)'!AA$72*100</f>
        <v>28.431802142040851</v>
      </c>
      <c r="AB60" s="291">
        <f>'IPC (2015)'!AB60/'IPC (2015)'!AB$72*100</f>
        <v>68.395825792474056</v>
      </c>
      <c r="AC60" s="291">
        <f>'IPC (2015)'!AC60/'IPC (2015)'!AC$72*100</f>
        <v>79.974811083123427</v>
      </c>
      <c r="AD60" s="291">
        <f>'IPC (2015)'!AD60/'IPC (2015)'!AD$72*100</f>
        <v>53.834684796044499</v>
      </c>
      <c r="AE60" s="291">
        <f>'IPC (2015)'!AE60/'IPC (2015)'!AE$72*100</f>
        <v>56.792871857076079</v>
      </c>
      <c r="AF60" s="291">
        <f>'IPC (2015)'!AF60/'IPC (2015)'!AF$72*100</f>
        <v>0.8497363419092081</v>
      </c>
      <c r="AG60" s="291">
        <f>'IPC (2015)'!AG60/'IPC (2015)'!AG$72*100</f>
        <v>49.349435694584933</v>
      </c>
      <c r="AH60" s="291">
        <f>'IPC (2015)'!AH60/'IPC (2015)'!AH$72*100</f>
        <v>86.863841610428665</v>
      </c>
      <c r="AI60" s="291">
        <f>'IPC (2015)'!AI60/'IPC (2015)'!AI$72*100</f>
        <v>0.51013733973740472</v>
      </c>
      <c r="AJ60" s="291">
        <f>'IPC (2015)'!AJ60/'IPC (2015)'!AJ$72*100</f>
        <v>31.449181138250466</v>
      </c>
    </row>
    <row r="61" spans="1:36" x14ac:dyDescent="0.25">
      <c r="A61" s="288">
        <v>1994</v>
      </c>
      <c r="B61" s="291">
        <f>'IPC (2015)'!B61/'IPC (2015)'!B$72*100</f>
        <v>85.586800282115021</v>
      </c>
      <c r="C61" s="291">
        <v>60.12055999776981</v>
      </c>
      <c r="D61" s="291">
        <f>'IPC (2015)'!D61/'IPC (2015)'!D$72*100</f>
        <v>74.871944936841913</v>
      </c>
      <c r="E61" s="291">
        <f>'IPC (2015)'!E61/'IPC (2015)'!E$72*100</f>
        <v>81.736642750863297</v>
      </c>
      <c r="F61" s="291">
        <f>'IPC (2015)'!F61/'IPC (2015)'!F$72*100</f>
        <v>27.747706619938455</v>
      </c>
      <c r="G61" s="291">
        <f>'IPC (2015)'!G61/'IPC (2015)'!G$72*100</f>
        <v>80.11995407514469</v>
      </c>
      <c r="H61" s="291">
        <f>'IPC (2015)'!H61/'IPC (2015)'!H$72*100</f>
        <v>63.257113758623831</v>
      </c>
      <c r="I61" s="359">
        <v>73.106445148143706</v>
      </c>
      <c r="J61" s="291">
        <f>'IPC (2015)'!J61/'IPC (2015)'!J$72*100</f>
        <v>29.387324313681734</v>
      </c>
      <c r="K61" s="291">
        <f>'IPC (2015)'!K61/'IPC (2015)'!K$72*100</f>
        <v>66.876579958823868</v>
      </c>
      <c r="L61" s="291">
        <f>'IPC (2015)'!L61/'IPC (2015)'!L$72*100</f>
        <v>79.300691160456608</v>
      </c>
      <c r="M61" s="291">
        <f>'IPC (2015)'!M61/'IPC (2015)'!M$72*100</f>
        <v>71.646998017231553</v>
      </c>
      <c r="N61" s="291">
        <f>'IPC (2015)'!N61/'IPC (2015)'!N$72*100</f>
        <v>75.89929515687966</v>
      </c>
      <c r="O61" s="291"/>
      <c r="P61" s="291">
        <f>'IPC (2015)'!P61/'IPC (2015)'!P$72*100</f>
        <v>86.996558791398783</v>
      </c>
      <c r="Q61" s="291">
        <f>'IPC (2015)'!Q61/'IPC (2015)'!Q$72*100</f>
        <v>84.163151750583026</v>
      </c>
      <c r="R61" s="291">
        <f>'IPC (2015)'!R61/'IPC (2015)'!R$72*100</f>
        <v>61.33772610514967</v>
      </c>
      <c r="S61" s="291">
        <f>'IPC (2015)'!S61/'IPC (2015)'!S$72*100</f>
        <v>78.037398261348173</v>
      </c>
      <c r="T61" s="291">
        <f>'IPC (2015)'!T61/'IPC (2015)'!T$72*100</f>
        <v>29.120371235235602</v>
      </c>
      <c r="U61" s="291">
        <f>'IPC (2015)'!U61/'IPC (2015)'!U$72*100</f>
        <v>72.275549622252228</v>
      </c>
      <c r="V61" s="291">
        <f>'IPC (2015)'!V61/'IPC (2015)'!V$72*100</f>
        <v>74.740465083072337</v>
      </c>
      <c r="W61" s="291">
        <f>'IPC (2015)'!W61/'IPC (2015)'!W$72*100</f>
        <v>100.84265182064674</v>
      </c>
      <c r="X61" s="291">
        <f>'IPC (2015)'!X61/'IPC (2015)'!X$72*100</f>
        <v>24.286475859570864</v>
      </c>
      <c r="Y61" s="291">
        <f>'IPC (2015)'!Y61/'IPC (2015)'!Y$72*100</f>
        <v>79.856199305497242</v>
      </c>
      <c r="Z61" s="291">
        <f>'IPC (2015)'!Z61/'IPC (2015)'!Z$72*100</f>
        <v>79.390355308287155</v>
      </c>
      <c r="AA61" s="291">
        <f>'IPC (2015)'!AA61/'IPC (2015)'!AA$72*100</f>
        <v>37.811820936326797</v>
      </c>
      <c r="AB61" s="291">
        <f>'IPC (2015)'!AB61/'IPC (2015)'!AB$72*100</f>
        <v>72.103181467864246</v>
      </c>
      <c r="AC61" s="291">
        <f>'IPC (2015)'!AC61/'IPC (2015)'!AC$72*100</f>
        <v>81.738035264483628</v>
      </c>
      <c r="AD61" s="291">
        <f>'IPC (2015)'!AD61/'IPC (2015)'!AD$72*100</f>
        <v>59.239369592088998</v>
      </c>
      <c r="AE61" s="291">
        <f>'IPC (2015)'!AE61/'IPC (2015)'!AE$72*100</f>
        <v>66.538176675641054</v>
      </c>
      <c r="AF61" s="291">
        <f>'IPC (2015)'!AF61/'IPC (2015)'!AF$72*100</f>
        <v>3.4645664437129922</v>
      </c>
      <c r="AG61" s="291">
        <f>'IPC (2015)'!AG61/'IPC (2015)'!AG$72*100</f>
        <v>53.76056833679457</v>
      </c>
      <c r="AH61" s="291">
        <f>'IPC (2015)'!AH61/'IPC (2015)'!AH$72*100</f>
        <v>88.738480112353813</v>
      </c>
      <c r="AI61" s="291">
        <f>'IPC (2015)'!AI61/'IPC (2015)'!AI$72*100</f>
        <v>1.0468784588351208</v>
      </c>
      <c r="AJ61" s="291">
        <f>'IPC (2015)'!AJ61/'IPC (2015)'!AJ$72*100</f>
        <v>36.164875478679768</v>
      </c>
    </row>
    <row r="62" spans="1:36" x14ac:dyDescent="0.25">
      <c r="A62" s="288">
        <v>1995</v>
      </c>
      <c r="B62" s="291">
        <f>'IPC (2015)'!B62/'IPC (2015)'!B$72*100</f>
        <v>87.047057392643651</v>
      </c>
      <c r="C62" s="291">
        <v>62.150289349613296</v>
      </c>
      <c r="D62" s="291">
        <f>'IPC (2015)'!D62/'IPC (2015)'!D$72*100</f>
        <v>78.336841394954121</v>
      </c>
      <c r="E62" s="291">
        <f>'IPC (2015)'!E62/'IPC (2015)'!E$72*100</f>
        <v>82.93650226239069</v>
      </c>
      <c r="F62" s="291">
        <f>'IPC (2015)'!F62/'IPC (2015)'!F$72*100</f>
        <v>46.06313528123917</v>
      </c>
      <c r="G62" s="291">
        <f>'IPC (2015)'!G62/'IPC (2015)'!G$72*100</f>
        <v>81.84154457820263</v>
      </c>
      <c r="H62" s="291">
        <f>'IPC (2015)'!H62/'IPC (2015)'!H$72*100</f>
        <v>68.464831508484068</v>
      </c>
      <c r="I62" s="359">
        <v>85.388327933031846</v>
      </c>
      <c r="J62" s="291">
        <f>'IPC (2015)'!J62/'IPC (2015)'!J$72*100</f>
        <v>35.528441893264898</v>
      </c>
      <c r="K62" s="291">
        <f>'IPC (2015)'!K62/'IPC (2015)'!K$72*100</f>
        <v>69.873118868994894</v>
      </c>
      <c r="L62" s="291">
        <f>'IPC (2015)'!L62/'IPC (2015)'!L$72*100</f>
        <v>80.953006111763287</v>
      </c>
      <c r="M62" s="291">
        <f>'IPC (2015)'!M62/'IPC (2015)'!M$72*100</f>
        <v>74.995639010912114</v>
      </c>
      <c r="N62" s="291">
        <f>'IPC (2015)'!N62/'IPC (2015)'!N$72*100</f>
        <v>78.028582580340426</v>
      </c>
      <c r="O62" s="291"/>
      <c r="P62" s="291">
        <f>'IPC (2015)'!P62/'IPC (2015)'!P$72*100</f>
        <v>87.684907859316823</v>
      </c>
      <c r="Q62" s="291">
        <f>'IPC (2015)'!Q62/'IPC (2015)'!Q$72*100</f>
        <v>85.675134791568226</v>
      </c>
      <c r="R62" s="291">
        <f>'IPC (2015)'!R62/'IPC (2015)'!R$72*100</f>
        <v>66.817954616213569</v>
      </c>
      <c r="S62" s="291">
        <f>'IPC (2015)'!S62/'IPC (2015)'!S$72*100</f>
        <v>79.538243648756151</v>
      </c>
      <c r="T62" s="291">
        <f>'IPC (2015)'!T62/'IPC (2015)'!T$72*100</f>
        <v>37.363032499736796</v>
      </c>
      <c r="U62" s="291">
        <f>'IPC (2015)'!U62/'IPC (2015)'!U$72*100</f>
        <v>74.100411414923059</v>
      </c>
      <c r="V62" s="291">
        <f>'IPC (2015)'!V62/'IPC (2015)'!V$72*100</f>
        <v>78.653450333609655</v>
      </c>
      <c r="W62" s="291">
        <f>'IPC (2015)'!W62/'IPC (2015)'!W$72*100</f>
        <v>100.71367502759587</v>
      </c>
      <c r="X62" s="291">
        <f>'IPC (2015)'!X62/'IPC (2015)'!X$72*100</f>
        <v>32.786570346433038</v>
      </c>
      <c r="Y62" s="291">
        <f>'IPC (2015)'!Y62/'IPC (2015)'!Y$72*100</f>
        <v>81.820947207654328</v>
      </c>
      <c r="Z62" s="291">
        <f>'IPC (2015)'!Z62/'IPC (2015)'!Z$72*100</f>
        <v>82.371416350413625</v>
      </c>
      <c r="AA62" s="291">
        <f>'IPC (2015)'!AA62/'IPC (2015)'!AA$72*100</f>
        <v>48.38075067877589</v>
      </c>
      <c r="AB62" s="291">
        <f>'IPC (2015)'!AB62/'IPC (2015)'!AB$72*100</f>
        <v>75.147960261484613</v>
      </c>
      <c r="AC62" s="291">
        <f>'IPC (2015)'!AC62/'IPC (2015)'!AC$72*100</f>
        <v>83.879093198992422</v>
      </c>
      <c r="AD62" s="291">
        <f>'IPC (2015)'!AD62/'IPC (2015)'!AD$72*100</f>
        <v>64.56530284301607</v>
      </c>
      <c r="AE62" s="291">
        <f>'IPC (2015)'!AE62/'IPC (2015)'!AE$72*100</f>
        <v>68.835736172592661</v>
      </c>
      <c r="AF62" s="291">
        <f>'IPC (2015)'!AF62/'IPC (2015)'!AF$72*100</f>
        <v>10.304116735532096</v>
      </c>
      <c r="AG62" s="291">
        <f>'IPC (2015)'!AG62/'IPC (2015)'!AG$72*100</f>
        <v>58.427214653590823</v>
      </c>
      <c r="AH62" s="291">
        <f>'IPC (2015)'!AH62/'IPC (2015)'!AH$72*100</f>
        <v>90.917134584112944</v>
      </c>
      <c r="AI62" s="291">
        <f>'IPC (2015)'!AI62/'IPC (2015)'!AI$72*100</f>
        <v>1.9797865398273704</v>
      </c>
      <c r="AJ62" s="291">
        <f>'IPC (2015)'!AJ62/'IPC (2015)'!AJ$72*100</f>
        <v>39.211302053404879</v>
      </c>
    </row>
    <row r="63" spans="1:36" x14ac:dyDescent="0.25">
      <c r="A63" s="288">
        <v>1996</v>
      </c>
      <c r="B63" s="291">
        <f>'IPC (2015)'!B63/'IPC (2015)'!B$72*100</f>
        <v>88.309003830906761</v>
      </c>
      <c r="C63" s="291">
        <v>62.24704356419425</v>
      </c>
      <c r="D63" s="291">
        <f>'IPC (2015)'!D63/'IPC (2015)'!D$72*100</f>
        <v>80.385657521483097</v>
      </c>
      <c r="E63" s="291">
        <f>'IPC (2015)'!E63/'IPC (2015)'!E$72*100</f>
        <v>84.659120197549001</v>
      </c>
      <c r="F63" s="291">
        <f>'IPC (2015)'!F63/'IPC (2015)'!F$72*100</f>
        <v>53.321625763242174</v>
      </c>
      <c r="G63" s="291">
        <f>'IPC (2015)'!G63/'IPC (2015)'!G$72*100</f>
        <v>83.126886816338924</v>
      </c>
      <c r="H63" s="291">
        <f>'IPC (2015)'!H63/'IPC (2015)'!H$72*100</f>
        <v>73.503236846611841</v>
      </c>
      <c r="I63" s="359">
        <v>92.90250079113865</v>
      </c>
      <c r="J63" s="291">
        <f>'IPC (2015)'!J63/'IPC (2015)'!J$72*100</f>
        <v>42.917318286018244</v>
      </c>
      <c r="K63" s="291">
        <f>'IPC (2015)'!K63/'IPC (2015)'!K$72*100</f>
        <v>73.314232536793995</v>
      </c>
      <c r="L63" s="291">
        <f>'IPC (2015)'!L63/'IPC (2015)'!L$72*100</f>
        <v>82.674319274972447</v>
      </c>
      <c r="M63" s="291">
        <f>'IPC (2015)'!M63/'IPC (2015)'!M$72*100</f>
        <v>77.664624195282272</v>
      </c>
      <c r="N63" s="291">
        <f>'IPC (2015)'!N63/'IPC (2015)'!N$72*100</f>
        <v>80.315766708044251</v>
      </c>
      <c r="O63" s="291"/>
      <c r="P63" s="291">
        <f>'IPC (2015)'!P63/'IPC (2015)'!P$72*100</f>
        <v>88.236627193336616</v>
      </c>
      <c r="Q63" s="291">
        <f>'IPC (2015)'!Q63/'IPC (2015)'!Q$72*100</f>
        <v>87.373972957000561</v>
      </c>
      <c r="R63" s="291">
        <f>'IPC (2015)'!R63/'IPC (2015)'!R$72*100</f>
        <v>72.293387834318139</v>
      </c>
      <c r="S63" s="291">
        <f>'IPC (2015)'!S63/'IPC (2015)'!S$72*100</f>
        <v>81.219511390582184</v>
      </c>
      <c r="T63" s="291">
        <f>'IPC (2015)'!T63/'IPC (2015)'!T$72*100</f>
        <v>46.131776402135202</v>
      </c>
      <c r="U63" s="291">
        <f>'IPC (2015)'!U63/'IPC (2015)'!U$72*100</f>
        <v>75.399933014234634</v>
      </c>
      <c r="V63" s="291">
        <f>'IPC (2015)'!V63/'IPC (2015)'!V$72*100</f>
        <v>81.805079575893117</v>
      </c>
      <c r="W63" s="291">
        <f>'IPC (2015)'!W63/'IPC (2015)'!W$72*100</f>
        <v>100.85125715227909</v>
      </c>
      <c r="X63" s="291">
        <f>'IPC (2015)'!X63/'IPC (2015)'!X$72*100</f>
        <v>44.058066849232489</v>
      </c>
      <c r="Y63" s="291">
        <f>'IPC (2015)'!Y63/'IPC (2015)'!Y$72*100</f>
        <v>82.853963251122664</v>
      </c>
      <c r="Z63" s="291">
        <f>'IPC (2015)'!Z63/'IPC (2015)'!Z$72*100</f>
        <v>84.254196968734604</v>
      </c>
      <c r="AA63" s="291">
        <f>'IPC (2015)'!AA63/'IPC (2015)'!AA$72*100</f>
        <v>57.957697549387902</v>
      </c>
      <c r="AB63" s="291">
        <f>'IPC (2015)'!AB63/'IPC (2015)'!AB$72*100</f>
        <v>77.454235465646278</v>
      </c>
      <c r="AC63" s="291">
        <f>'IPC (2015)'!AC63/'IPC (2015)'!AC$72*100</f>
        <v>86.272040302267001</v>
      </c>
      <c r="AD63" s="291">
        <f>'IPC (2015)'!AD63/'IPC (2015)'!AD$72*100</f>
        <v>70.22043263288009</v>
      </c>
      <c r="AE63" s="291">
        <f>'IPC (2015)'!AE63/'IPC (2015)'!AE$72*100</f>
        <v>71.602664056984196</v>
      </c>
      <c r="AF63" s="291">
        <f>'IPC (2015)'!AF63/'IPC (2015)'!AF$72*100</f>
        <v>15.224540916322832</v>
      </c>
      <c r="AG63" s="291">
        <f>'IPC (2015)'!AG63/'IPC (2015)'!AG$72*100</f>
        <v>62.724019618678518</v>
      </c>
      <c r="AH63" s="291">
        <f>'IPC (2015)'!AH63/'IPC (2015)'!AH$72*100</f>
        <v>91.401843718403839</v>
      </c>
      <c r="AI63" s="291">
        <f>'IPC (2015)'!AI63/'IPC (2015)'!AI$72*100</f>
        <v>3.571775861051703</v>
      </c>
      <c r="AJ63" s="291">
        <f>'IPC (2015)'!AJ63/'IPC (2015)'!AJ$72*100</f>
        <v>45.181319649328664</v>
      </c>
    </row>
    <row r="64" spans="1:36" x14ac:dyDescent="0.25">
      <c r="A64" s="288">
        <v>1997</v>
      </c>
      <c r="B64" s="291">
        <f>'IPC (2015)'!B64/'IPC (2015)'!B$72*100</f>
        <v>90.021636315804173</v>
      </c>
      <c r="C64" s="291">
        <v>62.576073804843134</v>
      </c>
      <c r="D64" s="291">
        <f>'IPC (2015)'!D64/'IPC (2015)'!D$72*100</f>
        <v>80.566437323353313</v>
      </c>
      <c r="E64" s="291">
        <f>'IPC (2015)'!E64/'IPC (2015)'!E$72*100</f>
        <v>86.037510133806492</v>
      </c>
      <c r="F64" s="291">
        <f>'IPC (2015)'!F64/'IPC (2015)'!F$72*100</f>
        <v>57.0150602451561</v>
      </c>
      <c r="G64" s="291">
        <f>'IPC (2015)'!G64/'IPC (2015)'!G$72*100</f>
        <v>84.474568827415979</v>
      </c>
      <c r="H64" s="291">
        <f>'IPC (2015)'!H64/'IPC (2015)'!H$72*100</f>
        <v>78.011828535865519</v>
      </c>
      <c r="I64" s="359">
        <v>95.782478315663937</v>
      </c>
      <c r="J64" s="291">
        <f>'IPC (2015)'!J64/'IPC (2015)'!J$72*100</f>
        <v>50.840950564303832</v>
      </c>
      <c r="K64" s="291">
        <f>'IPC (2015)'!K64/'IPC (2015)'!K$72*100</f>
        <v>76.568702314404632</v>
      </c>
      <c r="L64" s="291">
        <f>'IPC (2015)'!L64/'IPC (2015)'!L$72*100</f>
        <v>84.478401726704945</v>
      </c>
      <c r="M64" s="291">
        <f>'IPC (2015)'!M64/'IPC (2015)'!M$72*100</f>
        <v>79.195454083424252</v>
      </c>
      <c r="N64" s="291">
        <f>'IPC (2015)'!N64/'IPC (2015)'!N$72*100</f>
        <v>82.193293237360621</v>
      </c>
      <c r="O64" s="291"/>
      <c r="P64" s="291">
        <f>'IPC (2015)'!P64/'IPC (2015)'!P$72*100</f>
        <v>89.288896803460602</v>
      </c>
      <c r="Q64" s="291">
        <f>'IPC (2015)'!Q64/'IPC (2015)'!Q$72*100</f>
        <v>88.425909484536646</v>
      </c>
      <c r="R64" s="291">
        <f>'IPC (2015)'!R64/'IPC (2015)'!R$72*100</f>
        <v>76.295544062600541</v>
      </c>
      <c r="S64" s="291">
        <f>'IPC (2015)'!S64/'IPC (2015)'!S$72*100</f>
        <v>82.9326343100998</v>
      </c>
      <c r="T64" s="291">
        <f>'IPC (2015)'!T64/'IPC (2015)'!T$72*100</f>
        <v>54.576222391269184</v>
      </c>
      <c r="U64" s="291">
        <f>'IPC (2015)'!U64/'IPC (2015)'!U$72*100</f>
        <v>76.550237581352903</v>
      </c>
      <c r="V64" s="291">
        <f>'IPC (2015)'!V64/'IPC (2015)'!V$72*100</f>
        <v>83.476443424538218</v>
      </c>
      <c r="W64" s="291">
        <f>'IPC (2015)'!W64/'IPC (2015)'!W$72*100</f>
        <v>102.61393655125961</v>
      </c>
      <c r="X64" s="291">
        <f>'IPC (2015)'!X64/'IPC (2015)'!X$72*100</f>
        <v>53.145314860780942</v>
      </c>
      <c r="Y64" s="291">
        <f>'IPC (2015)'!Y64/'IPC (2015)'!Y$72*100</f>
        <v>84.98076098767514</v>
      </c>
      <c r="Z64" s="291">
        <f>'IPC (2015)'!Z64/'IPC (2015)'!Z$72*100</f>
        <v>85.254413317560363</v>
      </c>
      <c r="AA64" s="291">
        <f>'IPC (2015)'!AA64/'IPC (2015)'!AA$72*100</f>
        <v>66.601015677958884</v>
      </c>
      <c r="AB64" s="291">
        <f>'IPC (2015)'!AB64/'IPC (2015)'!AB$72*100</f>
        <v>79.264239990453447</v>
      </c>
      <c r="AC64" s="291">
        <f>'IPC (2015)'!AC64/'IPC (2015)'!AC$72*100</f>
        <v>88.161209068010066</v>
      </c>
      <c r="AD64" s="291">
        <f>'IPC (2015)'!AD64/'IPC (2015)'!AD$72*100</f>
        <v>76.256699629171806</v>
      </c>
      <c r="AE64" s="291">
        <f>'IPC (2015)'!AE64/'IPC (2015)'!AE$72*100</f>
        <v>82.630917843319807</v>
      </c>
      <c r="AF64" s="291">
        <f>'IPC (2015)'!AF64/'IPC (2015)'!AF$72*100</f>
        <v>17.471883374941928</v>
      </c>
      <c r="AG64" s="291">
        <f>'IPC (2015)'!AG64/'IPC (2015)'!AG$72*100</f>
        <v>68.116893164232934</v>
      </c>
      <c r="AH64" s="291">
        <f>'IPC (2015)'!AH64/'IPC (2015)'!AH$72*100</f>
        <v>92.003651409920721</v>
      </c>
      <c r="AI64" s="291">
        <f>'IPC (2015)'!AI64/'IPC (2015)'!AI$72*100</f>
        <v>6.6316918131604634</v>
      </c>
      <c r="AJ64" s="291">
        <f>'IPC (2015)'!AJ64/'IPC (2015)'!AJ$72*100</f>
        <v>97.139517671783977</v>
      </c>
    </row>
    <row r="65" spans="1:36" x14ac:dyDescent="0.25">
      <c r="A65" s="288">
        <v>1998</v>
      </c>
      <c r="B65" s="291">
        <f>'IPC (2015)'!B65/'IPC (2015)'!B$72*100</f>
        <v>90.84189396431313</v>
      </c>
      <c r="C65" s="291">
        <v>63.154693073740233</v>
      </c>
      <c r="D65" s="291">
        <f>'IPC (2015)'!D65/'IPC (2015)'!D$72*100</f>
        <v>81.259411424255717</v>
      </c>
      <c r="E65" s="291">
        <f>'IPC (2015)'!E65/'IPC (2015)'!E$72*100</f>
        <v>86.854222542536135</v>
      </c>
      <c r="F65" s="291">
        <f>'IPC (2015)'!F65/'IPC (2015)'!F$72*100</f>
        <v>58.836733330456902</v>
      </c>
      <c r="G65" s="291">
        <f>'IPC (2015)'!G65/'IPC (2015)'!G$72*100</f>
        <v>85.31587772365296</v>
      </c>
      <c r="H65" s="291">
        <f>'IPC (2015)'!H65/'IPC (2015)'!H$72*100</f>
        <v>81.998426651722269</v>
      </c>
      <c r="I65" s="359">
        <v>95.207783445769962</v>
      </c>
      <c r="J65" s="291">
        <f>'IPC (2015)'!J65/'IPC (2015)'!J$72*100</f>
        <v>60.338682663294499</v>
      </c>
      <c r="K65" s="291">
        <f>'IPC (2015)'!K65/'IPC (2015)'!K$72*100</f>
        <v>82.321569027389131</v>
      </c>
      <c r="L65" s="291">
        <f>'IPC (2015)'!L65/'IPC (2015)'!L$72*100</f>
        <v>86.037580399223145</v>
      </c>
      <c r="M65" s="291">
        <f>'IPC (2015)'!M65/'IPC (2015)'!M$72*100</f>
        <v>80.648163302249884</v>
      </c>
      <c r="N65" s="291">
        <f>'IPC (2015)'!N65/'IPC (2015)'!N$72*100</f>
        <v>83.469173854344717</v>
      </c>
      <c r="O65" s="291">
        <f>'IPC (2015)'!O65/'IPC (2015)'!O$72*100</f>
        <v>78.185220422220908</v>
      </c>
      <c r="P65" s="291">
        <f>'IPC (2015)'!P65/'IPC (2015)'!P$72*100</f>
        <v>90.538459510783255</v>
      </c>
      <c r="Q65" s="291">
        <f>'IPC (2015)'!Q65/'IPC (2015)'!Q$72*100</f>
        <v>89.001670495739774</v>
      </c>
      <c r="R65" s="291">
        <f>'IPC (2015)'!R65/'IPC (2015)'!R$72*100</f>
        <v>79.931958808669691</v>
      </c>
      <c r="S65" s="291">
        <f>'IPC (2015)'!S65/'IPC (2015)'!S$72*100</f>
        <v>84.557389741501837</v>
      </c>
      <c r="T65" s="291">
        <f>'IPC (2015)'!T65/'IPC (2015)'!T$72*100</f>
        <v>62.300838230602537</v>
      </c>
      <c r="U65" s="291">
        <f>'IPC (2015)'!U65/'IPC (2015)'!U$72*100</f>
        <v>78.399316785668148</v>
      </c>
      <c r="V65" s="291">
        <f>'IPC (2015)'!V65/'IPC (2015)'!V$72*100</f>
        <v>85.108469383762753</v>
      </c>
      <c r="W65" s="291">
        <f>'IPC (2015)'!W65/'IPC (2015)'!W$72*100</f>
        <v>103.29317993418263</v>
      </c>
      <c r="X65" s="291">
        <f>'IPC (2015)'!X65/'IPC (2015)'!X$72*100</f>
        <v>61.610507057738438</v>
      </c>
      <c r="Y65" s="291">
        <f>'IPC (2015)'!Y65/'IPC (2015)'!Y$72*100</f>
        <v>86.894878950572362</v>
      </c>
      <c r="Z65" s="291">
        <f>'IPC (2015)'!Z65/'IPC (2015)'!Z$72*100</f>
        <v>86.333093331692524</v>
      </c>
      <c r="AA65" s="291">
        <f>'IPC (2015)'!AA65/'IPC (2015)'!AA$72*100</f>
        <v>74.325302930611841</v>
      </c>
      <c r="AB65" s="291">
        <f>'IPC (2015)'!AB65/'IPC (2015)'!AB$72*100</f>
        <v>81.303506078160979</v>
      </c>
      <c r="AC65" s="291">
        <f>'IPC (2015)'!AC65/'IPC (2015)'!AC$72*100</f>
        <v>89.798488664987403</v>
      </c>
      <c r="AD65" s="291">
        <f>'IPC (2015)'!AD65/'IPC (2015)'!AD$72*100</f>
        <v>84.414907292954254</v>
      </c>
      <c r="AE65" s="291">
        <f>'IPC (2015)'!AE65/'IPC (2015)'!AE$72*100</f>
        <v>86.842067080079161</v>
      </c>
      <c r="AF65" s="291">
        <f>'IPC (2015)'!AF65/'IPC (2015)'!AF$72*100</f>
        <v>22.309096943913719</v>
      </c>
      <c r="AG65" s="291">
        <f>'IPC (2015)'!AG65/'IPC (2015)'!AG$72*100</f>
        <v>72.803713921521776</v>
      </c>
      <c r="AH65" s="291">
        <f>'IPC (2015)'!AH65/'IPC (2015)'!AH$72*100</f>
        <v>91.757877417399641</v>
      </c>
      <c r="AI65" s="291">
        <f>'IPC (2015)'!AI65/'IPC (2015)'!AI$72*100</f>
        <v>12.244845268213741</v>
      </c>
      <c r="AJ65" s="291">
        <f>'IPC (2015)'!AJ65/'IPC (2015)'!AJ$72*100</f>
        <v>98.056182763674386</v>
      </c>
    </row>
    <row r="66" spans="1:36" x14ac:dyDescent="0.25">
      <c r="A66" s="288">
        <v>1999</v>
      </c>
      <c r="B66" s="291">
        <f>'IPC (2015)'!B66/'IPC (2015)'!B$72*100</f>
        <v>91.373717644513519</v>
      </c>
      <c r="C66" s="291">
        <v>62.417881825550914</v>
      </c>
      <c r="D66" s="291">
        <f>'IPC (2015)'!D66/'IPC (2015)'!D$72*100</f>
        <v>82.464592800990403</v>
      </c>
      <c r="E66" s="291">
        <f>'IPC (2015)'!E66/'IPC (2015)'!E$72*100</f>
        <v>87.827728834177577</v>
      </c>
      <c r="F66" s="291">
        <f>'IPC (2015)'!F66/'IPC (2015)'!F$72*100</f>
        <v>61.695281434025397</v>
      </c>
      <c r="G66" s="291">
        <f>'IPC (2015)'!G66/'IPC (2015)'!G$72*100</f>
        <v>86.795977031893273</v>
      </c>
      <c r="H66" s="291">
        <f>'IPC (2015)'!H66/'IPC (2015)'!H$72*100</f>
        <v>84.73461873879576</v>
      </c>
      <c r="I66" s="359">
        <v>93.970082260974948</v>
      </c>
      <c r="J66" s="291">
        <f>'IPC (2015)'!J66/'IPC (2015)'!J$72*100</f>
        <v>66.899552323484215</v>
      </c>
      <c r="K66" s="291">
        <f>'IPC (2015)'!K66/'IPC (2015)'!K$72*100</f>
        <v>82.990827793252464</v>
      </c>
      <c r="L66" s="291">
        <f>'IPC (2015)'!L66/'IPC (2015)'!L$72*100</f>
        <v>88.186618203268466</v>
      </c>
      <c r="M66" s="291">
        <f>'IPC (2015)'!M66/'IPC (2015)'!M$72*100</f>
        <v>82.511398134897448</v>
      </c>
      <c r="N66" s="291">
        <f>'IPC (2015)'!N66/'IPC (2015)'!N$72*100</f>
        <v>85.295496218003763</v>
      </c>
      <c r="O66" s="291">
        <f>'IPC (2015)'!O66/'IPC (2015)'!O$72*100</f>
        <v>80.76228684927365</v>
      </c>
      <c r="P66" s="291">
        <f>'IPC (2015)'!P66/'IPC (2015)'!P$72*100</f>
        <v>91.590741048426565</v>
      </c>
      <c r="Q66" s="291">
        <f>'IPC (2015)'!Q66/'IPC (2015)'!Q$72*100</f>
        <v>89.479724124617448</v>
      </c>
      <c r="R66" s="291">
        <f>'IPC (2015)'!R66/'IPC (2015)'!R$72*100</f>
        <v>82.039478253228324</v>
      </c>
      <c r="S66" s="291">
        <f>'IPC (2015)'!S66/'IPC (2015)'!S$72*100</f>
        <v>86.381452087173855</v>
      </c>
      <c r="T66" s="291">
        <f>'IPC (2015)'!T66/'IPC (2015)'!T$72*100</f>
        <v>68.529504318300255</v>
      </c>
      <c r="U66" s="291">
        <f>'IPC (2015)'!U66/'IPC (2015)'!U$72*100</f>
        <v>79.678735909575735</v>
      </c>
      <c r="V66" s="291">
        <f>'IPC (2015)'!V66/'IPC (2015)'!V$72*100</f>
        <v>86.524219693128998</v>
      </c>
      <c r="W66" s="291">
        <f>'IPC (2015)'!W66/'IPC (2015)'!W$72*100</f>
        <v>102.94068119970292</v>
      </c>
      <c r="X66" s="291">
        <f>'IPC (2015)'!X66/'IPC (2015)'!X$72*100</f>
        <v>71.829001622444736</v>
      </c>
      <c r="Y66" s="291">
        <f>'IPC (2015)'!Y66/'IPC (2015)'!Y$72*100</f>
        <v>88.950787480283068</v>
      </c>
      <c r="Z66" s="291">
        <f>'IPC (2015)'!Z66/'IPC (2015)'!Z$72*100</f>
        <v>86.234446206551596</v>
      </c>
      <c r="AA66" s="291">
        <f>'IPC (2015)'!AA66/'IPC (2015)'!AA$72*100</f>
        <v>79.642597444489851</v>
      </c>
      <c r="AB66" s="291">
        <f>'IPC (2015)'!AB66/'IPC (2015)'!AB$72*100</f>
        <v>83.206094760123989</v>
      </c>
      <c r="AC66" s="291">
        <f>'IPC (2015)'!AC66/'IPC (2015)'!AC$72*100</f>
        <v>91.435768261964725</v>
      </c>
      <c r="AD66" s="291">
        <f>'IPC (2015)'!AD66/'IPC (2015)'!AD$72*100</f>
        <v>86.217552533992574</v>
      </c>
      <c r="AE66" s="291">
        <f>'IPC (2015)'!AE66/'IPC (2015)'!AE$72*100</f>
        <v>90.105987749738475</v>
      </c>
      <c r="AF66" s="291">
        <f>'IPC (2015)'!AF66/'IPC (2015)'!AF$72*100</f>
        <v>41.438361906978905</v>
      </c>
      <c r="AG66" s="291">
        <f>'IPC (2015)'!AG66/'IPC (2015)'!AG$72*100</f>
        <v>76.576018519785507</v>
      </c>
      <c r="AH66" s="291">
        <f>'IPC (2015)'!AH66/'IPC (2015)'!AH$72*100</f>
        <v>92.181953211533269</v>
      </c>
      <c r="AI66" s="291">
        <f>'IPC (2015)'!AI66/'IPC (2015)'!AI$72*100</f>
        <v>20.18777024662063</v>
      </c>
      <c r="AJ66" s="291">
        <f>'IPC (2015)'!AJ66/'IPC (2015)'!AJ$72*100</f>
        <v>98.18249985383612</v>
      </c>
    </row>
    <row r="67" spans="1:36" x14ac:dyDescent="0.25">
      <c r="A67" s="288">
        <v>2000</v>
      </c>
      <c r="B67" s="291">
        <f>'IPC (2015)'!B67/'IPC (2015)'!B$72*100</f>
        <v>92.689751973686271</v>
      </c>
      <c r="C67" s="291">
        <v>61.831710876429256</v>
      </c>
      <c r="D67" s="291">
        <f>'IPC (2015)'!D67/'IPC (2015)'!D$72*100</f>
        <v>86.140401190751163</v>
      </c>
      <c r="E67" s="291">
        <f>'IPC (2015)'!E67/'IPC (2015)'!E$72*100</f>
        <v>90.06250727705536</v>
      </c>
      <c r="F67" s="291">
        <f>'IPC (2015)'!F67/'IPC (2015)'!F$72*100</f>
        <v>66.041186196990608</v>
      </c>
      <c r="G67" s="291">
        <f>'IPC (2015)'!G67/'IPC (2015)'!G$72*100</f>
        <v>89.156346115530539</v>
      </c>
      <c r="H67" s="291">
        <f>'IPC (2015)'!H67/'IPC (2015)'!H$72*100</f>
        <v>87.991192304140696</v>
      </c>
      <c r="I67" s="359">
        <v>94.721842919062752</v>
      </c>
      <c r="J67" s="291">
        <f>'IPC (2015)'!J67/'IPC (2015)'!J$72*100</f>
        <v>73.069406095083593</v>
      </c>
      <c r="K67" s="291">
        <f>'IPC (2015)'!K67/'IPC (2015)'!K$72*100</f>
        <v>84.865744134313232</v>
      </c>
      <c r="L67" s="291">
        <f>'IPC (2015)'!L67/'IPC (2015)'!L$72*100</f>
        <v>90.746931531563902</v>
      </c>
      <c r="M67" s="291">
        <f>'IPC (2015)'!M67/'IPC (2015)'!M$72*100</f>
        <v>85.344454683606514</v>
      </c>
      <c r="N67" s="291">
        <f>'IPC (2015)'!N67/'IPC (2015)'!N$72*100</f>
        <v>88.175806389755579</v>
      </c>
      <c r="O67" s="291">
        <f>'IPC (2015)'!O67/'IPC (2015)'!O$72*100</f>
        <v>84.007700829455601</v>
      </c>
      <c r="P67" s="291">
        <f>'IPC (2015)'!P67/'IPC (2015)'!P$72*100</f>
        <v>94.377009563365704</v>
      </c>
      <c r="Q67" s="291">
        <f>'IPC (2015)'!Q67/'IPC (2015)'!Q$72*100</f>
        <v>90.97937991780924</v>
      </c>
      <c r="R67" s="291">
        <f>'IPC (2015)'!R67/'IPC (2015)'!R$72*100</f>
        <v>84.624684467361064</v>
      </c>
      <c r="S67" s="291">
        <f>'IPC (2015)'!S67/'IPC (2015)'!S$72*100</f>
        <v>88.420501539981089</v>
      </c>
      <c r="T67" s="291">
        <f>'IPC (2015)'!T67/'IPC (2015)'!T$72*100</f>
        <v>75.247875605379505</v>
      </c>
      <c r="U67" s="291">
        <f>'IPC (2015)'!U67/'IPC (2015)'!U$72*100</f>
        <v>84.133345520740122</v>
      </c>
      <c r="V67" s="291">
        <f>'IPC (2015)'!V67/'IPC (2015)'!V$72*100</f>
        <v>88.719931130324852</v>
      </c>
      <c r="W67" s="291">
        <f>'IPC (2015)'!W67/'IPC (2015)'!W$72*100</f>
        <v>102.24420651722829</v>
      </c>
      <c r="X67" s="291">
        <f>'IPC (2015)'!X67/'IPC (2015)'!X$72*100</f>
        <v>78.646681137841341</v>
      </c>
      <c r="Y67" s="291">
        <f>'IPC (2015)'!Y67/'IPC (2015)'!Y$72*100</f>
        <v>91.695365270219369</v>
      </c>
      <c r="Z67" s="291">
        <f>'IPC (2015)'!Z67/'IPC (2015)'!Z$72*100</f>
        <v>88.489671824634385</v>
      </c>
      <c r="AA67" s="291">
        <f>'IPC (2015)'!AA67/'IPC (2015)'!AA$72*100</f>
        <v>87.527349220407984</v>
      </c>
      <c r="AB67" s="291">
        <f>'IPC (2015)'!AB67/'IPC (2015)'!AB$72*100</f>
        <v>85.579991277002293</v>
      </c>
      <c r="AC67" s="291">
        <f>'IPC (2015)'!AC67/'IPC (2015)'!AC$72*100</f>
        <v>92.443324937027711</v>
      </c>
      <c r="AD67" s="291">
        <f>'IPC (2015)'!AD67/'IPC (2015)'!AD$72*100</f>
        <v>89.47259579728059</v>
      </c>
      <c r="AE67" s="291">
        <f>'IPC (2015)'!AE67/'IPC (2015)'!AE$72*100</f>
        <v>93.360132637506879</v>
      </c>
      <c r="AF67" s="291">
        <f>'IPC (2015)'!AF67/'IPC (2015)'!AF$72*100</f>
        <v>50.057037145903628</v>
      </c>
      <c r="AG67" s="291">
        <f>'IPC (2015)'!AG67/'IPC (2015)'!AG$72*100</f>
        <v>80.664377657105376</v>
      </c>
      <c r="AH67" s="291">
        <f>'IPC (2015)'!AH67/'IPC (2015)'!AH$72*100</f>
        <v>93.010806278154377</v>
      </c>
      <c r="AI67" s="291">
        <f>'IPC (2015)'!AI67/'IPC (2015)'!AI$72*100</f>
        <v>31.273969242180456</v>
      </c>
      <c r="AJ67" s="291">
        <f>'IPC (2015)'!AJ67/'IPC (2015)'!AJ$72*100</f>
        <v>98.688950894568151</v>
      </c>
    </row>
    <row r="68" spans="1:36" x14ac:dyDescent="0.25">
      <c r="A68" s="288">
        <v>2001</v>
      </c>
      <c r="B68" s="291">
        <f>'IPC (2015)'!B68/'IPC (2015)'!B$72*100</f>
        <v>94.528577942969676</v>
      </c>
      <c r="C68" s="291">
        <v>61.172891877529892</v>
      </c>
      <c r="D68" s="291">
        <f>'IPC (2015)'!D68/'IPC (2015)'!D$72*100</f>
        <v>89.936725122825422</v>
      </c>
      <c r="E68" s="291">
        <f>'IPC (2015)'!E68/'IPC (2015)'!E$72*100</f>
        <v>92.28638740957976</v>
      </c>
      <c r="F68" s="291">
        <f>'IPC (2015)'!F68/'IPC (2015)'!F$72*100</f>
        <v>70.558633422456552</v>
      </c>
      <c r="G68" s="291">
        <f>'IPC (2015)'!G68/'IPC (2015)'!G$72*100</f>
        <v>91.407641301513422</v>
      </c>
      <c r="H68" s="291">
        <f>'IPC (2015)'!H68/'IPC (2015)'!H$72*100</f>
        <v>91.13169502045028</v>
      </c>
      <c r="I68" s="359">
        <v>95.384895819496194</v>
      </c>
      <c r="J68" s="291">
        <f>'IPC (2015)'!J68/'IPC (2015)'!J$72*100</f>
        <v>78.892816808030446</v>
      </c>
      <c r="K68" s="291">
        <f>'IPC (2015)'!K68/'IPC (2015)'!K$72*100</f>
        <v>88.316750272489116</v>
      </c>
      <c r="L68" s="291">
        <f>'IPC (2015)'!L68/'IPC (2015)'!L$72*100</f>
        <v>92.868474791966875</v>
      </c>
      <c r="M68" s="291">
        <f>'IPC (2015)'!M68/'IPC (2015)'!M$72*100</f>
        <v>88.408173732706146</v>
      </c>
      <c r="N68" s="291">
        <f>'IPC (2015)'!N68/'IPC (2015)'!N$72*100</f>
        <v>90.667795043524151</v>
      </c>
      <c r="O68" s="291">
        <f>'IPC (2015)'!O68/'IPC (2015)'!O$72*100</f>
        <v>88.836700391030874</v>
      </c>
      <c r="P68" s="291">
        <f>'IPC (2015)'!P68/'IPC (2015)'!P$72*100</f>
        <v>96.810462056592968</v>
      </c>
      <c r="Q68" s="291">
        <f>'IPC (2015)'!Q68/'IPC (2015)'!Q$72*100</f>
        <v>92.466685698207129</v>
      </c>
      <c r="R68" s="291">
        <f>'IPC (2015)'!R68/'IPC (2015)'!R$72*100</f>
        <v>87.479903470516518</v>
      </c>
      <c r="S68" s="291">
        <f>'IPC (2015)'!S68/'IPC (2015)'!S$72*100</f>
        <v>92.095109382009554</v>
      </c>
      <c r="T68" s="291">
        <f>'IPC (2015)'!T68/'IPC (2015)'!T$72*100</f>
        <v>82.10807835456967</v>
      </c>
      <c r="U68" s="291">
        <f>'IPC (2015)'!U68/'IPC (2015)'!U$72*100</f>
        <v>88.233092474647322</v>
      </c>
      <c r="V68" s="291">
        <f>'IPC (2015)'!V68/'IPC (2015)'!V$72*100</f>
        <v>91.190936871789091</v>
      </c>
      <c r="W68" s="291">
        <f>'IPC (2015)'!W68/'IPC (2015)'!W$72*100</f>
        <v>101.487535785901</v>
      </c>
      <c r="X68" s="291">
        <f>'IPC (2015)'!X68/'IPC (2015)'!X$72*100</f>
        <v>83.654692496437832</v>
      </c>
      <c r="Y68" s="291">
        <f>'IPC (2015)'!Y68/'IPC (2015)'!Y$72*100</f>
        <v>94.450078770511581</v>
      </c>
      <c r="Z68" s="291">
        <f>'IPC (2015)'!Z68/'IPC (2015)'!Z$72*100</f>
        <v>90.813250770122423</v>
      </c>
      <c r="AA68" s="291">
        <f>'IPC (2015)'!AA68/'IPC (2015)'!AA$72*100</f>
        <v>92.261127326122676</v>
      </c>
      <c r="AB68" s="291">
        <f>'IPC (2015)'!AB68/'IPC (2015)'!AB$72*100</f>
        <v>89.319751990641024</v>
      </c>
      <c r="AC68" s="291">
        <f>'IPC (2015)'!AC68/'IPC (2015)'!AC$72*100</f>
        <v>93.954659949622155</v>
      </c>
      <c r="AD68" s="291">
        <f>'IPC (2015)'!AD68/'IPC (2015)'!AD$72*100</f>
        <v>93.644412855376999</v>
      </c>
      <c r="AE68" s="291">
        <f>'IPC (2015)'!AE68/'IPC (2015)'!AE$72*100</f>
        <v>95.816921803215536</v>
      </c>
      <c r="AF68" s="291">
        <f>'IPC (2015)'!AF68/'IPC (2015)'!AF$72*100</f>
        <v>60.80778703764895</v>
      </c>
      <c r="AG68" s="291">
        <f>'IPC (2015)'!AG68/'IPC (2015)'!AG$72*100</f>
        <v>85.263781686590249</v>
      </c>
      <c r="AH68" s="291">
        <f>'IPC (2015)'!AH68/'IPC (2015)'!AH$72*100</f>
        <v>95.248607869237603</v>
      </c>
      <c r="AI68" s="291">
        <f>'IPC (2015)'!AI68/'IPC (2015)'!AI$72*100</f>
        <v>48.287057307921103</v>
      </c>
      <c r="AJ68" s="291">
        <f>'IPC (2015)'!AJ68/'IPC (2015)'!AJ$72*100</f>
        <v>99.050317764526952</v>
      </c>
    </row>
    <row r="69" spans="1:36" x14ac:dyDescent="0.25">
      <c r="A69" s="288">
        <v>2002</v>
      </c>
      <c r="B69" s="291">
        <f>'IPC (2015)'!B69/'IPC (2015)'!B$72*100</f>
        <v>95.871650420395682</v>
      </c>
      <c r="C69" s="291">
        <v>76.997429684229786</v>
      </c>
      <c r="D69" s="291">
        <f>'IPC (2015)'!D69/'IPC (2015)'!D$72*100</f>
        <v>92.618251090700056</v>
      </c>
      <c r="E69" s="291">
        <f>'IPC (2015)'!E69/'IPC (2015)'!E$72*100</f>
        <v>93.804701076890026</v>
      </c>
      <c r="F69" s="291">
        <f>'IPC (2015)'!F69/'IPC (2015)'!F$72*100</f>
        <v>76.520969239270059</v>
      </c>
      <c r="G69" s="291">
        <f>'IPC (2015)'!G69/'IPC (2015)'!G$72*100</f>
        <v>93.471988157217851</v>
      </c>
      <c r="H69" s="291">
        <f>'IPC (2015)'!H69/'IPC (2015)'!H$72*100</f>
        <v>93.400322956390141</v>
      </c>
      <c r="I69" s="359">
        <v>94.43104686130124</v>
      </c>
      <c r="J69" s="291">
        <f>'IPC (2015)'!J69/'IPC (2015)'!J$72*100</f>
        <v>83.904042667120066</v>
      </c>
      <c r="K69" s="291">
        <f>'IPC (2015)'!K69/'IPC (2015)'!K$72*100</f>
        <v>90.756506275217205</v>
      </c>
      <c r="L69" s="291">
        <f>'IPC (2015)'!L69/'IPC (2015)'!L$72*100</f>
        <v>95.120004161078981</v>
      </c>
      <c r="M69" s="291">
        <f>'IPC (2015)'!M69/'IPC (2015)'!M$72*100</f>
        <v>91.118559878684891</v>
      </c>
      <c r="N69" s="291">
        <f>'IPC (2015)'!N69/'IPC (2015)'!N$72*100</f>
        <v>92.105820162328982</v>
      </c>
      <c r="O69" s="291">
        <f>'IPC (2015)'!O69/'IPC (2015)'!O$72*100</f>
        <v>92.009875055296334</v>
      </c>
      <c r="P69" s="291">
        <f>'IPC (2015)'!P69/'IPC (2015)'!P$72*100</f>
        <v>98.331578596448239</v>
      </c>
      <c r="Q69" s="291">
        <f>'IPC (2015)'!Q69/'IPC (2015)'!Q$72*100</f>
        <v>94.24520136553582</v>
      </c>
      <c r="R69" s="291">
        <f>'IPC (2015)'!R69/'IPC (2015)'!R$72*100</f>
        <v>90.654859852248293</v>
      </c>
      <c r="S69" s="291">
        <f>'IPC (2015)'!S69/'IPC (2015)'!S$72*100</f>
        <v>95.122764954026763</v>
      </c>
      <c r="T69" s="291">
        <f>'IPC (2015)'!T69/'IPC (2015)'!T$72*100</f>
        <v>86.431447137079658</v>
      </c>
      <c r="U69" s="291">
        <f>'IPC (2015)'!U69/'IPC (2015)'!U$72*100</f>
        <v>92.304821884535116</v>
      </c>
      <c r="V69" s="291">
        <f>'IPC (2015)'!V69/'IPC (2015)'!V$72*100</f>
        <v>93.439071247560747</v>
      </c>
      <c r="W69" s="291">
        <f>'IPC (2015)'!W69/'IPC (2015)'!W$72*100</f>
        <v>100.55030786244595</v>
      </c>
      <c r="X69" s="291">
        <f>'IPC (2015)'!X69/'IPC (2015)'!X$72*100</f>
        <v>87.863140304238783</v>
      </c>
      <c r="Y69" s="291">
        <f>'IPC (2015)'!Y69/'IPC (2015)'!Y$72*100</f>
        <v>95.665391762827284</v>
      </c>
      <c r="Z69" s="291">
        <f>'IPC (2015)'!Z69/'IPC (2015)'!Z$72*100</f>
        <v>93.244408673007598</v>
      </c>
      <c r="AA69" s="291">
        <f>'IPC (2015)'!AA69/'IPC (2015)'!AA$72*100</f>
        <v>94.018956816326124</v>
      </c>
      <c r="AB69" s="291">
        <f>'IPC (2015)'!AB69/'IPC (2015)'!AB$72*100</f>
        <v>92.535572928191797</v>
      </c>
      <c r="AC69" s="291">
        <f>'IPC (2015)'!AC69/'IPC (2015)'!AC$72*100</f>
        <v>95.340050377833748</v>
      </c>
      <c r="AD69" s="291">
        <f>'IPC (2015)'!AD69/'IPC (2015)'!AD$72*100</f>
        <v>95.426452410383192</v>
      </c>
      <c r="AE69" s="291">
        <f>'IPC (2015)'!AE69/'IPC (2015)'!AE$72*100</f>
        <v>97.423086159920217</v>
      </c>
      <c r="AF69" s="291">
        <f>'IPC (2015)'!AF69/'IPC (2015)'!AF$72*100</f>
        <v>70.408571403207503</v>
      </c>
      <c r="AG69" s="291">
        <f>'IPC (2015)'!AG69/'IPC (2015)'!AG$72*100</f>
        <v>93.359328538482828</v>
      </c>
      <c r="AH69" s="291">
        <f>'IPC (2015)'!AH69/'IPC (2015)'!AH$72*100</f>
        <v>97.304531789034428</v>
      </c>
      <c r="AI69" s="291">
        <f>'IPC (2015)'!AI69/'IPC (2015)'!AI$72*100</f>
        <v>69.998904263214598</v>
      </c>
      <c r="AJ69" s="291">
        <f>'IPC (2015)'!AJ69/'IPC (2015)'!AJ$72*100</f>
        <v>99.335552209445652</v>
      </c>
    </row>
    <row r="70" spans="1:36" x14ac:dyDescent="0.25">
      <c r="A70" s="288">
        <v>2003</v>
      </c>
      <c r="B70" s="291">
        <f>'IPC (2015)'!B70/'IPC (2015)'!B$72*100</f>
        <v>96.863180592916905</v>
      </c>
      <c r="C70" s="291">
        <v>87.348304583499299</v>
      </c>
      <c r="D70" s="291">
        <f>'IPC (2015)'!D70/'IPC (2015)'!D$72*100</f>
        <v>95.149129386482855</v>
      </c>
      <c r="E70" s="291">
        <f>'IPC (2015)'!E70/'IPC (2015)'!E$72*100</f>
        <v>95.295222250432587</v>
      </c>
      <c r="F70" s="291">
        <f>'IPC (2015)'!F70/'IPC (2015)'!F$72*100</f>
        <v>87.780957325245907</v>
      </c>
      <c r="G70" s="291">
        <f>'IPC (2015)'!G70/'IPC (2015)'!G$72*100</f>
        <v>96.050469541891985</v>
      </c>
      <c r="H70" s="291">
        <f>'IPC (2015)'!H70/'IPC (2015)'!H$72*100</f>
        <v>96.025040079654474</v>
      </c>
      <c r="I70" s="359">
        <v>95.280926283052949</v>
      </c>
      <c r="J70" s="291">
        <f>'IPC (2015)'!J70/'IPC (2015)'!J$72*100</f>
        <v>89.887015255715212</v>
      </c>
      <c r="K70" s="291">
        <f>'IPC (2015)'!K70/'IPC (2015)'!K$72*100</f>
        <v>93.946496522975139</v>
      </c>
      <c r="L70" s="291">
        <f>'IPC (2015)'!L70/'IPC (2015)'!L$72*100</f>
        <v>97.093826737003496</v>
      </c>
      <c r="M70" s="291">
        <f>'IPC (2015)'!M70/'IPC (2015)'!M$72*100</f>
        <v>93.887862777721963</v>
      </c>
      <c r="N70" s="291">
        <f>'IPC (2015)'!N70/'IPC (2015)'!N$72*100</f>
        <v>94.196707495687875</v>
      </c>
      <c r="O70" s="291">
        <f>'IPC (2015)'!O70/'IPC (2015)'!O$72*100</f>
        <v>93.238197094953563</v>
      </c>
      <c r="P70" s="291">
        <f>'IPC (2015)'!P70/'IPC (2015)'!P$72*100</f>
        <v>99.19437956205249</v>
      </c>
      <c r="Q70" s="291">
        <f>'IPC (2015)'!Q70/'IPC (2015)'!Q$72*100</f>
        <v>96.222922170105548</v>
      </c>
      <c r="R70" s="291">
        <f>'IPC (2015)'!R70/'IPC (2015)'!R$72*100</f>
        <v>93.855576169803456</v>
      </c>
      <c r="S70" s="291">
        <f>'IPC (2015)'!S70/'IPC (2015)'!S$72*100</f>
        <v>97.112735756588748</v>
      </c>
      <c r="T70" s="291">
        <f>'IPC (2015)'!T70/'IPC (2015)'!T$72*100</f>
        <v>90.460031230726074</v>
      </c>
      <c r="U70" s="291">
        <f>'IPC (2015)'!U70/'IPC (2015)'!U$72*100</f>
        <v>95.526704530825882</v>
      </c>
      <c r="V70" s="291">
        <f>'IPC (2015)'!V70/'IPC (2015)'!V$72*100</f>
        <v>95.936294368452522</v>
      </c>
      <c r="W70" s="291">
        <f>'IPC (2015)'!W70/'IPC (2015)'!W$72*100</f>
        <v>100.29235427634424</v>
      </c>
      <c r="X70" s="291">
        <f>'IPC (2015)'!X70/'IPC (2015)'!X$72*100</f>
        <v>91.858199101173327</v>
      </c>
      <c r="Y70" s="291">
        <f>'IPC (2015)'!Y70/'IPC (2015)'!Y$72*100</f>
        <v>98.045375655068881</v>
      </c>
      <c r="Z70" s="291">
        <f>'IPC (2015)'!Z70/'IPC (2015)'!Z$72*100</f>
        <v>94.87951702605713</v>
      </c>
      <c r="AA70" s="291">
        <f>'IPC (2015)'!AA70/'IPC (2015)'!AA$72*100</f>
        <v>94.660827354285487</v>
      </c>
      <c r="AB70" s="291">
        <f>'IPC (2015)'!AB70/'IPC (2015)'!AB$72*100</f>
        <v>95.514281838212526</v>
      </c>
      <c r="AC70" s="291">
        <f>'IPC (2015)'!AC70/'IPC (2015)'!AC$72*100</f>
        <v>96.599496221662463</v>
      </c>
      <c r="AD70" s="291">
        <f>'IPC (2015)'!AD70/'IPC (2015)'!AD$72*100</f>
        <v>95.539752781211362</v>
      </c>
      <c r="AE70" s="291">
        <f>'IPC (2015)'!AE70/'IPC (2015)'!AE$72*100</f>
        <v>98.511456054094467</v>
      </c>
      <c r="AF70" s="291">
        <f>'IPC (2015)'!AF70/'IPC (2015)'!AF$72*100</f>
        <v>80.028688722673706</v>
      </c>
      <c r="AG70" s="291">
        <f>'IPC (2015)'!AG70/'IPC (2015)'!AG$72*100</f>
        <v>98.661592531737909</v>
      </c>
      <c r="AH70" s="291">
        <f>'IPC (2015)'!AH70/'IPC (2015)'!AH$72*100</f>
        <v>99.178276323541112</v>
      </c>
      <c r="AI70" s="291">
        <f>'IPC (2015)'!AI70/'IPC (2015)'!AI$72*100</f>
        <v>85.120360253412414</v>
      </c>
      <c r="AJ70" s="291">
        <f>'IPC (2015)'!AJ70/'IPC (2015)'!AJ$72*100</f>
        <v>99.450852888730921</v>
      </c>
    </row>
    <row r="71" spans="1:36" x14ac:dyDescent="0.25">
      <c r="A71" s="288">
        <v>2004</v>
      </c>
      <c r="B71" s="291">
        <f>'IPC (2015)'!B71/'IPC (2015)'!B$72*100</f>
        <v>98.476657741681578</v>
      </c>
      <c r="C71" s="291">
        <v>91.205593494641874</v>
      </c>
      <c r="D71" s="291">
        <f>'IPC (2015)'!D71/'IPC (2015)'!D$72*100</f>
        <v>97.378725314882047</v>
      </c>
      <c r="E71" s="291">
        <f>'IPC (2015)'!E71/'IPC (2015)'!E$72*100</f>
        <v>97.29383058306199</v>
      </c>
      <c r="F71" s="291">
        <f>'IPC (2015)'!F71/'IPC (2015)'!F$72*100</f>
        <v>93.572029044609394</v>
      </c>
      <c r="G71" s="291">
        <f>'IPC (2015)'!G71/'IPC (2015)'!G$72*100</f>
        <v>97.834376155042762</v>
      </c>
      <c r="H71" s="291">
        <f>'IPC (2015)'!H71/'IPC (2015)'!H$72*100</f>
        <v>97.037860054022147</v>
      </c>
      <c r="I71" s="359">
        <v>98.425196850393704</v>
      </c>
      <c r="J71" s="291">
        <f>'IPC (2015)'!J71/'IPC (2015)'!J$72*100</f>
        <v>95.191491961836206</v>
      </c>
      <c r="K71" s="291">
        <f>'IPC (2015)'!K71/'IPC (2015)'!K$72*100</f>
        <v>97.319726937222327</v>
      </c>
      <c r="L71" s="291">
        <f>'IPC (2015)'!L71/'IPC (2015)'!L$72*100</f>
        <v>98.214640023223964</v>
      </c>
      <c r="M71" s="291">
        <f>'IPC (2015)'!M71/'IPC (2015)'!M$72*100</f>
        <v>96.741308521809671</v>
      </c>
      <c r="N71" s="291">
        <f>'IPC (2015)'!N71/'IPC (2015)'!N$72*100</f>
        <v>96.718576371274011</v>
      </c>
      <c r="O71" s="291">
        <f>'IPC (2015)'!O71/'IPC (2015)'!O$72*100</f>
        <v>96.080192687030546</v>
      </c>
      <c r="P71" s="291">
        <f>'IPC (2015)'!P71/'IPC (2015)'!P$72*100</f>
        <v>99.37999561782938</v>
      </c>
      <c r="Q71" s="291">
        <f>'IPC (2015)'!Q71/'IPC (2015)'!Q$72*100</f>
        <v>98.284088084161297</v>
      </c>
      <c r="R71" s="291">
        <f>'IPC (2015)'!R71/'IPC (2015)'!R$72*100</f>
        <v>96.576302559836051</v>
      </c>
      <c r="S71" s="291">
        <f>'IPC (2015)'!S71/'IPC (2015)'!S$72*100</f>
        <v>98.339902285656123</v>
      </c>
      <c r="T71" s="291">
        <f>'IPC (2015)'!T71/'IPC (2015)'!T$72*100</f>
        <v>96.560956321151963</v>
      </c>
      <c r="U71" s="291">
        <f>'IPC (2015)'!U71/'IPC (2015)'!U$72*100</f>
        <v>97.627941631315878</v>
      </c>
      <c r="V71" s="291">
        <f>'IPC (2015)'!V71/'IPC (2015)'!V$72*100</f>
        <v>98.053353667365755</v>
      </c>
      <c r="W71" s="291">
        <f>'IPC (2015)'!W71/'IPC (2015)'!W$72*100</f>
        <v>100.28375926285533</v>
      </c>
      <c r="X71" s="291">
        <f>'IPC (2015)'!X71/'IPC (2015)'!X$72*100</f>
        <v>96.164886546049814</v>
      </c>
      <c r="Y71" s="291">
        <f>'IPC (2015)'!Y71/'IPC (2015)'!Y$72*100</f>
        <v>98.490982316831349</v>
      </c>
      <c r="Z71" s="291">
        <f>'IPC (2015)'!Z71/'IPC (2015)'!Z$72*100</f>
        <v>97.052495355447221</v>
      </c>
      <c r="AA71" s="291">
        <f>'IPC (2015)'!AA71/'IPC (2015)'!AA$72*100</f>
        <v>97.862874888571497</v>
      </c>
      <c r="AB71" s="291">
        <f>'IPC (2015)'!AB71/'IPC (2015)'!AB$72*100</f>
        <v>97.77354757364067</v>
      </c>
      <c r="AC71" s="291">
        <f>'IPC (2015)'!AC71/'IPC (2015)'!AC$72*100</f>
        <v>97.984886649874042</v>
      </c>
      <c r="AD71" s="291">
        <f>'IPC (2015)'!AD71/'IPC (2015)'!AD$72*100</f>
        <v>98.176761433868961</v>
      </c>
      <c r="AE71" s="291">
        <f>'IPC (2015)'!AE71/'IPC (2015)'!AE$72*100</f>
        <v>99.357608485486566</v>
      </c>
      <c r="AF71" s="291">
        <f>'IPC (2015)'!AF71/'IPC (2015)'!AF$72*100</f>
        <v>88.742697124617649</v>
      </c>
      <c r="AG71" s="291">
        <f>'IPC (2015)'!AG71/'IPC (2015)'!AG$72*100</f>
        <v>97.978836836493358</v>
      </c>
      <c r="AH71" s="291">
        <f>'IPC (2015)'!AH71/'IPC (2015)'!AH$72*100</f>
        <v>99.548870516865136</v>
      </c>
      <c r="AI71" s="291">
        <f>'IPC (2015)'!AI71/'IPC (2015)'!AI$72*100</f>
        <v>92.439238733541202</v>
      </c>
      <c r="AJ71" s="291">
        <f>'IPC (2015)'!AJ71/'IPC (2015)'!AJ$72*100</f>
        <v>99.752630870242726</v>
      </c>
    </row>
    <row r="72" spans="1:36" x14ac:dyDescent="0.25">
      <c r="A72" s="288">
        <v>2005</v>
      </c>
      <c r="B72" s="291">
        <f>'IPC (2015)'!B72/'IPC (2015)'!B$72*100</f>
        <v>100</v>
      </c>
      <c r="C72" s="291">
        <v>100</v>
      </c>
      <c r="D72" s="291">
        <f>'IPC (2015)'!D72/'IPC (2015)'!D$72*100</f>
        <v>100</v>
      </c>
      <c r="E72" s="291">
        <f>'IPC (2015)'!E72/'IPC (2015)'!E$72*100</f>
        <v>100</v>
      </c>
      <c r="F72" s="291">
        <f>'IPC (2015)'!F72/'IPC (2015)'!F$72*100</f>
        <v>100</v>
      </c>
      <c r="G72" s="291">
        <f>'IPC (2015)'!G72/'IPC (2015)'!G$72*100</f>
        <v>100</v>
      </c>
      <c r="H72" s="291">
        <f>'IPC (2015)'!H72/'IPC (2015)'!H$72*100</f>
        <v>100</v>
      </c>
      <c r="I72" s="359">
        <v>100</v>
      </c>
      <c r="J72" s="291">
        <f>'IPC (2015)'!J72/'IPC (2015)'!J$72*100</f>
        <v>100</v>
      </c>
      <c r="K72" s="291">
        <f>'IPC (2015)'!K72/'IPC (2015)'!K$72*100</f>
        <v>100</v>
      </c>
      <c r="L72" s="291">
        <f>'IPC (2015)'!L72/'IPC (2015)'!L$72*100</f>
        <v>100</v>
      </c>
      <c r="M72" s="291">
        <f>'IPC (2015)'!M72/'IPC (2015)'!M$72*100</f>
        <v>100</v>
      </c>
      <c r="N72" s="291">
        <f>'IPC (2015)'!N72/'IPC (2015)'!N$72*100</f>
        <v>100</v>
      </c>
      <c r="O72" s="291">
        <f>'IPC (2015)'!O72/'IPC (2015)'!O$72*100</f>
        <v>100</v>
      </c>
      <c r="P72" s="291">
        <f>'IPC (2015)'!P72/'IPC (2015)'!P$72*100</f>
        <v>100</v>
      </c>
      <c r="Q72" s="291">
        <f>'IPC (2015)'!Q72/'IPC (2015)'!Q$72*100</f>
        <v>100</v>
      </c>
      <c r="R72" s="291">
        <f>'IPC (2015)'!R72/'IPC (2015)'!R$72*100</f>
        <v>100</v>
      </c>
      <c r="S72" s="291">
        <f>'IPC (2015)'!S72/'IPC (2015)'!S$72*100</f>
        <v>100</v>
      </c>
      <c r="T72" s="291">
        <f>'IPC (2015)'!T72/'IPC (2015)'!T$72*100</f>
        <v>100</v>
      </c>
      <c r="U72" s="291">
        <f>'IPC (2015)'!U72/'IPC (2015)'!U$72*100</f>
        <v>100</v>
      </c>
      <c r="V72" s="291">
        <f>'IPC (2015)'!V72/'IPC (2015)'!V$72*100</f>
        <v>100</v>
      </c>
      <c r="W72" s="291">
        <f>'IPC (2015)'!W72/'IPC (2015)'!W$72*100</f>
        <v>100</v>
      </c>
      <c r="X72" s="291">
        <f>'IPC (2015)'!X72/'IPC (2015)'!X$72*100</f>
        <v>100</v>
      </c>
      <c r="Y72" s="291">
        <f>'IPC (2015)'!Y72/'IPC (2015)'!Y$72*100</f>
        <v>100</v>
      </c>
      <c r="Z72" s="291">
        <f>'IPC (2015)'!Z72/'IPC (2015)'!Z$72*100</f>
        <v>100</v>
      </c>
      <c r="AA72" s="291">
        <f>'IPC (2015)'!AA72/'IPC (2015)'!AA$72*100</f>
        <v>100</v>
      </c>
      <c r="AB72" s="291">
        <f>'IPC (2015)'!AB72/'IPC (2015)'!AB$72*100</f>
        <v>100</v>
      </c>
      <c r="AC72" s="291">
        <f>'IPC (2015)'!AC72/'IPC (2015)'!AC$72*100</f>
        <v>100</v>
      </c>
      <c r="AD72" s="291">
        <f>'IPC (2015)'!AD72/'IPC (2015)'!AD$72*100</f>
        <v>100</v>
      </c>
      <c r="AE72" s="291">
        <f>'IPC (2015)'!AE72/'IPC (2015)'!AE$72*100</f>
        <v>100</v>
      </c>
      <c r="AF72" s="291">
        <f>'IPC (2015)'!AF72/'IPC (2015)'!AF$72*100</f>
        <v>100</v>
      </c>
      <c r="AG72" s="291">
        <f>'IPC (2015)'!AG72/'IPC (2015)'!AG$72*100</f>
        <v>100</v>
      </c>
      <c r="AH72" s="291">
        <f>'IPC (2015)'!AH72/'IPC (2015)'!AH$72*100</f>
        <v>100</v>
      </c>
      <c r="AI72" s="291">
        <f>'IPC (2015)'!AI72/'IPC (2015)'!AI$72*100</f>
        <v>100</v>
      </c>
      <c r="AJ72" s="291">
        <f>'IPC (2015)'!AJ72/'IPC (2015)'!AJ$72*100</f>
        <v>100</v>
      </c>
    </row>
    <row r="73" spans="1:36" x14ac:dyDescent="0.25">
      <c r="A73" s="288">
        <v>2006</v>
      </c>
      <c r="B73" s="291">
        <f>'IPC (2015)'!B73/'IPC (2015)'!B$72*100</f>
        <v>101.57743014922809</v>
      </c>
      <c r="C73" s="291">
        <v>110.89644030498896</v>
      </c>
      <c r="D73" s="291">
        <f>'IPC (2015)'!D73/'IPC (2015)'!D$72*100</f>
        <v>103.55527987064725</v>
      </c>
      <c r="E73" s="291">
        <f>'IPC (2015)'!E73/'IPC (2015)'!E$72*100</f>
        <v>101.79119197836293</v>
      </c>
      <c r="F73" s="291">
        <f>'IPC (2015)'!F73/'IPC (2015)'!F$72*100</f>
        <v>104.1835657449536</v>
      </c>
      <c r="G73" s="291">
        <f>'IPC (2015)'!G73/'IPC (2015)'!G$72*100</f>
        <v>102.00201891418763</v>
      </c>
      <c r="H73" s="291">
        <f>'IPC (2015)'!H73/'IPC (2015)'!H$72*100</f>
        <v>103.39201783825681</v>
      </c>
      <c r="I73" s="359">
        <v>101.49999999999999</v>
      </c>
      <c r="J73" s="291">
        <f>'IPC (2015)'!J73/'IPC (2015)'!J$72*100</f>
        <v>104.29246683751936</v>
      </c>
      <c r="K73" s="291">
        <f>'IPC (2015)'!K73/'IPC (2015)'!K$72*100</f>
        <v>102.24184285504853</v>
      </c>
      <c r="L73" s="291">
        <f>'IPC (2015)'!L73/'IPC (2015)'!L$72*100</f>
        <v>101.92421337336984</v>
      </c>
      <c r="M73" s="291">
        <f>'IPC (2015)'!M73/'IPC (2015)'!M$72*100</f>
        <v>103.51537025665363</v>
      </c>
      <c r="N73" s="291">
        <f>'IPC (2015)'!N73/'IPC (2015)'!N$72*100</f>
        <v>103.22593525579751</v>
      </c>
      <c r="O73" s="291">
        <f>'IPC (2015)'!O73/'IPC (2015)'!O$72*100</f>
        <v>104.43761636188094</v>
      </c>
      <c r="P73" s="291">
        <f>'IPC (2015)'!P73/'IPC (2015)'!P$72*100</f>
        <v>101.56665580864824</v>
      </c>
      <c r="Q73" s="291">
        <f>'IPC (2015)'!Q73/'IPC (2015)'!Q$72*100</f>
        <v>101.67513979986833</v>
      </c>
      <c r="R73" s="291">
        <f>'IPC (2015)'!R73/'IPC (2015)'!R$72*100</f>
        <v>103.19594464672863</v>
      </c>
      <c r="S73" s="291">
        <f>'IPC (2015)'!S73/'IPC (2015)'!S$72*100</f>
        <v>101.10151293244817</v>
      </c>
      <c r="T73" s="291">
        <f>'IPC (2015)'!T73/'IPC (2015)'!T$72*100</f>
        <v>103.93032735784669</v>
      </c>
      <c r="U73" s="291">
        <f>'IPC (2015)'!U73/'IPC (2015)'!U$72*100</f>
        <v>103.9316304467955</v>
      </c>
      <c r="V73" s="291">
        <f>'IPC (2015)'!V73/'IPC (2015)'!V$72*100</f>
        <v>102.0908419194857</v>
      </c>
      <c r="W73" s="291">
        <f>'IPC (2015)'!W73/'IPC (2015)'!W$72*100</f>
        <v>100.24935857261281</v>
      </c>
      <c r="X73" s="291">
        <f>'IPC (2015)'!X73/'IPC (2015)'!X$72*100</f>
        <v>103.62945248942475</v>
      </c>
      <c r="Y73" s="291">
        <f>'IPC (2015)'!Y73/'IPC (2015)'!Y$72*100</f>
        <v>102.32935395298173</v>
      </c>
      <c r="Z73" s="291">
        <f>'IPC (2015)'!Z73/'IPC (2015)'!Z$72*100</f>
        <v>103.36540274624069</v>
      </c>
      <c r="AA73" s="291">
        <f>'IPC (2015)'!AA73/'IPC (2015)'!AA$72*100</f>
        <v>101.28468688821657</v>
      </c>
      <c r="AB73" s="291">
        <f>'IPC (2015)'!AB73/'IPC (2015)'!AB$72*100</f>
        <v>103.10766416482195</v>
      </c>
      <c r="AC73" s="291">
        <f>'IPC (2015)'!AC73/'IPC (2015)'!AC$72*100</f>
        <v>102.51889168765742</v>
      </c>
      <c r="AD73" s="291">
        <f>'IPC (2015)'!AD73/'IPC (2015)'!AD$72*100</f>
        <v>102.53399258343634</v>
      </c>
      <c r="AE73" s="291">
        <f>'IPC (2015)'!AE73/'IPC (2015)'!AE$72*100</f>
        <v>100.46735158710092</v>
      </c>
      <c r="AF73" s="291">
        <f>'IPC (2015)'!AF73/'IPC (2015)'!AF$72*100</f>
        <v>109.66864697927525</v>
      </c>
      <c r="AG73" s="291">
        <f>'IPC (2015)'!AG73/'IPC (2015)'!AG$72*100</f>
        <v>103.24389214428339</v>
      </c>
      <c r="AH73" s="291">
        <f>'IPC (2015)'!AH73/'IPC (2015)'!AH$72*100</f>
        <v>101.3602161255631</v>
      </c>
      <c r="AI73" s="291">
        <f>'IPC (2015)'!AI73/'IPC (2015)'!AI$72*100</f>
        <v>109.59723466201399</v>
      </c>
      <c r="AJ73" s="291">
        <f>'IPC (2015)'!AJ73/'IPC (2015)'!AJ$72*100</f>
        <v>100.35648979354978</v>
      </c>
    </row>
    <row r="74" spans="1:36" x14ac:dyDescent="0.25">
      <c r="A74" s="288">
        <v>2007</v>
      </c>
      <c r="B74" s="291">
        <f>'IPC (2015)'!B74/'IPC (2015)'!B$72*100</f>
        <v>103.91202120477212</v>
      </c>
      <c r="C74" s="291">
        <v>130.32885627199551</v>
      </c>
      <c r="D74" s="291">
        <f>'IPC (2015)'!D74/'IPC (2015)'!D$72*100</f>
        <v>105.96565560091669</v>
      </c>
      <c r="E74" s="291">
        <f>'IPC (2015)'!E74/'IPC (2015)'!E$72*100</f>
        <v>103.64690868285329</v>
      </c>
      <c r="F74" s="291">
        <f>'IPC (2015)'!F74/'IPC (2015)'!F$72*100</f>
        <v>107.9771768494922</v>
      </c>
      <c r="G74" s="291">
        <f>'IPC (2015)'!G74/'IPC (2015)'!G$72*100</f>
        <v>104.18321291310009</v>
      </c>
      <c r="H74" s="291">
        <f>'IPC (2015)'!H74/'IPC (2015)'!H$72*100</f>
        <v>107.94934005209329</v>
      </c>
      <c r="I74" s="359">
        <v>106.06749999999998</v>
      </c>
      <c r="J74" s="291">
        <f>'IPC (2015)'!J74/'IPC (2015)'!J$72*100</f>
        <v>110.07561441137004</v>
      </c>
      <c r="K74" s="291">
        <f>'IPC (2015)'!K74/'IPC (2015)'!K$72*100</f>
        <v>104.83351711741571</v>
      </c>
      <c r="L74" s="291">
        <f>'IPC (2015)'!L74/'IPC (2015)'!L$72*100</f>
        <v>103.65007325331985</v>
      </c>
      <c r="M74" s="291">
        <f>'IPC (2015)'!M74/'IPC (2015)'!M$72*100</f>
        <v>106.4003755538935</v>
      </c>
      <c r="N74" s="291">
        <f>'IPC (2015)'!N74/'IPC (2015)'!N$72*100</f>
        <v>106.17064203882632</v>
      </c>
      <c r="O74" s="291">
        <f>'IPC (2015)'!O74/'IPC (2015)'!O$72*100</f>
        <v>111.33189089580273</v>
      </c>
      <c r="P74" s="291">
        <f>'IPC (2015)'!P74/'IPC (2015)'!P$72*100</f>
        <v>104.11666402074529</v>
      </c>
      <c r="Q74" s="291">
        <f>'IPC (2015)'!Q74/'IPC (2015)'!Q$72*100</f>
        <v>103.18805620587574</v>
      </c>
      <c r="R74" s="291">
        <f>'IPC (2015)'!R74/'IPC (2015)'!R$72*100</f>
        <v>106.18347121572252</v>
      </c>
      <c r="S74" s="291">
        <f>'IPC (2015)'!S74/'IPC (2015)'!S$72*100</f>
        <v>102.7331483282629</v>
      </c>
      <c r="T74" s="291">
        <f>'IPC (2015)'!T74/'IPC (2015)'!T$72*100</f>
        <v>112.20186466231614</v>
      </c>
      <c r="U74" s="291">
        <f>'IPC (2015)'!U74/'IPC (2015)'!U$72*100</f>
        <v>109.02128939840645</v>
      </c>
      <c r="V74" s="291">
        <f>'IPC (2015)'!V74/'IPC (2015)'!V$72*100</f>
        <v>103.95883611383734</v>
      </c>
      <c r="W74" s="291">
        <f>'IPC (2015)'!W74/'IPC (2015)'!W$72*100</f>
        <v>100.30955462146549</v>
      </c>
      <c r="X74" s="291">
        <f>'IPC (2015)'!X74/'IPC (2015)'!X$72*100</f>
        <v>107.74028365045024</v>
      </c>
      <c r="Y74" s="291">
        <f>'IPC (2015)'!Y74/'IPC (2015)'!Y$72*100</f>
        <v>103.05854174837113</v>
      </c>
      <c r="Z74" s="291">
        <f>'IPC (2015)'!Z74/'IPC (2015)'!Z$72*100</f>
        <v>105.82150775283039</v>
      </c>
      <c r="AA74" s="291">
        <f>'IPC (2015)'!AA74/'IPC (2015)'!AA$72*100</f>
        <v>103.77502311328803</v>
      </c>
      <c r="AB74" s="291">
        <f>'IPC (2015)'!AB74/'IPC (2015)'!AB$72*100</f>
        <v>105.63789341122052</v>
      </c>
      <c r="AC74" s="291">
        <f>'IPC (2015)'!AC74/'IPC (2015)'!AC$72*100</f>
        <v>104.91183879093198</v>
      </c>
      <c r="AD74" s="291">
        <f>'IPC (2015)'!AD74/'IPC (2015)'!AD$72*100</f>
        <v>105.45941903584672</v>
      </c>
      <c r="AE74" s="291">
        <f>'IPC (2015)'!AE74/'IPC (2015)'!AE$72*100</f>
        <v>100.8120536759409</v>
      </c>
      <c r="AF74" s="291">
        <f>'IPC (2015)'!AF74/'IPC (2015)'!AF$72*100</f>
        <v>119.54682471027694</v>
      </c>
      <c r="AG74" s="291">
        <f>'IPC (2015)'!AG74/'IPC (2015)'!AG$72*100</f>
        <v>109.6221029064878</v>
      </c>
      <c r="AH74" s="291">
        <f>'IPC (2015)'!AH74/'IPC (2015)'!AH$72*100</f>
        <v>103.60246520455317</v>
      </c>
      <c r="AI74" s="291">
        <f>'IPC (2015)'!AI74/'IPC (2015)'!AI$72*100</f>
        <v>119.19375953501721</v>
      </c>
      <c r="AJ74" s="291">
        <f>'IPC (2015)'!AJ74/'IPC (2015)'!AJ$72*100</f>
        <v>100.76899115616831</v>
      </c>
    </row>
    <row r="75" spans="1:36" x14ac:dyDescent="0.25">
      <c r="A75" s="288">
        <v>2008</v>
      </c>
      <c r="B75" s="291">
        <f>'IPC (2015)'!B75/'IPC (2015)'!B$72*100</f>
        <v>106.6432336048472</v>
      </c>
      <c r="C75" s="291">
        <v>165.59604994277802</v>
      </c>
      <c r="D75" s="291">
        <f>'IPC (2015)'!D75/'IPC (2015)'!D$72*100</f>
        <v>110.57546917620679</v>
      </c>
      <c r="E75" s="291">
        <f>'IPC (2015)'!E75/'IPC (2015)'!E$72*100</f>
        <v>108.30007866729645</v>
      </c>
      <c r="F75" s="291">
        <f>'IPC (2015)'!F75/'IPC (2015)'!F$72*100</f>
        <v>114.10874121932244</v>
      </c>
      <c r="G75" s="291">
        <f>'IPC (2015)'!G75/'IPC (2015)'!G$72*100</f>
        <v>106.65263223154381</v>
      </c>
      <c r="H75" s="291">
        <f>'IPC (2015)'!H75/'IPC (2015)'!H$72*100</f>
        <v>117.35848880505995</v>
      </c>
      <c r="I75" s="359">
        <v>112.00727999999998</v>
      </c>
      <c r="J75" s="291">
        <f>'IPC (2015)'!J75/'IPC (2015)'!J$72*100</f>
        <v>117.77931962379351</v>
      </c>
      <c r="K75" s="291">
        <f>'IPC (2015)'!K75/'IPC (2015)'!K$72*100</f>
        <v>109.73322200054815</v>
      </c>
      <c r="L75" s="291">
        <f>'IPC (2015)'!L75/'IPC (2015)'!L$72*100</f>
        <v>107.19102530485914</v>
      </c>
      <c r="M75" s="291">
        <f>'IPC (2015)'!M75/'IPC (2015)'!M$72*100</f>
        <v>110.73689281832198</v>
      </c>
      <c r="N75" s="291">
        <f>'IPC (2015)'!N75/'IPC (2015)'!N$72*100</f>
        <v>110.24663440929641</v>
      </c>
      <c r="O75" s="291">
        <f>'IPC (2015)'!O75/'IPC (2015)'!O$72*100</f>
        <v>122.86849273639737</v>
      </c>
      <c r="P75" s="291">
        <f>'IPC (2015)'!P75/'IPC (2015)'!P$72*100</f>
        <v>108.34999110803435</v>
      </c>
      <c r="Q75" s="291">
        <f>'IPC (2015)'!Q75/'IPC (2015)'!Q$72*100</f>
        <v>106.09059377495613</v>
      </c>
      <c r="R75" s="291">
        <f>'IPC (2015)'!R75/'IPC (2015)'!R$72*100</f>
        <v>110.59305017955184</v>
      </c>
      <c r="S75" s="291">
        <f>'IPC (2015)'!S75/'IPC (2015)'!S$72*100</f>
        <v>105.28760607397187</v>
      </c>
      <c r="T75" s="291">
        <f>'IPC (2015)'!T75/'IPC (2015)'!T$72*100</f>
        <v>118.98168080274812</v>
      </c>
      <c r="U75" s="291">
        <f>'IPC (2015)'!U75/'IPC (2015)'!U$72*100</f>
        <v>113.4478927085466</v>
      </c>
      <c r="V75" s="291">
        <f>'IPC (2015)'!V75/'IPC (2015)'!V$72*100</f>
        <v>107.43921096326174</v>
      </c>
      <c r="W75" s="291">
        <f>'IPC (2015)'!W75/'IPC (2015)'!W$72*100</f>
        <v>101.69389865478237</v>
      </c>
      <c r="X75" s="291">
        <f>'IPC (2015)'!X75/'IPC (2015)'!X$72*100</f>
        <v>113.26195051143053</v>
      </c>
      <c r="Y75" s="291">
        <f>'IPC (2015)'!Y75/'IPC (2015)'!Y$72*100</f>
        <v>106.92728405619947</v>
      </c>
      <c r="Z75" s="291">
        <f>'IPC (2015)'!Z75/'IPC (2015)'!Z$72*100</f>
        <v>110.01093405132032</v>
      </c>
      <c r="AA75" s="291">
        <f>'IPC (2015)'!AA75/'IPC (2015)'!AA$72*100</f>
        <v>108.09722353066505</v>
      </c>
      <c r="AB75" s="291">
        <f>'IPC (2015)'!AB75/'IPC (2015)'!AB$72*100</f>
        <v>108.37233972191622</v>
      </c>
      <c r="AC75" s="291">
        <f>'IPC (2015)'!AC75/'IPC (2015)'!AC$72*100</f>
        <v>108.56423173803526</v>
      </c>
      <c r="AD75" s="291">
        <f>'IPC (2015)'!AD75/'IPC (2015)'!AD$72*100</f>
        <v>112.16522867737947</v>
      </c>
      <c r="AE75" s="291">
        <f>'IPC (2015)'!AE75/'IPC (2015)'!AE$72*100</f>
        <v>101.37149213508201</v>
      </c>
      <c r="AF75" s="291">
        <f>'IPC (2015)'!AF75/'IPC (2015)'!AF$72*100</f>
        <v>136.41581336992127</v>
      </c>
      <c r="AG75" s="291">
        <f>'IPC (2015)'!AG75/'IPC (2015)'!AG$72*100</f>
        <v>120.64490844488046</v>
      </c>
      <c r="AH75" s="291">
        <f>'IPC (2015)'!AH75/'IPC (2015)'!AH$72*100</f>
        <v>107.1633385749623</v>
      </c>
      <c r="AI75" s="291">
        <f>'IPC (2015)'!AI75/'IPC (2015)'!AI$72*100</f>
        <v>131.64252718602816</v>
      </c>
      <c r="AJ75" s="291">
        <f>'IPC (2015)'!AJ75/'IPC (2015)'!AJ$72*100</f>
        <v>101.37522060387157</v>
      </c>
    </row>
    <row r="76" spans="1:36" x14ac:dyDescent="0.25">
      <c r="A76" s="288">
        <v>2009</v>
      </c>
      <c r="B76" s="291">
        <f>'IPC (2015)'!B76/'IPC (2015)'!B$72*100</f>
        <v>106.97674661278207</v>
      </c>
      <c r="C76" s="291">
        <v>189.74995958544446</v>
      </c>
      <c r="D76" s="291">
        <f>'IPC (2015)'!D76/'IPC (2015)'!D$72*100</f>
        <v>112.53388891340063</v>
      </c>
      <c r="E76" s="291">
        <f>'IPC (2015)'!E76/'IPC (2015)'!E$72*100</f>
        <v>108.24252309222193</v>
      </c>
      <c r="F76" s="291">
        <f>'IPC (2015)'!F76/'IPC (2015)'!F$72*100</f>
        <v>119.68642872950016</v>
      </c>
      <c r="G76" s="291">
        <f>'IPC (2015)'!G76/'IPC (2015)'!G$72*100</f>
        <v>106.9720215218335</v>
      </c>
      <c r="H76" s="291">
        <f>'IPC (2015)'!H76/'IPC (2015)'!H$72*100</f>
        <v>117.77281139349644</v>
      </c>
      <c r="I76" s="359">
        <v>110.99921447999996</v>
      </c>
      <c r="J76" s="291">
        <f>'IPC (2015)'!J76/'IPC (2015)'!J$72*100</f>
        <v>122.72727272727273</v>
      </c>
      <c r="K76" s="291">
        <f>'IPC (2015)'!K76/'IPC (2015)'!K$72*100</f>
        <v>112.75822725911004</v>
      </c>
      <c r="L76" s="291">
        <f>'IPC (2015)'!L76/'IPC (2015)'!L$72*100</f>
        <v>108.58955728666703</v>
      </c>
      <c r="M76" s="291">
        <f>'IPC (2015)'!M76/'IPC (2015)'!M$72*100</f>
        <v>110.41796892724938</v>
      </c>
      <c r="N76" s="291">
        <f>'IPC (2015)'!N76/'IPC (2015)'!N$72*100</f>
        <v>109.85465978539641</v>
      </c>
      <c r="O76" s="291">
        <f>'IPC (2015)'!O76/'IPC (2015)'!O$72*100</f>
        <v>122.77215485820673</v>
      </c>
      <c r="P76" s="291">
        <f>'IPC (2015)'!P76/'IPC (2015)'!P$72*100</f>
        <v>108.34999110803435</v>
      </c>
      <c r="Q76" s="291">
        <f>'IPC (2015)'!Q76/'IPC (2015)'!Q$72*100</f>
        <v>106.1835546546686</v>
      </c>
      <c r="R76" s="291">
        <f>'IPC (2015)'!R76/'IPC (2015)'!R$72*100</f>
        <v>111.93131486932946</v>
      </c>
      <c r="S76" s="291">
        <f>'IPC (2015)'!S76/'IPC (2015)'!S$72*100</f>
        <v>106.54030151208424</v>
      </c>
      <c r="T76" s="291">
        <f>'IPC (2015)'!T76/'IPC (2015)'!T$72*100</f>
        <v>123.99286121732057</v>
      </c>
      <c r="U76" s="291">
        <f>'IPC (2015)'!U76/'IPC (2015)'!U$72*100</f>
        <v>108.36756544294535</v>
      </c>
      <c r="V76" s="291">
        <f>'IPC (2015)'!V76/'IPC (2015)'!V$72*100</f>
        <v>108.27160684994641</v>
      </c>
      <c r="W76" s="291">
        <f>'IPC (2015)'!W76/'IPC (2015)'!W$72*100</f>
        <v>100.31814963495439</v>
      </c>
      <c r="X76" s="291">
        <f>'IPC (2015)'!X76/'IPC (2015)'!X$72*100</f>
        <v>119.26185142630663</v>
      </c>
      <c r="Y76" s="291">
        <f>'IPC (2015)'!Y76/'IPC (2015)'!Y$72*100</f>
        <v>109.27688512363316</v>
      </c>
      <c r="Z76" s="291">
        <f>'IPC (2015)'!Z76/'IPC (2015)'!Z$72*100</f>
        <v>112.33837105213014</v>
      </c>
      <c r="AA76" s="291">
        <f>'IPC (2015)'!AA76/'IPC (2015)'!AA$72*100</f>
        <v>112.19993327045341</v>
      </c>
      <c r="AB76" s="291">
        <f>'IPC (2015)'!AB76/'IPC (2015)'!AB$72*100</f>
        <v>107.4668650318492</v>
      </c>
      <c r="AC76" s="291">
        <f>'IPC (2015)'!AC76/'IPC (2015)'!AC$72*100</f>
        <v>110.70528967254407</v>
      </c>
      <c r="AD76" s="291">
        <f>'IPC (2015)'!AD76/'IPC (2015)'!AD$72*100</f>
        <v>113.30860321384424</v>
      </c>
      <c r="AE76" s="291">
        <f>'IPC (2015)'!AE76/'IPC (2015)'!AE$72*100</f>
        <v>101.76964476170566</v>
      </c>
      <c r="AF76" s="291">
        <f>'IPC (2015)'!AF76/'IPC (2015)'!AF$72*100</f>
        <v>152.30459167519058</v>
      </c>
      <c r="AG76" s="291">
        <f>'IPC (2015)'!AG76/'IPC (2015)'!AG$72*100</f>
        <v>129.40922922760663</v>
      </c>
      <c r="AH76" s="291">
        <f>'IPC (2015)'!AH76/'IPC (2015)'!AH$72*100</f>
        <v>106.63346173685353</v>
      </c>
      <c r="AI76" s="291">
        <f>'IPC (2015)'!AI76/'IPC (2015)'!AI$72*100</f>
        <v>139.8714660825103</v>
      </c>
      <c r="AJ76" s="291">
        <f>'IPC (2015)'!AJ76/'IPC (2015)'!AJ$72*100</f>
        <v>101.51038216936172</v>
      </c>
    </row>
    <row r="77" spans="1:36" x14ac:dyDescent="0.25">
      <c r="A77" s="288">
        <v>2010</v>
      </c>
      <c r="B77" s="291">
        <f>'IPC (2015)'!B77/'IPC (2015)'!B$72*100</f>
        <v>108.15756701188231</v>
      </c>
      <c r="C77" s="291">
        <v>233.56243827997969</v>
      </c>
      <c r="D77" s="291">
        <f>'IPC (2015)'!D77/'IPC (2015)'!D$72*100</f>
        <v>115.81801854644269</v>
      </c>
      <c r="E77" s="291">
        <f>'IPC (2015)'!E77/'IPC (2015)'!E$72*100</f>
        <v>110.61227476574939</v>
      </c>
      <c r="F77" s="291">
        <f>'IPC (2015)'!F77/'IPC (2015)'!F$72*100</f>
        <v>125.71710316626326</v>
      </c>
      <c r="G77" s="291">
        <f>'IPC (2015)'!G77/'IPC (2015)'!G$72*100</f>
        <v>108.87278710961625</v>
      </c>
      <c r="H77" s="291">
        <f>'IPC (2015)'!H77/'IPC (2015)'!H$72*100</f>
        <v>119.43425925572397</v>
      </c>
      <c r="I77" s="359">
        <v>114.55118934335997</v>
      </c>
      <c r="J77" s="291">
        <f>'IPC (2015)'!J77/'IPC (2015)'!J$72*100</f>
        <v>125.5146390751994</v>
      </c>
      <c r="K77" s="291">
        <f>'IPC (2015)'!K77/'IPC (2015)'!K$72*100</f>
        <v>116.07239605575987</v>
      </c>
      <c r="L77" s="291">
        <f>'IPC (2015)'!L77/'IPC (2015)'!L$72*100</f>
        <v>111.09898785562436</v>
      </c>
      <c r="M77" s="291">
        <f>'IPC (2015)'!M77/'IPC (2015)'!M$72*100</f>
        <v>112.40537072717353</v>
      </c>
      <c r="N77" s="291">
        <f>'IPC (2015)'!N77/'IPC (2015)'!N$72*100</f>
        <v>111.65632064997612</v>
      </c>
      <c r="O77" s="291">
        <f>'IPC (2015)'!O77/'IPC (2015)'!O$72*100</f>
        <v>126.42100131922011</v>
      </c>
      <c r="P77" s="291">
        <f>'IPC (2015)'!P77/'IPC (2015)'!P$72*100</f>
        <v>109.63301050707106</v>
      </c>
      <c r="Q77" s="291">
        <f>'IPC (2015)'!Q77/'IPC (2015)'!Q$72*100</f>
        <v>107.80935131586259</v>
      </c>
      <c r="R77" s="291">
        <f>'IPC (2015)'!R77/'IPC (2015)'!R$72*100</f>
        <v>117.20660956724727</v>
      </c>
      <c r="S77" s="291">
        <f>'IPC (2015)'!S77/'IPC (2015)'!S$72*100</f>
        <v>107.89900023750016</v>
      </c>
      <c r="T77" s="291">
        <f>'IPC (2015)'!T77/'IPC (2015)'!T$72*100</f>
        <v>130.01338521752388</v>
      </c>
      <c r="U77" s="291">
        <f>'IPC (2015)'!U77/'IPC (2015)'!U$72*100</f>
        <v>107.36831051623675</v>
      </c>
      <c r="V77" s="291">
        <f>'IPC (2015)'!V77/'IPC (2015)'!V$72*100</f>
        <v>109.9233135741605</v>
      </c>
      <c r="W77" s="291">
        <f>'IPC (2015)'!W77/'IPC (2015)'!W$72*100</f>
        <v>99.595879593869626</v>
      </c>
      <c r="X77" s="291">
        <f>'IPC (2015)'!X77/'IPC (2015)'!X$72*100</f>
        <v>124.21923740647355</v>
      </c>
      <c r="Y77" s="291">
        <f>'IPC (2015)'!Y77/'IPC (2015)'!Y$72*100</f>
        <v>111.92020303504972</v>
      </c>
      <c r="Z77" s="291">
        <f>'IPC (2015)'!Z77/'IPC (2015)'!Z$72*100</f>
        <v>114.92444662337043</v>
      </c>
      <c r="AA77" s="291">
        <f>'IPC (2015)'!AA77/'IPC (2015)'!AA$72*100</f>
        <v>115.0954753957509</v>
      </c>
      <c r="AB77" s="291">
        <f>'IPC (2015)'!AB77/'IPC (2015)'!AB$72*100</f>
        <v>108.97415424074983</v>
      </c>
      <c r="AC77" s="291">
        <f>'IPC (2015)'!AC77/'IPC (2015)'!AC$72*100</f>
        <v>113.47607052896724</v>
      </c>
      <c r="AD77" s="291">
        <f>'IPC (2015)'!AD77/'IPC (2015)'!AD$72*100</f>
        <v>114.97734239802224</v>
      </c>
      <c r="AE77" s="291">
        <f>'IPC (2015)'!AE77/'IPC (2015)'!AE$72*100</f>
        <v>102.20371156443167</v>
      </c>
      <c r="AF77" s="291">
        <f>'IPC (2015)'!AF77/'IPC (2015)'!AF$72*100</f>
        <v>162.73654510249918</v>
      </c>
      <c r="AG77" s="291">
        <f>'IPC (2015)'!AG77/'IPC (2015)'!AG$72*100</f>
        <v>134.66784625743077</v>
      </c>
      <c r="AH77" s="291">
        <f>'IPC (2015)'!AH77/'IPC (2015)'!AH$72*100</f>
        <v>107.86825423360619</v>
      </c>
      <c r="AI77" s="291">
        <f>'IPC (2015)'!AI77/'IPC (2015)'!AI$72*100</f>
        <v>151.85348091621339</v>
      </c>
      <c r="AJ77" s="291">
        <f>'IPC (2015)'!AJ77/'IPC (2015)'!AJ$72*100</f>
        <v>101.63011830196602</v>
      </c>
    </row>
    <row r="78" spans="1:36" x14ac:dyDescent="0.25">
      <c r="A78" s="288">
        <f>A77+1</f>
        <v>2011</v>
      </c>
      <c r="B78" s="291">
        <f>'IPC (2015)'!B78/'IPC (2015)'!B$72*100</f>
        <v>110.40202317698011</v>
      </c>
      <c r="C78" s="291">
        <v>288.29605085422025</v>
      </c>
      <c r="D78" s="291">
        <f>'IPC (2015)'!D78/'IPC (2015)'!D$72*100</f>
        <v>119.6444746082953</v>
      </c>
      <c r="E78" s="291">
        <f>'IPC (2015)'!E78/'IPC (2015)'!E$72*100</f>
        <v>114.5191928617629</v>
      </c>
      <c r="F78" s="291">
        <f>'IPC (2015)'!F78/'IPC (2015)'!F$72*100</f>
        <v>134.0602430683623</v>
      </c>
      <c r="G78" s="291">
        <f>'IPC (2015)'!G78/'IPC (2015)'!G$72*100</f>
        <v>112.04330111873213</v>
      </c>
      <c r="H78" s="291">
        <f>'IPC (2015)'!H78/'IPC (2015)'!H$72*100</f>
        <v>123.4248169034679</v>
      </c>
      <c r="I78" s="359">
        <v>120.62240237855804</v>
      </c>
      <c r="J78" s="291">
        <f>'IPC (2015)'!J78/'IPC (2015)'!J$72*100</f>
        <v>129.80421310653733</v>
      </c>
      <c r="K78" s="291">
        <f>'IPC (2015)'!K78/'IPC (2015)'!K$72*100</f>
        <v>120.74530075787031</v>
      </c>
      <c r="L78" s="291">
        <f>'IPC (2015)'!L78/'IPC (2015)'!L$72*100</f>
        <v>114.1638439133567</v>
      </c>
      <c r="M78" s="291">
        <f>'IPC (2015)'!M78/'IPC (2015)'!M$72*100</f>
        <v>115.99799963196484</v>
      </c>
      <c r="N78" s="291">
        <f>'IPC (2015)'!N78/'IPC (2015)'!N$72*100</f>
        <v>115.18114307990083</v>
      </c>
      <c r="O78" s="291">
        <f>'IPC (2015)'!O78/'IPC (2015)'!O$72*100</f>
        <v>132.71916761592922</v>
      </c>
      <c r="P78" s="291">
        <f>'IPC (2015)'!P78/'IPC (2015)'!P$72*100</f>
        <v>113.37895529959366</v>
      </c>
      <c r="Q78" s="291">
        <f>'IPC (2015)'!Q78/'IPC (2015)'!Q$72*100</f>
        <v>110.08585137004327</v>
      </c>
      <c r="R78" s="291">
        <f>'IPC (2015)'!R78/'IPC (2015)'!R$72*100</f>
        <v>121.10949378241843</v>
      </c>
      <c r="S78" s="291">
        <f>'IPC (2015)'!S78/'IPC (2015)'!S$72*100</f>
        <v>110.42499566467995</v>
      </c>
      <c r="T78" s="291">
        <f>'IPC (2015)'!T78/'IPC (2015)'!T$72*100</f>
        <v>135.12282236789608</v>
      </c>
      <c r="U78" s="291">
        <f>'IPC (2015)'!U78/'IPC (2015)'!U$72*100</f>
        <v>110.11392864318297</v>
      </c>
      <c r="V78" s="291">
        <f>'IPC (2015)'!V78/'IPC (2015)'!V$72*100</f>
        <v>112.97988413053039</v>
      </c>
      <c r="W78" s="291">
        <f>'IPC (2015)'!W78/'IPC (2015)'!W$72*100</f>
        <v>99.329330994279019</v>
      </c>
      <c r="X78" s="291">
        <f>'IPC (2015)'!X78/'IPC (2015)'!X$72*100</f>
        <v>128.4518483380547</v>
      </c>
      <c r="Y78" s="291">
        <f>'IPC (2015)'!Y78/'IPC (2015)'!Y$72*100</f>
        <v>113.35831935824667</v>
      </c>
      <c r="Z78" s="291">
        <f>'IPC (2015)'!Z78/'IPC (2015)'!Z$72*100</f>
        <v>119.55348033805993</v>
      </c>
      <c r="AA78" s="291">
        <f>'IPC (2015)'!AA78/'IPC (2015)'!AA$72*100</f>
        <v>119.97483392593868</v>
      </c>
      <c r="AB78" s="291">
        <f>'IPC (2015)'!AB78/'IPC (2015)'!AB$72*100</f>
        <v>112.95499304131546</v>
      </c>
      <c r="AC78" s="291">
        <f>'IPC (2015)'!AC78/'IPC (2015)'!AC$72*100</f>
        <v>117.88413098236774</v>
      </c>
      <c r="AD78" s="291">
        <f>'IPC (2015)'!AD78/'IPC (2015)'!AD$72*100</f>
        <v>117.18170580964151</v>
      </c>
      <c r="AE78" s="291">
        <f>'IPC (2015)'!AE78/'IPC (2015)'!AE$72*100</f>
        <v>102.61624657795811</v>
      </c>
      <c r="AF78" s="291">
        <f>'IPC (2015)'!AF78/'IPC (2015)'!AF$72*100</f>
        <v>176.47226362258129</v>
      </c>
      <c r="AG78" s="291">
        <f>'IPC (2015)'!AG78/'IPC (2015)'!AG$72*100</f>
        <v>141.42433655036714</v>
      </c>
      <c r="AH78" s="291">
        <f>'IPC (2015)'!AH78/'IPC (2015)'!AH$72*100</f>
        <v>111.06239981977618</v>
      </c>
      <c r="AI78" s="291">
        <f>'IPC (2015)'!AI78/'IPC (2015)'!AI$72*100</f>
        <v>161.68124174038491</v>
      </c>
      <c r="AJ78" s="291">
        <f>'IPC (2015)'!AJ78/'IPC (2015)'!AJ$72*100</f>
        <v>101.83728388921361</v>
      </c>
    </row>
    <row r="79" spans="1:36" x14ac:dyDescent="0.25">
      <c r="A79" s="288">
        <f>A78+1</f>
        <v>2012</v>
      </c>
      <c r="B79" s="291">
        <f>'IPC (2015)'!B79/'IPC (2015)'!B$72*100</f>
        <v>112.61942959942151</v>
      </c>
      <c r="C79" s="291">
        <v>356.48951878862454</v>
      </c>
      <c r="D79" s="291">
        <f>'IPC (2015)'!D79/'IPC (2015)'!D$72*100</f>
        <v>121.75354201758097</v>
      </c>
      <c r="E79" s="291">
        <f>'IPC (2015)'!E79/'IPC (2015)'!E$72*100</f>
        <v>117.7711549481393</v>
      </c>
      <c r="F79" s="291">
        <f>'IPC (2015)'!F79/'IPC (2015)'!F$72*100</f>
        <v>141.30420637428131</v>
      </c>
      <c r="G79" s="291">
        <f>'IPC (2015)'!G79/'IPC (2015)'!G$72*100</f>
        <v>113.74152455943327</v>
      </c>
      <c r="H79" s="291">
        <f>'IPC (2015)'!H79/'IPC (2015)'!H$72*100</f>
        <v>127.13675077702278</v>
      </c>
      <c r="I79" s="359">
        <v>123.87920724277912</v>
      </c>
      <c r="J79" s="291">
        <f>'IPC (2015)'!J79/'IPC (2015)'!J$72*100</f>
        <v>133.91554009576961</v>
      </c>
      <c r="K79" s="291">
        <f>'IPC (2015)'!K79/'IPC (2015)'!K$72*100</f>
        <v>123.38625889971763</v>
      </c>
      <c r="L79" s="291">
        <f>'IPC (2015)'!L79/'IPC (2015)'!L$72*100</f>
        <v>116.90140778014649</v>
      </c>
      <c r="M79" s="291">
        <f>'IPC (2015)'!M79/'IPC (2015)'!M$72*100</f>
        <v>118.83531839650172</v>
      </c>
      <c r="N79" s="291">
        <f>'IPC (2015)'!N79/'IPC (2015)'!N$72*100</f>
        <v>117.56461871040749</v>
      </c>
      <c r="O79" s="291">
        <f>'IPC (2015)'!O79/'IPC (2015)'!O$72*100</f>
        <v>137.93955037719888</v>
      </c>
      <c r="P79" s="291">
        <f>'IPC (2015)'!P79/'IPC (2015)'!P$72*100</f>
        <v>116.56300658410994</v>
      </c>
      <c r="Q79" s="291">
        <f>'IPC (2015)'!Q79/'IPC (2015)'!Q$72*100</f>
        <v>112.23714392124404</v>
      </c>
      <c r="R79" s="291">
        <f>'IPC (2015)'!R79/'IPC (2015)'!R$72*100</f>
        <v>122.92792556571463</v>
      </c>
      <c r="S79" s="291">
        <f>'IPC (2015)'!S79/'IPC (2015)'!S$72*100</f>
        <v>113.13653807730442</v>
      </c>
      <c r="T79" s="291">
        <f>'IPC (2015)'!T79/'IPC (2015)'!T$72*100</f>
        <v>142.76015842142769</v>
      </c>
      <c r="U79" s="291">
        <f>'IPC (2015)'!U79/'IPC (2015)'!U$72*100</f>
        <v>111.98169370550795</v>
      </c>
      <c r="V79" s="291">
        <f>'IPC (2015)'!V79/'IPC (2015)'!V$72*100</f>
        <v>116.41600385435666</v>
      </c>
      <c r="W79" s="291">
        <f>'IPC (2015)'!W79/'IPC (2015)'!W$72*100</f>
        <v>99.277740277058655</v>
      </c>
      <c r="X79" s="291">
        <f>'IPC (2015)'!X79/'IPC (2015)'!X$72*100</f>
        <v>133.73315960803825</v>
      </c>
      <c r="Y79" s="291">
        <f>'IPC (2015)'!Y79/'IPC (2015)'!Y$72*100</f>
        <v>114.14827280325188</v>
      </c>
      <c r="Z79" s="291">
        <f>'IPC (2015)'!Z79/'IPC (2015)'!Z$72*100</f>
        <v>120.82064682344347</v>
      </c>
      <c r="AA79" s="291">
        <f>'IPC (2015)'!AA79/'IPC (2015)'!AA$72*100</f>
        <v>124.24638360578743</v>
      </c>
      <c r="AB79" s="291">
        <f>'IPC (2015)'!AB79/'IPC (2015)'!AB$72*100</f>
        <v>116.08762005057658</v>
      </c>
      <c r="AC79" s="291">
        <f>'IPC (2015)'!AC79/'IPC (2015)'!AC$72*100</f>
        <v>120.90680100755667</v>
      </c>
      <c r="AD79" s="291">
        <f>'IPC (2015)'!AD79/'IPC (2015)'!AD$72*100</f>
        <v>121.03419035846723</v>
      </c>
      <c r="AE79" s="291">
        <f>'IPC (2015)'!AE79/'IPC (2015)'!AE$72*100</f>
        <v>102.85388903427504</v>
      </c>
      <c r="AF79" s="291">
        <f>'IPC (2015)'!AF79/'IPC (2015)'!AF$72*100</f>
        <v>185.42776133271124</v>
      </c>
      <c r="AG79" s="291">
        <f>'IPC (2015)'!AG79/'IPC (2015)'!AG$72*100</f>
        <v>149.51937465549949</v>
      </c>
      <c r="AH79" s="291">
        <f>'IPC (2015)'!AH79/'IPC (2015)'!AH$72*100</f>
        <v>112.04909400871976</v>
      </c>
      <c r="AI79" s="291">
        <f>'IPC (2015)'!AI79/'IPC (2015)'!AI$72*100</f>
        <v>176.05726400291721</v>
      </c>
      <c r="AJ79" s="291">
        <f>'IPC (2015)'!AJ79/'IPC (2015)'!AJ$72*100</f>
        <v>101.98233101683425</v>
      </c>
    </row>
    <row r="80" spans="1:36" x14ac:dyDescent="0.25">
      <c r="A80" s="288">
        <f>A79+1</f>
        <v>2013</v>
      </c>
      <c r="B80" s="291">
        <f>'IPC (2015)'!B80/'IPC (2015)'!B$72*100</f>
        <v>114.31404438175224</v>
      </c>
      <c r="C80" s="291">
        <v>447.42509947504345</v>
      </c>
      <c r="D80" s="291">
        <f>'IPC (2015)'!D80/'IPC (2015)'!D$72*100</f>
        <v>124.73636332963929</v>
      </c>
      <c r="E80" s="291">
        <f>'IPC (2015)'!E80/'IPC (2015)'!E$72*100</f>
        <v>119.08205226118311</v>
      </c>
      <c r="F80" s="291">
        <f>'IPC (2015)'!F80/'IPC (2015)'!F$72*100</f>
        <v>150.07113966827239</v>
      </c>
      <c r="G80" s="291">
        <f>'IPC (2015)'!G80/'IPC (2015)'!G$72*100</f>
        <v>114.80874266510872</v>
      </c>
      <c r="H80" s="291">
        <f>'IPC (2015)'!H80/'IPC (2015)'!H$72*100</f>
        <v>129.41194022294709</v>
      </c>
      <c r="I80" s="359">
        <v>127.10006663109135</v>
      </c>
      <c r="J80" s="291">
        <f>'IPC (2015)'!J80/'IPC (2015)'!J$72*100</f>
        <v>136.61808523387748</v>
      </c>
      <c r="K80" s="291">
        <f>'IPC (2015)'!K80/'IPC (2015)'!K$72*100</f>
        <v>124.99197511584772</v>
      </c>
      <c r="L80" s="291">
        <f>'IPC (2015)'!L80/'IPC (2015)'!L$72*100</f>
        <v>117.82384376814743</v>
      </c>
      <c r="M80" s="291">
        <f>'IPC (2015)'!M80/'IPC (2015)'!M$72*100</f>
        <v>120.50912407513808</v>
      </c>
      <c r="N80" s="291">
        <f>'IPC (2015)'!N80/'IPC (2015)'!N$72*100</f>
        <v>119.28674866776932</v>
      </c>
      <c r="O80" s="291">
        <f>'IPC (2015)'!O80/'IPC (2015)'!O$72*100</f>
        <v>141.77508318584123</v>
      </c>
      <c r="P80" s="291">
        <f>'IPC (2015)'!P80/'IPC (2015)'!P$72*100</f>
        <v>118.28615144633694</v>
      </c>
      <c r="Q80" s="291">
        <f>'IPC (2015)'!Q80/'IPC (2015)'!Q$72*100</f>
        <v>113.20655732181608</v>
      </c>
      <c r="R80" s="291">
        <f>'IPC (2015)'!R80/'IPC (2015)'!R$72*100</f>
        <v>121.79429941242306</v>
      </c>
      <c r="S80" s="291">
        <f>'IPC (2015)'!S80/'IPC (2015)'!S$72*100</f>
        <v>115.97275628338667</v>
      </c>
      <c r="T80" s="291">
        <f>'IPC (2015)'!T80/'IPC (2015)'!T$72*100</f>
        <v>145.23446142492685</v>
      </c>
      <c r="U80" s="291">
        <f>'IPC (2015)'!U80/'IPC (2015)'!U$72*100</f>
        <v>112.55137627190599</v>
      </c>
      <c r="V80" s="291">
        <f>'IPC (2015)'!V80/'IPC (2015)'!V$72*100</f>
        <v>117.83628133068449</v>
      </c>
      <c r="W80" s="291">
        <f>'IPC (2015)'!W80/'IPC (2015)'!W$72*100</f>
        <v>99.621674952479793</v>
      </c>
      <c r="X80" s="291">
        <f>'IPC (2015)'!X80/'IPC (2015)'!X$72*100</f>
        <v>138.82356885036634</v>
      </c>
      <c r="Y80" s="291">
        <f>'IPC (2015)'!Y80/'IPC (2015)'!Y$72*100</f>
        <v>116.56876307752735</v>
      </c>
      <c r="Z80" s="291">
        <f>'IPC (2015)'!Z80/'IPC (2015)'!Z$72*100</f>
        <v>122.19126129380567</v>
      </c>
      <c r="AA80" s="291">
        <f>'IPC (2015)'!AA80/'IPC (2015)'!AA$72*100</f>
        <v>125.47892636863706</v>
      </c>
      <c r="AB80" s="291">
        <f>'IPC (2015)'!AB80/'IPC (2015)'!AB$72*100</f>
        <v>116.40618793919005</v>
      </c>
      <c r="AC80" s="291">
        <f>'IPC (2015)'!AC80/'IPC (2015)'!AC$72*100</f>
        <v>123.67758186397984</v>
      </c>
      <c r="AD80" s="291">
        <f>'IPC (2015)'!AD80/'IPC (2015)'!AD$72*100</f>
        <v>122.77503090234858</v>
      </c>
      <c r="AE80" s="291">
        <f>'IPC (2015)'!AE80/'IPC (2015)'!AE$72*100</f>
        <v>103.13783469766993</v>
      </c>
      <c r="AF80" s="291">
        <f>'IPC (2015)'!AF80/'IPC (2015)'!AF$72*100</f>
        <v>197.95102745772641</v>
      </c>
      <c r="AG80" s="291">
        <f>'IPC (2015)'!AG80/'IPC (2015)'!AG$72*100</f>
        <v>158.15622806029597</v>
      </c>
      <c r="AH80" s="291">
        <f>'IPC (2015)'!AH80/'IPC (2015)'!AH$72*100</f>
        <v>111.99947881699504</v>
      </c>
      <c r="AI80" s="291">
        <f>'IPC (2015)'!AI80/'IPC (2015)'!AI$72*100</f>
        <v>189.24938037637446</v>
      </c>
      <c r="AJ80" s="291">
        <f>'IPC (2015)'!AJ80/'IPC (2015)'!AJ$72*100</f>
        <v>102.02602792900142</v>
      </c>
    </row>
    <row r="81" spans="1:36" x14ac:dyDescent="0.25">
      <c r="A81" s="288">
        <f>A80+1</f>
        <v>2014</v>
      </c>
      <c r="B81" s="291">
        <f>'IPC (2015)'!B81/'IPC (2015)'!B$72*100</f>
        <v>115.35064199949656</v>
      </c>
      <c r="C81" s="291">
        <v>614.31371920133597</v>
      </c>
      <c r="D81" s="291">
        <f>'IPC (2015)'!D81/'IPC (2015)'!D$72*100</f>
        <v>127.8397131608111</v>
      </c>
      <c r="E81" s="291">
        <f>'IPC (2015)'!E81/'IPC (2015)'!E$72*100</f>
        <v>119.48693590579917</v>
      </c>
      <c r="F81" s="291">
        <f>'IPC (2015)'!F81/'IPC (2015)'!F$72*100</f>
        <v>159.56921616577199</v>
      </c>
      <c r="G81" s="291">
        <f>'IPC (2015)'!G81/'IPC (2015)'!G$72*100</f>
        <v>116.99773357242276</v>
      </c>
      <c r="H81" s="291">
        <f>'IPC (2015)'!H81/'IPC (2015)'!H$72*100</f>
        <v>135.51847171119516</v>
      </c>
      <c r="I81" s="359">
        <v>129.76916803034428</v>
      </c>
      <c r="J81" s="291">
        <f>'IPC (2015)'!J81/'IPC (2015)'!J$72*100</f>
        <v>140.57703808526932</v>
      </c>
      <c r="K81" s="291">
        <f>'IPC (2015)'!K81/'IPC (2015)'!K$72*100</f>
        <v>126.58527475189149</v>
      </c>
      <c r="L81" s="291">
        <f>'IPC (2015)'!L81/'IPC (2015)'!L$72*100</f>
        <v>118.48839045870301</v>
      </c>
      <c r="M81" s="291">
        <f>'IPC (2015)'!M81/'IPC (2015)'!M$72*100</f>
        <v>120.3273812766366</v>
      </c>
      <c r="N81" s="291">
        <f>'IPC (2015)'!N81/'IPC (2015)'!N$72*100</f>
        <v>121.22185105910943</v>
      </c>
      <c r="O81" s="291">
        <f>'IPC (2015)'!O81/'IPC (2015)'!O$72*100</f>
        <v>141.62457286707641</v>
      </c>
      <c r="P81" s="291">
        <f>'IPC (2015)'!P81/'IPC (2015)'!P$72*100</f>
        <v>119.51779901962946</v>
      </c>
      <c r="Q81" s="291">
        <f>'IPC (2015)'!Q81/'IPC (2015)'!Q$72*100</f>
        <v>113.7813735854967</v>
      </c>
      <c r="R81" s="291">
        <f>'IPC (2015)'!R81/'IPC (2015)'!R$72*100</f>
        <v>120.19732512416974</v>
      </c>
      <c r="S81" s="291">
        <f>'IPC (2015)'!S81/'IPC (2015)'!S$72*100</f>
        <v>117.10469892144776</v>
      </c>
      <c r="T81" s="291">
        <f>'IPC (2015)'!T81/'IPC (2015)'!T$72*100</f>
        <v>144.9039944078377</v>
      </c>
      <c r="U81" s="291">
        <f>'IPC (2015)'!U81/'IPC (2015)'!U$72*100</f>
        <v>112.75678579407082</v>
      </c>
      <c r="V81" s="291">
        <f>'IPC (2015)'!V81/'IPC (2015)'!V$72*100</f>
        <v>118.12032264161492</v>
      </c>
      <c r="W81" s="291">
        <f>'IPC (2015)'!W81/'IPC (2015)'!W$72*100</f>
        <v>102.37318331027916</v>
      </c>
      <c r="X81" s="291">
        <f>'IPC (2015)'!X81/'IPC (2015)'!X$72*100</f>
        <v>144.40235798861946</v>
      </c>
      <c r="Y81" s="291">
        <f>'IPC (2015)'!Y81/'IPC (2015)'!Y$72*100</f>
        <v>118.94875912289888</v>
      </c>
      <c r="Z81" s="291">
        <f>'IPC (2015)'!Z81/'IPC (2015)'!Z$72*100</f>
        <v>123.69117644139924</v>
      </c>
      <c r="AA81" s="291">
        <f>'IPC (2015)'!AA81/'IPC (2015)'!AA$72*100</f>
        <v>125.54637771935037</v>
      </c>
      <c r="AB81" s="291">
        <f>'IPC (2015)'!AB81/'IPC (2015)'!AB$72*100</f>
        <v>116.08239418407717</v>
      </c>
      <c r="AC81" s="291">
        <f>'IPC (2015)'!AC81/'IPC (2015)'!AC$72*100</f>
        <v>125.44080604534003</v>
      </c>
      <c r="AD81" s="291">
        <f>'IPC (2015)'!AD81/'IPC (2015)'!AD$72*100</f>
        <v>123.19735475896168</v>
      </c>
      <c r="AE81" s="291">
        <f>'IPC (2015)'!AE81/'IPC (2015)'!AE$72*100</f>
        <v>103.21396113532214</v>
      </c>
      <c r="AF81" s="291">
        <f>'IPC (2015)'!AF81/'IPC (2015)'!AF$72*100</f>
        <v>213.43756195669221</v>
      </c>
      <c r="AG81" s="291">
        <f>'IPC (2015)'!AG81/'IPC (2015)'!AG$72*100</f>
        <v>167.8607303989522</v>
      </c>
      <c r="AH81" s="291">
        <f>'IPC (2015)'!AH81/'IPC (2015)'!AH$72*100</f>
        <v>111.79822440191344</v>
      </c>
      <c r="AI81" s="291">
        <f>'IPC (2015)'!AI81/'IPC (2015)'!AI$72*100</f>
        <v>206.0066116846354</v>
      </c>
      <c r="AJ81" s="291">
        <f>'IPC (2015)'!AJ81/'IPC (2015)'!AJ$72*100</f>
        <v>101.95640574862064</v>
      </c>
    </row>
    <row r="82" spans="1:36" x14ac:dyDescent="0.25">
      <c r="A82" s="288">
        <v>2015</v>
      </c>
      <c r="B82" s="291">
        <f>'IPC (2015)'!B82/'IPC (2015)'!B$72*100</f>
        <v>115.94403196066807</v>
      </c>
      <c r="C82" s="291">
        <v>761.89066077103269</v>
      </c>
      <c r="D82" s="291">
        <f>'IPC (2015)'!D82/'IPC (2015)'!D$72*100</f>
        <v>129.76800076822656</v>
      </c>
      <c r="E82" s="291">
        <f>'IPC (2015)'!E82/'IPC (2015)'!E$72*100</f>
        <v>120.15777677352577</v>
      </c>
      <c r="F82" s="291">
        <f>'IPC (2015)'!F82/'IPC (2015)'!F$72*100</f>
        <v>173.9781566944707</v>
      </c>
      <c r="G82" s="291">
        <f>'IPC (2015)'!G82/'IPC (2015)'!G$72*100</f>
        <v>118.31423978131743</v>
      </c>
      <c r="H82" s="291">
        <f>'IPC (2015)'!H82/'IPC (2015)'!H$72*100</f>
        <v>141.41185311324557</v>
      </c>
      <c r="I82" s="359">
        <v>131.71570555079938</v>
      </c>
      <c r="J82" s="291">
        <f>'IPC (2015)'!J82/'IPC (2015)'!J$72*100</f>
        <v>147.59215211201419</v>
      </c>
      <c r="K82" s="291">
        <f>'IPC (2015)'!K82/'IPC (2015)'!K$72*100</f>
        <v>127.47923027401889</v>
      </c>
      <c r="L82" s="291">
        <f>'IPC (2015)'!L82/'IPC (2015)'!L$72*100</f>
        <v>119.02399845173581</v>
      </c>
      <c r="M82" s="291">
        <f>'IPC (2015)'!M82/'IPC (2015)'!M$72*100</f>
        <v>119.72516370320945</v>
      </c>
      <c r="N82" s="291">
        <f>'IPC (2015)'!N82/'IPC (2015)'!N$72*100</f>
        <v>121.36564507539475</v>
      </c>
      <c r="O82" s="291">
        <f>'IPC (2015)'!O82/'IPC (2015)'!O$72*100</f>
        <v>140.9272647610388</v>
      </c>
      <c r="P82" s="291">
        <f>'IPC (2015)'!P82/'IPC (2015)'!P$72*100</f>
        <v>119.26922951684125</v>
      </c>
      <c r="Q82" s="291">
        <f>'IPC (2015)'!Q82/'IPC (2015)'!Q$72*100</f>
        <v>113.82405796151261</v>
      </c>
      <c r="R82" s="291">
        <f>'IPC (2015)'!R82/'IPC (2015)'!R$72*100</f>
        <v>118.11066402287757</v>
      </c>
      <c r="S82" s="291">
        <f>'IPC (2015)'!S82/'IPC (2015)'!S$72*100</f>
        <v>117.80760980611696</v>
      </c>
      <c r="T82" s="291">
        <f>'IPC (2015)'!T82/'IPC (2015)'!T$72*100</f>
        <v>144.81464377262998</v>
      </c>
      <c r="U82" s="291">
        <f>'IPC (2015)'!U82/'IPC (2015)'!U$72*100</f>
        <v>112.42995192382826</v>
      </c>
      <c r="V82" s="291">
        <f>'IPC (2015)'!V82/'IPC (2015)'!V$72*100</f>
        <v>118.16613804407712</v>
      </c>
      <c r="W82" s="291">
        <f>'IPC (2015)'!W82/'IPC (2015)'!W$72*100</f>
        <v>103.18143444068338</v>
      </c>
      <c r="X82" s="291">
        <f>'IPC (2015)'!X82/'IPC (2015)'!X$72*100</f>
        <v>148.33102381929245</v>
      </c>
      <c r="Y82" s="291">
        <f>'IPC (2015)'!Y82/'IPC (2015)'!Y$72*100</f>
        <v>121.53129923156973</v>
      </c>
      <c r="Z82" s="291">
        <f>'IPC (2015)'!Z82/'IPC (2015)'!Z$72*100</f>
        <v>124.05322578084062</v>
      </c>
      <c r="AA82" s="291">
        <f>'IPC (2015)'!AA82/'IPC (2015)'!AA$72*100</f>
        <v>124.44898655590045</v>
      </c>
      <c r="AB82" s="291">
        <f>'IPC (2015)'!AB82/'IPC (2015)'!AB$72*100</f>
        <v>116.64880579035339</v>
      </c>
      <c r="AC82" s="291">
        <f>'IPC (2015)'!AC82/'IPC (2015)'!AC$72*100</f>
        <v>125.94458438287153</v>
      </c>
      <c r="AD82" s="291">
        <f>'IPC (2015)'!AD82/'IPC (2015)'!AD$72*100</f>
        <v>123.57849196538935</v>
      </c>
      <c r="AE82" s="291">
        <f>'IPC (2015)'!AE82/'IPC (2015)'!AE$72*100</f>
        <v>103.17162228404399</v>
      </c>
      <c r="AF82" s="291">
        <f>'IPC (2015)'!AF82/'IPC (2015)'!AF$72*100</f>
        <v>246.59379984277177</v>
      </c>
      <c r="AG82" s="291">
        <f>'IPC (2015)'!AG82/'IPC (2015)'!AG$72*100</f>
        <v>175.42991732689717</v>
      </c>
      <c r="AH82" s="291">
        <f>'IPC (2015)'!AH82/'IPC (2015)'!AH$72*100</f>
        <v>111.74592730793333</v>
      </c>
      <c r="AI82" s="291">
        <f>'IPC (2015)'!AI82/'IPC (2015)'!AI$72*100</f>
        <v>221.8090658688638</v>
      </c>
      <c r="AJ82" s="291">
        <f>'IPC (2015)'!AJ82/'IPC (2015)'!AJ$72*100</f>
        <v>101.95126904084117</v>
      </c>
    </row>
    <row r="83" spans="1:36" x14ac:dyDescent="0.25">
      <c r="A83" s="288">
        <f>A82+1</f>
        <v>2016</v>
      </c>
      <c r="B83" s="291">
        <f>'IPC (2015)'!B83/'IPC (2015)'!B$72*100</f>
        <v>116.51412876581868</v>
      </c>
      <c r="C83" s="291">
        <v>1068.5412028556561</v>
      </c>
      <c r="D83" s="291">
        <f>'IPC (2015)'!D83/'IPC (2015)'!D$72*100</f>
        <v>131.42513813803683</v>
      </c>
      <c r="E83" s="291">
        <f>'IPC (2015)'!E83/'IPC (2015)'!E$72*100</f>
        <v>122.5295711292584</v>
      </c>
      <c r="F83" s="291">
        <f>'IPC (2015)'!F83/'IPC (2015)'!F$72*100</f>
        <v>189.1822817861572</v>
      </c>
      <c r="G83" s="291">
        <f>'IPC (2015)'!G83/'IPC (2015)'!G$72*100</f>
        <v>120.00471363931288</v>
      </c>
      <c r="H83" s="291">
        <f>'IPC (2015)'!H83/'IPC (2015)'!H$72*100</f>
        <v>146.76598869581926</v>
      </c>
      <c r="I83" s="359">
        <v>134.48173536736613</v>
      </c>
      <c r="J83" s="291">
        <f>'IPC (2015)'!J83/'IPC (2015)'!J$72*100</f>
        <v>158.6826691981673</v>
      </c>
      <c r="K83" s="291">
        <f>'IPC (2015)'!K83/'IPC (2015)'!K$72*100</f>
        <v>128.71786699981516</v>
      </c>
      <c r="L83" s="291">
        <f>'IPC (2015)'!L83/'IPC (2015)'!L$72*100</f>
        <v>119.32155844786516</v>
      </c>
      <c r="M83" s="291">
        <f>'IPC (2015)'!M83/'IPC (2015)'!M$72*100</f>
        <v>119.48251671393217</v>
      </c>
      <c r="N83" s="291">
        <f>'IPC (2015)'!N83/'IPC (2015)'!N$72*100</f>
        <v>122.89679405366596</v>
      </c>
      <c r="O83" s="291">
        <f>'IPC (2015)'!O83/'IPC (2015)'!O$72*100</f>
        <v>141.13682360373846</v>
      </c>
      <c r="P83" s="291">
        <f>'IPC (2015)'!P83/'IPC (2015)'!P$72*100</f>
        <v>119.69468413125853</v>
      </c>
      <c r="Q83" s="291">
        <f>'IPC (2015)'!Q83/'IPC (2015)'!Q$72*100</f>
        <v>114.03273333897907</v>
      </c>
      <c r="R83" s="291">
        <f>'IPC (2015)'!R83/'IPC (2015)'!R$72*100</f>
        <v>117.13547151430627</v>
      </c>
      <c r="S83" s="291">
        <f>'IPC (2015)'!S83/'IPC (2015)'!S$72*100</f>
        <v>118.18070650637293</v>
      </c>
      <c r="T83" s="291">
        <f>'IPC (2015)'!T83/'IPC (2015)'!T$72*100</f>
        <v>145.38637198624434</v>
      </c>
      <c r="U83" s="291">
        <f>'IPC (2015)'!U83/'IPC (2015)'!U$72*100</f>
        <v>112.43928360983794</v>
      </c>
      <c r="V83" s="291">
        <f>'IPC (2015)'!V83/'IPC (2015)'!V$72*100</f>
        <v>118.05503923919009</v>
      </c>
      <c r="W83" s="291">
        <f>'IPC (2015)'!W83/'IPC (2015)'!W$72*100</f>
        <v>103.06105266112142</v>
      </c>
      <c r="X83" s="291">
        <f>'IPC (2015)'!X83/'IPC (2015)'!X$72*100</f>
        <v>152.51648031840145</v>
      </c>
      <c r="Y83" s="291">
        <f>'IPC (2015)'!Y83/'IPC (2015)'!Y$72*100</f>
        <v>125.84566035429046</v>
      </c>
      <c r="Z83" s="291">
        <f>'IPC (2015)'!Z83/'IPC (2015)'!Z$72*100</f>
        <v>124.8548577258364</v>
      </c>
      <c r="AA83" s="291">
        <f>'IPC (2015)'!AA83/'IPC (2015)'!AA$72*100</f>
        <v>123.62169947287143</v>
      </c>
      <c r="AB83" s="291">
        <f>'IPC (2015)'!AB83/'IPC (2015)'!AB$72*100</f>
        <v>117.357330636724</v>
      </c>
      <c r="AC83" s="291">
        <f>'IPC (2015)'!AC83/'IPC (2015)'!AC$72*100</f>
        <v>127.20403022670024</v>
      </c>
      <c r="AD83" s="291">
        <f>'IPC (2015)'!AD83/'IPC (2015)'!AD$72*100</f>
        <v>124.4231149567367</v>
      </c>
      <c r="AE83" s="291">
        <f>'IPC (2015)'!AE83/'IPC (2015)'!AE$72*100</f>
        <v>103.06154198825008</v>
      </c>
      <c r="AF83" s="291">
        <f>'IPC (2015)'!AF83/'IPC (2015)'!AF$72*100</f>
        <v>263.95992160289916</v>
      </c>
      <c r="AG83" s="291">
        <f>'IPC (2015)'!AG83/'IPC (2015)'!AG$72*100</f>
        <v>186.99881865493671</v>
      </c>
      <c r="AH83" s="291">
        <f>'IPC (2015)'!AH83/'IPC (2015)'!AH$72*100</f>
        <v>112.84584247042532</v>
      </c>
      <c r="AI83" s="291">
        <f>'IPC (2015)'!AI83/'IPC (2015)'!AI$72*100</f>
        <v>239.05494254923383</v>
      </c>
      <c r="AJ83" s="291">
        <f>'IPC (2015)'!AJ83/'IPC (2015)'!AJ$72*100</f>
        <v>101.91205645560591</v>
      </c>
    </row>
    <row r="84" spans="1:36" x14ac:dyDescent="0.25">
      <c r="A84" s="288">
        <f>A83+1</f>
        <v>2017</v>
      </c>
      <c r="B84" s="291">
        <f>'IPC (2015)'!B84/'IPC (2015)'!B$72*100</f>
        <v>118.27299973066204</v>
      </c>
      <c r="C84" s="291">
        <f>C83+C83*ARGENTINA!G90/100</f>
        <v>1335.6765035695703</v>
      </c>
      <c r="D84" s="291">
        <f>'IPC (2015)'!D84/'IPC (2015)'!D$72*100</f>
        <v>133.9861096331978</v>
      </c>
      <c r="E84" s="291">
        <f>'IPC (2015)'!E84/'IPC (2015)'!E$72*100</f>
        <v>125.13447157193167</v>
      </c>
      <c r="F84" s="291">
        <f>'IPC (2015)'!F84/'IPC (2015)'!F$72*100</f>
        <v>195.70228718643918</v>
      </c>
      <c r="G84" s="291">
        <f>'IPC (2015)'!G84/'IPC (2015)'!G$72*100</f>
        <v>121.92104938105088</v>
      </c>
      <c r="H84" s="291">
        <f>'IPC (2015)'!H84/'IPC (2015)'!H$72*100</f>
        <v>149.96953281624675</v>
      </c>
      <c r="I84" s="291">
        <f>'IPC (2015)'!I84/'IPC (2015)'!I$72*100</f>
        <v>137.65921807970008</v>
      </c>
      <c r="J84" s="291">
        <f>'IPC (2015)'!J84/'IPC (2015)'!J$72*100</f>
        <v>165.52533655438447</v>
      </c>
      <c r="K84" s="291">
        <f>'IPC (2015)'!K84/'IPC (2015)'!K$72*100</f>
        <v>131.2208149814835</v>
      </c>
      <c r="L84" s="291">
        <f>'IPC (2015)'!L84/'IPC (2015)'!L$72*100</f>
        <v>120.69033443006012</v>
      </c>
      <c r="M84" s="291">
        <f>'IPC (2015)'!M84/'IPC (2015)'!M$72*100</f>
        <v>121.81975544219709</v>
      </c>
      <c r="N84" s="291">
        <f>'IPC (2015)'!N84/'IPC (2015)'!N$72*100</f>
        <v>125.51465101794221</v>
      </c>
      <c r="O84" s="291">
        <f>'IPC (2015)'!O84/'IPC (2015)'!O$72*100</f>
        <v>145.95977738565549</v>
      </c>
      <c r="P84" s="291">
        <f>'IPC (2015)'!P84/'IPC (2015)'!P$72*100</f>
        <v>120.59712024358858</v>
      </c>
      <c r="Q84" s="291">
        <f>'IPC (2015)'!Q84/'IPC (2015)'!Q$72*100</f>
        <v>115.20991151699592</v>
      </c>
      <c r="R84" s="291">
        <f>'IPC (2015)'!R84/'IPC (2015)'!R$72*100</f>
        <v>118.44881485397507</v>
      </c>
      <c r="S84" s="291">
        <f>'IPC (2015)'!S84/'IPC (2015)'!S$72*100</f>
        <v>119.8132843630661</v>
      </c>
      <c r="T84" s="291">
        <f>'IPC (2015)'!T84/'IPC (2015)'!T$72*100</f>
        <v>148.80037721318408</v>
      </c>
      <c r="U84" s="291">
        <f>'IPC (2015)'!U84/'IPC (2015)'!U$72*100</f>
        <v>112.82222002609048</v>
      </c>
      <c r="V84" s="291">
        <f>'IPC (2015)'!V84/'IPC (2015)'!V$72*100</f>
        <v>119.50302345013384</v>
      </c>
      <c r="W84" s="291">
        <f>'IPC (2015)'!W84/'IPC (2015)'!W$72*100</f>
        <v>103.54256946122575</v>
      </c>
      <c r="X84" s="291">
        <f>'IPC (2015)'!X84/'IPC (2015)'!X$72*100</f>
        <v>161.73065518703206</v>
      </c>
      <c r="Y84" s="291">
        <f>'IPC (2015)'!Y84/'IPC (2015)'!Y$72*100</f>
        <v>128.20543359146984</v>
      </c>
      <c r="Z84" s="291">
        <f>'IPC (2015)'!Z84/'IPC (2015)'!Z$72*100</f>
        <v>127.1657212156819</v>
      </c>
      <c r="AA84" s="291">
        <f>'IPC (2015)'!AA84/'IPC (2015)'!AA$72*100</f>
        <v>126.1880366940326</v>
      </c>
      <c r="AB84" s="291">
        <f>'IPC (2015)'!AB84/'IPC (2015)'!AB$72*100</f>
        <v>118.96346804365139</v>
      </c>
      <c r="AC84" s="291">
        <f>'IPC (2015)'!AC84/'IPC (2015)'!AC$72*100</f>
        <v>130.47858942065488</v>
      </c>
      <c r="AD84" s="291">
        <f>'IPC (2015)'!AD84/'IPC (2015)'!AD$72*100</f>
        <v>127.47218788627934</v>
      </c>
      <c r="AE84" s="291">
        <f>'IPC (2015)'!AE84/'IPC (2015)'!AE$72*100</f>
        <v>103.1569589800304</v>
      </c>
      <c r="AF84" s="291">
        <f>'IPC (2015)'!AF84/'IPC (2015)'!AF$72*100</f>
        <v>273.6826219431</v>
      </c>
      <c r="AG84" s="291">
        <f>'IPC (2015)'!AG84/'IPC (2015)'!AG$72*100</f>
        <v>196.6874621290666</v>
      </c>
      <c r="AH84" s="291">
        <f>'IPC (2015)'!AH84/'IPC (2015)'!AH$72*100</f>
        <v>114.87079041917238</v>
      </c>
      <c r="AI84" s="291">
        <f>'IPC (2015)'!AI84/'IPC (2015)'!AI$72*100</f>
        <v>265.69598583261131</v>
      </c>
      <c r="AJ84" s="291">
        <f>'IPC (2015)'!AJ84/'IPC (2015)'!AJ$72*100</f>
        <v>102.01340079496902</v>
      </c>
    </row>
    <row r="85" spans="1:36" x14ac:dyDescent="0.25">
      <c r="A85" s="288">
        <v>2018</v>
      </c>
      <c r="B85" s="291">
        <f>'IPC (2015)'!B85/'IPC (2015)'!B$72*100</f>
        <v>120.32161483137507</v>
      </c>
      <c r="C85" s="291">
        <f>C84+C84*ARGENTINA!G91/100</f>
        <v>1964.780136750838</v>
      </c>
      <c r="D85" s="291">
        <f>'IPC (2015)'!D85/'IPC (2015)'!D$72*100</f>
        <v>136.5472108963595</v>
      </c>
      <c r="E85" s="291">
        <f>'IPC (2015)'!E85/'IPC (2015)'!E$72*100</f>
        <v>127.7036851549032</v>
      </c>
      <c r="F85" s="291">
        <f>'IPC (2015)'!F85/'IPC (2015)'!F$72*100</f>
        <v>202.87453669616875</v>
      </c>
      <c r="G85" s="291">
        <f>'IPC (2015)'!G85/'IPC (2015)'!G$72*100</f>
        <v>124.68640810745964</v>
      </c>
      <c r="H85" s="291">
        <f>'IPC (2015)'!H85/'IPC (2015)'!H$72*100</f>
        <v>153.62106968733698</v>
      </c>
      <c r="I85" s="291">
        <f>'IPC (2015)'!I85/'IPC (2015)'!I$72*100</f>
        <v>140.51535625939954</v>
      </c>
      <c r="J85" s="291">
        <f>'IPC (2015)'!J85/'IPC (2015)'!J$72*100</f>
        <v>170.88868776998297</v>
      </c>
      <c r="K85" s="291">
        <f>'IPC (2015)'!K85/'IPC (2015)'!K$72*100</f>
        <v>133.15736804196652</v>
      </c>
      <c r="L85" s="291">
        <f>'IPC (2015)'!L85/'IPC (2015)'!L$72*100</f>
        <v>121.67228241728694</v>
      </c>
      <c r="M85" s="291">
        <f>'IPC (2015)'!M85/'IPC (2015)'!M$72*100</f>
        <v>123.86023140719091</v>
      </c>
      <c r="N85" s="291">
        <f>'IPC (2015)'!N85/'IPC (2015)'!N$72*100</f>
        <v>128.58034721254668</v>
      </c>
      <c r="O85" s="291">
        <f>'IPC (2015)'!O85/'IPC (2015)'!O$72*100</f>
        <v>150.97537873850086</v>
      </c>
      <c r="P85" s="291">
        <f>'IPC (2015)'!P85/'IPC (2015)'!P$72*100</f>
        <v>121.90425708670578</v>
      </c>
      <c r="Q85" s="291">
        <f>'IPC (2015)'!Q85/'IPC (2015)'!Q$72*100</f>
        <v>117.34219529274425</v>
      </c>
      <c r="R85" s="291">
        <f>'IPC (2015)'!R85/'IPC (2015)'!R$72*100</f>
        <v>119.18995927071863</v>
      </c>
      <c r="S85" s="291">
        <f>'IPC (2015)'!S85/'IPC (2015)'!S$72*100</f>
        <v>121.85430120295709</v>
      </c>
      <c r="T85" s="291">
        <f>'IPC (2015)'!T85/'IPC (2015)'!T$72*100</f>
        <v>153.04156368535308</v>
      </c>
      <c r="U85" s="291">
        <f>'IPC (2015)'!U85/'IPC (2015)'!U$72*100</f>
        <v>113.37312679051725</v>
      </c>
      <c r="V85" s="291">
        <f>'IPC (2015)'!V85/'IPC (2015)'!V$72*100</f>
        <v>120.86235556653003</v>
      </c>
      <c r="W85" s="291">
        <f>'IPC (2015)'!W85/'IPC (2015)'!W$72*100</f>
        <v>104.557152506081</v>
      </c>
      <c r="X85" s="291">
        <f>'IPC (2015)'!X85/'IPC (2015)'!X$72*100</f>
        <v>169.65449847945868</v>
      </c>
      <c r="Y85" s="291">
        <f>'IPC (2015)'!Y85/'IPC (2015)'!Y$72*100</f>
        <v>131.7500154648578</v>
      </c>
      <c r="Z85" s="291">
        <f>'IPC (2015)'!Z85/'IPC (2015)'!Z$72*100</f>
        <v>129.19820926687521</v>
      </c>
      <c r="AA85" s="291">
        <f>'IPC (2015)'!AA85/'IPC (2015)'!AA$72*100</f>
        <v>128.4757824138897</v>
      </c>
      <c r="AB85" s="291">
        <f>'IPC (2015)'!AB85/'IPC (2015)'!AB$72*100</f>
        <v>120.14570369033662</v>
      </c>
      <c r="AC85" s="291">
        <f>'IPC (2015)'!AC85/'IPC (2015)'!AC$72*100</f>
        <v>133.5012594458438</v>
      </c>
      <c r="AD85" s="291">
        <f>'IPC (2015)'!AD85/'IPC (2015)'!AD$72*100</f>
        <v>130.21223733003708</v>
      </c>
      <c r="AE85" s="291">
        <f>'IPC (2015)'!AE85/'IPC (2015)'!AE$72*100</f>
        <v>103.48656526731578</v>
      </c>
      <c r="AF85" s="291">
        <f>'IPC (2015)'!AF85/'IPC (2015)'!AF$72*100</f>
        <v>281.5600608790773</v>
      </c>
      <c r="AG85" s="291">
        <f>'IPC (2015)'!AG85/'IPC (2015)'!AG$72*100</f>
        <v>205.54737467374423</v>
      </c>
      <c r="AH85" s="291">
        <f>'IPC (2015)'!AH85/'IPC (2015)'!AH$72*100</f>
        <v>117.11487213137029</v>
      </c>
      <c r="AI85" s="291">
        <f>'IPC (2015)'!AI85/'IPC (2015)'!AI$72*100</f>
        <v>309.09071147919582</v>
      </c>
      <c r="AJ85" s="291">
        <f>'IPC (2015)'!AJ85/'IPC (2015)'!AJ$72*100</f>
        <v>102.15144242891796</v>
      </c>
    </row>
    <row r="86" spans="1:36" x14ac:dyDescent="0.25">
      <c r="A86" s="288">
        <v>2019</v>
      </c>
      <c r="B86" s="291">
        <f>'IPC (2015)'!B86/'IPC (2015)'!B$72*100</f>
        <v>122.06112314288096</v>
      </c>
      <c r="C86" s="291">
        <f>C85+C85*ARGENTINA!G92/100</f>
        <v>3004.1488290920315</v>
      </c>
      <c r="D86" s="291">
        <f>'IPC (2015)'!D86/'IPC (2015)'!D$72*100</f>
        <v>138.74664874138017</v>
      </c>
      <c r="E86" s="291">
        <f>'IPC (2015)'!E86/'IPC (2015)'!E$72*100</f>
        <v>129.53849440623492</v>
      </c>
      <c r="F86" s="291">
        <f>'IPC (2015)'!F86/'IPC (2015)'!F$72*100</f>
        <v>210.44780585707903</v>
      </c>
      <c r="G86" s="291">
        <f>'IPC (2015)'!G86/'IPC (2015)'!G$72*100</f>
        <v>127.11693753528724</v>
      </c>
      <c r="H86" s="291">
        <f>'IPC (2015)'!H86/'IPC (2015)'!H$72*100</f>
        <v>157.54991520238229</v>
      </c>
      <c r="I86" s="291">
        <f>'IPC (2015)'!I86/'IPC (2015)'!I$72*100</f>
        <v>144.58927205274102</v>
      </c>
      <c r="J86" s="291">
        <f>'IPC (2015)'!J86/'IPC (2015)'!J$72*100</f>
        <v>176.91339941919537</v>
      </c>
      <c r="K86" s="291">
        <f>'IPC (2015)'!K86/'IPC (2015)'!K$72*100</f>
        <v>133.66728919540816</v>
      </c>
      <c r="L86" s="291">
        <f>'IPC (2015)'!L86/'IPC (2015)'!L$72*100</f>
        <v>122.59471840528791</v>
      </c>
      <c r="M86" s="291">
        <f>'IPC (2015)'!M86/'IPC (2015)'!M$72*100</f>
        <v>124.72668241691103</v>
      </c>
      <c r="N86" s="291">
        <f>'IPC (2015)'!N86/'IPC (2015)'!N$72*100</f>
        <v>130.91056759799426</v>
      </c>
      <c r="O86" s="291">
        <f>'IPC (2015)'!O86/'IPC (2015)'!O$72*100</f>
        <v>154.41358121687591</v>
      </c>
      <c r="P86" s="291">
        <f>'IPC (2015)'!P86/'IPC (2015)'!P$72*100</f>
        <v>123.15259125953769</v>
      </c>
      <c r="Q86" s="291">
        <f>'IPC (2015)'!Q86/'IPC (2015)'!Q$72*100</f>
        <v>118.64264594869498</v>
      </c>
      <c r="R86" s="291">
        <f>'IPC (2015)'!R86/'IPC (2015)'!R$72*100</f>
        <v>119.49149579596903</v>
      </c>
      <c r="S86" s="291">
        <f>'IPC (2015)'!S86/'IPC (2015)'!S$72*100</f>
        <v>125.06361610929531</v>
      </c>
      <c r="T86" s="291">
        <f>'IPC (2015)'!T86/'IPC (2015)'!T$72*100</f>
        <v>158.15091394693903</v>
      </c>
      <c r="U86" s="291">
        <f>'IPC (2015)'!U86/'IPC (2015)'!U$72*100</f>
        <v>114.43783843523589</v>
      </c>
      <c r="V86" s="291">
        <f>'IPC (2015)'!V86/'IPC (2015)'!V$72*100</f>
        <v>121.60112302109319</v>
      </c>
      <c r="W86" s="291">
        <f>'IPC (2015)'!W86/'IPC (2015)'!W$72*100</f>
        <v>105.05593156016727</v>
      </c>
      <c r="X86" s="291">
        <f>'IPC (2015)'!X86/'IPC (2015)'!X$72*100</f>
        <v>175.82299243600775</v>
      </c>
      <c r="Y86" s="291">
        <f>'IPC (2015)'!Y86/'IPC (2015)'!Y$72*100</f>
        <v>134.60600099679971</v>
      </c>
      <c r="Z86" s="291">
        <f>'IPC (2015)'!Z86/'IPC (2015)'!Z$72*100</f>
        <v>131.29073907934639</v>
      </c>
      <c r="AA86" s="291">
        <f>'IPC (2015)'!AA86/'IPC (2015)'!AA$72*100</f>
        <v>131.33748685974265</v>
      </c>
      <c r="AB86" s="291">
        <f>'IPC (2015)'!AB86/'IPC (2015)'!AB$72*100</f>
        <v>120.55199148090441</v>
      </c>
      <c r="AC86" s="291">
        <f>'IPC (2015)'!AC86/'IPC (2015)'!AC$72*100</f>
        <v>135.7682619647355</v>
      </c>
      <c r="AD86" s="291">
        <f>'IPC (2015)'!AD86/'IPC (2015)'!AD$72*100</f>
        <v>133.92051915945612</v>
      </c>
      <c r="AE86" s="353"/>
      <c r="AF86" s="291">
        <f>'IPC (2015)'!AF86/'IPC (2015)'!AF$72*100</f>
        <v>294.14670161065203</v>
      </c>
      <c r="AG86" s="291">
        <f>'IPC (2015)'!AG86/'IPC (2015)'!AG$72*100</f>
        <v>214.02484999864919</v>
      </c>
      <c r="AH86" s="291">
        <f>'IPC (2015)'!AH86/'IPC (2015)'!AH$72*100</f>
        <v>119.20440922610133</v>
      </c>
      <c r="AI86" s="291">
        <f>'IPC (2015)'!AI86/'IPC (2015)'!AI$72*100</f>
        <v>356.00088901073599</v>
      </c>
      <c r="AJ86" s="291">
        <f>'IPC (2015)'!AJ86/'IPC (2015)'!AJ$72*100</f>
        <v>102.30381224944192</v>
      </c>
    </row>
    <row r="87" spans="1:36" x14ac:dyDescent="0.25">
      <c r="A87" s="290"/>
    </row>
    <row r="88" spans="1:36" x14ac:dyDescent="0.25">
      <c r="A88" s="290"/>
    </row>
    <row r="89" spans="1:36" x14ac:dyDescent="0.25">
      <c r="A89" s="290"/>
    </row>
    <row r="90" spans="1:36" x14ac:dyDescent="0.25">
      <c r="A90" s="290"/>
    </row>
    <row r="91" spans="1:36" x14ac:dyDescent="0.25">
      <c r="A91" s="290"/>
    </row>
    <row r="92" spans="1:36" x14ac:dyDescent="0.25">
      <c r="A92" s="290"/>
    </row>
    <row r="93" spans="1:36" x14ac:dyDescent="0.25">
      <c r="A93" s="290"/>
    </row>
    <row r="94" spans="1:36" x14ac:dyDescent="0.25">
      <c r="A94" s="290"/>
    </row>
    <row r="95" spans="1:36" x14ac:dyDescent="0.25">
      <c r="A95" s="290"/>
    </row>
    <row r="96" spans="1:36" x14ac:dyDescent="0.25">
      <c r="A96" s="290"/>
    </row>
    <row r="97" spans="1:1" x14ac:dyDescent="0.25">
      <c r="A97" s="290"/>
    </row>
    <row r="98" spans="1:1" x14ac:dyDescent="0.25">
      <c r="A98" s="290"/>
    </row>
    <row r="99" spans="1:1" x14ac:dyDescent="0.25">
      <c r="A99" s="290"/>
    </row>
    <row r="100" spans="1:1" x14ac:dyDescent="0.25">
      <c r="A100" s="290"/>
    </row>
    <row r="101" spans="1:1" x14ac:dyDescent="0.25">
      <c r="A101" s="290"/>
    </row>
    <row r="102" spans="1:1" x14ac:dyDescent="0.25">
      <c r="A102" s="290"/>
    </row>
    <row r="103" spans="1:1" x14ac:dyDescent="0.25">
      <c r="A103" s="290"/>
    </row>
    <row r="104" spans="1:1" x14ac:dyDescent="0.25">
      <c r="A104" s="290"/>
    </row>
    <row r="105" spans="1:1" x14ac:dyDescent="0.25">
      <c r="A105" s="290"/>
    </row>
    <row r="106" spans="1:1" x14ac:dyDescent="0.25">
      <c r="A106" s="290"/>
    </row>
    <row r="107" spans="1:1" x14ac:dyDescent="0.25">
      <c r="A107" s="290"/>
    </row>
    <row r="108" spans="1:1" x14ac:dyDescent="0.25">
      <c r="A108" s="290"/>
    </row>
    <row r="109" spans="1:1" x14ac:dyDescent="0.25">
      <c r="A109" s="290"/>
    </row>
    <row r="110" spans="1:1" x14ac:dyDescent="0.25">
      <c r="A110" s="290"/>
    </row>
    <row r="111" spans="1:1" x14ac:dyDescent="0.25">
      <c r="A111" s="290"/>
    </row>
    <row r="112" spans="1:1" x14ac:dyDescent="0.25">
      <c r="A112" s="290"/>
    </row>
    <row r="113" spans="1:1" x14ac:dyDescent="0.25">
      <c r="A113" s="290"/>
    </row>
    <row r="114" spans="1:1" x14ac:dyDescent="0.25">
      <c r="A114" s="290"/>
    </row>
    <row r="115" spans="1:1" x14ac:dyDescent="0.25">
      <c r="A115" s="290"/>
    </row>
    <row r="116" spans="1:1" x14ac:dyDescent="0.25">
      <c r="A116" s="290"/>
    </row>
    <row r="117" spans="1:1" x14ac:dyDescent="0.25">
      <c r="A117" s="290"/>
    </row>
    <row r="118" spans="1:1" x14ac:dyDescent="0.25">
      <c r="A118" s="290"/>
    </row>
    <row r="119" spans="1:1" x14ac:dyDescent="0.25">
      <c r="A119" s="290"/>
    </row>
    <row r="120" spans="1:1" x14ac:dyDescent="0.25">
      <c r="A120" s="290"/>
    </row>
    <row r="121" spans="1:1" x14ac:dyDescent="0.25">
      <c r="A121" s="290"/>
    </row>
    <row r="122" spans="1:1" x14ac:dyDescent="0.25">
      <c r="A122" s="290"/>
    </row>
    <row r="123" spans="1:1" x14ac:dyDescent="0.25">
      <c r="A123" s="290"/>
    </row>
    <row r="124" spans="1:1" x14ac:dyDescent="0.25">
      <c r="A124" s="290"/>
    </row>
    <row r="125" spans="1:1" x14ac:dyDescent="0.25">
      <c r="A125" s="290"/>
    </row>
    <row r="126" spans="1:1" x14ac:dyDescent="0.25">
      <c r="A126" s="290"/>
    </row>
    <row r="127" spans="1:1" x14ac:dyDescent="0.25">
      <c r="A127" s="290"/>
    </row>
    <row r="128" spans="1:1" x14ac:dyDescent="0.25">
      <c r="A128" s="290"/>
    </row>
    <row r="129" spans="1:1" x14ac:dyDescent="0.25">
      <c r="A129" s="290"/>
    </row>
    <row r="130" spans="1:1" x14ac:dyDescent="0.25">
      <c r="A130" s="290"/>
    </row>
    <row r="131" spans="1:1" x14ac:dyDescent="0.25">
      <c r="A131" s="290"/>
    </row>
    <row r="132" spans="1:1" x14ac:dyDescent="0.25">
      <c r="A132" s="290"/>
    </row>
    <row r="133" spans="1:1" x14ac:dyDescent="0.25">
      <c r="A133" s="290"/>
    </row>
    <row r="134" spans="1:1" x14ac:dyDescent="0.25">
      <c r="A134" s="290"/>
    </row>
    <row r="135" spans="1:1" x14ac:dyDescent="0.25">
      <c r="A135" s="290"/>
    </row>
    <row r="136" spans="1:1" x14ac:dyDescent="0.25">
      <c r="A136" s="290"/>
    </row>
    <row r="137" spans="1:1" x14ac:dyDescent="0.25">
      <c r="A137" s="290"/>
    </row>
    <row r="138" spans="1:1" x14ac:dyDescent="0.25">
      <c r="A138" s="290"/>
    </row>
    <row r="139" spans="1:1" x14ac:dyDescent="0.25">
      <c r="A139" s="290"/>
    </row>
    <row r="140" spans="1:1" x14ac:dyDescent="0.25">
      <c r="A140" s="290"/>
    </row>
    <row r="141" spans="1:1" x14ac:dyDescent="0.25">
      <c r="A141" s="290"/>
    </row>
    <row r="142" spans="1:1" x14ac:dyDescent="0.25">
      <c r="A142" s="290"/>
    </row>
    <row r="143" spans="1:1" x14ac:dyDescent="0.25">
      <c r="A143" s="290"/>
    </row>
    <row r="144" spans="1:1" x14ac:dyDescent="0.25">
      <c r="A144" s="290"/>
    </row>
    <row r="145" spans="1:1" x14ac:dyDescent="0.25">
      <c r="A145" s="290"/>
    </row>
    <row r="146" spans="1:1" x14ac:dyDescent="0.25">
      <c r="A146" s="290"/>
    </row>
    <row r="147" spans="1:1" x14ac:dyDescent="0.25">
      <c r="A147" s="290"/>
    </row>
    <row r="148" spans="1:1" x14ac:dyDescent="0.25">
      <c r="A148" s="290"/>
    </row>
    <row r="149" spans="1:1" x14ac:dyDescent="0.25">
      <c r="A149" s="290"/>
    </row>
    <row r="150" spans="1:1" x14ac:dyDescent="0.25">
      <c r="A150" s="290"/>
    </row>
    <row r="151" spans="1:1" x14ac:dyDescent="0.25">
      <c r="A151" s="290"/>
    </row>
    <row r="152" spans="1:1" x14ac:dyDescent="0.25">
      <c r="A152" s="290"/>
    </row>
    <row r="153" spans="1:1" x14ac:dyDescent="0.25">
      <c r="A153" s="290"/>
    </row>
    <row r="154" spans="1:1" x14ac:dyDescent="0.25">
      <c r="A154" s="290"/>
    </row>
    <row r="155" spans="1:1" x14ac:dyDescent="0.25">
      <c r="A155" s="290"/>
    </row>
    <row r="156" spans="1:1" x14ac:dyDescent="0.25">
      <c r="A156" s="290"/>
    </row>
    <row r="157" spans="1:1" x14ac:dyDescent="0.25">
      <c r="A157" s="290"/>
    </row>
    <row r="158" spans="1:1" x14ac:dyDescent="0.25">
      <c r="A158" s="290"/>
    </row>
    <row r="159" spans="1:1" x14ac:dyDescent="0.25">
      <c r="A159" s="290"/>
    </row>
    <row r="160" spans="1:1" x14ac:dyDescent="0.25">
      <c r="A160" s="290"/>
    </row>
    <row r="161" spans="1:1" x14ac:dyDescent="0.25">
      <c r="A161" s="290"/>
    </row>
    <row r="162" spans="1:1" x14ac:dyDescent="0.25">
      <c r="A162" s="290"/>
    </row>
    <row r="163" spans="1:1" x14ac:dyDescent="0.25">
      <c r="A163" s="290"/>
    </row>
    <row r="164" spans="1:1" x14ac:dyDescent="0.25">
      <c r="A164" s="290"/>
    </row>
    <row r="165" spans="1:1" x14ac:dyDescent="0.25">
      <c r="A165" s="290"/>
    </row>
    <row r="166" spans="1:1" x14ac:dyDescent="0.25">
      <c r="A166" s="290"/>
    </row>
    <row r="167" spans="1:1" x14ac:dyDescent="0.25">
      <c r="A167" s="290"/>
    </row>
    <row r="168" spans="1:1" x14ac:dyDescent="0.25">
      <c r="A168" s="290"/>
    </row>
    <row r="169" spans="1:1" x14ac:dyDescent="0.25">
      <c r="A169" s="290"/>
    </row>
    <row r="170" spans="1:1" x14ac:dyDescent="0.25">
      <c r="A170" s="290"/>
    </row>
    <row r="171" spans="1:1" x14ac:dyDescent="0.25">
      <c r="A171" s="290"/>
    </row>
    <row r="172" spans="1:1" x14ac:dyDescent="0.25">
      <c r="A172" s="290"/>
    </row>
    <row r="173" spans="1:1" x14ac:dyDescent="0.25">
      <c r="A173" s="290"/>
    </row>
    <row r="174" spans="1:1" x14ac:dyDescent="0.25">
      <c r="A174" s="290"/>
    </row>
    <row r="175" spans="1:1" x14ac:dyDescent="0.25">
      <c r="A175" s="290"/>
    </row>
    <row r="176" spans="1:1" x14ac:dyDescent="0.25">
      <c r="A176" s="290"/>
    </row>
    <row r="177" spans="1:1" x14ac:dyDescent="0.25">
      <c r="A177" s="290"/>
    </row>
    <row r="178" spans="1:1" x14ac:dyDescent="0.25">
      <c r="A178" s="290"/>
    </row>
    <row r="179" spans="1:1" x14ac:dyDescent="0.25">
      <c r="A179" s="290"/>
    </row>
    <row r="180" spans="1:1" x14ac:dyDescent="0.25">
      <c r="A180" s="290"/>
    </row>
    <row r="181" spans="1:1" x14ac:dyDescent="0.25">
      <c r="A181" s="290"/>
    </row>
    <row r="182" spans="1:1" x14ac:dyDescent="0.25">
      <c r="A182" s="290"/>
    </row>
    <row r="183" spans="1:1" x14ac:dyDescent="0.25">
      <c r="A183" s="290"/>
    </row>
    <row r="184" spans="1:1" x14ac:dyDescent="0.25">
      <c r="A184" s="290"/>
    </row>
    <row r="185" spans="1:1" x14ac:dyDescent="0.25">
      <c r="A185" s="290"/>
    </row>
    <row r="186" spans="1:1" x14ac:dyDescent="0.25">
      <c r="A186" s="290"/>
    </row>
    <row r="187" spans="1:1" x14ac:dyDescent="0.25">
      <c r="A187" s="290"/>
    </row>
    <row r="188" spans="1:1" x14ac:dyDescent="0.25">
      <c r="A188" s="290"/>
    </row>
    <row r="189" spans="1:1" x14ac:dyDescent="0.25">
      <c r="A189" s="290"/>
    </row>
    <row r="190" spans="1:1" x14ac:dyDescent="0.25">
      <c r="A190" s="290"/>
    </row>
    <row r="191" spans="1:1" x14ac:dyDescent="0.25">
      <c r="A191" s="290"/>
    </row>
    <row r="192" spans="1:1" x14ac:dyDescent="0.25">
      <c r="A192" s="290"/>
    </row>
    <row r="193" spans="1:1" x14ac:dyDescent="0.25">
      <c r="A193" s="290"/>
    </row>
    <row r="194" spans="1:1" x14ac:dyDescent="0.25">
      <c r="A194" s="290"/>
    </row>
    <row r="195" spans="1:1" x14ac:dyDescent="0.25">
      <c r="A195" s="290"/>
    </row>
    <row r="196" spans="1:1" x14ac:dyDescent="0.25">
      <c r="A196" s="290"/>
    </row>
    <row r="197" spans="1:1" x14ac:dyDescent="0.25">
      <c r="A197" s="290"/>
    </row>
    <row r="198" spans="1:1" x14ac:dyDescent="0.25">
      <c r="A198" s="290"/>
    </row>
    <row r="199" spans="1:1" x14ac:dyDescent="0.25">
      <c r="A199" s="290"/>
    </row>
    <row r="200" spans="1:1" x14ac:dyDescent="0.25">
      <c r="A200" s="290"/>
    </row>
    <row r="201" spans="1:1" x14ac:dyDescent="0.25">
      <c r="A201" s="290"/>
    </row>
    <row r="202" spans="1:1" x14ac:dyDescent="0.25">
      <c r="A202" s="290"/>
    </row>
    <row r="203" spans="1:1" x14ac:dyDescent="0.25">
      <c r="A203" s="290"/>
    </row>
    <row r="204" spans="1:1" x14ac:dyDescent="0.25">
      <c r="A204" s="290"/>
    </row>
    <row r="205" spans="1:1" x14ac:dyDescent="0.25">
      <c r="A205" s="290"/>
    </row>
    <row r="206" spans="1:1" x14ac:dyDescent="0.25">
      <c r="A206" s="290"/>
    </row>
    <row r="207" spans="1:1" x14ac:dyDescent="0.25">
      <c r="A207" s="290"/>
    </row>
    <row r="208" spans="1:1" x14ac:dyDescent="0.25">
      <c r="A208" s="290"/>
    </row>
    <row r="209" spans="1:1" x14ac:dyDescent="0.25">
      <c r="A209" s="290"/>
    </row>
    <row r="210" spans="1:1" x14ac:dyDescent="0.25">
      <c r="A210" s="290"/>
    </row>
    <row r="211" spans="1:1" x14ac:dyDescent="0.25">
      <c r="A211" s="290"/>
    </row>
    <row r="212" spans="1:1" x14ac:dyDescent="0.25">
      <c r="A212" s="290"/>
    </row>
    <row r="213" spans="1:1" x14ac:dyDescent="0.25">
      <c r="A213" s="290"/>
    </row>
    <row r="214" spans="1:1" x14ac:dyDescent="0.25">
      <c r="A214" s="290"/>
    </row>
    <row r="215" spans="1:1" x14ac:dyDescent="0.25">
      <c r="A215" s="290"/>
    </row>
    <row r="216" spans="1:1" x14ac:dyDescent="0.25">
      <c r="A216" s="290"/>
    </row>
    <row r="217" spans="1:1" x14ac:dyDescent="0.25">
      <c r="A217" s="290"/>
    </row>
    <row r="218" spans="1:1" x14ac:dyDescent="0.25">
      <c r="A218" s="290"/>
    </row>
    <row r="219" spans="1:1" x14ac:dyDescent="0.25">
      <c r="A219" s="290"/>
    </row>
    <row r="220" spans="1:1" x14ac:dyDescent="0.25">
      <c r="A220" s="290"/>
    </row>
    <row r="221" spans="1:1" x14ac:dyDescent="0.25">
      <c r="A221" s="290"/>
    </row>
    <row r="222" spans="1:1" x14ac:dyDescent="0.25">
      <c r="A222" s="290"/>
    </row>
    <row r="223" spans="1:1" x14ac:dyDescent="0.25">
      <c r="A223" s="290"/>
    </row>
    <row r="224" spans="1:1" x14ac:dyDescent="0.25">
      <c r="A224" s="290"/>
    </row>
    <row r="225" spans="1:1" x14ac:dyDescent="0.25">
      <c r="A225" s="290"/>
    </row>
    <row r="226" spans="1:1" x14ac:dyDescent="0.25">
      <c r="A226" s="290"/>
    </row>
    <row r="227" spans="1:1" x14ac:dyDescent="0.25">
      <c r="A227" s="290"/>
    </row>
    <row r="228" spans="1:1" x14ac:dyDescent="0.25">
      <c r="A228" s="290"/>
    </row>
    <row r="229" spans="1:1" x14ac:dyDescent="0.25">
      <c r="A229" s="290"/>
    </row>
    <row r="230" spans="1:1" x14ac:dyDescent="0.25">
      <c r="A230" s="290"/>
    </row>
    <row r="231" spans="1:1" x14ac:dyDescent="0.25">
      <c r="A231" s="290"/>
    </row>
    <row r="232" spans="1:1" x14ac:dyDescent="0.25">
      <c r="A232" s="290"/>
    </row>
    <row r="233" spans="1:1" x14ac:dyDescent="0.25">
      <c r="A233" s="290"/>
    </row>
    <row r="234" spans="1:1" x14ac:dyDescent="0.25">
      <c r="A234" s="290"/>
    </row>
    <row r="235" spans="1:1" x14ac:dyDescent="0.25">
      <c r="A235" s="290"/>
    </row>
    <row r="236" spans="1:1" x14ac:dyDescent="0.25">
      <c r="A236" s="290"/>
    </row>
    <row r="237" spans="1:1" x14ac:dyDescent="0.25">
      <c r="A237" s="290"/>
    </row>
    <row r="238" spans="1:1" x14ac:dyDescent="0.25">
      <c r="A238" s="290"/>
    </row>
    <row r="239" spans="1:1" x14ac:dyDescent="0.25">
      <c r="A239" s="290"/>
    </row>
    <row r="240" spans="1:1" x14ac:dyDescent="0.25">
      <c r="A240" s="290"/>
    </row>
    <row r="241" spans="1:1" x14ac:dyDescent="0.25">
      <c r="A241" s="290"/>
    </row>
    <row r="242" spans="1:1" x14ac:dyDescent="0.25">
      <c r="A242" s="290"/>
    </row>
    <row r="243" spans="1:1" x14ac:dyDescent="0.25">
      <c r="A243" s="290"/>
    </row>
    <row r="244" spans="1:1" x14ac:dyDescent="0.25">
      <c r="A244" s="290"/>
    </row>
    <row r="245" spans="1:1" x14ac:dyDescent="0.25">
      <c r="A245" s="290"/>
    </row>
    <row r="246" spans="1:1" x14ac:dyDescent="0.25">
      <c r="A246" s="290"/>
    </row>
    <row r="247" spans="1:1" x14ac:dyDescent="0.25">
      <c r="A247" s="290"/>
    </row>
    <row r="248" spans="1:1" x14ac:dyDescent="0.25">
      <c r="A248" s="290"/>
    </row>
    <row r="249" spans="1:1" x14ac:dyDescent="0.25">
      <c r="A249" s="290"/>
    </row>
    <row r="250" spans="1:1" x14ac:dyDescent="0.25">
      <c r="A250" s="290"/>
    </row>
    <row r="251" spans="1:1" x14ac:dyDescent="0.25">
      <c r="A251" s="290"/>
    </row>
    <row r="252" spans="1:1" x14ac:dyDescent="0.25">
      <c r="A252" s="290"/>
    </row>
    <row r="253" spans="1:1" x14ac:dyDescent="0.25">
      <c r="A253" s="290"/>
    </row>
    <row r="254" spans="1:1" x14ac:dyDescent="0.25">
      <c r="A254" s="290"/>
    </row>
    <row r="255" spans="1:1" x14ac:dyDescent="0.25">
      <c r="A255" s="290"/>
    </row>
    <row r="256" spans="1:1" x14ac:dyDescent="0.25">
      <c r="A256" s="290"/>
    </row>
    <row r="257" spans="1:1" x14ac:dyDescent="0.25">
      <c r="A257" s="290"/>
    </row>
    <row r="258" spans="1:1" x14ac:dyDescent="0.25">
      <c r="A258" s="290"/>
    </row>
    <row r="259" spans="1:1" x14ac:dyDescent="0.25">
      <c r="A259" s="290"/>
    </row>
    <row r="260" spans="1:1" x14ac:dyDescent="0.25">
      <c r="A260" s="290"/>
    </row>
    <row r="261" spans="1:1" x14ac:dyDescent="0.25">
      <c r="A261" s="290"/>
    </row>
    <row r="262" spans="1:1" x14ac:dyDescent="0.25">
      <c r="A262" s="290"/>
    </row>
    <row r="263" spans="1:1" x14ac:dyDescent="0.25">
      <c r="A263" s="290"/>
    </row>
    <row r="264" spans="1:1" x14ac:dyDescent="0.25">
      <c r="A264" s="290"/>
    </row>
    <row r="265" spans="1:1" x14ac:dyDescent="0.25">
      <c r="A265" s="290"/>
    </row>
    <row r="266" spans="1:1" x14ac:dyDescent="0.25">
      <c r="A266" s="290"/>
    </row>
    <row r="267" spans="1:1" x14ac:dyDescent="0.25">
      <c r="A267" s="290"/>
    </row>
    <row r="268" spans="1:1" x14ac:dyDescent="0.25">
      <c r="A268" s="290"/>
    </row>
    <row r="269" spans="1:1" x14ac:dyDescent="0.25">
      <c r="A269" s="290"/>
    </row>
    <row r="270" spans="1:1" x14ac:dyDescent="0.25">
      <c r="A270" s="290"/>
    </row>
    <row r="271" spans="1:1" x14ac:dyDescent="0.25">
      <c r="A271" s="290"/>
    </row>
    <row r="272" spans="1:1" x14ac:dyDescent="0.25">
      <c r="A272" s="290"/>
    </row>
    <row r="273" spans="1:1" x14ac:dyDescent="0.25">
      <c r="A273" s="290"/>
    </row>
    <row r="274" spans="1:1" x14ac:dyDescent="0.25">
      <c r="A274" s="290"/>
    </row>
    <row r="275" spans="1:1" x14ac:dyDescent="0.25">
      <c r="A275" s="290"/>
    </row>
    <row r="276" spans="1:1" x14ac:dyDescent="0.25">
      <c r="A276" s="290"/>
    </row>
    <row r="277" spans="1:1" x14ac:dyDescent="0.25">
      <c r="A277" s="290"/>
    </row>
    <row r="278" spans="1:1" x14ac:dyDescent="0.25">
      <c r="A278" s="290"/>
    </row>
    <row r="279" spans="1:1" x14ac:dyDescent="0.25">
      <c r="A279" s="290"/>
    </row>
    <row r="280" spans="1:1" x14ac:dyDescent="0.25">
      <c r="A280" s="290"/>
    </row>
    <row r="281" spans="1:1" x14ac:dyDescent="0.25">
      <c r="A281" s="290"/>
    </row>
    <row r="282" spans="1:1" x14ac:dyDescent="0.25">
      <c r="A282" s="290"/>
    </row>
    <row r="283" spans="1:1" x14ac:dyDescent="0.25">
      <c r="A283" s="290"/>
    </row>
    <row r="284" spans="1:1" x14ac:dyDescent="0.25">
      <c r="A284" s="290"/>
    </row>
    <row r="285" spans="1:1" x14ac:dyDescent="0.25">
      <c r="A285" s="290"/>
    </row>
    <row r="286" spans="1:1" x14ac:dyDescent="0.25">
      <c r="A286" s="290"/>
    </row>
    <row r="287" spans="1:1" x14ac:dyDescent="0.25">
      <c r="A287" s="290"/>
    </row>
    <row r="288" spans="1:1" x14ac:dyDescent="0.25">
      <c r="A288" s="290"/>
    </row>
    <row r="289" spans="1:1" x14ac:dyDescent="0.25">
      <c r="A289" s="290"/>
    </row>
    <row r="290" spans="1:1" x14ac:dyDescent="0.25">
      <c r="A290" s="290"/>
    </row>
    <row r="291" spans="1:1" x14ac:dyDescent="0.25">
      <c r="A291" s="290"/>
    </row>
    <row r="292" spans="1:1" x14ac:dyDescent="0.25">
      <c r="A292" s="290"/>
    </row>
    <row r="293" spans="1:1" x14ac:dyDescent="0.25">
      <c r="A293" s="290"/>
    </row>
    <row r="294" spans="1:1" x14ac:dyDescent="0.25">
      <c r="A294" s="290"/>
    </row>
    <row r="295" spans="1:1" x14ac:dyDescent="0.25">
      <c r="A295" s="290"/>
    </row>
    <row r="296" spans="1:1" x14ac:dyDescent="0.25">
      <c r="A296" s="290"/>
    </row>
    <row r="297" spans="1:1" x14ac:dyDescent="0.25">
      <c r="A297" s="290"/>
    </row>
    <row r="298" spans="1:1" x14ac:dyDescent="0.25">
      <c r="A298" s="290"/>
    </row>
    <row r="299" spans="1:1" x14ac:dyDescent="0.25">
      <c r="A299" s="290"/>
    </row>
    <row r="300" spans="1:1" x14ac:dyDescent="0.25">
      <c r="A300" s="290"/>
    </row>
    <row r="301" spans="1:1" x14ac:dyDescent="0.25">
      <c r="A301" s="290"/>
    </row>
    <row r="302" spans="1:1" x14ac:dyDescent="0.25">
      <c r="A302" s="290"/>
    </row>
    <row r="303" spans="1:1" x14ac:dyDescent="0.25">
      <c r="A303" s="290"/>
    </row>
    <row r="304" spans="1:1" x14ac:dyDescent="0.25">
      <c r="A304" s="290"/>
    </row>
    <row r="305" spans="1:1" x14ac:dyDescent="0.25">
      <c r="A305" s="290"/>
    </row>
    <row r="306" spans="1:1" x14ac:dyDescent="0.25">
      <c r="A306" s="290"/>
    </row>
    <row r="307" spans="1:1" x14ac:dyDescent="0.25">
      <c r="A307" s="290"/>
    </row>
    <row r="308" spans="1:1" x14ac:dyDescent="0.25">
      <c r="A308" s="290"/>
    </row>
    <row r="309" spans="1:1" x14ac:dyDescent="0.25">
      <c r="A309" s="290"/>
    </row>
    <row r="310" spans="1:1" x14ac:dyDescent="0.25">
      <c r="A310" s="290"/>
    </row>
    <row r="311" spans="1:1" x14ac:dyDescent="0.25">
      <c r="A311" s="290"/>
    </row>
    <row r="312" spans="1:1" x14ac:dyDescent="0.25">
      <c r="A312" s="290"/>
    </row>
    <row r="313" spans="1:1" x14ac:dyDescent="0.25">
      <c r="A313" s="290"/>
    </row>
    <row r="314" spans="1:1" x14ac:dyDescent="0.25">
      <c r="A314" s="290"/>
    </row>
    <row r="315" spans="1:1" x14ac:dyDescent="0.25">
      <c r="A315" s="290"/>
    </row>
    <row r="316" spans="1:1" x14ac:dyDescent="0.25">
      <c r="A316" s="290"/>
    </row>
    <row r="317" spans="1:1" x14ac:dyDescent="0.25">
      <c r="A317" s="290"/>
    </row>
    <row r="318" spans="1:1" x14ac:dyDescent="0.25">
      <c r="A318" s="290"/>
    </row>
    <row r="319" spans="1:1" x14ac:dyDescent="0.25">
      <c r="A319" s="290"/>
    </row>
    <row r="320" spans="1:1" x14ac:dyDescent="0.25">
      <c r="A320" s="290"/>
    </row>
    <row r="321" spans="1:1" x14ac:dyDescent="0.25">
      <c r="A321" s="290"/>
    </row>
    <row r="322" spans="1:1" x14ac:dyDescent="0.25">
      <c r="A322" s="290"/>
    </row>
    <row r="323" spans="1:1" x14ac:dyDescent="0.25">
      <c r="A323" s="290"/>
    </row>
    <row r="324" spans="1:1" x14ac:dyDescent="0.25">
      <c r="A324" s="290"/>
    </row>
    <row r="325" spans="1:1" x14ac:dyDescent="0.25">
      <c r="A325" s="290"/>
    </row>
    <row r="326" spans="1:1" x14ac:dyDescent="0.25">
      <c r="A326" s="290"/>
    </row>
    <row r="327" spans="1:1" x14ac:dyDescent="0.25">
      <c r="A327" s="290"/>
    </row>
    <row r="328" spans="1:1" x14ac:dyDescent="0.25">
      <c r="A328" s="290"/>
    </row>
    <row r="329" spans="1:1" x14ac:dyDescent="0.25">
      <c r="A329" s="290"/>
    </row>
    <row r="330" spans="1:1" x14ac:dyDescent="0.25">
      <c r="A330" s="290"/>
    </row>
    <row r="331" spans="1:1" x14ac:dyDescent="0.25">
      <c r="A331" s="290"/>
    </row>
    <row r="332" spans="1:1" x14ac:dyDescent="0.25">
      <c r="A332" s="290"/>
    </row>
    <row r="333" spans="1:1" x14ac:dyDescent="0.25">
      <c r="A333" s="290"/>
    </row>
    <row r="334" spans="1:1" x14ac:dyDescent="0.25">
      <c r="A334" s="290"/>
    </row>
    <row r="335" spans="1:1" x14ac:dyDescent="0.25">
      <c r="A335" s="290"/>
    </row>
    <row r="336" spans="1:1" x14ac:dyDescent="0.25">
      <c r="A336" s="290"/>
    </row>
    <row r="337" spans="1:1" x14ac:dyDescent="0.25">
      <c r="A337" s="290"/>
    </row>
    <row r="338" spans="1:1" x14ac:dyDescent="0.25">
      <c r="A338" s="290"/>
    </row>
    <row r="339" spans="1:1" x14ac:dyDescent="0.25">
      <c r="A339" s="290"/>
    </row>
    <row r="340" spans="1:1" x14ac:dyDescent="0.25">
      <c r="A340" s="290"/>
    </row>
    <row r="341" spans="1:1" x14ac:dyDescent="0.25">
      <c r="A341" s="290"/>
    </row>
    <row r="342" spans="1:1" x14ac:dyDescent="0.25">
      <c r="A342" s="290"/>
    </row>
    <row r="343" spans="1:1" x14ac:dyDescent="0.25">
      <c r="A343" s="290"/>
    </row>
    <row r="344" spans="1:1" x14ac:dyDescent="0.25">
      <c r="A344" s="290"/>
    </row>
    <row r="345" spans="1:1" x14ac:dyDescent="0.25">
      <c r="A345" s="290"/>
    </row>
    <row r="346" spans="1:1" x14ac:dyDescent="0.25">
      <c r="A346" s="290"/>
    </row>
    <row r="347" spans="1:1" x14ac:dyDescent="0.25">
      <c r="A347" s="290"/>
    </row>
    <row r="348" spans="1:1" x14ac:dyDescent="0.25">
      <c r="A348" s="290"/>
    </row>
    <row r="349" spans="1:1" x14ac:dyDescent="0.25">
      <c r="A349" s="290"/>
    </row>
    <row r="350" spans="1:1" x14ac:dyDescent="0.25">
      <c r="A350" s="290"/>
    </row>
    <row r="351" spans="1:1" x14ac:dyDescent="0.25">
      <c r="A351" s="290"/>
    </row>
    <row r="352" spans="1:1" x14ac:dyDescent="0.25">
      <c r="A352" s="290"/>
    </row>
    <row r="353" spans="1:1" x14ac:dyDescent="0.25">
      <c r="A353" s="290"/>
    </row>
    <row r="354" spans="1:1" x14ac:dyDescent="0.25">
      <c r="A354" s="290"/>
    </row>
    <row r="355" spans="1:1" x14ac:dyDescent="0.25">
      <c r="A355" s="290"/>
    </row>
    <row r="356" spans="1:1" x14ac:dyDescent="0.25">
      <c r="A356" s="290"/>
    </row>
    <row r="357" spans="1:1" x14ac:dyDescent="0.25">
      <c r="A357" s="290"/>
    </row>
    <row r="358" spans="1:1" x14ac:dyDescent="0.25">
      <c r="A358" s="290"/>
    </row>
    <row r="359" spans="1:1" x14ac:dyDescent="0.25">
      <c r="A359" s="290"/>
    </row>
    <row r="360" spans="1:1" x14ac:dyDescent="0.25">
      <c r="A360" s="290"/>
    </row>
    <row r="361" spans="1:1" x14ac:dyDescent="0.25">
      <c r="A361" s="290"/>
    </row>
    <row r="362" spans="1:1" x14ac:dyDescent="0.25">
      <c r="A362" s="290"/>
    </row>
    <row r="363" spans="1:1" x14ac:dyDescent="0.25">
      <c r="A363" s="290"/>
    </row>
    <row r="364" spans="1:1" x14ac:dyDescent="0.25">
      <c r="A364" s="290"/>
    </row>
    <row r="365" spans="1:1" x14ac:dyDescent="0.25">
      <c r="A365" s="290"/>
    </row>
    <row r="366" spans="1:1" x14ac:dyDescent="0.25">
      <c r="A366" s="290"/>
    </row>
    <row r="367" spans="1:1" x14ac:dyDescent="0.25">
      <c r="A367" s="290"/>
    </row>
    <row r="368" spans="1:1" x14ac:dyDescent="0.25">
      <c r="A368" s="290"/>
    </row>
    <row r="369" spans="1:1" x14ac:dyDescent="0.25">
      <c r="A369" s="290"/>
    </row>
    <row r="370" spans="1:1" x14ac:dyDescent="0.25">
      <c r="A370" s="290"/>
    </row>
    <row r="371" spans="1:1" x14ac:dyDescent="0.25">
      <c r="A371" s="290"/>
    </row>
    <row r="372" spans="1:1" x14ac:dyDescent="0.25">
      <c r="A372" s="290"/>
    </row>
    <row r="373" spans="1:1" x14ac:dyDescent="0.25">
      <c r="A373" s="290"/>
    </row>
    <row r="374" spans="1:1" x14ac:dyDescent="0.25">
      <c r="A374" s="290"/>
    </row>
    <row r="375" spans="1:1" x14ac:dyDescent="0.25">
      <c r="A375" s="290"/>
    </row>
    <row r="376" spans="1:1" x14ac:dyDescent="0.25">
      <c r="A376" s="290"/>
    </row>
    <row r="377" spans="1:1" x14ac:dyDescent="0.25">
      <c r="A377" s="290"/>
    </row>
    <row r="378" spans="1:1" x14ac:dyDescent="0.25">
      <c r="A378" s="290"/>
    </row>
    <row r="379" spans="1:1" x14ac:dyDescent="0.25">
      <c r="A379" s="290"/>
    </row>
    <row r="380" spans="1:1" x14ac:dyDescent="0.25">
      <c r="A380" s="290"/>
    </row>
    <row r="381" spans="1:1" x14ac:dyDescent="0.25">
      <c r="A381" s="290"/>
    </row>
    <row r="382" spans="1:1" x14ac:dyDescent="0.25">
      <c r="A382" s="290"/>
    </row>
    <row r="383" spans="1:1" x14ac:dyDescent="0.25">
      <c r="A383" s="290"/>
    </row>
    <row r="384" spans="1:1" x14ac:dyDescent="0.25">
      <c r="A384" s="290"/>
    </row>
    <row r="385" spans="1:1" x14ac:dyDescent="0.25">
      <c r="A385" s="290"/>
    </row>
    <row r="386" spans="1:1" x14ac:dyDescent="0.25">
      <c r="A386" s="290"/>
    </row>
    <row r="387" spans="1:1" x14ac:dyDescent="0.25">
      <c r="A387" s="290"/>
    </row>
    <row r="388" spans="1:1" x14ac:dyDescent="0.25">
      <c r="A388" s="290"/>
    </row>
    <row r="389" spans="1:1" x14ac:dyDescent="0.25">
      <c r="A389" s="290"/>
    </row>
    <row r="390" spans="1:1" x14ac:dyDescent="0.25">
      <c r="A390" s="290"/>
    </row>
    <row r="391" spans="1:1" x14ac:dyDescent="0.25">
      <c r="A391" s="290"/>
    </row>
    <row r="392" spans="1:1" x14ac:dyDescent="0.25">
      <c r="A392" s="290"/>
    </row>
    <row r="393" spans="1:1" x14ac:dyDescent="0.25">
      <c r="A393" s="290"/>
    </row>
    <row r="394" spans="1:1" x14ac:dyDescent="0.25">
      <c r="A394" s="290"/>
    </row>
    <row r="395" spans="1:1" x14ac:dyDescent="0.25">
      <c r="A395" s="290"/>
    </row>
    <row r="396" spans="1:1" x14ac:dyDescent="0.25">
      <c r="A396" s="290"/>
    </row>
    <row r="397" spans="1:1" x14ac:dyDescent="0.25">
      <c r="A397" s="290"/>
    </row>
    <row r="398" spans="1:1" x14ac:dyDescent="0.25">
      <c r="A398" s="290"/>
    </row>
    <row r="399" spans="1:1" x14ac:dyDescent="0.25">
      <c r="A399" s="290"/>
    </row>
    <row r="400" spans="1:1" x14ac:dyDescent="0.25">
      <c r="A400" s="290"/>
    </row>
    <row r="401" spans="1:1" x14ac:dyDescent="0.25">
      <c r="A401" s="290"/>
    </row>
    <row r="402" spans="1:1" x14ac:dyDescent="0.25">
      <c r="A402" s="290"/>
    </row>
    <row r="403" spans="1:1" x14ac:dyDescent="0.25">
      <c r="A403" s="290"/>
    </row>
    <row r="404" spans="1:1" x14ac:dyDescent="0.25">
      <c r="A404" s="290"/>
    </row>
    <row r="405" spans="1:1" x14ac:dyDescent="0.25">
      <c r="A405" s="290"/>
    </row>
    <row r="406" spans="1:1" x14ac:dyDescent="0.25">
      <c r="A406" s="290"/>
    </row>
    <row r="407" spans="1:1" x14ac:dyDescent="0.25">
      <c r="A407" s="290"/>
    </row>
    <row r="408" spans="1:1" x14ac:dyDescent="0.25">
      <c r="A408" s="290"/>
    </row>
    <row r="409" spans="1:1" x14ac:dyDescent="0.25">
      <c r="A409" s="290"/>
    </row>
    <row r="410" spans="1:1" x14ac:dyDescent="0.25">
      <c r="A410" s="290"/>
    </row>
    <row r="411" spans="1:1" x14ac:dyDescent="0.25">
      <c r="A411" s="290"/>
    </row>
    <row r="412" spans="1:1" x14ac:dyDescent="0.25">
      <c r="A412" s="290"/>
    </row>
    <row r="413" spans="1:1" x14ac:dyDescent="0.25">
      <c r="A413" s="290"/>
    </row>
    <row r="414" spans="1:1" x14ac:dyDescent="0.25">
      <c r="A414" s="290"/>
    </row>
    <row r="415" spans="1:1" x14ac:dyDescent="0.25">
      <c r="A415" s="290"/>
    </row>
    <row r="416" spans="1:1" x14ac:dyDescent="0.25">
      <c r="A416" s="290"/>
    </row>
    <row r="417" spans="1:1" x14ac:dyDescent="0.25">
      <c r="A417" s="290"/>
    </row>
    <row r="418" spans="1:1" x14ac:dyDescent="0.25">
      <c r="A418" s="290"/>
    </row>
    <row r="419" spans="1:1" x14ac:dyDescent="0.25">
      <c r="A419" s="290"/>
    </row>
    <row r="420" spans="1:1" x14ac:dyDescent="0.25">
      <c r="A420" s="290"/>
    </row>
    <row r="421" spans="1:1" x14ac:dyDescent="0.25">
      <c r="A421" s="290"/>
    </row>
    <row r="422" spans="1:1" x14ac:dyDescent="0.25">
      <c r="A422" s="290"/>
    </row>
    <row r="423" spans="1:1" x14ac:dyDescent="0.25">
      <c r="A423" s="290"/>
    </row>
    <row r="424" spans="1:1" x14ac:dyDescent="0.25">
      <c r="A424" s="290"/>
    </row>
    <row r="425" spans="1:1" x14ac:dyDescent="0.25">
      <c r="A425" s="290"/>
    </row>
    <row r="426" spans="1:1" x14ac:dyDescent="0.25">
      <c r="A426" s="290"/>
    </row>
    <row r="427" spans="1:1" x14ac:dyDescent="0.25">
      <c r="A427" s="290"/>
    </row>
    <row r="428" spans="1:1" x14ac:dyDescent="0.25">
      <c r="A428" s="290"/>
    </row>
    <row r="429" spans="1:1" x14ac:dyDescent="0.25">
      <c r="A429" s="290"/>
    </row>
    <row r="430" spans="1:1" x14ac:dyDescent="0.25">
      <c r="A430" s="290"/>
    </row>
    <row r="431" spans="1:1" x14ac:dyDescent="0.25">
      <c r="A431" s="290"/>
    </row>
    <row r="432" spans="1:1" x14ac:dyDescent="0.25">
      <c r="A432" s="290"/>
    </row>
    <row r="433" spans="1:1" x14ac:dyDescent="0.25">
      <c r="A433" s="290"/>
    </row>
    <row r="434" spans="1:1" x14ac:dyDescent="0.25">
      <c r="A434" s="290"/>
    </row>
    <row r="435" spans="1:1" x14ac:dyDescent="0.25">
      <c r="A435" s="290"/>
    </row>
    <row r="436" spans="1:1" x14ac:dyDescent="0.25">
      <c r="A436" s="290"/>
    </row>
    <row r="437" spans="1:1" x14ac:dyDescent="0.25">
      <c r="A437" s="290"/>
    </row>
    <row r="438" spans="1:1" x14ac:dyDescent="0.25">
      <c r="A438" s="290"/>
    </row>
    <row r="439" spans="1:1" x14ac:dyDescent="0.25">
      <c r="A439" s="290"/>
    </row>
    <row r="440" spans="1:1" x14ac:dyDescent="0.25">
      <c r="A440" s="290"/>
    </row>
    <row r="441" spans="1:1" x14ac:dyDescent="0.25">
      <c r="A441" s="290"/>
    </row>
    <row r="442" spans="1:1" x14ac:dyDescent="0.25">
      <c r="A442" s="290"/>
    </row>
    <row r="443" spans="1:1" x14ac:dyDescent="0.25">
      <c r="A443" s="290"/>
    </row>
    <row r="444" spans="1:1" x14ac:dyDescent="0.25">
      <c r="A444" s="290"/>
    </row>
    <row r="445" spans="1:1" x14ac:dyDescent="0.25">
      <c r="A445" s="290"/>
    </row>
    <row r="446" spans="1:1" x14ac:dyDescent="0.25">
      <c r="A446" s="290"/>
    </row>
    <row r="447" spans="1:1" x14ac:dyDescent="0.25">
      <c r="A447" s="290"/>
    </row>
    <row r="448" spans="1:1" x14ac:dyDescent="0.25">
      <c r="A448" s="290"/>
    </row>
    <row r="449" spans="1:1" x14ac:dyDescent="0.25">
      <c r="A449" s="290"/>
    </row>
    <row r="450" spans="1:1" x14ac:dyDescent="0.25">
      <c r="A450" s="290"/>
    </row>
    <row r="451" spans="1:1" x14ac:dyDescent="0.25">
      <c r="A451" s="290"/>
    </row>
    <row r="452" spans="1:1" x14ac:dyDescent="0.25">
      <c r="A452" s="290"/>
    </row>
    <row r="453" spans="1:1" x14ac:dyDescent="0.25">
      <c r="A453" s="290"/>
    </row>
    <row r="454" spans="1:1" x14ac:dyDescent="0.25">
      <c r="A454" s="290"/>
    </row>
    <row r="455" spans="1:1" x14ac:dyDescent="0.25">
      <c r="A455" s="290"/>
    </row>
    <row r="456" spans="1:1" x14ac:dyDescent="0.25">
      <c r="A456" s="290"/>
    </row>
    <row r="457" spans="1:1" x14ac:dyDescent="0.25">
      <c r="A457" s="290"/>
    </row>
    <row r="458" spans="1:1" x14ac:dyDescent="0.25">
      <c r="A458" s="290"/>
    </row>
    <row r="459" spans="1:1" x14ac:dyDescent="0.25">
      <c r="A459" s="290"/>
    </row>
    <row r="460" spans="1:1" x14ac:dyDescent="0.25">
      <c r="A460" s="290"/>
    </row>
    <row r="461" spans="1:1" x14ac:dyDescent="0.25">
      <c r="A461" s="290"/>
    </row>
    <row r="462" spans="1:1" x14ac:dyDescent="0.25">
      <c r="A462" s="290"/>
    </row>
    <row r="463" spans="1:1" x14ac:dyDescent="0.25">
      <c r="A463" s="290"/>
    </row>
    <row r="464" spans="1:1" x14ac:dyDescent="0.25">
      <c r="A464" s="290"/>
    </row>
    <row r="465" spans="1:1" x14ac:dyDescent="0.25">
      <c r="A465" s="290"/>
    </row>
    <row r="466" spans="1:1" x14ac:dyDescent="0.25">
      <c r="A466" s="290"/>
    </row>
    <row r="467" spans="1:1" x14ac:dyDescent="0.25">
      <c r="A467" s="290"/>
    </row>
    <row r="468" spans="1:1" x14ac:dyDescent="0.25">
      <c r="A468" s="290"/>
    </row>
    <row r="469" spans="1:1" x14ac:dyDescent="0.25">
      <c r="A469" s="290"/>
    </row>
    <row r="470" spans="1:1" x14ac:dyDescent="0.25">
      <c r="A470" s="290"/>
    </row>
    <row r="471" spans="1:1" x14ac:dyDescent="0.25">
      <c r="A471" s="290"/>
    </row>
    <row r="472" spans="1:1" x14ac:dyDescent="0.25">
      <c r="A472" s="290"/>
    </row>
    <row r="473" spans="1:1" x14ac:dyDescent="0.25">
      <c r="A473" s="290"/>
    </row>
    <row r="474" spans="1:1" x14ac:dyDescent="0.25">
      <c r="A474" s="290"/>
    </row>
    <row r="475" spans="1:1" x14ac:dyDescent="0.25">
      <c r="A475" s="290"/>
    </row>
    <row r="476" spans="1:1" x14ac:dyDescent="0.25">
      <c r="A476" s="290"/>
    </row>
    <row r="477" spans="1:1" x14ac:dyDescent="0.25">
      <c r="A477" s="290"/>
    </row>
    <row r="478" spans="1:1" x14ac:dyDescent="0.25">
      <c r="A478" s="290"/>
    </row>
    <row r="479" spans="1:1" x14ac:dyDescent="0.25">
      <c r="A479" s="290"/>
    </row>
    <row r="480" spans="1:1" x14ac:dyDescent="0.25">
      <c r="A480" s="290"/>
    </row>
    <row r="481" spans="1:1" x14ac:dyDescent="0.25">
      <c r="A481" s="290"/>
    </row>
    <row r="482" spans="1:1" x14ac:dyDescent="0.25">
      <c r="A482" s="290"/>
    </row>
    <row r="483" spans="1:1" x14ac:dyDescent="0.25">
      <c r="A483" s="290"/>
    </row>
    <row r="484" spans="1:1" x14ac:dyDescent="0.25">
      <c r="A484" s="290"/>
    </row>
    <row r="485" spans="1:1" x14ac:dyDescent="0.25">
      <c r="A485" s="290"/>
    </row>
    <row r="486" spans="1:1" x14ac:dyDescent="0.25">
      <c r="A486" s="290"/>
    </row>
    <row r="487" spans="1:1" x14ac:dyDescent="0.25">
      <c r="A487" s="290"/>
    </row>
    <row r="488" spans="1:1" x14ac:dyDescent="0.25">
      <c r="A488" s="290"/>
    </row>
    <row r="489" spans="1:1" x14ac:dyDescent="0.25">
      <c r="A489" s="290"/>
    </row>
    <row r="490" spans="1:1" x14ac:dyDescent="0.25">
      <c r="A490" s="290"/>
    </row>
    <row r="491" spans="1:1" x14ac:dyDescent="0.25">
      <c r="A491" s="290"/>
    </row>
    <row r="492" spans="1:1" x14ac:dyDescent="0.25">
      <c r="A492" s="290"/>
    </row>
    <row r="493" spans="1:1" x14ac:dyDescent="0.25">
      <c r="A493" s="290"/>
    </row>
    <row r="494" spans="1:1" x14ac:dyDescent="0.25">
      <c r="A494" s="290"/>
    </row>
    <row r="495" spans="1:1" x14ac:dyDescent="0.25">
      <c r="A495" s="290"/>
    </row>
    <row r="496" spans="1:1" x14ac:dyDescent="0.25">
      <c r="A496" s="290"/>
    </row>
    <row r="497" spans="1:1" x14ac:dyDescent="0.25">
      <c r="A497" s="290"/>
    </row>
    <row r="498" spans="1:1" x14ac:dyDescent="0.25">
      <c r="A498" s="290"/>
    </row>
    <row r="499" spans="1:1" x14ac:dyDescent="0.25">
      <c r="A499" s="290"/>
    </row>
    <row r="500" spans="1:1" x14ac:dyDescent="0.25">
      <c r="A500" s="290"/>
    </row>
    <row r="501" spans="1:1" x14ac:dyDescent="0.25">
      <c r="A501" s="290"/>
    </row>
    <row r="502" spans="1:1" x14ac:dyDescent="0.25">
      <c r="A502" s="290"/>
    </row>
    <row r="503" spans="1:1" x14ac:dyDescent="0.25">
      <c r="A503" s="290"/>
    </row>
    <row r="504" spans="1:1" x14ac:dyDescent="0.25">
      <c r="A504" s="290"/>
    </row>
    <row r="505" spans="1:1" x14ac:dyDescent="0.25">
      <c r="A505" s="290"/>
    </row>
    <row r="506" spans="1:1" x14ac:dyDescent="0.25">
      <c r="A506" s="290"/>
    </row>
    <row r="507" spans="1:1" x14ac:dyDescent="0.25">
      <c r="A507" s="290"/>
    </row>
    <row r="508" spans="1:1" x14ac:dyDescent="0.25">
      <c r="A508" s="290"/>
    </row>
    <row r="509" spans="1:1" x14ac:dyDescent="0.25">
      <c r="A509" s="290"/>
    </row>
    <row r="510" spans="1:1" x14ac:dyDescent="0.25">
      <c r="A510" s="290"/>
    </row>
    <row r="511" spans="1:1" x14ac:dyDescent="0.25">
      <c r="A511" s="290"/>
    </row>
    <row r="512" spans="1:1" x14ac:dyDescent="0.25">
      <c r="A512" s="290"/>
    </row>
    <row r="513" spans="1:1" x14ac:dyDescent="0.25">
      <c r="A513" s="290"/>
    </row>
    <row r="514" spans="1:1" x14ac:dyDescent="0.25">
      <c r="A514" s="290"/>
    </row>
    <row r="515" spans="1:1" x14ac:dyDescent="0.25">
      <c r="A515" s="290"/>
    </row>
    <row r="516" spans="1:1" x14ac:dyDescent="0.25">
      <c r="A516" s="290"/>
    </row>
    <row r="517" spans="1:1" x14ac:dyDescent="0.25">
      <c r="A517" s="290"/>
    </row>
    <row r="518" spans="1:1" x14ac:dyDescent="0.25">
      <c r="A518" s="290"/>
    </row>
    <row r="519" spans="1:1" x14ac:dyDescent="0.25">
      <c r="A519" s="290"/>
    </row>
    <row r="520" spans="1:1" x14ac:dyDescent="0.25">
      <c r="A520" s="290"/>
    </row>
    <row r="521" spans="1:1" x14ac:dyDescent="0.25">
      <c r="A521" s="290"/>
    </row>
    <row r="522" spans="1:1" x14ac:dyDescent="0.25">
      <c r="A522" s="290"/>
    </row>
    <row r="523" spans="1:1" x14ac:dyDescent="0.25">
      <c r="A523" s="290"/>
    </row>
    <row r="524" spans="1:1" x14ac:dyDescent="0.25">
      <c r="A524" s="290"/>
    </row>
    <row r="525" spans="1:1" x14ac:dyDescent="0.25">
      <c r="A525" s="290"/>
    </row>
    <row r="526" spans="1:1" x14ac:dyDescent="0.25">
      <c r="A526" s="290"/>
    </row>
    <row r="527" spans="1:1" x14ac:dyDescent="0.25">
      <c r="A527" s="290"/>
    </row>
    <row r="528" spans="1:1" x14ac:dyDescent="0.25">
      <c r="A528" s="290"/>
    </row>
    <row r="529" spans="1:1" x14ac:dyDescent="0.25">
      <c r="A529" s="290"/>
    </row>
    <row r="530" spans="1:1" x14ac:dyDescent="0.25">
      <c r="A530" s="290"/>
    </row>
    <row r="531" spans="1:1" x14ac:dyDescent="0.25">
      <c r="A531" s="290"/>
    </row>
    <row r="532" spans="1:1" x14ac:dyDescent="0.25">
      <c r="A532" s="290"/>
    </row>
    <row r="533" spans="1:1" x14ac:dyDescent="0.25">
      <c r="A533" s="290"/>
    </row>
    <row r="534" spans="1:1" x14ac:dyDescent="0.25">
      <c r="A534" s="290"/>
    </row>
    <row r="535" spans="1:1" x14ac:dyDescent="0.25">
      <c r="A535" s="290"/>
    </row>
    <row r="536" spans="1:1" x14ac:dyDescent="0.25">
      <c r="A536" s="290"/>
    </row>
    <row r="537" spans="1:1" x14ac:dyDescent="0.25">
      <c r="A537" s="290"/>
    </row>
    <row r="538" spans="1:1" x14ac:dyDescent="0.25">
      <c r="A538" s="290"/>
    </row>
    <row r="539" spans="1:1" x14ac:dyDescent="0.25">
      <c r="A539" s="290"/>
    </row>
    <row r="540" spans="1:1" x14ac:dyDescent="0.25">
      <c r="A540" s="290"/>
    </row>
    <row r="541" spans="1:1" x14ac:dyDescent="0.25">
      <c r="A541" s="290"/>
    </row>
    <row r="542" spans="1:1" x14ac:dyDescent="0.25">
      <c r="A542" s="290"/>
    </row>
    <row r="543" spans="1:1" x14ac:dyDescent="0.25">
      <c r="A543" s="290"/>
    </row>
    <row r="544" spans="1:1" x14ac:dyDescent="0.25">
      <c r="A544" s="290"/>
    </row>
    <row r="545" spans="1:1" x14ac:dyDescent="0.25">
      <c r="A545" s="290"/>
    </row>
    <row r="546" spans="1:1" x14ac:dyDescent="0.25">
      <c r="A546" s="290"/>
    </row>
    <row r="547" spans="1:1" x14ac:dyDescent="0.25">
      <c r="A547" s="290"/>
    </row>
    <row r="548" spans="1:1" x14ac:dyDescent="0.25">
      <c r="A548" s="290"/>
    </row>
    <row r="549" spans="1:1" x14ac:dyDescent="0.25">
      <c r="A549" s="290"/>
    </row>
    <row r="550" spans="1:1" x14ac:dyDescent="0.25">
      <c r="A550" s="290"/>
    </row>
    <row r="551" spans="1:1" x14ac:dyDescent="0.25">
      <c r="A551" s="290"/>
    </row>
    <row r="552" spans="1:1" x14ac:dyDescent="0.25">
      <c r="A552" s="290"/>
    </row>
    <row r="553" spans="1:1" x14ac:dyDescent="0.25">
      <c r="A553" s="290"/>
    </row>
    <row r="554" spans="1:1" x14ac:dyDescent="0.25">
      <c r="A554" s="290"/>
    </row>
    <row r="555" spans="1:1" x14ac:dyDescent="0.25">
      <c r="A555" s="290"/>
    </row>
    <row r="556" spans="1:1" x14ac:dyDescent="0.25">
      <c r="A556" s="290"/>
    </row>
    <row r="557" spans="1:1" x14ac:dyDescent="0.25">
      <c r="A557" s="290"/>
    </row>
    <row r="558" spans="1:1" x14ac:dyDescent="0.25">
      <c r="A558" s="290"/>
    </row>
    <row r="559" spans="1:1" x14ac:dyDescent="0.25">
      <c r="A559" s="290"/>
    </row>
    <row r="560" spans="1:1" x14ac:dyDescent="0.25">
      <c r="A560" s="290"/>
    </row>
    <row r="561" spans="1:1" x14ac:dyDescent="0.25">
      <c r="A561" s="290"/>
    </row>
    <row r="562" spans="1:1" x14ac:dyDescent="0.25">
      <c r="A562" s="290"/>
    </row>
    <row r="563" spans="1:1" x14ac:dyDescent="0.25">
      <c r="A563" s="290"/>
    </row>
    <row r="564" spans="1:1" x14ac:dyDescent="0.25">
      <c r="A564" s="290"/>
    </row>
    <row r="565" spans="1:1" x14ac:dyDescent="0.25">
      <c r="A565" s="290"/>
    </row>
    <row r="566" spans="1:1" x14ac:dyDescent="0.25">
      <c r="A566" s="290"/>
    </row>
    <row r="567" spans="1:1" x14ac:dyDescent="0.25">
      <c r="A567" s="290"/>
    </row>
    <row r="568" spans="1:1" x14ac:dyDescent="0.25">
      <c r="A568" s="290"/>
    </row>
    <row r="569" spans="1:1" x14ac:dyDescent="0.25">
      <c r="A569" s="290"/>
    </row>
    <row r="570" spans="1:1" x14ac:dyDescent="0.25">
      <c r="A570" s="290"/>
    </row>
    <row r="571" spans="1:1" x14ac:dyDescent="0.25">
      <c r="A571" s="290"/>
    </row>
    <row r="572" spans="1:1" x14ac:dyDescent="0.25">
      <c r="A572" s="290"/>
    </row>
    <row r="573" spans="1:1" x14ac:dyDescent="0.25">
      <c r="A573" s="290"/>
    </row>
    <row r="574" spans="1:1" x14ac:dyDescent="0.25">
      <c r="A574" s="290"/>
    </row>
    <row r="575" spans="1:1" x14ac:dyDescent="0.25">
      <c r="A575" s="290"/>
    </row>
    <row r="576" spans="1:1" x14ac:dyDescent="0.25">
      <c r="A576" s="290"/>
    </row>
    <row r="577" spans="1:1" x14ac:dyDescent="0.25">
      <c r="A577" s="290"/>
    </row>
    <row r="578" spans="1:1" x14ac:dyDescent="0.25">
      <c r="A578" s="290"/>
    </row>
    <row r="579" spans="1:1" x14ac:dyDescent="0.25">
      <c r="A579" s="290"/>
    </row>
    <row r="580" spans="1:1" x14ac:dyDescent="0.25">
      <c r="A580" s="290"/>
    </row>
    <row r="581" spans="1:1" x14ac:dyDescent="0.25">
      <c r="A581" s="290"/>
    </row>
    <row r="582" spans="1:1" x14ac:dyDescent="0.25">
      <c r="A582" s="290"/>
    </row>
    <row r="583" spans="1:1" x14ac:dyDescent="0.25">
      <c r="A583" s="290"/>
    </row>
    <row r="584" spans="1:1" x14ac:dyDescent="0.25">
      <c r="A584" s="290"/>
    </row>
    <row r="585" spans="1:1" x14ac:dyDescent="0.25">
      <c r="A585" s="290"/>
    </row>
    <row r="586" spans="1:1" x14ac:dyDescent="0.25">
      <c r="A586" s="290"/>
    </row>
    <row r="587" spans="1:1" x14ac:dyDescent="0.25">
      <c r="A587" s="290"/>
    </row>
    <row r="588" spans="1:1" x14ac:dyDescent="0.25">
      <c r="A588" s="290"/>
    </row>
    <row r="589" spans="1:1" x14ac:dyDescent="0.25">
      <c r="A589" s="290"/>
    </row>
    <row r="590" spans="1:1" x14ac:dyDescent="0.25">
      <c r="A590" s="290"/>
    </row>
    <row r="591" spans="1:1" x14ac:dyDescent="0.25">
      <c r="A591" s="290"/>
    </row>
    <row r="592" spans="1:1" x14ac:dyDescent="0.25">
      <c r="A592" s="290"/>
    </row>
    <row r="593" spans="1:1" x14ac:dyDescent="0.25">
      <c r="A593" s="290"/>
    </row>
    <row r="594" spans="1:1" x14ac:dyDescent="0.25">
      <c r="A594" s="290"/>
    </row>
    <row r="595" spans="1:1" x14ac:dyDescent="0.25">
      <c r="A595" s="290"/>
    </row>
    <row r="596" spans="1:1" x14ac:dyDescent="0.25">
      <c r="A596" s="290"/>
    </row>
    <row r="597" spans="1:1" x14ac:dyDescent="0.25">
      <c r="A597" s="290"/>
    </row>
    <row r="598" spans="1:1" x14ac:dyDescent="0.25">
      <c r="A598" s="290"/>
    </row>
    <row r="599" spans="1:1" x14ac:dyDescent="0.25">
      <c r="A599" s="290"/>
    </row>
    <row r="600" spans="1:1" x14ac:dyDescent="0.25">
      <c r="A600" s="290"/>
    </row>
    <row r="601" spans="1:1" x14ac:dyDescent="0.25">
      <c r="A601" s="290"/>
    </row>
    <row r="602" spans="1:1" x14ac:dyDescent="0.25">
      <c r="A602" s="290"/>
    </row>
    <row r="603" spans="1:1" x14ac:dyDescent="0.25">
      <c r="A603" s="290"/>
    </row>
    <row r="604" spans="1:1" x14ac:dyDescent="0.25">
      <c r="A604" s="290"/>
    </row>
    <row r="605" spans="1:1" x14ac:dyDescent="0.25">
      <c r="A605" s="290"/>
    </row>
    <row r="606" spans="1:1" x14ac:dyDescent="0.25">
      <c r="A606" s="290"/>
    </row>
    <row r="607" spans="1:1" x14ac:dyDescent="0.25">
      <c r="A607" s="290"/>
    </row>
    <row r="608" spans="1:1" x14ac:dyDescent="0.25">
      <c r="A608" s="290"/>
    </row>
    <row r="609" spans="1:1" x14ac:dyDescent="0.25">
      <c r="A609" s="290"/>
    </row>
    <row r="610" spans="1:1" x14ac:dyDescent="0.25">
      <c r="A610" s="290"/>
    </row>
    <row r="611" spans="1:1" x14ac:dyDescent="0.25">
      <c r="A611" s="290"/>
    </row>
    <row r="612" spans="1:1" x14ac:dyDescent="0.25">
      <c r="A612" s="290"/>
    </row>
    <row r="613" spans="1:1" x14ac:dyDescent="0.25">
      <c r="A613" s="290"/>
    </row>
    <row r="614" spans="1:1" x14ac:dyDescent="0.25">
      <c r="A614" s="290"/>
    </row>
    <row r="615" spans="1:1" x14ac:dyDescent="0.25">
      <c r="A615" s="290"/>
    </row>
    <row r="616" spans="1:1" x14ac:dyDescent="0.25">
      <c r="A616" s="290"/>
    </row>
    <row r="617" spans="1:1" x14ac:dyDescent="0.25">
      <c r="A617" s="290"/>
    </row>
    <row r="618" spans="1:1" x14ac:dyDescent="0.25">
      <c r="A618" s="290"/>
    </row>
    <row r="619" spans="1:1" x14ac:dyDescent="0.25">
      <c r="A619" s="290"/>
    </row>
    <row r="620" spans="1:1" x14ac:dyDescent="0.25">
      <c r="A620" s="290"/>
    </row>
    <row r="621" spans="1:1" x14ac:dyDescent="0.25">
      <c r="A621" s="290"/>
    </row>
    <row r="622" spans="1:1" x14ac:dyDescent="0.25">
      <c r="A622" s="290"/>
    </row>
    <row r="623" spans="1:1" x14ac:dyDescent="0.25">
      <c r="A623" s="290"/>
    </row>
    <row r="624" spans="1:1" x14ac:dyDescent="0.25">
      <c r="A624" s="290"/>
    </row>
    <row r="625" spans="1:1" x14ac:dyDescent="0.25">
      <c r="A625" s="290"/>
    </row>
    <row r="626" spans="1:1" x14ac:dyDescent="0.25">
      <c r="A626" s="290"/>
    </row>
    <row r="627" spans="1:1" x14ac:dyDescent="0.25">
      <c r="A627" s="290"/>
    </row>
    <row r="628" spans="1:1" x14ac:dyDescent="0.25">
      <c r="A628" s="290"/>
    </row>
    <row r="629" spans="1:1" x14ac:dyDescent="0.25">
      <c r="A629" s="290"/>
    </row>
    <row r="630" spans="1:1" x14ac:dyDescent="0.25">
      <c r="A630" s="290"/>
    </row>
    <row r="631" spans="1:1" x14ac:dyDescent="0.25">
      <c r="A631" s="290"/>
    </row>
    <row r="632" spans="1:1" x14ac:dyDescent="0.25">
      <c r="A632" s="290"/>
    </row>
    <row r="633" spans="1:1" x14ac:dyDescent="0.25">
      <c r="A633" s="290"/>
    </row>
    <row r="634" spans="1:1" x14ac:dyDescent="0.25">
      <c r="A634" s="290"/>
    </row>
    <row r="635" spans="1:1" x14ac:dyDescent="0.25">
      <c r="A635" s="290"/>
    </row>
    <row r="636" spans="1:1" x14ac:dyDescent="0.25">
      <c r="A636" s="290"/>
    </row>
    <row r="637" spans="1:1" x14ac:dyDescent="0.25">
      <c r="A637" s="290"/>
    </row>
    <row r="638" spans="1:1" x14ac:dyDescent="0.25">
      <c r="A638" s="290"/>
    </row>
    <row r="639" spans="1:1" x14ac:dyDescent="0.25">
      <c r="A639" s="290"/>
    </row>
    <row r="640" spans="1:1" x14ac:dyDescent="0.25">
      <c r="A640" s="290"/>
    </row>
    <row r="641" spans="1:1" x14ac:dyDescent="0.25">
      <c r="A641" s="290"/>
    </row>
    <row r="642" spans="1:1" x14ac:dyDescent="0.25">
      <c r="A642" s="290"/>
    </row>
    <row r="643" spans="1:1" x14ac:dyDescent="0.25">
      <c r="A643" s="290"/>
    </row>
    <row r="644" spans="1:1" x14ac:dyDescent="0.25">
      <c r="A644" s="290"/>
    </row>
    <row r="645" spans="1:1" x14ac:dyDescent="0.25">
      <c r="A645" s="290"/>
    </row>
    <row r="646" spans="1:1" x14ac:dyDescent="0.25">
      <c r="A646" s="290"/>
    </row>
    <row r="647" spans="1:1" x14ac:dyDescent="0.25">
      <c r="A647" s="290"/>
    </row>
    <row r="648" spans="1:1" x14ac:dyDescent="0.25">
      <c r="A648" s="290"/>
    </row>
    <row r="649" spans="1:1" x14ac:dyDescent="0.25">
      <c r="A649" s="290"/>
    </row>
    <row r="650" spans="1:1" x14ac:dyDescent="0.25">
      <c r="A650" s="290"/>
    </row>
    <row r="651" spans="1:1" x14ac:dyDescent="0.25">
      <c r="A651" s="290"/>
    </row>
    <row r="652" spans="1:1" x14ac:dyDescent="0.25">
      <c r="A652" s="290"/>
    </row>
    <row r="653" spans="1:1" x14ac:dyDescent="0.25">
      <c r="A653" s="290"/>
    </row>
    <row r="654" spans="1:1" x14ac:dyDescent="0.25">
      <c r="A654" s="290"/>
    </row>
    <row r="655" spans="1:1" x14ac:dyDescent="0.25">
      <c r="A655" s="290"/>
    </row>
    <row r="656" spans="1:1" x14ac:dyDescent="0.25">
      <c r="A656" s="290"/>
    </row>
    <row r="657" spans="1:1" x14ac:dyDescent="0.25">
      <c r="A657" s="290"/>
    </row>
    <row r="658" spans="1:1" x14ac:dyDescent="0.25">
      <c r="A658" s="290"/>
    </row>
    <row r="659" spans="1:1" x14ac:dyDescent="0.25">
      <c r="A659" s="290"/>
    </row>
    <row r="660" spans="1:1" x14ac:dyDescent="0.25">
      <c r="A660" s="290"/>
    </row>
    <row r="661" spans="1:1" x14ac:dyDescent="0.25">
      <c r="A661" s="290"/>
    </row>
    <row r="662" spans="1:1" x14ac:dyDescent="0.25">
      <c r="A662" s="290"/>
    </row>
    <row r="663" spans="1:1" x14ac:dyDescent="0.25">
      <c r="A663" s="290"/>
    </row>
    <row r="664" spans="1:1" x14ac:dyDescent="0.25">
      <c r="A664" s="290"/>
    </row>
    <row r="665" spans="1:1" x14ac:dyDescent="0.25">
      <c r="A665" s="290"/>
    </row>
    <row r="666" spans="1:1" x14ac:dyDescent="0.25">
      <c r="A666" s="290"/>
    </row>
    <row r="667" spans="1:1" x14ac:dyDescent="0.25">
      <c r="A667" s="290"/>
    </row>
    <row r="668" spans="1:1" x14ac:dyDescent="0.25">
      <c r="A668" s="290"/>
    </row>
    <row r="669" spans="1:1" x14ac:dyDescent="0.25">
      <c r="A669" s="290"/>
    </row>
    <row r="670" spans="1:1" x14ac:dyDescent="0.25">
      <c r="A670" s="290"/>
    </row>
    <row r="671" spans="1:1" x14ac:dyDescent="0.25">
      <c r="A671" s="290"/>
    </row>
    <row r="672" spans="1:1" x14ac:dyDescent="0.25">
      <c r="A672" s="290"/>
    </row>
    <row r="673" spans="1:1" x14ac:dyDescent="0.25">
      <c r="A673" s="290"/>
    </row>
    <row r="674" spans="1:1" x14ac:dyDescent="0.25">
      <c r="A674" s="290"/>
    </row>
    <row r="675" spans="1:1" x14ac:dyDescent="0.25">
      <c r="A675" s="290"/>
    </row>
    <row r="676" spans="1:1" x14ac:dyDescent="0.25">
      <c r="A676" s="290"/>
    </row>
    <row r="677" spans="1:1" x14ac:dyDescent="0.25">
      <c r="A677" s="290"/>
    </row>
    <row r="678" spans="1:1" x14ac:dyDescent="0.25">
      <c r="A678" s="290"/>
    </row>
    <row r="679" spans="1:1" x14ac:dyDescent="0.25">
      <c r="A679" s="290"/>
    </row>
    <row r="680" spans="1:1" x14ac:dyDescent="0.25">
      <c r="A680" s="290"/>
    </row>
    <row r="681" spans="1:1" x14ac:dyDescent="0.25">
      <c r="A681" s="290"/>
    </row>
    <row r="682" spans="1:1" x14ac:dyDescent="0.25">
      <c r="A682" s="290"/>
    </row>
    <row r="683" spans="1:1" x14ac:dyDescent="0.25">
      <c r="A683" s="290"/>
    </row>
    <row r="684" spans="1:1" x14ac:dyDescent="0.25">
      <c r="A684" s="290"/>
    </row>
    <row r="685" spans="1:1" x14ac:dyDescent="0.25">
      <c r="A685" s="290"/>
    </row>
    <row r="686" spans="1:1" x14ac:dyDescent="0.25">
      <c r="A686" s="290"/>
    </row>
    <row r="687" spans="1:1" x14ac:dyDescent="0.25">
      <c r="A687" s="290"/>
    </row>
    <row r="688" spans="1:1" x14ac:dyDescent="0.25">
      <c r="A688" s="290"/>
    </row>
    <row r="689" spans="1:1" x14ac:dyDescent="0.25">
      <c r="A689" s="290"/>
    </row>
    <row r="690" spans="1:1" x14ac:dyDescent="0.25">
      <c r="A690" s="290"/>
    </row>
    <row r="691" spans="1:1" x14ac:dyDescent="0.25">
      <c r="A691" s="290"/>
    </row>
    <row r="692" spans="1:1" x14ac:dyDescent="0.25">
      <c r="A692" s="290"/>
    </row>
    <row r="693" spans="1:1" x14ac:dyDescent="0.25">
      <c r="A693" s="290"/>
    </row>
    <row r="694" spans="1:1" x14ac:dyDescent="0.25">
      <c r="A694" s="290"/>
    </row>
    <row r="695" spans="1:1" x14ac:dyDescent="0.25">
      <c r="A695" s="290"/>
    </row>
    <row r="696" spans="1:1" x14ac:dyDescent="0.25">
      <c r="A696" s="290"/>
    </row>
    <row r="697" spans="1:1" x14ac:dyDescent="0.25">
      <c r="A697" s="290"/>
    </row>
    <row r="698" spans="1:1" x14ac:dyDescent="0.25">
      <c r="A698" s="290"/>
    </row>
    <row r="699" spans="1:1" x14ac:dyDescent="0.25">
      <c r="A699" s="290"/>
    </row>
    <row r="700" spans="1:1" x14ac:dyDescent="0.25">
      <c r="A700" s="290"/>
    </row>
    <row r="701" spans="1:1" x14ac:dyDescent="0.25">
      <c r="A701" s="290"/>
    </row>
    <row r="702" spans="1:1" x14ac:dyDescent="0.25">
      <c r="A702" s="290"/>
    </row>
    <row r="703" spans="1:1" x14ac:dyDescent="0.25">
      <c r="A703" s="290"/>
    </row>
    <row r="704" spans="1:1" x14ac:dyDescent="0.25">
      <c r="A704" s="290"/>
    </row>
    <row r="705" spans="1:1" x14ac:dyDescent="0.25">
      <c r="A705" s="290"/>
    </row>
    <row r="706" spans="1:1" x14ac:dyDescent="0.25">
      <c r="A706" s="290"/>
    </row>
    <row r="707" spans="1:1" x14ac:dyDescent="0.25">
      <c r="A707" s="290"/>
    </row>
    <row r="708" spans="1:1" x14ac:dyDescent="0.25">
      <c r="A708" s="290"/>
    </row>
    <row r="709" spans="1:1" x14ac:dyDescent="0.25">
      <c r="A709" s="290"/>
    </row>
    <row r="710" spans="1:1" x14ac:dyDescent="0.25">
      <c r="A710" s="290"/>
    </row>
    <row r="711" spans="1:1" x14ac:dyDescent="0.25">
      <c r="A711" s="290"/>
    </row>
    <row r="712" spans="1:1" x14ac:dyDescent="0.25">
      <c r="A712" s="290"/>
    </row>
    <row r="713" spans="1:1" x14ac:dyDescent="0.25">
      <c r="A713" s="290"/>
    </row>
    <row r="714" spans="1:1" x14ac:dyDescent="0.25">
      <c r="A714" s="290"/>
    </row>
    <row r="715" spans="1:1" x14ac:dyDescent="0.25">
      <c r="A715" s="290"/>
    </row>
    <row r="716" spans="1:1" x14ac:dyDescent="0.25">
      <c r="A716" s="290"/>
    </row>
    <row r="717" spans="1:1" x14ac:dyDescent="0.25">
      <c r="A717" s="290"/>
    </row>
    <row r="718" spans="1:1" x14ac:dyDescent="0.25">
      <c r="A718" s="290"/>
    </row>
    <row r="719" spans="1:1" x14ac:dyDescent="0.25">
      <c r="A719" s="290"/>
    </row>
    <row r="720" spans="1:1" x14ac:dyDescent="0.25">
      <c r="A720" s="290"/>
    </row>
    <row r="721" spans="1:1" x14ac:dyDescent="0.25">
      <c r="A721" s="290"/>
    </row>
    <row r="722" spans="1:1" x14ac:dyDescent="0.25">
      <c r="A722" s="290"/>
    </row>
    <row r="723" spans="1:1" x14ac:dyDescent="0.25">
      <c r="A723" s="290"/>
    </row>
    <row r="724" spans="1:1" x14ac:dyDescent="0.25">
      <c r="A724" s="290"/>
    </row>
    <row r="725" spans="1:1" x14ac:dyDescent="0.25">
      <c r="A725" s="290"/>
    </row>
    <row r="726" spans="1:1" x14ac:dyDescent="0.25">
      <c r="A726" s="290"/>
    </row>
    <row r="727" spans="1:1" x14ac:dyDescent="0.25">
      <c r="A727" s="290"/>
    </row>
    <row r="728" spans="1:1" x14ac:dyDescent="0.25">
      <c r="A728" s="290"/>
    </row>
    <row r="729" spans="1:1" x14ac:dyDescent="0.25">
      <c r="A729" s="290"/>
    </row>
    <row r="730" spans="1:1" x14ac:dyDescent="0.25">
      <c r="A730" s="290"/>
    </row>
    <row r="731" spans="1:1" x14ac:dyDescent="0.25">
      <c r="A731" s="290"/>
    </row>
    <row r="732" spans="1:1" x14ac:dyDescent="0.25">
      <c r="A732" s="290"/>
    </row>
    <row r="733" spans="1:1" x14ac:dyDescent="0.25">
      <c r="A733" s="290"/>
    </row>
    <row r="734" spans="1:1" x14ac:dyDescent="0.25">
      <c r="A734" s="290"/>
    </row>
    <row r="735" spans="1:1" x14ac:dyDescent="0.25">
      <c r="A735" s="290"/>
    </row>
    <row r="736" spans="1:1" x14ac:dyDescent="0.25">
      <c r="A736" s="290"/>
    </row>
    <row r="737" spans="1:1" x14ac:dyDescent="0.25">
      <c r="A737" s="290"/>
    </row>
    <row r="738" spans="1:1" x14ac:dyDescent="0.25">
      <c r="A738" s="290"/>
    </row>
    <row r="739" spans="1:1" x14ac:dyDescent="0.25">
      <c r="A739" s="290"/>
    </row>
    <row r="740" spans="1:1" x14ac:dyDescent="0.25">
      <c r="A740" s="290"/>
    </row>
    <row r="741" spans="1:1" x14ac:dyDescent="0.25">
      <c r="A741" s="290"/>
    </row>
    <row r="742" spans="1:1" x14ac:dyDescent="0.25">
      <c r="A742" s="290"/>
    </row>
    <row r="743" spans="1:1" x14ac:dyDescent="0.25">
      <c r="A743" s="290"/>
    </row>
    <row r="744" spans="1:1" x14ac:dyDescent="0.25">
      <c r="A744" s="290"/>
    </row>
    <row r="745" spans="1:1" x14ac:dyDescent="0.25">
      <c r="A745" s="290"/>
    </row>
    <row r="746" spans="1:1" x14ac:dyDescent="0.25">
      <c r="A746" s="290"/>
    </row>
    <row r="747" spans="1:1" x14ac:dyDescent="0.25">
      <c r="A747" s="290"/>
    </row>
    <row r="748" spans="1:1" x14ac:dyDescent="0.25">
      <c r="A748" s="290"/>
    </row>
    <row r="749" spans="1:1" x14ac:dyDescent="0.25">
      <c r="A749" s="290"/>
    </row>
    <row r="750" spans="1:1" x14ac:dyDescent="0.25">
      <c r="A750" s="290"/>
    </row>
    <row r="751" spans="1:1" x14ac:dyDescent="0.25">
      <c r="A751" s="290"/>
    </row>
    <row r="752" spans="1:1" x14ac:dyDescent="0.25">
      <c r="A752" s="290"/>
    </row>
    <row r="753" spans="1:1" x14ac:dyDescent="0.25">
      <c r="A753" s="290"/>
    </row>
    <row r="754" spans="1:1" x14ac:dyDescent="0.25">
      <c r="A754" s="290"/>
    </row>
    <row r="755" spans="1:1" x14ac:dyDescent="0.25">
      <c r="A755" s="290"/>
    </row>
    <row r="756" spans="1:1" x14ac:dyDescent="0.25">
      <c r="A756" s="290"/>
    </row>
    <row r="757" spans="1:1" x14ac:dyDescent="0.25">
      <c r="A757" s="290"/>
    </row>
    <row r="758" spans="1:1" x14ac:dyDescent="0.25">
      <c r="A758" s="290"/>
    </row>
    <row r="759" spans="1:1" x14ac:dyDescent="0.25">
      <c r="A759" s="290"/>
    </row>
    <row r="760" spans="1:1" x14ac:dyDescent="0.25">
      <c r="A760" s="290"/>
    </row>
    <row r="761" spans="1:1" x14ac:dyDescent="0.25">
      <c r="A761" s="290"/>
    </row>
    <row r="762" spans="1:1" x14ac:dyDescent="0.25">
      <c r="A762" s="290"/>
    </row>
    <row r="763" spans="1:1" x14ac:dyDescent="0.25">
      <c r="A763" s="290"/>
    </row>
    <row r="764" spans="1:1" x14ac:dyDescent="0.25">
      <c r="A764" s="290"/>
    </row>
    <row r="765" spans="1:1" x14ac:dyDescent="0.25">
      <c r="A765" s="290"/>
    </row>
    <row r="766" spans="1:1" x14ac:dyDescent="0.25">
      <c r="A766" s="290"/>
    </row>
    <row r="767" spans="1:1" x14ac:dyDescent="0.25">
      <c r="A767" s="290"/>
    </row>
    <row r="768" spans="1:1" x14ac:dyDescent="0.25">
      <c r="A768" s="290"/>
    </row>
    <row r="769" spans="1:1" x14ac:dyDescent="0.25">
      <c r="A769" s="290"/>
    </row>
    <row r="770" spans="1:1" x14ac:dyDescent="0.25">
      <c r="A770" s="290"/>
    </row>
    <row r="771" spans="1:1" x14ac:dyDescent="0.25">
      <c r="A771" s="290"/>
    </row>
    <row r="772" spans="1:1" x14ac:dyDescent="0.25">
      <c r="A772" s="290"/>
    </row>
    <row r="773" spans="1:1" x14ac:dyDescent="0.25">
      <c r="A773" s="290"/>
    </row>
    <row r="774" spans="1:1" x14ac:dyDescent="0.25">
      <c r="A774" s="290"/>
    </row>
    <row r="775" spans="1:1" x14ac:dyDescent="0.25">
      <c r="A775" s="290"/>
    </row>
    <row r="776" spans="1:1" x14ac:dyDescent="0.25">
      <c r="A776" s="290"/>
    </row>
    <row r="777" spans="1:1" x14ac:dyDescent="0.25">
      <c r="A777" s="290"/>
    </row>
    <row r="778" spans="1:1" x14ac:dyDescent="0.25">
      <c r="A778" s="290"/>
    </row>
    <row r="779" spans="1:1" x14ac:dyDescent="0.25">
      <c r="A779" s="290"/>
    </row>
    <row r="780" spans="1:1" x14ac:dyDescent="0.25">
      <c r="A780" s="290"/>
    </row>
    <row r="781" spans="1:1" x14ac:dyDescent="0.25">
      <c r="A781" s="290"/>
    </row>
    <row r="782" spans="1:1" x14ac:dyDescent="0.25">
      <c r="A782" s="290"/>
    </row>
    <row r="783" spans="1:1" x14ac:dyDescent="0.25">
      <c r="A783" s="290"/>
    </row>
    <row r="784" spans="1:1" x14ac:dyDescent="0.25">
      <c r="A784" s="290"/>
    </row>
    <row r="785" spans="1:1" x14ac:dyDescent="0.25">
      <c r="A785" s="290"/>
    </row>
    <row r="786" spans="1:1" x14ac:dyDescent="0.25">
      <c r="A786" s="290"/>
    </row>
    <row r="787" spans="1:1" x14ac:dyDescent="0.25">
      <c r="A787" s="290"/>
    </row>
    <row r="788" spans="1:1" x14ac:dyDescent="0.25">
      <c r="A788" s="290"/>
    </row>
    <row r="789" spans="1:1" x14ac:dyDescent="0.25">
      <c r="A789" s="290"/>
    </row>
    <row r="790" spans="1:1" x14ac:dyDescent="0.25">
      <c r="A790" s="290"/>
    </row>
    <row r="791" spans="1:1" x14ac:dyDescent="0.25">
      <c r="A791" s="290"/>
    </row>
    <row r="792" spans="1:1" x14ac:dyDescent="0.25">
      <c r="A792" s="290"/>
    </row>
    <row r="793" spans="1:1" x14ac:dyDescent="0.25">
      <c r="A793" s="290"/>
    </row>
    <row r="794" spans="1:1" x14ac:dyDescent="0.25">
      <c r="A794" s="290"/>
    </row>
    <row r="795" spans="1:1" x14ac:dyDescent="0.25">
      <c r="A795" s="290"/>
    </row>
    <row r="796" spans="1:1" x14ac:dyDescent="0.25">
      <c r="A796" s="290"/>
    </row>
    <row r="797" spans="1:1" x14ac:dyDescent="0.25">
      <c r="A797" s="290"/>
    </row>
    <row r="798" spans="1:1" x14ac:dyDescent="0.25">
      <c r="A798" s="290"/>
    </row>
    <row r="799" spans="1:1" x14ac:dyDescent="0.25">
      <c r="A799" s="290"/>
    </row>
    <row r="800" spans="1:1" x14ac:dyDescent="0.25">
      <c r="A800" s="290"/>
    </row>
    <row r="801" spans="1:1" x14ac:dyDescent="0.25">
      <c r="A801" s="290"/>
    </row>
    <row r="802" spans="1:1" x14ac:dyDescent="0.25">
      <c r="A802" s="290"/>
    </row>
    <row r="803" spans="1:1" x14ac:dyDescent="0.25">
      <c r="A803" s="290"/>
    </row>
    <row r="804" spans="1:1" x14ac:dyDescent="0.25">
      <c r="A804" s="290"/>
    </row>
    <row r="805" spans="1:1" x14ac:dyDescent="0.25">
      <c r="A805" s="290"/>
    </row>
    <row r="806" spans="1:1" x14ac:dyDescent="0.25">
      <c r="A806" s="290"/>
    </row>
    <row r="807" spans="1:1" x14ac:dyDescent="0.25">
      <c r="A807" s="290"/>
    </row>
    <row r="808" spans="1:1" x14ac:dyDescent="0.25">
      <c r="A808" s="290"/>
    </row>
    <row r="809" spans="1:1" x14ac:dyDescent="0.25">
      <c r="A809" s="290"/>
    </row>
    <row r="810" spans="1:1" x14ac:dyDescent="0.25">
      <c r="A810" s="290"/>
    </row>
    <row r="811" spans="1:1" x14ac:dyDescent="0.25">
      <c r="A811" s="290"/>
    </row>
    <row r="812" spans="1:1" x14ac:dyDescent="0.25">
      <c r="A812" s="290"/>
    </row>
    <row r="813" spans="1:1" x14ac:dyDescent="0.25">
      <c r="A813" s="290"/>
    </row>
    <row r="814" spans="1:1" x14ac:dyDescent="0.25">
      <c r="A814" s="290"/>
    </row>
    <row r="815" spans="1:1" x14ac:dyDescent="0.25">
      <c r="A815" s="290"/>
    </row>
    <row r="816" spans="1:1" x14ac:dyDescent="0.25">
      <c r="A816" s="290"/>
    </row>
    <row r="817" spans="1:1" x14ac:dyDescent="0.25">
      <c r="A817" s="290"/>
    </row>
    <row r="818" spans="1:1" x14ac:dyDescent="0.25">
      <c r="A818" s="290"/>
    </row>
    <row r="819" spans="1:1" x14ac:dyDescent="0.25">
      <c r="A819" s="290"/>
    </row>
    <row r="820" spans="1:1" x14ac:dyDescent="0.25">
      <c r="A820" s="290"/>
    </row>
    <row r="821" spans="1:1" x14ac:dyDescent="0.25">
      <c r="A821" s="290"/>
    </row>
    <row r="822" spans="1:1" x14ac:dyDescent="0.25">
      <c r="A822" s="290"/>
    </row>
    <row r="823" spans="1:1" x14ac:dyDescent="0.25">
      <c r="A823" s="290"/>
    </row>
    <row r="824" spans="1:1" x14ac:dyDescent="0.25">
      <c r="A824" s="290"/>
    </row>
    <row r="825" spans="1:1" x14ac:dyDescent="0.25">
      <c r="A825" s="290"/>
    </row>
    <row r="826" spans="1:1" x14ac:dyDescent="0.25">
      <c r="A826" s="290"/>
    </row>
    <row r="827" spans="1:1" x14ac:dyDescent="0.25">
      <c r="A827" s="290"/>
    </row>
    <row r="828" spans="1:1" x14ac:dyDescent="0.25">
      <c r="A828" s="290"/>
    </row>
    <row r="829" spans="1:1" x14ac:dyDescent="0.25">
      <c r="A829" s="290"/>
    </row>
    <row r="830" spans="1:1" x14ac:dyDescent="0.25">
      <c r="A830" s="290"/>
    </row>
    <row r="831" spans="1:1" x14ac:dyDescent="0.25">
      <c r="A831" s="290"/>
    </row>
    <row r="832" spans="1:1" x14ac:dyDescent="0.25">
      <c r="A832" s="290"/>
    </row>
    <row r="833" spans="1:1" x14ac:dyDescent="0.25">
      <c r="A833" s="290"/>
    </row>
    <row r="834" spans="1:1" x14ac:dyDescent="0.25">
      <c r="A834" s="290"/>
    </row>
    <row r="835" spans="1:1" x14ac:dyDescent="0.25">
      <c r="A835" s="290"/>
    </row>
    <row r="836" spans="1:1" x14ac:dyDescent="0.25">
      <c r="A836" s="290"/>
    </row>
    <row r="837" spans="1:1" x14ac:dyDescent="0.25">
      <c r="A837" s="290"/>
    </row>
    <row r="838" spans="1:1" x14ac:dyDescent="0.25">
      <c r="A838" s="290"/>
    </row>
    <row r="839" spans="1:1" x14ac:dyDescent="0.25">
      <c r="A839" s="290"/>
    </row>
    <row r="840" spans="1:1" x14ac:dyDescent="0.25">
      <c r="A840" s="290"/>
    </row>
    <row r="841" spans="1:1" x14ac:dyDescent="0.25">
      <c r="A841" s="290"/>
    </row>
    <row r="842" spans="1:1" x14ac:dyDescent="0.25">
      <c r="A842" s="290"/>
    </row>
    <row r="843" spans="1:1" x14ac:dyDescent="0.25">
      <c r="A843" s="290"/>
    </row>
    <row r="844" spans="1:1" x14ac:dyDescent="0.25">
      <c r="A844" s="290"/>
    </row>
    <row r="845" spans="1:1" x14ac:dyDescent="0.25">
      <c r="A845" s="290"/>
    </row>
    <row r="846" spans="1:1" x14ac:dyDescent="0.25">
      <c r="A846" s="290"/>
    </row>
    <row r="847" spans="1:1" x14ac:dyDescent="0.25">
      <c r="A847" s="290"/>
    </row>
    <row r="848" spans="1:1" x14ac:dyDescent="0.25">
      <c r="A848" s="290"/>
    </row>
    <row r="849" spans="1:1" x14ac:dyDescent="0.25">
      <c r="A849" s="290"/>
    </row>
    <row r="850" spans="1:1" x14ac:dyDescent="0.25">
      <c r="A850" s="290"/>
    </row>
    <row r="851" spans="1:1" x14ac:dyDescent="0.25">
      <c r="A851" s="290"/>
    </row>
    <row r="852" spans="1:1" x14ac:dyDescent="0.25">
      <c r="A852" s="290"/>
    </row>
    <row r="853" spans="1:1" x14ac:dyDescent="0.25">
      <c r="A853" s="290"/>
    </row>
    <row r="854" spans="1:1" x14ac:dyDescent="0.25">
      <c r="A854" s="290"/>
    </row>
    <row r="855" spans="1:1" x14ac:dyDescent="0.25">
      <c r="A855" s="290"/>
    </row>
    <row r="856" spans="1:1" x14ac:dyDescent="0.25">
      <c r="A856" s="290"/>
    </row>
    <row r="857" spans="1:1" x14ac:dyDescent="0.25">
      <c r="A857" s="290"/>
    </row>
    <row r="858" spans="1:1" x14ac:dyDescent="0.25">
      <c r="A858" s="290"/>
    </row>
    <row r="859" spans="1:1" x14ac:dyDescent="0.25">
      <c r="A859" s="290"/>
    </row>
    <row r="860" spans="1:1" x14ac:dyDescent="0.25">
      <c r="A860" s="290"/>
    </row>
    <row r="861" spans="1:1" x14ac:dyDescent="0.25">
      <c r="A861" s="290"/>
    </row>
    <row r="862" spans="1:1" x14ac:dyDescent="0.25">
      <c r="A862" s="290"/>
    </row>
    <row r="863" spans="1:1" x14ac:dyDescent="0.25">
      <c r="A863" s="290"/>
    </row>
    <row r="864" spans="1:1" x14ac:dyDescent="0.25">
      <c r="A864" s="290"/>
    </row>
    <row r="865" spans="1:1" x14ac:dyDescent="0.25">
      <c r="A865" s="290"/>
    </row>
    <row r="866" spans="1:1" x14ac:dyDescent="0.25">
      <c r="A866" s="290"/>
    </row>
    <row r="867" spans="1:1" x14ac:dyDescent="0.25">
      <c r="A867" s="290"/>
    </row>
    <row r="868" spans="1:1" x14ac:dyDescent="0.25">
      <c r="A868" s="290"/>
    </row>
    <row r="869" spans="1:1" x14ac:dyDescent="0.25">
      <c r="A869" s="290"/>
    </row>
    <row r="870" spans="1:1" x14ac:dyDescent="0.25">
      <c r="A870" s="290"/>
    </row>
    <row r="871" spans="1:1" x14ac:dyDescent="0.25">
      <c r="A871" s="290"/>
    </row>
    <row r="872" spans="1:1" x14ac:dyDescent="0.25">
      <c r="A872" s="290"/>
    </row>
    <row r="873" spans="1:1" x14ac:dyDescent="0.25">
      <c r="A873" s="290"/>
    </row>
    <row r="874" spans="1:1" x14ac:dyDescent="0.25">
      <c r="A874" s="290"/>
    </row>
    <row r="875" spans="1:1" x14ac:dyDescent="0.25">
      <c r="A875" s="290"/>
    </row>
    <row r="876" spans="1:1" x14ac:dyDescent="0.25">
      <c r="A876" s="290"/>
    </row>
    <row r="877" spans="1:1" x14ac:dyDescent="0.25">
      <c r="A877" s="290"/>
    </row>
    <row r="878" spans="1:1" x14ac:dyDescent="0.25">
      <c r="A878" s="290"/>
    </row>
    <row r="879" spans="1:1" x14ac:dyDescent="0.25">
      <c r="A879" s="290"/>
    </row>
    <row r="880" spans="1:1" x14ac:dyDescent="0.25">
      <c r="A880" s="290"/>
    </row>
    <row r="881" spans="1:1" x14ac:dyDescent="0.25">
      <c r="A881" s="290"/>
    </row>
    <row r="882" spans="1:1" x14ac:dyDescent="0.25">
      <c r="A882" s="290"/>
    </row>
    <row r="883" spans="1:1" x14ac:dyDescent="0.25">
      <c r="A883" s="290"/>
    </row>
    <row r="884" spans="1:1" x14ac:dyDescent="0.25">
      <c r="A884" s="290"/>
    </row>
    <row r="885" spans="1:1" x14ac:dyDescent="0.25">
      <c r="A885" s="290"/>
    </row>
    <row r="886" spans="1:1" x14ac:dyDescent="0.25">
      <c r="A886" s="290"/>
    </row>
    <row r="887" spans="1:1" x14ac:dyDescent="0.25">
      <c r="A887" s="290"/>
    </row>
    <row r="888" spans="1:1" x14ac:dyDescent="0.25">
      <c r="A888" s="290"/>
    </row>
    <row r="889" spans="1:1" x14ac:dyDescent="0.25">
      <c r="A889" s="290"/>
    </row>
    <row r="890" spans="1:1" x14ac:dyDescent="0.25">
      <c r="A890" s="290"/>
    </row>
    <row r="891" spans="1:1" x14ac:dyDescent="0.25">
      <c r="A891" s="290"/>
    </row>
    <row r="892" spans="1:1" x14ac:dyDescent="0.25">
      <c r="A892" s="290"/>
    </row>
    <row r="893" spans="1:1" x14ac:dyDescent="0.25">
      <c r="A893" s="290"/>
    </row>
    <row r="894" spans="1:1" x14ac:dyDescent="0.25">
      <c r="A894" s="290"/>
    </row>
    <row r="895" spans="1:1" x14ac:dyDescent="0.25">
      <c r="A895" s="290"/>
    </row>
    <row r="896" spans="1:1" x14ac:dyDescent="0.25">
      <c r="A896" s="290"/>
    </row>
    <row r="897" spans="1:1" x14ac:dyDescent="0.25">
      <c r="A897" s="290"/>
    </row>
    <row r="898" spans="1:1" x14ac:dyDescent="0.25">
      <c r="A898" s="290"/>
    </row>
    <row r="899" spans="1:1" x14ac:dyDescent="0.25">
      <c r="A899" s="290"/>
    </row>
    <row r="900" spans="1:1" x14ac:dyDescent="0.25">
      <c r="A900" s="290"/>
    </row>
    <row r="901" spans="1:1" x14ac:dyDescent="0.25">
      <c r="A901" s="290"/>
    </row>
    <row r="902" spans="1:1" x14ac:dyDescent="0.25">
      <c r="A902" s="290"/>
    </row>
    <row r="903" spans="1:1" x14ac:dyDescent="0.25">
      <c r="A903" s="290"/>
    </row>
    <row r="904" spans="1:1" x14ac:dyDescent="0.25">
      <c r="A904" s="290"/>
    </row>
    <row r="905" spans="1:1" x14ac:dyDescent="0.25">
      <c r="A905" s="290"/>
    </row>
    <row r="906" spans="1:1" x14ac:dyDescent="0.25">
      <c r="A906" s="290"/>
    </row>
    <row r="907" spans="1:1" x14ac:dyDescent="0.25">
      <c r="A907" s="290"/>
    </row>
    <row r="908" spans="1:1" x14ac:dyDescent="0.25">
      <c r="A908" s="290"/>
    </row>
    <row r="909" spans="1:1" x14ac:dyDescent="0.25">
      <c r="A909" s="290"/>
    </row>
    <row r="910" spans="1:1" x14ac:dyDescent="0.25">
      <c r="A910" s="290"/>
    </row>
    <row r="911" spans="1:1" x14ac:dyDescent="0.25">
      <c r="A911" s="290"/>
    </row>
    <row r="912" spans="1:1" x14ac:dyDescent="0.25">
      <c r="A912" s="290"/>
    </row>
    <row r="913" spans="1:1" x14ac:dyDescent="0.25">
      <c r="A913" s="290"/>
    </row>
    <row r="914" spans="1:1" x14ac:dyDescent="0.25">
      <c r="A914" s="290"/>
    </row>
    <row r="915" spans="1:1" x14ac:dyDescent="0.25">
      <c r="A915" s="290"/>
    </row>
    <row r="916" spans="1:1" x14ac:dyDescent="0.25">
      <c r="A916" s="290"/>
    </row>
    <row r="917" spans="1:1" x14ac:dyDescent="0.25">
      <c r="A917" s="290"/>
    </row>
    <row r="918" spans="1:1" x14ac:dyDescent="0.25">
      <c r="A918" s="290"/>
    </row>
    <row r="919" spans="1:1" x14ac:dyDescent="0.25">
      <c r="A919" s="290"/>
    </row>
    <row r="920" spans="1:1" x14ac:dyDescent="0.25">
      <c r="A920" s="290"/>
    </row>
    <row r="921" spans="1:1" x14ac:dyDescent="0.25">
      <c r="A921" s="290"/>
    </row>
    <row r="922" spans="1:1" x14ac:dyDescent="0.25">
      <c r="A922" s="290"/>
    </row>
    <row r="923" spans="1:1" x14ac:dyDescent="0.25">
      <c r="A923" s="290"/>
    </row>
    <row r="924" spans="1:1" x14ac:dyDescent="0.25">
      <c r="A924" s="290"/>
    </row>
    <row r="925" spans="1:1" x14ac:dyDescent="0.25">
      <c r="A925" s="290"/>
    </row>
    <row r="926" spans="1:1" x14ac:dyDescent="0.25">
      <c r="A926" s="290"/>
    </row>
    <row r="927" spans="1:1" x14ac:dyDescent="0.25">
      <c r="A927" s="290"/>
    </row>
    <row r="928" spans="1:1" x14ac:dyDescent="0.25">
      <c r="A928" s="290"/>
    </row>
    <row r="929" spans="1:1" x14ac:dyDescent="0.25">
      <c r="A929" s="290"/>
    </row>
    <row r="930" spans="1:1" x14ac:dyDescent="0.25">
      <c r="A930" s="290"/>
    </row>
    <row r="931" spans="1:1" x14ac:dyDescent="0.25">
      <c r="A931" s="290"/>
    </row>
    <row r="932" spans="1:1" x14ac:dyDescent="0.25">
      <c r="A932" s="290"/>
    </row>
    <row r="933" spans="1:1" x14ac:dyDescent="0.25">
      <c r="A933" s="290"/>
    </row>
    <row r="934" spans="1:1" x14ac:dyDescent="0.25">
      <c r="A934" s="290"/>
    </row>
    <row r="935" spans="1:1" x14ac:dyDescent="0.25">
      <c r="A935" s="290"/>
    </row>
    <row r="936" spans="1:1" x14ac:dyDescent="0.25">
      <c r="A936" s="290"/>
    </row>
    <row r="937" spans="1:1" x14ac:dyDescent="0.25">
      <c r="A937" s="290"/>
    </row>
    <row r="938" spans="1:1" x14ac:dyDescent="0.25">
      <c r="A938" s="290"/>
    </row>
    <row r="939" spans="1:1" x14ac:dyDescent="0.25">
      <c r="A939" s="290"/>
    </row>
    <row r="940" spans="1:1" x14ac:dyDescent="0.25">
      <c r="A940" s="290"/>
    </row>
    <row r="941" spans="1:1" x14ac:dyDescent="0.25">
      <c r="A941" s="290"/>
    </row>
    <row r="942" spans="1:1" x14ac:dyDescent="0.25">
      <c r="A942" s="290"/>
    </row>
    <row r="943" spans="1:1" x14ac:dyDescent="0.25">
      <c r="A943" s="290"/>
    </row>
    <row r="944" spans="1:1" x14ac:dyDescent="0.25">
      <c r="A944" s="290"/>
    </row>
    <row r="945" spans="1:1" x14ac:dyDescent="0.25">
      <c r="A945" s="290"/>
    </row>
    <row r="946" spans="1:1" x14ac:dyDescent="0.25">
      <c r="A946" s="290"/>
    </row>
    <row r="947" spans="1:1" x14ac:dyDescent="0.25">
      <c r="A947" s="290"/>
    </row>
    <row r="948" spans="1:1" x14ac:dyDescent="0.25">
      <c r="A948" s="290"/>
    </row>
    <row r="949" spans="1:1" x14ac:dyDescent="0.25">
      <c r="A949" s="290"/>
    </row>
    <row r="950" spans="1:1" x14ac:dyDescent="0.25">
      <c r="A950" s="290"/>
    </row>
    <row r="951" spans="1:1" x14ac:dyDescent="0.25">
      <c r="A951" s="290"/>
    </row>
    <row r="952" spans="1:1" x14ac:dyDescent="0.25">
      <c r="A952" s="290"/>
    </row>
    <row r="953" spans="1:1" x14ac:dyDescent="0.25">
      <c r="A953" s="290"/>
    </row>
    <row r="954" spans="1:1" x14ac:dyDescent="0.25">
      <c r="A954" s="290"/>
    </row>
    <row r="955" spans="1:1" x14ac:dyDescent="0.25">
      <c r="A955" s="290"/>
    </row>
    <row r="956" spans="1:1" x14ac:dyDescent="0.25">
      <c r="A956" s="290"/>
    </row>
    <row r="957" spans="1:1" x14ac:dyDescent="0.25">
      <c r="A957" s="290"/>
    </row>
    <row r="958" spans="1:1" x14ac:dyDescent="0.25">
      <c r="A958" s="290"/>
    </row>
    <row r="959" spans="1:1" x14ac:dyDescent="0.25">
      <c r="A959" s="290"/>
    </row>
    <row r="960" spans="1:1" x14ac:dyDescent="0.25">
      <c r="A960" s="290"/>
    </row>
    <row r="961" spans="1:1" x14ac:dyDescent="0.25">
      <c r="A961" s="290"/>
    </row>
    <row r="962" spans="1:1" x14ac:dyDescent="0.25">
      <c r="A962" s="290"/>
    </row>
    <row r="963" spans="1:1" x14ac:dyDescent="0.25">
      <c r="A963" s="290"/>
    </row>
    <row r="964" spans="1:1" x14ac:dyDescent="0.25">
      <c r="A964" s="290"/>
    </row>
    <row r="965" spans="1:1" x14ac:dyDescent="0.25">
      <c r="A965" s="290"/>
    </row>
    <row r="966" spans="1:1" x14ac:dyDescent="0.25">
      <c r="A966" s="290"/>
    </row>
    <row r="967" spans="1:1" x14ac:dyDescent="0.25">
      <c r="A967" s="290"/>
    </row>
    <row r="968" spans="1:1" x14ac:dyDescent="0.25">
      <c r="A968" s="290"/>
    </row>
    <row r="969" spans="1:1" x14ac:dyDescent="0.25">
      <c r="A969" s="290"/>
    </row>
    <row r="970" spans="1:1" x14ac:dyDescent="0.25">
      <c r="A970" s="290"/>
    </row>
    <row r="971" spans="1:1" x14ac:dyDescent="0.25">
      <c r="A971" s="290"/>
    </row>
    <row r="972" spans="1:1" x14ac:dyDescent="0.25">
      <c r="A972" s="290"/>
    </row>
    <row r="973" spans="1:1" x14ac:dyDescent="0.25">
      <c r="A973" s="290"/>
    </row>
    <row r="974" spans="1:1" x14ac:dyDescent="0.25">
      <c r="A974" s="290"/>
    </row>
    <row r="975" spans="1:1" x14ac:dyDescent="0.25">
      <c r="A975" s="290"/>
    </row>
    <row r="976" spans="1:1" x14ac:dyDescent="0.25">
      <c r="A976" s="290"/>
    </row>
    <row r="977" spans="1:1" x14ac:dyDescent="0.25">
      <c r="A977" s="290"/>
    </row>
    <row r="978" spans="1:1" x14ac:dyDescent="0.25">
      <c r="A978" s="290"/>
    </row>
    <row r="979" spans="1:1" x14ac:dyDescent="0.25">
      <c r="A979" s="290"/>
    </row>
    <row r="980" spans="1:1" x14ac:dyDescent="0.25">
      <c r="A980" s="290"/>
    </row>
    <row r="981" spans="1:1" x14ac:dyDescent="0.25">
      <c r="A981" s="290"/>
    </row>
    <row r="982" spans="1:1" x14ac:dyDescent="0.25">
      <c r="A982" s="290"/>
    </row>
    <row r="983" spans="1:1" x14ac:dyDescent="0.25">
      <c r="A983" s="290"/>
    </row>
    <row r="984" spans="1:1" x14ac:dyDescent="0.25">
      <c r="A984" s="290"/>
    </row>
    <row r="985" spans="1:1" x14ac:dyDescent="0.25">
      <c r="A985" s="290"/>
    </row>
    <row r="986" spans="1:1" x14ac:dyDescent="0.25">
      <c r="A986" s="290"/>
    </row>
    <row r="987" spans="1:1" x14ac:dyDescent="0.25">
      <c r="A987" s="290"/>
    </row>
    <row r="988" spans="1:1" x14ac:dyDescent="0.25">
      <c r="A988" s="290"/>
    </row>
    <row r="989" spans="1:1" x14ac:dyDescent="0.25">
      <c r="A989" s="290"/>
    </row>
    <row r="990" spans="1:1" x14ac:dyDescent="0.25">
      <c r="A990" s="290"/>
    </row>
    <row r="991" spans="1:1" x14ac:dyDescent="0.25">
      <c r="A991" s="290"/>
    </row>
    <row r="992" spans="1:1" x14ac:dyDescent="0.25">
      <c r="A992" s="290"/>
    </row>
    <row r="993" spans="1:1" x14ac:dyDescent="0.25">
      <c r="A993" s="290"/>
    </row>
    <row r="994" spans="1:1" x14ac:dyDescent="0.25">
      <c r="A994" s="290"/>
    </row>
    <row r="995" spans="1:1" x14ac:dyDescent="0.25">
      <c r="A995" s="290"/>
    </row>
    <row r="996" spans="1:1" x14ac:dyDescent="0.25">
      <c r="A996" s="290"/>
    </row>
    <row r="997" spans="1:1" x14ac:dyDescent="0.25">
      <c r="A997" s="290"/>
    </row>
    <row r="998" spans="1:1" x14ac:dyDescent="0.25">
      <c r="A998" s="290"/>
    </row>
    <row r="999" spans="1:1" x14ac:dyDescent="0.25">
      <c r="A999" s="290"/>
    </row>
    <row r="1000" spans="1:1" x14ac:dyDescent="0.25">
      <c r="A1000" s="290"/>
    </row>
    <row r="1001" spans="1:1" x14ac:dyDescent="0.25">
      <c r="A1001" s="290"/>
    </row>
    <row r="1002" spans="1:1" x14ac:dyDescent="0.25">
      <c r="A1002" s="290"/>
    </row>
    <row r="1003" spans="1:1" x14ac:dyDescent="0.25">
      <c r="A1003" s="290"/>
    </row>
    <row r="1004" spans="1:1" x14ac:dyDescent="0.25">
      <c r="A1004" s="290"/>
    </row>
    <row r="1005" spans="1:1" x14ac:dyDescent="0.25">
      <c r="A1005" s="290"/>
    </row>
    <row r="1006" spans="1:1" x14ac:dyDescent="0.25">
      <c r="A1006" s="290"/>
    </row>
    <row r="1007" spans="1:1" x14ac:dyDescent="0.25">
      <c r="A1007" s="290"/>
    </row>
    <row r="1008" spans="1:1" x14ac:dyDescent="0.25">
      <c r="A1008" s="290"/>
    </row>
    <row r="1009" spans="1:1" x14ac:dyDescent="0.25">
      <c r="A1009" s="290"/>
    </row>
    <row r="1010" spans="1:1" x14ac:dyDescent="0.25">
      <c r="A1010" s="290"/>
    </row>
    <row r="1011" spans="1:1" x14ac:dyDescent="0.25">
      <c r="A1011" s="290"/>
    </row>
    <row r="1012" spans="1:1" x14ac:dyDescent="0.25">
      <c r="A1012" s="290"/>
    </row>
    <row r="1013" spans="1:1" x14ac:dyDescent="0.25">
      <c r="A1013" s="290"/>
    </row>
    <row r="1014" spans="1:1" x14ac:dyDescent="0.25">
      <c r="A1014" s="290"/>
    </row>
    <row r="1015" spans="1:1" x14ac:dyDescent="0.25">
      <c r="A1015" s="290"/>
    </row>
    <row r="1016" spans="1:1" x14ac:dyDescent="0.25">
      <c r="A1016" s="290"/>
    </row>
    <row r="1017" spans="1:1" x14ac:dyDescent="0.25">
      <c r="A1017" s="290"/>
    </row>
    <row r="1018" spans="1:1" x14ac:dyDescent="0.25">
      <c r="A1018" s="290"/>
    </row>
    <row r="1019" spans="1:1" x14ac:dyDescent="0.25">
      <c r="A1019" s="290"/>
    </row>
    <row r="1020" spans="1:1" x14ac:dyDescent="0.25">
      <c r="A1020" s="290"/>
    </row>
    <row r="1021" spans="1:1" x14ac:dyDescent="0.25">
      <c r="A1021" s="290"/>
    </row>
    <row r="1022" spans="1:1" x14ac:dyDescent="0.25">
      <c r="A1022" s="290"/>
    </row>
    <row r="1023" spans="1:1" x14ac:dyDescent="0.25">
      <c r="A1023" s="290"/>
    </row>
    <row r="1024" spans="1:1" x14ac:dyDescent="0.25">
      <c r="A1024" s="290"/>
    </row>
    <row r="1025" spans="1:1" x14ac:dyDescent="0.25">
      <c r="A1025" s="290"/>
    </row>
    <row r="1026" spans="1:1" x14ac:dyDescent="0.25">
      <c r="A1026" s="290"/>
    </row>
    <row r="1027" spans="1:1" x14ac:dyDescent="0.25">
      <c r="A1027" s="290"/>
    </row>
    <row r="1028" spans="1:1" x14ac:dyDescent="0.25">
      <c r="A1028" s="290"/>
    </row>
    <row r="1029" spans="1:1" x14ac:dyDescent="0.25">
      <c r="A1029" s="290"/>
    </row>
    <row r="1030" spans="1:1" x14ac:dyDescent="0.25">
      <c r="A1030" s="290"/>
    </row>
    <row r="1031" spans="1:1" x14ac:dyDescent="0.25">
      <c r="A1031" s="290"/>
    </row>
    <row r="1032" spans="1:1" x14ac:dyDescent="0.25">
      <c r="A1032" s="290"/>
    </row>
    <row r="1033" spans="1:1" x14ac:dyDescent="0.25">
      <c r="A1033" s="290"/>
    </row>
    <row r="1034" spans="1:1" x14ac:dyDescent="0.25">
      <c r="A1034" s="290"/>
    </row>
    <row r="1035" spans="1:1" x14ac:dyDescent="0.25">
      <c r="A1035" s="290"/>
    </row>
    <row r="1036" spans="1:1" x14ac:dyDescent="0.25">
      <c r="A1036" s="290"/>
    </row>
    <row r="1037" spans="1:1" x14ac:dyDescent="0.25">
      <c r="A1037" s="290"/>
    </row>
    <row r="1038" spans="1:1" x14ac:dyDescent="0.25">
      <c r="A1038" s="290"/>
    </row>
    <row r="1039" spans="1:1" x14ac:dyDescent="0.25">
      <c r="A1039" s="290"/>
    </row>
    <row r="1040" spans="1:1" x14ac:dyDescent="0.25">
      <c r="A1040" s="290"/>
    </row>
    <row r="1041" spans="1:1" x14ac:dyDescent="0.25">
      <c r="A1041" s="290"/>
    </row>
    <row r="1042" spans="1:1" x14ac:dyDescent="0.25">
      <c r="A1042" s="290"/>
    </row>
    <row r="1043" spans="1:1" x14ac:dyDescent="0.25">
      <c r="A1043" s="290"/>
    </row>
    <row r="1044" spans="1:1" x14ac:dyDescent="0.25">
      <c r="A1044" s="290"/>
    </row>
    <row r="1045" spans="1:1" x14ac:dyDescent="0.25">
      <c r="A1045" s="290"/>
    </row>
    <row r="1046" spans="1:1" x14ac:dyDescent="0.25">
      <c r="A1046" s="290"/>
    </row>
    <row r="1047" spans="1:1" x14ac:dyDescent="0.25">
      <c r="A1047" s="290"/>
    </row>
    <row r="1048" spans="1:1" x14ac:dyDescent="0.25">
      <c r="A1048" s="290"/>
    </row>
    <row r="1049" spans="1:1" x14ac:dyDescent="0.25">
      <c r="A1049" s="290"/>
    </row>
    <row r="1050" spans="1:1" x14ac:dyDescent="0.25">
      <c r="A1050" s="290"/>
    </row>
    <row r="1051" spans="1:1" x14ac:dyDescent="0.25">
      <c r="A1051" s="290"/>
    </row>
    <row r="1052" spans="1:1" x14ac:dyDescent="0.25">
      <c r="A1052" s="290"/>
    </row>
    <row r="1053" spans="1:1" x14ac:dyDescent="0.25">
      <c r="A1053" s="290"/>
    </row>
    <row r="1054" spans="1:1" x14ac:dyDescent="0.25">
      <c r="A1054" s="290"/>
    </row>
    <row r="1055" spans="1:1" x14ac:dyDescent="0.25">
      <c r="A1055" s="290"/>
    </row>
    <row r="1056" spans="1:1" x14ac:dyDescent="0.25">
      <c r="A1056" s="290"/>
    </row>
    <row r="1057" spans="1:1" x14ac:dyDescent="0.25">
      <c r="A1057" s="290"/>
    </row>
    <row r="1058" spans="1:1" x14ac:dyDescent="0.25">
      <c r="A1058" s="290"/>
    </row>
    <row r="1059" spans="1:1" x14ac:dyDescent="0.25">
      <c r="A1059" s="290"/>
    </row>
    <row r="1060" spans="1:1" x14ac:dyDescent="0.25">
      <c r="A1060" s="290"/>
    </row>
    <row r="1061" spans="1:1" x14ac:dyDescent="0.25">
      <c r="A1061" s="290"/>
    </row>
    <row r="1062" spans="1:1" x14ac:dyDescent="0.25">
      <c r="A1062" s="290"/>
    </row>
    <row r="1063" spans="1:1" x14ac:dyDescent="0.25">
      <c r="A1063" s="290"/>
    </row>
    <row r="1064" spans="1:1" x14ac:dyDescent="0.25">
      <c r="A1064" s="290"/>
    </row>
    <row r="1065" spans="1:1" x14ac:dyDescent="0.25">
      <c r="A1065" s="290"/>
    </row>
    <row r="1066" spans="1:1" x14ac:dyDescent="0.25">
      <c r="A1066" s="290"/>
    </row>
    <row r="1067" spans="1:1" x14ac:dyDescent="0.25">
      <c r="A1067" s="290"/>
    </row>
    <row r="1068" spans="1:1" x14ac:dyDescent="0.25">
      <c r="A1068" s="290"/>
    </row>
    <row r="1069" spans="1:1" x14ac:dyDescent="0.25">
      <c r="A1069" s="290"/>
    </row>
    <row r="1070" spans="1:1" x14ac:dyDescent="0.25">
      <c r="A1070" s="290"/>
    </row>
    <row r="1071" spans="1:1" x14ac:dyDescent="0.25">
      <c r="A1071" s="290"/>
    </row>
    <row r="1072" spans="1:1" x14ac:dyDescent="0.25">
      <c r="A1072" s="290"/>
    </row>
    <row r="1073" spans="1:1" x14ac:dyDescent="0.25">
      <c r="A1073" s="290"/>
    </row>
    <row r="1074" spans="1:1" x14ac:dyDescent="0.25">
      <c r="A1074" s="290"/>
    </row>
    <row r="1075" spans="1:1" x14ac:dyDescent="0.25">
      <c r="A1075" s="290"/>
    </row>
    <row r="1076" spans="1:1" x14ac:dyDescent="0.25">
      <c r="A1076" s="290"/>
    </row>
    <row r="1077" spans="1:1" x14ac:dyDescent="0.25">
      <c r="A1077" s="290"/>
    </row>
    <row r="1078" spans="1:1" x14ac:dyDescent="0.25">
      <c r="A1078" s="290"/>
    </row>
    <row r="1079" spans="1:1" x14ac:dyDescent="0.25">
      <c r="A1079" s="290"/>
    </row>
    <row r="1080" spans="1:1" x14ac:dyDescent="0.25">
      <c r="A1080" s="290"/>
    </row>
    <row r="1081" spans="1:1" x14ac:dyDescent="0.25">
      <c r="A1081" s="290"/>
    </row>
    <row r="1082" spans="1:1" x14ac:dyDescent="0.25">
      <c r="A1082" s="290"/>
    </row>
    <row r="1083" spans="1:1" x14ac:dyDescent="0.25">
      <c r="A1083" s="290"/>
    </row>
    <row r="1084" spans="1:1" x14ac:dyDescent="0.25">
      <c r="A1084" s="290"/>
    </row>
    <row r="1085" spans="1:1" x14ac:dyDescent="0.25">
      <c r="A1085" s="290"/>
    </row>
    <row r="1086" spans="1:1" x14ac:dyDescent="0.25">
      <c r="A1086" s="290"/>
    </row>
    <row r="1087" spans="1:1" x14ac:dyDescent="0.25">
      <c r="A1087" s="290"/>
    </row>
    <row r="1088" spans="1:1" x14ac:dyDescent="0.25">
      <c r="A1088" s="290"/>
    </row>
    <row r="1089" spans="1:1" x14ac:dyDescent="0.25">
      <c r="A1089" s="290"/>
    </row>
    <row r="1090" spans="1:1" x14ac:dyDescent="0.25">
      <c r="A1090" s="290"/>
    </row>
    <row r="1091" spans="1:1" x14ac:dyDescent="0.25">
      <c r="A1091" s="290"/>
    </row>
    <row r="1092" spans="1:1" x14ac:dyDescent="0.25">
      <c r="A1092" s="290"/>
    </row>
    <row r="1093" spans="1:1" x14ac:dyDescent="0.25">
      <c r="A1093" s="290"/>
    </row>
    <row r="1094" spans="1:1" x14ac:dyDescent="0.25">
      <c r="A1094" s="290"/>
    </row>
    <row r="1095" spans="1:1" x14ac:dyDescent="0.25">
      <c r="A1095" s="290"/>
    </row>
    <row r="1096" spans="1:1" x14ac:dyDescent="0.25">
      <c r="A1096" s="290"/>
    </row>
    <row r="1097" spans="1:1" x14ac:dyDescent="0.25">
      <c r="A1097" s="290"/>
    </row>
    <row r="1098" spans="1:1" x14ac:dyDescent="0.25">
      <c r="A1098" s="290"/>
    </row>
    <row r="1099" spans="1:1" x14ac:dyDescent="0.25">
      <c r="A1099" s="290"/>
    </row>
    <row r="1100" spans="1:1" x14ac:dyDescent="0.25">
      <c r="A1100" s="290"/>
    </row>
    <row r="1101" spans="1:1" x14ac:dyDescent="0.25">
      <c r="A1101" s="290"/>
    </row>
    <row r="1102" spans="1:1" x14ac:dyDescent="0.25">
      <c r="A1102" s="290"/>
    </row>
    <row r="1103" spans="1:1" x14ac:dyDescent="0.25">
      <c r="A1103" s="290"/>
    </row>
    <row r="1104" spans="1:1" x14ac:dyDescent="0.25">
      <c r="A1104" s="290"/>
    </row>
    <row r="1105" spans="1:1" x14ac:dyDescent="0.25">
      <c r="A1105" s="290"/>
    </row>
    <row r="1106" spans="1:1" x14ac:dyDescent="0.25">
      <c r="A1106" s="290"/>
    </row>
    <row r="1107" spans="1:1" x14ac:dyDescent="0.25">
      <c r="A1107" s="290"/>
    </row>
    <row r="1108" spans="1:1" x14ac:dyDescent="0.25">
      <c r="A1108" s="290"/>
    </row>
    <row r="1109" spans="1:1" x14ac:dyDescent="0.25">
      <c r="A1109" s="290"/>
    </row>
    <row r="1110" spans="1:1" x14ac:dyDescent="0.25">
      <c r="A1110" s="290"/>
    </row>
    <row r="1111" spans="1:1" x14ac:dyDescent="0.25">
      <c r="A1111" s="290"/>
    </row>
    <row r="1112" spans="1:1" x14ac:dyDescent="0.25">
      <c r="A1112" s="290"/>
    </row>
    <row r="1113" spans="1:1" x14ac:dyDescent="0.25">
      <c r="A1113" s="290"/>
    </row>
    <row r="1114" spans="1:1" x14ac:dyDescent="0.25">
      <c r="A1114" s="290"/>
    </row>
    <row r="1115" spans="1:1" x14ac:dyDescent="0.25">
      <c r="A1115" s="290"/>
    </row>
    <row r="1116" spans="1:1" x14ac:dyDescent="0.25">
      <c r="A1116" s="290"/>
    </row>
    <row r="1117" spans="1:1" x14ac:dyDescent="0.25">
      <c r="A1117" s="290"/>
    </row>
    <row r="1118" spans="1:1" x14ac:dyDescent="0.25">
      <c r="A1118" s="290"/>
    </row>
    <row r="1119" spans="1:1" x14ac:dyDescent="0.25">
      <c r="A1119" s="290"/>
    </row>
    <row r="1120" spans="1:1" x14ac:dyDescent="0.25">
      <c r="A1120" s="290"/>
    </row>
    <row r="1121" spans="1:1" x14ac:dyDescent="0.25">
      <c r="A1121" s="290"/>
    </row>
    <row r="1122" spans="1:1" x14ac:dyDescent="0.25">
      <c r="A1122" s="290"/>
    </row>
    <row r="1123" spans="1:1" x14ac:dyDescent="0.25">
      <c r="A1123" s="290"/>
    </row>
    <row r="1124" spans="1:1" x14ac:dyDescent="0.25">
      <c r="A1124" s="290"/>
    </row>
    <row r="1125" spans="1:1" x14ac:dyDescent="0.25">
      <c r="A1125" s="290"/>
    </row>
    <row r="1126" spans="1:1" x14ac:dyDescent="0.25">
      <c r="A1126" s="290"/>
    </row>
    <row r="1127" spans="1:1" x14ac:dyDescent="0.25">
      <c r="A1127" s="290"/>
    </row>
    <row r="1128" spans="1:1" x14ac:dyDescent="0.25">
      <c r="A1128" s="290"/>
    </row>
    <row r="1129" spans="1:1" x14ac:dyDescent="0.25">
      <c r="A1129" s="290"/>
    </row>
    <row r="1130" spans="1:1" x14ac:dyDescent="0.25">
      <c r="A1130" s="290"/>
    </row>
    <row r="1131" spans="1:1" x14ac:dyDescent="0.25">
      <c r="A1131" s="290"/>
    </row>
    <row r="1132" spans="1:1" x14ac:dyDescent="0.25">
      <c r="A1132" s="290"/>
    </row>
    <row r="1133" spans="1:1" x14ac:dyDescent="0.25">
      <c r="A1133" s="290"/>
    </row>
    <row r="1134" spans="1:1" x14ac:dyDescent="0.25">
      <c r="A1134" s="290"/>
    </row>
    <row r="1135" spans="1:1" x14ac:dyDescent="0.25">
      <c r="A1135" s="290"/>
    </row>
    <row r="1136" spans="1:1" x14ac:dyDescent="0.25">
      <c r="A1136" s="290"/>
    </row>
    <row r="1137" spans="1:1" x14ac:dyDescent="0.25">
      <c r="A1137" s="290"/>
    </row>
    <row r="1138" spans="1:1" x14ac:dyDescent="0.25">
      <c r="A1138" s="290"/>
    </row>
    <row r="1139" spans="1:1" x14ac:dyDescent="0.25">
      <c r="A1139" s="290"/>
    </row>
    <row r="1140" spans="1:1" x14ac:dyDescent="0.25">
      <c r="A1140" s="290"/>
    </row>
    <row r="1141" spans="1:1" x14ac:dyDescent="0.25">
      <c r="A1141" s="290"/>
    </row>
    <row r="1142" spans="1:1" x14ac:dyDescent="0.25">
      <c r="A1142" s="290"/>
    </row>
    <row r="1143" spans="1:1" x14ac:dyDescent="0.25">
      <c r="A1143" s="290"/>
    </row>
    <row r="1144" spans="1:1" x14ac:dyDescent="0.25">
      <c r="A1144" s="290"/>
    </row>
    <row r="1145" spans="1:1" x14ac:dyDescent="0.25">
      <c r="A1145" s="290"/>
    </row>
    <row r="1146" spans="1:1" x14ac:dyDescent="0.25">
      <c r="A1146" s="290"/>
    </row>
    <row r="1147" spans="1:1" x14ac:dyDescent="0.25">
      <c r="A1147" s="290"/>
    </row>
    <row r="1148" spans="1:1" x14ac:dyDescent="0.25">
      <c r="A1148" s="290"/>
    </row>
    <row r="1149" spans="1:1" x14ac:dyDescent="0.25">
      <c r="A1149" s="290"/>
    </row>
    <row r="1150" spans="1:1" x14ac:dyDescent="0.25">
      <c r="A1150" s="290"/>
    </row>
    <row r="1151" spans="1:1" x14ac:dyDescent="0.25">
      <c r="A1151" s="290"/>
    </row>
    <row r="1152" spans="1:1" x14ac:dyDescent="0.25">
      <c r="A1152" s="290"/>
    </row>
    <row r="1153" spans="1:1" x14ac:dyDescent="0.25">
      <c r="A1153" s="290"/>
    </row>
    <row r="1154" spans="1:1" x14ac:dyDescent="0.25">
      <c r="A1154" s="290"/>
    </row>
    <row r="1155" spans="1:1" x14ac:dyDescent="0.25">
      <c r="A1155" s="290"/>
    </row>
    <row r="1156" spans="1:1" x14ac:dyDescent="0.25">
      <c r="A1156" s="290"/>
    </row>
    <row r="1157" spans="1:1" x14ac:dyDescent="0.25">
      <c r="A1157" s="290"/>
    </row>
    <row r="1158" spans="1:1" x14ac:dyDescent="0.25">
      <c r="A1158" s="290"/>
    </row>
    <row r="1159" spans="1:1" x14ac:dyDescent="0.25">
      <c r="A1159" s="290"/>
    </row>
    <row r="1160" spans="1:1" x14ac:dyDescent="0.25">
      <c r="A1160" s="290"/>
    </row>
    <row r="1161" spans="1:1" x14ac:dyDescent="0.25">
      <c r="A1161" s="290"/>
    </row>
    <row r="1162" spans="1:1" x14ac:dyDescent="0.25">
      <c r="A1162" s="290"/>
    </row>
    <row r="1163" spans="1:1" x14ac:dyDescent="0.25">
      <c r="A1163" s="290"/>
    </row>
    <row r="1164" spans="1:1" x14ac:dyDescent="0.25">
      <c r="A1164" s="290"/>
    </row>
    <row r="1165" spans="1:1" x14ac:dyDescent="0.25">
      <c r="A1165" s="290"/>
    </row>
    <row r="1166" spans="1:1" x14ac:dyDescent="0.25">
      <c r="A1166" s="290"/>
    </row>
    <row r="1167" spans="1:1" x14ac:dyDescent="0.25">
      <c r="A1167" s="290"/>
    </row>
    <row r="1168" spans="1:1" x14ac:dyDescent="0.25">
      <c r="A1168" s="290"/>
    </row>
    <row r="1169" spans="1:1" x14ac:dyDescent="0.25">
      <c r="A1169" s="290"/>
    </row>
    <row r="1170" spans="1:1" x14ac:dyDescent="0.25">
      <c r="A1170" s="290"/>
    </row>
    <row r="1171" spans="1:1" x14ac:dyDescent="0.25">
      <c r="A1171" s="290"/>
    </row>
    <row r="1172" spans="1:1" x14ac:dyDescent="0.25">
      <c r="A1172" s="290"/>
    </row>
    <row r="1173" spans="1:1" x14ac:dyDescent="0.25">
      <c r="A1173" s="290"/>
    </row>
    <row r="1174" spans="1:1" x14ac:dyDescent="0.25">
      <c r="A1174" s="290"/>
    </row>
    <row r="1175" spans="1:1" x14ac:dyDescent="0.25">
      <c r="A1175" s="290"/>
    </row>
    <row r="1176" spans="1:1" x14ac:dyDescent="0.25">
      <c r="A1176" s="290"/>
    </row>
    <row r="1177" spans="1:1" x14ac:dyDescent="0.25">
      <c r="A1177" s="290"/>
    </row>
    <row r="1178" spans="1:1" x14ac:dyDescent="0.25">
      <c r="A1178" s="290"/>
    </row>
    <row r="1179" spans="1:1" x14ac:dyDescent="0.25">
      <c r="A1179" s="290"/>
    </row>
    <row r="1180" spans="1:1" x14ac:dyDescent="0.25">
      <c r="A1180" s="290"/>
    </row>
    <row r="1181" spans="1:1" x14ac:dyDescent="0.25">
      <c r="A1181" s="290"/>
    </row>
    <row r="1182" spans="1:1" x14ac:dyDescent="0.25">
      <c r="A1182" s="290"/>
    </row>
    <row r="1183" spans="1:1" x14ac:dyDescent="0.25">
      <c r="A1183" s="290"/>
    </row>
    <row r="1184" spans="1:1" x14ac:dyDescent="0.25">
      <c r="A1184" s="290"/>
    </row>
    <row r="1185" spans="1:1" x14ac:dyDescent="0.25">
      <c r="A1185" s="290"/>
    </row>
    <row r="1186" spans="1:1" x14ac:dyDescent="0.25">
      <c r="A1186" s="290"/>
    </row>
    <row r="1187" spans="1:1" x14ac:dyDescent="0.25">
      <c r="A1187" s="290"/>
    </row>
    <row r="1188" spans="1:1" x14ac:dyDescent="0.25">
      <c r="A1188" s="290"/>
    </row>
    <row r="1189" spans="1:1" x14ac:dyDescent="0.25">
      <c r="A1189" s="290"/>
    </row>
    <row r="1190" spans="1:1" x14ac:dyDescent="0.25">
      <c r="A1190" s="290"/>
    </row>
    <row r="1191" spans="1:1" x14ac:dyDescent="0.25">
      <c r="A1191" s="290"/>
    </row>
    <row r="1192" spans="1:1" x14ac:dyDescent="0.25">
      <c r="A1192" s="290"/>
    </row>
    <row r="1193" spans="1:1" x14ac:dyDescent="0.25">
      <c r="A1193" s="290"/>
    </row>
    <row r="1194" spans="1:1" x14ac:dyDescent="0.25">
      <c r="A1194" s="290"/>
    </row>
    <row r="1195" spans="1:1" x14ac:dyDescent="0.25">
      <c r="A1195" s="290"/>
    </row>
    <row r="1196" spans="1:1" x14ac:dyDescent="0.25">
      <c r="A1196" s="290"/>
    </row>
    <row r="1197" spans="1:1" x14ac:dyDescent="0.25">
      <c r="A1197" s="290"/>
    </row>
    <row r="1198" spans="1:1" x14ac:dyDescent="0.25">
      <c r="A1198" s="290"/>
    </row>
    <row r="1199" spans="1:1" x14ac:dyDescent="0.25">
      <c r="A1199" s="290"/>
    </row>
    <row r="1200" spans="1:1" x14ac:dyDescent="0.25">
      <c r="A1200" s="290"/>
    </row>
    <row r="1201" spans="1:1" x14ac:dyDescent="0.25">
      <c r="A1201" s="290"/>
    </row>
    <row r="1202" spans="1:1" x14ac:dyDescent="0.25">
      <c r="A1202" s="290"/>
    </row>
    <row r="1203" spans="1:1" x14ac:dyDescent="0.25">
      <c r="A1203" s="290"/>
    </row>
    <row r="1204" spans="1:1" x14ac:dyDescent="0.25">
      <c r="A1204" s="290"/>
    </row>
    <row r="1205" spans="1:1" x14ac:dyDescent="0.25">
      <c r="A1205" s="290"/>
    </row>
    <row r="1206" spans="1:1" x14ac:dyDescent="0.25">
      <c r="A1206" s="290"/>
    </row>
    <row r="1207" spans="1:1" x14ac:dyDescent="0.25">
      <c r="A1207" s="290"/>
    </row>
    <row r="1208" spans="1:1" x14ac:dyDescent="0.25">
      <c r="A1208" s="290"/>
    </row>
    <row r="1209" spans="1:1" x14ac:dyDescent="0.25">
      <c r="A1209" s="290"/>
    </row>
    <row r="1210" spans="1:1" x14ac:dyDescent="0.25">
      <c r="A1210" s="290"/>
    </row>
    <row r="1211" spans="1:1" x14ac:dyDescent="0.25">
      <c r="A1211" s="290"/>
    </row>
    <row r="1212" spans="1:1" x14ac:dyDescent="0.25">
      <c r="A1212" s="290"/>
    </row>
    <row r="1213" spans="1:1" x14ac:dyDescent="0.25">
      <c r="A1213" s="290"/>
    </row>
    <row r="1214" spans="1:1" x14ac:dyDescent="0.25">
      <c r="A1214" s="290"/>
    </row>
    <row r="1215" spans="1:1" x14ac:dyDescent="0.25">
      <c r="A1215" s="290"/>
    </row>
    <row r="1216" spans="1:1" x14ac:dyDescent="0.25">
      <c r="A1216" s="290"/>
    </row>
    <row r="1217" spans="1:1" x14ac:dyDescent="0.25">
      <c r="A1217" s="290"/>
    </row>
    <row r="1218" spans="1:1" x14ac:dyDescent="0.25">
      <c r="A1218" s="290"/>
    </row>
    <row r="1219" spans="1:1" x14ac:dyDescent="0.25">
      <c r="A1219" s="290"/>
    </row>
    <row r="1220" spans="1:1" x14ac:dyDescent="0.25">
      <c r="A1220" s="290"/>
    </row>
    <row r="1221" spans="1:1" x14ac:dyDescent="0.25">
      <c r="A1221" s="290"/>
    </row>
    <row r="1222" spans="1:1" x14ac:dyDescent="0.25">
      <c r="A1222" s="290"/>
    </row>
    <row r="1223" spans="1:1" x14ac:dyDescent="0.25">
      <c r="A1223" s="290"/>
    </row>
    <row r="1224" spans="1:1" x14ac:dyDescent="0.25">
      <c r="A1224" s="290"/>
    </row>
    <row r="1225" spans="1:1" x14ac:dyDescent="0.25">
      <c r="A1225" s="290"/>
    </row>
    <row r="1226" spans="1:1" x14ac:dyDescent="0.25">
      <c r="A1226" s="290"/>
    </row>
    <row r="1227" spans="1:1" x14ac:dyDescent="0.25">
      <c r="A1227" s="290"/>
    </row>
    <row r="1228" spans="1:1" x14ac:dyDescent="0.25">
      <c r="A1228" s="290"/>
    </row>
    <row r="1229" spans="1:1" x14ac:dyDescent="0.25">
      <c r="A1229" s="290"/>
    </row>
    <row r="1230" spans="1:1" x14ac:dyDescent="0.25">
      <c r="A1230" s="290"/>
    </row>
    <row r="1231" spans="1:1" x14ac:dyDescent="0.25">
      <c r="A1231" s="290"/>
    </row>
    <row r="1232" spans="1:1" x14ac:dyDescent="0.25">
      <c r="A1232" s="290"/>
    </row>
    <row r="1233" spans="1:1" x14ac:dyDescent="0.25">
      <c r="A1233" s="290"/>
    </row>
    <row r="1234" spans="1:1" x14ac:dyDescent="0.25">
      <c r="A1234" s="290"/>
    </row>
    <row r="1235" spans="1:1" x14ac:dyDescent="0.25">
      <c r="A1235" s="290"/>
    </row>
    <row r="1236" spans="1:1" x14ac:dyDescent="0.25">
      <c r="A1236" s="290"/>
    </row>
    <row r="1237" spans="1:1" x14ac:dyDescent="0.25">
      <c r="A1237" s="290"/>
    </row>
    <row r="1238" spans="1:1" x14ac:dyDescent="0.25">
      <c r="A1238" s="290"/>
    </row>
    <row r="1239" spans="1:1" x14ac:dyDescent="0.25">
      <c r="A1239" s="290"/>
    </row>
    <row r="1240" spans="1:1" x14ac:dyDescent="0.25">
      <c r="A1240" s="290"/>
    </row>
    <row r="1241" spans="1:1" x14ac:dyDescent="0.25">
      <c r="A1241" s="290"/>
    </row>
    <row r="1242" spans="1:1" x14ac:dyDescent="0.25">
      <c r="A1242" s="290"/>
    </row>
    <row r="1243" spans="1:1" x14ac:dyDescent="0.25">
      <c r="A1243" s="290"/>
    </row>
    <row r="1244" spans="1:1" x14ac:dyDescent="0.25">
      <c r="A1244" s="290"/>
    </row>
    <row r="1245" spans="1:1" x14ac:dyDescent="0.25">
      <c r="A1245" s="290"/>
    </row>
    <row r="1246" spans="1:1" x14ac:dyDescent="0.25">
      <c r="A1246" s="290"/>
    </row>
    <row r="1247" spans="1:1" x14ac:dyDescent="0.25">
      <c r="A1247" s="290"/>
    </row>
    <row r="1248" spans="1:1" x14ac:dyDescent="0.25">
      <c r="A1248" s="290"/>
    </row>
    <row r="1249" spans="1:1" x14ac:dyDescent="0.25">
      <c r="A1249" s="290"/>
    </row>
    <row r="1250" spans="1:1" x14ac:dyDescent="0.25">
      <c r="A1250" s="290"/>
    </row>
    <row r="1251" spans="1:1" x14ac:dyDescent="0.25">
      <c r="A1251" s="290"/>
    </row>
    <row r="1252" spans="1:1" x14ac:dyDescent="0.25">
      <c r="A1252" s="290"/>
    </row>
    <row r="1253" spans="1:1" x14ac:dyDescent="0.25">
      <c r="A1253" s="290"/>
    </row>
    <row r="1254" spans="1:1" x14ac:dyDescent="0.25">
      <c r="A1254" s="290"/>
    </row>
    <row r="1255" spans="1:1" x14ac:dyDescent="0.25">
      <c r="A1255" s="290"/>
    </row>
    <row r="1256" spans="1:1" x14ac:dyDescent="0.25">
      <c r="A1256" s="290"/>
    </row>
    <row r="1257" spans="1:1" x14ac:dyDescent="0.25">
      <c r="A1257" s="290"/>
    </row>
    <row r="1258" spans="1:1" x14ac:dyDescent="0.25">
      <c r="A1258" s="290"/>
    </row>
    <row r="1259" spans="1:1" x14ac:dyDescent="0.25">
      <c r="A1259" s="290"/>
    </row>
    <row r="1260" spans="1:1" x14ac:dyDescent="0.25">
      <c r="A1260" s="290"/>
    </row>
    <row r="1261" spans="1:1" x14ac:dyDescent="0.25">
      <c r="A1261" s="290"/>
    </row>
    <row r="1262" spans="1:1" x14ac:dyDescent="0.25">
      <c r="A1262" s="290"/>
    </row>
    <row r="1263" spans="1:1" x14ac:dyDescent="0.25">
      <c r="A1263" s="290"/>
    </row>
    <row r="1264" spans="1:1" x14ac:dyDescent="0.25">
      <c r="A1264" s="290"/>
    </row>
    <row r="1265" spans="1:1" x14ac:dyDescent="0.25">
      <c r="A1265" s="290"/>
    </row>
    <row r="1266" spans="1:1" x14ac:dyDescent="0.25">
      <c r="A1266" s="290"/>
    </row>
    <row r="1267" spans="1:1" x14ac:dyDescent="0.25">
      <c r="A1267" s="290"/>
    </row>
    <row r="1268" spans="1:1" x14ac:dyDescent="0.25">
      <c r="A1268" s="290"/>
    </row>
    <row r="1269" spans="1:1" x14ac:dyDescent="0.25">
      <c r="A1269" s="290"/>
    </row>
    <row r="1270" spans="1:1" x14ac:dyDescent="0.25">
      <c r="A1270" s="290"/>
    </row>
    <row r="1271" spans="1:1" x14ac:dyDescent="0.25">
      <c r="A1271" s="290"/>
    </row>
    <row r="1272" spans="1:1" x14ac:dyDescent="0.25">
      <c r="A1272" s="290"/>
    </row>
    <row r="1273" spans="1:1" x14ac:dyDescent="0.25">
      <c r="A1273" s="290"/>
    </row>
    <row r="1274" spans="1:1" x14ac:dyDescent="0.25">
      <c r="A1274" s="290"/>
    </row>
    <row r="1275" spans="1:1" x14ac:dyDescent="0.25">
      <c r="A1275" s="290"/>
    </row>
    <row r="1276" spans="1:1" x14ac:dyDescent="0.25">
      <c r="A1276" s="290"/>
    </row>
    <row r="1277" spans="1:1" x14ac:dyDescent="0.25">
      <c r="A1277" s="290"/>
    </row>
    <row r="1278" spans="1:1" x14ac:dyDescent="0.25">
      <c r="A1278" s="290"/>
    </row>
    <row r="1279" spans="1:1" x14ac:dyDescent="0.25">
      <c r="A1279" s="290"/>
    </row>
    <row r="1280" spans="1:1" x14ac:dyDescent="0.25">
      <c r="A1280" s="290"/>
    </row>
    <row r="1281" spans="1:1" x14ac:dyDescent="0.25">
      <c r="A1281" s="290"/>
    </row>
    <row r="1282" spans="1:1" x14ac:dyDescent="0.25">
      <c r="A1282" s="290"/>
    </row>
    <row r="1283" spans="1:1" x14ac:dyDescent="0.25">
      <c r="A1283" s="290"/>
    </row>
    <row r="1284" spans="1:1" x14ac:dyDescent="0.25">
      <c r="A1284" s="290"/>
    </row>
    <row r="1285" spans="1:1" x14ac:dyDescent="0.25">
      <c r="A1285" s="290"/>
    </row>
    <row r="1286" spans="1:1" x14ac:dyDescent="0.25">
      <c r="A1286" s="290"/>
    </row>
    <row r="1287" spans="1:1" x14ac:dyDescent="0.25">
      <c r="A1287" s="290"/>
    </row>
    <row r="1288" spans="1:1" x14ac:dyDescent="0.25">
      <c r="A1288" s="290"/>
    </row>
    <row r="1289" spans="1:1" x14ac:dyDescent="0.25">
      <c r="A1289" s="290"/>
    </row>
    <row r="1290" spans="1:1" x14ac:dyDescent="0.25">
      <c r="A1290" s="290"/>
    </row>
    <row r="1291" spans="1:1" x14ac:dyDescent="0.25">
      <c r="A1291" s="290"/>
    </row>
    <row r="1292" spans="1:1" x14ac:dyDescent="0.25">
      <c r="A1292" s="290"/>
    </row>
    <row r="1293" spans="1:1" x14ac:dyDescent="0.25">
      <c r="A1293" s="290"/>
    </row>
    <row r="1294" spans="1:1" x14ac:dyDescent="0.25">
      <c r="A1294" s="290"/>
    </row>
    <row r="1295" spans="1:1" x14ac:dyDescent="0.25">
      <c r="A1295" s="290"/>
    </row>
    <row r="1296" spans="1:1" x14ac:dyDescent="0.25">
      <c r="A1296" s="290"/>
    </row>
    <row r="1297" spans="1:1" x14ac:dyDescent="0.25">
      <c r="A1297" s="290"/>
    </row>
    <row r="1298" spans="1:1" x14ac:dyDescent="0.25">
      <c r="A1298" s="290"/>
    </row>
    <row r="1299" spans="1:1" x14ac:dyDescent="0.25">
      <c r="A1299" s="290"/>
    </row>
    <row r="1300" spans="1:1" x14ac:dyDescent="0.25">
      <c r="A1300" s="290"/>
    </row>
    <row r="1301" spans="1:1" x14ac:dyDescent="0.25">
      <c r="A1301" s="290"/>
    </row>
    <row r="1302" spans="1:1" x14ac:dyDescent="0.25">
      <c r="A1302" s="290"/>
    </row>
    <row r="1303" spans="1:1" x14ac:dyDescent="0.25">
      <c r="A1303" s="290"/>
    </row>
    <row r="1304" spans="1:1" x14ac:dyDescent="0.25">
      <c r="A1304" s="290"/>
    </row>
    <row r="1305" spans="1:1" x14ac:dyDescent="0.25">
      <c r="A1305" s="290"/>
    </row>
    <row r="1306" spans="1:1" x14ac:dyDescent="0.25">
      <c r="A1306" s="290"/>
    </row>
    <row r="1307" spans="1:1" x14ac:dyDescent="0.25">
      <c r="A1307" s="290"/>
    </row>
    <row r="1308" spans="1:1" x14ac:dyDescent="0.25">
      <c r="A1308" s="290"/>
    </row>
    <row r="1309" spans="1:1" x14ac:dyDescent="0.25">
      <c r="A1309" s="290"/>
    </row>
    <row r="1310" spans="1:1" x14ac:dyDescent="0.25">
      <c r="A1310" s="290"/>
    </row>
    <row r="1311" spans="1:1" x14ac:dyDescent="0.25">
      <c r="A1311" s="290"/>
    </row>
    <row r="1312" spans="1:1" x14ac:dyDescent="0.25">
      <c r="A1312" s="290"/>
    </row>
    <row r="1313" spans="1:1" x14ac:dyDescent="0.25">
      <c r="A1313" s="290"/>
    </row>
    <row r="1314" spans="1:1" x14ac:dyDescent="0.25">
      <c r="A1314" s="290"/>
    </row>
    <row r="1315" spans="1:1" x14ac:dyDescent="0.25">
      <c r="A1315" s="290"/>
    </row>
    <row r="1316" spans="1:1" x14ac:dyDescent="0.25">
      <c r="A1316" s="290"/>
    </row>
    <row r="1317" spans="1:1" x14ac:dyDescent="0.25">
      <c r="A1317" s="290"/>
    </row>
    <row r="1318" spans="1:1" x14ac:dyDescent="0.25">
      <c r="A1318" s="290"/>
    </row>
    <row r="1319" spans="1:1" x14ac:dyDescent="0.25">
      <c r="A1319" s="290"/>
    </row>
    <row r="1320" spans="1:1" x14ac:dyDescent="0.25">
      <c r="A1320" s="290"/>
    </row>
    <row r="1321" spans="1:1" x14ac:dyDescent="0.25">
      <c r="A1321" s="290"/>
    </row>
    <row r="1322" spans="1:1" x14ac:dyDescent="0.25">
      <c r="A1322" s="290"/>
    </row>
    <row r="1323" spans="1:1" x14ac:dyDescent="0.25">
      <c r="A1323" s="290"/>
    </row>
    <row r="1324" spans="1:1" x14ac:dyDescent="0.25">
      <c r="A1324" s="290"/>
    </row>
    <row r="1325" spans="1:1" x14ac:dyDescent="0.25">
      <c r="A1325" s="290"/>
    </row>
    <row r="1326" spans="1:1" x14ac:dyDescent="0.25">
      <c r="A1326" s="290"/>
    </row>
    <row r="1327" spans="1:1" x14ac:dyDescent="0.25">
      <c r="A1327" s="290"/>
    </row>
    <row r="1328" spans="1:1" x14ac:dyDescent="0.25">
      <c r="A1328" s="290"/>
    </row>
    <row r="1329" spans="1:1" x14ac:dyDescent="0.25">
      <c r="A1329" s="290"/>
    </row>
    <row r="1330" spans="1:1" x14ac:dyDescent="0.25">
      <c r="A1330" s="290"/>
    </row>
    <row r="1331" spans="1:1" x14ac:dyDescent="0.25">
      <c r="A1331" s="290"/>
    </row>
    <row r="1332" spans="1:1" x14ac:dyDescent="0.25">
      <c r="A1332" s="290"/>
    </row>
    <row r="1333" spans="1:1" x14ac:dyDescent="0.25">
      <c r="A1333" s="290"/>
    </row>
    <row r="1334" spans="1:1" x14ac:dyDescent="0.25">
      <c r="A1334" s="290"/>
    </row>
    <row r="1335" spans="1:1" x14ac:dyDescent="0.25">
      <c r="A1335" s="290"/>
    </row>
    <row r="1336" spans="1:1" x14ac:dyDescent="0.25">
      <c r="A1336" s="290"/>
    </row>
    <row r="1337" spans="1:1" x14ac:dyDescent="0.25">
      <c r="A1337" s="290"/>
    </row>
    <row r="1338" spans="1:1" x14ac:dyDescent="0.25">
      <c r="A1338" s="290"/>
    </row>
    <row r="1339" spans="1:1" x14ac:dyDescent="0.25">
      <c r="A1339" s="290"/>
    </row>
    <row r="1340" spans="1:1" x14ac:dyDescent="0.25">
      <c r="A1340" s="290"/>
    </row>
    <row r="1341" spans="1:1" x14ac:dyDescent="0.25">
      <c r="A1341" s="290"/>
    </row>
    <row r="1342" spans="1:1" x14ac:dyDescent="0.25">
      <c r="A1342" s="290"/>
    </row>
    <row r="1343" spans="1:1" x14ac:dyDescent="0.25">
      <c r="A1343" s="290"/>
    </row>
    <row r="1344" spans="1:1" x14ac:dyDescent="0.25">
      <c r="A1344" s="290"/>
    </row>
    <row r="1345" spans="1:1" x14ac:dyDescent="0.25">
      <c r="A1345" s="290"/>
    </row>
    <row r="1346" spans="1:1" x14ac:dyDescent="0.25">
      <c r="A1346" s="290"/>
    </row>
    <row r="1347" spans="1:1" x14ac:dyDescent="0.25">
      <c r="A1347" s="290"/>
    </row>
    <row r="1348" spans="1:1" x14ac:dyDescent="0.25">
      <c r="A1348" s="290"/>
    </row>
    <row r="1349" spans="1:1" x14ac:dyDescent="0.25">
      <c r="A1349" s="290"/>
    </row>
    <row r="1350" spans="1:1" x14ac:dyDescent="0.25">
      <c r="A1350" s="290"/>
    </row>
    <row r="1351" spans="1:1" x14ac:dyDescent="0.25">
      <c r="A1351" s="290"/>
    </row>
    <row r="1352" spans="1:1" x14ac:dyDescent="0.25">
      <c r="A1352" s="290"/>
    </row>
    <row r="1353" spans="1:1" x14ac:dyDescent="0.25">
      <c r="A1353" s="290"/>
    </row>
    <row r="1354" spans="1:1" x14ac:dyDescent="0.25">
      <c r="A1354" s="290"/>
    </row>
    <row r="1355" spans="1:1" x14ac:dyDescent="0.25">
      <c r="A1355" s="290"/>
    </row>
    <row r="1356" spans="1:1" x14ac:dyDescent="0.25">
      <c r="A1356" s="290"/>
    </row>
    <row r="1357" spans="1:1" x14ac:dyDescent="0.25">
      <c r="A1357" s="290"/>
    </row>
    <row r="1358" spans="1:1" x14ac:dyDescent="0.25">
      <c r="A1358" s="290"/>
    </row>
    <row r="1359" spans="1:1" x14ac:dyDescent="0.25">
      <c r="A1359" s="290"/>
    </row>
    <row r="1360" spans="1:1" x14ac:dyDescent="0.25">
      <c r="A1360" s="290"/>
    </row>
    <row r="1361" spans="1:1" x14ac:dyDescent="0.25">
      <c r="A1361" s="290"/>
    </row>
    <row r="1362" spans="1:1" x14ac:dyDescent="0.25">
      <c r="A1362" s="290"/>
    </row>
    <row r="1363" spans="1:1" x14ac:dyDescent="0.25">
      <c r="A1363" s="290"/>
    </row>
    <row r="1364" spans="1:1" x14ac:dyDescent="0.25">
      <c r="A1364" s="290"/>
    </row>
    <row r="1365" spans="1:1" x14ac:dyDescent="0.25">
      <c r="A1365" s="290"/>
    </row>
    <row r="1366" spans="1:1" x14ac:dyDescent="0.25">
      <c r="A1366" s="290"/>
    </row>
    <row r="1367" spans="1:1" x14ac:dyDescent="0.25">
      <c r="A1367" s="290"/>
    </row>
    <row r="1368" spans="1:1" x14ac:dyDescent="0.25">
      <c r="A1368" s="290"/>
    </row>
    <row r="1369" spans="1:1" x14ac:dyDescent="0.25">
      <c r="A1369" s="290"/>
    </row>
    <row r="1370" spans="1:1" x14ac:dyDescent="0.25">
      <c r="A1370" s="290"/>
    </row>
    <row r="1371" spans="1:1" x14ac:dyDescent="0.25">
      <c r="A1371" s="290"/>
    </row>
    <row r="1372" spans="1:1" x14ac:dyDescent="0.25">
      <c r="A1372" s="290"/>
    </row>
    <row r="1373" spans="1:1" x14ac:dyDescent="0.25">
      <c r="A1373" s="290"/>
    </row>
    <row r="1374" spans="1:1" x14ac:dyDescent="0.25">
      <c r="A1374" s="290"/>
    </row>
    <row r="1375" spans="1:1" x14ac:dyDescent="0.25">
      <c r="A1375" s="290"/>
    </row>
    <row r="1376" spans="1:1" x14ac:dyDescent="0.25">
      <c r="A1376" s="290"/>
    </row>
    <row r="1377" spans="1:1" x14ac:dyDescent="0.25">
      <c r="A1377" s="290"/>
    </row>
    <row r="1378" spans="1:1" x14ac:dyDescent="0.25">
      <c r="A1378" s="290"/>
    </row>
    <row r="1379" spans="1:1" x14ac:dyDescent="0.25">
      <c r="A1379" s="290"/>
    </row>
    <row r="1380" spans="1:1" x14ac:dyDescent="0.25">
      <c r="A1380" s="290"/>
    </row>
    <row r="1381" spans="1:1" x14ac:dyDescent="0.25">
      <c r="A1381" s="290"/>
    </row>
    <row r="1382" spans="1:1" x14ac:dyDescent="0.25">
      <c r="A1382" s="290"/>
    </row>
    <row r="1383" spans="1:1" x14ac:dyDescent="0.25">
      <c r="A1383" s="290"/>
    </row>
    <row r="1384" spans="1:1" x14ac:dyDescent="0.25">
      <c r="A1384" s="290"/>
    </row>
    <row r="1385" spans="1:1" x14ac:dyDescent="0.25">
      <c r="A1385" s="290"/>
    </row>
    <row r="1386" spans="1:1" x14ac:dyDescent="0.25">
      <c r="A1386" s="290"/>
    </row>
    <row r="1387" spans="1:1" x14ac:dyDescent="0.25">
      <c r="A1387" s="290"/>
    </row>
    <row r="1388" spans="1:1" x14ac:dyDescent="0.25">
      <c r="A1388" s="290"/>
    </row>
    <row r="1389" spans="1:1" x14ac:dyDescent="0.25">
      <c r="A1389" s="290"/>
    </row>
    <row r="1390" spans="1:1" x14ac:dyDescent="0.25">
      <c r="A1390" s="290"/>
    </row>
    <row r="1391" spans="1:1" x14ac:dyDescent="0.25">
      <c r="A1391" s="290"/>
    </row>
    <row r="1392" spans="1:1" x14ac:dyDescent="0.25">
      <c r="A1392" s="290"/>
    </row>
    <row r="1393" spans="1:1" x14ac:dyDescent="0.25">
      <c r="A1393" s="290"/>
    </row>
    <row r="1394" spans="1:1" x14ac:dyDescent="0.25">
      <c r="A1394" s="290"/>
    </row>
    <row r="1395" spans="1:1" x14ac:dyDescent="0.25">
      <c r="A1395" s="290"/>
    </row>
    <row r="1396" spans="1:1" x14ac:dyDescent="0.25">
      <c r="A1396" s="290"/>
    </row>
    <row r="1397" spans="1:1" x14ac:dyDescent="0.25">
      <c r="A1397" s="290"/>
    </row>
    <row r="1398" spans="1:1" x14ac:dyDescent="0.25">
      <c r="A1398" s="290"/>
    </row>
    <row r="1399" spans="1:1" x14ac:dyDescent="0.25">
      <c r="A1399" s="290"/>
    </row>
    <row r="1400" spans="1:1" x14ac:dyDescent="0.25">
      <c r="A1400" s="290"/>
    </row>
    <row r="1401" spans="1:1" x14ac:dyDescent="0.25">
      <c r="A1401" s="290"/>
    </row>
    <row r="1402" spans="1:1" x14ac:dyDescent="0.25">
      <c r="A1402" s="290"/>
    </row>
    <row r="1403" spans="1:1" x14ac:dyDescent="0.25">
      <c r="A1403" s="290"/>
    </row>
    <row r="1404" spans="1:1" x14ac:dyDescent="0.25">
      <c r="A1404" s="290"/>
    </row>
    <row r="1405" spans="1:1" x14ac:dyDescent="0.25">
      <c r="A1405" s="290"/>
    </row>
    <row r="1406" spans="1:1" x14ac:dyDescent="0.25">
      <c r="A1406" s="290"/>
    </row>
    <row r="1407" spans="1:1" x14ac:dyDescent="0.25">
      <c r="A1407" s="290"/>
    </row>
    <row r="1408" spans="1:1" x14ac:dyDescent="0.25">
      <c r="A1408" s="290"/>
    </row>
    <row r="1409" spans="1:1" x14ac:dyDescent="0.25">
      <c r="A1409" s="290"/>
    </row>
    <row r="1410" spans="1:1" x14ac:dyDescent="0.25">
      <c r="A1410" s="290"/>
    </row>
    <row r="1411" spans="1:1" x14ac:dyDescent="0.25">
      <c r="A1411" s="290"/>
    </row>
    <row r="1412" spans="1:1" x14ac:dyDescent="0.25">
      <c r="A1412" s="290"/>
    </row>
    <row r="1413" spans="1:1" x14ac:dyDescent="0.25">
      <c r="A1413" s="290"/>
    </row>
    <row r="1414" spans="1:1" x14ac:dyDescent="0.25">
      <c r="A1414" s="290"/>
    </row>
    <row r="1415" spans="1:1" x14ac:dyDescent="0.25">
      <c r="A1415" s="290"/>
    </row>
    <row r="1416" spans="1:1" x14ac:dyDescent="0.25">
      <c r="A1416" s="290"/>
    </row>
    <row r="1417" spans="1:1" x14ac:dyDescent="0.25">
      <c r="A1417" s="290"/>
    </row>
    <row r="1418" spans="1:1" x14ac:dyDescent="0.25">
      <c r="A1418" s="290"/>
    </row>
    <row r="1419" spans="1:1" x14ac:dyDescent="0.25">
      <c r="A1419" s="290"/>
    </row>
    <row r="1420" spans="1:1" x14ac:dyDescent="0.25">
      <c r="A1420" s="290"/>
    </row>
    <row r="1421" spans="1:1" x14ac:dyDescent="0.25">
      <c r="A1421" s="290"/>
    </row>
    <row r="1422" spans="1:1" x14ac:dyDescent="0.25">
      <c r="A1422" s="290"/>
    </row>
    <row r="1423" spans="1:1" x14ac:dyDescent="0.25">
      <c r="A1423" s="290"/>
    </row>
    <row r="1424" spans="1:1" x14ac:dyDescent="0.25">
      <c r="A1424" s="290"/>
    </row>
    <row r="1425" spans="1:1" x14ac:dyDescent="0.25">
      <c r="A1425" s="290"/>
    </row>
    <row r="1426" spans="1:1" x14ac:dyDescent="0.25">
      <c r="A1426" s="290"/>
    </row>
    <row r="1427" spans="1:1" x14ac:dyDescent="0.25">
      <c r="A1427" s="290"/>
    </row>
    <row r="1428" spans="1:1" x14ac:dyDescent="0.25">
      <c r="A1428" s="290"/>
    </row>
    <row r="1429" spans="1:1" x14ac:dyDescent="0.25">
      <c r="A1429" s="290"/>
    </row>
    <row r="1430" spans="1:1" x14ac:dyDescent="0.25">
      <c r="A1430" s="290"/>
    </row>
    <row r="1431" spans="1:1" x14ac:dyDescent="0.25">
      <c r="A1431" s="290"/>
    </row>
    <row r="1432" spans="1:1" x14ac:dyDescent="0.25">
      <c r="A1432" s="290"/>
    </row>
    <row r="1433" spans="1:1" x14ac:dyDescent="0.25">
      <c r="A1433" s="290"/>
    </row>
    <row r="1434" spans="1:1" x14ac:dyDescent="0.25">
      <c r="A1434" s="290"/>
    </row>
    <row r="1435" spans="1:1" x14ac:dyDescent="0.25">
      <c r="A1435" s="290"/>
    </row>
    <row r="1436" spans="1:1" x14ac:dyDescent="0.25">
      <c r="A1436" s="290"/>
    </row>
    <row r="1437" spans="1:1" x14ac:dyDescent="0.25">
      <c r="A1437" s="290"/>
    </row>
    <row r="1438" spans="1:1" x14ac:dyDescent="0.25">
      <c r="A1438" s="290"/>
    </row>
    <row r="1439" spans="1:1" x14ac:dyDescent="0.25">
      <c r="A1439" s="290"/>
    </row>
    <row r="1440" spans="1:1" x14ac:dyDescent="0.25">
      <c r="A1440" s="290"/>
    </row>
    <row r="1441" spans="1:1" x14ac:dyDescent="0.25">
      <c r="A1441" s="290"/>
    </row>
    <row r="1442" spans="1:1" x14ac:dyDescent="0.25">
      <c r="A1442" s="290"/>
    </row>
    <row r="1443" spans="1:1" x14ac:dyDescent="0.25">
      <c r="A1443" s="290"/>
    </row>
    <row r="1444" spans="1:1" x14ac:dyDescent="0.25">
      <c r="A1444" s="290"/>
    </row>
    <row r="1445" spans="1:1" x14ac:dyDescent="0.25">
      <c r="A1445" s="290"/>
    </row>
    <row r="1446" spans="1:1" x14ac:dyDescent="0.25">
      <c r="A1446" s="290"/>
    </row>
    <row r="1447" spans="1:1" x14ac:dyDescent="0.25">
      <c r="A1447" s="290"/>
    </row>
    <row r="1448" spans="1:1" x14ac:dyDescent="0.25">
      <c r="A1448" s="290"/>
    </row>
    <row r="1449" spans="1:1" x14ac:dyDescent="0.25">
      <c r="A1449" s="290"/>
    </row>
    <row r="1450" spans="1:1" x14ac:dyDescent="0.25">
      <c r="A1450" s="290"/>
    </row>
    <row r="1451" spans="1:1" x14ac:dyDescent="0.25">
      <c r="A1451" s="290"/>
    </row>
    <row r="1452" spans="1:1" x14ac:dyDescent="0.25">
      <c r="A1452" s="290"/>
    </row>
    <row r="1453" spans="1:1" x14ac:dyDescent="0.25">
      <c r="A1453" s="290"/>
    </row>
    <row r="1454" spans="1:1" x14ac:dyDescent="0.25">
      <c r="A1454" s="290"/>
    </row>
    <row r="1455" spans="1:1" x14ac:dyDescent="0.25">
      <c r="A1455" s="290"/>
    </row>
    <row r="1456" spans="1:1" x14ac:dyDescent="0.25">
      <c r="A1456" s="290"/>
    </row>
    <row r="1457" spans="1:1" x14ac:dyDescent="0.25">
      <c r="A1457" s="290"/>
    </row>
    <row r="1458" spans="1:1" x14ac:dyDescent="0.25">
      <c r="A1458" s="290"/>
    </row>
    <row r="1459" spans="1:1" x14ac:dyDescent="0.25">
      <c r="A1459" s="290"/>
    </row>
    <row r="1460" spans="1:1" x14ac:dyDescent="0.25">
      <c r="A1460" s="290"/>
    </row>
    <row r="1461" spans="1:1" x14ac:dyDescent="0.25">
      <c r="A1461" s="290"/>
    </row>
    <row r="1462" spans="1:1" x14ac:dyDescent="0.25">
      <c r="A1462" s="290"/>
    </row>
    <row r="1463" spans="1:1" x14ac:dyDescent="0.25">
      <c r="A1463" s="290"/>
    </row>
    <row r="1464" spans="1:1" x14ac:dyDescent="0.25">
      <c r="A1464" s="290"/>
    </row>
    <row r="1465" spans="1:1" x14ac:dyDescent="0.25">
      <c r="A1465" s="290"/>
    </row>
    <row r="1466" spans="1:1" x14ac:dyDescent="0.25">
      <c r="A1466" s="290"/>
    </row>
    <row r="1467" spans="1:1" x14ac:dyDescent="0.25">
      <c r="A1467" s="290"/>
    </row>
    <row r="1468" spans="1:1" x14ac:dyDescent="0.25">
      <c r="A1468" s="290"/>
    </row>
    <row r="1469" spans="1:1" x14ac:dyDescent="0.25">
      <c r="A1469" s="290"/>
    </row>
    <row r="1470" spans="1:1" x14ac:dyDescent="0.25">
      <c r="A1470" s="290"/>
    </row>
    <row r="1471" spans="1:1" x14ac:dyDescent="0.25">
      <c r="A1471" s="290"/>
    </row>
    <row r="1472" spans="1:1" x14ac:dyDescent="0.25">
      <c r="A1472" s="290"/>
    </row>
    <row r="1473" spans="1:1" x14ac:dyDescent="0.25">
      <c r="A1473" s="290"/>
    </row>
    <row r="1474" spans="1:1" x14ac:dyDescent="0.25">
      <c r="A1474" s="290"/>
    </row>
    <row r="1475" spans="1:1" x14ac:dyDescent="0.25">
      <c r="A1475" s="290"/>
    </row>
    <row r="1476" spans="1:1" x14ac:dyDescent="0.25">
      <c r="A1476" s="290"/>
    </row>
    <row r="1477" spans="1:1" x14ac:dyDescent="0.25">
      <c r="A1477" s="290"/>
    </row>
    <row r="1478" spans="1:1" x14ac:dyDescent="0.25">
      <c r="A1478" s="290"/>
    </row>
    <row r="1479" spans="1:1" x14ac:dyDescent="0.25">
      <c r="A1479" s="290"/>
    </row>
    <row r="1480" spans="1:1" x14ac:dyDescent="0.25">
      <c r="A1480" s="290"/>
    </row>
    <row r="1481" spans="1:1" x14ac:dyDescent="0.25">
      <c r="A1481" s="290"/>
    </row>
    <row r="1482" spans="1:1" x14ac:dyDescent="0.25">
      <c r="A1482" s="290"/>
    </row>
    <row r="1483" spans="1:1" x14ac:dyDescent="0.25">
      <c r="A1483" s="290"/>
    </row>
    <row r="1484" spans="1:1" x14ac:dyDescent="0.25">
      <c r="A1484" s="290"/>
    </row>
    <row r="1485" spans="1:1" x14ac:dyDescent="0.25">
      <c r="A1485" s="290"/>
    </row>
    <row r="1486" spans="1:1" x14ac:dyDescent="0.25">
      <c r="A1486" s="290"/>
    </row>
    <row r="1487" spans="1:1" x14ac:dyDescent="0.25">
      <c r="A1487" s="290"/>
    </row>
    <row r="1488" spans="1:1" x14ac:dyDescent="0.25">
      <c r="A1488" s="290"/>
    </row>
    <row r="1489" spans="1:1" x14ac:dyDescent="0.25">
      <c r="A1489" s="290"/>
    </row>
    <row r="1490" spans="1:1" x14ac:dyDescent="0.25">
      <c r="A1490" s="290"/>
    </row>
    <row r="1491" spans="1:1" x14ac:dyDescent="0.25">
      <c r="A1491" s="290"/>
    </row>
    <row r="1492" spans="1:1" x14ac:dyDescent="0.25">
      <c r="A1492" s="290"/>
    </row>
    <row r="1493" spans="1:1" x14ac:dyDescent="0.25">
      <c r="A1493" s="290"/>
    </row>
    <row r="1494" spans="1:1" x14ac:dyDescent="0.25">
      <c r="A1494" s="290"/>
    </row>
    <row r="1495" spans="1:1" x14ac:dyDescent="0.25">
      <c r="A1495" s="290"/>
    </row>
    <row r="1496" spans="1:1" x14ac:dyDescent="0.25">
      <c r="A1496" s="290"/>
    </row>
    <row r="1497" spans="1:1" x14ac:dyDescent="0.25">
      <c r="A1497" s="290"/>
    </row>
    <row r="1498" spans="1:1" x14ac:dyDescent="0.25">
      <c r="A1498" s="290"/>
    </row>
    <row r="1499" spans="1:1" x14ac:dyDescent="0.25">
      <c r="A1499" s="290"/>
    </row>
    <row r="1500" spans="1:1" x14ac:dyDescent="0.25">
      <c r="A1500" s="290"/>
    </row>
    <row r="1501" spans="1:1" x14ac:dyDescent="0.25">
      <c r="A1501" s="290"/>
    </row>
    <row r="1502" spans="1:1" x14ac:dyDescent="0.25">
      <c r="A1502" s="290"/>
    </row>
    <row r="1503" spans="1:1" x14ac:dyDescent="0.25">
      <c r="A1503" s="290"/>
    </row>
    <row r="1504" spans="1:1" x14ac:dyDescent="0.25">
      <c r="A1504" s="290"/>
    </row>
    <row r="1505" spans="1:1" x14ac:dyDescent="0.25">
      <c r="A1505" s="290"/>
    </row>
    <row r="1506" spans="1:1" x14ac:dyDescent="0.25">
      <c r="A1506" s="290"/>
    </row>
    <row r="1507" spans="1:1" x14ac:dyDescent="0.25">
      <c r="A1507" s="290"/>
    </row>
    <row r="1508" spans="1:1" x14ac:dyDescent="0.25">
      <c r="A1508" s="290"/>
    </row>
    <row r="1509" spans="1:1" x14ac:dyDescent="0.25">
      <c r="A1509" s="290"/>
    </row>
    <row r="1510" spans="1:1" x14ac:dyDescent="0.25">
      <c r="A1510" s="290"/>
    </row>
    <row r="1511" spans="1:1" x14ac:dyDescent="0.25">
      <c r="A1511" s="290"/>
    </row>
    <row r="1512" spans="1:1" x14ac:dyDescent="0.25">
      <c r="A1512" s="290"/>
    </row>
    <row r="1513" spans="1:1" x14ac:dyDescent="0.25">
      <c r="A1513" s="290"/>
    </row>
    <row r="1514" spans="1:1" x14ac:dyDescent="0.25">
      <c r="A1514" s="290"/>
    </row>
    <row r="1515" spans="1:1" x14ac:dyDescent="0.25">
      <c r="A1515" s="290"/>
    </row>
    <row r="1516" spans="1:1" x14ac:dyDescent="0.25">
      <c r="A1516" s="290"/>
    </row>
    <row r="1517" spans="1:1" x14ac:dyDescent="0.25">
      <c r="A1517" s="290"/>
    </row>
    <row r="1518" spans="1:1" x14ac:dyDescent="0.25">
      <c r="A1518" s="290"/>
    </row>
    <row r="1519" spans="1:1" x14ac:dyDescent="0.25">
      <c r="A1519" s="290"/>
    </row>
    <row r="1520" spans="1:1" x14ac:dyDescent="0.25">
      <c r="A1520" s="290"/>
    </row>
    <row r="1521" spans="1:1" x14ac:dyDescent="0.25">
      <c r="A1521" s="290"/>
    </row>
    <row r="1522" spans="1:1" x14ac:dyDescent="0.25">
      <c r="A1522" s="290"/>
    </row>
    <row r="1523" spans="1:1" x14ac:dyDescent="0.25">
      <c r="A1523" s="290"/>
    </row>
    <row r="1524" spans="1:1" x14ac:dyDescent="0.25">
      <c r="A1524" s="290"/>
    </row>
    <row r="1525" spans="1:1" x14ac:dyDescent="0.25">
      <c r="A1525" s="290"/>
    </row>
    <row r="1526" spans="1:1" x14ac:dyDescent="0.25">
      <c r="A1526" s="290"/>
    </row>
    <row r="1527" spans="1:1" x14ac:dyDescent="0.25">
      <c r="A1527" s="290"/>
    </row>
    <row r="1528" spans="1:1" x14ac:dyDescent="0.25">
      <c r="A1528" s="290"/>
    </row>
    <row r="1529" spans="1:1" x14ac:dyDescent="0.25">
      <c r="A1529" s="290"/>
    </row>
    <row r="1530" spans="1:1" x14ac:dyDescent="0.25">
      <c r="A1530" s="290"/>
    </row>
    <row r="1531" spans="1:1" x14ac:dyDescent="0.25">
      <c r="A1531" s="290"/>
    </row>
    <row r="1532" spans="1:1" x14ac:dyDescent="0.25">
      <c r="A1532" s="290"/>
    </row>
    <row r="1533" spans="1:1" x14ac:dyDescent="0.25">
      <c r="A1533" s="290"/>
    </row>
    <row r="1534" spans="1:1" x14ac:dyDescent="0.25">
      <c r="A1534" s="290"/>
    </row>
    <row r="1535" spans="1:1" x14ac:dyDescent="0.25">
      <c r="A1535" s="290"/>
    </row>
    <row r="1536" spans="1:1" x14ac:dyDescent="0.25">
      <c r="A1536" s="290"/>
    </row>
    <row r="1537" spans="1:1" x14ac:dyDescent="0.25">
      <c r="A1537" s="290"/>
    </row>
    <row r="1538" spans="1:1" x14ac:dyDescent="0.25">
      <c r="A1538" s="290"/>
    </row>
    <row r="1539" spans="1:1" x14ac:dyDescent="0.25">
      <c r="A1539" s="290"/>
    </row>
    <row r="1540" spans="1:1" x14ac:dyDescent="0.25">
      <c r="A1540" s="290"/>
    </row>
    <row r="1541" spans="1:1" x14ac:dyDescent="0.25">
      <c r="A1541" s="290"/>
    </row>
    <row r="1542" spans="1:1" x14ac:dyDescent="0.25">
      <c r="A1542" s="290"/>
    </row>
    <row r="1543" spans="1:1" x14ac:dyDescent="0.25">
      <c r="A1543" s="290"/>
    </row>
    <row r="1544" spans="1:1" x14ac:dyDescent="0.25">
      <c r="A1544" s="290"/>
    </row>
    <row r="1545" spans="1:1" x14ac:dyDescent="0.25">
      <c r="A1545" s="290"/>
    </row>
    <row r="1546" spans="1:1" x14ac:dyDescent="0.25">
      <c r="A1546" s="290"/>
    </row>
    <row r="1547" spans="1:1" x14ac:dyDescent="0.25">
      <c r="A1547" s="290"/>
    </row>
    <row r="1548" spans="1:1" x14ac:dyDescent="0.25">
      <c r="A1548" s="290"/>
    </row>
    <row r="1549" spans="1:1" x14ac:dyDescent="0.25">
      <c r="A1549" s="290"/>
    </row>
    <row r="1550" spans="1:1" x14ac:dyDescent="0.25">
      <c r="A1550" s="290"/>
    </row>
    <row r="1551" spans="1:1" x14ac:dyDescent="0.25">
      <c r="A1551" s="290"/>
    </row>
    <row r="1552" spans="1:1" x14ac:dyDescent="0.25">
      <c r="A1552" s="290"/>
    </row>
    <row r="1553" spans="1:1" x14ac:dyDescent="0.25">
      <c r="A1553" s="290"/>
    </row>
    <row r="1554" spans="1:1" x14ac:dyDescent="0.25">
      <c r="A1554" s="290"/>
    </row>
    <row r="1555" spans="1:1" x14ac:dyDescent="0.25">
      <c r="A1555" s="290"/>
    </row>
    <row r="1556" spans="1:1" x14ac:dyDescent="0.25">
      <c r="A1556" s="290"/>
    </row>
    <row r="1557" spans="1:1" x14ac:dyDescent="0.25">
      <c r="A1557" s="290"/>
    </row>
    <row r="1558" spans="1:1" x14ac:dyDescent="0.25">
      <c r="A1558" s="290"/>
    </row>
    <row r="1559" spans="1:1" x14ac:dyDescent="0.25">
      <c r="A1559" s="290"/>
    </row>
    <row r="1560" spans="1:1" x14ac:dyDescent="0.25">
      <c r="A1560" s="290"/>
    </row>
    <row r="1561" spans="1:1" x14ac:dyDescent="0.25">
      <c r="A1561" s="290"/>
    </row>
    <row r="1562" spans="1:1" x14ac:dyDescent="0.25">
      <c r="A1562" s="290"/>
    </row>
    <row r="1563" spans="1:1" x14ac:dyDescent="0.25">
      <c r="A1563" s="290"/>
    </row>
    <row r="1564" spans="1:1" x14ac:dyDescent="0.25">
      <c r="A1564" s="290"/>
    </row>
    <row r="1565" spans="1:1" x14ac:dyDescent="0.25">
      <c r="A1565" s="290"/>
    </row>
    <row r="1566" spans="1:1" x14ac:dyDescent="0.25">
      <c r="A1566" s="290"/>
    </row>
    <row r="1567" spans="1:1" x14ac:dyDescent="0.25">
      <c r="A1567" s="290"/>
    </row>
    <row r="1568" spans="1:1" x14ac:dyDescent="0.25">
      <c r="A1568" s="290"/>
    </row>
    <row r="1569" spans="1:1" x14ac:dyDescent="0.25">
      <c r="A1569" s="290"/>
    </row>
    <row r="1570" spans="1:1" x14ac:dyDescent="0.25">
      <c r="A1570" s="290"/>
    </row>
    <row r="1571" spans="1:1" x14ac:dyDescent="0.25">
      <c r="A1571" s="290"/>
    </row>
    <row r="1572" spans="1:1" x14ac:dyDescent="0.25">
      <c r="A1572" s="290"/>
    </row>
    <row r="1573" spans="1:1" x14ac:dyDescent="0.25">
      <c r="A1573" s="290"/>
    </row>
    <row r="1574" spans="1:1" x14ac:dyDescent="0.25">
      <c r="A1574" s="290"/>
    </row>
    <row r="1575" spans="1:1" x14ac:dyDescent="0.25">
      <c r="A1575" s="290"/>
    </row>
    <row r="1576" spans="1:1" x14ac:dyDescent="0.25">
      <c r="A1576" s="290"/>
    </row>
    <row r="1577" spans="1:1" x14ac:dyDescent="0.25">
      <c r="A1577" s="290"/>
    </row>
    <row r="1578" spans="1:1" x14ac:dyDescent="0.25">
      <c r="A1578" s="290"/>
    </row>
    <row r="1579" spans="1:1" x14ac:dyDescent="0.25">
      <c r="A1579" s="290"/>
    </row>
    <row r="1580" spans="1:1" x14ac:dyDescent="0.25">
      <c r="A1580" s="290"/>
    </row>
    <row r="1581" spans="1:1" x14ac:dyDescent="0.25">
      <c r="A1581" s="290"/>
    </row>
    <row r="1582" spans="1:1" x14ac:dyDescent="0.25">
      <c r="A1582" s="290"/>
    </row>
    <row r="1583" spans="1:1" x14ac:dyDescent="0.25">
      <c r="A1583" s="290"/>
    </row>
    <row r="1584" spans="1:1" x14ac:dyDescent="0.25">
      <c r="A1584" s="290"/>
    </row>
    <row r="1585" spans="1:1" x14ac:dyDescent="0.25">
      <c r="A1585" s="290"/>
    </row>
    <row r="1586" spans="1:1" x14ac:dyDescent="0.25">
      <c r="A1586" s="290"/>
    </row>
    <row r="1587" spans="1:1" x14ac:dyDescent="0.25">
      <c r="A1587" s="290"/>
    </row>
    <row r="1588" spans="1:1" x14ac:dyDescent="0.25">
      <c r="A1588" s="290"/>
    </row>
    <row r="1589" spans="1:1" x14ac:dyDescent="0.25">
      <c r="A1589" s="290"/>
    </row>
    <row r="1590" spans="1:1" x14ac:dyDescent="0.25">
      <c r="A1590" s="290"/>
    </row>
    <row r="1591" spans="1:1" x14ac:dyDescent="0.25">
      <c r="A1591" s="290"/>
    </row>
    <row r="1592" spans="1:1" x14ac:dyDescent="0.25">
      <c r="A1592" s="290"/>
    </row>
    <row r="1593" spans="1:1" x14ac:dyDescent="0.25">
      <c r="A1593" s="290"/>
    </row>
    <row r="1594" spans="1:1" x14ac:dyDescent="0.25">
      <c r="A1594" s="290"/>
    </row>
    <row r="1595" spans="1:1" x14ac:dyDescent="0.25">
      <c r="A1595" s="290"/>
    </row>
    <row r="1596" spans="1:1" x14ac:dyDescent="0.25">
      <c r="A1596" s="290"/>
    </row>
    <row r="1597" spans="1:1" x14ac:dyDescent="0.25">
      <c r="A1597" s="290"/>
    </row>
    <row r="1598" spans="1:1" x14ac:dyDescent="0.25">
      <c r="A1598" s="290"/>
    </row>
    <row r="1599" spans="1:1" x14ac:dyDescent="0.25">
      <c r="A1599" s="290"/>
    </row>
    <row r="1600" spans="1:1" x14ac:dyDescent="0.25">
      <c r="A1600" s="290"/>
    </row>
    <row r="1601" spans="1:1" x14ac:dyDescent="0.25">
      <c r="A1601" s="290"/>
    </row>
    <row r="1602" spans="1:1" x14ac:dyDescent="0.25">
      <c r="A1602" s="290"/>
    </row>
    <row r="1603" spans="1:1" x14ac:dyDescent="0.25">
      <c r="A1603" s="290"/>
    </row>
    <row r="1604" spans="1:1" x14ac:dyDescent="0.25">
      <c r="A1604" s="290"/>
    </row>
    <row r="1605" spans="1:1" x14ac:dyDescent="0.25">
      <c r="A1605" s="290"/>
    </row>
    <row r="1606" spans="1:1" x14ac:dyDescent="0.25">
      <c r="A1606" s="290"/>
    </row>
    <row r="1607" spans="1:1" x14ac:dyDescent="0.25">
      <c r="A1607" s="290"/>
    </row>
    <row r="1608" spans="1:1" x14ac:dyDescent="0.25">
      <c r="A1608" s="290"/>
    </row>
    <row r="1609" spans="1:1" x14ac:dyDescent="0.25">
      <c r="A1609" s="290"/>
    </row>
    <row r="1610" spans="1:1" x14ac:dyDescent="0.25">
      <c r="A1610" s="290"/>
    </row>
    <row r="1611" spans="1:1" x14ac:dyDescent="0.25">
      <c r="A1611" s="290"/>
    </row>
    <row r="1612" spans="1:1" x14ac:dyDescent="0.25">
      <c r="A1612" s="290"/>
    </row>
    <row r="1613" spans="1:1" x14ac:dyDescent="0.25">
      <c r="A1613" s="290"/>
    </row>
    <row r="1614" spans="1:1" x14ac:dyDescent="0.25">
      <c r="A1614" s="290"/>
    </row>
    <row r="1615" spans="1:1" x14ac:dyDescent="0.25">
      <c r="A1615" s="290"/>
    </row>
    <row r="1616" spans="1:1" x14ac:dyDescent="0.25">
      <c r="A1616" s="290"/>
    </row>
    <row r="1617" spans="1:1" x14ac:dyDescent="0.25">
      <c r="A1617" s="290"/>
    </row>
    <row r="1618" spans="1:1" x14ac:dyDescent="0.25">
      <c r="A1618" s="290"/>
    </row>
    <row r="1619" spans="1:1" x14ac:dyDescent="0.25">
      <c r="A1619" s="290"/>
    </row>
    <row r="1620" spans="1:1" x14ac:dyDescent="0.25">
      <c r="A1620" s="290"/>
    </row>
    <row r="1621" spans="1:1" x14ac:dyDescent="0.25">
      <c r="A1621" s="290"/>
    </row>
    <row r="1622" spans="1:1" x14ac:dyDescent="0.25">
      <c r="A1622" s="290"/>
    </row>
    <row r="1623" spans="1:1" x14ac:dyDescent="0.25">
      <c r="A1623" s="290"/>
    </row>
    <row r="1624" spans="1:1" x14ac:dyDescent="0.25">
      <c r="A1624" s="290"/>
    </row>
    <row r="1625" spans="1:1" x14ac:dyDescent="0.25">
      <c r="A1625" s="290"/>
    </row>
    <row r="1626" spans="1:1" x14ac:dyDescent="0.25">
      <c r="A1626" s="290"/>
    </row>
    <row r="1627" spans="1:1" x14ac:dyDescent="0.25">
      <c r="A1627" s="290"/>
    </row>
    <row r="1628" spans="1:1" x14ac:dyDescent="0.25">
      <c r="A1628" s="290"/>
    </row>
    <row r="1629" spans="1:1" x14ac:dyDescent="0.25">
      <c r="A1629" s="290"/>
    </row>
    <row r="1630" spans="1:1" x14ac:dyDescent="0.25">
      <c r="A1630" s="290"/>
    </row>
    <row r="1631" spans="1:1" x14ac:dyDescent="0.25">
      <c r="A1631" s="290"/>
    </row>
    <row r="1632" spans="1:1" x14ac:dyDescent="0.25">
      <c r="A1632" s="290"/>
    </row>
    <row r="1633" spans="1:1" x14ac:dyDescent="0.25">
      <c r="A1633" s="290"/>
    </row>
    <row r="1634" spans="1:1" x14ac:dyDescent="0.25">
      <c r="A1634" s="290"/>
    </row>
    <row r="1635" spans="1:1" x14ac:dyDescent="0.25">
      <c r="A1635" s="290"/>
    </row>
    <row r="1636" spans="1:1" x14ac:dyDescent="0.25">
      <c r="A1636" s="290"/>
    </row>
    <row r="1637" spans="1:1" x14ac:dyDescent="0.25">
      <c r="A1637" s="290"/>
    </row>
    <row r="1638" spans="1:1" x14ac:dyDescent="0.25">
      <c r="A1638" s="290"/>
    </row>
    <row r="1639" spans="1:1" x14ac:dyDescent="0.25">
      <c r="A1639" s="290"/>
    </row>
    <row r="1640" spans="1:1" x14ac:dyDescent="0.25">
      <c r="A1640" s="290"/>
    </row>
    <row r="1641" spans="1:1" x14ac:dyDescent="0.25">
      <c r="A1641" s="290"/>
    </row>
    <row r="1642" spans="1:1" x14ac:dyDescent="0.25">
      <c r="A1642" s="290"/>
    </row>
    <row r="1643" spans="1:1" x14ac:dyDescent="0.25">
      <c r="A1643" s="290"/>
    </row>
    <row r="1644" spans="1:1" x14ac:dyDescent="0.25">
      <c r="A1644" s="290"/>
    </row>
    <row r="1645" spans="1:1" x14ac:dyDescent="0.25">
      <c r="A1645" s="290"/>
    </row>
    <row r="1646" spans="1:1" x14ac:dyDescent="0.25">
      <c r="A1646" s="290"/>
    </row>
    <row r="1647" spans="1:1" x14ac:dyDescent="0.25">
      <c r="A1647" s="290"/>
    </row>
    <row r="1648" spans="1:1" x14ac:dyDescent="0.25">
      <c r="A1648" s="290"/>
    </row>
    <row r="1649" spans="1:1" x14ac:dyDescent="0.25">
      <c r="A1649" s="290"/>
    </row>
    <row r="1650" spans="1:1" x14ac:dyDescent="0.25">
      <c r="A1650" s="290"/>
    </row>
    <row r="1651" spans="1:1" x14ac:dyDescent="0.25">
      <c r="A1651" s="290"/>
    </row>
    <row r="1652" spans="1:1" x14ac:dyDescent="0.25">
      <c r="A1652" s="290"/>
    </row>
    <row r="1653" spans="1:1" x14ac:dyDescent="0.25">
      <c r="A1653" s="290"/>
    </row>
    <row r="1654" spans="1:1" x14ac:dyDescent="0.25">
      <c r="A1654" s="290"/>
    </row>
    <row r="1655" spans="1:1" x14ac:dyDescent="0.25">
      <c r="A1655" s="290"/>
    </row>
    <row r="1656" spans="1:1" x14ac:dyDescent="0.25">
      <c r="A1656" s="290"/>
    </row>
    <row r="1657" spans="1:1" x14ac:dyDescent="0.25">
      <c r="A1657" s="290"/>
    </row>
    <row r="1658" spans="1:1" x14ac:dyDescent="0.25">
      <c r="A1658" s="290"/>
    </row>
    <row r="1659" spans="1:1" x14ac:dyDescent="0.25">
      <c r="A1659" s="290"/>
    </row>
    <row r="1660" spans="1:1" x14ac:dyDescent="0.25">
      <c r="A1660" s="290"/>
    </row>
    <row r="1661" spans="1:1" x14ac:dyDescent="0.25">
      <c r="A1661" s="290"/>
    </row>
    <row r="1662" spans="1:1" x14ac:dyDescent="0.25">
      <c r="A1662" s="290"/>
    </row>
    <row r="1663" spans="1:1" x14ac:dyDescent="0.25">
      <c r="A1663" s="290"/>
    </row>
    <row r="1664" spans="1:1" x14ac:dyDescent="0.25">
      <c r="A1664" s="290"/>
    </row>
    <row r="1665" spans="1:1" x14ac:dyDescent="0.25">
      <c r="A1665" s="290"/>
    </row>
    <row r="1666" spans="1:1" x14ac:dyDescent="0.25">
      <c r="A1666" s="290"/>
    </row>
    <row r="1667" spans="1:1" x14ac:dyDescent="0.25">
      <c r="A1667" s="290"/>
    </row>
    <row r="1668" spans="1:1" x14ac:dyDescent="0.25">
      <c r="A1668" s="290"/>
    </row>
    <row r="1669" spans="1:1" x14ac:dyDescent="0.25">
      <c r="A1669" s="290"/>
    </row>
    <row r="1670" spans="1:1" x14ac:dyDescent="0.25">
      <c r="A1670" s="290"/>
    </row>
    <row r="1671" spans="1:1" x14ac:dyDescent="0.25">
      <c r="A1671" s="290"/>
    </row>
    <row r="1672" spans="1:1" x14ac:dyDescent="0.25">
      <c r="A1672" s="290"/>
    </row>
    <row r="1673" spans="1:1" x14ac:dyDescent="0.25">
      <c r="A1673" s="290"/>
    </row>
    <row r="1674" spans="1:1" x14ac:dyDescent="0.25">
      <c r="A1674" s="290"/>
    </row>
    <row r="1675" spans="1:1" x14ac:dyDescent="0.25">
      <c r="A1675" s="290"/>
    </row>
    <row r="1676" spans="1:1" x14ac:dyDescent="0.25">
      <c r="A1676" s="290"/>
    </row>
    <row r="1677" spans="1:1" x14ac:dyDescent="0.25">
      <c r="A1677" s="290"/>
    </row>
    <row r="1678" spans="1:1" x14ac:dyDescent="0.25">
      <c r="A1678" s="290"/>
    </row>
    <row r="1679" spans="1:1" x14ac:dyDescent="0.25">
      <c r="A1679" s="290"/>
    </row>
    <row r="1680" spans="1:1" x14ac:dyDescent="0.25">
      <c r="A1680" s="290"/>
    </row>
    <row r="1681" spans="1:1" x14ac:dyDescent="0.25">
      <c r="A1681" s="290"/>
    </row>
    <row r="1682" spans="1:1" x14ac:dyDescent="0.25">
      <c r="A1682" s="290"/>
    </row>
    <row r="1683" spans="1:1" x14ac:dyDescent="0.25">
      <c r="A1683" s="290"/>
    </row>
    <row r="1684" spans="1:1" x14ac:dyDescent="0.25">
      <c r="A1684" s="290"/>
    </row>
    <row r="1685" spans="1:1" x14ac:dyDescent="0.25">
      <c r="A1685" s="290"/>
    </row>
    <row r="1686" spans="1:1" x14ac:dyDescent="0.25">
      <c r="A1686" s="290"/>
    </row>
    <row r="1687" spans="1:1" x14ac:dyDescent="0.25">
      <c r="A1687" s="290"/>
    </row>
    <row r="1688" spans="1:1" x14ac:dyDescent="0.25">
      <c r="A1688" s="290"/>
    </row>
    <row r="1689" spans="1:1" x14ac:dyDescent="0.25">
      <c r="A1689" s="290"/>
    </row>
    <row r="1690" spans="1:1" x14ac:dyDescent="0.25">
      <c r="A1690" s="290"/>
    </row>
    <row r="1691" spans="1:1" x14ac:dyDescent="0.25">
      <c r="A1691" s="290"/>
    </row>
    <row r="1692" spans="1:1" x14ac:dyDescent="0.25">
      <c r="A1692" s="290"/>
    </row>
    <row r="1693" spans="1:1" x14ac:dyDescent="0.25">
      <c r="A1693" s="290"/>
    </row>
    <row r="1694" spans="1:1" x14ac:dyDescent="0.25">
      <c r="A1694" s="290"/>
    </row>
    <row r="1695" spans="1:1" x14ac:dyDescent="0.25">
      <c r="A1695" s="290"/>
    </row>
    <row r="1696" spans="1:1" x14ac:dyDescent="0.25">
      <c r="A1696" s="290"/>
    </row>
    <row r="1697" spans="1:1" x14ac:dyDescent="0.25">
      <c r="A1697" s="290"/>
    </row>
    <row r="1698" spans="1:1" x14ac:dyDescent="0.25">
      <c r="A1698" s="290"/>
    </row>
    <row r="1699" spans="1:1" x14ac:dyDescent="0.25">
      <c r="A1699" s="290"/>
    </row>
    <row r="1700" spans="1:1" x14ac:dyDescent="0.25">
      <c r="A1700" s="290"/>
    </row>
    <row r="1701" spans="1:1" x14ac:dyDescent="0.25">
      <c r="A1701" s="290"/>
    </row>
    <row r="1702" spans="1:1" x14ac:dyDescent="0.25">
      <c r="A1702" s="290"/>
    </row>
    <row r="1703" spans="1:1" x14ac:dyDescent="0.25">
      <c r="A1703" s="290"/>
    </row>
    <row r="1704" spans="1:1" x14ac:dyDescent="0.25">
      <c r="A1704" s="290"/>
    </row>
    <row r="1705" spans="1:1" x14ac:dyDescent="0.25">
      <c r="A1705" s="290"/>
    </row>
    <row r="1706" spans="1:1" x14ac:dyDescent="0.25">
      <c r="A1706" s="290"/>
    </row>
    <row r="1707" spans="1:1" x14ac:dyDescent="0.25">
      <c r="A1707" s="290"/>
    </row>
    <row r="1708" spans="1:1" x14ac:dyDescent="0.25">
      <c r="A1708" s="290"/>
    </row>
    <row r="1709" spans="1:1" x14ac:dyDescent="0.25">
      <c r="A1709" s="290"/>
    </row>
    <row r="1710" spans="1:1" x14ac:dyDescent="0.25">
      <c r="A1710" s="290"/>
    </row>
    <row r="1711" spans="1:1" x14ac:dyDescent="0.25">
      <c r="A1711" s="290"/>
    </row>
    <row r="1712" spans="1:1" x14ac:dyDescent="0.25">
      <c r="A1712" s="290"/>
    </row>
    <row r="1713" spans="1:1" x14ac:dyDescent="0.25">
      <c r="A1713" s="290"/>
    </row>
    <row r="1714" spans="1:1" x14ac:dyDescent="0.25">
      <c r="A1714" s="290"/>
    </row>
    <row r="1715" spans="1:1" x14ac:dyDescent="0.25">
      <c r="A1715" s="290"/>
    </row>
    <row r="1716" spans="1:1" x14ac:dyDescent="0.25">
      <c r="A1716" s="290"/>
    </row>
    <row r="1717" spans="1:1" x14ac:dyDescent="0.25">
      <c r="A1717" s="290"/>
    </row>
    <row r="1718" spans="1:1" x14ac:dyDescent="0.25">
      <c r="A1718" s="290"/>
    </row>
    <row r="1719" spans="1:1" x14ac:dyDescent="0.25">
      <c r="A1719" s="290"/>
    </row>
    <row r="1720" spans="1:1" x14ac:dyDescent="0.25">
      <c r="A1720" s="290"/>
    </row>
    <row r="1721" spans="1:1" x14ac:dyDescent="0.25">
      <c r="A1721" s="290"/>
    </row>
    <row r="1722" spans="1:1" x14ac:dyDescent="0.25">
      <c r="A1722" s="290"/>
    </row>
    <row r="1723" spans="1:1" x14ac:dyDescent="0.25">
      <c r="A1723" s="290"/>
    </row>
    <row r="1724" spans="1:1" x14ac:dyDescent="0.25">
      <c r="A1724" s="290"/>
    </row>
    <row r="1725" spans="1:1" x14ac:dyDescent="0.25">
      <c r="A1725" s="290"/>
    </row>
    <row r="1726" spans="1:1" x14ac:dyDescent="0.25">
      <c r="A1726" s="290"/>
    </row>
    <row r="1727" spans="1:1" x14ac:dyDescent="0.25">
      <c r="A1727" s="290"/>
    </row>
    <row r="1728" spans="1:1" x14ac:dyDescent="0.25">
      <c r="A1728" s="290"/>
    </row>
    <row r="1729" spans="1:1" x14ac:dyDescent="0.25">
      <c r="A1729" s="290"/>
    </row>
    <row r="1730" spans="1:1" x14ac:dyDescent="0.25">
      <c r="A1730" s="290"/>
    </row>
    <row r="1731" spans="1:1" x14ac:dyDescent="0.25">
      <c r="A1731" s="290"/>
    </row>
    <row r="1732" spans="1:1" x14ac:dyDescent="0.25">
      <c r="A1732" s="290"/>
    </row>
    <row r="1733" spans="1:1" x14ac:dyDescent="0.25">
      <c r="A1733" s="290"/>
    </row>
    <row r="1734" spans="1:1" x14ac:dyDescent="0.25">
      <c r="A1734" s="290"/>
    </row>
    <row r="1735" spans="1:1" x14ac:dyDescent="0.25">
      <c r="A1735" s="290"/>
    </row>
    <row r="1736" spans="1:1" x14ac:dyDescent="0.25">
      <c r="A1736" s="290"/>
    </row>
    <row r="1737" spans="1:1" x14ac:dyDescent="0.25">
      <c r="A1737" s="290"/>
    </row>
    <row r="1738" spans="1:1" x14ac:dyDescent="0.25">
      <c r="A1738" s="290"/>
    </row>
    <row r="1739" spans="1:1" x14ac:dyDescent="0.25">
      <c r="A1739" s="290"/>
    </row>
    <row r="1740" spans="1:1" x14ac:dyDescent="0.25">
      <c r="A1740" s="290"/>
    </row>
    <row r="1741" spans="1:1" x14ac:dyDescent="0.25">
      <c r="A1741" s="290"/>
    </row>
    <row r="1742" spans="1:1" x14ac:dyDescent="0.25">
      <c r="A1742" s="290"/>
    </row>
    <row r="1743" spans="1:1" x14ac:dyDescent="0.25">
      <c r="A1743" s="290"/>
    </row>
    <row r="1744" spans="1:1" x14ac:dyDescent="0.25">
      <c r="A1744" s="290"/>
    </row>
    <row r="1745" spans="1:1" x14ac:dyDescent="0.25">
      <c r="A1745" s="290"/>
    </row>
    <row r="1746" spans="1:1" x14ac:dyDescent="0.25">
      <c r="A1746" s="290"/>
    </row>
    <row r="1747" spans="1:1" x14ac:dyDescent="0.25">
      <c r="A1747" s="290"/>
    </row>
    <row r="1748" spans="1:1" x14ac:dyDescent="0.25">
      <c r="A1748" s="290"/>
    </row>
    <row r="1749" spans="1:1" x14ac:dyDescent="0.25">
      <c r="A1749" s="290"/>
    </row>
    <row r="1750" spans="1:1" x14ac:dyDescent="0.25">
      <c r="A1750" s="290"/>
    </row>
    <row r="1751" spans="1:1" x14ac:dyDescent="0.25">
      <c r="A1751" s="290"/>
    </row>
    <row r="1752" spans="1:1" x14ac:dyDescent="0.25">
      <c r="A1752" s="290"/>
    </row>
    <row r="1753" spans="1:1" x14ac:dyDescent="0.25">
      <c r="A1753" s="290"/>
    </row>
    <row r="1754" spans="1:1" x14ac:dyDescent="0.25">
      <c r="A1754" s="290"/>
    </row>
    <row r="1755" spans="1:1" x14ac:dyDescent="0.25">
      <c r="A1755" s="290"/>
    </row>
    <row r="1756" spans="1:1" x14ac:dyDescent="0.25">
      <c r="A1756" s="290"/>
    </row>
    <row r="1757" spans="1:1" x14ac:dyDescent="0.25">
      <c r="A1757" s="290"/>
    </row>
    <row r="1758" spans="1:1" x14ac:dyDescent="0.25">
      <c r="A1758" s="290"/>
    </row>
    <row r="1759" spans="1:1" x14ac:dyDescent="0.25">
      <c r="A1759" s="290"/>
    </row>
    <row r="1760" spans="1:1" x14ac:dyDescent="0.25">
      <c r="A1760" s="290"/>
    </row>
    <row r="1761" spans="1:1" x14ac:dyDescent="0.25">
      <c r="A1761" s="290"/>
    </row>
    <row r="1762" spans="1:1" x14ac:dyDescent="0.25">
      <c r="A1762" s="290"/>
    </row>
    <row r="1763" spans="1:1" x14ac:dyDescent="0.25">
      <c r="A1763" s="290"/>
    </row>
    <row r="1764" spans="1:1" x14ac:dyDescent="0.25">
      <c r="A1764" s="290"/>
    </row>
    <row r="1765" spans="1:1" x14ac:dyDescent="0.25">
      <c r="A1765" s="290"/>
    </row>
    <row r="1766" spans="1:1" x14ac:dyDescent="0.25">
      <c r="A1766" s="290"/>
    </row>
    <row r="1767" spans="1:1" x14ac:dyDescent="0.25">
      <c r="A1767" s="290"/>
    </row>
    <row r="1768" spans="1:1" x14ac:dyDescent="0.25">
      <c r="A1768" s="290"/>
    </row>
    <row r="1769" spans="1:1" x14ac:dyDescent="0.25">
      <c r="A1769" s="290"/>
    </row>
    <row r="1770" spans="1:1" x14ac:dyDescent="0.25">
      <c r="A1770" s="290"/>
    </row>
    <row r="1771" spans="1:1" x14ac:dyDescent="0.25">
      <c r="A1771" s="290"/>
    </row>
    <row r="1772" spans="1:1" x14ac:dyDescent="0.25">
      <c r="A1772" s="290"/>
    </row>
    <row r="1773" spans="1:1" x14ac:dyDescent="0.25">
      <c r="A1773" s="290"/>
    </row>
    <row r="1774" spans="1:1" x14ac:dyDescent="0.25">
      <c r="A1774" s="290"/>
    </row>
    <row r="1775" spans="1:1" x14ac:dyDescent="0.25">
      <c r="A1775" s="290"/>
    </row>
    <row r="1776" spans="1:1" x14ac:dyDescent="0.25">
      <c r="A1776" s="290"/>
    </row>
    <row r="1777" spans="1:1" x14ac:dyDescent="0.25">
      <c r="A1777" s="290"/>
    </row>
    <row r="1778" spans="1:1" x14ac:dyDescent="0.25">
      <c r="A1778" s="290"/>
    </row>
    <row r="1779" spans="1:1" x14ac:dyDescent="0.25">
      <c r="A1779" s="290"/>
    </row>
    <row r="1780" spans="1:1" x14ac:dyDescent="0.25">
      <c r="A1780" s="290"/>
    </row>
    <row r="1781" spans="1:1" x14ac:dyDescent="0.25">
      <c r="A1781" s="290"/>
    </row>
    <row r="1782" spans="1:1" x14ac:dyDescent="0.25">
      <c r="A1782" s="290"/>
    </row>
    <row r="1783" spans="1:1" x14ac:dyDescent="0.25">
      <c r="A1783" s="290"/>
    </row>
    <row r="1784" spans="1:1" x14ac:dyDescent="0.25">
      <c r="A1784" s="290"/>
    </row>
    <row r="1785" spans="1:1" x14ac:dyDescent="0.25">
      <c r="A1785" s="290"/>
    </row>
    <row r="1786" spans="1:1" x14ac:dyDescent="0.25">
      <c r="A1786" s="290"/>
    </row>
    <row r="1787" spans="1:1" x14ac:dyDescent="0.25">
      <c r="A1787" s="290"/>
    </row>
    <row r="1788" spans="1:1" x14ac:dyDescent="0.25">
      <c r="A1788" s="290"/>
    </row>
    <row r="1789" spans="1:1" x14ac:dyDescent="0.25">
      <c r="A1789" s="290"/>
    </row>
    <row r="1790" spans="1:1" x14ac:dyDescent="0.25">
      <c r="A1790" s="290"/>
    </row>
    <row r="1791" spans="1:1" x14ac:dyDescent="0.25">
      <c r="A1791" s="290"/>
    </row>
    <row r="1792" spans="1:1" x14ac:dyDescent="0.25">
      <c r="A1792" s="290"/>
    </row>
    <row r="1793" spans="1:1" x14ac:dyDescent="0.25">
      <c r="A1793" s="290"/>
    </row>
    <row r="1794" spans="1:1" x14ac:dyDescent="0.25">
      <c r="A1794" s="290"/>
    </row>
    <row r="1795" spans="1:1" x14ac:dyDescent="0.25">
      <c r="A1795" s="290"/>
    </row>
    <row r="1796" spans="1:1" x14ac:dyDescent="0.25">
      <c r="A1796" s="290"/>
    </row>
    <row r="1797" spans="1:1" x14ac:dyDescent="0.25">
      <c r="A1797" s="290"/>
    </row>
    <row r="1798" spans="1:1" x14ac:dyDescent="0.25">
      <c r="A1798" s="290"/>
    </row>
    <row r="1799" spans="1:1" x14ac:dyDescent="0.25">
      <c r="A1799" s="290"/>
    </row>
    <row r="1800" spans="1:1" x14ac:dyDescent="0.25">
      <c r="A1800" s="290"/>
    </row>
    <row r="1801" spans="1:1" x14ac:dyDescent="0.25">
      <c r="A1801" s="290"/>
    </row>
    <row r="1802" spans="1:1" x14ac:dyDescent="0.25">
      <c r="A1802" s="290"/>
    </row>
    <row r="1803" spans="1:1" x14ac:dyDescent="0.25">
      <c r="A1803" s="290"/>
    </row>
    <row r="1804" spans="1:1" x14ac:dyDescent="0.25">
      <c r="A1804" s="290"/>
    </row>
    <row r="1805" spans="1:1" x14ac:dyDescent="0.25">
      <c r="A1805" s="290"/>
    </row>
    <row r="1806" spans="1:1" x14ac:dyDescent="0.25">
      <c r="A1806" s="290"/>
    </row>
    <row r="1807" spans="1:1" x14ac:dyDescent="0.25">
      <c r="A1807" s="290"/>
    </row>
    <row r="1808" spans="1:1" x14ac:dyDescent="0.25">
      <c r="A1808" s="290"/>
    </row>
    <row r="1809" spans="1:1" x14ac:dyDescent="0.25">
      <c r="A1809" s="290"/>
    </row>
    <row r="1810" spans="1:1" x14ac:dyDescent="0.25">
      <c r="A1810" s="290"/>
    </row>
    <row r="1811" spans="1:1" x14ac:dyDescent="0.25">
      <c r="A1811" s="290"/>
    </row>
    <row r="1812" spans="1:1" x14ac:dyDescent="0.25">
      <c r="A1812" s="290"/>
    </row>
    <row r="1813" spans="1:1" x14ac:dyDescent="0.25">
      <c r="A1813" s="290"/>
    </row>
    <row r="1814" spans="1:1" x14ac:dyDescent="0.25">
      <c r="A1814" s="290"/>
    </row>
    <row r="1815" spans="1:1" x14ac:dyDescent="0.25">
      <c r="A1815" s="290"/>
    </row>
    <row r="1816" spans="1:1" x14ac:dyDescent="0.25">
      <c r="A1816" s="290"/>
    </row>
    <row r="1817" spans="1:1" x14ac:dyDescent="0.25">
      <c r="A1817" s="290"/>
    </row>
    <row r="1818" spans="1:1" x14ac:dyDescent="0.25">
      <c r="A1818" s="290"/>
    </row>
    <row r="1819" spans="1:1" x14ac:dyDescent="0.25">
      <c r="A1819" s="290"/>
    </row>
    <row r="1820" spans="1:1" x14ac:dyDescent="0.25">
      <c r="A1820" s="290"/>
    </row>
    <row r="1821" spans="1:1" x14ac:dyDescent="0.25">
      <c r="A1821" s="290"/>
    </row>
    <row r="1822" spans="1:1" x14ac:dyDescent="0.25">
      <c r="A1822" s="290"/>
    </row>
    <row r="1823" spans="1:1" x14ac:dyDescent="0.25">
      <c r="A1823" s="290"/>
    </row>
    <row r="1824" spans="1:1" x14ac:dyDescent="0.25">
      <c r="A1824" s="290"/>
    </row>
    <row r="1825" spans="1:1" x14ac:dyDescent="0.25">
      <c r="A1825" s="290"/>
    </row>
    <row r="1826" spans="1:1" x14ac:dyDescent="0.25">
      <c r="A1826" s="290"/>
    </row>
    <row r="1827" spans="1:1" x14ac:dyDescent="0.25">
      <c r="A1827" s="290"/>
    </row>
    <row r="1828" spans="1:1" x14ac:dyDescent="0.25">
      <c r="A1828" s="290"/>
    </row>
    <row r="1829" spans="1:1" x14ac:dyDescent="0.25">
      <c r="A1829" s="290"/>
    </row>
    <row r="1830" spans="1:1" x14ac:dyDescent="0.25">
      <c r="A1830" s="290"/>
    </row>
    <row r="1831" spans="1:1" x14ac:dyDescent="0.25">
      <c r="A1831" s="290"/>
    </row>
    <row r="1832" spans="1:1" x14ac:dyDescent="0.25">
      <c r="A1832" s="290"/>
    </row>
    <row r="1833" spans="1:1" x14ac:dyDescent="0.25">
      <c r="A1833" s="290"/>
    </row>
    <row r="1834" spans="1:1" x14ac:dyDescent="0.25">
      <c r="A1834" s="290"/>
    </row>
    <row r="1835" spans="1:1" x14ac:dyDescent="0.25">
      <c r="A1835" s="290"/>
    </row>
    <row r="1836" spans="1:1" x14ac:dyDescent="0.25">
      <c r="A1836" s="290"/>
    </row>
    <row r="1837" spans="1:1" x14ac:dyDescent="0.25">
      <c r="A1837" s="290"/>
    </row>
    <row r="1838" spans="1:1" x14ac:dyDescent="0.25">
      <c r="A1838" s="290"/>
    </row>
    <row r="1839" spans="1:1" x14ac:dyDescent="0.25">
      <c r="A1839" s="290"/>
    </row>
    <row r="1840" spans="1:1" x14ac:dyDescent="0.25">
      <c r="A1840" s="290"/>
    </row>
    <row r="1841" spans="1:1" x14ac:dyDescent="0.25">
      <c r="A1841" s="290"/>
    </row>
    <row r="1842" spans="1:1" x14ac:dyDescent="0.25">
      <c r="A1842" s="290"/>
    </row>
    <row r="1843" spans="1:1" x14ac:dyDescent="0.25">
      <c r="A1843" s="290"/>
    </row>
    <row r="1844" spans="1:1" x14ac:dyDescent="0.25">
      <c r="A1844" s="290"/>
    </row>
    <row r="1845" spans="1:1" x14ac:dyDescent="0.25">
      <c r="A1845" s="290"/>
    </row>
    <row r="1846" spans="1:1" x14ac:dyDescent="0.25">
      <c r="A1846" s="290"/>
    </row>
    <row r="1847" spans="1:1" x14ac:dyDescent="0.25">
      <c r="A1847" s="290"/>
    </row>
    <row r="1848" spans="1:1" x14ac:dyDescent="0.25">
      <c r="A1848" s="290"/>
    </row>
    <row r="1849" spans="1:1" x14ac:dyDescent="0.25">
      <c r="A1849" s="290"/>
    </row>
    <row r="1850" spans="1:1" x14ac:dyDescent="0.25">
      <c r="A1850" s="290"/>
    </row>
    <row r="1851" spans="1:1" x14ac:dyDescent="0.25">
      <c r="A1851" s="290"/>
    </row>
    <row r="1852" spans="1:1" x14ac:dyDescent="0.25">
      <c r="A1852" s="290"/>
    </row>
    <row r="1853" spans="1:1" x14ac:dyDescent="0.25">
      <c r="A1853" s="290"/>
    </row>
    <row r="1854" spans="1:1" x14ac:dyDescent="0.25">
      <c r="A1854" s="290"/>
    </row>
    <row r="1855" spans="1:1" x14ac:dyDescent="0.25">
      <c r="A1855" s="290"/>
    </row>
    <row r="1856" spans="1:1" x14ac:dyDescent="0.25">
      <c r="A1856" s="290"/>
    </row>
    <row r="1857" spans="1:1" x14ac:dyDescent="0.25">
      <c r="A1857" s="290"/>
    </row>
    <row r="1858" spans="1:1" x14ac:dyDescent="0.25">
      <c r="A1858" s="290"/>
    </row>
    <row r="1859" spans="1:1" x14ac:dyDescent="0.25">
      <c r="A1859" s="290"/>
    </row>
    <row r="1860" spans="1:1" x14ac:dyDescent="0.25">
      <c r="A1860" s="290"/>
    </row>
    <row r="1861" spans="1:1" x14ac:dyDescent="0.25">
      <c r="A1861" s="290"/>
    </row>
    <row r="1862" spans="1:1" x14ac:dyDescent="0.25">
      <c r="A1862" s="290"/>
    </row>
    <row r="1863" spans="1:1" x14ac:dyDescent="0.25">
      <c r="A1863" s="290"/>
    </row>
    <row r="1864" spans="1:1" x14ac:dyDescent="0.25">
      <c r="A1864" s="290"/>
    </row>
    <row r="1865" spans="1:1" x14ac:dyDescent="0.25">
      <c r="A1865" s="290"/>
    </row>
    <row r="1866" spans="1:1" x14ac:dyDescent="0.25">
      <c r="A1866" s="290"/>
    </row>
    <row r="1867" spans="1:1" x14ac:dyDescent="0.25">
      <c r="A1867" s="290"/>
    </row>
    <row r="1868" spans="1:1" x14ac:dyDescent="0.25">
      <c r="A1868" s="290"/>
    </row>
    <row r="1869" spans="1:1" x14ac:dyDescent="0.25">
      <c r="A1869" s="290"/>
    </row>
    <row r="1870" spans="1:1" x14ac:dyDescent="0.25">
      <c r="A1870" s="290"/>
    </row>
    <row r="1871" spans="1:1" x14ac:dyDescent="0.25">
      <c r="A1871" s="290"/>
    </row>
    <row r="1872" spans="1:1" x14ac:dyDescent="0.25">
      <c r="A1872" s="290"/>
    </row>
    <row r="1873" spans="1:1" x14ac:dyDescent="0.25">
      <c r="A1873" s="290"/>
    </row>
    <row r="1874" spans="1:1" x14ac:dyDescent="0.25">
      <c r="A1874" s="290"/>
    </row>
    <row r="1875" spans="1:1" x14ac:dyDescent="0.25">
      <c r="A1875" s="290"/>
    </row>
    <row r="1876" spans="1:1" x14ac:dyDescent="0.25">
      <c r="A1876" s="290"/>
    </row>
    <row r="1877" spans="1:1" x14ac:dyDescent="0.25">
      <c r="A1877" s="290"/>
    </row>
    <row r="1878" spans="1:1" x14ac:dyDescent="0.25">
      <c r="A1878" s="290"/>
    </row>
    <row r="1879" spans="1:1" x14ac:dyDescent="0.25">
      <c r="A1879" s="290"/>
    </row>
    <row r="1880" spans="1:1" x14ac:dyDescent="0.25">
      <c r="A1880" s="290"/>
    </row>
    <row r="1881" spans="1:1" x14ac:dyDescent="0.25">
      <c r="A1881" s="290"/>
    </row>
    <row r="1882" spans="1:1" x14ac:dyDescent="0.25">
      <c r="A1882" s="290"/>
    </row>
    <row r="1883" spans="1:1" x14ac:dyDescent="0.25">
      <c r="A1883" s="290"/>
    </row>
    <row r="1884" spans="1:1" x14ac:dyDescent="0.25">
      <c r="A1884" s="290"/>
    </row>
    <row r="1885" spans="1:1" x14ac:dyDescent="0.25">
      <c r="A1885" s="290"/>
    </row>
    <row r="1886" spans="1:1" x14ac:dyDescent="0.25">
      <c r="A1886" s="290"/>
    </row>
    <row r="1887" spans="1:1" x14ac:dyDescent="0.25">
      <c r="A1887" s="290"/>
    </row>
    <row r="1888" spans="1:1" x14ac:dyDescent="0.25">
      <c r="A1888" s="290"/>
    </row>
    <row r="1889" spans="1:1" x14ac:dyDescent="0.25">
      <c r="A1889" s="290"/>
    </row>
    <row r="1890" spans="1:1" x14ac:dyDescent="0.25">
      <c r="A1890" s="290"/>
    </row>
    <row r="1891" spans="1:1" x14ac:dyDescent="0.25">
      <c r="A1891" s="290"/>
    </row>
    <row r="1892" spans="1:1" x14ac:dyDescent="0.25">
      <c r="A1892" s="290"/>
    </row>
    <row r="1893" spans="1:1" x14ac:dyDescent="0.25">
      <c r="A1893" s="290"/>
    </row>
    <row r="1894" spans="1:1" x14ac:dyDescent="0.25">
      <c r="A1894" s="290"/>
    </row>
    <row r="1895" spans="1:1" x14ac:dyDescent="0.25">
      <c r="A1895" s="290"/>
    </row>
    <row r="1896" spans="1:1" x14ac:dyDescent="0.25">
      <c r="A1896" s="290"/>
    </row>
    <row r="1897" spans="1:1" x14ac:dyDescent="0.25">
      <c r="A1897" s="290"/>
    </row>
    <row r="1898" spans="1:1" x14ac:dyDescent="0.25">
      <c r="A1898" s="290"/>
    </row>
    <row r="1899" spans="1:1" x14ac:dyDescent="0.25">
      <c r="A1899" s="290"/>
    </row>
    <row r="1900" spans="1:1" x14ac:dyDescent="0.25">
      <c r="A1900" s="290"/>
    </row>
    <row r="1901" spans="1:1" x14ac:dyDescent="0.25">
      <c r="A1901" s="290"/>
    </row>
    <row r="1902" spans="1:1" x14ac:dyDescent="0.25">
      <c r="A1902" s="290"/>
    </row>
    <row r="1903" spans="1:1" x14ac:dyDescent="0.25">
      <c r="A1903" s="290"/>
    </row>
    <row r="1904" spans="1:1" x14ac:dyDescent="0.25">
      <c r="A1904" s="290"/>
    </row>
    <row r="1905" spans="1:1" x14ac:dyDescent="0.25">
      <c r="A1905" s="290"/>
    </row>
    <row r="1906" spans="1:1" x14ac:dyDescent="0.25">
      <c r="A1906" s="290"/>
    </row>
    <row r="1907" spans="1:1" x14ac:dyDescent="0.25">
      <c r="A1907" s="290"/>
    </row>
    <row r="1908" spans="1:1" x14ac:dyDescent="0.25">
      <c r="A1908" s="290"/>
    </row>
    <row r="1909" spans="1:1" x14ac:dyDescent="0.25">
      <c r="A1909" s="290"/>
    </row>
    <row r="1910" spans="1:1" x14ac:dyDescent="0.25">
      <c r="A1910" s="290"/>
    </row>
    <row r="1911" spans="1:1" x14ac:dyDescent="0.25">
      <c r="A1911" s="290"/>
    </row>
    <row r="1912" spans="1:1" x14ac:dyDescent="0.25">
      <c r="A1912" s="290"/>
    </row>
    <row r="1913" spans="1:1" x14ac:dyDescent="0.25">
      <c r="A1913" s="290"/>
    </row>
    <row r="1914" spans="1:1" x14ac:dyDescent="0.25">
      <c r="A1914" s="290"/>
    </row>
    <row r="1915" spans="1:1" x14ac:dyDescent="0.25">
      <c r="A1915" s="290"/>
    </row>
    <row r="1916" spans="1:1" x14ac:dyDescent="0.25">
      <c r="A1916" s="290"/>
    </row>
    <row r="1917" spans="1:1" x14ac:dyDescent="0.25">
      <c r="A1917" s="290"/>
    </row>
    <row r="1918" spans="1:1" x14ac:dyDescent="0.25">
      <c r="A1918" s="290"/>
    </row>
    <row r="1919" spans="1:1" x14ac:dyDescent="0.25">
      <c r="A1919" s="290"/>
    </row>
    <row r="1920" spans="1:1" x14ac:dyDescent="0.25">
      <c r="A1920" s="290"/>
    </row>
    <row r="1921" spans="1:1" x14ac:dyDescent="0.25">
      <c r="A1921" s="290"/>
    </row>
    <row r="1922" spans="1:1" x14ac:dyDescent="0.25">
      <c r="A1922" s="290"/>
    </row>
    <row r="1923" spans="1:1" x14ac:dyDescent="0.25">
      <c r="A1923" s="290"/>
    </row>
    <row r="1924" spans="1:1" x14ac:dyDescent="0.25">
      <c r="A1924" s="290"/>
    </row>
    <row r="1925" spans="1:1" x14ac:dyDescent="0.25">
      <c r="A1925" s="290"/>
    </row>
    <row r="1926" spans="1:1" x14ac:dyDescent="0.25">
      <c r="A1926" s="290"/>
    </row>
    <row r="1927" spans="1:1" x14ac:dyDescent="0.25">
      <c r="A1927" s="290"/>
    </row>
    <row r="1928" spans="1:1" x14ac:dyDescent="0.25">
      <c r="A1928" s="290"/>
    </row>
    <row r="1929" spans="1:1" x14ac:dyDescent="0.25">
      <c r="A1929" s="290"/>
    </row>
    <row r="1930" spans="1:1" x14ac:dyDescent="0.25">
      <c r="A1930" s="290"/>
    </row>
    <row r="1931" spans="1:1" x14ac:dyDescent="0.25">
      <c r="A1931" s="290"/>
    </row>
    <row r="1932" spans="1:1" x14ac:dyDescent="0.25">
      <c r="A1932" s="290"/>
    </row>
    <row r="1933" spans="1:1" x14ac:dyDescent="0.25">
      <c r="A1933" s="290"/>
    </row>
    <row r="1934" spans="1:1" x14ac:dyDescent="0.25">
      <c r="A1934" s="290"/>
    </row>
    <row r="1935" spans="1:1" x14ac:dyDescent="0.25">
      <c r="A1935" s="290"/>
    </row>
    <row r="1936" spans="1:1" x14ac:dyDescent="0.25">
      <c r="A1936" s="290"/>
    </row>
    <row r="1937" spans="1:1" x14ac:dyDescent="0.25">
      <c r="A1937" s="290"/>
    </row>
    <row r="1938" spans="1:1" x14ac:dyDescent="0.25">
      <c r="A1938" s="290"/>
    </row>
    <row r="1939" spans="1:1" x14ac:dyDescent="0.25">
      <c r="A1939" s="290"/>
    </row>
    <row r="1940" spans="1:1" x14ac:dyDescent="0.25">
      <c r="A1940" s="290"/>
    </row>
    <row r="1941" spans="1:1" x14ac:dyDescent="0.25">
      <c r="A1941" s="290"/>
    </row>
    <row r="1942" spans="1:1" x14ac:dyDescent="0.25">
      <c r="A1942" s="290"/>
    </row>
    <row r="1943" spans="1:1" x14ac:dyDescent="0.25">
      <c r="A1943" s="290"/>
    </row>
    <row r="1944" spans="1:1" x14ac:dyDescent="0.25">
      <c r="A1944" s="290"/>
    </row>
    <row r="1945" spans="1:1" x14ac:dyDescent="0.25">
      <c r="A1945" s="290"/>
    </row>
    <row r="1946" spans="1:1" x14ac:dyDescent="0.25">
      <c r="A1946" s="290"/>
    </row>
    <row r="1947" spans="1:1" x14ac:dyDescent="0.25">
      <c r="A1947" s="290"/>
    </row>
    <row r="1948" spans="1:1" x14ac:dyDescent="0.25">
      <c r="A1948" s="290"/>
    </row>
    <row r="1949" spans="1:1" x14ac:dyDescent="0.25">
      <c r="A1949" s="290"/>
    </row>
    <row r="1950" spans="1:1" x14ac:dyDescent="0.25">
      <c r="A1950" s="290"/>
    </row>
    <row r="1951" spans="1:1" x14ac:dyDescent="0.25">
      <c r="A1951" s="290"/>
    </row>
    <row r="1952" spans="1:1" x14ac:dyDescent="0.25">
      <c r="A1952" s="290"/>
    </row>
    <row r="1953" spans="1:1" x14ac:dyDescent="0.25">
      <c r="A1953" s="290"/>
    </row>
    <row r="1954" spans="1:1" x14ac:dyDescent="0.25">
      <c r="A1954" s="290"/>
    </row>
    <row r="1955" spans="1:1" x14ac:dyDescent="0.25">
      <c r="A1955" s="290"/>
    </row>
    <row r="1956" spans="1:1" x14ac:dyDescent="0.25">
      <c r="A1956" s="290"/>
    </row>
    <row r="1957" spans="1:1" x14ac:dyDescent="0.25">
      <c r="A1957" s="290"/>
    </row>
    <row r="1958" spans="1:1" x14ac:dyDescent="0.25">
      <c r="A1958" s="290"/>
    </row>
    <row r="1959" spans="1:1" x14ac:dyDescent="0.25">
      <c r="A1959" s="290"/>
    </row>
    <row r="1960" spans="1:1" x14ac:dyDescent="0.25">
      <c r="A1960" s="290"/>
    </row>
    <row r="1961" spans="1:1" x14ac:dyDescent="0.25">
      <c r="A1961" s="290"/>
    </row>
    <row r="1962" spans="1:1" x14ac:dyDescent="0.25">
      <c r="A1962" s="290"/>
    </row>
    <row r="1963" spans="1:1" x14ac:dyDescent="0.25">
      <c r="A1963" s="290"/>
    </row>
    <row r="1964" spans="1:1" x14ac:dyDescent="0.25">
      <c r="A1964" s="290"/>
    </row>
    <row r="1965" spans="1:1" x14ac:dyDescent="0.25">
      <c r="A1965" s="290"/>
    </row>
    <row r="1966" spans="1:1" x14ac:dyDescent="0.25">
      <c r="A1966" s="290"/>
    </row>
    <row r="1967" spans="1:1" x14ac:dyDescent="0.25">
      <c r="A1967" s="290"/>
    </row>
    <row r="1968" spans="1:1" x14ac:dyDescent="0.25">
      <c r="A1968" s="290"/>
    </row>
    <row r="1969" spans="1:1" x14ac:dyDescent="0.25">
      <c r="A1969" s="290"/>
    </row>
    <row r="1970" spans="1:1" x14ac:dyDescent="0.25">
      <c r="A1970" s="290"/>
    </row>
    <row r="1971" spans="1:1" x14ac:dyDescent="0.25">
      <c r="A1971" s="290"/>
    </row>
    <row r="1972" spans="1:1" x14ac:dyDescent="0.25">
      <c r="A1972" s="290"/>
    </row>
    <row r="1973" spans="1:1" x14ac:dyDescent="0.25">
      <c r="A1973" s="290"/>
    </row>
    <row r="1974" spans="1:1" x14ac:dyDescent="0.25">
      <c r="A1974" s="290"/>
    </row>
    <row r="1975" spans="1:1" x14ac:dyDescent="0.25">
      <c r="A1975" s="290"/>
    </row>
    <row r="1976" spans="1:1" x14ac:dyDescent="0.25">
      <c r="A1976" s="290"/>
    </row>
    <row r="1977" spans="1:1" x14ac:dyDescent="0.25">
      <c r="A1977" s="290"/>
    </row>
    <row r="1978" spans="1:1" x14ac:dyDescent="0.25">
      <c r="A1978" s="290"/>
    </row>
    <row r="1979" spans="1:1" x14ac:dyDescent="0.25">
      <c r="A1979" s="290"/>
    </row>
    <row r="1980" spans="1:1" x14ac:dyDescent="0.25">
      <c r="A1980" s="290"/>
    </row>
    <row r="1981" spans="1:1" x14ac:dyDescent="0.25">
      <c r="A1981" s="290"/>
    </row>
    <row r="1982" spans="1:1" x14ac:dyDescent="0.25">
      <c r="A1982" s="290"/>
    </row>
    <row r="1983" spans="1:1" x14ac:dyDescent="0.25">
      <c r="A1983" s="290"/>
    </row>
    <row r="1984" spans="1:1" x14ac:dyDescent="0.25">
      <c r="A1984" s="290"/>
    </row>
    <row r="1985" spans="1:1" x14ac:dyDescent="0.25">
      <c r="A1985" s="290"/>
    </row>
    <row r="1986" spans="1:1" x14ac:dyDescent="0.25">
      <c r="A1986" s="290"/>
    </row>
    <row r="1987" spans="1:1" x14ac:dyDescent="0.25">
      <c r="A1987" s="290"/>
    </row>
    <row r="1988" spans="1:1" x14ac:dyDescent="0.25">
      <c r="A1988" s="290"/>
    </row>
    <row r="1989" spans="1:1" x14ac:dyDescent="0.25">
      <c r="A1989" s="290"/>
    </row>
    <row r="1990" spans="1:1" x14ac:dyDescent="0.25">
      <c r="A1990" s="290"/>
    </row>
    <row r="1991" spans="1:1" x14ac:dyDescent="0.25">
      <c r="A1991" s="290"/>
    </row>
    <row r="1992" spans="1:1" x14ac:dyDescent="0.25">
      <c r="A1992" s="290"/>
    </row>
    <row r="1993" spans="1:1" x14ac:dyDescent="0.25">
      <c r="A1993" s="290"/>
    </row>
    <row r="1994" spans="1:1" x14ac:dyDescent="0.25">
      <c r="A1994" s="290"/>
    </row>
    <row r="1995" spans="1:1" x14ac:dyDescent="0.25">
      <c r="A1995" s="290"/>
    </row>
    <row r="1996" spans="1:1" x14ac:dyDescent="0.25">
      <c r="A1996" s="290"/>
    </row>
    <row r="1997" spans="1:1" x14ac:dyDescent="0.25">
      <c r="A1997" s="290"/>
    </row>
    <row r="1998" spans="1:1" x14ac:dyDescent="0.25">
      <c r="A1998" s="290"/>
    </row>
    <row r="1999" spans="1:1" x14ac:dyDescent="0.25">
      <c r="A1999" s="290"/>
    </row>
    <row r="2000" spans="1:1" x14ac:dyDescent="0.25">
      <c r="A2000" s="290"/>
    </row>
    <row r="2001" spans="1:1" x14ac:dyDescent="0.25">
      <c r="A2001" s="290"/>
    </row>
    <row r="2002" spans="1:1" x14ac:dyDescent="0.25">
      <c r="A2002" s="290"/>
    </row>
    <row r="2003" spans="1:1" x14ac:dyDescent="0.25">
      <c r="A2003" s="290"/>
    </row>
    <row r="2004" spans="1:1" x14ac:dyDescent="0.25">
      <c r="A2004" s="290"/>
    </row>
    <row r="2005" spans="1:1" x14ac:dyDescent="0.25">
      <c r="A2005" s="290"/>
    </row>
    <row r="2006" spans="1:1" x14ac:dyDescent="0.25">
      <c r="A2006" s="290"/>
    </row>
    <row r="2007" spans="1:1" x14ac:dyDescent="0.25">
      <c r="A2007" s="290"/>
    </row>
    <row r="2008" spans="1:1" x14ac:dyDescent="0.25">
      <c r="A2008" s="290"/>
    </row>
    <row r="2009" spans="1:1" x14ac:dyDescent="0.25">
      <c r="A2009" s="290"/>
    </row>
    <row r="2010" spans="1:1" x14ac:dyDescent="0.25">
      <c r="A2010" s="290"/>
    </row>
    <row r="2011" spans="1:1" x14ac:dyDescent="0.25">
      <c r="A2011" s="290"/>
    </row>
    <row r="2012" spans="1:1" x14ac:dyDescent="0.25">
      <c r="A2012" s="290"/>
    </row>
    <row r="2013" spans="1:1" x14ac:dyDescent="0.25">
      <c r="A2013" s="290"/>
    </row>
    <row r="2014" spans="1:1" x14ac:dyDescent="0.25">
      <c r="A2014" s="290"/>
    </row>
    <row r="2015" spans="1:1" x14ac:dyDescent="0.25">
      <c r="A2015" s="290"/>
    </row>
    <row r="2016" spans="1:1" x14ac:dyDescent="0.25">
      <c r="A2016" s="290"/>
    </row>
    <row r="2017" spans="1:1" x14ac:dyDescent="0.25">
      <c r="A2017" s="290"/>
    </row>
    <row r="2018" spans="1:1" x14ac:dyDescent="0.25">
      <c r="A2018" s="290"/>
    </row>
    <row r="2019" spans="1:1" x14ac:dyDescent="0.25">
      <c r="A2019" s="290"/>
    </row>
    <row r="2020" spans="1:1" x14ac:dyDescent="0.25">
      <c r="A2020" s="290"/>
    </row>
    <row r="2021" spans="1:1" x14ac:dyDescent="0.25">
      <c r="A2021" s="290"/>
    </row>
    <row r="2022" spans="1:1" x14ac:dyDescent="0.25">
      <c r="A2022" s="290"/>
    </row>
    <row r="2023" spans="1:1" x14ac:dyDescent="0.25">
      <c r="A2023" s="290"/>
    </row>
    <row r="2024" spans="1:1" x14ac:dyDescent="0.25">
      <c r="A2024" s="290"/>
    </row>
    <row r="2025" spans="1:1" x14ac:dyDescent="0.25">
      <c r="A2025" s="290"/>
    </row>
    <row r="2026" spans="1:1" x14ac:dyDescent="0.25">
      <c r="A2026" s="290"/>
    </row>
    <row r="2027" spans="1:1" x14ac:dyDescent="0.25">
      <c r="A2027" s="290"/>
    </row>
    <row r="2028" spans="1:1" x14ac:dyDescent="0.25">
      <c r="A2028" s="290"/>
    </row>
    <row r="2029" spans="1:1" x14ac:dyDescent="0.25">
      <c r="A2029" s="290"/>
    </row>
    <row r="2030" spans="1:1" x14ac:dyDescent="0.25">
      <c r="A2030" s="290"/>
    </row>
    <row r="2031" spans="1:1" x14ac:dyDescent="0.25">
      <c r="A2031" s="290"/>
    </row>
    <row r="2032" spans="1:1" x14ac:dyDescent="0.25">
      <c r="A2032" s="290"/>
    </row>
    <row r="2033" spans="1:1" x14ac:dyDescent="0.25">
      <c r="A2033" s="290"/>
    </row>
    <row r="2034" spans="1:1" x14ac:dyDescent="0.25">
      <c r="A2034" s="290"/>
    </row>
    <row r="2035" spans="1:1" x14ac:dyDescent="0.25">
      <c r="A2035" s="290"/>
    </row>
    <row r="2036" spans="1:1" x14ac:dyDescent="0.25">
      <c r="A2036" s="290"/>
    </row>
    <row r="2037" spans="1:1" x14ac:dyDescent="0.25">
      <c r="A2037" s="290"/>
    </row>
    <row r="2038" spans="1:1" x14ac:dyDescent="0.25">
      <c r="A2038" s="290"/>
    </row>
    <row r="2039" spans="1:1" x14ac:dyDescent="0.25">
      <c r="A2039" s="290"/>
    </row>
    <row r="2040" spans="1:1" x14ac:dyDescent="0.25">
      <c r="A2040" s="290"/>
    </row>
    <row r="2041" spans="1:1" x14ac:dyDescent="0.25">
      <c r="A2041" s="290"/>
    </row>
    <row r="2042" spans="1:1" x14ac:dyDescent="0.25">
      <c r="A2042" s="290"/>
    </row>
    <row r="2043" spans="1:1" x14ac:dyDescent="0.25">
      <c r="A2043" s="290"/>
    </row>
    <row r="2044" spans="1:1" x14ac:dyDescent="0.25">
      <c r="A2044" s="290"/>
    </row>
    <row r="2045" spans="1:1" x14ac:dyDescent="0.25">
      <c r="A2045" s="290"/>
    </row>
    <row r="2046" spans="1:1" x14ac:dyDescent="0.25">
      <c r="A2046" s="290"/>
    </row>
    <row r="2047" spans="1:1" x14ac:dyDescent="0.25">
      <c r="A2047" s="290"/>
    </row>
    <row r="2048" spans="1:1" x14ac:dyDescent="0.25">
      <c r="A2048" s="290"/>
    </row>
    <row r="2049" spans="1:1" x14ac:dyDescent="0.25">
      <c r="A2049" s="290"/>
    </row>
    <row r="2050" spans="1:1" x14ac:dyDescent="0.25">
      <c r="A2050" s="290"/>
    </row>
    <row r="2051" spans="1:1" x14ac:dyDescent="0.25">
      <c r="A2051" s="290"/>
    </row>
    <row r="2052" spans="1:1" x14ac:dyDescent="0.25">
      <c r="A2052" s="290"/>
    </row>
    <row r="2053" spans="1:1" x14ac:dyDescent="0.25">
      <c r="A2053" s="290"/>
    </row>
    <row r="2054" spans="1:1" x14ac:dyDescent="0.25">
      <c r="A2054" s="290"/>
    </row>
    <row r="2055" spans="1:1" x14ac:dyDescent="0.25">
      <c r="A2055" s="290"/>
    </row>
    <row r="2056" spans="1:1" x14ac:dyDescent="0.25">
      <c r="A2056" s="290"/>
    </row>
    <row r="2057" spans="1:1" x14ac:dyDescent="0.25">
      <c r="A2057" s="290"/>
    </row>
    <row r="2058" spans="1:1" x14ac:dyDescent="0.25">
      <c r="A2058" s="290"/>
    </row>
    <row r="2059" spans="1:1" x14ac:dyDescent="0.25">
      <c r="A2059" s="290"/>
    </row>
    <row r="2060" spans="1:1" x14ac:dyDescent="0.25">
      <c r="A2060" s="290"/>
    </row>
    <row r="2061" spans="1:1" x14ac:dyDescent="0.25">
      <c r="A2061" s="290"/>
    </row>
    <row r="2062" spans="1:1" x14ac:dyDescent="0.25">
      <c r="A2062" s="290"/>
    </row>
    <row r="2063" spans="1:1" x14ac:dyDescent="0.25">
      <c r="A2063" s="290"/>
    </row>
    <row r="2064" spans="1:1" x14ac:dyDescent="0.25">
      <c r="A2064" s="290"/>
    </row>
    <row r="2065" spans="1:1" x14ac:dyDescent="0.25">
      <c r="A2065" s="290"/>
    </row>
    <row r="2066" spans="1:1" x14ac:dyDescent="0.25">
      <c r="A2066" s="290"/>
    </row>
    <row r="2067" spans="1:1" x14ac:dyDescent="0.25">
      <c r="A2067" s="290"/>
    </row>
    <row r="2068" spans="1:1" x14ac:dyDescent="0.25">
      <c r="A2068" s="290"/>
    </row>
    <row r="2069" spans="1:1" x14ac:dyDescent="0.25">
      <c r="A2069" s="290"/>
    </row>
    <row r="2070" spans="1:1" x14ac:dyDescent="0.25">
      <c r="A2070" s="290"/>
    </row>
    <row r="2071" spans="1:1" x14ac:dyDescent="0.25">
      <c r="A2071" s="290"/>
    </row>
    <row r="2072" spans="1:1" x14ac:dyDescent="0.25">
      <c r="A2072" s="290"/>
    </row>
    <row r="2073" spans="1:1" x14ac:dyDescent="0.25">
      <c r="A2073" s="290"/>
    </row>
    <row r="2074" spans="1:1" x14ac:dyDescent="0.25">
      <c r="A2074" s="290"/>
    </row>
    <row r="2075" spans="1:1" x14ac:dyDescent="0.25">
      <c r="A2075" s="290"/>
    </row>
    <row r="2076" spans="1:1" x14ac:dyDescent="0.25">
      <c r="A2076" s="290"/>
    </row>
    <row r="2077" spans="1:1" x14ac:dyDescent="0.25">
      <c r="A2077" s="290"/>
    </row>
    <row r="2078" spans="1:1" x14ac:dyDescent="0.25">
      <c r="A2078" s="290"/>
    </row>
    <row r="2079" spans="1:1" x14ac:dyDescent="0.25">
      <c r="A2079" s="290"/>
    </row>
    <row r="2080" spans="1:1" x14ac:dyDescent="0.25">
      <c r="A2080" s="290"/>
    </row>
    <row r="2081" spans="1:1" x14ac:dyDescent="0.25">
      <c r="A2081" s="290"/>
    </row>
    <row r="2082" spans="1:1" x14ac:dyDescent="0.25">
      <c r="A2082" s="290"/>
    </row>
    <row r="2083" spans="1:1" x14ac:dyDescent="0.25">
      <c r="A2083" s="290"/>
    </row>
    <row r="2084" spans="1:1" x14ac:dyDescent="0.25">
      <c r="A2084" s="290"/>
    </row>
    <row r="2085" spans="1:1" x14ac:dyDescent="0.25">
      <c r="A2085" s="290"/>
    </row>
    <row r="2086" spans="1:1" x14ac:dyDescent="0.25">
      <c r="A2086" s="290"/>
    </row>
    <row r="2087" spans="1:1" x14ac:dyDescent="0.25">
      <c r="A2087" s="290"/>
    </row>
    <row r="2088" spans="1:1" x14ac:dyDescent="0.25">
      <c r="A2088" s="290"/>
    </row>
    <row r="2089" spans="1:1" x14ac:dyDescent="0.25">
      <c r="A2089" s="290"/>
    </row>
    <row r="2090" spans="1:1" x14ac:dyDescent="0.25">
      <c r="A2090" s="290"/>
    </row>
    <row r="2091" spans="1:1" x14ac:dyDescent="0.25">
      <c r="A2091" s="290"/>
    </row>
    <row r="2092" spans="1:1" x14ac:dyDescent="0.25">
      <c r="A2092" s="290"/>
    </row>
    <row r="2093" spans="1:1" x14ac:dyDescent="0.25">
      <c r="A2093" s="290"/>
    </row>
    <row r="2094" spans="1:1" x14ac:dyDescent="0.25">
      <c r="A2094" s="290"/>
    </row>
    <row r="2095" spans="1:1" x14ac:dyDescent="0.25">
      <c r="A2095" s="290"/>
    </row>
    <row r="2096" spans="1:1" x14ac:dyDescent="0.25">
      <c r="A2096" s="290"/>
    </row>
    <row r="2097" spans="1:1" x14ac:dyDescent="0.25">
      <c r="A2097" s="290"/>
    </row>
    <row r="2098" spans="1:1" x14ac:dyDescent="0.25">
      <c r="A2098" s="290"/>
    </row>
    <row r="2099" spans="1:1" x14ac:dyDescent="0.25">
      <c r="A2099" s="290"/>
    </row>
    <row r="2100" spans="1:1" x14ac:dyDescent="0.25">
      <c r="A2100" s="290"/>
    </row>
    <row r="2101" spans="1:1" x14ac:dyDescent="0.25">
      <c r="A2101" s="290"/>
    </row>
    <row r="2102" spans="1:1" x14ac:dyDescent="0.25">
      <c r="A2102" s="290"/>
    </row>
    <row r="2103" spans="1:1" x14ac:dyDescent="0.25">
      <c r="A2103" s="290"/>
    </row>
    <row r="2104" spans="1:1" x14ac:dyDescent="0.25">
      <c r="A2104" s="290"/>
    </row>
    <row r="2105" spans="1:1" x14ac:dyDescent="0.25">
      <c r="A2105" s="290"/>
    </row>
    <row r="2106" spans="1:1" x14ac:dyDescent="0.25">
      <c r="A2106" s="290"/>
    </row>
    <row r="2107" spans="1:1" x14ac:dyDescent="0.25">
      <c r="A2107" s="290"/>
    </row>
    <row r="2108" spans="1:1" x14ac:dyDescent="0.25">
      <c r="A2108" s="290"/>
    </row>
    <row r="2109" spans="1:1" x14ac:dyDescent="0.25">
      <c r="A2109" s="290"/>
    </row>
    <row r="2110" spans="1:1" x14ac:dyDescent="0.25">
      <c r="A2110" s="290"/>
    </row>
    <row r="2111" spans="1:1" x14ac:dyDescent="0.25">
      <c r="A2111" s="290"/>
    </row>
    <row r="2112" spans="1:1" x14ac:dyDescent="0.25">
      <c r="A2112" s="290"/>
    </row>
    <row r="2113" spans="1:1" x14ac:dyDescent="0.25">
      <c r="A2113" s="290"/>
    </row>
    <row r="2114" spans="1:1" x14ac:dyDescent="0.25">
      <c r="A2114" s="290"/>
    </row>
    <row r="2115" spans="1:1" x14ac:dyDescent="0.25">
      <c r="A2115" s="290"/>
    </row>
    <row r="2116" spans="1:1" x14ac:dyDescent="0.25">
      <c r="A2116" s="290"/>
    </row>
    <row r="2117" spans="1:1" x14ac:dyDescent="0.25">
      <c r="A2117" s="290"/>
    </row>
    <row r="2118" spans="1:1" x14ac:dyDescent="0.25">
      <c r="A2118" s="290"/>
    </row>
    <row r="2119" spans="1:1" x14ac:dyDescent="0.25">
      <c r="A2119" s="290"/>
    </row>
    <row r="2120" spans="1:1" x14ac:dyDescent="0.25">
      <c r="A2120" s="290"/>
    </row>
    <row r="2121" spans="1:1" x14ac:dyDescent="0.25">
      <c r="A2121" s="290"/>
    </row>
    <row r="2122" spans="1:1" x14ac:dyDescent="0.25">
      <c r="A2122" s="290"/>
    </row>
    <row r="2123" spans="1:1" x14ac:dyDescent="0.25">
      <c r="A2123" s="290"/>
    </row>
    <row r="2124" spans="1:1" x14ac:dyDescent="0.25">
      <c r="A2124" s="290"/>
    </row>
    <row r="2125" spans="1:1" x14ac:dyDescent="0.25">
      <c r="A2125" s="290"/>
    </row>
    <row r="2126" spans="1:1" x14ac:dyDescent="0.25">
      <c r="A2126" s="290"/>
    </row>
    <row r="2127" spans="1:1" x14ac:dyDescent="0.25">
      <c r="A2127" s="290"/>
    </row>
    <row r="2128" spans="1:1" x14ac:dyDescent="0.25">
      <c r="A2128" s="290"/>
    </row>
    <row r="2129" spans="1:1" x14ac:dyDescent="0.25">
      <c r="A2129" s="290"/>
    </row>
    <row r="2130" spans="1:1" x14ac:dyDescent="0.25">
      <c r="A2130" s="290"/>
    </row>
    <row r="2131" spans="1:1" x14ac:dyDescent="0.25">
      <c r="A2131" s="290"/>
    </row>
    <row r="2132" spans="1:1" x14ac:dyDescent="0.25">
      <c r="A2132" s="290"/>
    </row>
    <row r="2133" spans="1:1" x14ac:dyDescent="0.25">
      <c r="A2133" s="290"/>
    </row>
    <row r="2134" spans="1:1" x14ac:dyDescent="0.25">
      <c r="A2134" s="290"/>
    </row>
    <row r="2135" spans="1:1" x14ac:dyDescent="0.25">
      <c r="A2135" s="290"/>
    </row>
    <row r="2136" spans="1:1" x14ac:dyDescent="0.25">
      <c r="A2136" s="290"/>
    </row>
    <row r="2137" spans="1:1" x14ac:dyDescent="0.25">
      <c r="A2137" s="290"/>
    </row>
    <row r="2138" spans="1:1" x14ac:dyDescent="0.25">
      <c r="A2138" s="290"/>
    </row>
    <row r="2139" spans="1:1" x14ac:dyDescent="0.25">
      <c r="A2139" s="290"/>
    </row>
    <row r="2140" spans="1:1" x14ac:dyDescent="0.25">
      <c r="A2140" s="290"/>
    </row>
    <row r="2141" spans="1:1" x14ac:dyDescent="0.25">
      <c r="A2141" s="290"/>
    </row>
    <row r="2142" spans="1:1" x14ac:dyDescent="0.25">
      <c r="A2142" s="290"/>
    </row>
    <row r="2143" spans="1:1" x14ac:dyDescent="0.25">
      <c r="A2143" s="290"/>
    </row>
    <row r="2144" spans="1:1" x14ac:dyDescent="0.25">
      <c r="A2144" s="290"/>
    </row>
    <row r="2145" spans="1:1" x14ac:dyDescent="0.25">
      <c r="A2145" s="290"/>
    </row>
    <row r="2146" spans="1:1" x14ac:dyDescent="0.25">
      <c r="A2146" s="290"/>
    </row>
    <row r="2147" spans="1:1" x14ac:dyDescent="0.25">
      <c r="A2147" s="290"/>
    </row>
    <row r="2148" spans="1:1" x14ac:dyDescent="0.25">
      <c r="A2148" s="290"/>
    </row>
    <row r="2149" spans="1:1" x14ac:dyDescent="0.25">
      <c r="A2149" s="290"/>
    </row>
    <row r="2150" spans="1:1" x14ac:dyDescent="0.25">
      <c r="A2150" s="290"/>
    </row>
    <row r="2151" spans="1:1" x14ac:dyDescent="0.25">
      <c r="A2151" s="290"/>
    </row>
    <row r="2152" spans="1:1" x14ac:dyDescent="0.25">
      <c r="A2152" s="290"/>
    </row>
    <row r="2153" spans="1:1" x14ac:dyDescent="0.25">
      <c r="A2153" s="290"/>
    </row>
    <row r="2154" spans="1:1" x14ac:dyDescent="0.25">
      <c r="A2154" s="290"/>
    </row>
    <row r="2155" spans="1:1" x14ac:dyDescent="0.25">
      <c r="A2155" s="290"/>
    </row>
    <row r="2156" spans="1:1" x14ac:dyDescent="0.25">
      <c r="A2156" s="290"/>
    </row>
    <row r="2157" spans="1:1" x14ac:dyDescent="0.25">
      <c r="A2157" s="290"/>
    </row>
    <row r="2158" spans="1:1" x14ac:dyDescent="0.25">
      <c r="A2158" s="290"/>
    </row>
    <row r="2159" spans="1:1" x14ac:dyDescent="0.25">
      <c r="A2159" s="290"/>
    </row>
    <row r="2160" spans="1:1" x14ac:dyDescent="0.25">
      <c r="A2160" s="290"/>
    </row>
    <row r="2161" spans="1:1" x14ac:dyDescent="0.25">
      <c r="A2161" s="290"/>
    </row>
    <row r="2162" spans="1:1" x14ac:dyDescent="0.25">
      <c r="A2162" s="290"/>
    </row>
    <row r="2163" spans="1:1" x14ac:dyDescent="0.25">
      <c r="A2163" s="290"/>
    </row>
    <row r="2164" spans="1:1" x14ac:dyDescent="0.25">
      <c r="A2164" s="290"/>
    </row>
    <row r="2165" spans="1:1" x14ac:dyDescent="0.25">
      <c r="A2165" s="290"/>
    </row>
    <row r="2166" spans="1:1" x14ac:dyDescent="0.25">
      <c r="A2166" s="290"/>
    </row>
    <row r="2167" spans="1:1" x14ac:dyDescent="0.25">
      <c r="A2167" s="290"/>
    </row>
    <row r="2168" spans="1:1" x14ac:dyDescent="0.25">
      <c r="A2168" s="290"/>
    </row>
    <row r="2169" spans="1:1" x14ac:dyDescent="0.25">
      <c r="A2169" s="290"/>
    </row>
    <row r="2170" spans="1:1" x14ac:dyDescent="0.25">
      <c r="A2170" s="290"/>
    </row>
    <row r="2171" spans="1:1" x14ac:dyDescent="0.25">
      <c r="A2171" s="290"/>
    </row>
    <row r="2172" spans="1:1" x14ac:dyDescent="0.25">
      <c r="A2172" s="290"/>
    </row>
    <row r="2173" spans="1:1" x14ac:dyDescent="0.25">
      <c r="A2173" s="290"/>
    </row>
    <row r="2174" spans="1:1" x14ac:dyDescent="0.25">
      <c r="A2174" s="290"/>
    </row>
    <row r="2175" spans="1:1" x14ac:dyDescent="0.25">
      <c r="A2175" s="290"/>
    </row>
    <row r="2176" spans="1:1" x14ac:dyDescent="0.25">
      <c r="A2176" s="290"/>
    </row>
    <row r="2177" spans="1:1" x14ac:dyDescent="0.25">
      <c r="A2177" s="290"/>
    </row>
    <row r="2178" spans="1:1" x14ac:dyDescent="0.25">
      <c r="A2178" s="290"/>
    </row>
    <row r="2179" spans="1:1" x14ac:dyDescent="0.25">
      <c r="A2179" s="290"/>
    </row>
    <row r="2180" spans="1:1" x14ac:dyDescent="0.25">
      <c r="A2180" s="290"/>
    </row>
    <row r="2181" spans="1:1" x14ac:dyDescent="0.25">
      <c r="A2181" s="290"/>
    </row>
    <row r="2182" spans="1:1" x14ac:dyDescent="0.25">
      <c r="A2182" s="290"/>
    </row>
    <row r="2183" spans="1:1" x14ac:dyDescent="0.25">
      <c r="A2183" s="290"/>
    </row>
    <row r="2184" spans="1:1" x14ac:dyDescent="0.25">
      <c r="A2184" s="290"/>
    </row>
    <row r="2185" spans="1:1" x14ac:dyDescent="0.25">
      <c r="A2185" s="290"/>
    </row>
    <row r="2186" spans="1:1" x14ac:dyDescent="0.25">
      <c r="A2186" s="290"/>
    </row>
    <row r="2187" spans="1:1" x14ac:dyDescent="0.25">
      <c r="A2187" s="290"/>
    </row>
    <row r="2188" spans="1:1" x14ac:dyDescent="0.25">
      <c r="A2188" s="290"/>
    </row>
    <row r="2189" spans="1:1" x14ac:dyDescent="0.25">
      <c r="A2189" s="290"/>
    </row>
    <row r="2190" spans="1:1" x14ac:dyDescent="0.25">
      <c r="A2190" s="290"/>
    </row>
    <row r="2191" spans="1:1" x14ac:dyDescent="0.25">
      <c r="A2191" s="290"/>
    </row>
    <row r="2192" spans="1:1" x14ac:dyDescent="0.25">
      <c r="A2192" s="290"/>
    </row>
    <row r="2193" spans="1:1" x14ac:dyDescent="0.25">
      <c r="A2193" s="290"/>
    </row>
    <row r="2194" spans="1:1" x14ac:dyDescent="0.25">
      <c r="A2194" s="290"/>
    </row>
    <row r="2195" spans="1:1" x14ac:dyDescent="0.25">
      <c r="A2195" s="290"/>
    </row>
    <row r="2196" spans="1:1" x14ac:dyDescent="0.25">
      <c r="A2196" s="290"/>
    </row>
    <row r="2197" spans="1:1" x14ac:dyDescent="0.25">
      <c r="A2197" s="290"/>
    </row>
    <row r="2198" spans="1:1" x14ac:dyDescent="0.25">
      <c r="A2198" s="290"/>
    </row>
    <row r="2199" spans="1:1" x14ac:dyDescent="0.25">
      <c r="A2199" s="290"/>
    </row>
    <row r="2200" spans="1:1" x14ac:dyDescent="0.25">
      <c r="A2200" s="290"/>
    </row>
    <row r="2201" spans="1:1" x14ac:dyDescent="0.25">
      <c r="A2201" s="290"/>
    </row>
    <row r="2202" spans="1:1" x14ac:dyDescent="0.25">
      <c r="A2202" s="290"/>
    </row>
    <row r="2203" spans="1:1" x14ac:dyDescent="0.25">
      <c r="A2203" s="290"/>
    </row>
    <row r="2204" spans="1:1" x14ac:dyDescent="0.25">
      <c r="A2204" s="290"/>
    </row>
    <row r="2205" spans="1:1" x14ac:dyDescent="0.25">
      <c r="A2205" s="290"/>
    </row>
    <row r="2206" spans="1:1" x14ac:dyDescent="0.25">
      <c r="A2206" s="290"/>
    </row>
    <row r="2207" spans="1:1" x14ac:dyDescent="0.25">
      <c r="A2207" s="290"/>
    </row>
    <row r="2208" spans="1:1" x14ac:dyDescent="0.25">
      <c r="A2208" s="290"/>
    </row>
    <row r="2209" spans="1:1" x14ac:dyDescent="0.25">
      <c r="A2209" s="290"/>
    </row>
    <row r="2210" spans="1:1" x14ac:dyDescent="0.25">
      <c r="A2210" s="290"/>
    </row>
    <row r="2211" spans="1:1" x14ac:dyDescent="0.25">
      <c r="A2211" s="290"/>
    </row>
    <row r="2212" spans="1:1" x14ac:dyDescent="0.25">
      <c r="A2212" s="290"/>
    </row>
    <row r="2213" spans="1:1" x14ac:dyDescent="0.25">
      <c r="A2213" s="290"/>
    </row>
    <row r="2214" spans="1:1" x14ac:dyDescent="0.25">
      <c r="A2214" s="290"/>
    </row>
    <row r="2215" spans="1:1" x14ac:dyDescent="0.25">
      <c r="A2215" s="290"/>
    </row>
    <row r="2216" spans="1:1" x14ac:dyDescent="0.25">
      <c r="A2216" s="290"/>
    </row>
    <row r="2217" spans="1:1" x14ac:dyDescent="0.25">
      <c r="A2217" s="290"/>
    </row>
    <row r="2218" spans="1:1" x14ac:dyDescent="0.25">
      <c r="A2218" s="290"/>
    </row>
    <row r="2219" spans="1:1" x14ac:dyDescent="0.25">
      <c r="A2219" s="290"/>
    </row>
    <row r="2220" spans="1:1" x14ac:dyDescent="0.25">
      <c r="A2220" s="290"/>
    </row>
    <row r="2221" spans="1:1" x14ac:dyDescent="0.25">
      <c r="A2221" s="290"/>
    </row>
    <row r="2222" spans="1:1" x14ac:dyDescent="0.25">
      <c r="A2222" s="290"/>
    </row>
    <row r="2223" spans="1:1" x14ac:dyDescent="0.25">
      <c r="A2223" s="290"/>
    </row>
    <row r="2224" spans="1:1" x14ac:dyDescent="0.25">
      <c r="A2224" s="290"/>
    </row>
    <row r="2225" spans="1:1" x14ac:dyDescent="0.25">
      <c r="A2225" s="290"/>
    </row>
    <row r="2226" spans="1:1" x14ac:dyDescent="0.25">
      <c r="A2226" s="290"/>
    </row>
    <row r="2227" spans="1:1" x14ac:dyDescent="0.25">
      <c r="A2227" s="290"/>
    </row>
    <row r="2228" spans="1:1" x14ac:dyDescent="0.25">
      <c r="A2228" s="290"/>
    </row>
    <row r="2229" spans="1:1" x14ac:dyDescent="0.25">
      <c r="A2229" s="290"/>
    </row>
    <row r="2230" spans="1:1" x14ac:dyDescent="0.25">
      <c r="A2230" s="290"/>
    </row>
    <row r="2231" spans="1:1" x14ac:dyDescent="0.25">
      <c r="A2231" s="290"/>
    </row>
    <row r="2232" spans="1:1" x14ac:dyDescent="0.25">
      <c r="A2232" s="290"/>
    </row>
    <row r="2233" spans="1:1" x14ac:dyDescent="0.25">
      <c r="A2233" s="290"/>
    </row>
    <row r="2234" spans="1:1" x14ac:dyDescent="0.25">
      <c r="A2234" s="290"/>
    </row>
    <row r="2235" spans="1:1" x14ac:dyDescent="0.25">
      <c r="A2235" s="290"/>
    </row>
    <row r="2236" spans="1:1" x14ac:dyDescent="0.25">
      <c r="A2236" s="290"/>
    </row>
    <row r="2237" spans="1:1" x14ac:dyDescent="0.25">
      <c r="A2237" s="290"/>
    </row>
    <row r="2238" spans="1:1" x14ac:dyDescent="0.25">
      <c r="A2238" s="290"/>
    </row>
    <row r="2239" spans="1:1" x14ac:dyDescent="0.25">
      <c r="A2239" s="290"/>
    </row>
    <row r="2240" spans="1:1" x14ac:dyDescent="0.25">
      <c r="A2240" s="290"/>
    </row>
    <row r="2241" spans="1:1" x14ac:dyDescent="0.25">
      <c r="A2241" s="290"/>
    </row>
    <row r="2242" spans="1:1" x14ac:dyDescent="0.25">
      <c r="A2242" s="290"/>
    </row>
    <row r="2243" spans="1:1" x14ac:dyDescent="0.25">
      <c r="A2243" s="290"/>
    </row>
    <row r="2244" spans="1:1" x14ac:dyDescent="0.25">
      <c r="A2244" s="290"/>
    </row>
    <row r="2245" spans="1:1" x14ac:dyDescent="0.25">
      <c r="A2245" s="290"/>
    </row>
    <row r="2246" spans="1:1" x14ac:dyDescent="0.25">
      <c r="A2246" s="290"/>
    </row>
    <row r="2247" spans="1:1" x14ac:dyDescent="0.25">
      <c r="A2247" s="290"/>
    </row>
    <row r="2248" spans="1:1" x14ac:dyDescent="0.25">
      <c r="A2248" s="290"/>
    </row>
    <row r="2249" spans="1:1" x14ac:dyDescent="0.25">
      <c r="A2249" s="290"/>
    </row>
    <row r="2250" spans="1:1" x14ac:dyDescent="0.25">
      <c r="A2250" s="290"/>
    </row>
    <row r="2251" spans="1:1" x14ac:dyDescent="0.25">
      <c r="A2251" s="290"/>
    </row>
    <row r="2252" spans="1:1" x14ac:dyDescent="0.25">
      <c r="A2252" s="290"/>
    </row>
    <row r="2253" spans="1:1" x14ac:dyDescent="0.25">
      <c r="A2253" s="290"/>
    </row>
    <row r="2254" spans="1:1" x14ac:dyDescent="0.25">
      <c r="A2254" s="290"/>
    </row>
    <row r="2255" spans="1:1" x14ac:dyDescent="0.25">
      <c r="A2255" s="290"/>
    </row>
    <row r="2256" spans="1:1" x14ac:dyDescent="0.25">
      <c r="A2256" s="290"/>
    </row>
    <row r="2257" spans="1:1" x14ac:dyDescent="0.25">
      <c r="A2257" s="290"/>
    </row>
    <row r="2258" spans="1:1" x14ac:dyDescent="0.25">
      <c r="A2258" s="290"/>
    </row>
    <row r="2259" spans="1:1" x14ac:dyDescent="0.25">
      <c r="A2259" s="290"/>
    </row>
    <row r="2260" spans="1:1" x14ac:dyDescent="0.25">
      <c r="A2260" s="290"/>
    </row>
    <row r="2261" spans="1:1" x14ac:dyDescent="0.25">
      <c r="A2261" s="290"/>
    </row>
    <row r="2262" spans="1:1" x14ac:dyDescent="0.25">
      <c r="A2262" s="290"/>
    </row>
    <row r="2263" spans="1:1" x14ac:dyDescent="0.25">
      <c r="A2263" s="290"/>
    </row>
    <row r="2264" spans="1:1" x14ac:dyDescent="0.25">
      <c r="A2264" s="290"/>
    </row>
    <row r="2265" spans="1:1" x14ac:dyDescent="0.25">
      <c r="A2265" s="290"/>
    </row>
    <row r="2266" spans="1:1" x14ac:dyDescent="0.25">
      <c r="A2266" s="290"/>
    </row>
    <row r="2267" spans="1:1" x14ac:dyDescent="0.25">
      <c r="A2267" s="290"/>
    </row>
    <row r="2268" spans="1:1" x14ac:dyDescent="0.25">
      <c r="A2268" s="290"/>
    </row>
    <row r="2269" spans="1:1" x14ac:dyDescent="0.25">
      <c r="A2269" s="290"/>
    </row>
    <row r="2270" spans="1:1" x14ac:dyDescent="0.25">
      <c r="A2270" s="290"/>
    </row>
    <row r="2271" spans="1:1" x14ac:dyDescent="0.25">
      <c r="A2271" s="290"/>
    </row>
    <row r="2272" spans="1:1" x14ac:dyDescent="0.25">
      <c r="A2272" s="290"/>
    </row>
    <row r="2273" spans="1:1" x14ac:dyDescent="0.25">
      <c r="A2273" s="290"/>
    </row>
    <row r="2274" spans="1:1" x14ac:dyDescent="0.25">
      <c r="A2274" s="290"/>
    </row>
    <row r="2275" spans="1:1" x14ac:dyDescent="0.25">
      <c r="A2275" s="290"/>
    </row>
    <row r="2276" spans="1:1" x14ac:dyDescent="0.25">
      <c r="A2276" s="290"/>
    </row>
    <row r="2277" spans="1:1" x14ac:dyDescent="0.25">
      <c r="A2277" s="290"/>
    </row>
    <row r="2278" spans="1:1" x14ac:dyDescent="0.25">
      <c r="A2278" s="290"/>
    </row>
    <row r="2279" spans="1:1" x14ac:dyDescent="0.25">
      <c r="A2279" s="290"/>
    </row>
    <row r="2280" spans="1:1" x14ac:dyDescent="0.25">
      <c r="A2280" s="290"/>
    </row>
    <row r="2281" spans="1:1" x14ac:dyDescent="0.25">
      <c r="A2281" s="290"/>
    </row>
    <row r="2282" spans="1:1" x14ac:dyDescent="0.25">
      <c r="A2282" s="290"/>
    </row>
    <row r="2283" spans="1:1" x14ac:dyDescent="0.25">
      <c r="A2283" s="290"/>
    </row>
    <row r="2284" spans="1:1" x14ac:dyDescent="0.25">
      <c r="A2284" s="290"/>
    </row>
    <row r="2285" spans="1:1" x14ac:dyDescent="0.25">
      <c r="A2285" s="290"/>
    </row>
    <row r="2286" spans="1:1" x14ac:dyDescent="0.25">
      <c r="A2286" s="290"/>
    </row>
    <row r="2287" spans="1:1" x14ac:dyDescent="0.25">
      <c r="A2287" s="290"/>
    </row>
    <row r="2288" spans="1:1" x14ac:dyDescent="0.25">
      <c r="A2288" s="290"/>
    </row>
    <row r="2289" spans="1:1" x14ac:dyDescent="0.25">
      <c r="A2289" s="290"/>
    </row>
    <row r="2290" spans="1:1" x14ac:dyDescent="0.25">
      <c r="A2290" s="290"/>
    </row>
    <row r="2291" spans="1:1" x14ac:dyDescent="0.25">
      <c r="A2291" s="290"/>
    </row>
    <row r="2292" spans="1:1" x14ac:dyDescent="0.25">
      <c r="A2292" s="290"/>
    </row>
    <row r="2293" spans="1:1" x14ac:dyDescent="0.25">
      <c r="A2293" s="290"/>
    </row>
    <row r="2294" spans="1:1" x14ac:dyDescent="0.25">
      <c r="A2294" s="290"/>
    </row>
    <row r="2295" spans="1:1" x14ac:dyDescent="0.25">
      <c r="A2295" s="290"/>
    </row>
    <row r="2296" spans="1:1" x14ac:dyDescent="0.25">
      <c r="A2296" s="290"/>
    </row>
    <row r="2297" spans="1:1" x14ac:dyDescent="0.25">
      <c r="A2297" s="290"/>
    </row>
    <row r="2298" spans="1:1" x14ac:dyDescent="0.25">
      <c r="A2298" s="290"/>
    </row>
    <row r="2299" spans="1:1" x14ac:dyDescent="0.25">
      <c r="A2299" s="290"/>
    </row>
    <row r="2300" spans="1:1" x14ac:dyDescent="0.25">
      <c r="A2300" s="290"/>
    </row>
    <row r="2301" spans="1:1" x14ac:dyDescent="0.25">
      <c r="A2301" s="290"/>
    </row>
    <row r="2302" spans="1:1" x14ac:dyDescent="0.25">
      <c r="A2302" s="290"/>
    </row>
    <row r="2303" spans="1:1" x14ac:dyDescent="0.25">
      <c r="A2303" s="290"/>
    </row>
    <row r="2304" spans="1:1" x14ac:dyDescent="0.25">
      <c r="A2304" s="290"/>
    </row>
    <row r="2305" spans="1:1" x14ac:dyDescent="0.25">
      <c r="A2305" s="290"/>
    </row>
    <row r="2306" spans="1:1" x14ac:dyDescent="0.25">
      <c r="A2306" s="290"/>
    </row>
    <row r="2307" spans="1:1" x14ac:dyDescent="0.25">
      <c r="A2307" s="290"/>
    </row>
    <row r="2308" spans="1:1" x14ac:dyDescent="0.25">
      <c r="A2308" s="290"/>
    </row>
    <row r="2309" spans="1:1" x14ac:dyDescent="0.25">
      <c r="A2309" s="290"/>
    </row>
    <row r="2310" spans="1:1" x14ac:dyDescent="0.25">
      <c r="A2310" s="290"/>
    </row>
    <row r="2311" spans="1:1" x14ac:dyDescent="0.25">
      <c r="A2311" s="290"/>
    </row>
    <row r="2312" spans="1:1" x14ac:dyDescent="0.25">
      <c r="A2312" s="290"/>
    </row>
    <row r="2313" spans="1:1" x14ac:dyDescent="0.25">
      <c r="A2313" s="290"/>
    </row>
    <row r="2314" spans="1:1" x14ac:dyDescent="0.25">
      <c r="A2314" s="290"/>
    </row>
    <row r="2315" spans="1:1" x14ac:dyDescent="0.25">
      <c r="A2315" s="290"/>
    </row>
    <row r="2316" spans="1:1" x14ac:dyDescent="0.25">
      <c r="A2316" s="290"/>
    </row>
    <row r="2317" spans="1:1" x14ac:dyDescent="0.25">
      <c r="A2317" s="290"/>
    </row>
    <row r="2318" spans="1:1" x14ac:dyDescent="0.25">
      <c r="A2318" s="290"/>
    </row>
    <row r="2319" spans="1:1" x14ac:dyDescent="0.25">
      <c r="A2319" s="290"/>
    </row>
    <row r="2320" spans="1:1" x14ac:dyDescent="0.25">
      <c r="A2320" s="290"/>
    </row>
    <row r="2321" spans="1:1" x14ac:dyDescent="0.25">
      <c r="A2321" s="290"/>
    </row>
    <row r="2322" spans="1:1" x14ac:dyDescent="0.25">
      <c r="A2322" s="290"/>
    </row>
    <row r="2323" spans="1:1" x14ac:dyDescent="0.25">
      <c r="A2323" s="290"/>
    </row>
    <row r="2324" spans="1:1" x14ac:dyDescent="0.25">
      <c r="A2324" s="290"/>
    </row>
    <row r="2325" spans="1:1" x14ac:dyDescent="0.25">
      <c r="A2325" s="290"/>
    </row>
    <row r="2326" spans="1:1" x14ac:dyDescent="0.25">
      <c r="A2326" s="290"/>
    </row>
    <row r="2327" spans="1:1" x14ac:dyDescent="0.25">
      <c r="A2327" s="290"/>
    </row>
    <row r="2328" spans="1:1" x14ac:dyDescent="0.25">
      <c r="A2328" s="290"/>
    </row>
    <row r="2329" spans="1:1" x14ac:dyDescent="0.25">
      <c r="A2329" s="290"/>
    </row>
    <row r="2330" spans="1:1" x14ac:dyDescent="0.25">
      <c r="A2330" s="290"/>
    </row>
    <row r="2331" spans="1:1" x14ac:dyDescent="0.25">
      <c r="A2331" s="290"/>
    </row>
    <row r="2332" spans="1:1" x14ac:dyDescent="0.25">
      <c r="A2332" s="290"/>
    </row>
    <row r="2333" spans="1:1" x14ac:dyDescent="0.25">
      <c r="A2333" s="290"/>
    </row>
    <row r="2334" spans="1:1" x14ac:dyDescent="0.25">
      <c r="A2334" s="290"/>
    </row>
    <row r="2335" spans="1:1" x14ac:dyDescent="0.25">
      <c r="A2335" s="290"/>
    </row>
    <row r="2336" spans="1:1" x14ac:dyDescent="0.25">
      <c r="A2336" s="290"/>
    </row>
    <row r="2337" spans="1:1" x14ac:dyDescent="0.25">
      <c r="A2337" s="290"/>
    </row>
    <row r="2338" spans="1:1" x14ac:dyDescent="0.25">
      <c r="A2338" s="290"/>
    </row>
    <row r="2339" spans="1:1" x14ac:dyDescent="0.25">
      <c r="A2339" s="290"/>
    </row>
    <row r="2340" spans="1:1" x14ac:dyDescent="0.25">
      <c r="A2340" s="290"/>
    </row>
    <row r="2341" spans="1:1" x14ac:dyDescent="0.25">
      <c r="A2341" s="290"/>
    </row>
    <row r="2342" spans="1:1" x14ac:dyDescent="0.25">
      <c r="A2342" s="290"/>
    </row>
    <row r="2343" spans="1:1" x14ac:dyDescent="0.25">
      <c r="A2343" s="290"/>
    </row>
    <row r="2344" spans="1:1" x14ac:dyDescent="0.25">
      <c r="A2344" s="290"/>
    </row>
    <row r="2345" spans="1:1" x14ac:dyDescent="0.25">
      <c r="A2345" s="290"/>
    </row>
    <row r="2346" spans="1:1" x14ac:dyDescent="0.25">
      <c r="A2346" s="290"/>
    </row>
    <row r="2347" spans="1:1" x14ac:dyDescent="0.25">
      <c r="A2347" s="290"/>
    </row>
    <row r="2348" spans="1:1" x14ac:dyDescent="0.25">
      <c r="A2348" s="290"/>
    </row>
    <row r="2349" spans="1:1" x14ac:dyDescent="0.25">
      <c r="A2349" s="290"/>
    </row>
    <row r="2350" spans="1:1" x14ac:dyDescent="0.25">
      <c r="A2350" s="290"/>
    </row>
    <row r="2351" spans="1:1" x14ac:dyDescent="0.25">
      <c r="A2351" s="290"/>
    </row>
    <row r="2352" spans="1:1" x14ac:dyDescent="0.25">
      <c r="A2352" s="290"/>
    </row>
    <row r="2353" spans="1:1" x14ac:dyDescent="0.25">
      <c r="A2353" s="290"/>
    </row>
    <row r="2354" spans="1:1" x14ac:dyDescent="0.25">
      <c r="A2354" s="290"/>
    </row>
    <row r="2355" spans="1:1" x14ac:dyDescent="0.25">
      <c r="A2355" s="290"/>
    </row>
    <row r="2356" spans="1:1" x14ac:dyDescent="0.25">
      <c r="A2356" s="290"/>
    </row>
    <row r="2357" spans="1:1" x14ac:dyDescent="0.25">
      <c r="A2357" s="290"/>
    </row>
    <row r="2358" spans="1:1" x14ac:dyDescent="0.25">
      <c r="A2358" s="290"/>
    </row>
    <row r="2359" spans="1:1" x14ac:dyDescent="0.25">
      <c r="A2359" s="290"/>
    </row>
    <row r="2360" spans="1:1" x14ac:dyDescent="0.25">
      <c r="A2360" s="290"/>
    </row>
    <row r="2361" spans="1:1" x14ac:dyDescent="0.25">
      <c r="A2361" s="290"/>
    </row>
    <row r="2362" spans="1:1" x14ac:dyDescent="0.25">
      <c r="A2362" s="290"/>
    </row>
    <row r="2363" spans="1:1" x14ac:dyDescent="0.25">
      <c r="A2363" s="290"/>
    </row>
    <row r="2364" spans="1:1" x14ac:dyDescent="0.25">
      <c r="A2364" s="290"/>
    </row>
    <row r="2365" spans="1:1" x14ac:dyDescent="0.25">
      <c r="A2365" s="290"/>
    </row>
    <row r="2366" spans="1:1" x14ac:dyDescent="0.25">
      <c r="A2366" s="290"/>
    </row>
    <row r="2367" spans="1:1" x14ac:dyDescent="0.25">
      <c r="A2367" s="290"/>
    </row>
    <row r="2368" spans="1:1" x14ac:dyDescent="0.25">
      <c r="A2368" s="290"/>
    </row>
    <row r="2369" spans="1:1" x14ac:dyDescent="0.25">
      <c r="A2369" s="290"/>
    </row>
    <row r="2370" spans="1:1" x14ac:dyDescent="0.25">
      <c r="A2370" s="290"/>
    </row>
    <row r="2371" spans="1:1" x14ac:dyDescent="0.25">
      <c r="A2371" s="290"/>
    </row>
    <row r="2372" spans="1:1" x14ac:dyDescent="0.25">
      <c r="A2372" s="290"/>
    </row>
    <row r="2373" spans="1:1" x14ac:dyDescent="0.25">
      <c r="A2373" s="290"/>
    </row>
    <row r="2374" spans="1:1" x14ac:dyDescent="0.25">
      <c r="A2374" s="290"/>
    </row>
    <row r="2375" spans="1:1" x14ac:dyDescent="0.25">
      <c r="A2375" s="290"/>
    </row>
    <row r="2376" spans="1:1" x14ac:dyDescent="0.25">
      <c r="A2376" s="290"/>
    </row>
    <row r="2377" spans="1:1" x14ac:dyDescent="0.25">
      <c r="A2377" s="290"/>
    </row>
    <row r="2378" spans="1:1" x14ac:dyDescent="0.25">
      <c r="A2378" s="290"/>
    </row>
    <row r="2379" spans="1:1" x14ac:dyDescent="0.25">
      <c r="A2379" s="290"/>
    </row>
    <row r="2380" spans="1:1" x14ac:dyDescent="0.25">
      <c r="A2380" s="290"/>
    </row>
    <row r="2381" spans="1:1" x14ac:dyDescent="0.25">
      <c r="A2381" s="290"/>
    </row>
    <row r="2382" spans="1:1" x14ac:dyDescent="0.25">
      <c r="A2382" s="290"/>
    </row>
    <row r="2383" spans="1:1" x14ac:dyDescent="0.25">
      <c r="A2383" s="290"/>
    </row>
    <row r="2384" spans="1:1" x14ac:dyDescent="0.25">
      <c r="A2384" s="290"/>
    </row>
    <row r="2385" spans="1:1" x14ac:dyDescent="0.25">
      <c r="A2385" s="290"/>
    </row>
    <row r="2386" spans="1:1" x14ac:dyDescent="0.25">
      <c r="A2386" s="290"/>
    </row>
    <row r="2387" spans="1:1" x14ac:dyDescent="0.25">
      <c r="A2387" s="290"/>
    </row>
    <row r="2388" spans="1:1" x14ac:dyDescent="0.25">
      <c r="A2388" s="290"/>
    </row>
    <row r="2389" spans="1:1" x14ac:dyDescent="0.25">
      <c r="A2389" s="290"/>
    </row>
    <row r="2390" spans="1:1" x14ac:dyDescent="0.25">
      <c r="A2390" s="290"/>
    </row>
    <row r="2391" spans="1:1" x14ac:dyDescent="0.25">
      <c r="A2391" s="290"/>
    </row>
    <row r="2392" spans="1:1" x14ac:dyDescent="0.25">
      <c r="A2392" s="290"/>
    </row>
    <row r="2393" spans="1:1" x14ac:dyDescent="0.25">
      <c r="A2393" s="290"/>
    </row>
    <row r="2394" spans="1:1" x14ac:dyDescent="0.25">
      <c r="A2394" s="290"/>
    </row>
    <row r="2395" spans="1:1" x14ac:dyDescent="0.25">
      <c r="A2395" s="290"/>
    </row>
    <row r="2396" spans="1:1" x14ac:dyDescent="0.25">
      <c r="A2396" s="290"/>
    </row>
    <row r="2397" spans="1:1" x14ac:dyDescent="0.25">
      <c r="A2397" s="290"/>
    </row>
    <row r="2398" spans="1:1" x14ac:dyDescent="0.25">
      <c r="A2398" s="290"/>
    </row>
    <row r="2399" spans="1:1" x14ac:dyDescent="0.25">
      <c r="A2399" s="290"/>
    </row>
    <row r="2400" spans="1:1" x14ac:dyDescent="0.25">
      <c r="A2400" s="290"/>
    </row>
    <row r="2401" spans="1:1" x14ac:dyDescent="0.25">
      <c r="A2401" s="290"/>
    </row>
    <row r="2402" spans="1:1" x14ac:dyDescent="0.25">
      <c r="A2402" s="290"/>
    </row>
    <row r="2403" spans="1:1" x14ac:dyDescent="0.25">
      <c r="A2403" s="290"/>
    </row>
    <row r="2404" spans="1:1" x14ac:dyDescent="0.25">
      <c r="A2404" s="290"/>
    </row>
    <row r="2405" spans="1:1" x14ac:dyDescent="0.25">
      <c r="A2405" s="290"/>
    </row>
    <row r="2406" spans="1:1" x14ac:dyDescent="0.25">
      <c r="A2406" s="290"/>
    </row>
    <row r="2407" spans="1:1" x14ac:dyDescent="0.25">
      <c r="A2407" s="290"/>
    </row>
    <row r="2408" spans="1:1" x14ac:dyDescent="0.25">
      <c r="A2408" s="290"/>
    </row>
    <row r="2409" spans="1:1" x14ac:dyDescent="0.25">
      <c r="A2409" s="290"/>
    </row>
    <row r="2410" spans="1:1" x14ac:dyDescent="0.25">
      <c r="A2410" s="290"/>
    </row>
    <row r="2411" spans="1:1" x14ac:dyDescent="0.25">
      <c r="A2411" s="290"/>
    </row>
    <row r="2412" spans="1:1" x14ac:dyDescent="0.25">
      <c r="A2412" s="290"/>
    </row>
    <row r="2413" spans="1:1" x14ac:dyDescent="0.25">
      <c r="A2413" s="290"/>
    </row>
    <row r="2414" spans="1:1" x14ac:dyDescent="0.25">
      <c r="A2414" s="290"/>
    </row>
    <row r="2415" spans="1:1" x14ac:dyDescent="0.25">
      <c r="A2415" s="290"/>
    </row>
    <row r="2416" spans="1:1" x14ac:dyDescent="0.25">
      <c r="A2416" s="290"/>
    </row>
    <row r="2417" spans="1:1" x14ac:dyDescent="0.25">
      <c r="A2417" s="290"/>
    </row>
    <row r="2418" spans="1:1" x14ac:dyDescent="0.25">
      <c r="A2418" s="290"/>
    </row>
    <row r="2419" spans="1:1" x14ac:dyDescent="0.25">
      <c r="A2419" s="290"/>
    </row>
    <row r="2420" spans="1:1" x14ac:dyDescent="0.25">
      <c r="A2420" s="290"/>
    </row>
    <row r="2421" spans="1:1" x14ac:dyDescent="0.25">
      <c r="A2421" s="290"/>
    </row>
    <row r="2422" spans="1:1" x14ac:dyDescent="0.25">
      <c r="A2422" s="290"/>
    </row>
    <row r="2423" spans="1:1" x14ac:dyDescent="0.25">
      <c r="A2423" s="290"/>
    </row>
    <row r="2424" spans="1:1" x14ac:dyDescent="0.25">
      <c r="A2424" s="290"/>
    </row>
    <row r="2425" spans="1:1" x14ac:dyDescent="0.25">
      <c r="A2425" s="290"/>
    </row>
    <row r="2426" spans="1:1" x14ac:dyDescent="0.25">
      <c r="A2426" s="290"/>
    </row>
    <row r="2427" spans="1:1" x14ac:dyDescent="0.25">
      <c r="A2427" s="290"/>
    </row>
    <row r="2428" spans="1:1" x14ac:dyDescent="0.25">
      <c r="A2428" s="290"/>
    </row>
    <row r="2429" spans="1:1" x14ac:dyDescent="0.25">
      <c r="A2429" s="290"/>
    </row>
    <row r="2430" spans="1:1" x14ac:dyDescent="0.25">
      <c r="A2430" s="290"/>
    </row>
    <row r="2431" spans="1:1" x14ac:dyDescent="0.25">
      <c r="A2431" s="290"/>
    </row>
    <row r="2432" spans="1:1" x14ac:dyDescent="0.25">
      <c r="A2432" s="290"/>
    </row>
    <row r="2433" spans="1:1" x14ac:dyDescent="0.25">
      <c r="A2433" s="290"/>
    </row>
    <row r="2434" spans="1:1" x14ac:dyDescent="0.25">
      <c r="A2434" s="290"/>
    </row>
    <row r="2435" spans="1:1" x14ac:dyDescent="0.25">
      <c r="A2435" s="290"/>
    </row>
    <row r="2436" spans="1:1" x14ac:dyDescent="0.25">
      <c r="A2436" s="290"/>
    </row>
    <row r="2437" spans="1:1" x14ac:dyDescent="0.25">
      <c r="A2437" s="290"/>
    </row>
    <row r="2438" spans="1:1" x14ac:dyDescent="0.25">
      <c r="A2438" s="290"/>
    </row>
    <row r="2439" spans="1:1" x14ac:dyDescent="0.25">
      <c r="A2439" s="290"/>
    </row>
    <row r="2440" spans="1:1" x14ac:dyDescent="0.25">
      <c r="A2440" s="290"/>
    </row>
    <row r="2441" spans="1:1" x14ac:dyDescent="0.25">
      <c r="A2441" s="290"/>
    </row>
    <row r="2442" spans="1:1" x14ac:dyDescent="0.25">
      <c r="A2442" s="290"/>
    </row>
    <row r="2443" spans="1:1" x14ac:dyDescent="0.25">
      <c r="A2443" s="290"/>
    </row>
    <row r="2444" spans="1:1" x14ac:dyDescent="0.25">
      <c r="A2444" s="290"/>
    </row>
    <row r="2445" spans="1:1" x14ac:dyDescent="0.25">
      <c r="A2445" s="290"/>
    </row>
    <row r="2446" spans="1:1" x14ac:dyDescent="0.25">
      <c r="A2446" s="290"/>
    </row>
    <row r="2447" spans="1:1" x14ac:dyDescent="0.25">
      <c r="A2447" s="290"/>
    </row>
    <row r="2448" spans="1:1" x14ac:dyDescent="0.25">
      <c r="A2448" s="290"/>
    </row>
    <row r="2449" spans="1:1" x14ac:dyDescent="0.25">
      <c r="A2449" s="290"/>
    </row>
    <row r="2450" spans="1:1" x14ac:dyDescent="0.25">
      <c r="A2450" s="290"/>
    </row>
    <row r="2451" spans="1:1" x14ac:dyDescent="0.25">
      <c r="A2451" s="290"/>
    </row>
    <row r="2452" spans="1:1" x14ac:dyDescent="0.25">
      <c r="A2452" s="290"/>
    </row>
    <row r="2453" spans="1:1" x14ac:dyDescent="0.25">
      <c r="A2453" s="290"/>
    </row>
    <row r="2454" spans="1:1" x14ac:dyDescent="0.25">
      <c r="A2454" s="290"/>
    </row>
    <row r="2455" spans="1:1" x14ac:dyDescent="0.25">
      <c r="A2455" s="290"/>
    </row>
    <row r="2456" spans="1:1" x14ac:dyDescent="0.25">
      <c r="A2456" s="290"/>
    </row>
    <row r="2457" spans="1:1" x14ac:dyDescent="0.25">
      <c r="A2457" s="290"/>
    </row>
    <row r="2458" spans="1:1" x14ac:dyDescent="0.25">
      <c r="A2458" s="290"/>
    </row>
    <row r="2459" spans="1:1" x14ac:dyDescent="0.25">
      <c r="A2459" s="290"/>
    </row>
    <row r="2460" spans="1:1" x14ac:dyDescent="0.25">
      <c r="A2460" s="290"/>
    </row>
    <row r="2461" spans="1:1" x14ac:dyDescent="0.25">
      <c r="A2461" s="290"/>
    </row>
    <row r="2462" spans="1:1" x14ac:dyDescent="0.25">
      <c r="A2462" s="290"/>
    </row>
    <row r="2463" spans="1:1" x14ac:dyDescent="0.25">
      <c r="A2463" s="290"/>
    </row>
    <row r="2464" spans="1:1" x14ac:dyDescent="0.25">
      <c r="A2464" s="290"/>
    </row>
    <row r="2465" spans="1:1" x14ac:dyDescent="0.25">
      <c r="A2465" s="290"/>
    </row>
    <row r="2466" spans="1:1" x14ac:dyDescent="0.25">
      <c r="A2466" s="290"/>
    </row>
    <row r="2467" spans="1:1" x14ac:dyDescent="0.25">
      <c r="A2467" s="290"/>
    </row>
    <row r="2468" spans="1:1" x14ac:dyDescent="0.25">
      <c r="A2468" s="290"/>
    </row>
    <row r="2469" spans="1:1" x14ac:dyDescent="0.25">
      <c r="A2469" s="290"/>
    </row>
    <row r="2470" spans="1:1" x14ac:dyDescent="0.25">
      <c r="A2470" s="290"/>
    </row>
    <row r="2471" spans="1:1" x14ac:dyDescent="0.25">
      <c r="A2471" s="290"/>
    </row>
    <row r="2472" spans="1:1" x14ac:dyDescent="0.25">
      <c r="A2472" s="290"/>
    </row>
    <row r="2473" spans="1:1" x14ac:dyDescent="0.25">
      <c r="A2473" s="290"/>
    </row>
    <row r="2474" spans="1:1" x14ac:dyDescent="0.25">
      <c r="A2474" s="290"/>
    </row>
    <row r="2475" spans="1:1" x14ac:dyDescent="0.25">
      <c r="A2475" s="290"/>
    </row>
    <row r="2476" spans="1:1" x14ac:dyDescent="0.25">
      <c r="A2476" s="290"/>
    </row>
    <row r="2477" spans="1:1" x14ac:dyDescent="0.25">
      <c r="A2477" s="290"/>
    </row>
    <row r="2478" spans="1:1" x14ac:dyDescent="0.25">
      <c r="A2478" s="290"/>
    </row>
    <row r="2479" spans="1:1" x14ac:dyDescent="0.25">
      <c r="A2479" s="290"/>
    </row>
    <row r="2480" spans="1:1" x14ac:dyDescent="0.25">
      <c r="A2480" s="290"/>
    </row>
    <row r="2481" spans="1:1" x14ac:dyDescent="0.25">
      <c r="A2481" s="290"/>
    </row>
    <row r="2482" spans="1:1" x14ac:dyDescent="0.25">
      <c r="A2482" s="290"/>
    </row>
    <row r="2483" spans="1:1" x14ac:dyDescent="0.25">
      <c r="A2483" s="290"/>
    </row>
    <row r="2484" spans="1:1" x14ac:dyDescent="0.25">
      <c r="A2484" s="290"/>
    </row>
    <row r="2485" spans="1:1" x14ac:dyDescent="0.25">
      <c r="A2485" s="290"/>
    </row>
    <row r="2486" spans="1:1" x14ac:dyDescent="0.25">
      <c r="A2486" s="290"/>
    </row>
    <row r="2487" spans="1:1" x14ac:dyDescent="0.25">
      <c r="A2487" s="290"/>
    </row>
    <row r="2488" spans="1:1" x14ac:dyDescent="0.25">
      <c r="A2488" s="290"/>
    </row>
    <row r="2489" spans="1:1" x14ac:dyDescent="0.25">
      <c r="A2489" s="290"/>
    </row>
    <row r="2490" spans="1:1" x14ac:dyDescent="0.25">
      <c r="A2490" s="290"/>
    </row>
    <row r="2491" spans="1:1" x14ac:dyDescent="0.25">
      <c r="A2491" s="290"/>
    </row>
    <row r="2492" spans="1:1" x14ac:dyDescent="0.25">
      <c r="A2492" s="290"/>
    </row>
    <row r="2493" spans="1:1" x14ac:dyDescent="0.25">
      <c r="A2493" s="290"/>
    </row>
    <row r="2494" spans="1:1" x14ac:dyDescent="0.25">
      <c r="A2494" s="290"/>
    </row>
    <row r="2495" spans="1:1" x14ac:dyDescent="0.25">
      <c r="A2495" s="290"/>
    </row>
    <row r="2496" spans="1:1" x14ac:dyDescent="0.25">
      <c r="A2496" s="290"/>
    </row>
    <row r="2497" spans="1:1" x14ac:dyDescent="0.25">
      <c r="A2497" s="290"/>
    </row>
    <row r="2498" spans="1:1" x14ac:dyDescent="0.25">
      <c r="A2498" s="290"/>
    </row>
    <row r="2499" spans="1:1" x14ac:dyDescent="0.25">
      <c r="A2499" s="290"/>
    </row>
    <row r="2500" spans="1:1" x14ac:dyDescent="0.25">
      <c r="A2500" s="290"/>
    </row>
    <row r="2501" spans="1:1" x14ac:dyDescent="0.25">
      <c r="A2501" s="290"/>
    </row>
    <row r="2502" spans="1:1" x14ac:dyDescent="0.25">
      <c r="A2502" s="290"/>
    </row>
    <row r="2503" spans="1:1" x14ac:dyDescent="0.25">
      <c r="A2503" s="290"/>
    </row>
    <row r="2504" spans="1:1" x14ac:dyDescent="0.25">
      <c r="A2504" s="290"/>
    </row>
    <row r="2505" spans="1:1" x14ac:dyDescent="0.25">
      <c r="A2505" s="290"/>
    </row>
    <row r="2506" spans="1:1" x14ac:dyDescent="0.25">
      <c r="A2506" s="290"/>
    </row>
    <row r="2507" spans="1:1" x14ac:dyDescent="0.25">
      <c r="A2507" s="290"/>
    </row>
    <row r="2508" spans="1:1" x14ac:dyDescent="0.25">
      <c r="A2508" s="290"/>
    </row>
    <row r="2509" spans="1:1" x14ac:dyDescent="0.25">
      <c r="A2509" s="290"/>
    </row>
    <row r="2510" spans="1:1" x14ac:dyDescent="0.25">
      <c r="A2510" s="290"/>
    </row>
    <row r="2511" spans="1:1" x14ac:dyDescent="0.25">
      <c r="A2511" s="290"/>
    </row>
    <row r="2512" spans="1:1" x14ac:dyDescent="0.25">
      <c r="A2512" s="290"/>
    </row>
    <row r="2513" spans="1:1" x14ac:dyDescent="0.25">
      <c r="A2513" s="290"/>
    </row>
    <row r="2514" spans="1:1" x14ac:dyDescent="0.25">
      <c r="A2514" s="290"/>
    </row>
    <row r="2515" spans="1:1" x14ac:dyDescent="0.25">
      <c r="A2515" s="290"/>
    </row>
    <row r="2516" spans="1:1" x14ac:dyDescent="0.25">
      <c r="A2516" s="290"/>
    </row>
    <row r="2517" spans="1:1" x14ac:dyDescent="0.25">
      <c r="A2517" s="290"/>
    </row>
    <row r="2518" spans="1:1" x14ac:dyDescent="0.25">
      <c r="A2518" s="290"/>
    </row>
    <row r="2519" spans="1:1" x14ac:dyDescent="0.25">
      <c r="A2519" s="290"/>
    </row>
    <row r="2520" spans="1:1" x14ac:dyDescent="0.25">
      <c r="A2520" s="290"/>
    </row>
    <row r="2521" spans="1:1" x14ac:dyDescent="0.25">
      <c r="A2521" s="290"/>
    </row>
    <row r="2522" spans="1:1" x14ac:dyDescent="0.25">
      <c r="A2522" s="290"/>
    </row>
    <row r="2523" spans="1:1" x14ac:dyDescent="0.25">
      <c r="A2523" s="290"/>
    </row>
    <row r="2524" spans="1:1" x14ac:dyDescent="0.25">
      <c r="A2524" s="290"/>
    </row>
    <row r="2525" spans="1:1" x14ac:dyDescent="0.25">
      <c r="A2525" s="290"/>
    </row>
    <row r="2526" spans="1:1" x14ac:dyDescent="0.25">
      <c r="A2526" s="290"/>
    </row>
    <row r="2527" spans="1:1" x14ac:dyDescent="0.25">
      <c r="A2527" s="290"/>
    </row>
    <row r="2528" spans="1:1" x14ac:dyDescent="0.25">
      <c r="A2528" s="290"/>
    </row>
    <row r="2529" spans="1:1" x14ac:dyDescent="0.25">
      <c r="A2529" s="290"/>
    </row>
    <row r="2530" spans="1:1" x14ac:dyDescent="0.25">
      <c r="A2530" s="290"/>
    </row>
    <row r="2531" spans="1:1" x14ac:dyDescent="0.25">
      <c r="A2531" s="290"/>
    </row>
    <row r="2532" spans="1:1" x14ac:dyDescent="0.25">
      <c r="A2532" s="290"/>
    </row>
    <row r="2533" spans="1:1" x14ac:dyDescent="0.25">
      <c r="A2533" s="290"/>
    </row>
    <row r="2534" spans="1:1" x14ac:dyDescent="0.25">
      <c r="A2534" s="290"/>
    </row>
    <row r="2535" spans="1:1" x14ac:dyDescent="0.25">
      <c r="A2535" s="290"/>
    </row>
    <row r="2536" spans="1:1" x14ac:dyDescent="0.25">
      <c r="A2536" s="290"/>
    </row>
    <row r="2537" spans="1:1" x14ac:dyDescent="0.25">
      <c r="A2537" s="290"/>
    </row>
    <row r="2538" spans="1:1" x14ac:dyDescent="0.25">
      <c r="A2538" s="290"/>
    </row>
    <row r="2539" spans="1:1" x14ac:dyDescent="0.25">
      <c r="A2539" s="290"/>
    </row>
    <row r="2540" spans="1:1" x14ac:dyDescent="0.25">
      <c r="A2540" s="290"/>
    </row>
    <row r="2541" spans="1:1" x14ac:dyDescent="0.25">
      <c r="A2541" s="290"/>
    </row>
    <row r="2542" spans="1:1" x14ac:dyDescent="0.25">
      <c r="A2542" s="290"/>
    </row>
    <row r="2543" spans="1:1" x14ac:dyDescent="0.25">
      <c r="A2543" s="290"/>
    </row>
    <row r="2544" spans="1:1" x14ac:dyDescent="0.25">
      <c r="A2544" s="290"/>
    </row>
    <row r="2545" spans="1:1" x14ac:dyDescent="0.25">
      <c r="A2545" s="290"/>
    </row>
    <row r="2546" spans="1:1" x14ac:dyDescent="0.25">
      <c r="A2546" s="290"/>
    </row>
    <row r="2547" spans="1:1" x14ac:dyDescent="0.25">
      <c r="A2547" s="290"/>
    </row>
    <row r="2548" spans="1:1" x14ac:dyDescent="0.25">
      <c r="A2548" s="290"/>
    </row>
    <row r="2549" spans="1:1" x14ac:dyDescent="0.25">
      <c r="A2549" s="290"/>
    </row>
    <row r="2550" spans="1:1" x14ac:dyDescent="0.25">
      <c r="A2550" s="290"/>
    </row>
    <row r="2551" spans="1:1" x14ac:dyDescent="0.25">
      <c r="A2551" s="290"/>
    </row>
    <row r="2552" spans="1:1" x14ac:dyDescent="0.25">
      <c r="A2552" s="290"/>
    </row>
    <row r="2553" spans="1:1" x14ac:dyDescent="0.25">
      <c r="A2553" s="290"/>
    </row>
    <row r="2554" spans="1:1" x14ac:dyDescent="0.25">
      <c r="A2554" s="290"/>
    </row>
    <row r="2555" spans="1:1" x14ac:dyDescent="0.25">
      <c r="A2555" s="290"/>
    </row>
    <row r="2556" spans="1:1" x14ac:dyDescent="0.25">
      <c r="A2556" s="290"/>
    </row>
    <row r="2557" spans="1:1" x14ac:dyDescent="0.25">
      <c r="A2557" s="290"/>
    </row>
    <row r="2558" spans="1:1" x14ac:dyDescent="0.25">
      <c r="A2558" s="290"/>
    </row>
    <row r="2559" spans="1:1" x14ac:dyDescent="0.25">
      <c r="A2559" s="290"/>
    </row>
    <row r="2560" spans="1:1" x14ac:dyDescent="0.25">
      <c r="A2560" s="290"/>
    </row>
    <row r="2561" spans="1:1" x14ac:dyDescent="0.25">
      <c r="A2561" s="290"/>
    </row>
    <row r="2562" spans="1:1" x14ac:dyDescent="0.25">
      <c r="A2562" s="290"/>
    </row>
    <row r="2563" spans="1:1" x14ac:dyDescent="0.25">
      <c r="A2563" s="290"/>
    </row>
    <row r="2564" spans="1:1" x14ac:dyDescent="0.25">
      <c r="A2564" s="290"/>
    </row>
    <row r="2565" spans="1:1" x14ac:dyDescent="0.25">
      <c r="A2565" s="290"/>
    </row>
    <row r="2566" spans="1:1" x14ac:dyDescent="0.25">
      <c r="A2566" s="290"/>
    </row>
    <row r="2567" spans="1:1" x14ac:dyDescent="0.25">
      <c r="A2567" s="290"/>
    </row>
    <row r="2568" spans="1:1" x14ac:dyDescent="0.25">
      <c r="A2568" s="290"/>
    </row>
    <row r="2569" spans="1:1" x14ac:dyDescent="0.25">
      <c r="A2569" s="290"/>
    </row>
    <row r="2570" spans="1:1" x14ac:dyDescent="0.25">
      <c r="A2570" s="290"/>
    </row>
    <row r="2571" spans="1:1" x14ac:dyDescent="0.25">
      <c r="A2571" s="290"/>
    </row>
    <row r="2572" spans="1:1" x14ac:dyDescent="0.25">
      <c r="A2572" s="290"/>
    </row>
    <row r="2573" spans="1:1" x14ac:dyDescent="0.25">
      <c r="A2573" s="290"/>
    </row>
    <row r="2574" spans="1:1" x14ac:dyDescent="0.25">
      <c r="A2574" s="290"/>
    </row>
    <row r="2575" spans="1:1" x14ac:dyDescent="0.25">
      <c r="A2575" s="290"/>
    </row>
    <row r="2576" spans="1:1" x14ac:dyDescent="0.25">
      <c r="A2576" s="290"/>
    </row>
    <row r="2577" spans="1:1" x14ac:dyDescent="0.25">
      <c r="A2577" s="290"/>
    </row>
    <row r="2578" spans="1:1" x14ac:dyDescent="0.25">
      <c r="A2578" s="290"/>
    </row>
    <row r="2579" spans="1:1" x14ac:dyDescent="0.25">
      <c r="A2579" s="290"/>
    </row>
    <row r="2580" spans="1:1" x14ac:dyDescent="0.25">
      <c r="A2580" s="290"/>
    </row>
    <row r="2581" spans="1:1" x14ac:dyDescent="0.25">
      <c r="A2581" s="290"/>
    </row>
    <row r="2582" spans="1:1" x14ac:dyDescent="0.25">
      <c r="A2582" s="290"/>
    </row>
    <row r="2583" spans="1:1" x14ac:dyDescent="0.25">
      <c r="A2583" s="290"/>
    </row>
    <row r="2584" spans="1:1" x14ac:dyDescent="0.25">
      <c r="A2584" s="290"/>
    </row>
    <row r="2585" spans="1:1" x14ac:dyDescent="0.25">
      <c r="A2585" s="290"/>
    </row>
    <row r="2586" spans="1:1" x14ac:dyDescent="0.25">
      <c r="A2586" s="290"/>
    </row>
    <row r="2587" spans="1:1" x14ac:dyDescent="0.25">
      <c r="A2587" s="290"/>
    </row>
    <row r="2588" spans="1:1" x14ac:dyDescent="0.25">
      <c r="A2588" s="290"/>
    </row>
    <row r="2589" spans="1:1" x14ac:dyDescent="0.25">
      <c r="A2589" s="290"/>
    </row>
    <row r="2590" spans="1:1" x14ac:dyDescent="0.25">
      <c r="A2590" s="290"/>
    </row>
    <row r="2591" spans="1:1" x14ac:dyDescent="0.25">
      <c r="A2591" s="290"/>
    </row>
    <row r="2592" spans="1:1" x14ac:dyDescent="0.25">
      <c r="A2592" s="290"/>
    </row>
    <row r="2593" spans="1:1" x14ac:dyDescent="0.25">
      <c r="A2593" s="290"/>
    </row>
    <row r="2594" spans="1:1" x14ac:dyDescent="0.25">
      <c r="A2594" s="290"/>
    </row>
    <row r="2595" spans="1:1" x14ac:dyDescent="0.25">
      <c r="A2595" s="290"/>
    </row>
    <row r="2596" spans="1:1" x14ac:dyDescent="0.25">
      <c r="A2596" s="290"/>
    </row>
    <row r="2597" spans="1:1" x14ac:dyDescent="0.25">
      <c r="A2597" s="290"/>
    </row>
    <row r="2598" spans="1:1" x14ac:dyDescent="0.25">
      <c r="A2598" s="290"/>
    </row>
    <row r="2599" spans="1:1" x14ac:dyDescent="0.25">
      <c r="A2599" s="290"/>
    </row>
    <row r="2600" spans="1:1" x14ac:dyDescent="0.25">
      <c r="A2600" s="290"/>
    </row>
    <row r="2601" spans="1:1" x14ac:dyDescent="0.25">
      <c r="A2601" s="290"/>
    </row>
    <row r="2602" spans="1:1" x14ac:dyDescent="0.25">
      <c r="A2602" s="290"/>
    </row>
    <row r="2603" spans="1:1" x14ac:dyDescent="0.25">
      <c r="A2603" s="290"/>
    </row>
    <row r="2604" spans="1:1" x14ac:dyDescent="0.25">
      <c r="A2604" s="290"/>
    </row>
    <row r="2605" spans="1:1" x14ac:dyDescent="0.25">
      <c r="A2605" s="290"/>
    </row>
    <row r="2606" spans="1:1" x14ac:dyDescent="0.25">
      <c r="A2606" s="290"/>
    </row>
    <row r="2607" spans="1:1" x14ac:dyDescent="0.25">
      <c r="A2607" s="290"/>
    </row>
    <row r="2608" spans="1:1" x14ac:dyDescent="0.25">
      <c r="A2608" s="290"/>
    </row>
    <row r="2609" spans="1:1" x14ac:dyDescent="0.25">
      <c r="A2609" s="290"/>
    </row>
    <row r="2610" spans="1:1" x14ac:dyDescent="0.25">
      <c r="A2610" s="290"/>
    </row>
    <row r="2611" spans="1:1" x14ac:dyDescent="0.25">
      <c r="A2611" s="290"/>
    </row>
    <row r="2612" spans="1:1" x14ac:dyDescent="0.25">
      <c r="A2612" s="290"/>
    </row>
    <row r="2613" spans="1:1" x14ac:dyDescent="0.25">
      <c r="A2613" s="290"/>
    </row>
    <row r="2614" spans="1:1" x14ac:dyDescent="0.25">
      <c r="A2614" s="290"/>
    </row>
    <row r="2615" spans="1:1" x14ac:dyDescent="0.25">
      <c r="A2615" s="290"/>
    </row>
    <row r="2616" spans="1:1" x14ac:dyDescent="0.25">
      <c r="A2616" s="290"/>
    </row>
    <row r="2617" spans="1:1" x14ac:dyDescent="0.25">
      <c r="A2617" s="290"/>
    </row>
    <row r="2618" spans="1:1" x14ac:dyDescent="0.25">
      <c r="A2618" s="290"/>
    </row>
    <row r="2619" spans="1:1" x14ac:dyDescent="0.25">
      <c r="A2619" s="290"/>
    </row>
    <row r="2620" spans="1:1" x14ac:dyDescent="0.25">
      <c r="A2620" s="290"/>
    </row>
    <row r="2621" spans="1:1" x14ac:dyDescent="0.25">
      <c r="A2621" s="290"/>
    </row>
    <row r="2622" spans="1:1" x14ac:dyDescent="0.25">
      <c r="A2622" s="290"/>
    </row>
    <row r="2623" spans="1:1" x14ac:dyDescent="0.25">
      <c r="A2623" s="290"/>
    </row>
    <row r="2624" spans="1:1" x14ac:dyDescent="0.25">
      <c r="A2624" s="290"/>
    </row>
    <row r="2625" spans="1:1" x14ac:dyDescent="0.25">
      <c r="A2625" s="290"/>
    </row>
    <row r="2626" spans="1:1" x14ac:dyDescent="0.25">
      <c r="A2626" s="290"/>
    </row>
    <row r="2627" spans="1:1" x14ac:dyDescent="0.25">
      <c r="A2627" s="290"/>
    </row>
    <row r="2628" spans="1:1" x14ac:dyDescent="0.25">
      <c r="A2628" s="290"/>
    </row>
    <row r="2629" spans="1:1" x14ac:dyDescent="0.25">
      <c r="A2629" s="290"/>
    </row>
    <row r="2630" spans="1:1" x14ac:dyDescent="0.25">
      <c r="A2630" s="290"/>
    </row>
    <row r="2631" spans="1:1" x14ac:dyDescent="0.25">
      <c r="A2631" s="290"/>
    </row>
    <row r="2632" spans="1:1" x14ac:dyDescent="0.25">
      <c r="A2632" s="290"/>
    </row>
    <row r="2633" spans="1:1" x14ac:dyDescent="0.25">
      <c r="A2633" s="290"/>
    </row>
    <row r="2634" spans="1:1" x14ac:dyDescent="0.25">
      <c r="A2634" s="290"/>
    </row>
    <row r="2635" spans="1:1" x14ac:dyDescent="0.25">
      <c r="A2635" s="290"/>
    </row>
    <row r="2636" spans="1:1" x14ac:dyDescent="0.25">
      <c r="A2636" s="290"/>
    </row>
    <row r="2637" spans="1:1" x14ac:dyDescent="0.25">
      <c r="A2637" s="290"/>
    </row>
    <row r="2638" spans="1:1" x14ac:dyDescent="0.25">
      <c r="A2638" s="290"/>
    </row>
    <row r="2639" spans="1:1" x14ac:dyDescent="0.25">
      <c r="A2639" s="290"/>
    </row>
    <row r="2640" spans="1:1" x14ac:dyDescent="0.25">
      <c r="A2640" s="290"/>
    </row>
    <row r="2641" spans="1:1" x14ac:dyDescent="0.25">
      <c r="A2641" s="290"/>
    </row>
    <row r="2642" spans="1:1" x14ac:dyDescent="0.25">
      <c r="A2642" s="290"/>
    </row>
    <row r="2643" spans="1:1" x14ac:dyDescent="0.25">
      <c r="A2643" s="290"/>
    </row>
    <row r="2644" spans="1:1" x14ac:dyDescent="0.25">
      <c r="A2644" s="290"/>
    </row>
    <row r="2645" spans="1:1" x14ac:dyDescent="0.25">
      <c r="A2645" s="290"/>
    </row>
    <row r="2646" spans="1:1" x14ac:dyDescent="0.25">
      <c r="A2646" s="290"/>
    </row>
    <row r="2647" spans="1:1" x14ac:dyDescent="0.25">
      <c r="A2647" s="290"/>
    </row>
    <row r="2648" spans="1:1" x14ac:dyDescent="0.25">
      <c r="A2648" s="290"/>
    </row>
    <row r="2649" spans="1:1" x14ac:dyDescent="0.25">
      <c r="A2649" s="290"/>
    </row>
    <row r="2650" spans="1:1" x14ac:dyDescent="0.25">
      <c r="A2650" s="290"/>
    </row>
    <row r="2651" spans="1:1" x14ac:dyDescent="0.25">
      <c r="A2651" s="290"/>
    </row>
    <row r="2652" spans="1:1" x14ac:dyDescent="0.25">
      <c r="A2652" s="290"/>
    </row>
    <row r="2653" spans="1:1" x14ac:dyDescent="0.25">
      <c r="A2653" s="290"/>
    </row>
    <row r="2654" spans="1:1" x14ac:dyDescent="0.25">
      <c r="A2654" s="290"/>
    </row>
    <row r="2655" spans="1:1" x14ac:dyDescent="0.25">
      <c r="A2655" s="290"/>
    </row>
    <row r="2656" spans="1:1" x14ac:dyDescent="0.25">
      <c r="A2656" s="290"/>
    </row>
    <row r="2657" spans="1:1" x14ac:dyDescent="0.25">
      <c r="A2657" s="290"/>
    </row>
    <row r="2658" spans="1:1" x14ac:dyDescent="0.25">
      <c r="A2658" s="290"/>
    </row>
    <row r="2659" spans="1:1" x14ac:dyDescent="0.25">
      <c r="A2659" s="290"/>
    </row>
    <row r="2660" spans="1:1" x14ac:dyDescent="0.25">
      <c r="A2660" s="290"/>
    </row>
    <row r="2661" spans="1:1" x14ac:dyDescent="0.25">
      <c r="A2661" s="290"/>
    </row>
    <row r="2662" spans="1:1" x14ac:dyDescent="0.25">
      <c r="A2662" s="290"/>
    </row>
    <row r="2663" spans="1:1" x14ac:dyDescent="0.25">
      <c r="A2663" s="290"/>
    </row>
    <row r="2664" spans="1:1" x14ac:dyDescent="0.25">
      <c r="A2664" s="290"/>
    </row>
    <row r="2665" spans="1:1" x14ac:dyDescent="0.25">
      <c r="A2665" s="290"/>
    </row>
    <row r="2666" spans="1:1" x14ac:dyDescent="0.25">
      <c r="A2666" s="290"/>
    </row>
    <row r="2667" spans="1:1" x14ac:dyDescent="0.25">
      <c r="A2667" s="290"/>
    </row>
    <row r="2668" spans="1:1" x14ac:dyDescent="0.25">
      <c r="A2668" s="290"/>
    </row>
    <row r="2669" spans="1:1" x14ac:dyDescent="0.25">
      <c r="A2669" s="290"/>
    </row>
    <row r="2670" spans="1:1" x14ac:dyDescent="0.25">
      <c r="A2670" s="290"/>
    </row>
    <row r="2671" spans="1:1" x14ac:dyDescent="0.25">
      <c r="A2671" s="290"/>
    </row>
    <row r="2672" spans="1:1" x14ac:dyDescent="0.25">
      <c r="A2672" s="290"/>
    </row>
    <row r="2673" spans="1:1" x14ac:dyDescent="0.25">
      <c r="A2673" s="290"/>
    </row>
    <row r="2674" spans="1:1" x14ac:dyDescent="0.25">
      <c r="A2674" s="290"/>
    </row>
    <row r="2675" spans="1:1" x14ac:dyDescent="0.25">
      <c r="A2675" s="290"/>
    </row>
    <row r="2676" spans="1:1" x14ac:dyDescent="0.25">
      <c r="A2676" s="290"/>
    </row>
    <row r="2677" spans="1:1" x14ac:dyDescent="0.25">
      <c r="A2677" s="290"/>
    </row>
    <row r="2678" spans="1:1" x14ac:dyDescent="0.25">
      <c r="A2678" s="290"/>
    </row>
    <row r="2679" spans="1:1" x14ac:dyDescent="0.25">
      <c r="A2679" s="290"/>
    </row>
    <row r="2680" spans="1:1" x14ac:dyDescent="0.25">
      <c r="A2680" s="290"/>
    </row>
    <row r="2681" spans="1:1" x14ac:dyDescent="0.25">
      <c r="A2681" s="290"/>
    </row>
    <row r="2682" spans="1:1" x14ac:dyDescent="0.25">
      <c r="A2682" s="290"/>
    </row>
    <row r="2683" spans="1:1" x14ac:dyDescent="0.25">
      <c r="A2683" s="290"/>
    </row>
    <row r="2684" spans="1:1" x14ac:dyDescent="0.25">
      <c r="A2684" s="290"/>
    </row>
    <row r="2685" spans="1:1" x14ac:dyDescent="0.25">
      <c r="A2685" s="290"/>
    </row>
    <row r="2686" spans="1:1" x14ac:dyDescent="0.25">
      <c r="A2686" s="290"/>
    </row>
    <row r="2687" spans="1:1" x14ac:dyDescent="0.25">
      <c r="A2687" s="290"/>
    </row>
    <row r="2688" spans="1:1" x14ac:dyDescent="0.25">
      <c r="A2688" s="290"/>
    </row>
    <row r="2689" spans="1:1" x14ac:dyDescent="0.25">
      <c r="A2689" s="290"/>
    </row>
    <row r="2690" spans="1:1" x14ac:dyDescent="0.25">
      <c r="A2690" s="290"/>
    </row>
    <row r="2691" spans="1:1" x14ac:dyDescent="0.25">
      <c r="A2691" s="290"/>
    </row>
    <row r="2692" spans="1:1" x14ac:dyDescent="0.25">
      <c r="A2692" s="290"/>
    </row>
    <row r="2693" spans="1:1" x14ac:dyDescent="0.25">
      <c r="A2693" s="290"/>
    </row>
    <row r="2694" spans="1:1" x14ac:dyDescent="0.25">
      <c r="A2694" s="290"/>
    </row>
    <row r="2695" spans="1:1" x14ac:dyDescent="0.25">
      <c r="A2695" s="290"/>
    </row>
    <row r="2696" spans="1:1" x14ac:dyDescent="0.25">
      <c r="A2696" s="290"/>
    </row>
    <row r="2697" spans="1:1" x14ac:dyDescent="0.25">
      <c r="A2697" s="290"/>
    </row>
    <row r="2698" spans="1:1" x14ac:dyDescent="0.25">
      <c r="A2698" s="290"/>
    </row>
    <row r="2699" spans="1:1" x14ac:dyDescent="0.25">
      <c r="A2699" s="290"/>
    </row>
    <row r="2700" spans="1:1" x14ac:dyDescent="0.25">
      <c r="A2700" s="290"/>
    </row>
    <row r="2701" spans="1:1" x14ac:dyDescent="0.25">
      <c r="A2701" s="290"/>
    </row>
    <row r="2702" spans="1:1" x14ac:dyDescent="0.25">
      <c r="A2702" s="290"/>
    </row>
    <row r="2703" spans="1:1" x14ac:dyDescent="0.25">
      <c r="A2703" s="290"/>
    </row>
    <row r="2704" spans="1:1" x14ac:dyDescent="0.25">
      <c r="A2704" s="290"/>
    </row>
    <row r="2705" spans="1:1" x14ac:dyDescent="0.25">
      <c r="A2705" s="290"/>
    </row>
    <row r="2706" spans="1:1" x14ac:dyDescent="0.25">
      <c r="A2706" s="290"/>
    </row>
    <row r="2707" spans="1:1" x14ac:dyDescent="0.25">
      <c r="A2707" s="290"/>
    </row>
    <row r="2708" spans="1:1" x14ac:dyDescent="0.25">
      <c r="A2708" s="290"/>
    </row>
    <row r="2709" spans="1:1" x14ac:dyDescent="0.25">
      <c r="A2709" s="290"/>
    </row>
    <row r="2710" spans="1:1" x14ac:dyDescent="0.25">
      <c r="A2710" s="290"/>
    </row>
    <row r="2711" spans="1:1" x14ac:dyDescent="0.25">
      <c r="A2711" s="290"/>
    </row>
    <row r="2712" spans="1:1" x14ac:dyDescent="0.25">
      <c r="A2712" s="290"/>
    </row>
    <row r="2713" spans="1:1" x14ac:dyDescent="0.25">
      <c r="A2713" s="290"/>
    </row>
    <row r="2714" spans="1:1" x14ac:dyDescent="0.25">
      <c r="A2714" s="290"/>
    </row>
    <row r="2715" spans="1:1" x14ac:dyDescent="0.25">
      <c r="A2715" s="290"/>
    </row>
    <row r="2716" spans="1:1" x14ac:dyDescent="0.25">
      <c r="A2716" s="290"/>
    </row>
    <row r="2717" spans="1:1" x14ac:dyDescent="0.25">
      <c r="A2717" s="290"/>
    </row>
    <row r="2718" spans="1:1" x14ac:dyDescent="0.25">
      <c r="A2718" s="290"/>
    </row>
    <row r="2719" spans="1:1" x14ac:dyDescent="0.25">
      <c r="A2719" s="290"/>
    </row>
    <row r="2720" spans="1:1" x14ac:dyDescent="0.25">
      <c r="A2720" s="290"/>
    </row>
    <row r="2721" spans="1:1" x14ac:dyDescent="0.25">
      <c r="A2721" s="290"/>
    </row>
    <row r="2722" spans="1:1" x14ac:dyDescent="0.25">
      <c r="A2722" s="290"/>
    </row>
    <row r="2723" spans="1:1" x14ac:dyDescent="0.25">
      <c r="A2723" s="290"/>
    </row>
    <row r="2724" spans="1:1" x14ac:dyDescent="0.25">
      <c r="A2724" s="290"/>
    </row>
    <row r="2725" spans="1:1" x14ac:dyDescent="0.25">
      <c r="A2725" s="290"/>
    </row>
    <row r="2726" spans="1:1" x14ac:dyDescent="0.25">
      <c r="A2726" s="290"/>
    </row>
    <row r="2727" spans="1:1" x14ac:dyDescent="0.25">
      <c r="A2727" s="290"/>
    </row>
    <row r="2728" spans="1:1" x14ac:dyDescent="0.25">
      <c r="A2728" s="290"/>
    </row>
    <row r="2729" spans="1:1" x14ac:dyDescent="0.25">
      <c r="A2729" s="290"/>
    </row>
    <row r="2730" spans="1:1" x14ac:dyDescent="0.25">
      <c r="A2730" s="290"/>
    </row>
    <row r="2731" spans="1:1" x14ac:dyDescent="0.25">
      <c r="A2731" s="290"/>
    </row>
    <row r="2732" spans="1:1" x14ac:dyDescent="0.25">
      <c r="A2732" s="290"/>
    </row>
    <row r="2733" spans="1:1" x14ac:dyDescent="0.25">
      <c r="A2733" s="290"/>
    </row>
    <row r="2734" spans="1:1" x14ac:dyDescent="0.25">
      <c r="A2734" s="290"/>
    </row>
    <row r="2735" spans="1:1" x14ac:dyDescent="0.25">
      <c r="A2735" s="290"/>
    </row>
    <row r="2736" spans="1:1" x14ac:dyDescent="0.25">
      <c r="A2736" s="290"/>
    </row>
    <row r="2737" spans="1:1" x14ac:dyDescent="0.25">
      <c r="A2737" s="290"/>
    </row>
    <row r="2738" spans="1:1" x14ac:dyDescent="0.25">
      <c r="A2738" s="290"/>
    </row>
    <row r="2739" spans="1:1" x14ac:dyDescent="0.25">
      <c r="A2739" s="290"/>
    </row>
    <row r="2740" spans="1:1" x14ac:dyDescent="0.25">
      <c r="A2740" s="290"/>
    </row>
    <row r="2741" spans="1:1" x14ac:dyDescent="0.25">
      <c r="A2741" s="290"/>
    </row>
    <row r="2742" spans="1:1" x14ac:dyDescent="0.25">
      <c r="A2742" s="290"/>
    </row>
    <row r="2743" spans="1:1" x14ac:dyDescent="0.25">
      <c r="A2743" s="290"/>
    </row>
    <row r="2744" spans="1:1" x14ac:dyDescent="0.25">
      <c r="A2744" s="290"/>
    </row>
    <row r="2745" spans="1:1" x14ac:dyDescent="0.25">
      <c r="A2745" s="290"/>
    </row>
    <row r="2746" spans="1:1" x14ac:dyDescent="0.25">
      <c r="A2746" s="290"/>
    </row>
    <row r="2747" spans="1:1" x14ac:dyDescent="0.25">
      <c r="A2747" s="290"/>
    </row>
    <row r="2748" spans="1:1" x14ac:dyDescent="0.25">
      <c r="A2748" s="290"/>
    </row>
    <row r="2749" spans="1:1" x14ac:dyDescent="0.25">
      <c r="A2749" s="290"/>
    </row>
    <row r="2750" spans="1:1" x14ac:dyDescent="0.25">
      <c r="A2750" s="290"/>
    </row>
    <row r="2751" spans="1:1" x14ac:dyDescent="0.25">
      <c r="A2751" s="290"/>
    </row>
    <row r="2752" spans="1:1" x14ac:dyDescent="0.25">
      <c r="A2752" s="290"/>
    </row>
    <row r="2753" spans="1:1" x14ac:dyDescent="0.25">
      <c r="A2753" s="290"/>
    </row>
    <row r="2754" spans="1:1" x14ac:dyDescent="0.25">
      <c r="A2754" s="290"/>
    </row>
    <row r="2755" spans="1:1" x14ac:dyDescent="0.25">
      <c r="A2755" s="290"/>
    </row>
    <row r="2756" spans="1:1" x14ac:dyDescent="0.25">
      <c r="A2756" s="290"/>
    </row>
    <row r="2757" spans="1:1" x14ac:dyDescent="0.25">
      <c r="A2757" s="290"/>
    </row>
    <row r="2758" spans="1:1" x14ac:dyDescent="0.25">
      <c r="A2758" s="290"/>
    </row>
    <row r="2759" spans="1:1" x14ac:dyDescent="0.25">
      <c r="A2759" s="290"/>
    </row>
    <row r="2760" spans="1:1" x14ac:dyDescent="0.25">
      <c r="A2760" s="290"/>
    </row>
    <row r="2761" spans="1:1" x14ac:dyDescent="0.25">
      <c r="A2761" s="290"/>
    </row>
    <row r="2762" spans="1:1" x14ac:dyDescent="0.25">
      <c r="A2762" s="290"/>
    </row>
    <row r="2763" spans="1:1" x14ac:dyDescent="0.25">
      <c r="A2763" s="290"/>
    </row>
    <row r="2764" spans="1:1" x14ac:dyDescent="0.25">
      <c r="A2764" s="290"/>
    </row>
    <row r="2765" spans="1:1" x14ac:dyDescent="0.25">
      <c r="A2765" s="290"/>
    </row>
    <row r="2766" spans="1:1" x14ac:dyDescent="0.25">
      <c r="A2766" s="290"/>
    </row>
    <row r="2767" spans="1:1" x14ac:dyDescent="0.25">
      <c r="A2767" s="290"/>
    </row>
    <row r="2768" spans="1:1" x14ac:dyDescent="0.25">
      <c r="A2768" s="290"/>
    </row>
    <row r="2769" spans="1:1" x14ac:dyDescent="0.25">
      <c r="A2769" s="290"/>
    </row>
    <row r="2770" spans="1:1" x14ac:dyDescent="0.25">
      <c r="A2770" s="290"/>
    </row>
    <row r="2771" spans="1:1" x14ac:dyDescent="0.25">
      <c r="A2771" s="290"/>
    </row>
    <row r="2772" spans="1:1" x14ac:dyDescent="0.25">
      <c r="A2772" s="290"/>
    </row>
    <row r="2773" spans="1:1" x14ac:dyDescent="0.25">
      <c r="A2773" s="290"/>
    </row>
    <row r="2774" spans="1:1" x14ac:dyDescent="0.25">
      <c r="A2774" s="290"/>
    </row>
    <row r="2775" spans="1:1" x14ac:dyDescent="0.25">
      <c r="A2775" s="290"/>
    </row>
    <row r="2776" spans="1:1" x14ac:dyDescent="0.25">
      <c r="A2776" s="290"/>
    </row>
    <row r="2777" spans="1:1" x14ac:dyDescent="0.25">
      <c r="A2777" s="290"/>
    </row>
    <row r="2778" spans="1:1" x14ac:dyDescent="0.25">
      <c r="A2778" s="290"/>
    </row>
    <row r="2779" spans="1:1" x14ac:dyDescent="0.25">
      <c r="A2779" s="290"/>
    </row>
    <row r="2780" spans="1:1" x14ac:dyDescent="0.25">
      <c r="A2780" s="290"/>
    </row>
    <row r="2781" spans="1:1" x14ac:dyDescent="0.25">
      <c r="A2781" s="290"/>
    </row>
    <row r="2782" spans="1:1" x14ac:dyDescent="0.25">
      <c r="A2782" s="290"/>
    </row>
    <row r="2783" spans="1:1" x14ac:dyDescent="0.25">
      <c r="A2783" s="290"/>
    </row>
    <row r="2784" spans="1:1" x14ac:dyDescent="0.25">
      <c r="A2784" s="290"/>
    </row>
    <row r="2785" spans="1:1" x14ac:dyDescent="0.25">
      <c r="A2785" s="290"/>
    </row>
    <row r="2786" spans="1:1" x14ac:dyDescent="0.25">
      <c r="A2786" s="290"/>
    </row>
    <row r="2787" spans="1:1" x14ac:dyDescent="0.25">
      <c r="A2787" s="290"/>
    </row>
    <row r="2788" spans="1:1" x14ac:dyDescent="0.25">
      <c r="A2788" s="290"/>
    </row>
    <row r="2789" spans="1:1" x14ac:dyDescent="0.25">
      <c r="A2789" s="290"/>
    </row>
    <row r="2790" spans="1:1" x14ac:dyDescent="0.25">
      <c r="A2790" s="290"/>
    </row>
    <row r="2791" spans="1:1" x14ac:dyDescent="0.25">
      <c r="A2791" s="290"/>
    </row>
    <row r="2792" spans="1:1" x14ac:dyDescent="0.25">
      <c r="A2792" s="290"/>
    </row>
    <row r="2793" spans="1:1" x14ac:dyDescent="0.25">
      <c r="A2793" s="290"/>
    </row>
    <row r="2794" spans="1:1" x14ac:dyDescent="0.25">
      <c r="A2794" s="290"/>
    </row>
    <row r="2795" spans="1:1" x14ac:dyDescent="0.25">
      <c r="A2795" s="290"/>
    </row>
    <row r="2796" spans="1:1" x14ac:dyDescent="0.25">
      <c r="A2796" s="290"/>
    </row>
    <row r="2797" spans="1:1" x14ac:dyDescent="0.25">
      <c r="A2797" s="290"/>
    </row>
    <row r="2798" spans="1:1" x14ac:dyDescent="0.25">
      <c r="A2798" s="290"/>
    </row>
    <row r="2799" spans="1:1" x14ac:dyDescent="0.25">
      <c r="A2799" s="290"/>
    </row>
    <row r="2800" spans="1:1" x14ac:dyDescent="0.25">
      <c r="A2800" s="290"/>
    </row>
    <row r="2801" spans="1:1" x14ac:dyDescent="0.25">
      <c r="A2801" s="290"/>
    </row>
    <row r="2802" spans="1:1" x14ac:dyDescent="0.25">
      <c r="A2802" s="290"/>
    </row>
    <row r="2803" spans="1:1" x14ac:dyDescent="0.25">
      <c r="A2803" s="290"/>
    </row>
    <row r="2804" spans="1:1" x14ac:dyDescent="0.25">
      <c r="A2804" s="290"/>
    </row>
    <row r="2805" spans="1:1" x14ac:dyDescent="0.25">
      <c r="A2805" s="290"/>
    </row>
    <row r="2806" spans="1:1" x14ac:dyDescent="0.25">
      <c r="A2806" s="290"/>
    </row>
    <row r="2807" spans="1:1" x14ac:dyDescent="0.25">
      <c r="A2807" s="290"/>
    </row>
    <row r="2808" spans="1:1" x14ac:dyDescent="0.25">
      <c r="A2808" s="290"/>
    </row>
    <row r="2809" spans="1:1" x14ac:dyDescent="0.25">
      <c r="A2809" s="290"/>
    </row>
    <row r="2810" spans="1:1" x14ac:dyDescent="0.25">
      <c r="A2810" s="290"/>
    </row>
    <row r="2811" spans="1:1" x14ac:dyDescent="0.25">
      <c r="A2811" s="290"/>
    </row>
    <row r="2812" spans="1:1" x14ac:dyDescent="0.25">
      <c r="A2812" s="290"/>
    </row>
    <row r="2813" spans="1:1" x14ac:dyDescent="0.25">
      <c r="A2813" s="290"/>
    </row>
    <row r="2814" spans="1:1" x14ac:dyDescent="0.25">
      <c r="A2814" s="290"/>
    </row>
    <row r="2815" spans="1:1" x14ac:dyDescent="0.25">
      <c r="A2815" s="290"/>
    </row>
    <row r="2816" spans="1:1" x14ac:dyDescent="0.25">
      <c r="A2816" s="290"/>
    </row>
    <row r="2817" spans="1:1" x14ac:dyDescent="0.25">
      <c r="A2817" s="290"/>
    </row>
    <row r="2818" spans="1:1" x14ac:dyDescent="0.25">
      <c r="A2818" s="290"/>
    </row>
    <row r="2819" spans="1:1" x14ac:dyDescent="0.25">
      <c r="A2819" s="290"/>
    </row>
    <row r="2820" spans="1:1" x14ac:dyDescent="0.25">
      <c r="A2820" s="290"/>
    </row>
    <row r="2821" spans="1:1" x14ac:dyDescent="0.25">
      <c r="A2821" s="290"/>
    </row>
    <row r="2822" spans="1:1" x14ac:dyDescent="0.25">
      <c r="A2822" s="290"/>
    </row>
    <row r="2823" spans="1:1" x14ac:dyDescent="0.25">
      <c r="A2823" s="290"/>
    </row>
    <row r="2824" spans="1:1" x14ac:dyDescent="0.25">
      <c r="A2824" s="290"/>
    </row>
    <row r="2825" spans="1:1" x14ac:dyDescent="0.25">
      <c r="A2825" s="290"/>
    </row>
    <row r="2826" spans="1:1" x14ac:dyDescent="0.25">
      <c r="A2826" s="290"/>
    </row>
    <row r="2827" spans="1:1" x14ac:dyDescent="0.25">
      <c r="A2827" s="290"/>
    </row>
    <row r="2828" spans="1:1" x14ac:dyDescent="0.25">
      <c r="A2828" s="290"/>
    </row>
    <row r="2829" spans="1:1" x14ac:dyDescent="0.25">
      <c r="A2829" s="290"/>
    </row>
    <row r="2830" spans="1:1" x14ac:dyDescent="0.25">
      <c r="A2830" s="290"/>
    </row>
    <row r="2831" spans="1:1" x14ac:dyDescent="0.25">
      <c r="A2831" s="290"/>
    </row>
    <row r="2832" spans="1:1" x14ac:dyDescent="0.25">
      <c r="A2832" s="290"/>
    </row>
    <row r="2833" spans="1:1" x14ac:dyDescent="0.25">
      <c r="A2833" s="290"/>
    </row>
    <row r="2834" spans="1:1" x14ac:dyDescent="0.25">
      <c r="A2834" s="290"/>
    </row>
    <row r="2835" spans="1:1" x14ac:dyDescent="0.25">
      <c r="A2835" s="290"/>
    </row>
    <row r="2836" spans="1:1" x14ac:dyDescent="0.25">
      <c r="A2836" s="290"/>
    </row>
    <row r="2837" spans="1:1" x14ac:dyDescent="0.25">
      <c r="A2837" s="290"/>
    </row>
    <row r="2838" spans="1:1" x14ac:dyDescent="0.25">
      <c r="A2838" s="290"/>
    </row>
    <row r="2839" spans="1:1" x14ac:dyDescent="0.25">
      <c r="A2839" s="290"/>
    </row>
    <row r="2840" spans="1:1" x14ac:dyDescent="0.25">
      <c r="A2840" s="290"/>
    </row>
    <row r="2841" spans="1:1" x14ac:dyDescent="0.25">
      <c r="A2841" s="290"/>
    </row>
    <row r="2842" spans="1:1" x14ac:dyDescent="0.25">
      <c r="A2842" s="290"/>
    </row>
    <row r="2843" spans="1:1" x14ac:dyDescent="0.25">
      <c r="A2843" s="290"/>
    </row>
    <row r="2844" spans="1:1" x14ac:dyDescent="0.25">
      <c r="A2844" s="290"/>
    </row>
    <row r="2845" spans="1:1" x14ac:dyDescent="0.25">
      <c r="A2845" s="290"/>
    </row>
    <row r="2846" spans="1:1" x14ac:dyDescent="0.25">
      <c r="A2846" s="290"/>
    </row>
    <row r="2847" spans="1:1" x14ac:dyDescent="0.25">
      <c r="A2847" s="290"/>
    </row>
    <row r="2848" spans="1:1" x14ac:dyDescent="0.25">
      <c r="A2848" s="290"/>
    </row>
    <row r="2849" spans="1:1" x14ac:dyDescent="0.25">
      <c r="A2849" s="290"/>
    </row>
    <row r="2850" spans="1:1" x14ac:dyDescent="0.25">
      <c r="A2850" s="290"/>
    </row>
    <row r="2851" spans="1:1" x14ac:dyDescent="0.25">
      <c r="A2851" s="290"/>
    </row>
    <row r="2852" spans="1:1" x14ac:dyDescent="0.25">
      <c r="A2852" s="290"/>
    </row>
    <row r="2853" spans="1:1" x14ac:dyDescent="0.25">
      <c r="A2853" s="290"/>
    </row>
    <row r="2854" spans="1:1" x14ac:dyDescent="0.25">
      <c r="A2854" s="290"/>
    </row>
    <row r="2855" spans="1:1" x14ac:dyDescent="0.25">
      <c r="A2855" s="290"/>
    </row>
    <row r="2856" spans="1:1" x14ac:dyDescent="0.25">
      <c r="A2856" s="290"/>
    </row>
    <row r="2857" spans="1:1" x14ac:dyDescent="0.25">
      <c r="A2857" s="290"/>
    </row>
    <row r="2858" spans="1:1" x14ac:dyDescent="0.25">
      <c r="A2858" s="290"/>
    </row>
    <row r="2859" spans="1:1" x14ac:dyDescent="0.25">
      <c r="A2859" s="290"/>
    </row>
    <row r="2860" spans="1:1" x14ac:dyDescent="0.25">
      <c r="A2860" s="290"/>
    </row>
    <row r="2861" spans="1:1" x14ac:dyDescent="0.25">
      <c r="A2861" s="290"/>
    </row>
    <row r="2862" spans="1:1" x14ac:dyDescent="0.25">
      <c r="A2862" s="290"/>
    </row>
    <row r="2863" spans="1:1" x14ac:dyDescent="0.25">
      <c r="A2863" s="290"/>
    </row>
    <row r="2864" spans="1:1" x14ac:dyDescent="0.25">
      <c r="A2864" s="290"/>
    </row>
    <row r="2865" spans="1:1" x14ac:dyDescent="0.25">
      <c r="A2865" s="290"/>
    </row>
    <row r="2866" spans="1:1" x14ac:dyDescent="0.25">
      <c r="A2866" s="290"/>
    </row>
    <row r="2867" spans="1:1" x14ac:dyDescent="0.25">
      <c r="A2867" s="290"/>
    </row>
    <row r="2868" spans="1:1" x14ac:dyDescent="0.25">
      <c r="A2868" s="290"/>
    </row>
    <row r="2869" spans="1:1" x14ac:dyDescent="0.25">
      <c r="A2869" s="290"/>
    </row>
    <row r="2870" spans="1:1" x14ac:dyDescent="0.25">
      <c r="A2870" s="290"/>
    </row>
    <row r="2871" spans="1:1" x14ac:dyDescent="0.25">
      <c r="A2871" s="290"/>
    </row>
    <row r="2872" spans="1:1" x14ac:dyDescent="0.25">
      <c r="A2872" s="290"/>
    </row>
    <row r="2873" spans="1:1" x14ac:dyDescent="0.25">
      <c r="A2873" s="290"/>
    </row>
    <row r="2874" spans="1:1" x14ac:dyDescent="0.25">
      <c r="A2874" s="290"/>
    </row>
    <row r="2875" spans="1:1" x14ac:dyDescent="0.25">
      <c r="A2875" s="290"/>
    </row>
    <row r="2876" spans="1:1" x14ac:dyDescent="0.25">
      <c r="A2876" s="290"/>
    </row>
    <row r="2877" spans="1:1" x14ac:dyDescent="0.25">
      <c r="A2877" s="290"/>
    </row>
    <row r="2878" spans="1:1" x14ac:dyDescent="0.25">
      <c r="A2878" s="290"/>
    </row>
    <row r="2879" spans="1:1" x14ac:dyDescent="0.25">
      <c r="A2879" s="290"/>
    </row>
    <row r="2880" spans="1:1" x14ac:dyDescent="0.25">
      <c r="A2880" s="290"/>
    </row>
    <row r="2881" spans="1:1" x14ac:dyDescent="0.25">
      <c r="A2881" s="290"/>
    </row>
    <row r="2882" spans="1:1" x14ac:dyDescent="0.25">
      <c r="A2882" s="290"/>
    </row>
    <row r="2883" spans="1:1" x14ac:dyDescent="0.25">
      <c r="A2883" s="290"/>
    </row>
    <row r="2884" spans="1:1" x14ac:dyDescent="0.25">
      <c r="A2884" s="290"/>
    </row>
    <row r="2885" spans="1:1" x14ac:dyDescent="0.25">
      <c r="A2885" s="290"/>
    </row>
    <row r="2886" spans="1:1" x14ac:dyDescent="0.25">
      <c r="A2886" s="290"/>
    </row>
    <row r="2887" spans="1:1" x14ac:dyDescent="0.25">
      <c r="A2887" s="290"/>
    </row>
    <row r="2888" spans="1:1" x14ac:dyDescent="0.25">
      <c r="A2888" s="290"/>
    </row>
    <row r="2889" spans="1:1" x14ac:dyDescent="0.25">
      <c r="A2889" s="290"/>
    </row>
    <row r="2890" spans="1:1" x14ac:dyDescent="0.25">
      <c r="A2890" s="290"/>
    </row>
    <row r="2891" spans="1:1" x14ac:dyDescent="0.25">
      <c r="A2891" s="290"/>
    </row>
    <row r="2892" spans="1:1" x14ac:dyDescent="0.25">
      <c r="A2892" s="290"/>
    </row>
    <row r="2893" spans="1:1" x14ac:dyDescent="0.25">
      <c r="A2893" s="290"/>
    </row>
    <row r="2894" spans="1:1" x14ac:dyDescent="0.25">
      <c r="A2894" s="290"/>
    </row>
    <row r="2895" spans="1:1" x14ac:dyDescent="0.25">
      <c r="A2895" s="290"/>
    </row>
    <row r="2896" spans="1:1" x14ac:dyDescent="0.25">
      <c r="A2896" s="290"/>
    </row>
    <row r="2897" spans="1:1" x14ac:dyDescent="0.25">
      <c r="A2897" s="290"/>
    </row>
    <row r="2898" spans="1:1" x14ac:dyDescent="0.25">
      <c r="A2898" s="290"/>
    </row>
    <row r="2899" spans="1:1" x14ac:dyDescent="0.25">
      <c r="A2899" s="290"/>
    </row>
    <row r="2900" spans="1:1" x14ac:dyDescent="0.25">
      <c r="A2900" s="290"/>
    </row>
    <row r="2901" spans="1:1" x14ac:dyDescent="0.25">
      <c r="A2901" s="290"/>
    </row>
    <row r="2902" spans="1:1" x14ac:dyDescent="0.25">
      <c r="A2902" s="290"/>
    </row>
    <row r="2903" spans="1:1" x14ac:dyDescent="0.25">
      <c r="A2903" s="290"/>
    </row>
    <row r="2904" spans="1:1" x14ac:dyDescent="0.25">
      <c r="A2904" s="290"/>
    </row>
    <row r="2905" spans="1:1" x14ac:dyDescent="0.25">
      <c r="A2905" s="290"/>
    </row>
    <row r="2906" spans="1:1" x14ac:dyDescent="0.25">
      <c r="A2906" s="290"/>
    </row>
    <row r="2907" spans="1:1" x14ac:dyDescent="0.25">
      <c r="A2907" s="290"/>
    </row>
    <row r="2908" spans="1:1" x14ac:dyDescent="0.25">
      <c r="A2908" s="290"/>
    </row>
    <row r="2909" spans="1:1" x14ac:dyDescent="0.25">
      <c r="A2909" s="290"/>
    </row>
    <row r="2910" spans="1:1" x14ac:dyDescent="0.25">
      <c r="A2910" s="290"/>
    </row>
    <row r="2911" spans="1:1" x14ac:dyDescent="0.25">
      <c r="A2911" s="290"/>
    </row>
    <row r="2912" spans="1:1" x14ac:dyDescent="0.25">
      <c r="A2912" s="290"/>
    </row>
    <row r="2913" spans="1:1" x14ac:dyDescent="0.25">
      <c r="A2913" s="290"/>
    </row>
    <row r="2914" spans="1:1" x14ac:dyDescent="0.25">
      <c r="A2914" s="290"/>
    </row>
    <row r="2915" spans="1:1" x14ac:dyDescent="0.25">
      <c r="A2915" s="290"/>
    </row>
    <row r="2916" spans="1:1" x14ac:dyDescent="0.25">
      <c r="A2916" s="290"/>
    </row>
    <row r="2917" spans="1:1" x14ac:dyDescent="0.25">
      <c r="A2917" s="290"/>
    </row>
    <row r="2918" spans="1:1" x14ac:dyDescent="0.25">
      <c r="A2918" s="290"/>
    </row>
    <row r="2919" spans="1:1" x14ac:dyDescent="0.25">
      <c r="A2919" s="290"/>
    </row>
    <row r="2920" spans="1:1" x14ac:dyDescent="0.25">
      <c r="A2920" s="290"/>
    </row>
    <row r="2921" spans="1:1" x14ac:dyDescent="0.25">
      <c r="A2921" s="290"/>
    </row>
    <row r="2922" spans="1:1" x14ac:dyDescent="0.25">
      <c r="A2922" s="290"/>
    </row>
    <row r="2923" spans="1:1" x14ac:dyDescent="0.25">
      <c r="A2923" s="290"/>
    </row>
    <row r="2924" spans="1:1" x14ac:dyDescent="0.25">
      <c r="A2924" s="290"/>
    </row>
    <row r="2925" spans="1:1" x14ac:dyDescent="0.25">
      <c r="A2925" s="290"/>
    </row>
    <row r="2926" spans="1:1" x14ac:dyDescent="0.25">
      <c r="A2926" s="290"/>
    </row>
    <row r="2927" spans="1:1" x14ac:dyDescent="0.25">
      <c r="A2927" s="290"/>
    </row>
    <row r="2928" spans="1:1" x14ac:dyDescent="0.25">
      <c r="A2928" s="290"/>
    </row>
    <row r="2929" spans="1:1" x14ac:dyDescent="0.25">
      <c r="A2929" s="290"/>
    </row>
    <row r="2930" spans="1:1" x14ac:dyDescent="0.25">
      <c r="A2930" s="290"/>
    </row>
    <row r="2931" spans="1:1" x14ac:dyDescent="0.25">
      <c r="A2931" s="290"/>
    </row>
    <row r="2932" spans="1:1" x14ac:dyDescent="0.25">
      <c r="A2932" s="290"/>
    </row>
    <row r="2933" spans="1:1" x14ac:dyDescent="0.25">
      <c r="A2933" s="290"/>
    </row>
    <row r="2934" spans="1:1" x14ac:dyDescent="0.25">
      <c r="A2934" s="290"/>
    </row>
    <row r="2935" spans="1:1" x14ac:dyDescent="0.25">
      <c r="A2935" s="290"/>
    </row>
    <row r="2936" spans="1:1" x14ac:dyDescent="0.25">
      <c r="A2936" s="290"/>
    </row>
    <row r="2937" spans="1:1" x14ac:dyDescent="0.25">
      <c r="A2937" s="290"/>
    </row>
    <row r="2938" spans="1:1" x14ac:dyDescent="0.25">
      <c r="A2938" s="290"/>
    </row>
    <row r="2939" spans="1:1" x14ac:dyDescent="0.25">
      <c r="A2939" s="290"/>
    </row>
    <row r="2940" spans="1:1" x14ac:dyDescent="0.25">
      <c r="A2940" s="290"/>
    </row>
    <row r="2941" spans="1:1" x14ac:dyDescent="0.25">
      <c r="A2941" s="290"/>
    </row>
    <row r="2942" spans="1:1" x14ac:dyDescent="0.25">
      <c r="A2942" s="290"/>
    </row>
    <row r="2943" spans="1:1" x14ac:dyDescent="0.25">
      <c r="A2943" s="290"/>
    </row>
    <row r="2944" spans="1:1" x14ac:dyDescent="0.25">
      <c r="A2944" s="290"/>
    </row>
    <row r="2945" spans="1:1" x14ac:dyDescent="0.25">
      <c r="A2945" s="290"/>
    </row>
    <row r="2946" spans="1:1" x14ac:dyDescent="0.25">
      <c r="A2946" s="290"/>
    </row>
    <row r="2947" spans="1:1" x14ac:dyDescent="0.25">
      <c r="A2947" s="290"/>
    </row>
    <row r="2948" spans="1:1" x14ac:dyDescent="0.25">
      <c r="A2948" s="290"/>
    </row>
    <row r="2949" spans="1:1" x14ac:dyDescent="0.25">
      <c r="A2949" s="290"/>
    </row>
    <row r="2950" spans="1:1" x14ac:dyDescent="0.25">
      <c r="A2950" s="290"/>
    </row>
    <row r="2951" spans="1:1" x14ac:dyDescent="0.25">
      <c r="A2951" s="290"/>
    </row>
    <row r="2952" spans="1:1" x14ac:dyDescent="0.25">
      <c r="A2952" s="290"/>
    </row>
    <row r="2953" spans="1:1" x14ac:dyDescent="0.25">
      <c r="A2953" s="290"/>
    </row>
    <row r="2954" spans="1:1" x14ac:dyDescent="0.25">
      <c r="A2954" s="290"/>
    </row>
    <row r="2955" spans="1:1" x14ac:dyDescent="0.25">
      <c r="A2955" s="290"/>
    </row>
    <row r="2956" spans="1:1" x14ac:dyDescent="0.25">
      <c r="A2956" s="290"/>
    </row>
    <row r="2957" spans="1:1" x14ac:dyDescent="0.25">
      <c r="A2957" s="290"/>
    </row>
    <row r="2958" spans="1:1" x14ac:dyDescent="0.25">
      <c r="A2958" s="290"/>
    </row>
    <row r="2959" spans="1:1" x14ac:dyDescent="0.25">
      <c r="A2959" s="290"/>
    </row>
    <row r="2960" spans="1:1" x14ac:dyDescent="0.25">
      <c r="A2960" s="290"/>
    </row>
    <row r="2961" spans="1:1" x14ac:dyDescent="0.25">
      <c r="A2961" s="290"/>
    </row>
    <row r="2962" spans="1:1" x14ac:dyDescent="0.25">
      <c r="A2962" s="290"/>
    </row>
    <row r="2963" spans="1:1" x14ac:dyDescent="0.25">
      <c r="A2963" s="290"/>
    </row>
    <row r="2964" spans="1:1" x14ac:dyDescent="0.25">
      <c r="A2964" s="290"/>
    </row>
    <row r="2965" spans="1:1" x14ac:dyDescent="0.25">
      <c r="A2965" s="290"/>
    </row>
    <row r="2966" spans="1:1" x14ac:dyDescent="0.25">
      <c r="A2966" s="290"/>
    </row>
    <row r="2967" spans="1:1" x14ac:dyDescent="0.25">
      <c r="A2967" s="290"/>
    </row>
    <row r="2968" spans="1:1" x14ac:dyDescent="0.25">
      <c r="A2968" s="290"/>
    </row>
    <row r="2969" spans="1:1" x14ac:dyDescent="0.25">
      <c r="A2969" s="290"/>
    </row>
    <row r="2970" spans="1:1" x14ac:dyDescent="0.25">
      <c r="A2970" s="290"/>
    </row>
    <row r="2971" spans="1:1" x14ac:dyDescent="0.25">
      <c r="A2971" s="290"/>
    </row>
    <row r="2972" spans="1:1" x14ac:dyDescent="0.25">
      <c r="A2972" s="290"/>
    </row>
    <row r="2973" spans="1:1" x14ac:dyDescent="0.25">
      <c r="A2973" s="290"/>
    </row>
    <row r="2974" spans="1:1" x14ac:dyDescent="0.25">
      <c r="A2974" s="290"/>
    </row>
    <row r="2975" spans="1:1" x14ac:dyDescent="0.25">
      <c r="A2975" s="290"/>
    </row>
    <row r="2976" spans="1:1" x14ac:dyDescent="0.25">
      <c r="A2976" s="290"/>
    </row>
    <row r="2977" spans="1:1" x14ac:dyDescent="0.25">
      <c r="A2977" s="290"/>
    </row>
    <row r="2978" spans="1:1" x14ac:dyDescent="0.25">
      <c r="A2978" s="290"/>
    </row>
    <row r="2979" spans="1:1" x14ac:dyDescent="0.25">
      <c r="A2979" s="290"/>
    </row>
    <row r="2980" spans="1:1" x14ac:dyDescent="0.25">
      <c r="A2980" s="290"/>
    </row>
    <row r="2981" spans="1:1" x14ac:dyDescent="0.25">
      <c r="A2981" s="290"/>
    </row>
    <row r="2982" spans="1:1" x14ac:dyDescent="0.25">
      <c r="A2982" s="290"/>
    </row>
    <row r="2983" spans="1:1" x14ac:dyDescent="0.25">
      <c r="A2983" s="290"/>
    </row>
    <row r="2984" spans="1:1" x14ac:dyDescent="0.25">
      <c r="A2984" s="290"/>
    </row>
    <row r="2985" spans="1:1" x14ac:dyDescent="0.25">
      <c r="A2985" s="290"/>
    </row>
    <row r="2986" spans="1:1" x14ac:dyDescent="0.25">
      <c r="A2986" s="290"/>
    </row>
    <row r="2987" spans="1:1" x14ac:dyDescent="0.25">
      <c r="A2987" s="290"/>
    </row>
    <row r="2988" spans="1:1" x14ac:dyDescent="0.25">
      <c r="A2988" s="290"/>
    </row>
    <row r="2989" spans="1:1" x14ac:dyDescent="0.25">
      <c r="A2989" s="290"/>
    </row>
    <row r="2990" spans="1:1" x14ac:dyDescent="0.25">
      <c r="A2990" s="290"/>
    </row>
    <row r="2991" spans="1:1" x14ac:dyDescent="0.25">
      <c r="A2991" s="290"/>
    </row>
    <row r="2992" spans="1:1" x14ac:dyDescent="0.25">
      <c r="A2992" s="290"/>
    </row>
    <row r="2993" spans="1:1" x14ac:dyDescent="0.25">
      <c r="A2993" s="290"/>
    </row>
    <row r="2994" spans="1:1" x14ac:dyDescent="0.25">
      <c r="A2994" s="290"/>
    </row>
    <row r="2995" spans="1:1" x14ac:dyDescent="0.25">
      <c r="A2995" s="290"/>
    </row>
    <row r="2996" spans="1:1" x14ac:dyDescent="0.25">
      <c r="A2996" s="290"/>
    </row>
    <row r="2997" spans="1:1" x14ac:dyDescent="0.25">
      <c r="A2997" s="290"/>
    </row>
    <row r="2998" spans="1:1" x14ac:dyDescent="0.25">
      <c r="A2998" s="290"/>
    </row>
    <row r="2999" spans="1:1" x14ac:dyDescent="0.25">
      <c r="A2999" s="290"/>
    </row>
    <row r="3000" spans="1:1" x14ac:dyDescent="0.25">
      <c r="A3000" s="290"/>
    </row>
    <row r="3001" spans="1:1" x14ac:dyDescent="0.25">
      <c r="A3001" s="290"/>
    </row>
    <row r="3002" spans="1:1" x14ac:dyDescent="0.25">
      <c r="A3002" s="290"/>
    </row>
    <row r="3003" spans="1:1" x14ac:dyDescent="0.25">
      <c r="A3003" s="290"/>
    </row>
    <row r="3004" spans="1:1" x14ac:dyDescent="0.25">
      <c r="A3004" s="290"/>
    </row>
    <row r="3005" spans="1:1" x14ac:dyDescent="0.25">
      <c r="A3005" s="290"/>
    </row>
    <row r="3006" spans="1:1" x14ac:dyDescent="0.25">
      <c r="A3006" s="290"/>
    </row>
    <row r="3007" spans="1:1" x14ac:dyDescent="0.25">
      <c r="A3007" s="290"/>
    </row>
    <row r="3008" spans="1:1" x14ac:dyDescent="0.25">
      <c r="A3008" s="290"/>
    </row>
    <row r="3009" spans="1:1" x14ac:dyDescent="0.25">
      <c r="A3009" s="290"/>
    </row>
    <row r="3010" spans="1:1" x14ac:dyDescent="0.25">
      <c r="A3010" s="290"/>
    </row>
    <row r="3011" spans="1:1" x14ac:dyDescent="0.25">
      <c r="A3011" s="290"/>
    </row>
    <row r="3012" spans="1:1" x14ac:dyDescent="0.25">
      <c r="A3012" s="290"/>
    </row>
    <row r="3013" spans="1:1" x14ac:dyDescent="0.25">
      <c r="A3013" s="290"/>
    </row>
    <row r="3014" spans="1:1" x14ac:dyDescent="0.25">
      <c r="A3014" s="290"/>
    </row>
    <row r="3015" spans="1:1" x14ac:dyDescent="0.25">
      <c r="A3015" s="290"/>
    </row>
    <row r="3016" spans="1:1" x14ac:dyDescent="0.25">
      <c r="A3016" s="290"/>
    </row>
    <row r="3017" spans="1:1" x14ac:dyDescent="0.25">
      <c r="A3017" s="290"/>
    </row>
    <row r="3018" spans="1:1" x14ac:dyDescent="0.25">
      <c r="A3018" s="290"/>
    </row>
    <row r="3019" spans="1:1" x14ac:dyDescent="0.25">
      <c r="A3019" s="290"/>
    </row>
    <row r="3020" spans="1:1" x14ac:dyDescent="0.25">
      <c r="A3020" s="290"/>
    </row>
    <row r="3021" spans="1:1" x14ac:dyDescent="0.25">
      <c r="A3021" s="290"/>
    </row>
    <row r="3022" spans="1:1" x14ac:dyDescent="0.25">
      <c r="A3022" s="290"/>
    </row>
    <row r="3023" spans="1:1" x14ac:dyDescent="0.25">
      <c r="A3023" s="290"/>
    </row>
    <row r="3024" spans="1:1" x14ac:dyDescent="0.25">
      <c r="A3024" s="290"/>
    </row>
    <row r="3025" spans="1:1" x14ac:dyDescent="0.25">
      <c r="A3025" s="290"/>
    </row>
    <row r="3026" spans="1:1" x14ac:dyDescent="0.25">
      <c r="A3026" s="290"/>
    </row>
    <row r="3027" spans="1:1" x14ac:dyDescent="0.25">
      <c r="A3027" s="290"/>
    </row>
    <row r="3028" spans="1:1" x14ac:dyDescent="0.25">
      <c r="A3028" s="290"/>
    </row>
    <row r="3029" spans="1:1" x14ac:dyDescent="0.25">
      <c r="A3029" s="290"/>
    </row>
    <row r="3030" spans="1:1" x14ac:dyDescent="0.25">
      <c r="A3030" s="290"/>
    </row>
    <row r="3031" spans="1:1" x14ac:dyDescent="0.25">
      <c r="A3031" s="290"/>
    </row>
    <row r="3032" spans="1:1" x14ac:dyDescent="0.25">
      <c r="A3032" s="290"/>
    </row>
    <row r="3033" spans="1:1" x14ac:dyDescent="0.25">
      <c r="A3033" s="290"/>
    </row>
    <row r="3034" spans="1:1" x14ac:dyDescent="0.25">
      <c r="A3034" s="290"/>
    </row>
    <row r="3035" spans="1:1" x14ac:dyDescent="0.25">
      <c r="A3035" s="290"/>
    </row>
    <row r="3036" spans="1:1" x14ac:dyDescent="0.25">
      <c r="A3036" s="290"/>
    </row>
    <row r="3037" spans="1:1" x14ac:dyDescent="0.25">
      <c r="A3037" s="290"/>
    </row>
    <row r="3038" spans="1:1" x14ac:dyDescent="0.25">
      <c r="A3038" s="290"/>
    </row>
    <row r="3039" spans="1:1" x14ac:dyDescent="0.25">
      <c r="A3039" s="290"/>
    </row>
    <row r="3040" spans="1:1" x14ac:dyDescent="0.25">
      <c r="A3040" s="290"/>
    </row>
    <row r="3041" spans="1:1" x14ac:dyDescent="0.25">
      <c r="A3041" s="290"/>
    </row>
    <row r="3042" spans="1:1" x14ac:dyDescent="0.25">
      <c r="A3042" s="290"/>
    </row>
    <row r="3043" spans="1:1" x14ac:dyDescent="0.25">
      <c r="A3043" s="290"/>
    </row>
    <row r="3044" spans="1:1" x14ac:dyDescent="0.25">
      <c r="A3044" s="290"/>
    </row>
    <row r="3045" spans="1:1" x14ac:dyDescent="0.25">
      <c r="A3045" s="290"/>
    </row>
    <row r="3046" spans="1:1" x14ac:dyDescent="0.25">
      <c r="A3046" s="290"/>
    </row>
    <row r="3047" spans="1:1" x14ac:dyDescent="0.25">
      <c r="A3047" s="290"/>
    </row>
    <row r="3048" spans="1:1" x14ac:dyDescent="0.25">
      <c r="A3048" s="290"/>
    </row>
    <row r="3049" spans="1:1" x14ac:dyDescent="0.25">
      <c r="A3049" s="290"/>
    </row>
    <row r="3050" spans="1:1" x14ac:dyDescent="0.25">
      <c r="A3050" s="290"/>
    </row>
    <row r="3051" spans="1:1" x14ac:dyDescent="0.25">
      <c r="A3051" s="290"/>
    </row>
    <row r="3052" spans="1:1" x14ac:dyDescent="0.25">
      <c r="A3052" s="290"/>
    </row>
    <row r="3053" spans="1:1" x14ac:dyDescent="0.25">
      <c r="A3053" s="290"/>
    </row>
    <row r="3054" spans="1:1" x14ac:dyDescent="0.25">
      <c r="A3054" s="290"/>
    </row>
    <row r="3055" spans="1:1" x14ac:dyDescent="0.25">
      <c r="A3055" s="290"/>
    </row>
    <row r="3056" spans="1:1" x14ac:dyDescent="0.25">
      <c r="A3056" s="290"/>
    </row>
    <row r="3057" spans="1:1" x14ac:dyDescent="0.25">
      <c r="A3057" s="290"/>
    </row>
    <row r="3058" spans="1:1" x14ac:dyDescent="0.25">
      <c r="A3058" s="290"/>
    </row>
    <row r="3059" spans="1:1" x14ac:dyDescent="0.25">
      <c r="A3059" s="290"/>
    </row>
    <row r="3060" spans="1:1" x14ac:dyDescent="0.25">
      <c r="A3060" s="290"/>
    </row>
    <row r="3061" spans="1:1" x14ac:dyDescent="0.25">
      <c r="A3061" s="290"/>
    </row>
    <row r="3062" spans="1:1" x14ac:dyDescent="0.25">
      <c r="A3062" s="290"/>
    </row>
    <row r="3063" spans="1:1" x14ac:dyDescent="0.25">
      <c r="A3063" s="290"/>
    </row>
    <row r="3064" spans="1:1" x14ac:dyDescent="0.25">
      <c r="A3064" s="290"/>
    </row>
    <row r="3065" spans="1:1" x14ac:dyDescent="0.25">
      <c r="A3065" s="290"/>
    </row>
    <row r="3066" spans="1:1" x14ac:dyDescent="0.25">
      <c r="A3066" s="290"/>
    </row>
    <row r="3067" spans="1:1" x14ac:dyDescent="0.25">
      <c r="A3067" s="290"/>
    </row>
    <row r="3068" spans="1:1" x14ac:dyDescent="0.25">
      <c r="A3068" s="290"/>
    </row>
    <row r="3069" spans="1:1" x14ac:dyDescent="0.25">
      <c r="A3069" s="290"/>
    </row>
    <row r="3070" spans="1:1" x14ac:dyDescent="0.25">
      <c r="A3070" s="290"/>
    </row>
    <row r="3071" spans="1:1" x14ac:dyDescent="0.25">
      <c r="A3071" s="290"/>
    </row>
    <row r="3072" spans="1:1" x14ac:dyDescent="0.25">
      <c r="A3072" s="290"/>
    </row>
    <row r="3073" spans="1:1" x14ac:dyDescent="0.25">
      <c r="A3073" s="290"/>
    </row>
    <row r="3074" spans="1:1" x14ac:dyDescent="0.25">
      <c r="A3074" s="290"/>
    </row>
    <row r="3075" spans="1:1" x14ac:dyDescent="0.25">
      <c r="A3075" s="290"/>
    </row>
    <row r="3076" spans="1:1" x14ac:dyDescent="0.25">
      <c r="A3076" s="290"/>
    </row>
    <row r="3077" spans="1:1" x14ac:dyDescent="0.25">
      <c r="A3077" s="290"/>
    </row>
    <row r="3078" spans="1:1" x14ac:dyDescent="0.25">
      <c r="A3078" s="290"/>
    </row>
    <row r="3079" spans="1:1" x14ac:dyDescent="0.25">
      <c r="A3079" s="290"/>
    </row>
    <row r="3080" spans="1:1" x14ac:dyDescent="0.25">
      <c r="A3080" s="290"/>
    </row>
    <row r="3081" spans="1:1" x14ac:dyDescent="0.25">
      <c r="A3081" s="290"/>
    </row>
    <row r="3082" spans="1:1" x14ac:dyDescent="0.25">
      <c r="A3082" s="290"/>
    </row>
    <row r="3083" spans="1:1" x14ac:dyDescent="0.25">
      <c r="A3083" s="290"/>
    </row>
    <row r="3084" spans="1:1" x14ac:dyDescent="0.25">
      <c r="A3084" s="290"/>
    </row>
    <row r="3085" spans="1:1" x14ac:dyDescent="0.25">
      <c r="A3085" s="290"/>
    </row>
    <row r="3086" spans="1:1" x14ac:dyDescent="0.25">
      <c r="A3086" s="290"/>
    </row>
    <row r="3087" spans="1:1" x14ac:dyDescent="0.25">
      <c r="A3087" s="290"/>
    </row>
    <row r="3088" spans="1:1" x14ac:dyDescent="0.25">
      <c r="A3088" s="290"/>
    </row>
    <row r="3089" spans="1:1" x14ac:dyDescent="0.25">
      <c r="A3089" s="290"/>
    </row>
    <row r="3090" spans="1:1" x14ac:dyDescent="0.25">
      <c r="A3090" s="290"/>
    </row>
    <row r="3091" spans="1:1" x14ac:dyDescent="0.25">
      <c r="A3091" s="290"/>
    </row>
    <row r="3092" spans="1:1" x14ac:dyDescent="0.25">
      <c r="A3092" s="290"/>
    </row>
    <row r="3093" spans="1:1" x14ac:dyDescent="0.25">
      <c r="A3093" s="290"/>
    </row>
    <row r="3094" spans="1:1" x14ac:dyDescent="0.25">
      <c r="A3094" s="290"/>
    </row>
    <row r="3095" spans="1:1" x14ac:dyDescent="0.25">
      <c r="A3095" s="290"/>
    </row>
    <row r="3096" spans="1:1" x14ac:dyDescent="0.25">
      <c r="A3096" s="290"/>
    </row>
    <row r="3097" spans="1:1" x14ac:dyDescent="0.25">
      <c r="A3097" s="290"/>
    </row>
    <row r="3098" spans="1:1" x14ac:dyDescent="0.25">
      <c r="A3098" s="290"/>
    </row>
    <row r="3099" spans="1:1" x14ac:dyDescent="0.25">
      <c r="A3099" s="290"/>
    </row>
    <row r="3100" spans="1:1" x14ac:dyDescent="0.25">
      <c r="A3100" s="290"/>
    </row>
    <row r="3101" spans="1:1" x14ac:dyDescent="0.25">
      <c r="A3101" s="290"/>
    </row>
    <row r="3102" spans="1:1" x14ac:dyDescent="0.25">
      <c r="A3102" s="290"/>
    </row>
    <row r="3103" spans="1:1" x14ac:dyDescent="0.25">
      <c r="A3103" s="290"/>
    </row>
    <row r="3104" spans="1:1" x14ac:dyDescent="0.25">
      <c r="A3104" s="290"/>
    </row>
    <row r="3105" spans="1:1" x14ac:dyDescent="0.25">
      <c r="A3105" s="290"/>
    </row>
    <row r="3106" spans="1:1" x14ac:dyDescent="0.25">
      <c r="A3106" s="290"/>
    </row>
    <row r="3107" spans="1:1" x14ac:dyDescent="0.25">
      <c r="A3107" s="290"/>
    </row>
    <row r="3108" spans="1:1" x14ac:dyDescent="0.25">
      <c r="A3108" s="290"/>
    </row>
    <row r="3109" spans="1:1" x14ac:dyDescent="0.25">
      <c r="A3109" s="290"/>
    </row>
    <row r="3110" spans="1:1" x14ac:dyDescent="0.25">
      <c r="A3110" s="290"/>
    </row>
    <row r="3111" spans="1:1" x14ac:dyDescent="0.25">
      <c r="A3111" s="290"/>
    </row>
    <row r="3112" spans="1:1" x14ac:dyDescent="0.25">
      <c r="A3112" s="290"/>
    </row>
    <row r="3113" spans="1:1" x14ac:dyDescent="0.25">
      <c r="A3113" s="290"/>
    </row>
    <row r="3114" spans="1:1" x14ac:dyDescent="0.25">
      <c r="A3114" s="290"/>
    </row>
    <row r="3115" spans="1:1" x14ac:dyDescent="0.25">
      <c r="A3115" s="290"/>
    </row>
    <row r="3116" spans="1:1" x14ac:dyDescent="0.25">
      <c r="A3116" s="290"/>
    </row>
    <row r="3117" spans="1:1" x14ac:dyDescent="0.25">
      <c r="A3117" s="290"/>
    </row>
    <row r="3118" spans="1:1" x14ac:dyDescent="0.25">
      <c r="A3118" s="290"/>
    </row>
    <row r="3119" spans="1:1" x14ac:dyDescent="0.25">
      <c r="A3119" s="290"/>
    </row>
    <row r="3120" spans="1:1" x14ac:dyDescent="0.25">
      <c r="A3120" s="290"/>
    </row>
    <row r="3121" spans="1:1" x14ac:dyDescent="0.25">
      <c r="A3121" s="290"/>
    </row>
    <row r="3122" spans="1:1" x14ac:dyDescent="0.25">
      <c r="A3122" s="290"/>
    </row>
    <row r="3123" spans="1:1" x14ac:dyDescent="0.25">
      <c r="A3123" s="290"/>
    </row>
    <row r="3124" spans="1:1" x14ac:dyDescent="0.25">
      <c r="A3124" s="290"/>
    </row>
    <row r="3125" spans="1:1" x14ac:dyDescent="0.25">
      <c r="A3125" s="290"/>
    </row>
    <row r="3126" spans="1:1" x14ac:dyDescent="0.25">
      <c r="A3126" s="290"/>
    </row>
    <row r="3127" spans="1:1" x14ac:dyDescent="0.25">
      <c r="A3127" s="290"/>
    </row>
    <row r="3128" spans="1:1" x14ac:dyDescent="0.25">
      <c r="A3128" s="290"/>
    </row>
    <row r="3129" spans="1:1" x14ac:dyDescent="0.25">
      <c r="A3129" s="290"/>
    </row>
    <row r="3130" spans="1:1" x14ac:dyDescent="0.25">
      <c r="A3130" s="290"/>
    </row>
    <row r="3131" spans="1:1" x14ac:dyDescent="0.25">
      <c r="A3131" s="290"/>
    </row>
    <row r="3132" spans="1:1" x14ac:dyDescent="0.25">
      <c r="A3132" s="290"/>
    </row>
    <row r="3133" spans="1:1" x14ac:dyDescent="0.25">
      <c r="A3133" s="290"/>
    </row>
    <row r="3134" spans="1:1" x14ac:dyDescent="0.25">
      <c r="A3134" s="290"/>
    </row>
    <row r="3135" spans="1:1" x14ac:dyDescent="0.25">
      <c r="A3135" s="290"/>
    </row>
    <row r="3136" spans="1:1" x14ac:dyDescent="0.25">
      <c r="A3136" s="290"/>
    </row>
    <row r="3137" spans="1:1" x14ac:dyDescent="0.25">
      <c r="A3137" s="290"/>
    </row>
    <row r="3138" spans="1:1" x14ac:dyDescent="0.25">
      <c r="A3138" s="290"/>
    </row>
    <row r="3139" spans="1:1" x14ac:dyDescent="0.25">
      <c r="A3139" s="290"/>
    </row>
    <row r="3140" spans="1:1" x14ac:dyDescent="0.25">
      <c r="A3140" s="290"/>
    </row>
    <row r="3141" spans="1:1" x14ac:dyDescent="0.25">
      <c r="A3141" s="290"/>
    </row>
    <row r="3142" spans="1:1" x14ac:dyDescent="0.25">
      <c r="A3142" s="290"/>
    </row>
    <row r="3143" spans="1:1" x14ac:dyDescent="0.25">
      <c r="A3143" s="290"/>
    </row>
    <row r="3144" spans="1:1" x14ac:dyDescent="0.25">
      <c r="A3144" s="290"/>
    </row>
    <row r="3145" spans="1:1" x14ac:dyDescent="0.25">
      <c r="A3145" s="290"/>
    </row>
    <row r="3146" spans="1:1" x14ac:dyDescent="0.25">
      <c r="A3146" s="290"/>
    </row>
    <row r="3147" spans="1:1" x14ac:dyDescent="0.25">
      <c r="A3147" s="290"/>
    </row>
    <row r="3148" spans="1:1" x14ac:dyDescent="0.25">
      <c r="A3148" s="290"/>
    </row>
    <row r="3149" spans="1:1" x14ac:dyDescent="0.25">
      <c r="A3149" s="290"/>
    </row>
    <row r="3150" spans="1:1" x14ac:dyDescent="0.25">
      <c r="A3150" s="290"/>
    </row>
    <row r="3151" spans="1:1" x14ac:dyDescent="0.25">
      <c r="A3151" s="290"/>
    </row>
    <row r="3152" spans="1:1" x14ac:dyDescent="0.25">
      <c r="A3152" s="290"/>
    </row>
    <row r="3153" spans="1:1" x14ac:dyDescent="0.25">
      <c r="A3153" s="290"/>
    </row>
    <row r="3154" spans="1:1" x14ac:dyDescent="0.25">
      <c r="A3154" s="290"/>
    </row>
    <row r="3155" spans="1:1" x14ac:dyDescent="0.25">
      <c r="A3155" s="290"/>
    </row>
    <row r="3156" spans="1:1" x14ac:dyDescent="0.25">
      <c r="A3156" s="290"/>
    </row>
    <row r="3157" spans="1:1" x14ac:dyDescent="0.25">
      <c r="A3157" s="290"/>
    </row>
    <row r="3158" spans="1:1" x14ac:dyDescent="0.25">
      <c r="A3158" s="290"/>
    </row>
    <row r="3159" spans="1:1" x14ac:dyDescent="0.25">
      <c r="A3159" s="290"/>
    </row>
    <row r="3160" spans="1:1" x14ac:dyDescent="0.25">
      <c r="A3160" s="290"/>
    </row>
    <row r="3161" spans="1:1" x14ac:dyDescent="0.25">
      <c r="A3161" s="290"/>
    </row>
    <row r="3162" spans="1:1" x14ac:dyDescent="0.25">
      <c r="A3162" s="290"/>
    </row>
    <row r="3163" spans="1:1" x14ac:dyDescent="0.25">
      <c r="A3163" s="290"/>
    </row>
    <row r="3164" spans="1:1" x14ac:dyDescent="0.25">
      <c r="A3164" s="290"/>
    </row>
    <row r="3165" spans="1:1" x14ac:dyDescent="0.25">
      <c r="A3165" s="290"/>
    </row>
    <row r="3166" spans="1:1" x14ac:dyDescent="0.25">
      <c r="A3166" s="290"/>
    </row>
    <row r="3167" spans="1:1" x14ac:dyDescent="0.25">
      <c r="A3167" s="290"/>
    </row>
    <row r="3168" spans="1:1" x14ac:dyDescent="0.25">
      <c r="A3168" s="290"/>
    </row>
    <row r="3169" spans="1:1" x14ac:dyDescent="0.25">
      <c r="A3169" s="290"/>
    </row>
    <row r="3170" spans="1:1" x14ac:dyDescent="0.25">
      <c r="A3170" s="290"/>
    </row>
    <row r="3171" spans="1:1" x14ac:dyDescent="0.25">
      <c r="A3171" s="290"/>
    </row>
    <row r="3172" spans="1:1" x14ac:dyDescent="0.25">
      <c r="A3172" s="290"/>
    </row>
    <row r="3173" spans="1:1" x14ac:dyDescent="0.25">
      <c r="A3173" s="290"/>
    </row>
    <row r="3174" spans="1:1" x14ac:dyDescent="0.25">
      <c r="A3174" s="290"/>
    </row>
    <row r="3175" spans="1:1" x14ac:dyDescent="0.25">
      <c r="A3175" s="290"/>
    </row>
    <row r="3176" spans="1:1" x14ac:dyDescent="0.25">
      <c r="A3176" s="290"/>
    </row>
    <row r="3177" spans="1:1" x14ac:dyDescent="0.25">
      <c r="A3177" s="290"/>
    </row>
    <row r="3178" spans="1:1" x14ac:dyDescent="0.25">
      <c r="A3178" s="290"/>
    </row>
    <row r="3179" spans="1:1" x14ac:dyDescent="0.25">
      <c r="A3179" s="290"/>
    </row>
    <row r="3180" spans="1:1" x14ac:dyDescent="0.25">
      <c r="A3180" s="290"/>
    </row>
    <row r="3181" spans="1:1" x14ac:dyDescent="0.25">
      <c r="A3181" s="290"/>
    </row>
    <row r="3182" spans="1:1" x14ac:dyDescent="0.25">
      <c r="A3182" s="290"/>
    </row>
    <row r="3183" spans="1:1" x14ac:dyDescent="0.25">
      <c r="A3183" s="290"/>
    </row>
    <row r="3184" spans="1:1" x14ac:dyDescent="0.25">
      <c r="A3184" s="290"/>
    </row>
    <row r="3185" spans="1:1" x14ac:dyDescent="0.25">
      <c r="A3185" s="290"/>
    </row>
    <row r="3186" spans="1:1" x14ac:dyDescent="0.25">
      <c r="A3186" s="290"/>
    </row>
    <row r="3187" spans="1:1" x14ac:dyDescent="0.25">
      <c r="A3187" s="290"/>
    </row>
    <row r="3188" spans="1:1" x14ac:dyDescent="0.25">
      <c r="A3188" s="290"/>
    </row>
    <row r="3189" spans="1:1" x14ac:dyDescent="0.25">
      <c r="A3189" s="290"/>
    </row>
    <row r="3190" spans="1:1" x14ac:dyDescent="0.25">
      <c r="A3190" s="290"/>
    </row>
    <row r="3191" spans="1:1" x14ac:dyDescent="0.25">
      <c r="A3191" s="290"/>
    </row>
    <row r="3192" spans="1:1" x14ac:dyDescent="0.25">
      <c r="A3192" s="290"/>
    </row>
    <row r="3193" spans="1:1" x14ac:dyDescent="0.25">
      <c r="A3193" s="290"/>
    </row>
    <row r="3194" spans="1:1" x14ac:dyDescent="0.25">
      <c r="A3194" s="290"/>
    </row>
    <row r="3195" spans="1:1" x14ac:dyDescent="0.25">
      <c r="A3195" s="290"/>
    </row>
    <row r="3196" spans="1:1" x14ac:dyDescent="0.25">
      <c r="A3196" s="290"/>
    </row>
    <row r="3197" spans="1:1" x14ac:dyDescent="0.25">
      <c r="A3197" s="290"/>
    </row>
    <row r="3198" spans="1:1" x14ac:dyDescent="0.25">
      <c r="A3198" s="290"/>
    </row>
    <row r="3199" spans="1:1" x14ac:dyDescent="0.25">
      <c r="A3199" s="290"/>
    </row>
    <row r="3200" spans="1:1" x14ac:dyDescent="0.25">
      <c r="A3200" s="290"/>
    </row>
    <row r="3201" spans="1:1" x14ac:dyDescent="0.25">
      <c r="A3201" s="290"/>
    </row>
    <row r="3202" spans="1:1" x14ac:dyDescent="0.25">
      <c r="A3202" s="290"/>
    </row>
    <row r="3203" spans="1:1" x14ac:dyDescent="0.25">
      <c r="A3203" s="290"/>
    </row>
    <row r="3204" spans="1:1" x14ac:dyDescent="0.25">
      <c r="A3204" s="290"/>
    </row>
    <row r="3205" spans="1:1" x14ac:dyDescent="0.25">
      <c r="A3205" s="290"/>
    </row>
    <row r="3206" spans="1:1" x14ac:dyDescent="0.25">
      <c r="A3206" s="290"/>
    </row>
    <row r="3207" spans="1:1" x14ac:dyDescent="0.25">
      <c r="A3207" s="290"/>
    </row>
    <row r="3208" spans="1:1" x14ac:dyDescent="0.25">
      <c r="A3208" s="290"/>
    </row>
    <row r="3209" spans="1:1" x14ac:dyDescent="0.25">
      <c r="A3209" s="290"/>
    </row>
    <row r="3210" spans="1:1" x14ac:dyDescent="0.25">
      <c r="A3210" s="290"/>
    </row>
    <row r="3211" spans="1:1" x14ac:dyDescent="0.25">
      <c r="A3211" s="290"/>
    </row>
    <row r="3212" spans="1:1" x14ac:dyDescent="0.25">
      <c r="A3212" s="290"/>
    </row>
    <row r="3213" spans="1:1" x14ac:dyDescent="0.25">
      <c r="A3213" s="290"/>
    </row>
    <row r="3214" spans="1:1" x14ac:dyDescent="0.25">
      <c r="A3214" s="290"/>
    </row>
    <row r="3215" spans="1:1" x14ac:dyDescent="0.25">
      <c r="A3215" s="290"/>
    </row>
    <row r="3216" spans="1:1" x14ac:dyDescent="0.25">
      <c r="A3216" s="290"/>
    </row>
    <row r="3217" spans="1:1" x14ac:dyDescent="0.25">
      <c r="A3217" s="290"/>
    </row>
    <row r="3218" spans="1:1" x14ac:dyDescent="0.25">
      <c r="A3218" s="290"/>
    </row>
    <row r="3219" spans="1:1" x14ac:dyDescent="0.25">
      <c r="A3219" s="290"/>
    </row>
    <row r="3220" spans="1:1" x14ac:dyDescent="0.25">
      <c r="A3220" s="290"/>
    </row>
    <row r="3221" spans="1:1" x14ac:dyDescent="0.25">
      <c r="A3221" s="290"/>
    </row>
    <row r="3222" spans="1:1" x14ac:dyDescent="0.25">
      <c r="A3222" s="290"/>
    </row>
    <row r="3223" spans="1:1" x14ac:dyDescent="0.25">
      <c r="A3223" s="290"/>
    </row>
    <row r="3224" spans="1:1" x14ac:dyDescent="0.25">
      <c r="A3224" s="290"/>
    </row>
    <row r="3225" spans="1:1" x14ac:dyDescent="0.25">
      <c r="A3225" s="290"/>
    </row>
    <row r="3226" spans="1:1" x14ac:dyDescent="0.25">
      <c r="A3226" s="290"/>
    </row>
    <row r="3227" spans="1:1" x14ac:dyDescent="0.25">
      <c r="A3227" s="290"/>
    </row>
    <row r="3228" spans="1:1" x14ac:dyDescent="0.25">
      <c r="A3228" s="290"/>
    </row>
    <row r="3229" spans="1:1" x14ac:dyDescent="0.25">
      <c r="A3229" s="290"/>
    </row>
    <row r="3230" spans="1:1" x14ac:dyDescent="0.25">
      <c r="A3230" s="290"/>
    </row>
    <row r="3231" spans="1:1" x14ac:dyDescent="0.25">
      <c r="A3231" s="290"/>
    </row>
    <row r="3232" spans="1:1" x14ac:dyDescent="0.25">
      <c r="A3232" s="290"/>
    </row>
    <row r="3233" spans="1:1" x14ac:dyDescent="0.25">
      <c r="A3233" s="290"/>
    </row>
    <row r="3234" spans="1:1" x14ac:dyDescent="0.25">
      <c r="A3234" s="290"/>
    </row>
    <row r="3235" spans="1:1" x14ac:dyDescent="0.25">
      <c r="A3235" s="290"/>
    </row>
    <row r="3236" spans="1:1" x14ac:dyDescent="0.25">
      <c r="A3236" s="290"/>
    </row>
    <row r="3237" spans="1:1" x14ac:dyDescent="0.25">
      <c r="A3237" s="290"/>
    </row>
    <row r="3238" spans="1:1" x14ac:dyDescent="0.25">
      <c r="A3238" s="290"/>
    </row>
    <row r="3239" spans="1:1" x14ac:dyDescent="0.25">
      <c r="A3239" s="290"/>
    </row>
    <row r="3240" spans="1:1" x14ac:dyDescent="0.25">
      <c r="A3240" s="290"/>
    </row>
    <row r="3241" spans="1:1" x14ac:dyDescent="0.25">
      <c r="A3241" s="290"/>
    </row>
    <row r="3242" spans="1:1" x14ac:dyDescent="0.25">
      <c r="A3242" s="290"/>
    </row>
    <row r="3243" spans="1:1" x14ac:dyDescent="0.25">
      <c r="A3243" s="290"/>
    </row>
    <row r="3244" spans="1:1" x14ac:dyDescent="0.25">
      <c r="A3244" s="290"/>
    </row>
    <row r="3245" spans="1:1" x14ac:dyDescent="0.25">
      <c r="A3245" s="290"/>
    </row>
    <row r="3246" spans="1:1" x14ac:dyDescent="0.25">
      <c r="A3246" s="290"/>
    </row>
    <row r="3247" spans="1:1" x14ac:dyDescent="0.25">
      <c r="A3247" s="290"/>
    </row>
    <row r="3248" spans="1:1" x14ac:dyDescent="0.25">
      <c r="A3248" s="290"/>
    </row>
    <row r="3249" spans="1:1" x14ac:dyDescent="0.25">
      <c r="A3249" s="290"/>
    </row>
    <row r="3250" spans="1:1" x14ac:dyDescent="0.25">
      <c r="A3250" s="290"/>
    </row>
    <row r="3251" spans="1:1" x14ac:dyDescent="0.25">
      <c r="A3251" s="290"/>
    </row>
    <row r="3252" spans="1:1" x14ac:dyDescent="0.25">
      <c r="A3252" s="290"/>
    </row>
    <row r="3253" spans="1:1" x14ac:dyDescent="0.25">
      <c r="A3253" s="290"/>
    </row>
    <row r="3254" spans="1:1" x14ac:dyDescent="0.25">
      <c r="A3254" s="290"/>
    </row>
    <row r="3255" spans="1:1" x14ac:dyDescent="0.25">
      <c r="A3255" s="290"/>
    </row>
    <row r="3256" spans="1:1" x14ac:dyDescent="0.25">
      <c r="A3256" s="290"/>
    </row>
    <row r="3257" spans="1:1" x14ac:dyDescent="0.25">
      <c r="A3257" s="290"/>
    </row>
    <row r="3258" spans="1:1" x14ac:dyDescent="0.25">
      <c r="A3258" s="290"/>
    </row>
    <row r="3259" spans="1:1" x14ac:dyDescent="0.25">
      <c r="A3259" s="290"/>
    </row>
    <row r="3260" spans="1:1" x14ac:dyDescent="0.25">
      <c r="A3260" s="290"/>
    </row>
    <row r="3261" spans="1:1" x14ac:dyDescent="0.25">
      <c r="A3261" s="290"/>
    </row>
    <row r="3262" spans="1:1" x14ac:dyDescent="0.25">
      <c r="A3262" s="290"/>
    </row>
    <row r="3263" spans="1:1" x14ac:dyDescent="0.25">
      <c r="A3263" s="290"/>
    </row>
    <row r="3264" spans="1:1" x14ac:dyDescent="0.25">
      <c r="A3264" s="290"/>
    </row>
    <row r="3265" spans="1:1" x14ac:dyDescent="0.25">
      <c r="A3265" s="290"/>
    </row>
    <row r="3266" spans="1:1" x14ac:dyDescent="0.25">
      <c r="A3266" s="290"/>
    </row>
    <row r="3267" spans="1:1" x14ac:dyDescent="0.25">
      <c r="A3267" s="290"/>
    </row>
    <row r="3268" spans="1:1" x14ac:dyDescent="0.25">
      <c r="A3268" s="290"/>
    </row>
    <row r="3269" spans="1:1" x14ac:dyDescent="0.25">
      <c r="A3269" s="290"/>
    </row>
    <row r="3270" spans="1:1" x14ac:dyDescent="0.25">
      <c r="A3270" s="290"/>
    </row>
    <row r="3271" spans="1:1" x14ac:dyDescent="0.25">
      <c r="A3271" s="290"/>
    </row>
    <row r="3272" spans="1:1" x14ac:dyDescent="0.25">
      <c r="A3272" s="290"/>
    </row>
    <row r="3273" spans="1:1" x14ac:dyDescent="0.25">
      <c r="A3273" s="290"/>
    </row>
    <row r="3274" spans="1:1" x14ac:dyDescent="0.25">
      <c r="A3274" s="290"/>
    </row>
    <row r="3275" spans="1:1" x14ac:dyDescent="0.25">
      <c r="A3275" s="290"/>
    </row>
    <row r="3276" spans="1:1" x14ac:dyDescent="0.25">
      <c r="A3276" s="290"/>
    </row>
    <row r="3277" spans="1:1" x14ac:dyDescent="0.25">
      <c r="A3277" s="290"/>
    </row>
    <row r="3278" spans="1:1" x14ac:dyDescent="0.25">
      <c r="A3278" s="290"/>
    </row>
    <row r="3279" spans="1:1" x14ac:dyDescent="0.25">
      <c r="A3279" s="290"/>
    </row>
    <row r="3280" spans="1:1" x14ac:dyDescent="0.25">
      <c r="A3280" s="290"/>
    </row>
    <row r="3281" spans="1:1" x14ac:dyDescent="0.25">
      <c r="A3281" s="290"/>
    </row>
    <row r="3282" spans="1:1" x14ac:dyDescent="0.25">
      <c r="A3282" s="290"/>
    </row>
    <row r="3283" spans="1:1" x14ac:dyDescent="0.25">
      <c r="A3283" s="290"/>
    </row>
    <row r="3284" spans="1:1" x14ac:dyDescent="0.25">
      <c r="A3284" s="290"/>
    </row>
    <row r="3285" spans="1:1" x14ac:dyDescent="0.25">
      <c r="A3285" s="290"/>
    </row>
    <row r="3286" spans="1:1" x14ac:dyDescent="0.25">
      <c r="A3286" s="290"/>
    </row>
    <row r="3287" spans="1:1" x14ac:dyDescent="0.25">
      <c r="A3287" s="290"/>
    </row>
    <row r="3288" spans="1:1" x14ac:dyDescent="0.25">
      <c r="A3288" s="290"/>
    </row>
    <row r="3289" spans="1:1" x14ac:dyDescent="0.25">
      <c r="A3289" s="290"/>
    </row>
    <row r="3290" spans="1:1" x14ac:dyDescent="0.25">
      <c r="A3290" s="290"/>
    </row>
    <row r="3291" spans="1:1" x14ac:dyDescent="0.25">
      <c r="A3291" s="290"/>
    </row>
    <row r="3292" spans="1:1" x14ac:dyDescent="0.25">
      <c r="A3292" s="290"/>
    </row>
    <row r="3293" spans="1:1" x14ac:dyDescent="0.25">
      <c r="A3293" s="290"/>
    </row>
    <row r="3294" spans="1:1" x14ac:dyDescent="0.25">
      <c r="A3294" s="290"/>
    </row>
    <row r="3295" spans="1:1" x14ac:dyDescent="0.25">
      <c r="A3295" s="290"/>
    </row>
    <row r="3296" spans="1:1" x14ac:dyDescent="0.25">
      <c r="A3296" s="290"/>
    </row>
    <row r="3297" spans="1:1" x14ac:dyDescent="0.25">
      <c r="A3297" s="290"/>
    </row>
    <row r="3298" spans="1:1" x14ac:dyDescent="0.25">
      <c r="A3298" s="290"/>
    </row>
    <row r="3299" spans="1:1" x14ac:dyDescent="0.25">
      <c r="A3299" s="290"/>
    </row>
    <row r="3300" spans="1:1" x14ac:dyDescent="0.25">
      <c r="A3300" s="290"/>
    </row>
    <row r="3301" spans="1:1" x14ac:dyDescent="0.25">
      <c r="A3301" s="290"/>
    </row>
    <row r="3302" spans="1:1" x14ac:dyDescent="0.25">
      <c r="A3302" s="290"/>
    </row>
    <row r="3303" spans="1:1" x14ac:dyDescent="0.25">
      <c r="A3303" s="290"/>
    </row>
    <row r="3304" spans="1:1" x14ac:dyDescent="0.25">
      <c r="A3304" s="290"/>
    </row>
    <row r="3305" spans="1:1" x14ac:dyDescent="0.25">
      <c r="A3305" s="290"/>
    </row>
    <row r="3306" spans="1:1" x14ac:dyDescent="0.25">
      <c r="A3306" s="290"/>
    </row>
    <row r="3307" spans="1:1" x14ac:dyDescent="0.25">
      <c r="A3307" s="290"/>
    </row>
    <row r="3308" spans="1:1" x14ac:dyDescent="0.25">
      <c r="A3308" s="290"/>
    </row>
    <row r="3309" spans="1:1" x14ac:dyDescent="0.25">
      <c r="A3309" s="290"/>
    </row>
    <row r="3310" spans="1:1" x14ac:dyDescent="0.25">
      <c r="A3310" s="290"/>
    </row>
    <row r="3311" spans="1:1" x14ac:dyDescent="0.25">
      <c r="A3311" s="290"/>
    </row>
    <row r="3312" spans="1:1" x14ac:dyDescent="0.25">
      <c r="A3312" s="290"/>
    </row>
    <row r="3313" spans="1:1" x14ac:dyDescent="0.25">
      <c r="A3313" s="290"/>
    </row>
    <row r="3314" spans="1:1" x14ac:dyDescent="0.25">
      <c r="A3314" s="290"/>
    </row>
    <row r="3315" spans="1:1" x14ac:dyDescent="0.25">
      <c r="A3315" s="290"/>
    </row>
    <row r="3316" spans="1:1" x14ac:dyDescent="0.25">
      <c r="A3316" s="290"/>
    </row>
    <row r="3317" spans="1:1" x14ac:dyDescent="0.25">
      <c r="A3317" s="290"/>
    </row>
    <row r="3318" spans="1:1" x14ac:dyDescent="0.25">
      <c r="A3318" s="290"/>
    </row>
    <row r="3319" spans="1:1" x14ac:dyDescent="0.25">
      <c r="A3319" s="290"/>
    </row>
    <row r="3320" spans="1:1" x14ac:dyDescent="0.25">
      <c r="A3320" s="290"/>
    </row>
    <row r="3321" spans="1:1" x14ac:dyDescent="0.25">
      <c r="A3321" s="290"/>
    </row>
    <row r="3322" spans="1:1" x14ac:dyDescent="0.25">
      <c r="A3322" s="290"/>
    </row>
    <row r="3323" spans="1:1" x14ac:dyDescent="0.25">
      <c r="A3323" s="290"/>
    </row>
    <row r="3324" spans="1:1" x14ac:dyDescent="0.25">
      <c r="A3324" s="290"/>
    </row>
    <row r="3325" spans="1:1" x14ac:dyDescent="0.25">
      <c r="A3325" s="290"/>
    </row>
    <row r="3326" spans="1:1" x14ac:dyDescent="0.25">
      <c r="A3326" s="290"/>
    </row>
    <row r="3327" spans="1:1" x14ac:dyDescent="0.25">
      <c r="A3327" s="290"/>
    </row>
    <row r="3328" spans="1:1" x14ac:dyDescent="0.25">
      <c r="A3328" s="290"/>
    </row>
    <row r="3329" spans="1:1" x14ac:dyDescent="0.25">
      <c r="A3329" s="290"/>
    </row>
    <row r="3330" spans="1:1" x14ac:dyDescent="0.25">
      <c r="A3330" s="290"/>
    </row>
    <row r="3331" spans="1:1" x14ac:dyDescent="0.25">
      <c r="A3331" s="290"/>
    </row>
    <row r="3332" spans="1:1" x14ac:dyDescent="0.25">
      <c r="A3332" s="290"/>
    </row>
    <row r="3333" spans="1:1" x14ac:dyDescent="0.25">
      <c r="A3333" s="290"/>
    </row>
    <row r="3334" spans="1:1" x14ac:dyDescent="0.25">
      <c r="A3334" s="290"/>
    </row>
    <row r="3335" spans="1:1" x14ac:dyDescent="0.25">
      <c r="A3335" s="290"/>
    </row>
    <row r="3336" spans="1:1" x14ac:dyDescent="0.25">
      <c r="A3336" s="290"/>
    </row>
    <row r="3337" spans="1:1" x14ac:dyDescent="0.25">
      <c r="A3337" s="290"/>
    </row>
    <row r="3338" spans="1:1" x14ac:dyDescent="0.25">
      <c r="A3338" s="290"/>
    </row>
    <row r="3339" spans="1:1" x14ac:dyDescent="0.25">
      <c r="A3339" s="290"/>
    </row>
    <row r="3340" spans="1:1" x14ac:dyDescent="0.25">
      <c r="A3340" s="290"/>
    </row>
    <row r="3341" spans="1:1" x14ac:dyDescent="0.25">
      <c r="A3341" s="290"/>
    </row>
    <row r="3342" spans="1:1" x14ac:dyDescent="0.25">
      <c r="A3342" s="290"/>
    </row>
    <row r="3343" spans="1:1" x14ac:dyDescent="0.25">
      <c r="A3343" s="290"/>
    </row>
    <row r="3344" spans="1:1" x14ac:dyDescent="0.25">
      <c r="A3344" s="290"/>
    </row>
    <row r="3345" spans="1:1" x14ac:dyDescent="0.25">
      <c r="A3345" s="290"/>
    </row>
    <row r="3346" spans="1:1" x14ac:dyDescent="0.25">
      <c r="A3346" s="290"/>
    </row>
    <row r="3347" spans="1:1" x14ac:dyDescent="0.25">
      <c r="A3347" s="290"/>
    </row>
    <row r="3348" spans="1:1" x14ac:dyDescent="0.25">
      <c r="A3348" s="290"/>
    </row>
    <row r="3349" spans="1:1" x14ac:dyDescent="0.25">
      <c r="A3349" s="290"/>
    </row>
    <row r="3350" spans="1:1" x14ac:dyDescent="0.25">
      <c r="A3350" s="290"/>
    </row>
    <row r="3351" spans="1:1" x14ac:dyDescent="0.25">
      <c r="A3351" s="290"/>
    </row>
    <row r="3352" spans="1:1" x14ac:dyDescent="0.25">
      <c r="A3352" s="290"/>
    </row>
    <row r="3353" spans="1:1" x14ac:dyDescent="0.25">
      <c r="A3353" s="290"/>
    </row>
    <row r="3354" spans="1:1" x14ac:dyDescent="0.25">
      <c r="A3354" s="290"/>
    </row>
    <row r="3355" spans="1:1" x14ac:dyDescent="0.25">
      <c r="A3355" s="290"/>
    </row>
    <row r="3356" spans="1:1" x14ac:dyDescent="0.25">
      <c r="A3356" s="290"/>
    </row>
    <row r="3357" spans="1:1" x14ac:dyDescent="0.25">
      <c r="A3357" s="290"/>
    </row>
    <row r="3358" spans="1:1" x14ac:dyDescent="0.25">
      <c r="A3358" s="290"/>
    </row>
    <row r="3359" spans="1:1" x14ac:dyDescent="0.25">
      <c r="A3359" s="290"/>
    </row>
    <row r="3360" spans="1:1" x14ac:dyDescent="0.25">
      <c r="A3360" s="290"/>
    </row>
    <row r="3361" spans="1:1" x14ac:dyDescent="0.25">
      <c r="A3361" s="290"/>
    </row>
    <row r="3362" spans="1:1" x14ac:dyDescent="0.25">
      <c r="A3362" s="290"/>
    </row>
    <row r="3363" spans="1:1" x14ac:dyDescent="0.25">
      <c r="A3363" s="290"/>
    </row>
    <row r="3364" spans="1:1" x14ac:dyDescent="0.25">
      <c r="A3364" s="290"/>
    </row>
    <row r="3365" spans="1:1" x14ac:dyDescent="0.25">
      <c r="A3365" s="290"/>
    </row>
    <row r="3366" spans="1:1" x14ac:dyDescent="0.25">
      <c r="A3366" s="290"/>
    </row>
    <row r="3367" spans="1:1" x14ac:dyDescent="0.25">
      <c r="A3367" s="290"/>
    </row>
    <row r="3368" spans="1:1" x14ac:dyDescent="0.25">
      <c r="A3368" s="290"/>
    </row>
    <row r="3369" spans="1:1" x14ac:dyDescent="0.25">
      <c r="A3369" s="290"/>
    </row>
    <row r="3370" spans="1:1" x14ac:dyDescent="0.25">
      <c r="A3370" s="290"/>
    </row>
    <row r="3371" spans="1:1" x14ac:dyDescent="0.25">
      <c r="A3371" s="290"/>
    </row>
    <row r="3372" spans="1:1" x14ac:dyDescent="0.25">
      <c r="A3372" s="290"/>
    </row>
    <row r="3373" spans="1:1" x14ac:dyDescent="0.25">
      <c r="A3373" s="290"/>
    </row>
    <row r="3374" spans="1:1" x14ac:dyDescent="0.25">
      <c r="A3374" s="290"/>
    </row>
    <row r="3375" spans="1:1" x14ac:dyDescent="0.25">
      <c r="A3375" s="290"/>
    </row>
    <row r="3376" spans="1:1" x14ac:dyDescent="0.25">
      <c r="A3376" s="290"/>
    </row>
    <row r="3377" spans="1:1" x14ac:dyDescent="0.25">
      <c r="A3377" s="290"/>
    </row>
    <row r="3378" spans="1:1" x14ac:dyDescent="0.25">
      <c r="A3378" s="290"/>
    </row>
    <row r="3379" spans="1:1" x14ac:dyDescent="0.25">
      <c r="A3379" s="290"/>
    </row>
    <row r="3380" spans="1:1" x14ac:dyDescent="0.25">
      <c r="A3380" s="290"/>
    </row>
    <row r="3381" spans="1:1" x14ac:dyDescent="0.25">
      <c r="A3381" s="290"/>
    </row>
    <row r="3382" spans="1:1" x14ac:dyDescent="0.25">
      <c r="A3382" s="290"/>
    </row>
    <row r="3383" spans="1:1" x14ac:dyDescent="0.25">
      <c r="A3383" s="290"/>
    </row>
    <row r="3384" spans="1:1" x14ac:dyDescent="0.25">
      <c r="A3384" s="290"/>
    </row>
    <row r="3385" spans="1:1" x14ac:dyDescent="0.25">
      <c r="A3385" s="290"/>
    </row>
    <row r="3386" spans="1:1" x14ac:dyDescent="0.25">
      <c r="A3386" s="290"/>
    </row>
    <row r="3387" spans="1:1" x14ac:dyDescent="0.25">
      <c r="A3387" s="290"/>
    </row>
    <row r="3388" spans="1:1" x14ac:dyDescent="0.25">
      <c r="A3388" s="290"/>
    </row>
    <row r="3389" spans="1:1" x14ac:dyDescent="0.25">
      <c r="A3389" s="290"/>
    </row>
    <row r="3390" spans="1:1" x14ac:dyDescent="0.25">
      <c r="A3390" s="290"/>
    </row>
    <row r="3391" spans="1:1" x14ac:dyDescent="0.25">
      <c r="A3391" s="290"/>
    </row>
    <row r="3392" spans="1:1" x14ac:dyDescent="0.25">
      <c r="A3392" s="290"/>
    </row>
    <row r="3393" spans="1:1" x14ac:dyDescent="0.25">
      <c r="A3393" s="290"/>
    </row>
    <row r="3394" spans="1:1" x14ac:dyDescent="0.25">
      <c r="A3394" s="290"/>
    </row>
    <row r="3395" spans="1:1" x14ac:dyDescent="0.25">
      <c r="A3395" s="290"/>
    </row>
    <row r="3396" spans="1:1" x14ac:dyDescent="0.25">
      <c r="A3396" s="290"/>
    </row>
    <row r="3397" spans="1:1" x14ac:dyDescent="0.25">
      <c r="A3397" s="290"/>
    </row>
    <row r="3398" spans="1:1" x14ac:dyDescent="0.25">
      <c r="A3398" s="290"/>
    </row>
    <row r="3399" spans="1:1" x14ac:dyDescent="0.25">
      <c r="A3399" s="290"/>
    </row>
    <row r="3400" spans="1:1" x14ac:dyDescent="0.25">
      <c r="A3400" s="290"/>
    </row>
    <row r="3401" spans="1:1" x14ac:dyDescent="0.25">
      <c r="A3401" s="290"/>
    </row>
    <row r="3402" spans="1:1" x14ac:dyDescent="0.25">
      <c r="A3402" s="290"/>
    </row>
    <row r="3403" spans="1:1" x14ac:dyDescent="0.25">
      <c r="A3403" s="290"/>
    </row>
    <row r="3404" spans="1:1" x14ac:dyDescent="0.25">
      <c r="A3404" s="290"/>
    </row>
    <row r="3405" spans="1:1" x14ac:dyDescent="0.25">
      <c r="A3405" s="290"/>
    </row>
    <row r="3406" spans="1:1" x14ac:dyDescent="0.25">
      <c r="A3406" s="290"/>
    </row>
    <row r="3407" spans="1:1" x14ac:dyDescent="0.25">
      <c r="A3407" s="290"/>
    </row>
    <row r="3408" spans="1:1" x14ac:dyDescent="0.25">
      <c r="A3408" s="290"/>
    </row>
    <row r="3409" spans="1:1" x14ac:dyDescent="0.25">
      <c r="A3409" s="290"/>
    </row>
    <row r="3410" spans="1:1" x14ac:dyDescent="0.25">
      <c r="A3410" s="290"/>
    </row>
    <row r="3411" spans="1:1" x14ac:dyDescent="0.25">
      <c r="A3411" s="290"/>
    </row>
    <row r="3412" spans="1:1" x14ac:dyDescent="0.25">
      <c r="A3412" s="290"/>
    </row>
    <row r="3413" spans="1:1" x14ac:dyDescent="0.25">
      <c r="A3413" s="290"/>
    </row>
    <row r="3414" spans="1:1" x14ac:dyDescent="0.25">
      <c r="A3414" s="290"/>
    </row>
    <row r="3415" spans="1:1" x14ac:dyDescent="0.25">
      <c r="A3415" s="290"/>
    </row>
    <row r="3416" spans="1:1" x14ac:dyDescent="0.25">
      <c r="A3416" s="290"/>
    </row>
    <row r="3417" spans="1:1" x14ac:dyDescent="0.25">
      <c r="A3417" s="290"/>
    </row>
    <row r="3418" spans="1:1" x14ac:dyDescent="0.25">
      <c r="A3418" s="290"/>
    </row>
    <row r="3419" spans="1:1" x14ac:dyDescent="0.25">
      <c r="A3419" s="290"/>
    </row>
    <row r="3420" spans="1:1" x14ac:dyDescent="0.25">
      <c r="A3420" s="290"/>
    </row>
    <row r="3421" spans="1:1" x14ac:dyDescent="0.25">
      <c r="A3421" s="290"/>
    </row>
    <row r="3422" spans="1:1" x14ac:dyDescent="0.25">
      <c r="A3422" s="290"/>
    </row>
    <row r="3423" spans="1:1" x14ac:dyDescent="0.25">
      <c r="A3423" s="290"/>
    </row>
    <row r="3424" spans="1:1" x14ac:dyDescent="0.25">
      <c r="A3424" s="290"/>
    </row>
    <row r="3425" spans="1:1" x14ac:dyDescent="0.25">
      <c r="A3425" s="290"/>
    </row>
    <row r="3426" spans="1:1" x14ac:dyDescent="0.25">
      <c r="A3426" s="290"/>
    </row>
    <row r="3427" spans="1:1" x14ac:dyDescent="0.25">
      <c r="A3427" s="290"/>
    </row>
    <row r="3428" spans="1:1" x14ac:dyDescent="0.25">
      <c r="A3428" s="290"/>
    </row>
    <row r="3429" spans="1:1" x14ac:dyDescent="0.25">
      <c r="A3429" s="290"/>
    </row>
    <row r="3430" spans="1:1" x14ac:dyDescent="0.25">
      <c r="A3430" s="290"/>
    </row>
    <row r="3431" spans="1:1" x14ac:dyDescent="0.25">
      <c r="A3431" s="290"/>
    </row>
    <row r="3432" spans="1:1" x14ac:dyDescent="0.25">
      <c r="A3432" s="290"/>
    </row>
    <row r="3433" spans="1:1" x14ac:dyDescent="0.25">
      <c r="A3433" s="290"/>
    </row>
    <row r="3434" spans="1:1" x14ac:dyDescent="0.25">
      <c r="A3434" s="290"/>
    </row>
    <row r="3435" spans="1:1" x14ac:dyDescent="0.25">
      <c r="A3435" s="290"/>
    </row>
    <row r="3436" spans="1:1" x14ac:dyDescent="0.25">
      <c r="A3436" s="290"/>
    </row>
    <row r="3437" spans="1:1" x14ac:dyDescent="0.25">
      <c r="A3437" s="290"/>
    </row>
    <row r="3438" spans="1:1" x14ac:dyDescent="0.25">
      <c r="A3438" s="290"/>
    </row>
    <row r="3439" spans="1:1" x14ac:dyDescent="0.25">
      <c r="A3439" s="290"/>
    </row>
    <row r="3440" spans="1:1" x14ac:dyDescent="0.25">
      <c r="A3440" s="290"/>
    </row>
    <row r="3441" spans="1:1" x14ac:dyDescent="0.25">
      <c r="A3441" s="290"/>
    </row>
    <row r="3442" spans="1:1" x14ac:dyDescent="0.25">
      <c r="A3442" s="290"/>
    </row>
    <row r="3443" spans="1:1" x14ac:dyDescent="0.25">
      <c r="A3443" s="290"/>
    </row>
    <row r="3444" spans="1:1" x14ac:dyDescent="0.25">
      <c r="A3444" s="290"/>
    </row>
    <row r="3445" spans="1:1" x14ac:dyDescent="0.25">
      <c r="A3445" s="290"/>
    </row>
    <row r="3446" spans="1:1" x14ac:dyDescent="0.25">
      <c r="A3446" s="290"/>
    </row>
    <row r="3447" spans="1:1" x14ac:dyDescent="0.25">
      <c r="A3447" s="290"/>
    </row>
    <row r="3448" spans="1:1" x14ac:dyDescent="0.25">
      <c r="A3448" s="290"/>
    </row>
    <row r="3449" spans="1:1" x14ac:dyDescent="0.25">
      <c r="A3449" s="290"/>
    </row>
    <row r="3450" spans="1:1" x14ac:dyDescent="0.25">
      <c r="A3450" s="290"/>
    </row>
    <row r="3451" spans="1:1" x14ac:dyDescent="0.25">
      <c r="A3451" s="290"/>
    </row>
    <row r="3452" spans="1:1" x14ac:dyDescent="0.25">
      <c r="A3452" s="290"/>
    </row>
    <row r="3453" spans="1:1" x14ac:dyDescent="0.25">
      <c r="A3453" s="290"/>
    </row>
    <row r="3454" spans="1:1" x14ac:dyDescent="0.25">
      <c r="A3454" s="290"/>
    </row>
    <row r="3455" spans="1:1" x14ac:dyDescent="0.25">
      <c r="A3455" s="290"/>
    </row>
    <row r="3456" spans="1:1" x14ac:dyDescent="0.25">
      <c r="A3456" s="290"/>
    </row>
    <row r="3457" spans="1:1" x14ac:dyDescent="0.25">
      <c r="A3457" s="290"/>
    </row>
    <row r="3458" spans="1:1" x14ac:dyDescent="0.25">
      <c r="A3458" s="290"/>
    </row>
    <row r="3459" spans="1:1" x14ac:dyDescent="0.25">
      <c r="A3459" s="290"/>
    </row>
    <row r="3460" spans="1:1" x14ac:dyDescent="0.25">
      <c r="A3460" s="290"/>
    </row>
    <row r="3461" spans="1:1" x14ac:dyDescent="0.25">
      <c r="A3461" s="290"/>
    </row>
    <row r="3462" spans="1:1" x14ac:dyDescent="0.25">
      <c r="A3462" s="290"/>
    </row>
    <row r="3463" spans="1:1" x14ac:dyDescent="0.25">
      <c r="A3463" s="290"/>
    </row>
    <row r="3464" spans="1:1" x14ac:dyDescent="0.25">
      <c r="A3464" s="290"/>
    </row>
    <row r="3465" spans="1:1" x14ac:dyDescent="0.25">
      <c r="A3465" s="290"/>
    </row>
    <row r="3466" spans="1:1" x14ac:dyDescent="0.25">
      <c r="A3466" s="290"/>
    </row>
    <row r="3467" spans="1:1" x14ac:dyDescent="0.25">
      <c r="A3467" s="290"/>
    </row>
    <row r="3468" spans="1:1" x14ac:dyDescent="0.25">
      <c r="A3468" s="290"/>
    </row>
    <row r="3469" spans="1:1" x14ac:dyDescent="0.25">
      <c r="A3469" s="290"/>
    </row>
    <row r="3470" spans="1:1" x14ac:dyDescent="0.25">
      <c r="A3470" s="290"/>
    </row>
    <row r="3471" spans="1:1" x14ac:dyDescent="0.25">
      <c r="A3471" s="290"/>
    </row>
    <row r="3472" spans="1:1" x14ac:dyDescent="0.25">
      <c r="A3472" s="290"/>
    </row>
    <row r="3473" spans="1:1" x14ac:dyDescent="0.25">
      <c r="A3473" s="290"/>
    </row>
    <row r="3474" spans="1:1" x14ac:dyDescent="0.25">
      <c r="A3474" s="290"/>
    </row>
    <row r="3475" spans="1:1" x14ac:dyDescent="0.25">
      <c r="A3475" s="290"/>
    </row>
    <row r="3476" spans="1:1" x14ac:dyDescent="0.25">
      <c r="A3476" s="290"/>
    </row>
    <row r="3477" spans="1:1" x14ac:dyDescent="0.25">
      <c r="A3477" s="290"/>
    </row>
    <row r="3478" spans="1:1" x14ac:dyDescent="0.25">
      <c r="A3478" s="290"/>
    </row>
    <row r="3479" spans="1:1" x14ac:dyDescent="0.25">
      <c r="A3479" s="290"/>
    </row>
    <row r="3480" spans="1:1" x14ac:dyDescent="0.25">
      <c r="A3480" s="290"/>
    </row>
    <row r="3481" spans="1:1" x14ac:dyDescent="0.25">
      <c r="A3481" s="290"/>
    </row>
    <row r="3482" spans="1:1" x14ac:dyDescent="0.25">
      <c r="A3482" s="290"/>
    </row>
    <row r="3483" spans="1:1" x14ac:dyDescent="0.25">
      <c r="A3483" s="290"/>
    </row>
    <row r="3484" spans="1:1" x14ac:dyDescent="0.25">
      <c r="A3484" s="290"/>
    </row>
    <row r="3485" spans="1:1" x14ac:dyDescent="0.25">
      <c r="A3485" s="290"/>
    </row>
    <row r="3486" spans="1:1" x14ac:dyDescent="0.25">
      <c r="A3486" s="290"/>
    </row>
    <row r="3487" spans="1:1" x14ac:dyDescent="0.25">
      <c r="A3487" s="290"/>
    </row>
    <row r="3488" spans="1:1" x14ac:dyDescent="0.25">
      <c r="A3488" s="290"/>
    </row>
    <row r="3489" spans="1:1" x14ac:dyDescent="0.25">
      <c r="A3489" s="290"/>
    </row>
    <row r="3490" spans="1:1" x14ac:dyDescent="0.25">
      <c r="A3490" s="290"/>
    </row>
    <row r="3491" spans="1:1" x14ac:dyDescent="0.25">
      <c r="A3491" s="290"/>
    </row>
    <row r="3492" spans="1:1" x14ac:dyDescent="0.25">
      <c r="A3492" s="290"/>
    </row>
    <row r="3493" spans="1:1" x14ac:dyDescent="0.25">
      <c r="A3493" s="290"/>
    </row>
    <row r="3494" spans="1:1" x14ac:dyDescent="0.25">
      <c r="A3494" s="290"/>
    </row>
    <row r="3495" spans="1:1" x14ac:dyDescent="0.25">
      <c r="A3495" s="290"/>
    </row>
    <row r="3496" spans="1:1" x14ac:dyDescent="0.25">
      <c r="A3496" s="290"/>
    </row>
    <row r="3497" spans="1:1" x14ac:dyDescent="0.25">
      <c r="A3497" s="290"/>
    </row>
    <row r="3498" spans="1:1" x14ac:dyDescent="0.25">
      <c r="A3498" s="290"/>
    </row>
    <row r="3499" spans="1:1" x14ac:dyDescent="0.25">
      <c r="A3499" s="290"/>
    </row>
    <row r="3500" spans="1:1" x14ac:dyDescent="0.25">
      <c r="A3500" s="290"/>
    </row>
    <row r="3501" spans="1:1" x14ac:dyDescent="0.25">
      <c r="A3501" s="290"/>
    </row>
    <row r="3502" spans="1:1" x14ac:dyDescent="0.25">
      <c r="A3502" s="290"/>
    </row>
    <row r="3503" spans="1:1" x14ac:dyDescent="0.25">
      <c r="A3503" s="290"/>
    </row>
    <row r="3504" spans="1:1" x14ac:dyDescent="0.25">
      <c r="A3504" s="290"/>
    </row>
    <row r="3505" spans="1:1" x14ac:dyDescent="0.25">
      <c r="A3505" s="290"/>
    </row>
    <row r="3506" spans="1:1" x14ac:dyDescent="0.25">
      <c r="A3506" s="290"/>
    </row>
    <row r="3507" spans="1:1" x14ac:dyDescent="0.25">
      <c r="A3507" s="290"/>
    </row>
    <row r="3508" spans="1:1" x14ac:dyDescent="0.25">
      <c r="A3508" s="290"/>
    </row>
    <row r="3509" spans="1:1" x14ac:dyDescent="0.25">
      <c r="A3509" s="290"/>
    </row>
    <row r="3510" spans="1:1" x14ac:dyDescent="0.25">
      <c r="A3510" s="290"/>
    </row>
    <row r="3511" spans="1:1" x14ac:dyDescent="0.25">
      <c r="A3511" s="290"/>
    </row>
    <row r="3512" spans="1:1" x14ac:dyDescent="0.25">
      <c r="A3512" s="290"/>
    </row>
    <row r="3513" spans="1:1" x14ac:dyDescent="0.25">
      <c r="A3513" s="290"/>
    </row>
    <row r="3514" spans="1:1" x14ac:dyDescent="0.25">
      <c r="A3514" s="290"/>
    </row>
    <row r="3515" spans="1:1" x14ac:dyDescent="0.25">
      <c r="A3515" s="290"/>
    </row>
    <row r="3516" spans="1:1" x14ac:dyDescent="0.25">
      <c r="A3516" s="290"/>
    </row>
    <row r="3517" spans="1:1" x14ac:dyDescent="0.25">
      <c r="A3517" s="290"/>
    </row>
    <row r="3518" spans="1:1" x14ac:dyDescent="0.25">
      <c r="A3518" s="290"/>
    </row>
    <row r="3519" spans="1:1" x14ac:dyDescent="0.25">
      <c r="A3519" s="290"/>
    </row>
    <row r="3520" spans="1:1" x14ac:dyDescent="0.25">
      <c r="A3520" s="290"/>
    </row>
    <row r="3521" spans="1:1" x14ac:dyDescent="0.25">
      <c r="A3521" s="290"/>
    </row>
    <row r="3522" spans="1:1" x14ac:dyDescent="0.25">
      <c r="A3522" s="290"/>
    </row>
    <row r="3523" spans="1:1" x14ac:dyDescent="0.25">
      <c r="A3523" s="290"/>
    </row>
    <row r="3524" spans="1:1" x14ac:dyDescent="0.25">
      <c r="A3524" s="290"/>
    </row>
    <row r="3525" spans="1:1" x14ac:dyDescent="0.25">
      <c r="A3525" s="290"/>
    </row>
    <row r="3526" spans="1:1" x14ac:dyDescent="0.25">
      <c r="A3526" s="290"/>
    </row>
    <row r="3527" spans="1:1" x14ac:dyDescent="0.25">
      <c r="A3527" s="290"/>
    </row>
    <row r="3528" spans="1:1" x14ac:dyDescent="0.25">
      <c r="A3528" s="290"/>
    </row>
    <row r="3529" spans="1:1" x14ac:dyDescent="0.25">
      <c r="A3529" s="290"/>
    </row>
    <row r="3530" spans="1:1" x14ac:dyDescent="0.25">
      <c r="A3530" s="290"/>
    </row>
    <row r="3531" spans="1:1" x14ac:dyDescent="0.25">
      <c r="A3531" s="290"/>
    </row>
    <row r="3532" spans="1:1" x14ac:dyDescent="0.25">
      <c r="A3532" s="290"/>
    </row>
    <row r="3533" spans="1:1" x14ac:dyDescent="0.25">
      <c r="A3533" s="290"/>
    </row>
    <row r="3534" spans="1:1" x14ac:dyDescent="0.25">
      <c r="A3534" s="290"/>
    </row>
    <row r="3535" spans="1:1" x14ac:dyDescent="0.25">
      <c r="A3535" s="290"/>
    </row>
    <row r="3536" spans="1:1" x14ac:dyDescent="0.25">
      <c r="A3536" s="290"/>
    </row>
    <row r="3537" spans="1:1" x14ac:dyDescent="0.25">
      <c r="A3537" s="290"/>
    </row>
    <row r="3538" spans="1:1" x14ac:dyDescent="0.25">
      <c r="A3538" s="290"/>
    </row>
    <row r="3539" spans="1:1" x14ac:dyDescent="0.25">
      <c r="A3539" s="290"/>
    </row>
    <row r="3540" spans="1:1" x14ac:dyDescent="0.25">
      <c r="A3540" s="290"/>
    </row>
    <row r="3541" spans="1:1" x14ac:dyDescent="0.25">
      <c r="A3541" s="290"/>
    </row>
    <row r="3542" spans="1:1" x14ac:dyDescent="0.25">
      <c r="A3542" s="290"/>
    </row>
    <row r="3543" spans="1:1" x14ac:dyDescent="0.25">
      <c r="A3543" s="290"/>
    </row>
    <row r="3544" spans="1:1" x14ac:dyDescent="0.25">
      <c r="A3544" s="290"/>
    </row>
    <row r="3545" spans="1:1" x14ac:dyDescent="0.25">
      <c r="A3545" s="290"/>
    </row>
    <row r="3546" spans="1:1" x14ac:dyDescent="0.25">
      <c r="A3546" s="290"/>
    </row>
    <row r="3547" spans="1:1" x14ac:dyDescent="0.25">
      <c r="A3547" s="290"/>
    </row>
    <row r="3548" spans="1:1" x14ac:dyDescent="0.25">
      <c r="A3548" s="290"/>
    </row>
    <row r="3549" spans="1:1" x14ac:dyDescent="0.25">
      <c r="A3549" s="290"/>
    </row>
    <row r="3550" spans="1:1" x14ac:dyDescent="0.25">
      <c r="A3550" s="290"/>
    </row>
    <row r="3551" spans="1:1" x14ac:dyDescent="0.25">
      <c r="A3551" s="290"/>
    </row>
    <row r="3552" spans="1:1" x14ac:dyDescent="0.25">
      <c r="A3552" s="290"/>
    </row>
    <row r="3553" spans="1:1" x14ac:dyDescent="0.25">
      <c r="A3553" s="290"/>
    </row>
    <row r="3554" spans="1:1" x14ac:dyDescent="0.25">
      <c r="A3554" s="290"/>
    </row>
    <row r="3555" spans="1:1" x14ac:dyDescent="0.25">
      <c r="A3555" s="290"/>
    </row>
    <row r="3556" spans="1:1" x14ac:dyDescent="0.25">
      <c r="A3556" s="290"/>
    </row>
    <row r="3557" spans="1:1" x14ac:dyDescent="0.25">
      <c r="A3557" s="290"/>
    </row>
    <row r="3558" spans="1:1" x14ac:dyDescent="0.25">
      <c r="A3558" s="290"/>
    </row>
    <row r="3559" spans="1:1" x14ac:dyDescent="0.25">
      <c r="A3559" s="290"/>
    </row>
    <row r="3560" spans="1:1" x14ac:dyDescent="0.25">
      <c r="A3560" s="290"/>
    </row>
    <row r="3561" spans="1:1" x14ac:dyDescent="0.25">
      <c r="A3561" s="290"/>
    </row>
    <row r="3562" spans="1:1" x14ac:dyDescent="0.25">
      <c r="A3562" s="290"/>
    </row>
    <row r="3563" spans="1:1" x14ac:dyDescent="0.25">
      <c r="A3563" s="290"/>
    </row>
    <row r="3564" spans="1:1" x14ac:dyDescent="0.25">
      <c r="A3564" s="290"/>
    </row>
    <row r="3565" spans="1:1" x14ac:dyDescent="0.25">
      <c r="A3565" s="290"/>
    </row>
    <row r="3566" spans="1:1" x14ac:dyDescent="0.25">
      <c r="A3566" s="290"/>
    </row>
    <row r="3567" spans="1:1" x14ac:dyDescent="0.25">
      <c r="A3567" s="290"/>
    </row>
    <row r="3568" spans="1:1" x14ac:dyDescent="0.25">
      <c r="A3568" s="290"/>
    </row>
    <row r="3569" spans="1:1" x14ac:dyDescent="0.25">
      <c r="A3569" s="290"/>
    </row>
    <row r="3570" spans="1:1" x14ac:dyDescent="0.25">
      <c r="A3570" s="290"/>
    </row>
    <row r="3571" spans="1:1" x14ac:dyDescent="0.25">
      <c r="A3571" s="290"/>
    </row>
    <row r="3572" spans="1:1" x14ac:dyDescent="0.25">
      <c r="A3572" s="290"/>
    </row>
    <row r="3573" spans="1:1" x14ac:dyDescent="0.25">
      <c r="A3573" s="290"/>
    </row>
    <row r="3574" spans="1:1" x14ac:dyDescent="0.25">
      <c r="A3574" s="290"/>
    </row>
    <row r="3575" spans="1:1" x14ac:dyDescent="0.25">
      <c r="A3575" s="290"/>
    </row>
    <row r="3576" spans="1:1" x14ac:dyDescent="0.25">
      <c r="A3576" s="290"/>
    </row>
    <row r="3577" spans="1:1" x14ac:dyDescent="0.25">
      <c r="A3577" s="290"/>
    </row>
    <row r="3578" spans="1:1" x14ac:dyDescent="0.25">
      <c r="A3578" s="290"/>
    </row>
    <row r="3579" spans="1:1" x14ac:dyDescent="0.25">
      <c r="A3579" s="290"/>
    </row>
    <row r="3580" spans="1:1" x14ac:dyDescent="0.25">
      <c r="A3580" s="290"/>
    </row>
    <row r="3581" spans="1:1" x14ac:dyDescent="0.25">
      <c r="A3581" s="290"/>
    </row>
    <row r="3582" spans="1:1" x14ac:dyDescent="0.25">
      <c r="A3582" s="290"/>
    </row>
    <row r="3583" spans="1:1" x14ac:dyDescent="0.25">
      <c r="A3583" s="290"/>
    </row>
    <row r="3584" spans="1:1" x14ac:dyDescent="0.25">
      <c r="A3584" s="290"/>
    </row>
    <row r="3585" spans="1:1" x14ac:dyDescent="0.25">
      <c r="A3585" s="290"/>
    </row>
    <row r="3586" spans="1:1" x14ac:dyDescent="0.25">
      <c r="A3586" s="290"/>
    </row>
    <row r="3587" spans="1:1" x14ac:dyDescent="0.25">
      <c r="A3587" s="290"/>
    </row>
    <row r="3588" spans="1:1" x14ac:dyDescent="0.25">
      <c r="A3588" s="290"/>
    </row>
    <row r="3589" spans="1:1" x14ac:dyDescent="0.25">
      <c r="A3589" s="290"/>
    </row>
    <row r="3590" spans="1:1" x14ac:dyDescent="0.25">
      <c r="A3590" s="290"/>
    </row>
    <row r="3591" spans="1:1" x14ac:dyDescent="0.25">
      <c r="A3591" s="290"/>
    </row>
    <row r="3592" spans="1:1" x14ac:dyDescent="0.25">
      <c r="A3592" s="290"/>
    </row>
    <row r="3593" spans="1:1" x14ac:dyDescent="0.25">
      <c r="A3593" s="290"/>
    </row>
    <row r="3594" spans="1:1" x14ac:dyDescent="0.25">
      <c r="A3594" s="290"/>
    </row>
    <row r="3595" spans="1:1" x14ac:dyDescent="0.25">
      <c r="A3595" s="290"/>
    </row>
    <row r="3596" spans="1:1" x14ac:dyDescent="0.25">
      <c r="A3596" s="290"/>
    </row>
    <row r="3597" spans="1:1" x14ac:dyDescent="0.25">
      <c r="A3597" s="290"/>
    </row>
    <row r="3598" spans="1:1" x14ac:dyDescent="0.25">
      <c r="A3598" s="290"/>
    </row>
    <row r="3599" spans="1:1" x14ac:dyDescent="0.25">
      <c r="A3599" s="290"/>
    </row>
    <row r="3600" spans="1:1" x14ac:dyDescent="0.25">
      <c r="A3600" s="290"/>
    </row>
    <row r="3601" spans="1:1" x14ac:dyDescent="0.25">
      <c r="A3601" s="290"/>
    </row>
    <row r="3602" spans="1:1" x14ac:dyDescent="0.25">
      <c r="A3602" s="290"/>
    </row>
    <row r="3603" spans="1:1" x14ac:dyDescent="0.25">
      <c r="A3603" s="290"/>
    </row>
    <row r="3604" spans="1:1" x14ac:dyDescent="0.25">
      <c r="A3604" s="290"/>
    </row>
    <row r="3605" spans="1:1" x14ac:dyDescent="0.25">
      <c r="A3605" s="290"/>
    </row>
    <row r="3606" spans="1:1" x14ac:dyDescent="0.25">
      <c r="A3606" s="290"/>
    </row>
    <row r="3607" spans="1:1" x14ac:dyDescent="0.25">
      <c r="A3607" s="290"/>
    </row>
    <row r="3608" spans="1:1" x14ac:dyDescent="0.25">
      <c r="A3608" s="290"/>
    </row>
    <row r="3609" spans="1:1" x14ac:dyDescent="0.25">
      <c r="A3609" s="290"/>
    </row>
    <row r="3610" spans="1:1" x14ac:dyDescent="0.25">
      <c r="A3610" s="290"/>
    </row>
    <row r="3611" spans="1:1" x14ac:dyDescent="0.25">
      <c r="A3611" s="290"/>
    </row>
    <row r="3612" spans="1:1" x14ac:dyDescent="0.25">
      <c r="A3612" s="290"/>
    </row>
    <row r="3613" spans="1:1" x14ac:dyDescent="0.25">
      <c r="A3613" s="290"/>
    </row>
    <row r="3614" spans="1:1" x14ac:dyDescent="0.25">
      <c r="A3614" s="290"/>
    </row>
    <row r="3615" spans="1:1" x14ac:dyDescent="0.25">
      <c r="A3615" s="290"/>
    </row>
    <row r="3616" spans="1:1" x14ac:dyDescent="0.25">
      <c r="A3616" s="290"/>
    </row>
    <row r="3617" spans="1:1" x14ac:dyDescent="0.25">
      <c r="A3617" s="290"/>
    </row>
    <row r="3618" spans="1:1" x14ac:dyDescent="0.25">
      <c r="A3618" s="290"/>
    </row>
    <row r="3619" spans="1:1" x14ac:dyDescent="0.25">
      <c r="A3619" s="290"/>
    </row>
    <row r="3620" spans="1:1" x14ac:dyDescent="0.25">
      <c r="A3620" s="290"/>
    </row>
    <row r="3621" spans="1:1" x14ac:dyDescent="0.25">
      <c r="A3621" s="290"/>
    </row>
    <row r="3622" spans="1:1" x14ac:dyDescent="0.25">
      <c r="A3622" s="290"/>
    </row>
    <row r="3623" spans="1:1" x14ac:dyDescent="0.25">
      <c r="A3623" s="290"/>
    </row>
    <row r="3624" spans="1:1" x14ac:dyDescent="0.25">
      <c r="A3624" s="290"/>
    </row>
    <row r="3625" spans="1:1" x14ac:dyDescent="0.25">
      <c r="A3625" s="290"/>
    </row>
    <row r="3626" spans="1:1" x14ac:dyDescent="0.25">
      <c r="A3626" s="290"/>
    </row>
    <row r="3627" spans="1:1" x14ac:dyDescent="0.25">
      <c r="A3627" s="290"/>
    </row>
    <row r="3628" spans="1:1" x14ac:dyDescent="0.25">
      <c r="A3628" s="290"/>
    </row>
    <row r="3629" spans="1:1" x14ac:dyDescent="0.25">
      <c r="A3629" s="290"/>
    </row>
    <row r="3630" spans="1:1" x14ac:dyDescent="0.25">
      <c r="A3630" s="290"/>
    </row>
    <row r="3631" spans="1:1" x14ac:dyDescent="0.25">
      <c r="A3631" s="290"/>
    </row>
    <row r="3632" spans="1:1" x14ac:dyDescent="0.25">
      <c r="A3632" s="290"/>
    </row>
    <row r="3633" spans="1:1" x14ac:dyDescent="0.25">
      <c r="A3633" s="290"/>
    </row>
    <row r="3634" spans="1:1" x14ac:dyDescent="0.25">
      <c r="A3634" s="290"/>
    </row>
    <row r="3635" spans="1:1" x14ac:dyDescent="0.25">
      <c r="A3635" s="290"/>
    </row>
    <row r="3636" spans="1:1" x14ac:dyDescent="0.25">
      <c r="A3636" s="290"/>
    </row>
    <row r="3637" spans="1:1" x14ac:dyDescent="0.25">
      <c r="A3637" s="290"/>
    </row>
    <row r="3638" spans="1:1" x14ac:dyDescent="0.25">
      <c r="A3638" s="290"/>
    </row>
    <row r="3639" spans="1:1" x14ac:dyDescent="0.25">
      <c r="A3639" s="290"/>
    </row>
    <row r="3640" spans="1:1" x14ac:dyDescent="0.25">
      <c r="A3640" s="290"/>
    </row>
    <row r="3641" spans="1:1" x14ac:dyDescent="0.25">
      <c r="A3641" s="290"/>
    </row>
    <row r="3642" spans="1:1" x14ac:dyDescent="0.25">
      <c r="A3642" s="290"/>
    </row>
    <row r="3643" spans="1:1" x14ac:dyDescent="0.25">
      <c r="A3643" s="290"/>
    </row>
    <row r="3644" spans="1:1" x14ac:dyDescent="0.25">
      <c r="A3644" s="290"/>
    </row>
    <row r="3645" spans="1:1" x14ac:dyDescent="0.25">
      <c r="A3645" s="290"/>
    </row>
    <row r="3646" spans="1:1" x14ac:dyDescent="0.25">
      <c r="A3646" s="290"/>
    </row>
    <row r="3647" spans="1:1" x14ac:dyDescent="0.25">
      <c r="A3647" s="290"/>
    </row>
    <row r="3648" spans="1:1" x14ac:dyDescent="0.25">
      <c r="A3648" s="290"/>
    </row>
    <row r="3649" spans="1:1" x14ac:dyDescent="0.25">
      <c r="A3649" s="290"/>
    </row>
    <row r="3650" spans="1:1" x14ac:dyDescent="0.25">
      <c r="A3650" s="290"/>
    </row>
    <row r="3651" spans="1:1" x14ac:dyDescent="0.25">
      <c r="A3651" s="290"/>
    </row>
    <row r="3652" spans="1:1" x14ac:dyDescent="0.25">
      <c r="A3652" s="290"/>
    </row>
    <row r="3653" spans="1:1" x14ac:dyDescent="0.25">
      <c r="A3653" s="290"/>
    </row>
    <row r="3654" spans="1:1" x14ac:dyDescent="0.25">
      <c r="A3654" s="290"/>
    </row>
    <row r="3655" spans="1:1" x14ac:dyDescent="0.25">
      <c r="A3655" s="290"/>
    </row>
    <row r="3656" spans="1:1" x14ac:dyDescent="0.25">
      <c r="A3656" s="290"/>
    </row>
    <row r="3657" spans="1:1" x14ac:dyDescent="0.25">
      <c r="A3657" s="290"/>
    </row>
    <row r="3658" spans="1:1" x14ac:dyDescent="0.25">
      <c r="A3658" s="290"/>
    </row>
    <row r="3659" spans="1:1" x14ac:dyDescent="0.25">
      <c r="A3659" s="290"/>
    </row>
    <row r="3660" spans="1:1" x14ac:dyDescent="0.25">
      <c r="A3660" s="290"/>
    </row>
    <row r="3661" spans="1:1" x14ac:dyDescent="0.25">
      <c r="A3661" s="290"/>
    </row>
    <row r="3662" spans="1:1" x14ac:dyDescent="0.25">
      <c r="A3662" s="290"/>
    </row>
    <row r="3663" spans="1:1" x14ac:dyDescent="0.25">
      <c r="A3663" s="290"/>
    </row>
    <row r="3664" spans="1:1" x14ac:dyDescent="0.25">
      <c r="A3664" s="290"/>
    </row>
    <row r="3665" spans="1:1" x14ac:dyDescent="0.25">
      <c r="A3665" s="290"/>
    </row>
    <row r="3666" spans="1:1" x14ac:dyDescent="0.25">
      <c r="A3666" s="290"/>
    </row>
    <row r="3667" spans="1:1" x14ac:dyDescent="0.25">
      <c r="A3667" s="290"/>
    </row>
    <row r="3668" spans="1:1" x14ac:dyDescent="0.25">
      <c r="A3668" s="290"/>
    </row>
    <row r="3669" spans="1:1" x14ac:dyDescent="0.25">
      <c r="A3669" s="290"/>
    </row>
    <row r="3670" spans="1:1" x14ac:dyDescent="0.25">
      <c r="A3670" s="290"/>
    </row>
    <row r="3671" spans="1:1" x14ac:dyDescent="0.25">
      <c r="A3671" s="290"/>
    </row>
    <row r="3672" spans="1:1" x14ac:dyDescent="0.25">
      <c r="A3672" s="290"/>
    </row>
    <row r="3673" spans="1:1" x14ac:dyDescent="0.25">
      <c r="A3673" s="290"/>
    </row>
    <row r="3674" spans="1:1" x14ac:dyDescent="0.25">
      <c r="A3674" s="290"/>
    </row>
    <row r="3675" spans="1:1" x14ac:dyDescent="0.25">
      <c r="A3675" s="290"/>
    </row>
    <row r="3676" spans="1:1" x14ac:dyDescent="0.25">
      <c r="A3676" s="290"/>
    </row>
    <row r="3677" spans="1:1" x14ac:dyDescent="0.25">
      <c r="A3677" s="290"/>
    </row>
    <row r="3678" spans="1:1" x14ac:dyDescent="0.25">
      <c r="A3678" s="290"/>
    </row>
    <row r="3679" spans="1:1" x14ac:dyDescent="0.25">
      <c r="A3679" s="290"/>
    </row>
    <row r="3680" spans="1:1" x14ac:dyDescent="0.25">
      <c r="A3680" s="290"/>
    </row>
    <row r="3681" spans="1:1" x14ac:dyDescent="0.25">
      <c r="A3681" s="290"/>
    </row>
    <row r="3682" spans="1:1" x14ac:dyDescent="0.25">
      <c r="A3682" s="290"/>
    </row>
    <row r="3683" spans="1:1" x14ac:dyDescent="0.25">
      <c r="A3683" s="290"/>
    </row>
    <row r="3684" spans="1:1" x14ac:dyDescent="0.25">
      <c r="A3684" s="290"/>
    </row>
    <row r="3685" spans="1:1" x14ac:dyDescent="0.25">
      <c r="A3685" s="290"/>
    </row>
    <row r="3686" spans="1:1" x14ac:dyDescent="0.25">
      <c r="A3686" s="290"/>
    </row>
    <row r="3687" spans="1:1" x14ac:dyDescent="0.25">
      <c r="A3687" s="290"/>
    </row>
    <row r="3688" spans="1:1" x14ac:dyDescent="0.25">
      <c r="A3688" s="290"/>
    </row>
    <row r="3689" spans="1:1" x14ac:dyDescent="0.25">
      <c r="A3689" s="290"/>
    </row>
    <row r="3690" spans="1:1" x14ac:dyDescent="0.25">
      <c r="A3690" s="290"/>
    </row>
    <row r="3691" spans="1:1" x14ac:dyDescent="0.25">
      <c r="A3691" s="290"/>
    </row>
    <row r="3692" spans="1:1" x14ac:dyDescent="0.25">
      <c r="A3692" s="290"/>
    </row>
    <row r="3693" spans="1:1" x14ac:dyDescent="0.25">
      <c r="A3693" s="290"/>
    </row>
    <row r="3694" spans="1:1" x14ac:dyDescent="0.25">
      <c r="A3694" s="290"/>
    </row>
    <row r="3695" spans="1:1" x14ac:dyDescent="0.25">
      <c r="A3695" s="290"/>
    </row>
    <row r="3696" spans="1:1" x14ac:dyDescent="0.25">
      <c r="A3696" s="290"/>
    </row>
    <row r="3697" spans="1:1" x14ac:dyDescent="0.25">
      <c r="A3697" s="290"/>
    </row>
    <row r="3698" spans="1:1" x14ac:dyDescent="0.25">
      <c r="A3698" s="290"/>
    </row>
    <row r="3699" spans="1:1" x14ac:dyDescent="0.25">
      <c r="A3699" s="290"/>
    </row>
    <row r="3700" spans="1:1" x14ac:dyDescent="0.25">
      <c r="A3700" s="290"/>
    </row>
    <row r="3701" spans="1:1" x14ac:dyDescent="0.25">
      <c r="A3701" s="290"/>
    </row>
    <row r="3702" spans="1:1" x14ac:dyDescent="0.25">
      <c r="A3702" s="290"/>
    </row>
    <row r="3703" spans="1:1" x14ac:dyDescent="0.25">
      <c r="A3703" s="290"/>
    </row>
    <row r="3704" spans="1:1" x14ac:dyDescent="0.25">
      <c r="A3704" s="290"/>
    </row>
    <row r="3705" spans="1:1" x14ac:dyDescent="0.25">
      <c r="A3705" s="290"/>
    </row>
    <row r="3706" spans="1:1" x14ac:dyDescent="0.25">
      <c r="A3706" s="290"/>
    </row>
    <row r="3707" spans="1:1" x14ac:dyDescent="0.25">
      <c r="A3707" s="290"/>
    </row>
    <row r="3708" spans="1:1" x14ac:dyDescent="0.25">
      <c r="A3708" s="290"/>
    </row>
    <row r="3709" spans="1:1" x14ac:dyDescent="0.25">
      <c r="A3709" s="290"/>
    </row>
    <row r="3710" spans="1:1" x14ac:dyDescent="0.25">
      <c r="A3710" s="290"/>
    </row>
    <row r="3711" spans="1:1" x14ac:dyDescent="0.25">
      <c r="A3711" s="290"/>
    </row>
    <row r="3712" spans="1:1" x14ac:dyDescent="0.25">
      <c r="A3712" s="290"/>
    </row>
    <row r="3713" spans="1:1" x14ac:dyDescent="0.25">
      <c r="A3713" s="290"/>
    </row>
    <row r="3714" spans="1:1" x14ac:dyDescent="0.25">
      <c r="A3714" s="290"/>
    </row>
    <row r="3715" spans="1:1" x14ac:dyDescent="0.25">
      <c r="A3715" s="290"/>
    </row>
    <row r="3716" spans="1:1" x14ac:dyDescent="0.25">
      <c r="A3716" s="290"/>
    </row>
    <row r="3717" spans="1:1" x14ac:dyDescent="0.25">
      <c r="A3717" s="290"/>
    </row>
    <row r="3718" spans="1:1" x14ac:dyDescent="0.25">
      <c r="A3718" s="290"/>
    </row>
    <row r="3719" spans="1:1" x14ac:dyDescent="0.25">
      <c r="A3719" s="290"/>
    </row>
    <row r="3720" spans="1:1" x14ac:dyDescent="0.25">
      <c r="A3720" s="290"/>
    </row>
    <row r="3721" spans="1:1" x14ac:dyDescent="0.25">
      <c r="A3721" s="290"/>
    </row>
    <row r="3722" spans="1:1" x14ac:dyDescent="0.25">
      <c r="A3722" s="290"/>
    </row>
    <row r="3723" spans="1:1" x14ac:dyDescent="0.25">
      <c r="A3723" s="290"/>
    </row>
    <row r="3724" spans="1:1" x14ac:dyDescent="0.25">
      <c r="A3724" s="290"/>
    </row>
    <row r="3725" spans="1:1" x14ac:dyDescent="0.25">
      <c r="A3725" s="290"/>
    </row>
    <row r="3726" spans="1:1" x14ac:dyDescent="0.25">
      <c r="A3726" s="290"/>
    </row>
    <row r="3727" spans="1:1" x14ac:dyDescent="0.25">
      <c r="A3727" s="290"/>
    </row>
    <row r="3728" spans="1:1" x14ac:dyDescent="0.25">
      <c r="A3728" s="290"/>
    </row>
    <row r="3729" spans="1:1" x14ac:dyDescent="0.25">
      <c r="A3729" s="290"/>
    </row>
    <row r="3730" spans="1:1" x14ac:dyDescent="0.25">
      <c r="A3730" s="290"/>
    </row>
    <row r="3731" spans="1:1" x14ac:dyDescent="0.25">
      <c r="A3731" s="290"/>
    </row>
    <row r="3732" spans="1:1" x14ac:dyDescent="0.25">
      <c r="A3732" s="290"/>
    </row>
    <row r="3733" spans="1:1" x14ac:dyDescent="0.25">
      <c r="A3733" s="290"/>
    </row>
    <row r="3734" spans="1:1" x14ac:dyDescent="0.25">
      <c r="A3734" s="290"/>
    </row>
    <row r="3735" spans="1:1" x14ac:dyDescent="0.25">
      <c r="A3735" s="290"/>
    </row>
    <row r="3736" spans="1:1" x14ac:dyDescent="0.25">
      <c r="A3736" s="290"/>
    </row>
    <row r="3737" spans="1:1" x14ac:dyDescent="0.25">
      <c r="A3737" s="290"/>
    </row>
    <row r="3738" spans="1:1" x14ac:dyDescent="0.25">
      <c r="A3738" s="290"/>
    </row>
    <row r="3739" spans="1:1" x14ac:dyDescent="0.25">
      <c r="A3739" s="290"/>
    </row>
    <row r="3740" spans="1:1" x14ac:dyDescent="0.25">
      <c r="A3740" s="290"/>
    </row>
    <row r="3741" spans="1:1" x14ac:dyDescent="0.25">
      <c r="A3741" s="290"/>
    </row>
    <row r="3742" spans="1:1" x14ac:dyDescent="0.25">
      <c r="A3742" s="290"/>
    </row>
    <row r="3743" spans="1:1" x14ac:dyDescent="0.25">
      <c r="A3743" s="290"/>
    </row>
    <row r="3744" spans="1:1" x14ac:dyDescent="0.25">
      <c r="A3744" s="290"/>
    </row>
    <row r="3745" spans="1:1" x14ac:dyDescent="0.25">
      <c r="A3745" s="290"/>
    </row>
    <row r="3746" spans="1:1" x14ac:dyDescent="0.25">
      <c r="A3746" s="290"/>
    </row>
    <row r="3747" spans="1:1" x14ac:dyDescent="0.25">
      <c r="A3747" s="290"/>
    </row>
    <row r="3748" spans="1:1" x14ac:dyDescent="0.25">
      <c r="A3748" s="290"/>
    </row>
    <row r="3749" spans="1:1" x14ac:dyDescent="0.25">
      <c r="A3749" s="290"/>
    </row>
    <row r="3750" spans="1:1" x14ac:dyDescent="0.25">
      <c r="A3750" s="290"/>
    </row>
    <row r="3751" spans="1:1" x14ac:dyDescent="0.25">
      <c r="A3751" s="290"/>
    </row>
    <row r="3752" spans="1:1" x14ac:dyDescent="0.25">
      <c r="A3752" s="290"/>
    </row>
    <row r="3753" spans="1:1" x14ac:dyDescent="0.25">
      <c r="A3753" s="290"/>
    </row>
    <row r="3754" spans="1:1" x14ac:dyDescent="0.25">
      <c r="A3754" s="290"/>
    </row>
    <row r="3755" spans="1:1" x14ac:dyDescent="0.25">
      <c r="A3755" s="290"/>
    </row>
    <row r="3756" spans="1:1" x14ac:dyDescent="0.25">
      <c r="A3756" s="290"/>
    </row>
    <row r="3757" spans="1:1" x14ac:dyDescent="0.25">
      <c r="A3757" s="290"/>
    </row>
    <row r="3758" spans="1:1" x14ac:dyDescent="0.25">
      <c r="A3758" s="290"/>
    </row>
    <row r="3759" spans="1:1" x14ac:dyDescent="0.25">
      <c r="A3759" s="290"/>
    </row>
    <row r="3760" spans="1:1" x14ac:dyDescent="0.25">
      <c r="A3760" s="290"/>
    </row>
    <row r="3761" spans="1:1" x14ac:dyDescent="0.25">
      <c r="A3761" s="290"/>
    </row>
    <row r="3762" spans="1:1" x14ac:dyDescent="0.25">
      <c r="A3762" s="290"/>
    </row>
    <row r="3763" spans="1:1" x14ac:dyDescent="0.25">
      <c r="A3763" s="290"/>
    </row>
    <row r="3764" spans="1:1" x14ac:dyDescent="0.25">
      <c r="A3764" s="290"/>
    </row>
    <row r="3765" spans="1:1" x14ac:dyDescent="0.25">
      <c r="A3765" s="290"/>
    </row>
    <row r="3766" spans="1:1" x14ac:dyDescent="0.25">
      <c r="A3766" s="290"/>
    </row>
    <row r="3767" spans="1:1" x14ac:dyDescent="0.25">
      <c r="A3767" s="290"/>
    </row>
    <row r="3768" spans="1:1" x14ac:dyDescent="0.25">
      <c r="A3768" s="290"/>
    </row>
    <row r="3769" spans="1:1" x14ac:dyDescent="0.25">
      <c r="A3769" s="290"/>
    </row>
    <row r="3770" spans="1:1" x14ac:dyDescent="0.25">
      <c r="A3770" s="290"/>
    </row>
    <row r="3771" spans="1:1" x14ac:dyDescent="0.25">
      <c r="A3771" s="290"/>
    </row>
    <row r="3772" spans="1:1" x14ac:dyDescent="0.25">
      <c r="A3772" s="290"/>
    </row>
    <row r="3773" spans="1:1" x14ac:dyDescent="0.25">
      <c r="A3773" s="290"/>
    </row>
    <row r="3774" spans="1:1" x14ac:dyDescent="0.25">
      <c r="A3774" s="290"/>
    </row>
    <row r="3775" spans="1:1" x14ac:dyDescent="0.25">
      <c r="A3775" s="290"/>
    </row>
    <row r="3776" spans="1:1" x14ac:dyDescent="0.25">
      <c r="A3776" s="290"/>
    </row>
    <row r="3777" spans="1:1" x14ac:dyDescent="0.25">
      <c r="A3777" s="290"/>
    </row>
    <row r="3778" spans="1:1" x14ac:dyDescent="0.25">
      <c r="A3778" s="290"/>
    </row>
    <row r="3779" spans="1:1" x14ac:dyDescent="0.25">
      <c r="A3779" s="290"/>
    </row>
    <row r="3780" spans="1:1" x14ac:dyDescent="0.25">
      <c r="A3780" s="290"/>
    </row>
    <row r="3781" spans="1:1" x14ac:dyDescent="0.25">
      <c r="A3781" s="290"/>
    </row>
    <row r="3782" spans="1:1" x14ac:dyDescent="0.25">
      <c r="A3782" s="290"/>
    </row>
    <row r="3783" spans="1:1" x14ac:dyDescent="0.25">
      <c r="A3783" s="290"/>
    </row>
    <row r="3784" spans="1:1" x14ac:dyDescent="0.25">
      <c r="A3784" s="290"/>
    </row>
    <row r="3785" spans="1:1" x14ac:dyDescent="0.25">
      <c r="A3785" s="290"/>
    </row>
    <row r="3786" spans="1:1" x14ac:dyDescent="0.25">
      <c r="A3786" s="290"/>
    </row>
    <row r="3787" spans="1:1" x14ac:dyDescent="0.25">
      <c r="A3787" s="290"/>
    </row>
    <row r="3788" spans="1:1" x14ac:dyDescent="0.25">
      <c r="A3788" s="290"/>
    </row>
    <row r="3789" spans="1:1" x14ac:dyDescent="0.25">
      <c r="A3789" s="290"/>
    </row>
    <row r="3790" spans="1:1" x14ac:dyDescent="0.25">
      <c r="A3790" s="290"/>
    </row>
    <row r="3791" spans="1:1" x14ac:dyDescent="0.25">
      <c r="A3791" s="290"/>
    </row>
    <row r="3792" spans="1:1" x14ac:dyDescent="0.25">
      <c r="A3792" s="290"/>
    </row>
    <row r="3793" spans="1:1" x14ac:dyDescent="0.25">
      <c r="A3793" s="290"/>
    </row>
    <row r="3794" spans="1:1" x14ac:dyDescent="0.25">
      <c r="A3794" s="290"/>
    </row>
    <row r="3795" spans="1:1" x14ac:dyDescent="0.25">
      <c r="A3795" s="290"/>
    </row>
    <row r="3796" spans="1:1" x14ac:dyDescent="0.25">
      <c r="A3796" s="290"/>
    </row>
    <row r="3797" spans="1:1" x14ac:dyDescent="0.25">
      <c r="A3797" s="290"/>
    </row>
    <row r="3798" spans="1:1" x14ac:dyDescent="0.25">
      <c r="A3798" s="290"/>
    </row>
    <row r="3799" spans="1:1" x14ac:dyDescent="0.25">
      <c r="A3799" s="290"/>
    </row>
    <row r="3800" spans="1:1" x14ac:dyDescent="0.25">
      <c r="A3800" s="290"/>
    </row>
    <row r="3801" spans="1:1" x14ac:dyDescent="0.25">
      <c r="A3801" s="290"/>
    </row>
    <row r="3802" spans="1:1" x14ac:dyDescent="0.25">
      <c r="A3802" s="290"/>
    </row>
    <row r="3803" spans="1:1" x14ac:dyDescent="0.25">
      <c r="A3803" s="290"/>
    </row>
    <row r="3804" spans="1:1" x14ac:dyDescent="0.25">
      <c r="A3804" s="290"/>
    </row>
    <row r="3805" spans="1:1" x14ac:dyDescent="0.25">
      <c r="A3805" s="290"/>
    </row>
    <row r="3806" spans="1:1" x14ac:dyDescent="0.25">
      <c r="A3806" s="290"/>
    </row>
    <row r="3807" spans="1:1" x14ac:dyDescent="0.25">
      <c r="A3807" s="290"/>
    </row>
    <row r="3808" spans="1:1" x14ac:dyDescent="0.25">
      <c r="A3808" s="290"/>
    </row>
    <row r="3809" spans="1:1" x14ac:dyDescent="0.25">
      <c r="A3809" s="290"/>
    </row>
    <row r="3810" spans="1:1" x14ac:dyDescent="0.25">
      <c r="A3810" s="290"/>
    </row>
    <row r="3811" spans="1:1" x14ac:dyDescent="0.25">
      <c r="A3811" s="290"/>
    </row>
    <row r="3812" spans="1:1" x14ac:dyDescent="0.25">
      <c r="A3812" s="290"/>
    </row>
    <row r="3813" spans="1:1" x14ac:dyDescent="0.25">
      <c r="A3813" s="290"/>
    </row>
    <row r="3814" spans="1:1" x14ac:dyDescent="0.25">
      <c r="A3814" s="290"/>
    </row>
    <row r="3815" spans="1:1" x14ac:dyDescent="0.25">
      <c r="A3815" s="290"/>
    </row>
    <row r="3816" spans="1:1" x14ac:dyDescent="0.25">
      <c r="A3816" s="290"/>
    </row>
    <row r="3817" spans="1:1" x14ac:dyDescent="0.25">
      <c r="A3817" s="290"/>
    </row>
    <row r="3818" spans="1:1" x14ac:dyDescent="0.25">
      <c r="A3818" s="290"/>
    </row>
    <row r="3819" spans="1:1" x14ac:dyDescent="0.25">
      <c r="A3819" s="290"/>
    </row>
    <row r="3820" spans="1:1" x14ac:dyDescent="0.25">
      <c r="A3820" s="290"/>
    </row>
    <row r="3821" spans="1:1" x14ac:dyDescent="0.25">
      <c r="A3821" s="290"/>
    </row>
    <row r="3822" spans="1:1" x14ac:dyDescent="0.25">
      <c r="A3822" s="290"/>
    </row>
    <row r="3823" spans="1:1" x14ac:dyDescent="0.25">
      <c r="A3823" s="290"/>
    </row>
    <row r="3824" spans="1:1" x14ac:dyDescent="0.25">
      <c r="A3824" s="290"/>
    </row>
    <row r="3825" spans="1:1" x14ac:dyDescent="0.25">
      <c r="A3825" s="290"/>
    </row>
    <row r="3826" spans="1:1" x14ac:dyDescent="0.25">
      <c r="A3826" s="290"/>
    </row>
    <row r="3827" spans="1:1" x14ac:dyDescent="0.25">
      <c r="A3827" s="290"/>
    </row>
    <row r="3828" spans="1:1" x14ac:dyDescent="0.25">
      <c r="A3828" s="290"/>
    </row>
    <row r="3829" spans="1:1" x14ac:dyDescent="0.25">
      <c r="A3829" s="290"/>
    </row>
    <row r="3830" spans="1:1" x14ac:dyDescent="0.25">
      <c r="A3830" s="290"/>
    </row>
    <row r="3831" spans="1:1" x14ac:dyDescent="0.25">
      <c r="A3831" s="290"/>
    </row>
    <row r="3832" spans="1:1" x14ac:dyDescent="0.25">
      <c r="A3832" s="290"/>
    </row>
    <row r="3833" spans="1:1" x14ac:dyDescent="0.25">
      <c r="A3833" s="290"/>
    </row>
    <row r="3834" spans="1:1" x14ac:dyDescent="0.25">
      <c r="A3834" s="290"/>
    </row>
    <row r="3835" spans="1:1" x14ac:dyDescent="0.25">
      <c r="A3835" s="290"/>
    </row>
    <row r="3836" spans="1:1" x14ac:dyDescent="0.25">
      <c r="A3836" s="290"/>
    </row>
    <row r="3837" spans="1:1" x14ac:dyDescent="0.25">
      <c r="A3837" s="290"/>
    </row>
    <row r="3838" spans="1:1" x14ac:dyDescent="0.25">
      <c r="A3838" s="290"/>
    </row>
    <row r="3839" spans="1:1" x14ac:dyDescent="0.25">
      <c r="A3839" s="290"/>
    </row>
    <row r="3840" spans="1:1" x14ac:dyDescent="0.25">
      <c r="A3840" s="290"/>
    </row>
    <row r="3841" spans="1:1" x14ac:dyDescent="0.25">
      <c r="A3841" s="290"/>
    </row>
    <row r="3842" spans="1:1" x14ac:dyDescent="0.25">
      <c r="A3842" s="290"/>
    </row>
    <row r="3843" spans="1:1" x14ac:dyDescent="0.25">
      <c r="A3843" s="290"/>
    </row>
    <row r="3844" spans="1:1" x14ac:dyDescent="0.25">
      <c r="A3844" s="290"/>
    </row>
    <row r="3845" spans="1:1" x14ac:dyDescent="0.25">
      <c r="A3845" s="290"/>
    </row>
    <row r="3846" spans="1:1" x14ac:dyDescent="0.25">
      <c r="A3846" s="290"/>
    </row>
    <row r="3847" spans="1:1" x14ac:dyDescent="0.25">
      <c r="A3847" s="290"/>
    </row>
    <row r="3848" spans="1:1" x14ac:dyDescent="0.25">
      <c r="A3848" s="290"/>
    </row>
    <row r="3849" spans="1:1" x14ac:dyDescent="0.25">
      <c r="A3849" s="290"/>
    </row>
    <row r="3850" spans="1:1" x14ac:dyDescent="0.25">
      <c r="A3850" s="290"/>
    </row>
    <row r="3851" spans="1:1" x14ac:dyDescent="0.25">
      <c r="A3851" s="290"/>
    </row>
    <row r="3852" spans="1:1" x14ac:dyDescent="0.25">
      <c r="A3852" s="290"/>
    </row>
    <row r="3853" spans="1:1" x14ac:dyDescent="0.25">
      <c r="A3853" s="290"/>
    </row>
    <row r="3854" spans="1:1" x14ac:dyDescent="0.25">
      <c r="A3854" s="290"/>
    </row>
    <row r="3855" spans="1:1" x14ac:dyDescent="0.25">
      <c r="A3855" s="290"/>
    </row>
    <row r="3856" spans="1:1" x14ac:dyDescent="0.25">
      <c r="A3856" s="290"/>
    </row>
    <row r="3857" spans="1:1" x14ac:dyDescent="0.25">
      <c r="A3857" s="290"/>
    </row>
    <row r="3858" spans="1:1" x14ac:dyDescent="0.25">
      <c r="A3858" s="290"/>
    </row>
    <row r="3859" spans="1:1" x14ac:dyDescent="0.25">
      <c r="A3859" s="290"/>
    </row>
    <row r="3860" spans="1:1" x14ac:dyDescent="0.25">
      <c r="A3860" s="290"/>
    </row>
    <row r="3861" spans="1:1" x14ac:dyDescent="0.25">
      <c r="A3861" s="290"/>
    </row>
    <row r="3862" spans="1:1" x14ac:dyDescent="0.25">
      <c r="A3862" s="290"/>
    </row>
    <row r="3863" spans="1:1" x14ac:dyDescent="0.25">
      <c r="A3863" s="290"/>
    </row>
    <row r="3864" spans="1:1" x14ac:dyDescent="0.25">
      <c r="A3864" s="290"/>
    </row>
    <row r="3865" spans="1:1" x14ac:dyDescent="0.25">
      <c r="A3865" s="290"/>
    </row>
    <row r="3866" spans="1:1" x14ac:dyDescent="0.25">
      <c r="A3866" s="290"/>
    </row>
    <row r="3867" spans="1:1" x14ac:dyDescent="0.25">
      <c r="A3867" s="290"/>
    </row>
    <row r="3868" spans="1:1" x14ac:dyDescent="0.25">
      <c r="A3868" s="290"/>
    </row>
    <row r="3869" spans="1:1" x14ac:dyDescent="0.25">
      <c r="A3869" s="290"/>
    </row>
    <row r="3870" spans="1:1" x14ac:dyDescent="0.25">
      <c r="A3870" s="290"/>
    </row>
    <row r="3871" spans="1:1" x14ac:dyDescent="0.25">
      <c r="A3871" s="290"/>
    </row>
    <row r="3872" spans="1:1" x14ac:dyDescent="0.25">
      <c r="A3872" s="290"/>
    </row>
    <row r="3873" spans="1:1" x14ac:dyDescent="0.25">
      <c r="A3873" s="290"/>
    </row>
    <row r="3874" spans="1:1" x14ac:dyDescent="0.25">
      <c r="A3874" s="290"/>
    </row>
    <row r="3875" spans="1:1" x14ac:dyDescent="0.25">
      <c r="A3875" s="290"/>
    </row>
    <row r="3876" spans="1:1" x14ac:dyDescent="0.25">
      <c r="A3876" s="290"/>
    </row>
    <row r="3877" spans="1:1" x14ac:dyDescent="0.25">
      <c r="A3877" s="290"/>
    </row>
    <row r="3878" spans="1:1" x14ac:dyDescent="0.25">
      <c r="A3878" s="290"/>
    </row>
    <row r="3879" spans="1:1" x14ac:dyDescent="0.25">
      <c r="A3879" s="290"/>
    </row>
    <row r="3880" spans="1:1" x14ac:dyDescent="0.25">
      <c r="A3880" s="290"/>
    </row>
    <row r="3881" spans="1:1" x14ac:dyDescent="0.25">
      <c r="A3881" s="290"/>
    </row>
    <row r="3882" spans="1:1" x14ac:dyDescent="0.25">
      <c r="A3882" s="290"/>
    </row>
    <row r="3883" spans="1:1" x14ac:dyDescent="0.25">
      <c r="A3883" s="290"/>
    </row>
    <row r="3884" spans="1:1" x14ac:dyDescent="0.25">
      <c r="A3884" s="290"/>
    </row>
    <row r="3885" spans="1:1" x14ac:dyDescent="0.25">
      <c r="A3885" s="290"/>
    </row>
    <row r="3886" spans="1:1" x14ac:dyDescent="0.25">
      <c r="A3886" s="290"/>
    </row>
    <row r="3887" spans="1:1" x14ac:dyDescent="0.25">
      <c r="A3887" s="290"/>
    </row>
    <row r="3888" spans="1:1" x14ac:dyDescent="0.25">
      <c r="A3888" s="290"/>
    </row>
    <row r="3889" spans="1:1" x14ac:dyDescent="0.25">
      <c r="A3889" s="290"/>
    </row>
    <row r="3890" spans="1:1" x14ac:dyDescent="0.25">
      <c r="A3890" s="290"/>
    </row>
    <row r="3891" spans="1:1" x14ac:dyDescent="0.25">
      <c r="A3891" s="290"/>
    </row>
    <row r="3892" spans="1:1" x14ac:dyDescent="0.25">
      <c r="A3892" s="290"/>
    </row>
    <row r="3893" spans="1:1" x14ac:dyDescent="0.25">
      <c r="A3893" s="290"/>
    </row>
    <row r="3894" spans="1:1" x14ac:dyDescent="0.25">
      <c r="A3894" s="290"/>
    </row>
    <row r="3895" spans="1:1" x14ac:dyDescent="0.25">
      <c r="A3895" s="290"/>
    </row>
    <row r="3896" spans="1:1" x14ac:dyDescent="0.25">
      <c r="A3896" s="290"/>
    </row>
    <row r="3897" spans="1:1" x14ac:dyDescent="0.25">
      <c r="A3897" s="290"/>
    </row>
    <row r="3898" spans="1:1" x14ac:dyDescent="0.25">
      <c r="A3898" s="290"/>
    </row>
    <row r="3899" spans="1:1" x14ac:dyDescent="0.25">
      <c r="A3899" s="290"/>
    </row>
    <row r="3900" spans="1:1" x14ac:dyDescent="0.25">
      <c r="A3900" s="290"/>
    </row>
    <row r="3901" spans="1:1" x14ac:dyDescent="0.25">
      <c r="A3901" s="290"/>
    </row>
    <row r="3902" spans="1:1" x14ac:dyDescent="0.25">
      <c r="A3902" s="290"/>
    </row>
    <row r="3903" spans="1:1" x14ac:dyDescent="0.25">
      <c r="A3903" s="290"/>
    </row>
    <row r="3904" spans="1:1" x14ac:dyDescent="0.25">
      <c r="A3904" s="290"/>
    </row>
    <row r="3905" spans="1:1" x14ac:dyDescent="0.25">
      <c r="A3905" s="290"/>
    </row>
    <row r="3906" spans="1:1" x14ac:dyDescent="0.25">
      <c r="A3906" s="290"/>
    </row>
    <row r="3907" spans="1:1" x14ac:dyDescent="0.25">
      <c r="A3907" s="290"/>
    </row>
    <row r="3908" spans="1:1" x14ac:dyDescent="0.25">
      <c r="A3908" s="290"/>
    </row>
    <row r="3909" spans="1:1" x14ac:dyDescent="0.25">
      <c r="A3909" s="290"/>
    </row>
    <row r="3910" spans="1:1" x14ac:dyDescent="0.25">
      <c r="A3910" s="290"/>
    </row>
    <row r="3911" spans="1:1" x14ac:dyDescent="0.25">
      <c r="A3911" s="290"/>
    </row>
    <row r="3912" spans="1:1" x14ac:dyDescent="0.25">
      <c r="A3912" s="290"/>
    </row>
    <row r="3913" spans="1:1" x14ac:dyDescent="0.25">
      <c r="A3913" s="290"/>
    </row>
    <row r="3914" spans="1:1" x14ac:dyDescent="0.25">
      <c r="A3914" s="290"/>
    </row>
    <row r="3915" spans="1:1" x14ac:dyDescent="0.25">
      <c r="A3915" s="290"/>
    </row>
    <row r="3916" spans="1:1" x14ac:dyDescent="0.25">
      <c r="A3916" s="290"/>
    </row>
    <row r="3917" spans="1:1" x14ac:dyDescent="0.25">
      <c r="A3917" s="290"/>
    </row>
    <row r="3918" spans="1:1" x14ac:dyDescent="0.25">
      <c r="A3918" s="290"/>
    </row>
    <row r="3919" spans="1:1" x14ac:dyDescent="0.25">
      <c r="A3919" s="290"/>
    </row>
    <row r="3920" spans="1:1" x14ac:dyDescent="0.25">
      <c r="A3920" s="290"/>
    </row>
    <row r="3921" spans="1:1" x14ac:dyDescent="0.25">
      <c r="A3921" s="290"/>
    </row>
    <row r="3922" spans="1:1" x14ac:dyDescent="0.25">
      <c r="A3922" s="290"/>
    </row>
    <row r="3923" spans="1:1" x14ac:dyDescent="0.25">
      <c r="A3923" s="290"/>
    </row>
    <row r="3924" spans="1:1" x14ac:dyDescent="0.25">
      <c r="A3924" s="290"/>
    </row>
    <row r="3925" spans="1:1" x14ac:dyDescent="0.25">
      <c r="A3925" s="290"/>
    </row>
    <row r="3926" spans="1:1" x14ac:dyDescent="0.25">
      <c r="A3926" s="290"/>
    </row>
    <row r="3927" spans="1:1" x14ac:dyDescent="0.25">
      <c r="A3927" s="290"/>
    </row>
    <row r="3928" spans="1:1" x14ac:dyDescent="0.25">
      <c r="A3928" s="290"/>
    </row>
    <row r="3929" spans="1:1" x14ac:dyDescent="0.25">
      <c r="A3929" s="290"/>
    </row>
    <row r="3930" spans="1:1" x14ac:dyDescent="0.25">
      <c r="A3930" s="290"/>
    </row>
    <row r="3931" spans="1:1" x14ac:dyDescent="0.25">
      <c r="A3931" s="290"/>
    </row>
    <row r="3932" spans="1:1" x14ac:dyDescent="0.25">
      <c r="A3932" s="290"/>
    </row>
    <row r="3933" spans="1:1" x14ac:dyDescent="0.25">
      <c r="A3933" s="290"/>
    </row>
    <row r="3934" spans="1:1" x14ac:dyDescent="0.25">
      <c r="A3934" s="290"/>
    </row>
    <row r="3935" spans="1:1" x14ac:dyDescent="0.25">
      <c r="A3935" s="290"/>
    </row>
    <row r="3936" spans="1:1" x14ac:dyDescent="0.25">
      <c r="A3936" s="290"/>
    </row>
    <row r="3937" spans="1:1" x14ac:dyDescent="0.25">
      <c r="A3937" s="290"/>
    </row>
    <row r="3938" spans="1:1" x14ac:dyDescent="0.25">
      <c r="A3938" s="290"/>
    </row>
    <row r="3939" spans="1:1" x14ac:dyDescent="0.25">
      <c r="A3939" s="290"/>
    </row>
    <row r="3940" spans="1:1" x14ac:dyDescent="0.25">
      <c r="A3940" s="290"/>
    </row>
    <row r="3941" spans="1:1" x14ac:dyDescent="0.25">
      <c r="A3941" s="290"/>
    </row>
    <row r="3942" spans="1:1" x14ac:dyDescent="0.25">
      <c r="A3942" s="290"/>
    </row>
    <row r="3943" spans="1:1" x14ac:dyDescent="0.25">
      <c r="A3943" s="290"/>
    </row>
    <row r="3944" spans="1:1" x14ac:dyDescent="0.25">
      <c r="A3944" s="290"/>
    </row>
    <row r="3945" spans="1:1" x14ac:dyDescent="0.25">
      <c r="A3945" s="290"/>
    </row>
    <row r="3946" spans="1:1" x14ac:dyDescent="0.25">
      <c r="A3946" s="290"/>
    </row>
    <row r="3947" spans="1:1" x14ac:dyDescent="0.25">
      <c r="A3947" s="290"/>
    </row>
    <row r="3948" spans="1:1" x14ac:dyDescent="0.25">
      <c r="A3948" s="290"/>
    </row>
    <row r="3949" spans="1:1" x14ac:dyDescent="0.25">
      <c r="A3949" s="290"/>
    </row>
    <row r="3950" spans="1:1" x14ac:dyDescent="0.25">
      <c r="A3950" s="290"/>
    </row>
    <row r="3951" spans="1:1" x14ac:dyDescent="0.25">
      <c r="A3951" s="290"/>
    </row>
    <row r="3952" spans="1:1" x14ac:dyDescent="0.25">
      <c r="A3952" s="290"/>
    </row>
    <row r="3953" spans="1:1" x14ac:dyDescent="0.25">
      <c r="A3953" s="290"/>
    </row>
    <row r="3954" spans="1:1" x14ac:dyDescent="0.25">
      <c r="A3954" s="290"/>
    </row>
    <row r="3955" spans="1:1" x14ac:dyDescent="0.25">
      <c r="A3955" s="290"/>
    </row>
    <row r="3956" spans="1:1" x14ac:dyDescent="0.25">
      <c r="A3956" s="290"/>
    </row>
    <row r="3957" spans="1:1" x14ac:dyDescent="0.25">
      <c r="A3957" s="290"/>
    </row>
    <row r="3958" spans="1:1" x14ac:dyDescent="0.25">
      <c r="A3958" s="290"/>
    </row>
    <row r="3959" spans="1:1" x14ac:dyDescent="0.25">
      <c r="A3959" s="290"/>
    </row>
    <row r="3960" spans="1:1" x14ac:dyDescent="0.25">
      <c r="A3960" s="290"/>
    </row>
    <row r="3961" spans="1:1" x14ac:dyDescent="0.25">
      <c r="A3961" s="290"/>
    </row>
    <row r="3962" spans="1:1" x14ac:dyDescent="0.25">
      <c r="A3962" s="290"/>
    </row>
    <row r="3963" spans="1:1" x14ac:dyDescent="0.25">
      <c r="A3963" s="290"/>
    </row>
    <row r="3964" spans="1:1" x14ac:dyDescent="0.25">
      <c r="A3964" s="290"/>
    </row>
    <row r="3965" spans="1:1" x14ac:dyDescent="0.25">
      <c r="A3965" s="290"/>
    </row>
    <row r="3966" spans="1:1" x14ac:dyDescent="0.25">
      <c r="A3966" s="290"/>
    </row>
    <row r="3967" spans="1:1" x14ac:dyDescent="0.25">
      <c r="A3967" s="290"/>
    </row>
    <row r="3968" spans="1:1" x14ac:dyDescent="0.25">
      <c r="A3968" s="290"/>
    </row>
    <row r="3969" spans="1:1" x14ac:dyDescent="0.25">
      <c r="A3969" s="290"/>
    </row>
    <row r="3970" spans="1:1" x14ac:dyDescent="0.25">
      <c r="A3970" s="290"/>
    </row>
    <row r="3971" spans="1:1" x14ac:dyDescent="0.25">
      <c r="A3971" s="290"/>
    </row>
    <row r="3972" spans="1:1" x14ac:dyDescent="0.25">
      <c r="A3972" s="290"/>
    </row>
    <row r="3973" spans="1:1" x14ac:dyDescent="0.25">
      <c r="A3973" s="290"/>
    </row>
    <row r="3974" spans="1:1" x14ac:dyDescent="0.25">
      <c r="A3974" s="290"/>
    </row>
    <row r="3975" spans="1:1" x14ac:dyDescent="0.25">
      <c r="A3975" s="290"/>
    </row>
    <row r="3976" spans="1:1" x14ac:dyDescent="0.25">
      <c r="A3976" s="290"/>
    </row>
    <row r="3977" spans="1:1" x14ac:dyDescent="0.25">
      <c r="A3977" s="290"/>
    </row>
    <row r="3978" spans="1:1" x14ac:dyDescent="0.25">
      <c r="A3978" s="290"/>
    </row>
    <row r="3979" spans="1:1" x14ac:dyDescent="0.25">
      <c r="A3979" s="290"/>
    </row>
    <row r="3980" spans="1:1" x14ac:dyDescent="0.25">
      <c r="A3980" s="290"/>
    </row>
    <row r="3981" spans="1:1" x14ac:dyDescent="0.25">
      <c r="A3981" s="290"/>
    </row>
    <row r="3982" spans="1:1" x14ac:dyDescent="0.25">
      <c r="A3982" s="290"/>
    </row>
    <row r="3983" spans="1:1" x14ac:dyDescent="0.25">
      <c r="A3983" s="290"/>
    </row>
    <row r="3984" spans="1:1" x14ac:dyDescent="0.25">
      <c r="A3984" s="290"/>
    </row>
    <row r="3985" spans="1:1" x14ac:dyDescent="0.25">
      <c r="A3985" s="290"/>
    </row>
    <row r="3986" spans="1:1" x14ac:dyDescent="0.25">
      <c r="A3986" s="290"/>
    </row>
    <row r="3987" spans="1:1" x14ac:dyDescent="0.25">
      <c r="A3987" s="290"/>
    </row>
    <row r="3988" spans="1:1" x14ac:dyDescent="0.25">
      <c r="A3988" s="290"/>
    </row>
    <row r="3989" spans="1:1" x14ac:dyDescent="0.25">
      <c r="A3989" s="290"/>
    </row>
    <row r="3990" spans="1:1" x14ac:dyDescent="0.25">
      <c r="A3990" s="290"/>
    </row>
    <row r="3991" spans="1:1" x14ac:dyDescent="0.25">
      <c r="A3991" s="290"/>
    </row>
    <row r="3992" spans="1:1" x14ac:dyDescent="0.25">
      <c r="A3992" s="290"/>
    </row>
    <row r="3993" spans="1:1" x14ac:dyDescent="0.25">
      <c r="A3993" s="290"/>
    </row>
    <row r="3994" spans="1:1" x14ac:dyDescent="0.25">
      <c r="A3994" s="290"/>
    </row>
    <row r="3995" spans="1:1" x14ac:dyDescent="0.25">
      <c r="A3995" s="290"/>
    </row>
    <row r="3996" spans="1:1" x14ac:dyDescent="0.25">
      <c r="A3996" s="290"/>
    </row>
    <row r="3997" spans="1:1" x14ac:dyDescent="0.25">
      <c r="A3997" s="290"/>
    </row>
    <row r="3998" spans="1:1" x14ac:dyDescent="0.25">
      <c r="A3998" s="290"/>
    </row>
    <row r="3999" spans="1:1" x14ac:dyDescent="0.25">
      <c r="A3999" s="290"/>
    </row>
    <row r="4000" spans="1:1" x14ac:dyDescent="0.25">
      <c r="A4000" s="290"/>
    </row>
    <row r="4001" spans="1:1" x14ac:dyDescent="0.25">
      <c r="A4001" s="290"/>
    </row>
    <row r="4002" spans="1:1" x14ac:dyDescent="0.25">
      <c r="A4002" s="290"/>
    </row>
    <row r="4003" spans="1:1" x14ac:dyDescent="0.25">
      <c r="A4003" s="290"/>
    </row>
    <row r="4004" spans="1:1" x14ac:dyDescent="0.25">
      <c r="A4004" s="290"/>
    </row>
    <row r="4005" spans="1:1" x14ac:dyDescent="0.25">
      <c r="A4005" s="290"/>
    </row>
    <row r="4006" spans="1:1" x14ac:dyDescent="0.25">
      <c r="A4006" s="290"/>
    </row>
    <row r="4007" spans="1:1" x14ac:dyDescent="0.25">
      <c r="A4007" s="290"/>
    </row>
    <row r="4008" spans="1:1" x14ac:dyDescent="0.25">
      <c r="A4008" s="290"/>
    </row>
    <row r="4009" spans="1:1" x14ac:dyDescent="0.25">
      <c r="A4009" s="290"/>
    </row>
    <row r="4010" spans="1:1" x14ac:dyDescent="0.25">
      <c r="A4010" s="290"/>
    </row>
    <row r="4011" spans="1:1" x14ac:dyDescent="0.25">
      <c r="A4011" s="290"/>
    </row>
    <row r="4012" spans="1:1" x14ac:dyDescent="0.25">
      <c r="A4012" s="290"/>
    </row>
    <row r="4013" spans="1:1" x14ac:dyDescent="0.25">
      <c r="A4013" s="290"/>
    </row>
    <row r="4014" spans="1:1" x14ac:dyDescent="0.25">
      <c r="A4014" s="290"/>
    </row>
    <row r="4015" spans="1:1" x14ac:dyDescent="0.25">
      <c r="A4015" s="290"/>
    </row>
    <row r="4016" spans="1:1" x14ac:dyDescent="0.25">
      <c r="A4016" s="290"/>
    </row>
    <row r="4017" spans="1:1" x14ac:dyDescent="0.25">
      <c r="A4017" s="290"/>
    </row>
    <row r="4018" spans="1:1" x14ac:dyDescent="0.25">
      <c r="A4018" s="290"/>
    </row>
    <row r="4019" spans="1:1" x14ac:dyDescent="0.25">
      <c r="A4019" s="290"/>
    </row>
    <row r="4020" spans="1:1" x14ac:dyDescent="0.25">
      <c r="A4020" s="290"/>
    </row>
    <row r="4021" spans="1:1" x14ac:dyDescent="0.25">
      <c r="A4021" s="290"/>
    </row>
    <row r="4022" spans="1:1" x14ac:dyDescent="0.25">
      <c r="A4022" s="290"/>
    </row>
    <row r="4023" spans="1:1" x14ac:dyDescent="0.25">
      <c r="A4023" s="290"/>
    </row>
    <row r="4024" spans="1:1" x14ac:dyDescent="0.25">
      <c r="A4024" s="290"/>
    </row>
    <row r="4025" spans="1:1" x14ac:dyDescent="0.25">
      <c r="A4025" s="290"/>
    </row>
    <row r="4026" spans="1:1" x14ac:dyDescent="0.25">
      <c r="A4026" s="290"/>
    </row>
    <row r="4027" spans="1:1" x14ac:dyDescent="0.25">
      <c r="A4027" s="290"/>
    </row>
    <row r="4028" spans="1:1" x14ac:dyDescent="0.25">
      <c r="A4028" s="290"/>
    </row>
    <row r="4029" spans="1:1" x14ac:dyDescent="0.25">
      <c r="A4029" s="290"/>
    </row>
    <row r="4030" spans="1:1" x14ac:dyDescent="0.25">
      <c r="A4030" s="290"/>
    </row>
    <row r="4031" spans="1:1" x14ac:dyDescent="0.25">
      <c r="A4031" s="290"/>
    </row>
    <row r="4032" spans="1:1" x14ac:dyDescent="0.25">
      <c r="A4032" s="290"/>
    </row>
    <row r="4033" spans="1:1" x14ac:dyDescent="0.25">
      <c r="A4033" s="290"/>
    </row>
    <row r="4034" spans="1:1" x14ac:dyDescent="0.25">
      <c r="A4034" s="290"/>
    </row>
    <row r="4035" spans="1:1" x14ac:dyDescent="0.25">
      <c r="A4035" s="290"/>
    </row>
    <row r="4036" spans="1:1" x14ac:dyDescent="0.25">
      <c r="A4036" s="290"/>
    </row>
    <row r="4037" spans="1:1" x14ac:dyDescent="0.25">
      <c r="A4037" s="290"/>
    </row>
    <row r="4038" spans="1:1" x14ac:dyDescent="0.25">
      <c r="A4038" s="290"/>
    </row>
    <row r="4039" spans="1:1" x14ac:dyDescent="0.25">
      <c r="A4039" s="290"/>
    </row>
    <row r="4040" spans="1:1" x14ac:dyDescent="0.25">
      <c r="A4040" s="290"/>
    </row>
    <row r="4041" spans="1:1" x14ac:dyDescent="0.25">
      <c r="A4041" s="290"/>
    </row>
    <row r="4042" spans="1:1" x14ac:dyDescent="0.25">
      <c r="A4042" s="290"/>
    </row>
    <row r="4043" spans="1:1" x14ac:dyDescent="0.25">
      <c r="A4043" s="290"/>
    </row>
    <row r="4044" spans="1:1" x14ac:dyDescent="0.25">
      <c r="A4044" s="290"/>
    </row>
    <row r="4045" spans="1:1" x14ac:dyDescent="0.25">
      <c r="A4045" s="290"/>
    </row>
    <row r="4046" spans="1:1" x14ac:dyDescent="0.25">
      <c r="A4046" s="290"/>
    </row>
    <row r="4047" spans="1:1" x14ac:dyDescent="0.25">
      <c r="A4047" s="290"/>
    </row>
    <row r="4048" spans="1:1" x14ac:dyDescent="0.25">
      <c r="A4048" s="290"/>
    </row>
    <row r="4049" spans="1:1" x14ac:dyDescent="0.25">
      <c r="A4049" s="290"/>
    </row>
    <row r="4050" spans="1:1" x14ac:dyDescent="0.25">
      <c r="A4050" s="290"/>
    </row>
    <row r="4051" spans="1:1" x14ac:dyDescent="0.25">
      <c r="A4051" s="290"/>
    </row>
    <row r="4052" spans="1:1" x14ac:dyDescent="0.25">
      <c r="A4052" s="290"/>
    </row>
    <row r="4053" spans="1:1" x14ac:dyDescent="0.25">
      <c r="A4053" s="290"/>
    </row>
    <row r="4054" spans="1:1" x14ac:dyDescent="0.25">
      <c r="A4054" s="290"/>
    </row>
    <row r="4055" spans="1:1" x14ac:dyDescent="0.25">
      <c r="A4055" s="290"/>
    </row>
    <row r="4056" spans="1:1" x14ac:dyDescent="0.25">
      <c r="A4056" s="290"/>
    </row>
    <row r="4057" spans="1:1" x14ac:dyDescent="0.25">
      <c r="A4057" s="290"/>
    </row>
    <row r="4058" spans="1:1" x14ac:dyDescent="0.25">
      <c r="A4058" s="290"/>
    </row>
    <row r="4059" spans="1:1" x14ac:dyDescent="0.25">
      <c r="A4059" s="290"/>
    </row>
    <row r="4060" spans="1:1" x14ac:dyDescent="0.25">
      <c r="A4060" s="290"/>
    </row>
    <row r="4061" spans="1:1" x14ac:dyDescent="0.25">
      <c r="A4061" s="290"/>
    </row>
    <row r="4062" spans="1:1" x14ac:dyDescent="0.25">
      <c r="A4062" s="290"/>
    </row>
    <row r="4063" spans="1:1" x14ac:dyDescent="0.25">
      <c r="A4063" s="290"/>
    </row>
    <row r="4064" spans="1:1" x14ac:dyDescent="0.25">
      <c r="A4064" s="290"/>
    </row>
    <row r="4065" spans="1:1" x14ac:dyDescent="0.25">
      <c r="A4065" s="290"/>
    </row>
    <row r="4066" spans="1:1" x14ac:dyDescent="0.25">
      <c r="A4066" s="290"/>
    </row>
    <row r="4067" spans="1:1" x14ac:dyDescent="0.25">
      <c r="A4067" s="290"/>
    </row>
    <row r="4068" spans="1:1" x14ac:dyDescent="0.25">
      <c r="A4068" s="290"/>
    </row>
    <row r="4069" spans="1:1" x14ac:dyDescent="0.25">
      <c r="A4069" s="290"/>
    </row>
    <row r="4070" spans="1:1" x14ac:dyDescent="0.25">
      <c r="A4070" s="290"/>
    </row>
    <row r="4071" spans="1:1" x14ac:dyDescent="0.25">
      <c r="A4071" s="290"/>
    </row>
    <row r="4072" spans="1:1" x14ac:dyDescent="0.25">
      <c r="A4072" s="290"/>
    </row>
    <row r="4073" spans="1:1" x14ac:dyDescent="0.25">
      <c r="A4073" s="290"/>
    </row>
    <row r="4074" spans="1:1" x14ac:dyDescent="0.25">
      <c r="A4074" s="290"/>
    </row>
    <row r="4075" spans="1:1" x14ac:dyDescent="0.25">
      <c r="A4075" s="290"/>
    </row>
    <row r="4076" spans="1:1" x14ac:dyDescent="0.25">
      <c r="A4076" s="290"/>
    </row>
    <row r="4077" spans="1:1" x14ac:dyDescent="0.25">
      <c r="A4077" s="290"/>
    </row>
    <row r="4078" spans="1:1" x14ac:dyDescent="0.25">
      <c r="A4078" s="290"/>
    </row>
    <row r="4079" spans="1:1" x14ac:dyDescent="0.25">
      <c r="A4079" s="290"/>
    </row>
    <row r="4080" spans="1:1" x14ac:dyDescent="0.25">
      <c r="A4080" s="290"/>
    </row>
    <row r="4081" spans="1:1" x14ac:dyDescent="0.25">
      <c r="A4081" s="290"/>
    </row>
    <row r="4082" spans="1:1" x14ac:dyDescent="0.25">
      <c r="A4082" s="290"/>
    </row>
    <row r="4083" spans="1:1" x14ac:dyDescent="0.25">
      <c r="A4083" s="290"/>
    </row>
    <row r="4084" spans="1:1" x14ac:dyDescent="0.25">
      <c r="A4084" s="290"/>
    </row>
    <row r="4085" spans="1:1" x14ac:dyDescent="0.25">
      <c r="A4085" s="290"/>
    </row>
    <row r="4086" spans="1:1" x14ac:dyDescent="0.25">
      <c r="A4086" s="290"/>
    </row>
    <row r="4087" spans="1:1" x14ac:dyDescent="0.25">
      <c r="A4087" s="290"/>
    </row>
    <row r="4088" spans="1:1" x14ac:dyDescent="0.25">
      <c r="A4088" s="290"/>
    </row>
    <row r="4089" spans="1:1" x14ac:dyDescent="0.25">
      <c r="A4089" s="290"/>
    </row>
    <row r="4090" spans="1:1" x14ac:dyDescent="0.25">
      <c r="A4090" s="290"/>
    </row>
    <row r="4091" spans="1:1" x14ac:dyDescent="0.25">
      <c r="A4091" s="290"/>
    </row>
    <row r="4092" spans="1:1" x14ac:dyDescent="0.25">
      <c r="A4092" s="290"/>
    </row>
    <row r="4093" spans="1:1" x14ac:dyDescent="0.25">
      <c r="A4093" s="290"/>
    </row>
    <row r="4094" spans="1:1" x14ac:dyDescent="0.25">
      <c r="A4094" s="290"/>
    </row>
    <row r="4095" spans="1:1" x14ac:dyDescent="0.25">
      <c r="A4095" s="290"/>
    </row>
    <row r="4096" spans="1:1" x14ac:dyDescent="0.25">
      <c r="A4096" s="290"/>
    </row>
    <row r="4097" spans="1:1" x14ac:dyDescent="0.25">
      <c r="A4097" s="290"/>
    </row>
    <row r="4098" spans="1:1" x14ac:dyDescent="0.25">
      <c r="A4098" s="290"/>
    </row>
    <row r="4099" spans="1:1" x14ac:dyDescent="0.25">
      <c r="A4099" s="290"/>
    </row>
    <row r="4100" spans="1:1" x14ac:dyDescent="0.25">
      <c r="A4100" s="290"/>
    </row>
    <row r="4101" spans="1:1" x14ac:dyDescent="0.25">
      <c r="A4101" s="290"/>
    </row>
    <row r="4102" spans="1:1" x14ac:dyDescent="0.25">
      <c r="A4102" s="290"/>
    </row>
    <row r="4103" spans="1:1" x14ac:dyDescent="0.25">
      <c r="A4103" s="290"/>
    </row>
    <row r="4104" spans="1:1" x14ac:dyDescent="0.25">
      <c r="A4104" s="290"/>
    </row>
    <row r="4105" spans="1:1" x14ac:dyDescent="0.25">
      <c r="A4105" s="290"/>
    </row>
    <row r="4106" spans="1:1" x14ac:dyDescent="0.25">
      <c r="A4106" s="290"/>
    </row>
    <row r="4107" spans="1:1" x14ac:dyDescent="0.25">
      <c r="A4107" s="290"/>
    </row>
    <row r="4108" spans="1:1" x14ac:dyDescent="0.25">
      <c r="A4108" s="290"/>
    </row>
    <row r="4109" spans="1:1" x14ac:dyDescent="0.25">
      <c r="A4109" s="290"/>
    </row>
    <row r="4110" spans="1:1" x14ac:dyDescent="0.25">
      <c r="A4110" s="290"/>
    </row>
    <row r="4111" spans="1:1" x14ac:dyDescent="0.25">
      <c r="A4111" s="290"/>
    </row>
    <row r="4112" spans="1:1" x14ac:dyDescent="0.25">
      <c r="A4112" s="290"/>
    </row>
    <row r="4113" spans="1:1" x14ac:dyDescent="0.25">
      <c r="A4113" s="290"/>
    </row>
    <row r="4114" spans="1:1" x14ac:dyDescent="0.25">
      <c r="A4114" s="290"/>
    </row>
    <row r="4115" spans="1:1" x14ac:dyDescent="0.25">
      <c r="A4115" s="290"/>
    </row>
    <row r="4116" spans="1:1" x14ac:dyDescent="0.25">
      <c r="A4116" s="290"/>
    </row>
    <row r="4117" spans="1:1" x14ac:dyDescent="0.25">
      <c r="A4117" s="290"/>
    </row>
    <row r="4118" spans="1:1" x14ac:dyDescent="0.25">
      <c r="A4118" s="290"/>
    </row>
    <row r="4119" spans="1:1" x14ac:dyDescent="0.25">
      <c r="A4119" s="290"/>
    </row>
    <row r="4120" spans="1:1" x14ac:dyDescent="0.25">
      <c r="A4120" s="290"/>
    </row>
    <row r="4121" spans="1:1" x14ac:dyDescent="0.25">
      <c r="A4121" s="290"/>
    </row>
    <row r="4122" spans="1:1" x14ac:dyDescent="0.25">
      <c r="A4122" s="290"/>
    </row>
    <row r="4123" spans="1:1" x14ac:dyDescent="0.25">
      <c r="A4123" s="290"/>
    </row>
    <row r="4124" spans="1:1" x14ac:dyDescent="0.25">
      <c r="A4124" s="290"/>
    </row>
    <row r="4125" spans="1:1" x14ac:dyDescent="0.25">
      <c r="A4125" s="290"/>
    </row>
    <row r="4126" spans="1:1" x14ac:dyDescent="0.25">
      <c r="A4126" s="290"/>
    </row>
    <row r="4127" spans="1:1" x14ac:dyDescent="0.25">
      <c r="A4127" s="290"/>
    </row>
    <row r="4128" spans="1:1" x14ac:dyDescent="0.25">
      <c r="A4128" s="290"/>
    </row>
    <row r="4129" spans="1:1" x14ac:dyDescent="0.25">
      <c r="A4129" s="290"/>
    </row>
    <row r="4130" spans="1:1" x14ac:dyDescent="0.25">
      <c r="A4130" s="290"/>
    </row>
    <row r="4131" spans="1:1" x14ac:dyDescent="0.25">
      <c r="A4131" s="290"/>
    </row>
    <row r="4132" spans="1:1" x14ac:dyDescent="0.25">
      <c r="A4132" s="290"/>
    </row>
    <row r="4133" spans="1:1" x14ac:dyDescent="0.25">
      <c r="A4133" s="290"/>
    </row>
    <row r="4134" spans="1:1" x14ac:dyDescent="0.25">
      <c r="A4134" s="290"/>
    </row>
    <row r="4135" spans="1:1" x14ac:dyDescent="0.25">
      <c r="A4135" s="290"/>
    </row>
    <row r="4136" spans="1:1" x14ac:dyDescent="0.25">
      <c r="A4136" s="290"/>
    </row>
    <row r="4137" spans="1:1" x14ac:dyDescent="0.25">
      <c r="A4137" s="290"/>
    </row>
    <row r="4138" spans="1:1" x14ac:dyDescent="0.25">
      <c r="A4138" s="290"/>
    </row>
    <row r="4139" spans="1:1" x14ac:dyDescent="0.25">
      <c r="A4139" s="290"/>
    </row>
    <row r="4140" spans="1:1" x14ac:dyDescent="0.25">
      <c r="A4140" s="290"/>
    </row>
    <row r="4141" spans="1:1" x14ac:dyDescent="0.25">
      <c r="A4141" s="290"/>
    </row>
    <row r="4142" spans="1:1" x14ac:dyDescent="0.25">
      <c r="A4142" s="290"/>
    </row>
    <row r="4143" spans="1:1" x14ac:dyDescent="0.25">
      <c r="A4143" s="290"/>
    </row>
    <row r="4144" spans="1:1" x14ac:dyDescent="0.25">
      <c r="A4144" s="290"/>
    </row>
    <row r="4145" spans="1:1" x14ac:dyDescent="0.25">
      <c r="A4145" s="290"/>
    </row>
    <row r="4146" spans="1:1" x14ac:dyDescent="0.25">
      <c r="A4146" s="290"/>
    </row>
    <row r="4147" spans="1:1" x14ac:dyDescent="0.25">
      <c r="A4147" s="290"/>
    </row>
    <row r="4148" spans="1:1" x14ac:dyDescent="0.25">
      <c r="A4148" s="290"/>
    </row>
    <row r="4149" spans="1:1" x14ac:dyDescent="0.25">
      <c r="A4149" s="290"/>
    </row>
    <row r="4150" spans="1:1" x14ac:dyDescent="0.25">
      <c r="A4150" s="290"/>
    </row>
    <row r="4151" spans="1:1" x14ac:dyDescent="0.25">
      <c r="A4151" s="290"/>
    </row>
    <row r="4152" spans="1:1" x14ac:dyDescent="0.25">
      <c r="A4152" s="290"/>
    </row>
    <row r="4153" spans="1:1" x14ac:dyDescent="0.25">
      <c r="A4153" s="290"/>
    </row>
    <row r="4154" spans="1:1" x14ac:dyDescent="0.25">
      <c r="A4154" s="290"/>
    </row>
    <row r="4155" spans="1:1" x14ac:dyDescent="0.25">
      <c r="A4155" s="290"/>
    </row>
    <row r="4156" spans="1:1" x14ac:dyDescent="0.25">
      <c r="A4156" s="290"/>
    </row>
    <row r="4157" spans="1:1" x14ac:dyDescent="0.25">
      <c r="A4157" s="290"/>
    </row>
    <row r="4158" spans="1:1" x14ac:dyDescent="0.25">
      <c r="A4158" s="290"/>
    </row>
    <row r="4159" spans="1:1" x14ac:dyDescent="0.25">
      <c r="A4159" s="290"/>
    </row>
    <row r="4160" spans="1:1" x14ac:dyDescent="0.25">
      <c r="A4160" s="290"/>
    </row>
    <row r="4161" spans="1:1" x14ac:dyDescent="0.25">
      <c r="A4161" s="290"/>
    </row>
    <row r="4162" spans="1:1" x14ac:dyDescent="0.25">
      <c r="A4162" s="290"/>
    </row>
    <row r="4163" spans="1:1" x14ac:dyDescent="0.25">
      <c r="A4163" s="290"/>
    </row>
    <row r="4164" spans="1:1" x14ac:dyDescent="0.25">
      <c r="A4164" s="290"/>
    </row>
    <row r="4165" spans="1:1" x14ac:dyDescent="0.25">
      <c r="A4165" s="290"/>
    </row>
    <row r="4166" spans="1:1" x14ac:dyDescent="0.25">
      <c r="A4166" s="290"/>
    </row>
    <row r="4167" spans="1:1" x14ac:dyDescent="0.25">
      <c r="A4167" s="290"/>
    </row>
    <row r="4168" spans="1:1" x14ac:dyDescent="0.25">
      <c r="A4168" s="290"/>
    </row>
    <row r="4169" spans="1:1" x14ac:dyDescent="0.25">
      <c r="A4169" s="290"/>
    </row>
    <row r="4170" spans="1:1" x14ac:dyDescent="0.25">
      <c r="A4170" s="290"/>
    </row>
    <row r="4171" spans="1:1" x14ac:dyDescent="0.25">
      <c r="A4171" s="290"/>
    </row>
    <row r="4172" spans="1:1" x14ac:dyDescent="0.25">
      <c r="A4172" s="290"/>
    </row>
    <row r="4173" spans="1:1" x14ac:dyDescent="0.25">
      <c r="A4173" s="290"/>
    </row>
    <row r="4174" spans="1:1" x14ac:dyDescent="0.25">
      <c r="A4174" s="290"/>
    </row>
    <row r="4175" spans="1:1" x14ac:dyDescent="0.25">
      <c r="A4175" s="290"/>
    </row>
    <row r="4176" spans="1:1" x14ac:dyDescent="0.25">
      <c r="A4176" s="290"/>
    </row>
    <row r="4177" spans="1:1" x14ac:dyDescent="0.25">
      <c r="A4177" s="290"/>
    </row>
    <row r="4178" spans="1:1" x14ac:dyDescent="0.25">
      <c r="A4178" s="290"/>
    </row>
    <row r="4179" spans="1:1" x14ac:dyDescent="0.25">
      <c r="A4179" s="290"/>
    </row>
    <row r="4180" spans="1:1" x14ac:dyDescent="0.25">
      <c r="A4180" s="290"/>
    </row>
    <row r="4181" spans="1:1" x14ac:dyDescent="0.25">
      <c r="A4181" s="290"/>
    </row>
    <row r="4182" spans="1:1" x14ac:dyDescent="0.25">
      <c r="A4182" s="290"/>
    </row>
    <row r="4183" spans="1:1" x14ac:dyDescent="0.25">
      <c r="A4183" s="290"/>
    </row>
    <row r="4184" spans="1:1" x14ac:dyDescent="0.25">
      <c r="A4184" s="290"/>
    </row>
    <row r="4185" spans="1:1" x14ac:dyDescent="0.25">
      <c r="A4185" s="290"/>
    </row>
    <row r="4186" spans="1:1" x14ac:dyDescent="0.25">
      <c r="A4186" s="290"/>
    </row>
    <row r="4187" spans="1:1" x14ac:dyDescent="0.25">
      <c r="A4187" s="290"/>
    </row>
    <row r="4188" spans="1:1" x14ac:dyDescent="0.25">
      <c r="A4188" s="290"/>
    </row>
    <row r="4189" spans="1:1" x14ac:dyDescent="0.25">
      <c r="A4189" s="290"/>
    </row>
    <row r="4190" spans="1:1" x14ac:dyDescent="0.25">
      <c r="A4190" s="290"/>
    </row>
    <row r="4191" spans="1:1" x14ac:dyDescent="0.25">
      <c r="A4191" s="290"/>
    </row>
    <row r="4192" spans="1:1" x14ac:dyDescent="0.25">
      <c r="A4192" s="290"/>
    </row>
    <row r="4193" spans="1:1" x14ac:dyDescent="0.25">
      <c r="A4193" s="290"/>
    </row>
    <row r="4194" spans="1:1" x14ac:dyDescent="0.25">
      <c r="A4194" s="290"/>
    </row>
    <row r="4195" spans="1:1" x14ac:dyDescent="0.25">
      <c r="A4195" s="290"/>
    </row>
    <row r="4196" spans="1:1" x14ac:dyDescent="0.25">
      <c r="A4196" s="290"/>
    </row>
    <row r="4197" spans="1:1" x14ac:dyDescent="0.25">
      <c r="A4197" s="290"/>
    </row>
    <row r="4198" spans="1:1" x14ac:dyDescent="0.25">
      <c r="A4198" s="290"/>
    </row>
    <row r="4199" spans="1:1" x14ac:dyDescent="0.25">
      <c r="A4199" s="290"/>
    </row>
    <row r="4200" spans="1:1" x14ac:dyDescent="0.25">
      <c r="A4200" s="290"/>
    </row>
    <row r="4201" spans="1:1" x14ac:dyDescent="0.25">
      <c r="A4201" s="290"/>
    </row>
    <row r="4202" spans="1:1" x14ac:dyDescent="0.25">
      <c r="A4202" s="290"/>
    </row>
    <row r="4203" spans="1:1" x14ac:dyDescent="0.25">
      <c r="A4203" s="290"/>
    </row>
    <row r="4204" spans="1:1" x14ac:dyDescent="0.25">
      <c r="A4204" s="290"/>
    </row>
    <row r="4205" spans="1:1" x14ac:dyDescent="0.25">
      <c r="A4205" s="290"/>
    </row>
    <row r="4206" spans="1:1" x14ac:dyDescent="0.25">
      <c r="A4206" s="290"/>
    </row>
    <row r="4207" spans="1:1" x14ac:dyDescent="0.25">
      <c r="A4207" s="290"/>
    </row>
    <row r="4208" spans="1:1" x14ac:dyDescent="0.25">
      <c r="A4208" s="290"/>
    </row>
    <row r="4209" spans="1:1" x14ac:dyDescent="0.25">
      <c r="A4209" s="290"/>
    </row>
    <row r="4210" spans="1:1" x14ac:dyDescent="0.25">
      <c r="A4210" s="290"/>
    </row>
    <row r="4211" spans="1:1" x14ac:dyDescent="0.25">
      <c r="A4211" s="290"/>
    </row>
    <row r="4212" spans="1:1" x14ac:dyDescent="0.25">
      <c r="A4212" s="290"/>
    </row>
    <row r="4213" spans="1:1" x14ac:dyDescent="0.25">
      <c r="A4213" s="290"/>
    </row>
    <row r="4214" spans="1:1" x14ac:dyDescent="0.25">
      <c r="A4214" s="290"/>
    </row>
    <row r="4215" spans="1:1" x14ac:dyDescent="0.25">
      <c r="A4215" s="290"/>
    </row>
    <row r="4216" spans="1:1" x14ac:dyDescent="0.25">
      <c r="A4216" s="290"/>
    </row>
    <row r="4217" spans="1:1" x14ac:dyDescent="0.25">
      <c r="A4217" s="290"/>
    </row>
    <row r="4218" spans="1:1" x14ac:dyDescent="0.25">
      <c r="A4218" s="290"/>
    </row>
    <row r="4219" spans="1:1" x14ac:dyDescent="0.25">
      <c r="A4219" s="290"/>
    </row>
    <row r="4220" spans="1:1" x14ac:dyDescent="0.25">
      <c r="A4220" s="290"/>
    </row>
    <row r="4221" spans="1:1" x14ac:dyDescent="0.25">
      <c r="A4221" s="290"/>
    </row>
    <row r="4222" spans="1:1" x14ac:dyDescent="0.25">
      <c r="A4222" s="290"/>
    </row>
    <row r="4223" spans="1:1" x14ac:dyDescent="0.25">
      <c r="A4223" s="290"/>
    </row>
    <row r="4224" spans="1:1" x14ac:dyDescent="0.25">
      <c r="A4224" s="290"/>
    </row>
    <row r="4225" spans="1:1" x14ac:dyDescent="0.25">
      <c r="A4225" s="290"/>
    </row>
    <row r="4226" spans="1:1" x14ac:dyDescent="0.25">
      <c r="A4226" s="290"/>
    </row>
    <row r="4227" spans="1:1" x14ac:dyDescent="0.25">
      <c r="A4227" s="290"/>
    </row>
    <row r="4228" spans="1:1" x14ac:dyDescent="0.25">
      <c r="A4228" s="290"/>
    </row>
    <row r="4229" spans="1:1" x14ac:dyDescent="0.25">
      <c r="A4229" s="290"/>
    </row>
    <row r="4230" spans="1:1" x14ac:dyDescent="0.25">
      <c r="A4230" s="290"/>
    </row>
    <row r="4231" spans="1:1" x14ac:dyDescent="0.25">
      <c r="A4231" s="290"/>
    </row>
    <row r="4232" spans="1:1" x14ac:dyDescent="0.25">
      <c r="A4232" s="290"/>
    </row>
    <row r="4233" spans="1:1" x14ac:dyDescent="0.25">
      <c r="A4233" s="290"/>
    </row>
    <row r="4234" spans="1:1" x14ac:dyDescent="0.25">
      <c r="A4234" s="290"/>
    </row>
    <row r="4235" spans="1:1" x14ac:dyDescent="0.25">
      <c r="A4235" s="290"/>
    </row>
    <row r="4236" spans="1:1" x14ac:dyDescent="0.25">
      <c r="A4236" s="290"/>
    </row>
    <row r="4237" spans="1:1" x14ac:dyDescent="0.25">
      <c r="A4237" s="290"/>
    </row>
    <row r="4238" spans="1:1" x14ac:dyDescent="0.25">
      <c r="A4238" s="290"/>
    </row>
    <row r="4239" spans="1:1" x14ac:dyDescent="0.25">
      <c r="A4239" s="290"/>
    </row>
    <row r="4240" spans="1:1" x14ac:dyDescent="0.25">
      <c r="A4240" s="290"/>
    </row>
    <row r="4241" spans="1:1" x14ac:dyDescent="0.25">
      <c r="A4241" s="290"/>
    </row>
    <row r="4242" spans="1:1" x14ac:dyDescent="0.25">
      <c r="A4242" s="290"/>
    </row>
    <row r="4243" spans="1:1" x14ac:dyDescent="0.25">
      <c r="A4243" s="290"/>
    </row>
    <row r="4244" spans="1:1" x14ac:dyDescent="0.25">
      <c r="A4244" s="290"/>
    </row>
    <row r="4245" spans="1:1" x14ac:dyDescent="0.25">
      <c r="A4245" s="290"/>
    </row>
    <row r="4246" spans="1:1" x14ac:dyDescent="0.25">
      <c r="A4246" s="290"/>
    </row>
    <row r="4247" spans="1:1" x14ac:dyDescent="0.25">
      <c r="A4247" s="290"/>
    </row>
    <row r="4248" spans="1:1" x14ac:dyDescent="0.25">
      <c r="A4248" s="290"/>
    </row>
    <row r="4249" spans="1:1" x14ac:dyDescent="0.25">
      <c r="A4249" s="290"/>
    </row>
    <row r="4250" spans="1:1" x14ac:dyDescent="0.25">
      <c r="A4250" s="290"/>
    </row>
    <row r="4251" spans="1:1" x14ac:dyDescent="0.25">
      <c r="A4251" s="290"/>
    </row>
    <row r="4252" spans="1:1" x14ac:dyDescent="0.25">
      <c r="A4252" s="290"/>
    </row>
    <row r="4253" spans="1:1" x14ac:dyDescent="0.25">
      <c r="A4253" s="290"/>
    </row>
    <row r="4254" spans="1:1" x14ac:dyDescent="0.25">
      <c r="A4254" s="290"/>
    </row>
    <row r="4255" spans="1:1" x14ac:dyDescent="0.25">
      <c r="A4255" s="290"/>
    </row>
    <row r="4256" spans="1:1" x14ac:dyDescent="0.25">
      <c r="A4256" s="290"/>
    </row>
    <row r="4257" spans="1:1" x14ac:dyDescent="0.25">
      <c r="A4257" s="290"/>
    </row>
    <row r="4258" spans="1:1" x14ac:dyDescent="0.25">
      <c r="A4258" s="290"/>
    </row>
    <row r="4259" spans="1:1" x14ac:dyDescent="0.25">
      <c r="A4259" s="290"/>
    </row>
    <row r="4260" spans="1:1" x14ac:dyDescent="0.25">
      <c r="A4260" s="290"/>
    </row>
    <row r="4261" spans="1:1" x14ac:dyDescent="0.25">
      <c r="A4261" s="290"/>
    </row>
    <row r="4262" spans="1:1" x14ac:dyDescent="0.25">
      <c r="A4262" s="290"/>
    </row>
    <row r="4263" spans="1:1" x14ac:dyDescent="0.25">
      <c r="A4263" s="290"/>
    </row>
    <row r="4264" spans="1:1" x14ac:dyDescent="0.25">
      <c r="A4264" s="290"/>
    </row>
    <row r="4265" spans="1:1" x14ac:dyDescent="0.25">
      <c r="A4265" s="290"/>
    </row>
    <row r="4266" spans="1:1" x14ac:dyDescent="0.25">
      <c r="A4266" s="290"/>
    </row>
    <row r="4267" spans="1:1" x14ac:dyDescent="0.25">
      <c r="A4267" s="290"/>
    </row>
    <row r="4268" spans="1:1" x14ac:dyDescent="0.25">
      <c r="A4268" s="290"/>
    </row>
    <row r="4269" spans="1:1" x14ac:dyDescent="0.25">
      <c r="A4269" s="290"/>
    </row>
    <row r="4270" spans="1:1" x14ac:dyDescent="0.25">
      <c r="A4270" s="290"/>
    </row>
    <row r="4271" spans="1:1" x14ac:dyDescent="0.25">
      <c r="A4271" s="290"/>
    </row>
    <row r="4272" spans="1:1" x14ac:dyDescent="0.25">
      <c r="A4272" s="290"/>
    </row>
    <row r="4273" spans="1:1" x14ac:dyDescent="0.25">
      <c r="A4273" s="290"/>
    </row>
    <row r="4274" spans="1:1" x14ac:dyDescent="0.25">
      <c r="A4274" s="290"/>
    </row>
    <row r="4275" spans="1:1" x14ac:dyDescent="0.25">
      <c r="A4275" s="290"/>
    </row>
    <row r="4276" spans="1:1" x14ac:dyDescent="0.25">
      <c r="A4276" s="290"/>
    </row>
    <row r="4277" spans="1:1" x14ac:dyDescent="0.25">
      <c r="A4277" s="290"/>
    </row>
    <row r="4278" spans="1:1" x14ac:dyDescent="0.25">
      <c r="A4278" s="290"/>
    </row>
    <row r="4279" spans="1:1" x14ac:dyDescent="0.25">
      <c r="A4279" s="290"/>
    </row>
    <row r="4280" spans="1:1" x14ac:dyDescent="0.25">
      <c r="A4280" s="290"/>
    </row>
    <row r="4281" spans="1:1" x14ac:dyDescent="0.25">
      <c r="A4281" s="290"/>
    </row>
    <row r="4282" spans="1:1" x14ac:dyDescent="0.25">
      <c r="A4282" s="290"/>
    </row>
    <row r="4283" spans="1:1" x14ac:dyDescent="0.25">
      <c r="A4283" s="290"/>
    </row>
    <row r="4284" spans="1:1" x14ac:dyDescent="0.25">
      <c r="A4284" s="290"/>
    </row>
    <row r="4285" spans="1:1" x14ac:dyDescent="0.25">
      <c r="A4285" s="290"/>
    </row>
    <row r="4286" spans="1:1" x14ac:dyDescent="0.25">
      <c r="A4286" s="290"/>
    </row>
    <row r="4287" spans="1:1" x14ac:dyDescent="0.25">
      <c r="A4287" s="290"/>
    </row>
    <row r="4288" spans="1:1" x14ac:dyDescent="0.25">
      <c r="A4288" s="290"/>
    </row>
    <row r="4289" spans="1:1" x14ac:dyDescent="0.25">
      <c r="A4289" s="290"/>
    </row>
    <row r="4290" spans="1:1" x14ac:dyDescent="0.25">
      <c r="A4290" s="290"/>
    </row>
    <row r="4291" spans="1:1" x14ac:dyDescent="0.25">
      <c r="A4291" s="290"/>
    </row>
    <row r="4292" spans="1:1" x14ac:dyDescent="0.25">
      <c r="A4292" s="290"/>
    </row>
    <row r="4293" spans="1:1" x14ac:dyDescent="0.25">
      <c r="A4293" s="290"/>
    </row>
    <row r="4294" spans="1:1" x14ac:dyDescent="0.25">
      <c r="A4294" s="290"/>
    </row>
    <row r="4295" spans="1:1" x14ac:dyDescent="0.25">
      <c r="A4295" s="290"/>
    </row>
    <row r="4296" spans="1:1" x14ac:dyDescent="0.25">
      <c r="A4296" s="290"/>
    </row>
    <row r="4297" spans="1:1" x14ac:dyDescent="0.25">
      <c r="A4297" s="290"/>
    </row>
    <row r="4298" spans="1:1" x14ac:dyDescent="0.25">
      <c r="A4298" s="290"/>
    </row>
    <row r="4299" spans="1:1" x14ac:dyDescent="0.25">
      <c r="A4299" s="290"/>
    </row>
    <row r="4300" spans="1:1" x14ac:dyDescent="0.25">
      <c r="A4300" s="290"/>
    </row>
    <row r="4301" spans="1:1" x14ac:dyDescent="0.25">
      <c r="A4301" s="290"/>
    </row>
    <row r="4302" spans="1:1" x14ac:dyDescent="0.25">
      <c r="A4302" s="290"/>
    </row>
    <row r="4303" spans="1:1" x14ac:dyDescent="0.25">
      <c r="A4303" s="290"/>
    </row>
    <row r="4304" spans="1:1" x14ac:dyDescent="0.25">
      <c r="A4304" s="290"/>
    </row>
    <row r="4305" spans="1:1" x14ac:dyDescent="0.25">
      <c r="A4305" s="290"/>
    </row>
    <row r="4306" spans="1:1" x14ac:dyDescent="0.25">
      <c r="A4306" s="290"/>
    </row>
    <row r="4307" spans="1:1" x14ac:dyDescent="0.25">
      <c r="A4307" s="290"/>
    </row>
    <row r="4308" spans="1:1" x14ac:dyDescent="0.25">
      <c r="A4308" s="290"/>
    </row>
    <row r="4309" spans="1:1" x14ac:dyDescent="0.25">
      <c r="A4309" s="290"/>
    </row>
    <row r="4310" spans="1:1" x14ac:dyDescent="0.25">
      <c r="A4310" s="290"/>
    </row>
    <row r="4311" spans="1:1" x14ac:dyDescent="0.25">
      <c r="A4311" s="290"/>
    </row>
    <row r="4312" spans="1:1" x14ac:dyDescent="0.25">
      <c r="A4312" s="290"/>
    </row>
    <row r="4313" spans="1:1" x14ac:dyDescent="0.25">
      <c r="A4313" s="290"/>
    </row>
    <row r="4314" spans="1:1" x14ac:dyDescent="0.25">
      <c r="A4314" s="290"/>
    </row>
    <row r="4315" spans="1:1" x14ac:dyDescent="0.25">
      <c r="A4315" s="290"/>
    </row>
    <row r="4316" spans="1:1" x14ac:dyDescent="0.25">
      <c r="A4316" s="290"/>
    </row>
    <row r="4317" spans="1:1" x14ac:dyDescent="0.25">
      <c r="A4317" s="290"/>
    </row>
    <row r="4318" spans="1:1" x14ac:dyDescent="0.25">
      <c r="A4318" s="290"/>
    </row>
    <row r="4319" spans="1:1" x14ac:dyDescent="0.25">
      <c r="A4319" s="290"/>
    </row>
    <row r="4320" spans="1:1" x14ac:dyDescent="0.25">
      <c r="A4320" s="290"/>
    </row>
    <row r="4321" spans="1:1" x14ac:dyDescent="0.25">
      <c r="A4321" s="290"/>
    </row>
    <row r="4322" spans="1:1" x14ac:dyDescent="0.25">
      <c r="A4322" s="290"/>
    </row>
    <row r="4323" spans="1:1" x14ac:dyDescent="0.25">
      <c r="A4323" s="290"/>
    </row>
    <row r="4324" spans="1:1" x14ac:dyDescent="0.25">
      <c r="A4324" s="290"/>
    </row>
    <row r="4325" spans="1:1" x14ac:dyDescent="0.25">
      <c r="A4325" s="290"/>
    </row>
    <row r="4326" spans="1:1" x14ac:dyDescent="0.25">
      <c r="A4326" s="290"/>
    </row>
    <row r="4327" spans="1:1" x14ac:dyDescent="0.25">
      <c r="A4327" s="290"/>
    </row>
    <row r="4328" spans="1:1" x14ac:dyDescent="0.25">
      <c r="A4328" s="290"/>
    </row>
    <row r="4329" spans="1:1" x14ac:dyDescent="0.25">
      <c r="A4329" s="290"/>
    </row>
    <row r="4330" spans="1:1" x14ac:dyDescent="0.25">
      <c r="A4330" s="290"/>
    </row>
    <row r="4331" spans="1:1" x14ac:dyDescent="0.25">
      <c r="A4331" s="290"/>
    </row>
    <row r="4332" spans="1:1" x14ac:dyDescent="0.25">
      <c r="A4332" s="290"/>
    </row>
    <row r="4333" spans="1:1" x14ac:dyDescent="0.25">
      <c r="A4333" s="290"/>
    </row>
    <row r="4334" spans="1:1" x14ac:dyDescent="0.25">
      <c r="A4334" s="290"/>
    </row>
    <row r="4335" spans="1:1" x14ac:dyDescent="0.25">
      <c r="A4335" s="290"/>
    </row>
    <row r="4336" spans="1:1" x14ac:dyDescent="0.25">
      <c r="A4336" s="290"/>
    </row>
    <row r="4337" spans="1:1" x14ac:dyDescent="0.25">
      <c r="A4337" s="290"/>
    </row>
    <row r="4338" spans="1:1" x14ac:dyDescent="0.25">
      <c r="A4338" s="290"/>
    </row>
    <row r="4339" spans="1:1" x14ac:dyDescent="0.25">
      <c r="A4339" s="290"/>
    </row>
    <row r="4340" spans="1:1" x14ac:dyDescent="0.25">
      <c r="A4340" s="290"/>
    </row>
    <row r="4341" spans="1:1" x14ac:dyDescent="0.25">
      <c r="A4341" s="290"/>
    </row>
    <row r="4342" spans="1:1" x14ac:dyDescent="0.25">
      <c r="A4342" s="290"/>
    </row>
    <row r="4343" spans="1:1" x14ac:dyDescent="0.25">
      <c r="A4343" s="290"/>
    </row>
    <row r="4344" spans="1:1" x14ac:dyDescent="0.25">
      <c r="A4344" s="290"/>
    </row>
    <row r="4345" spans="1:1" x14ac:dyDescent="0.25">
      <c r="A4345" s="290"/>
    </row>
    <row r="4346" spans="1:1" x14ac:dyDescent="0.25">
      <c r="A4346" s="290"/>
    </row>
    <row r="4347" spans="1:1" x14ac:dyDescent="0.25">
      <c r="A4347" s="290"/>
    </row>
    <row r="4348" spans="1:1" x14ac:dyDescent="0.25">
      <c r="A4348" s="290"/>
    </row>
    <row r="4349" spans="1:1" x14ac:dyDescent="0.25">
      <c r="A4349" s="290"/>
    </row>
    <row r="4350" spans="1:1" x14ac:dyDescent="0.25">
      <c r="A4350" s="290"/>
    </row>
    <row r="4351" spans="1:1" x14ac:dyDescent="0.25">
      <c r="A4351" s="290"/>
    </row>
    <row r="4352" spans="1:1" x14ac:dyDescent="0.25">
      <c r="A4352" s="290"/>
    </row>
    <row r="4353" spans="1:1" x14ac:dyDescent="0.25">
      <c r="A4353" s="290"/>
    </row>
    <row r="4354" spans="1:1" x14ac:dyDescent="0.25">
      <c r="A4354" s="290"/>
    </row>
    <row r="4355" spans="1:1" x14ac:dyDescent="0.25">
      <c r="A4355" s="290"/>
    </row>
    <row r="4356" spans="1:1" x14ac:dyDescent="0.25">
      <c r="A4356" s="290"/>
    </row>
    <row r="4357" spans="1:1" x14ac:dyDescent="0.25">
      <c r="A4357" s="290"/>
    </row>
    <row r="4358" spans="1:1" x14ac:dyDescent="0.25">
      <c r="A4358" s="290"/>
    </row>
    <row r="4359" spans="1:1" x14ac:dyDescent="0.25">
      <c r="A4359" s="290"/>
    </row>
    <row r="4360" spans="1:1" x14ac:dyDescent="0.25">
      <c r="A4360" s="290"/>
    </row>
    <row r="4361" spans="1:1" x14ac:dyDescent="0.25">
      <c r="A4361" s="290"/>
    </row>
    <row r="4362" spans="1:1" x14ac:dyDescent="0.25">
      <c r="A4362" s="290"/>
    </row>
    <row r="4363" spans="1:1" x14ac:dyDescent="0.25">
      <c r="A4363" s="290"/>
    </row>
    <row r="4364" spans="1:1" x14ac:dyDescent="0.25">
      <c r="A4364" s="290"/>
    </row>
    <row r="4365" spans="1:1" x14ac:dyDescent="0.25">
      <c r="A4365" s="290"/>
    </row>
    <row r="4366" spans="1:1" x14ac:dyDescent="0.25">
      <c r="A4366" s="290"/>
    </row>
    <row r="4367" spans="1:1" x14ac:dyDescent="0.25">
      <c r="A4367" s="290"/>
    </row>
    <row r="4368" spans="1:1" x14ac:dyDescent="0.25">
      <c r="A4368" s="290"/>
    </row>
    <row r="4369" spans="1:1" x14ac:dyDescent="0.25">
      <c r="A4369" s="290"/>
    </row>
    <row r="4370" spans="1:1" x14ac:dyDescent="0.25">
      <c r="A4370" s="290"/>
    </row>
    <row r="4371" spans="1:1" x14ac:dyDescent="0.25">
      <c r="A4371" s="290"/>
    </row>
    <row r="4372" spans="1:1" x14ac:dyDescent="0.25">
      <c r="A4372" s="290"/>
    </row>
    <row r="4373" spans="1:1" x14ac:dyDescent="0.25">
      <c r="A4373" s="290"/>
    </row>
    <row r="4374" spans="1:1" x14ac:dyDescent="0.25">
      <c r="A4374" s="290"/>
    </row>
    <row r="4375" spans="1:1" x14ac:dyDescent="0.25">
      <c r="A4375" s="290"/>
    </row>
    <row r="4376" spans="1:1" x14ac:dyDescent="0.25">
      <c r="A4376" s="290"/>
    </row>
    <row r="4377" spans="1:1" x14ac:dyDescent="0.25">
      <c r="A4377" s="290"/>
    </row>
    <row r="4378" spans="1:1" x14ac:dyDescent="0.25">
      <c r="A4378" s="290"/>
    </row>
    <row r="4379" spans="1:1" x14ac:dyDescent="0.25">
      <c r="A4379" s="290"/>
    </row>
    <row r="4380" spans="1:1" x14ac:dyDescent="0.25">
      <c r="A4380" s="290"/>
    </row>
    <row r="4381" spans="1:1" x14ac:dyDescent="0.25">
      <c r="A4381" s="290"/>
    </row>
    <row r="4382" spans="1:1" x14ac:dyDescent="0.25">
      <c r="A4382" s="290"/>
    </row>
    <row r="4383" spans="1:1" x14ac:dyDescent="0.25">
      <c r="A4383" s="290"/>
    </row>
    <row r="4384" spans="1:1" x14ac:dyDescent="0.25">
      <c r="A4384" s="290"/>
    </row>
    <row r="4385" spans="1:1" x14ac:dyDescent="0.25">
      <c r="A4385" s="290"/>
    </row>
    <row r="4386" spans="1:1" x14ac:dyDescent="0.25">
      <c r="A4386" s="290"/>
    </row>
    <row r="4387" spans="1:1" x14ac:dyDescent="0.25">
      <c r="A4387" s="290"/>
    </row>
    <row r="4388" spans="1:1" x14ac:dyDescent="0.25">
      <c r="A4388" s="290"/>
    </row>
    <row r="4389" spans="1:1" x14ac:dyDescent="0.25">
      <c r="A4389" s="290"/>
    </row>
    <row r="4390" spans="1:1" x14ac:dyDescent="0.25">
      <c r="A4390" s="290"/>
    </row>
    <row r="4391" spans="1:1" x14ac:dyDescent="0.25">
      <c r="A4391" s="290"/>
    </row>
    <row r="4392" spans="1:1" x14ac:dyDescent="0.25">
      <c r="A4392" s="290"/>
    </row>
    <row r="4393" spans="1:1" x14ac:dyDescent="0.25">
      <c r="A4393" s="290"/>
    </row>
    <row r="4394" spans="1:1" x14ac:dyDescent="0.25">
      <c r="A4394" s="290"/>
    </row>
    <row r="4395" spans="1:1" x14ac:dyDescent="0.25">
      <c r="A4395" s="290"/>
    </row>
    <row r="4396" spans="1:1" x14ac:dyDescent="0.25">
      <c r="A4396" s="290"/>
    </row>
    <row r="4397" spans="1:1" x14ac:dyDescent="0.25">
      <c r="A4397" s="290"/>
    </row>
    <row r="4398" spans="1:1" x14ac:dyDescent="0.25">
      <c r="A4398" s="290"/>
    </row>
    <row r="4399" spans="1:1" x14ac:dyDescent="0.25">
      <c r="A4399" s="290"/>
    </row>
    <row r="4400" spans="1:1" x14ac:dyDescent="0.25">
      <c r="A4400" s="290"/>
    </row>
    <row r="4401" spans="1:1" x14ac:dyDescent="0.25">
      <c r="A4401" s="290"/>
    </row>
    <row r="4402" spans="1:1" x14ac:dyDescent="0.25">
      <c r="A4402" s="290"/>
    </row>
    <row r="4403" spans="1:1" x14ac:dyDescent="0.25">
      <c r="A4403" s="290"/>
    </row>
    <row r="4404" spans="1:1" x14ac:dyDescent="0.25">
      <c r="A4404" s="290"/>
    </row>
    <row r="4405" spans="1:1" x14ac:dyDescent="0.25">
      <c r="A4405" s="290"/>
    </row>
    <row r="4406" spans="1:1" x14ac:dyDescent="0.25">
      <c r="A4406" s="290"/>
    </row>
    <row r="4407" spans="1:1" x14ac:dyDescent="0.25">
      <c r="A4407" s="290"/>
    </row>
    <row r="4408" spans="1:1" x14ac:dyDescent="0.25">
      <c r="A4408" s="290"/>
    </row>
    <row r="4409" spans="1:1" x14ac:dyDescent="0.25">
      <c r="A4409" s="290"/>
    </row>
    <row r="4410" spans="1:1" x14ac:dyDescent="0.25">
      <c r="A4410" s="290"/>
    </row>
    <row r="4411" spans="1:1" x14ac:dyDescent="0.25">
      <c r="A4411" s="290"/>
    </row>
    <row r="4412" spans="1:1" x14ac:dyDescent="0.25">
      <c r="A4412" s="290"/>
    </row>
    <row r="4413" spans="1:1" x14ac:dyDescent="0.25">
      <c r="A4413" s="290"/>
    </row>
    <row r="4414" spans="1:1" x14ac:dyDescent="0.25">
      <c r="A4414" s="290"/>
    </row>
    <row r="4415" spans="1:1" x14ac:dyDescent="0.25">
      <c r="A4415" s="290"/>
    </row>
    <row r="4416" spans="1:1" x14ac:dyDescent="0.25">
      <c r="A4416" s="290"/>
    </row>
    <row r="4417" spans="1:1" x14ac:dyDescent="0.25">
      <c r="A4417" s="290"/>
    </row>
    <row r="4418" spans="1:1" x14ac:dyDescent="0.25">
      <c r="A4418" s="290"/>
    </row>
    <row r="4419" spans="1:1" x14ac:dyDescent="0.25">
      <c r="A4419" s="290"/>
    </row>
    <row r="4420" spans="1:1" x14ac:dyDescent="0.25">
      <c r="A4420" s="290"/>
    </row>
    <row r="4421" spans="1:1" x14ac:dyDescent="0.25">
      <c r="A4421" s="290"/>
    </row>
    <row r="4422" spans="1:1" x14ac:dyDescent="0.25">
      <c r="A4422" s="290"/>
    </row>
    <row r="4423" spans="1:1" x14ac:dyDescent="0.25">
      <c r="A4423" s="290"/>
    </row>
    <row r="4424" spans="1:1" x14ac:dyDescent="0.25">
      <c r="A4424" s="290"/>
    </row>
    <row r="4425" spans="1:1" x14ac:dyDescent="0.25">
      <c r="A4425" s="290"/>
    </row>
    <row r="4426" spans="1:1" x14ac:dyDescent="0.25">
      <c r="A4426" s="290"/>
    </row>
    <row r="4427" spans="1:1" x14ac:dyDescent="0.25">
      <c r="A4427" s="290"/>
    </row>
    <row r="4428" spans="1:1" x14ac:dyDescent="0.25">
      <c r="A4428" s="290"/>
    </row>
    <row r="4429" spans="1:1" x14ac:dyDescent="0.25">
      <c r="A4429" s="290"/>
    </row>
    <row r="4430" spans="1:1" x14ac:dyDescent="0.25">
      <c r="A4430" s="290"/>
    </row>
    <row r="4431" spans="1:1" x14ac:dyDescent="0.25">
      <c r="A4431" s="290"/>
    </row>
    <row r="4432" spans="1:1" x14ac:dyDescent="0.25">
      <c r="A4432" s="290"/>
    </row>
    <row r="4433" spans="1:1" x14ac:dyDescent="0.25">
      <c r="A4433" s="290"/>
    </row>
    <row r="4434" spans="1:1" x14ac:dyDescent="0.25">
      <c r="A4434" s="290"/>
    </row>
    <row r="4435" spans="1:1" x14ac:dyDescent="0.25">
      <c r="A4435" s="290"/>
    </row>
    <row r="4436" spans="1:1" x14ac:dyDescent="0.25">
      <c r="A4436" s="290"/>
    </row>
    <row r="4437" spans="1:1" x14ac:dyDescent="0.25">
      <c r="A4437" s="290"/>
    </row>
    <row r="4438" spans="1:1" x14ac:dyDescent="0.25">
      <c r="A4438" s="290"/>
    </row>
    <row r="4439" spans="1:1" x14ac:dyDescent="0.25">
      <c r="A4439" s="290"/>
    </row>
    <row r="4440" spans="1:1" x14ac:dyDescent="0.25">
      <c r="A4440" s="290"/>
    </row>
    <row r="4441" spans="1:1" x14ac:dyDescent="0.25">
      <c r="A4441" s="290"/>
    </row>
    <row r="4442" spans="1:1" x14ac:dyDescent="0.25">
      <c r="A4442" s="290"/>
    </row>
    <row r="4443" spans="1:1" x14ac:dyDescent="0.25">
      <c r="A4443" s="290"/>
    </row>
    <row r="4444" spans="1:1" x14ac:dyDescent="0.25">
      <c r="A4444" s="290"/>
    </row>
    <row r="4445" spans="1:1" x14ac:dyDescent="0.25">
      <c r="A4445" s="290"/>
    </row>
    <row r="4446" spans="1:1" x14ac:dyDescent="0.25">
      <c r="A4446" s="290"/>
    </row>
    <row r="4447" spans="1:1" x14ac:dyDescent="0.25">
      <c r="A4447" s="290"/>
    </row>
    <row r="4448" spans="1:1" x14ac:dyDescent="0.25">
      <c r="A4448" s="290"/>
    </row>
    <row r="4449" spans="1:1" x14ac:dyDescent="0.25">
      <c r="A4449" s="290"/>
    </row>
    <row r="4450" spans="1:1" x14ac:dyDescent="0.25">
      <c r="A4450" s="290"/>
    </row>
    <row r="4451" spans="1:1" x14ac:dyDescent="0.25">
      <c r="A4451" s="290"/>
    </row>
    <row r="4452" spans="1:1" x14ac:dyDescent="0.25">
      <c r="A4452" s="290"/>
    </row>
    <row r="4453" spans="1:1" x14ac:dyDescent="0.25">
      <c r="A4453" s="290"/>
    </row>
    <row r="4454" spans="1:1" x14ac:dyDescent="0.25">
      <c r="A4454" s="290"/>
    </row>
    <row r="4455" spans="1:1" x14ac:dyDescent="0.25">
      <c r="A4455" s="290"/>
    </row>
    <row r="4456" spans="1:1" x14ac:dyDescent="0.25">
      <c r="A4456" s="290"/>
    </row>
    <row r="4457" spans="1:1" x14ac:dyDescent="0.25">
      <c r="A4457" s="290"/>
    </row>
    <row r="4458" spans="1:1" x14ac:dyDescent="0.25">
      <c r="A4458" s="290"/>
    </row>
    <row r="4459" spans="1:1" x14ac:dyDescent="0.25">
      <c r="A4459" s="290"/>
    </row>
    <row r="4460" spans="1:1" x14ac:dyDescent="0.25">
      <c r="A4460" s="290"/>
    </row>
    <row r="4461" spans="1:1" x14ac:dyDescent="0.25">
      <c r="A4461" s="290"/>
    </row>
    <row r="4462" spans="1:1" x14ac:dyDescent="0.25">
      <c r="A4462" s="290"/>
    </row>
    <row r="4463" spans="1:1" x14ac:dyDescent="0.25">
      <c r="A4463" s="290"/>
    </row>
    <row r="4464" spans="1:1" x14ac:dyDescent="0.25">
      <c r="A4464" s="290"/>
    </row>
    <row r="4465" spans="1:1" x14ac:dyDescent="0.25">
      <c r="A4465" s="290"/>
    </row>
    <row r="4466" spans="1:1" x14ac:dyDescent="0.25">
      <c r="A4466" s="290"/>
    </row>
    <row r="4467" spans="1:1" x14ac:dyDescent="0.25">
      <c r="A4467" s="290"/>
    </row>
    <row r="4468" spans="1:1" x14ac:dyDescent="0.25">
      <c r="A4468" s="290"/>
    </row>
    <row r="4469" spans="1:1" x14ac:dyDescent="0.25">
      <c r="A4469" s="290"/>
    </row>
    <row r="4470" spans="1:1" x14ac:dyDescent="0.25">
      <c r="A4470" s="290"/>
    </row>
    <row r="4471" spans="1:1" x14ac:dyDescent="0.25">
      <c r="A4471" s="290"/>
    </row>
    <row r="4472" spans="1:1" x14ac:dyDescent="0.25">
      <c r="A4472" s="290"/>
    </row>
    <row r="4473" spans="1:1" x14ac:dyDescent="0.25">
      <c r="A4473" s="290"/>
    </row>
    <row r="4474" spans="1:1" x14ac:dyDescent="0.25">
      <c r="A4474" s="290"/>
    </row>
    <row r="4475" spans="1:1" x14ac:dyDescent="0.25">
      <c r="A4475" s="290"/>
    </row>
    <row r="4476" spans="1:1" x14ac:dyDescent="0.25">
      <c r="A4476" s="290"/>
    </row>
    <row r="4477" spans="1:1" x14ac:dyDescent="0.25">
      <c r="A4477" s="290"/>
    </row>
    <row r="4478" spans="1:1" x14ac:dyDescent="0.25">
      <c r="A4478" s="290"/>
    </row>
    <row r="4479" spans="1:1" x14ac:dyDescent="0.25">
      <c r="A4479" s="290"/>
    </row>
    <row r="4480" spans="1:1" x14ac:dyDescent="0.25">
      <c r="A4480" s="290"/>
    </row>
    <row r="4481" spans="1:1" x14ac:dyDescent="0.25">
      <c r="A4481" s="290"/>
    </row>
    <row r="4482" spans="1:1" x14ac:dyDescent="0.25">
      <c r="A4482" s="290"/>
    </row>
    <row r="4483" spans="1:1" x14ac:dyDescent="0.25">
      <c r="A4483" s="290"/>
    </row>
    <row r="4484" spans="1:1" x14ac:dyDescent="0.25">
      <c r="A4484" s="290"/>
    </row>
    <row r="4485" spans="1:1" x14ac:dyDescent="0.25">
      <c r="A4485" s="290"/>
    </row>
    <row r="4486" spans="1:1" x14ac:dyDescent="0.25">
      <c r="A4486" s="290"/>
    </row>
    <row r="4487" spans="1:1" x14ac:dyDescent="0.25">
      <c r="A4487" s="290"/>
    </row>
    <row r="4488" spans="1:1" x14ac:dyDescent="0.25">
      <c r="A4488" s="290"/>
    </row>
    <row r="4489" spans="1:1" x14ac:dyDescent="0.25">
      <c r="A4489" s="290"/>
    </row>
    <row r="4490" spans="1:1" x14ac:dyDescent="0.25">
      <c r="A4490" s="290"/>
    </row>
    <row r="4491" spans="1:1" x14ac:dyDescent="0.25">
      <c r="A4491" s="290"/>
    </row>
    <row r="4492" spans="1:1" x14ac:dyDescent="0.25">
      <c r="A4492" s="290"/>
    </row>
    <row r="4493" spans="1:1" x14ac:dyDescent="0.25">
      <c r="A4493" s="290"/>
    </row>
    <row r="4494" spans="1:1" x14ac:dyDescent="0.25">
      <c r="A4494" s="290"/>
    </row>
    <row r="4495" spans="1:1" x14ac:dyDescent="0.25">
      <c r="A4495" s="290"/>
    </row>
    <row r="4496" spans="1:1" x14ac:dyDescent="0.25">
      <c r="A4496" s="290"/>
    </row>
    <row r="4497" spans="1:1" x14ac:dyDescent="0.25">
      <c r="A4497" s="290"/>
    </row>
    <row r="4498" spans="1:1" x14ac:dyDescent="0.25">
      <c r="A4498" s="290"/>
    </row>
    <row r="4499" spans="1:1" x14ac:dyDescent="0.25">
      <c r="A4499" s="290"/>
    </row>
    <row r="4500" spans="1:1" x14ac:dyDescent="0.25">
      <c r="A4500" s="290"/>
    </row>
    <row r="4501" spans="1:1" x14ac:dyDescent="0.25">
      <c r="A4501" s="290"/>
    </row>
    <row r="4502" spans="1:1" x14ac:dyDescent="0.25">
      <c r="A4502" s="290"/>
    </row>
    <row r="4503" spans="1:1" x14ac:dyDescent="0.25">
      <c r="A4503" s="290"/>
    </row>
    <row r="4504" spans="1:1" x14ac:dyDescent="0.25">
      <c r="A4504" s="290"/>
    </row>
    <row r="4505" spans="1:1" x14ac:dyDescent="0.25">
      <c r="A4505" s="290"/>
    </row>
    <row r="4506" spans="1:1" x14ac:dyDescent="0.25">
      <c r="A4506" s="290"/>
    </row>
    <row r="4507" spans="1:1" x14ac:dyDescent="0.25">
      <c r="A4507" s="290"/>
    </row>
    <row r="4508" spans="1:1" x14ac:dyDescent="0.25">
      <c r="A4508" s="290"/>
    </row>
    <row r="4509" spans="1:1" x14ac:dyDescent="0.25">
      <c r="A4509" s="290"/>
    </row>
    <row r="4510" spans="1:1" x14ac:dyDescent="0.25">
      <c r="A4510" s="290"/>
    </row>
    <row r="4511" spans="1:1" x14ac:dyDescent="0.25">
      <c r="A4511" s="290"/>
    </row>
    <row r="4512" spans="1:1" x14ac:dyDescent="0.25">
      <c r="A4512" s="290"/>
    </row>
    <row r="4513" spans="1:1" x14ac:dyDescent="0.25">
      <c r="A4513" s="290"/>
    </row>
    <row r="4514" spans="1:1" x14ac:dyDescent="0.25">
      <c r="A4514" s="290"/>
    </row>
    <row r="4515" spans="1:1" x14ac:dyDescent="0.25">
      <c r="A4515" s="290"/>
    </row>
    <row r="4516" spans="1:1" x14ac:dyDescent="0.25">
      <c r="A4516" s="290"/>
    </row>
    <row r="4517" spans="1:1" x14ac:dyDescent="0.25">
      <c r="A4517" s="290"/>
    </row>
    <row r="4518" spans="1:1" x14ac:dyDescent="0.25">
      <c r="A4518" s="290"/>
    </row>
    <row r="4519" spans="1:1" x14ac:dyDescent="0.25">
      <c r="A4519" s="290"/>
    </row>
    <row r="4520" spans="1:1" x14ac:dyDescent="0.25">
      <c r="A4520" s="290"/>
    </row>
    <row r="4521" spans="1:1" x14ac:dyDescent="0.25">
      <c r="A4521" s="290"/>
    </row>
    <row r="4522" spans="1:1" x14ac:dyDescent="0.25">
      <c r="A4522" s="290"/>
    </row>
    <row r="4523" spans="1:1" x14ac:dyDescent="0.25">
      <c r="A4523" s="290"/>
    </row>
    <row r="4524" spans="1:1" x14ac:dyDescent="0.25">
      <c r="A4524" s="290"/>
    </row>
    <row r="4525" spans="1:1" x14ac:dyDescent="0.25">
      <c r="A4525" s="290"/>
    </row>
    <row r="4526" spans="1:1" x14ac:dyDescent="0.25">
      <c r="A4526" s="290"/>
    </row>
    <row r="4527" spans="1:1" x14ac:dyDescent="0.25">
      <c r="A4527" s="290"/>
    </row>
    <row r="4528" spans="1:1" x14ac:dyDescent="0.25">
      <c r="A4528" s="290"/>
    </row>
    <row r="4529" spans="1:1" x14ac:dyDescent="0.25">
      <c r="A4529" s="290"/>
    </row>
    <row r="4530" spans="1:1" x14ac:dyDescent="0.25">
      <c r="A4530" s="290"/>
    </row>
    <row r="4531" spans="1:1" x14ac:dyDescent="0.25">
      <c r="A4531" s="290"/>
    </row>
    <row r="4532" spans="1:1" x14ac:dyDescent="0.25">
      <c r="A4532" s="290"/>
    </row>
    <row r="4533" spans="1:1" x14ac:dyDescent="0.25">
      <c r="A4533" s="290"/>
    </row>
    <row r="4534" spans="1:1" x14ac:dyDescent="0.25">
      <c r="A4534" s="290"/>
    </row>
    <row r="4535" spans="1:1" x14ac:dyDescent="0.25">
      <c r="A4535" s="290"/>
    </row>
    <row r="4536" spans="1:1" x14ac:dyDescent="0.25">
      <c r="A4536" s="290"/>
    </row>
    <row r="4537" spans="1:1" x14ac:dyDescent="0.25">
      <c r="A4537" s="290"/>
    </row>
    <row r="4538" spans="1:1" x14ac:dyDescent="0.25">
      <c r="A4538" s="290"/>
    </row>
    <row r="4539" spans="1:1" x14ac:dyDescent="0.25">
      <c r="A4539" s="290"/>
    </row>
    <row r="4540" spans="1:1" x14ac:dyDescent="0.25">
      <c r="A4540" s="290"/>
    </row>
    <row r="4541" spans="1:1" x14ac:dyDescent="0.25">
      <c r="A4541" s="290"/>
    </row>
    <row r="4542" spans="1:1" x14ac:dyDescent="0.25">
      <c r="A4542" s="290"/>
    </row>
    <row r="4543" spans="1:1" x14ac:dyDescent="0.25">
      <c r="A4543" s="290"/>
    </row>
    <row r="4544" spans="1:1" x14ac:dyDescent="0.25">
      <c r="A4544" s="290"/>
    </row>
    <row r="4545" spans="1:1" x14ac:dyDescent="0.25">
      <c r="A4545" s="290"/>
    </row>
    <row r="4546" spans="1:1" x14ac:dyDescent="0.25">
      <c r="A4546" s="290"/>
    </row>
    <row r="4547" spans="1:1" x14ac:dyDescent="0.25">
      <c r="A4547" s="290"/>
    </row>
    <row r="4548" spans="1:1" x14ac:dyDescent="0.25">
      <c r="A4548" s="290"/>
    </row>
    <row r="4549" spans="1:1" x14ac:dyDescent="0.25">
      <c r="A4549" s="290"/>
    </row>
    <row r="4550" spans="1:1" x14ac:dyDescent="0.25">
      <c r="A4550" s="290"/>
    </row>
    <row r="4551" spans="1:1" x14ac:dyDescent="0.25">
      <c r="A4551" s="290"/>
    </row>
    <row r="4552" spans="1:1" x14ac:dyDescent="0.25">
      <c r="A4552" s="290"/>
    </row>
    <row r="4553" spans="1:1" x14ac:dyDescent="0.25">
      <c r="A4553" s="290"/>
    </row>
    <row r="4554" spans="1:1" x14ac:dyDescent="0.25">
      <c r="A4554" s="290"/>
    </row>
    <row r="4555" spans="1:1" x14ac:dyDescent="0.25">
      <c r="A4555" s="290"/>
    </row>
    <row r="4556" spans="1:1" x14ac:dyDescent="0.25">
      <c r="A4556" s="290"/>
    </row>
    <row r="4557" spans="1:1" x14ac:dyDescent="0.25">
      <c r="A4557" s="290"/>
    </row>
    <row r="4558" spans="1:1" x14ac:dyDescent="0.25">
      <c r="A4558" s="290"/>
    </row>
    <row r="4559" spans="1:1" x14ac:dyDescent="0.25">
      <c r="A4559" s="290"/>
    </row>
    <row r="4560" spans="1:1" x14ac:dyDescent="0.25">
      <c r="A4560" s="290"/>
    </row>
    <row r="4561" spans="1:1" x14ac:dyDescent="0.25">
      <c r="A4561" s="290"/>
    </row>
    <row r="4562" spans="1:1" x14ac:dyDescent="0.25">
      <c r="A4562" s="290"/>
    </row>
    <row r="4563" spans="1:1" x14ac:dyDescent="0.25">
      <c r="A4563" s="290"/>
    </row>
    <row r="4564" spans="1:1" x14ac:dyDescent="0.25">
      <c r="A4564" s="290"/>
    </row>
    <row r="4565" spans="1:1" x14ac:dyDescent="0.25">
      <c r="A4565" s="290"/>
    </row>
    <row r="4566" spans="1:1" x14ac:dyDescent="0.25">
      <c r="A4566" s="290"/>
    </row>
    <row r="4567" spans="1:1" x14ac:dyDescent="0.25">
      <c r="A4567" s="290"/>
    </row>
    <row r="4568" spans="1:1" x14ac:dyDescent="0.25">
      <c r="A4568" s="290"/>
    </row>
    <row r="4569" spans="1:1" x14ac:dyDescent="0.25">
      <c r="A4569" s="290"/>
    </row>
    <row r="4570" spans="1:1" x14ac:dyDescent="0.25">
      <c r="A4570" s="290"/>
    </row>
    <row r="4571" spans="1:1" x14ac:dyDescent="0.25">
      <c r="A4571" s="290"/>
    </row>
    <row r="4572" spans="1:1" x14ac:dyDescent="0.25">
      <c r="A4572" s="290"/>
    </row>
    <row r="4573" spans="1:1" x14ac:dyDescent="0.25">
      <c r="A4573" s="290"/>
    </row>
    <row r="4574" spans="1:1" x14ac:dyDescent="0.25">
      <c r="A4574" s="290"/>
    </row>
    <row r="4575" spans="1:1" x14ac:dyDescent="0.25">
      <c r="A4575" s="290"/>
    </row>
    <row r="4576" spans="1:1" x14ac:dyDescent="0.25">
      <c r="A4576" s="290"/>
    </row>
    <row r="4577" spans="1:1" x14ac:dyDescent="0.25">
      <c r="A4577" s="290"/>
    </row>
    <row r="4578" spans="1:1" x14ac:dyDescent="0.25">
      <c r="A4578" s="290"/>
    </row>
    <row r="4579" spans="1:1" x14ac:dyDescent="0.25">
      <c r="A4579" s="290"/>
    </row>
    <row r="4580" spans="1:1" x14ac:dyDescent="0.25">
      <c r="A4580" s="290"/>
    </row>
    <row r="4581" spans="1:1" x14ac:dyDescent="0.25">
      <c r="A4581" s="290"/>
    </row>
    <row r="4582" spans="1:1" x14ac:dyDescent="0.25">
      <c r="A4582" s="290"/>
    </row>
    <row r="4583" spans="1:1" x14ac:dyDescent="0.25">
      <c r="A4583" s="290"/>
    </row>
    <row r="4584" spans="1:1" x14ac:dyDescent="0.25">
      <c r="A4584" s="290"/>
    </row>
    <row r="4585" spans="1:1" x14ac:dyDescent="0.25">
      <c r="A4585" s="290"/>
    </row>
    <row r="4586" spans="1:1" x14ac:dyDescent="0.25">
      <c r="A4586" s="290"/>
    </row>
    <row r="4587" spans="1:1" x14ac:dyDescent="0.25">
      <c r="A4587" s="290"/>
    </row>
    <row r="4588" spans="1:1" x14ac:dyDescent="0.25">
      <c r="A4588" s="290"/>
    </row>
    <row r="4589" spans="1:1" x14ac:dyDescent="0.25">
      <c r="A4589" s="290"/>
    </row>
    <row r="4590" spans="1:1" x14ac:dyDescent="0.25">
      <c r="A4590" s="290"/>
    </row>
    <row r="4591" spans="1:1" x14ac:dyDescent="0.25">
      <c r="A4591" s="290"/>
    </row>
    <row r="4592" spans="1:1" x14ac:dyDescent="0.25">
      <c r="A4592" s="290"/>
    </row>
    <row r="4593" spans="1:1" x14ac:dyDescent="0.25">
      <c r="A4593" s="290"/>
    </row>
    <row r="4594" spans="1:1" x14ac:dyDescent="0.25">
      <c r="A4594" s="290"/>
    </row>
    <row r="4595" spans="1:1" x14ac:dyDescent="0.25">
      <c r="A4595" s="290"/>
    </row>
    <row r="4596" spans="1:1" x14ac:dyDescent="0.25">
      <c r="A4596" s="290"/>
    </row>
    <row r="4597" spans="1:1" x14ac:dyDescent="0.25">
      <c r="A4597" s="290"/>
    </row>
    <row r="4598" spans="1:1" x14ac:dyDescent="0.25">
      <c r="A4598" s="290"/>
    </row>
    <row r="4599" spans="1:1" x14ac:dyDescent="0.25">
      <c r="A4599" s="290"/>
    </row>
    <row r="4600" spans="1:1" x14ac:dyDescent="0.25">
      <c r="A4600" s="290"/>
    </row>
    <row r="4601" spans="1:1" x14ac:dyDescent="0.25">
      <c r="A4601" s="290"/>
    </row>
    <row r="4602" spans="1:1" x14ac:dyDescent="0.25">
      <c r="A4602" s="290"/>
    </row>
    <row r="4603" spans="1:1" x14ac:dyDescent="0.25">
      <c r="A4603" s="290"/>
    </row>
    <row r="4604" spans="1:1" x14ac:dyDescent="0.25">
      <c r="A4604" s="290"/>
    </row>
    <row r="4605" spans="1:1" x14ac:dyDescent="0.25">
      <c r="A4605" s="290"/>
    </row>
    <row r="4606" spans="1:1" x14ac:dyDescent="0.25">
      <c r="A4606" s="290"/>
    </row>
    <row r="4607" spans="1:1" x14ac:dyDescent="0.25">
      <c r="A4607" s="290"/>
    </row>
    <row r="4608" spans="1:1" x14ac:dyDescent="0.25">
      <c r="A4608" s="290"/>
    </row>
    <row r="4609" spans="1:1" x14ac:dyDescent="0.25">
      <c r="A4609" s="290"/>
    </row>
    <row r="4610" spans="1:1" x14ac:dyDescent="0.25">
      <c r="A4610" s="290"/>
    </row>
    <row r="4611" spans="1:1" x14ac:dyDescent="0.25">
      <c r="A4611" s="290"/>
    </row>
    <row r="4612" spans="1:1" x14ac:dyDescent="0.25">
      <c r="A4612" s="290"/>
    </row>
    <row r="4613" spans="1:1" x14ac:dyDescent="0.25">
      <c r="A4613" s="290"/>
    </row>
    <row r="4614" spans="1:1" x14ac:dyDescent="0.25">
      <c r="A4614" s="290"/>
    </row>
    <row r="4615" spans="1:1" x14ac:dyDescent="0.25">
      <c r="A4615" s="290"/>
    </row>
    <row r="4616" spans="1:1" x14ac:dyDescent="0.25">
      <c r="A4616" s="290"/>
    </row>
    <row r="4617" spans="1:1" x14ac:dyDescent="0.25">
      <c r="A4617" s="290"/>
    </row>
    <row r="4618" spans="1:1" x14ac:dyDescent="0.25">
      <c r="A4618" s="290"/>
    </row>
    <row r="4619" spans="1:1" x14ac:dyDescent="0.25">
      <c r="A4619" s="290"/>
    </row>
    <row r="4620" spans="1:1" x14ac:dyDescent="0.25">
      <c r="A4620" s="290"/>
    </row>
    <row r="4621" spans="1:1" x14ac:dyDescent="0.25">
      <c r="A4621" s="290"/>
    </row>
    <row r="4622" spans="1:1" x14ac:dyDescent="0.25">
      <c r="A4622" s="290"/>
    </row>
    <row r="4623" spans="1:1" x14ac:dyDescent="0.25">
      <c r="A4623" s="290"/>
    </row>
    <row r="4624" spans="1:1" x14ac:dyDescent="0.25">
      <c r="A4624" s="290"/>
    </row>
    <row r="4625" spans="1:1" x14ac:dyDescent="0.25">
      <c r="A4625" s="290"/>
    </row>
    <row r="4626" spans="1:1" x14ac:dyDescent="0.25">
      <c r="A4626" s="290"/>
    </row>
    <row r="4627" spans="1:1" x14ac:dyDescent="0.25">
      <c r="A4627" s="290"/>
    </row>
    <row r="4628" spans="1:1" x14ac:dyDescent="0.25">
      <c r="A4628" s="290"/>
    </row>
    <row r="4629" spans="1:1" x14ac:dyDescent="0.25">
      <c r="A4629" s="290"/>
    </row>
    <row r="4630" spans="1:1" x14ac:dyDescent="0.25">
      <c r="A4630" s="290"/>
    </row>
    <row r="4631" spans="1:1" x14ac:dyDescent="0.25">
      <c r="A4631" s="290"/>
    </row>
    <row r="4632" spans="1:1" x14ac:dyDescent="0.25">
      <c r="A4632" s="290"/>
    </row>
    <row r="4633" spans="1:1" x14ac:dyDescent="0.25">
      <c r="A4633" s="290"/>
    </row>
    <row r="4634" spans="1:1" x14ac:dyDescent="0.25">
      <c r="A4634" s="290"/>
    </row>
    <row r="4635" spans="1:1" x14ac:dyDescent="0.25">
      <c r="A4635" s="290"/>
    </row>
    <row r="4636" spans="1:1" x14ac:dyDescent="0.25">
      <c r="A4636" s="290"/>
    </row>
    <row r="4637" spans="1:1" x14ac:dyDescent="0.25">
      <c r="A4637" s="290"/>
    </row>
    <row r="4638" spans="1:1" x14ac:dyDescent="0.25">
      <c r="A4638" s="290"/>
    </row>
    <row r="4639" spans="1:1" x14ac:dyDescent="0.25">
      <c r="A4639" s="290"/>
    </row>
    <row r="4640" spans="1:1" x14ac:dyDescent="0.25">
      <c r="A4640" s="290"/>
    </row>
    <row r="4641" spans="1:1" x14ac:dyDescent="0.25">
      <c r="A4641" s="290"/>
    </row>
    <row r="4642" spans="1:1" x14ac:dyDescent="0.25">
      <c r="A4642" s="290"/>
    </row>
    <row r="4643" spans="1:1" x14ac:dyDescent="0.25">
      <c r="A4643" s="290"/>
    </row>
    <row r="4644" spans="1:1" x14ac:dyDescent="0.25">
      <c r="A4644" s="290"/>
    </row>
    <row r="4645" spans="1:1" x14ac:dyDescent="0.25">
      <c r="A4645" s="290"/>
    </row>
    <row r="4646" spans="1:1" x14ac:dyDescent="0.25">
      <c r="A4646" s="290"/>
    </row>
    <row r="4647" spans="1:1" x14ac:dyDescent="0.25">
      <c r="A4647" s="290"/>
    </row>
    <row r="4648" spans="1:1" x14ac:dyDescent="0.25">
      <c r="A4648" s="290"/>
    </row>
    <row r="4649" spans="1:1" x14ac:dyDescent="0.25">
      <c r="A4649" s="290"/>
    </row>
    <row r="4650" spans="1:1" x14ac:dyDescent="0.25">
      <c r="A4650" s="290"/>
    </row>
    <row r="4651" spans="1:1" x14ac:dyDescent="0.25">
      <c r="A4651" s="290"/>
    </row>
    <row r="4652" spans="1:1" x14ac:dyDescent="0.25">
      <c r="A4652" s="290"/>
    </row>
    <row r="4653" spans="1:1" x14ac:dyDescent="0.25">
      <c r="A4653" s="290"/>
    </row>
    <row r="4654" spans="1:1" x14ac:dyDescent="0.25">
      <c r="A4654" s="290"/>
    </row>
    <row r="4655" spans="1:1" x14ac:dyDescent="0.25">
      <c r="A4655" s="290"/>
    </row>
    <row r="4656" spans="1:1" x14ac:dyDescent="0.25">
      <c r="A4656" s="290"/>
    </row>
    <row r="4657" spans="1:1" x14ac:dyDescent="0.25">
      <c r="A4657" s="290"/>
    </row>
    <row r="4658" spans="1:1" x14ac:dyDescent="0.25">
      <c r="A4658" s="290"/>
    </row>
    <row r="4659" spans="1:1" x14ac:dyDescent="0.25">
      <c r="A4659" s="290"/>
    </row>
    <row r="4660" spans="1:1" x14ac:dyDescent="0.25">
      <c r="A4660" s="290"/>
    </row>
    <row r="4661" spans="1:1" x14ac:dyDescent="0.25">
      <c r="A4661" s="290"/>
    </row>
    <row r="4662" spans="1:1" x14ac:dyDescent="0.25">
      <c r="A4662" s="290"/>
    </row>
    <row r="4663" spans="1:1" x14ac:dyDescent="0.25">
      <c r="A4663" s="290"/>
    </row>
    <row r="4664" spans="1:1" x14ac:dyDescent="0.25">
      <c r="A4664" s="290"/>
    </row>
    <row r="4665" spans="1:1" x14ac:dyDescent="0.25">
      <c r="A4665" s="290"/>
    </row>
    <row r="4666" spans="1:1" x14ac:dyDescent="0.25">
      <c r="A4666" s="290"/>
    </row>
    <row r="4667" spans="1:1" x14ac:dyDescent="0.25">
      <c r="A4667" s="290"/>
    </row>
    <row r="4668" spans="1:1" x14ac:dyDescent="0.25">
      <c r="A4668" s="290"/>
    </row>
    <row r="4669" spans="1:1" x14ac:dyDescent="0.25">
      <c r="A4669" s="290"/>
    </row>
    <row r="4670" spans="1:1" x14ac:dyDescent="0.25">
      <c r="A4670" s="290"/>
    </row>
    <row r="4671" spans="1:1" x14ac:dyDescent="0.25">
      <c r="A4671" s="290"/>
    </row>
    <row r="4672" spans="1:1" x14ac:dyDescent="0.25">
      <c r="A4672" s="290"/>
    </row>
    <row r="4673" spans="1:1" x14ac:dyDescent="0.25">
      <c r="A4673" s="290"/>
    </row>
    <row r="4674" spans="1:1" x14ac:dyDescent="0.25">
      <c r="A4674" s="290"/>
    </row>
    <row r="4675" spans="1:1" x14ac:dyDescent="0.25">
      <c r="A4675" s="290"/>
    </row>
    <row r="4676" spans="1:1" x14ac:dyDescent="0.25">
      <c r="A4676" s="290"/>
    </row>
    <row r="4677" spans="1:1" x14ac:dyDescent="0.25">
      <c r="A4677" s="290"/>
    </row>
    <row r="4678" spans="1:1" x14ac:dyDescent="0.25">
      <c r="A4678" s="290"/>
    </row>
    <row r="4679" spans="1:1" x14ac:dyDescent="0.25">
      <c r="A4679" s="290"/>
    </row>
    <row r="4680" spans="1:1" x14ac:dyDescent="0.25">
      <c r="A4680" s="290"/>
    </row>
    <row r="4681" spans="1:1" x14ac:dyDescent="0.25">
      <c r="A4681" s="290"/>
    </row>
    <row r="4682" spans="1:1" x14ac:dyDescent="0.25">
      <c r="A4682" s="290"/>
    </row>
    <row r="4683" spans="1:1" x14ac:dyDescent="0.25">
      <c r="A4683" s="290"/>
    </row>
    <row r="4684" spans="1:1" x14ac:dyDescent="0.25">
      <c r="A4684" s="290"/>
    </row>
    <row r="4685" spans="1:1" x14ac:dyDescent="0.25">
      <c r="A4685" s="290"/>
    </row>
    <row r="4686" spans="1:1" x14ac:dyDescent="0.25">
      <c r="A4686" s="290"/>
    </row>
    <row r="4687" spans="1:1" x14ac:dyDescent="0.25">
      <c r="A4687" s="290"/>
    </row>
    <row r="4688" spans="1:1" x14ac:dyDescent="0.25">
      <c r="A4688" s="290"/>
    </row>
    <row r="4689" spans="1:1" x14ac:dyDescent="0.25">
      <c r="A4689" s="290"/>
    </row>
    <row r="4690" spans="1:1" x14ac:dyDescent="0.25">
      <c r="A4690" s="290"/>
    </row>
    <row r="4691" spans="1:1" x14ac:dyDescent="0.25">
      <c r="A4691" s="290"/>
    </row>
    <row r="4692" spans="1:1" x14ac:dyDescent="0.25">
      <c r="A4692" s="290"/>
    </row>
    <row r="4693" spans="1:1" x14ac:dyDescent="0.25">
      <c r="A4693" s="290"/>
    </row>
    <row r="4694" spans="1:1" x14ac:dyDescent="0.25">
      <c r="A4694" s="290"/>
    </row>
    <row r="4695" spans="1:1" x14ac:dyDescent="0.25">
      <c r="A4695" s="290"/>
    </row>
    <row r="4696" spans="1:1" x14ac:dyDescent="0.25">
      <c r="A4696" s="290"/>
    </row>
    <row r="4697" spans="1:1" x14ac:dyDescent="0.25">
      <c r="A4697" s="290"/>
    </row>
    <row r="4698" spans="1:1" x14ac:dyDescent="0.25">
      <c r="A4698" s="290"/>
    </row>
    <row r="4699" spans="1:1" x14ac:dyDescent="0.25">
      <c r="A4699" s="290"/>
    </row>
    <row r="4700" spans="1:1" x14ac:dyDescent="0.25">
      <c r="A4700" s="290"/>
    </row>
    <row r="4701" spans="1:1" x14ac:dyDescent="0.25">
      <c r="A4701" s="290"/>
    </row>
    <row r="4702" spans="1:1" x14ac:dyDescent="0.25">
      <c r="A4702" s="290"/>
    </row>
    <row r="4703" spans="1:1" x14ac:dyDescent="0.25">
      <c r="A4703" s="290"/>
    </row>
    <row r="4704" spans="1:1" x14ac:dyDescent="0.25">
      <c r="A4704" s="290"/>
    </row>
    <row r="4705" spans="1:1" x14ac:dyDescent="0.25">
      <c r="A4705" s="290"/>
    </row>
    <row r="4706" spans="1:1" x14ac:dyDescent="0.25">
      <c r="A4706" s="290"/>
    </row>
    <row r="4707" spans="1:1" x14ac:dyDescent="0.25">
      <c r="A4707" s="290"/>
    </row>
    <row r="4708" spans="1:1" x14ac:dyDescent="0.25">
      <c r="A4708" s="290"/>
    </row>
    <row r="4709" spans="1:1" x14ac:dyDescent="0.25">
      <c r="A4709" s="290"/>
    </row>
    <row r="4710" spans="1:1" x14ac:dyDescent="0.25">
      <c r="A4710" s="290"/>
    </row>
    <row r="4711" spans="1:1" x14ac:dyDescent="0.25">
      <c r="A4711" s="290"/>
    </row>
    <row r="4712" spans="1:1" x14ac:dyDescent="0.25">
      <c r="A4712" s="290"/>
    </row>
    <row r="4713" spans="1:1" x14ac:dyDescent="0.25">
      <c r="A4713" s="290"/>
    </row>
    <row r="4714" spans="1:1" x14ac:dyDescent="0.25">
      <c r="A4714" s="290"/>
    </row>
    <row r="4715" spans="1:1" x14ac:dyDescent="0.25">
      <c r="A4715" s="290"/>
    </row>
    <row r="4716" spans="1:1" x14ac:dyDescent="0.25">
      <c r="A4716" s="290"/>
    </row>
    <row r="4717" spans="1:1" x14ac:dyDescent="0.25">
      <c r="A4717" s="290"/>
    </row>
    <row r="4718" spans="1:1" x14ac:dyDescent="0.25">
      <c r="A4718" s="290"/>
    </row>
    <row r="4719" spans="1:1" x14ac:dyDescent="0.25">
      <c r="A4719" s="290"/>
    </row>
    <row r="4720" spans="1:1" x14ac:dyDescent="0.25">
      <c r="A4720" s="290"/>
    </row>
    <row r="4721" spans="1:1" x14ac:dyDescent="0.25">
      <c r="A4721" s="290"/>
    </row>
    <row r="4722" spans="1:1" x14ac:dyDescent="0.25">
      <c r="A4722" s="290"/>
    </row>
    <row r="4723" spans="1:1" x14ac:dyDescent="0.25">
      <c r="A4723" s="290"/>
    </row>
    <row r="4724" spans="1:1" x14ac:dyDescent="0.25">
      <c r="A4724" s="290"/>
    </row>
    <row r="4725" spans="1:1" x14ac:dyDescent="0.25">
      <c r="A4725" s="290"/>
    </row>
    <row r="4726" spans="1:1" x14ac:dyDescent="0.25">
      <c r="A4726" s="290"/>
    </row>
    <row r="4727" spans="1:1" x14ac:dyDescent="0.25">
      <c r="A4727" s="290"/>
    </row>
    <row r="4728" spans="1:1" x14ac:dyDescent="0.25">
      <c r="A4728" s="290"/>
    </row>
    <row r="4729" spans="1:1" x14ac:dyDescent="0.25">
      <c r="A4729" s="290"/>
    </row>
    <row r="4730" spans="1:1" x14ac:dyDescent="0.25">
      <c r="A4730" s="290"/>
    </row>
    <row r="4731" spans="1:1" x14ac:dyDescent="0.25">
      <c r="A4731" s="290"/>
    </row>
    <row r="4732" spans="1:1" x14ac:dyDescent="0.25">
      <c r="A4732" s="290"/>
    </row>
    <row r="4733" spans="1:1" x14ac:dyDescent="0.25">
      <c r="A4733" s="290"/>
    </row>
    <row r="4734" spans="1:1" x14ac:dyDescent="0.25">
      <c r="A4734" s="290"/>
    </row>
    <row r="4735" spans="1:1" x14ac:dyDescent="0.25">
      <c r="A4735" s="290"/>
    </row>
    <row r="4736" spans="1:1" x14ac:dyDescent="0.25">
      <c r="A4736" s="290"/>
    </row>
    <row r="4737" spans="1:1" x14ac:dyDescent="0.25">
      <c r="A4737" s="290"/>
    </row>
    <row r="4738" spans="1:1" x14ac:dyDescent="0.25">
      <c r="A4738" s="290"/>
    </row>
    <row r="4739" spans="1:1" x14ac:dyDescent="0.25">
      <c r="A4739" s="290"/>
    </row>
    <row r="4740" spans="1:1" x14ac:dyDescent="0.25">
      <c r="A4740" s="290"/>
    </row>
    <row r="4741" spans="1:1" x14ac:dyDescent="0.25">
      <c r="A4741" s="290"/>
    </row>
    <row r="4742" spans="1:1" x14ac:dyDescent="0.25">
      <c r="A4742" s="290"/>
    </row>
    <row r="4743" spans="1:1" x14ac:dyDescent="0.25">
      <c r="A4743" s="290"/>
    </row>
    <row r="4744" spans="1:1" x14ac:dyDescent="0.25">
      <c r="A4744" s="290"/>
    </row>
    <row r="4745" spans="1:1" x14ac:dyDescent="0.25">
      <c r="A4745" s="290"/>
    </row>
    <row r="4746" spans="1:1" x14ac:dyDescent="0.25">
      <c r="A4746" s="290"/>
    </row>
    <row r="4747" spans="1:1" x14ac:dyDescent="0.25">
      <c r="A4747" s="290"/>
    </row>
    <row r="4748" spans="1:1" x14ac:dyDescent="0.25">
      <c r="A4748" s="290"/>
    </row>
    <row r="4749" spans="1:1" x14ac:dyDescent="0.25">
      <c r="A4749" s="290"/>
    </row>
    <row r="4750" spans="1:1" x14ac:dyDescent="0.25">
      <c r="A4750" s="290"/>
    </row>
    <row r="4751" spans="1:1" x14ac:dyDescent="0.25">
      <c r="A4751" s="290"/>
    </row>
    <row r="4752" spans="1:1" x14ac:dyDescent="0.25">
      <c r="A4752" s="290"/>
    </row>
    <row r="4753" spans="1:1" x14ac:dyDescent="0.25">
      <c r="A4753" s="290"/>
    </row>
    <row r="4754" spans="1:1" x14ac:dyDescent="0.25">
      <c r="A4754" s="290"/>
    </row>
    <row r="4755" spans="1:1" x14ac:dyDescent="0.25">
      <c r="A4755" s="290"/>
    </row>
    <row r="4756" spans="1:1" x14ac:dyDescent="0.25">
      <c r="A4756" s="290"/>
    </row>
    <row r="4757" spans="1:1" x14ac:dyDescent="0.25">
      <c r="A4757" s="290"/>
    </row>
    <row r="4758" spans="1:1" x14ac:dyDescent="0.25">
      <c r="A4758" s="290"/>
    </row>
    <row r="4759" spans="1:1" x14ac:dyDescent="0.25">
      <c r="A4759" s="290"/>
    </row>
    <row r="4760" spans="1:1" x14ac:dyDescent="0.25">
      <c r="A4760" s="290"/>
    </row>
    <row r="4761" spans="1:1" x14ac:dyDescent="0.25">
      <c r="A4761" s="290"/>
    </row>
    <row r="4762" spans="1:1" x14ac:dyDescent="0.25">
      <c r="A4762" s="290"/>
    </row>
    <row r="4763" spans="1:1" x14ac:dyDescent="0.25">
      <c r="A4763" s="290"/>
    </row>
    <row r="4764" spans="1:1" x14ac:dyDescent="0.25">
      <c r="A4764" s="290"/>
    </row>
    <row r="4765" spans="1:1" x14ac:dyDescent="0.25">
      <c r="A4765" s="290"/>
    </row>
    <row r="4766" spans="1:1" x14ac:dyDescent="0.25">
      <c r="A4766" s="290"/>
    </row>
    <row r="4767" spans="1:1" x14ac:dyDescent="0.25">
      <c r="A4767" s="290"/>
    </row>
    <row r="4768" spans="1:1" x14ac:dyDescent="0.25">
      <c r="A4768" s="290"/>
    </row>
    <row r="4769" spans="1:1" x14ac:dyDescent="0.25">
      <c r="A4769" s="290"/>
    </row>
    <row r="4770" spans="1:1" x14ac:dyDescent="0.25">
      <c r="A4770" s="290"/>
    </row>
    <row r="4771" spans="1:1" x14ac:dyDescent="0.25">
      <c r="A4771" s="290"/>
    </row>
    <row r="4772" spans="1:1" x14ac:dyDescent="0.25">
      <c r="A4772" s="290"/>
    </row>
    <row r="4773" spans="1:1" x14ac:dyDescent="0.25">
      <c r="A4773" s="290"/>
    </row>
    <row r="4774" spans="1:1" x14ac:dyDescent="0.25">
      <c r="A4774" s="290"/>
    </row>
    <row r="4775" spans="1:1" x14ac:dyDescent="0.25">
      <c r="A4775" s="290"/>
    </row>
    <row r="4776" spans="1:1" x14ac:dyDescent="0.25">
      <c r="A4776" s="290"/>
    </row>
    <row r="4777" spans="1:1" x14ac:dyDescent="0.25">
      <c r="A4777" s="290"/>
    </row>
    <row r="4778" spans="1:1" x14ac:dyDescent="0.25">
      <c r="A4778" s="290"/>
    </row>
    <row r="4779" spans="1:1" x14ac:dyDescent="0.25">
      <c r="A4779" s="290"/>
    </row>
    <row r="4780" spans="1:1" x14ac:dyDescent="0.25">
      <c r="A4780" s="290"/>
    </row>
    <row r="4781" spans="1:1" x14ac:dyDescent="0.25">
      <c r="A4781" s="290"/>
    </row>
    <row r="4782" spans="1:1" x14ac:dyDescent="0.25">
      <c r="A4782" s="290"/>
    </row>
    <row r="4783" spans="1:1" x14ac:dyDescent="0.25">
      <c r="A4783" s="290"/>
    </row>
    <row r="4784" spans="1:1" x14ac:dyDescent="0.25">
      <c r="A4784" s="290"/>
    </row>
    <row r="4785" spans="1:1" x14ac:dyDescent="0.25">
      <c r="A4785" s="290"/>
    </row>
    <row r="4786" spans="1:1" x14ac:dyDescent="0.25">
      <c r="A4786" s="290"/>
    </row>
    <row r="4787" spans="1:1" x14ac:dyDescent="0.25">
      <c r="A4787" s="290"/>
    </row>
    <row r="4788" spans="1:1" x14ac:dyDescent="0.25">
      <c r="A4788" s="290"/>
    </row>
    <row r="4789" spans="1:1" x14ac:dyDescent="0.25">
      <c r="A4789" s="290"/>
    </row>
    <row r="4790" spans="1:1" x14ac:dyDescent="0.25">
      <c r="A4790" s="290"/>
    </row>
    <row r="4791" spans="1:1" x14ac:dyDescent="0.25">
      <c r="A4791" s="290"/>
    </row>
    <row r="4792" spans="1:1" x14ac:dyDescent="0.25">
      <c r="A4792" s="290"/>
    </row>
    <row r="4793" spans="1:1" x14ac:dyDescent="0.25">
      <c r="A4793" s="290"/>
    </row>
    <row r="4794" spans="1:1" x14ac:dyDescent="0.25">
      <c r="A4794" s="290"/>
    </row>
    <row r="4795" spans="1:1" x14ac:dyDescent="0.25">
      <c r="A4795" s="290"/>
    </row>
    <row r="4796" spans="1:1" x14ac:dyDescent="0.25">
      <c r="A4796" s="290"/>
    </row>
    <row r="4797" spans="1:1" x14ac:dyDescent="0.25">
      <c r="A4797" s="290"/>
    </row>
    <row r="4798" spans="1:1" x14ac:dyDescent="0.25">
      <c r="A4798" s="290"/>
    </row>
    <row r="4799" spans="1:1" x14ac:dyDescent="0.25">
      <c r="A4799" s="290"/>
    </row>
    <row r="4800" spans="1:1" x14ac:dyDescent="0.25">
      <c r="A4800" s="290"/>
    </row>
    <row r="4801" spans="1:1" x14ac:dyDescent="0.25">
      <c r="A4801" s="290"/>
    </row>
    <row r="4802" spans="1:1" x14ac:dyDescent="0.25">
      <c r="A4802" s="290"/>
    </row>
    <row r="4803" spans="1:1" x14ac:dyDescent="0.25">
      <c r="A4803" s="290"/>
    </row>
    <row r="4804" spans="1:1" x14ac:dyDescent="0.25">
      <c r="A4804" s="290"/>
    </row>
    <row r="4805" spans="1:1" x14ac:dyDescent="0.25">
      <c r="A4805" s="290"/>
    </row>
    <row r="4806" spans="1:1" x14ac:dyDescent="0.25">
      <c r="A4806" s="290"/>
    </row>
    <row r="4807" spans="1:1" x14ac:dyDescent="0.25">
      <c r="A4807" s="290"/>
    </row>
    <row r="4808" spans="1:1" x14ac:dyDescent="0.25">
      <c r="A4808" s="290"/>
    </row>
    <row r="4809" spans="1:1" x14ac:dyDescent="0.25">
      <c r="A4809" s="290"/>
    </row>
    <row r="4810" spans="1:1" x14ac:dyDescent="0.25">
      <c r="A4810" s="290"/>
    </row>
    <row r="4811" spans="1:1" x14ac:dyDescent="0.25">
      <c r="A4811" s="290"/>
    </row>
    <row r="4812" spans="1:1" x14ac:dyDescent="0.25">
      <c r="A4812" s="290"/>
    </row>
    <row r="4813" spans="1:1" x14ac:dyDescent="0.25">
      <c r="A4813" s="290"/>
    </row>
    <row r="4814" spans="1:1" x14ac:dyDescent="0.25">
      <c r="A4814" s="290"/>
    </row>
    <row r="4815" spans="1:1" x14ac:dyDescent="0.25">
      <c r="A4815" s="290"/>
    </row>
    <row r="4816" spans="1:1" x14ac:dyDescent="0.25">
      <c r="A4816" s="290"/>
    </row>
    <row r="4817" spans="1:1" x14ac:dyDescent="0.25">
      <c r="A4817" s="290"/>
    </row>
    <row r="4818" spans="1:1" x14ac:dyDescent="0.25">
      <c r="A4818" s="290"/>
    </row>
    <row r="4819" spans="1:1" x14ac:dyDescent="0.25">
      <c r="A4819" s="290"/>
    </row>
    <row r="4820" spans="1:1" x14ac:dyDescent="0.25">
      <c r="A4820" s="290"/>
    </row>
    <row r="4821" spans="1:1" x14ac:dyDescent="0.25">
      <c r="A4821" s="290"/>
    </row>
    <row r="4822" spans="1:1" x14ac:dyDescent="0.25">
      <c r="A4822" s="290"/>
    </row>
    <row r="4823" spans="1:1" x14ac:dyDescent="0.25">
      <c r="A4823" s="290"/>
    </row>
    <row r="4824" spans="1:1" x14ac:dyDescent="0.25">
      <c r="A4824" s="290"/>
    </row>
    <row r="4825" spans="1:1" x14ac:dyDescent="0.25">
      <c r="A4825" s="290"/>
    </row>
    <row r="4826" spans="1:1" x14ac:dyDescent="0.25">
      <c r="A4826" s="290"/>
    </row>
    <row r="4827" spans="1:1" x14ac:dyDescent="0.25">
      <c r="A4827" s="290"/>
    </row>
    <row r="4828" spans="1:1" x14ac:dyDescent="0.25">
      <c r="A4828" s="290"/>
    </row>
    <row r="4829" spans="1:1" x14ac:dyDescent="0.25">
      <c r="A4829" s="290"/>
    </row>
    <row r="4830" spans="1:1" x14ac:dyDescent="0.25">
      <c r="A4830" s="290"/>
    </row>
    <row r="4831" spans="1:1" x14ac:dyDescent="0.25">
      <c r="A4831" s="290"/>
    </row>
    <row r="4832" spans="1:1" x14ac:dyDescent="0.25">
      <c r="A4832" s="290"/>
    </row>
    <row r="4833" spans="1:1" x14ac:dyDescent="0.25">
      <c r="A4833" s="290"/>
    </row>
    <row r="4834" spans="1:1" x14ac:dyDescent="0.25">
      <c r="A4834" s="290"/>
    </row>
    <row r="4835" spans="1:1" x14ac:dyDescent="0.25">
      <c r="A4835" s="290"/>
    </row>
    <row r="4836" spans="1:1" x14ac:dyDescent="0.25">
      <c r="A4836" s="290"/>
    </row>
    <row r="4837" spans="1:1" x14ac:dyDescent="0.25">
      <c r="A4837" s="290"/>
    </row>
    <row r="4838" spans="1:1" x14ac:dyDescent="0.25">
      <c r="A4838" s="290"/>
    </row>
    <row r="4839" spans="1:1" x14ac:dyDescent="0.25">
      <c r="A4839" s="290"/>
    </row>
    <row r="4840" spans="1:1" x14ac:dyDescent="0.25">
      <c r="A4840" s="290"/>
    </row>
    <row r="4841" spans="1:1" x14ac:dyDescent="0.25">
      <c r="A4841" s="290"/>
    </row>
    <row r="4842" spans="1:1" x14ac:dyDescent="0.25">
      <c r="A4842" s="290"/>
    </row>
    <row r="4843" spans="1:1" x14ac:dyDescent="0.25">
      <c r="A4843" s="290"/>
    </row>
    <row r="4844" spans="1:1" x14ac:dyDescent="0.25">
      <c r="A4844" s="290"/>
    </row>
    <row r="4845" spans="1:1" x14ac:dyDescent="0.25">
      <c r="A4845" s="290"/>
    </row>
    <row r="4846" spans="1:1" x14ac:dyDescent="0.25">
      <c r="A4846" s="290"/>
    </row>
    <row r="4847" spans="1:1" x14ac:dyDescent="0.25">
      <c r="A4847" s="290"/>
    </row>
    <row r="4848" spans="1:1" x14ac:dyDescent="0.25">
      <c r="A4848" s="290"/>
    </row>
    <row r="4849" spans="1:1" x14ac:dyDescent="0.25">
      <c r="A4849" s="290"/>
    </row>
    <row r="4850" spans="1:1" x14ac:dyDescent="0.25">
      <c r="A4850" s="290"/>
    </row>
    <row r="4851" spans="1:1" x14ac:dyDescent="0.25">
      <c r="A4851" s="290"/>
    </row>
    <row r="4852" spans="1:1" x14ac:dyDescent="0.25">
      <c r="A4852" s="290"/>
    </row>
    <row r="4853" spans="1:1" x14ac:dyDescent="0.25">
      <c r="A4853" s="290"/>
    </row>
    <row r="4854" spans="1:1" x14ac:dyDescent="0.25">
      <c r="A4854" s="290"/>
    </row>
    <row r="4855" spans="1:1" x14ac:dyDescent="0.25">
      <c r="A4855" s="290"/>
    </row>
    <row r="4856" spans="1:1" x14ac:dyDescent="0.25">
      <c r="A4856" s="290"/>
    </row>
    <row r="4857" spans="1:1" x14ac:dyDescent="0.25">
      <c r="A4857" s="290"/>
    </row>
    <row r="4858" spans="1:1" x14ac:dyDescent="0.25">
      <c r="A4858" s="290"/>
    </row>
    <row r="4859" spans="1:1" x14ac:dyDescent="0.25">
      <c r="A4859" s="290"/>
    </row>
    <row r="4860" spans="1:1" x14ac:dyDescent="0.25">
      <c r="A4860" s="290"/>
    </row>
    <row r="4861" spans="1:1" x14ac:dyDescent="0.25">
      <c r="A4861" s="290"/>
    </row>
    <row r="4862" spans="1:1" x14ac:dyDescent="0.25">
      <c r="A4862" s="290"/>
    </row>
    <row r="4863" spans="1:1" x14ac:dyDescent="0.25">
      <c r="A4863" s="290"/>
    </row>
    <row r="4864" spans="1:1" x14ac:dyDescent="0.25">
      <c r="A4864" s="290"/>
    </row>
    <row r="4865" spans="1:1" x14ac:dyDescent="0.25">
      <c r="A4865" s="290"/>
    </row>
    <row r="4866" spans="1:1" x14ac:dyDescent="0.25">
      <c r="A4866" s="290"/>
    </row>
    <row r="4867" spans="1:1" x14ac:dyDescent="0.25">
      <c r="A4867" s="290"/>
    </row>
    <row r="4868" spans="1:1" x14ac:dyDescent="0.25">
      <c r="A4868" s="290"/>
    </row>
    <row r="4869" spans="1:1" x14ac:dyDescent="0.25">
      <c r="A4869" s="290"/>
    </row>
    <row r="4870" spans="1:1" x14ac:dyDescent="0.25">
      <c r="A4870" s="290"/>
    </row>
    <row r="4871" spans="1:1" x14ac:dyDescent="0.25">
      <c r="A4871" s="290"/>
    </row>
    <row r="4872" spans="1:1" x14ac:dyDescent="0.25">
      <c r="A4872" s="290"/>
    </row>
    <row r="4873" spans="1:1" x14ac:dyDescent="0.25">
      <c r="A4873" s="290"/>
    </row>
    <row r="4874" spans="1:1" x14ac:dyDescent="0.25">
      <c r="A4874" s="290"/>
    </row>
    <row r="4875" spans="1:1" x14ac:dyDescent="0.25">
      <c r="A4875" s="290"/>
    </row>
    <row r="4876" spans="1:1" x14ac:dyDescent="0.25">
      <c r="A4876" s="290"/>
    </row>
    <row r="4877" spans="1:1" x14ac:dyDescent="0.25">
      <c r="A4877" s="290"/>
    </row>
    <row r="4878" spans="1:1" x14ac:dyDescent="0.25">
      <c r="A4878" s="290"/>
    </row>
    <row r="4879" spans="1:1" x14ac:dyDescent="0.25">
      <c r="A4879" s="290"/>
    </row>
    <row r="4880" spans="1:1" x14ac:dyDescent="0.25">
      <c r="A4880" s="290"/>
    </row>
    <row r="4881" spans="1:1" x14ac:dyDescent="0.25">
      <c r="A4881" s="290"/>
    </row>
    <row r="4882" spans="1:1" x14ac:dyDescent="0.25">
      <c r="A4882" s="290"/>
    </row>
    <row r="4883" spans="1:1" x14ac:dyDescent="0.25">
      <c r="A4883" s="290"/>
    </row>
    <row r="4884" spans="1:1" x14ac:dyDescent="0.25">
      <c r="A4884" s="290"/>
    </row>
    <row r="4885" spans="1:1" x14ac:dyDescent="0.25">
      <c r="A4885" s="290"/>
    </row>
    <row r="4886" spans="1:1" x14ac:dyDescent="0.25">
      <c r="A4886" s="290"/>
    </row>
    <row r="4887" spans="1:1" x14ac:dyDescent="0.25">
      <c r="A4887" s="290"/>
    </row>
    <row r="4888" spans="1:1" x14ac:dyDescent="0.25">
      <c r="A4888" s="290"/>
    </row>
    <row r="4889" spans="1:1" x14ac:dyDescent="0.25">
      <c r="A4889" s="290"/>
    </row>
    <row r="4890" spans="1:1" x14ac:dyDescent="0.25">
      <c r="A4890" s="290"/>
    </row>
    <row r="4891" spans="1:1" x14ac:dyDescent="0.25">
      <c r="A4891" s="290"/>
    </row>
    <row r="4892" spans="1:1" x14ac:dyDescent="0.25">
      <c r="A4892" s="290"/>
    </row>
    <row r="4893" spans="1:1" x14ac:dyDescent="0.25">
      <c r="A4893" s="290"/>
    </row>
    <row r="4894" spans="1:1" x14ac:dyDescent="0.25">
      <c r="A4894" s="290"/>
    </row>
    <row r="4895" spans="1:1" x14ac:dyDescent="0.25">
      <c r="A4895" s="290"/>
    </row>
    <row r="4896" spans="1:1" x14ac:dyDescent="0.25">
      <c r="A4896" s="290"/>
    </row>
    <row r="4897" spans="1:1" x14ac:dyDescent="0.25">
      <c r="A4897" s="290"/>
    </row>
    <row r="4898" spans="1:1" x14ac:dyDescent="0.25">
      <c r="A4898" s="290"/>
    </row>
    <row r="4899" spans="1:1" x14ac:dyDescent="0.25">
      <c r="A4899" s="290"/>
    </row>
    <row r="4900" spans="1:1" x14ac:dyDescent="0.25">
      <c r="A4900" s="290"/>
    </row>
    <row r="4901" spans="1:1" x14ac:dyDescent="0.25">
      <c r="A4901" s="290"/>
    </row>
    <row r="4902" spans="1:1" x14ac:dyDescent="0.25">
      <c r="A4902" s="290"/>
    </row>
    <row r="4903" spans="1:1" x14ac:dyDescent="0.25">
      <c r="A4903" s="290"/>
    </row>
    <row r="4904" spans="1:1" x14ac:dyDescent="0.25">
      <c r="A4904" s="290"/>
    </row>
    <row r="4905" spans="1:1" x14ac:dyDescent="0.25">
      <c r="A4905" s="290"/>
    </row>
    <row r="4906" spans="1:1" x14ac:dyDescent="0.25">
      <c r="A4906" s="290"/>
    </row>
    <row r="4907" spans="1:1" x14ac:dyDescent="0.25">
      <c r="A4907" s="290"/>
    </row>
    <row r="4908" spans="1:1" x14ac:dyDescent="0.25">
      <c r="A4908" s="290"/>
    </row>
    <row r="4909" spans="1:1" x14ac:dyDescent="0.25">
      <c r="A4909" s="290"/>
    </row>
    <row r="4910" spans="1:1" x14ac:dyDescent="0.25">
      <c r="A4910" s="290"/>
    </row>
    <row r="4911" spans="1:1" x14ac:dyDescent="0.25">
      <c r="A4911" s="290"/>
    </row>
    <row r="4912" spans="1:1" x14ac:dyDescent="0.25">
      <c r="A4912" s="290"/>
    </row>
    <row r="4913" spans="1:1" x14ac:dyDescent="0.25">
      <c r="A4913" s="290"/>
    </row>
    <row r="4914" spans="1:1" x14ac:dyDescent="0.25">
      <c r="A4914" s="290"/>
    </row>
    <row r="4915" spans="1:1" x14ac:dyDescent="0.25">
      <c r="A4915" s="290"/>
    </row>
    <row r="4916" spans="1:1" x14ac:dyDescent="0.25">
      <c r="A4916" s="290"/>
    </row>
    <row r="4917" spans="1:1" x14ac:dyDescent="0.25">
      <c r="A4917" s="290"/>
    </row>
    <row r="4918" spans="1:1" x14ac:dyDescent="0.25">
      <c r="A4918" s="290"/>
    </row>
    <row r="4919" spans="1:1" x14ac:dyDescent="0.25">
      <c r="A4919" s="290"/>
    </row>
    <row r="4920" spans="1:1" x14ac:dyDescent="0.25">
      <c r="A4920" s="290"/>
    </row>
    <row r="4921" spans="1:1" x14ac:dyDescent="0.25">
      <c r="A4921" s="290"/>
    </row>
    <row r="4922" spans="1:1" x14ac:dyDescent="0.25">
      <c r="A4922" s="290"/>
    </row>
    <row r="4923" spans="1:1" x14ac:dyDescent="0.25">
      <c r="A4923" s="290"/>
    </row>
    <row r="4924" spans="1:1" x14ac:dyDescent="0.25">
      <c r="A4924" s="290"/>
    </row>
    <row r="4925" spans="1:1" x14ac:dyDescent="0.25">
      <c r="A4925" s="290"/>
    </row>
    <row r="4926" spans="1:1" x14ac:dyDescent="0.25">
      <c r="A4926" s="290"/>
    </row>
    <row r="4927" spans="1:1" x14ac:dyDescent="0.25">
      <c r="A4927" s="290"/>
    </row>
    <row r="4928" spans="1:1" x14ac:dyDescent="0.25">
      <c r="A4928" s="290"/>
    </row>
    <row r="4929" spans="1:1" x14ac:dyDescent="0.25">
      <c r="A4929" s="290"/>
    </row>
    <row r="4930" spans="1:1" x14ac:dyDescent="0.25">
      <c r="A4930" s="290"/>
    </row>
    <row r="4931" spans="1:1" x14ac:dyDescent="0.25">
      <c r="A4931" s="290"/>
    </row>
    <row r="4932" spans="1:1" x14ac:dyDescent="0.25">
      <c r="A4932" s="290"/>
    </row>
    <row r="4933" spans="1:1" x14ac:dyDescent="0.25">
      <c r="A4933" s="290"/>
    </row>
    <row r="4934" spans="1:1" x14ac:dyDescent="0.25">
      <c r="A4934" s="290"/>
    </row>
    <row r="4935" spans="1:1" x14ac:dyDescent="0.25">
      <c r="A4935" s="290"/>
    </row>
    <row r="4936" spans="1:1" x14ac:dyDescent="0.25">
      <c r="A4936" s="290"/>
    </row>
    <row r="4937" spans="1:1" x14ac:dyDescent="0.25">
      <c r="A4937" s="290"/>
    </row>
    <row r="4938" spans="1:1" x14ac:dyDescent="0.25">
      <c r="A4938" s="290"/>
    </row>
    <row r="4939" spans="1:1" x14ac:dyDescent="0.25">
      <c r="A4939" s="290"/>
    </row>
    <row r="4940" spans="1:1" x14ac:dyDescent="0.25">
      <c r="A4940" s="290"/>
    </row>
    <row r="4941" spans="1:1" x14ac:dyDescent="0.25">
      <c r="A4941" s="290"/>
    </row>
    <row r="4942" spans="1:1" x14ac:dyDescent="0.25">
      <c r="A4942" s="290"/>
    </row>
    <row r="4943" spans="1:1" x14ac:dyDescent="0.25">
      <c r="A4943" s="290"/>
    </row>
    <row r="4944" spans="1:1" x14ac:dyDescent="0.25">
      <c r="A4944" s="290"/>
    </row>
    <row r="4945" spans="1:1" x14ac:dyDescent="0.25">
      <c r="A4945" s="290"/>
    </row>
    <row r="4946" spans="1:1" x14ac:dyDescent="0.25">
      <c r="A4946" s="290"/>
    </row>
    <row r="4947" spans="1:1" x14ac:dyDescent="0.25">
      <c r="A4947" s="290"/>
    </row>
    <row r="4948" spans="1:1" x14ac:dyDescent="0.25">
      <c r="A4948" s="290"/>
    </row>
    <row r="4949" spans="1:1" x14ac:dyDescent="0.25">
      <c r="A4949" s="290"/>
    </row>
    <row r="4950" spans="1:1" x14ac:dyDescent="0.25">
      <c r="A4950" s="290"/>
    </row>
    <row r="4951" spans="1:1" x14ac:dyDescent="0.25">
      <c r="A4951" s="290"/>
    </row>
    <row r="4952" spans="1:1" x14ac:dyDescent="0.25">
      <c r="A4952" s="290"/>
    </row>
    <row r="4953" spans="1:1" x14ac:dyDescent="0.25">
      <c r="A4953" s="290"/>
    </row>
    <row r="4954" spans="1:1" x14ac:dyDescent="0.25">
      <c r="A4954" s="290"/>
    </row>
    <row r="4955" spans="1:1" x14ac:dyDescent="0.25">
      <c r="A4955" s="290"/>
    </row>
    <row r="4956" spans="1:1" x14ac:dyDescent="0.25">
      <c r="A4956" s="290"/>
    </row>
    <row r="4957" spans="1:1" x14ac:dyDescent="0.25">
      <c r="A4957" s="290"/>
    </row>
    <row r="4958" spans="1:1" x14ac:dyDescent="0.25">
      <c r="A4958" s="290"/>
    </row>
    <row r="4959" spans="1:1" x14ac:dyDescent="0.25">
      <c r="A4959" s="290"/>
    </row>
    <row r="4960" spans="1:1" x14ac:dyDescent="0.25">
      <c r="A4960" s="290"/>
    </row>
    <row r="4961" spans="1:1" x14ac:dyDescent="0.25">
      <c r="A4961" s="290"/>
    </row>
    <row r="4962" spans="1:1" x14ac:dyDescent="0.25">
      <c r="A4962" s="290"/>
    </row>
    <row r="4963" spans="1:1" x14ac:dyDescent="0.25">
      <c r="A4963" s="290"/>
    </row>
    <row r="4964" spans="1:1" x14ac:dyDescent="0.25">
      <c r="A4964" s="290"/>
    </row>
    <row r="4965" spans="1:1" x14ac:dyDescent="0.25">
      <c r="A4965" s="290"/>
    </row>
    <row r="4966" spans="1:1" x14ac:dyDescent="0.25">
      <c r="A4966" s="290"/>
    </row>
    <row r="4967" spans="1:1" x14ac:dyDescent="0.25">
      <c r="A4967" s="290"/>
    </row>
    <row r="4968" spans="1:1" x14ac:dyDescent="0.25">
      <c r="A4968" s="290"/>
    </row>
    <row r="4969" spans="1:1" x14ac:dyDescent="0.25">
      <c r="A4969" s="290"/>
    </row>
    <row r="4970" spans="1:1" x14ac:dyDescent="0.25">
      <c r="A4970" s="290"/>
    </row>
    <row r="4971" spans="1:1" x14ac:dyDescent="0.25">
      <c r="A4971" s="290"/>
    </row>
    <row r="4972" spans="1:1" x14ac:dyDescent="0.25">
      <c r="A4972" s="290"/>
    </row>
    <row r="4973" spans="1:1" x14ac:dyDescent="0.25">
      <c r="A4973" s="290"/>
    </row>
    <row r="4974" spans="1:1" x14ac:dyDescent="0.25">
      <c r="A4974" s="290"/>
    </row>
    <row r="4975" spans="1:1" x14ac:dyDescent="0.25">
      <c r="A4975" s="290"/>
    </row>
    <row r="4976" spans="1:1" x14ac:dyDescent="0.25">
      <c r="A4976" s="290"/>
    </row>
    <row r="4977" spans="1:1" x14ac:dyDescent="0.25">
      <c r="A4977" s="290"/>
    </row>
    <row r="4978" spans="1:1" x14ac:dyDescent="0.25">
      <c r="A4978" s="290"/>
    </row>
    <row r="4979" spans="1:1" x14ac:dyDescent="0.25">
      <c r="A4979" s="290"/>
    </row>
    <row r="4980" spans="1:1" x14ac:dyDescent="0.25">
      <c r="A4980" s="290"/>
    </row>
    <row r="4981" spans="1:1" x14ac:dyDescent="0.25">
      <c r="A4981" s="290"/>
    </row>
    <row r="4982" spans="1:1" x14ac:dyDescent="0.25">
      <c r="A4982" s="290"/>
    </row>
    <row r="4983" spans="1:1" x14ac:dyDescent="0.25">
      <c r="A4983" s="290"/>
    </row>
    <row r="4984" spans="1:1" x14ac:dyDescent="0.25">
      <c r="A4984" s="290"/>
    </row>
    <row r="4985" spans="1:1" x14ac:dyDescent="0.25">
      <c r="A4985" s="290"/>
    </row>
    <row r="4986" spans="1:1" x14ac:dyDescent="0.25">
      <c r="A4986" s="290"/>
    </row>
    <row r="4987" spans="1:1" x14ac:dyDescent="0.25">
      <c r="A4987" s="290"/>
    </row>
    <row r="4988" spans="1:1" x14ac:dyDescent="0.25">
      <c r="A4988" s="290"/>
    </row>
    <row r="4989" spans="1:1" x14ac:dyDescent="0.25">
      <c r="A4989" s="290"/>
    </row>
    <row r="4990" spans="1:1" x14ac:dyDescent="0.25">
      <c r="A4990" s="290"/>
    </row>
    <row r="4991" spans="1:1" x14ac:dyDescent="0.25">
      <c r="A4991" s="290"/>
    </row>
    <row r="4992" spans="1:1" x14ac:dyDescent="0.25">
      <c r="A4992" s="290"/>
    </row>
    <row r="4993" spans="1:1" x14ac:dyDescent="0.25">
      <c r="A4993" s="290"/>
    </row>
    <row r="4994" spans="1:1" x14ac:dyDescent="0.25">
      <c r="A4994" s="290"/>
    </row>
    <row r="4995" spans="1:1" x14ac:dyDescent="0.25">
      <c r="A4995" s="290"/>
    </row>
    <row r="4996" spans="1:1" x14ac:dyDescent="0.25">
      <c r="A4996" s="290"/>
    </row>
    <row r="4997" spans="1:1" x14ac:dyDescent="0.25">
      <c r="A4997" s="290"/>
    </row>
    <row r="4998" spans="1:1" x14ac:dyDescent="0.25">
      <c r="A4998" s="290"/>
    </row>
    <row r="4999" spans="1:1" x14ac:dyDescent="0.25">
      <c r="A4999" s="290"/>
    </row>
    <row r="5000" spans="1:1" x14ac:dyDescent="0.25">
      <c r="A5000" s="290"/>
    </row>
    <row r="5001" spans="1:1" x14ac:dyDescent="0.25">
      <c r="A5001" s="290"/>
    </row>
    <row r="5002" spans="1:1" x14ac:dyDescent="0.25">
      <c r="A5002" s="290"/>
    </row>
    <row r="5003" spans="1:1" x14ac:dyDescent="0.25">
      <c r="A5003" s="290"/>
    </row>
    <row r="5004" spans="1:1" x14ac:dyDescent="0.25">
      <c r="A5004" s="290"/>
    </row>
    <row r="5005" spans="1:1" x14ac:dyDescent="0.25">
      <c r="A5005" s="290"/>
    </row>
    <row r="5006" spans="1:1" x14ac:dyDescent="0.25">
      <c r="A5006" s="290"/>
    </row>
    <row r="5007" spans="1:1" x14ac:dyDescent="0.25">
      <c r="A5007" s="290"/>
    </row>
    <row r="5008" spans="1:1" x14ac:dyDescent="0.25">
      <c r="A5008" s="290"/>
    </row>
    <row r="5009" spans="1:1" x14ac:dyDescent="0.25">
      <c r="A5009" s="290"/>
    </row>
    <row r="5010" spans="1:1" x14ac:dyDescent="0.25">
      <c r="A5010" s="290"/>
    </row>
    <row r="5011" spans="1:1" x14ac:dyDescent="0.25">
      <c r="A5011" s="290"/>
    </row>
    <row r="5012" spans="1:1" x14ac:dyDescent="0.25">
      <c r="A5012" s="290"/>
    </row>
    <row r="5013" spans="1:1" x14ac:dyDescent="0.25">
      <c r="A5013" s="290"/>
    </row>
    <row r="5014" spans="1:1" x14ac:dyDescent="0.25">
      <c r="A5014" s="290"/>
    </row>
    <row r="5015" spans="1:1" x14ac:dyDescent="0.25">
      <c r="A5015" s="290"/>
    </row>
    <row r="5016" spans="1:1" x14ac:dyDescent="0.25">
      <c r="A5016" s="290"/>
    </row>
    <row r="5017" spans="1:1" x14ac:dyDescent="0.25">
      <c r="A5017" s="290"/>
    </row>
    <row r="5018" spans="1:1" x14ac:dyDescent="0.25">
      <c r="A5018" s="290"/>
    </row>
    <row r="5019" spans="1:1" x14ac:dyDescent="0.25">
      <c r="A5019" s="290"/>
    </row>
    <row r="5020" spans="1:1" x14ac:dyDescent="0.25">
      <c r="A5020" s="290"/>
    </row>
    <row r="5021" spans="1:1" x14ac:dyDescent="0.25">
      <c r="A5021" s="290"/>
    </row>
    <row r="5022" spans="1:1" x14ac:dyDescent="0.25">
      <c r="A5022" s="290"/>
    </row>
    <row r="5023" spans="1:1" x14ac:dyDescent="0.25">
      <c r="A5023" s="290"/>
    </row>
    <row r="5024" spans="1:1" x14ac:dyDescent="0.25">
      <c r="A5024" s="290"/>
    </row>
    <row r="5025" spans="1:1" x14ac:dyDescent="0.25">
      <c r="A5025" s="290"/>
    </row>
    <row r="5026" spans="1:1" x14ac:dyDescent="0.25">
      <c r="A5026" s="290"/>
    </row>
    <row r="5027" spans="1:1" x14ac:dyDescent="0.25">
      <c r="A5027" s="290"/>
    </row>
    <row r="5028" spans="1:1" x14ac:dyDescent="0.25">
      <c r="A5028" s="290"/>
    </row>
    <row r="5029" spans="1:1" x14ac:dyDescent="0.25">
      <c r="A5029" s="290"/>
    </row>
    <row r="5030" spans="1:1" x14ac:dyDescent="0.25">
      <c r="A5030" s="290"/>
    </row>
    <row r="5031" spans="1:1" x14ac:dyDescent="0.25">
      <c r="A5031" s="290"/>
    </row>
    <row r="5032" spans="1:1" x14ac:dyDescent="0.25">
      <c r="A5032" s="290"/>
    </row>
    <row r="5033" spans="1:1" x14ac:dyDescent="0.25">
      <c r="A5033" s="290"/>
    </row>
    <row r="5034" spans="1:1" x14ac:dyDescent="0.25">
      <c r="A5034" s="290"/>
    </row>
    <row r="5035" spans="1:1" x14ac:dyDescent="0.25">
      <c r="A5035" s="290"/>
    </row>
    <row r="5036" spans="1:1" x14ac:dyDescent="0.25">
      <c r="A5036" s="290"/>
    </row>
    <row r="5037" spans="1:1" x14ac:dyDescent="0.25">
      <c r="A5037" s="290"/>
    </row>
    <row r="5038" spans="1:1" x14ac:dyDescent="0.25">
      <c r="A5038" s="290"/>
    </row>
    <row r="5039" spans="1:1" x14ac:dyDescent="0.25">
      <c r="A5039" s="290"/>
    </row>
    <row r="5040" spans="1:1" x14ac:dyDescent="0.25">
      <c r="A5040" s="290"/>
    </row>
    <row r="5041" spans="1:1" x14ac:dyDescent="0.25">
      <c r="A5041" s="290"/>
    </row>
    <row r="5042" spans="1:1" x14ac:dyDescent="0.25">
      <c r="A5042" s="290"/>
    </row>
    <row r="5043" spans="1:1" x14ac:dyDescent="0.25">
      <c r="A5043" s="290"/>
    </row>
    <row r="5044" spans="1:1" x14ac:dyDescent="0.25">
      <c r="A5044" s="290"/>
    </row>
    <row r="5045" spans="1:1" x14ac:dyDescent="0.25">
      <c r="A5045" s="290"/>
    </row>
    <row r="5046" spans="1:1" x14ac:dyDescent="0.25">
      <c r="A5046" s="290"/>
    </row>
    <row r="5047" spans="1:1" x14ac:dyDescent="0.25">
      <c r="A5047" s="290"/>
    </row>
    <row r="5048" spans="1:1" x14ac:dyDescent="0.25">
      <c r="A5048" s="290"/>
    </row>
    <row r="5049" spans="1:1" x14ac:dyDescent="0.25">
      <c r="A5049" s="290"/>
    </row>
    <row r="5050" spans="1:1" x14ac:dyDescent="0.25">
      <c r="A5050" s="290"/>
    </row>
    <row r="5051" spans="1:1" x14ac:dyDescent="0.25">
      <c r="A5051" s="290"/>
    </row>
    <row r="5052" spans="1:1" x14ac:dyDescent="0.25">
      <c r="A5052" s="290"/>
    </row>
    <row r="5053" spans="1:1" x14ac:dyDescent="0.25">
      <c r="A5053" s="290"/>
    </row>
    <row r="5054" spans="1:1" x14ac:dyDescent="0.25">
      <c r="A5054" s="290"/>
    </row>
    <row r="5055" spans="1:1" x14ac:dyDescent="0.25">
      <c r="A5055" s="290"/>
    </row>
    <row r="5056" spans="1:1" x14ac:dyDescent="0.25">
      <c r="A5056" s="290"/>
    </row>
    <row r="5057" spans="1:1" x14ac:dyDescent="0.25">
      <c r="A5057" s="290"/>
    </row>
    <row r="5058" spans="1:1" x14ac:dyDescent="0.25">
      <c r="A5058" s="290"/>
    </row>
    <row r="5059" spans="1:1" x14ac:dyDescent="0.25">
      <c r="A5059" s="290"/>
    </row>
    <row r="5060" spans="1:1" x14ac:dyDescent="0.25">
      <c r="A5060" s="290"/>
    </row>
    <row r="5061" spans="1:1" x14ac:dyDescent="0.25">
      <c r="A5061" s="290"/>
    </row>
    <row r="5062" spans="1:1" x14ac:dyDescent="0.25">
      <c r="A5062" s="290"/>
    </row>
    <row r="5063" spans="1:1" x14ac:dyDescent="0.25">
      <c r="A5063" s="290"/>
    </row>
    <row r="5064" spans="1:1" x14ac:dyDescent="0.25">
      <c r="A5064" s="290"/>
    </row>
    <row r="5065" spans="1:1" x14ac:dyDescent="0.25">
      <c r="A5065" s="290"/>
    </row>
    <row r="5066" spans="1:1" x14ac:dyDescent="0.25">
      <c r="A5066" s="290"/>
    </row>
    <row r="5067" spans="1:1" x14ac:dyDescent="0.25">
      <c r="A5067" s="290"/>
    </row>
    <row r="5068" spans="1:1" x14ac:dyDescent="0.25">
      <c r="A5068" s="290"/>
    </row>
    <row r="5069" spans="1:1" x14ac:dyDescent="0.25">
      <c r="A5069" s="290"/>
    </row>
    <row r="5070" spans="1:1" x14ac:dyDescent="0.25">
      <c r="A5070" s="290"/>
    </row>
    <row r="5071" spans="1:1" x14ac:dyDescent="0.25">
      <c r="A5071" s="290"/>
    </row>
    <row r="5072" spans="1:1" x14ac:dyDescent="0.25">
      <c r="A5072" s="290"/>
    </row>
    <row r="5073" spans="1:1" x14ac:dyDescent="0.25">
      <c r="A5073" s="290"/>
    </row>
    <row r="5074" spans="1:1" x14ac:dyDescent="0.25">
      <c r="A5074" s="290"/>
    </row>
    <row r="5075" spans="1:1" x14ac:dyDescent="0.25">
      <c r="A5075" s="290"/>
    </row>
    <row r="5076" spans="1:1" x14ac:dyDescent="0.25">
      <c r="A5076" s="290"/>
    </row>
    <row r="5077" spans="1:1" x14ac:dyDescent="0.25">
      <c r="A5077" s="290"/>
    </row>
    <row r="5078" spans="1:1" x14ac:dyDescent="0.25">
      <c r="A5078" s="290"/>
    </row>
    <row r="5079" spans="1:1" x14ac:dyDescent="0.25">
      <c r="A5079" s="290"/>
    </row>
    <row r="5080" spans="1:1" x14ac:dyDescent="0.25">
      <c r="A5080" s="290"/>
    </row>
    <row r="5081" spans="1:1" x14ac:dyDescent="0.25">
      <c r="A5081" s="290"/>
    </row>
    <row r="5082" spans="1:1" x14ac:dyDescent="0.25">
      <c r="A5082" s="290"/>
    </row>
    <row r="5083" spans="1:1" x14ac:dyDescent="0.25">
      <c r="A5083" s="290"/>
    </row>
    <row r="5084" spans="1:1" x14ac:dyDescent="0.25">
      <c r="A5084" s="290"/>
    </row>
    <row r="5085" spans="1:1" x14ac:dyDescent="0.25">
      <c r="A5085" s="290"/>
    </row>
    <row r="5086" spans="1:1" x14ac:dyDescent="0.25">
      <c r="A5086" s="290"/>
    </row>
    <row r="5087" spans="1:1" x14ac:dyDescent="0.25">
      <c r="A5087" s="290"/>
    </row>
    <row r="5088" spans="1:1" x14ac:dyDescent="0.25">
      <c r="A5088" s="290"/>
    </row>
    <row r="5089" spans="1:1" x14ac:dyDescent="0.25">
      <c r="A5089" s="290"/>
    </row>
    <row r="5090" spans="1:1" x14ac:dyDescent="0.25">
      <c r="A5090" s="290"/>
    </row>
    <row r="5091" spans="1:1" x14ac:dyDescent="0.25">
      <c r="A5091" s="290"/>
    </row>
    <row r="5092" spans="1:1" x14ac:dyDescent="0.25">
      <c r="A5092" s="290"/>
    </row>
    <row r="5093" spans="1:1" x14ac:dyDescent="0.25">
      <c r="A5093" s="290"/>
    </row>
    <row r="5094" spans="1:1" x14ac:dyDescent="0.25">
      <c r="A5094" s="290"/>
    </row>
    <row r="5095" spans="1:1" x14ac:dyDescent="0.25">
      <c r="A5095" s="290"/>
    </row>
    <row r="5096" spans="1:1" x14ac:dyDescent="0.25">
      <c r="A5096" s="290"/>
    </row>
    <row r="5097" spans="1:1" x14ac:dyDescent="0.25">
      <c r="A5097" s="290"/>
    </row>
    <row r="5098" spans="1:1" x14ac:dyDescent="0.25">
      <c r="A5098" s="290"/>
    </row>
    <row r="5099" spans="1:1" x14ac:dyDescent="0.25">
      <c r="A5099" s="290"/>
    </row>
    <row r="5100" spans="1:1" x14ac:dyDescent="0.25">
      <c r="A5100" s="290"/>
    </row>
    <row r="5101" spans="1:1" x14ac:dyDescent="0.25">
      <c r="A5101" s="290"/>
    </row>
    <row r="5102" spans="1:1" x14ac:dyDescent="0.25">
      <c r="A5102" s="290"/>
    </row>
    <row r="5103" spans="1:1" x14ac:dyDescent="0.25">
      <c r="A5103" s="290"/>
    </row>
    <row r="5104" spans="1:1" x14ac:dyDescent="0.25">
      <c r="A5104" s="290"/>
    </row>
    <row r="5105" spans="1:1" x14ac:dyDescent="0.25">
      <c r="A5105" s="290"/>
    </row>
    <row r="5106" spans="1:1" x14ac:dyDescent="0.25">
      <c r="A5106" s="290"/>
    </row>
    <row r="5107" spans="1:1" x14ac:dyDescent="0.25">
      <c r="A5107" s="290"/>
    </row>
    <row r="5108" spans="1:1" x14ac:dyDescent="0.25">
      <c r="A5108" s="290"/>
    </row>
    <row r="5109" spans="1:1" x14ac:dyDescent="0.25">
      <c r="A5109" s="290"/>
    </row>
    <row r="5110" spans="1:1" x14ac:dyDescent="0.25">
      <c r="A5110" s="290"/>
    </row>
    <row r="5111" spans="1:1" x14ac:dyDescent="0.25">
      <c r="A5111" s="290"/>
    </row>
    <row r="5112" spans="1:1" x14ac:dyDescent="0.25">
      <c r="A5112" s="290"/>
    </row>
    <row r="5113" spans="1:1" x14ac:dyDescent="0.25">
      <c r="A5113" s="290"/>
    </row>
    <row r="5114" spans="1:1" x14ac:dyDescent="0.25">
      <c r="A5114" s="290"/>
    </row>
    <row r="5115" spans="1:1" x14ac:dyDescent="0.25">
      <c r="A5115" s="290"/>
    </row>
    <row r="5116" spans="1:1" x14ac:dyDescent="0.25">
      <c r="A5116" s="290"/>
    </row>
    <row r="5117" spans="1:1" x14ac:dyDescent="0.25">
      <c r="A5117" s="290"/>
    </row>
    <row r="5118" spans="1:1" x14ac:dyDescent="0.25">
      <c r="A5118" s="290"/>
    </row>
    <row r="5119" spans="1:1" x14ac:dyDescent="0.25">
      <c r="A5119" s="290"/>
    </row>
    <row r="5120" spans="1:1" x14ac:dyDescent="0.25">
      <c r="A5120" s="290"/>
    </row>
    <row r="5121" spans="1:1" x14ac:dyDescent="0.25">
      <c r="A5121" s="290"/>
    </row>
    <row r="5122" spans="1:1" x14ac:dyDescent="0.25">
      <c r="A5122" s="290"/>
    </row>
    <row r="5123" spans="1:1" x14ac:dyDescent="0.25">
      <c r="A5123" s="290"/>
    </row>
    <row r="5124" spans="1:1" x14ac:dyDescent="0.25">
      <c r="A5124" s="290"/>
    </row>
    <row r="5125" spans="1:1" x14ac:dyDescent="0.25">
      <c r="A5125" s="290"/>
    </row>
    <row r="5126" spans="1:1" x14ac:dyDescent="0.25">
      <c r="A5126" s="290"/>
    </row>
    <row r="5127" spans="1:1" x14ac:dyDescent="0.25">
      <c r="A5127" s="290"/>
    </row>
    <row r="5128" spans="1:1" x14ac:dyDescent="0.25">
      <c r="A5128" s="290"/>
    </row>
    <row r="5129" spans="1:1" x14ac:dyDescent="0.25">
      <c r="A5129" s="290"/>
    </row>
    <row r="5130" spans="1:1" x14ac:dyDescent="0.25">
      <c r="A5130" s="290"/>
    </row>
    <row r="5131" spans="1:1" x14ac:dyDescent="0.25">
      <c r="A5131" s="290"/>
    </row>
    <row r="5132" spans="1:1" x14ac:dyDescent="0.25">
      <c r="A5132" s="290"/>
    </row>
    <row r="5133" spans="1:1" x14ac:dyDescent="0.25">
      <c r="A5133" s="290"/>
    </row>
    <row r="5134" spans="1:1" x14ac:dyDescent="0.25">
      <c r="A5134" s="290"/>
    </row>
    <row r="5135" spans="1:1" x14ac:dyDescent="0.25">
      <c r="A5135" s="290"/>
    </row>
    <row r="5136" spans="1:1" x14ac:dyDescent="0.25">
      <c r="A5136" s="290"/>
    </row>
    <row r="5137" spans="1:1" x14ac:dyDescent="0.25">
      <c r="A5137" s="290"/>
    </row>
    <row r="5138" spans="1:1" x14ac:dyDescent="0.25">
      <c r="A5138" s="290"/>
    </row>
    <row r="5139" spans="1:1" x14ac:dyDescent="0.25">
      <c r="A5139" s="290"/>
    </row>
    <row r="5140" spans="1:1" x14ac:dyDescent="0.25">
      <c r="A5140" s="290"/>
    </row>
    <row r="5141" spans="1:1" x14ac:dyDescent="0.25">
      <c r="A5141" s="290"/>
    </row>
    <row r="5142" spans="1:1" x14ac:dyDescent="0.25">
      <c r="A5142" s="290"/>
    </row>
    <row r="5143" spans="1:1" x14ac:dyDescent="0.25">
      <c r="A5143" s="290"/>
    </row>
    <row r="5144" spans="1:1" x14ac:dyDescent="0.25">
      <c r="A5144" s="290"/>
    </row>
    <row r="5145" spans="1:1" x14ac:dyDescent="0.25">
      <c r="A5145" s="290"/>
    </row>
    <row r="5146" spans="1:1" x14ac:dyDescent="0.25">
      <c r="A5146" s="290"/>
    </row>
    <row r="5147" spans="1:1" x14ac:dyDescent="0.25">
      <c r="A5147" s="290"/>
    </row>
    <row r="5148" spans="1:1" x14ac:dyDescent="0.25">
      <c r="A5148" s="290"/>
    </row>
    <row r="5149" spans="1:1" x14ac:dyDescent="0.25">
      <c r="A5149" s="290"/>
    </row>
    <row r="5150" spans="1:1" x14ac:dyDescent="0.25">
      <c r="A5150" s="290"/>
    </row>
    <row r="5151" spans="1:1" x14ac:dyDescent="0.25">
      <c r="A5151" s="290"/>
    </row>
    <row r="5152" spans="1:1" x14ac:dyDescent="0.25">
      <c r="A5152" s="290"/>
    </row>
    <row r="5153" spans="1:1" x14ac:dyDescent="0.25">
      <c r="A5153" s="290"/>
    </row>
    <row r="5154" spans="1:1" x14ac:dyDescent="0.25">
      <c r="A5154" s="290"/>
    </row>
    <row r="5155" spans="1:1" x14ac:dyDescent="0.25">
      <c r="A5155" s="290"/>
    </row>
    <row r="5156" spans="1:1" x14ac:dyDescent="0.25">
      <c r="A5156" s="290"/>
    </row>
    <row r="5157" spans="1:1" x14ac:dyDescent="0.25">
      <c r="A5157" s="290"/>
    </row>
    <row r="5158" spans="1:1" x14ac:dyDescent="0.25">
      <c r="A5158" s="290"/>
    </row>
    <row r="5159" spans="1:1" x14ac:dyDescent="0.25">
      <c r="A5159" s="290"/>
    </row>
    <row r="5160" spans="1:1" x14ac:dyDescent="0.25">
      <c r="A5160" s="290"/>
    </row>
    <row r="5161" spans="1:1" x14ac:dyDescent="0.25">
      <c r="A5161" s="290"/>
    </row>
    <row r="5162" spans="1:1" x14ac:dyDescent="0.25">
      <c r="A5162" s="290"/>
    </row>
    <row r="5163" spans="1:1" x14ac:dyDescent="0.25">
      <c r="A5163" s="290"/>
    </row>
    <row r="5164" spans="1:1" x14ac:dyDescent="0.25">
      <c r="A5164" s="290"/>
    </row>
    <row r="5165" spans="1:1" x14ac:dyDescent="0.25">
      <c r="A5165" s="290"/>
    </row>
    <row r="5166" spans="1:1" x14ac:dyDescent="0.25">
      <c r="A5166" s="290"/>
    </row>
    <row r="5167" spans="1:1" x14ac:dyDescent="0.25">
      <c r="A5167" s="290"/>
    </row>
    <row r="5168" spans="1:1" x14ac:dyDescent="0.25">
      <c r="A5168" s="290"/>
    </row>
    <row r="5169" spans="1:1" x14ac:dyDescent="0.25">
      <c r="A5169" s="290"/>
    </row>
    <row r="5170" spans="1:1" x14ac:dyDescent="0.25">
      <c r="A5170" s="290"/>
    </row>
    <row r="5171" spans="1:1" x14ac:dyDescent="0.25">
      <c r="A5171" s="290"/>
    </row>
    <row r="5172" spans="1:1" x14ac:dyDescent="0.25">
      <c r="A5172" s="290"/>
    </row>
    <row r="5173" spans="1:1" x14ac:dyDescent="0.25">
      <c r="A5173" s="290"/>
    </row>
    <row r="5174" spans="1:1" x14ac:dyDescent="0.25">
      <c r="A5174" s="290"/>
    </row>
    <row r="5175" spans="1:1" x14ac:dyDescent="0.25">
      <c r="A5175" s="290"/>
    </row>
    <row r="5176" spans="1:1" x14ac:dyDescent="0.25">
      <c r="A5176" s="290"/>
    </row>
    <row r="5177" spans="1:1" x14ac:dyDescent="0.25">
      <c r="A5177" s="290"/>
    </row>
    <row r="5178" spans="1:1" x14ac:dyDescent="0.25">
      <c r="A5178" s="290"/>
    </row>
    <row r="5179" spans="1:1" x14ac:dyDescent="0.25">
      <c r="A5179" s="290"/>
    </row>
    <row r="5180" spans="1:1" x14ac:dyDescent="0.25">
      <c r="A5180" s="290"/>
    </row>
    <row r="5181" spans="1:1" x14ac:dyDescent="0.25">
      <c r="A5181" s="290"/>
    </row>
    <row r="5182" spans="1:1" x14ac:dyDescent="0.25">
      <c r="A5182" s="290"/>
    </row>
    <row r="5183" spans="1:1" x14ac:dyDescent="0.25">
      <c r="A5183" s="290"/>
    </row>
    <row r="5184" spans="1:1" x14ac:dyDescent="0.25">
      <c r="A5184" s="290"/>
    </row>
    <row r="5185" spans="1:1" x14ac:dyDescent="0.25">
      <c r="A5185" s="290"/>
    </row>
    <row r="5186" spans="1:1" x14ac:dyDescent="0.25">
      <c r="A5186" s="290"/>
    </row>
    <row r="5187" spans="1:1" x14ac:dyDescent="0.25">
      <c r="A5187" s="290"/>
    </row>
    <row r="5188" spans="1:1" x14ac:dyDescent="0.25">
      <c r="A5188" s="290"/>
    </row>
    <row r="5189" spans="1:1" x14ac:dyDescent="0.25">
      <c r="A5189" s="290"/>
    </row>
    <row r="5190" spans="1:1" x14ac:dyDescent="0.25">
      <c r="A5190" s="290"/>
    </row>
    <row r="5191" spans="1:1" x14ac:dyDescent="0.25">
      <c r="A5191" s="290"/>
    </row>
    <row r="5192" spans="1:1" x14ac:dyDescent="0.25">
      <c r="A5192" s="290"/>
    </row>
    <row r="5193" spans="1:1" x14ac:dyDescent="0.25">
      <c r="A5193" s="290"/>
    </row>
    <row r="5194" spans="1:1" x14ac:dyDescent="0.25">
      <c r="A5194" s="290"/>
    </row>
    <row r="5195" spans="1:1" x14ac:dyDescent="0.25">
      <c r="A5195" s="290"/>
    </row>
    <row r="5196" spans="1:1" x14ac:dyDescent="0.25">
      <c r="A5196" s="290"/>
    </row>
    <row r="5197" spans="1:1" x14ac:dyDescent="0.25">
      <c r="A5197" s="290"/>
    </row>
    <row r="5198" spans="1:1" x14ac:dyDescent="0.25">
      <c r="A5198" s="290"/>
    </row>
    <row r="5199" spans="1:1" x14ac:dyDescent="0.25">
      <c r="A5199" s="290"/>
    </row>
    <row r="5200" spans="1:1" x14ac:dyDescent="0.25">
      <c r="A5200" s="290"/>
    </row>
    <row r="5201" spans="1:1" x14ac:dyDescent="0.25">
      <c r="A5201" s="290"/>
    </row>
    <row r="5202" spans="1:1" x14ac:dyDescent="0.25">
      <c r="A5202" s="290"/>
    </row>
    <row r="5203" spans="1:1" x14ac:dyDescent="0.25">
      <c r="A5203" s="290"/>
    </row>
    <row r="5204" spans="1:1" x14ac:dyDescent="0.25">
      <c r="A5204" s="290"/>
    </row>
    <row r="5205" spans="1:1" x14ac:dyDescent="0.25">
      <c r="A5205" s="290"/>
    </row>
    <row r="5206" spans="1:1" x14ac:dyDescent="0.25">
      <c r="A5206" s="290"/>
    </row>
    <row r="5207" spans="1:1" x14ac:dyDescent="0.25">
      <c r="A5207" s="290"/>
    </row>
    <row r="5208" spans="1:1" x14ac:dyDescent="0.25">
      <c r="A5208" s="290"/>
    </row>
    <row r="5209" spans="1:1" x14ac:dyDescent="0.25">
      <c r="A5209" s="290"/>
    </row>
    <row r="5210" spans="1:1" x14ac:dyDescent="0.25">
      <c r="A5210" s="290"/>
    </row>
    <row r="5211" spans="1:1" x14ac:dyDescent="0.25">
      <c r="A5211" s="290"/>
    </row>
    <row r="5212" spans="1:1" x14ac:dyDescent="0.25">
      <c r="A5212" s="290"/>
    </row>
    <row r="5213" spans="1:1" x14ac:dyDescent="0.25">
      <c r="A5213" s="290"/>
    </row>
    <row r="5214" spans="1:1" x14ac:dyDescent="0.25">
      <c r="A5214" s="290"/>
    </row>
    <row r="5215" spans="1:1" x14ac:dyDescent="0.25">
      <c r="A5215" s="290"/>
    </row>
    <row r="5216" spans="1:1" x14ac:dyDescent="0.25">
      <c r="A5216" s="290"/>
    </row>
    <row r="5217" spans="1:1" x14ac:dyDescent="0.25">
      <c r="A5217" s="290"/>
    </row>
    <row r="5218" spans="1:1" x14ac:dyDescent="0.25">
      <c r="A5218" s="290"/>
    </row>
    <row r="5219" spans="1:1" x14ac:dyDescent="0.25">
      <c r="A5219" s="290"/>
    </row>
    <row r="5220" spans="1:1" x14ac:dyDescent="0.25">
      <c r="A5220" s="290"/>
    </row>
    <row r="5221" spans="1:1" x14ac:dyDescent="0.25">
      <c r="A5221" s="290"/>
    </row>
    <row r="5222" spans="1:1" x14ac:dyDescent="0.25">
      <c r="A5222" s="290"/>
    </row>
    <row r="5223" spans="1:1" x14ac:dyDescent="0.25">
      <c r="A5223" s="290"/>
    </row>
    <row r="5224" spans="1:1" x14ac:dyDescent="0.25">
      <c r="A5224" s="290"/>
    </row>
    <row r="5225" spans="1:1" x14ac:dyDescent="0.25">
      <c r="A5225" s="290"/>
    </row>
    <row r="5226" spans="1:1" x14ac:dyDescent="0.25">
      <c r="A5226" s="290"/>
    </row>
    <row r="5227" spans="1:1" x14ac:dyDescent="0.25">
      <c r="A5227" s="290"/>
    </row>
    <row r="5228" spans="1:1" x14ac:dyDescent="0.25">
      <c r="A5228" s="290"/>
    </row>
    <row r="5229" spans="1:1" x14ac:dyDescent="0.25">
      <c r="A5229" s="290"/>
    </row>
    <row r="5230" spans="1:1" x14ac:dyDescent="0.25">
      <c r="A5230" s="290"/>
    </row>
    <row r="5231" spans="1:1" x14ac:dyDescent="0.25">
      <c r="A5231" s="290"/>
    </row>
    <row r="5232" spans="1:1" x14ac:dyDescent="0.25">
      <c r="A5232" s="290"/>
    </row>
    <row r="5233" spans="1:1" x14ac:dyDescent="0.25">
      <c r="A5233" s="290"/>
    </row>
    <row r="5234" spans="1:1" x14ac:dyDescent="0.25">
      <c r="A5234" s="290"/>
    </row>
    <row r="5235" spans="1:1" x14ac:dyDescent="0.25">
      <c r="A5235" s="290"/>
    </row>
    <row r="5236" spans="1:1" x14ac:dyDescent="0.25">
      <c r="A5236" s="290"/>
    </row>
    <row r="5237" spans="1:1" x14ac:dyDescent="0.25">
      <c r="A5237" s="290"/>
    </row>
    <row r="5238" spans="1:1" x14ac:dyDescent="0.25">
      <c r="A5238" s="290"/>
    </row>
    <row r="5239" spans="1:1" x14ac:dyDescent="0.25">
      <c r="A5239" s="290"/>
    </row>
    <row r="5240" spans="1:1" x14ac:dyDescent="0.25">
      <c r="A5240" s="290"/>
    </row>
    <row r="5241" spans="1:1" x14ac:dyDescent="0.25">
      <c r="A5241" s="290"/>
    </row>
    <row r="5242" spans="1:1" x14ac:dyDescent="0.25">
      <c r="A5242" s="290"/>
    </row>
    <row r="5243" spans="1:1" x14ac:dyDescent="0.25">
      <c r="A5243" s="290"/>
    </row>
    <row r="5244" spans="1:1" x14ac:dyDescent="0.25">
      <c r="A5244" s="290"/>
    </row>
    <row r="5245" spans="1:1" x14ac:dyDescent="0.25">
      <c r="A5245" s="290"/>
    </row>
    <row r="5246" spans="1:1" x14ac:dyDescent="0.25">
      <c r="A5246" s="290"/>
    </row>
    <row r="5247" spans="1:1" x14ac:dyDescent="0.25">
      <c r="A5247" s="290"/>
    </row>
    <row r="5248" spans="1:1" x14ac:dyDescent="0.25">
      <c r="A5248" s="290"/>
    </row>
    <row r="5249" spans="1:1" x14ac:dyDescent="0.25">
      <c r="A5249" s="290"/>
    </row>
    <row r="5250" spans="1:1" x14ac:dyDescent="0.25">
      <c r="A5250" s="290"/>
    </row>
    <row r="5251" spans="1:1" x14ac:dyDescent="0.25">
      <c r="A5251" s="290"/>
    </row>
    <row r="5252" spans="1:1" x14ac:dyDescent="0.25">
      <c r="A5252" s="290"/>
    </row>
    <row r="5253" spans="1:1" x14ac:dyDescent="0.25">
      <c r="A5253" s="290"/>
    </row>
    <row r="5254" spans="1:1" x14ac:dyDescent="0.25">
      <c r="A5254" s="290"/>
    </row>
    <row r="5255" spans="1:1" x14ac:dyDescent="0.25">
      <c r="A5255" s="290"/>
    </row>
    <row r="5256" spans="1:1" x14ac:dyDescent="0.25">
      <c r="A5256" s="290"/>
    </row>
    <row r="5257" spans="1:1" x14ac:dyDescent="0.25">
      <c r="A5257" s="290"/>
    </row>
    <row r="5258" spans="1:1" x14ac:dyDescent="0.25">
      <c r="A5258" s="290"/>
    </row>
    <row r="5259" spans="1:1" x14ac:dyDescent="0.25">
      <c r="A5259" s="290"/>
    </row>
    <row r="5260" spans="1:1" x14ac:dyDescent="0.25">
      <c r="A5260" s="290"/>
    </row>
    <row r="5261" spans="1:1" x14ac:dyDescent="0.25">
      <c r="A5261" s="290"/>
    </row>
    <row r="5262" spans="1:1" x14ac:dyDescent="0.25">
      <c r="A5262" s="290"/>
    </row>
    <row r="5263" spans="1:1" x14ac:dyDescent="0.25">
      <c r="A5263" s="290"/>
    </row>
    <row r="5264" spans="1:1" x14ac:dyDescent="0.25">
      <c r="A5264" s="290"/>
    </row>
    <row r="5265" spans="1:1" x14ac:dyDescent="0.25">
      <c r="A5265" s="290"/>
    </row>
    <row r="5266" spans="1:1" x14ac:dyDescent="0.25">
      <c r="A5266" s="290"/>
    </row>
    <row r="5267" spans="1:1" x14ac:dyDescent="0.25">
      <c r="A5267" s="290"/>
    </row>
    <row r="5268" spans="1:1" x14ac:dyDescent="0.25">
      <c r="A5268" s="290"/>
    </row>
    <row r="5269" spans="1:1" x14ac:dyDescent="0.25">
      <c r="A5269" s="290"/>
    </row>
    <row r="5270" spans="1:1" x14ac:dyDescent="0.25">
      <c r="A5270" s="290"/>
    </row>
    <row r="5271" spans="1:1" x14ac:dyDescent="0.25">
      <c r="A5271" s="290"/>
    </row>
    <row r="5272" spans="1:1" x14ac:dyDescent="0.25">
      <c r="A5272" s="290"/>
    </row>
    <row r="5273" spans="1:1" x14ac:dyDescent="0.25">
      <c r="A5273" s="290"/>
    </row>
    <row r="5274" spans="1:1" x14ac:dyDescent="0.25">
      <c r="A5274" s="290"/>
    </row>
    <row r="5275" spans="1:1" x14ac:dyDescent="0.25">
      <c r="A5275" s="290"/>
    </row>
    <row r="5276" spans="1:1" x14ac:dyDescent="0.25">
      <c r="A5276" s="290"/>
    </row>
    <row r="5277" spans="1:1" x14ac:dyDescent="0.25">
      <c r="A5277" s="290"/>
    </row>
    <row r="5278" spans="1:1" x14ac:dyDescent="0.25">
      <c r="A5278" s="290"/>
    </row>
    <row r="5279" spans="1:1" x14ac:dyDescent="0.25">
      <c r="A5279" s="290"/>
    </row>
    <row r="5280" spans="1:1" x14ac:dyDescent="0.25">
      <c r="A5280" s="290"/>
    </row>
    <row r="5281" spans="1:1" x14ac:dyDescent="0.25">
      <c r="A5281" s="290"/>
    </row>
    <row r="5282" spans="1:1" x14ac:dyDescent="0.25">
      <c r="A5282" s="290"/>
    </row>
    <row r="5283" spans="1:1" x14ac:dyDescent="0.25">
      <c r="A5283" s="290"/>
    </row>
    <row r="5284" spans="1:1" x14ac:dyDescent="0.25">
      <c r="A5284" s="290"/>
    </row>
    <row r="5285" spans="1:1" x14ac:dyDescent="0.25">
      <c r="A5285" s="290"/>
    </row>
    <row r="5286" spans="1:1" x14ac:dyDescent="0.25">
      <c r="A5286" s="290"/>
    </row>
    <row r="5287" spans="1:1" x14ac:dyDescent="0.25">
      <c r="A5287" s="290"/>
    </row>
    <row r="5288" spans="1:1" x14ac:dyDescent="0.25">
      <c r="A5288" s="290"/>
    </row>
    <row r="5289" spans="1:1" x14ac:dyDescent="0.25">
      <c r="A5289" s="290"/>
    </row>
    <row r="5290" spans="1:1" x14ac:dyDescent="0.25">
      <c r="A5290" s="290"/>
    </row>
    <row r="5291" spans="1:1" x14ac:dyDescent="0.25">
      <c r="A5291" s="290"/>
    </row>
    <row r="5292" spans="1:1" x14ac:dyDescent="0.25">
      <c r="A5292" s="290"/>
    </row>
    <row r="5293" spans="1:1" x14ac:dyDescent="0.25">
      <c r="A5293" s="290"/>
    </row>
    <row r="5294" spans="1:1" x14ac:dyDescent="0.25">
      <c r="A5294" s="290"/>
    </row>
    <row r="5295" spans="1:1" x14ac:dyDescent="0.25">
      <c r="A5295" s="290"/>
    </row>
    <row r="5296" spans="1:1" x14ac:dyDescent="0.25">
      <c r="A5296" s="290"/>
    </row>
    <row r="5297" spans="1:1" x14ac:dyDescent="0.25">
      <c r="A5297" s="290"/>
    </row>
    <row r="5298" spans="1:1" x14ac:dyDescent="0.25">
      <c r="A5298" s="290"/>
    </row>
    <row r="5299" spans="1:1" x14ac:dyDescent="0.25">
      <c r="A5299" s="290"/>
    </row>
    <row r="5300" spans="1:1" x14ac:dyDescent="0.25">
      <c r="A5300" s="290"/>
    </row>
    <row r="5301" spans="1:1" x14ac:dyDescent="0.25">
      <c r="A5301" s="290"/>
    </row>
    <row r="5302" spans="1:1" x14ac:dyDescent="0.25">
      <c r="A5302" s="290"/>
    </row>
    <row r="5303" spans="1:1" x14ac:dyDescent="0.25">
      <c r="A5303" s="290"/>
    </row>
    <row r="5304" spans="1:1" x14ac:dyDescent="0.25">
      <c r="A5304" s="290"/>
    </row>
    <row r="5305" spans="1:1" x14ac:dyDescent="0.25">
      <c r="A5305" s="290"/>
    </row>
    <row r="5306" spans="1:1" x14ac:dyDescent="0.25">
      <c r="A5306" s="290"/>
    </row>
    <row r="5307" spans="1:1" x14ac:dyDescent="0.25">
      <c r="A5307" s="290"/>
    </row>
    <row r="5308" spans="1:1" x14ac:dyDescent="0.25">
      <c r="A5308" s="290"/>
    </row>
    <row r="5309" spans="1:1" x14ac:dyDescent="0.25">
      <c r="A5309" s="290"/>
    </row>
    <row r="5310" spans="1:1" x14ac:dyDescent="0.25">
      <c r="A5310" s="290"/>
    </row>
    <row r="5311" spans="1:1" x14ac:dyDescent="0.25">
      <c r="A5311" s="290"/>
    </row>
    <row r="5312" spans="1:1" x14ac:dyDescent="0.25">
      <c r="A5312" s="290"/>
    </row>
    <row r="5313" spans="1:1" x14ac:dyDescent="0.25">
      <c r="A5313" s="290"/>
    </row>
    <row r="5314" spans="1:1" x14ac:dyDescent="0.25">
      <c r="A5314" s="290"/>
    </row>
    <row r="5315" spans="1:1" x14ac:dyDescent="0.25">
      <c r="A5315" s="290"/>
    </row>
    <row r="5316" spans="1:1" x14ac:dyDescent="0.25">
      <c r="A5316" s="290"/>
    </row>
    <row r="5317" spans="1:1" x14ac:dyDescent="0.25">
      <c r="A5317" s="290"/>
    </row>
    <row r="5318" spans="1:1" x14ac:dyDescent="0.25">
      <c r="A5318" s="290"/>
    </row>
    <row r="5319" spans="1:1" x14ac:dyDescent="0.25">
      <c r="A5319" s="290"/>
    </row>
    <row r="5320" spans="1:1" x14ac:dyDescent="0.25">
      <c r="A5320" s="290"/>
    </row>
    <row r="5321" spans="1:1" x14ac:dyDescent="0.25">
      <c r="A5321" s="290"/>
    </row>
    <row r="5322" spans="1:1" x14ac:dyDescent="0.25">
      <c r="A5322" s="290"/>
    </row>
    <row r="5323" spans="1:1" x14ac:dyDescent="0.25">
      <c r="A5323" s="290"/>
    </row>
    <row r="5324" spans="1:1" x14ac:dyDescent="0.25">
      <c r="A5324" s="290"/>
    </row>
    <row r="5325" spans="1:1" x14ac:dyDescent="0.25">
      <c r="A5325" s="290"/>
    </row>
    <row r="5326" spans="1:1" x14ac:dyDescent="0.25">
      <c r="A5326" s="290"/>
    </row>
    <row r="5327" spans="1:1" x14ac:dyDescent="0.25">
      <c r="A5327" s="290"/>
    </row>
    <row r="5328" spans="1:1" x14ac:dyDescent="0.25">
      <c r="A5328" s="290"/>
    </row>
    <row r="5329" spans="1:1" x14ac:dyDescent="0.25">
      <c r="A5329" s="290"/>
    </row>
    <row r="5330" spans="1:1" x14ac:dyDescent="0.25">
      <c r="A5330" s="290"/>
    </row>
    <row r="5331" spans="1:1" x14ac:dyDescent="0.25">
      <c r="A5331" s="290"/>
    </row>
    <row r="5332" spans="1:1" x14ac:dyDescent="0.25">
      <c r="A5332" s="290"/>
    </row>
    <row r="5333" spans="1:1" x14ac:dyDescent="0.25">
      <c r="A5333" s="290"/>
    </row>
    <row r="5334" spans="1:1" x14ac:dyDescent="0.25">
      <c r="A5334" s="290"/>
    </row>
    <row r="5335" spans="1:1" x14ac:dyDescent="0.25">
      <c r="A5335" s="290"/>
    </row>
    <row r="5336" spans="1:1" x14ac:dyDescent="0.25">
      <c r="A5336" s="290"/>
    </row>
    <row r="5337" spans="1:1" x14ac:dyDescent="0.25">
      <c r="A5337" s="290"/>
    </row>
    <row r="5338" spans="1:1" x14ac:dyDescent="0.25">
      <c r="A5338" s="290"/>
    </row>
    <row r="5339" spans="1:1" x14ac:dyDescent="0.25">
      <c r="A5339" s="290"/>
    </row>
    <row r="5340" spans="1:1" x14ac:dyDescent="0.25">
      <c r="A5340" s="290"/>
    </row>
    <row r="5341" spans="1:1" x14ac:dyDescent="0.25">
      <c r="A5341" s="290"/>
    </row>
    <row r="5342" spans="1:1" x14ac:dyDescent="0.25">
      <c r="A5342" s="290"/>
    </row>
    <row r="5343" spans="1:1" x14ac:dyDescent="0.25">
      <c r="A5343" s="290"/>
    </row>
    <row r="5344" spans="1:1" x14ac:dyDescent="0.25">
      <c r="A5344" s="290"/>
    </row>
    <row r="5345" spans="1:1" x14ac:dyDescent="0.25">
      <c r="A5345" s="290"/>
    </row>
    <row r="5346" spans="1:1" x14ac:dyDescent="0.25">
      <c r="A5346" s="290"/>
    </row>
    <row r="5347" spans="1:1" x14ac:dyDescent="0.25">
      <c r="A5347" s="290"/>
    </row>
    <row r="5348" spans="1:1" x14ac:dyDescent="0.25">
      <c r="A5348" s="290"/>
    </row>
    <row r="5349" spans="1:1" x14ac:dyDescent="0.25">
      <c r="A5349" s="290"/>
    </row>
    <row r="5350" spans="1:1" x14ac:dyDescent="0.25">
      <c r="A5350" s="290"/>
    </row>
    <row r="5351" spans="1:1" x14ac:dyDescent="0.25">
      <c r="A5351" s="290"/>
    </row>
    <row r="5352" spans="1:1" x14ac:dyDescent="0.25">
      <c r="A5352" s="290"/>
    </row>
    <row r="5353" spans="1:1" x14ac:dyDescent="0.25">
      <c r="A5353" s="290"/>
    </row>
    <row r="5354" spans="1:1" x14ac:dyDescent="0.25">
      <c r="A5354" s="290"/>
    </row>
    <row r="5355" spans="1:1" x14ac:dyDescent="0.25">
      <c r="A5355" s="290"/>
    </row>
    <row r="5356" spans="1:1" x14ac:dyDescent="0.25">
      <c r="A5356" s="290"/>
    </row>
    <row r="5357" spans="1:1" x14ac:dyDescent="0.25">
      <c r="A5357" s="290"/>
    </row>
    <row r="5358" spans="1:1" x14ac:dyDescent="0.25">
      <c r="A5358" s="290"/>
    </row>
    <row r="5359" spans="1:1" x14ac:dyDescent="0.25">
      <c r="A5359" s="290"/>
    </row>
    <row r="5360" spans="1:1" x14ac:dyDescent="0.25">
      <c r="A5360" s="290"/>
    </row>
    <row r="5361" spans="1:1" x14ac:dyDescent="0.25">
      <c r="A5361" s="290"/>
    </row>
    <row r="5362" spans="1:1" x14ac:dyDescent="0.25">
      <c r="A5362" s="290"/>
    </row>
    <row r="5363" spans="1:1" x14ac:dyDescent="0.25">
      <c r="A5363" s="290"/>
    </row>
    <row r="5364" spans="1:1" x14ac:dyDescent="0.25">
      <c r="A5364" s="290"/>
    </row>
    <row r="5365" spans="1:1" x14ac:dyDescent="0.25">
      <c r="A5365" s="290"/>
    </row>
    <row r="5366" spans="1:1" x14ac:dyDescent="0.25">
      <c r="A5366" s="290"/>
    </row>
    <row r="5367" spans="1:1" x14ac:dyDescent="0.25">
      <c r="A5367" s="290"/>
    </row>
    <row r="5368" spans="1:1" x14ac:dyDescent="0.25">
      <c r="A5368" s="290"/>
    </row>
    <row r="5369" spans="1:1" x14ac:dyDescent="0.25">
      <c r="A5369" s="290"/>
    </row>
    <row r="5370" spans="1:1" x14ac:dyDescent="0.25">
      <c r="A5370" s="290"/>
    </row>
    <row r="5371" spans="1:1" x14ac:dyDescent="0.25">
      <c r="A5371" s="290"/>
    </row>
    <row r="5372" spans="1:1" x14ac:dyDescent="0.25">
      <c r="A5372" s="290"/>
    </row>
    <row r="5373" spans="1:1" x14ac:dyDescent="0.25">
      <c r="A5373" s="290"/>
    </row>
    <row r="5374" spans="1:1" x14ac:dyDescent="0.25">
      <c r="A5374" s="290"/>
    </row>
    <row r="5375" spans="1:1" x14ac:dyDescent="0.25">
      <c r="A5375" s="290"/>
    </row>
    <row r="5376" spans="1:1" x14ac:dyDescent="0.25">
      <c r="A5376" s="290"/>
    </row>
    <row r="5377" spans="1:1" x14ac:dyDescent="0.25">
      <c r="A5377" s="290"/>
    </row>
    <row r="5378" spans="1:1" x14ac:dyDescent="0.25">
      <c r="A5378" s="290"/>
    </row>
    <row r="5379" spans="1:1" x14ac:dyDescent="0.25">
      <c r="A5379" s="290"/>
    </row>
    <row r="5380" spans="1:1" x14ac:dyDescent="0.25">
      <c r="A5380" s="290"/>
    </row>
    <row r="5381" spans="1:1" x14ac:dyDescent="0.25">
      <c r="A5381" s="290"/>
    </row>
    <row r="5382" spans="1:1" x14ac:dyDescent="0.25">
      <c r="A5382" s="290"/>
    </row>
    <row r="5383" spans="1:1" x14ac:dyDescent="0.25">
      <c r="A5383" s="290"/>
    </row>
    <row r="5384" spans="1:1" x14ac:dyDescent="0.25">
      <c r="A5384" s="290"/>
    </row>
    <row r="5385" spans="1:1" x14ac:dyDescent="0.25">
      <c r="A5385" s="290"/>
    </row>
    <row r="5386" spans="1:1" x14ac:dyDescent="0.25">
      <c r="A5386" s="290"/>
    </row>
    <row r="5387" spans="1:1" x14ac:dyDescent="0.25">
      <c r="A5387" s="290"/>
    </row>
    <row r="5388" spans="1:1" x14ac:dyDescent="0.25">
      <c r="A5388" s="290"/>
    </row>
    <row r="5389" spans="1:1" x14ac:dyDescent="0.25">
      <c r="A5389" s="290"/>
    </row>
    <row r="5390" spans="1:1" x14ac:dyDescent="0.25">
      <c r="A5390" s="290"/>
    </row>
    <row r="5391" spans="1:1" x14ac:dyDescent="0.25">
      <c r="A5391" s="290"/>
    </row>
    <row r="5392" spans="1:1" x14ac:dyDescent="0.25">
      <c r="A5392" s="290"/>
    </row>
    <row r="5393" spans="1:1" x14ac:dyDescent="0.25">
      <c r="A5393" s="290"/>
    </row>
    <row r="5394" spans="1:1" x14ac:dyDescent="0.25">
      <c r="A5394" s="290"/>
    </row>
    <row r="5395" spans="1:1" x14ac:dyDescent="0.25">
      <c r="A5395" s="290"/>
    </row>
    <row r="5396" spans="1:1" x14ac:dyDescent="0.25">
      <c r="A5396" s="290"/>
    </row>
    <row r="5397" spans="1:1" x14ac:dyDescent="0.25">
      <c r="A5397" s="290"/>
    </row>
    <row r="5398" spans="1:1" x14ac:dyDescent="0.25">
      <c r="A5398" s="290"/>
    </row>
    <row r="5399" spans="1:1" x14ac:dyDescent="0.25">
      <c r="A5399" s="290"/>
    </row>
    <row r="5400" spans="1:1" x14ac:dyDescent="0.25">
      <c r="A5400" s="290"/>
    </row>
    <row r="5401" spans="1:1" x14ac:dyDescent="0.25">
      <c r="A5401" s="290"/>
    </row>
    <row r="5402" spans="1:1" x14ac:dyDescent="0.25">
      <c r="A5402" s="290"/>
    </row>
    <row r="5403" spans="1:1" x14ac:dyDescent="0.25">
      <c r="A5403" s="290"/>
    </row>
    <row r="5404" spans="1:1" x14ac:dyDescent="0.25">
      <c r="A5404" s="290"/>
    </row>
    <row r="5405" spans="1:1" x14ac:dyDescent="0.25">
      <c r="A5405" s="290"/>
    </row>
    <row r="5406" spans="1:1" x14ac:dyDescent="0.25">
      <c r="A5406" s="290"/>
    </row>
    <row r="5407" spans="1:1" x14ac:dyDescent="0.25">
      <c r="A5407" s="290"/>
    </row>
    <row r="5408" spans="1:1" x14ac:dyDescent="0.25">
      <c r="A5408" s="290"/>
    </row>
    <row r="5409" spans="1:1" x14ac:dyDescent="0.25">
      <c r="A5409" s="290"/>
    </row>
    <row r="5410" spans="1:1" x14ac:dyDescent="0.25">
      <c r="A5410" s="290"/>
    </row>
    <row r="5411" spans="1:1" x14ac:dyDescent="0.25">
      <c r="A5411" s="290"/>
    </row>
    <row r="5412" spans="1:1" x14ac:dyDescent="0.25">
      <c r="A5412" s="290"/>
    </row>
    <row r="5413" spans="1:1" x14ac:dyDescent="0.25">
      <c r="A5413" s="290"/>
    </row>
    <row r="5414" spans="1:1" x14ac:dyDescent="0.25">
      <c r="A5414" s="290"/>
    </row>
    <row r="5415" spans="1:1" x14ac:dyDescent="0.25">
      <c r="A5415" s="290"/>
    </row>
    <row r="5416" spans="1:1" x14ac:dyDescent="0.25">
      <c r="A5416" s="290"/>
    </row>
    <row r="5417" spans="1:1" x14ac:dyDescent="0.25">
      <c r="A5417" s="290"/>
    </row>
    <row r="5418" spans="1:1" x14ac:dyDescent="0.25">
      <c r="A5418" s="290"/>
    </row>
    <row r="5419" spans="1:1" x14ac:dyDescent="0.25">
      <c r="A5419" s="290"/>
    </row>
    <row r="5420" spans="1:1" x14ac:dyDescent="0.25">
      <c r="A5420" s="290"/>
    </row>
    <row r="5421" spans="1:1" x14ac:dyDescent="0.25">
      <c r="A5421" s="290"/>
    </row>
    <row r="5422" spans="1:1" x14ac:dyDescent="0.25">
      <c r="A5422" s="290"/>
    </row>
    <row r="5423" spans="1:1" x14ac:dyDescent="0.25">
      <c r="A5423" s="290"/>
    </row>
    <row r="5424" spans="1:1" x14ac:dyDescent="0.25">
      <c r="A5424" s="290"/>
    </row>
    <row r="5425" spans="1:1" x14ac:dyDescent="0.25">
      <c r="A5425" s="290"/>
    </row>
    <row r="5426" spans="1:1" x14ac:dyDescent="0.25">
      <c r="A5426" s="290"/>
    </row>
    <row r="5427" spans="1:1" x14ac:dyDescent="0.25">
      <c r="A5427" s="290"/>
    </row>
    <row r="5428" spans="1:1" x14ac:dyDescent="0.25">
      <c r="A5428" s="290"/>
    </row>
    <row r="5429" spans="1:1" x14ac:dyDescent="0.25">
      <c r="A5429" s="290"/>
    </row>
    <row r="5430" spans="1:1" x14ac:dyDescent="0.25">
      <c r="A5430" s="290"/>
    </row>
    <row r="5431" spans="1:1" x14ac:dyDescent="0.25">
      <c r="A5431" s="290"/>
    </row>
    <row r="5432" spans="1:1" x14ac:dyDescent="0.25">
      <c r="A5432" s="290"/>
    </row>
    <row r="5433" spans="1:1" x14ac:dyDescent="0.25">
      <c r="A5433" s="290"/>
    </row>
    <row r="5434" spans="1:1" x14ac:dyDescent="0.25">
      <c r="A5434" s="290"/>
    </row>
    <row r="5435" spans="1:1" x14ac:dyDescent="0.25">
      <c r="A5435" s="290"/>
    </row>
    <row r="5436" spans="1:1" x14ac:dyDescent="0.25">
      <c r="A5436" s="290"/>
    </row>
    <row r="5437" spans="1:1" x14ac:dyDescent="0.25">
      <c r="A5437" s="290"/>
    </row>
    <row r="5438" spans="1:1" x14ac:dyDescent="0.25">
      <c r="A5438" s="290"/>
    </row>
    <row r="5439" spans="1:1" x14ac:dyDescent="0.25">
      <c r="A5439" s="290"/>
    </row>
    <row r="5440" spans="1:1" x14ac:dyDescent="0.25">
      <c r="A5440" s="290"/>
    </row>
    <row r="5441" spans="1:1" x14ac:dyDescent="0.25">
      <c r="A5441" s="290"/>
    </row>
    <row r="5442" spans="1:1" x14ac:dyDescent="0.25">
      <c r="A5442" s="290"/>
    </row>
    <row r="5443" spans="1:1" x14ac:dyDescent="0.25">
      <c r="A5443" s="290"/>
    </row>
    <row r="5444" spans="1:1" x14ac:dyDescent="0.25">
      <c r="A5444" s="290"/>
    </row>
    <row r="5445" spans="1:1" x14ac:dyDescent="0.25">
      <c r="A5445" s="290"/>
    </row>
    <row r="5446" spans="1:1" x14ac:dyDescent="0.25">
      <c r="A5446" s="290"/>
    </row>
    <row r="5447" spans="1:1" x14ac:dyDescent="0.25">
      <c r="A5447" s="290"/>
    </row>
    <row r="5448" spans="1:1" x14ac:dyDescent="0.25">
      <c r="A5448" s="290"/>
    </row>
    <row r="5449" spans="1:1" x14ac:dyDescent="0.25">
      <c r="A5449" s="290"/>
    </row>
    <row r="5450" spans="1:1" x14ac:dyDescent="0.25">
      <c r="A5450" s="290"/>
    </row>
    <row r="5451" spans="1:1" x14ac:dyDescent="0.25">
      <c r="A5451" s="290"/>
    </row>
    <row r="5452" spans="1:1" x14ac:dyDescent="0.25">
      <c r="A5452" s="290"/>
    </row>
    <row r="5453" spans="1:1" x14ac:dyDescent="0.25">
      <c r="A5453" s="290"/>
    </row>
    <row r="5454" spans="1:1" x14ac:dyDescent="0.25">
      <c r="A5454" s="290"/>
    </row>
    <row r="5455" spans="1:1" x14ac:dyDescent="0.25">
      <c r="A5455" s="290"/>
    </row>
    <row r="5456" spans="1:1" x14ac:dyDescent="0.25">
      <c r="A5456" s="290"/>
    </row>
    <row r="5457" spans="1:1" x14ac:dyDescent="0.25">
      <c r="A5457" s="290"/>
    </row>
    <row r="5458" spans="1:1" x14ac:dyDescent="0.25">
      <c r="A5458" s="290"/>
    </row>
    <row r="5459" spans="1:1" x14ac:dyDescent="0.25">
      <c r="A5459" s="290"/>
    </row>
    <row r="5460" spans="1:1" x14ac:dyDescent="0.25">
      <c r="A5460" s="290"/>
    </row>
    <row r="5461" spans="1:1" x14ac:dyDescent="0.25">
      <c r="A5461" s="290"/>
    </row>
    <row r="5462" spans="1:1" x14ac:dyDescent="0.25">
      <c r="A5462" s="290"/>
    </row>
    <row r="5463" spans="1:1" x14ac:dyDescent="0.25">
      <c r="A5463" s="290"/>
    </row>
    <row r="5464" spans="1:1" x14ac:dyDescent="0.25">
      <c r="A5464" s="290"/>
    </row>
    <row r="5465" spans="1:1" x14ac:dyDescent="0.25">
      <c r="A5465" s="290"/>
    </row>
    <row r="5466" spans="1:1" x14ac:dyDescent="0.25">
      <c r="A5466" s="290"/>
    </row>
    <row r="5467" spans="1:1" x14ac:dyDescent="0.25">
      <c r="A5467" s="290"/>
    </row>
    <row r="5468" spans="1:1" x14ac:dyDescent="0.25">
      <c r="A5468" s="290"/>
    </row>
    <row r="5469" spans="1:1" x14ac:dyDescent="0.25">
      <c r="A5469" s="290"/>
    </row>
    <row r="5470" spans="1:1" x14ac:dyDescent="0.25">
      <c r="A5470" s="290"/>
    </row>
    <row r="5471" spans="1:1" x14ac:dyDescent="0.25">
      <c r="A5471" s="290"/>
    </row>
    <row r="5472" spans="1:1" x14ac:dyDescent="0.25">
      <c r="A5472" s="290"/>
    </row>
    <row r="5473" spans="1:1" x14ac:dyDescent="0.25">
      <c r="A5473" s="290"/>
    </row>
    <row r="5474" spans="1:1" x14ac:dyDescent="0.25">
      <c r="A5474" s="290"/>
    </row>
    <row r="5475" spans="1:1" x14ac:dyDescent="0.25">
      <c r="A5475" s="290"/>
    </row>
    <row r="5476" spans="1:1" x14ac:dyDescent="0.25">
      <c r="A5476" s="290"/>
    </row>
    <row r="5477" spans="1:1" x14ac:dyDescent="0.25">
      <c r="A5477" s="290"/>
    </row>
    <row r="5478" spans="1:1" x14ac:dyDescent="0.25">
      <c r="A5478" s="290"/>
    </row>
    <row r="5479" spans="1:1" x14ac:dyDescent="0.25">
      <c r="A5479" s="290"/>
    </row>
    <row r="5480" spans="1:1" x14ac:dyDescent="0.25">
      <c r="A5480" s="290"/>
    </row>
    <row r="5481" spans="1:1" x14ac:dyDescent="0.25">
      <c r="A5481" s="290"/>
    </row>
    <row r="5482" spans="1:1" x14ac:dyDescent="0.25">
      <c r="A5482" s="290"/>
    </row>
    <row r="5483" spans="1:1" x14ac:dyDescent="0.25">
      <c r="A5483" s="290"/>
    </row>
    <row r="5484" spans="1:1" x14ac:dyDescent="0.25">
      <c r="A5484" s="290"/>
    </row>
    <row r="5485" spans="1:1" x14ac:dyDescent="0.25">
      <c r="A5485" s="290"/>
    </row>
    <row r="5486" spans="1:1" x14ac:dyDescent="0.25">
      <c r="A5486" s="290"/>
    </row>
    <row r="5487" spans="1:1" x14ac:dyDescent="0.25">
      <c r="A5487" s="290"/>
    </row>
    <row r="5488" spans="1:1" x14ac:dyDescent="0.25">
      <c r="A5488" s="290"/>
    </row>
    <row r="5489" spans="1:1" x14ac:dyDescent="0.25">
      <c r="A5489" s="290"/>
    </row>
    <row r="5490" spans="1:1" x14ac:dyDescent="0.25">
      <c r="A5490" s="290"/>
    </row>
    <row r="5491" spans="1:1" x14ac:dyDescent="0.25">
      <c r="A5491" s="290"/>
    </row>
    <row r="5492" spans="1:1" x14ac:dyDescent="0.25">
      <c r="A5492" s="290"/>
    </row>
    <row r="5493" spans="1:1" x14ac:dyDescent="0.25">
      <c r="A5493" s="290"/>
    </row>
    <row r="5494" spans="1:1" x14ac:dyDescent="0.25">
      <c r="A5494" s="290"/>
    </row>
    <row r="5495" spans="1:1" x14ac:dyDescent="0.25">
      <c r="A5495" s="290"/>
    </row>
    <row r="5496" spans="1:1" x14ac:dyDescent="0.25">
      <c r="A5496" s="290"/>
    </row>
    <row r="5497" spans="1:1" x14ac:dyDescent="0.25">
      <c r="A5497" s="290"/>
    </row>
    <row r="5498" spans="1:1" x14ac:dyDescent="0.25">
      <c r="A5498" s="290"/>
    </row>
    <row r="5499" spans="1:1" x14ac:dyDescent="0.25">
      <c r="A5499" s="290"/>
    </row>
    <row r="5500" spans="1:1" x14ac:dyDescent="0.25">
      <c r="A5500" s="290"/>
    </row>
    <row r="5501" spans="1:1" x14ac:dyDescent="0.25">
      <c r="A5501" s="290"/>
    </row>
    <row r="5502" spans="1:1" x14ac:dyDescent="0.25">
      <c r="A5502" s="290"/>
    </row>
    <row r="5503" spans="1:1" x14ac:dyDescent="0.25">
      <c r="A5503" s="290"/>
    </row>
    <row r="5504" spans="1:1" x14ac:dyDescent="0.25">
      <c r="A5504" s="290"/>
    </row>
    <row r="5505" spans="1:1" x14ac:dyDescent="0.25">
      <c r="A5505" s="290"/>
    </row>
    <row r="5506" spans="1:1" x14ac:dyDescent="0.25">
      <c r="A5506" s="290"/>
    </row>
    <row r="5507" spans="1:1" x14ac:dyDescent="0.25">
      <c r="A5507" s="290"/>
    </row>
    <row r="5508" spans="1:1" x14ac:dyDescent="0.25">
      <c r="A5508" s="290"/>
    </row>
    <row r="5509" spans="1:1" x14ac:dyDescent="0.25">
      <c r="A5509" s="290"/>
    </row>
    <row r="5510" spans="1:1" x14ac:dyDescent="0.25">
      <c r="A5510" s="290"/>
    </row>
    <row r="5511" spans="1:1" x14ac:dyDescent="0.25">
      <c r="A5511" s="290"/>
    </row>
    <row r="5512" spans="1:1" x14ac:dyDescent="0.25">
      <c r="A5512" s="290"/>
    </row>
    <row r="5513" spans="1:1" x14ac:dyDescent="0.25">
      <c r="A5513" s="290"/>
    </row>
    <row r="5514" spans="1:1" x14ac:dyDescent="0.25">
      <c r="A5514" s="290"/>
    </row>
    <row r="5515" spans="1:1" x14ac:dyDescent="0.25">
      <c r="A5515" s="290"/>
    </row>
    <row r="5516" spans="1:1" x14ac:dyDescent="0.25">
      <c r="A5516" s="290"/>
    </row>
    <row r="5517" spans="1:1" x14ac:dyDescent="0.25">
      <c r="A5517" s="290"/>
    </row>
    <row r="5518" spans="1:1" x14ac:dyDescent="0.25">
      <c r="A5518" s="290"/>
    </row>
    <row r="5519" spans="1:1" x14ac:dyDescent="0.25">
      <c r="A5519" s="290"/>
    </row>
    <row r="5520" spans="1:1" x14ac:dyDescent="0.25">
      <c r="A5520" s="290"/>
    </row>
    <row r="5521" spans="1:1" x14ac:dyDescent="0.25">
      <c r="A5521" s="290"/>
    </row>
    <row r="5522" spans="1:1" x14ac:dyDescent="0.25">
      <c r="A5522" s="290"/>
    </row>
    <row r="5523" spans="1:1" x14ac:dyDescent="0.25">
      <c r="A5523" s="290"/>
    </row>
    <row r="5524" spans="1:1" x14ac:dyDescent="0.25">
      <c r="A5524" s="290"/>
    </row>
    <row r="5525" spans="1:1" x14ac:dyDescent="0.25">
      <c r="A5525" s="290"/>
    </row>
    <row r="5526" spans="1:1" x14ac:dyDescent="0.25">
      <c r="A5526" s="290"/>
    </row>
    <row r="5527" spans="1:1" x14ac:dyDescent="0.25">
      <c r="A5527" s="290"/>
    </row>
    <row r="5528" spans="1:1" x14ac:dyDescent="0.25">
      <c r="A5528" s="290"/>
    </row>
    <row r="5529" spans="1:1" x14ac:dyDescent="0.25">
      <c r="A5529" s="290"/>
    </row>
    <row r="5530" spans="1:1" x14ac:dyDescent="0.25">
      <c r="A5530" s="290"/>
    </row>
    <row r="5531" spans="1:1" x14ac:dyDescent="0.25">
      <c r="A5531" s="290"/>
    </row>
    <row r="5532" spans="1:1" x14ac:dyDescent="0.25">
      <c r="A5532" s="290"/>
    </row>
    <row r="5533" spans="1:1" x14ac:dyDescent="0.25">
      <c r="A5533" s="290"/>
    </row>
    <row r="5534" spans="1:1" x14ac:dyDescent="0.25">
      <c r="A5534" s="290"/>
    </row>
    <row r="5535" spans="1:1" x14ac:dyDescent="0.25">
      <c r="A5535" s="290"/>
    </row>
    <row r="5536" spans="1:1" x14ac:dyDescent="0.25">
      <c r="A5536" s="290"/>
    </row>
    <row r="5537" spans="1:1" x14ac:dyDescent="0.25">
      <c r="A5537" s="290"/>
    </row>
    <row r="5538" spans="1:1" x14ac:dyDescent="0.25">
      <c r="A5538" s="290"/>
    </row>
    <row r="5539" spans="1:1" x14ac:dyDescent="0.25">
      <c r="A5539" s="290"/>
    </row>
    <row r="5540" spans="1:1" x14ac:dyDescent="0.25">
      <c r="A5540" s="290"/>
    </row>
    <row r="5541" spans="1:1" x14ac:dyDescent="0.25">
      <c r="A5541" s="290"/>
    </row>
    <row r="5542" spans="1:1" x14ac:dyDescent="0.25">
      <c r="A5542" s="290"/>
    </row>
    <row r="5543" spans="1:1" x14ac:dyDescent="0.25">
      <c r="A5543" s="290"/>
    </row>
    <row r="5544" spans="1:1" x14ac:dyDescent="0.25">
      <c r="A5544" s="290"/>
    </row>
    <row r="5545" spans="1:1" x14ac:dyDescent="0.25">
      <c r="A5545" s="290"/>
    </row>
    <row r="5546" spans="1:1" x14ac:dyDescent="0.25">
      <c r="A5546" s="290"/>
    </row>
    <row r="5547" spans="1:1" x14ac:dyDescent="0.25">
      <c r="A5547" s="290"/>
    </row>
    <row r="5548" spans="1:1" x14ac:dyDescent="0.25">
      <c r="A5548" s="290"/>
    </row>
    <row r="5549" spans="1:1" x14ac:dyDescent="0.25">
      <c r="A5549" s="290"/>
    </row>
    <row r="5550" spans="1:1" x14ac:dyDescent="0.25">
      <c r="A5550" s="290"/>
    </row>
    <row r="5551" spans="1:1" x14ac:dyDescent="0.25">
      <c r="A5551" s="290"/>
    </row>
    <row r="5552" spans="1:1" x14ac:dyDescent="0.25">
      <c r="A5552" s="290"/>
    </row>
    <row r="5553" spans="1:1" x14ac:dyDescent="0.25">
      <c r="A5553" s="290"/>
    </row>
    <row r="5554" spans="1:1" x14ac:dyDescent="0.25">
      <c r="A5554" s="290"/>
    </row>
    <row r="5555" spans="1:1" x14ac:dyDescent="0.25">
      <c r="A5555" s="290"/>
    </row>
    <row r="5556" spans="1:1" x14ac:dyDescent="0.25">
      <c r="A5556" s="290"/>
    </row>
    <row r="5557" spans="1:1" x14ac:dyDescent="0.25">
      <c r="A5557" s="290"/>
    </row>
    <row r="5558" spans="1:1" x14ac:dyDescent="0.25">
      <c r="A5558" s="290"/>
    </row>
    <row r="5559" spans="1:1" x14ac:dyDescent="0.25">
      <c r="A5559" s="290"/>
    </row>
    <row r="5560" spans="1:1" x14ac:dyDescent="0.25">
      <c r="A5560" s="290"/>
    </row>
    <row r="5561" spans="1:1" x14ac:dyDescent="0.25">
      <c r="A5561" s="290"/>
    </row>
    <row r="5562" spans="1:1" x14ac:dyDescent="0.25">
      <c r="A5562" s="290"/>
    </row>
    <row r="5563" spans="1:1" x14ac:dyDescent="0.25">
      <c r="A5563" s="290"/>
    </row>
    <row r="5564" spans="1:1" x14ac:dyDescent="0.25">
      <c r="A5564" s="290"/>
    </row>
    <row r="5565" spans="1:1" x14ac:dyDescent="0.25">
      <c r="A5565" s="290"/>
    </row>
    <row r="5566" spans="1:1" x14ac:dyDescent="0.25">
      <c r="A5566" s="290"/>
    </row>
    <row r="5567" spans="1:1" x14ac:dyDescent="0.25">
      <c r="A5567" s="290"/>
    </row>
    <row r="5568" spans="1:1" x14ac:dyDescent="0.25">
      <c r="A5568" s="290"/>
    </row>
    <row r="5569" spans="1:1" x14ac:dyDescent="0.25">
      <c r="A5569" s="290"/>
    </row>
    <row r="5570" spans="1:1" x14ac:dyDescent="0.25">
      <c r="A5570" s="290"/>
    </row>
    <row r="5571" spans="1:1" x14ac:dyDescent="0.25">
      <c r="A5571" s="290"/>
    </row>
    <row r="5572" spans="1:1" x14ac:dyDescent="0.25">
      <c r="A5572" s="290"/>
    </row>
    <row r="5573" spans="1:1" x14ac:dyDescent="0.25">
      <c r="A5573" s="290"/>
    </row>
    <row r="5574" spans="1:1" x14ac:dyDescent="0.25">
      <c r="A5574" s="290"/>
    </row>
    <row r="5575" spans="1:1" x14ac:dyDescent="0.25">
      <c r="A5575" s="290"/>
    </row>
    <row r="5576" spans="1:1" x14ac:dyDescent="0.25">
      <c r="A5576" s="290"/>
    </row>
    <row r="5577" spans="1:1" x14ac:dyDescent="0.25">
      <c r="A5577" s="290"/>
    </row>
    <row r="5578" spans="1:1" x14ac:dyDescent="0.25">
      <c r="A5578" s="290"/>
    </row>
    <row r="5579" spans="1:1" x14ac:dyDescent="0.25">
      <c r="A5579" s="290"/>
    </row>
    <row r="5580" spans="1:1" x14ac:dyDescent="0.25">
      <c r="A5580" s="290"/>
    </row>
    <row r="5581" spans="1:1" x14ac:dyDescent="0.25">
      <c r="A5581" s="290"/>
    </row>
    <row r="5582" spans="1:1" x14ac:dyDescent="0.25">
      <c r="A5582" s="290"/>
    </row>
    <row r="5583" spans="1:1" x14ac:dyDescent="0.25">
      <c r="A5583" s="290"/>
    </row>
    <row r="5584" spans="1:1" x14ac:dyDescent="0.25">
      <c r="A5584" s="290"/>
    </row>
    <row r="5585" spans="1:1" x14ac:dyDescent="0.25">
      <c r="A5585" s="290"/>
    </row>
    <row r="5586" spans="1:1" x14ac:dyDescent="0.25">
      <c r="A5586" s="290"/>
    </row>
    <row r="5587" spans="1:1" x14ac:dyDescent="0.25">
      <c r="A5587" s="290"/>
    </row>
    <row r="5588" spans="1:1" x14ac:dyDescent="0.25">
      <c r="A5588" s="290"/>
    </row>
    <row r="5589" spans="1:1" x14ac:dyDescent="0.25">
      <c r="A5589" s="290"/>
    </row>
    <row r="5590" spans="1:1" x14ac:dyDescent="0.25">
      <c r="A5590" s="290"/>
    </row>
    <row r="5591" spans="1:1" x14ac:dyDescent="0.25">
      <c r="A5591" s="290"/>
    </row>
    <row r="5592" spans="1:1" x14ac:dyDescent="0.25">
      <c r="A5592" s="290"/>
    </row>
    <row r="5593" spans="1:1" x14ac:dyDescent="0.25">
      <c r="A5593" s="290"/>
    </row>
    <row r="5594" spans="1:1" x14ac:dyDescent="0.25">
      <c r="A5594" s="290"/>
    </row>
    <row r="5595" spans="1:1" x14ac:dyDescent="0.25">
      <c r="A5595" s="290"/>
    </row>
    <row r="5596" spans="1:1" x14ac:dyDescent="0.25">
      <c r="A5596" s="290"/>
    </row>
    <row r="5597" spans="1:1" x14ac:dyDescent="0.25">
      <c r="A5597" s="290"/>
    </row>
    <row r="5598" spans="1:1" x14ac:dyDescent="0.25">
      <c r="A5598" s="290"/>
    </row>
    <row r="5599" spans="1:1" x14ac:dyDescent="0.25">
      <c r="A5599" s="290"/>
    </row>
    <row r="5600" spans="1:1" x14ac:dyDescent="0.25">
      <c r="A5600" s="290"/>
    </row>
    <row r="5601" spans="1:1" x14ac:dyDescent="0.25">
      <c r="A5601" s="290"/>
    </row>
    <row r="5602" spans="1:1" x14ac:dyDescent="0.25">
      <c r="A5602" s="290"/>
    </row>
    <row r="5603" spans="1:1" x14ac:dyDescent="0.25">
      <c r="A5603" s="290"/>
    </row>
    <row r="5604" spans="1:1" x14ac:dyDescent="0.25">
      <c r="A5604" s="290"/>
    </row>
    <row r="5605" spans="1:1" x14ac:dyDescent="0.25">
      <c r="A5605" s="290"/>
    </row>
    <row r="5606" spans="1:1" x14ac:dyDescent="0.25">
      <c r="A5606" s="290"/>
    </row>
    <row r="5607" spans="1:1" x14ac:dyDescent="0.25">
      <c r="A5607" s="290"/>
    </row>
    <row r="5608" spans="1:1" x14ac:dyDescent="0.25">
      <c r="A5608" s="290"/>
    </row>
    <row r="5609" spans="1:1" x14ac:dyDescent="0.25">
      <c r="A5609" s="290"/>
    </row>
    <row r="5610" spans="1:1" x14ac:dyDescent="0.25">
      <c r="A5610" s="290"/>
    </row>
    <row r="5611" spans="1:1" x14ac:dyDescent="0.25">
      <c r="A5611" s="290"/>
    </row>
    <row r="5612" spans="1:1" x14ac:dyDescent="0.25">
      <c r="A5612" s="290"/>
    </row>
    <row r="5613" spans="1:1" x14ac:dyDescent="0.25">
      <c r="A5613" s="290"/>
    </row>
    <row r="5614" spans="1:1" x14ac:dyDescent="0.25">
      <c r="A5614" s="290"/>
    </row>
    <row r="5615" spans="1:1" x14ac:dyDescent="0.25">
      <c r="A5615" s="290"/>
    </row>
    <row r="5616" spans="1:1" x14ac:dyDescent="0.25">
      <c r="A5616" s="290"/>
    </row>
    <row r="5617" spans="1:1" x14ac:dyDescent="0.25">
      <c r="A5617" s="290"/>
    </row>
    <row r="5618" spans="1:1" x14ac:dyDescent="0.25">
      <c r="A5618" s="290"/>
    </row>
    <row r="5619" spans="1:1" x14ac:dyDescent="0.25">
      <c r="A5619" s="290"/>
    </row>
    <row r="5620" spans="1:1" x14ac:dyDescent="0.25">
      <c r="A5620" s="290"/>
    </row>
    <row r="5621" spans="1:1" x14ac:dyDescent="0.25">
      <c r="A5621" s="290"/>
    </row>
    <row r="5622" spans="1:1" x14ac:dyDescent="0.25">
      <c r="A5622" s="290"/>
    </row>
    <row r="5623" spans="1:1" x14ac:dyDescent="0.25">
      <c r="A5623" s="290"/>
    </row>
    <row r="5624" spans="1:1" x14ac:dyDescent="0.25">
      <c r="A5624" s="290"/>
    </row>
    <row r="5625" spans="1:1" x14ac:dyDescent="0.25">
      <c r="A5625" s="290"/>
    </row>
    <row r="5626" spans="1:1" x14ac:dyDescent="0.25">
      <c r="A5626" s="290"/>
    </row>
    <row r="5627" spans="1:1" x14ac:dyDescent="0.25">
      <c r="A5627" s="290"/>
    </row>
    <row r="5628" spans="1:1" x14ac:dyDescent="0.25">
      <c r="A5628" s="290"/>
    </row>
    <row r="5629" spans="1:1" x14ac:dyDescent="0.25">
      <c r="A5629" s="290"/>
    </row>
    <row r="5630" spans="1:1" x14ac:dyDescent="0.25">
      <c r="A5630" s="290"/>
    </row>
    <row r="5631" spans="1:1" x14ac:dyDescent="0.25">
      <c r="A5631" s="290"/>
    </row>
    <row r="5632" spans="1:1" x14ac:dyDescent="0.25">
      <c r="A5632" s="290"/>
    </row>
    <row r="5633" spans="1:1" x14ac:dyDescent="0.25">
      <c r="A5633" s="290"/>
    </row>
    <row r="5634" spans="1:1" x14ac:dyDescent="0.25">
      <c r="A5634" s="290"/>
    </row>
    <row r="5635" spans="1:1" x14ac:dyDescent="0.25">
      <c r="A5635" s="290"/>
    </row>
    <row r="5636" spans="1:1" x14ac:dyDescent="0.25">
      <c r="A5636" s="290"/>
    </row>
    <row r="5637" spans="1:1" x14ac:dyDescent="0.25">
      <c r="A5637" s="290"/>
    </row>
    <row r="5638" spans="1:1" x14ac:dyDescent="0.25">
      <c r="A5638" s="290"/>
    </row>
    <row r="5639" spans="1:1" x14ac:dyDescent="0.25">
      <c r="A5639" s="290"/>
    </row>
    <row r="5640" spans="1:1" x14ac:dyDescent="0.25">
      <c r="A5640" s="290"/>
    </row>
    <row r="5641" spans="1:1" x14ac:dyDescent="0.25">
      <c r="A5641" s="290"/>
    </row>
    <row r="5642" spans="1:1" x14ac:dyDescent="0.25">
      <c r="A5642" s="290"/>
    </row>
    <row r="5643" spans="1:1" x14ac:dyDescent="0.25">
      <c r="A5643" s="290"/>
    </row>
    <row r="5644" spans="1:1" x14ac:dyDescent="0.25">
      <c r="A5644" s="290"/>
    </row>
    <row r="5645" spans="1:1" x14ac:dyDescent="0.25">
      <c r="A5645" s="290"/>
    </row>
    <row r="5646" spans="1:1" x14ac:dyDescent="0.25">
      <c r="A5646" s="290"/>
    </row>
    <row r="5647" spans="1:1" x14ac:dyDescent="0.25">
      <c r="A5647" s="290"/>
    </row>
    <row r="5648" spans="1:1" x14ac:dyDescent="0.25">
      <c r="A5648" s="290"/>
    </row>
    <row r="5649" spans="1:1" x14ac:dyDescent="0.25">
      <c r="A5649" s="290"/>
    </row>
    <row r="5650" spans="1:1" x14ac:dyDescent="0.25">
      <c r="A5650" s="290"/>
    </row>
    <row r="5651" spans="1:1" x14ac:dyDescent="0.25">
      <c r="A5651" s="290"/>
    </row>
    <row r="5652" spans="1:1" x14ac:dyDescent="0.25">
      <c r="A5652" s="290"/>
    </row>
    <row r="5653" spans="1:1" x14ac:dyDescent="0.25">
      <c r="A5653" s="290"/>
    </row>
    <row r="5654" spans="1:1" x14ac:dyDescent="0.25">
      <c r="A5654" s="290"/>
    </row>
    <row r="5655" spans="1:1" x14ac:dyDescent="0.25">
      <c r="A5655" s="290"/>
    </row>
    <row r="5656" spans="1:1" x14ac:dyDescent="0.25">
      <c r="A5656" s="290"/>
    </row>
    <row r="5657" spans="1:1" x14ac:dyDescent="0.25">
      <c r="A5657" s="290"/>
    </row>
    <row r="5658" spans="1:1" x14ac:dyDescent="0.25">
      <c r="A5658" s="290"/>
    </row>
    <row r="5659" spans="1:1" x14ac:dyDescent="0.25">
      <c r="A5659" s="290"/>
    </row>
    <row r="5660" spans="1:1" x14ac:dyDescent="0.25">
      <c r="A5660" s="290"/>
    </row>
    <row r="5661" spans="1:1" x14ac:dyDescent="0.25">
      <c r="A5661" s="290"/>
    </row>
    <row r="5662" spans="1:1" x14ac:dyDescent="0.25">
      <c r="A5662" s="290"/>
    </row>
    <row r="5663" spans="1:1" x14ac:dyDescent="0.25">
      <c r="A5663" s="290"/>
    </row>
    <row r="5664" spans="1:1" x14ac:dyDescent="0.25">
      <c r="A5664" s="290"/>
    </row>
    <row r="5665" spans="1:1" x14ac:dyDescent="0.25">
      <c r="A5665" s="290"/>
    </row>
    <row r="5666" spans="1:1" x14ac:dyDescent="0.25">
      <c r="A5666" s="290"/>
    </row>
    <row r="5667" spans="1:1" x14ac:dyDescent="0.25">
      <c r="A5667" s="290"/>
    </row>
    <row r="5668" spans="1:1" x14ac:dyDescent="0.25">
      <c r="A5668" s="290"/>
    </row>
    <row r="5669" spans="1:1" x14ac:dyDescent="0.25">
      <c r="A5669" s="290"/>
    </row>
    <row r="5670" spans="1:1" x14ac:dyDescent="0.25">
      <c r="A5670" s="290"/>
    </row>
    <row r="5671" spans="1:1" x14ac:dyDescent="0.25">
      <c r="A5671" s="290"/>
    </row>
    <row r="5672" spans="1:1" x14ac:dyDescent="0.25">
      <c r="A5672" s="290"/>
    </row>
    <row r="5673" spans="1:1" x14ac:dyDescent="0.25">
      <c r="A5673" s="290"/>
    </row>
    <row r="5674" spans="1:1" x14ac:dyDescent="0.25">
      <c r="A5674" s="290"/>
    </row>
    <row r="5675" spans="1:1" x14ac:dyDescent="0.25">
      <c r="A5675" s="290"/>
    </row>
    <row r="5676" spans="1:1" x14ac:dyDescent="0.25">
      <c r="A5676" s="290"/>
    </row>
    <row r="5677" spans="1:1" x14ac:dyDescent="0.25">
      <c r="A5677" s="290"/>
    </row>
    <row r="5678" spans="1:1" x14ac:dyDescent="0.25">
      <c r="A5678" s="290"/>
    </row>
    <row r="5679" spans="1:1" x14ac:dyDescent="0.25">
      <c r="A5679" s="290"/>
    </row>
    <row r="5680" spans="1:1" x14ac:dyDescent="0.25">
      <c r="A5680" s="290"/>
    </row>
    <row r="5681" spans="1:1" x14ac:dyDescent="0.25">
      <c r="A5681" s="290"/>
    </row>
    <row r="5682" spans="1:1" x14ac:dyDescent="0.25">
      <c r="A5682" s="290"/>
    </row>
    <row r="5683" spans="1:1" x14ac:dyDescent="0.25">
      <c r="A5683" s="290"/>
    </row>
    <row r="5684" spans="1:1" x14ac:dyDescent="0.25">
      <c r="A5684" s="290"/>
    </row>
    <row r="5685" spans="1:1" x14ac:dyDescent="0.25">
      <c r="A5685" s="290"/>
    </row>
    <row r="5686" spans="1:1" x14ac:dyDescent="0.25">
      <c r="A5686" s="290"/>
    </row>
    <row r="5687" spans="1:1" x14ac:dyDescent="0.25">
      <c r="A5687" s="290"/>
    </row>
    <row r="5688" spans="1:1" x14ac:dyDescent="0.25">
      <c r="A5688" s="290"/>
    </row>
    <row r="5689" spans="1:1" x14ac:dyDescent="0.25">
      <c r="A5689" s="290"/>
    </row>
    <row r="5690" spans="1:1" x14ac:dyDescent="0.25">
      <c r="A5690" s="290"/>
    </row>
    <row r="5691" spans="1:1" x14ac:dyDescent="0.25">
      <c r="A5691" s="290"/>
    </row>
    <row r="5692" spans="1:1" x14ac:dyDescent="0.25">
      <c r="A5692" s="290"/>
    </row>
    <row r="5693" spans="1:1" x14ac:dyDescent="0.25">
      <c r="A5693" s="290"/>
    </row>
    <row r="5694" spans="1:1" x14ac:dyDescent="0.25">
      <c r="A5694" s="290"/>
    </row>
    <row r="5695" spans="1:1" x14ac:dyDescent="0.25">
      <c r="A5695" s="290"/>
    </row>
    <row r="5696" spans="1:1" x14ac:dyDescent="0.25">
      <c r="A5696" s="290"/>
    </row>
    <row r="5697" spans="1:1" x14ac:dyDescent="0.25">
      <c r="A5697" s="290"/>
    </row>
    <row r="5698" spans="1:1" x14ac:dyDescent="0.25">
      <c r="A5698" s="290"/>
    </row>
    <row r="5699" spans="1:1" x14ac:dyDescent="0.25">
      <c r="A5699" s="290"/>
    </row>
    <row r="5700" spans="1:1" x14ac:dyDescent="0.25">
      <c r="A5700" s="290"/>
    </row>
    <row r="5701" spans="1:1" x14ac:dyDescent="0.25">
      <c r="A5701" s="290"/>
    </row>
    <row r="5702" spans="1:1" x14ac:dyDescent="0.25">
      <c r="A5702" s="290"/>
    </row>
    <row r="5703" spans="1:1" x14ac:dyDescent="0.25">
      <c r="A5703" s="290"/>
    </row>
    <row r="5704" spans="1:1" x14ac:dyDescent="0.25">
      <c r="A5704" s="290"/>
    </row>
    <row r="5705" spans="1:1" x14ac:dyDescent="0.25">
      <c r="A5705" s="290"/>
    </row>
    <row r="5706" spans="1:1" x14ac:dyDescent="0.25">
      <c r="A5706" s="290"/>
    </row>
    <row r="5707" spans="1:1" x14ac:dyDescent="0.25">
      <c r="A5707" s="290"/>
    </row>
    <row r="5708" spans="1:1" x14ac:dyDescent="0.25">
      <c r="A5708" s="290"/>
    </row>
    <row r="5709" spans="1:1" x14ac:dyDescent="0.25">
      <c r="A5709" s="290"/>
    </row>
    <row r="5710" spans="1:1" x14ac:dyDescent="0.25">
      <c r="A5710" s="290"/>
    </row>
    <row r="5711" spans="1:1" x14ac:dyDescent="0.25">
      <c r="A5711" s="290"/>
    </row>
    <row r="5712" spans="1:1" x14ac:dyDescent="0.25">
      <c r="A5712" s="290"/>
    </row>
    <row r="5713" spans="1:1" x14ac:dyDescent="0.25">
      <c r="A5713" s="290"/>
    </row>
    <row r="5714" spans="1:1" x14ac:dyDescent="0.25">
      <c r="A5714" s="290"/>
    </row>
    <row r="5715" spans="1:1" x14ac:dyDescent="0.25">
      <c r="A5715" s="290"/>
    </row>
    <row r="5716" spans="1:1" x14ac:dyDescent="0.25">
      <c r="A5716" s="290"/>
    </row>
    <row r="5717" spans="1:1" x14ac:dyDescent="0.25">
      <c r="A5717" s="290"/>
    </row>
    <row r="5718" spans="1:1" x14ac:dyDescent="0.25">
      <c r="A5718" s="290"/>
    </row>
    <row r="5719" spans="1:1" x14ac:dyDescent="0.25">
      <c r="A5719" s="290"/>
    </row>
    <row r="5720" spans="1:1" x14ac:dyDescent="0.25">
      <c r="A5720" s="290"/>
    </row>
    <row r="5721" spans="1:1" x14ac:dyDescent="0.25">
      <c r="A5721" s="290"/>
    </row>
    <row r="5722" spans="1:1" x14ac:dyDescent="0.25">
      <c r="A5722" s="290"/>
    </row>
    <row r="5723" spans="1:1" x14ac:dyDescent="0.25">
      <c r="A5723" s="290"/>
    </row>
    <row r="5724" spans="1:1" x14ac:dyDescent="0.25">
      <c r="A5724" s="290"/>
    </row>
    <row r="5725" spans="1:1" x14ac:dyDescent="0.25">
      <c r="A5725" s="290"/>
    </row>
    <row r="5726" spans="1:1" x14ac:dyDescent="0.25">
      <c r="A5726" s="290"/>
    </row>
    <row r="5727" spans="1:1" x14ac:dyDescent="0.25">
      <c r="A5727" s="290"/>
    </row>
    <row r="5728" spans="1:1" x14ac:dyDescent="0.25">
      <c r="A5728" s="290"/>
    </row>
    <row r="5729" spans="1:1" x14ac:dyDescent="0.25">
      <c r="A5729" s="290"/>
    </row>
    <row r="5730" spans="1:1" x14ac:dyDescent="0.25">
      <c r="A5730" s="290"/>
    </row>
    <row r="5731" spans="1:1" x14ac:dyDescent="0.25">
      <c r="A5731" s="290"/>
    </row>
    <row r="5732" spans="1:1" x14ac:dyDescent="0.25">
      <c r="A5732" s="290"/>
    </row>
    <row r="5733" spans="1:1" x14ac:dyDescent="0.25">
      <c r="A5733" s="290"/>
    </row>
    <row r="5734" spans="1:1" x14ac:dyDescent="0.25">
      <c r="A5734" s="290"/>
    </row>
    <row r="5735" spans="1:1" x14ac:dyDescent="0.25">
      <c r="A5735" s="290"/>
    </row>
    <row r="5736" spans="1:1" x14ac:dyDescent="0.25">
      <c r="A5736" s="290"/>
    </row>
    <row r="5737" spans="1:1" x14ac:dyDescent="0.25">
      <c r="A5737" s="290"/>
    </row>
    <row r="5738" spans="1:1" x14ac:dyDescent="0.25">
      <c r="A5738" s="290"/>
    </row>
    <row r="5739" spans="1:1" x14ac:dyDescent="0.25">
      <c r="A5739" s="290"/>
    </row>
    <row r="5740" spans="1:1" x14ac:dyDescent="0.25">
      <c r="A5740" s="290"/>
    </row>
    <row r="5741" spans="1:1" x14ac:dyDescent="0.25">
      <c r="A5741" s="290"/>
    </row>
    <row r="5742" spans="1:1" x14ac:dyDescent="0.25">
      <c r="A5742" s="290"/>
    </row>
    <row r="5743" spans="1:1" x14ac:dyDescent="0.25">
      <c r="A5743" s="290"/>
    </row>
    <row r="5744" spans="1:1" x14ac:dyDescent="0.25">
      <c r="A5744" s="290"/>
    </row>
    <row r="5745" spans="1:1" x14ac:dyDescent="0.25">
      <c r="A5745" s="290"/>
    </row>
    <row r="5746" spans="1:1" x14ac:dyDescent="0.25">
      <c r="A5746" s="290"/>
    </row>
    <row r="5747" spans="1:1" x14ac:dyDescent="0.25">
      <c r="A5747" s="290"/>
    </row>
    <row r="5748" spans="1:1" x14ac:dyDescent="0.25">
      <c r="A5748" s="290"/>
    </row>
    <row r="5749" spans="1:1" x14ac:dyDescent="0.25">
      <c r="A5749" s="290"/>
    </row>
    <row r="5750" spans="1:1" x14ac:dyDescent="0.25">
      <c r="A5750" s="290"/>
    </row>
    <row r="5751" spans="1:1" x14ac:dyDescent="0.25">
      <c r="A5751" s="290"/>
    </row>
    <row r="5752" spans="1:1" x14ac:dyDescent="0.25">
      <c r="A5752" s="290"/>
    </row>
    <row r="5753" spans="1:1" x14ac:dyDescent="0.25">
      <c r="A5753" s="290"/>
    </row>
    <row r="5754" spans="1:1" x14ac:dyDescent="0.25">
      <c r="A5754" s="290"/>
    </row>
    <row r="5755" spans="1:1" x14ac:dyDescent="0.25">
      <c r="A5755" s="290"/>
    </row>
    <row r="5756" spans="1:1" x14ac:dyDescent="0.25">
      <c r="A5756" s="290"/>
    </row>
    <row r="5757" spans="1:1" x14ac:dyDescent="0.25">
      <c r="A5757" s="290"/>
    </row>
    <row r="5758" spans="1:1" x14ac:dyDescent="0.25">
      <c r="A5758" s="290"/>
    </row>
    <row r="5759" spans="1:1" x14ac:dyDescent="0.25">
      <c r="A5759" s="290"/>
    </row>
    <row r="5760" spans="1:1" x14ac:dyDescent="0.25">
      <c r="A5760" s="290"/>
    </row>
    <row r="5761" spans="1:1" x14ac:dyDescent="0.25">
      <c r="A5761" s="290"/>
    </row>
    <row r="5762" spans="1:1" x14ac:dyDescent="0.25">
      <c r="A5762" s="290"/>
    </row>
    <row r="5763" spans="1:1" x14ac:dyDescent="0.25">
      <c r="A5763" s="290"/>
    </row>
    <row r="5764" spans="1:1" x14ac:dyDescent="0.25">
      <c r="A5764" s="290"/>
    </row>
    <row r="5765" spans="1:1" x14ac:dyDescent="0.25">
      <c r="A5765" s="290"/>
    </row>
    <row r="5766" spans="1:1" x14ac:dyDescent="0.25">
      <c r="A5766" s="290"/>
    </row>
    <row r="5767" spans="1:1" x14ac:dyDescent="0.25">
      <c r="A5767" s="290"/>
    </row>
    <row r="5768" spans="1:1" x14ac:dyDescent="0.25">
      <c r="A5768" s="290"/>
    </row>
    <row r="5769" spans="1:1" x14ac:dyDescent="0.25">
      <c r="A5769" s="290"/>
    </row>
    <row r="5770" spans="1:1" x14ac:dyDescent="0.25">
      <c r="A5770" s="290"/>
    </row>
    <row r="5771" spans="1:1" x14ac:dyDescent="0.25">
      <c r="A5771" s="290"/>
    </row>
    <row r="5772" spans="1:1" x14ac:dyDescent="0.25">
      <c r="A5772" s="290"/>
    </row>
    <row r="5773" spans="1:1" x14ac:dyDescent="0.25">
      <c r="A5773" s="290"/>
    </row>
    <row r="5774" spans="1:1" x14ac:dyDescent="0.25">
      <c r="A5774" s="290"/>
    </row>
    <row r="5775" spans="1:1" x14ac:dyDescent="0.25">
      <c r="A5775" s="290"/>
    </row>
    <row r="5776" spans="1:1" x14ac:dyDescent="0.25">
      <c r="A5776" s="290"/>
    </row>
    <row r="5777" spans="1:1" x14ac:dyDescent="0.25">
      <c r="A5777" s="290"/>
    </row>
    <row r="5778" spans="1:1" x14ac:dyDescent="0.25">
      <c r="A5778" s="290"/>
    </row>
    <row r="5779" spans="1:1" x14ac:dyDescent="0.25">
      <c r="A5779" s="290"/>
    </row>
    <row r="5780" spans="1:1" x14ac:dyDescent="0.25">
      <c r="A5780" s="290"/>
    </row>
    <row r="5781" spans="1:1" x14ac:dyDescent="0.25">
      <c r="A5781" s="290"/>
    </row>
    <row r="5782" spans="1:1" x14ac:dyDescent="0.25">
      <c r="A5782" s="290"/>
    </row>
    <row r="5783" spans="1:1" x14ac:dyDescent="0.25">
      <c r="A5783" s="290"/>
    </row>
    <row r="5784" spans="1:1" x14ac:dyDescent="0.25">
      <c r="A5784" s="290"/>
    </row>
    <row r="5785" spans="1:1" x14ac:dyDescent="0.25">
      <c r="A5785" s="290"/>
    </row>
    <row r="5786" spans="1:1" x14ac:dyDescent="0.25">
      <c r="A5786" s="290"/>
    </row>
    <row r="5787" spans="1:1" x14ac:dyDescent="0.25">
      <c r="A5787" s="290"/>
    </row>
    <row r="5788" spans="1:1" x14ac:dyDescent="0.25">
      <c r="A5788" s="290"/>
    </row>
    <row r="5789" spans="1:1" x14ac:dyDescent="0.25">
      <c r="A5789" s="290"/>
    </row>
    <row r="5790" spans="1:1" x14ac:dyDescent="0.25">
      <c r="A5790" s="290"/>
    </row>
    <row r="5791" spans="1:1" x14ac:dyDescent="0.25">
      <c r="A5791" s="290"/>
    </row>
    <row r="5792" spans="1:1" x14ac:dyDescent="0.25">
      <c r="A5792" s="290"/>
    </row>
    <row r="5793" spans="1:1" x14ac:dyDescent="0.25">
      <c r="A5793" s="290"/>
    </row>
    <row r="5794" spans="1:1" x14ac:dyDescent="0.25">
      <c r="A5794" s="290"/>
    </row>
    <row r="5795" spans="1:1" x14ac:dyDescent="0.25">
      <c r="A5795" s="290"/>
    </row>
    <row r="5796" spans="1:1" x14ac:dyDescent="0.25">
      <c r="A5796" s="290"/>
    </row>
    <row r="5797" spans="1:1" x14ac:dyDescent="0.25">
      <c r="A5797" s="290"/>
    </row>
    <row r="5798" spans="1:1" x14ac:dyDescent="0.25">
      <c r="A5798" s="290"/>
    </row>
    <row r="5799" spans="1:1" x14ac:dyDescent="0.25">
      <c r="A5799" s="290"/>
    </row>
    <row r="5800" spans="1:1" x14ac:dyDescent="0.25">
      <c r="A5800" s="290"/>
    </row>
    <row r="5801" spans="1:1" x14ac:dyDescent="0.25">
      <c r="A5801" s="290"/>
    </row>
    <row r="5802" spans="1:1" x14ac:dyDescent="0.25">
      <c r="A5802" s="290"/>
    </row>
    <row r="5803" spans="1:1" x14ac:dyDescent="0.25">
      <c r="A5803" s="290"/>
    </row>
    <row r="5804" spans="1:1" x14ac:dyDescent="0.25">
      <c r="A5804" s="290"/>
    </row>
    <row r="5805" spans="1:1" x14ac:dyDescent="0.25">
      <c r="A5805" s="290"/>
    </row>
    <row r="5806" spans="1:1" x14ac:dyDescent="0.25">
      <c r="A5806" s="290"/>
    </row>
    <row r="5807" spans="1:1" x14ac:dyDescent="0.25">
      <c r="A5807" s="290"/>
    </row>
    <row r="5808" spans="1:1" x14ac:dyDescent="0.25">
      <c r="A5808" s="290"/>
    </row>
    <row r="5809" spans="1:1" x14ac:dyDescent="0.25">
      <c r="A5809" s="290"/>
    </row>
    <row r="5810" spans="1:1" x14ac:dyDescent="0.25">
      <c r="A5810" s="290"/>
    </row>
    <row r="5811" spans="1:1" x14ac:dyDescent="0.25">
      <c r="A5811" s="290"/>
    </row>
    <row r="5812" spans="1:1" x14ac:dyDescent="0.25">
      <c r="A5812" s="290"/>
    </row>
    <row r="5813" spans="1:1" x14ac:dyDescent="0.25">
      <c r="A5813" s="290"/>
    </row>
    <row r="5814" spans="1:1" x14ac:dyDescent="0.25">
      <c r="A5814" s="290"/>
    </row>
    <row r="5815" spans="1:1" x14ac:dyDescent="0.25">
      <c r="A5815" s="290"/>
    </row>
    <row r="5816" spans="1:1" x14ac:dyDescent="0.25">
      <c r="A5816" s="290"/>
    </row>
    <row r="5817" spans="1:1" x14ac:dyDescent="0.25">
      <c r="A5817" s="290"/>
    </row>
    <row r="5818" spans="1:1" x14ac:dyDescent="0.25">
      <c r="A5818" s="290"/>
    </row>
    <row r="5819" spans="1:1" x14ac:dyDescent="0.25">
      <c r="A5819" s="290"/>
    </row>
    <row r="5820" spans="1:1" x14ac:dyDescent="0.25">
      <c r="A5820" s="290"/>
    </row>
    <row r="5821" spans="1:1" x14ac:dyDescent="0.25">
      <c r="A5821" s="290"/>
    </row>
    <row r="5822" spans="1:1" x14ac:dyDescent="0.25">
      <c r="A5822" s="290"/>
    </row>
    <row r="5823" spans="1:1" x14ac:dyDescent="0.25">
      <c r="A5823" s="290"/>
    </row>
    <row r="5824" spans="1:1" x14ac:dyDescent="0.25">
      <c r="A5824" s="290"/>
    </row>
    <row r="5825" spans="1:1" x14ac:dyDescent="0.25">
      <c r="A5825" s="290"/>
    </row>
    <row r="5826" spans="1:1" x14ac:dyDescent="0.25">
      <c r="A5826" s="290"/>
    </row>
    <row r="5827" spans="1:1" x14ac:dyDescent="0.25">
      <c r="A5827" s="290"/>
    </row>
    <row r="5828" spans="1:1" x14ac:dyDescent="0.25">
      <c r="A5828" s="290"/>
    </row>
    <row r="5829" spans="1:1" x14ac:dyDescent="0.25">
      <c r="A5829" s="290"/>
    </row>
    <row r="5830" spans="1:1" x14ac:dyDescent="0.25">
      <c r="A5830" s="290"/>
    </row>
    <row r="5831" spans="1:1" x14ac:dyDescent="0.25">
      <c r="A5831" s="290"/>
    </row>
    <row r="5832" spans="1:1" x14ac:dyDescent="0.25">
      <c r="A5832" s="290"/>
    </row>
    <row r="5833" spans="1:1" x14ac:dyDescent="0.25">
      <c r="A5833" s="290"/>
    </row>
    <row r="5834" spans="1:1" x14ac:dyDescent="0.25">
      <c r="A5834" s="290"/>
    </row>
    <row r="5835" spans="1:1" x14ac:dyDescent="0.25">
      <c r="A5835" s="290"/>
    </row>
    <row r="5836" spans="1:1" x14ac:dyDescent="0.25">
      <c r="A5836" s="290"/>
    </row>
    <row r="5837" spans="1:1" x14ac:dyDescent="0.25">
      <c r="A5837" s="290"/>
    </row>
    <row r="5838" spans="1:1" x14ac:dyDescent="0.25">
      <c r="A5838" s="290"/>
    </row>
    <row r="5839" spans="1:1" x14ac:dyDescent="0.25">
      <c r="A5839" s="290"/>
    </row>
    <row r="5840" spans="1:1" x14ac:dyDescent="0.25">
      <c r="A5840" s="290"/>
    </row>
    <row r="5841" spans="1:1" x14ac:dyDescent="0.25">
      <c r="A5841" s="290"/>
    </row>
    <row r="5842" spans="1:1" x14ac:dyDescent="0.25">
      <c r="A5842" s="290"/>
    </row>
    <row r="5843" spans="1:1" x14ac:dyDescent="0.25">
      <c r="A5843" s="290"/>
    </row>
    <row r="5844" spans="1:1" x14ac:dyDescent="0.25">
      <c r="A5844" s="290"/>
    </row>
    <row r="5845" spans="1:1" x14ac:dyDescent="0.25">
      <c r="A5845" s="290"/>
    </row>
    <row r="5846" spans="1:1" x14ac:dyDescent="0.25">
      <c r="A5846" s="290"/>
    </row>
    <row r="5847" spans="1:1" x14ac:dyDescent="0.25">
      <c r="A5847" s="290"/>
    </row>
    <row r="5848" spans="1:1" x14ac:dyDescent="0.25">
      <c r="A5848" s="290"/>
    </row>
    <row r="5849" spans="1:1" x14ac:dyDescent="0.25">
      <c r="A5849" s="290"/>
    </row>
    <row r="5850" spans="1:1" x14ac:dyDescent="0.25">
      <c r="A5850" s="290"/>
    </row>
    <row r="5851" spans="1:1" x14ac:dyDescent="0.25">
      <c r="A5851" s="290"/>
    </row>
    <row r="5852" spans="1:1" x14ac:dyDescent="0.25">
      <c r="A5852" s="290"/>
    </row>
    <row r="5853" spans="1:1" x14ac:dyDescent="0.25">
      <c r="A5853" s="290"/>
    </row>
    <row r="5854" spans="1:1" x14ac:dyDescent="0.25">
      <c r="A5854" s="290"/>
    </row>
    <row r="5855" spans="1:1" x14ac:dyDescent="0.25">
      <c r="A5855" s="290"/>
    </row>
    <row r="5856" spans="1:1" x14ac:dyDescent="0.25">
      <c r="A5856" s="290"/>
    </row>
    <row r="5857" spans="1:1" x14ac:dyDescent="0.25">
      <c r="A5857" s="290"/>
    </row>
    <row r="5858" spans="1:1" x14ac:dyDescent="0.25">
      <c r="A5858" s="290"/>
    </row>
    <row r="5859" spans="1:1" x14ac:dyDescent="0.25">
      <c r="A5859" s="290"/>
    </row>
    <row r="5860" spans="1:1" x14ac:dyDescent="0.25">
      <c r="A5860" s="290"/>
    </row>
    <row r="5861" spans="1:1" x14ac:dyDescent="0.25">
      <c r="A5861" s="290"/>
    </row>
    <row r="5862" spans="1:1" x14ac:dyDescent="0.25">
      <c r="A5862" s="290"/>
    </row>
    <row r="5863" spans="1:1" x14ac:dyDescent="0.25">
      <c r="A5863" s="290"/>
    </row>
    <row r="5864" spans="1:1" x14ac:dyDescent="0.25">
      <c r="A5864" s="290"/>
    </row>
    <row r="5865" spans="1:1" x14ac:dyDescent="0.25">
      <c r="A5865" s="290"/>
    </row>
    <row r="5866" spans="1:1" x14ac:dyDescent="0.25">
      <c r="A5866" s="290"/>
    </row>
    <row r="5867" spans="1:1" x14ac:dyDescent="0.25">
      <c r="A5867" s="290"/>
    </row>
    <row r="5868" spans="1:1" x14ac:dyDescent="0.25">
      <c r="A5868" s="290"/>
    </row>
    <row r="5869" spans="1:1" x14ac:dyDescent="0.25">
      <c r="A5869" s="290"/>
    </row>
    <row r="5870" spans="1:1" x14ac:dyDescent="0.25">
      <c r="A5870" s="290"/>
    </row>
    <row r="5871" spans="1:1" x14ac:dyDescent="0.25">
      <c r="A5871" s="290"/>
    </row>
    <row r="5872" spans="1:1" x14ac:dyDescent="0.25">
      <c r="A5872" s="290"/>
    </row>
    <row r="5873" spans="1:1" x14ac:dyDescent="0.25">
      <c r="A5873" s="290"/>
    </row>
    <row r="5874" spans="1:1" x14ac:dyDescent="0.25">
      <c r="A5874" s="290"/>
    </row>
    <row r="5875" spans="1:1" x14ac:dyDescent="0.25">
      <c r="A5875" s="290"/>
    </row>
    <row r="5876" spans="1:1" x14ac:dyDescent="0.25">
      <c r="A5876" s="290"/>
    </row>
    <row r="5877" spans="1:1" x14ac:dyDescent="0.25">
      <c r="A5877" s="290"/>
    </row>
    <row r="5878" spans="1:1" x14ac:dyDescent="0.25">
      <c r="A5878" s="290"/>
    </row>
    <row r="5879" spans="1:1" x14ac:dyDescent="0.25">
      <c r="A5879" s="290"/>
    </row>
    <row r="5880" spans="1:1" x14ac:dyDescent="0.25">
      <c r="A5880" s="290"/>
    </row>
    <row r="5881" spans="1:1" x14ac:dyDescent="0.25">
      <c r="A5881" s="290"/>
    </row>
    <row r="5882" spans="1:1" x14ac:dyDescent="0.25">
      <c r="A5882" s="290"/>
    </row>
    <row r="5883" spans="1:1" x14ac:dyDescent="0.25">
      <c r="A5883" s="290"/>
    </row>
    <row r="5884" spans="1:1" x14ac:dyDescent="0.25">
      <c r="A5884" s="290"/>
    </row>
    <row r="5885" spans="1:1" x14ac:dyDescent="0.25">
      <c r="A5885" s="290"/>
    </row>
    <row r="5886" spans="1:1" x14ac:dyDescent="0.25">
      <c r="A5886" s="290"/>
    </row>
    <row r="5887" spans="1:1" x14ac:dyDescent="0.25">
      <c r="A5887" s="290"/>
    </row>
    <row r="5888" spans="1:1" x14ac:dyDescent="0.25">
      <c r="A5888" s="290"/>
    </row>
    <row r="5889" spans="1:1" x14ac:dyDescent="0.25">
      <c r="A5889" s="290"/>
    </row>
    <row r="5890" spans="1:1" x14ac:dyDescent="0.25">
      <c r="A5890" s="290"/>
    </row>
    <row r="5891" spans="1:1" x14ac:dyDescent="0.25">
      <c r="A5891" s="290"/>
    </row>
    <row r="5892" spans="1:1" x14ac:dyDescent="0.25">
      <c r="A5892" s="290"/>
    </row>
    <row r="5893" spans="1:1" x14ac:dyDescent="0.25">
      <c r="A5893" s="290"/>
    </row>
    <row r="5894" spans="1:1" x14ac:dyDescent="0.25">
      <c r="A5894" s="290"/>
    </row>
    <row r="5895" spans="1:1" x14ac:dyDescent="0.25">
      <c r="A5895" s="290"/>
    </row>
    <row r="5896" spans="1:1" x14ac:dyDescent="0.25">
      <c r="A5896" s="290"/>
    </row>
    <row r="5897" spans="1:1" x14ac:dyDescent="0.25">
      <c r="A5897" s="290"/>
    </row>
    <row r="5898" spans="1:1" x14ac:dyDescent="0.25">
      <c r="A5898" s="290"/>
    </row>
    <row r="5899" spans="1:1" x14ac:dyDescent="0.25">
      <c r="A5899" s="290"/>
    </row>
    <row r="5900" spans="1:1" x14ac:dyDescent="0.25">
      <c r="A5900" s="290"/>
    </row>
    <row r="5901" spans="1:1" x14ac:dyDescent="0.25">
      <c r="A5901" s="290"/>
    </row>
    <row r="5902" spans="1:1" x14ac:dyDescent="0.25">
      <c r="A5902" s="290"/>
    </row>
    <row r="5903" spans="1:1" x14ac:dyDescent="0.25">
      <c r="A5903" s="290"/>
    </row>
    <row r="5904" spans="1:1" x14ac:dyDescent="0.25">
      <c r="A5904" s="290"/>
    </row>
    <row r="5905" spans="1:1" x14ac:dyDescent="0.25">
      <c r="A5905" s="290"/>
    </row>
    <row r="5906" spans="1:1" x14ac:dyDescent="0.25">
      <c r="A5906" s="290"/>
    </row>
    <row r="5907" spans="1:1" x14ac:dyDescent="0.25">
      <c r="A5907" s="290"/>
    </row>
    <row r="5908" spans="1:1" x14ac:dyDescent="0.25">
      <c r="A5908" s="290"/>
    </row>
    <row r="5909" spans="1:1" x14ac:dyDescent="0.25">
      <c r="A5909" s="290"/>
    </row>
    <row r="5910" spans="1:1" x14ac:dyDescent="0.25">
      <c r="A5910" s="290"/>
    </row>
    <row r="5911" spans="1:1" x14ac:dyDescent="0.25">
      <c r="A5911" s="290"/>
    </row>
    <row r="5912" spans="1:1" x14ac:dyDescent="0.25">
      <c r="A5912" s="290"/>
    </row>
    <row r="5913" spans="1:1" x14ac:dyDescent="0.25">
      <c r="A5913" s="290"/>
    </row>
    <row r="5914" spans="1:1" x14ac:dyDescent="0.25">
      <c r="A5914" s="290"/>
    </row>
    <row r="5915" spans="1:1" x14ac:dyDescent="0.25">
      <c r="A5915" s="290"/>
    </row>
    <row r="5916" spans="1:1" x14ac:dyDescent="0.25">
      <c r="A5916" s="290"/>
    </row>
    <row r="5917" spans="1:1" x14ac:dyDescent="0.25">
      <c r="A5917" s="290"/>
    </row>
    <row r="5918" spans="1:1" x14ac:dyDescent="0.25">
      <c r="A5918" s="290"/>
    </row>
    <row r="5919" spans="1:1" x14ac:dyDescent="0.25">
      <c r="A5919" s="290"/>
    </row>
    <row r="5920" spans="1:1" x14ac:dyDescent="0.25">
      <c r="A5920" s="290"/>
    </row>
    <row r="5921" spans="1:1" x14ac:dyDescent="0.25">
      <c r="A5921" s="290"/>
    </row>
    <row r="5922" spans="1:1" x14ac:dyDescent="0.25">
      <c r="A5922" s="290"/>
    </row>
    <row r="5923" spans="1:1" x14ac:dyDescent="0.25">
      <c r="A5923" s="290"/>
    </row>
    <row r="5924" spans="1:1" x14ac:dyDescent="0.25">
      <c r="A5924" s="290"/>
    </row>
    <row r="5925" spans="1:1" x14ac:dyDescent="0.25">
      <c r="A5925" s="290"/>
    </row>
    <row r="5926" spans="1:1" x14ac:dyDescent="0.25">
      <c r="A5926" s="290"/>
    </row>
    <row r="5927" spans="1:1" x14ac:dyDescent="0.25">
      <c r="A5927" s="290"/>
    </row>
    <row r="5928" spans="1:1" x14ac:dyDescent="0.25">
      <c r="A5928" s="290"/>
    </row>
    <row r="5929" spans="1:1" x14ac:dyDescent="0.25">
      <c r="A5929" s="290"/>
    </row>
    <row r="5930" spans="1:1" x14ac:dyDescent="0.25">
      <c r="A5930" s="290"/>
    </row>
    <row r="5931" spans="1:1" x14ac:dyDescent="0.25">
      <c r="A5931" s="290"/>
    </row>
    <row r="5932" spans="1:1" x14ac:dyDescent="0.25">
      <c r="A5932" s="290"/>
    </row>
    <row r="5933" spans="1:1" x14ac:dyDescent="0.25">
      <c r="A5933" s="290"/>
    </row>
    <row r="5934" spans="1:1" x14ac:dyDescent="0.25">
      <c r="A5934" s="290"/>
    </row>
    <row r="5935" spans="1:1" x14ac:dyDescent="0.25">
      <c r="A5935" s="290"/>
    </row>
    <row r="5936" spans="1:1" x14ac:dyDescent="0.25">
      <c r="A5936" s="290"/>
    </row>
    <row r="5937" spans="1:1" x14ac:dyDescent="0.25">
      <c r="A5937" s="290"/>
    </row>
    <row r="5938" spans="1:1" x14ac:dyDescent="0.25">
      <c r="A5938" s="290"/>
    </row>
    <row r="5939" spans="1:1" x14ac:dyDescent="0.25">
      <c r="A5939" s="290"/>
    </row>
    <row r="5940" spans="1:1" x14ac:dyDescent="0.25">
      <c r="A5940" s="290"/>
    </row>
    <row r="5941" spans="1:1" x14ac:dyDescent="0.25">
      <c r="A5941" s="290"/>
    </row>
    <row r="5942" spans="1:1" x14ac:dyDescent="0.25">
      <c r="A5942" s="290"/>
    </row>
    <row r="5943" spans="1:1" x14ac:dyDescent="0.25">
      <c r="A5943" s="290"/>
    </row>
    <row r="5944" spans="1:1" x14ac:dyDescent="0.25">
      <c r="A5944" s="290"/>
    </row>
    <row r="5945" spans="1:1" x14ac:dyDescent="0.25">
      <c r="A5945" s="290"/>
    </row>
    <row r="5946" spans="1:1" x14ac:dyDescent="0.25">
      <c r="A5946" s="290"/>
    </row>
    <row r="5947" spans="1:1" x14ac:dyDescent="0.25">
      <c r="A5947" s="290"/>
    </row>
    <row r="5948" spans="1:1" x14ac:dyDescent="0.25">
      <c r="A5948" s="290"/>
    </row>
    <row r="5949" spans="1:1" x14ac:dyDescent="0.25">
      <c r="A5949" s="290"/>
    </row>
    <row r="5950" spans="1:1" x14ac:dyDescent="0.25">
      <c r="A5950" s="290"/>
    </row>
    <row r="5951" spans="1:1" x14ac:dyDescent="0.25">
      <c r="A5951" s="290"/>
    </row>
    <row r="5952" spans="1:1" x14ac:dyDescent="0.25">
      <c r="A5952" s="290"/>
    </row>
    <row r="5953" spans="1:1" x14ac:dyDescent="0.25">
      <c r="A5953" s="290"/>
    </row>
    <row r="5954" spans="1:1" x14ac:dyDescent="0.25">
      <c r="A5954" s="290"/>
    </row>
    <row r="5955" spans="1:1" x14ac:dyDescent="0.25">
      <c r="A5955" s="290"/>
    </row>
    <row r="5956" spans="1:1" x14ac:dyDescent="0.25">
      <c r="A5956" s="290"/>
    </row>
    <row r="5957" spans="1:1" x14ac:dyDescent="0.25">
      <c r="A5957" s="290"/>
    </row>
    <row r="5958" spans="1:1" x14ac:dyDescent="0.25">
      <c r="A5958" s="290"/>
    </row>
    <row r="5959" spans="1:1" x14ac:dyDescent="0.25">
      <c r="A5959" s="290"/>
    </row>
    <row r="5960" spans="1:1" x14ac:dyDescent="0.25">
      <c r="A5960" s="290"/>
    </row>
    <row r="5961" spans="1:1" x14ac:dyDescent="0.25">
      <c r="A5961" s="290"/>
    </row>
    <row r="5962" spans="1:1" x14ac:dyDescent="0.25">
      <c r="A5962" s="290"/>
    </row>
    <row r="5963" spans="1:1" x14ac:dyDescent="0.25">
      <c r="A5963" s="290"/>
    </row>
    <row r="5964" spans="1:1" x14ac:dyDescent="0.25">
      <c r="A5964" s="290"/>
    </row>
    <row r="5965" spans="1:1" x14ac:dyDescent="0.25">
      <c r="A5965" s="290"/>
    </row>
    <row r="5966" spans="1:1" x14ac:dyDescent="0.25">
      <c r="A5966" s="290"/>
    </row>
    <row r="5967" spans="1:1" x14ac:dyDescent="0.25">
      <c r="A5967" s="290"/>
    </row>
    <row r="5968" spans="1:1" x14ac:dyDescent="0.25">
      <c r="A5968" s="290"/>
    </row>
    <row r="5969" spans="1:1" x14ac:dyDescent="0.25">
      <c r="A5969" s="290"/>
    </row>
    <row r="5970" spans="1:1" x14ac:dyDescent="0.25">
      <c r="A5970" s="290"/>
    </row>
    <row r="5971" spans="1:1" x14ac:dyDescent="0.25">
      <c r="A5971" s="290"/>
    </row>
    <row r="5972" spans="1:1" x14ac:dyDescent="0.25">
      <c r="A5972" s="290"/>
    </row>
    <row r="5973" spans="1:1" x14ac:dyDescent="0.25">
      <c r="A5973" s="290"/>
    </row>
    <row r="5974" spans="1:1" x14ac:dyDescent="0.25">
      <c r="A5974" s="290"/>
    </row>
    <row r="5975" spans="1:1" x14ac:dyDescent="0.25">
      <c r="A5975" s="290"/>
    </row>
    <row r="5976" spans="1:1" x14ac:dyDescent="0.25">
      <c r="A5976" s="290"/>
    </row>
    <row r="5977" spans="1:1" x14ac:dyDescent="0.25">
      <c r="A5977" s="290"/>
    </row>
    <row r="5978" spans="1:1" x14ac:dyDescent="0.25">
      <c r="A5978" s="290"/>
    </row>
    <row r="5979" spans="1:1" x14ac:dyDescent="0.25">
      <c r="A5979" s="290"/>
    </row>
    <row r="5980" spans="1:1" x14ac:dyDescent="0.25">
      <c r="A5980" s="290"/>
    </row>
    <row r="5981" spans="1:1" x14ac:dyDescent="0.25">
      <c r="A5981" s="290"/>
    </row>
    <row r="5982" spans="1:1" x14ac:dyDescent="0.25">
      <c r="A5982" s="290"/>
    </row>
    <row r="5983" spans="1:1" x14ac:dyDescent="0.25">
      <c r="A5983" s="290"/>
    </row>
    <row r="5984" spans="1:1" x14ac:dyDescent="0.25">
      <c r="A5984" s="290"/>
    </row>
    <row r="5985" spans="1:1" x14ac:dyDescent="0.25">
      <c r="A5985" s="290"/>
    </row>
    <row r="5986" spans="1:1" x14ac:dyDescent="0.25">
      <c r="A5986" s="290"/>
    </row>
    <row r="5987" spans="1:1" x14ac:dyDescent="0.25">
      <c r="A5987" s="290"/>
    </row>
    <row r="5988" spans="1:1" x14ac:dyDescent="0.25">
      <c r="A5988" s="290"/>
    </row>
    <row r="5989" spans="1:1" x14ac:dyDescent="0.25">
      <c r="A5989" s="290"/>
    </row>
    <row r="5990" spans="1:1" x14ac:dyDescent="0.25">
      <c r="A5990" s="290"/>
    </row>
    <row r="5991" spans="1:1" x14ac:dyDescent="0.25">
      <c r="A5991" s="290"/>
    </row>
    <row r="5992" spans="1:1" x14ac:dyDescent="0.25">
      <c r="A5992" s="290"/>
    </row>
    <row r="5993" spans="1:1" x14ac:dyDescent="0.25">
      <c r="A5993" s="290"/>
    </row>
    <row r="5994" spans="1:1" x14ac:dyDescent="0.25">
      <c r="A5994" s="290"/>
    </row>
    <row r="5995" spans="1:1" x14ac:dyDescent="0.25">
      <c r="A5995" s="290"/>
    </row>
    <row r="5996" spans="1:1" x14ac:dyDescent="0.25">
      <c r="A5996" s="290"/>
    </row>
    <row r="5997" spans="1:1" x14ac:dyDescent="0.25">
      <c r="A5997" s="290"/>
    </row>
    <row r="5998" spans="1:1" x14ac:dyDescent="0.25">
      <c r="A5998" s="290"/>
    </row>
    <row r="5999" spans="1:1" x14ac:dyDescent="0.25">
      <c r="A5999" s="290"/>
    </row>
    <row r="6000" spans="1:1" x14ac:dyDescent="0.25">
      <c r="A6000" s="290"/>
    </row>
    <row r="6001" spans="1:1" x14ac:dyDescent="0.25">
      <c r="A6001" s="290"/>
    </row>
    <row r="6002" spans="1:1" x14ac:dyDescent="0.25">
      <c r="A6002" s="290"/>
    </row>
    <row r="6003" spans="1:1" x14ac:dyDescent="0.25">
      <c r="A6003" s="290"/>
    </row>
    <row r="6004" spans="1:1" x14ac:dyDescent="0.25">
      <c r="A6004" s="290"/>
    </row>
    <row r="6005" spans="1:1" x14ac:dyDescent="0.25">
      <c r="A6005" s="290"/>
    </row>
    <row r="6006" spans="1:1" x14ac:dyDescent="0.25">
      <c r="A6006" s="290"/>
    </row>
    <row r="6007" spans="1:1" x14ac:dyDescent="0.25">
      <c r="A6007" s="290"/>
    </row>
    <row r="6008" spans="1:1" x14ac:dyDescent="0.25">
      <c r="A6008" s="290"/>
    </row>
    <row r="6009" spans="1:1" x14ac:dyDescent="0.25">
      <c r="A6009" s="290"/>
    </row>
    <row r="6010" spans="1:1" x14ac:dyDescent="0.25">
      <c r="A6010" s="290"/>
    </row>
    <row r="6011" spans="1:1" x14ac:dyDescent="0.25">
      <c r="A6011" s="290"/>
    </row>
    <row r="6012" spans="1:1" x14ac:dyDescent="0.25">
      <c r="A6012" s="290"/>
    </row>
    <row r="6013" spans="1:1" x14ac:dyDescent="0.25">
      <c r="A6013" s="290"/>
    </row>
    <row r="6014" spans="1:1" x14ac:dyDescent="0.25">
      <c r="A6014" s="290"/>
    </row>
    <row r="6015" spans="1:1" x14ac:dyDescent="0.25">
      <c r="A6015" s="290"/>
    </row>
    <row r="6016" spans="1:1" x14ac:dyDescent="0.25">
      <c r="A6016" s="290"/>
    </row>
    <row r="6017" spans="1:1" x14ac:dyDescent="0.25">
      <c r="A6017" s="290"/>
    </row>
    <row r="6018" spans="1:1" x14ac:dyDescent="0.25">
      <c r="A6018" s="290"/>
    </row>
    <row r="6019" spans="1:1" x14ac:dyDescent="0.25">
      <c r="A6019" s="290"/>
    </row>
    <row r="6020" spans="1:1" x14ac:dyDescent="0.25">
      <c r="A6020" s="290"/>
    </row>
    <row r="6021" spans="1:1" x14ac:dyDescent="0.25">
      <c r="A6021" s="290"/>
    </row>
    <row r="6022" spans="1:1" x14ac:dyDescent="0.25">
      <c r="A6022" s="290"/>
    </row>
    <row r="6023" spans="1:1" x14ac:dyDescent="0.25">
      <c r="A6023" s="290"/>
    </row>
    <row r="6024" spans="1:1" x14ac:dyDescent="0.25">
      <c r="A6024" s="290"/>
    </row>
    <row r="6025" spans="1:1" x14ac:dyDescent="0.25">
      <c r="A6025" s="290"/>
    </row>
    <row r="6026" spans="1:1" x14ac:dyDescent="0.25">
      <c r="A6026" s="290"/>
    </row>
    <row r="6027" spans="1:1" x14ac:dyDescent="0.25">
      <c r="A6027" s="290"/>
    </row>
    <row r="6028" spans="1:1" x14ac:dyDescent="0.25">
      <c r="A6028" s="290"/>
    </row>
    <row r="6029" spans="1:1" x14ac:dyDescent="0.25">
      <c r="A6029" s="290"/>
    </row>
    <row r="6030" spans="1:1" x14ac:dyDescent="0.25">
      <c r="A6030" s="290"/>
    </row>
    <row r="6031" spans="1:1" x14ac:dyDescent="0.25">
      <c r="A6031" s="290"/>
    </row>
    <row r="6032" spans="1:1" x14ac:dyDescent="0.25">
      <c r="A6032" s="290"/>
    </row>
    <row r="6033" spans="1:1" x14ac:dyDescent="0.25">
      <c r="A6033" s="290"/>
    </row>
    <row r="6034" spans="1:1" x14ac:dyDescent="0.25">
      <c r="A6034" s="290"/>
    </row>
    <row r="6035" spans="1:1" x14ac:dyDescent="0.25">
      <c r="A6035" s="290"/>
    </row>
    <row r="6036" spans="1:1" x14ac:dyDescent="0.25">
      <c r="A6036" s="290"/>
    </row>
    <row r="6037" spans="1:1" x14ac:dyDescent="0.25">
      <c r="A6037" s="290"/>
    </row>
    <row r="6038" spans="1:1" x14ac:dyDescent="0.25">
      <c r="A6038" s="290"/>
    </row>
    <row r="6039" spans="1:1" x14ac:dyDescent="0.25">
      <c r="A6039" s="290"/>
    </row>
    <row r="6040" spans="1:1" x14ac:dyDescent="0.25">
      <c r="A6040" s="290"/>
    </row>
    <row r="6041" spans="1:1" x14ac:dyDescent="0.25">
      <c r="A6041" s="290"/>
    </row>
    <row r="6042" spans="1:1" x14ac:dyDescent="0.25">
      <c r="A6042" s="290"/>
    </row>
    <row r="6043" spans="1:1" x14ac:dyDescent="0.25">
      <c r="A6043" s="290"/>
    </row>
    <row r="6044" spans="1:1" x14ac:dyDescent="0.25">
      <c r="A6044" s="290"/>
    </row>
    <row r="6045" spans="1:1" x14ac:dyDescent="0.25">
      <c r="A6045" s="290"/>
    </row>
    <row r="6046" spans="1:1" x14ac:dyDescent="0.25">
      <c r="A6046" s="290"/>
    </row>
    <row r="6047" spans="1:1" x14ac:dyDescent="0.25">
      <c r="A6047" s="290"/>
    </row>
    <row r="6048" spans="1:1" x14ac:dyDescent="0.25">
      <c r="A6048" s="290"/>
    </row>
    <row r="6049" spans="1:1" x14ac:dyDescent="0.25">
      <c r="A6049" s="290"/>
    </row>
    <row r="6050" spans="1:1" x14ac:dyDescent="0.25">
      <c r="A6050" s="290"/>
    </row>
    <row r="6051" spans="1:1" x14ac:dyDescent="0.25">
      <c r="A6051" s="290"/>
    </row>
    <row r="6052" spans="1:1" x14ac:dyDescent="0.25">
      <c r="A6052" s="290"/>
    </row>
    <row r="6053" spans="1:1" x14ac:dyDescent="0.25">
      <c r="A6053" s="290"/>
    </row>
    <row r="6054" spans="1:1" x14ac:dyDescent="0.25">
      <c r="A6054" s="290"/>
    </row>
    <row r="6055" spans="1:1" x14ac:dyDescent="0.25">
      <c r="A6055" s="290"/>
    </row>
    <row r="6056" spans="1:1" x14ac:dyDescent="0.25">
      <c r="A6056" s="290"/>
    </row>
    <row r="6057" spans="1:1" x14ac:dyDescent="0.25">
      <c r="A6057" s="290"/>
    </row>
    <row r="6058" spans="1:1" x14ac:dyDescent="0.25">
      <c r="A6058" s="290"/>
    </row>
    <row r="6059" spans="1:1" x14ac:dyDescent="0.25">
      <c r="A6059" s="290"/>
    </row>
    <row r="6060" spans="1:1" x14ac:dyDescent="0.25">
      <c r="A6060" s="290"/>
    </row>
    <row r="6061" spans="1:1" x14ac:dyDescent="0.25">
      <c r="A6061" s="290"/>
    </row>
    <row r="6062" spans="1:1" x14ac:dyDescent="0.25">
      <c r="A6062" s="290"/>
    </row>
    <row r="6063" spans="1:1" x14ac:dyDescent="0.25">
      <c r="A6063" s="290"/>
    </row>
    <row r="6064" spans="1:1" x14ac:dyDescent="0.25">
      <c r="A6064" s="290"/>
    </row>
    <row r="6065" spans="1:1" x14ac:dyDescent="0.25">
      <c r="A6065" s="290"/>
    </row>
    <row r="6066" spans="1:1" x14ac:dyDescent="0.25">
      <c r="A6066" s="290"/>
    </row>
    <row r="6067" spans="1:1" x14ac:dyDescent="0.25">
      <c r="A6067" s="290"/>
    </row>
    <row r="6068" spans="1:1" x14ac:dyDescent="0.25">
      <c r="A6068" s="290"/>
    </row>
    <row r="6069" spans="1:1" x14ac:dyDescent="0.25">
      <c r="A6069" s="290"/>
    </row>
    <row r="6070" spans="1:1" x14ac:dyDescent="0.25">
      <c r="A6070" s="290"/>
    </row>
    <row r="6071" spans="1:1" x14ac:dyDescent="0.25">
      <c r="A6071" s="290"/>
    </row>
    <row r="6072" spans="1:1" x14ac:dyDescent="0.25">
      <c r="A6072" s="290"/>
    </row>
    <row r="6073" spans="1:1" x14ac:dyDescent="0.25">
      <c r="A6073" s="290"/>
    </row>
    <row r="6074" spans="1:1" x14ac:dyDescent="0.25">
      <c r="A6074" s="290"/>
    </row>
    <row r="6075" spans="1:1" x14ac:dyDescent="0.25">
      <c r="A6075" s="290"/>
    </row>
    <row r="6076" spans="1:1" x14ac:dyDescent="0.25">
      <c r="A6076" s="290"/>
    </row>
    <row r="6077" spans="1:1" x14ac:dyDescent="0.25">
      <c r="A6077" s="290"/>
    </row>
    <row r="6078" spans="1:1" x14ac:dyDescent="0.25">
      <c r="A6078" s="290"/>
    </row>
    <row r="6079" spans="1:1" x14ac:dyDescent="0.25">
      <c r="A6079" s="290"/>
    </row>
    <row r="6080" spans="1:1" x14ac:dyDescent="0.25">
      <c r="A6080" s="290"/>
    </row>
    <row r="6081" spans="1:1" x14ac:dyDescent="0.25">
      <c r="A6081" s="290"/>
    </row>
    <row r="6082" spans="1:1" x14ac:dyDescent="0.25">
      <c r="A6082" s="290"/>
    </row>
    <row r="6083" spans="1:1" x14ac:dyDescent="0.25">
      <c r="A6083" s="290"/>
    </row>
    <row r="6084" spans="1:1" x14ac:dyDescent="0.25">
      <c r="A6084" s="290"/>
    </row>
    <row r="6085" spans="1:1" x14ac:dyDescent="0.25">
      <c r="A6085" s="290"/>
    </row>
    <row r="6086" spans="1:1" x14ac:dyDescent="0.25">
      <c r="A6086" s="290"/>
    </row>
    <row r="6087" spans="1:1" x14ac:dyDescent="0.25">
      <c r="A6087" s="290"/>
    </row>
    <row r="6088" spans="1:1" x14ac:dyDescent="0.25">
      <c r="A6088" s="290"/>
    </row>
    <row r="6089" spans="1:1" x14ac:dyDescent="0.25">
      <c r="A6089" s="290"/>
    </row>
    <row r="6090" spans="1:1" x14ac:dyDescent="0.25">
      <c r="A6090" s="290"/>
    </row>
    <row r="6091" spans="1:1" x14ac:dyDescent="0.25">
      <c r="A6091" s="290"/>
    </row>
    <row r="6092" spans="1:1" x14ac:dyDescent="0.25">
      <c r="A6092" s="290"/>
    </row>
    <row r="6093" spans="1:1" x14ac:dyDescent="0.25">
      <c r="A6093" s="290"/>
    </row>
    <row r="6094" spans="1:1" x14ac:dyDescent="0.25">
      <c r="A6094" s="290"/>
    </row>
    <row r="6095" spans="1:1" x14ac:dyDescent="0.25">
      <c r="A6095" s="290"/>
    </row>
    <row r="6096" spans="1:1" x14ac:dyDescent="0.25">
      <c r="A6096" s="290"/>
    </row>
    <row r="6097" spans="1:1" x14ac:dyDescent="0.25">
      <c r="A6097" s="290"/>
    </row>
    <row r="6098" spans="1:1" x14ac:dyDescent="0.25">
      <c r="A6098" s="290"/>
    </row>
    <row r="6099" spans="1:1" x14ac:dyDescent="0.25">
      <c r="A6099" s="290"/>
    </row>
    <row r="6100" spans="1:1" x14ac:dyDescent="0.25">
      <c r="A6100" s="290"/>
    </row>
    <row r="6101" spans="1:1" x14ac:dyDescent="0.25">
      <c r="A6101" s="290"/>
    </row>
    <row r="6102" spans="1:1" x14ac:dyDescent="0.25">
      <c r="A6102" s="290"/>
    </row>
    <row r="6103" spans="1:1" x14ac:dyDescent="0.25">
      <c r="A6103" s="290"/>
    </row>
    <row r="6104" spans="1:1" x14ac:dyDescent="0.25">
      <c r="A6104" s="290"/>
    </row>
    <row r="6105" spans="1:1" x14ac:dyDescent="0.25">
      <c r="A6105" s="290"/>
    </row>
    <row r="6106" spans="1:1" x14ac:dyDescent="0.25">
      <c r="A6106" s="290"/>
    </row>
    <row r="6107" spans="1:1" x14ac:dyDescent="0.25">
      <c r="A6107" s="290"/>
    </row>
    <row r="6108" spans="1:1" x14ac:dyDescent="0.25">
      <c r="A6108" s="290"/>
    </row>
    <row r="6109" spans="1:1" x14ac:dyDescent="0.25">
      <c r="A6109" s="290"/>
    </row>
    <row r="6110" spans="1:1" x14ac:dyDescent="0.25">
      <c r="A6110" s="290"/>
    </row>
    <row r="6111" spans="1:1" x14ac:dyDescent="0.25">
      <c r="A6111" s="290"/>
    </row>
    <row r="6112" spans="1:1" x14ac:dyDescent="0.25">
      <c r="A6112" s="290"/>
    </row>
    <row r="6113" spans="1:1" x14ac:dyDescent="0.25">
      <c r="A6113" s="290"/>
    </row>
    <row r="6114" spans="1:1" x14ac:dyDescent="0.25">
      <c r="A6114" s="290"/>
    </row>
    <row r="6115" spans="1:1" x14ac:dyDescent="0.25">
      <c r="A6115" s="290"/>
    </row>
    <row r="6116" spans="1:1" x14ac:dyDescent="0.25">
      <c r="A6116" s="290"/>
    </row>
    <row r="6117" spans="1:1" x14ac:dyDescent="0.25">
      <c r="A6117" s="290"/>
    </row>
    <row r="6118" spans="1:1" x14ac:dyDescent="0.25">
      <c r="A6118" s="290"/>
    </row>
    <row r="6119" spans="1:1" x14ac:dyDescent="0.25">
      <c r="A6119" s="290"/>
    </row>
    <row r="6120" spans="1:1" x14ac:dyDescent="0.25">
      <c r="A6120" s="290"/>
    </row>
    <row r="6121" spans="1:1" x14ac:dyDescent="0.25">
      <c r="A6121" s="290"/>
    </row>
    <row r="6122" spans="1:1" x14ac:dyDescent="0.25">
      <c r="A6122" s="290"/>
    </row>
    <row r="6123" spans="1:1" x14ac:dyDescent="0.25">
      <c r="A6123" s="290"/>
    </row>
    <row r="6124" spans="1:1" x14ac:dyDescent="0.25">
      <c r="A6124" s="290"/>
    </row>
    <row r="6125" spans="1:1" x14ac:dyDescent="0.25">
      <c r="A6125" s="290"/>
    </row>
    <row r="6126" spans="1:1" x14ac:dyDescent="0.25">
      <c r="A6126" s="290"/>
    </row>
    <row r="6127" spans="1:1" x14ac:dyDescent="0.25">
      <c r="A6127" s="290"/>
    </row>
    <row r="6128" spans="1:1" x14ac:dyDescent="0.25">
      <c r="A6128" s="290"/>
    </row>
    <row r="6129" spans="1:1" x14ac:dyDescent="0.25">
      <c r="A6129" s="290"/>
    </row>
    <row r="6130" spans="1:1" x14ac:dyDescent="0.25">
      <c r="A6130" s="290"/>
    </row>
    <row r="6131" spans="1:1" x14ac:dyDescent="0.25">
      <c r="A6131" s="290"/>
    </row>
    <row r="6132" spans="1:1" x14ac:dyDescent="0.25">
      <c r="A6132" s="290"/>
    </row>
    <row r="6133" spans="1:1" x14ac:dyDescent="0.25">
      <c r="A6133" s="290"/>
    </row>
    <row r="6134" spans="1:1" x14ac:dyDescent="0.25">
      <c r="A6134" s="290"/>
    </row>
    <row r="6135" spans="1:1" x14ac:dyDescent="0.25">
      <c r="A6135" s="290"/>
    </row>
    <row r="6136" spans="1:1" x14ac:dyDescent="0.25">
      <c r="A6136" s="290"/>
    </row>
    <row r="6137" spans="1:1" x14ac:dyDescent="0.25">
      <c r="A6137" s="290"/>
    </row>
    <row r="6138" spans="1:1" x14ac:dyDescent="0.25">
      <c r="A6138" s="290"/>
    </row>
    <row r="6139" spans="1:1" x14ac:dyDescent="0.25">
      <c r="A6139" s="290"/>
    </row>
    <row r="6140" spans="1:1" x14ac:dyDescent="0.25">
      <c r="A6140" s="290"/>
    </row>
    <row r="6141" spans="1:1" x14ac:dyDescent="0.25">
      <c r="A6141" s="290"/>
    </row>
    <row r="6142" spans="1:1" x14ac:dyDescent="0.25">
      <c r="A6142" s="290"/>
    </row>
    <row r="6143" spans="1:1" x14ac:dyDescent="0.25">
      <c r="A6143" s="290"/>
    </row>
    <row r="6144" spans="1:1" x14ac:dyDescent="0.25">
      <c r="A6144" s="290"/>
    </row>
    <row r="6145" spans="1:1" x14ac:dyDescent="0.25">
      <c r="A6145" s="290"/>
    </row>
    <row r="6146" spans="1:1" x14ac:dyDescent="0.25">
      <c r="A6146" s="290"/>
    </row>
    <row r="6147" spans="1:1" x14ac:dyDescent="0.25">
      <c r="A6147" s="290"/>
    </row>
    <row r="6148" spans="1:1" x14ac:dyDescent="0.25">
      <c r="A6148" s="290"/>
    </row>
    <row r="6149" spans="1:1" x14ac:dyDescent="0.25">
      <c r="A6149" s="290"/>
    </row>
    <row r="6150" spans="1:1" x14ac:dyDescent="0.25">
      <c r="A6150" s="290"/>
    </row>
    <row r="6151" spans="1:1" x14ac:dyDescent="0.25">
      <c r="A6151" s="290"/>
    </row>
    <row r="6152" spans="1:1" x14ac:dyDescent="0.25">
      <c r="A6152" s="290"/>
    </row>
    <row r="6153" spans="1:1" x14ac:dyDescent="0.25">
      <c r="A6153" s="290"/>
    </row>
    <row r="6154" spans="1:1" x14ac:dyDescent="0.25">
      <c r="A6154" s="290"/>
    </row>
    <row r="6155" spans="1:1" x14ac:dyDescent="0.25">
      <c r="A6155" s="290"/>
    </row>
    <row r="6156" spans="1:1" x14ac:dyDescent="0.25">
      <c r="A6156" s="290"/>
    </row>
    <row r="6157" spans="1:1" x14ac:dyDescent="0.25">
      <c r="A6157" s="290"/>
    </row>
    <row r="6158" spans="1:1" x14ac:dyDescent="0.25">
      <c r="A6158" s="290"/>
    </row>
    <row r="6159" spans="1:1" x14ac:dyDescent="0.25">
      <c r="A6159" s="290"/>
    </row>
    <row r="6160" spans="1:1" x14ac:dyDescent="0.25">
      <c r="A6160" s="290"/>
    </row>
    <row r="6161" spans="1:1" x14ac:dyDescent="0.25">
      <c r="A6161" s="290"/>
    </row>
    <row r="6162" spans="1:1" x14ac:dyDescent="0.25">
      <c r="A6162" s="290"/>
    </row>
    <row r="6163" spans="1:1" x14ac:dyDescent="0.25">
      <c r="A6163" s="290"/>
    </row>
    <row r="6164" spans="1:1" x14ac:dyDescent="0.25">
      <c r="A6164" s="290"/>
    </row>
    <row r="6165" spans="1:1" x14ac:dyDescent="0.25">
      <c r="A6165" s="290"/>
    </row>
    <row r="6166" spans="1:1" x14ac:dyDescent="0.25">
      <c r="A6166" s="290"/>
    </row>
    <row r="6167" spans="1:1" x14ac:dyDescent="0.25">
      <c r="A6167" s="290"/>
    </row>
    <row r="6168" spans="1:1" x14ac:dyDescent="0.25">
      <c r="A6168" s="290"/>
    </row>
    <row r="6169" spans="1:1" x14ac:dyDescent="0.25">
      <c r="A6169" s="290"/>
    </row>
    <row r="6170" spans="1:1" x14ac:dyDescent="0.25">
      <c r="A6170" s="290"/>
    </row>
    <row r="6171" spans="1:1" x14ac:dyDescent="0.25">
      <c r="A6171" s="290"/>
    </row>
    <row r="6172" spans="1:1" x14ac:dyDescent="0.25">
      <c r="A6172" s="290"/>
    </row>
    <row r="6173" spans="1:1" x14ac:dyDescent="0.25">
      <c r="A6173" s="290"/>
    </row>
    <row r="6174" spans="1:1" x14ac:dyDescent="0.25">
      <c r="A6174" s="290"/>
    </row>
    <row r="6175" spans="1:1" x14ac:dyDescent="0.25">
      <c r="A6175" s="290"/>
    </row>
    <row r="6176" spans="1:1" x14ac:dyDescent="0.25">
      <c r="A6176" s="290"/>
    </row>
    <row r="6177" spans="1:1" x14ac:dyDescent="0.25">
      <c r="A6177" s="290"/>
    </row>
    <row r="6178" spans="1:1" x14ac:dyDescent="0.25">
      <c r="A6178" s="290"/>
    </row>
    <row r="6179" spans="1:1" x14ac:dyDescent="0.25">
      <c r="A6179" s="290"/>
    </row>
    <row r="6180" spans="1:1" x14ac:dyDescent="0.25">
      <c r="A6180" s="290"/>
    </row>
    <row r="6181" spans="1:1" x14ac:dyDescent="0.25">
      <c r="A6181" s="290"/>
    </row>
    <row r="6182" spans="1:1" x14ac:dyDescent="0.25">
      <c r="A6182" s="290"/>
    </row>
    <row r="6183" spans="1:1" x14ac:dyDescent="0.25">
      <c r="A6183" s="290"/>
    </row>
    <row r="6184" spans="1:1" x14ac:dyDescent="0.25">
      <c r="A6184" s="290"/>
    </row>
    <row r="6185" spans="1:1" x14ac:dyDescent="0.25">
      <c r="A6185" s="290"/>
    </row>
    <row r="6186" spans="1:1" x14ac:dyDescent="0.25">
      <c r="A6186" s="290"/>
    </row>
    <row r="6187" spans="1:1" x14ac:dyDescent="0.25">
      <c r="A6187" s="290"/>
    </row>
    <row r="6188" spans="1:1" x14ac:dyDescent="0.25">
      <c r="A6188" s="290"/>
    </row>
    <row r="6189" spans="1:1" x14ac:dyDescent="0.25">
      <c r="A6189" s="290"/>
    </row>
    <row r="6190" spans="1:1" x14ac:dyDescent="0.25">
      <c r="A6190" s="290"/>
    </row>
    <row r="6191" spans="1:1" x14ac:dyDescent="0.25">
      <c r="A6191" s="290"/>
    </row>
    <row r="6192" spans="1:1" x14ac:dyDescent="0.25">
      <c r="A6192" s="290"/>
    </row>
    <row r="6193" spans="1:1" x14ac:dyDescent="0.25">
      <c r="A6193" s="290"/>
    </row>
    <row r="6194" spans="1:1" x14ac:dyDescent="0.25">
      <c r="A6194" s="290"/>
    </row>
    <row r="6195" spans="1:1" x14ac:dyDescent="0.25">
      <c r="A6195" s="290"/>
    </row>
    <row r="6196" spans="1:1" x14ac:dyDescent="0.25">
      <c r="A6196" s="290"/>
    </row>
    <row r="6197" spans="1:1" x14ac:dyDescent="0.25">
      <c r="A6197" s="290"/>
    </row>
    <row r="6198" spans="1:1" x14ac:dyDescent="0.25">
      <c r="A6198" s="290"/>
    </row>
    <row r="6199" spans="1:1" x14ac:dyDescent="0.25">
      <c r="A6199" s="290"/>
    </row>
    <row r="6200" spans="1:1" x14ac:dyDescent="0.25">
      <c r="A6200" s="290"/>
    </row>
    <row r="6201" spans="1:1" x14ac:dyDescent="0.25">
      <c r="A6201" s="290"/>
    </row>
    <row r="6202" spans="1:1" x14ac:dyDescent="0.25">
      <c r="A6202" s="290"/>
    </row>
    <row r="6203" spans="1:1" x14ac:dyDescent="0.25">
      <c r="A6203" s="290"/>
    </row>
    <row r="6204" spans="1:1" x14ac:dyDescent="0.25">
      <c r="A6204" s="290"/>
    </row>
    <row r="6205" spans="1:1" x14ac:dyDescent="0.25">
      <c r="A6205" s="290"/>
    </row>
    <row r="6206" spans="1:1" x14ac:dyDescent="0.25">
      <c r="A6206" s="290"/>
    </row>
    <row r="6207" spans="1:1" x14ac:dyDescent="0.25">
      <c r="A6207" s="290"/>
    </row>
    <row r="6208" spans="1:1" x14ac:dyDescent="0.25">
      <c r="A6208" s="290"/>
    </row>
    <row r="6209" spans="1:1" x14ac:dyDescent="0.25">
      <c r="A6209" s="290"/>
    </row>
    <row r="6210" spans="1:1" x14ac:dyDescent="0.25">
      <c r="A6210" s="290"/>
    </row>
    <row r="6211" spans="1:1" x14ac:dyDescent="0.25">
      <c r="A6211" s="290"/>
    </row>
    <row r="6212" spans="1:1" x14ac:dyDescent="0.25">
      <c r="A6212" s="290"/>
    </row>
    <row r="6213" spans="1:1" x14ac:dyDescent="0.25">
      <c r="A6213" s="290"/>
    </row>
    <row r="6214" spans="1:1" x14ac:dyDescent="0.25">
      <c r="A6214" s="290"/>
    </row>
    <row r="6215" spans="1:1" x14ac:dyDescent="0.25">
      <c r="A6215" s="290"/>
    </row>
    <row r="6216" spans="1:1" x14ac:dyDescent="0.25">
      <c r="A6216" s="290"/>
    </row>
    <row r="6217" spans="1:1" x14ac:dyDescent="0.25">
      <c r="A6217" s="290"/>
    </row>
    <row r="6218" spans="1:1" x14ac:dyDescent="0.25">
      <c r="A6218" s="290"/>
    </row>
    <row r="6219" spans="1:1" x14ac:dyDescent="0.25">
      <c r="A6219" s="290"/>
    </row>
    <row r="6220" spans="1:1" x14ac:dyDescent="0.25">
      <c r="A6220" s="290"/>
    </row>
    <row r="6221" spans="1:1" x14ac:dyDescent="0.25">
      <c r="A6221" s="290"/>
    </row>
    <row r="6222" spans="1:1" x14ac:dyDescent="0.25">
      <c r="A6222" s="290"/>
    </row>
    <row r="6223" spans="1:1" x14ac:dyDescent="0.25">
      <c r="A6223" s="290"/>
    </row>
    <row r="6224" spans="1:1" x14ac:dyDescent="0.25">
      <c r="A6224" s="290"/>
    </row>
    <row r="6225" spans="1:1" x14ac:dyDescent="0.25">
      <c r="A6225" s="290"/>
    </row>
    <row r="6226" spans="1:1" x14ac:dyDescent="0.25">
      <c r="A6226" s="290"/>
    </row>
    <row r="6227" spans="1:1" x14ac:dyDescent="0.25">
      <c r="A6227" s="290"/>
    </row>
    <row r="6228" spans="1:1" x14ac:dyDescent="0.25">
      <c r="A6228" s="290"/>
    </row>
    <row r="6229" spans="1:1" x14ac:dyDescent="0.25">
      <c r="A6229" s="290"/>
    </row>
    <row r="6230" spans="1:1" x14ac:dyDescent="0.25">
      <c r="A6230" s="290"/>
    </row>
    <row r="6231" spans="1:1" x14ac:dyDescent="0.25">
      <c r="A6231" s="290"/>
    </row>
    <row r="6232" spans="1:1" x14ac:dyDescent="0.25">
      <c r="A6232" s="290"/>
    </row>
    <row r="6233" spans="1:1" x14ac:dyDescent="0.25">
      <c r="A6233" s="290"/>
    </row>
    <row r="6234" spans="1:1" x14ac:dyDescent="0.25">
      <c r="A6234" s="290"/>
    </row>
    <row r="6235" spans="1:1" x14ac:dyDescent="0.25">
      <c r="A6235" s="290"/>
    </row>
    <row r="6236" spans="1:1" x14ac:dyDescent="0.25">
      <c r="A6236" s="290"/>
    </row>
    <row r="6237" spans="1:1" x14ac:dyDescent="0.25">
      <c r="A6237" s="290"/>
    </row>
    <row r="6238" spans="1:1" x14ac:dyDescent="0.25">
      <c r="A6238" s="290"/>
    </row>
    <row r="6239" spans="1:1" x14ac:dyDescent="0.25">
      <c r="A6239" s="290"/>
    </row>
    <row r="6240" spans="1:1" x14ac:dyDescent="0.25">
      <c r="A6240" s="290"/>
    </row>
    <row r="6241" spans="1:1" x14ac:dyDescent="0.25">
      <c r="A6241" s="290"/>
    </row>
    <row r="6242" spans="1:1" x14ac:dyDescent="0.25">
      <c r="A6242" s="290"/>
    </row>
    <row r="6243" spans="1:1" x14ac:dyDescent="0.25">
      <c r="A6243" s="290"/>
    </row>
    <row r="6244" spans="1:1" x14ac:dyDescent="0.25">
      <c r="A6244" s="290"/>
    </row>
    <row r="6245" spans="1:1" x14ac:dyDescent="0.25">
      <c r="A6245" s="290"/>
    </row>
    <row r="6246" spans="1:1" x14ac:dyDescent="0.25">
      <c r="A6246" s="290"/>
    </row>
    <row r="6247" spans="1:1" x14ac:dyDescent="0.25">
      <c r="A6247" s="290"/>
    </row>
    <row r="6248" spans="1:1" x14ac:dyDescent="0.25">
      <c r="A6248" s="290"/>
    </row>
    <row r="6249" spans="1:1" x14ac:dyDescent="0.25">
      <c r="A6249" s="290"/>
    </row>
    <row r="6250" spans="1:1" x14ac:dyDescent="0.25">
      <c r="A6250" s="290"/>
    </row>
    <row r="6251" spans="1:1" x14ac:dyDescent="0.25">
      <c r="A6251" s="290"/>
    </row>
    <row r="6252" spans="1:1" x14ac:dyDescent="0.25">
      <c r="A6252" s="290"/>
    </row>
    <row r="6253" spans="1:1" x14ac:dyDescent="0.25">
      <c r="A6253" s="290"/>
    </row>
    <row r="6254" spans="1:1" x14ac:dyDescent="0.25">
      <c r="A6254" s="290"/>
    </row>
    <row r="6255" spans="1:1" x14ac:dyDescent="0.25">
      <c r="A6255" s="290"/>
    </row>
    <row r="6256" spans="1:1" x14ac:dyDescent="0.25">
      <c r="A6256" s="290"/>
    </row>
    <row r="6257" spans="1:1" x14ac:dyDescent="0.25">
      <c r="A6257" s="290"/>
    </row>
    <row r="6258" spans="1:1" x14ac:dyDescent="0.25">
      <c r="A6258" s="290"/>
    </row>
    <row r="6259" spans="1:1" x14ac:dyDescent="0.25">
      <c r="A6259" s="290"/>
    </row>
    <row r="6260" spans="1:1" x14ac:dyDescent="0.25">
      <c r="A6260" s="290"/>
    </row>
    <row r="6261" spans="1:1" x14ac:dyDescent="0.25">
      <c r="A6261" s="290"/>
    </row>
    <row r="6262" spans="1:1" x14ac:dyDescent="0.25">
      <c r="A6262" s="290"/>
    </row>
    <row r="6263" spans="1:1" x14ac:dyDescent="0.25">
      <c r="A6263" s="290"/>
    </row>
    <row r="6264" spans="1:1" x14ac:dyDescent="0.25">
      <c r="A6264" s="290"/>
    </row>
    <row r="6265" spans="1:1" x14ac:dyDescent="0.25">
      <c r="A6265" s="290"/>
    </row>
    <row r="6266" spans="1:1" x14ac:dyDescent="0.25">
      <c r="A6266" s="290"/>
    </row>
    <row r="6267" spans="1:1" x14ac:dyDescent="0.25">
      <c r="A6267" s="290"/>
    </row>
    <row r="6268" spans="1:1" x14ac:dyDescent="0.25">
      <c r="A6268" s="290"/>
    </row>
    <row r="6269" spans="1:1" x14ac:dyDescent="0.25">
      <c r="A6269" s="290"/>
    </row>
    <row r="6270" spans="1:1" x14ac:dyDescent="0.25">
      <c r="A6270" s="290"/>
    </row>
    <row r="6271" spans="1:1" x14ac:dyDescent="0.25">
      <c r="A6271" s="290"/>
    </row>
    <row r="6272" spans="1:1" x14ac:dyDescent="0.25">
      <c r="A6272" s="290"/>
    </row>
    <row r="6273" spans="1:1" x14ac:dyDescent="0.25">
      <c r="A6273" s="290"/>
    </row>
    <row r="6274" spans="1:1" x14ac:dyDescent="0.25">
      <c r="A6274" s="290"/>
    </row>
    <row r="6275" spans="1:1" x14ac:dyDescent="0.25">
      <c r="A6275" s="290"/>
    </row>
    <row r="6276" spans="1:1" x14ac:dyDescent="0.25">
      <c r="A6276" s="290"/>
    </row>
    <row r="6277" spans="1:1" x14ac:dyDescent="0.25">
      <c r="A6277" s="290"/>
    </row>
    <row r="6278" spans="1:1" x14ac:dyDescent="0.25">
      <c r="A6278" s="290"/>
    </row>
    <row r="6279" spans="1:1" x14ac:dyDescent="0.25">
      <c r="A6279" s="290"/>
    </row>
    <row r="6280" spans="1:1" x14ac:dyDescent="0.25">
      <c r="A6280" s="290"/>
    </row>
    <row r="6281" spans="1:1" x14ac:dyDescent="0.25">
      <c r="A6281" s="290"/>
    </row>
    <row r="6282" spans="1:1" x14ac:dyDescent="0.25">
      <c r="A6282" s="290"/>
    </row>
    <row r="6283" spans="1:1" x14ac:dyDescent="0.25">
      <c r="A6283" s="290"/>
    </row>
    <row r="6284" spans="1:1" x14ac:dyDescent="0.25">
      <c r="A6284" s="290"/>
    </row>
    <row r="6285" spans="1:1" x14ac:dyDescent="0.25">
      <c r="A6285" s="290"/>
    </row>
    <row r="6286" spans="1:1" x14ac:dyDescent="0.25">
      <c r="A6286" s="290"/>
    </row>
    <row r="6287" spans="1:1" x14ac:dyDescent="0.25">
      <c r="A6287" s="290"/>
    </row>
    <row r="6288" spans="1:1" x14ac:dyDescent="0.25">
      <c r="A6288" s="290"/>
    </row>
    <row r="6289" spans="1:1" x14ac:dyDescent="0.25">
      <c r="A6289" s="290"/>
    </row>
    <row r="6290" spans="1:1" x14ac:dyDescent="0.25">
      <c r="A6290" s="290"/>
    </row>
    <row r="6291" spans="1:1" x14ac:dyDescent="0.25">
      <c r="A6291" s="290"/>
    </row>
    <row r="6292" spans="1:1" x14ac:dyDescent="0.25">
      <c r="A6292" s="290"/>
    </row>
    <row r="6293" spans="1:1" x14ac:dyDescent="0.25">
      <c r="A6293" s="290"/>
    </row>
    <row r="6294" spans="1:1" x14ac:dyDescent="0.25">
      <c r="A6294" s="290"/>
    </row>
    <row r="6295" spans="1:1" x14ac:dyDescent="0.25">
      <c r="A6295" s="290"/>
    </row>
    <row r="6296" spans="1:1" x14ac:dyDescent="0.25">
      <c r="A6296" s="290"/>
    </row>
    <row r="6297" spans="1:1" x14ac:dyDescent="0.25">
      <c r="A6297" s="290"/>
    </row>
    <row r="6298" spans="1:1" x14ac:dyDescent="0.25">
      <c r="A6298" s="290"/>
    </row>
    <row r="6299" spans="1:1" x14ac:dyDescent="0.25">
      <c r="A6299" s="290"/>
    </row>
    <row r="6300" spans="1:1" x14ac:dyDescent="0.25">
      <c r="A6300" s="290"/>
    </row>
    <row r="6301" spans="1:1" x14ac:dyDescent="0.25">
      <c r="A6301" s="290"/>
    </row>
    <row r="6302" spans="1:1" x14ac:dyDescent="0.25">
      <c r="A6302" s="290"/>
    </row>
    <row r="6303" spans="1:1" x14ac:dyDescent="0.25">
      <c r="A6303" s="290"/>
    </row>
    <row r="6304" spans="1:1" x14ac:dyDescent="0.25">
      <c r="A6304" s="290"/>
    </row>
    <row r="6305" spans="1:1" x14ac:dyDescent="0.25">
      <c r="A6305" s="290"/>
    </row>
    <row r="6306" spans="1:1" x14ac:dyDescent="0.25">
      <c r="A6306" s="290"/>
    </row>
    <row r="6307" spans="1:1" x14ac:dyDescent="0.25">
      <c r="A6307" s="290"/>
    </row>
    <row r="6308" spans="1:1" x14ac:dyDescent="0.25">
      <c r="A6308" s="290"/>
    </row>
    <row r="6309" spans="1:1" x14ac:dyDescent="0.25">
      <c r="A6309" s="290"/>
    </row>
    <row r="6310" spans="1:1" x14ac:dyDescent="0.25">
      <c r="A6310" s="290"/>
    </row>
    <row r="6311" spans="1:1" x14ac:dyDescent="0.25">
      <c r="A6311" s="290"/>
    </row>
    <row r="6312" spans="1:1" x14ac:dyDescent="0.25">
      <c r="A6312" s="290"/>
    </row>
    <row r="6313" spans="1:1" x14ac:dyDescent="0.25">
      <c r="A6313" s="290"/>
    </row>
    <row r="6314" spans="1:1" x14ac:dyDescent="0.25">
      <c r="A6314" s="290"/>
    </row>
    <row r="6315" spans="1:1" x14ac:dyDescent="0.25">
      <c r="A6315" s="290"/>
    </row>
    <row r="6316" spans="1:1" x14ac:dyDescent="0.25">
      <c r="A6316" s="290"/>
    </row>
    <row r="6317" spans="1:1" x14ac:dyDescent="0.25">
      <c r="A6317" s="290"/>
    </row>
    <row r="6318" spans="1:1" x14ac:dyDescent="0.25">
      <c r="A6318" s="290"/>
    </row>
    <row r="6319" spans="1:1" x14ac:dyDescent="0.25">
      <c r="A6319" s="290"/>
    </row>
    <row r="6320" spans="1:1" x14ac:dyDescent="0.25">
      <c r="A6320" s="290"/>
    </row>
    <row r="6321" spans="1:1" x14ac:dyDescent="0.25">
      <c r="A6321" s="290"/>
    </row>
    <row r="6322" spans="1:1" x14ac:dyDescent="0.25">
      <c r="A6322" s="290"/>
    </row>
    <row r="6323" spans="1:1" x14ac:dyDescent="0.25">
      <c r="A6323" s="290"/>
    </row>
    <row r="6324" spans="1:1" x14ac:dyDescent="0.25">
      <c r="A6324" s="290"/>
    </row>
    <row r="6325" spans="1:1" x14ac:dyDescent="0.25">
      <c r="A6325" s="290"/>
    </row>
    <row r="6326" spans="1:1" x14ac:dyDescent="0.25">
      <c r="A6326" s="290"/>
    </row>
    <row r="6327" spans="1:1" x14ac:dyDescent="0.25">
      <c r="A6327" s="290"/>
    </row>
    <row r="6328" spans="1:1" x14ac:dyDescent="0.25">
      <c r="A6328" s="290"/>
    </row>
    <row r="6329" spans="1:1" x14ac:dyDescent="0.25">
      <c r="A6329" s="290"/>
    </row>
    <row r="6330" spans="1:1" x14ac:dyDescent="0.25">
      <c r="A6330" s="290"/>
    </row>
    <row r="6331" spans="1:1" x14ac:dyDescent="0.25">
      <c r="A6331" s="290"/>
    </row>
    <row r="6332" spans="1:1" x14ac:dyDescent="0.25">
      <c r="A6332" s="290"/>
    </row>
    <row r="6333" spans="1:1" x14ac:dyDescent="0.25">
      <c r="A6333" s="290"/>
    </row>
    <row r="6334" spans="1:1" x14ac:dyDescent="0.25">
      <c r="A6334" s="290"/>
    </row>
    <row r="6335" spans="1:1" x14ac:dyDescent="0.25">
      <c r="A6335" s="290"/>
    </row>
    <row r="6336" spans="1:1" x14ac:dyDescent="0.25">
      <c r="A6336" s="290"/>
    </row>
    <row r="6337" spans="1:1" x14ac:dyDescent="0.25">
      <c r="A6337" s="290"/>
    </row>
    <row r="6338" spans="1:1" x14ac:dyDescent="0.25">
      <c r="A6338" s="290"/>
    </row>
    <row r="6339" spans="1:1" x14ac:dyDescent="0.25">
      <c r="A6339" s="290"/>
    </row>
    <row r="6340" spans="1:1" x14ac:dyDescent="0.25">
      <c r="A6340" s="290"/>
    </row>
    <row r="6341" spans="1:1" x14ac:dyDescent="0.25">
      <c r="A6341" s="290"/>
    </row>
    <row r="6342" spans="1:1" x14ac:dyDescent="0.25">
      <c r="A6342" s="290"/>
    </row>
    <row r="6343" spans="1:1" x14ac:dyDescent="0.25">
      <c r="A6343" s="290"/>
    </row>
    <row r="6344" spans="1:1" x14ac:dyDescent="0.25">
      <c r="A6344" s="290"/>
    </row>
    <row r="6345" spans="1:1" x14ac:dyDescent="0.25">
      <c r="A6345" s="290"/>
    </row>
    <row r="6346" spans="1:1" x14ac:dyDescent="0.25">
      <c r="A6346" s="290"/>
    </row>
    <row r="6347" spans="1:1" x14ac:dyDescent="0.25">
      <c r="A6347" s="290"/>
    </row>
    <row r="6348" spans="1:1" x14ac:dyDescent="0.25">
      <c r="A6348" s="290"/>
    </row>
    <row r="6349" spans="1:1" x14ac:dyDescent="0.25">
      <c r="A6349" s="290"/>
    </row>
    <row r="6350" spans="1:1" x14ac:dyDescent="0.25">
      <c r="A6350" s="290"/>
    </row>
    <row r="6351" spans="1:1" x14ac:dyDescent="0.25">
      <c r="A6351" s="290"/>
    </row>
    <row r="6352" spans="1:1" x14ac:dyDescent="0.25">
      <c r="A6352" s="290"/>
    </row>
    <row r="6353" spans="1:1" x14ac:dyDescent="0.25">
      <c r="A6353" s="290"/>
    </row>
    <row r="6354" spans="1:1" x14ac:dyDescent="0.25">
      <c r="A6354" s="290"/>
    </row>
    <row r="6355" spans="1:1" x14ac:dyDescent="0.25">
      <c r="A6355" s="290"/>
    </row>
    <row r="6356" spans="1:1" x14ac:dyDescent="0.25">
      <c r="A6356" s="290"/>
    </row>
    <row r="6357" spans="1:1" x14ac:dyDescent="0.25">
      <c r="A6357" s="290"/>
    </row>
    <row r="6358" spans="1:1" x14ac:dyDescent="0.25">
      <c r="A6358" s="290"/>
    </row>
    <row r="6359" spans="1:1" x14ac:dyDescent="0.25">
      <c r="A6359" s="290"/>
    </row>
    <row r="6360" spans="1:1" x14ac:dyDescent="0.25">
      <c r="A6360" s="290"/>
    </row>
    <row r="6361" spans="1:1" x14ac:dyDescent="0.25">
      <c r="A6361" s="290"/>
    </row>
    <row r="6362" spans="1:1" x14ac:dyDescent="0.25">
      <c r="A6362" s="290"/>
    </row>
    <row r="6363" spans="1:1" x14ac:dyDescent="0.25">
      <c r="A6363" s="290"/>
    </row>
    <row r="6364" spans="1:1" x14ac:dyDescent="0.25">
      <c r="A6364" s="290"/>
    </row>
    <row r="6365" spans="1:1" x14ac:dyDescent="0.25">
      <c r="A6365" s="290"/>
    </row>
    <row r="6366" spans="1:1" x14ac:dyDescent="0.25">
      <c r="A6366" s="290"/>
    </row>
    <row r="6367" spans="1:1" x14ac:dyDescent="0.25">
      <c r="A6367" s="290"/>
    </row>
    <row r="6368" spans="1:1" x14ac:dyDescent="0.25">
      <c r="A6368" s="290"/>
    </row>
    <row r="6369" spans="1:1" x14ac:dyDescent="0.25">
      <c r="A6369" s="290"/>
    </row>
    <row r="6370" spans="1:1" x14ac:dyDescent="0.25">
      <c r="A6370" s="290"/>
    </row>
    <row r="6371" spans="1:1" x14ac:dyDescent="0.25">
      <c r="A6371" s="290"/>
    </row>
    <row r="6372" spans="1:1" x14ac:dyDescent="0.25">
      <c r="A6372" s="290"/>
    </row>
    <row r="6373" spans="1:1" x14ac:dyDescent="0.25">
      <c r="A6373" s="290"/>
    </row>
    <row r="6374" spans="1:1" x14ac:dyDescent="0.25">
      <c r="A6374" s="290"/>
    </row>
    <row r="6375" spans="1:1" x14ac:dyDescent="0.25">
      <c r="A6375" s="290"/>
    </row>
    <row r="6376" spans="1:1" x14ac:dyDescent="0.25">
      <c r="A6376" s="290"/>
    </row>
    <row r="6377" spans="1:1" x14ac:dyDescent="0.25">
      <c r="A6377" s="290"/>
    </row>
    <row r="6378" spans="1:1" x14ac:dyDescent="0.25">
      <c r="A6378" s="290"/>
    </row>
    <row r="6379" spans="1:1" x14ac:dyDescent="0.25">
      <c r="A6379" s="290"/>
    </row>
    <row r="6380" spans="1:1" x14ac:dyDescent="0.25">
      <c r="A6380" s="290"/>
    </row>
    <row r="6381" spans="1:1" x14ac:dyDescent="0.25">
      <c r="A6381" s="290"/>
    </row>
    <row r="6382" spans="1:1" x14ac:dyDescent="0.25">
      <c r="A6382" s="290"/>
    </row>
    <row r="6383" spans="1:1" x14ac:dyDescent="0.25">
      <c r="A6383" s="290"/>
    </row>
    <row r="6384" spans="1:1" x14ac:dyDescent="0.25">
      <c r="A6384" s="290"/>
    </row>
    <row r="6385" spans="1:1" x14ac:dyDescent="0.25">
      <c r="A6385" s="290"/>
    </row>
    <row r="6386" spans="1:1" x14ac:dyDescent="0.25">
      <c r="A6386" s="290"/>
    </row>
    <row r="6387" spans="1:1" x14ac:dyDescent="0.25">
      <c r="A6387" s="290"/>
    </row>
    <row r="6388" spans="1:1" x14ac:dyDescent="0.25">
      <c r="A6388" s="290"/>
    </row>
    <row r="6389" spans="1:1" x14ac:dyDescent="0.25">
      <c r="A6389" s="290"/>
    </row>
    <row r="6390" spans="1:1" x14ac:dyDescent="0.25">
      <c r="A6390" s="290"/>
    </row>
    <row r="6391" spans="1:1" x14ac:dyDescent="0.25">
      <c r="A6391" s="290"/>
    </row>
    <row r="6392" spans="1:1" x14ac:dyDescent="0.25">
      <c r="A6392" s="290"/>
    </row>
    <row r="6393" spans="1:1" x14ac:dyDescent="0.25">
      <c r="A6393" s="290"/>
    </row>
    <row r="6394" spans="1:1" x14ac:dyDescent="0.25">
      <c r="A6394" s="290"/>
    </row>
    <row r="6395" spans="1:1" x14ac:dyDescent="0.25">
      <c r="A6395" s="290"/>
    </row>
    <row r="6396" spans="1:1" x14ac:dyDescent="0.25">
      <c r="A6396" s="290"/>
    </row>
    <row r="6397" spans="1:1" x14ac:dyDescent="0.25">
      <c r="A6397" s="290"/>
    </row>
    <row r="6398" spans="1:1" x14ac:dyDescent="0.25">
      <c r="A6398" s="290"/>
    </row>
    <row r="6399" spans="1:1" x14ac:dyDescent="0.25">
      <c r="A6399" s="290"/>
    </row>
    <row r="6400" spans="1:1" x14ac:dyDescent="0.25">
      <c r="A6400" s="290"/>
    </row>
    <row r="6401" spans="1:1" x14ac:dyDescent="0.25">
      <c r="A6401" s="290"/>
    </row>
    <row r="6402" spans="1:1" x14ac:dyDescent="0.25">
      <c r="A6402" s="290"/>
    </row>
    <row r="6403" spans="1:1" x14ac:dyDescent="0.25">
      <c r="A6403" s="290"/>
    </row>
    <row r="6404" spans="1:1" x14ac:dyDescent="0.25">
      <c r="A6404" s="290"/>
    </row>
    <row r="6405" spans="1:1" x14ac:dyDescent="0.25">
      <c r="A6405" s="290"/>
    </row>
    <row r="6406" spans="1:1" x14ac:dyDescent="0.25">
      <c r="A6406" s="290"/>
    </row>
    <row r="6407" spans="1:1" x14ac:dyDescent="0.25">
      <c r="A6407" s="290"/>
    </row>
    <row r="6408" spans="1:1" x14ac:dyDescent="0.25">
      <c r="A6408" s="290"/>
    </row>
    <row r="6409" spans="1:1" x14ac:dyDescent="0.25">
      <c r="A6409" s="290"/>
    </row>
    <row r="6410" spans="1:1" x14ac:dyDescent="0.25">
      <c r="A6410" s="290"/>
    </row>
    <row r="6411" spans="1:1" x14ac:dyDescent="0.25">
      <c r="A6411" s="290"/>
    </row>
    <row r="6412" spans="1:1" x14ac:dyDescent="0.25">
      <c r="A6412" s="290"/>
    </row>
    <row r="6413" spans="1:1" x14ac:dyDescent="0.25">
      <c r="A6413" s="290"/>
    </row>
    <row r="6414" spans="1:1" x14ac:dyDescent="0.25">
      <c r="A6414" s="290"/>
    </row>
    <row r="6415" spans="1:1" x14ac:dyDescent="0.25">
      <c r="A6415" s="290"/>
    </row>
    <row r="6416" spans="1:1" x14ac:dyDescent="0.25">
      <c r="A6416" s="290"/>
    </row>
    <row r="6417" spans="1:1" x14ac:dyDescent="0.25">
      <c r="A6417" s="290"/>
    </row>
    <row r="6418" spans="1:1" x14ac:dyDescent="0.25">
      <c r="A6418" s="290"/>
    </row>
    <row r="6419" spans="1:1" x14ac:dyDescent="0.25">
      <c r="A6419" s="290"/>
    </row>
    <row r="6420" spans="1:1" x14ac:dyDescent="0.25">
      <c r="A6420" s="290"/>
    </row>
    <row r="6421" spans="1:1" x14ac:dyDescent="0.25">
      <c r="A6421" s="290"/>
    </row>
    <row r="6422" spans="1:1" x14ac:dyDescent="0.25">
      <c r="A6422" s="290"/>
    </row>
    <row r="6423" spans="1:1" x14ac:dyDescent="0.25">
      <c r="A6423" s="290"/>
    </row>
    <row r="6424" spans="1:1" x14ac:dyDescent="0.25">
      <c r="A6424" s="290"/>
    </row>
    <row r="6425" spans="1:1" x14ac:dyDescent="0.25">
      <c r="A6425" s="290"/>
    </row>
    <row r="6426" spans="1:1" x14ac:dyDescent="0.25">
      <c r="A6426" s="290"/>
    </row>
    <row r="6427" spans="1:1" x14ac:dyDescent="0.25">
      <c r="A6427" s="290"/>
    </row>
    <row r="6428" spans="1:1" x14ac:dyDescent="0.25">
      <c r="A6428" s="290"/>
    </row>
    <row r="6429" spans="1:1" x14ac:dyDescent="0.25">
      <c r="A6429" s="290"/>
    </row>
    <row r="6430" spans="1:1" x14ac:dyDescent="0.25">
      <c r="A6430" s="290"/>
    </row>
    <row r="6431" spans="1:1" x14ac:dyDescent="0.25">
      <c r="A6431" s="290"/>
    </row>
    <row r="6432" spans="1:1" x14ac:dyDescent="0.25">
      <c r="A6432" s="290"/>
    </row>
    <row r="6433" spans="1:1" x14ac:dyDescent="0.25">
      <c r="A6433" s="290"/>
    </row>
    <row r="6434" spans="1:1" x14ac:dyDescent="0.25">
      <c r="A6434" s="290"/>
    </row>
    <row r="6435" spans="1:1" x14ac:dyDescent="0.25">
      <c r="A6435" s="290"/>
    </row>
    <row r="6436" spans="1:1" x14ac:dyDescent="0.25">
      <c r="A6436" s="290"/>
    </row>
    <row r="6437" spans="1:1" x14ac:dyDescent="0.25">
      <c r="A6437" s="290"/>
    </row>
    <row r="6438" spans="1:1" x14ac:dyDescent="0.25">
      <c r="A6438" s="290"/>
    </row>
    <row r="6439" spans="1:1" x14ac:dyDescent="0.25">
      <c r="A6439" s="290"/>
    </row>
    <row r="6440" spans="1:1" x14ac:dyDescent="0.25">
      <c r="A6440" s="290"/>
    </row>
    <row r="6441" spans="1:1" x14ac:dyDescent="0.25">
      <c r="A6441" s="290"/>
    </row>
    <row r="6442" spans="1:1" x14ac:dyDescent="0.25">
      <c r="A6442" s="290"/>
    </row>
    <row r="6443" spans="1:1" x14ac:dyDescent="0.25">
      <c r="A6443" s="290"/>
    </row>
    <row r="6444" spans="1:1" x14ac:dyDescent="0.25">
      <c r="A6444" s="290"/>
    </row>
    <row r="6445" spans="1:1" x14ac:dyDescent="0.25">
      <c r="A6445" s="290"/>
    </row>
    <row r="6446" spans="1:1" x14ac:dyDescent="0.25">
      <c r="A6446" s="290"/>
    </row>
    <row r="6447" spans="1:1" x14ac:dyDescent="0.25">
      <c r="A6447" s="290"/>
    </row>
    <row r="6448" spans="1:1" x14ac:dyDescent="0.25">
      <c r="A6448" s="290"/>
    </row>
    <row r="6449" spans="1:1" x14ac:dyDescent="0.25">
      <c r="A6449" s="290"/>
    </row>
    <row r="6450" spans="1:1" x14ac:dyDescent="0.25">
      <c r="A6450" s="290"/>
    </row>
    <row r="6451" spans="1:1" x14ac:dyDescent="0.25">
      <c r="A6451" s="290"/>
    </row>
    <row r="6452" spans="1:1" x14ac:dyDescent="0.25">
      <c r="A6452" s="290"/>
    </row>
    <row r="6453" spans="1:1" x14ac:dyDescent="0.25">
      <c r="A6453" s="290"/>
    </row>
    <row r="6454" spans="1:1" x14ac:dyDescent="0.25">
      <c r="A6454" s="290"/>
    </row>
    <row r="6455" spans="1:1" x14ac:dyDescent="0.25">
      <c r="A6455" s="290"/>
    </row>
    <row r="6456" spans="1:1" x14ac:dyDescent="0.25">
      <c r="A6456" s="290"/>
    </row>
    <row r="6457" spans="1:1" x14ac:dyDescent="0.25">
      <c r="A6457" s="290"/>
    </row>
    <row r="6458" spans="1:1" x14ac:dyDescent="0.25">
      <c r="A6458" s="290"/>
    </row>
    <row r="6459" spans="1:1" x14ac:dyDescent="0.25">
      <c r="A6459" s="290"/>
    </row>
    <row r="6460" spans="1:1" x14ac:dyDescent="0.25">
      <c r="A6460" s="290"/>
    </row>
    <row r="6461" spans="1:1" x14ac:dyDescent="0.25">
      <c r="A6461" s="290"/>
    </row>
    <row r="6462" spans="1:1" x14ac:dyDescent="0.25">
      <c r="A6462" s="290"/>
    </row>
    <row r="6463" spans="1:1" x14ac:dyDescent="0.25">
      <c r="A6463" s="290"/>
    </row>
    <row r="6464" spans="1:1" x14ac:dyDescent="0.25">
      <c r="A6464" s="290"/>
    </row>
    <row r="6465" spans="1:1" x14ac:dyDescent="0.25">
      <c r="A6465" s="290"/>
    </row>
    <row r="6466" spans="1:1" x14ac:dyDescent="0.25">
      <c r="A6466" s="290"/>
    </row>
    <row r="6467" spans="1:1" x14ac:dyDescent="0.25">
      <c r="A6467" s="290"/>
    </row>
    <row r="6468" spans="1:1" x14ac:dyDescent="0.25">
      <c r="A6468" s="290"/>
    </row>
    <row r="6469" spans="1:1" x14ac:dyDescent="0.25">
      <c r="A6469" s="290"/>
    </row>
    <row r="6470" spans="1:1" x14ac:dyDescent="0.25">
      <c r="A6470" s="290"/>
    </row>
    <row r="6471" spans="1:1" x14ac:dyDescent="0.25">
      <c r="A6471" s="290"/>
    </row>
    <row r="6472" spans="1:1" x14ac:dyDescent="0.25">
      <c r="A6472" s="290"/>
    </row>
    <row r="6473" spans="1:1" x14ac:dyDescent="0.25">
      <c r="A6473" s="290"/>
    </row>
    <row r="6474" spans="1:1" x14ac:dyDescent="0.25">
      <c r="A6474" s="290"/>
    </row>
    <row r="6475" spans="1:1" x14ac:dyDescent="0.25">
      <c r="A6475" s="290"/>
    </row>
    <row r="6476" spans="1:1" x14ac:dyDescent="0.25">
      <c r="A6476" s="290"/>
    </row>
    <row r="6477" spans="1:1" x14ac:dyDescent="0.25">
      <c r="A6477" s="290"/>
    </row>
    <row r="6478" spans="1:1" x14ac:dyDescent="0.25">
      <c r="A6478" s="290"/>
    </row>
    <row r="6479" spans="1:1" x14ac:dyDescent="0.25">
      <c r="A6479" s="290"/>
    </row>
    <row r="6480" spans="1:1" x14ac:dyDescent="0.25">
      <c r="A6480" s="290"/>
    </row>
    <row r="6481" spans="1:1" x14ac:dyDescent="0.25">
      <c r="A6481" s="290"/>
    </row>
    <row r="6482" spans="1:1" x14ac:dyDescent="0.25">
      <c r="A6482" s="290"/>
    </row>
    <row r="6483" spans="1:1" x14ac:dyDescent="0.25">
      <c r="A6483" s="290"/>
    </row>
    <row r="6484" spans="1:1" x14ac:dyDescent="0.25">
      <c r="A6484" s="290"/>
    </row>
    <row r="6485" spans="1:1" x14ac:dyDescent="0.25">
      <c r="A6485" s="290"/>
    </row>
    <row r="6486" spans="1:1" x14ac:dyDescent="0.25">
      <c r="A6486" s="290"/>
    </row>
    <row r="6487" spans="1:1" x14ac:dyDescent="0.25">
      <c r="A6487" s="290"/>
    </row>
    <row r="6488" spans="1:1" x14ac:dyDescent="0.25">
      <c r="A6488" s="290"/>
    </row>
    <row r="6489" spans="1:1" x14ac:dyDescent="0.25">
      <c r="A6489" s="290"/>
    </row>
    <row r="6490" spans="1:1" x14ac:dyDescent="0.25">
      <c r="A6490" s="290"/>
    </row>
    <row r="6491" spans="1:1" x14ac:dyDescent="0.25">
      <c r="A6491" s="290"/>
    </row>
    <row r="6492" spans="1:1" x14ac:dyDescent="0.25">
      <c r="A6492" s="290"/>
    </row>
    <row r="6493" spans="1:1" x14ac:dyDescent="0.25">
      <c r="A6493" s="290"/>
    </row>
    <row r="6494" spans="1:1" x14ac:dyDescent="0.25">
      <c r="A6494" s="290"/>
    </row>
    <row r="6495" spans="1:1" x14ac:dyDescent="0.25">
      <c r="A6495" s="290"/>
    </row>
    <row r="6496" spans="1:1" x14ac:dyDescent="0.25">
      <c r="A6496" s="290"/>
    </row>
    <row r="6497" spans="1:1" x14ac:dyDescent="0.25">
      <c r="A6497" s="290"/>
    </row>
    <row r="6498" spans="1:1" x14ac:dyDescent="0.25">
      <c r="A6498" s="290"/>
    </row>
    <row r="6499" spans="1:1" x14ac:dyDescent="0.25">
      <c r="A6499" s="290"/>
    </row>
    <row r="6500" spans="1:1" x14ac:dyDescent="0.25">
      <c r="A6500" s="290"/>
    </row>
    <row r="6501" spans="1:1" x14ac:dyDescent="0.25">
      <c r="A6501" s="290"/>
    </row>
    <row r="6502" spans="1:1" x14ac:dyDescent="0.25">
      <c r="A6502" s="290"/>
    </row>
    <row r="6503" spans="1:1" x14ac:dyDescent="0.25">
      <c r="A6503" s="290"/>
    </row>
    <row r="6504" spans="1:1" x14ac:dyDescent="0.25">
      <c r="A6504" s="290"/>
    </row>
    <row r="6505" spans="1:1" x14ac:dyDescent="0.25">
      <c r="A6505" s="290"/>
    </row>
    <row r="6506" spans="1:1" x14ac:dyDescent="0.25">
      <c r="A6506" s="290"/>
    </row>
    <row r="6507" spans="1:1" x14ac:dyDescent="0.25">
      <c r="A6507" s="290"/>
    </row>
    <row r="6508" spans="1:1" x14ac:dyDescent="0.25">
      <c r="A6508" s="290"/>
    </row>
    <row r="6509" spans="1:1" x14ac:dyDescent="0.25">
      <c r="A6509" s="290"/>
    </row>
    <row r="6510" spans="1:1" x14ac:dyDescent="0.25">
      <c r="A6510" s="290"/>
    </row>
    <row r="6511" spans="1:1" x14ac:dyDescent="0.25">
      <c r="A6511" s="290"/>
    </row>
    <row r="6512" spans="1:1" x14ac:dyDescent="0.25">
      <c r="A6512" s="290"/>
    </row>
    <row r="6513" spans="1:1" x14ac:dyDescent="0.25">
      <c r="A6513" s="290"/>
    </row>
    <row r="6514" spans="1:1" x14ac:dyDescent="0.25">
      <c r="A6514" s="290"/>
    </row>
    <row r="6515" spans="1:1" x14ac:dyDescent="0.25">
      <c r="A6515" s="290"/>
    </row>
    <row r="6516" spans="1:1" x14ac:dyDescent="0.25">
      <c r="A6516" s="290"/>
    </row>
    <row r="6517" spans="1:1" x14ac:dyDescent="0.25">
      <c r="A6517" s="290"/>
    </row>
    <row r="6518" spans="1:1" x14ac:dyDescent="0.25">
      <c r="A6518" s="290"/>
    </row>
    <row r="6519" spans="1:1" x14ac:dyDescent="0.25">
      <c r="A6519" s="290"/>
    </row>
    <row r="6520" spans="1:1" x14ac:dyDescent="0.25">
      <c r="A6520" s="290"/>
    </row>
    <row r="6521" spans="1:1" x14ac:dyDescent="0.25">
      <c r="A6521" s="290"/>
    </row>
    <row r="6522" spans="1:1" x14ac:dyDescent="0.25">
      <c r="A6522" s="290"/>
    </row>
    <row r="6523" spans="1:1" x14ac:dyDescent="0.25">
      <c r="A6523" s="290"/>
    </row>
    <row r="6524" spans="1:1" x14ac:dyDescent="0.25">
      <c r="A6524" s="290"/>
    </row>
    <row r="6525" spans="1:1" x14ac:dyDescent="0.25">
      <c r="A6525" s="290"/>
    </row>
    <row r="6526" spans="1:1" x14ac:dyDescent="0.25">
      <c r="A6526" s="290"/>
    </row>
    <row r="6527" spans="1:1" x14ac:dyDescent="0.25">
      <c r="A6527" s="290"/>
    </row>
    <row r="6528" spans="1:1" x14ac:dyDescent="0.25">
      <c r="A6528" s="290"/>
    </row>
    <row r="6529" spans="1:1" x14ac:dyDescent="0.25">
      <c r="A6529" s="290"/>
    </row>
    <row r="6530" spans="1:1" x14ac:dyDescent="0.25">
      <c r="A6530" s="290"/>
    </row>
    <row r="6531" spans="1:1" x14ac:dyDescent="0.25">
      <c r="A6531" s="290"/>
    </row>
    <row r="6532" spans="1:1" x14ac:dyDescent="0.25">
      <c r="A6532" s="290"/>
    </row>
    <row r="6533" spans="1:1" x14ac:dyDescent="0.25">
      <c r="A6533" s="290"/>
    </row>
    <row r="6534" spans="1:1" x14ac:dyDescent="0.25">
      <c r="A6534" s="290"/>
    </row>
    <row r="6535" spans="1:1" x14ac:dyDescent="0.25">
      <c r="A6535" s="290"/>
    </row>
    <row r="6536" spans="1:1" x14ac:dyDescent="0.25">
      <c r="A6536" s="290"/>
    </row>
    <row r="6537" spans="1:1" x14ac:dyDescent="0.25">
      <c r="A6537" s="290"/>
    </row>
    <row r="6538" spans="1:1" x14ac:dyDescent="0.25">
      <c r="A6538" s="290"/>
    </row>
    <row r="6539" spans="1:1" x14ac:dyDescent="0.25">
      <c r="A6539" s="290"/>
    </row>
    <row r="6540" spans="1:1" x14ac:dyDescent="0.25">
      <c r="A6540" s="290"/>
    </row>
    <row r="6541" spans="1:1" x14ac:dyDescent="0.25">
      <c r="A6541" s="290"/>
    </row>
    <row r="6542" spans="1:1" x14ac:dyDescent="0.25">
      <c r="A6542" s="290"/>
    </row>
    <row r="6543" spans="1:1" x14ac:dyDescent="0.25">
      <c r="A6543" s="290"/>
    </row>
    <row r="6544" spans="1:1" x14ac:dyDescent="0.25">
      <c r="A6544" s="290"/>
    </row>
    <row r="6545" spans="1:1" x14ac:dyDescent="0.25">
      <c r="A6545" s="290"/>
    </row>
    <row r="6546" spans="1:1" x14ac:dyDescent="0.25">
      <c r="A6546" s="290"/>
    </row>
    <row r="6547" spans="1:1" x14ac:dyDescent="0.25">
      <c r="A6547" s="290"/>
    </row>
    <row r="6548" spans="1:1" x14ac:dyDescent="0.25">
      <c r="A6548" s="290"/>
    </row>
    <row r="6549" spans="1:1" x14ac:dyDescent="0.25">
      <c r="A6549" s="290"/>
    </row>
    <row r="6550" spans="1:1" x14ac:dyDescent="0.25">
      <c r="A6550" s="290"/>
    </row>
    <row r="6551" spans="1:1" x14ac:dyDescent="0.25">
      <c r="A6551" s="290"/>
    </row>
    <row r="6552" spans="1:1" x14ac:dyDescent="0.25">
      <c r="A6552" s="290"/>
    </row>
    <row r="6553" spans="1:1" x14ac:dyDescent="0.25">
      <c r="A6553" s="290"/>
    </row>
    <row r="6554" spans="1:1" x14ac:dyDescent="0.25">
      <c r="A6554" s="290"/>
    </row>
    <row r="6555" spans="1:1" x14ac:dyDescent="0.25">
      <c r="A6555" s="290"/>
    </row>
    <row r="6556" spans="1:1" x14ac:dyDescent="0.25">
      <c r="A6556" s="290"/>
    </row>
    <row r="6557" spans="1:1" x14ac:dyDescent="0.25">
      <c r="A6557" s="290"/>
    </row>
    <row r="6558" spans="1:1" x14ac:dyDescent="0.25">
      <c r="A6558" s="290"/>
    </row>
    <row r="6559" spans="1:1" x14ac:dyDescent="0.25">
      <c r="A6559" s="290"/>
    </row>
    <row r="6560" spans="1:1" x14ac:dyDescent="0.25">
      <c r="A6560" s="290"/>
    </row>
    <row r="6561" spans="1:1" x14ac:dyDescent="0.25">
      <c r="A6561" s="290"/>
    </row>
    <row r="6562" spans="1:1" x14ac:dyDescent="0.25">
      <c r="A6562" s="290"/>
    </row>
    <row r="6563" spans="1:1" x14ac:dyDescent="0.25">
      <c r="A6563" s="290"/>
    </row>
    <row r="6564" spans="1:1" x14ac:dyDescent="0.25">
      <c r="A6564" s="290"/>
    </row>
    <row r="6565" spans="1:1" x14ac:dyDescent="0.25">
      <c r="A6565" s="290"/>
    </row>
    <row r="6566" spans="1:1" x14ac:dyDescent="0.25">
      <c r="A6566" s="290"/>
    </row>
    <row r="6567" spans="1:1" x14ac:dyDescent="0.25">
      <c r="A6567" s="290"/>
    </row>
    <row r="6568" spans="1:1" x14ac:dyDescent="0.25">
      <c r="A6568" s="290"/>
    </row>
    <row r="6569" spans="1:1" x14ac:dyDescent="0.25">
      <c r="A6569" s="290"/>
    </row>
    <row r="6570" spans="1:1" x14ac:dyDescent="0.25">
      <c r="A6570" s="290"/>
    </row>
    <row r="6571" spans="1:1" x14ac:dyDescent="0.25">
      <c r="A6571" s="290"/>
    </row>
    <row r="6572" spans="1:1" x14ac:dyDescent="0.25">
      <c r="A6572" s="290"/>
    </row>
    <row r="6573" spans="1:1" x14ac:dyDescent="0.25">
      <c r="A6573" s="290"/>
    </row>
    <row r="6574" spans="1:1" x14ac:dyDescent="0.25">
      <c r="A6574" s="290"/>
    </row>
    <row r="6575" spans="1:1" x14ac:dyDescent="0.25">
      <c r="A6575" s="290"/>
    </row>
    <row r="6576" spans="1:1" x14ac:dyDescent="0.25">
      <c r="A6576" s="290"/>
    </row>
    <row r="6577" spans="1:1" x14ac:dyDescent="0.25">
      <c r="A6577" s="290"/>
    </row>
    <row r="6578" spans="1:1" x14ac:dyDescent="0.25">
      <c r="A6578" s="290"/>
    </row>
    <row r="6579" spans="1:1" x14ac:dyDescent="0.25">
      <c r="A6579" s="290"/>
    </row>
    <row r="6580" spans="1:1" x14ac:dyDescent="0.25">
      <c r="A6580" s="290"/>
    </row>
    <row r="6581" spans="1:1" x14ac:dyDescent="0.25">
      <c r="A6581" s="290"/>
    </row>
    <row r="6582" spans="1:1" x14ac:dyDescent="0.25">
      <c r="A6582" s="290"/>
    </row>
    <row r="6583" spans="1:1" x14ac:dyDescent="0.25">
      <c r="A6583" s="290"/>
    </row>
    <row r="6584" spans="1:1" x14ac:dyDescent="0.25">
      <c r="A6584" s="290"/>
    </row>
    <row r="6585" spans="1:1" x14ac:dyDescent="0.25">
      <c r="A6585" s="290"/>
    </row>
    <row r="6586" spans="1:1" x14ac:dyDescent="0.25">
      <c r="A6586" s="290"/>
    </row>
    <row r="6587" spans="1:1" x14ac:dyDescent="0.25">
      <c r="A6587" s="290"/>
    </row>
    <row r="6588" spans="1:1" x14ac:dyDescent="0.25">
      <c r="A6588" s="290"/>
    </row>
    <row r="6589" spans="1:1" x14ac:dyDescent="0.25">
      <c r="A6589" s="290"/>
    </row>
    <row r="6590" spans="1:1" x14ac:dyDescent="0.25">
      <c r="A6590" s="290"/>
    </row>
    <row r="6591" spans="1:1" x14ac:dyDescent="0.25">
      <c r="A6591" s="290"/>
    </row>
    <row r="6592" spans="1:1" x14ac:dyDescent="0.25">
      <c r="A6592" s="290"/>
    </row>
    <row r="6593" spans="1:1" x14ac:dyDescent="0.25">
      <c r="A6593" s="290"/>
    </row>
    <row r="6594" spans="1:1" x14ac:dyDescent="0.25">
      <c r="A6594" s="290"/>
    </row>
    <row r="6595" spans="1:1" x14ac:dyDescent="0.25">
      <c r="A6595" s="290"/>
    </row>
    <row r="6596" spans="1:1" x14ac:dyDescent="0.25">
      <c r="A6596" s="290"/>
    </row>
    <row r="6597" spans="1:1" x14ac:dyDescent="0.25">
      <c r="A6597" s="290"/>
    </row>
    <row r="6598" spans="1:1" x14ac:dyDescent="0.25">
      <c r="A6598" s="290"/>
    </row>
    <row r="6599" spans="1:1" x14ac:dyDescent="0.25">
      <c r="A6599" s="290"/>
    </row>
    <row r="6600" spans="1:1" x14ac:dyDescent="0.25">
      <c r="A6600" s="290"/>
    </row>
    <row r="6601" spans="1:1" x14ac:dyDescent="0.25">
      <c r="A6601" s="290"/>
    </row>
    <row r="6602" spans="1:1" x14ac:dyDescent="0.25">
      <c r="A6602" s="290"/>
    </row>
    <row r="6603" spans="1:1" x14ac:dyDescent="0.25">
      <c r="A6603" s="290"/>
    </row>
    <row r="6604" spans="1:1" x14ac:dyDescent="0.25">
      <c r="A6604" s="290"/>
    </row>
    <row r="6605" spans="1:1" x14ac:dyDescent="0.25">
      <c r="A6605" s="290"/>
    </row>
    <row r="6606" spans="1:1" x14ac:dyDescent="0.25">
      <c r="A6606" s="290"/>
    </row>
    <row r="6607" spans="1:1" x14ac:dyDescent="0.25">
      <c r="A6607" s="290"/>
    </row>
    <row r="6608" spans="1:1" x14ac:dyDescent="0.25">
      <c r="A6608" s="290"/>
    </row>
    <row r="6609" spans="1:1" x14ac:dyDescent="0.25">
      <c r="A6609" s="290"/>
    </row>
    <row r="6610" spans="1:1" x14ac:dyDescent="0.25">
      <c r="A6610" s="290"/>
    </row>
    <row r="6611" spans="1:1" x14ac:dyDescent="0.25">
      <c r="A6611" s="290"/>
    </row>
    <row r="6612" spans="1:1" x14ac:dyDescent="0.25">
      <c r="A6612" s="290"/>
    </row>
    <row r="6613" spans="1:1" x14ac:dyDescent="0.25">
      <c r="A6613" s="290"/>
    </row>
    <row r="6614" spans="1:1" x14ac:dyDescent="0.25">
      <c r="A6614" s="290"/>
    </row>
    <row r="6615" spans="1:1" x14ac:dyDescent="0.25">
      <c r="A6615" s="290"/>
    </row>
    <row r="6616" spans="1:1" x14ac:dyDescent="0.25">
      <c r="A6616" s="290"/>
    </row>
    <row r="6617" spans="1:1" x14ac:dyDescent="0.25">
      <c r="A6617" s="290"/>
    </row>
    <row r="6618" spans="1:1" x14ac:dyDescent="0.25">
      <c r="A6618" s="290"/>
    </row>
    <row r="6619" spans="1:1" x14ac:dyDescent="0.25">
      <c r="A6619" s="290"/>
    </row>
    <row r="6620" spans="1:1" x14ac:dyDescent="0.25">
      <c r="A6620" s="290"/>
    </row>
    <row r="6621" spans="1:1" x14ac:dyDescent="0.25">
      <c r="A6621" s="290"/>
    </row>
    <row r="6622" spans="1:1" x14ac:dyDescent="0.25">
      <c r="A6622" s="290"/>
    </row>
    <row r="6623" spans="1:1" x14ac:dyDescent="0.25">
      <c r="A6623" s="290"/>
    </row>
    <row r="6624" spans="1:1" x14ac:dyDescent="0.25">
      <c r="A6624" s="290"/>
    </row>
    <row r="6625" spans="1:1" x14ac:dyDescent="0.25">
      <c r="A6625" s="290"/>
    </row>
    <row r="6626" spans="1:1" x14ac:dyDescent="0.25">
      <c r="A6626" s="290"/>
    </row>
    <row r="6627" spans="1:1" x14ac:dyDescent="0.25">
      <c r="A6627" s="290"/>
    </row>
    <row r="6628" spans="1:1" x14ac:dyDescent="0.25">
      <c r="A6628" s="290"/>
    </row>
    <row r="6629" spans="1:1" x14ac:dyDescent="0.25">
      <c r="A6629" s="290"/>
    </row>
    <row r="6630" spans="1:1" x14ac:dyDescent="0.25">
      <c r="A6630" s="290"/>
    </row>
    <row r="6631" spans="1:1" x14ac:dyDescent="0.25">
      <c r="A6631" s="290"/>
    </row>
    <row r="6632" spans="1:1" x14ac:dyDescent="0.25">
      <c r="A6632" s="290"/>
    </row>
    <row r="6633" spans="1:1" x14ac:dyDescent="0.25">
      <c r="A6633" s="290"/>
    </row>
    <row r="6634" spans="1:1" x14ac:dyDescent="0.25">
      <c r="A6634" s="290"/>
    </row>
    <row r="6635" spans="1:1" x14ac:dyDescent="0.25">
      <c r="A6635" s="290"/>
    </row>
    <row r="6636" spans="1:1" x14ac:dyDescent="0.25">
      <c r="A6636" s="290"/>
    </row>
    <row r="6637" spans="1:1" x14ac:dyDescent="0.25">
      <c r="A6637" s="290"/>
    </row>
    <row r="6638" spans="1:1" x14ac:dyDescent="0.25">
      <c r="A6638" s="290"/>
    </row>
    <row r="6639" spans="1:1" x14ac:dyDescent="0.25">
      <c r="A6639" s="290"/>
    </row>
    <row r="6640" spans="1:1" x14ac:dyDescent="0.25">
      <c r="A6640" s="290"/>
    </row>
    <row r="6641" spans="1:1" x14ac:dyDescent="0.25">
      <c r="A6641" s="290"/>
    </row>
    <row r="6642" spans="1:1" x14ac:dyDescent="0.25">
      <c r="A6642" s="290"/>
    </row>
    <row r="6643" spans="1:1" x14ac:dyDescent="0.25">
      <c r="A6643" s="290"/>
    </row>
    <row r="6644" spans="1:1" x14ac:dyDescent="0.25">
      <c r="A6644" s="290"/>
    </row>
    <row r="6645" spans="1:1" x14ac:dyDescent="0.25">
      <c r="A6645" s="290"/>
    </row>
    <row r="6646" spans="1:1" x14ac:dyDescent="0.25">
      <c r="A6646" s="290"/>
    </row>
    <row r="6647" spans="1:1" x14ac:dyDescent="0.25">
      <c r="A6647" s="290"/>
    </row>
    <row r="6648" spans="1:1" x14ac:dyDescent="0.25">
      <c r="A6648" s="290"/>
    </row>
    <row r="6649" spans="1:1" x14ac:dyDescent="0.25">
      <c r="A6649" s="290"/>
    </row>
    <row r="6650" spans="1:1" x14ac:dyDescent="0.25">
      <c r="A6650" s="290"/>
    </row>
    <row r="6651" spans="1:1" x14ac:dyDescent="0.25">
      <c r="A6651" s="290"/>
    </row>
    <row r="6652" spans="1:1" x14ac:dyDescent="0.25">
      <c r="A6652" s="290"/>
    </row>
    <row r="6653" spans="1:1" x14ac:dyDescent="0.25">
      <c r="A6653" s="290"/>
    </row>
    <row r="6654" spans="1:1" x14ac:dyDescent="0.25">
      <c r="A6654" s="290"/>
    </row>
    <row r="6655" spans="1:1" x14ac:dyDescent="0.25">
      <c r="A6655" s="290"/>
    </row>
    <row r="6656" spans="1:1" x14ac:dyDescent="0.25">
      <c r="A6656" s="290"/>
    </row>
    <row r="6657" spans="1:1" x14ac:dyDescent="0.25">
      <c r="A6657" s="290"/>
    </row>
    <row r="6658" spans="1:1" x14ac:dyDescent="0.25">
      <c r="A6658" s="290"/>
    </row>
    <row r="6659" spans="1:1" x14ac:dyDescent="0.25">
      <c r="A6659" s="290"/>
    </row>
    <row r="6660" spans="1:1" x14ac:dyDescent="0.25">
      <c r="A6660" s="290"/>
    </row>
    <row r="6661" spans="1:1" x14ac:dyDescent="0.25">
      <c r="A6661" s="290"/>
    </row>
    <row r="6662" spans="1:1" x14ac:dyDescent="0.25">
      <c r="A6662" s="290"/>
    </row>
    <row r="6663" spans="1:1" x14ac:dyDescent="0.25">
      <c r="A6663" s="290"/>
    </row>
    <row r="6664" spans="1:1" x14ac:dyDescent="0.25">
      <c r="A6664" s="290"/>
    </row>
    <row r="6665" spans="1:1" x14ac:dyDescent="0.25">
      <c r="A6665" s="290"/>
    </row>
    <row r="6666" spans="1:1" x14ac:dyDescent="0.25">
      <c r="A6666" s="290"/>
    </row>
    <row r="6667" spans="1:1" x14ac:dyDescent="0.25">
      <c r="A6667" s="290"/>
    </row>
    <row r="6668" spans="1:1" x14ac:dyDescent="0.25">
      <c r="A6668" s="290"/>
    </row>
    <row r="6669" spans="1:1" x14ac:dyDescent="0.25">
      <c r="A6669" s="290"/>
    </row>
    <row r="6670" spans="1:1" x14ac:dyDescent="0.25">
      <c r="A6670" s="290"/>
    </row>
    <row r="6671" spans="1:1" x14ac:dyDescent="0.25">
      <c r="A6671" s="290"/>
    </row>
    <row r="6672" spans="1:1" x14ac:dyDescent="0.25">
      <c r="A6672" s="290"/>
    </row>
    <row r="6673" spans="1:1" x14ac:dyDescent="0.25">
      <c r="A6673" s="290"/>
    </row>
    <row r="6674" spans="1:1" x14ac:dyDescent="0.25">
      <c r="A6674" s="290"/>
    </row>
    <row r="6675" spans="1:1" x14ac:dyDescent="0.25">
      <c r="A6675" s="290"/>
    </row>
    <row r="6676" spans="1:1" x14ac:dyDescent="0.25">
      <c r="A6676" s="290"/>
    </row>
    <row r="6677" spans="1:1" x14ac:dyDescent="0.25">
      <c r="A6677" s="290"/>
    </row>
    <row r="6678" spans="1:1" x14ac:dyDescent="0.25">
      <c r="A6678" s="290"/>
    </row>
    <row r="6679" spans="1:1" x14ac:dyDescent="0.25">
      <c r="A6679" s="290"/>
    </row>
    <row r="6680" spans="1:1" x14ac:dyDescent="0.25">
      <c r="A6680" s="290"/>
    </row>
    <row r="6681" spans="1:1" x14ac:dyDescent="0.25">
      <c r="A6681" s="290"/>
    </row>
    <row r="6682" spans="1:1" x14ac:dyDescent="0.25">
      <c r="A6682" s="290"/>
    </row>
    <row r="6683" spans="1:1" x14ac:dyDescent="0.25">
      <c r="A6683" s="290"/>
    </row>
    <row r="6684" spans="1:1" x14ac:dyDescent="0.25">
      <c r="A6684" s="290"/>
    </row>
    <row r="6685" spans="1:1" x14ac:dyDescent="0.25">
      <c r="A6685" s="290"/>
    </row>
    <row r="6686" spans="1:1" x14ac:dyDescent="0.25">
      <c r="A6686" s="290"/>
    </row>
    <row r="6687" spans="1:1" x14ac:dyDescent="0.25">
      <c r="A6687" s="290"/>
    </row>
    <row r="6688" spans="1:1" x14ac:dyDescent="0.25">
      <c r="A6688" s="290"/>
    </row>
    <row r="6689" spans="1:1" x14ac:dyDescent="0.25">
      <c r="A6689" s="290"/>
    </row>
    <row r="6690" spans="1:1" x14ac:dyDescent="0.25">
      <c r="A6690" s="290"/>
    </row>
    <row r="6691" spans="1:1" x14ac:dyDescent="0.25">
      <c r="A6691" s="290"/>
    </row>
    <row r="6692" spans="1:1" x14ac:dyDescent="0.25">
      <c r="A6692" s="290"/>
    </row>
    <row r="6693" spans="1:1" x14ac:dyDescent="0.25">
      <c r="A6693" s="290"/>
    </row>
    <row r="6694" spans="1:1" x14ac:dyDescent="0.25">
      <c r="A6694" s="290"/>
    </row>
    <row r="6695" spans="1:1" x14ac:dyDescent="0.25">
      <c r="A6695" s="290"/>
    </row>
    <row r="6696" spans="1:1" x14ac:dyDescent="0.25">
      <c r="A6696" s="290"/>
    </row>
    <row r="6697" spans="1:1" x14ac:dyDescent="0.25">
      <c r="A6697" s="290"/>
    </row>
    <row r="6698" spans="1:1" x14ac:dyDescent="0.25">
      <c r="A6698" s="290"/>
    </row>
    <row r="6699" spans="1:1" x14ac:dyDescent="0.25">
      <c r="A6699" s="290"/>
    </row>
    <row r="6700" spans="1:1" x14ac:dyDescent="0.25">
      <c r="A6700" s="290"/>
    </row>
    <row r="6701" spans="1:1" x14ac:dyDescent="0.25">
      <c r="A6701" s="290"/>
    </row>
    <row r="6702" spans="1:1" x14ac:dyDescent="0.25">
      <c r="A6702" s="290"/>
    </row>
    <row r="6703" spans="1:1" x14ac:dyDescent="0.25">
      <c r="A6703" s="290"/>
    </row>
    <row r="6704" spans="1:1" x14ac:dyDescent="0.25">
      <c r="A6704" s="290"/>
    </row>
    <row r="6705" spans="1:1" x14ac:dyDescent="0.25">
      <c r="A6705" s="290"/>
    </row>
    <row r="6706" spans="1:1" x14ac:dyDescent="0.25">
      <c r="A6706" s="290"/>
    </row>
    <row r="6707" spans="1:1" x14ac:dyDescent="0.25">
      <c r="A6707" s="290"/>
    </row>
    <row r="6708" spans="1:1" x14ac:dyDescent="0.25">
      <c r="A6708" s="290"/>
    </row>
    <row r="6709" spans="1:1" x14ac:dyDescent="0.25">
      <c r="A6709" s="290"/>
    </row>
    <row r="6710" spans="1:1" x14ac:dyDescent="0.25">
      <c r="A6710" s="290"/>
    </row>
    <row r="6711" spans="1:1" x14ac:dyDescent="0.25">
      <c r="A6711" s="290"/>
    </row>
    <row r="6712" spans="1:1" x14ac:dyDescent="0.25">
      <c r="A6712" s="290"/>
    </row>
    <row r="6713" spans="1:1" x14ac:dyDescent="0.25">
      <c r="A6713" s="290"/>
    </row>
    <row r="6714" spans="1:1" x14ac:dyDescent="0.25">
      <c r="A6714" s="290"/>
    </row>
    <row r="6715" spans="1:1" x14ac:dyDescent="0.25">
      <c r="A6715" s="290"/>
    </row>
    <row r="6716" spans="1:1" x14ac:dyDescent="0.25">
      <c r="A6716" s="290"/>
    </row>
    <row r="6717" spans="1:1" x14ac:dyDescent="0.25">
      <c r="A6717" s="290"/>
    </row>
    <row r="6718" spans="1:1" x14ac:dyDescent="0.25">
      <c r="A6718" s="290"/>
    </row>
    <row r="6719" spans="1:1" x14ac:dyDescent="0.25">
      <c r="A6719" s="290"/>
    </row>
    <row r="6720" spans="1:1" x14ac:dyDescent="0.25">
      <c r="A6720" s="290"/>
    </row>
    <row r="6721" spans="1:1" x14ac:dyDescent="0.25">
      <c r="A6721" s="290"/>
    </row>
    <row r="6722" spans="1:1" x14ac:dyDescent="0.25">
      <c r="A6722" s="290"/>
    </row>
    <row r="6723" spans="1:1" x14ac:dyDescent="0.25">
      <c r="A6723" s="290"/>
    </row>
    <row r="6724" spans="1:1" x14ac:dyDescent="0.25">
      <c r="A6724" s="290"/>
    </row>
    <row r="6725" spans="1:1" x14ac:dyDescent="0.25">
      <c r="A6725" s="290"/>
    </row>
    <row r="6726" spans="1:1" x14ac:dyDescent="0.25">
      <c r="A6726" s="290"/>
    </row>
    <row r="6727" spans="1:1" x14ac:dyDescent="0.25">
      <c r="A6727" s="290"/>
    </row>
    <row r="6728" spans="1:1" x14ac:dyDescent="0.25">
      <c r="A6728" s="290"/>
    </row>
    <row r="6729" spans="1:1" x14ac:dyDescent="0.25">
      <c r="A6729" s="290"/>
    </row>
    <row r="6730" spans="1:1" x14ac:dyDescent="0.25">
      <c r="A6730" s="290"/>
    </row>
    <row r="6731" spans="1:1" x14ac:dyDescent="0.25">
      <c r="A6731" s="290"/>
    </row>
    <row r="6732" spans="1:1" x14ac:dyDescent="0.25">
      <c r="A6732" s="290"/>
    </row>
    <row r="6733" spans="1:1" x14ac:dyDescent="0.25">
      <c r="A6733" s="290"/>
    </row>
    <row r="6734" spans="1:1" x14ac:dyDescent="0.25">
      <c r="A6734" s="290"/>
    </row>
    <row r="6735" spans="1:1" x14ac:dyDescent="0.25">
      <c r="A6735" s="290"/>
    </row>
    <row r="6736" spans="1:1" x14ac:dyDescent="0.25">
      <c r="A6736" s="290"/>
    </row>
    <row r="6737" spans="1:1" x14ac:dyDescent="0.25">
      <c r="A6737" s="290"/>
    </row>
    <row r="6738" spans="1:1" x14ac:dyDescent="0.25">
      <c r="A6738" s="290"/>
    </row>
    <row r="6739" spans="1:1" x14ac:dyDescent="0.25">
      <c r="A6739" s="290"/>
    </row>
    <row r="6740" spans="1:1" x14ac:dyDescent="0.25">
      <c r="A6740" s="290"/>
    </row>
    <row r="6741" spans="1:1" x14ac:dyDescent="0.25">
      <c r="A6741" s="290"/>
    </row>
    <row r="6742" spans="1:1" x14ac:dyDescent="0.25">
      <c r="A6742" s="290"/>
    </row>
    <row r="6743" spans="1:1" x14ac:dyDescent="0.25">
      <c r="A6743" s="290"/>
    </row>
    <row r="6744" spans="1:1" x14ac:dyDescent="0.25">
      <c r="A6744" s="290"/>
    </row>
    <row r="6745" spans="1:1" x14ac:dyDescent="0.25">
      <c r="A6745" s="290"/>
    </row>
    <row r="6746" spans="1:1" x14ac:dyDescent="0.25">
      <c r="A6746" s="290"/>
    </row>
    <row r="6747" spans="1:1" x14ac:dyDescent="0.25">
      <c r="A6747" s="290"/>
    </row>
    <row r="6748" spans="1:1" x14ac:dyDescent="0.25">
      <c r="A6748" s="290"/>
    </row>
    <row r="6749" spans="1:1" x14ac:dyDescent="0.25">
      <c r="A6749" s="290"/>
    </row>
    <row r="6750" spans="1:1" x14ac:dyDescent="0.25">
      <c r="A6750" s="290"/>
    </row>
    <row r="6751" spans="1:1" x14ac:dyDescent="0.25">
      <c r="A6751" s="290"/>
    </row>
    <row r="6752" spans="1:1" x14ac:dyDescent="0.25">
      <c r="A6752" s="290"/>
    </row>
    <row r="6753" spans="1:1" x14ac:dyDescent="0.25">
      <c r="A6753" s="290"/>
    </row>
    <row r="6754" spans="1:1" x14ac:dyDescent="0.25">
      <c r="A6754" s="290"/>
    </row>
    <row r="6755" spans="1:1" x14ac:dyDescent="0.25">
      <c r="A6755" s="290"/>
    </row>
    <row r="6756" spans="1:1" x14ac:dyDescent="0.25">
      <c r="A6756" s="290"/>
    </row>
    <row r="6757" spans="1:1" x14ac:dyDescent="0.25">
      <c r="A6757" s="290"/>
    </row>
    <row r="6758" spans="1:1" x14ac:dyDescent="0.25">
      <c r="A6758" s="290"/>
    </row>
    <row r="6759" spans="1:1" x14ac:dyDescent="0.25">
      <c r="A6759" s="290"/>
    </row>
    <row r="6760" spans="1:1" x14ac:dyDescent="0.25">
      <c r="A6760" s="290"/>
    </row>
    <row r="6761" spans="1:1" x14ac:dyDescent="0.25">
      <c r="A6761" s="290"/>
    </row>
    <row r="6762" spans="1:1" x14ac:dyDescent="0.25">
      <c r="A6762" s="290"/>
    </row>
    <row r="6763" spans="1:1" x14ac:dyDescent="0.25">
      <c r="A6763" s="290"/>
    </row>
    <row r="6764" spans="1:1" x14ac:dyDescent="0.25">
      <c r="A6764" s="290"/>
    </row>
    <row r="6765" spans="1:1" x14ac:dyDescent="0.25">
      <c r="A6765" s="290"/>
    </row>
    <row r="6766" spans="1:1" x14ac:dyDescent="0.25">
      <c r="A6766" s="290"/>
    </row>
    <row r="6767" spans="1:1" x14ac:dyDescent="0.25">
      <c r="A6767" s="290"/>
    </row>
    <row r="6768" spans="1:1" x14ac:dyDescent="0.25">
      <c r="A6768" s="290"/>
    </row>
    <row r="6769" spans="1:1" x14ac:dyDescent="0.25">
      <c r="A6769" s="290"/>
    </row>
    <row r="6770" spans="1:1" x14ac:dyDescent="0.25">
      <c r="A6770" s="290"/>
    </row>
    <row r="6771" spans="1:1" x14ac:dyDescent="0.25">
      <c r="A6771" s="290"/>
    </row>
    <row r="6772" spans="1:1" x14ac:dyDescent="0.25">
      <c r="A6772" s="290"/>
    </row>
    <row r="6773" spans="1:1" x14ac:dyDescent="0.25">
      <c r="A6773" s="290"/>
    </row>
    <row r="6774" spans="1:1" x14ac:dyDescent="0.25">
      <c r="A6774" s="290"/>
    </row>
    <row r="6775" spans="1:1" x14ac:dyDescent="0.25">
      <c r="A6775" s="290"/>
    </row>
    <row r="6776" spans="1:1" x14ac:dyDescent="0.25">
      <c r="A6776" s="290"/>
    </row>
    <row r="6777" spans="1:1" x14ac:dyDescent="0.25">
      <c r="A6777" s="290"/>
    </row>
    <row r="6778" spans="1:1" x14ac:dyDescent="0.25">
      <c r="A6778" s="290"/>
    </row>
    <row r="6779" spans="1:1" x14ac:dyDescent="0.25">
      <c r="A6779" s="290"/>
    </row>
    <row r="6780" spans="1:1" x14ac:dyDescent="0.25">
      <c r="A6780" s="290"/>
    </row>
    <row r="6781" spans="1:1" x14ac:dyDescent="0.25">
      <c r="A6781" s="290"/>
    </row>
    <row r="6782" spans="1:1" x14ac:dyDescent="0.25">
      <c r="A6782" s="290"/>
    </row>
    <row r="6783" spans="1:1" x14ac:dyDescent="0.25">
      <c r="A6783" s="290"/>
    </row>
    <row r="6784" spans="1:1" x14ac:dyDescent="0.25">
      <c r="A6784" s="290"/>
    </row>
    <row r="6785" spans="1:1" x14ac:dyDescent="0.25">
      <c r="A6785" s="290"/>
    </row>
    <row r="6786" spans="1:1" x14ac:dyDescent="0.25">
      <c r="A6786" s="290"/>
    </row>
    <row r="6787" spans="1:1" x14ac:dyDescent="0.25">
      <c r="A6787" s="290"/>
    </row>
    <row r="6788" spans="1:1" x14ac:dyDescent="0.25">
      <c r="A6788" s="290"/>
    </row>
    <row r="6789" spans="1:1" x14ac:dyDescent="0.25">
      <c r="A6789" s="290"/>
    </row>
    <row r="6790" spans="1:1" x14ac:dyDescent="0.25">
      <c r="A6790" s="290"/>
    </row>
    <row r="6791" spans="1:1" x14ac:dyDescent="0.25">
      <c r="A6791" s="290"/>
    </row>
    <row r="6792" spans="1:1" x14ac:dyDescent="0.25">
      <c r="A6792" s="290"/>
    </row>
    <row r="6793" spans="1:1" x14ac:dyDescent="0.25">
      <c r="A6793" s="290"/>
    </row>
    <row r="6794" spans="1:1" x14ac:dyDescent="0.25">
      <c r="A6794" s="290"/>
    </row>
    <row r="6795" spans="1:1" x14ac:dyDescent="0.25">
      <c r="A6795" s="290"/>
    </row>
    <row r="6796" spans="1:1" x14ac:dyDescent="0.25">
      <c r="A6796" s="290"/>
    </row>
    <row r="6797" spans="1:1" x14ac:dyDescent="0.25">
      <c r="A6797" s="290"/>
    </row>
    <row r="6798" spans="1:1" x14ac:dyDescent="0.25">
      <c r="A6798" s="290"/>
    </row>
    <row r="6799" spans="1:1" x14ac:dyDescent="0.25">
      <c r="A6799" s="290"/>
    </row>
    <row r="6800" spans="1:1" x14ac:dyDescent="0.25">
      <c r="A6800" s="290"/>
    </row>
    <row r="6801" spans="1:1" x14ac:dyDescent="0.25">
      <c r="A6801" s="290"/>
    </row>
    <row r="6802" spans="1:1" x14ac:dyDescent="0.25">
      <c r="A6802" s="290"/>
    </row>
    <row r="6803" spans="1:1" x14ac:dyDescent="0.25">
      <c r="A6803" s="290"/>
    </row>
    <row r="6804" spans="1:1" x14ac:dyDescent="0.25">
      <c r="A6804" s="290"/>
    </row>
    <row r="6805" spans="1:1" x14ac:dyDescent="0.25">
      <c r="A6805" s="290"/>
    </row>
    <row r="6806" spans="1:1" x14ac:dyDescent="0.25">
      <c r="A6806" s="290"/>
    </row>
    <row r="6807" spans="1:1" x14ac:dyDescent="0.25">
      <c r="A6807" s="290"/>
    </row>
    <row r="6808" spans="1:1" x14ac:dyDescent="0.25">
      <c r="A6808" s="290"/>
    </row>
    <row r="6809" spans="1:1" x14ac:dyDescent="0.25">
      <c r="A6809" s="290"/>
    </row>
    <row r="6810" spans="1:1" x14ac:dyDescent="0.25">
      <c r="A6810" s="290"/>
    </row>
    <row r="6811" spans="1:1" x14ac:dyDescent="0.25">
      <c r="A6811" s="290"/>
    </row>
    <row r="6812" spans="1:1" x14ac:dyDescent="0.25">
      <c r="A6812" s="290"/>
    </row>
    <row r="6813" spans="1:1" x14ac:dyDescent="0.25">
      <c r="A6813" s="290"/>
    </row>
    <row r="6814" spans="1:1" x14ac:dyDescent="0.25">
      <c r="A6814" s="290"/>
    </row>
    <row r="6815" spans="1:1" x14ac:dyDescent="0.25">
      <c r="A6815" s="290"/>
    </row>
    <row r="6816" spans="1:1" x14ac:dyDescent="0.25">
      <c r="A6816" s="290"/>
    </row>
    <row r="6817" spans="1:1" x14ac:dyDescent="0.25">
      <c r="A6817" s="290"/>
    </row>
    <row r="6818" spans="1:1" x14ac:dyDescent="0.25">
      <c r="A6818" s="290"/>
    </row>
    <row r="6819" spans="1:1" x14ac:dyDescent="0.25">
      <c r="A6819" s="290"/>
    </row>
    <row r="6820" spans="1:1" x14ac:dyDescent="0.25">
      <c r="A6820" s="290"/>
    </row>
    <row r="6821" spans="1:1" x14ac:dyDescent="0.25">
      <c r="A6821" s="290"/>
    </row>
    <row r="6822" spans="1:1" x14ac:dyDescent="0.25">
      <c r="A6822" s="290"/>
    </row>
    <row r="6823" spans="1:1" x14ac:dyDescent="0.25">
      <c r="A6823" s="290"/>
    </row>
    <row r="6824" spans="1:1" x14ac:dyDescent="0.25">
      <c r="A6824" s="290"/>
    </row>
    <row r="6825" spans="1:1" x14ac:dyDescent="0.25">
      <c r="A6825" s="290"/>
    </row>
    <row r="6826" spans="1:1" x14ac:dyDescent="0.25">
      <c r="A6826" s="290"/>
    </row>
    <row r="6827" spans="1:1" x14ac:dyDescent="0.25">
      <c r="A6827" s="290"/>
    </row>
    <row r="6828" spans="1:1" x14ac:dyDescent="0.25">
      <c r="A6828" s="290"/>
    </row>
    <row r="6829" spans="1:1" x14ac:dyDescent="0.25">
      <c r="A6829" s="290"/>
    </row>
    <row r="6830" spans="1:1" x14ac:dyDescent="0.25">
      <c r="A6830" s="290"/>
    </row>
    <row r="6831" spans="1:1" x14ac:dyDescent="0.25">
      <c r="A6831" s="290"/>
    </row>
    <row r="6832" spans="1:1" x14ac:dyDescent="0.25">
      <c r="A6832" s="290"/>
    </row>
    <row r="6833" spans="1:1" x14ac:dyDescent="0.25">
      <c r="A6833" s="290"/>
    </row>
    <row r="6834" spans="1:1" x14ac:dyDescent="0.25">
      <c r="A6834" s="290"/>
    </row>
    <row r="6835" spans="1:1" x14ac:dyDescent="0.25">
      <c r="A6835" s="290"/>
    </row>
    <row r="6836" spans="1:1" x14ac:dyDescent="0.25">
      <c r="A6836" s="290"/>
    </row>
    <row r="6837" spans="1:1" x14ac:dyDescent="0.25">
      <c r="A6837" s="290"/>
    </row>
    <row r="6838" spans="1:1" x14ac:dyDescent="0.25">
      <c r="A6838" s="290"/>
    </row>
    <row r="6839" spans="1:1" x14ac:dyDescent="0.25">
      <c r="A6839" s="290"/>
    </row>
    <row r="6840" spans="1:1" x14ac:dyDescent="0.25">
      <c r="A6840" s="290"/>
    </row>
    <row r="6841" spans="1:1" x14ac:dyDescent="0.25">
      <c r="A6841" s="290"/>
    </row>
    <row r="6842" spans="1:1" x14ac:dyDescent="0.25">
      <c r="A6842" s="290"/>
    </row>
    <row r="6843" spans="1:1" x14ac:dyDescent="0.25">
      <c r="A6843" s="290"/>
    </row>
    <row r="6844" spans="1:1" x14ac:dyDescent="0.25">
      <c r="A6844" s="290"/>
    </row>
    <row r="6845" spans="1:1" x14ac:dyDescent="0.25">
      <c r="A6845" s="290"/>
    </row>
    <row r="6846" spans="1:1" x14ac:dyDescent="0.25">
      <c r="A6846" s="290"/>
    </row>
    <row r="6847" spans="1:1" x14ac:dyDescent="0.25">
      <c r="A6847" s="290"/>
    </row>
    <row r="6848" spans="1:1" x14ac:dyDescent="0.25">
      <c r="A6848" s="290"/>
    </row>
    <row r="6849" spans="1:1" x14ac:dyDescent="0.25">
      <c r="A6849" s="290"/>
    </row>
    <row r="6850" spans="1:1" x14ac:dyDescent="0.25">
      <c r="A6850" s="290"/>
    </row>
    <row r="6851" spans="1:1" x14ac:dyDescent="0.25">
      <c r="A6851" s="290"/>
    </row>
    <row r="6852" spans="1:1" x14ac:dyDescent="0.25">
      <c r="A6852" s="290"/>
    </row>
    <row r="6853" spans="1:1" x14ac:dyDescent="0.25">
      <c r="A6853" s="290"/>
    </row>
    <row r="6854" spans="1:1" x14ac:dyDescent="0.25">
      <c r="A6854" s="290"/>
    </row>
    <row r="6855" spans="1:1" x14ac:dyDescent="0.25">
      <c r="A6855" s="290"/>
    </row>
    <row r="6856" spans="1:1" x14ac:dyDescent="0.25">
      <c r="A6856" s="290"/>
    </row>
    <row r="6857" spans="1:1" x14ac:dyDescent="0.25">
      <c r="A6857" s="290"/>
    </row>
    <row r="6858" spans="1:1" x14ac:dyDescent="0.25">
      <c r="A6858" s="290"/>
    </row>
    <row r="6859" spans="1:1" x14ac:dyDescent="0.25">
      <c r="A6859" s="290"/>
    </row>
    <row r="6860" spans="1:1" x14ac:dyDescent="0.25">
      <c r="A6860" s="290"/>
    </row>
    <row r="6861" spans="1:1" x14ac:dyDescent="0.25">
      <c r="A6861" s="290"/>
    </row>
    <row r="6862" spans="1:1" x14ac:dyDescent="0.25">
      <c r="A6862" s="290"/>
    </row>
    <row r="6863" spans="1:1" x14ac:dyDescent="0.25">
      <c r="A6863" s="290"/>
    </row>
    <row r="6864" spans="1:1" x14ac:dyDescent="0.25">
      <c r="A6864" s="290"/>
    </row>
    <row r="6865" spans="1:1" x14ac:dyDescent="0.25">
      <c r="A6865" s="290"/>
    </row>
    <row r="6866" spans="1:1" x14ac:dyDescent="0.25">
      <c r="A6866" s="290"/>
    </row>
    <row r="6867" spans="1:1" x14ac:dyDescent="0.25">
      <c r="A6867" s="290"/>
    </row>
    <row r="6868" spans="1:1" x14ac:dyDescent="0.25">
      <c r="A6868" s="290"/>
    </row>
    <row r="6869" spans="1:1" x14ac:dyDescent="0.25">
      <c r="A6869" s="290"/>
    </row>
    <row r="6870" spans="1:1" x14ac:dyDescent="0.25">
      <c r="A6870" s="290"/>
    </row>
    <row r="6871" spans="1:1" x14ac:dyDescent="0.25">
      <c r="A6871" s="290"/>
    </row>
    <row r="6872" spans="1:1" x14ac:dyDescent="0.25">
      <c r="A6872" s="290"/>
    </row>
    <row r="6873" spans="1:1" x14ac:dyDescent="0.25">
      <c r="A6873" s="290"/>
    </row>
    <row r="6874" spans="1:1" x14ac:dyDescent="0.25">
      <c r="A6874" s="290"/>
    </row>
    <row r="6875" spans="1:1" x14ac:dyDescent="0.25">
      <c r="A6875" s="290"/>
    </row>
    <row r="6876" spans="1:1" x14ac:dyDescent="0.25">
      <c r="A6876" s="290"/>
    </row>
    <row r="6877" spans="1:1" x14ac:dyDescent="0.25">
      <c r="A6877" s="290"/>
    </row>
    <row r="6878" spans="1:1" x14ac:dyDescent="0.25">
      <c r="A6878" s="290"/>
    </row>
    <row r="6879" spans="1:1" x14ac:dyDescent="0.25">
      <c r="A6879" s="290"/>
    </row>
    <row r="6880" spans="1:1" x14ac:dyDescent="0.25">
      <c r="A6880" s="290"/>
    </row>
    <row r="6881" spans="1:1" x14ac:dyDescent="0.25">
      <c r="A6881" s="290"/>
    </row>
    <row r="6882" spans="1:1" x14ac:dyDescent="0.25">
      <c r="A6882" s="290"/>
    </row>
    <row r="6883" spans="1:1" x14ac:dyDescent="0.25">
      <c r="A6883" s="290"/>
    </row>
    <row r="6884" spans="1:1" x14ac:dyDescent="0.25">
      <c r="A6884" s="290"/>
    </row>
    <row r="6885" spans="1:1" x14ac:dyDescent="0.25">
      <c r="A6885" s="290"/>
    </row>
    <row r="6886" spans="1:1" x14ac:dyDescent="0.25">
      <c r="A6886" s="290"/>
    </row>
    <row r="6887" spans="1:1" x14ac:dyDescent="0.25">
      <c r="A6887" s="290"/>
    </row>
    <row r="6888" spans="1:1" x14ac:dyDescent="0.25">
      <c r="A6888" s="290"/>
    </row>
    <row r="6889" spans="1:1" x14ac:dyDescent="0.25">
      <c r="A6889" s="290"/>
    </row>
    <row r="6890" spans="1:1" x14ac:dyDescent="0.25">
      <c r="A6890" s="290"/>
    </row>
    <row r="6891" spans="1:1" x14ac:dyDescent="0.25">
      <c r="A6891" s="290"/>
    </row>
    <row r="6892" spans="1:1" x14ac:dyDescent="0.25">
      <c r="A6892" s="290"/>
    </row>
    <row r="6893" spans="1:1" x14ac:dyDescent="0.25">
      <c r="A6893" s="290"/>
    </row>
    <row r="6894" spans="1:1" x14ac:dyDescent="0.25">
      <c r="A6894" s="290"/>
    </row>
    <row r="6895" spans="1:1" x14ac:dyDescent="0.25">
      <c r="A6895" s="290"/>
    </row>
    <row r="6896" spans="1:1" x14ac:dyDescent="0.25">
      <c r="A6896" s="290"/>
    </row>
    <row r="6897" spans="1:1" x14ac:dyDescent="0.25">
      <c r="A6897" s="290"/>
    </row>
    <row r="6898" spans="1:1" x14ac:dyDescent="0.25">
      <c r="A6898" s="290"/>
    </row>
    <row r="6899" spans="1:1" x14ac:dyDescent="0.25">
      <c r="A6899" s="290"/>
    </row>
    <row r="6900" spans="1:1" x14ac:dyDescent="0.25">
      <c r="A6900" s="290"/>
    </row>
    <row r="6901" spans="1:1" x14ac:dyDescent="0.25">
      <c r="A6901" s="290"/>
    </row>
    <row r="6902" spans="1:1" x14ac:dyDescent="0.25">
      <c r="A6902" s="290"/>
    </row>
    <row r="6903" spans="1:1" x14ac:dyDescent="0.25">
      <c r="A6903" s="290"/>
    </row>
    <row r="6904" spans="1:1" x14ac:dyDescent="0.25">
      <c r="A6904" s="290"/>
    </row>
    <row r="6905" spans="1:1" x14ac:dyDescent="0.25">
      <c r="A6905" s="290"/>
    </row>
    <row r="6906" spans="1:1" x14ac:dyDescent="0.25">
      <c r="A6906" s="290"/>
    </row>
    <row r="6907" spans="1:1" x14ac:dyDescent="0.25">
      <c r="A6907" s="290"/>
    </row>
    <row r="6908" spans="1:1" x14ac:dyDescent="0.25">
      <c r="A6908" s="290"/>
    </row>
    <row r="6909" spans="1:1" x14ac:dyDescent="0.25">
      <c r="A6909" s="290"/>
    </row>
    <row r="6910" spans="1:1" x14ac:dyDescent="0.25">
      <c r="A6910" s="290"/>
    </row>
    <row r="6911" spans="1:1" x14ac:dyDescent="0.25">
      <c r="A6911" s="290"/>
    </row>
    <row r="6912" spans="1:1" x14ac:dyDescent="0.25">
      <c r="A6912" s="290"/>
    </row>
    <row r="6913" spans="1:1" x14ac:dyDescent="0.25">
      <c r="A6913" s="290"/>
    </row>
    <row r="6914" spans="1:1" x14ac:dyDescent="0.25">
      <c r="A6914" s="290"/>
    </row>
    <row r="6915" spans="1:1" x14ac:dyDescent="0.25">
      <c r="A6915" s="290"/>
    </row>
    <row r="6916" spans="1:1" x14ac:dyDescent="0.25">
      <c r="A6916" s="290"/>
    </row>
    <row r="6917" spans="1:1" x14ac:dyDescent="0.25">
      <c r="A6917" s="290"/>
    </row>
    <row r="6918" spans="1:1" x14ac:dyDescent="0.25">
      <c r="A6918" s="290"/>
    </row>
    <row r="6919" spans="1:1" x14ac:dyDescent="0.25">
      <c r="A6919" s="290"/>
    </row>
    <row r="6920" spans="1:1" x14ac:dyDescent="0.25">
      <c r="A6920" s="290"/>
    </row>
    <row r="6921" spans="1:1" x14ac:dyDescent="0.25">
      <c r="A6921" s="290"/>
    </row>
    <row r="6922" spans="1:1" x14ac:dyDescent="0.25">
      <c r="A6922" s="290"/>
    </row>
    <row r="6923" spans="1:1" x14ac:dyDescent="0.25">
      <c r="A6923" s="290"/>
    </row>
    <row r="6924" spans="1:1" x14ac:dyDescent="0.25">
      <c r="A6924" s="290"/>
    </row>
    <row r="6925" spans="1:1" x14ac:dyDescent="0.25">
      <c r="A6925" s="290"/>
    </row>
    <row r="6926" spans="1:1" x14ac:dyDescent="0.25">
      <c r="A6926" s="290"/>
    </row>
    <row r="6927" spans="1:1" x14ac:dyDescent="0.25">
      <c r="A6927" s="290"/>
    </row>
    <row r="6928" spans="1:1" x14ac:dyDescent="0.25">
      <c r="A6928" s="290"/>
    </row>
    <row r="6929" spans="1:1" x14ac:dyDescent="0.25">
      <c r="A6929" s="290"/>
    </row>
    <row r="6930" spans="1:1" x14ac:dyDescent="0.25">
      <c r="A6930" s="290"/>
    </row>
    <row r="6931" spans="1:1" x14ac:dyDescent="0.25">
      <c r="A6931" s="290"/>
    </row>
    <row r="6932" spans="1:1" x14ac:dyDescent="0.25">
      <c r="A6932" s="290"/>
    </row>
    <row r="6933" spans="1:1" x14ac:dyDescent="0.25">
      <c r="A6933" s="290"/>
    </row>
    <row r="6934" spans="1:1" x14ac:dyDescent="0.25">
      <c r="A6934" s="290"/>
    </row>
    <row r="6935" spans="1:1" x14ac:dyDescent="0.25">
      <c r="A6935" s="290"/>
    </row>
    <row r="6936" spans="1:1" x14ac:dyDescent="0.25">
      <c r="A6936" s="290"/>
    </row>
    <row r="6937" spans="1:1" x14ac:dyDescent="0.25">
      <c r="A6937" s="290"/>
    </row>
    <row r="6938" spans="1:1" x14ac:dyDescent="0.25">
      <c r="A6938" s="290"/>
    </row>
    <row r="6939" spans="1:1" x14ac:dyDescent="0.25">
      <c r="A6939" s="290"/>
    </row>
    <row r="6940" spans="1:1" x14ac:dyDescent="0.25">
      <c r="A6940" s="290"/>
    </row>
    <row r="6941" spans="1:1" x14ac:dyDescent="0.25">
      <c r="A6941" s="290"/>
    </row>
    <row r="6942" spans="1:1" x14ac:dyDescent="0.25">
      <c r="A6942" s="290"/>
    </row>
    <row r="6943" spans="1:1" x14ac:dyDescent="0.25">
      <c r="A6943" s="290"/>
    </row>
    <row r="6944" spans="1:1" x14ac:dyDescent="0.25">
      <c r="A6944" s="290"/>
    </row>
    <row r="6945" spans="1:1" x14ac:dyDescent="0.25">
      <c r="A6945" s="290"/>
    </row>
    <row r="6946" spans="1:1" x14ac:dyDescent="0.25">
      <c r="A6946" s="290"/>
    </row>
    <row r="6947" spans="1:1" x14ac:dyDescent="0.25">
      <c r="A6947" s="290"/>
    </row>
    <row r="6948" spans="1:1" x14ac:dyDescent="0.25">
      <c r="A6948" s="290"/>
    </row>
    <row r="6949" spans="1:1" x14ac:dyDescent="0.25">
      <c r="A6949" s="290"/>
    </row>
    <row r="6950" spans="1:1" x14ac:dyDescent="0.25">
      <c r="A6950" s="290"/>
    </row>
    <row r="6951" spans="1:1" x14ac:dyDescent="0.25">
      <c r="A6951" s="290"/>
    </row>
    <row r="6952" spans="1:1" x14ac:dyDescent="0.25">
      <c r="A6952" s="290"/>
    </row>
    <row r="6953" spans="1:1" x14ac:dyDescent="0.25">
      <c r="A6953" s="290"/>
    </row>
    <row r="6954" spans="1:1" x14ac:dyDescent="0.25">
      <c r="A6954" s="290"/>
    </row>
    <row r="6955" spans="1:1" x14ac:dyDescent="0.25">
      <c r="A6955" s="290"/>
    </row>
    <row r="6956" spans="1:1" x14ac:dyDescent="0.25">
      <c r="A6956" s="290"/>
    </row>
    <row r="6957" spans="1:1" x14ac:dyDescent="0.25">
      <c r="A6957" s="290"/>
    </row>
    <row r="6958" spans="1:1" x14ac:dyDescent="0.25">
      <c r="A6958" s="290"/>
    </row>
    <row r="6959" spans="1:1" x14ac:dyDescent="0.25">
      <c r="A6959" s="290"/>
    </row>
    <row r="6960" spans="1:1" x14ac:dyDescent="0.25">
      <c r="A6960" s="290"/>
    </row>
    <row r="6961" spans="1:1" x14ac:dyDescent="0.25">
      <c r="A6961" s="290"/>
    </row>
    <row r="6962" spans="1:1" x14ac:dyDescent="0.25">
      <c r="A6962" s="290"/>
    </row>
    <row r="6963" spans="1:1" x14ac:dyDescent="0.25">
      <c r="A6963" s="290"/>
    </row>
    <row r="6964" spans="1:1" x14ac:dyDescent="0.25">
      <c r="A6964" s="290"/>
    </row>
    <row r="6965" spans="1:1" x14ac:dyDescent="0.25">
      <c r="A6965" s="290"/>
    </row>
    <row r="6966" spans="1:1" x14ac:dyDescent="0.25">
      <c r="A6966" s="290"/>
    </row>
    <row r="6967" spans="1:1" x14ac:dyDescent="0.25">
      <c r="A6967" s="290"/>
    </row>
    <row r="6968" spans="1:1" x14ac:dyDescent="0.25">
      <c r="A6968" s="290"/>
    </row>
    <row r="6969" spans="1:1" x14ac:dyDescent="0.25">
      <c r="A6969" s="290"/>
    </row>
    <row r="6970" spans="1:1" x14ac:dyDescent="0.25">
      <c r="A6970" s="290"/>
    </row>
    <row r="6971" spans="1:1" x14ac:dyDescent="0.25">
      <c r="A6971" s="290"/>
    </row>
    <row r="6972" spans="1:1" x14ac:dyDescent="0.25">
      <c r="A6972" s="290"/>
    </row>
    <row r="6973" spans="1:1" x14ac:dyDescent="0.25">
      <c r="A6973" s="290"/>
    </row>
    <row r="6974" spans="1:1" x14ac:dyDescent="0.25">
      <c r="A6974" s="290"/>
    </row>
    <row r="6975" spans="1:1" x14ac:dyDescent="0.25">
      <c r="A6975" s="290"/>
    </row>
    <row r="6976" spans="1:1" x14ac:dyDescent="0.25">
      <c r="A6976" s="290"/>
    </row>
    <row r="6977" spans="1:1" x14ac:dyDescent="0.25">
      <c r="A6977" s="290"/>
    </row>
    <row r="6978" spans="1:1" x14ac:dyDescent="0.25">
      <c r="A6978" s="290"/>
    </row>
    <row r="6979" spans="1:1" x14ac:dyDescent="0.25">
      <c r="A6979" s="290"/>
    </row>
    <row r="6980" spans="1:1" x14ac:dyDescent="0.25">
      <c r="A6980" s="290"/>
    </row>
    <row r="6981" spans="1:1" x14ac:dyDescent="0.25">
      <c r="A6981" s="290"/>
    </row>
    <row r="6982" spans="1:1" x14ac:dyDescent="0.25">
      <c r="A6982" s="290"/>
    </row>
    <row r="6983" spans="1:1" x14ac:dyDescent="0.25">
      <c r="A6983" s="290"/>
    </row>
    <row r="6984" spans="1:1" x14ac:dyDescent="0.25">
      <c r="A6984" s="290"/>
    </row>
    <row r="6985" spans="1:1" x14ac:dyDescent="0.25">
      <c r="A6985" s="290"/>
    </row>
    <row r="6986" spans="1:1" x14ac:dyDescent="0.25">
      <c r="A6986" s="290"/>
    </row>
    <row r="6987" spans="1:1" x14ac:dyDescent="0.25">
      <c r="A6987" s="290"/>
    </row>
    <row r="6988" spans="1:1" x14ac:dyDescent="0.25">
      <c r="A6988" s="290"/>
    </row>
    <row r="6989" spans="1:1" x14ac:dyDescent="0.25">
      <c r="A6989" s="290"/>
    </row>
    <row r="6990" spans="1:1" x14ac:dyDescent="0.25">
      <c r="A6990" s="290"/>
    </row>
    <row r="6991" spans="1:1" x14ac:dyDescent="0.25">
      <c r="A6991" s="290"/>
    </row>
    <row r="6992" spans="1:1" x14ac:dyDescent="0.25">
      <c r="A6992" s="290"/>
    </row>
    <row r="6993" spans="1:1" x14ac:dyDescent="0.25">
      <c r="A6993" s="290"/>
    </row>
    <row r="6994" spans="1:1" x14ac:dyDescent="0.25">
      <c r="A6994" s="290"/>
    </row>
    <row r="6995" spans="1:1" x14ac:dyDescent="0.25">
      <c r="A6995" s="290"/>
    </row>
    <row r="6996" spans="1:1" x14ac:dyDescent="0.25">
      <c r="A6996" s="290"/>
    </row>
    <row r="6997" spans="1:1" x14ac:dyDescent="0.25">
      <c r="A6997" s="290"/>
    </row>
    <row r="6998" spans="1:1" x14ac:dyDescent="0.25">
      <c r="A6998" s="290"/>
    </row>
    <row r="6999" spans="1:1" x14ac:dyDescent="0.25">
      <c r="A6999" s="290"/>
    </row>
    <row r="7000" spans="1:1" x14ac:dyDescent="0.25">
      <c r="A7000" s="290"/>
    </row>
    <row r="7001" spans="1:1" x14ac:dyDescent="0.25">
      <c r="A7001" s="290"/>
    </row>
    <row r="7002" spans="1:1" x14ac:dyDescent="0.25">
      <c r="A7002" s="290"/>
    </row>
    <row r="7003" spans="1:1" x14ac:dyDescent="0.25">
      <c r="A7003" s="290"/>
    </row>
    <row r="7004" spans="1:1" x14ac:dyDescent="0.25">
      <c r="A7004" s="290"/>
    </row>
    <row r="7005" spans="1:1" x14ac:dyDescent="0.25">
      <c r="A7005" s="290"/>
    </row>
    <row r="7006" spans="1:1" x14ac:dyDescent="0.25">
      <c r="A7006" s="290"/>
    </row>
    <row r="7007" spans="1:1" x14ac:dyDescent="0.25">
      <c r="A7007" s="290"/>
    </row>
    <row r="7008" spans="1:1" x14ac:dyDescent="0.25">
      <c r="A7008" s="290"/>
    </row>
    <row r="7009" spans="1:1" x14ac:dyDescent="0.25">
      <c r="A7009" s="290"/>
    </row>
    <row r="7010" spans="1:1" x14ac:dyDescent="0.25">
      <c r="A7010" s="290"/>
    </row>
    <row r="7011" spans="1:1" x14ac:dyDescent="0.25">
      <c r="A7011" s="290"/>
    </row>
    <row r="7012" spans="1:1" x14ac:dyDescent="0.25">
      <c r="A7012" s="290"/>
    </row>
    <row r="7013" spans="1:1" x14ac:dyDescent="0.25">
      <c r="A7013" s="290"/>
    </row>
    <row r="7014" spans="1:1" x14ac:dyDescent="0.25">
      <c r="A7014" s="290"/>
    </row>
    <row r="7015" spans="1:1" x14ac:dyDescent="0.25">
      <c r="A7015" s="290"/>
    </row>
    <row r="7016" spans="1:1" x14ac:dyDescent="0.25">
      <c r="A7016" s="290"/>
    </row>
    <row r="7017" spans="1:1" x14ac:dyDescent="0.25">
      <c r="A7017" s="290"/>
    </row>
    <row r="7018" spans="1:1" x14ac:dyDescent="0.25">
      <c r="A7018" s="290"/>
    </row>
    <row r="7019" spans="1:1" x14ac:dyDescent="0.25">
      <c r="A7019" s="290"/>
    </row>
    <row r="7020" spans="1:1" x14ac:dyDescent="0.25">
      <c r="A7020" s="290"/>
    </row>
    <row r="7021" spans="1:1" x14ac:dyDescent="0.25">
      <c r="A7021" s="290"/>
    </row>
    <row r="7022" spans="1:1" x14ac:dyDescent="0.25">
      <c r="A7022" s="290"/>
    </row>
    <row r="7023" spans="1:1" x14ac:dyDescent="0.25">
      <c r="A7023" s="290"/>
    </row>
    <row r="7024" spans="1:1" x14ac:dyDescent="0.25">
      <c r="A7024" s="290"/>
    </row>
    <row r="7025" spans="1:1" x14ac:dyDescent="0.25">
      <c r="A7025" s="290"/>
    </row>
    <row r="7026" spans="1:1" x14ac:dyDescent="0.25">
      <c r="A7026" s="290"/>
    </row>
    <row r="7027" spans="1:1" x14ac:dyDescent="0.25">
      <c r="A7027" s="290"/>
    </row>
    <row r="7028" spans="1:1" x14ac:dyDescent="0.25">
      <c r="A7028" s="290"/>
    </row>
    <row r="7029" spans="1:1" x14ac:dyDescent="0.25">
      <c r="A7029" s="290"/>
    </row>
    <row r="7030" spans="1:1" x14ac:dyDescent="0.25">
      <c r="A7030" s="290"/>
    </row>
    <row r="7031" spans="1:1" x14ac:dyDescent="0.25">
      <c r="A7031" s="290"/>
    </row>
    <row r="7032" spans="1:1" x14ac:dyDescent="0.25">
      <c r="A7032" s="290"/>
    </row>
    <row r="7033" spans="1:1" x14ac:dyDescent="0.25">
      <c r="A7033" s="290"/>
    </row>
    <row r="7034" spans="1:1" x14ac:dyDescent="0.25">
      <c r="A7034" s="290"/>
    </row>
    <row r="7035" spans="1:1" x14ac:dyDescent="0.25">
      <c r="A7035" s="290"/>
    </row>
    <row r="7036" spans="1:1" x14ac:dyDescent="0.25">
      <c r="A7036" s="290"/>
    </row>
    <row r="7037" spans="1:1" x14ac:dyDescent="0.25">
      <c r="A7037" s="290"/>
    </row>
    <row r="7038" spans="1:1" x14ac:dyDescent="0.25">
      <c r="A7038" s="290"/>
    </row>
    <row r="7039" spans="1:1" x14ac:dyDescent="0.25">
      <c r="A7039" s="290"/>
    </row>
    <row r="7040" spans="1:1" x14ac:dyDescent="0.25">
      <c r="A7040" s="290"/>
    </row>
    <row r="7041" spans="1:1" x14ac:dyDescent="0.25">
      <c r="A7041" s="290"/>
    </row>
    <row r="7042" spans="1:1" x14ac:dyDescent="0.25">
      <c r="A7042" s="290"/>
    </row>
    <row r="7043" spans="1:1" x14ac:dyDescent="0.25">
      <c r="A7043" s="290"/>
    </row>
    <row r="7044" spans="1:1" x14ac:dyDescent="0.25">
      <c r="A7044" s="290"/>
    </row>
    <row r="7045" spans="1:1" x14ac:dyDescent="0.25">
      <c r="A7045" s="290"/>
    </row>
    <row r="7046" spans="1:1" x14ac:dyDescent="0.25">
      <c r="A7046" s="290"/>
    </row>
    <row r="7047" spans="1:1" x14ac:dyDescent="0.25">
      <c r="A7047" s="290"/>
    </row>
    <row r="7048" spans="1:1" x14ac:dyDescent="0.25">
      <c r="A7048" s="290"/>
    </row>
    <row r="7049" spans="1:1" x14ac:dyDescent="0.25">
      <c r="A7049" s="290"/>
    </row>
    <row r="7050" spans="1:1" x14ac:dyDescent="0.25">
      <c r="A7050" s="290"/>
    </row>
    <row r="7051" spans="1:1" x14ac:dyDescent="0.25">
      <c r="A7051" s="290"/>
    </row>
    <row r="7052" spans="1:1" x14ac:dyDescent="0.25">
      <c r="A7052" s="290"/>
    </row>
    <row r="7053" spans="1:1" x14ac:dyDescent="0.25">
      <c r="A7053" s="290"/>
    </row>
    <row r="7054" spans="1:1" x14ac:dyDescent="0.25">
      <c r="A7054" s="290"/>
    </row>
    <row r="7055" spans="1:1" x14ac:dyDescent="0.25">
      <c r="A7055" s="290"/>
    </row>
    <row r="7056" spans="1:1" x14ac:dyDescent="0.25">
      <c r="A7056" s="290"/>
    </row>
    <row r="7057" spans="1:1" x14ac:dyDescent="0.25">
      <c r="A7057" s="290"/>
    </row>
    <row r="7058" spans="1:1" x14ac:dyDescent="0.25">
      <c r="A7058" s="290"/>
    </row>
    <row r="7059" spans="1:1" x14ac:dyDescent="0.25">
      <c r="A7059" s="290"/>
    </row>
    <row r="7060" spans="1:1" x14ac:dyDescent="0.25">
      <c r="A7060" s="290"/>
    </row>
    <row r="7061" spans="1:1" x14ac:dyDescent="0.25">
      <c r="A7061" s="290"/>
    </row>
    <row r="7062" spans="1:1" x14ac:dyDescent="0.25">
      <c r="A7062" s="290"/>
    </row>
    <row r="7063" spans="1:1" x14ac:dyDescent="0.25">
      <c r="A7063" s="290"/>
    </row>
    <row r="7064" spans="1:1" x14ac:dyDescent="0.25">
      <c r="A7064" s="290"/>
    </row>
    <row r="7065" spans="1:1" x14ac:dyDescent="0.25">
      <c r="A7065" s="290"/>
    </row>
    <row r="7066" spans="1:1" x14ac:dyDescent="0.25">
      <c r="A7066" s="290"/>
    </row>
    <row r="7067" spans="1:1" x14ac:dyDescent="0.25">
      <c r="A7067" s="290"/>
    </row>
    <row r="7068" spans="1:1" x14ac:dyDescent="0.25">
      <c r="A7068" s="290"/>
    </row>
    <row r="7069" spans="1:1" x14ac:dyDescent="0.25">
      <c r="A7069" s="290"/>
    </row>
    <row r="7070" spans="1:1" x14ac:dyDescent="0.25">
      <c r="A7070" s="290"/>
    </row>
    <row r="7071" spans="1:1" x14ac:dyDescent="0.25">
      <c r="A7071" s="290"/>
    </row>
    <row r="7072" spans="1:1" x14ac:dyDescent="0.25">
      <c r="A7072" s="290"/>
    </row>
    <row r="7073" spans="1:1" x14ac:dyDescent="0.25">
      <c r="A7073" s="290"/>
    </row>
    <row r="7074" spans="1:1" x14ac:dyDescent="0.25">
      <c r="A7074" s="290"/>
    </row>
    <row r="7075" spans="1:1" x14ac:dyDescent="0.25">
      <c r="A7075" s="290"/>
    </row>
    <row r="7076" spans="1:1" x14ac:dyDescent="0.25">
      <c r="A7076" s="290"/>
    </row>
    <row r="7077" spans="1:1" x14ac:dyDescent="0.25">
      <c r="A7077" s="290"/>
    </row>
    <row r="7078" spans="1:1" x14ac:dyDescent="0.25">
      <c r="A7078" s="290"/>
    </row>
    <row r="7079" spans="1:1" x14ac:dyDescent="0.25">
      <c r="A7079" s="290"/>
    </row>
    <row r="7080" spans="1:1" x14ac:dyDescent="0.25">
      <c r="A7080" s="290"/>
    </row>
    <row r="7081" spans="1:1" x14ac:dyDescent="0.25">
      <c r="A7081" s="290"/>
    </row>
    <row r="7082" spans="1:1" x14ac:dyDescent="0.25">
      <c r="A7082" s="290"/>
    </row>
    <row r="7083" spans="1:1" x14ac:dyDescent="0.25">
      <c r="A7083" s="290"/>
    </row>
    <row r="7084" spans="1:1" x14ac:dyDescent="0.25">
      <c r="A7084" s="290"/>
    </row>
    <row r="7085" spans="1:1" x14ac:dyDescent="0.25">
      <c r="A7085" s="290"/>
    </row>
    <row r="7086" spans="1:1" x14ac:dyDescent="0.25">
      <c r="A7086" s="290"/>
    </row>
    <row r="7087" spans="1:1" x14ac:dyDescent="0.25">
      <c r="A7087" s="290"/>
    </row>
    <row r="7088" spans="1:1" x14ac:dyDescent="0.25">
      <c r="A7088" s="290"/>
    </row>
    <row r="7089" spans="1:1" x14ac:dyDescent="0.25">
      <c r="A7089" s="290"/>
    </row>
    <row r="7090" spans="1:1" x14ac:dyDescent="0.25">
      <c r="A7090" s="290"/>
    </row>
    <row r="7091" spans="1:1" x14ac:dyDescent="0.25">
      <c r="A7091" s="290"/>
    </row>
    <row r="7092" spans="1:1" x14ac:dyDescent="0.25">
      <c r="A7092" s="290"/>
    </row>
    <row r="7093" spans="1:1" x14ac:dyDescent="0.25">
      <c r="A7093" s="290"/>
    </row>
    <row r="7094" spans="1:1" x14ac:dyDescent="0.25">
      <c r="A7094" s="290"/>
    </row>
    <row r="7095" spans="1:1" x14ac:dyDescent="0.25">
      <c r="A7095" s="290"/>
    </row>
    <row r="7096" spans="1:1" x14ac:dyDescent="0.25">
      <c r="A7096" s="290"/>
    </row>
    <row r="7097" spans="1:1" x14ac:dyDescent="0.25">
      <c r="A7097" s="290"/>
    </row>
    <row r="7098" spans="1:1" x14ac:dyDescent="0.25">
      <c r="A7098" s="290"/>
    </row>
    <row r="7099" spans="1:1" x14ac:dyDescent="0.25">
      <c r="A7099" s="290"/>
    </row>
    <row r="7100" spans="1:1" x14ac:dyDescent="0.25">
      <c r="A7100" s="290"/>
    </row>
    <row r="7101" spans="1:1" x14ac:dyDescent="0.25">
      <c r="A7101" s="290"/>
    </row>
    <row r="7102" spans="1:1" x14ac:dyDescent="0.25">
      <c r="A7102" s="290"/>
    </row>
    <row r="7103" spans="1:1" x14ac:dyDescent="0.25">
      <c r="A7103" s="290"/>
    </row>
    <row r="7104" spans="1:1" x14ac:dyDescent="0.25">
      <c r="A7104" s="290"/>
    </row>
    <row r="7105" spans="1:1" x14ac:dyDescent="0.25">
      <c r="A7105" s="290"/>
    </row>
    <row r="7106" spans="1:1" x14ac:dyDescent="0.25">
      <c r="A7106" s="290"/>
    </row>
    <row r="7107" spans="1:1" x14ac:dyDescent="0.25">
      <c r="A7107" s="290"/>
    </row>
    <row r="7108" spans="1:1" x14ac:dyDescent="0.25">
      <c r="A7108" s="290"/>
    </row>
    <row r="7109" spans="1:1" x14ac:dyDescent="0.25">
      <c r="A7109" s="290"/>
    </row>
    <row r="7110" spans="1:1" x14ac:dyDescent="0.25">
      <c r="A7110" s="290"/>
    </row>
    <row r="7111" spans="1:1" x14ac:dyDescent="0.25">
      <c r="A7111" s="290"/>
    </row>
    <row r="7112" spans="1:1" x14ac:dyDescent="0.25">
      <c r="A7112" s="290"/>
    </row>
    <row r="7113" spans="1:1" x14ac:dyDescent="0.25">
      <c r="A7113" s="290"/>
    </row>
    <row r="7114" spans="1:1" x14ac:dyDescent="0.25">
      <c r="A7114" s="290"/>
    </row>
    <row r="7115" spans="1:1" x14ac:dyDescent="0.25">
      <c r="A7115" s="290"/>
    </row>
    <row r="7116" spans="1:1" x14ac:dyDescent="0.25">
      <c r="A7116" s="290"/>
    </row>
    <row r="7117" spans="1:1" x14ac:dyDescent="0.25">
      <c r="A7117" s="290"/>
    </row>
    <row r="7118" spans="1:1" x14ac:dyDescent="0.25">
      <c r="A7118" s="290"/>
    </row>
    <row r="7119" spans="1:1" x14ac:dyDescent="0.25">
      <c r="A7119" s="290"/>
    </row>
    <row r="7120" spans="1:1" x14ac:dyDescent="0.25">
      <c r="A7120" s="290"/>
    </row>
    <row r="7121" spans="1:1" x14ac:dyDescent="0.25">
      <c r="A7121" s="290"/>
    </row>
    <row r="7122" spans="1:1" x14ac:dyDescent="0.25">
      <c r="A7122" s="290"/>
    </row>
    <row r="7123" spans="1:1" x14ac:dyDescent="0.25">
      <c r="A7123" s="290"/>
    </row>
    <row r="7124" spans="1:1" x14ac:dyDescent="0.25">
      <c r="A7124" s="290"/>
    </row>
    <row r="7125" spans="1:1" x14ac:dyDescent="0.25">
      <c r="A7125" s="290"/>
    </row>
    <row r="7126" spans="1:1" x14ac:dyDescent="0.25">
      <c r="A7126" s="290"/>
    </row>
    <row r="7127" spans="1:1" x14ac:dyDescent="0.25">
      <c r="A7127" s="290"/>
    </row>
    <row r="7128" spans="1:1" x14ac:dyDescent="0.25">
      <c r="A7128" s="290"/>
    </row>
    <row r="7129" spans="1:1" x14ac:dyDescent="0.25">
      <c r="A7129" s="290"/>
    </row>
    <row r="7130" spans="1:1" x14ac:dyDescent="0.25">
      <c r="A7130" s="290"/>
    </row>
    <row r="7131" spans="1:1" x14ac:dyDescent="0.25">
      <c r="A7131" s="290"/>
    </row>
    <row r="7132" spans="1:1" x14ac:dyDescent="0.25">
      <c r="A7132" s="290"/>
    </row>
    <row r="7133" spans="1:1" x14ac:dyDescent="0.25">
      <c r="A7133" s="290"/>
    </row>
    <row r="7134" spans="1:1" x14ac:dyDescent="0.25">
      <c r="A7134" s="290"/>
    </row>
    <row r="7135" spans="1:1" x14ac:dyDescent="0.25">
      <c r="A7135" s="290"/>
    </row>
    <row r="7136" spans="1:1" x14ac:dyDescent="0.25">
      <c r="A7136" s="290"/>
    </row>
    <row r="7137" spans="1:1" x14ac:dyDescent="0.25">
      <c r="A7137" s="290"/>
    </row>
    <row r="7138" spans="1:1" x14ac:dyDescent="0.25">
      <c r="A7138" s="290"/>
    </row>
    <row r="7139" spans="1:1" x14ac:dyDescent="0.25">
      <c r="A7139" s="290"/>
    </row>
    <row r="7140" spans="1:1" x14ac:dyDescent="0.25">
      <c r="A7140" s="290"/>
    </row>
    <row r="7141" spans="1:1" x14ac:dyDescent="0.25">
      <c r="A7141" s="290"/>
    </row>
    <row r="7142" spans="1:1" x14ac:dyDescent="0.25">
      <c r="A7142" s="290"/>
    </row>
    <row r="7143" spans="1:1" x14ac:dyDescent="0.25">
      <c r="A7143" s="290"/>
    </row>
    <row r="7144" spans="1:1" x14ac:dyDescent="0.25">
      <c r="A7144" s="290"/>
    </row>
    <row r="7145" spans="1:1" x14ac:dyDescent="0.25">
      <c r="A7145" s="290"/>
    </row>
    <row r="7146" spans="1:1" x14ac:dyDescent="0.25">
      <c r="A7146" s="290"/>
    </row>
    <row r="7147" spans="1:1" x14ac:dyDescent="0.25">
      <c r="A7147" s="290"/>
    </row>
    <row r="7148" spans="1:1" x14ac:dyDescent="0.25">
      <c r="A7148" s="290"/>
    </row>
    <row r="7149" spans="1:1" x14ac:dyDescent="0.25">
      <c r="A7149" s="290"/>
    </row>
    <row r="7150" spans="1:1" x14ac:dyDescent="0.25">
      <c r="A7150" s="290"/>
    </row>
    <row r="7151" spans="1:1" x14ac:dyDescent="0.25">
      <c r="A7151" s="290"/>
    </row>
    <row r="7152" spans="1:1" x14ac:dyDescent="0.25">
      <c r="A7152" s="290"/>
    </row>
    <row r="7153" spans="1:1" x14ac:dyDescent="0.25">
      <c r="A7153" s="290"/>
    </row>
    <row r="7154" spans="1:1" x14ac:dyDescent="0.25">
      <c r="A7154" s="290"/>
    </row>
    <row r="7155" spans="1:1" x14ac:dyDescent="0.25">
      <c r="A7155" s="290"/>
    </row>
    <row r="7156" spans="1:1" x14ac:dyDescent="0.25">
      <c r="A7156" s="290"/>
    </row>
    <row r="7157" spans="1:1" x14ac:dyDescent="0.25">
      <c r="A7157" s="290"/>
    </row>
    <row r="7158" spans="1:1" x14ac:dyDescent="0.25">
      <c r="A7158" s="290"/>
    </row>
    <row r="7159" spans="1:1" x14ac:dyDescent="0.25">
      <c r="A7159" s="290"/>
    </row>
    <row r="7160" spans="1:1" x14ac:dyDescent="0.25">
      <c r="A7160" s="290"/>
    </row>
    <row r="7161" spans="1:1" x14ac:dyDescent="0.25">
      <c r="A7161" s="290"/>
    </row>
    <row r="7162" spans="1:1" x14ac:dyDescent="0.25">
      <c r="A7162" s="290"/>
    </row>
    <row r="7163" spans="1:1" x14ac:dyDescent="0.25">
      <c r="A7163" s="290"/>
    </row>
    <row r="7164" spans="1:1" x14ac:dyDescent="0.25">
      <c r="A7164" s="290"/>
    </row>
    <row r="7165" spans="1:1" x14ac:dyDescent="0.25">
      <c r="A7165" s="290"/>
    </row>
    <row r="7166" spans="1:1" x14ac:dyDescent="0.25">
      <c r="A7166" s="290"/>
    </row>
    <row r="7167" spans="1:1" x14ac:dyDescent="0.25">
      <c r="A7167" s="290"/>
    </row>
    <row r="7168" spans="1:1" x14ac:dyDescent="0.25">
      <c r="A7168" s="290"/>
    </row>
    <row r="7169" spans="1:1" x14ac:dyDescent="0.25">
      <c r="A7169" s="290"/>
    </row>
    <row r="7170" spans="1:1" x14ac:dyDescent="0.25">
      <c r="A7170" s="290"/>
    </row>
    <row r="7171" spans="1:1" x14ac:dyDescent="0.25">
      <c r="A7171" s="290"/>
    </row>
    <row r="7172" spans="1:1" x14ac:dyDescent="0.25">
      <c r="A7172" s="290"/>
    </row>
    <row r="7173" spans="1:1" x14ac:dyDescent="0.25">
      <c r="A7173" s="290"/>
    </row>
    <row r="7174" spans="1:1" x14ac:dyDescent="0.25">
      <c r="A7174" s="290"/>
    </row>
    <row r="7175" spans="1:1" x14ac:dyDescent="0.25">
      <c r="A7175" s="290"/>
    </row>
    <row r="7176" spans="1:1" x14ac:dyDescent="0.25">
      <c r="A7176" s="290"/>
    </row>
    <row r="7177" spans="1:1" x14ac:dyDescent="0.25">
      <c r="A7177" s="290"/>
    </row>
    <row r="7178" spans="1:1" x14ac:dyDescent="0.25">
      <c r="A7178" s="290"/>
    </row>
    <row r="7179" spans="1:1" x14ac:dyDescent="0.25">
      <c r="A7179" s="290"/>
    </row>
    <row r="7180" spans="1:1" x14ac:dyDescent="0.25">
      <c r="A7180" s="290"/>
    </row>
    <row r="7181" spans="1:1" x14ac:dyDescent="0.25">
      <c r="A7181" s="290"/>
    </row>
    <row r="7182" spans="1:1" x14ac:dyDescent="0.25">
      <c r="A7182" s="290"/>
    </row>
    <row r="7183" spans="1:1" x14ac:dyDescent="0.25">
      <c r="A7183" s="290"/>
    </row>
    <row r="7184" spans="1:1" x14ac:dyDescent="0.25">
      <c r="A7184" s="290"/>
    </row>
    <row r="7185" spans="1:1" x14ac:dyDescent="0.25">
      <c r="A7185" s="290"/>
    </row>
    <row r="7186" spans="1:1" x14ac:dyDescent="0.25">
      <c r="A7186" s="290"/>
    </row>
    <row r="7187" spans="1:1" x14ac:dyDescent="0.25">
      <c r="A7187" s="290"/>
    </row>
    <row r="7188" spans="1:1" x14ac:dyDescent="0.25">
      <c r="A7188" s="290"/>
    </row>
    <row r="7189" spans="1:1" x14ac:dyDescent="0.25">
      <c r="A7189" s="290"/>
    </row>
    <row r="7190" spans="1:1" x14ac:dyDescent="0.25">
      <c r="A7190" s="290"/>
    </row>
    <row r="7191" spans="1:1" x14ac:dyDescent="0.25">
      <c r="A7191" s="290"/>
    </row>
    <row r="7192" spans="1:1" x14ac:dyDescent="0.25">
      <c r="A7192" s="290"/>
    </row>
    <row r="7193" spans="1:1" x14ac:dyDescent="0.25">
      <c r="A7193" s="290"/>
    </row>
    <row r="7194" spans="1:1" x14ac:dyDescent="0.25">
      <c r="A7194" s="290"/>
    </row>
    <row r="7195" spans="1:1" x14ac:dyDescent="0.25">
      <c r="A7195" s="290"/>
    </row>
    <row r="7196" spans="1:1" x14ac:dyDescent="0.25">
      <c r="A7196" s="290"/>
    </row>
    <row r="7197" spans="1:1" x14ac:dyDescent="0.25">
      <c r="A7197" s="290"/>
    </row>
    <row r="7198" spans="1:1" x14ac:dyDescent="0.25">
      <c r="A7198" s="290"/>
    </row>
    <row r="7199" spans="1:1" x14ac:dyDescent="0.25">
      <c r="A7199" s="290"/>
    </row>
    <row r="7200" spans="1:1" x14ac:dyDescent="0.25">
      <c r="A7200" s="290"/>
    </row>
    <row r="7201" spans="1:1" x14ac:dyDescent="0.25">
      <c r="A7201" s="290"/>
    </row>
    <row r="7202" spans="1:1" x14ac:dyDescent="0.25">
      <c r="A7202" s="290"/>
    </row>
    <row r="7203" spans="1:1" x14ac:dyDescent="0.25">
      <c r="A7203" s="290"/>
    </row>
    <row r="7204" spans="1:1" x14ac:dyDescent="0.25">
      <c r="A7204" s="290"/>
    </row>
    <row r="7205" spans="1:1" x14ac:dyDescent="0.25">
      <c r="A7205" s="290"/>
    </row>
    <row r="7206" spans="1:1" x14ac:dyDescent="0.25">
      <c r="A7206" s="290"/>
    </row>
    <row r="7207" spans="1:1" x14ac:dyDescent="0.25">
      <c r="A7207" s="290"/>
    </row>
    <row r="7208" spans="1:1" x14ac:dyDescent="0.25">
      <c r="A7208" s="290"/>
    </row>
    <row r="7209" spans="1:1" x14ac:dyDescent="0.25">
      <c r="A7209" s="290"/>
    </row>
    <row r="7210" spans="1:1" x14ac:dyDescent="0.25">
      <c r="A7210" s="290"/>
    </row>
    <row r="7211" spans="1:1" x14ac:dyDescent="0.25">
      <c r="A7211" s="290"/>
    </row>
    <row r="7212" spans="1:1" x14ac:dyDescent="0.25">
      <c r="A7212" s="290"/>
    </row>
    <row r="7213" spans="1:1" x14ac:dyDescent="0.25">
      <c r="A7213" s="290"/>
    </row>
    <row r="7214" spans="1:1" x14ac:dyDescent="0.25">
      <c r="A7214" s="290"/>
    </row>
    <row r="7215" spans="1:1" x14ac:dyDescent="0.25">
      <c r="A7215" s="290"/>
    </row>
    <row r="7216" spans="1:1" x14ac:dyDescent="0.25">
      <c r="A7216" s="290"/>
    </row>
    <row r="7217" spans="1:1" x14ac:dyDescent="0.25">
      <c r="A7217" s="290"/>
    </row>
    <row r="7218" spans="1:1" x14ac:dyDescent="0.25">
      <c r="A7218" s="290"/>
    </row>
    <row r="7219" spans="1:1" x14ac:dyDescent="0.25">
      <c r="A7219" s="290"/>
    </row>
    <row r="7220" spans="1:1" x14ac:dyDescent="0.25">
      <c r="A7220" s="290"/>
    </row>
    <row r="7221" spans="1:1" x14ac:dyDescent="0.25">
      <c r="A7221" s="290"/>
    </row>
    <row r="7222" spans="1:1" x14ac:dyDescent="0.25">
      <c r="A7222" s="290"/>
    </row>
    <row r="7223" spans="1:1" x14ac:dyDescent="0.25">
      <c r="A7223" s="290"/>
    </row>
    <row r="7224" spans="1:1" x14ac:dyDescent="0.25">
      <c r="A7224" s="290"/>
    </row>
    <row r="7225" spans="1:1" x14ac:dyDescent="0.25">
      <c r="A7225" s="290"/>
    </row>
    <row r="7226" spans="1:1" x14ac:dyDescent="0.25">
      <c r="A7226" s="290"/>
    </row>
    <row r="7227" spans="1:1" x14ac:dyDescent="0.25">
      <c r="A7227" s="290"/>
    </row>
    <row r="7228" spans="1:1" x14ac:dyDescent="0.25">
      <c r="A7228" s="290"/>
    </row>
    <row r="7229" spans="1:1" x14ac:dyDescent="0.25">
      <c r="A7229" s="290"/>
    </row>
    <row r="7230" spans="1:1" x14ac:dyDescent="0.25">
      <c r="A7230" s="290"/>
    </row>
    <row r="7231" spans="1:1" x14ac:dyDescent="0.25">
      <c r="A7231" s="290"/>
    </row>
    <row r="7232" spans="1:1" x14ac:dyDescent="0.25">
      <c r="A7232" s="290"/>
    </row>
    <row r="7233" spans="1:1" x14ac:dyDescent="0.25">
      <c r="A7233" s="290"/>
    </row>
    <row r="7234" spans="1:1" x14ac:dyDescent="0.25">
      <c r="A7234" s="290"/>
    </row>
    <row r="7235" spans="1:1" x14ac:dyDescent="0.25">
      <c r="A7235" s="290"/>
    </row>
    <row r="7236" spans="1:1" x14ac:dyDescent="0.25">
      <c r="A7236" s="290"/>
    </row>
    <row r="7237" spans="1:1" x14ac:dyDescent="0.25">
      <c r="A7237" s="290"/>
    </row>
    <row r="7238" spans="1:1" x14ac:dyDescent="0.25">
      <c r="A7238" s="290"/>
    </row>
    <row r="7239" spans="1:1" x14ac:dyDescent="0.25">
      <c r="A7239" s="290"/>
    </row>
    <row r="7240" spans="1:1" x14ac:dyDescent="0.25">
      <c r="A7240" s="290"/>
    </row>
    <row r="7241" spans="1:1" x14ac:dyDescent="0.25">
      <c r="A7241" s="290"/>
    </row>
    <row r="7242" spans="1:1" x14ac:dyDescent="0.25">
      <c r="A7242" s="290"/>
    </row>
    <row r="7243" spans="1:1" x14ac:dyDescent="0.25">
      <c r="A7243" s="290"/>
    </row>
    <row r="7244" spans="1:1" x14ac:dyDescent="0.25">
      <c r="A7244" s="290"/>
    </row>
    <row r="7245" spans="1:1" x14ac:dyDescent="0.25">
      <c r="A7245" s="290"/>
    </row>
    <row r="7246" spans="1:1" x14ac:dyDescent="0.25">
      <c r="A7246" s="290"/>
    </row>
    <row r="7247" spans="1:1" x14ac:dyDescent="0.25">
      <c r="A7247" s="290"/>
    </row>
    <row r="7248" spans="1:1" x14ac:dyDescent="0.25">
      <c r="A7248" s="290"/>
    </row>
    <row r="7249" spans="1:1" x14ac:dyDescent="0.25">
      <c r="A7249" s="290"/>
    </row>
    <row r="7250" spans="1:1" x14ac:dyDescent="0.25">
      <c r="A7250" s="290"/>
    </row>
    <row r="7251" spans="1:1" x14ac:dyDescent="0.25">
      <c r="A7251" s="290"/>
    </row>
    <row r="7252" spans="1:1" x14ac:dyDescent="0.25">
      <c r="A7252" s="290"/>
    </row>
    <row r="7253" spans="1:1" x14ac:dyDescent="0.25">
      <c r="A7253" s="290"/>
    </row>
    <row r="7254" spans="1:1" x14ac:dyDescent="0.25">
      <c r="A7254" s="290"/>
    </row>
    <row r="7255" spans="1:1" x14ac:dyDescent="0.25">
      <c r="A7255" s="290"/>
    </row>
    <row r="7256" spans="1:1" x14ac:dyDescent="0.25">
      <c r="A7256" s="290"/>
    </row>
    <row r="7257" spans="1:1" x14ac:dyDescent="0.25">
      <c r="A7257" s="290"/>
    </row>
    <row r="7258" spans="1:1" x14ac:dyDescent="0.25">
      <c r="A7258" s="290"/>
    </row>
    <row r="7259" spans="1:1" x14ac:dyDescent="0.25">
      <c r="A7259" s="290"/>
    </row>
    <row r="7260" spans="1:1" x14ac:dyDescent="0.25">
      <c r="A7260" s="290"/>
    </row>
    <row r="7261" spans="1:1" x14ac:dyDescent="0.25">
      <c r="A7261" s="290"/>
    </row>
    <row r="7262" spans="1:1" x14ac:dyDescent="0.25">
      <c r="A7262" s="290"/>
    </row>
    <row r="7263" spans="1:1" x14ac:dyDescent="0.25">
      <c r="A7263" s="290"/>
    </row>
    <row r="7264" spans="1:1" x14ac:dyDescent="0.25">
      <c r="A7264" s="290"/>
    </row>
    <row r="7265" spans="1:1" x14ac:dyDescent="0.25">
      <c r="A7265" s="290"/>
    </row>
    <row r="7266" spans="1:1" x14ac:dyDescent="0.25">
      <c r="A7266" s="290"/>
    </row>
    <row r="7267" spans="1:1" x14ac:dyDescent="0.25">
      <c r="A7267" s="290"/>
    </row>
    <row r="7268" spans="1:1" x14ac:dyDescent="0.25">
      <c r="A7268" s="290"/>
    </row>
    <row r="7269" spans="1:1" x14ac:dyDescent="0.25">
      <c r="A7269" s="290"/>
    </row>
    <row r="7270" spans="1:1" x14ac:dyDescent="0.25">
      <c r="A7270" s="290"/>
    </row>
    <row r="7271" spans="1:1" x14ac:dyDescent="0.25">
      <c r="A7271" s="290"/>
    </row>
    <row r="7272" spans="1:1" x14ac:dyDescent="0.25">
      <c r="A7272" s="290"/>
    </row>
    <row r="7273" spans="1:1" x14ac:dyDescent="0.25">
      <c r="A7273" s="290"/>
    </row>
    <row r="7274" spans="1:1" x14ac:dyDescent="0.25">
      <c r="A7274" s="290"/>
    </row>
    <row r="7275" spans="1:1" x14ac:dyDescent="0.25">
      <c r="A7275" s="290"/>
    </row>
    <row r="7276" spans="1:1" x14ac:dyDescent="0.25">
      <c r="A7276" s="290"/>
    </row>
    <row r="7277" spans="1:1" x14ac:dyDescent="0.25">
      <c r="A7277" s="290"/>
    </row>
    <row r="7278" spans="1:1" x14ac:dyDescent="0.25">
      <c r="A7278" s="290"/>
    </row>
    <row r="7279" spans="1:1" x14ac:dyDescent="0.25">
      <c r="A7279" s="290"/>
    </row>
    <row r="7280" spans="1:1" x14ac:dyDescent="0.25">
      <c r="A7280" s="290"/>
    </row>
    <row r="7281" spans="1:1" x14ac:dyDescent="0.25">
      <c r="A7281" s="290"/>
    </row>
    <row r="7282" spans="1:1" x14ac:dyDescent="0.25">
      <c r="A7282" s="290"/>
    </row>
    <row r="7283" spans="1:1" x14ac:dyDescent="0.25">
      <c r="A7283" s="290"/>
    </row>
    <row r="7284" spans="1:1" x14ac:dyDescent="0.25">
      <c r="A7284" s="290"/>
    </row>
    <row r="7285" spans="1:1" x14ac:dyDescent="0.25">
      <c r="A7285" s="290"/>
    </row>
    <row r="7286" spans="1:1" x14ac:dyDescent="0.25">
      <c r="A7286" s="290"/>
    </row>
    <row r="7287" spans="1:1" x14ac:dyDescent="0.25">
      <c r="A7287" s="290"/>
    </row>
    <row r="7288" spans="1:1" x14ac:dyDescent="0.25">
      <c r="A7288" s="290"/>
    </row>
    <row r="7289" spans="1:1" x14ac:dyDescent="0.25">
      <c r="A7289" s="290"/>
    </row>
    <row r="7290" spans="1:1" x14ac:dyDescent="0.25">
      <c r="A7290" s="290"/>
    </row>
    <row r="7291" spans="1:1" x14ac:dyDescent="0.25">
      <c r="A7291" s="290"/>
    </row>
    <row r="7292" spans="1:1" x14ac:dyDescent="0.25">
      <c r="A7292" s="290"/>
    </row>
    <row r="7293" spans="1:1" x14ac:dyDescent="0.25">
      <c r="A7293" s="290"/>
    </row>
    <row r="7294" spans="1:1" x14ac:dyDescent="0.25">
      <c r="A7294" s="290"/>
    </row>
    <row r="7295" spans="1:1" x14ac:dyDescent="0.25">
      <c r="A7295" s="290"/>
    </row>
    <row r="7296" spans="1:1" x14ac:dyDescent="0.25">
      <c r="A7296" s="290"/>
    </row>
    <row r="7297" spans="1:1" x14ac:dyDescent="0.25">
      <c r="A7297" s="290"/>
    </row>
    <row r="7298" spans="1:1" x14ac:dyDescent="0.25">
      <c r="A7298" s="290"/>
    </row>
    <row r="7299" spans="1:1" x14ac:dyDescent="0.25">
      <c r="A7299" s="290"/>
    </row>
    <row r="7300" spans="1:1" x14ac:dyDescent="0.25">
      <c r="A7300" s="290"/>
    </row>
    <row r="7301" spans="1:1" x14ac:dyDescent="0.25">
      <c r="A7301" s="290"/>
    </row>
    <row r="7302" spans="1:1" x14ac:dyDescent="0.25">
      <c r="A7302" s="290"/>
    </row>
    <row r="7303" spans="1:1" x14ac:dyDescent="0.25">
      <c r="A7303" s="290"/>
    </row>
    <row r="7304" spans="1:1" x14ac:dyDescent="0.25">
      <c r="A7304" s="290"/>
    </row>
    <row r="7305" spans="1:1" x14ac:dyDescent="0.25">
      <c r="A7305" s="290"/>
    </row>
    <row r="7306" spans="1:1" x14ac:dyDescent="0.25">
      <c r="A7306" s="290"/>
    </row>
    <row r="7307" spans="1:1" x14ac:dyDescent="0.25">
      <c r="A7307" s="290"/>
    </row>
    <row r="7308" spans="1:1" x14ac:dyDescent="0.25">
      <c r="A7308" s="290"/>
    </row>
    <row r="7309" spans="1:1" x14ac:dyDescent="0.25">
      <c r="A7309" s="290"/>
    </row>
    <row r="7310" spans="1:1" x14ac:dyDescent="0.25">
      <c r="A7310" s="290"/>
    </row>
    <row r="7311" spans="1:1" x14ac:dyDescent="0.25">
      <c r="A7311" s="290"/>
    </row>
    <row r="7312" spans="1:1" x14ac:dyDescent="0.25">
      <c r="A7312" s="290"/>
    </row>
    <row r="7313" spans="1:1" x14ac:dyDescent="0.25">
      <c r="A7313" s="290"/>
    </row>
    <row r="7314" spans="1:1" x14ac:dyDescent="0.25">
      <c r="A7314" s="290"/>
    </row>
    <row r="7315" spans="1:1" x14ac:dyDescent="0.25">
      <c r="A7315" s="290"/>
    </row>
    <row r="7316" spans="1:1" x14ac:dyDescent="0.25">
      <c r="A7316" s="290"/>
    </row>
    <row r="7317" spans="1:1" x14ac:dyDescent="0.25">
      <c r="A7317" s="290"/>
    </row>
    <row r="7318" spans="1:1" x14ac:dyDescent="0.25">
      <c r="A7318" s="290"/>
    </row>
    <row r="7319" spans="1:1" x14ac:dyDescent="0.25">
      <c r="A7319" s="290"/>
    </row>
    <row r="7320" spans="1:1" x14ac:dyDescent="0.25">
      <c r="A7320" s="290"/>
    </row>
    <row r="7321" spans="1:1" x14ac:dyDescent="0.25">
      <c r="A7321" s="290"/>
    </row>
    <row r="7322" spans="1:1" x14ac:dyDescent="0.25">
      <c r="A7322" s="290"/>
    </row>
    <row r="7323" spans="1:1" x14ac:dyDescent="0.25">
      <c r="A7323" s="290"/>
    </row>
    <row r="7324" spans="1:1" x14ac:dyDescent="0.25">
      <c r="A7324" s="290"/>
    </row>
    <row r="7325" spans="1:1" x14ac:dyDescent="0.25">
      <c r="A7325" s="290"/>
    </row>
    <row r="7326" spans="1:1" x14ac:dyDescent="0.25">
      <c r="A7326" s="290"/>
    </row>
    <row r="7327" spans="1:1" x14ac:dyDescent="0.25">
      <c r="A7327" s="290"/>
    </row>
    <row r="7328" spans="1:1" x14ac:dyDescent="0.25">
      <c r="A7328" s="290"/>
    </row>
    <row r="7329" spans="1:1" x14ac:dyDescent="0.25">
      <c r="A7329" s="290"/>
    </row>
    <row r="7330" spans="1:1" x14ac:dyDescent="0.25">
      <c r="A7330" s="290"/>
    </row>
    <row r="7331" spans="1:1" x14ac:dyDescent="0.25">
      <c r="A7331" s="290"/>
    </row>
    <row r="7332" spans="1:1" x14ac:dyDescent="0.25">
      <c r="A7332" s="290"/>
    </row>
    <row r="7333" spans="1:1" x14ac:dyDescent="0.25">
      <c r="A7333" s="290"/>
    </row>
    <row r="7334" spans="1:1" x14ac:dyDescent="0.25">
      <c r="A7334" s="290"/>
    </row>
    <row r="7335" spans="1:1" x14ac:dyDescent="0.25">
      <c r="A7335" s="290"/>
    </row>
    <row r="7336" spans="1:1" x14ac:dyDescent="0.25">
      <c r="A7336" s="290"/>
    </row>
    <row r="7337" spans="1:1" x14ac:dyDescent="0.25">
      <c r="A7337" s="290"/>
    </row>
    <row r="7338" spans="1:1" x14ac:dyDescent="0.25">
      <c r="A7338" s="290"/>
    </row>
    <row r="7339" spans="1:1" x14ac:dyDescent="0.25">
      <c r="A7339" s="290"/>
    </row>
    <row r="7340" spans="1:1" x14ac:dyDescent="0.25">
      <c r="A7340" s="290"/>
    </row>
    <row r="7341" spans="1:1" x14ac:dyDescent="0.25">
      <c r="A7341" s="290"/>
    </row>
    <row r="7342" spans="1:1" x14ac:dyDescent="0.25">
      <c r="A7342" s="290"/>
    </row>
    <row r="7343" spans="1:1" x14ac:dyDescent="0.25">
      <c r="A7343" s="290"/>
    </row>
    <row r="7344" spans="1:1" x14ac:dyDescent="0.25">
      <c r="A7344" s="290"/>
    </row>
    <row r="7345" spans="1:1" x14ac:dyDescent="0.25">
      <c r="A7345" s="290"/>
    </row>
    <row r="7346" spans="1:1" x14ac:dyDescent="0.25">
      <c r="A7346" s="290"/>
    </row>
    <row r="7347" spans="1:1" x14ac:dyDescent="0.25">
      <c r="A7347" s="290"/>
    </row>
    <row r="7348" spans="1:1" x14ac:dyDescent="0.25">
      <c r="A7348" s="290"/>
    </row>
    <row r="7349" spans="1:1" x14ac:dyDescent="0.25">
      <c r="A7349" s="290"/>
    </row>
    <row r="7350" spans="1:1" x14ac:dyDescent="0.25">
      <c r="A7350" s="290"/>
    </row>
    <row r="7351" spans="1:1" x14ac:dyDescent="0.25">
      <c r="A7351" s="290"/>
    </row>
    <row r="7352" spans="1:1" x14ac:dyDescent="0.25">
      <c r="A7352" s="290"/>
    </row>
    <row r="7353" spans="1:1" x14ac:dyDescent="0.25">
      <c r="A7353" s="290"/>
    </row>
    <row r="7354" spans="1:1" x14ac:dyDescent="0.25">
      <c r="A7354" s="290"/>
    </row>
    <row r="7355" spans="1:1" x14ac:dyDescent="0.25">
      <c r="A7355" s="290"/>
    </row>
    <row r="7356" spans="1:1" x14ac:dyDescent="0.25">
      <c r="A7356" s="290"/>
    </row>
    <row r="7357" spans="1:1" x14ac:dyDescent="0.25">
      <c r="A7357" s="290"/>
    </row>
    <row r="7358" spans="1:1" x14ac:dyDescent="0.25">
      <c r="A7358" s="290"/>
    </row>
    <row r="7359" spans="1:1" x14ac:dyDescent="0.25">
      <c r="A7359" s="290"/>
    </row>
    <row r="7360" spans="1:1" x14ac:dyDescent="0.25">
      <c r="A7360" s="290"/>
    </row>
    <row r="7361" spans="1:1" x14ac:dyDescent="0.25">
      <c r="A7361" s="290"/>
    </row>
    <row r="7362" spans="1:1" x14ac:dyDescent="0.25">
      <c r="A7362" s="290"/>
    </row>
    <row r="7363" spans="1:1" x14ac:dyDescent="0.25">
      <c r="A7363" s="290"/>
    </row>
    <row r="7364" spans="1:1" x14ac:dyDescent="0.25">
      <c r="A7364" s="290"/>
    </row>
    <row r="7365" spans="1:1" x14ac:dyDescent="0.25">
      <c r="A7365" s="290"/>
    </row>
    <row r="7366" spans="1:1" x14ac:dyDescent="0.25">
      <c r="A7366" s="290"/>
    </row>
    <row r="7367" spans="1:1" x14ac:dyDescent="0.25">
      <c r="A7367" s="290"/>
    </row>
    <row r="7368" spans="1:1" x14ac:dyDescent="0.25">
      <c r="A7368" s="290"/>
    </row>
    <row r="7369" spans="1:1" x14ac:dyDescent="0.25">
      <c r="A7369" s="290"/>
    </row>
    <row r="7370" spans="1:1" x14ac:dyDescent="0.25">
      <c r="A7370" s="290"/>
    </row>
    <row r="7371" spans="1:1" x14ac:dyDescent="0.25">
      <c r="A7371" s="290"/>
    </row>
    <row r="7372" spans="1:1" x14ac:dyDescent="0.25">
      <c r="A7372" s="290"/>
    </row>
    <row r="7373" spans="1:1" x14ac:dyDescent="0.25">
      <c r="A7373" s="290"/>
    </row>
    <row r="7374" spans="1:1" x14ac:dyDescent="0.25">
      <c r="A7374" s="290"/>
    </row>
    <row r="7375" spans="1:1" x14ac:dyDescent="0.25">
      <c r="A7375" s="290"/>
    </row>
    <row r="7376" spans="1:1" x14ac:dyDescent="0.25">
      <c r="A7376" s="290"/>
    </row>
    <row r="7377" spans="1:1" x14ac:dyDescent="0.25">
      <c r="A7377" s="290"/>
    </row>
    <row r="7378" spans="1:1" x14ac:dyDescent="0.25">
      <c r="A7378" s="290"/>
    </row>
    <row r="7379" spans="1:1" x14ac:dyDescent="0.25">
      <c r="A7379" s="290"/>
    </row>
    <row r="7380" spans="1:1" x14ac:dyDescent="0.25">
      <c r="A7380" s="290"/>
    </row>
    <row r="7381" spans="1:1" x14ac:dyDescent="0.25">
      <c r="A7381" s="290"/>
    </row>
    <row r="7382" spans="1:1" x14ac:dyDescent="0.25">
      <c r="A7382" s="290"/>
    </row>
    <row r="7383" spans="1:1" x14ac:dyDescent="0.25">
      <c r="A7383" s="290"/>
    </row>
    <row r="7384" spans="1:1" x14ac:dyDescent="0.25">
      <c r="A7384" s="290"/>
    </row>
    <row r="7385" spans="1:1" x14ac:dyDescent="0.25">
      <c r="A7385" s="290"/>
    </row>
    <row r="7386" spans="1:1" x14ac:dyDescent="0.25">
      <c r="A7386" s="290"/>
    </row>
    <row r="7387" spans="1:1" x14ac:dyDescent="0.25">
      <c r="A7387" s="290"/>
    </row>
    <row r="7388" spans="1:1" x14ac:dyDescent="0.25">
      <c r="A7388" s="290"/>
    </row>
    <row r="7389" spans="1:1" x14ac:dyDescent="0.25">
      <c r="A7389" s="290"/>
    </row>
    <row r="7390" spans="1:1" x14ac:dyDescent="0.25">
      <c r="A7390" s="290"/>
    </row>
    <row r="7391" spans="1:1" x14ac:dyDescent="0.25">
      <c r="A7391" s="290"/>
    </row>
    <row r="7392" spans="1:1" x14ac:dyDescent="0.25">
      <c r="A7392" s="290"/>
    </row>
    <row r="7393" spans="1:1" x14ac:dyDescent="0.25">
      <c r="A7393" s="290"/>
    </row>
    <row r="7394" spans="1:1" x14ac:dyDescent="0.25">
      <c r="A7394" s="290"/>
    </row>
    <row r="7395" spans="1:1" x14ac:dyDescent="0.25">
      <c r="A7395" s="290"/>
    </row>
    <row r="7396" spans="1:1" x14ac:dyDescent="0.25">
      <c r="A7396" s="290"/>
    </row>
    <row r="7397" spans="1:1" x14ac:dyDescent="0.25">
      <c r="A7397" s="290"/>
    </row>
    <row r="7398" spans="1:1" x14ac:dyDescent="0.25">
      <c r="A7398" s="290"/>
    </row>
    <row r="7399" spans="1:1" x14ac:dyDescent="0.25">
      <c r="A7399" s="290"/>
    </row>
    <row r="7400" spans="1:1" x14ac:dyDescent="0.25">
      <c r="A7400" s="290"/>
    </row>
    <row r="7401" spans="1:1" x14ac:dyDescent="0.25">
      <c r="A7401" s="290"/>
    </row>
    <row r="7402" spans="1:1" x14ac:dyDescent="0.25">
      <c r="A7402" s="290"/>
    </row>
    <row r="7403" spans="1:1" x14ac:dyDescent="0.25">
      <c r="A7403" s="290"/>
    </row>
    <row r="7404" spans="1:1" x14ac:dyDescent="0.25">
      <c r="A7404" s="290"/>
    </row>
    <row r="7405" spans="1:1" x14ac:dyDescent="0.25">
      <c r="A7405" s="290"/>
    </row>
    <row r="7406" spans="1:1" x14ac:dyDescent="0.25">
      <c r="A7406" s="290"/>
    </row>
    <row r="7407" spans="1:1" x14ac:dyDescent="0.25">
      <c r="A7407" s="290"/>
    </row>
    <row r="7408" spans="1:1" x14ac:dyDescent="0.25">
      <c r="A7408" s="290"/>
    </row>
    <row r="7409" spans="1:1" x14ac:dyDescent="0.25">
      <c r="A7409" s="290"/>
    </row>
    <row r="7410" spans="1:1" x14ac:dyDescent="0.25">
      <c r="A7410" s="290"/>
    </row>
    <row r="7411" spans="1:1" x14ac:dyDescent="0.25">
      <c r="A7411" s="290"/>
    </row>
    <row r="7412" spans="1:1" x14ac:dyDescent="0.25">
      <c r="A7412" s="290"/>
    </row>
    <row r="7413" spans="1:1" x14ac:dyDescent="0.25">
      <c r="A7413" s="290"/>
    </row>
    <row r="7414" spans="1:1" x14ac:dyDescent="0.25">
      <c r="A7414" s="290"/>
    </row>
    <row r="7415" spans="1:1" x14ac:dyDescent="0.25">
      <c r="A7415" s="290"/>
    </row>
    <row r="7416" spans="1:1" x14ac:dyDescent="0.25">
      <c r="A7416" s="290"/>
    </row>
    <row r="7417" spans="1:1" x14ac:dyDescent="0.25">
      <c r="A7417" s="290"/>
    </row>
    <row r="7418" spans="1:1" x14ac:dyDescent="0.25">
      <c r="A7418" s="290"/>
    </row>
    <row r="7419" spans="1:1" x14ac:dyDescent="0.25">
      <c r="A7419" s="290"/>
    </row>
    <row r="7420" spans="1:1" x14ac:dyDescent="0.25">
      <c r="A7420" s="290"/>
    </row>
    <row r="7421" spans="1:1" x14ac:dyDescent="0.25">
      <c r="A7421" s="290"/>
    </row>
    <row r="7422" spans="1:1" x14ac:dyDescent="0.25">
      <c r="A7422" s="290"/>
    </row>
    <row r="7423" spans="1:1" x14ac:dyDescent="0.25">
      <c r="A7423" s="290"/>
    </row>
    <row r="7424" spans="1:1" x14ac:dyDescent="0.25">
      <c r="A7424" s="290"/>
    </row>
    <row r="7425" spans="1:1" x14ac:dyDescent="0.25">
      <c r="A7425" s="290"/>
    </row>
    <row r="7426" spans="1:1" x14ac:dyDescent="0.25">
      <c r="A7426" s="290"/>
    </row>
    <row r="7427" spans="1:1" x14ac:dyDescent="0.25">
      <c r="A7427" s="290"/>
    </row>
    <row r="7428" spans="1:1" x14ac:dyDescent="0.25">
      <c r="A7428" s="290"/>
    </row>
    <row r="7429" spans="1:1" x14ac:dyDescent="0.25">
      <c r="A7429" s="290"/>
    </row>
    <row r="7430" spans="1:1" x14ac:dyDescent="0.25">
      <c r="A7430" s="290"/>
    </row>
    <row r="7431" spans="1:1" x14ac:dyDescent="0.25">
      <c r="A7431" s="290"/>
    </row>
    <row r="7432" spans="1:1" x14ac:dyDescent="0.25">
      <c r="A7432" s="290"/>
    </row>
    <row r="7433" spans="1:1" x14ac:dyDescent="0.25">
      <c r="A7433" s="290"/>
    </row>
    <row r="7434" spans="1:1" x14ac:dyDescent="0.25">
      <c r="A7434" s="290"/>
    </row>
    <row r="7435" spans="1:1" x14ac:dyDescent="0.25">
      <c r="A7435" s="290"/>
    </row>
    <row r="7436" spans="1:1" x14ac:dyDescent="0.25">
      <c r="A7436" s="290"/>
    </row>
    <row r="7437" spans="1:1" x14ac:dyDescent="0.25">
      <c r="A7437" s="290"/>
    </row>
    <row r="7438" spans="1:1" x14ac:dyDescent="0.25">
      <c r="A7438" s="290"/>
    </row>
    <row r="7439" spans="1:1" x14ac:dyDescent="0.25">
      <c r="A7439" s="290"/>
    </row>
    <row r="7440" spans="1:1" x14ac:dyDescent="0.25">
      <c r="A7440" s="290"/>
    </row>
    <row r="7441" spans="1:1" x14ac:dyDescent="0.25">
      <c r="A7441" s="290"/>
    </row>
    <row r="7442" spans="1:1" x14ac:dyDescent="0.25">
      <c r="A7442" s="290"/>
    </row>
    <row r="7443" spans="1:1" x14ac:dyDescent="0.25">
      <c r="A7443" s="290"/>
    </row>
    <row r="7444" spans="1:1" x14ac:dyDescent="0.25">
      <c r="A7444" s="290"/>
    </row>
    <row r="7445" spans="1:1" x14ac:dyDescent="0.25">
      <c r="A7445" s="290"/>
    </row>
    <row r="7446" spans="1:1" x14ac:dyDescent="0.25">
      <c r="A7446" s="290"/>
    </row>
    <row r="7447" spans="1:1" x14ac:dyDescent="0.25">
      <c r="A7447" s="290"/>
    </row>
    <row r="7448" spans="1:1" x14ac:dyDescent="0.25">
      <c r="A7448" s="290"/>
    </row>
    <row r="7449" spans="1:1" x14ac:dyDescent="0.25">
      <c r="A7449" s="290"/>
    </row>
    <row r="7450" spans="1:1" x14ac:dyDescent="0.25">
      <c r="A7450" s="290"/>
    </row>
    <row r="7451" spans="1:1" x14ac:dyDescent="0.25">
      <c r="A7451" s="290"/>
    </row>
    <row r="7452" spans="1:1" x14ac:dyDescent="0.25">
      <c r="A7452" s="290"/>
    </row>
    <row r="7453" spans="1:1" x14ac:dyDescent="0.25">
      <c r="A7453" s="290"/>
    </row>
    <row r="7454" spans="1:1" x14ac:dyDescent="0.25">
      <c r="A7454" s="290"/>
    </row>
    <row r="7455" spans="1:1" x14ac:dyDescent="0.25">
      <c r="A7455" s="290"/>
    </row>
    <row r="7456" spans="1:1" x14ac:dyDescent="0.25">
      <c r="A7456" s="290"/>
    </row>
    <row r="7457" spans="1:1" x14ac:dyDescent="0.25">
      <c r="A7457" s="290"/>
    </row>
    <row r="7458" spans="1:1" x14ac:dyDescent="0.25">
      <c r="A7458" s="290"/>
    </row>
    <row r="7459" spans="1:1" x14ac:dyDescent="0.25">
      <c r="A7459" s="290"/>
    </row>
    <row r="7460" spans="1:1" x14ac:dyDescent="0.25">
      <c r="A7460" s="290"/>
    </row>
    <row r="7461" spans="1:1" x14ac:dyDescent="0.25">
      <c r="A7461" s="290"/>
    </row>
    <row r="7462" spans="1:1" x14ac:dyDescent="0.25">
      <c r="A7462" s="290"/>
    </row>
    <row r="7463" spans="1:1" x14ac:dyDescent="0.25">
      <c r="A7463" s="290"/>
    </row>
    <row r="7464" spans="1:1" x14ac:dyDescent="0.25">
      <c r="A7464" s="290"/>
    </row>
    <row r="7465" spans="1:1" x14ac:dyDescent="0.25">
      <c r="A7465" s="290"/>
    </row>
    <row r="7466" spans="1:1" x14ac:dyDescent="0.25">
      <c r="A7466" s="290"/>
    </row>
    <row r="7467" spans="1:1" x14ac:dyDescent="0.25">
      <c r="A7467" s="290"/>
    </row>
    <row r="7468" spans="1:1" x14ac:dyDescent="0.25">
      <c r="A7468" s="290"/>
    </row>
    <row r="7469" spans="1:1" x14ac:dyDescent="0.25">
      <c r="A7469" s="290"/>
    </row>
    <row r="7470" spans="1:1" x14ac:dyDescent="0.25">
      <c r="A7470" s="290"/>
    </row>
    <row r="7471" spans="1:1" x14ac:dyDescent="0.25">
      <c r="A7471" s="290"/>
    </row>
    <row r="7472" spans="1:1" x14ac:dyDescent="0.25">
      <c r="A7472" s="290"/>
    </row>
    <row r="7473" spans="1:1" x14ac:dyDescent="0.25">
      <c r="A7473" s="290"/>
    </row>
    <row r="7474" spans="1:1" x14ac:dyDescent="0.25">
      <c r="A7474" s="290"/>
    </row>
    <row r="7475" spans="1:1" x14ac:dyDescent="0.25">
      <c r="A7475" s="290"/>
    </row>
    <row r="7476" spans="1:1" x14ac:dyDescent="0.25">
      <c r="A7476" s="290"/>
    </row>
    <row r="7477" spans="1:1" x14ac:dyDescent="0.25">
      <c r="A7477" s="290"/>
    </row>
    <row r="7478" spans="1:1" x14ac:dyDescent="0.25">
      <c r="A7478" s="290"/>
    </row>
    <row r="7479" spans="1:1" x14ac:dyDescent="0.25">
      <c r="A7479" s="290"/>
    </row>
    <row r="7480" spans="1:1" x14ac:dyDescent="0.25">
      <c r="A7480" s="290"/>
    </row>
    <row r="7481" spans="1:1" x14ac:dyDescent="0.25">
      <c r="A7481" s="290"/>
    </row>
    <row r="7482" spans="1:1" x14ac:dyDescent="0.25">
      <c r="A7482" s="290"/>
    </row>
    <row r="7483" spans="1:1" x14ac:dyDescent="0.25">
      <c r="A7483" s="290"/>
    </row>
    <row r="7484" spans="1:1" x14ac:dyDescent="0.25">
      <c r="A7484" s="290"/>
    </row>
    <row r="7485" spans="1:1" x14ac:dyDescent="0.25">
      <c r="A7485" s="290"/>
    </row>
    <row r="7486" spans="1:1" x14ac:dyDescent="0.25">
      <c r="A7486" s="290"/>
    </row>
    <row r="7487" spans="1:1" x14ac:dyDescent="0.25">
      <c r="A7487" s="290"/>
    </row>
    <row r="7488" spans="1:1" x14ac:dyDescent="0.25">
      <c r="A7488" s="290"/>
    </row>
    <row r="7489" spans="1:1" x14ac:dyDescent="0.25">
      <c r="A7489" s="290"/>
    </row>
    <row r="7490" spans="1:1" x14ac:dyDescent="0.25">
      <c r="A7490" s="290"/>
    </row>
    <row r="7491" spans="1:1" x14ac:dyDescent="0.25">
      <c r="A7491" s="290"/>
    </row>
    <row r="7492" spans="1:1" x14ac:dyDescent="0.25">
      <c r="A7492" s="290"/>
    </row>
    <row r="7493" spans="1:1" x14ac:dyDescent="0.25">
      <c r="A7493" s="290"/>
    </row>
    <row r="7494" spans="1:1" x14ac:dyDescent="0.25">
      <c r="A7494" s="290"/>
    </row>
    <row r="7495" spans="1:1" x14ac:dyDescent="0.25">
      <c r="A7495" s="290"/>
    </row>
    <row r="7496" spans="1:1" x14ac:dyDescent="0.25">
      <c r="A7496" s="290"/>
    </row>
    <row r="7497" spans="1:1" x14ac:dyDescent="0.25">
      <c r="A7497" s="290"/>
    </row>
    <row r="7498" spans="1:1" x14ac:dyDescent="0.25">
      <c r="A7498" s="290"/>
    </row>
    <row r="7499" spans="1:1" x14ac:dyDescent="0.25">
      <c r="A7499" s="290"/>
    </row>
    <row r="7500" spans="1:1" x14ac:dyDescent="0.25">
      <c r="A7500" s="290"/>
    </row>
    <row r="7501" spans="1:1" x14ac:dyDescent="0.25">
      <c r="A7501" s="290"/>
    </row>
    <row r="7502" spans="1:1" x14ac:dyDescent="0.25">
      <c r="A7502" s="290"/>
    </row>
    <row r="7503" spans="1:1" x14ac:dyDescent="0.25">
      <c r="A7503" s="290"/>
    </row>
    <row r="7504" spans="1:1" x14ac:dyDescent="0.25">
      <c r="A7504" s="290"/>
    </row>
    <row r="7505" spans="1:1" x14ac:dyDescent="0.25">
      <c r="A7505" s="290"/>
    </row>
    <row r="7506" spans="1:1" x14ac:dyDescent="0.25">
      <c r="A7506" s="290"/>
    </row>
    <row r="7507" spans="1:1" x14ac:dyDescent="0.25">
      <c r="A7507" s="290"/>
    </row>
    <row r="7508" spans="1:1" x14ac:dyDescent="0.25">
      <c r="A7508" s="290"/>
    </row>
    <row r="7509" spans="1:1" x14ac:dyDescent="0.25">
      <c r="A7509" s="290"/>
    </row>
    <row r="7510" spans="1:1" x14ac:dyDescent="0.25">
      <c r="A7510" s="290"/>
    </row>
    <row r="7511" spans="1:1" x14ac:dyDescent="0.25">
      <c r="A7511" s="290"/>
    </row>
    <row r="7512" spans="1:1" x14ac:dyDescent="0.25">
      <c r="A7512" s="290"/>
    </row>
    <row r="7513" spans="1:1" x14ac:dyDescent="0.25">
      <c r="A7513" s="290"/>
    </row>
    <row r="7514" spans="1:1" x14ac:dyDescent="0.25">
      <c r="A7514" s="290"/>
    </row>
    <row r="7515" spans="1:1" x14ac:dyDescent="0.25">
      <c r="A7515" s="290"/>
    </row>
    <row r="7516" spans="1:1" x14ac:dyDescent="0.25">
      <c r="A7516" s="290"/>
    </row>
    <row r="7517" spans="1:1" x14ac:dyDescent="0.25">
      <c r="A7517" s="290"/>
    </row>
    <row r="7518" spans="1:1" x14ac:dyDescent="0.25">
      <c r="A7518" s="290"/>
    </row>
    <row r="7519" spans="1:1" x14ac:dyDescent="0.25">
      <c r="A7519" s="290"/>
    </row>
    <row r="7520" spans="1:1" x14ac:dyDescent="0.25">
      <c r="A7520" s="290"/>
    </row>
    <row r="7521" spans="1:1" x14ac:dyDescent="0.25">
      <c r="A7521" s="290"/>
    </row>
    <row r="7522" spans="1:1" x14ac:dyDescent="0.25">
      <c r="A7522" s="290"/>
    </row>
    <row r="7523" spans="1:1" x14ac:dyDescent="0.25">
      <c r="A7523" s="290"/>
    </row>
    <row r="7524" spans="1:1" x14ac:dyDescent="0.25">
      <c r="A7524" s="290"/>
    </row>
    <row r="7525" spans="1:1" x14ac:dyDescent="0.25">
      <c r="A7525" s="290"/>
    </row>
    <row r="7526" spans="1:1" x14ac:dyDescent="0.25">
      <c r="A7526" s="290"/>
    </row>
    <row r="7527" spans="1:1" x14ac:dyDescent="0.25">
      <c r="A7527" s="290"/>
    </row>
    <row r="7528" spans="1:1" x14ac:dyDescent="0.25">
      <c r="A7528" s="290"/>
    </row>
    <row r="7529" spans="1:1" x14ac:dyDescent="0.25">
      <c r="A7529" s="290"/>
    </row>
    <row r="7530" spans="1:1" x14ac:dyDescent="0.25">
      <c r="A7530" s="290"/>
    </row>
    <row r="7531" spans="1:1" x14ac:dyDescent="0.25">
      <c r="A7531" s="290"/>
    </row>
    <row r="7532" spans="1:1" x14ac:dyDescent="0.25">
      <c r="A7532" s="290"/>
    </row>
    <row r="7533" spans="1:1" x14ac:dyDescent="0.25">
      <c r="A7533" s="290"/>
    </row>
    <row r="7534" spans="1:1" x14ac:dyDescent="0.25">
      <c r="A7534" s="290"/>
    </row>
    <row r="7535" spans="1:1" x14ac:dyDescent="0.25">
      <c r="A7535" s="290"/>
    </row>
    <row r="7536" spans="1:1" x14ac:dyDescent="0.25">
      <c r="A7536" s="290"/>
    </row>
    <row r="7537" spans="1:1" x14ac:dyDescent="0.25">
      <c r="A7537" s="290"/>
    </row>
    <row r="7538" spans="1:1" x14ac:dyDescent="0.25">
      <c r="A7538" s="290"/>
    </row>
    <row r="7539" spans="1:1" x14ac:dyDescent="0.25">
      <c r="A7539" s="290"/>
    </row>
    <row r="7540" spans="1:1" x14ac:dyDescent="0.25">
      <c r="A7540" s="290"/>
    </row>
    <row r="7541" spans="1:1" x14ac:dyDescent="0.25">
      <c r="A7541" s="290"/>
    </row>
    <row r="7542" spans="1:1" x14ac:dyDescent="0.25">
      <c r="A7542" s="290"/>
    </row>
    <row r="7543" spans="1:1" x14ac:dyDescent="0.25">
      <c r="A7543" s="290"/>
    </row>
    <row r="7544" spans="1:1" x14ac:dyDescent="0.25">
      <c r="A7544" s="290"/>
    </row>
    <row r="7545" spans="1:1" x14ac:dyDescent="0.25">
      <c r="A7545" s="290"/>
    </row>
    <row r="7546" spans="1:1" x14ac:dyDescent="0.25">
      <c r="A7546" s="290"/>
    </row>
    <row r="7547" spans="1:1" x14ac:dyDescent="0.25">
      <c r="A7547" s="290"/>
    </row>
    <row r="7548" spans="1:1" x14ac:dyDescent="0.25">
      <c r="A7548" s="290"/>
    </row>
    <row r="7549" spans="1:1" x14ac:dyDescent="0.25">
      <c r="A7549" s="290"/>
    </row>
    <row r="7550" spans="1:1" x14ac:dyDescent="0.25">
      <c r="A7550" s="290"/>
    </row>
    <row r="7551" spans="1:1" x14ac:dyDescent="0.25">
      <c r="A7551" s="290"/>
    </row>
    <row r="7552" spans="1:1" x14ac:dyDescent="0.25">
      <c r="A7552" s="290"/>
    </row>
    <row r="7553" spans="1:1" x14ac:dyDescent="0.25">
      <c r="A7553" s="290"/>
    </row>
    <row r="7554" spans="1:1" x14ac:dyDescent="0.25">
      <c r="A7554" s="290"/>
    </row>
    <row r="7555" spans="1:1" x14ac:dyDescent="0.25">
      <c r="A7555" s="290"/>
    </row>
    <row r="7556" spans="1:1" x14ac:dyDescent="0.25">
      <c r="A7556" s="290"/>
    </row>
    <row r="7557" spans="1:1" x14ac:dyDescent="0.25">
      <c r="A7557" s="290"/>
    </row>
    <row r="7558" spans="1:1" x14ac:dyDescent="0.25">
      <c r="A7558" s="290"/>
    </row>
    <row r="7559" spans="1:1" x14ac:dyDescent="0.25">
      <c r="A7559" s="290"/>
    </row>
    <row r="7560" spans="1:1" x14ac:dyDescent="0.25">
      <c r="A7560" s="290"/>
    </row>
    <row r="7561" spans="1:1" x14ac:dyDescent="0.25">
      <c r="A7561" s="290"/>
    </row>
    <row r="7562" spans="1:1" x14ac:dyDescent="0.25">
      <c r="A7562" s="290"/>
    </row>
    <row r="7563" spans="1:1" x14ac:dyDescent="0.25">
      <c r="A7563" s="290"/>
    </row>
    <row r="7564" spans="1:1" x14ac:dyDescent="0.25">
      <c r="A7564" s="290"/>
    </row>
    <row r="7565" spans="1:1" x14ac:dyDescent="0.25">
      <c r="A7565" s="290"/>
    </row>
    <row r="7566" spans="1:1" x14ac:dyDescent="0.25">
      <c r="A7566" s="290"/>
    </row>
    <row r="7567" spans="1:1" x14ac:dyDescent="0.25">
      <c r="A7567" s="290"/>
    </row>
    <row r="7568" spans="1:1" x14ac:dyDescent="0.25">
      <c r="A7568" s="290"/>
    </row>
    <row r="7569" spans="1:1" x14ac:dyDescent="0.25">
      <c r="A7569" s="290"/>
    </row>
    <row r="7570" spans="1:1" x14ac:dyDescent="0.25">
      <c r="A7570" s="290"/>
    </row>
    <row r="7571" spans="1:1" x14ac:dyDescent="0.25">
      <c r="A7571" s="290"/>
    </row>
    <row r="7572" spans="1:1" x14ac:dyDescent="0.25">
      <c r="A7572" s="290"/>
    </row>
    <row r="7573" spans="1:1" x14ac:dyDescent="0.25">
      <c r="A7573" s="290"/>
    </row>
    <row r="7574" spans="1:1" x14ac:dyDescent="0.25">
      <c r="A7574" s="290"/>
    </row>
    <row r="7575" spans="1:1" x14ac:dyDescent="0.25">
      <c r="A7575" s="290"/>
    </row>
    <row r="7576" spans="1:1" x14ac:dyDescent="0.25">
      <c r="A7576" s="290"/>
    </row>
    <row r="7577" spans="1:1" x14ac:dyDescent="0.25">
      <c r="A7577" s="290"/>
    </row>
    <row r="7578" spans="1:1" x14ac:dyDescent="0.25">
      <c r="A7578" s="290"/>
    </row>
    <row r="7579" spans="1:1" x14ac:dyDescent="0.25">
      <c r="A7579" s="290"/>
    </row>
    <row r="7580" spans="1:1" x14ac:dyDescent="0.25">
      <c r="A7580" s="290"/>
    </row>
    <row r="7581" spans="1:1" x14ac:dyDescent="0.25">
      <c r="A7581" s="290"/>
    </row>
    <row r="7582" spans="1:1" x14ac:dyDescent="0.25">
      <c r="A7582" s="290"/>
    </row>
    <row r="7583" spans="1:1" x14ac:dyDescent="0.25">
      <c r="A7583" s="290"/>
    </row>
    <row r="7584" spans="1:1" x14ac:dyDescent="0.25">
      <c r="A7584" s="290"/>
    </row>
    <row r="7585" spans="1:1" x14ac:dyDescent="0.25">
      <c r="A7585" s="290"/>
    </row>
    <row r="7586" spans="1:1" x14ac:dyDescent="0.25">
      <c r="A7586" s="290"/>
    </row>
    <row r="7587" spans="1:1" x14ac:dyDescent="0.25">
      <c r="A7587" s="290"/>
    </row>
    <row r="7588" spans="1:1" x14ac:dyDescent="0.25">
      <c r="A7588" s="290"/>
    </row>
    <row r="7589" spans="1:1" x14ac:dyDescent="0.25">
      <c r="A7589" s="290"/>
    </row>
    <row r="7590" spans="1:1" x14ac:dyDescent="0.25">
      <c r="A7590" s="290"/>
    </row>
    <row r="7591" spans="1:1" x14ac:dyDescent="0.25">
      <c r="A7591" s="290"/>
    </row>
    <row r="7592" spans="1:1" x14ac:dyDescent="0.25">
      <c r="A7592" s="290"/>
    </row>
    <row r="7593" spans="1:1" x14ac:dyDescent="0.25">
      <c r="A7593" s="290"/>
    </row>
    <row r="7594" spans="1:1" x14ac:dyDescent="0.25">
      <c r="A7594" s="290"/>
    </row>
    <row r="7595" spans="1:1" x14ac:dyDescent="0.25">
      <c r="A7595" s="290"/>
    </row>
    <row r="7596" spans="1:1" x14ac:dyDescent="0.25">
      <c r="A7596" s="290"/>
    </row>
    <row r="7597" spans="1:1" x14ac:dyDescent="0.25">
      <c r="A7597" s="290"/>
    </row>
    <row r="7598" spans="1:1" x14ac:dyDescent="0.25">
      <c r="A7598" s="290"/>
    </row>
    <row r="7599" spans="1:1" x14ac:dyDescent="0.25">
      <c r="A7599" s="290"/>
    </row>
    <row r="7600" spans="1:1" x14ac:dyDescent="0.25">
      <c r="A7600" s="290"/>
    </row>
    <row r="7601" spans="1:1" x14ac:dyDescent="0.25">
      <c r="A7601" s="290"/>
    </row>
    <row r="7602" spans="1:1" x14ac:dyDescent="0.25">
      <c r="A7602" s="290"/>
    </row>
    <row r="7603" spans="1:1" x14ac:dyDescent="0.25">
      <c r="A7603" s="290"/>
    </row>
    <row r="7604" spans="1:1" x14ac:dyDescent="0.25">
      <c r="A7604" s="290"/>
    </row>
    <row r="7605" spans="1:1" x14ac:dyDescent="0.25">
      <c r="A7605" s="290"/>
    </row>
    <row r="7606" spans="1:1" x14ac:dyDescent="0.25">
      <c r="A7606" s="290"/>
    </row>
    <row r="7607" spans="1:1" x14ac:dyDescent="0.25">
      <c r="A7607" s="290"/>
    </row>
    <row r="7608" spans="1:1" x14ac:dyDescent="0.25">
      <c r="A7608" s="290"/>
    </row>
    <row r="7609" spans="1:1" x14ac:dyDescent="0.25">
      <c r="A7609" s="290"/>
    </row>
    <row r="7610" spans="1:1" x14ac:dyDescent="0.25">
      <c r="A7610" s="290"/>
    </row>
    <row r="7611" spans="1:1" x14ac:dyDescent="0.25">
      <c r="A7611" s="290"/>
    </row>
    <row r="7612" spans="1:1" x14ac:dyDescent="0.25">
      <c r="A7612" s="290"/>
    </row>
    <row r="7613" spans="1:1" x14ac:dyDescent="0.25">
      <c r="A7613" s="290"/>
    </row>
    <row r="7614" spans="1:1" x14ac:dyDescent="0.25">
      <c r="A7614" s="290"/>
    </row>
    <row r="7615" spans="1:1" x14ac:dyDescent="0.25">
      <c r="A7615" s="290"/>
    </row>
    <row r="7616" spans="1:1" x14ac:dyDescent="0.25">
      <c r="A7616" s="290"/>
    </row>
    <row r="7617" spans="1:1" x14ac:dyDescent="0.25">
      <c r="A7617" s="290"/>
    </row>
    <row r="7618" spans="1:1" x14ac:dyDescent="0.25">
      <c r="A7618" s="290"/>
    </row>
    <row r="7619" spans="1:1" x14ac:dyDescent="0.25">
      <c r="A7619" s="290"/>
    </row>
    <row r="7620" spans="1:1" x14ac:dyDescent="0.25">
      <c r="A7620" s="290"/>
    </row>
    <row r="7621" spans="1:1" x14ac:dyDescent="0.25">
      <c r="A7621" s="290"/>
    </row>
    <row r="7622" spans="1:1" x14ac:dyDescent="0.25">
      <c r="A7622" s="290"/>
    </row>
    <row r="7623" spans="1:1" x14ac:dyDescent="0.25">
      <c r="A7623" s="290"/>
    </row>
    <row r="7624" spans="1:1" x14ac:dyDescent="0.25">
      <c r="A7624" s="290"/>
    </row>
    <row r="7625" spans="1:1" x14ac:dyDescent="0.25">
      <c r="A7625" s="290"/>
    </row>
    <row r="7626" spans="1:1" x14ac:dyDescent="0.25">
      <c r="A7626" s="290"/>
    </row>
    <row r="7627" spans="1:1" x14ac:dyDescent="0.25">
      <c r="A7627" s="290"/>
    </row>
    <row r="7628" spans="1:1" x14ac:dyDescent="0.25">
      <c r="A7628" s="290"/>
    </row>
    <row r="7629" spans="1:1" x14ac:dyDescent="0.25">
      <c r="A7629" s="290"/>
    </row>
    <row r="7630" spans="1:1" x14ac:dyDescent="0.25">
      <c r="A7630" s="290"/>
    </row>
    <row r="7631" spans="1:1" x14ac:dyDescent="0.25">
      <c r="A7631" s="290"/>
    </row>
    <row r="7632" spans="1:1" x14ac:dyDescent="0.25">
      <c r="A7632" s="290"/>
    </row>
    <row r="7633" spans="1:1" x14ac:dyDescent="0.25">
      <c r="A7633" s="290"/>
    </row>
    <row r="7634" spans="1:1" x14ac:dyDescent="0.25">
      <c r="A7634" s="290"/>
    </row>
    <row r="7635" spans="1:1" x14ac:dyDescent="0.25">
      <c r="A7635" s="290"/>
    </row>
    <row r="7636" spans="1:1" x14ac:dyDescent="0.25">
      <c r="A7636" s="290"/>
    </row>
    <row r="7637" spans="1:1" x14ac:dyDescent="0.25">
      <c r="A7637" s="290"/>
    </row>
    <row r="7638" spans="1:1" x14ac:dyDescent="0.25">
      <c r="A7638" s="290"/>
    </row>
    <row r="7639" spans="1:1" x14ac:dyDescent="0.25">
      <c r="A7639" s="290"/>
    </row>
    <row r="7640" spans="1:1" x14ac:dyDescent="0.25">
      <c r="A7640" s="290"/>
    </row>
    <row r="7641" spans="1:1" x14ac:dyDescent="0.25">
      <c r="A7641" s="290"/>
    </row>
    <row r="7642" spans="1:1" x14ac:dyDescent="0.25">
      <c r="A7642" s="290"/>
    </row>
    <row r="7643" spans="1:1" x14ac:dyDescent="0.25">
      <c r="A7643" s="290"/>
    </row>
    <row r="7644" spans="1:1" x14ac:dyDescent="0.25">
      <c r="A7644" s="290"/>
    </row>
    <row r="7645" spans="1:1" x14ac:dyDescent="0.25">
      <c r="A7645" s="290"/>
    </row>
    <row r="7646" spans="1:1" x14ac:dyDescent="0.25">
      <c r="A7646" s="290"/>
    </row>
    <row r="7647" spans="1:1" x14ac:dyDescent="0.25">
      <c r="A7647" s="290"/>
    </row>
    <row r="7648" spans="1:1" x14ac:dyDescent="0.25">
      <c r="A7648" s="290"/>
    </row>
    <row r="7649" spans="1:1" x14ac:dyDescent="0.25">
      <c r="A7649" s="290"/>
    </row>
    <row r="7650" spans="1:1" x14ac:dyDescent="0.25">
      <c r="A7650" s="290"/>
    </row>
    <row r="7651" spans="1:1" x14ac:dyDescent="0.25">
      <c r="A7651" s="290"/>
    </row>
    <row r="7652" spans="1:1" x14ac:dyDescent="0.25">
      <c r="A7652" s="290"/>
    </row>
    <row r="7653" spans="1:1" x14ac:dyDescent="0.25">
      <c r="A7653" s="290"/>
    </row>
    <row r="7654" spans="1:1" x14ac:dyDescent="0.25">
      <c r="A7654" s="290"/>
    </row>
    <row r="7655" spans="1:1" x14ac:dyDescent="0.25">
      <c r="A7655" s="290"/>
    </row>
    <row r="7656" spans="1:1" x14ac:dyDescent="0.25">
      <c r="A7656" s="290"/>
    </row>
    <row r="7657" spans="1:1" x14ac:dyDescent="0.25">
      <c r="A7657" s="290"/>
    </row>
    <row r="7658" spans="1:1" x14ac:dyDescent="0.25">
      <c r="A7658" s="290"/>
    </row>
    <row r="7659" spans="1:1" x14ac:dyDescent="0.25">
      <c r="A7659" s="290"/>
    </row>
    <row r="7660" spans="1:1" x14ac:dyDescent="0.25">
      <c r="A7660" s="290"/>
    </row>
    <row r="7661" spans="1:1" x14ac:dyDescent="0.25">
      <c r="A7661" s="290"/>
    </row>
    <row r="7662" spans="1:1" x14ac:dyDescent="0.25">
      <c r="A7662" s="290"/>
    </row>
    <row r="7663" spans="1:1" x14ac:dyDescent="0.25">
      <c r="A7663" s="290"/>
    </row>
    <row r="7664" spans="1:1" x14ac:dyDescent="0.25">
      <c r="A7664" s="290"/>
    </row>
    <row r="7665" spans="1:1" x14ac:dyDescent="0.25">
      <c r="A7665" s="290"/>
    </row>
    <row r="7666" spans="1:1" x14ac:dyDescent="0.25">
      <c r="A7666" s="290"/>
    </row>
    <row r="7667" spans="1:1" x14ac:dyDescent="0.25">
      <c r="A7667" s="290"/>
    </row>
    <row r="7668" spans="1:1" x14ac:dyDescent="0.25">
      <c r="A7668" s="290"/>
    </row>
    <row r="7669" spans="1:1" x14ac:dyDescent="0.25">
      <c r="A7669" s="290"/>
    </row>
    <row r="7670" spans="1:1" x14ac:dyDescent="0.25">
      <c r="A7670" s="290"/>
    </row>
    <row r="7671" spans="1:1" x14ac:dyDescent="0.25">
      <c r="A7671" s="290"/>
    </row>
    <row r="7672" spans="1:1" x14ac:dyDescent="0.25">
      <c r="A7672" s="290"/>
    </row>
    <row r="7673" spans="1:1" x14ac:dyDescent="0.25">
      <c r="A7673" s="290"/>
    </row>
    <row r="7674" spans="1:1" x14ac:dyDescent="0.25">
      <c r="A7674" s="290"/>
    </row>
    <row r="7675" spans="1:1" x14ac:dyDescent="0.25">
      <c r="A7675" s="290"/>
    </row>
    <row r="7676" spans="1:1" x14ac:dyDescent="0.25">
      <c r="A7676" s="290"/>
    </row>
    <row r="7677" spans="1:1" x14ac:dyDescent="0.25">
      <c r="A7677" s="290"/>
    </row>
    <row r="7678" spans="1:1" x14ac:dyDescent="0.25">
      <c r="A7678" s="290"/>
    </row>
    <row r="7679" spans="1:1" x14ac:dyDescent="0.25">
      <c r="A7679" s="290"/>
    </row>
    <row r="7680" spans="1:1" x14ac:dyDescent="0.25">
      <c r="A7680" s="290"/>
    </row>
    <row r="7681" spans="1:1" x14ac:dyDescent="0.25">
      <c r="A7681" s="290"/>
    </row>
    <row r="7682" spans="1:1" x14ac:dyDescent="0.25">
      <c r="A7682" s="290"/>
    </row>
    <row r="7683" spans="1:1" x14ac:dyDescent="0.25">
      <c r="A7683" s="290"/>
    </row>
    <row r="7684" spans="1:1" x14ac:dyDescent="0.25">
      <c r="A7684" s="290"/>
    </row>
    <row r="7685" spans="1:1" x14ac:dyDescent="0.25">
      <c r="A7685" s="290"/>
    </row>
    <row r="7686" spans="1:1" x14ac:dyDescent="0.25">
      <c r="A7686" s="290"/>
    </row>
    <row r="7687" spans="1:1" x14ac:dyDescent="0.25">
      <c r="A7687" s="290"/>
    </row>
    <row r="7688" spans="1:1" x14ac:dyDescent="0.25">
      <c r="A7688" s="290"/>
    </row>
    <row r="7689" spans="1:1" x14ac:dyDescent="0.25">
      <c r="A7689" s="290"/>
    </row>
    <row r="7690" spans="1:1" x14ac:dyDescent="0.25">
      <c r="A7690" s="290"/>
    </row>
    <row r="7691" spans="1:1" x14ac:dyDescent="0.25">
      <c r="A7691" s="290"/>
    </row>
    <row r="7692" spans="1:1" x14ac:dyDescent="0.25">
      <c r="A7692" s="290"/>
    </row>
    <row r="7693" spans="1:1" x14ac:dyDescent="0.25">
      <c r="A7693" s="290"/>
    </row>
    <row r="7694" spans="1:1" x14ac:dyDescent="0.25">
      <c r="A7694" s="290"/>
    </row>
    <row r="7695" spans="1:1" x14ac:dyDescent="0.25">
      <c r="A7695" s="290"/>
    </row>
    <row r="7696" spans="1:1" x14ac:dyDescent="0.25">
      <c r="A7696" s="290"/>
    </row>
    <row r="7697" spans="1:1" x14ac:dyDescent="0.25">
      <c r="A7697" s="290"/>
    </row>
    <row r="7698" spans="1:1" x14ac:dyDescent="0.25">
      <c r="A7698" s="290"/>
    </row>
    <row r="7699" spans="1:1" x14ac:dyDescent="0.25">
      <c r="A7699" s="290"/>
    </row>
    <row r="7700" spans="1:1" x14ac:dyDescent="0.25">
      <c r="A7700" s="290"/>
    </row>
    <row r="7701" spans="1:1" x14ac:dyDescent="0.25">
      <c r="A7701" s="290"/>
    </row>
    <row r="7702" spans="1:1" x14ac:dyDescent="0.25">
      <c r="A7702" s="290"/>
    </row>
    <row r="7703" spans="1:1" x14ac:dyDescent="0.25">
      <c r="A7703" s="290"/>
    </row>
    <row r="7704" spans="1:1" x14ac:dyDescent="0.25">
      <c r="A7704" s="290"/>
    </row>
    <row r="7705" spans="1:1" x14ac:dyDescent="0.25">
      <c r="A7705" s="290"/>
    </row>
    <row r="7706" spans="1:1" x14ac:dyDescent="0.25">
      <c r="A7706" s="290"/>
    </row>
    <row r="7707" spans="1:1" x14ac:dyDescent="0.25">
      <c r="A7707" s="290"/>
    </row>
    <row r="7708" spans="1:1" x14ac:dyDescent="0.25">
      <c r="A7708" s="290"/>
    </row>
    <row r="7709" spans="1:1" x14ac:dyDescent="0.25">
      <c r="A7709" s="290"/>
    </row>
    <row r="7710" spans="1:1" x14ac:dyDescent="0.25">
      <c r="A7710" s="290"/>
    </row>
    <row r="7711" spans="1:1" x14ac:dyDescent="0.25">
      <c r="A7711" s="290"/>
    </row>
    <row r="7712" spans="1:1" x14ac:dyDescent="0.25">
      <c r="A7712" s="290"/>
    </row>
    <row r="7713" spans="1:1" x14ac:dyDescent="0.25">
      <c r="A7713" s="290"/>
    </row>
    <row r="7714" spans="1:1" x14ac:dyDescent="0.25">
      <c r="A7714" s="290"/>
    </row>
    <row r="7715" spans="1:1" x14ac:dyDescent="0.25">
      <c r="A7715" s="290"/>
    </row>
    <row r="7716" spans="1:1" x14ac:dyDescent="0.25">
      <c r="A7716" s="290"/>
    </row>
    <row r="7717" spans="1:1" x14ac:dyDescent="0.25">
      <c r="A7717" s="290"/>
    </row>
    <row r="7718" spans="1:1" x14ac:dyDescent="0.25">
      <c r="A7718" s="290"/>
    </row>
    <row r="7719" spans="1:1" x14ac:dyDescent="0.25">
      <c r="A7719" s="290"/>
    </row>
    <row r="7720" spans="1:1" x14ac:dyDescent="0.25">
      <c r="A7720" s="290"/>
    </row>
    <row r="7721" spans="1:1" x14ac:dyDescent="0.25">
      <c r="A7721" s="290"/>
    </row>
    <row r="7722" spans="1:1" x14ac:dyDescent="0.25">
      <c r="A7722" s="290"/>
    </row>
    <row r="7723" spans="1:1" x14ac:dyDescent="0.25">
      <c r="A7723" s="290"/>
    </row>
    <row r="7724" spans="1:1" x14ac:dyDescent="0.25">
      <c r="A7724" s="290"/>
    </row>
    <row r="7725" spans="1:1" x14ac:dyDescent="0.25">
      <c r="A7725" s="290"/>
    </row>
    <row r="7726" spans="1:1" x14ac:dyDescent="0.25">
      <c r="A7726" s="290"/>
    </row>
    <row r="7727" spans="1:1" x14ac:dyDescent="0.25">
      <c r="A7727" s="290"/>
    </row>
    <row r="7728" spans="1:1" x14ac:dyDescent="0.25">
      <c r="A7728" s="290"/>
    </row>
    <row r="7729" spans="1:1" x14ac:dyDescent="0.25">
      <c r="A7729" s="290"/>
    </row>
    <row r="7730" spans="1:1" x14ac:dyDescent="0.25">
      <c r="A7730" s="290"/>
    </row>
    <row r="7731" spans="1:1" x14ac:dyDescent="0.25">
      <c r="A7731" s="290"/>
    </row>
    <row r="7732" spans="1:1" x14ac:dyDescent="0.25">
      <c r="A7732" s="290"/>
    </row>
    <row r="7733" spans="1:1" x14ac:dyDescent="0.25">
      <c r="A7733" s="290"/>
    </row>
    <row r="7734" spans="1:1" x14ac:dyDescent="0.25">
      <c r="A7734" s="290"/>
    </row>
    <row r="7735" spans="1:1" x14ac:dyDescent="0.25">
      <c r="A7735" s="290"/>
    </row>
    <row r="7736" spans="1:1" x14ac:dyDescent="0.25">
      <c r="A7736" s="290"/>
    </row>
    <row r="7737" spans="1:1" x14ac:dyDescent="0.25">
      <c r="A7737" s="290"/>
    </row>
    <row r="7738" spans="1:1" x14ac:dyDescent="0.25">
      <c r="A7738" s="290"/>
    </row>
    <row r="7739" spans="1:1" x14ac:dyDescent="0.25">
      <c r="A7739" s="290"/>
    </row>
    <row r="7740" spans="1:1" x14ac:dyDescent="0.25">
      <c r="A7740" s="290"/>
    </row>
    <row r="7741" spans="1:1" x14ac:dyDescent="0.25">
      <c r="A7741" s="290"/>
    </row>
    <row r="7742" spans="1:1" x14ac:dyDescent="0.25">
      <c r="A7742" s="290"/>
    </row>
    <row r="7743" spans="1:1" x14ac:dyDescent="0.25">
      <c r="A7743" s="290"/>
    </row>
    <row r="7744" spans="1:1" x14ac:dyDescent="0.25">
      <c r="A7744" s="290"/>
    </row>
    <row r="7745" spans="1:1" x14ac:dyDescent="0.25">
      <c r="A7745" s="290"/>
    </row>
    <row r="7746" spans="1:1" x14ac:dyDescent="0.25">
      <c r="A7746" s="290"/>
    </row>
    <row r="7747" spans="1:1" x14ac:dyDescent="0.25">
      <c r="A7747" s="290"/>
    </row>
    <row r="7748" spans="1:1" x14ac:dyDescent="0.25">
      <c r="A7748" s="290"/>
    </row>
    <row r="7749" spans="1:1" x14ac:dyDescent="0.25">
      <c r="A7749" s="290"/>
    </row>
    <row r="7750" spans="1:1" x14ac:dyDescent="0.25">
      <c r="A7750" s="290"/>
    </row>
    <row r="7751" spans="1:1" x14ac:dyDescent="0.25">
      <c r="A7751" s="290"/>
    </row>
    <row r="7752" spans="1:1" x14ac:dyDescent="0.25">
      <c r="A7752" s="290"/>
    </row>
    <row r="7753" spans="1:1" x14ac:dyDescent="0.25">
      <c r="A7753" s="290"/>
    </row>
    <row r="7754" spans="1:1" x14ac:dyDescent="0.25">
      <c r="A7754" s="290"/>
    </row>
    <row r="7755" spans="1:1" x14ac:dyDescent="0.25">
      <c r="A7755" s="290"/>
    </row>
    <row r="7756" spans="1:1" x14ac:dyDescent="0.25">
      <c r="A7756" s="290"/>
    </row>
    <row r="7757" spans="1:1" x14ac:dyDescent="0.25">
      <c r="A7757" s="290"/>
    </row>
    <row r="7758" spans="1:1" x14ac:dyDescent="0.25">
      <c r="A7758" s="290"/>
    </row>
    <row r="7759" spans="1:1" x14ac:dyDescent="0.25">
      <c r="A7759" s="290"/>
    </row>
    <row r="7760" spans="1:1" x14ac:dyDescent="0.25">
      <c r="A7760" s="290"/>
    </row>
    <row r="7761" spans="1:1" x14ac:dyDescent="0.25">
      <c r="A7761" s="290"/>
    </row>
    <row r="7762" spans="1:1" x14ac:dyDescent="0.25">
      <c r="A7762" s="290"/>
    </row>
    <row r="7763" spans="1:1" x14ac:dyDescent="0.25">
      <c r="A7763" s="290"/>
    </row>
    <row r="7764" spans="1:1" x14ac:dyDescent="0.25">
      <c r="A7764" s="290"/>
    </row>
    <row r="7765" spans="1:1" x14ac:dyDescent="0.25">
      <c r="A7765" s="290"/>
    </row>
    <row r="7766" spans="1:1" x14ac:dyDescent="0.25">
      <c r="A7766" s="290"/>
    </row>
    <row r="7767" spans="1:1" x14ac:dyDescent="0.25">
      <c r="A7767" s="290"/>
    </row>
    <row r="7768" spans="1:1" x14ac:dyDescent="0.25">
      <c r="A7768" s="290"/>
    </row>
    <row r="7769" spans="1:1" x14ac:dyDescent="0.25">
      <c r="A7769" s="290"/>
    </row>
    <row r="7770" spans="1:1" x14ac:dyDescent="0.25">
      <c r="A7770" s="290"/>
    </row>
    <row r="7771" spans="1:1" x14ac:dyDescent="0.25">
      <c r="A7771" s="290"/>
    </row>
    <row r="7772" spans="1:1" x14ac:dyDescent="0.25">
      <c r="A7772" s="290"/>
    </row>
    <row r="7773" spans="1:1" x14ac:dyDescent="0.25">
      <c r="A7773" s="290"/>
    </row>
    <row r="7774" spans="1:1" x14ac:dyDescent="0.25">
      <c r="A7774" s="290"/>
    </row>
    <row r="7775" spans="1:1" x14ac:dyDescent="0.25">
      <c r="A7775" s="290"/>
    </row>
    <row r="7776" spans="1:1" x14ac:dyDescent="0.25">
      <c r="A7776" s="290"/>
    </row>
    <row r="7777" spans="1:1" x14ac:dyDescent="0.25">
      <c r="A7777" s="290"/>
    </row>
    <row r="7778" spans="1:1" x14ac:dyDescent="0.25">
      <c r="A7778" s="290"/>
    </row>
    <row r="7779" spans="1:1" x14ac:dyDescent="0.25">
      <c r="A7779" s="290"/>
    </row>
    <row r="7780" spans="1:1" x14ac:dyDescent="0.25">
      <c r="A7780" s="290"/>
    </row>
    <row r="7781" spans="1:1" x14ac:dyDescent="0.25">
      <c r="A7781" s="290"/>
    </row>
    <row r="7782" spans="1:1" x14ac:dyDescent="0.25">
      <c r="A7782" s="290"/>
    </row>
    <row r="7783" spans="1:1" x14ac:dyDescent="0.25">
      <c r="A7783" s="290"/>
    </row>
    <row r="7784" spans="1:1" x14ac:dyDescent="0.25">
      <c r="A7784" s="290"/>
    </row>
    <row r="7785" spans="1:1" x14ac:dyDescent="0.25">
      <c r="A7785" s="290"/>
    </row>
    <row r="7786" spans="1:1" x14ac:dyDescent="0.25">
      <c r="A7786" s="290"/>
    </row>
    <row r="7787" spans="1:1" x14ac:dyDescent="0.25">
      <c r="A7787" s="290"/>
    </row>
    <row r="7788" spans="1:1" x14ac:dyDescent="0.25">
      <c r="A7788" s="290"/>
    </row>
    <row r="7789" spans="1:1" x14ac:dyDescent="0.25">
      <c r="A7789" s="290"/>
    </row>
    <row r="7790" spans="1:1" x14ac:dyDescent="0.25">
      <c r="A7790" s="290"/>
    </row>
    <row r="7791" spans="1:1" x14ac:dyDescent="0.25">
      <c r="A7791" s="290"/>
    </row>
    <row r="7792" spans="1:1" x14ac:dyDescent="0.25">
      <c r="A7792" s="290"/>
    </row>
    <row r="7793" spans="1:1" x14ac:dyDescent="0.25">
      <c r="A7793" s="290"/>
    </row>
    <row r="7794" spans="1:1" x14ac:dyDescent="0.25">
      <c r="A7794" s="290"/>
    </row>
    <row r="7795" spans="1:1" x14ac:dyDescent="0.25">
      <c r="A7795" s="290"/>
    </row>
    <row r="7796" spans="1:1" x14ac:dyDescent="0.25">
      <c r="A7796" s="290"/>
    </row>
    <row r="7797" spans="1:1" x14ac:dyDescent="0.25">
      <c r="A7797" s="290"/>
    </row>
    <row r="7798" spans="1:1" x14ac:dyDescent="0.25">
      <c r="A7798" s="290"/>
    </row>
    <row r="7799" spans="1:1" x14ac:dyDescent="0.25">
      <c r="A7799" s="290"/>
    </row>
    <row r="7800" spans="1:1" x14ac:dyDescent="0.25">
      <c r="A7800" s="290"/>
    </row>
    <row r="7801" spans="1:1" x14ac:dyDescent="0.25">
      <c r="A7801" s="290"/>
    </row>
    <row r="7802" spans="1:1" x14ac:dyDescent="0.25">
      <c r="A7802" s="290"/>
    </row>
    <row r="7803" spans="1:1" x14ac:dyDescent="0.25">
      <c r="A7803" s="290"/>
    </row>
    <row r="7804" spans="1:1" x14ac:dyDescent="0.25">
      <c r="A7804" s="290"/>
    </row>
    <row r="7805" spans="1:1" x14ac:dyDescent="0.25">
      <c r="A7805" s="290"/>
    </row>
    <row r="7806" spans="1:1" x14ac:dyDescent="0.25">
      <c r="A7806" s="290"/>
    </row>
    <row r="7807" spans="1:1" x14ac:dyDescent="0.25">
      <c r="A7807" s="290"/>
    </row>
    <row r="7808" spans="1:1" x14ac:dyDescent="0.25">
      <c r="A7808" s="290"/>
    </row>
    <row r="7809" spans="1:1" x14ac:dyDescent="0.25">
      <c r="A7809" s="290"/>
    </row>
    <row r="7810" spans="1:1" x14ac:dyDescent="0.25">
      <c r="A7810" s="290"/>
    </row>
    <row r="7811" spans="1:1" x14ac:dyDescent="0.25">
      <c r="A7811" s="290"/>
    </row>
    <row r="7812" spans="1:1" x14ac:dyDescent="0.25">
      <c r="A7812" s="290"/>
    </row>
    <row r="7813" spans="1:1" x14ac:dyDescent="0.25">
      <c r="A7813" s="290"/>
    </row>
    <row r="7814" spans="1:1" x14ac:dyDescent="0.25">
      <c r="A7814" s="290"/>
    </row>
    <row r="7815" spans="1:1" x14ac:dyDescent="0.25">
      <c r="A7815" s="290"/>
    </row>
    <row r="7816" spans="1:1" x14ac:dyDescent="0.25">
      <c r="A7816" s="290"/>
    </row>
    <row r="7817" spans="1:1" x14ac:dyDescent="0.25">
      <c r="A7817" s="290"/>
    </row>
    <row r="7818" spans="1:1" x14ac:dyDescent="0.25">
      <c r="A7818" s="290"/>
    </row>
    <row r="7819" spans="1:1" x14ac:dyDescent="0.25">
      <c r="A7819" s="290"/>
    </row>
    <row r="7820" spans="1:1" x14ac:dyDescent="0.25">
      <c r="A7820" s="290"/>
    </row>
    <row r="7821" spans="1:1" x14ac:dyDescent="0.25">
      <c r="A7821" s="290"/>
    </row>
    <row r="7822" spans="1:1" x14ac:dyDescent="0.25">
      <c r="A7822" s="290"/>
    </row>
    <row r="7823" spans="1:1" x14ac:dyDescent="0.25">
      <c r="A7823" s="290"/>
    </row>
    <row r="7824" spans="1:1" x14ac:dyDescent="0.25">
      <c r="A7824" s="290"/>
    </row>
    <row r="7825" spans="1:1" x14ac:dyDescent="0.25">
      <c r="A7825" s="290"/>
    </row>
    <row r="7826" spans="1:1" x14ac:dyDescent="0.25">
      <c r="A7826" s="290"/>
    </row>
    <row r="7827" spans="1:1" x14ac:dyDescent="0.25">
      <c r="A7827" s="290"/>
    </row>
    <row r="7828" spans="1:1" x14ac:dyDescent="0.25">
      <c r="A7828" s="290"/>
    </row>
    <row r="7829" spans="1:1" x14ac:dyDescent="0.25">
      <c r="A7829" s="290"/>
    </row>
    <row r="7830" spans="1:1" x14ac:dyDescent="0.25">
      <c r="A7830" s="290"/>
    </row>
    <row r="7831" spans="1:1" x14ac:dyDescent="0.25">
      <c r="A7831" s="290"/>
    </row>
    <row r="7832" spans="1:1" x14ac:dyDescent="0.25">
      <c r="A7832" s="290"/>
    </row>
    <row r="7833" spans="1:1" x14ac:dyDescent="0.25">
      <c r="A7833" s="290"/>
    </row>
    <row r="7834" spans="1:1" x14ac:dyDescent="0.25">
      <c r="A7834" s="290"/>
    </row>
    <row r="7835" spans="1:1" x14ac:dyDescent="0.25">
      <c r="A7835" s="290"/>
    </row>
    <row r="7836" spans="1:1" x14ac:dyDescent="0.25">
      <c r="A7836" s="290"/>
    </row>
    <row r="7837" spans="1:1" x14ac:dyDescent="0.25">
      <c r="A7837" s="290"/>
    </row>
    <row r="7838" spans="1:1" x14ac:dyDescent="0.25">
      <c r="A7838" s="290"/>
    </row>
    <row r="7839" spans="1:1" x14ac:dyDescent="0.25">
      <c r="A7839" s="290"/>
    </row>
    <row r="7840" spans="1:1" x14ac:dyDescent="0.25">
      <c r="A7840" s="290"/>
    </row>
    <row r="7841" spans="1:1" x14ac:dyDescent="0.25">
      <c r="A7841" s="290"/>
    </row>
    <row r="7842" spans="1:1" x14ac:dyDescent="0.25">
      <c r="A7842" s="290"/>
    </row>
    <row r="7843" spans="1:1" x14ac:dyDescent="0.25">
      <c r="A7843" s="290"/>
    </row>
    <row r="7844" spans="1:1" x14ac:dyDescent="0.25">
      <c r="A7844" s="290"/>
    </row>
    <row r="7845" spans="1:1" x14ac:dyDescent="0.25">
      <c r="A7845" s="290"/>
    </row>
    <row r="7846" spans="1:1" x14ac:dyDescent="0.25">
      <c r="A7846" s="290"/>
    </row>
    <row r="7847" spans="1:1" x14ac:dyDescent="0.25">
      <c r="A7847" s="290"/>
    </row>
    <row r="7848" spans="1:1" x14ac:dyDescent="0.25">
      <c r="A7848" s="290"/>
    </row>
    <row r="7849" spans="1:1" x14ac:dyDescent="0.25">
      <c r="A7849" s="290"/>
    </row>
    <row r="7850" spans="1:1" x14ac:dyDescent="0.25">
      <c r="A7850" s="290"/>
    </row>
    <row r="7851" spans="1:1" x14ac:dyDescent="0.25">
      <c r="A7851" s="290"/>
    </row>
    <row r="7852" spans="1:1" x14ac:dyDescent="0.25">
      <c r="A7852" s="290"/>
    </row>
    <row r="7853" spans="1:1" x14ac:dyDescent="0.25">
      <c r="A7853" s="290"/>
    </row>
    <row r="7854" spans="1:1" x14ac:dyDescent="0.25">
      <c r="A7854" s="290"/>
    </row>
    <row r="7855" spans="1:1" x14ac:dyDescent="0.25">
      <c r="A7855" s="290"/>
    </row>
    <row r="7856" spans="1:1" x14ac:dyDescent="0.25">
      <c r="A7856" s="290"/>
    </row>
    <row r="7857" spans="1:1" x14ac:dyDescent="0.25">
      <c r="A7857" s="290"/>
    </row>
    <row r="7858" spans="1:1" x14ac:dyDescent="0.25">
      <c r="A7858" s="290"/>
    </row>
    <row r="7859" spans="1:1" x14ac:dyDescent="0.25">
      <c r="A7859" s="290"/>
    </row>
    <row r="7860" spans="1:1" x14ac:dyDescent="0.25">
      <c r="A7860" s="290"/>
    </row>
    <row r="7861" spans="1:1" x14ac:dyDescent="0.25">
      <c r="A7861" s="290"/>
    </row>
    <row r="7862" spans="1:1" x14ac:dyDescent="0.25">
      <c r="A7862" s="290"/>
    </row>
    <row r="7863" spans="1:1" x14ac:dyDescent="0.25">
      <c r="A7863" s="290"/>
    </row>
    <row r="7864" spans="1:1" x14ac:dyDescent="0.25">
      <c r="A7864" s="290"/>
    </row>
    <row r="7865" spans="1:1" x14ac:dyDescent="0.25">
      <c r="A7865" s="290"/>
    </row>
    <row r="7866" spans="1:1" x14ac:dyDescent="0.25">
      <c r="A7866" s="290"/>
    </row>
    <row r="7867" spans="1:1" x14ac:dyDescent="0.25">
      <c r="A7867" s="290"/>
    </row>
    <row r="7868" spans="1:1" x14ac:dyDescent="0.25">
      <c r="A7868" s="290"/>
    </row>
    <row r="7869" spans="1:1" x14ac:dyDescent="0.25">
      <c r="A7869" s="290"/>
    </row>
    <row r="7870" spans="1:1" x14ac:dyDescent="0.25">
      <c r="A7870" s="290"/>
    </row>
    <row r="7871" spans="1:1" x14ac:dyDescent="0.25">
      <c r="A7871" s="290"/>
    </row>
    <row r="7872" spans="1:1" x14ac:dyDescent="0.25">
      <c r="A7872" s="290"/>
    </row>
    <row r="7873" spans="1:1" x14ac:dyDescent="0.25">
      <c r="A7873" s="290"/>
    </row>
    <row r="7874" spans="1:1" x14ac:dyDescent="0.25">
      <c r="A7874" s="290"/>
    </row>
    <row r="7875" spans="1:1" x14ac:dyDescent="0.25">
      <c r="A7875" s="290"/>
    </row>
    <row r="7876" spans="1:1" x14ac:dyDescent="0.25">
      <c r="A7876" s="290"/>
    </row>
    <row r="7877" spans="1:1" x14ac:dyDescent="0.25">
      <c r="A7877" s="290"/>
    </row>
    <row r="7878" spans="1:1" x14ac:dyDescent="0.25">
      <c r="A7878" s="290"/>
    </row>
    <row r="7879" spans="1:1" x14ac:dyDescent="0.25">
      <c r="A7879" s="290"/>
    </row>
    <row r="7880" spans="1:1" x14ac:dyDescent="0.25">
      <c r="A7880" s="290"/>
    </row>
    <row r="7881" spans="1:1" x14ac:dyDescent="0.25">
      <c r="A7881" s="290"/>
    </row>
    <row r="7882" spans="1:1" x14ac:dyDescent="0.25">
      <c r="A7882" s="290"/>
    </row>
    <row r="7883" spans="1:1" x14ac:dyDescent="0.25">
      <c r="A7883" s="290"/>
    </row>
    <row r="7884" spans="1:1" x14ac:dyDescent="0.25">
      <c r="A7884" s="290"/>
    </row>
    <row r="7885" spans="1:1" x14ac:dyDescent="0.25">
      <c r="A7885" s="290"/>
    </row>
    <row r="7886" spans="1:1" x14ac:dyDescent="0.25">
      <c r="A7886" s="290"/>
    </row>
    <row r="7887" spans="1:1" x14ac:dyDescent="0.25">
      <c r="A7887" s="290"/>
    </row>
    <row r="7888" spans="1:1" x14ac:dyDescent="0.25">
      <c r="A7888" s="290"/>
    </row>
    <row r="7889" spans="1:1" x14ac:dyDescent="0.25">
      <c r="A7889" s="290"/>
    </row>
    <row r="7890" spans="1:1" x14ac:dyDescent="0.25">
      <c r="A7890" s="290"/>
    </row>
    <row r="7891" spans="1:1" x14ac:dyDescent="0.25">
      <c r="A7891" s="290"/>
    </row>
    <row r="7892" spans="1:1" x14ac:dyDescent="0.25">
      <c r="A7892" s="290"/>
    </row>
    <row r="7893" spans="1:1" x14ac:dyDescent="0.25">
      <c r="A7893" s="290"/>
    </row>
    <row r="7894" spans="1:1" x14ac:dyDescent="0.25">
      <c r="A7894" s="290"/>
    </row>
    <row r="7895" spans="1:1" x14ac:dyDescent="0.25">
      <c r="A7895" s="290"/>
    </row>
    <row r="7896" spans="1:1" x14ac:dyDescent="0.25">
      <c r="A7896" s="290"/>
    </row>
    <row r="7897" spans="1:1" x14ac:dyDescent="0.25">
      <c r="A7897" s="290"/>
    </row>
    <row r="7898" spans="1:1" x14ac:dyDescent="0.25">
      <c r="A7898" s="290"/>
    </row>
    <row r="7899" spans="1:1" x14ac:dyDescent="0.25">
      <c r="A7899" s="290"/>
    </row>
    <row r="7900" spans="1:1" x14ac:dyDescent="0.25">
      <c r="A7900" s="290"/>
    </row>
    <row r="7901" spans="1:1" x14ac:dyDescent="0.25">
      <c r="A7901" s="290"/>
    </row>
    <row r="7902" spans="1:1" x14ac:dyDescent="0.25">
      <c r="A7902" s="290"/>
    </row>
    <row r="7903" spans="1:1" x14ac:dyDescent="0.25">
      <c r="A7903" s="290"/>
    </row>
    <row r="7904" spans="1:1" x14ac:dyDescent="0.25">
      <c r="A7904" s="290"/>
    </row>
    <row r="7905" spans="1:1" x14ac:dyDescent="0.25">
      <c r="A7905" s="290"/>
    </row>
    <row r="7906" spans="1:1" x14ac:dyDescent="0.25">
      <c r="A7906" s="290"/>
    </row>
    <row r="7907" spans="1:1" x14ac:dyDescent="0.25">
      <c r="A7907" s="290"/>
    </row>
    <row r="7908" spans="1:1" x14ac:dyDescent="0.25">
      <c r="A7908" s="290"/>
    </row>
    <row r="7909" spans="1:1" x14ac:dyDescent="0.25">
      <c r="A7909" s="290"/>
    </row>
    <row r="7910" spans="1:1" x14ac:dyDescent="0.25">
      <c r="A7910" s="290"/>
    </row>
    <row r="7911" spans="1:1" x14ac:dyDescent="0.25">
      <c r="A7911" s="290"/>
    </row>
    <row r="7912" spans="1:1" x14ac:dyDescent="0.25">
      <c r="A7912" s="290"/>
    </row>
    <row r="7913" spans="1:1" x14ac:dyDescent="0.25">
      <c r="A7913" s="290"/>
    </row>
    <row r="7914" spans="1:1" x14ac:dyDescent="0.25">
      <c r="A7914" s="290"/>
    </row>
    <row r="7915" spans="1:1" x14ac:dyDescent="0.25">
      <c r="A7915" s="290"/>
    </row>
    <row r="7916" spans="1:1" x14ac:dyDescent="0.25">
      <c r="A7916" s="290"/>
    </row>
    <row r="7917" spans="1:1" x14ac:dyDescent="0.25">
      <c r="A7917" s="290"/>
    </row>
    <row r="7918" spans="1:1" x14ac:dyDescent="0.25">
      <c r="A7918" s="290"/>
    </row>
    <row r="7919" spans="1:1" x14ac:dyDescent="0.25">
      <c r="A7919" s="290"/>
    </row>
    <row r="7920" spans="1:1" x14ac:dyDescent="0.25">
      <c r="A7920" s="290"/>
    </row>
    <row r="7921" spans="1:1" x14ac:dyDescent="0.25">
      <c r="A7921" s="290"/>
    </row>
    <row r="7922" spans="1:1" x14ac:dyDescent="0.25">
      <c r="A7922" s="290"/>
    </row>
    <row r="7923" spans="1:1" x14ac:dyDescent="0.25">
      <c r="A7923" s="290"/>
    </row>
    <row r="7924" spans="1:1" x14ac:dyDescent="0.25">
      <c r="A7924" s="290"/>
    </row>
    <row r="7925" spans="1:1" x14ac:dyDescent="0.25">
      <c r="A7925" s="290"/>
    </row>
    <row r="7926" spans="1:1" x14ac:dyDescent="0.25">
      <c r="A7926" s="290"/>
    </row>
    <row r="7927" spans="1:1" x14ac:dyDescent="0.25">
      <c r="A7927" s="290"/>
    </row>
    <row r="7928" spans="1:1" x14ac:dyDescent="0.25">
      <c r="A7928" s="290"/>
    </row>
    <row r="7929" spans="1:1" x14ac:dyDescent="0.25">
      <c r="A7929" s="290"/>
    </row>
    <row r="7930" spans="1:1" x14ac:dyDescent="0.25">
      <c r="A7930" s="290"/>
    </row>
    <row r="7931" spans="1:1" x14ac:dyDescent="0.25">
      <c r="A7931" s="290"/>
    </row>
    <row r="7932" spans="1:1" x14ac:dyDescent="0.25">
      <c r="A7932" s="290"/>
    </row>
    <row r="7933" spans="1:1" x14ac:dyDescent="0.25">
      <c r="A7933" s="290"/>
    </row>
    <row r="7934" spans="1:1" x14ac:dyDescent="0.25">
      <c r="A7934" s="290"/>
    </row>
    <row r="7935" spans="1:1" x14ac:dyDescent="0.25">
      <c r="A7935" s="290"/>
    </row>
    <row r="7936" spans="1:1" x14ac:dyDescent="0.25">
      <c r="A7936" s="290"/>
    </row>
    <row r="7937" spans="1:1" x14ac:dyDescent="0.25">
      <c r="A7937" s="290"/>
    </row>
    <row r="7938" spans="1:1" x14ac:dyDescent="0.25">
      <c r="A7938" s="290"/>
    </row>
    <row r="7939" spans="1:1" x14ac:dyDescent="0.25">
      <c r="A7939" s="290"/>
    </row>
    <row r="7940" spans="1:1" x14ac:dyDescent="0.25">
      <c r="A7940" s="290"/>
    </row>
    <row r="7941" spans="1:1" x14ac:dyDescent="0.25">
      <c r="A7941" s="290"/>
    </row>
    <row r="7942" spans="1:1" x14ac:dyDescent="0.25">
      <c r="A7942" s="290"/>
    </row>
    <row r="7943" spans="1:1" x14ac:dyDescent="0.25">
      <c r="A7943" s="290"/>
    </row>
    <row r="7944" spans="1:1" x14ac:dyDescent="0.25">
      <c r="A7944" s="290"/>
    </row>
    <row r="7945" spans="1:1" x14ac:dyDescent="0.25">
      <c r="A7945" s="290"/>
    </row>
    <row r="7946" spans="1:1" x14ac:dyDescent="0.25">
      <c r="A7946" s="290"/>
    </row>
    <row r="7947" spans="1:1" x14ac:dyDescent="0.25">
      <c r="A7947" s="290"/>
    </row>
    <row r="7948" spans="1:1" x14ac:dyDescent="0.25">
      <c r="A7948" s="290"/>
    </row>
    <row r="7949" spans="1:1" x14ac:dyDescent="0.25">
      <c r="A7949" s="290"/>
    </row>
    <row r="7950" spans="1:1" x14ac:dyDescent="0.25">
      <c r="A7950" s="290"/>
    </row>
    <row r="7951" spans="1:1" x14ac:dyDescent="0.25">
      <c r="A7951" s="290"/>
    </row>
    <row r="7952" spans="1:1" x14ac:dyDescent="0.25">
      <c r="A7952" s="290"/>
    </row>
    <row r="7953" spans="1:1" x14ac:dyDescent="0.25">
      <c r="A7953" s="290"/>
    </row>
    <row r="7954" spans="1:1" x14ac:dyDescent="0.25">
      <c r="A7954" s="290"/>
    </row>
    <row r="7955" spans="1:1" x14ac:dyDescent="0.25">
      <c r="A7955" s="290"/>
    </row>
    <row r="7956" spans="1:1" x14ac:dyDescent="0.25">
      <c r="A7956" s="290"/>
    </row>
    <row r="7957" spans="1:1" x14ac:dyDescent="0.25">
      <c r="A7957" s="290"/>
    </row>
    <row r="7958" spans="1:1" x14ac:dyDescent="0.25">
      <c r="A7958" s="290"/>
    </row>
    <row r="7959" spans="1:1" x14ac:dyDescent="0.25">
      <c r="A7959" s="290"/>
    </row>
    <row r="7960" spans="1:1" x14ac:dyDescent="0.25">
      <c r="A7960" s="290"/>
    </row>
    <row r="7961" spans="1:1" x14ac:dyDescent="0.25">
      <c r="A7961" s="290"/>
    </row>
    <row r="7962" spans="1:1" x14ac:dyDescent="0.25">
      <c r="A7962" s="290"/>
    </row>
    <row r="7963" spans="1:1" x14ac:dyDescent="0.25">
      <c r="A7963" s="290"/>
    </row>
    <row r="7964" spans="1:1" x14ac:dyDescent="0.25">
      <c r="A7964" s="290"/>
    </row>
    <row r="7965" spans="1:1" x14ac:dyDescent="0.25">
      <c r="A7965" s="290"/>
    </row>
    <row r="7966" spans="1:1" x14ac:dyDescent="0.25">
      <c r="A7966" s="290"/>
    </row>
    <row r="7967" spans="1:1" x14ac:dyDescent="0.25">
      <c r="A7967" s="290"/>
    </row>
    <row r="7968" spans="1:1" x14ac:dyDescent="0.25">
      <c r="A7968" s="290"/>
    </row>
    <row r="7969" spans="1:1" x14ac:dyDescent="0.25">
      <c r="A7969" s="290"/>
    </row>
    <row r="7970" spans="1:1" x14ac:dyDescent="0.25">
      <c r="A7970" s="290"/>
    </row>
    <row r="7971" spans="1:1" x14ac:dyDescent="0.25">
      <c r="A7971" s="290"/>
    </row>
    <row r="7972" spans="1:1" x14ac:dyDescent="0.25">
      <c r="A7972" s="290"/>
    </row>
    <row r="7973" spans="1:1" x14ac:dyDescent="0.25">
      <c r="A7973" s="290"/>
    </row>
    <row r="7974" spans="1:1" x14ac:dyDescent="0.25">
      <c r="A7974" s="290"/>
    </row>
    <row r="7975" spans="1:1" x14ac:dyDescent="0.25">
      <c r="A7975" s="290"/>
    </row>
    <row r="7976" spans="1:1" x14ac:dyDescent="0.25">
      <c r="A7976" s="290"/>
    </row>
    <row r="7977" spans="1:1" x14ac:dyDescent="0.25">
      <c r="A7977" s="290"/>
    </row>
    <row r="7978" spans="1:1" x14ac:dyDescent="0.25">
      <c r="A7978" s="290"/>
    </row>
    <row r="7979" spans="1:1" x14ac:dyDescent="0.25">
      <c r="A7979" s="290"/>
    </row>
    <row r="7980" spans="1:1" x14ac:dyDescent="0.25">
      <c r="A7980" s="290"/>
    </row>
    <row r="7981" spans="1:1" x14ac:dyDescent="0.25">
      <c r="A7981" s="290"/>
    </row>
    <row r="7982" spans="1:1" x14ac:dyDescent="0.25">
      <c r="A7982" s="290"/>
    </row>
    <row r="7983" spans="1:1" x14ac:dyDescent="0.25">
      <c r="A7983" s="290"/>
    </row>
    <row r="7984" spans="1:1" x14ac:dyDescent="0.25">
      <c r="A7984" s="290"/>
    </row>
    <row r="7985" spans="1:1" x14ac:dyDescent="0.25">
      <c r="A7985" s="290"/>
    </row>
    <row r="7986" spans="1:1" x14ac:dyDescent="0.25">
      <c r="A7986" s="290"/>
    </row>
    <row r="7987" spans="1:1" x14ac:dyDescent="0.25">
      <c r="A7987" s="290"/>
    </row>
    <row r="7988" spans="1:1" x14ac:dyDescent="0.25">
      <c r="A7988" s="290"/>
    </row>
    <row r="7989" spans="1:1" x14ac:dyDescent="0.25">
      <c r="A7989" s="290"/>
    </row>
    <row r="7990" spans="1:1" x14ac:dyDescent="0.25">
      <c r="A7990" s="290"/>
    </row>
    <row r="7991" spans="1:1" x14ac:dyDescent="0.25">
      <c r="A7991" s="290"/>
    </row>
    <row r="7992" spans="1:1" x14ac:dyDescent="0.25">
      <c r="A7992" s="290"/>
    </row>
    <row r="7993" spans="1:1" x14ac:dyDescent="0.25">
      <c r="A7993" s="290"/>
    </row>
    <row r="7994" spans="1:1" x14ac:dyDescent="0.25">
      <c r="A7994" s="290"/>
    </row>
    <row r="7995" spans="1:1" x14ac:dyDescent="0.25">
      <c r="A7995" s="290"/>
    </row>
    <row r="7996" spans="1:1" x14ac:dyDescent="0.25">
      <c r="A7996" s="290"/>
    </row>
    <row r="7997" spans="1:1" x14ac:dyDescent="0.25">
      <c r="A7997" s="290"/>
    </row>
    <row r="7998" spans="1:1" x14ac:dyDescent="0.25">
      <c r="A7998" s="290"/>
    </row>
    <row r="7999" spans="1:1" x14ac:dyDescent="0.25">
      <c r="A7999" s="290"/>
    </row>
    <row r="8000" spans="1:1" x14ac:dyDescent="0.25">
      <c r="A8000" s="290"/>
    </row>
    <row r="8001" spans="1:1" x14ac:dyDescent="0.25">
      <c r="A8001" s="290"/>
    </row>
    <row r="8002" spans="1:1" x14ac:dyDescent="0.25">
      <c r="A8002" s="290"/>
    </row>
    <row r="8003" spans="1:1" x14ac:dyDescent="0.25">
      <c r="A8003" s="290"/>
    </row>
    <row r="8004" spans="1:1" x14ac:dyDescent="0.25">
      <c r="A8004" s="290"/>
    </row>
    <row r="8005" spans="1:1" x14ac:dyDescent="0.25">
      <c r="A8005" s="290"/>
    </row>
    <row r="8006" spans="1:1" x14ac:dyDescent="0.25">
      <c r="A8006" s="290"/>
    </row>
    <row r="8007" spans="1:1" x14ac:dyDescent="0.25">
      <c r="A8007" s="290"/>
    </row>
    <row r="8008" spans="1:1" x14ac:dyDescent="0.25">
      <c r="A8008" s="290"/>
    </row>
    <row r="8009" spans="1:1" x14ac:dyDescent="0.25">
      <c r="A8009" s="290"/>
    </row>
    <row r="8010" spans="1:1" x14ac:dyDescent="0.25">
      <c r="A8010" s="290"/>
    </row>
    <row r="8011" spans="1:1" x14ac:dyDescent="0.25">
      <c r="A8011" s="290"/>
    </row>
    <row r="8012" spans="1:1" x14ac:dyDescent="0.25">
      <c r="A8012" s="290"/>
    </row>
    <row r="8013" spans="1:1" x14ac:dyDescent="0.25">
      <c r="A8013" s="290"/>
    </row>
    <row r="8014" spans="1:1" x14ac:dyDescent="0.25">
      <c r="A8014" s="290"/>
    </row>
    <row r="8015" spans="1:1" x14ac:dyDescent="0.25">
      <c r="A8015" s="290"/>
    </row>
    <row r="8016" spans="1:1" x14ac:dyDescent="0.25">
      <c r="A8016" s="290"/>
    </row>
    <row r="8017" spans="1:1" x14ac:dyDescent="0.25">
      <c r="A8017" s="290"/>
    </row>
    <row r="8018" spans="1:1" x14ac:dyDescent="0.25">
      <c r="A8018" s="290"/>
    </row>
    <row r="8019" spans="1:1" x14ac:dyDescent="0.25">
      <c r="A8019" s="290"/>
    </row>
    <row r="8020" spans="1:1" x14ac:dyDescent="0.25">
      <c r="A8020" s="290"/>
    </row>
    <row r="8021" spans="1:1" x14ac:dyDescent="0.25">
      <c r="A8021" s="290"/>
    </row>
    <row r="8022" spans="1:1" x14ac:dyDescent="0.25">
      <c r="A8022" s="290"/>
    </row>
    <row r="8023" spans="1:1" x14ac:dyDescent="0.25">
      <c r="A8023" s="290"/>
    </row>
    <row r="8024" spans="1:1" x14ac:dyDescent="0.25">
      <c r="A8024" s="290"/>
    </row>
    <row r="8025" spans="1:1" x14ac:dyDescent="0.25">
      <c r="A8025" s="290"/>
    </row>
    <row r="8026" spans="1:1" x14ac:dyDescent="0.25">
      <c r="A8026" s="290"/>
    </row>
    <row r="8027" spans="1:1" x14ac:dyDescent="0.25">
      <c r="A8027" s="290"/>
    </row>
    <row r="8028" spans="1:1" x14ac:dyDescent="0.25">
      <c r="A8028" s="290"/>
    </row>
    <row r="8029" spans="1:1" x14ac:dyDescent="0.25">
      <c r="A8029" s="290"/>
    </row>
    <row r="8030" spans="1:1" x14ac:dyDescent="0.25">
      <c r="A8030" s="290"/>
    </row>
    <row r="8031" spans="1:1" x14ac:dyDescent="0.25">
      <c r="A8031" s="290"/>
    </row>
    <row r="8032" spans="1:1" x14ac:dyDescent="0.25">
      <c r="A8032" s="290"/>
    </row>
    <row r="8033" spans="1:1" x14ac:dyDescent="0.25">
      <c r="A8033" s="290"/>
    </row>
    <row r="8034" spans="1:1" x14ac:dyDescent="0.25">
      <c r="A8034" s="290"/>
    </row>
    <row r="8035" spans="1:1" x14ac:dyDescent="0.25">
      <c r="A8035" s="290"/>
    </row>
    <row r="8036" spans="1:1" x14ac:dyDescent="0.25">
      <c r="A8036" s="290"/>
    </row>
    <row r="8037" spans="1:1" x14ac:dyDescent="0.25">
      <c r="A8037" s="290"/>
    </row>
    <row r="8038" spans="1:1" x14ac:dyDescent="0.25">
      <c r="A8038" s="290"/>
    </row>
    <row r="8039" spans="1:1" x14ac:dyDescent="0.25">
      <c r="A8039" s="290"/>
    </row>
    <row r="8040" spans="1:1" x14ac:dyDescent="0.25">
      <c r="A8040" s="290"/>
    </row>
    <row r="8041" spans="1:1" x14ac:dyDescent="0.25">
      <c r="A8041" s="290"/>
    </row>
    <row r="8042" spans="1:1" x14ac:dyDescent="0.25">
      <c r="A8042" s="290"/>
    </row>
    <row r="8043" spans="1:1" x14ac:dyDescent="0.25">
      <c r="A8043" s="290"/>
    </row>
    <row r="8044" spans="1:1" x14ac:dyDescent="0.25">
      <c r="A8044" s="290"/>
    </row>
    <row r="8045" spans="1:1" x14ac:dyDescent="0.25">
      <c r="A8045" s="290"/>
    </row>
    <row r="8046" spans="1:1" x14ac:dyDescent="0.25">
      <c r="A8046" s="290"/>
    </row>
    <row r="8047" spans="1:1" x14ac:dyDescent="0.25">
      <c r="A8047" s="290"/>
    </row>
    <row r="8048" spans="1:1" x14ac:dyDescent="0.25">
      <c r="A8048" s="290"/>
    </row>
    <row r="8049" spans="1:1" x14ac:dyDescent="0.25">
      <c r="A8049" s="290"/>
    </row>
    <row r="8050" spans="1:1" x14ac:dyDescent="0.25">
      <c r="A8050" s="290"/>
    </row>
    <row r="8051" spans="1:1" x14ac:dyDescent="0.25">
      <c r="A8051" s="290"/>
    </row>
    <row r="8052" spans="1:1" x14ac:dyDescent="0.25">
      <c r="A8052" s="290"/>
    </row>
    <row r="8053" spans="1:1" x14ac:dyDescent="0.25">
      <c r="A8053" s="290"/>
    </row>
    <row r="8054" spans="1:1" x14ac:dyDescent="0.25">
      <c r="A8054" s="290"/>
    </row>
    <row r="8055" spans="1:1" x14ac:dyDescent="0.25">
      <c r="A8055" s="290"/>
    </row>
    <row r="8056" spans="1:1" x14ac:dyDescent="0.25">
      <c r="A8056" s="290"/>
    </row>
    <row r="8057" spans="1:1" x14ac:dyDescent="0.25">
      <c r="A8057" s="290"/>
    </row>
    <row r="8058" spans="1:1" x14ac:dyDescent="0.25">
      <c r="A8058" s="290"/>
    </row>
    <row r="8059" spans="1:1" x14ac:dyDescent="0.25">
      <c r="A8059" s="290"/>
    </row>
    <row r="8060" spans="1:1" x14ac:dyDescent="0.25">
      <c r="A8060" s="290"/>
    </row>
    <row r="8061" spans="1:1" x14ac:dyDescent="0.25">
      <c r="A8061" s="290"/>
    </row>
    <row r="8062" spans="1:1" x14ac:dyDescent="0.25">
      <c r="A8062" s="290"/>
    </row>
    <row r="8063" spans="1:1" x14ac:dyDescent="0.25">
      <c r="A8063" s="290"/>
    </row>
    <row r="8064" spans="1:1" x14ac:dyDescent="0.25">
      <c r="A8064" s="290"/>
    </row>
    <row r="8065" spans="1:1" x14ac:dyDescent="0.25">
      <c r="A8065" s="290"/>
    </row>
    <row r="8066" spans="1:1" x14ac:dyDescent="0.25">
      <c r="A8066" s="290"/>
    </row>
    <row r="8067" spans="1:1" x14ac:dyDescent="0.25">
      <c r="A8067" s="290"/>
    </row>
    <row r="8068" spans="1:1" x14ac:dyDescent="0.25">
      <c r="A8068" s="290"/>
    </row>
    <row r="8069" spans="1:1" x14ac:dyDescent="0.25">
      <c r="A8069" s="290"/>
    </row>
    <row r="8070" spans="1:1" x14ac:dyDescent="0.25">
      <c r="A8070" s="290"/>
    </row>
    <row r="8071" spans="1:1" x14ac:dyDescent="0.25">
      <c r="A8071" s="290"/>
    </row>
    <row r="8072" spans="1:1" x14ac:dyDescent="0.25">
      <c r="A8072" s="290"/>
    </row>
    <row r="8073" spans="1:1" x14ac:dyDescent="0.25">
      <c r="A8073" s="290"/>
    </row>
    <row r="8074" spans="1:1" x14ac:dyDescent="0.25">
      <c r="A8074" s="290"/>
    </row>
    <row r="8075" spans="1:1" x14ac:dyDescent="0.25">
      <c r="A8075" s="290"/>
    </row>
    <row r="8076" spans="1:1" x14ac:dyDescent="0.25">
      <c r="A8076" s="290"/>
    </row>
    <row r="8077" spans="1:1" x14ac:dyDescent="0.25">
      <c r="A8077" s="290"/>
    </row>
    <row r="8078" spans="1:1" x14ac:dyDescent="0.25">
      <c r="A8078" s="290"/>
    </row>
    <row r="8079" spans="1:1" x14ac:dyDescent="0.25">
      <c r="A8079" s="290"/>
    </row>
    <row r="8080" spans="1:1" x14ac:dyDescent="0.25">
      <c r="A8080" s="290"/>
    </row>
    <row r="8081" spans="1:1" x14ac:dyDescent="0.25">
      <c r="A8081" s="290"/>
    </row>
    <row r="8082" spans="1:1" x14ac:dyDescent="0.25">
      <c r="A8082" s="290"/>
    </row>
    <row r="8083" spans="1:1" x14ac:dyDescent="0.25">
      <c r="A8083" s="290"/>
    </row>
    <row r="8084" spans="1:1" x14ac:dyDescent="0.25">
      <c r="A8084" s="290"/>
    </row>
    <row r="8085" spans="1:1" x14ac:dyDescent="0.25">
      <c r="A8085" s="290"/>
    </row>
    <row r="8086" spans="1:1" x14ac:dyDescent="0.25">
      <c r="A8086" s="290"/>
    </row>
    <row r="8087" spans="1:1" x14ac:dyDescent="0.25">
      <c r="A8087" s="290"/>
    </row>
    <row r="8088" spans="1:1" x14ac:dyDescent="0.25">
      <c r="A8088" s="290"/>
    </row>
    <row r="8089" spans="1:1" x14ac:dyDescent="0.25">
      <c r="A8089" s="290"/>
    </row>
    <row r="8090" spans="1:1" x14ac:dyDescent="0.25">
      <c r="A8090" s="290"/>
    </row>
    <row r="8091" spans="1:1" x14ac:dyDescent="0.25">
      <c r="A8091" s="290"/>
    </row>
    <row r="8092" spans="1:1" x14ac:dyDescent="0.25">
      <c r="A8092" s="290"/>
    </row>
    <row r="8093" spans="1:1" x14ac:dyDescent="0.25">
      <c r="A8093" s="290"/>
    </row>
    <row r="8094" spans="1:1" x14ac:dyDescent="0.25">
      <c r="A8094" s="290"/>
    </row>
    <row r="8095" spans="1:1" x14ac:dyDescent="0.25">
      <c r="A8095" s="290"/>
    </row>
    <row r="8096" spans="1:1" x14ac:dyDescent="0.25">
      <c r="A8096" s="290"/>
    </row>
    <row r="8097" spans="1:1" x14ac:dyDescent="0.25">
      <c r="A8097" s="290"/>
    </row>
    <row r="8098" spans="1:1" x14ac:dyDescent="0.25">
      <c r="A8098" s="290"/>
    </row>
    <row r="8099" spans="1:1" x14ac:dyDescent="0.25">
      <c r="A8099" s="290"/>
    </row>
    <row r="8100" spans="1:1" x14ac:dyDescent="0.25">
      <c r="A8100" s="290"/>
    </row>
    <row r="8101" spans="1:1" x14ac:dyDescent="0.25">
      <c r="A8101" s="290"/>
    </row>
    <row r="8102" spans="1:1" x14ac:dyDescent="0.25">
      <c r="A8102" s="290"/>
    </row>
    <row r="8103" spans="1:1" x14ac:dyDescent="0.25">
      <c r="A8103" s="290"/>
    </row>
    <row r="8104" spans="1:1" x14ac:dyDescent="0.25">
      <c r="A8104" s="290"/>
    </row>
    <row r="8105" spans="1:1" x14ac:dyDescent="0.25">
      <c r="A8105" s="290"/>
    </row>
    <row r="8106" spans="1:1" x14ac:dyDescent="0.25">
      <c r="A8106" s="290"/>
    </row>
    <row r="8107" spans="1:1" x14ac:dyDescent="0.25">
      <c r="A8107" s="290"/>
    </row>
    <row r="8108" spans="1:1" x14ac:dyDescent="0.25">
      <c r="A8108" s="290"/>
    </row>
    <row r="8109" spans="1:1" x14ac:dyDescent="0.25">
      <c r="A8109" s="290"/>
    </row>
    <row r="8110" spans="1:1" x14ac:dyDescent="0.25">
      <c r="A8110" s="290"/>
    </row>
    <row r="8111" spans="1:1" x14ac:dyDescent="0.25">
      <c r="A8111" s="290"/>
    </row>
    <row r="8112" spans="1:1" x14ac:dyDescent="0.25">
      <c r="A8112" s="290"/>
    </row>
    <row r="8113" spans="1:1" x14ac:dyDescent="0.25">
      <c r="A8113" s="290"/>
    </row>
    <row r="8114" spans="1:1" x14ac:dyDescent="0.25">
      <c r="A8114" s="290"/>
    </row>
    <row r="8115" spans="1:1" x14ac:dyDescent="0.25">
      <c r="A8115" s="290"/>
    </row>
    <row r="8116" spans="1:1" x14ac:dyDescent="0.25">
      <c r="A8116" s="290"/>
    </row>
    <row r="8117" spans="1:1" x14ac:dyDescent="0.25">
      <c r="A8117" s="290"/>
    </row>
    <row r="8118" spans="1:1" x14ac:dyDescent="0.25">
      <c r="A8118" s="290"/>
    </row>
    <row r="8119" spans="1:1" x14ac:dyDescent="0.25">
      <c r="A8119" s="290"/>
    </row>
    <row r="8120" spans="1:1" x14ac:dyDescent="0.25">
      <c r="A8120" s="290"/>
    </row>
    <row r="8121" spans="1:1" x14ac:dyDescent="0.25">
      <c r="A8121" s="290"/>
    </row>
    <row r="8122" spans="1:1" x14ac:dyDescent="0.25">
      <c r="A8122" s="290"/>
    </row>
    <row r="8123" spans="1:1" x14ac:dyDescent="0.25">
      <c r="A8123" s="290"/>
    </row>
    <row r="8124" spans="1:1" x14ac:dyDescent="0.25">
      <c r="A8124" s="290"/>
    </row>
    <row r="8125" spans="1:1" x14ac:dyDescent="0.25">
      <c r="A8125" s="290"/>
    </row>
    <row r="8126" spans="1:1" x14ac:dyDescent="0.25">
      <c r="A8126" s="290"/>
    </row>
    <row r="8127" spans="1:1" x14ac:dyDescent="0.25">
      <c r="A8127" s="290"/>
    </row>
    <row r="8128" spans="1:1" x14ac:dyDescent="0.25">
      <c r="A8128" s="290"/>
    </row>
    <row r="8129" spans="1:1" x14ac:dyDescent="0.25">
      <c r="A8129" s="290"/>
    </row>
    <row r="8130" spans="1:1" x14ac:dyDescent="0.25">
      <c r="A8130" s="290"/>
    </row>
    <row r="8131" spans="1:1" x14ac:dyDescent="0.25">
      <c r="A8131" s="290"/>
    </row>
    <row r="8132" spans="1:1" x14ac:dyDescent="0.25">
      <c r="A8132" s="290"/>
    </row>
    <row r="8133" spans="1:1" x14ac:dyDescent="0.25">
      <c r="A8133" s="290"/>
    </row>
    <row r="8134" spans="1:1" x14ac:dyDescent="0.25">
      <c r="A8134" s="290"/>
    </row>
    <row r="8135" spans="1:1" x14ac:dyDescent="0.25">
      <c r="A8135" s="290"/>
    </row>
    <row r="8136" spans="1:1" x14ac:dyDescent="0.25">
      <c r="A8136" s="290"/>
    </row>
    <row r="8137" spans="1:1" x14ac:dyDescent="0.25">
      <c r="A8137" s="290"/>
    </row>
    <row r="8138" spans="1:1" x14ac:dyDescent="0.25">
      <c r="A8138" s="290"/>
    </row>
    <row r="8139" spans="1:1" x14ac:dyDescent="0.25">
      <c r="A8139" s="290"/>
    </row>
    <row r="8140" spans="1:1" x14ac:dyDescent="0.25">
      <c r="A8140" s="290"/>
    </row>
    <row r="8141" spans="1:1" x14ac:dyDescent="0.25">
      <c r="A8141" s="290"/>
    </row>
    <row r="8142" spans="1:1" x14ac:dyDescent="0.25">
      <c r="A8142" s="290"/>
    </row>
    <row r="8143" spans="1:1" x14ac:dyDescent="0.25">
      <c r="A8143" s="290"/>
    </row>
    <row r="8144" spans="1:1" x14ac:dyDescent="0.25">
      <c r="A8144" s="290"/>
    </row>
    <row r="8145" spans="1:1" x14ac:dyDescent="0.25">
      <c r="A8145" s="290"/>
    </row>
    <row r="8146" spans="1:1" x14ac:dyDescent="0.25">
      <c r="A8146" s="290"/>
    </row>
    <row r="8147" spans="1:1" x14ac:dyDescent="0.25">
      <c r="A8147" s="290"/>
    </row>
    <row r="8148" spans="1:1" x14ac:dyDescent="0.25">
      <c r="A8148" s="290"/>
    </row>
    <row r="8149" spans="1:1" x14ac:dyDescent="0.25">
      <c r="A8149" s="290"/>
    </row>
    <row r="8150" spans="1:1" x14ac:dyDescent="0.25">
      <c r="A8150" s="290"/>
    </row>
    <row r="8151" spans="1:1" x14ac:dyDescent="0.25">
      <c r="A8151" s="290"/>
    </row>
    <row r="8152" spans="1:1" x14ac:dyDescent="0.25">
      <c r="A8152" s="290"/>
    </row>
    <row r="8153" spans="1:1" x14ac:dyDescent="0.25">
      <c r="A8153" s="290"/>
    </row>
    <row r="8154" spans="1:1" x14ac:dyDescent="0.25">
      <c r="A8154" s="290"/>
    </row>
    <row r="8155" spans="1:1" x14ac:dyDescent="0.25">
      <c r="A8155" s="290"/>
    </row>
    <row r="8156" spans="1:1" x14ac:dyDescent="0.25">
      <c r="A8156" s="290"/>
    </row>
    <row r="8157" spans="1:1" x14ac:dyDescent="0.25">
      <c r="A8157" s="290"/>
    </row>
    <row r="8158" spans="1:1" x14ac:dyDescent="0.25">
      <c r="A8158" s="290"/>
    </row>
    <row r="8159" spans="1:1" x14ac:dyDescent="0.25">
      <c r="A8159" s="290"/>
    </row>
    <row r="8160" spans="1:1" x14ac:dyDescent="0.25">
      <c r="A8160" s="290"/>
    </row>
    <row r="8161" spans="1:1" x14ac:dyDescent="0.25">
      <c r="A8161" s="290"/>
    </row>
    <row r="8162" spans="1:1" x14ac:dyDescent="0.25">
      <c r="A8162" s="290"/>
    </row>
    <row r="8163" spans="1:1" x14ac:dyDescent="0.25">
      <c r="A8163" s="290"/>
    </row>
    <row r="8164" spans="1:1" x14ac:dyDescent="0.25">
      <c r="A8164" s="290"/>
    </row>
    <row r="8165" spans="1:1" x14ac:dyDescent="0.25">
      <c r="A8165" s="290"/>
    </row>
    <row r="8166" spans="1:1" x14ac:dyDescent="0.25">
      <c r="A8166" s="290"/>
    </row>
    <row r="8167" spans="1:1" x14ac:dyDescent="0.25">
      <c r="A8167" s="290"/>
    </row>
    <row r="8168" spans="1:1" x14ac:dyDescent="0.25">
      <c r="A8168" s="290"/>
    </row>
    <row r="8169" spans="1:1" x14ac:dyDescent="0.25">
      <c r="A8169" s="290"/>
    </row>
    <row r="8170" spans="1:1" x14ac:dyDescent="0.25">
      <c r="A8170" s="290"/>
    </row>
    <row r="8171" spans="1:1" x14ac:dyDescent="0.25">
      <c r="A8171" s="290"/>
    </row>
    <row r="8172" spans="1:1" x14ac:dyDescent="0.25">
      <c r="A8172" s="290"/>
    </row>
    <row r="8173" spans="1:1" x14ac:dyDescent="0.25">
      <c r="A8173" s="290"/>
    </row>
    <row r="8174" spans="1:1" x14ac:dyDescent="0.25">
      <c r="A8174" s="290"/>
    </row>
    <row r="8175" spans="1:1" x14ac:dyDescent="0.25">
      <c r="A8175" s="290"/>
    </row>
    <row r="8176" spans="1:1" x14ac:dyDescent="0.25">
      <c r="A8176" s="290"/>
    </row>
    <row r="8177" spans="1:1" x14ac:dyDescent="0.25">
      <c r="A8177" s="290"/>
    </row>
    <row r="8178" spans="1:1" x14ac:dyDescent="0.25">
      <c r="A8178" s="290"/>
    </row>
    <row r="8179" spans="1:1" x14ac:dyDescent="0.25">
      <c r="A8179" s="290"/>
    </row>
    <row r="8180" spans="1:1" x14ac:dyDescent="0.25">
      <c r="A8180" s="290"/>
    </row>
    <row r="8181" spans="1:1" x14ac:dyDescent="0.25">
      <c r="A8181" s="290"/>
    </row>
    <row r="8182" spans="1:1" x14ac:dyDescent="0.25">
      <c r="A8182" s="290"/>
    </row>
    <row r="8183" spans="1:1" x14ac:dyDescent="0.25">
      <c r="A8183" s="290"/>
    </row>
    <row r="8184" spans="1:1" x14ac:dyDescent="0.25">
      <c r="A8184" s="290"/>
    </row>
    <row r="8185" spans="1:1" x14ac:dyDescent="0.25">
      <c r="A8185" s="290"/>
    </row>
    <row r="8186" spans="1:1" x14ac:dyDescent="0.25">
      <c r="A8186" s="290"/>
    </row>
    <row r="8187" spans="1:1" x14ac:dyDescent="0.25">
      <c r="A8187" s="290"/>
    </row>
    <row r="8188" spans="1:1" x14ac:dyDescent="0.25">
      <c r="A8188" s="290"/>
    </row>
    <row r="8189" spans="1:1" x14ac:dyDescent="0.25">
      <c r="A8189" s="290"/>
    </row>
    <row r="8190" spans="1:1" x14ac:dyDescent="0.25">
      <c r="A8190" s="290"/>
    </row>
    <row r="8191" spans="1:1" x14ac:dyDescent="0.25">
      <c r="A8191" s="290"/>
    </row>
    <row r="8192" spans="1:1" x14ac:dyDescent="0.25">
      <c r="A8192" s="290"/>
    </row>
    <row r="8193" spans="1:1" x14ac:dyDescent="0.25">
      <c r="A8193" s="290"/>
    </row>
    <row r="8194" spans="1:1" x14ac:dyDescent="0.25">
      <c r="A8194" s="290"/>
    </row>
    <row r="8195" spans="1:1" x14ac:dyDescent="0.25">
      <c r="A8195" s="290"/>
    </row>
    <row r="8196" spans="1:1" x14ac:dyDescent="0.25">
      <c r="A8196" s="290"/>
    </row>
    <row r="8197" spans="1:1" x14ac:dyDescent="0.25">
      <c r="A8197" s="290"/>
    </row>
    <row r="8198" spans="1:1" x14ac:dyDescent="0.25">
      <c r="A8198" s="290"/>
    </row>
    <row r="8199" spans="1:1" x14ac:dyDescent="0.25">
      <c r="A8199" s="290"/>
    </row>
    <row r="8200" spans="1:1" x14ac:dyDescent="0.25">
      <c r="A8200" s="290"/>
    </row>
    <row r="8201" spans="1:1" x14ac:dyDescent="0.25">
      <c r="A8201" s="290"/>
    </row>
    <row r="8202" spans="1:1" x14ac:dyDescent="0.25">
      <c r="A8202" s="290"/>
    </row>
    <row r="8203" spans="1:1" x14ac:dyDescent="0.25">
      <c r="A8203" s="290"/>
    </row>
    <row r="8204" spans="1:1" x14ac:dyDescent="0.25">
      <c r="A8204" s="290"/>
    </row>
    <row r="8205" spans="1:1" x14ac:dyDescent="0.25">
      <c r="A8205" s="290"/>
    </row>
    <row r="8206" spans="1:1" x14ac:dyDescent="0.25">
      <c r="A8206" s="290"/>
    </row>
    <row r="8207" spans="1:1" x14ac:dyDescent="0.25">
      <c r="A8207" s="290"/>
    </row>
    <row r="8208" spans="1:1" x14ac:dyDescent="0.25">
      <c r="A8208" s="290"/>
    </row>
    <row r="8209" spans="1:1" x14ac:dyDescent="0.25">
      <c r="A8209" s="290"/>
    </row>
    <row r="8210" spans="1:1" x14ac:dyDescent="0.25">
      <c r="A8210" s="290"/>
    </row>
    <row r="8211" spans="1:1" x14ac:dyDescent="0.25">
      <c r="A8211" s="290"/>
    </row>
    <row r="8212" spans="1:1" x14ac:dyDescent="0.25">
      <c r="A8212" s="290"/>
    </row>
    <row r="8213" spans="1:1" x14ac:dyDescent="0.25">
      <c r="A8213" s="290"/>
    </row>
    <row r="8214" spans="1:1" x14ac:dyDescent="0.25">
      <c r="A8214" s="290"/>
    </row>
    <row r="8215" spans="1:1" x14ac:dyDescent="0.25">
      <c r="A8215" s="290"/>
    </row>
    <row r="8216" spans="1:1" x14ac:dyDescent="0.25">
      <c r="A8216" s="290"/>
    </row>
    <row r="8217" spans="1:1" x14ac:dyDescent="0.25">
      <c r="A8217" s="290"/>
    </row>
    <row r="8218" spans="1:1" x14ac:dyDescent="0.25">
      <c r="A8218" s="290"/>
    </row>
    <row r="8219" spans="1:1" x14ac:dyDescent="0.25">
      <c r="A8219" s="290"/>
    </row>
    <row r="8220" spans="1:1" x14ac:dyDescent="0.25">
      <c r="A8220" s="290"/>
    </row>
    <row r="8221" spans="1:1" x14ac:dyDescent="0.25">
      <c r="A8221" s="290"/>
    </row>
    <row r="8222" spans="1:1" x14ac:dyDescent="0.25">
      <c r="A8222" s="290"/>
    </row>
    <row r="8223" spans="1:1" x14ac:dyDescent="0.25">
      <c r="A8223" s="290"/>
    </row>
    <row r="8224" spans="1:1" x14ac:dyDescent="0.25">
      <c r="A8224" s="290"/>
    </row>
    <row r="8225" spans="1:1" x14ac:dyDescent="0.25">
      <c r="A8225" s="290"/>
    </row>
    <row r="8226" spans="1:1" x14ac:dyDescent="0.25">
      <c r="A8226" s="290"/>
    </row>
    <row r="8227" spans="1:1" x14ac:dyDescent="0.25">
      <c r="A8227" s="290"/>
    </row>
    <row r="8228" spans="1:1" x14ac:dyDescent="0.25">
      <c r="A8228" s="290"/>
    </row>
    <row r="8229" spans="1:1" x14ac:dyDescent="0.25">
      <c r="A8229" s="290"/>
    </row>
    <row r="8230" spans="1:1" x14ac:dyDescent="0.25">
      <c r="A8230" s="290"/>
    </row>
    <row r="8231" spans="1:1" x14ac:dyDescent="0.25">
      <c r="A8231" s="290"/>
    </row>
    <row r="8232" spans="1:1" x14ac:dyDescent="0.25">
      <c r="A8232" s="290"/>
    </row>
    <row r="8233" spans="1:1" x14ac:dyDescent="0.25">
      <c r="A8233" s="290"/>
    </row>
    <row r="8234" spans="1:1" x14ac:dyDescent="0.25">
      <c r="A8234" s="290"/>
    </row>
    <row r="8235" spans="1:1" x14ac:dyDescent="0.25">
      <c r="A8235" s="290"/>
    </row>
    <row r="8236" spans="1:1" x14ac:dyDescent="0.25">
      <c r="A8236" s="290"/>
    </row>
    <row r="8237" spans="1:1" x14ac:dyDescent="0.25">
      <c r="A8237" s="290"/>
    </row>
    <row r="8238" spans="1:1" x14ac:dyDescent="0.25">
      <c r="A8238" s="290"/>
    </row>
    <row r="8239" spans="1:1" x14ac:dyDescent="0.25">
      <c r="A8239" s="290"/>
    </row>
    <row r="8240" spans="1:1" x14ac:dyDescent="0.25">
      <c r="A8240" s="290"/>
    </row>
    <row r="8241" spans="1:1" x14ac:dyDescent="0.25">
      <c r="A8241" s="290"/>
    </row>
    <row r="8242" spans="1:1" x14ac:dyDescent="0.25">
      <c r="A8242" s="290"/>
    </row>
    <row r="8243" spans="1:1" x14ac:dyDescent="0.25">
      <c r="A8243" s="290"/>
    </row>
    <row r="8244" spans="1:1" x14ac:dyDescent="0.25">
      <c r="A8244" s="290"/>
    </row>
    <row r="8245" spans="1:1" x14ac:dyDescent="0.25">
      <c r="A8245" s="290"/>
    </row>
    <row r="8246" spans="1:1" x14ac:dyDescent="0.25">
      <c r="A8246" s="290"/>
    </row>
    <row r="8247" spans="1:1" x14ac:dyDescent="0.25">
      <c r="A8247" s="290"/>
    </row>
    <row r="8248" spans="1:1" x14ac:dyDescent="0.25">
      <c r="A8248" s="290"/>
    </row>
    <row r="8249" spans="1:1" x14ac:dyDescent="0.25">
      <c r="A8249" s="290"/>
    </row>
    <row r="8250" spans="1:1" x14ac:dyDescent="0.25">
      <c r="A8250" s="290"/>
    </row>
    <row r="8251" spans="1:1" x14ac:dyDescent="0.25">
      <c r="A8251" s="290"/>
    </row>
    <row r="8252" spans="1:1" x14ac:dyDescent="0.25">
      <c r="A8252" s="290"/>
    </row>
    <row r="8253" spans="1:1" x14ac:dyDescent="0.25">
      <c r="A8253" s="290"/>
    </row>
    <row r="8254" spans="1:1" x14ac:dyDescent="0.25">
      <c r="A8254" s="290"/>
    </row>
    <row r="8255" spans="1:1" x14ac:dyDescent="0.25">
      <c r="A8255" s="290"/>
    </row>
    <row r="8256" spans="1:1" x14ac:dyDescent="0.25">
      <c r="A8256" s="290"/>
    </row>
    <row r="8257" spans="1:1" x14ac:dyDescent="0.25">
      <c r="A8257" s="290"/>
    </row>
    <row r="8258" spans="1:1" x14ac:dyDescent="0.25">
      <c r="A8258" s="290"/>
    </row>
    <row r="8259" spans="1:1" x14ac:dyDescent="0.25">
      <c r="A8259" s="290"/>
    </row>
    <row r="8260" spans="1:1" x14ac:dyDescent="0.25">
      <c r="A8260" s="290"/>
    </row>
    <row r="8261" spans="1:1" x14ac:dyDescent="0.25">
      <c r="A8261" s="290"/>
    </row>
    <row r="8262" spans="1:1" x14ac:dyDescent="0.25">
      <c r="A8262" s="290"/>
    </row>
    <row r="8263" spans="1:1" x14ac:dyDescent="0.25">
      <c r="A8263" s="290"/>
    </row>
    <row r="8264" spans="1:1" x14ac:dyDescent="0.25">
      <c r="A8264" s="290"/>
    </row>
    <row r="8265" spans="1:1" x14ac:dyDescent="0.25">
      <c r="A8265" s="290"/>
    </row>
    <row r="8266" spans="1:1" x14ac:dyDescent="0.25">
      <c r="A8266" s="290"/>
    </row>
    <row r="8267" spans="1:1" x14ac:dyDescent="0.25">
      <c r="A8267" s="290"/>
    </row>
    <row r="8268" spans="1:1" x14ac:dyDescent="0.25">
      <c r="A8268" s="290"/>
    </row>
    <row r="8269" spans="1:1" x14ac:dyDescent="0.25">
      <c r="A8269" s="290"/>
    </row>
    <row r="8270" spans="1:1" x14ac:dyDescent="0.25">
      <c r="A8270" s="290"/>
    </row>
    <row r="8271" spans="1:1" x14ac:dyDescent="0.25">
      <c r="A8271" s="290"/>
    </row>
    <row r="8272" spans="1:1" x14ac:dyDescent="0.25">
      <c r="A8272" s="290"/>
    </row>
    <row r="8273" spans="1:1" x14ac:dyDescent="0.25">
      <c r="A8273" s="290"/>
    </row>
    <row r="8274" spans="1:1" x14ac:dyDescent="0.25">
      <c r="A8274" s="290"/>
    </row>
    <row r="8275" spans="1:1" x14ac:dyDescent="0.25">
      <c r="A8275" s="290"/>
    </row>
    <row r="8276" spans="1:1" x14ac:dyDescent="0.25">
      <c r="A8276" s="290"/>
    </row>
    <row r="8277" spans="1:1" x14ac:dyDescent="0.25">
      <c r="A8277" s="290"/>
    </row>
    <row r="8278" spans="1:1" x14ac:dyDescent="0.25">
      <c r="A8278" s="290"/>
    </row>
    <row r="8279" spans="1:1" x14ac:dyDescent="0.25">
      <c r="A8279" s="290"/>
    </row>
    <row r="8280" spans="1:1" x14ac:dyDescent="0.25">
      <c r="A8280" s="290"/>
    </row>
    <row r="8281" spans="1:1" x14ac:dyDescent="0.25">
      <c r="A8281" s="290"/>
    </row>
    <row r="8282" spans="1:1" x14ac:dyDescent="0.25">
      <c r="A8282" s="290"/>
    </row>
    <row r="8283" spans="1:1" x14ac:dyDescent="0.25">
      <c r="A8283" s="290"/>
    </row>
    <row r="8284" spans="1:1" x14ac:dyDescent="0.25">
      <c r="A8284" s="290"/>
    </row>
    <row r="8285" spans="1:1" x14ac:dyDescent="0.25">
      <c r="A8285" s="290"/>
    </row>
    <row r="8286" spans="1:1" x14ac:dyDescent="0.25">
      <c r="A8286" s="290"/>
    </row>
    <row r="8287" spans="1:1" x14ac:dyDescent="0.25">
      <c r="A8287" s="290"/>
    </row>
    <row r="8288" spans="1:1" x14ac:dyDescent="0.25">
      <c r="A8288" s="290"/>
    </row>
    <row r="8289" spans="1:1" x14ac:dyDescent="0.25">
      <c r="A8289" s="290"/>
    </row>
    <row r="8290" spans="1:1" x14ac:dyDescent="0.25">
      <c r="A8290" s="290"/>
    </row>
    <row r="8291" spans="1:1" x14ac:dyDescent="0.25">
      <c r="A8291" s="290"/>
    </row>
    <row r="8292" spans="1:1" x14ac:dyDescent="0.25">
      <c r="A8292" s="290"/>
    </row>
    <row r="8293" spans="1:1" x14ac:dyDescent="0.25">
      <c r="A8293" s="290"/>
    </row>
    <row r="8294" spans="1:1" x14ac:dyDescent="0.25">
      <c r="A8294" s="290"/>
    </row>
    <row r="8295" spans="1:1" x14ac:dyDescent="0.25">
      <c r="A8295" s="290"/>
    </row>
    <row r="8296" spans="1:1" x14ac:dyDescent="0.25">
      <c r="A8296" s="290"/>
    </row>
    <row r="8297" spans="1:1" x14ac:dyDescent="0.25">
      <c r="A8297" s="290"/>
    </row>
    <row r="8298" spans="1:1" x14ac:dyDescent="0.25">
      <c r="A8298" s="290"/>
    </row>
    <row r="8299" spans="1:1" x14ac:dyDescent="0.25">
      <c r="A8299" s="290"/>
    </row>
    <row r="8300" spans="1:1" x14ac:dyDescent="0.25">
      <c r="A8300" s="290"/>
    </row>
    <row r="8301" spans="1:1" x14ac:dyDescent="0.25">
      <c r="A8301" s="290"/>
    </row>
    <row r="8302" spans="1:1" x14ac:dyDescent="0.25">
      <c r="A8302" s="290"/>
    </row>
    <row r="8303" spans="1:1" x14ac:dyDescent="0.25">
      <c r="A8303" s="290"/>
    </row>
    <row r="8304" spans="1:1" x14ac:dyDescent="0.25">
      <c r="A8304" s="290"/>
    </row>
    <row r="8305" spans="1:1" x14ac:dyDescent="0.25">
      <c r="A8305" s="290"/>
    </row>
    <row r="8306" spans="1:1" x14ac:dyDescent="0.25">
      <c r="A8306" s="290"/>
    </row>
    <row r="8307" spans="1:1" x14ac:dyDescent="0.25">
      <c r="A8307" s="290"/>
    </row>
    <row r="8308" spans="1:1" x14ac:dyDescent="0.25">
      <c r="A8308" s="290"/>
    </row>
    <row r="8309" spans="1:1" x14ac:dyDescent="0.25">
      <c r="A8309" s="290"/>
    </row>
    <row r="8310" spans="1:1" x14ac:dyDescent="0.25">
      <c r="A8310" s="290"/>
    </row>
    <row r="8311" spans="1:1" x14ac:dyDescent="0.25">
      <c r="A8311" s="290"/>
    </row>
    <row r="8312" spans="1:1" x14ac:dyDescent="0.25">
      <c r="A8312" s="290"/>
    </row>
    <row r="8313" spans="1:1" x14ac:dyDescent="0.25">
      <c r="A8313" s="290"/>
    </row>
    <row r="8314" spans="1:1" x14ac:dyDescent="0.25">
      <c r="A8314" s="290"/>
    </row>
    <row r="8315" spans="1:1" x14ac:dyDescent="0.25">
      <c r="A8315" s="290"/>
    </row>
    <row r="8316" spans="1:1" x14ac:dyDescent="0.25">
      <c r="A8316" s="290"/>
    </row>
    <row r="8317" spans="1:1" x14ac:dyDescent="0.25">
      <c r="A8317" s="290"/>
    </row>
    <row r="8318" spans="1:1" x14ac:dyDescent="0.25">
      <c r="A8318" s="290"/>
    </row>
    <row r="8319" spans="1:1" x14ac:dyDescent="0.25">
      <c r="A8319" s="290"/>
    </row>
    <row r="8320" spans="1:1" x14ac:dyDescent="0.25">
      <c r="A8320" s="290"/>
    </row>
    <row r="8321" spans="1:1" x14ac:dyDescent="0.25">
      <c r="A8321" s="290"/>
    </row>
    <row r="8322" spans="1:1" x14ac:dyDescent="0.25">
      <c r="A8322" s="290"/>
    </row>
    <row r="8323" spans="1:1" x14ac:dyDescent="0.25">
      <c r="A8323" s="290"/>
    </row>
    <row r="8324" spans="1:1" x14ac:dyDescent="0.25">
      <c r="A8324" s="290"/>
    </row>
    <row r="8325" spans="1:1" x14ac:dyDescent="0.25">
      <c r="A8325" s="290"/>
    </row>
    <row r="8326" spans="1:1" x14ac:dyDescent="0.25">
      <c r="A8326" s="290"/>
    </row>
    <row r="8327" spans="1:1" x14ac:dyDescent="0.25">
      <c r="A8327" s="290"/>
    </row>
    <row r="8328" spans="1:1" x14ac:dyDescent="0.25">
      <c r="A8328" s="290"/>
    </row>
    <row r="8329" spans="1:1" x14ac:dyDescent="0.25">
      <c r="A8329" s="290"/>
    </row>
    <row r="8330" spans="1:1" x14ac:dyDescent="0.25">
      <c r="A8330" s="290"/>
    </row>
    <row r="8331" spans="1:1" x14ac:dyDescent="0.25">
      <c r="A8331" s="290"/>
    </row>
    <row r="8332" spans="1:1" x14ac:dyDescent="0.25">
      <c r="A8332" s="290"/>
    </row>
    <row r="8333" spans="1:1" x14ac:dyDescent="0.25">
      <c r="A8333" s="290"/>
    </row>
    <row r="8334" spans="1:1" x14ac:dyDescent="0.25">
      <c r="A8334" s="290"/>
    </row>
    <row r="8335" spans="1:1" x14ac:dyDescent="0.25">
      <c r="A8335" s="290"/>
    </row>
    <row r="8336" spans="1:1" x14ac:dyDescent="0.25">
      <c r="A8336" s="290"/>
    </row>
    <row r="8337" spans="1:1" x14ac:dyDescent="0.25">
      <c r="A8337" s="290"/>
    </row>
    <row r="8338" spans="1:1" x14ac:dyDescent="0.25">
      <c r="A8338" s="290"/>
    </row>
    <row r="8339" spans="1:1" x14ac:dyDescent="0.25">
      <c r="A8339" s="290"/>
    </row>
    <row r="8340" spans="1:1" x14ac:dyDescent="0.25">
      <c r="A8340" s="290"/>
    </row>
    <row r="8341" spans="1:1" x14ac:dyDescent="0.25">
      <c r="A8341" s="290"/>
    </row>
    <row r="8342" spans="1:1" x14ac:dyDescent="0.25">
      <c r="A8342" s="290"/>
    </row>
    <row r="8343" spans="1:1" x14ac:dyDescent="0.25">
      <c r="A8343" s="290"/>
    </row>
    <row r="8344" spans="1:1" x14ac:dyDescent="0.25">
      <c r="A8344" s="290"/>
    </row>
    <row r="8345" spans="1:1" x14ac:dyDescent="0.25">
      <c r="A8345" s="290"/>
    </row>
    <row r="8346" spans="1:1" x14ac:dyDescent="0.25">
      <c r="A8346" s="290"/>
    </row>
    <row r="8347" spans="1:1" x14ac:dyDescent="0.25">
      <c r="A8347" s="290"/>
    </row>
    <row r="8348" spans="1:1" x14ac:dyDescent="0.25">
      <c r="A8348" s="290"/>
    </row>
    <row r="8349" spans="1:1" x14ac:dyDescent="0.25">
      <c r="A8349" s="290"/>
    </row>
    <row r="8350" spans="1:1" x14ac:dyDescent="0.25">
      <c r="A8350" s="290"/>
    </row>
    <row r="8351" spans="1:1" x14ac:dyDescent="0.25">
      <c r="A8351" s="290"/>
    </row>
    <row r="8352" spans="1:1" x14ac:dyDescent="0.25">
      <c r="A8352" s="290"/>
    </row>
    <row r="8353" spans="1:1" x14ac:dyDescent="0.25">
      <c r="A8353" s="290"/>
    </row>
    <row r="8354" spans="1:1" x14ac:dyDescent="0.25">
      <c r="A8354" s="290"/>
    </row>
    <row r="8355" spans="1:1" x14ac:dyDescent="0.25">
      <c r="A8355" s="290"/>
    </row>
    <row r="8356" spans="1:1" x14ac:dyDescent="0.25">
      <c r="A8356" s="290"/>
    </row>
    <row r="8357" spans="1:1" x14ac:dyDescent="0.25">
      <c r="A8357" s="290"/>
    </row>
    <row r="8358" spans="1:1" x14ac:dyDescent="0.25">
      <c r="A8358" s="290"/>
    </row>
    <row r="8359" spans="1:1" x14ac:dyDescent="0.25">
      <c r="A8359" s="290"/>
    </row>
    <row r="8360" spans="1:1" x14ac:dyDescent="0.25">
      <c r="A8360" s="290"/>
    </row>
    <row r="8361" spans="1:1" x14ac:dyDescent="0.25">
      <c r="A8361" s="290"/>
    </row>
    <row r="8362" spans="1:1" x14ac:dyDescent="0.25">
      <c r="A8362" s="290"/>
    </row>
    <row r="8363" spans="1:1" x14ac:dyDescent="0.25">
      <c r="A8363" s="290"/>
    </row>
    <row r="8364" spans="1:1" x14ac:dyDescent="0.25">
      <c r="A8364" s="290"/>
    </row>
    <row r="8365" spans="1:1" x14ac:dyDescent="0.25">
      <c r="A8365" s="290"/>
    </row>
    <row r="8366" spans="1:1" x14ac:dyDescent="0.25">
      <c r="A8366" s="290"/>
    </row>
    <row r="8367" spans="1:1" x14ac:dyDescent="0.25">
      <c r="A8367" s="290"/>
    </row>
    <row r="8368" spans="1:1" x14ac:dyDescent="0.25">
      <c r="A8368" s="290"/>
    </row>
    <row r="8369" spans="1:1" x14ac:dyDescent="0.25">
      <c r="A8369" s="290"/>
    </row>
    <row r="8370" spans="1:1" x14ac:dyDescent="0.25">
      <c r="A8370" s="290"/>
    </row>
    <row r="8371" spans="1:1" x14ac:dyDescent="0.25">
      <c r="A8371" s="290"/>
    </row>
    <row r="8372" spans="1:1" x14ac:dyDescent="0.25">
      <c r="A8372" s="290"/>
    </row>
    <row r="8373" spans="1:1" x14ac:dyDescent="0.25">
      <c r="A8373" s="290"/>
    </row>
    <row r="8374" spans="1:1" x14ac:dyDescent="0.25">
      <c r="A8374" s="290"/>
    </row>
    <row r="8375" spans="1:1" x14ac:dyDescent="0.25">
      <c r="A8375" s="290"/>
    </row>
    <row r="8376" spans="1:1" x14ac:dyDescent="0.25">
      <c r="A8376" s="290"/>
    </row>
    <row r="8377" spans="1:1" x14ac:dyDescent="0.25">
      <c r="A8377" s="290"/>
    </row>
    <row r="8378" spans="1:1" x14ac:dyDescent="0.25">
      <c r="A8378" s="290"/>
    </row>
    <row r="8379" spans="1:1" x14ac:dyDescent="0.25">
      <c r="A8379" s="290"/>
    </row>
    <row r="8380" spans="1:1" x14ac:dyDescent="0.25">
      <c r="A8380" s="290"/>
    </row>
    <row r="8381" spans="1:1" x14ac:dyDescent="0.25">
      <c r="A8381" s="290"/>
    </row>
    <row r="8382" spans="1:1" x14ac:dyDescent="0.25">
      <c r="A8382" s="290"/>
    </row>
    <row r="8383" spans="1:1" x14ac:dyDescent="0.25">
      <c r="A8383" s="290"/>
    </row>
    <row r="8384" spans="1:1" x14ac:dyDescent="0.25">
      <c r="A8384" s="290"/>
    </row>
    <row r="8385" spans="1:1" x14ac:dyDescent="0.25">
      <c r="A8385" s="290"/>
    </row>
    <row r="8386" spans="1:1" x14ac:dyDescent="0.25">
      <c r="A8386" s="290"/>
    </row>
    <row r="8387" spans="1:1" x14ac:dyDescent="0.25">
      <c r="A8387" s="290"/>
    </row>
    <row r="8388" spans="1:1" x14ac:dyDescent="0.25">
      <c r="A8388" s="290"/>
    </row>
    <row r="8389" spans="1:1" x14ac:dyDescent="0.25">
      <c r="A8389" s="290"/>
    </row>
    <row r="8390" spans="1:1" x14ac:dyDescent="0.25">
      <c r="A8390" s="290"/>
    </row>
    <row r="8391" spans="1:1" x14ac:dyDescent="0.25">
      <c r="A8391" s="290"/>
    </row>
    <row r="8392" spans="1:1" x14ac:dyDescent="0.25">
      <c r="A8392" s="290"/>
    </row>
    <row r="8393" spans="1:1" x14ac:dyDescent="0.25">
      <c r="A8393" s="290"/>
    </row>
    <row r="8394" spans="1:1" x14ac:dyDescent="0.25">
      <c r="A8394" s="290"/>
    </row>
    <row r="8395" spans="1:1" x14ac:dyDescent="0.25">
      <c r="A8395" s="290"/>
    </row>
    <row r="8396" spans="1:1" x14ac:dyDescent="0.25">
      <c r="A8396" s="290"/>
    </row>
    <row r="8397" spans="1:1" x14ac:dyDescent="0.25">
      <c r="A8397" s="290"/>
    </row>
    <row r="8398" spans="1:1" x14ac:dyDescent="0.25">
      <c r="A8398" s="290"/>
    </row>
    <row r="8399" spans="1:1" x14ac:dyDescent="0.25">
      <c r="A8399" s="290"/>
    </row>
    <row r="8400" spans="1:1" x14ac:dyDescent="0.25">
      <c r="A8400" s="290"/>
    </row>
    <row r="8401" spans="1:1" x14ac:dyDescent="0.25">
      <c r="A8401" s="290"/>
    </row>
    <row r="8402" spans="1:1" x14ac:dyDescent="0.25">
      <c r="A8402" s="290"/>
    </row>
    <row r="8403" spans="1:1" x14ac:dyDescent="0.25">
      <c r="A8403" s="290"/>
    </row>
    <row r="8404" spans="1:1" x14ac:dyDescent="0.25">
      <c r="A8404" s="290"/>
    </row>
    <row r="8405" spans="1:1" x14ac:dyDescent="0.25">
      <c r="A8405" s="290"/>
    </row>
    <row r="8406" spans="1:1" x14ac:dyDescent="0.25">
      <c r="A8406" s="290"/>
    </row>
    <row r="8407" spans="1:1" x14ac:dyDescent="0.25">
      <c r="A8407" s="290"/>
    </row>
    <row r="8408" spans="1:1" x14ac:dyDescent="0.25">
      <c r="A8408" s="290"/>
    </row>
    <row r="8409" spans="1:1" x14ac:dyDescent="0.25">
      <c r="A8409" s="290"/>
    </row>
    <row r="8410" spans="1:1" x14ac:dyDescent="0.25">
      <c r="A8410" s="290"/>
    </row>
    <row r="8411" spans="1:1" x14ac:dyDescent="0.25">
      <c r="A8411" s="290"/>
    </row>
    <row r="8412" spans="1:1" x14ac:dyDescent="0.25">
      <c r="A8412" s="290"/>
    </row>
    <row r="8413" spans="1:1" x14ac:dyDescent="0.25">
      <c r="A8413" s="290"/>
    </row>
    <row r="8414" spans="1:1" x14ac:dyDescent="0.25">
      <c r="A8414" s="290"/>
    </row>
    <row r="8415" spans="1:1" x14ac:dyDescent="0.25">
      <c r="A8415" s="290"/>
    </row>
    <row r="8416" spans="1:1" x14ac:dyDescent="0.25">
      <c r="A8416" s="290"/>
    </row>
    <row r="8417" spans="1:1" x14ac:dyDescent="0.25">
      <c r="A8417" s="290"/>
    </row>
    <row r="8418" spans="1:1" x14ac:dyDescent="0.25">
      <c r="A8418" s="290"/>
    </row>
    <row r="8419" spans="1:1" x14ac:dyDescent="0.25">
      <c r="A8419" s="290"/>
    </row>
    <row r="8420" spans="1:1" x14ac:dyDescent="0.25">
      <c r="A8420" s="290"/>
    </row>
    <row r="8421" spans="1:1" x14ac:dyDescent="0.25">
      <c r="A8421" s="290"/>
    </row>
    <row r="8422" spans="1:1" x14ac:dyDescent="0.25">
      <c r="A8422" s="290"/>
    </row>
    <row r="8423" spans="1:1" x14ac:dyDescent="0.25">
      <c r="A8423" s="290"/>
    </row>
    <row r="8424" spans="1:1" x14ac:dyDescent="0.25">
      <c r="A8424" s="290"/>
    </row>
    <row r="8425" spans="1:1" x14ac:dyDescent="0.25">
      <c r="A8425" s="290"/>
    </row>
    <row r="8426" spans="1:1" x14ac:dyDescent="0.25">
      <c r="A8426" s="290"/>
    </row>
    <row r="8427" spans="1:1" x14ac:dyDescent="0.25">
      <c r="A8427" s="290"/>
    </row>
    <row r="8428" spans="1:1" x14ac:dyDescent="0.25">
      <c r="A8428" s="290"/>
    </row>
    <row r="8429" spans="1:1" x14ac:dyDescent="0.25">
      <c r="A8429" s="290"/>
    </row>
    <row r="8430" spans="1:1" x14ac:dyDescent="0.25">
      <c r="A8430" s="290"/>
    </row>
    <row r="8431" spans="1:1" x14ac:dyDescent="0.25">
      <c r="A8431" s="290"/>
    </row>
    <row r="8432" spans="1:1" x14ac:dyDescent="0.25">
      <c r="A8432" s="290"/>
    </row>
    <row r="8433" spans="1:1" x14ac:dyDescent="0.25">
      <c r="A8433" s="290"/>
    </row>
    <row r="8434" spans="1:1" x14ac:dyDescent="0.25">
      <c r="A8434" s="290"/>
    </row>
    <row r="8435" spans="1:1" x14ac:dyDescent="0.25">
      <c r="A8435" s="290"/>
    </row>
    <row r="8436" spans="1:1" x14ac:dyDescent="0.25">
      <c r="A8436" s="290"/>
    </row>
    <row r="8437" spans="1:1" x14ac:dyDescent="0.25">
      <c r="A8437" s="290"/>
    </row>
    <row r="8438" spans="1:1" x14ac:dyDescent="0.25">
      <c r="A8438" s="290"/>
    </row>
    <row r="8439" spans="1:1" x14ac:dyDescent="0.25">
      <c r="A8439" s="290"/>
    </row>
    <row r="8440" spans="1:1" x14ac:dyDescent="0.25">
      <c r="A8440" s="290"/>
    </row>
    <row r="8441" spans="1:1" x14ac:dyDescent="0.25">
      <c r="A8441" s="290"/>
    </row>
    <row r="8442" spans="1:1" x14ac:dyDescent="0.25">
      <c r="A8442" s="290"/>
    </row>
    <row r="8443" spans="1:1" x14ac:dyDescent="0.25">
      <c r="A8443" s="290"/>
    </row>
    <row r="8444" spans="1:1" x14ac:dyDescent="0.25">
      <c r="A8444" s="290"/>
    </row>
    <row r="8445" spans="1:1" x14ac:dyDescent="0.25">
      <c r="A8445" s="290"/>
    </row>
    <row r="8446" spans="1:1" x14ac:dyDescent="0.25">
      <c r="A8446" s="290"/>
    </row>
    <row r="8447" spans="1:1" x14ac:dyDescent="0.25">
      <c r="A8447" s="290"/>
    </row>
    <row r="8448" spans="1:1" x14ac:dyDescent="0.25">
      <c r="A8448" s="290"/>
    </row>
    <row r="8449" spans="1:1" x14ac:dyDescent="0.25">
      <c r="A8449" s="290"/>
    </row>
    <row r="8450" spans="1:1" x14ac:dyDescent="0.25">
      <c r="A8450" s="290"/>
    </row>
    <row r="8451" spans="1:1" x14ac:dyDescent="0.25">
      <c r="A8451" s="290"/>
    </row>
    <row r="8452" spans="1:1" x14ac:dyDescent="0.25">
      <c r="A8452" s="290"/>
    </row>
    <row r="8453" spans="1:1" x14ac:dyDescent="0.25">
      <c r="A8453" s="290"/>
    </row>
    <row r="8454" spans="1:1" x14ac:dyDescent="0.25">
      <c r="A8454" s="290"/>
    </row>
    <row r="8455" spans="1:1" x14ac:dyDescent="0.25">
      <c r="A8455" s="290"/>
    </row>
    <row r="8456" spans="1:1" x14ac:dyDescent="0.25">
      <c r="A8456" s="290"/>
    </row>
    <row r="8457" spans="1:1" x14ac:dyDescent="0.25">
      <c r="A8457" s="290"/>
    </row>
    <row r="8458" spans="1:1" x14ac:dyDescent="0.25">
      <c r="A8458" s="290"/>
    </row>
    <row r="8459" spans="1:1" x14ac:dyDescent="0.25">
      <c r="A8459" s="290"/>
    </row>
    <row r="8460" spans="1:1" x14ac:dyDescent="0.25">
      <c r="A8460" s="290"/>
    </row>
    <row r="8461" spans="1:1" x14ac:dyDescent="0.25">
      <c r="A8461" s="290"/>
    </row>
    <row r="8462" spans="1:1" x14ac:dyDescent="0.25">
      <c r="A8462" s="290"/>
    </row>
    <row r="8463" spans="1:1" x14ac:dyDescent="0.25">
      <c r="A8463" s="290"/>
    </row>
    <row r="8464" spans="1:1" x14ac:dyDescent="0.25">
      <c r="A8464" s="290"/>
    </row>
    <row r="8465" spans="1:1" x14ac:dyDescent="0.25">
      <c r="A8465" s="290"/>
    </row>
    <row r="8466" spans="1:1" x14ac:dyDescent="0.25">
      <c r="A8466" s="290"/>
    </row>
    <row r="8467" spans="1:1" x14ac:dyDescent="0.25">
      <c r="A8467" s="290"/>
    </row>
    <row r="8468" spans="1:1" x14ac:dyDescent="0.25">
      <c r="A8468" s="290"/>
    </row>
    <row r="8469" spans="1:1" x14ac:dyDescent="0.25">
      <c r="A8469" s="290"/>
    </row>
    <row r="8470" spans="1:1" x14ac:dyDescent="0.25">
      <c r="A8470" s="290"/>
    </row>
    <row r="8471" spans="1:1" x14ac:dyDescent="0.25">
      <c r="A8471" s="290"/>
    </row>
    <row r="8472" spans="1:1" x14ac:dyDescent="0.25">
      <c r="A8472" s="290"/>
    </row>
    <row r="8473" spans="1:1" x14ac:dyDescent="0.25">
      <c r="A8473" s="290"/>
    </row>
    <row r="8474" spans="1:1" x14ac:dyDescent="0.25">
      <c r="A8474" s="290"/>
    </row>
    <row r="8475" spans="1:1" x14ac:dyDescent="0.25">
      <c r="A8475" s="290"/>
    </row>
    <row r="8476" spans="1:1" x14ac:dyDescent="0.25">
      <c r="A8476" s="290"/>
    </row>
    <row r="8477" spans="1:1" x14ac:dyDescent="0.25">
      <c r="A8477" s="290"/>
    </row>
    <row r="8478" spans="1:1" x14ac:dyDescent="0.25">
      <c r="A8478" s="290"/>
    </row>
    <row r="8479" spans="1:1" x14ac:dyDescent="0.25">
      <c r="A8479" s="290"/>
    </row>
    <row r="8480" spans="1:1" x14ac:dyDescent="0.25">
      <c r="A8480" s="290"/>
    </row>
    <row r="8481" spans="1:1" x14ac:dyDescent="0.25">
      <c r="A8481" s="290"/>
    </row>
    <row r="8482" spans="1:1" x14ac:dyDescent="0.25">
      <c r="A8482" s="290"/>
    </row>
    <row r="8483" spans="1:1" x14ac:dyDescent="0.25">
      <c r="A8483" s="290"/>
    </row>
    <row r="8484" spans="1:1" x14ac:dyDescent="0.25">
      <c r="A8484" s="290"/>
    </row>
    <row r="8485" spans="1:1" x14ac:dyDescent="0.25">
      <c r="A8485" s="290"/>
    </row>
    <row r="8486" spans="1:1" x14ac:dyDescent="0.25">
      <c r="A8486" s="290"/>
    </row>
    <row r="8487" spans="1:1" x14ac:dyDescent="0.25">
      <c r="A8487" s="290"/>
    </row>
    <row r="8488" spans="1:1" x14ac:dyDescent="0.25">
      <c r="A8488" s="290"/>
    </row>
    <row r="8489" spans="1:1" x14ac:dyDescent="0.25">
      <c r="A8489" s="290"/>
    </row>
    <row r="8490" spans="1:1" x14ac:dyDescent="0.25">
      <c r="A8490" s="290"/>
    </row>
    <row r="8491" spans="1:1" x14ac:dyDescent="0.25">
      <c r="A8491" s="290"/>
    </row>
    <row r="8492" spans="1:1" x14ac:dyDescent="0.25">
      <c r="A8492" s="290"/>
    </row>
    <row r="8493" spans="1:1" x14ac:dyDescent="0.25">
      <c r="A8493" s="290"/>
    </row>
    <row r="8494" spans="1:1" x14ac:dyDescent="0.25">
      <c r="A8494" s="290"/>
    </row>
    <row r="8495" spans="1:1" x14ac:dyDescent="0.25">
      <c r="A8495" s="290"/>
    </row>
    <row r="8496" spans="1:1" x14ac:dyDescent="0.25">
      <c r="A8496" s="290"/>
    </row>
    <row r="8497" spans="1:1" x14ac:dyDescent="0.25">
      <c r="A8497" s="290"/>
    </row>
    <row r="8498" spans="1:1" x14ac:dyDescent="0.25">
      <c r="A8498" s="290"/>
    </row>
    <row r="8499" spans="1:1" x14ac:dyDescent="0.25">
      <c r="A8499" s="290"/>
    </row>
    <row r="8500" spans="1:1" x14ac:dyDescent="0.25">
      <c r="A8500" s="290"/>
    </row>
    <row r="8501" spans="1:1" x14ac:dyDescent="0.25">
      <c r="A8501" s="290"/>
    </row>
    <row r="8502" spans="1:1" x14ac:dyDescent="0.25">
      <c r="A8502" s="290"/>
    </row>
    <row r="8503" spans="1:1" x14ac:dyDescent="0.25">
      <c r="A8503" s="290"/>
    </row>
    <row r="8504" spans="1:1" x14ac:dyDescent="0.25">
      <c r="A8504" s="290"/>
    </row>
    <row r="8505" spans="1:1" x14ac:dyDescent="0.25">
      <c r="A8505" s="290"/>
    </row>
    <row r="8506" spans="1:1" x14ac:dyDescent="0.25">
      <c r="A8506" s="290"/>
    </row>
    <row r="8507" spans="1:1" x14ac:dyDescent="0.25">
      <c r="A8507" s="290"/>
    </row>
    <row r="8508" spans="1:1" x14ac:dyDescent="0.25">
      <c r="A8508" s="290"/>
    </row>
    <row r="8509" spans="1:1" x14ac:dyDescent="0.25">
      <c r="A8509" s="290"/>
    </row>
    <row r="8510" spans="1:1" x14ac:dyDescent="0.25">
      <c r="A8510" s="290"/>
    </row>
    <row r="8511" spans="1:1" x14ac:dyDescent="0.25">
      <c r="A8511" s="290"/>
    </row>
    <row r="8512" spans="1:1" x14ac:dyDescent="0.25">
      <c r="A8512" s="290"/>
    </row>
    <row r="8513" spans="1:1" x14ac:dyDescent="0.25">
      <c r="A8513" s="290"/>
    </row>
    <row r="8514" spans="1:1" x14ac:dyDescent="0.25">
      <c r="A8514" s="290"/>
    </row>
    <row r="8515" spans="1:1" x14ac:dyDescent="0.25">
      <c r="A8515" s="290"/>
    </row>
    <row r="8516" spans="1:1" x14ac:dyDescent="0.25">
      <c r="A8516" s="290"/>
    </row>
    <row r="8517" spans="1:1" x14ac:dyDescent="0.25">
      <c r="A8517" s="290"/>
    </row>
    <row r="8518" spans="1:1" x14ac:dyDescent="0.25">
      <c r="A8518" s="290"/>
    </row>
    <row r="8519" spans="1:1" x14ac:dyDescent="0.25">
      <c r="A8519" s="290"/>
    </row>
    <row r="8520" spans="1:1" x14ac:dyDescent="0.25">
      <c r="A8520" s="290"/>
    </row>
    <row r="8521" spans="1:1" x14ac:dyDescent="0.25">
      <c r="A8521" s="290"/>
    </row>
    <row r="8522" spans="1:1" x14ac:dyDescent="0.25">
      <c r="A8522" s="290"/>
    </row>
    <row r="8523" spans="1:1" x14ac:dyDescent="0.25">
      <c r="A8523" s="290"/>
    </row>
    <row r="8524" spans="1:1" x14ac:dyDescent="0.25">
      <c r="A8524" s="290"/>
    </row>
    <row r="8525" spans="1:1" x14ac:dyDescent="0.25">
      <c r="A8525" s="290"/>
    </row>
    <row r="8526" spans="1:1" x14ac:dyDescent="0.25">
      <c r="A8526" s="290"/>
    </row>
    <row r="8527" spans="1:1" x14ac:dyDescent="0.25">
      <c r="A8527" s="290"/>
    </row>
    <row r="8528" spans="1:1" x14ac:dyDescent="0.25">
      <c r="A8528" s="290"/>
    </row>
    <row r="8529" spans="1:1" x14ac:dyDescent="0.25">
      <c r="A8529" s="290"/>
    </row>
    <row r="8530" spans="1:1" x14ac:dyDescent="0.25">
      <c r="A8530" s="290"/>
    </row>
    <row r="8531" spans="1:1" x14ac:dyDescent="0.25">
      <c r="A8531" s="290"/>
    </row>
    <row r="8532" spans="1:1" x14ac:dyDescent="0.25">
      <c r="A8532" s="290"/>
    </row>
    <row r="8533" spans="1:1" x14ac:dyDescent="0.25">
      <c r="A8533" s="290"/>
    </row>
    <row r="8534" spans="1:1" x14ac:dyDescent="0.25">
      <c r="A8534" s="290"/>
    </row>
    <row r="8535" spans="1:1" x14ac:dyDescent="0.25">
      <c r="A8535" s="290"/>
    </row>
    <row r="8536" spans="1:1" x14ac:dyDescent="0.25">
      <c r="A8536" s="290"/>
    </row>
    <row r="8537" spans="1:1" x14ac:dyDescent="0.25">
      <c r="A8537" s="290"/>
    </row>
    <row r="8538" spans="1:1" x14ac:dyDescent="0.25">
      <c r="A8538" s="290"/>
    </row>
    <row r="8539" spans="1:1" x14ac:dyDescent="0.25">
      <c r="A8539" s="290"/>
    </row>
    <row r="8540" spans="1:1" x14ac:dyDescent="0.25">
      <c r="A8540" s="290"/>
    </row>
    <row r="8541" spans="1:1" x14ac:dyDescent="0.25">
      <c r="A8541" s="290"/>
    </row>
    <row r="8542" spans="1:1" x14ac:dyDescent="0.25">
      <c r="A8542" s="290"/>
    </row>
    <row r="8543" spans="1:1" x14ac:dyDescent="0.25">
      <c r="A8543" s="290"/>
    </row>
    <row r="8544" spans="1:1" x14ac:dyDescent="0.25">
      <c r="A8544" s="290"/>
    </row>
    <row r="8545" spans="1:1" x14ac:dyDescent="0.25">
      <c r="A8545" s="290"/>
    </row>
    <row r="8546" spans="1:1" x14ac:dyDescent="0.25">
      <c r="A8546" s="290"/>
    </row>
    <row r="8547" spans="1:1" x14ac:dyDescent="0.25">
      <c r="A8547" s="290"/>
    </row>
    <row r="8548" spans="1:1" x14ac:dyDescent="0.25">
      <c r="A8548" s="290"/>
    </row>
    <row r="8549" spans="1:1" x14ac:dyDescent="0.25">
      <c r="A8549" s="290"/>
    </row>
    <row r="8550" spans="1:1" x14ac:dyDescent="0.25">
      <c r="A8550" s="290"/>
    </row>
    <row r="8551" spans="1:1" x14ac:dyDescent="0.25">
      <c r="A8551" s="290"/>
    </row>
    <row r="8552" spans="1:1" x14ac:dyDescent="0.25">
      <c r="A8552" s="290"/>
    </row>
    <row r="8553" spans="1:1" x14ac:dyDescent="0.25">
      <c r="A8553" s="290"/>
    </row>
    <row r="8554" spans="1:1" x14ac:dyDescent="0.25">
      <c r="A8554" s="290"/>
    </row>
    <row r="8555" spans="1:1" x14ac:dyDescent="0.25">
      <c r="A8555" s="290"/>
    </row>
    <row r="8556" spans="1:1" x14ac:dyDescent="0.25">
      <c r="A8556" s="290"/>
    </row>
    <row r="8557" spans="1:1" x14ac:dyDescent="0.25">
      <c r="A8557" s="290"/>
    </row>
    <row r="8558" spans="1:1" x14ac:dyDescent="0.25">
      <c r="A8558" s="290"/>
    </row>
    <row r="8559" spans="1:1" x14ac:dyDescent="0.25">
      <c r="A8559" s="290"/>
    </row>
    <row r="8560" spans="1:1" x14ac:dyDescent="0.25">
      <c r="A8560" s="290"/>
    </row>
    <row r="8561" spans="1:1" x14ac:dyDescent="0.25">
      <c r="A8561" s="290"/>
    </row>
    <row r="8562" spans="1:1" x14ac:dyDescent="0.25">
      <c r="A8562" s="290"/>
    </row>
    <row r="8563" spans="1:1" x14ac:dyDescent="0.25">
      <c r="A8563" s="290"/>
    </row>
    <row r="8564" spans="1:1" x14ac:dyDescent="0.25">
      <c r="A8564" s="290"/>
    </row>
    <row r="8565" spans="1:1" x14ac:dyDescent="0.25">
      <c r="A8565" s="290"/>
    </row>
    <row r="8566" spans="1:1" x14ac:dyDescent="0.25">
      <c r="A8566" s="290"/>
    </row>
    <row r="8567" spans="1:1" x14ac:dyDescent="0.25">
      <c r="A8567" s="290"/>
    </row>
    <row r="8568" spans="1:1" x14ac:dyDescent="0.25">
      <c r="A8568" s="290"/>
    </row>
    <row r="8569" spans="1:1" x14ac:dyDescent="0.25">
      <c r="A8569" s="290"/>
    </row>
    <row r="8570" spans="1:1" x14ac:dyDescent="0.25">
      <c r="A8570" s="290"/>
    </row>
    <row r="8571" spans="1:1" x14ac:dyDescent="0.25">
      <c r="A8571" s="290"/>
    </row>
    <row r="8572" spans="1:1" x14ac:dyDescent="0.25">
      <c r="A8572" s="290"/>
    </row>
    <row r="8573" spans="1:1" x14ac:dyDescent="0.25">
      <c r="A8573" s="290"/>
    </row>
    <row r="8574" spans="1:1" x14ac:dyDescent="0.25">
      <c r="A8574" s="290"/>
    </row>
    <row r="8575" spans="1:1" x14ac:dyDescent="0.25">
      <c r="A8575" s="290"/>
    </row>
    <row r="8576" spans="1:1" x14ac:dyDescent="0.25">
      <c r="A8576" s="290"/>
    </row>
    <row r="8577" spans="1:1" x14ac:dyDescent="0.25">
      <c r="A8577" s="290"/>
    </row>
    <row r="8578" spans="1:1" x14ac:dyDescent="0.25">
      <c r="A8578" s="290"/>
    </row>
    <row r="8579" spans="1:1" x14ac:dyDescent="0.25">
      <c r="A8579" s="290"/>
    </row>
    <row r="8580" spans="1:1" x14ac:dyDescent="0.25">
      <c r="A8580" s="290"/>
    </row>
    <row r="8581" spans="1:1" x14ac:dyDescent="0.25">
      <c r="A8581" s="290"/>
    </row>
    <row r="8582" spans="1:1" x14ac:dyDescent="0.25">
      <c r="A8582" s="290"/>
    </row>
    <row r="8583" spans="1:1" x14ac:dyDescent="0.25">
      <c r="A8583" s="290"/>
    </row>
    <row r="8584" spans="1:1" x14ac:dyDescent="0.25">
      <c r="A8584" s="290"/>
    </row>
    <row r="8585" spans="1:1" x14ac:dyDescent="0.25">
      <c r="A8585" s="290"/>
    </row>
    <row r="8586" spans="1:1" x14ac:dyDescent="0.25">
      <c r="A8586" s="290"/>
    </row>
    <row r="8587" spans="1:1" x14ac:dyDescent="0.25">
      <c r="A8587" s="290"/>
    </row>
    <row r="8588" spans="1:1" x14ac:dyDescent="0.25">
      <c r="A8588" s="290"/>
    </row>
    <row r="8589" spans="1:1" x14ac:dyDescent="0.25">
      <c r="A8589" s="290"/>
    </row>
    <row r="8590" spans="1:1" x14ac:dyDescent="0.25">
      <c r="A8590" s="290"/>
    </row>
    <row r="8591" spans="1:1" x14ac:dyDescent="0.25">
      <c r="A8591" s="290"/>
    </row>
    <row r="8592" spans="1:1" x14ac:dyDescent="0.25">
      <c r="A8592" s="290"/>
    </row>
    <row r="8593" spans="1:1" x14ac:dyDescent="0.25">
      <c r="A8593" s="290"/>
    </row>
    <row r="8594" spans="1:1" x14ac:dyDescent="0.25">
      <c r="A8594" s="290"/>
    </row>
    <row r="8595" spans="1:1" x14ac:dyDescent="0.25">
      <c r="A8595" s="290"/>
    </row>
    <row r="8596" spans="1:1" x14ac:dyDescent="0.25">
      <c r="A8596" s="290"/>
    </row>
    <row r="8597" spans="1:1" x14ac:dyDescent="0.25">
      <c r="A8597" s="290"/>
    </row>
    <row r="8598" spans="1:1" x14ac:dyDescent="0.25">
      <c r="A8598" s="290"/>
    </row>
    <row r="8599" spans="1:1" x14ac:dyDescent="0.25">
      <c r="A8599" s="290"/>
    </row>
    <row r="8600" spans="1:1" x14ac:dyDescent="0.25">
      <c r="A8600" s="290"/>
    </row>
    <row r="8601" spans="1:1" x14ac:dyDescent="0.25">
      <c r="A8601" s="290"/>
    </row>
    <row r="8602" spans="1:1" x14ac:dyDescent="0.25">
      <c r="A8602" s="290"/>
    </row>
    <row r="8603" spans="1:1" x14ac:dyDescent="0.25">
      <c r="A8603" s="290"/>
    </row>
    <row r="8604" spans="1:1" x14ac:dyDescent="0.25">
      <c r="A8604" s="290"/>
    </row>
    <row r="8605" spans="1:1" x14ac:dyDescent="0.25">
      <c r="A8605" s="290"/>
    </row>
    <row r="8606" spans="1:1" x14ac:dyDescent="0.25">
      <c r="A8606" s="290"/>
    </row>
    <row r="8607" spans="1:1" x14ac:dyDescent="0.25">
      <c r="A8607" s="290"/>
    </row>
    <row r="8608" spans="1:1" x14ac:dyDescent="0.25">
      <c r="A8608" s="290"/>
    </row>
    <row r="8609" spans="1:1" x14ac:dyDescent="0.25">
      <c r="A8609" s="290"/>
    </row>
    <row r="8610" spans="1:1" x14ac:dyDescent="0.25">
      <c r="A8610" s="290"/>
    </row>
    <row r="8611" spans="1:1" x14ac:dyDescent="0.25">
      <c r="A8611" s="290"/>
    </row>
    <row r="8612" spans="1:1" x14ac:dyDescent="0.25">
      <c r="A8612" s="290"/>
    </row>
    <row r="8613" spans="1:1" x14ac:dyDescent="0.25">
      <c r="A8613" s="290"/>
    </row>
    <row r="8614" spans="1:1" x14ac:dyDescent="0.25">
      <c r="A8614" s="290"/>
    </row>
    <row r="8615" spans="1:1" x14ac:dyDescent="0.25">
      <c r="A8615" s="290"/>
    </row>
    <row r="8616" spans="1:1" x14ac:dyDescent="0.25">
      <c r="A8616" s="290"/>
    </row>
    <row r="8617" spans="1:1" x14ac:dyDescent="0.25">
      <c r="A8617" s="290"/>
    </row>
    <row r="8618" spans="1:1" x14ac:dyDescent="0.25">
      <c r="A8618" s="290"/>
    </row>
    <row r="8619" spans="1:1" x14ac:dyDescent="0.25">
      <c r="A8619" s="290"/>
    </row>
    <row r="8620" spans="1:1" x14ac:dyDescent="0.25">
      <c r="A8620" s="290"/>
    </row>
    <row r="8621" spans="1:1" x14ac:dyDescent="0.25">
      <c r="A8621" s="290"/>
    </row>
    <row r="8622" spans="1:1" x14ac:dyDescent="0.25">
      <c r="A8622" s="290"/>
    </row>
    <row r="8623" spans="1:1" x14ac:dyDescent="0.25">
      <c r="A8623" s="290"/>
    </row>
    <row r="8624" spans="1:1" x14ac:dyDescent="0.25">
      <c r="A8624" s="290"/>
    </row>
    <row r="8625" spans="1:1" x14ac:dyDescent="0.25">
      <c r="A8625" s="290"/>
    </row>
    <row r="8626" spans="1:1" x14ac:dyDescent="0.25">
      <c r="A8626" s="290"/>
    </row>
    <row r="8627" spans="1:1" x14ac:dyDescent="0.25">
      <c r="A8627" s="290"/>
    </row>
    <row r="8628" spans="1:1" x14ac:dyDescent="0.25">
      <c r="A8628" s="290"/>
    </row>
    <row r="8629" spans="1:1" x14ac:dyDescent="0.25">
      <c r="A8629" s="290"/>
    </row>
    <row r="8630" spans="1:1" x14ac:dyDescent="0.25">
      <c r="A8630" s="290"/>
    </row>
    <row r="8631" spans="1:1" x14ac:dyDescent="0.25">
      <c r="A8631" s="290"/>
    </row>
    <row r="8632" spans="1:1" x14ac:dyDescent="0.25">
      <c r="A8632" s="290"/>
    </row>
    <row r="8633" spans="1:1" x14ac:dyDescent="0.25">
      <c r="A8633" s="290"/>
    </row>
    <row r="8634" spans="1:1" x14ac:dyDescent="0.25">
      <c r="A8634" s="290"/>
    </row>
    <row r="8635" spans="1:1" x14ac:dyDescent="0.25">
      <c r="A8635" s="290"/>
    </row>
    <row r="8636" spans="1:1" x14ac:dyDescent="0.25">
      <c r="A8636" s="290"/>
    </row>
    <row r="8637" spans="1:1" x14ac:dyDescent="0.25">
      <c r="A8637" s="290"/>
    </row>
    <row r="8638" spans="1:1" x14ac:dyDescent="0.25">
      <c r="A8638" s="290"/>
    </row>
    <row r="8639" spans="1:1" x14ac:dyDescent="0.25">
      <c r="A8639" s="290"/>
    </row>
    <row r="8640" spans="1:1" x14ac:dyDescent="0.25">
      <c r="A8640" s="290"/>
    </row>
    <row r="8641" spans="1:1" x14ac:dyDescent="0.25">
      <c r="A8641" s="290"/>
    </row>
    <row r="8642" spans="1:1" x14ac:dyDescent="0.25">
      <c r="A8642" s="290"/>
    </row>
    <row r="8643" spans="1:1" x14ac:dyDescent="0.25">
      <c r="A8643" s="290"/>
    </row>
    <row r="8644" spans="1:1" x14ac:dyDescent="0.25">
      <c r="A8644" s="290"/>
    </row>
    <row r="8645" spans="1:1" x14ac:dyDescent="0.25">
      <c r="A8645" s="290"/>
    </row>
    <row r="8646" spans="1:1" x14ac:dyDescent="0.25">
      <c r="A8646" s="290"/>
    </row>
    <row r="8647" spans="1:1" x14ac:dyDescent="0.25">
      <c r="A8647" s="290"/>
    </row>
    <row r="8648" spans="1:1" x14ac:dyDescent="0.25">
      <c r="A8648" s="290"/>
    </row>
    <row r="8649" spans="1:1" x14ac:dyDescent="0.25">
      <c r="A8649" s="290"/>
    </row>
    <row r="8650" spans="1:1" x14ac:dyDescent="0.25">
      <c r="A8650" s="290"/>
    </row>
    <row r="8651" spans="1:1" x14ac:dyDescent="0.25">
      <c r="A8651" s="290"/>
    </row>
    <row r="8652" spans="1:1" x14ac:dyDescent="0.25">
      <c r="A8652" s="290"/>
    </row>
    <row r="8653" spans="1:1" x14ac:dyDescent="0.25">
      <c r="A8653" s="290"/>
    </row>
    <row r="8654" spans="1:1" x14ac:dyDescent="0.25">
      <c r="A8654" s="290"/>
    </row>
    <row r="8655" spans="1:1" x14ac:dyDescent="0.25">
      <c r="A8655" s="290"/>
    </row>
    <row r="8656" spans="1:1" x14ac:dyDescent="0.25">
      <c r="A8656" s="290"/>
    </row>
    <row r="8657" spans="1:1" x14ac:dyDescent="0.25">
      <c r="A8657" s="290"/>
    </row>
    <row r="8658" spans="1:1" x14ac:dyDescent="0.25">
      <c r="A8658" s="290"/>
    </row>
    <row r="8659" spans="1:1" x14ac:dyDescent="0.25">
      <c r="A8659" s="290"/>
    </row>
    <row r="8660" spans="1:1" x14ac:dyDescent="0.25">
      <c r="A8660" s="290"/>
    </row>
    <row r="8661" spans="1:1" x14ac:dyDescent="0.25">
      <c r="A8661" s="290"/>
    </row>
    <row r="8662" spans="1:1" x14ac:dyDescent="0.25">
      <c r="A8662" s="290"/>
    </row>
    <row r="8663" spans="1:1" x14ac:dyDescent="0.25">
      <c r="A8663" s="290"/>
    </row>
    <row r="8664" spans="1:1" x14ac:dyDescent="0.25">
      <c r="A8664" s="290"/>
    </row>
    <row r="8665" spans="1:1" x14ac:dyDescent="0.25">
      <c r="A8665" s="290"/>
    </row>
    <row r="8666" spans="1:1" x14ac:dyDescent="0.25">
      <c r="A8666" s="290"/>
    </row>
    <row r="8667" spans="1:1" x14ac:dyDescent="0.25">
      <c r="A8667" s="290"/>
    </row>
    <row r="8668" spans="1:1" x14ac:dyDescent="0.25">
      <c r="A8668" s="290"/>
    </row>
    <row r="8669" spans="1:1" x14ac:dyDescent="0.25">
      <c r="A8669" s="290"/>
    </row>
    <row r="8670" spans="1:1" x14ac:dyDescent="0.25">
      <c r="A8670" s="290"/>
    </row>
    <row r="8671" spans="1:1" x14ac:dyDescent="0.25">
      <c r="A8671" s="290"/>
    </row>
    <row r="8672" spans="1:1" x14ac:dyDescent="0.25">
      <c r="A8672" s="290"/>
    </row>
    <row r="8673" spans="1:1" x14ac:dyDescent="0.25">
      <c r="A8673" s="290"/>
    </row>
    <row r="8674" spans="1:1" x14ac:dyDescent="0.25">
      <c r="A8674" s="290"/>
    </row>
    <row r="8675" spans="1:1" x14ac:dyDescent="0.25">
      <c r="A8675" s="290"/>
    </row>
    <row r="8676" spans="1:1" x14ac:dyDescent="0.25">
      <c r="A8676" s="290"/>
    </row>
    <row r="8677" spans="1:1" x14ac:dyDescent="0.25">
      <c r="A8677" s="290"/>
    </row>
    <row r="8678" spans="1:1" x14ac:dyDescent="0.25">
      <c r="A8678" s="290"/>
    </row>
    <row r="8679" spans="1:1" x14ac:dyDescent="0.25">
      <c r="A8679" s="290"/>
    </row>
    <row r="8680" spans="1:1" x14ac:dyDescent="0.25">
      <c r="A8680" s="290"/>
    </row>
    <row r="8681" spans="1:1" x14ac:dyDescent="0.25">
      <c r="A8681" s="290"/>
    </row>
    <row r="8682" spans="1:1" x14ac:dyDescent="0.25">
      <c r="A8682" s="290"/>
    </row>
    <row r="8683" spans="1:1" x14ac:dyDescent="0.25">
      <c r="A8683" s="290"/>
    </row>
    <row r="8684" spans="1:1" x14ac:dyDescent="0.25">
      <c r="A8684" s="290"/>
    </row>
    <row r="8685" spans="1:1" x14ac:dyDescent="0.25">
      <c r="A8685" s="290"/>
    </row>
    <row r="8686" spans="1:1" x14ac:dyDescent="0.25">
      <c r="A8686" s="290"/>
    </row>
    <row r="8687" spans="1:1" x14ac:dyDescent="0.25">
      <c r="A8687" s="290"/>
    </row>
    <row r="8688" spans="1:1" x14ac:dyDescent="0.25">
      <c r="A8688" s="290"/>
    </row>
    <row r="8689" spans="1:1" x14ac:dyDescent="0.25">
      <c r="A8689" s="290"/>
    </row>
    <row r="8690" spans="1:1" x14ac:dyDescent="0.25">
      <c r="A8690" s="290"/>
    </row>
    <row r="8691" spans="1:1" x14ac:dyDescent="0.25">
      <c r="A8691" s="290"/>
    </row>
    <row r="8692" spans="1:1" x14ac:dyDescent="0.25">
      <c r="A8692" s="290"/>
    </row>
    <row r="8693" spans="1:1" x14ac:dyDescent="0.25">
      <c r="A8693" s="290"/>
    </row>
    <row r="8694" spans="1:1" x14ac:dyDescent="0.25">
      <c r="A8694" s="290"/>
    </row>
    <row r="8695" spans="1:1" x14ac:dyDescent="0.25">
      <c r="A8695" s="290"/>
    </row>
    <row r="8696" spans="1:1" x14ac:dyDescent="0.25">
      <c r="A8696" s="290"/>
    </row>
    <row r="8697" spans="1:1" x14ac:dyDescent="0.25">
      <c r="A8697" s="290"/>
    </row>
    <row r="8698" spans="1:1" x14ac:dyDescent="0.25">
      <c r="A8698" s="290"/>
    </row>
    <row r="8699" spans="1:1" x14ac:dyDescent="0.25">
      <c r="A8699" s="290"/>
    </row>
    <row r="8700" spans="1:1" x14ac:dyDescent="0.25">
      <c r="A8700" s="290"/>
    </row>
    <row r="8701" spans="1:1" x14ac:dyDescent="0.25">
      <c r="A8701" s="290"/>
    </row>
    <row r="8702" spans="1:1" x14ac:dyDescent="0.25">
      <c r="A8702" s="290"/>
    </row>
    <row r="8703" spans="1:1" x14ac:dyDescent="0.25">
      <c r="A8703" s="290"/>
    </row>
    <row r="8704" spans="1:1" x14ac:dyDescent="0.25">
      <c r="A8704" s="290"/>
    </row>
    <row r="8705" spans="1:1" x14ac:dyDescent="0.25">
      <c r="A8705" s="290"/>
    </row>
    <row r="8706" spans="1:1" x14ac:dyDescent="0.25">
      <c r="A8706" s="290"/>
    </row>
    <row r="8707" spans="1:1" x14ac:dyDescent="0.25">
      <c r="A8707" s="290"/>
    </row>
    <row r="8708" spans="1:1" x14ac:dyDescent="0.25">
      <c r="A8708" s="290"/>
    </row>
    <row r="8709" spans="1:1" x14ac:dyDescent="0.25">
      <c r="A8709" s="290"/>
    </row>
    <row r="8710" spans="1:1" x14ac:dyDescent="0.25">
      <c r="A8710" s="290"/>
    </row>
    <row r="8711" spans="1:1" x14ac:dyDescent="0.25">
      <c r="A8711" s="290"/>
    </row>
    <row r="8712" spans="1:1" x14ac:dyDescent="0.25">
      <c r="A8712" s="290"/>
    </row>
    <row r="8713" spans="1:1" x14ac:dyDescent="0.25">
      <c r="A8713" s="290"/>
    </row>
    <row r="8714" spans="1:1" x14ac:dyDescent="0.25">
      <c r="A8714" s="290"/>
    </row>
    <row r="8715" spans="1:1" x14ac:dyDescent="0.25">
      <c r="A8715" s="290"/>
    </row>
    <row r="8716" spans="1:1" x14ac:dyDescent="0.25">
      <c r="A8716" s="290"/>
    </row>
    <row r="8717" spans="1:1" x14ac:dyDescent="0.25">
      <c r="A8717" s="290"/>
    </row>
    <row r="8718" spans="1:1" x14ac:dyDescent="0.25">
      <c r="A8718" s="290"/>
    </row>
    <row r="8719" spans="1:1" x14ac:dyDescent="0.25">
      <c r="A8719" s="290"/>
    </row>
    <row r="8720" spans="1:1" x14ac:dyDescent="0.25">
      <c r="A8720" s="290"/>
    </row>
    <row r="8721" spans="1:1" x14ac:dyDescent="0.25">
      <c r="A8721" s="290"/>
    </row>
    <row r="8722" spans="1:1" x14ac:dyDescent="0.25">
      <c r="A8722" s="290"/>
    </row>
    <row r="8723" spans="1:1" x14ac:dyDescent="0.25">
      <c r="A8723" s="290"/>
    </row>
    <row r="8724" spans="1:1" x14ac:dyDescent="0.25">
      <c r="A8724" s="290"/>
    </row>
    <row r="8725" spans="1:1" x14ac:dyDescent="0.25">
      <c r="A8725" s="290"/>
    </row>
    <row r="8726" spans="1:1" x14ac:dyDescent="0.25">
      <c r="A8726" s="290"/>
    </row>
    <row r="8727" spans="1:1" x14ac:dyDescent="0.25">
      <c r="A8727" s="290"/>
    </row>
    <row r="8728" spans="1:1" x14ac:dyDescent="0.25">
      <c r="A8728" s="290"/>
    </row>
    <row r="8729" spans="1:1" x14ac:dyDescent="0.25">
      <c r="A8729" s="290"/>
    </row>
    <row r="8730" spans="1:1" x14ac:dyDescent="0.25">
      <c r="A8730" s="290"/>
    </row>
    <row r="8731" spans="1:1" x14ac:dyDescent="0.25">
      <c r="A8731" s="290"/>
    </row>
    <row r="8732" spans="1:1" x14ac:dyDescent="0.25">
      <c r="A8732" s="290"/>
    </row>
    <row r="8733" spans="1:1" x14ac:dyDescent="0.25">
      <c r="A8733" s="290"/>
    </row>
    <row r="8734" spans="1:1" x14ac:dyDescent="0.25">
      <c r="A8734" s="290"/>
    </row>
    <row r="8735" spans="1:1" x14ac:dyDescent="0.25">
      <c r="A8735" s="290"/>
    </row>
    <row r="8736" spans="1:1" x14ac:dyDescent="0.25">
      <c r="A8736" s="290"/>
    </row>
    <row r="8737" spans="1:1" x14ac:dyDescent="0.25">
      <c r="A8737" s="290"/>
    </row>
    <row r="8738" spans="1:1" x14ac:dyDescent="0.25">
      <c r="A8738" s="290"/>
    </row>
    <row r="8739" spans="1:1" x14ac:dyDescent="0.25">
      <c r="A8739" s="290"/>
    </row>
    <row r="8740" spans="1:1" x14ac:dyDescent="0.25">
      <c r="A8740" s="290"/>
    </row>
    <row r="8741" spans="1:1" x14ac:dyDescent="0.25">
      <c r="A8741" s="290"/>
    </row>
    <row r="8742" spans="1:1" x14ac:dyDescent="0.25">
      <c r="A8742" s="290"/>
    </row>
    <row r="8743" spans="1:1" x14ac:dyDescent="0.25">
      <c r="A8743" s="290"/>
    </row>
    <row r="8744" spans="1:1" x14ac:dyDescent="0.25">
      <c r="A8744" s="290"/>
    </row>
    <row r="8745" spans="1:1" x14ac:dyDescent="0.25">
      <c r="A8745" s="290"/>
    </row>
    <row r="8746" spans="1:1" x14ac:dyDescent="0.25">
      <c r="A8746" s="290"/>
    </row>
    <row r="8747" spans="1:1" x14ac:dyDescent="0.25">
      <c r="A8747" s="290"/>
    </row>
    <row r="8748" spans="1:1" x14ac:dyDescent="0.25">
      <c r="A8748" s="290"/>
    </row>
    <row r="8749" spans="1:1" x14ac:dyDescent="0.25">
      <c r="A8749" s="290"/>
    </row>
    <row r="8750" spans="1:1" x14ac:dyDescent="0.25">
      <c r="A8750" s="290"/>
    </row>
    <row r="8751" spans="1:1" x14ac:dyDescent="0.25">
      <c r="A8751" s="290"/>
    </row>
    <row r="8752" spans="1:1" x14ac:dyDescent="0.25">
      <c r="A8752" s="290"/>
    </row>
    <row r="8753" spans="1:1" x14ac:dyDescent="0.25">
      <c r="A8753" s="290"/>
    </row>
    <row r="8754" spans="1:1" x14ac:dyDescent="0.25">
      <c r="A8754" s="290"/>
    </row>
    <row r="8755" spans="1:1" x14ac:dyDescent="0.25">
      <c r="A8755" s="290"/>
    </row>
    <row r="8756" spans="1:1" x14ac:dyDescent="0.25">
      <c r="A8756" s="290"/>
    </row>
    <row r="8757" spans="1:1" x14ac:dyDescent="0.25">
      <c r="A8757" s="290"/>
    </row>
    <row r="8758" spans="1:1" x14ac:dyDescent="0.25">
      <c r="A8758" s="290"/>
    </row>
    <row r="8759" spans="1:1" x14ac:dyDescent="0.25">
      <c r="A8759" s="290"/>
    </row>
    <row r="8760" spans="1:1" x14ac:dyDescent="0.25">
      <c r="A8760" s="290"/>
    </row>
    <row r="8761" spans="1:1" x14ac:dyDescent="0.25">
      <c r="A8761" s="290"/>
    </row>
    <row r="8762" spans="1:1" x14ac:dyDescent="0.25">
      <c r="A8762" s="290"/>
    </row>
    <row r="8763" spans="1:1" x14ac:dyDescent="0.25">
      <c r="A8763" s="290"/>
    </row>
    <row r="8764" spans="1:1" x14ac:dyDescent="0.25">
      <c r="A8764" s="290"/>
    </row>
    <row r="8765" spans="1:1" x14ac:dyDescent="0.25">
      <c r="A8765" s="290"/>
    </row>
    <row r="8766" spans="1:1" x14ac:dyDescent="0.25">
      <c r="A8766" s="290"/>
    </row>
    <row r="8767" spans="1:1" x14ac:dyDescent="0.25">
      <c r="A8767" s="290"/>
    </row>
    <row r="8768" spans="1:1" x14ac:dyDescent="0.25">
      <c r="A8768" s="290"/>
    </row>
    <row r="8769" spans="1:1" x14ac:dyDescent="0.25">
      <c r="A8769" s="290"/>
    </row>
    <row r="8770" spans="1:1" x14ac:dyDescent="0.25">
      <c r="A8770" s="290"/>
    </row>
    <row r="8771" spans="1:1" x14ac:dyDescent="0.25">
      <c r="A8771" s="290"/>
    </row>
    <row r="8772" spans="1:1" x14ac:dyDescent="0.25">
      <c r="A8772" s="290"/>
    </row>
    <row r="8773" spans="1:1" x14ac:dyDescent="0.25">
      <c r="A8773" s="290"/>
    </row>
    <row r="8774" spans="1:1" x14ac:dyDescent="0.25">
      <c r="A8774" s="290"/>
    </row>
    <row r="8775" spans="1:1" x14ac:dyDescent="0.25">
      <c r="A8775" s="290"/>
    </row>
    <row r="8776" spans="1:1" x14ac:dyDescent="0.25">
      <c r="A8776" s="290"/>
    </row>
    <row r="8777" spans="1:1" x14ac:dyDescent="0.25">
      <c r="A8777" s="290"/>
    </row>
    <row r="8778" spans="1:1" x14ac:dyDescent="0.25">
      <c r="A8778" s="290"/>
    </row>
    <row r="8779" spans="1:1" x14ac:dyDescent="0.25">
      <c r="A8779" s="290"/>
    </row>
    <row r="8780" spans="1:1" x14ac:dyDescent="0.25">
      <c r="A8780" s="290"/>
    </row>
    <row r="8781" spans="1:1" x14ac:dyDescent="0.25">
      <c r="A8781" s="290"/>
    </row>
    <row r="8782" spans="1:1" x14ac:dyDescent="0.25">
      <c r="A8782" s="290"/>
    </row>
    <row r="8783" spans="1:1" x14ac:dyDescent="0.25">
      <c r="A8783" s="290"/>
    </row>
    <row r="8784" spans="1:1" x14ac:dyDescent="0.25">
      <c r="A8784" s="290"/>
    </row>
    <row r="8785" spans="1:1" x14ac:dyDescent="0.25">
      <c r="A8785" s="290"/>
    </row>
    <row r="8786" spans="1:1" x14ac:dyDescent="0.25">
      <c r="A8786" s="290"/>
    </row>
    <row r="8787" spans="1:1" x14ac:dyDescent="0.25">
      <c r="A8787" s="290"/>
    </row>
    <row r="8788" spans="1:1" x14ac:dyDescent="0.25">
      <c r="A8788" s="290"/>
    </row>
    <row r="8789" spans="1:1" x14ac:dyDescent="0.25">
      <c r="A8789" s="290"/>
    </row>
    <row r="8790" spans="1:1" x14ac:dyDescent="0.25">
      <c r="A8790" s="290"/>
    </row>
    <row r="8791" spans="1:1" x14ac:dyDescent="0.25">
      <c r="A8791" s="290"/>
    </row>
    <row r="8792" spans="1:1" x14ac:dyDescent="0.25">
      <c r="A8792" s="290"/>
    </row>
    <row r="8793" spans="1:1" x14ac:dyDescent="0.25">
      <c r="A8793" s="290"/>
    </row>
    <row r="8794" spans="1:1" x14ac:dyDescent="0.25">
      <c r="A8794" s="290"/>
    </row>
    <row r="8795" spans="1:1" x14ac:dyDescent="0.25">
      <c r="A8795" s="290"/>
    </row>
    <row r="8796" spans="1:1" x14ac:dyDescent="0.25">
      <c r="A8796" s="290"/>
    </row>
    <row r="8797" spans="1:1" x14ac:dyDescent="0.25">
      <c r="A8797" s="290"/>
    </row>
    <row r="8798" spans="1:1" x14ac:dyDescent="0.25">
      <c r="A8798" s="290"/>
    </row>
    <row r="8799" spans="1:1" x14ac:dyDescent="0.25">
      <c r="A8799" s="290"/>
    </row>
    <row r="8800" spans="1:1" x14ac:dyDescent="0.25">
      <c r="A8800" s="290"/>
    </row>
    <row r="8801" spans="1:1" x14ac:dyDescent="0.25">
      <c r="A8801" s="290"/>
    </row>
    <row r="8802" spans="1:1" x14ac:dyDescent="0.25">
      <c r="A8802" s="290"/>
    </row>
    <row r="8803" spans="1:1" x14ac:dyDescent="0.25">
      <c r="A8803" s="290"/>
    </row>
    <row r="8804" spans="1:1" x14ac:dyDescent="0.25">
      <c r="A8804" s="290"/>
    </row>
    <row r="8805" spans="1:1" x14ac:dyDescent="0.25">
      <c r="A8805" s="290"/>
    </row>
    <row r="8806" spans="1:1" x14ac:dyDescent="0.25">
      <c r="A8806" s="290"/>
    </row>
    <row r="8807" spans="1:1" x14ac:dyDescent="0.25">
      <c r="A8807" s="290"/>
    </row>
    <row r="8808" spans="1:1" x14ac:dyDescent="0.25">
      <c r="A8808" s="290"/>
    </row>
    <row r="8809" spans="1:1" x14ac:dyDescent="0.25">
      <c r="A8809" s="290"/>
    </row>
    <row r="8810" spans="1:1" x14ac:dyDescent="0.25">
      <c r="A8810" s="290"/>
    </row>
    <row r="8811" spans="1:1" x14ac:dyDescent="0.25">
      <c r="A8811" s="290"/>
    </row>
    <row r="8812" spans="1:1" x14ac:dyDescent="0.25">
      <c r="A8812" s="290"/>
    </row>
    <row r="8813" spans="1:1" x14ac:dyDescent="0.25">
      <c r="A8813" s="290"/>
    </row>
    <row r="8814" spans="1:1" x14ac:dyDescent="0.25">
      <c r="A8814" s="290"/>
    </row>
    <row r="8815" spans="1:1" x14ac:dyDescent="0.25">
      <c r="A8815" s="290"/>
    </row>
    <row r="8816" spans="1:1" x14ac:dyDescent="0.25">
      <c r="A8816" s="290"/>
    </row>
    <row r="8817" spans="1:1" x14ac:dyDescent="0.25">
      <c r="A8817" s="290"/>
    </row>
    <row r="8818" spans="1:1" x14ac:dyDescent="0.25">
      <c r="A8818" s="290"/>
    </row>
    <row r="8819" spans="1:1" x14ac:dyDescent="0.25">
      <c r="A8819" s="290"/>
    </row>
    <row r="8820" spans="1:1" x14ac:dyDescent="0.25">
      <c r="A8820" s="290"/>
    </row>
    <row r="8821" spans="1:1" x14ac:dyDescent="0.25">
      <c r="A8821" s="290"/>
    </row>
    <row r="8822" spans="1:1" x14ac:dyDescent="0.25">
      <c r="A8822" s="290"/>
    </row>
    <row r="8823" spans="1:1" x14ac:dyDescent="0.25">
      <c r="A8823" s="290"/>
    </row>
    <row r="8824" spans="1:1" x14ac:dyDescent="0.25">
      <c r="A8824" s="290"/>
    </row>
    <row r="8825" spans="1:1" x14ac:dyDescent="0.25">
      <c r="A8825" s="290"/>
    </row>
    <row r="8826" spans="1:1" x14ac:dyDescent="0.25">
      <c r="A8826" s="290"/>
    </row>
    <row r="8827" spans="1:1" x14ac:dyDescent="0.25">
      <c r="A8827" s="290"/>
    </row>
    <row r="8828" spans="1:1" x14ac:dyDescent="0.25">
      <c r="A8828" s="290"/>
    </row>
    <row r="8829" spans="1:1" x14ac:dyDescent="0.25">
      <c r="A8829" s="290"/>
    </row>
    <row r="8830" spans="1:1" x14ac:dyDescent="0.25">
      <c r="A8830" s="290"/>
    </row>
    <row r="8831" spans="1:1" x14ac:dyDescent="0.25">
      <c r="A8831" s="290"/>
    </row>
    <row r="8832" spans="1:1" x14ac:dyDescent="0.25">
      <c r="A8832" s="290"/>
    </row>
    <row r="8833" spans="1:1" x14ac:dyDescent="0.25">
      <c r="A8833" s="290"/>
    </row>
    <row r="8834" spans="1:1" x14ac:dyDescent="0.25">
      <c r="A8834" s="290"/>
    </row>
    <row r="8835" spans="1:1" x14ac:dyDescent="0.25">
      <c r="A8835" s="290"/>
    </row>
    <row r="8836" spans="1:1" x14ac:dyDescent="0.25">
      <c r="A8836" s="290"/>
    </row>
    <row r="8837" spans="1:1" x14ac:dyDescent="0.25">
      <c r="A8837" s="290"/>
    </row>
    <row r="8838" spans="1:1" x14ac:dyDescent="0.25">
      <c r="A8838" s="290"/>
    </row>
    <row r="8839" spans="1:1" x14ac:dyDescent="0.25">
      <c r="A8839" s="290"/>
    </row>
    <row r="8840" spans="1:1" x14ac:dyDescent="0.25">
      <c r="A8840" s="290"/>
    </row>
    <row r="8841" spans="1:1" x14ac:dyDescent="0.25">
      <c r="A8841" s="290"/>
    </row>
    <row r="8842" spans="1:1" x14ac:dyDescent="0.25">
      <c r="A8842" s="290"/>
    </row>
    <row r="8843" spans="1:1" x14ac:dyDescent="0.25">
      <c r="A8843" s="290"/>
    </row>
    <row r="8844" spans="1:1" x14ac:dyDescent="0.25">
      <c r="A8844" s="290"/>
    </row>
    <row r="8845" spans="1:1" x14ac:dyDescent="0.25">
      <c r="A8845" s="290"/>
    </row>
    <row r="8846" spans="1:1" x14ac:dyDescent="0.25">
      <c r="A8846" s="290"/>
    </row>
    <row r="8847" spans="1:1" x14ac:dyDescent="0.25">
      <c r="A8847" s="290"/>
    </row>
    <row r="8848" spans="1:1" x14ac:dyDescent="0.25">
      <c r="A8848" s="290"/>
    </row>
    <row r="8849" spans="1:1" x14ac:dyDescent="0.25">
      <c r="A8849" s="290"/>
    </row>
    <row r="8850" spans="1:1" x14ac:dyDescent="0.25">
      <c r="A8850" s="290"/>
    </row>
    <row r="8851" spans="1:1" x14ac:dyDescent="0.25">
      <c r="A8851" s="290"/>
    </row>
    <row r="8852" spans="1:1" x14ac:dyDescent="0.25">
      <c r="A8852" s="290"/>
    </row>
    <row r="8853" spans="1:1" x14ac:dyDescent="0.25">
      <c r="A8853" s="290"/>
    </row>
    <row r="8854" spans="1:1" x14ac:dyDescent="0.25">
      <c r="A8854" s="290"/>
    </row>
    <row r="8855" spans="1:1" x14ac:dyDescent="0.25">
      <c r="A8855" s="290"/>
    </row>
    <row r="8856" spans="1:1" x14ac:dyDescent="0.25">
      <c r="A8856" s="290"/>
    </row>
    <row r="8857" spans="1:1" x14ac:dyDescent="0.25">
      <c r="A8857" s="290"/>
    </row>
    <row r="8858" spans="1:1" x14ac:dyDescent="0.25">
      <c r="A8858" s="290"/>
    </row>
    <row r="8859" spans="1:1" x14ac:dyDescent="0.25">
      <c r="A8859" s="290"/>
    </row>
    <row r="8860" spans="1:1" x14ac:dyDescent="0.25">
      <c r="A8860" s="290"/>
    </row>
    <row r="8861" spans="1:1" x14ac:dyDescent="0.25">
      <c r="A8861" s="290"/>
    </row>
    <row r="8862" spans="1:1" x14ac:dyDescent="0.25">
      <c r="A8862" s="290"/>
    </row>
    <row r="8863" spans="1:1" x14ac:dyDescent="0.25">
      <c r="A8863" s="290"/>
    </row>
    <row r="8864" spans="1:1" x14ac:dyDescent="0.25">
      <c r="A8864" s="290"/>
    </row>
    <row r="8865" spans="1:1" x14ac:dyDescent="0.25">
      <c r="A8865" s="290"/>
    </row>
    <row r="8866" spans="1:1" x14ac:dyDescent="0.25">
      <c r="A8866" s="290"/>
    </row>
    <row r="8867" spans="1:1" x14ac:dyDescent="0.25">
      <c r="A8867" s="290"/>
    </row>
    <row r="8868" spans="1:1" x14ac:dyDescent="0.25">
      <c r="A8868" s="290"/>
    </row>
    <row r="8869" spans="1:1" x14ac:dyDescent="0.25">
      <c r="A8869" s="290"/>
    </row>
    <row r="8870" spans="1:1" x14ac:dyDescent="0.25">
      <c r="A8870" s="290"/>
    </row>
    <row r="8871" spans="1:1" x14ac:dyDescent="0.25">
      <c r="A8871" s="290"/>
    </row>
    <row r="8872" spans="1:1" x14ac:dyDescent="0.25">
      <c r="A8872" s="290"/>
    </row>
    <row r="8873" spans="1:1" x14ac:dyDescent="0.25">
      <c r="A8873" s="290"/>
    </row>
    <row r="8874" spans="1:1" x14ac:dyDescent="0.25">
      <c r="A8874" s="290"/>
    </row>
    <row r="8875" spans="1:1" x14ac:dyDescent="0.25">
      <c r="A8875" s="290"/>
    </row>
    <row r="8876" spans="1:1" x14ac:dyDescent="0.25">
      <c r="A8876" s="290"/>
    </row>
    <row r="8877" spans="1:1" x14ac:dyDescent="0.25">
      <c r="A8877" s="290"/>
    </row>
    <row r="8878" spans="1:1" x14ac:dyDescent="0.25">
      <c r="A8878" s="290"/>
    </row>
    <row r="8879" spans="1:1" x14ac:dyDescent="0.25">
      <c r="A8879" s="290"/>
    </row>
    <row r="8880" spans="1:1" x14ac:dyDescent="0.25">
      <c r="A8880" s="290"/>
    </row>
    <row r="8881" spans="1:1" x14ac:dyDescent="0.25">
      <c r="A8881" s="290"/>
    </row>
    <row r="8882" spans="1:1" x14ac:dyDescent="0.25">
      <c r="A8882" s="290"/>
    </row>
    <row r="8883" spans="1:1" x14ac:dyDescent="0.25">
      <c r="A8883" s="290"/>
    </row>
    <row r="8884" spans="1:1" x14ac:dyDescent="0.25">
      <c r="A8884" s="290"/>
    </row>
    <row r="8885" spans="1:1" x14ac:dyDescent="0.25">
      <c r="A8885" s="290"/>
    </row>
    <row r="8886" spans="1:1" x14ac:dyDescent="0.25">
      <c r="A8886" s="290"/>
    </row>
    <row r="8887" spans="1:1" x14ac:dyDescent="0.25">
      <c r="A8887" s="290"/>
    </row>
    <row r="8888" spans="1:1" x14ac:dyDescent="0.25">
      <c r="A8888" s="290"/>
    </row>
    <row r="8889" spans="1:1" x14ac:dyDescent="0.25">
      <c r="A8889" s="290"/>
    </row>
    <row r="8890" spans="1:1" x14ac:dyDescent="0.25">
      <c r="A8890" s="290"/>
    </row>
    <row r="8891" spans="1:1" x14ac:dyDescent="0.25">
      <c r="A8891" s="290"/>
    </row>
    <row r="8892" spans="1:1" x14ac:dyDescent="0.25">
      <c r="A8892" s="290"/>
    </row>
    <row r="8893" spans="1:1" x14ac:dyDescent="0.25">
      <c r="A8893" s="290"/>
    </row>
    <row r="8894" spans="1:1" x14ac:dyDescent="0.25">
      <c r="A8894" s="290"/>
    </row>
    <row r="8895" spans="1:1" x14ac:dyDescent="0.25">
      <c r="A8895" s="290"/>
    </row>
    <row r="8896" spans="1:1" x14ac:dyDescent="0.25">
      <c r="A8896" s="290"/>
    </row>
    <row r="8897" spans="1:1" x14ac:dyDescent="0.25">
      <c r="A8897" s="290"/>
    </row>
    <row r="8898" spans="1:1" x14ac:dyDescent="0.25">
      <c r="A8898" s="290"/>
    </row>
    <row r="8899" spans="1:1" x14ac:dyDescent="0.25">
      <c r="A8899" s="290"/>
    </row>
    <row r="8900" spans="1:1" x14ac:dyDescent="0.25">
      <c r="A8900" s="290"/>
    </row>
    <row r="8901" spans="1:1" x14ac:dyDescent="0.25">
      <c r="A8901" s="290"/>
    </row>
    <row r="8902" spans="1:1" x14ac:dyDescent="0.25">
      <c r="A8902" s="290"/>
    </row>
    <row r="8903" spans="1:1" x14ac:dyDescent="0.25">
      <c r="A8903" s="290"/>
    </row>
    <row r="8904" spans="1:1" x14ac:dyDescent="0.25">
      <c r="A8904" s="290"/>
    </row>
    <row r="8905" spans="1:1" x14ac:dyDescent="0.25">
      <c r="A8905" s="290"/>
    </row>
    <row r="8906" spans="1:1" x14ac:dyDescent="0.25">
      <c r="A8906" s="290"/>
    </row>
    <row r="8907" spans="1:1" x14ac:dyDescent="0.25">
      <c r="A8907" s="290"/>
    </row>
    <row r="8908" spans="1:1" x14ac:dyDescent="0.25">
      <c r="A8908" s="290"/>
    </row>
    <row r="8909" spans="1:1" x14ac:dyDescent="0.25">
      <c r="A8909" s="290"/>
    </row>
    <row r="8910" spans="1:1" x14ac:dyDescent="0.25">
      <c r="A8910" s="290"/>
    </row>
    <row r="8911" spans="1:1" x14ac:dyDescent="0.25">
      <c r="A8911" s="290"/>
    </row>
    <row r="8912" spans="1:1" x14ac:dyDescent="0.25">
      <c r="A8912" s="290"/>
    </row>
    <row r="8913" spans="1:1" x14ac:dyDescent="0.25">
      <c r="A8913" s="290"/>
    </row>
    <row r="8914" spans="1:1" x14ac:dyDescent="0.25">
      <c r="A8914" s="290"/>
    </row>
    <row r="8915" spans="1:1" x14ac:dyDescent="0.25">
      <c r="A8915" s="290"/>
    </row>
    <row r="8916" spans="1:1" x14ac:dyDescent="0.25">
      <c r="A8916" s="290"/>
    </row>
    <row r="8917" spans="1:1" x14ac:dyDescent="0.25">
      <c r="A8917" s="290"/>
    </row>
    <row r="8918" spans="1:1" x14ac:dyDescent="0.25">
      <c r="A8918" s="290"/>
    </row>
    <row r="8919" spans="1:1" x14ac:dyDescent="0.25">
      <c r="A8919" s="290"/>
    </row>
    <row r="8920" spans="1:1" x14ac:dyDescent="0.25">
      <c r="A8920" s="290"/>
    </row>
    <row r="8921" spans="1:1" x14ac:dyDescent="0.25">
      <c r="A8921" s="290"/>
    </row>
    <row r="8922" spans="1:1" x14ac:dyDescent="0.25">
      <c r="A8922" s="290"/>
    </row>
    <row r="8923" spans="1:1" x14ac:dyDescent="0.25">
      <c r="A8923" s="290"/>
    </row>
    <row r="8924" spans="1:1" x14ac:dyDescent="0.25">
      <c r="A8924" s="290"/>
    </row>
    <row r="8925" spans="1:1" x14ac:dyDescent="0.25">
      <c r="A8925" s="290"/>
    </row>
    <row r="8926" spans="1:1" x14ac:dyDescent="0.25">
      <c r="A8926" s="290"/>
    </row>
    <row r="8927" spans="1:1" x14ac:dyDescent="0.25">
      <c r="A8927" s="290"/>
    </row>
    <row r="8928" spans="1:1" x14ac:dyDescent="0.25">
      <c r="A8928" s="290"/>
    </row>
    <row r="8929" spans="1:1" x14ac:dyDescent="0.25">
      <c r="A8929" s="290"/>
    </row>
    <row r="8930" spans="1:1" x14ac:dyDescent="0.25">
      <c r="A8930" s="290"/>
    </row>
    <row r="8931" spans="1:1" x14ac:dyDescent="0.25">
      <c r="A8931" s="290"/>
    </row>
    <row r="8932" spans="1:1" x14ac:dyDescent="0.25">
      <c r="A8932" s="290"/>
    </row>
    <row r="8933" spans="1:1" x14ac:dyDescent="0.25">
      <c r="A8933" s="290"/>
    </row>
    <row r="8934" spans="1:1" x14ac:dyDescent="0.25">
      <c r="A8934" s="290"/>
    </row>
    <row r="8935" spans="1:1" x14ac:dyDescent="0.25">
      <c r="A8935" s="290"/>
    </row>
    <row r="8936" spans="1:1" x14ac:dyDescent="0.25">
      <c r="A8936" s="290"/>
    </row>
    <row r="8937" spans="1:1" x14ac:dyDescent="0.25">
      <c r="A8937" s="290"/>
    </row>
    <row r="8938" spans="1:1" x14ac:dyDescent="0.25">
      <c r="A8938" s="290"/>
    </row>
    <row r="8939" spans="1:1" x14ac:dyDescent="0.25">
      <c r="A8939" s="290"/>
    </row>
    <row r="8940" spans="1:1" x14ac:dyDescent="0.25">
      <c r="A8940" s="290"/>
    </row>
    <row r="8941" spans="1:1" x14ac:dyDescent="0.25">
      <c r="A8941" s="290"/>
    </row>
    <row r="8942" spans="1:1" x14ac:dyDescent="0.25">
      <c r="A8942" s="290"/>
    </row>
    <row r="8943" spans="1:1" x14ac:dyDescent="0.25">
      <c r="A8943" s="290"/>
    </row>
    <row r="8944" spans="1:1" x14ac:dyDescent="0.25">
      <c r="A8944" s="290"/>
    </row>
    <row r="8945" spans="1:1" x14ac:dyDescent="0.25">
      <c r="A8945" s="290"/>
    </row>
    <row r="8946" spans="1:1" x14ac:dyDescent="0.25">
      <c r="A8946" s="290"/>
    </row>
    <row r="8947" spans="1:1" x14ac:dyDescent="0.25">
      <c r="A8947" s="290"/>
    </row>
    <row r="8948" spans="1:1" x14ac:dyDescent="0.25">
      <c r="A8948" s="290"/>
    </row>
    <row r="8949" spans="1:1" x14ac:dyDescent="0.25">
      <c r="A8949" s="290"/>
    </row>
    <row r="8950" spans="1:1" x14ac:dyDescent="0.25">
      <c r="A8950" s="290"/>
    </row>
    <row r="8951" spans="1:1" x14ac:dyDescent="0.25">
      <c r="A8951" s="290"/>
    </row>
    <row r="8952" spans="1:1" x14ac:dyDescent="0.25">
      <c r="A8952" s="290"/>
    </row>
    <row r="8953" spans="1:1" x14ac:dyDescent="0.25">
      <c r="A8953" s="290"/>
    </row>
    <row r="8954" spans="1:1" x14ac:dyDescent="0.25">
      <c r="A8954" s="290"/>
    </row>
    <row r="8955" spans="1:1" x14ac:dyDescent="0.25">
      <c r="A8955" s="290"/>
    </row>
    <row r="8956" spans="1:1" x14ac:dyDescent="0.25">
      <c r="A8956" s="290"/>
    </row>
    <row r="8957" spans="1:1" x14ac:dyDescent="0.25">
      <c r="A8957" s="290"/>
    </row>
    <row r="8958" spans="1:1" x14ac:dyDescent="0.25">
      <c r="A8958" s="290"/>
    </row>
    <row r="8959" spans="1:1" x14ac:dyDescent="0.25">
      <c r="A8959" s="290"/>
    </row>
    <row r="8960" spans="1:1" x14ac:dyDescent="0.25">
      <c r="A8960" s="290"/>
    </row>
    <row r="8961" spans="1:1" x14ac:dyDescent="0.25">
      <c r="A8961" s="290"/>
    </row>
    <row r="8962" spans="1:1" x14ac:dyDescent="0.25">
      <c r="A8962" s="290"/>
    </row>
    <row r="8963" spans="1:1" x14ac:dyDescent="0.25">
      <c r="A8963" s="290"/>
    </row>
    <row r="8964" spans="1:1" x14ac:dyDescent="0.25">
      <c r="A8964" s="290"/>
    </row>
    <row r="8965" spans="1:1" x14ac:dyDescent="0.25">
      <c r="A8965" s="290"/>
    </row>
    <row r="8966" spans="1:1" x14ac:dyDescent="0.25">
      <c r="A8966" s="290"/>
    </row>
    <row r="8967" spans="1:1" x14ac:dyDescent="0.25">
      <c r="A8967" s="290"/>
    </row>
    <row r="8968" spans="1:1" x14ac:dyDescent="0.25">
      <c r="A8968" s="290"/>
    </row>
    <row r="8969" spans="1:1" x14ac:dyDescent="0.25">
      <c r="A8969" s="290"/>
    </row>
    <row r="8970" spans="1:1" x14ac:dyDescent="0.25">
      <c r="A8970" s="290"/>
    </row>
    <row r="8971" spans="1:1" x14ac:dyDescent="0.25">
      <c r="A8971" s="290"/>
    </row>
    <row r="8972" spans="1:1" x14ac:dyDescent="0.25">
      <c r="A8972" s="290"/>
    </row>
    <row r="8973" spans="1:1" x14ac:dyDescent="0.25">
      <c r="A8973" s="290"/>
    </row>
    <row r="8974" spans="1:1" x14ac:dyDescent="0.25">
      <c r="A8974" s="290"/>
    </row>
    <row r="8975" spans="1:1" x14ac:dyDescent="0.25">
      <c r="A8975" s="290"/>
    </row>
    <row r="8976" spans="1:1" x14ac:dyDescent="0.25">
      <c r="A8976" s="290"/>
    </row>
    <row r="8977" spans="1:1" x14ac:dyDescent="0.25">
      <c r="A8977" s="290"/>
    </row>
    <row r="8978" spans="1:1" x14ac:dyDescent="0.25">
      <c r="A8978" s="290"/>
    </row>
    <row r="8979" spans="1:1" x14ac:dyDescent="0.25">
      <c r="A8979" s="290"/>
    </row>
    <row r="8980" spans="1:1" x14ac:dyDescent="0.25">
      <c r="A8980" s="290"/>
    </row>
    <row r="8981" spans="1:1" x14ac:dyDescent="0.25">
      <c r="A8981" s="290"/>
    </row>
    <row r="8982" spans="1:1" x14ac:dyDescent="0.25">
      <c r="A8982" s="290"/>
    </row>
    <row r="8983" spans="1:1" x14ac:dyDescent="0.25">
      <c r="A8983" s="290"/>
    </row>
    <row r="8984" spans="1:1" x14ac:dyDescent="0.25">
      <c r="A8984" s="290"/>
    </row>
    <row r="8985" spans="1:1" x14ac:dyDescent="0.25">
      <c r="A8985" s="290"/>
    </row>
    <row r="8986" spans="1:1" x14ac:dyDescent="0.25">
      <c r="A8986" s="290"/>
    </row>
    <row r="8987" spans="1:1" x14ac:dyDescent="0.25">
      <c r="A8987" s="290"/>
    </row>
    <row r="8988" spans="1:1" x14ac:dyDescent="0.25">
      <c r="A8988" s="290"/>
    </row>
    <row r="8989" spans="1:1" x14ac:dyDescent="0.25">
      <c r="A8989" s="290"/>
    </row>
    <row r="8990" spans="1:1" x14ac:dyDescent="0.25">
      <c r="A8990" s="290"/>
    </row>
    <row r="8991" spans="1:1" x14ac:dyDescent="0.25">
      <c r="A8991" s="290"/>
    </row>
    <row r="8992" spans="1:1" x14ac:dyDescent="0.25">
      <c r="A8992" s="290"/>
    </row>
    <row r="8993" spans="1:1" x14ac:dyDescent="0.25">
      <c r="A8993" s="290"/>
    </row>
    <row r="8994" spans="1:1" x14ac:dyDescent="0.25">
      <c r="A8994" s="290"/>
    </row>
    <row r="8995" spans="1:1" x14ac:dyDescent="0.25">
      <c r="A8995" s="290"/>
    </row>
    <row r="8996" spans="1:1" x14ac:dyDescent="0.25">
      <c r="A8996" s="290"/>
    </row>
    <row r="8997" spans="1:1" x14ac:dyDescent="0.25">
      <c r="A8997" s="290"/>
    </row>
    <row r="8998" spans="1:1" x14ac:dyDescent="0.25">
      <c r="A8998" s="290"/>
    </row>
    <row r="8999" spans="1:1" x14ac:dyDescent="0.25">
      <c r="A8999" s="290"/>
    </row>
    <row r="9000" spans="1:1" x14ac:dyDescent="0.25">
      <c r="A9000" s="290"/>
    </row>
    <row r="9001" spans="1:1" x14ac:dyDescent="0.25">
      <c r="A9001" s="290"/>
    </row>
    <row r="9002" spans="1:1" x14ac:dyDescent="0.25">
      <c r="A9002" s="290"/>
    </row>
    <row r="9003" spans="1:1" x14ac:dyDescent="0.25">
      <c r="A9003" s="290"/>
    </row>
    <row r="9004" spans="1:1" x14ac:dyDescent="0.25">
      <c r="A9004" s="290"/>
    </row>
    <row r="9005" spans="1:1" x14ac:dyDescent="0.25">
      <c r="A9005" s="290"/>
    </row>
    <row r="9006" spans="1:1" x14ac:dyDescent="0.25">
      <c r="A9006" s="290"/>
    </row>
    <row r="9007" spans="1:1" x14ac:dyDescent="0.25">
      <c r="A9007" s="290"/>
    </row>
    <row r="9008" spans="1:1" x14ac:dyDescent="0.25">
      <c r="A9008" s="290"/>
    </row>
    <row r="9009" spans="1:1" x14ac:dyDescent="0.25">
      <c r="A9009" s="290"/>
    </row>
    <row r="9010" spans="1:1" x14ac:dyDescent="0.25">
      <c r="A9010" s="290"/>
    </row>
    <row r="9011" spans="1:1" x14ac:dyDescent="0.25">
      <c r="A9011" s="290"/>
    </row>
    <row r="9012" spans="1:1" x14ac:dyDescent="0.25">
      <c r="A9012" s="290"/>
    </row>
    <row r="9013" spans="1:1" x14ac:dyDescent="0.25">
      <c r="A9013" s="290"/>
    </row>
    <row r="9014" spans="1:1" x14ac:dyDescent="0.25">
      <c r="A9014" s="290"/>
    </row>
    <row r="9015" spans="1:1" x14ac:dyDescent="0.25">
      <c r="A9015" s="290"/>
    </row>
    <row r="9016" spans="1:1" x14ac:dyDescent="0.25">
      <c r="A9016" s="290"/>
    </row>
    <row r="9017" spans="1:1" x14ac:dyDescent="0.25">
      <c r="A9017" s="290"/>
    </row>
    <row r="9018" spans="1:1" x14ac:dyDescent="0.25">
      <c r="A9018" s="290"/>
    </row>
    <row r="9019" spans="1:1" x14ac:dyDescent="0.25">
      <c r="A9019" s="290"/>
    </row>
    <row r="9020" spans="1:1" x14ac:dyDescent="0.25">
      <c r="A9020" s="290"/>
    </row>
    <row r="9021" spans="1:1" x14ac:dyDescent="0.25">
      <c r="A9021" s="290"/>
    </row>
    <row r="9022" spans="1:1" x14ac:dyDescent="0.25">
      <c r="A9022" s="290"/>
    </row>
    <row r="9023" spans="1:1" x14ac:dyDescent="0.25">
      <c r="A9023" s="290"/>
    </row>
    <row r="9024" spans="1:1" x14ac:dyDescent="0.25">
      <c r="A9024" s="290"/>
    </row>
    <row r="9025" spans="1:1" x14ac:dyDescent="0.25">
      <c r="A9025" s="290"/>
    </row>
    <row r="9026" spans="1:1" x14ac:dyDescent="0.25">
      <c r="A9026" s="290"/>
    </row>
    <row r="9027" spans="1:1" x14ac:dyDescent="0.25">
      <c r="A9027" s="290"/>
    </row>
    <row r="9028" spans="1:1" x14ac:dyDescent="0.25">
      <c r="A9028" s="290"/>
    </row>
    <row r="9029" spans="1:1" x14ac:dyDescent="0.25">
      <c r="A9029" s="290"/>
    </row>
    <row r="9030" spans="1:1" x14ac:dyDescent="0.25">
      <c r="A9030" s="290"/>
    </row>
    <row r="9031" spans="1:1" x14ac:dyDescent="0.25">
      <c r="A9031" s="290"/>
    </row>
    <row r="9032" spans="1:1" x14ac:dyDescent="0.25">
      <c r="A9032" s="290"/>
    </row>
    <row r="9033" spans="1:1" x14ac:dyDescent="0.25">
      <c r="A9033" s="290"/>
    </row>
    <row r="9034" spans="1:1" x14ac:dyDescent="0.25">
      <c r="A9034" s="290"/>
    </row>
    <row r="9035" spans="1:1" x14ac:dyDescent="0.25">
      <c r="A9035" s="290"/>
    </row>
    <row r="9036" spans="1:1" x14ac:dyDescent="0.25">
      <c r="A9036" s="290"/>
    </row>
    <row r="9037" spans="1:1" x14ac:dyDescent="0.25">
      <c r="A9037" s="290"/>
    </row>
    <row r="9038" spans="1:1" x14ac:dyDescent="0.25">
      <c r="A9038" s="290"/>
    </row>
    <row r="9039" spans="1:1" x14ac:dyDescent="0.25">
      <c r="A9039" s="290"/>
    </row>
    <row r="9040" spans="1:1" x14ac:dyDescent="0.25">
      <c r="A9040" s="290"/>
    </row>
    <row r="9041" spans="1:1" x14ac:dyDescent="0.25">
      <c r="A9041" s="290"/>
    </row>
    <row r="9042" spans="1:1" x14ac:dyDescent="0.25">
      <c r="A9042" s="290"/>
    </row>
    <row r="9043" spans="1:1" x14ac:dyDescent="0.25">
      <c r="A9043" s="290"/>
    </row>
    <row r="9044" spans="1:1" x14ac:dyDescent="0.25">
      <c r="A9044" s="290"/>
    </row>
    <row r="9045" spans="1:1" x14ac:dyDescent="0.25">
      <c r="A9045" s="290"/>
    </row>
    <row r="9046" spans="1:1" x14ac:dyDescent="0.25">
      <c r="A9046" s="290"/>
    </row>
    <row r="9047" spans="1:1" x14ac:dyDescent="0.25">
      <c r="A9047" s="290"/>
    </row>
    <row r="9048" spans="1:1" x14ac:dyDescent="0.25">
      <c r="A9048" s="290"/>
    </row>
    <row r="9049" spans="1:1" x14ac:dyDescent="0.25">
      <c r="A9049" s="290"/>
    </row>
    <row r="9050" spans="1:1" x14ac:dyDescent="0.25">
      <c r="A9050" s="290"/>
    </row>
    <row r="9051" spans="1:1" x14ac:dyDescent="0.25">
      <c r="A9051" s="290"/>
    </row>
    <row r="9052" spans="1:1" x14ac:dyDescent="0.25">
      <c r="A9052" s="290"/>
    </row>
    <row r="9053" spans="1:1" x14ac:dyDescent="0.25">
      <c r="A9053" s="290"/>
    </row>
    <row r="9054" spans="1:1" x14ac:dyDescent="0.25">
      <c r="A9054" s="290"/>
    </row>
    <row r="9055" spans="1:1" x14ac:dyDescent="0.25">
      <c r="A9055" s="290"/>
    </row>
    <row r="9056" spans="1:1" x14ac:dyDescent="0.25">
      <c r="A9056" s="290"/>
    </row>
    <row r="9057" spans="1:1" x14ac:dyDescent="0.25">
      <c r="A9057" s="290"/>
    </row>
    <row r="9058" spans="1:1" x14ac:dyDescent="0.25">
      <c r="A9058" s="290"/>
    </row>
    <row r="9059" spans="1:1" x14ac:dyDescent="0.25">
      <c r="A9059" s="290"/>
    </row>
    <row r="9060" spans="1:1" x14ac:dyDescent="0.25">
      <c r="A9060" s="290"/>
    </row>
    <row r="9061" spans="1:1" x14ac:dyDescent="0.25">
      <c r="A9061" s="290"/>
    </row>
    <row r="9062" spans="1:1" x14ac:dyDescent="0.25">
      <c r="A9062" s="290"/>
    </row>
    <row r="9063" spans="1:1" x14ac:dyDescent="0.25">
      <c r="A9063" s="290"/>
    </row>
    <row r="9064" spans="1:1" x14ac:dyDescent="0.25">
      <c r="A9064" s="290"/>
    </row>
    <row r="9065" spans="1:1" x14ac:dyDescent="0.25">
      <c r="A9065" s="290"/>
    </row>
    <row r="9066" spans="1:1" x14ac:dyDescent="0.25">
      <c r="A9066" s="290"/>
    </row>
    <row r="9067" spans="1:1" x14ac:dyDescent="0.25">
      <c r="A9067" s="290"/>
    </row>
    <row r="9068" spans="1:1" x14ac:dyDescent="0.25">
      <c r="A9068" s="290"/>
    </row>
    <row r="9069" spans="1:1" x14ac:dyDescent="0.25">
      <c r="A9069" s="290"/>
    </row>
    <row r="9070" spans="1:1" x14ac:dyDescent="0.25">
      <c r="A9070" s="290"/>
    </row>
    <row r="9071" spans="1:1" x14ac:dyDescent="0.25">
      <c r="A9071" s="290"/>
    </row>
    <row r="9072" spans="1:1" x14ac:dyDescent="0.25">
      <c r="A9072" s="290"/>
    </row>
    <row r="9073" spans="1:1" x14ac:dyDescent="0.25">
      <c r="A9073" s="290"/>
    </row>
    <row r="9074" spans="1:1" x14ac:dyDescent="0.25">
      <c r="A9074" s="290"/>
    </row>
    <row r="9075" spans="1:1" x14ac:dyDescent="0.25">
      <c r="A9075" s="290"/>
    </row>
    <row r="9076" spans="1:1" x14ac:dyDescent="0.25">
      <c r="A9076" s="290"/>
    </row>
    <row r="9077" spans="1:1" x14ac:dyDescent="0.25">
      <c r="A9077" s="290"/>
    </row>
    <row r="9078" spans="1:1" x14ac:dyDescent="0.25">
      <c r="A9078" s="290"/>
    </row>
    <row r="9079" spans="1:1" x14ac:dyDescent="0.25">
      <c r="A9079" s="290"/>
    </row>
    <row r="9080" spans="1:1" x14ac:dyDescent="0.25">
      <c r="A9080" s="290"/>
    </row>
    <row r="9081" spans="1:1" x14ac:dyDescent="0.25">
      <c r="A9081" s="290"/>
    </row>
    <row r="9082" spans="1:1" x14ac:dyDescent="0.25">
      <c r="A9082" s="290"/>
    </row>
    <row r="9083" spans="1:1" x14ac:dyDescent="0.25">
      <c r="A9083" s="290"/>
    </row>
    <row r="9084" spans="1:1" x14ac:dyDescent="0.25">
      <c r="A9084" s="290"/>
    </row>
    <row r="9085" spans="1:1" x14ac:dyDescent="0.25">
      <c r="A9085" s="290"/>
    </row>
    <row r="9086" spans="1:1" x14ac:dyDescent="0.25">
      <c r="A9086" s="290"/>
    </row>
    <row r="9087" spans="1:1" x14ac:dyDescent="0.25">
      <c r="A9087" s="290"/>
    </row>
    <row r="9088" spans="1:1" x14ac:dyDescent="0.25">
      <c r="A9088" s="290"/>
    </row>
    <row r="9089" spans="1:1" x14ac:dyDescent="0.25">
      <c r="A9089" s="290"/>
    </row>
    <row r="9090" spans="1:1" x14ac:dyDescent="0.25">
      <c r="A9090" s="290"/>
    </row>
    <row r="9091" spans="1:1" x14ac:dyDescent="0.25">
      <c r="A9091" s="290"/>
    </row>
    <row r="9092" spans="1:1" x14ac:dyDescent="0.25">
      <c r="A9092" s="290"/>
    </row>
    <row r="9093" spans="1:1" x14ac:dyDescent="0.25">
      <c r="A9093" s="290"/>
    </row>
    <row r="9094" spans="1:1" x14ac:dyDescent="0.25">
      <c r="A9094" s="290"/>
    </row>
    <row r="9095" spans="1:1" x14ac:dyDescent="0.25">
      <c r="A9095" s="290"/>
    </row>
    <row r="9096" spans="1:1" x14ac:dyDescent="0.25">
      <c r="A9096" s="290"/>
    </row>
    <row r="9097" spans="1:1" x14ac:dyDescent="0.25">
      <c r="A9097" s="290"/>
    </row>
    <row r="9098" spans="1:1" x14ac:dyDescent="0.25">
      <c r="A9098" s="290"/>
    </row>
    <row r="9099" spans="1:1" x14ac:dyDescent="0.25">
      <c r="A9099" s="290"/>
    </row>
    <row r="9100" spans="1:1" x14ac:dyDescent="0.25">
      <c r="A9100" s="290"/>
    </row>
    <row r="9101" spans="1:1" x14ac:dyDescent="0.25">
      <c r="A9101" s="290"/>
    </row>
    <row r="9102" spans="1:1" x14ac:dyDescent="0.25">
      <c r="A9102" s="290"/>
    </row>
    <row r="9103" spans="1:1" x14ac:dyDescent="0.25">
      <c r="A9103" s="290"/>
    </row>
    <row r="9104" spans="1:1" x14ac:dyDescent="0.25">
      <c r="A9104" s="290"/>
    </row>
    <row r="9105" spans="1:1" x14ac:dyDescent="0.25">
      <c r="A9105" s="290"/>
    </row>
    <row r="9106" spans="1:1" x14ac:dyDescent="0.25">
      <c r="A9106" s="290"/>
    </row>
    <row r="9107" spans="1:1" x14ac:dyDescent="0.25">
      <c r="A9107" s="290"/>
    </row>
    <row r="9108" spans="1:1" x14ac:dyDescent="0.25">
      <c r="A9108" s="290"/>
    </row>
    <row r="9109" spans="1:1" x14ac:dyDescent="0.25">
      <c r="A9109" s="290"/>
    </row>
    <row r="9110" spans="1:1" x14ac:dyDescent="0.25">
      <c r="A9110" s="290"/>
    </row>
    <row r="9111" spans="1:1" x14ac:dyDescent="0.25">
      <c r="A9111" s="290"/>
    </row>
    <row r="9112" spans="1:1" x14ac:dyDescent="0.25">
      <c r="A9112" s="290"/>
    </row>
    <row r="9113" spans="1:1" x14ac:dyDescent="0.25">
      <c r="A9113" s="290"/>
    </row>
    <row r="9114" spans="1:1" x14ac:dyDescent="0.25">
      <c r="A9114" s="290"/>
    </row>
    <row r="9115" spans="1:1" x14ac:dyDescent="0.25">
      <c r="A9115" s="290"/>
    </row>
    <row r="9116" spans="1:1" x14ac:dyDescent="0.25">
      <c r="A9116" s="290"/>
    </row>
    <row r="9117" spans="1:1" x14ac:dyDescent="0.25">
      <c r="A9117" s="290"/>
    </row>
    <row r="9118" spans="1:1" x14ac:dyDescent="0.25">
      <c r="A9118" s="290"/>
    </row>
    <row r="9119" spans="1:1" x14ac:dyDescent="0.25">
      <c r="A9119" s="290"/>
    </row>
    <row r="9120" spans="1:1" x14ac:dyDescent="0.25">
      <c r="A9120" s="290"/>
    </row>
    <row r="9121" spans="1:1" x14ac:dyDescent="0.25">
      <c r="A9121" s="290"/>
    </row>
    <row r="9122" spans="1:1" x14ac:dyDescent="0.25">
      <c r="A9122" s="290"/>
    </row>
    <row r="9123" spans="1:1" x14ac:dyDescent="0.25">
      <c r="A9123" s="290"/>
    </row>
    <row r="9124" spans="1:1" x14ac:dyDescent="0.25">
      <c r="A9124" s="290"/>
    </row>
    <row r="9125" spans="1:1" x14ac:dyDescent="0.25">
      <c r="A9125" s="290"/>
    </row>
    <row r="9126" spans="1:1" x14ac:dyDescent="0.25">
      <c r="A9126" s="290"/>
    </row>
    <row r="9127" spans="1:1" x14ac:dyDescent="0.25">
      <c r="A9127" s="290"/>
    </row>
    <row r="9128" spans="1:1" x14ac:dyDescent="0.25">
      <c r="A9128" s="290"/>
    </row>
    <row r="9129" spans="1:1" x14ac:dyDescent="0.25">
      <c r="A9129" s="290"/>
    </row>
    <row r="9130" spans="1:1" x14ac:dyDescent="0.25">
      <c r="A9130" s="290"/>
    </row>
    <row r="9131" spans="1:1" x14ac:dyDescent="0.25">
      <c r="A9131" s="290"/>
    </row>
    <row r="9132" spans="1:1" x14ac:dyDescent="0.25">
      <c r="A9132" s="290"/>
    </row>
    <row r="9133" spans="1:1" x14ac:dyDescent="0.25">
      <c r="A9133" s="290"/>
    </row>
    <row r="9134" spans="1:1" x14ac:dyDescent="0.25">
      <c r="A9134" s="290"/>
    </row>
    <row r="9135" spans="1:1" x14ac:dyDescent="0.25">
      <c r="A9135" s="290"/>
    </row>
    <row r="9136" spans="1:1" x14ac:dyDescent="0.25">
      <c r="A9136" s="290"/>
    </row>
    <row r="9137" spans="1:1" x14ac:dyDescent="0.25">
      <c r="A9137" s="290"/>
    </row>
    <row r="9138" spans="1:1" x14ac:dyDescent="0.25">
      <c r="A9138" s="290"/>
    </row>
    <row r="9139" spans="1:1" x14ac:dyDescent="0.25">
      <c r="A9139" s="290"/>
    </row>
    <row r="9140" spans="1:1" x14ac:dyDescent="0.25">
      <c r="A9140" s="290"/>
    </row>
    <row r="9141" spans="1:1" x14ac:dyDescent="0.25">
      <c r="A9141" s="290"/>
    </row>
    <row r="9142" spans="1:1" x14ac:dyDescent="0.25">
      <c r="A9142" s="290"/>
    </row>
    <row r="9143" spans="1:1" x14ac:dyDescent="0.25">
      <c r="A9143" s="290"/>
    </row>
    <row r="9144" spans="1:1" x14ac:dyDescent="0.25">
      <c r="A9144" s="290"/>
    </row>
    <row r="9145" spans="1:1" x14ac:dyDescent="0.25">
      <c r="A9145" s="290"/>
    </row>
    <row r="9146" spans="1:1" x14ac:dyDescent="0.25">
      <c r="A9146" s="290"/>
    </row>
    <row r="9147" spans="1:1" x14ac:dyDescent="0.25">
      <c r="A9147" s="290"/>
    </row>
    <row r="9148" spans="1:1" x14ac:dyDescent="0.25">
      <c r="A9148" s="290"/>
    </row>
    <row r="9149" spans="1:1" x14ac:dyDescent="0.25">
      <c r="A9149" s="290"/>
    </row>
    <row r="9150" spans="1:1" x14ac:dyDescent="0.25">
      <c r="A9150" s="290"/>
    </row>
    <row r="9151" spans="1:1" x14ac:dyDescent="0.25">
      <c r="A9151" s="290"/>
    </row>
    <row r="9152" spans="1:1" x14ac:dyDescent="0.25">
      <c r="A9152" s="290"/>
    </row>
    <row r="9153" spans="1:1" x14ac:dyDescent="0.25">
      <c r="A9153" s="290"/>
    </row>
    <row r="9154" spans="1:1" x14ac:dyDescent="0.25">
      <c r="A9154" s="290"/>
    </row>
    <row r="9155" spans="1:1" x14ac:dyDescent="0.25">
      <c r="A9155" s="290"/>
    </row>
    <row r="9156" spans="1:1" x14ac:dyDescent="0.25">
      <c r="A9156" s="290"/>
    </row>
    <row r="9157" spans="1:1" x14ac:dyDescent="0.25">
      <c r="A9157" s="290"/>
    </row>
    <row r="9158" spans="1:1" x14ac:dyDescent="0.25">
      <c r="A9158" s="290"/>
    </row>
    <row r="9159" spans="1:1" x14ac:dyDescent="0.25">
      <c r="A9159" s="290"/>
    </row>
    <row r="9160" spans="1:1" x14ac:dyDescent="0.25">
      <c r="A9160" s="290"/>
    </row>
    <row r="9161" spans="1:1" x14ac:dyDescent="0.25">
      <c r="A9161" s="290"/>
    </row>
    <row r="9162" spans="1:1" x14ac:dyDescent="0.25">
      <c r="A9162" s="290"/>
    </row>
    <row r="9163" spans="1:1" x14ac:dyDescent="0.25">
      <c r="A9163" s="290"/>
    </row>
    <row r="9164" spans="1:1" x14ac:dyDescent="0.25">
      <c r="A9164" s="290"/>
    </row>
    <row r="9165" spans="1:1" x14ac:dyDescent="0.25">
      <c r="A9165" s="290"/>
    </row>
    <row r="9166" spans="1:1" x14ac:dyDescent="0.25">
      <c r="A9166" s="290"/>
    </row>
    <row r="9167" spans="1:1" x14ac:dyDescent="0.25">
      <c r="A9167" s="290"/>
    </row>
    <row r="9168" spans="1:1" x14ac:dyDescent="0.25">
      <c r="A9168" s="290"/>
    </row>
    <row r="9169" spans="1:1" x14ac:dyDescent="0.25">
      <c r="A9169" s="290"/>
    </row>
    <row r="9170" spans="1:1" x14ac:dyDescent="0.25">
      <c r="A9170" s="290"/>
    </row>
    <row r="9171" spans="1:1" x14ac:dyDescent="0.25">
      <c r="A9171" s="290"/>
    </row>
    <row r="9172" spans="1:1" x14ac:dyDescent="0.25">
      <c r="A9172" s="290"/>
    </row>
    <row r="9173" spans="1:1" x14ac:dyDescent="0.25">
      <c r="A9173" s="290"/>
    </row>
    <row r="9174" spans="1:1" x14ac:dyDescent="0.25">
      <c r="A9174" s="290"/>
    </row>
    <row r="9175" spans="1:1" x14ac:dyDescent="0.25">
      <c r="A9175" s="290"/>
    </row>
    <row r="9176" spans="1:1" x14ac:dyDescent="0.25">
      <c r="A9176" s="290"/>
    </row>
    <row r="9177" spans="1:1" x14ac:dyDescent="0.25">
      <c r="A9177" s="290"/>
    </row>
    <row r="9178" spans="1:1" x14ac:dyDescent="0.25">
      <c r="A9178" s="290"/>
    </row>
    <row r="9179" spans="1:1" x14ac:dyDescent="0.25">
      <c r="A9179" s="290"/>
    </row>
    <row r="9180" spans="1:1" x14ac:dyDescent="0.25">
      <c r="A9180" s="290"/>
    </row>
    <row r="9181" spans="1:1" x14ac:dyDescent="0.25">
      <c r="A9181" s="290"/>
    </row>
    <row r="9182" spans="1:1" x14ac:dyDescent="0.25">
      <c r="A9182" s="290"/>
    </row>
    <row r="9183" spans="1:1" x14ac:dyDescent="0.25">
      <c r="A9183" s="290"/>
    </row>
    <row r="9184" spans="1:1" x14ac:dyDescent="0.25">
      <c r="A9184" s="290"/>
    </row>
    <row r="9185" spans="1:1" x14ac:dyDescent="0.25">
      <c r="A9185" s="290"/>
    </row>
    <row r="9186" spans="1:1" x14ac:dyDescent="0.25">
      <c r="A9186" s="290"/>
    </row>
    <row r="9187" spans="1:1" x14ac:dyDescent="0.25">
      <c r="A9187" s="290"/>
    </row>
    <row r="9188" spans="1:1" x14ac:dyDescent="0.25">
      <c r="A9188" s="290"/>
    </row>
    <row r="9189" spans="1:1" x14ac:dyDescent="0.25">
      <c r="A9189" s="290"/>
    </row>
    <row r="9190" spans="1:1" x14ac:dyDescent="0.25">
      <c r="A9190" s="290"/>
    </row>
    <row r="9191" spans="1:1" x14ac:dyDescent="0.25">
      <c r="A9191" s="290"/>
    </row>
    <row r="9192" spans="1:1" x14ac:dyDescent="0.25">
      <c r="A9192" s="290"/>
    </row>
    <row r="9193" spans="1:1" x14ac:dyDescent="0.25">
      <c r="A9193" s="290"/>
    </row>
    <row r="9194" spans="1:1" x14ac:dyDescent="0.25">
      <c r="A9194" s="290"/>
    </row>
    <row r="9195" spans="1:1" x14ac:dyDescent="0.25">
      <c r="A9195" s="290"/>
    </row>
    <row r="9196" spans="1:1" x14ac:dyDescent="0.25">
      <c r="A9196" s="290"/>
    </row>
    <row r="9197" spans="1:1" x14ac:dyDescent="0.25">
      <c r="A9197" s="290"/>
    </row>
    <row r="9198" spans="1:1" x14ac:dyDescent="0.25">
      <c r="A9198" s="290"/>
    </row>
    <row r="9199" spans="1:1" x14ac:dyDescent="0.25">
      <c r="A9199" s="290"/>
    </row>
    <row r="9200" spans="1:1" x14ac:dyDescent="0.25">
      <c r="A9200" s="290"/>
    </row>
    <row r="9201" spans="1:1" x14ac:dyDescent="0.25">
      <c r="A9201" s="290"/>
    </row>
    <row r="9202" spans="1:1" x14ac:dyDescent="0.25">
      <c r="A9202" s="290"/>
    </row>
    <row r="9203" spans="1:1" x14ac:dyDescent="0.25">
      <c r="A9203" s="290"/>
    </row>
    <row r="9204" spans="1:1" x14ac:dyDescent="0.25">
      <c r="A9204" s="290"/>
    </row>
    <row r="9205" spans="1:1" x14ac:dyDescent="0.25">
      <c r="A9205" s="290"/>
    </row>
    <row r="9206" spans="1:1" x14ac:dyDescent="0.25">
      <c r="A9206" s="290"/>
    </row>
    <row r="9207" spans="1:1" x14ac:dyDescent="0.25">
      <c r="A9207" s="290"/>
    </row>
    <row r="9208" spans="1:1" x14ac:dyDescent="0.25">
      <c r="A9208" s="290"/>
    </row>
    <row r="9209" spans="1:1" x14ac:dyDescent="0.25">
      <c r="A9209" s="290"/>
    </row>
    <row r="9210" spans="1:1" x14ac:dyDescent="0.25">
      <c r="A9210" s="290"/>
    </row>
    <row r="9211" spans="1:1" x14ac:dyDescent="0.25">
      <c r="A9211" s="290"/>
    </row>
    <row r="9212" spans="1:1" x14ac:dyDescent="0.25">
      <c r="A9212" s="290"/>
    </row>
    <row r="9213" spans="1:1" x14ac:dyDescent="0.25">
      <c r="A9213" s="290"/>
    </row>
    <row r="9214" spans="1:1" x14ac:dyDescent="0.25">
      <c r="A9214" s="290"/>
    </row>
    <row r="9215" spans="1:1" x14ac:dyDescent="0.25">
      <c r="A9215" s="290"/>
    </row>
    <row r="9216" spans="1:1" x14ac:dyDescent="0.25">
      <c r="A9216" s="290"/>
    </row>
    <row r="9217" spans="1:1" x14ac:dyDescent="0.25">
      <c r="A9217" s="290"/>
    </row>
    <row r="9218" spans="1:1" x14ac:dyDescent="0.25">
      <c r="A9218" s="290"/>
    </row>
    <row r="9219" spans="1:1" x14ac:dyDescent="0.25">
      <c r="A9219" s="290"/>
    </row>
    <row r="9220" spans="1:1" x14ac:dyDescent="0.25">
      <c r="A9220" s="290"/>
    </row>
    <row r="9221" spans="1:1" x14ac:dyDescent="0.25">
      <c r="A9221" s="290"/>
    </row>
    <row r="9222" spans="1:1" x14ac:dyDescent="0.25">
      <c r="A9222" s="290"/>
    </row>
    <row r="9223" spans="1:1" x14ac:dyDescent="0.25">
      <c r="A9223" s="290"/>
    </row>
    <row r="9224" spans="1:1" x14ac:dyDescent="0.25">
      <c r="A9224" s="290"/>
    </row>
    <row r="9225" spans="1:1" x14ac:dyDescent="0.25">
      <c r="A9225" s="290"/>
    </row>
    <row r="9226" spans="1:1" x14ac:dyDescent="0.25">
      <c r="A9226" s="290"/>
    </row>
    <row r="9227" spans="1:1" x14ac:dyDescent="0.25">
      <c r="A9227" s="290"/>
    </row>
    <row r="9228" spans="1:1" x14ac:dyDescent="0.25">
      <c r="A9228" s="290"/>
    </row>
    <row r="9229" spans="1:1" x14ac:dyDescent="0.25">
      <c r="A9229" s="290"/>
    </row>
    <row r="9230" spans="1:1" x14ac:dyDescent="0.25">
      <c r="A9230" s="290"/>
    </row>
    <row r="9231" spans="1:1" x14ac:dyDescent="0.25">
      <c r="A9231" s="290"/>
    </row>
    <row r="9232" spans="1:1" x14ac:dyDescent="0.25">
      <c r="A9232" s="290"/>
    </row>
    <row r="9233" spans="1:1" x14ac:dyDescent="0.25">
      <c r="A9233" s="290"/>
    </row>
    <row r="9234" spans="1:1" x14ac:dyDescent="0.25">
      <c r="A9234" s="290"/>
    </row>
    <row r="9235" spans="1:1" x14ac:dyDescent="0.25">
      <c r="A9235" s="290"/>
    </row>
    <row r="9236" spans="1:1" x14ac:dyDescent="0.25">
      <c r="A9236" s="290"/>
    </row>
    <row r="9237" spans="1:1" x14ac:dyDescent="0.25">
      <c r="A9237" s="290"/>
    </row>
    <row r="9238" spans="1:1" x14ac:dyDescent="0.25">
      <c r="A9238" s="290"/>
    </row>
    <row r="9239" spans="1:1" x14ac:dyDescent="0.25">
      <c r="A9239" s="290"/>
    </row>
    <row r="9240" spans="1:1" x14ac:dyDescent="0.25">
      <c r="A9240" s="290"/>
    </row>
    <row r="9241" spans="1:1" x14ac:dyDescent="0.25">
      <c r="A9241" s="290"/>
    </row>
    <row r="9242" spans="1:1" x14ac:dyDescent="0.25">
      <c r="A9242" s="290"/>
    </row>
    <row r="9243" spans="1:1" x14ac:dyDescent="0.25">
      <c r="A9243" s="290"/>
    </row>
    <row r="9244" spans="1:1" x14ac:dyDescent="0.25">
      <c r="A9244" s="290"/>
    </row>
    <row r="9245" spans="1:1" x14ac:dyDescent="0.25">
      <c r="A9245" s="290"/>
    </row>
    <row r="9246" spans="1:1" x14ac:dyDescent="0.25">
      <c r="A9246" s="290"/>
    </row>
    <row r="9247" spans="1:1" x14ac:dyDescent="0.25">
      <c r="A9247" s="290"/>
    </row>
    <row r="9248" spans="1:1" x14ac:dyDescent="0.25">
      <c r="A9248" s="290"/>
    </row>
    <row r="9249" spans="1:1" x14ac:dyDescent="0.25">
      <c r="A9249" s="290"/>
    </row>
    <row r="9250" spans="1:1" x14ac:dyDescent="0.25">
      <c r="A9250" s="290"/>
    </row>
    <row r="9251" spans="1:1" x14ac:dyDescent="0.25">
      <c r="A9251" s="290"/>
    </row>
    <row r="9252" spans="1:1" x14ac:dyDescent="0.25">
      <c r="A9252" s="290"/>
    </row>
    <row r="9253" spans="1:1" x14ac:dyDescent="0.25">
      <c r="A9253" s="290"/>
    </row>
    <row r="9254" spans="1:1" x14ac:dyDescent="0.25">
      <c r="A9254" s="290"/>
    </row>
    <row r="9255" spans="1:1" x14ac:dyDescent="0.25">
      <c r="A9255" s="290"/>
    </row>
    <row r="9256" spans="1:1" x14ac:dyDescent="0.25">
      <c r="A9256" s="290"/>
    </row>
    <row r="9257" spans="1:1" x14ac:dyDescent="0.25">
      <c r="A9257" s="290"/>
    </row>
    <row r="9258" spans="1:1" x14ac:dyDescent="0.25">
      <c r="A9258" s="290"/>
    </row>
    <row r="9259" spans="1:1" x14ac:dyDescent="0.25">
      <c r="A9259" s="290"/>
    </row>
    <row r="9260" spans="1:1" x14ac:dyDescent="0.25">
      <c r="A9260" s="290"/>
    </row>
    <row r="9261" spans="1:1" x14ac:dyDescent="0.25">
      <c r="A9261" s="290"/>
    </row>
    <row r="9262" spans="1:1" x14ac:dyDescent="0.25">
      <c r="A9262" s="290"/>
    </row>
    <row r="9263" spans="1:1" x14ac:dyDescent="0.25">
      <c r="A9263" s="290"/>
    </row>
    <row r="9264" spans="1:1" x14ac:dyDescent="0.25">
      <c r="A9264" s="290"/>
    </row>
    <row r="9265" spans="1:1" x14ac:dyDescent="0.25">
      <c r="A9265" s="290"/>
    </row>
    <row r="9266" spans="1:1" x14ac:dyDescent="0.25">
      <c r="A9266" s="290"/>
    </row>
    <row r="9267" spans="1:1" x14ac:dyDescent="0.25">
      <c r="A9267" s="290"/>
    </row>
    <row r="9268" spans="1:1" x14ac:dyDescent="0.25">
      <c r="A9268" s="290"/>
    </row>
    <row r="9269" spans="1:1" x14ac:dyDescent="0.25">
      <c r="A9269" s="290"/>
    </row>
    <row r="9270" spans="1:1" x14ac:dyDescent="0.25">
      <c r="A9270" s="290"/>
    </row>
    <row r="9271" spans="1:1" x14ac:dyDescent="0.25">
      <c r="A9271" s="290"/>
    </row>
    <row r="9272" spans="1:1" x14ac:dyDescent="0.25">
      <c r="A9272" s="290"/>
    </row>
    <row r="9273" spans="1:1" x14ac:dyDescent="0.25">
      <c r="A9273" s="290"/>
    </row>
    <row r="9274" spans="1:1" x14ac:dyDescent="0.25">
      <c r="A9274" s="290"/>
    </row>
    <row r="9275" spans="1:1" x14ac:dyDescent="0.25">
      <c r="A9275" s="290"/>
    </row>
    <row r="9276" spans="1:1" x14ac:dyDescent="0.25">
      <c r="A9276" s="290"/>
    </row>
    <row r="9277" spans="1:1" x14ac:dyDescent="0.25">
      <c r="A9277" s="290"/>
    </row>
    <row r="9278" spans="1:1" x14ac:dyDescent="0.25">
      <c r="A9278" s="290"/>
    </row>
    <row r="9279" spans="1:1" x14ac:dyDescent="0.25">
      <c r="A9279" s="290"/>
    </row>
    <row r="9280" spans="1:1" x14ac:dyDescent="0.25">
      <c r="A9280" s="290"/>
    </row>
    <row r="9281" spans="1:1" x14ac:dyDescent="0.25">
      <c r="A9281" s="290"/>
    </row>
    <row r="9282" spans="1:1" x14ac:dyDescent="0.25">
      <c r="A9282" s="290"/>
    </row>
    <row r="9283" spans="1:1" x14ac:dyDescent="0.25">
      <c r="A9283" s="290"/>
    </row>
    <row r="9284" spans="1:1" x14ac:dyDescent="0.25">
      <c r="A9284" s="290"/>
    </row>
    <row r="9285" spans="1:1" x14ac:dyDescent="0.25">
      <c r="A9285" s="290"/>
    </row>
    <row r="9286" spans="1:1" x14ac:dyDescent="0.25">
      <c r="A9286" s="290"/>
    </row>
    <row r="9287" spans="1:1" x14ac:dyDescent="0.25">
      <c r="A9287" s="290"/>
    </row>
    <row r="9288" spans="1:1" x14ac:dyDescent="0.25">
      <c r="A9288" s="290"/>
    </row>
    <row r="9289" spans="1:1" x14ac:dyDescent="0.25">
      <c r="A9289" s="290"/>
    </row>
    <row r="9290" spans="1:1" x14ac:dyDescent="0.25">
      <c r="A9290" s="290"/>
    </row>
    <row r="9291" spans="1:1" x14ac:dyDescent="0.25">
      <c r="A9291" s="290"/>
    </row>
    <row r="9292" spans="1:1" x14ac:dyDescent="0.25">
      <c r="A9292" s="290"/>
    </row>
    <row r="9293" spans="1:1" x14ac:dyDescent="0.25">
      <c r="A9293" s="290"/>
    </row>
    <row r="9294" spans="1:1" x14ac:dyDescent="0.25">
      <c r="A9294" s="290"/>
    </row>
    <row r="9295" spans="1:1" x14ac:dyDescent="0.25">
      <c r="A9295" s="290"/>
    </row>
    <row r="9296" spans="1:1" x14ac:dyDescent="0.25">
      <c r="A9296" s="290"/>
    </row>
    <row r="9297" spans="1:1" x14ac:dyDescent="0.25">
      <c r="A9297" s="290"/>
    </row>
    <row r="9298" spans="1:1" x14ac:dyDescent="0.25">
      <c r="A9298" s="290"/>
    </row>
    <row r="9299" spans="1:1" x14ac:dyDescent="0.25">
      <c r="A9299" s="290"/>
    </row>
    <row r="9300" spans="1:1" x14ac:dyDescent="0.25">
      <c r="A9300" s="290"/>
    </row>
    <row r="9301" spans="1:1" x14ac:dyDescent="0.25">
      <c r="A9301" s="290"/>
    </row>
    <row r="9302" spans="1:1" x14ac:dyDescent="0.25">
      <c r="A9302" s="290"/>
    </row>
    <row r="9303" spans="1:1" x14ac:dyDescent="0.25">
      <c r="A9303" s="290"/>
    </row>
    <row r="9304" spans="1:1" x14ac:dyDescent="0.25">
      <c r="A9304" s="290"/>
    </row>
    <row r="9305" spans="1:1" x14ac:dyDescent="0.25">
      <c r="A9305" s="290"/>
    </row>
    <row r="9306" spans="1:1" x14ac:dyDescent="0.25">
      <c r="A9306" s="290"/>
    </row>
    <row r="9307" spans="1:1" x14ac:dyDescent="0.25">
      <c r="A9307" s="290"/>
    </row>
    <row r="9308" spans="1:1" x14ac:dyDescent="0.25">
      <c r="A9308" s="290"/>
    </row>
    <row r="9309" spans="1:1" x14ac:dyDescent="0.25">
      <c r="A9309" s="290"/>
    </row>
    <row r="9310" spans="1:1" x14ac:dyDescent="0.25">
      <c r="A9310" s="290"/>
    </row>
    <row r="9311" spans="1:1" x14ac:dyDescent="0.25">
      <c r="A9311" s="290"/>
    </row>
    <row r="9312" spans="1:1" x14ac:dyDescent="0.25">
      <c r="A9312" s="290"/>
    </row>
    <row r="9313" spans="1:1" x14ac:dyDescent="0.25">
      <c r="A9313" s="290"/>
    </row>
    <row r="9314" spans="1:1" x14ac:dyDescent="0.25">
      <c r="A9314" s="290"/>
    </row>
    <row r="9315" spans="1:1" x14ac:dyDescent="0.25">
      <c r="A9315" s="290"/>
    </row>
    <row r="9316" spans="1:1" x14ac:dyDescent="0.25">
      <c r="A9316" s="290"/>
    </row>
    <row r="9317" spans="1:1" x14ac:dyDescent="0.25">
      <c r="A9317" s="290"/>
    </row>
    <row r="9318" spans="1:1" x14ac:dyDescent="0.25">
      <c r="A9318" s="290"/>
    </row>
    <row r="9319" spans="1:1" x14ac:dyDescent="0.25">
      <c r="A9319" s="290"/>
    </row>
    <row r="9320" spans="1:1" x14ac:dyDescent="0.25">
      <c r="A9320" s="290"/>
    </row>
    <row r="9321" spans="1:1" x14ac:dyDescent="0.25">
      <c r="A9321" s="290"/>
    </row>
    <row r="9322" spans="1:1" x14ac:dyDescent="0.25">
      <c r="A9322" s="290"/>
    </row>
    <row r="9323" spans="1:1" x14ac:dyDescent="0.25">
      <c r="A9323" s="290"/>
    </row>
    <row r="9324" spans="1:1" x14ac:dyDescent="0.25">
      <c r="A9324" s="290"/>
    </row>
    <row r="9325" spans="1:1" x14ac:dyDescent="0.25">
      <c r="A9325" s="290"/>
    </row>
    <row r="9326" spans="1:1" x14ac:dyDescent="0.25">
      <c r="A9326" s="290"/>
    </row>
    <row r="9327" spans="1:1" x14ac:dyDescent="0.25">
      <c r="A9327" s="290"/>
    </row>
    <row r="9328" spans="1:1" x14ac:dyDescent="0.25">
      <c r="A9328" s="290"/>
    </row>
    <row r="9329" spans="1:1" x14ac:dyDescent="0.25">
      <c r="A9329" s="290"/>
    </row>
    <row r="9330" spans="1:1" x14ac:dyDescent="0.25">
      <c r="A9330" s="290"/>
    </row>
    <row r="9331" spans="1:1" x14ac:dyDescent="0.25">
      <c r="A9331" s="290"/>
    </row>
    <row r="9332" spans="1:1" x14ac:dyDescent="0.25">
      <c r="A9332" s="290"/>
    </row>
    <row r="9333" spans="1:1" x14ac:dyDescent="0.25">
      <c r="A9333" s="290"/>
    </row>
    <row r="9334" spans="1:1" x14ac:dyDescent="0.25">
      <c r="A9334" s="290"/>
    </row>
    <row r="9335" spans="1:1" x14ac:dyDescent="0.25">
      <c r="A9335" s="290"/>
    </row>
    <row r="9336" spans="1:1" x14ac:dyDescent="0.25">
      <c r="A9336" s="290"/>
    </row>
    <row r="9337" spans="1:1" x14ac:dyDescent="0.25">
      <c r="A9337" s="290"/>
    </row>
    <row r="9338" spans="1:1" x14ac:dyDescent="0.25">
      <c r="A9338" s="290"/>
    </row>
    <row r="9339" spans="1:1" x14ac:dyDescent="0.25">
      <c r="A9339" s="290"/>
    </row>
    <row r="9340" spans="1:1" x14ac:dyDescent="0.25">
      <c r="A9340" s="290"/>
    </row>
    <row r="9341" spans="1:1" x14ac:dyDescent="0.25">
      <c r="A9341" s="290"/>
    </row>
    <row r="9342" spans="1:1" x14ac:dyDescent="0.25">
      <c r="A9342" s="290"/>
    </row>
    <row r="9343" spans="1:1" x14ac:dyDescent="0.25">
      <c r="A9343" s="290"/>
    </row>
    <row r="9344" spans="1:1" x14ac:dyDescent="0.25">
      <c r="A9344" s="290"/>
    </row>
    <row r="9345" spans="1:1" x14ac:dyDescent="0.25">
      <c r="A9345" s="290"/>
    </row>
    <row r="9346" spans="1:1" x14ac:dyDescent="0.25">
      <c r="A9346" s="290"/>
    </row>
    <row r="9347" spans="1:1" x14ac:dyDescent="0.25">
      <c r="A9347" s="290"/>
    </row>
    <row r="9348" spans="1:1" x14ac:dyDescent="0.25">
      <c r="A9348" s="290"/>
    </row>
    <row r="9349" spans="1:1" x14ac:dyDescent="0.25">
      <c r="A9349" s="290"/>
    </row>
    <row r="9350" spans="1:1" x14ac:dyDescent="0.25">
      <c r="A9350" s="290"/>
    </row>
    <row r="9351" spans="1:1" x14ac:dyDescent="0.25">
      <c r="A9351" s="290"/>
    </row>
    <row r="9352" spans="1:1" x14ac:dyDescent="0.25">
      <c r="A9352" s="290"/>
    </row>
    <row r="9353" spans="1:1" x14ac:dyDescent="0.25">
      <c r="A9353" s="290"/>
    </row>
    <row r="9354" spans="1:1" x14ac:dyDescent="0.25">
      <c r="A9354" s="290"/>
    </row>
    <row r="9355" spans="1:1" x14ac:dyDescent="0.25">
      <c r="A9355" s="290"/>
    </row>
    <row r="9356" spans="1:1" x14ac:dyDescent="0.25">
      <c r="A9356" s="290"/>
    </row>
    <row r="9357" spans="1:1" x14ac:dyDescent="0.25">
      <c r="A9357" s="290"/>
    </row>
    <row r="9358" spans="1:1" x14ac:dyDescent="0.25">
      <c r="A9358" s="290"/>
    </row>
    <row r="9359" spans="1:1" x14ac:dyDescent="0.25">
      <c r="A9359" s="290"/>
    </row>
    <row r="9360" spans="1:1" x14ac:dyDescent="0.25">
      <c r="A9360" s="290"/>
    </row>
    <row r="9361" spans="1:1" x14ac:dyDescent="0.25">
      <c r="A9361" s="290"/>
    </row>
    <row r="9362" spans="1:1" x14ac:dyDescent="0.25">
      <c r="A9362" s="290"/>
    </row>
    <row r="9363" spans="1:1" x14ac:dyDescent="0.25">
      <c r="A9363" s="290"/>
    </row>
    <row r="9364" spans="1:1" x14ac:dyDescent="0.25">
      <c r="A9364" s="290"/>
    </row>
    <row r="9365" spans="1:1" x14ac:dyDescent="0.25">
      <c r="A9365" s="290"/>
    </row>
    <row r="9366" spans="1:1" x14ac:dyDescent="0.25">
      <c r="A9366" s="290"/>
    </row>
    <row r="9367" spans="1:1" x14ac:dyDescent="0.25">
      <c r="A9367" s="290"/>
    </row>
    <row r="9368" spans="1:1" x14ac:dyDescent="0.25">
      <c r="A9368" s="290"/>
    </row>
    <row r="9369" spans="1:1" x14ac:dyDescent="0.25">
      <c r="A9369" s="290"/>
    </row>
    <row r="9370" spans="1:1" x14ac:dyDescent="0.25">
      <c r="A9370" s="290"/>
    </row>
    <row r="9371" spans="1:1" x14ac:dyDescent="0.25">
      <c r="A9371" s="290"/>
    </row>
    <row r="9372" spans="1:1" x14ac:dyDescent="0.25">
      <c r="A9372" s="290"/>
    </row>
    <row r="9373" spans="1:1" x14ac:dyDescent="0.25">
      <c r="A9373" s="290"/>
    </row>
    <row r="9374" spans="1:1" x14ac:dyDescent="0.25">
      <c r="A9374" s="290"/>
    </row>
    <row r="9375" spans="1:1" x14ac:dyDescent="0.25">
      <c r="A9375" s="290"/>
    </row>
    <row r="9376" spans="1:1" x14ac:dyDescent="0.25">
      <c r="A9376" s="290"/>
    </row>
    <row r="9377" spans="1:1" x14ac:dyDescent="0.25">
      <c r="A9377" s="290"/>
    </row>
    <row r="9378" spans="1:1" x14ac:dyDescent="0.25">
      <c r="A9378" s="290"/>
    </row>
    <row r="9379" spans="1:1" x14ac:dyDescent="0.25">
      <c r="A9379" s="290"/>
    </row>
    <row r="9380" spans="1:1" x14ac:dyDescent="0.25">
      <c r="A9380" s="290"/>
    </row>
    <row r="9381" spans="1:1" x14ac:dyDescent="0.25">
      <c r="A9381" s="290"/>
    </row>
    <row r="9382" spans="1:1" x14ac:dyDescent="0.25">
      <c r="A9382" s="290"/>
    </row>
    <row r="9383" spans="1:1" x14ac:dyDescent="0.25">
      <c r="A9383" s="290"/>
    </row>
    <row r="9384" spans="1:1" x14ac:dyDescent="0.25">
      <c r="A9384" s="290"/>
    </row>
    <row r="9385" spans="1:1" x14ac:dyDescent="0.25">
      <c r="A9385" s="290"/>
    </row>
    <row r="9386" spans="1:1" x14ac:dyDescent="0.25">
      <c r="A9386" s="290"/>
    </row>
    <row r="9387" spans="1:1" x14ac:dyDescent="0.25">
      <c r="A9387" s="290"/>
    </row>
    <row r="9388" spans="1:1" x14ac:dyDescent="0.25">
      <c r="A9388" s="290"/>
    </row>
    <row r="9389" spans="1:1" x14ac:dyDescent="0.25">
      <c r="A9389" s="290"/>
    </row>
    <row r="9390" spans="1:1" x14ac:dyDescent="0.25">
      <c r="A9390" s="290"/>
    </row>
    <row r="9391" spans="1:1" x14ac:dyDescent="0.25">
      <c r="A9391" s="290"/>
    </row>
    <row r="9392" spans="1:1" x14ac:dyDescent="0.25">
      <c r="A9392" s="290"/>
    </row>
    <row r="9393" spans="1:1" x14ac:dyDescent="0.25">
      <c r="A9393" s="290"/>
    </row>
    <row r="9394" spans="1:1" x14ac:dyDescent="0.25">
      <c r="A9394" s="290"/>
    </row>
    <row r="9395" spans="1:1" x14ac:dyDescent="0.25">
      <c r="A9395" s="290"/>
    </row>
    <row r="9396" spans="1:1" x14ac:dyDescent="0.25">
      <c r="A9396" s="290"/>
    </row>
    <row r="9397" spans="1:1" x14ac:dyDescent="0.25">
      <c r="A9397" s="290"/>
    </row>
    <row r="9398" spans="1:1" x14ac:dyDescent="0.25">
      <c r="A9398" s="290"/>
    </row>
    <row r="9399" spans="1:1" x14ac:dyDescent="0.25">
      <c r="A9399" s="290"/>
    </row>
    <row r="9400" spans="1:1" x14ac:dyDescent="0.25">
      <c r="A9400" s="290"/>
    </row>
    <row r="9401" spans="1:1" x14ac:dyDescent="0.25">
      <c r="A9401" s="290"/>
    </row>
    <row r="9402" spans="1:1" x14ac:dyDescent="0.25">
      <c r="A9402" s="290"/>
    </row>
    <row r="9403" spans="1:1" x14ac:dyDescent="0.25">
      <c r="A9403" s="290"/>
    </row>
    <row r="9404" spans="1:1" x14ac:dyDescent="0.25">
      <c r="A9404" s="290"/>
    </row>
    <row r="9405" spans="1:1" x14ac:dyDescent="0.25">
      <c r="A9405" s="290"/>
    </row>
    <row r="9406" spans="1:1" x14ac:dyDescent="0.25">
      <c r="A9406" s="290"/>
    </row>
    <row r="9407" spans="1:1" x14ac:dyDescent="0.25">
      <c r="A9407" s="290"/>
    </row>
    <row r="9408" spans="1:1" x14ac:dyDescent="0.25">
      <c r="A9408" s="290"/>
    </row>
    <row r="9409" spans="1:1" x14ac:dyDescent="0.25">
      <c r="A9409" s="290"/>
    </row>
    <row r="9410" spans="1:1" x14ac:dyDescent="0.25">
      <c r="A9410" s="290"/>
    </row>
    <row r="9411" spans="1:1" x14ac:dyDescent="0.25">
      <c r="A9411" s="290"/>
    </row>
    <row r="9412" spans="1:1" x14ac:dyDescent="0.25">
      <c r="A9412" s="290"/>
    </row>
    <row r="9413" spans="1:1" x14ac:dyDescent="0.25">
      <c r="A9413" s="290"/>
    </row>
    <row r="9414" spans="1:1" x14ac:dyDescent="0.25">
      <c r="A9414" s="290"/>
    </row>
    <row r="9415" spans="1:1" x14ac:dyDescent="0.25">
      <c r="A9415" s="290"/>
    </row>
    <row r="9416" spans="1:1" x14ac:dyDescent="0.25">
      <c r="A9416" s="290"/>
    </row>
    <row r="9417" spans="1:1" x14ac:dyDescent="0.25">
      <c r="A9417" s="290"/>
    </row>
    <row r="9418" spans="1:1" x14ac:dyDescent="0.25">
      <c r="A9418" s="290"/>
    </row>
    <row r="9419" spans="1:1" x14ac:dyDescent="0.25">
      <c r="A9419" s="290"/>
    </row>
    <row r="9420" spans="1:1" x14ac:dyDescent="0.25">
      <c r="A9420" s="290"/>
    </row>
    <row r="9421" spans="1:1" x14ac:dyDescent="0.25">
      <c r="A9421" s="290"/>
    </row>
    <row r="9422" spans="1:1" x14ac:dyDescent="0.25">
      <c r="A9422" s="290"/>
    </row>
    <row r="9423" spans="1:1" x14ac:dyDescent="0.25">
      <c r="A9423" s="290"/>
    </row>
    <row r="9424" spans="1:1" x14ac:dyDescent="0.25">
      <c r="A9424" s="290"/>
    </row>
    <row r="9425" spans="1:1" x14ac:dyDescent="0.25">
      <c r="A9425" s="290"/>
    </row>
    <row r="9426" spans="1:1" x14ac:dyDescent="0.25">
      <c r="A9426" s="290"/>
    </row>
    <row r="9427" spans="1:1" x14ac:dyDescent="0.25">
      <c r="A9427" s="290"/>
    </row>
    <row r="9428" spans="1:1" x14ac:dyDescent="0.25">
      <c r="A9428" s="290"/>
    </row>
    <row r="9429" spans="1:1" x14ac:dyDescent="0.25">
      <c r="A9429" s="290"/>
    </row>
    <row r="9430" spans="1:1" x14ac:dyDescent="0.25">
      <c r="A9430" s="290"/>
    </row>
    <row r="9431" spans="1:1" x14ac:dyDescent="0.25">
      <c r="A9431" s="290"/>
    </row>
    <row r="9432" spans="1:1" x14ac:dyDescent="0.25">
      <c r="A9432" s="290"/>
    </row>
    <row r="9433" spans="1:1" x14ac:dyDescent="0.25">
      <c r="A9433" s="290"/>
    </row>
    <row r="9434" spans="1:1" x14ac:dyDescent="0.25">
      <c r="A9434" s="290"/>
    </row>
    <row r="9435" spans="1:1" x14ac:dyDescent="0.25">
      <c r="A9435" s="290"/>
    </row>
    <row r="9436" spans="1:1" x14ac:dyDescent="0.25">
      <c r="A9436" s="290"/>
    </row>
    <row r="9437" spans="1:1" x14ac:dyDescent="0.25">
      <c r="A9437" s="290"/>
    </row>
    <row r="9438" spans="1:1" x14ac:dyDescent="0.25">
      <c r="A9438" s="290"/>
    </row>
    <row r="9439" spans="1:1" x14ac:dyDescent="0.25">
      <c r="A9439" s="290"/>
    </row>
    <row r="9440" spans="1:1" x14ac:dyDescent="0.25">
      <c r="A9440" s="290"/>
    </row>
    <row r="9441" spans="1:1" x14ac:dyDescent="0.25">
      <c r="A9441" s="290"/>
    </row>
    <row r="9442" spans="1:1" x14ac:dyDescent="0.25">
      <c r="A9442" s="290"/>
    </row>
    <row r="9443" spans="1:1" x14ac:dyDescent="0.25">
      <c r="A9443" s="290"/>
    </row>
    <row r="9444" spans="1:1" x14ac:dyDescent="0.25">
      <c r="A9444" s="290"/>
    </row>
    <row r="9445" spans="1:1" x14ac:dyDescent="0.25">
      <c r="A9445" s="290"/>
    </row>
    <row r="9446" spans="1:1" x14ac:dyDescent="0.25">
      <c r="A9446" s="290"/>
    </row>
    <row r="9447" spans="1:1" x14ac:dyDescent="0.25">
      <c r="A9447" s="290"/>
    </row>
    <row r="9448" spans="1:1" x14ac:dyDescent="0.25">
      <c r="A9448" s="290"/>
    </row>
    <row r="9449" spans="1:1" x14ac:dyDescent="0.25">
      <c r="A9449" s="290"/>
    </row>
    <row r="9450" spans="1:1" x14ac:dyDescent="0.25">
      <c r="A9450" s="290"/>
    </row>
    <row r="9451" spans="1:1" x14ac:dyDescent="0.25">
      <c r="A9451" s="290"/>
    </row>
    <row r="9452" spans="1:1" x14ac:dyDescent="0.25">
      <c r="A9452" s="290"/>
    </row>
    <row r="9453" spans="1:1" x14ac:dyDescent="0.25">
      <c r="A9453" s="290"/>
    </row>
    <row r="9454" spans="1:1" x14ac:dyDescent="0.25">
      <c r="A9454" s="290"/>
    </row>
    <row r="9455" spans="1:1" x14ac:dyDescent="0.25">
      <c r="A9455" s="290"/>
    </row>
    <row r="9456" spans="1:1" x14ac:dyDescent="0.25">
      <c r="A9456" s="290"/>
    </row>
    <row r="9457" spans="1:1" x14ac:dyDescent="0.25">
      <c r="A9457" s="290"/>
    </row>
    <row r="9458" spans="1:1" x14ac:dyDescent="0.25">
      <c r="A9458" s="290"/>
    </row>
    <row r="9459" spans="1:1" x14ac:dyDescent="0.25">
      <c r="A9459" s="290"/>
    </row>
    <row r="9460" spans="1:1" x14ac:dyDescent="0.25">
      <c r="A9460" s="290"/>
    </row>
    <row r="9461" spans="1:1" x14ac:dyDescent="0.25">
      <c r="A9461" s="290"/>
    </row>
    <row r="9462" spans="1:1" x14ac:dyDescent="0.25">
      <c r="A9462" s="290"/>
    </row>
    <row r="9463" spans="1:1" x14ac:dyDescent="0.25">
      <c r="A9463" s="290"/>
    </row>
    <row r="9464" spans="1:1" x14ac:dyDescent="0.25">
      <c r="A9464" s="290"/>
    </row>
    <row r="9465" spans="1:1" x14ac:dyDescent="0.25">
      <c r="A9465" s="290"/>
    </row>
    <row r="9466" spans="1:1" x14ac:dyDescent="0.25">
      <c r="A9466" s="290"/>
    </row>
    <row r="9467" spans="1:1" x14ac:dyDescent="0.25">
      <c r="A9467" s="290"/>
    </row>
    <row r="9468" spans="1:1" x14ac:dyDescent="0.25">
      <c r="A9468" s="290"/>
    </row>
    <row r="9469" spans="1:1" x14ac:dyDescent="0.25">
      <c r="A9469" s="290"/>
    </row>
    <row r="9470" spans="1:1" x14ac:dyDescent="0.25">
      <c r="A9470" s="290"/>
    </row>
    <row r="9471" spans="1:1" x14ac:dyDescent="0.25">
      <c r="A9471" s="290"/>
    </row>
    <row r="9472" spans="1:1" x14ac:dyDescent="0.25">
      <c r="A9472" s="290"/>
    </row>
    <row r="9473" spans="1:1" x14ac:dyDescent="0.25">
      <c r="A9473" s="290"/>
    </row>
    <row r="9474" spans="1:1" x14ac:dyDescent="0.25">
      <c r="A9474" s="290"/>
    </row>
    <row r="9475" spans="1:1" x14ac:dyDescent="0.25">
      <c r="A9475" s="290"/>
    </row>
    <row r="9476" spans="1:1" x14ac:dyDescent="0.25">
      <c r="A9476" s="290"/>
    </row>
    <row r="9477" spans="1:1" x14ac:dyDescent="0.25">
      <c r="A9477" s="290"/>
    </row>
    <row r="9478" spans="1:1" x14ac:dyDescent="0.25">
      <c r="A9478" s="290"/>
    </row>
    <row r="9479" spans="1:1" x14ac:dyDescent="0.25">
      <c r="A9479" s="290"/>
    </row>
    <row r="9480" spans="1:1" x14ac:dyDescent="0.25">
      <c r="A9480" s="290"/>
    </row>
    <row r="9481" spans="1:1" x14ac:dyDescent="0.25">
      <c r="A9481" s="290"/>
    </row>
    <row r="9482" spans="1:1" x14ac:dyDescent="0.25">
      <c r="A9482" s="290"/>
    </row>
    <row r="9483" spans="1:1" x14ac:dyDescent="0.25">
      <c r="A9483" s="290"/>
    </row>
    <row r="9484" spans="1:1" x14ac:dyDescent="0.25">
      <c r="A9484" s="290"/>
    </row>
    <row r="9485" spans="1:1" x14ac:dyDescent="0.25">
      <c r="A9485" s="290"/>
    </row>
    <row r="9486" spans="1:1" x14ac:dyDescent="0.25">
      <c r="A9486" s="290"/>
    </row>
    <row r="9487" spans="1:1" x14ac:dyDescent="0.25">
      <c r="A9487" s="290"/>
    </row>
    <row r="9488" spans="1:1" x14ac:dyDescent="0.25">
      <c r="A9488" s="290"/>
    </row>
    <row r="9489" spans="1:1" x14ac:dyDescent="0.25">
      <c r="A9489" s="290"/>
    </row>
    <row r="9490" spans="1:1" x14ac:dyDescent="0.25">
      <c r="A9490" s="290"/>
    </row>
    <row r="9491" spans="1:1" x14ac:dyDescent="0.25">
      <c r="A9491" s="290"/>
    </row>
    <row r="9492" spans="1:1" x14ac:dyDescent="0.25">
      <c r="A9492" s="290"/>
    </row>
    <row r="9493" spans="1:1" x14ac:dyDescent="0.25">
      <c r="A9493" s="290"/>
    </row>
    <row r="9494" spans="1:1" x14ac:dyDescent="0.25">
      <c r="A9494" s="290"/>
    </row>
    <row r="9495" spans="1:1" x14ac:dyDescent="0.25">
      <c r="A9495" s="290"/>
    </row>
    <row r="9496" spans="1:1" x14ac:dyDescent="0.25">
      <c r="A9496" s="290"/>
    </row>
    <row r="9497" spans="1:1" x14ac:dyDescent="0.25">
      <c r="A9497" s="290"/>
    </row>
    <row r="9498" spans="1:1" x14ac:dyDescent="0.25">
      <c r="A9498" s="290"/>
    </row>
    <row r="9499" spans="1:1" x14ac:dyDescent="0.25">
      <c r="A9499" s="290"/>
    </row>
    <row r="9500" spans="1:1" x14ac:dyDescent="0.25">
      <c r="A9500" s="290"/>
    </row>
    <row r="9501" spans="1:1" x14ac:dyDescent="0.25">
      <c r="A9501" s="290"/>
    </row>
    <row r="9502" spans="1:1" x14ac:dyDescent="0.25">
      <c r="A9502" s="290"/>
    </row>
    <row r="9503" spans="1:1" x14ac:dyDescent="0.25">
      <c r="A9503" s="290"/>
    </row>
    <row r="9504" spans="1:1" x14ac:dyDescent="0.25">
      <c r="A9504" s="290"/>
    </row>
    <row r="9505" spans="1:1" x14ac:dyDescent="0.25">
      <c r="A9505" s="290"/>
    </row>
    <row r="9506" spans="1:1" x14ac:dyDescent="0.25">
      <c r="A9506" s="290"/>
    </row>
    <row r="9507" spans="1:1" x14ac:dyDescent="0.25">
      <c r="A9507" s="290"/>
    </row>
    <row r="9508" spans="1:1" x14ac:dyDescent="0.25">
      <c r="A9508" s="290"/>
    </row>
    <row r="9509" spans="1:1" x14ac:dyDescent="0.25">
      <c r="A9509" s="290"/>
    </row>
    <row r="9510" spans="1:1" x14ac:dyDescent="0.25">
      <c r="A9510" s="290"/>
    </row>
    <row r="9511" spans="1:1" x14ac:dyDescent="0.25">
      <c r="A9511" s="290"/>
    </row>
    <row r="9512" spans="1:1" x14ac:dyDescent="0.25">
      <c r="A9512" s="290"/>
    </row>
    <row r="9513" spans="1:1" x14ac:dyDescent="0.25">
      <c r="A9513" s="290"/>
    </row>
    <row r="9514" spans="1:1" x14ac:dyDescent="0.25">
      <c r="A9514" s="290"/>
    </row>
    <row r="9515" spans="1:1" x14ac:dyDescent="0.25">
      <c r="A9515" s="290"/>
    </row>
    <row r="9516" spans="1:1" x14ac:dyDescent="0.25">
      <c r="A9516" s="290"/>
    </row>
    <row r="9517" spans="1:1" x14ac:dyDescent="0.25">
      <c r="A9517" s="290"/>
    </row>
    <row r="9518" spans="1:1" x14ac:dyDescent="0.25">
      <c r="A9518" s="290"/>
    </row>
    <row r="9519" spans="1:1" x14ac:dyDescent="0.25">
      <c r="A9519" s="290"/>
    </row>
    <row r="9520" spans="1:1" x14ac:dyDescent="0.25">
      <c r="A9520" s="290"/>
    </row>
    <row r="9521" spans="1:1" x14ac:dyDescent="0.25">
      <c r="A9521" s="290"/>
    </row>
    <row r="9522" spans="1:1" x14ac:dyDescent="0.25">
      <c r="A9522" s="290"/>
    </row>
    <row r="9523" spans="1:1" x14ac:dyDescent="0.25">
      <c r="A9523" s="290"/>
    </row>
    <row r="9524" spans="1:1" x14ac:dyDescent="0.25">
      <c r="A9524" s="290"/>
    </row>
    <row r="9525" spans="1:1" x14ac:dyDescent="0.25">
      <c r="A9525" s="290"/>
    </row>
    <row r="9526" spans="1:1" x14ac:dyDescent="0.25">
      <c r="A9526" s="290"/>
    </row>
    <row r="9527" spans="1:1" x14ac:dyDescent="0.25">
      <c r="A9527" s="290"/>
    </row>
    <row r="9528" spans="1:1" x14ac:dyDescent="0.25">
      <c r="A9528" s="290"/>
    </row>
    <row r="9529" spans="1:1" x14ac:dyDescent="0.25">
      <c r="A9529" s="290"/>
    </row>
    <row r="9530" spans="1:1" x14ac:dyDescent="0.25">
      <c r="A9530" s="290"/>
    </row>
    <row r="9531" spans="1:1" x14ac:dyDescent="0.25">
      <c r="A9531" s="290"/>
    </row>
    <row r="9532" spans="1:1" x14ac:dyDescent="0.25">
      <c r="A9532" s="290"/>
    </row>
    <row r="9533" spans="1:1" x14ac:dyDescent="0.25">
      <c r="A9533" s="290"/>
    </row>
    <row r="9534" spans="1:1" x14ac:dyDescent="0.25">
      <c r="A9534" s="290"/>
    </row>
    <row r="9535" spans="1:1" x14ac:dyDescent="0.25">
      <c r="A9535" s="290"/>
    </row>
    <row r="9536" spans="1:1" x14ac:dyDescent="0.25">
      <c r="A9536" s="290"/>
    </row>
    <row r="9537" spans="1:1" x14ac:dyDescent="0.25">
      <c r="A9537" s="290"/>
    </row>
    <row r="9538" spans="1:1" x14ac:dyDescent="0.25">
      <c r="A9538" s="290"/>
    </row>
    <row r="9539" spans="1:1" x14ac:dyDescent="0.25">
      <c r="A9539" s="290"/>
    </row>
    <row r="9540" spans="1:1" x14ac:dyDescent="0.25">
      <c r="A9540" s="290"/>
    </row>
    <row r="9541" spans="1:1" x14ac:dyDescent="0.25">
      <c r="A9541" s="290"/>
    </row>
    <row r="9542" spans="1:1" x14ac:dyDescent="0.25">
      <c r="A9542" s="290"/>
    </row>
    <row r="9543" spans="1:1" x14ac:dyDescent="0.25">
      <c r="A9543" s="290"/>
    </row>
    <row r="9544" spans="1:1" x14ac:dyDescent="0.25">
      <c r="A9544" s="290"/>
    </row>
    <row r="9545" spans="1:1" x14ac:dyDescent="0.25">
      <c r="A9545" s="290"/>
    </row>
    <row r="9546" spans="1:1" x14ac:dyDescent="0.25">
      <c r="A9546" s="290"/>
    </row>
    <row r="9547" spans="1:1" x14ac:dyDescent="0.25">
      <c r="A9547" s="290"/>
    </row>
    <row r="9548" spans="1:1" x14ac:dyDescent="0.25">
      <c r="A9548" s="290"/>
    </row>
    <row r="9549" spans="1:1" x14ac:dyDescent="0.25">
      <c r="A9549" s="290"/>
    </row>
    <row r="9550" spans="1:1" x14ac:dyDescent="0.25">
      <c r="A9550" s="290"/>
    </row>
    <row r="9551" spans="1:1" x14ac:dyDescent="0.25">
      <c r="A9551" s="290"/>
    </row>
    <row r="9552" spans="1:1" x14ac:dyDescent="0.25">
      <c r="A9552" s="290"/>
    </row>
    <row r="9553" spans="1:1" x14ac:dyDescent="0.25">
      <c r="A9553" s="290"/>
    </row>
    <row r="9554" spans="1:1" x14ac:dyDescent="0.25">
      <c r="A9554" s="290"/>
    </row>
    <row r="9555" spans="1:1" x14ac:dyDescent="0.25">
      <c r="A9555" s="290"/>
    </row>
    <row r="9556" spans="1:1" x14ac:dyDescent="0.25">
      <c r="A9556" s="290"/>
    </row>
    <row r="9557" spans="1:1" x14ac:dyDescent="0.25">
      <c r="A9557" s="290"/>
    </row>
    <row r="9558" spans="1:1" x14ac:dyDescent="0.25">
      <c r="A9558" s="290"/>
    </row>
    <row r="9559" spans="1:1" x14ac:dyDescent="0.25">
      <c r="A9559" s="290"/>
    </row>
    <row r="9560" spans="1:1" x14ac:dyDescent="0.25">
      <c r="A9560" s="290"/>
    </row>
    <row r="9561" spans="1:1" x14ac:dyDescent="0.25">
      <c r="A9561" s="290"/>
    </row>
    <row r="9562" spans="1:1" x14ac:dyDescent="0.25">
      <c r="A9562" s="290"/>
    </row>
    <row r="9563" spans="1:1" x14ac:dyDescent="0.25">
      <c r="A9563" s="290"/>
    </row>
    <row r="9564" spans="1:1" x14ac:dyDescent="0.25">
      <c r="A9564" s="290"/>
    </row>
    <row r="9565" spans="1:1" x14ac:dyDescent="0.25">
      <c r="A9565" s="290"/>
    </row>
    <row r="9566" spans="1:1" x14ac:dyDescent="0.25">
      <c r="A9566" s="290"/>
    </row>
    <row r="9567" spans="1:1" x14ac:dyDescent="0.25">
      <c r="A9567" s="290"/>
    </row>
    <row r="9568" spans="1:1" x14ac:dyDescent="0.25">
      <c r="A9568" s="290"/>
    </row>
    <row r="9569" spans="1:1" x14ac:dyDescent="0.25">
      <c r="A9569" s="290"/>
    </row>
    <row r="9570" spans="1:1" x14ac:dyDescent="0.25">
      <c r="A9570" s="290"/>
    </row>
    <row r="9571" spans="1:1" x14ac:dyDescent="0.25">
      <c r="A9571" s="290"/>
    </row>
    <row r="9572" spans="1:1" x14ac:dyDescent="0.25">
      <c r="A9572" s="290"/>
    </row>
    <row r="9573" spans="1:1" x14ac:dyDescent="0.25">
      <c r="A9573" s="290"/>
    </row>
    <row r="9574" spans="1:1" x14ac:dyDescent="0.25">
      <c r="A9574" s="290"/>
    </row>
    <row r="9575" spans="1:1" x14ac:dyDescent="0.25">
      <c r="A9575" s="290"/>
    </row>
    <row r="9576" spans="1:1" x14ac:dyDescent="0.25">
      <c r="A9576" s="290"/>
    </row>
    <row r="9577" spans="1:1" x14ac:dyDescent="0.25">
      <c r="A9577" s="290"/>
    </row>
    <row r="9578" spans="1:1" x14ac:dyDescent="0.25">
      <c r="A9578" s="290"/>
    </row>
    <row r="9579" spans="1:1" x14ac:dyDescent="0.25">
      <c r="A9579" s="290"/>
    </row>
    <row r="9580" spans="1:1" x14ac:dyDescent="0.25">
      <c r="A9580" s="290"/>
    </row>
    <row r="9581" spans="1:1" x14ac:dyDescent="0.25">
      <c r="A9581" s="290"/>
    </row>
    <row r="9582" spans="1:1" x14ac:dyDescent="0.25">
      <c r="A9582" s="290"/>
    </row>
    <row r="9583" spans="1:1" x14ac:dyDescent="0.25">
      <c r="A9583" s="290"/>
    </row>
    <row r="9584" spans="1:1" x14ac:dyDescent="0.25">
      <c r="A9584" s="290"/>
    </row>
    <row r="9585" spans="1:1" x14ac:dyDescent="0.25">
      <c r="A9585" s="290"/>
    </row>
    <row r="9586" spans="1:1" x14ac:dyDescent="0.25">
      <c r="A9586" s="290"/>
    </row>
    <row r="9587" spans="1:1" x14ac:dyDescent="0.25">
      <c r="A9587" s="290"/>
    </row>
    <row r="9588" spans="1:1" x14ac:dyDescent="0.25">
      <c r="A9588" s="290"/>
    </row>
    <row r="9589" spans="1:1" x14ac:dyDescent="0.25">
      <c r="A9589" s="290"/>
    </row>
    <row r="9590" spans="1:1" x14ac:dyDescent="0.25">
      <c r="A9590" s="290"/>
    </row>
    <row r="9591" spans="1:1" x14ac:dyDescent="0.25">
      <c r="A9591" s="290"/>
    </row>
    <row r="9592" spans="1:1" x14ac:dyDescent="0.25">
      <c r="A9592" s="290"/>
    </row>
    <row r="9593" spans="1:1" x14ac:dyDescent="0.25">
      <c r="A9593" s="290"/>
    </row>
    <row r="9594" spans="1:1" x14ac:dyDescent="0.25">
      <c r="A9594" s="290"/>
    </row>
    <row r="9595" spans="1:1" x14ac:dyDescent="0.25">
      <c r="A9595" s="290"/>
    </row>
    <row r="9596" spans="1:1" x14ac:dyDescent="0.25">
      <c r="A9596" s="290"/>
    </row>
    <row r="9597" spans="1:1" x14ac:dyDescent="0.25">
      <c r="A9597" s="290"/>
    </row>
    <row r="9598" spans="1:1" x14ac:dyDescent="0.25">
      <c r="A9598" s="290"/>
    </row>
    <row r="9599" spans="1:1" x14ac:dyDescent="0.25">
      <c r="A9599" s="290"/>
    </row>
    <row r="9600" spans="1:1" x14ac:dyDescent="0.25">
      <c r="A9600" s="290"/>
    </row>
    <row r="9601" spans="1:1" x14ac:dyDescent="0.25">
      <c r="A9601" s="290"/>
    </row>
    <row r="9602" spans="1:1" x14ac:dyDescent="0.25">
      <c r="A9602" s="290"/>
    </row>
    <row r="9603" spans="1:1" x14ac:dyDescent="0.25">
      <c r="A9603" s="290"/>
    </row>
    <row r="9604" spans="1:1" x14ac:dyDescent="0.25">
      <c r="A9604" s="290"/>
    </row>
    <row r="9605" spans="1:1" x14ac:dyDescent="0.25">
      <c r="A9605" s="290"/>
    </row>
    <row r="9606" spans="1:1" x14ac:dyDescent="0.25">
      <c r="A9606" s="290"/>
    </row>
    <row r="9607" spans="1:1" x14ac:dyDescent="0.25">
      <c r="A9607" s="290"/>
    </row>
    <row r="9608" spans="1:1" x14ac:dyDescent="0.25">
      <c r="A9608" s="290"/>
    </row>
    <row r="9609" spans="1:1" x14ac:dyDescent="0.25">
      <c r="A9609" s="290"/>
    </row>
    <row r="9610" spans="1:1" x14ac:dyDescent="0.25">
      <c r="A9610" s="290"/>
    </row>
    <row r="9611" spans="1:1" x14ac:dyDescent="0.25">
      <c r="A9611" s="290"/>
    </row>
    <row r="9612" spans="1:1" x14ac:dyDescent="0.25">
      <c r="A9612" s="290"/>
    </row>
    <row r="9613" spans="1:1" x14ac:dyDescent="0.25">
      <c r="A9613" s="290"/>
    </row>
    <row r="9614" spans="1:1" x14ac:dyDescent="0.25">
      <c r="A9614" s="290"/>
    </row>
    <row r="9615" spans="1:1" x14ac:dyDescent="0.25">
      <c r="A9615" s="290"/>
    </row>
    <row r="9616" spans="1:1" x14ac:dyDescent="0.25">
      <c r="A9616" s="290"/>
    </row>
    <row r="9617" spans="1:1" x14ac:dyDescent="0.25">
      <c r="A9617" s="290"/>
    </row>
    <row r="9618" spans="1:1" x14ac:dyDescent="0.25">
      <c r="A9618" s="290"/>
    </row>
    <row r="9619" spans="1:1" x14ac:dyDescent="0.25">
      <c r="A9619" s="290"/>
    </row>
    <row r="9620" spans="1:1" x14ac:dyDescent="0.25">
      <c r="A9620" s="290"/>
    </row>
    <row r="9621" spans="1:1" x14ac:dyDescent="0.25">
      <c r="A9621" s="290"/>
    </row>
    <row r="9622" spans="1:1" x14ac:dyDescent="0.25">
      <c r="A9622" s="290"/>
    </row>
    <row r="9623" spans="1:1" x14ac:dyDescent="0.25">
      <c r="A9623" s="290"/>
    </row>
    <row r="9624" spans="1:1" x14ac:dyDescent="0.25">
      <c r="A9624" s="290"/>
    </row>
    <row r="9625" spans="1:1" x14ac:dyDescent="0.25">
      <c r="A9625" s="290"/>
    </row>
    <row r="9626" spans="1:1" x14ac:dyDescent="0.25">
      <c r="A9626" s="290"/>
    </row>
    <row r="9627" spans="1:1" x14ac:dyDescent="0.25">
      <c r="A9627" s="290"/>
    </row>
    <row r="9628" spans="1:1" x14ac:dyDescent="0.25">
      <c r="A9628" s="290"/>
    </row>
    <row r="9629" spans="1:1" x14ac:dyDescent="0.25">
      <c r="A9629" s="290"/>
    </row>
    <row r="9630" spans="1:1" x14ac:dyDescent="0.25">
      <c r="A9630" s="290"/>
    </row>
    <row r="9631" spans="1:1" x14ac:dyDescent="0.25">
      <c r="A9631" s="290"/>
    </row>
    <row r="9632" spans="1:1" x14ac:dyDescent="0.25">
      <c r="A9632" s="290"/>
    </row>
    <row r="9633" spans="1:1" x14ac:dyDescent="0.25">
      <c r="A9633" s="290"/>
    </row>
    <row r="9634" spans="1:1" x14ac:dyDescent="0.25">
      <c r="A9634" s="290"/>
    </row>
    <row r="9635" spans="1:1" x14ac:dyDescent="0.25">
      <c r="A9635" s="290"/>
    </row>
    <row r="9636" spans="1:1" x14ac:dyDescent="0.25">
      <c r="A9636" s="290"/>
    </row>
    <row r="9637" spans="1:1" x14ac:dyDescent="0.25">
      <c r="A9637" s="290"/>
    </row>
    <row r="9638" spans="1:1" x14ac:dyDescent="0.25">
      <c r="A9638" s="290"/>
    </row>
    <row r="9639" spans="1:1" x14ac:dyDescent="0.25">
      <c r="A9639" s="290"/>
    </row>
    <row r="9640" spans="1:1" x14ac:dyDescent="0.25">
      <c r="A9640" s="290"/>
    </row>
    <row r="9641" spans="1:1" x14ac:dyDescent="0.25">
      <c r="A9641" s="290"/>
    </row>
    <row r="9642" spans="1:1" x14ac:dyDescent="0.25">
      <c r="A9642" s="290"/>
    </row>
    <row r="9643" spans="1:1" x14ac:dyDescent="0.25">
      <c r="A9643" s="290"/>
    </row>
    <row r="9644" spans="1:1" x14ac:dyDescent="0.25">
      <c r="A9644" s="290"/>
    </row>
    <row r="9645" spans="1:1" x14ac:dyDescent="0.25">
      <c r="A9645" s="290"/>
    </row>
    <row r="9646" spans="1:1" x14ac:dyDescent="0.25">
      <c r="A9646" s="290"/>
    </row>
    <row r="9647" spans="1:1" x14ac:dyDescent="0.25">
      <c r="A9647" s="290"/>
    </row>
    <row r="9648" spans="1:1" x14ac:dyDescent="0.25">
      <c r="A9648" s="290"/>
    </row>
    <row r="9649" spans="1:1" x14ac:dyDescent="0.25">
      <c r="A9649" s="290"/>
    </row>
    <row r="9650" spans="1:1" x14ac:dyDescent="0.25">
      <c r="A9650" s="290"/>
    </row>
    <row r="9651" spans="1:1" x14ac:dyDescent="0.25">
      <c r="A9651" s="290"/>
    </row>
    <row r="9652" spans="1:1" x14ac:dyDescent="0.25">
      <c r="A9652" s="290"/>
    </row>
    <row r="9653" spans="1:1" x14ac:dyDescent="0.25">
      <c r="A9653" s="290"/>
    </row>
    <row r="9654" spans="1:1" x14ac:dyDescent="0.25">
      <c r="A9654" s="290"/>
    </row>
    <row r="9655" spans="1:1" x14ac:dyDescent="0.25">
      <c r="A9655" s="290"/>
    </row>
    <row r="9656" spans="1:1" x14ac:dyDescent="0.25">
      <c r="A9656" s="290"/>
    </row>
    <row r="9657" spans="1:1" x14ac:dyDescent="0.25">
      <c r="A9657" s="290"/>
    </row>
    <row r="9658" spans="1:1" x14ac:dyDescent="0.25">
      <c r="A9658" s="290"/>
    </row>
    <row r="9659" spans="1:1" x14ac:dyDescent="0.25">
      <c r="A9659" s="290"/>
    </row>
    <row r="9660" spans="1:1" x14ac:dyDescent="0.25">
      <c r="A9660" s="290"/>
    </row>
    <row r="9661" spans="1:1" x14ac:dyDescent="0.25">
      <c r="A9661" s="290"/>
    </row>
    <row r="9662" spans="1:1" x14ac:dyDescent="0.25">
      <c r="A9662" s="290"/>
    </row>
    <row r="9663" spans="1:1" x14ac:dyDescent="0.25">
      <c r="A9663" s="290"/>
    </row>
    <row r="9664" spans="1:1" x14ac:dyDescent="0.25">
      <c r="A9664" s="290"/>
    </row>
    <row r="9665" spans="1:1" x14ac:dyDescent="0.25">
      <c r="A9665" s="290"/>
    </row>
    <row r="9666" spans="1:1" x14ac:dyDescent="0.25">
      <c r="A9666" s="290"/>
    </row>
    <row r="9667" spans="1:1" x14ac:dyDescent="0.25">
      <c r="A9667" s="290"/>
    </row>
    <row r="9668" spans="1:1" x14ac:dyDescent="0.25">
      <c r="A9668" s="290"/>
    </row>
    <row r="9669" spans="1:1" x14ac:dyDescent="0.25">
      <c r="A9669" s="290"/>
    </row>
    <row r="9670" spans="1:1" x14ac:dyDescent="0.25">
      <c r="A9670" s="290"/>
    </row>
    <row r="9671" spans="1:1" x14ac:dyDescent="0.25">
      <c r="A9671" s="290"/>
    </row>
    <row r="9672" spans="1:1" x14ac:dyDescent="0.25">
      <c r="A9672" s="290"/>
    </row>
    <row r="9673" spans="1:1" x14ac:dyDescent="0.25">
      <c r="A9673" s="290"/>
    </row>
    <row r="9674" spans="1:1" x14ac:dyDescent="0.25">
      <c r="A9674" s="290"/>
    </row>
    <row r="9675" spans="1:1" x14ac:dyDescent="0.25">
      <c r="A9675" s="290"/>
    </row>
    <row r="9676" spans="1:1" x14ac:dyDescent="0.25">
      <c r="A9676" s="290"/>
    </row>
    <row r="9677" spans="1:1" x14ac:dyDescent="0.25">
      <c r="A9677" s="290"/>
    </row>
    <row r="9678" spans="1:1" x14ac:dyDescent="0.25">
      <c r="A9678" s="290"/>
    </row>
    <row r="9679" spans="1:1" x14ac:dyDescent="0.25">
      <c r="A9679" s="290"/>
    </row>
    <row r="9680" spans="1:1" x14ac:dyDescent="0.25">
      <c r="A9680" s="290"/>
    </row>
    <row r="9681" spans="1:1" x14ac:dyDescent="0.25">
      <c r="A9681" s="290"/>
    </row>
    <row r="9682" spans="1:1" x14ac:dyDescent="0.25">
      <c r="A9682" s="290"/>
    </row>
    <row r="9683" spans="1:1" x14ac:dyDescent="0.25">
      <c r="A9683" s="290"/>
    </row>
    <row r="9684" spans="1:1" x14ac:dyDescent="0.25">
      <c r="A9684" s="290"/>
    </row>
    <row r="9685" spans="1:1" x14ac:dyDescent="0.25">
      <c r="A9685" s="290"/>
    </row>
    <row r="9686" spans="1:1" x14ac:dyDescent="0.25">
      <c r="A9686" s="290"/>
    </row>
    <row r="9687" spans="1:1" x14ac:dyDescent="0.25">
      <c r="A9687" s="290"/>
    </row>
    <row r="9688" spans="1:1" x14ac:dyDescent="0.25">
      <c r="A9688" s="290"/>
    </row>
    <row r="9689" spans="1:1" x14ac:dyDescent="0.25">
      <c r="A9689" s="290"/>
    </row>
    <row r="9690" spans="1:1" x14ac:dyDescent="0.25">
      <c r="A9690" s="290"/>
    </row>
    <row r="9691" spans="1:1" x14ac:dyDescent="0.25">
      <c r="A9691" s="290"/>
    </row>
    <row r="9692" spans="1:1" x14ac:dyDescent="0.25">
      <c r="A9692" s="290"/>
    </row>
    <row r="9693" spans="1:1" x14ac:dyDescent="0.25">
      <c r="A9693" s="290"/>
    </row>
    <row r="9694" spans="1:1" x14ac:dyDescent="0.25">
      <c r="A9694" s="290"/>
    </row>
    <row r="9695" spans="1:1" x14ac:dyDescent="0.25">
      <c r="A9695" s="290"/>
    </row>
    <row r="9696" spans="1:1" x14ac:dyDescent="0.25">
      <c r="A9696" s="290"/>
    </row>
    <row r="9697" spans="1:1" x14ac:dyDescent="0.25">
      <c r="A9697" s="290"/>
    </row>
    <row r="9698" spans="1:1" x14ac:dyDescent="0.25">
      <c r="A9698" s="290"/>
    </row>
    <row r="9699" spans="1:1" x14ac:dyDescent="0.25">
      <c r="A9699" s="290"/>
    </row>
    <row r="9700" spans="1:1" x14ac:dyDescent="0.25">
      <c r="A9700" s="290"/>
    </row>
    <row r="9701" spans="1:1" x14ac:dyDescent="0.25">
      <c r="A9701" s="290"/>
    </row>
    <row r="9702" spans="1:1" x14ac:dyDescent="0.25">
      <c r="A9702" s="290"/>
    </row>
    <row r="9703" spans="1:1" x14ac:dyDescent="0.25">
      <c r="A9703" s="290"/>
    </row>
    <row r="9704" spans="1:1" x14ac:dyDescent="0.25">
      <c r="A9704" s="290"/>
    </row>
    <row r="9705" spans="1:1" x14ac:dyDescent="0.25">
      <c r="A9705" s="290"/>
    </row>
    <row r="9706" spans="1:1" x14ac:dyDescent="0.25">
      <c r="A9706" s="290"/>
    </row>
    <row r="9707" spans="1:1" x14ac:dyDescent="0.25">
      <c r="A9707" s="290"/>
    </row>
    <row r="9708" spans="1:1" x14ac:dyDescent="0.25">
      <c r="A9708" s="290"/>
    </row>
    <row r="9709" spans="1:1" x14ac:dyDescent="0.25">
      <c r="A9709" s="290"/>
    </row>
    <row r="9710" spans="1:1" x14ac:dyDescent="0.25">
      <c r="A9710" s="290"/>
    </row>
    <row r="9711" spans="1:1" x14ac:dyDescent="0.25">
      <c r="A9711" s="290"/>
    </row>
    <row r="9712" spans="1:1" x14ac:dyDescent="0.25">
      <c r="A9712" s="290"/>
    </row>
    <row r="9713" spans="1:1" x14ac:dyDescent="0.25">
      <c r="A9713" s="290"/>
    </row>
    <row r="9714" spans="1:1" x14ac:dyDescent="0.25">
      <c r="A9714" s="290"/>
    </row>
    <row r="9715" spans="1:1" x14ac:dyDescent="0.25">
      <c r="A9715" s="290"/>
    </row>
    <row r="9716" spans="1:1" x14ac:dyDescent="0.25">
      <c r="A9716" s="290"/>
    </row>
    <row r="9717" spans="1:1" x14ac:dyDescent="0.25">
      <c r="A9717" s="290"/>
    </row>
    <row r="9718" spans="1:1" x14ac:dyDescent="0.25">
      <c r="A9718" s="290"/>
    </row>
    <row r="9719" spans="1:1" x14ac:dyDescent="0.25">
      <c r="A9719" s="290"/>
    </row>
    <row r="9720" spans="1:1" x14ac:dyDescent="0.25">
      <c r="A9720" s="290"/>
    </row>
    <row r="9721" spans="1:1" x14ac:dyDescent="0.25">
      <c r="A9721" s="290"/>
    </row>
    <row r="9722" spans="1:1" x14ac:dyDescent="0.25">
      <c r="A9722" s="290"/>
    </row>
    <row r="9723" spans="1:1" x14ac:dyDescent="0.25">
      <c r="A9723" s="290"/>
    </row>
    <row r="9724" spans="1:1" x14ac:dyDescent="0.25">
      <c r="A9724" s="290"/>
    </row>
    <row r="9725" spans="1:1" x14ac:dyDescent="0.25">
      <c r="A9725" s="290"/>
    </row>
    <row r="9726" spans="1:1" x14ac:dyDescent="0.25">
      <c r="A9726" s="290"/>
    </row>
    <row r="9727" spans="1:1" x14ac:dyDescent="0.25">
      <c r="A9727" s="290"/>
    </row>
    <row r="9728" spans="1:1" x14ac:dyDescent="0.25">
      <c r="A9728" s="290"/>
    </row>
    <row r="9729" spans="1:1" x14ac:dyDescent="0.25">
      <c r="A9729" s="290"/>
    </row>
    <row r="9730" spans="1:1" x14ac:dyDescent="0.25">
      <c r="A9730" s="290"/>
    </row>
    <row r="9731" spans="1:1" x14ac:dyDescent="0.25">
      <c r="A9731" s="290"/>
    </row>
    <row r="9732" spans="1:1" x14ac:dyDescent="0.25">
      <c r="A9732" s="290"/>
    </row>
    <row r="9733" spans="1:1" x14ac:dyDescent="0.25">
      <c r="A9733" s="290"/>
    </row>
    <row r="9734" spans="1:1" x14ac:dyDescent="0.25">
      <c r="A9734" s="290"/>
    </row>
    <row r="9735" spans="1:1" x14ac:dyDescent="0.25">
      <c r="A9735" s="290"/>
    </row>
    <row r="9736" spans="1:1" x14ac:dyDescent="0.25">
      <c r="A9736" s="290"/>
    </row>
    <row r="9737" spans="1:1" x14ac:dyDescent="0.25">
      <c r="A9737" s="290"/>
    </row>
    <row r="9738" spans="1:1" x14ac:dyDescent="0.25">
      <c r="A9738" s="290"/>
    </row>
    <row r="9739" spans="1:1" x14ac:dyDescent="0.25">
      <c r="A9739" s="290"/>
    </row>
    <row r="9740" spans="1:1" x14ac:dyDescent="0.25">
      <c r="A9740" s="290"/>
    </row>
    <row r="9741" spans="1:1" x14ac:dyDescent="0.25">
      <c r="A9741" s="290"/>
    </row>
    <row r="9742" spans="1:1" x14ac:dyDescent="0.25">
      <c r="A9742" s="290"/>
    </row>
    <row r="9743" spans="1:1" x14ac:dyDescent="0.25">
      <c r="A9743" s="290"/>
    </row>
    <row r="9744" spans="1:1" x14ac:dyDescent="0.25">
      <c r="A9744" s="290"/>
    </row>
    <row r="9745" spans="1:1" x14ac:dyDescent="0.25">
      <c r="A9745" s="290"/>
    </row>
    <row r="9746" spans="1:1" x14ac:dyDescent="0.25">
      <c r="A9746" s="290"/>
    </row>
    <row r="9747" spans="1:1" x14ac:dyDescent="0.25">
      <c r="A9747" s="290"/>
    </row>
    <row r="9748" spans="1:1" x14ac:dyDescent="0.25">
      <c r="A9748" s="290"/>
    </row>
    <row r="9749" spans="1:1" x14ac:dyDescent="0.25">
      <c r="A9749" s="290"/>
    </row>
    <row r="9750" spans="1:1" x14ac:dyDescent="0.25">
      <c r="A9750" s="290"/>
    </row>
    <row r="9751" spans="1:1" x14ac:dyDescent="0.25">
      <c r="A9751" s="290"/>
    </row>
    <row r="9752" spans="1:1" x14ac:dyDescent="0.25">
      <c r="A9752" s="290"/>
    </row>
    <row r="9753" spans="1:1" x14ac:dyDescent="0.25">
      <c r="A9753" s="290"/>
    </row>
    <row r="9754" spans="1:1" x14ac:dyDescent="0.25">
      <c r="A9754" s="290"/>
    </row>
    <row r="9755" spans="1:1" x14ac:dyDescent="0.25">
      <c r="A9755" s="290"/>
    </row>
    <row r="9756" spans="1:1" x14ac:dyDescent="0.25">
      <c r="A9756" s="290"/>
    </row>
    <row r="9757" spans="1:1" x14ac:dyDescent="0.25">
      <c r="A9757" s="290"/>
    </row>
    <row r="9758" spans="1:1" x14ac:dyDescent="0.25">
      <c r="A9758" s="290"/>
    </row>
    <row r="9759" spans="1:1" x14ac:dyDescent="0.25">
      <c r="A9759" s="290"/>
    </row>
    <row r="9760" spans="1:1" x14ac:dyDescent="0.25">
      <c r="A9760" s="290"/>
    </row>
    <row r="9761" spans="1:1" x14ac:dyDescent="0.25">
      <c r="A9761" s="290"/>
    </row>
    <row r="9762" spans="1:1" x14ac:dyDescent="0.25">
      <c r="A9762" s="290"/>
    </row>
    <row r="9763" spans="1:1" x14ac:dyDescent="0.25">
      <c r="A9763" s="290"/>
    </row>
    <row r="9764" spans="1:1" x14ac:dyDescent="0.25">
      <c r="A9764" s="290"/>
    </row>
    <row r="9765" spans="1:1" x14ac:dyDescent="0.25">
      <c r="A9765" s="290"/>
    </row>
    <row r="9766" spans="1:1" x14ac:dyDescent="0.25">
      <c r="A9766" s="290"/>
    </row>
    <row r="9767" spans="1:1" x14ac:dyDescent="0.25">
      <c r="A9767" s="290"/>
    </row>
    <row r="9768" spans="1:1" x14ac:dyDescent="0.25">
      <c r="A9768" s="290"/>
    </row>
    <row r="9769" spans="1:1" x14ac:dyDescent="0.25">
      <c r="A9769" s="290"/>
    </row>
    <row r="9770" spans="1:1" x14ac:dyDescent="0.25">
      <c r="A9770" s="290"/>
    </row>
    <row r="9771" spans="1:1" x14ac:dyDescent="0.25">
      <c r="A9771" s="290"/>
    </row>
    <row r="9772" spans="1:1" x14ac:dyDescent="0.25">
      <c r="A9772" s="290"/>
    </row>
    <row r="9773" spans="1:1" x14ac:dyDescent="0.25">
      <c r="A9773" s="290"/>
    </row>
    <row r="9774" spans="1:1" x14ac:dyDescent="0.25">
      <c r="A9774" s="290"/>
    </row>
    <row r="9775" spans="1:1" x14ac:dyDescent="0.25">
      <c r="A9775" s="290"/>
    </row>
    <row r="9776" spans="1:1" x14ac:dyDescent="0.25">
      <c r="A9776" s="290"/>
    </row>
    <row r="9777" spans="1:1" x14ac:dyDescent="0.25">
      <c r="A9777" s="290"/>
    </row>
    <row r="9778" spans="1:1" x14ac:dyDescent="0.25">
      <c r="A9778" s="290"/>
    </row>
    <row r="9779" spans="1:1" x14ac:dyDescent="0.25">
      <c r="A9779" s="290"/>
    </row>
    <row r="9780" spans="1:1" x14ac:dyDescent="0.25">
      <c r="A9780" s="290"/>
    </row>
    <row r="9781" spans="1:1" x14ac:dyDescent="0.25">
      <c r="A9781" s="290"/>
    </row>
    <row r="9782" spans="1:1" x14ac:dyDescent="0.25">
      <c r="A9782" s="290"/>
    </row>
    <row r="9783" spans="1:1" x14ac:dyDescent="0.25">
      <c r="A9783" s="290"/>
    </row>
    <row r="9784" spans="1:1" x14ac:dyDescent="0.25">
      <c r="A9784" s="290"/>
    </row>
    <row r="9785" spans="1:1" x14ac:dyDescent="0.25">
      <c r="A9785" s="290"/>
    </row>
    <row r="9786" spans="1:1" x14ac:dyDescent="0.25">
      <c r="A9786" s="290"/>
    </row>
    <row r="9787" spans="1:1" x14ac:dyDescent="0.25">
      <c r="A9787" s="290"/>
    </row>
    <row r="9788" spans="1:1" x14ac:dyDescent="0.25">
      <c r="A9788" s="290"/>
    </row>
    <row r="9789" spans="1:1" x14ac:dyDescent="0.25">
      <c r="A9789" s="290"/>
    </row>
    <row r="9790" spans="1:1" x14ac:dyDescent="0.25">
      <c r="A9790" s="290"/>
    </row>
    <row r="9791" spans="1:1" x14ac:dyDescent="0.25">
      <c r="A9791" s="290"/>
    </row>
    <row r="9792" spans="1:1" x14ac:dyDescent="0.25">
      <c r="A9792" s="290"/>
    </row>
    <row r="9793" spans="1:1" x14ac:dyDescent="0.25">
      <c r="A9793" s="290"/>
    </row>
    <row r="9794" spans="1:1" x14ac:dyDescent="0.25">
      <c r="A9794" s="290"/>
    </row>
    <row r="9795" spans="1:1" x14ac:dyDescent="0.25">
      <c r="A9795" s="290"/>
    </row>
    <row r="9796" spans="1:1" x14ac:dyDescent="0.25">
      <c r="A9796" s="290"/>
    </row>
    <row r="9797" spans="1:1" x14ac:dyDescent="0.25">
      <c r="A9797" s="290"/>
    </row>
    <row r="9798" spans="1:1" x14ac:dyDescent="0.25">
      <c r="A9798" s="290"/>
    </row>
    <row r="9799" spans="1:1" x14ac:dyDescent="0.25">
      <c r="A9799" s="290"/>
    </row>
    <row r="9800" spans="1:1" x14ac:dyDescent="0.25">
      <c r="A9800" s="290"/>
    </row>
    <row r="9801" spans="1:1" x14ac:dyDescent="0.25">
      <c r="A9801" s="290"/>
    </row>
    <row r="9802" spans="1:1" x14ac:dyDescent="0.25">
      <c r="A9802" s="290"/>
    </row>
    <row r="9803" spans="1:1" x14ac:dyDescent="0.25">
      <c r="A9803" s="290"/>
    </row>
    <row r="9804" spans="1:1" x14ac:dyDescent="0.25">
      <c r="A9804" s="290"/>
    </row>
    <row r="9805" spans="1:1" x14ac:dyDescent="0.25">
      <c r="A9805" s="290"/>
    </row>
    <row r="9806" spans="1:1" x14ac:dyDescent="0.25">
      <c r="A9806" s="290"/>
    </row>
    <row r="9807" spans="1:1" x14ac:dyDescent="0.25">
      <c r="A9807" s="290"/>
    </row>
    <row r="9808" spans="1:1" x14ac:dyDescent="0.25">
      <c r="A9808" s="290"/>
    </row>
    <row r="9809" spans="1:1" x14ac:dyDescent="0.25">
      <c r="A9809" s="290"/>
    </row>
    <row r="9810" spans="1:1" x14ac:dyDescent="0.25">
      <c r="A9810" s="290"/>
    </row>
    <row r="9811" spans="1:1" x14ac:dyDescent="0.25">
      <c r="A9811" s="290"/>
    </row>
    <row r="9812" spans="1:1" x14ac:dyDescent="0.25">
      <c r="A9812" s="290"/>
    </row>
    <row r="9813" spans="1:1" x14ac:dyDescent="0.25">
      <c r="A9813" s="290"/>
    </row>
    <row r="9814" spans="1:1" x14ac:dyDescent="0.25">
      <c r="A9814" s="290"/>
    </row>
    <row r="9815" spans="1:1" x14ac:dyDescent="0.25">
      <c r="A9815" s="290"/>
    </row>
    <row r="9816" spans="1:1" x14ac:dyDescent="0.25">
      <c r="A9816" s="290"/>
    </row>
    <row r="9817" spans="1:1" x14ac:dyDescent="0.25">
      <c r="A9817" s="290"/>
    </row>
    <row r="9818" spans="1:1" x14ac:dyDescent="0.25">
      <c r="A9818" s="290"/>
    </row>
    <row r="9819" spans="1:1" x14ac:dyDescent="0.25">
      <c r="A9819" s="290"/>
    </row>
    <row r="9820" spans="1:1" x14ac:dyDescent="0.25">
      <c r="A9820" s="290"/>
    </row>
    <row r="9821" spans="1:1" x14ac:dyDescent="0.25">
      <c r="A9821" s="290"/>
    </row>
    <row r="9822" spans="1:1" x14ac:dyDescent="0.25">
      <c r="A9822" s="290"/>
    </row>
    <row r="9823" spans="1:1" x14ac:dyDescent="0.25">
      <c r="A9823" s="290"/>
    </row>
    <row r="9824" spans="1:1" x14ac:dyDescent="0.25">
      <c r="A9824" s="290"/>
    </row>
    <row r="9825" spans="1:1" x14ac:dyDescent="0.25">
      <c r="A9825" s="290"/>
    </row>
    <row r="9826" spans="1:1" x14ac:dyDescent="0.25">
      <c r="A9826" s="290"/>
    </row>
    <row r="9827" spans="1:1" x14ac:dyDescent="0.25">
      <c r="A9827" s="290"/>
    </row>
    <row r="9828" spans="1:1" x14ac:dyDescent="0.25">
      <c r="A9828" s="290"/>
    </row>
    <row r="9829" spans="1:1" x14ac:dyDescent="0.25">
      <c r="A9829" s="290"/>
    </row>
    <row r="9830" spans="1:1" x14ac:dyDescent="0.25">
      <c r="A9830" s="290"/>
    </row>
    <row r="9831" spans="1:1" x14ac:dyDescent="0.25">
      <c r="A9831" s="290"/>
    </row>
    <row r="9832" spans="1:1" x14ac:dyDescent="0.25">
      <c r="A9832" s="290"/>
    </row>
    <row r="9833" spans="1:1" x14ac:dyDescent="0.25">
      <c r="A9833" s="290"/>
    </row>
    <row r="9834" spans="1:1" x14ac:dyDescent="0.25">
      <c r="A9834" s="290"/>
    </row>
    <row r="9835" spans="1:1" x14ac:dyDescent="0.25">
      <c r="A9835" s="290"/>
    </row>
    <row r="9836" spans="1:1" x14ac:dyDescent="0.25">
      <c r="A9836" s="290"/>
    </row>
    <row r="9837" spans="1:1" x14ac:dyDescent="0.25">
      <c r="A9837" s="290"/>
    </row>
    <row r="9838" spans="1:1" x14ac:dyDescent="0.25">
      <c r="A9838" s="290"/>
    </row>
    <row r="9839" spans="1:1" x14ac:dyDescent="0.25">
      <c r="A9839" s="290"/>
    </row>
    <row r="9840" spans="1:1" x14ac:dyDescent="0.25">
      <c r="A9840" s="290"/>
    </row>
    <row r="9841" spans="1:1" x14ac:dyDescent="0.25">
      <c r="A9841" s="290"/>
    </row>
    <row r="9842" spans="1:1" x14ac:dyDescent="0.25">
      <c r="A9842" s="290"/>
    </row>
    <row r="9843" spans="1:1" x14ac:dyDescent="0.25">
      <c r="A9843" s="290"/>
    </row>
    <row r="9844" spans="1:1" x14ac:dyDescent="0.25">
      <c r="A9844" s="290"/>
    </row>
    <row r="9845" spans="1:1" x14ac:dyDescent="0.25">
      <c r="A9845" s="290"/>
    </row>
    <row r="9846" spans="1:1" x14ac:dyDescent="0.25">
      <c r="A9846" s="290"/>
    </row>
    <row r="9847" spans="1:1" x14ac:dyDescent="0.25">
      <c r="A9847" s="290"/>
    </row>
    <row r="9848" spans="1:1" x14ac:dyDescent="0.25">
      <c r="A9848" s="290"/>
    </row>
    <row r="9849" spans="1:1" x14ac:dyDescent="0.25">
      <c r="A9849" s="290"/>
    </row>
    <row r="9850" spans="1:1" x14ac:dyDescent="0.25">
      <c r="A9850" s="290"/>
    </row>
    <row r="9851" spans="1:1" x14ac:dyDescent="0.25">
      <c r="A9851" s="290"/>
    </row>
    <row r="9852" spans="1:1" x14ac:dyDescent="0.25">
      <c r="A9852" s="290"/>
    </row>
    <row r="9853" spans="1:1" x14ac:dyDescent="0.25">
      <c r="A9853" s="290"/>
    </row>
    <row r="9854" spans="1:1" x14ac:dyDescent="0.25">
      <c r="A9854" s="290"/>
    </row>
    <row r="9855" spans="1:1" x14ac:dyDescent="0.25">
      <c r="A9855" s="290"/>
    </row>
    <row r="9856" spans="1:1" x14ac:dyDescent="0.25">
      <c r="A9856" s="290"/>
    </row>
    <row r="9857" spans="1:1" x14ac:dyDescent="0.25">
      <c r="A9857" s="290"/>
    </row>
    <row r="9858" spans="1:1" x14ac:dyDescent="0.25">
      <c r="A9858" s="290"/>
    </row>
    <row r="9859" spans="1:1" x14ac:dyDescent="0.25">
      <c r="A9859" s="290"/>
    </row>
    <row r="9860" spans="1:1" x14ac:dyDescent="0.25">
      <c r="A9860" s="290"/>
    </row>
    <row r="9861" spans="1:1" x14ac:dyDescent="0.25">
      <c r="A9861" s="290"/>
    </row>
    <row r="9862" spans="1:1" x14ac:dyDescent="0.25">
      <c r="A9862" s="290"/>
    </row>
    <row r="9863" spans="1:1" x14ac:dyDescent="0.25">
      <c r="A9863" s="290"/>
    </row>
    <row r="9864" spans="1:1" x14ac:dyDescent="0.25">
      <c r="A9864" s="290"/>
    </row>
    <row r="9865" spans="1:1" x14ac:dyDescent="0.25">
      <c r="A9865" s="290"/>
    </row>
    <row r="9866" spans="1:1" x14ac:dyDescent="0.25">
      <c r="A9866" s="290"/>
    </row>
    <row r="9867" spans="1:1" x14ac:dyDescent="0.25">
      <c r="A9867" s="290"/>
    </row>
    <row r="9868" spans="1:1" x14ac:dyDescent="0.25">
      <c r="A9868" s="290"/>
    </row>
    <row r="9869" spans="1:1" x14ac:dyDescent="0.25">
      <c r="A9869" s="290"/>
    </row>
    <row r="9870" spans="1:1" x14ac:dyDescent="0.25">
      <c r="A9870" s="290"/>
    </row>
    <row r="9871" spans="1:1" x14ac:dyDescent="0.25">
      <c r="A9871" s="290"/>
    </row>
    <row r="9872" spans="1:1" x14ac:dyDescent="0.25">
      <c r="A9872" s="290"/>
    </row>
    <row r="9873" spans="1:1" x14ac:dyDescent="0.25">
      <c r="A9873" s="290"/>
    </row>
    <row r="9874" spans="1:1" x14ac:dyDescent="0.25">
      <c r="A9874" s="290"/>
    </row>
    <row r="9875" spans="1:1" x14ac:dyDescent="0.25">
      <c r="A9875" s="290"/>
    </row>
    <row r="9876" spans="1:1" x14ac:dyDescent="0.25">
      <c r="A9876" s="290"/>
    </row>
    <row r="9877" spans="1:1" x14ac:dyDescent="0.25">
      <c r="A9877" s="290"/>
    </row>
    <row r="9878" spans="1:1" x14ac:dyDescent="0.25">
      <c r="A9878" s="290"/>
    </row>
    <row r="9879" spans="1:1" x14ac:dyDescent="0.25">
      <c r="A9879" s="290"/>
    </row>
    <row r="9880" spans="1:1" x14ac:dyDescent="0.25">
      <c r="A9880" s="290"/>
    </row>
    <row r="9881" spans="1:1" x14ac:dyDescent="0.25">
      <c r="A9881" s="290"/>
    </row>
    <row r="9882" spans="1:1" x14ac:dyDescent="0.25">
      <c r="A9882" s="290"/>
    </row>
    <row r="9883" spans="1:1" x14ac:dyDescent="0.25">
      <c r="A9883" s="290"/>
    </row>
    <row r="9884" spans="1:1" x14ac:dyDescent="0.25">
      <c r="A9884" s="290"/>
    </row>
    <row r="9885" spans="1:1" x14ac:dyDescent="0.25">
      <c r="A9885" s="290"/>
    </row>
    <row r="9886" spans="1:1" x14ac:dyDescent="0.25">
      <c r="A9886" s="290"/>
    </row>
    <row r="9887" spans="1:1" x14ac:dyDescent="0.25">
      <c r="A9887" s="290"/>
    </row>
    <row r="9888" spans="1:1" x14ac:dyDescent="0.25">
      <c r="A9888" s="290"/>
    </row>
    <row r="9889" spans="1:1" x14ac:dyDescent="0.25">
      <c r="A9889" s="290"/>
    </row>
    <row r="9890" spans="1:1" x14ac:dyDescent="0.25">
      <c r="A9890" s="290"/>
    </row>
    <row r="9891" spans="1:1" x14ac:dyDescent="0.25">
      <c r="A9891" s="290"/>
    </row>
    <row r="9892" spans="1:1" x14ac:dyDescent="0.25">
      <c r="A9892" s="290"/>
    </row>
    <row r="9893" spans="1:1" x14ac:dyDescent="0.25">
      <c r="A9893" s="290"/>
    </row>
    <row r="9894" spans="1:1" x14ac:dyDescent="0.25">
      <c r="A9894" s="290"/>
    </row>
    <row r="9895" spans="1:1" x14ac:dyDescent="0.25">
      <c r="A9895" s="290"/>
    </row>
    <row r="9896" spans="1:1" x14ac:dyDescent="0.25">
      <c r="A9896" s="290"/>
    </row>
    <row r="9897" spans="1:1" x14ac:dyDescent="0.25">
      <c r="A9897" s="290"/>
    </row>
    <row r="9898" spans="1:1" x14ac:dyDescent="0.25">
      <c r="A9898" s="290"/>
    </row>
    <row r="9899" spans="1:1" x14ac:dyDescent="0.25">
      <c r="A9899" s="290"/>
    </row>
    <row r="9900" spans="1:1" x14ac:dyDescent="0.25">
      <c r="A9900" s="290"/>
    </row>
    <row r="9901" spans="1:1" x14ac:dyDescent="0.25">
      <c r="A9901" s="290"/>
    </row>
    <row r="9902" spans="1:1" x14ac:dyDescent="0.25">
      <c r="A9902" s="290"/>
    </row>
    <row r="9903" spans="1:1" x14ac:dyDescent="0.25">
      <c r="A9903" s="290"/>
    </row>
    <row r="9904" spans="1:1" x14ac:dyDescent="0.25">
      <c r="A9904" s="290"/>
    </row>
    <row r="9905" spans="1:1" x14ac:dyDescent="0.25">
      <c r="A9905" s="290"/>
    </row>
    <row r="9906" spans="1:1" x14ac:dyDescent="0.25">
      <c r="A9906" s="290"/>
    </row>
    <row r="9907" spans="1:1" x14ac:dyDescent="0.25">
      <c r="A9907" s="290"/>
    </row>
    <row r="9908" spans="1:1" x14ac:dyDescent="0.25">
      <c r="A9908" s="290"/>
    </row>
    <row r="9909" spans="1:1" x14ac:dyDescent="0.25">
      <c r="A9909" s="290"/>
    </row>
    <row r="9910" spans="1:1" x14ac:dyDescent="0.25">
      <c r="A9910" s="290"/>
    </row>
    <row r="9911" spans="1:1" x14ac:dyDescent="0.25">
      <c r="A9911" s="290"/>
    </row>
    <row r="9912" spans="1:1" x14ac:dyDescent="0.25">
      <c r="A9912" s="290"/>
    </row>
    <row r="9913" spans="1:1" x14ac:dyDescent="0.25">
      <c r="A9913" s="290"/>
    </row>
    <row r="9914" spans="1:1" x14ac:dyDescent="0.25">
      <c r="A9914" s="290"/>
    </row>
    <row r="9915" spans="1:1" x14ac:dyDescent="0.25">
      <c r="A9915" s="290"/>
    </row>
    <row r="9916" spans="1:1" x14ac:dyDescent="0.25">
      <c r="A9916" s="290"/>
    </row>
    <row r="9917" spans="1:1" x14ac:dyDescent="0.25">
      <c r="A9917" s="290"/>
    </row>
    <row r="9918" spans="1:1" x14ac:dyDescent="0.25">
      <c r="A9918" s="290"/>
    </row>
    <row r="9919" spans="1:1" x14ac:dyDescent="0.25">
      <c r="A9919" s="290"/>
    </row>
    <row r="9920" spans="1:1" x14ac:dyDescent="0.25">
      <c r="A9920" s="290"/>
    </row>
    <row r="9921" spans="1:1" x14ac:dyDescent="0.25">
      <c r="A9921" s="290"/>
    </row>
    <row r="9922" spans="1:1" x14ac:dyDescent="0.25">
      <c r="A9922" s="290"/>
    </row>
    <row r="9923" spans="1:1" x14ac:dyDescent="0.25">
      <c r="A9923" s="290"/>
    </row>
    <row r="9924" spans="1:1" x14ac:dyDescent="0.25">
      <c r="A9924" s="290"/>
    </row>
    <row r="9925" spans="1:1" x14ac:dyDescent="0.25">
      <c r="A9925" s="290"/>
    </row>
    <row r="9926" spans="1:1" x14ac:dyDescent="0.25">
      <c r="A9926" s="290"/>
    </row>
    <row r="9927" spans="1:1" x14ac:dyDescent="0.25">
      <c r="A9927" s="290"/>
    </row>
    <row r="9928" spans="1:1" x14ac:dyDescent="0.25">
      <c r="A9928" s="290"/>
    </row>
    <row r="9929" spans="1:1" x14ac:dyDescent="0.25">
      <c r="A9929" s="290"/>
    </row>
    <row r="9930" spans="1:1" x14ac:dyDescent="0.25">
      <c r="A9930" s="290"/>
    </row>
    <row r="9931" spans="1:1" x14ac:dyDescent="0.25">
      <c r="A9931" s="290"/>
    </row>
    <row r="9932" spans="1:1" x14ac:dyDescent="0.25">
      <c r="A9932" s="290"/>
    </row>
    <row r="9933" spans="1:1" x14ac:dyDescent="0.25">
      <c r="A9933" s="290"/>
    </row>
    <row r="9934" spans="1:1" x14ac:dyDescent="0.25">
      <c r="A9934" s="290"/>
    </row>
    <row r="9935" spans="1:1" x14ac:dyDescent="0.25">
      <c r="A9935" s="290"/>
    </row>
    <row r="9936" spans="1:1" x14ac:dyDescent="0.25">
      <c r="A9936" s="290"/>
    </row>
    <row r="9937" spans="1:1" x14ac:dyDescent="0.25">
      <c r="A9937" s="290"/>
    </row>
    <row r="9938" spans="1:1" x14ac:dyDescent="0.25">
      <c r="A9938" s="290"/>
    </row>
    <row r="9939" spans="1:1" x14ac:dyDescent="0.25">
      <c r="A9939" s="290"/>
    </row>
    <row r="9940" spans="1:1" x14ac:dyDescent="0.25">
      <c r="A9940" s="290"/>
    </row>
    <row r="9941" spans="1:1" x14ac:dyDescent="0.25">
      <c r="A9941" s="290"/>
    </row>
    <row r="9942" spans="1:1" x14ac:dyDescent="0.25">
      <c r="A9942" s="290"/>
    </row>
    <row r="9943" spans="1:1" x14ac:dyDescent="0.25">
      <c r="A9943" s="290"/>
    </row>
    <row r="9944" spans="1:1" x14ac:dyDescent="0.25">
      <c r="A9944" s="290"/>
    </row>
    <row r="9945" spans="1:1" x14ac:dyDescent="0.25">
      <c r="A9945" s="290"/>
    </row>
    <row r="9946" spans="1:1" x14ac:dyDescent="0.25">
      <c r="A9946" s="290"/>
    </row>
    <row r="9947" spans="1:1" x14ac:dyDescent="0.25">
      <c r="A9947" s="290"/>
    </row>
    <row r="9948" spans="1:1" x14ac:dyDescent="0.25">
      <c r="A9948" s="290"/>
    </row>
    <row r="9949" spans="1:1" x14ac:dyDescent="0.25">
      <c r="A9949" s="290"/>
    </row>
    <row r="9950" spans="1:1" x14ac:dyDescent="0.25">
      <c r="A9950" s="290"/>
    </row>
    <row r="9951" spans="1:1" x14ac:dyDescent="0.25">
      <c r="A9951" s="290"/>
    </row>
    <row r="9952" spans="1:1" x14ac:dyDescent="0.25">
      <c r="A9952" s="290"/>
    </row>
    <row r="9953" spans="1:1" x14ac:dyDescent="0.25">
      <c r="A9953" s="290"/>
    </row>
    <row r="9954" spans="1:1" x14ac:dyDescent="0.25">
      <c r="A9954" s="290"/>
    </row>
    <row r="9955" spans="1:1" x14ac:dyDescent="0.25">
      <c r="A9955" s="290"/>
    </row>
    <row r="9956" spans="1:1" x14ac:dyDescent="0.25">
      <c r="A9956" s="290"/>
    </row>
    <row r="9957" spans="1:1" x14ac:dyDescent="0.25">
      <c r="A9957" s="290"/>
    </row>
    <row r="9958" spans="1:1" x14ac:dyDescent="0.25">
      <c r="A9958" s="290"/>
    </row>
    <row r="9959" spans="1:1" x14ac:dyDescent="0.25">
      <c r="A9959" s="290"/>
    </row>
    <row r="9960" spans="1:1" x14ac:dyDescent="0.25">
      <c r="A9960" s="290"/>
    </row>
    <row r="9961" spans="1:1" x14ac:dyDescent="0.25">
      <c r="A9961" s="290"/>
    </row>
    <row r="9962" spans="1:1" x14ac:dyDescent="0.25">
      <c r="A9962" s="290"/>
    </row>
    <row r="9963" spans="1:1" x14ac:dyDescent="0.25">
      <c r="A9963" s="290"/>
    </row>
    <row r="9964" spans="1:1" x14ac:dyDescent="0.25">
      <c r="A9964" s="290"/>
    </row>
    <row r="9965" spans="1:1" x14ac:dyDescent="0.25">
      <c r="A9965" s="290"/>
    </row>
    <row r="9966" spans="1:1" x14ac:dyDescent="0.25">
      <c r="A9966" s="290"/>
    </row>
    <row r="9967" spans="1:1" x14ac:dyDescent="0.25">
      <c r="A9967" s="290"/>
    </row>
    <row r="9968" spans="1:1" x14ac:dyDescent="0.25">
      <c r="A9968" s="290"/>
    </row>
    <row r="9969" spans="1:1" x14ac:dyDescent="0.25">
      <c r="A9969" s="290"/>
    </row>
    <row r="9970" spans="1:1" x14ac:dyDescent="0.25">
      <c r="A9970" s="290"/>
    </row>
    <row r="9971" spans="1:1" x14ac:dyDescent="0.25">
      <c r="A9971" s="290"/>
    </row>
    <row r="9972" spans="1:1" x14ac:dyDescent="0.25">
      <c r="A9972" s="290"/>
    </row>
    <row r="9973" spans="1:1" x14ac:dyDescent="0.25">
      <c r="A9973" s="290"/>
    </row>
    <row r="9974" spans="1:1" x14ac:dyDescent="0.25">
      <c r="A9974" s="290"/>
    </row>
    <row r="9975" spans="1:1" x14ac:dyDescent="0.25">
      <c r="A9975" s="290"/>
    </row>
    <row r="9976" spans="1:1" x14ac:dyDescent="0.25">
      <c r="A9976" s="290"/>
    </row>
    <row r="9977" spans="1:1" x14ac:dyDescent="0.25">
      <c r="A9977" s="290"/>
    </row>
    <row r="9978" spans="1:1" x14ac:dyDescent="0.25">
      <c r="A9978" s="290"/>
    </row>
    <row r="9979" spans="1:1" x14ac:dyDescent="0.25">
      <c r="A9979" s="290"/>
    </row>
    <row r="9980" spans="1:1" x14ac:dyDescent="0.25">
      <c r="A9980" s="290"/>
    </row>
    <row r="9981" spans="1:1" x14ac:dyDescent="0.25">
      <c r="A9981" s="290"/>
    </row>
    <row r="9982" spans="1:1" x14ac:dyDescent="0.25">
      <c r="A9982" s="290"/>
    </row>
    <row r="9983" spans="1:1" x14ac:dyDescent="0.25">
      <c r="A9983" s="290"/>
    </row>
    <row r="9984" spans="1:1" x14ac:dyDescent="0.25">
      <c r="A9984" s="290"/>
    </row>
    <row r="9985" spans="1:1" x14ac:dyDescent="0.25">
      <c r="A9985" s="290"/>
    </row>
    <row r="9986" spans="1:1" x14ac:dyDescent="0.25">
      <c r="A9986" s="290"/>
    </row>
    <row r="9987" spans="1:1" x14ac:dyDescent="0.25">
      <c r="A9987" s="290"/>
    </row>
    <row r="9988" spans="1:1" x14ac:dyDescent="0.25">
      <c r="A9988" s="290"/>
    </row>
    <row r="9989" spans="1:1" x14ac:dyDescent="0.25">
      <c r="A9989" s="290"/>
    </row>
    <row r="9990" spans="1:1" x14ac:dyDescent="0.25">
      <c r="A9990" s="290"/>
    </row>
    <row r="9991" spans="1:1" x14ac:dyDescent="0.25">
      <c r="A9991" s="290"/>
    </row>
    <row r="9992" spans="1:1" x14ac:dyDescent="0.25">
      <c r="A9992" s="290"/>
    </row>
    <row r="9993" spans="1:1" x14ac:dyDescent="0.25">
      <c r="A9993" s="290"/>
    </row>
    <row r="9994" spans="1:1" x14ac:dyDescent="0.25">
      <c r="A9994" s="290"/>
    </row>
    <row r="9995" spans="1:1" x14ac:dyDescent="0.25">
      <c r="A9995" s="290"/>
    </row>
    <row r="9996" spans="1:1" x14ac:dyDescent="0.25">
      <c r="A9996" s="290"/>
    </row>
    <row r="9997" spans="1:1" x14ac:dyDescent="0.25">
      <c r="A9997" s="290"/>
    </row>
    <row r="9998" spans="1:1" x14ac:dyDescent="0.25">
      <c r="A9998" s="290"/>
    </row>
    <row r="9999" spans="1:1" x14ac:dyDescent="0.25">
      <c r="A9999" s="290"/>
    </row>
    <row r="10000" spans="1:1" x14ac:dyDescent="0.25">
      <c r="A10000" s="290"/>
    </row>
    <row r="10001" spans="1:1" x14ac:dyDescent="0.25">
      <c r="A10001" s="290"/>
    </row>
    <row r="10002" spans="1:1" x14ac:dyDescent="0.25">
      <c r="A10002" s="290"/>
    </row>
    <row r="10003" spans="1:1" x14ac:dyDescent="0.25">
      <c r="A10003" s="290"/>
    </row>
    <row r="10004" spans="1:1" x14ac:dyDescent="0.25">
      <c r="A10004" s="290"/>
    </row>
    <row r="10005" spans="1:1" x14ac:dyDescent="0.25">
      <c r="A10005" s="290"/>
    </row>
    <row r="10006" spans="1:1" x14ac:dyDescent="0.25">
      <c r="A10006" s="290"/>
    </row>
    <row r="10007" spans="1:1" x14ac:dyDescent="0.25">
      <c r="A10007" s="290"/>
    </row>
    <row r="10008" spans="1:1" x14ac:dyDescent="0.25">
      <c r="A10008" s="290"/>
    </row>
    <row r="10009" spans="1:1" x14ac:dyDescent="0.25">
      <c r="A10009" s="290"/>
    </row>
    <row r="10010" spans="1:1" x14ac:dyDescent="0.25">
      <c r="A10010" s="290"/>
    </row>
    <row r="10011" spans="1:1" x14ac:dyDescent="0.25">
      <c r="A10011" s="290"/>
    </row>
    <row r="10012" spans="1:1" x14ac:dyDescent="0.25">
      <c r="A10012" s="290"/>
    </row>
    <row r="10013" spans="1:1" x14ac:dyDescent="0.25">
      <c r="A10013" s="290"/>
    </row>
    <row r="10014" spans="1:1" x14ac:dyDescent="0.25">
      <c r="A10014" s="290"/>
    </row>
    <row r="10015" spans="1:1" x14ac:dyDescent="0.25">
      <c r="A10015" s="290"/>
    </row>
    <row r="10016" spans="1:1" x14ac:dyDescent="0.25">
      <c r="A10016" s="290"/>
    </row>
    <row r="10017" spans="1:1" x14ac:dyDescent="0.25">
      <c r="A10017" s="290"/>
    </row>
    <row r="10018" spans="1:1" x14ac:dyDescent="0.25">
      <c r="A10018" s="290"/>
    </row>
    <row r="10019" spans="1:1" x14ac:dyDescent="0.25">
      <c r="A10019" s="290"/>
    </row>
    <row r="10020" spans="1:1" x14ac:dyDescent="0.25">
      <c r="A10020" s="290"/>
    </row>
    <row r="10021" spans="1:1" x14ac:dyDescent="0.25">
      <c r="A10021" s="290"/>
    </row>
    <row r="10022" spans="1:1" x14ac:dyDescent="0.25">
      <c r="A10022" s="290"/>
    </row>
    <row r="10023" spans="1:1" x14ac:dyDescent="0.25">
      <c r="A10023" s="290"/>
    </row>
    <row r="10024" spans="1:1" x14ac:dyDescent="0.25">
      <c r="A10024" s="290"/>
    </row>
    <row r="10025" spans="1:1" x14ac:dyDescent="0.25">
      <c r="A10025" s="290"/>
    </row>
    <row r="10026" spans="1:1" x14ac:dyDescent="0.25">
      <c r="A10026" s="290"/>
    </row>
    <row r="10027" spans="1:1" x14ac:dyDescent="0.25">
      <c r="A10027" s="290"/>
    </row>
    <row r="10028" spans="1:1" x14ac:dyDescent="0.25">
      <c r="A10028" s="290"/>
    </row>
    <row r="10029" spans="1:1" x14ac:dyDescent="0.25">
      <c r="A10029" s="290"/>
    </row>
    <row r="10030" spans="1:1" x14ac:dyDescent="0.25">
      <c r="A10030" s="290"/>
    </row>
    <row r="10031" spans="1:1" x14ac:dyDescent="0.25">
      <c r="A10031" s="290"/>
    </row>
    <row r="10032" spans="1:1" x14ac:dyDescent="0.25">
      <c r="A10032" s="290"/>
    </row>
    <row r="10033" spans="1:1" x14ac:dyDescent="0.25">
      <c r="A10033" s="290"/>
    </row>
    <row r="10034" spans="1:1" x14ac:dyDescent="0.25">
      <c r="A10034" s="290"/>
    </row>
    <row r="10035" spans="1:1" x14ac:dyDescent="0.25">
      <c r="A10035" s="290"/>
    </row>
    <row r="10036" spans="1:1" x14ac:dyDescent="0.25">
      <c r="A10036" s="290"/>
    </row>
    <row r="10037" spans="1:1" x14ac:dyDescent="0.25">
      <c r="A10037" s="290"/>
    </row>
    <row r="10038" spans="1:1" x14ac:dyDescent="0.25">
      <c r="A10038" s="290"/>
    </row>
    <row r="10039" spans="1:1" x14ac:dyDescent="0.25">
      <c r="A10039" s="290"/>
    </row>
    <row r="10040" spans="1:1" x14ac:dyDescent="0.25">
      <c r="A10040" s="290"/>
    </row>
    <row r="10041" spans="1:1" x14ac:dyDescent="0.25">
      <c r="A10041" s="290"/>
    </row>
    <row r="10042" spans="1:1" x14ac:dyDescent="0.25">
      <c r="A10042" s="290"/>
    </row>
    <row r="10043" spans="1:1" x14ac:dyDescent="0.25">
      <c r="A10043" s="290"/>
    </row>
    <row r="10044" spans="1:1" x14ac:dyDescent="0.25">
      <c r="A10044" s="290"/>
    </row>
    <row r="10045" spans="1:1" x14ac:dyDescent="0.25">
      <c r="A10045" s="290"/>
    </row>
    <row r="10046" spans="1:1" x14ac:dyDescent="0.25">
      <c r="A10046" s="290"/>
    </row>
    <row r="10047" spans="1:1" x14ac:dyDescent="0.25">
      <c r="A10047" s="290"/>
    </row>
    <row r="10048" spans="1:1" x14ac:dyDescent="0.25">
      <c r="A10048" s="290"/>
    </row>
    <row r="10049" spans="1:1" x14ac:dyDescent="0.25">
      <c r="A10049" s="290"/>
    </row>
    <row r="10050" spans="1:1" x14ac:dyDescent="0.25">
      <c r="A10050" s="290"/>
    </row>
    <row r="10051" spans="1:1" x14ac:dyDescent="0.25">
      <c r="A10051" s="290"/>
    </row>
    <row r="10052" spans="1:1" x14ac:dyDescent="0.25">
      <c r="A10052" s="290"/>
    </row>
    <row r="10053" spans="1:1" x14ac:dyDescent="0.25">
      <c r="A10053" s="290"/>
    </row>
    <row r="10054" spans="1:1" x14ac:dyDescent="0.25">
      <c r="A10054" s="290"/>
    </row>
    <row r="10055" spans="1:1" x14ac:dyDescent="0.25">
      <c r="A10055" s="290"/>
    </row>
    <row r="10056" spans="1:1" x14ac:dyDescent="0.25">
      <c r="A10056" s="290"/>
    </row>
    <row r="10057" spans="1:1" x14ac:dyDescent="0.25">
      <c r="A10057" s="290"/>
    </row>
    <row r="10058" spans="1:1" x14ac:dyDescent="0.25">
      <c r="A10058" s="290"/>
    </row>
    <row r="10059" spans="1:1" x14ac:dyDescent="0.25">
      <c r="A10059" s="290"/>
    </row>
    <row r="10060" spans="1:1" x14ac:dyDescent="0.25">
      <c r="A10060" s="290"/>
    </row>
    <row r="10061" spans="1:1" x14ac:dyDescent="0.25">
      <c r="A10061" s="290"/>
    </row>
    <row r="10062" spans="1:1" x14ac:dyDescent="0.25">
      <c r="A10062" s="290"/>
    </row>
    <row r="10063" spans="1:1" x14ac:dyDescent="0.25">
      <c r="A10063" s="290"/>
    </row>
    <row r="10064" spans="1:1" x14ac:dyDescent="0.25">
      <c r="A10064" s="290"/>
    </row>
    <row r="10065" spans="1:1" x14ac:dyDescent="0.25">
      <c r="A10065" s="290"/>
    </row>
    <row r="10066" spans="1:1" x14ac:dyDescent="0.25">
      <c r="A10066" s="290"/>
    </row>
    <row r="10067" spans="1:1" x14ac:dyDescent="0.25">
      <c r="A10067" s="290"/>
    </row>
    <row r="10068" spans="1:1" x14ac:dyDescent="0.25">
      <c r="A10068" s="290"/>
    </row>
    <row r="10069" spans="1:1" x14ac:dyDescent="0.25">
      <c r="A10069" s="290"/>
    </row>
    <row r="10070" spans="1:1" x14ac:dyDescent="0.25">
      <c r="A10070" s="290"/>
    </row>
    <row r="10071" spans="1:1" x14ac:dyDescent="0.25">
      <c r="A10071" s="290"/>
    </row>
    <row r="10072" spans="1:1" x14ac:dyDescent="0.25">
      <c r="A10072" s="290"/>
    </row>
    <row r="10073" spans="1:1" x14ac:dyDescent="0.25">
      <c r="A10073" s="290"/>
    </row>
    <row r="10074" spans="1:1" x14ac:dyDescent="0.25">
      <c r="A10074" s="290"/>
    </row>
    <row r="10075" spans="1:1" x14ac:dyDescent="0.25">
      <c r="A10075" s="290"/>
    </row>
    <row r="10076" spans="1:1" x14ac:dyDescent="0.25">
      <c r="A10076" s="290"/>
    </row>
    <row r="10077" spans="1:1" x14ac:dyDescent="0.25">
      <c r="A10077" s="290"/>
    </row>
    <row r="10078" spans="1:1" x14ac:dyDescent="0.25">
      <c r="A10078" s="290"/>
    </row>
    <row r="10079" spans="1:1" x14ac:dyDescent="0.25">
      <c r="A10079" s="290"/>
    </row>
    <row r="10080" spans="1:1" x14ac:dyDescent="0.25">
      <c r="A10080" s="290"/>
    </row>
    <row r="10081" spans="1:1" x14ac:dyDescent="0.25">
      <c r="A10081" s="290"/>
    </row>
    <row r="10082" spans="1:1" x14ac:dyDescent="0.25">
      <c r="A10082" s="290"/>
    </row>
    <row r="10083" spans="1:1" x14ac:dyDescent="0.25">
      <c r="A10083" s="290"/>
    </row>
    <row r="10084" spans="1:1" x14ac:dyDescent="0.25">
      <c r="A10084" s="290"/>
    </row>
    <row r="10085" spans="1:1" x14ac:dyDescent="0.25">
      <c r="A10085" s="290"/>
    </row>
    <row r="10086" spans="1:1" x14ac:dyDescent="0.25">
      <c r="A10086" s="290"/>
    </row>
    <row r="10087" spans="1:1" x14ac:dyDescent="0.25">
      <c r="A10087" s="290"/>
    </row>
    <row r="10088" spans="1:1" x14ac:dyDescent="0.25">
      <c r="A10088" s="290"/>
    </row>
    <row r="10089" spans="1:1" x14ac:dyDescent="0.25">
      <c r="A10089" s="290"/>
    </row>
    <row r="10090" spans="1:1" x14ac:dyDescent="0.25">
      <c r="A10090" s="290"/>
    </row>
    <row r="10091" spans="1:1" x14ac:dyDescent="0.25">
      <c r="A10091" s="290"/>
    </row>
    <row r="10092" spans="1:1" x14ac:dyDescent="0.25">
      <c r="A10092" s="290"/>
    </row>
    <row r="10093" spans="1:1" x14ac:dyDescent="0.25">
      <c r="A10093" s="290"/>
    </row>
    <row r="10094" spans="1:1" x14ac:dyDescent="0.25">
      <c r="A10094" s="290"/>
    </row>
    <row r="10095" spans="1:1" x14ac:dyDescent="0.25">
      <c r="A10095" s="290"/>
    </row>
    <row r="10096" spans="1:1" x14ac:dyDescent="0.25">
      <c r="A10096" s="290"/>
    </row>
    <row r="10097" spans="1:1" x14ac:dyDescent="0.25">
      <c r="A10097" s="290"/>
    </row>
    <row r="10098" spans="1:1" x14ac:dyDescent="0.25">
      <c r="A10098" s="290"/>
    </row>
    <row r="10099" spans="1:1" x14ac:dyDescent="0.25">
      <c r="A10099" s="290"/>
    </row>
    <row r="10100" spans="1:1" x14ac:dyDescent="0.25">
      <c r="A10100" s="290"/>
    </row>
    <row r="10101" spans="1:1" x14ac:dyDescent="0.25">
      <c r="A10101" s="290"/>
    </row>
    <row r="10102" spans="1:1" x14ac:dyDescent="0.25">
      <c r="A10102" s="290"/>
    </row>
    <row r="10103" spans="1:1" x14ac:dyDescent="0.25">
      <c r="A10103" s="290"/>
    </row>
    <row r="10104" spans="1:1" x14ac:dyDescent="0.25">
      <c r="A10104" s="290"/>
    </row>
    <row r="10105" spans="1:1" x14ac:dyDescent="0.25">
      <c r="A10105" s="290"/>
    </row>
    <row r="10106" spans="1:1" x14ac:dyDescent="0.25">
      <c r="A10106" s="290"/>
    </row>
    <row r="10107" spans="1:1" x14ac:dyDescent="0.25">
      <c r="A10107" s="290"/>
    </row>
    <row r="10108" spans="1:1" x14ac:dyDescent="0.25">
      <c r="A10108" s="290"/>
    </row>
    <row r="10109" spans="1:1" x14ac:dyDescent="0.25">
      <c r="A10109" s="290"/>
    </row>
    <row r="10110" spans="1:1" x14ac:dyDescent="0.25">
      <c r="A10110" s="290"/>
    </row>
    <row r="10111" spans="1:1" x14ac:dyDescent="0.25">
      <c r="A10111" s="290"/>
    </row>
    <row r="10112" spans="1:1" x14ac:dyDescent="0.25">
      <c r="A10112" s="290"/>
    </row>
    <row r="10113" spans="1:1" x14ac:dyDescent="0.25">
      <c r="A10113" s="290"/>
    </row>
    <row r="10114" spans="1:1" x14ac:dyDescent="0.25">
      <c r="A10114" s="290"/>
    </row>
    <row r="10115" spans="1:1" x14ac:dyDescent="0.25">
      <c r="A10115" s="290"/>
    </row>
    <row r="10116" spans="1:1" x14ac:dyDescent="0.25">
      <c r="A10116" s="290"/>
    </row>
    <row r="10117" spans="1:1" x14ac:dyDescent="0.25">
      <c r="A10117" s="290"/>
    </row>
    <row r="10118" spans="1:1" x14ac:dyDescent="0.25">
      <c r="A10118" s="290"/>
    </row>
    <row r="10119" spans="1:1" x14ac:dyDescent="0.25">
      <c r="A10119" s="290"/>
    </row>
    <row r="10120" spans="1:1" x14ac:dyDescent="0.25">
      <c r="A10120" s="290"/>
    </row>
    <row r="10121" spans="1:1" x14ac:dyDescent="0.25">
      <c r="A10121" s="290"/>
    </row>
    <row r="10122" spans="1:1" x14ac:dyDescent="0.25">
      <c r="A10122" s="290"/>
    </row>
    <row r="10123" spans="1:1" x14ac:dyDescent="0.25">
      <c r="A10123" s="290"/>
    </row>
    <row r="10124" spans="1:1" x14ac:dyDescent="0.25">
      <c r="A10124" s="290"/>
    </row>
    <row r="10125" spans="1:1" x14ac:dyDescent="0.25">
      <c r="A10125" s="290"/>
    </row>
    <row r="10126" spans="1:1" x14ac:dyDescent="0.25">
      <c r="A10126" s="290"/>
    </row>
    <row r="10127" spans="1:1" x14ac:dyDescent="0.25">
      <c r="A10127" s="290"/>
    </row>
    <row r="10128" spans="1:1" x14ac:dyDescent="0.25">
      <c r="A10128" s="290"/>
    </row>
    <row r="10129" spans="1:1" x14ac:dyDescent="0.25">
      <c r="A10129" s="290"/>
    </row>
    <row r="10130" spans="1:1" x14ac:dyDescent="0.25">
      <c r="A10130" s="290"/>
    </row>
    <row r="10131" spans="1:1" x14ac:dyDescent="0.25">
      <c r="A10131" s="290"/>
    </row>
    <row r="10132" spans="1:1" x14ac:dyDescent="0.25">
      <c r="A10132" s="290"/>
    </row>
    <row r="10133" spans="1:1" x14ac:dyDescent="0.25">
      <c r="A10133" s="290"/>
    </row>
    <row r="10134" spans="1:1" x14ac:dyDescent="0.25">
      <c r="A10134" s="290"/>
    </row>
    <row r="10135" spans="1:1" x14ac:dyDescent="0.25">
      <c r="A10135" s="290"/>
    </row>
    <row r="10136" spans="1:1" x14ac:dyDescent="0.25">
      <c r="A10136" s="290"/>
    </row>
    <row r="10137" spans="1:1" x14ac:dyDescent="0.25">
      <c r="A10137" s="290"/>
    </row>
    <row r="10138" spans="1:1" x14ac:dyDescent="0.25">
      <c r="A10138" s="290"/>
    </row>
    <row r="10139" spans="1:1" x14ac:dyDescent="0.25">
      <c r="A10139" s="290"/>
    </row>
    <row r="10140" spans="1:1" x14ac:dyDescent="0.25">
      <c r="A10140" s="290"/>
    </row>
    <row r="10141" spans="1:1" x14ac:dyDescent="0.25">
      <c r="A10141" s="290"/>
    </row>
    <row r="10142" spans="1:1" x14ac:dyDescent="0.25">
      <c r="A10142" s="290"/>
    </row>
    <row r="10143" spans="1:1" x14ac:dyDescent="0.25">
      <c r="A10143" s="290"/>
    </row>
    <row r="10144" spans="1:1" x14ac:dyDescent="0.25">
      <c r="A10144" s="290"/>
    </row>
    <row r="10145" spans="1:1" x14ac:dyDescent="0.25">
      <c r="A10145" s="290"/>
    </row>
    <row r="10146" spans="1:1" x14ac:dyDescent="0.25">
      <c r="A10146" s="290"/>
    </row>
    <row r="10147" spans="1:1" x14ac:dyDescent="0.25">
      <c r="A10147" s="290"/>
    </row>
    <row r="10148" spans="1:1" x14ac:dyDescent="0.25">
      <c r="A10148" s="290"/>
    </row>
    <row r="10149" spans="1:1" x14ac:dyDescent="0.25">
      <c r="A10149" s="290"/>
    </row>
    <row r="10150" spans="1:1" x14ac:dyDescent="0.25">
      <c r="A10150" s="290"/>
    </row>
    <row r="10151" spans="1:1" x14ac:dyDescent="0.25">
      <c r="A10151" s="290"/>
    </row>
    <row r="10152" spans="1:1" x14ac:dyDescent="0.25">
      <c r="A10152" s="290"/>
    </row>
    <row r="10153" spans="1:1" x14ac:dyDescent="0.25">
      <c r="A10153" s="290"/>
    </row>
    <row r="10154" spans="1:1" x14ac:dyDescent="0.25">
      <c r="A10154" s="290"/>
    </row>
    <row r="10155" spans="1:1" x14ac:dyDescent="0.25">
      <c r="A10155" s="290"/>
    </row>
    <row r="10156" spans="1:1" x14ac:dyDescent="0.25">
      <c r="A10156" s="290"/>
    </row>
    <row r="10157" spans="1:1" x14ac:dyDescent="0.25">
      <c r="A10157" s="290"/>
    </row>
    <row r="10158" spans="1:1" x14ac:dyDescent="0.25">
      <c r="A10158" s="290"/>
    </row>
    <row r="10159" spans="1:1" x14ac:dyDescent="0.25">
      <c r="A10159" s="290"/>
    </row>
    <row r="10160" spans="1:1" x14ac:dyDescent="0.25">
      <c r="A10160" s="290"/>
    </row>
    <row r="10161" spans="1:1" x14ac:dyDescent="0.25">
      <c r="A10161" s="290"/>
    </row>
    <row r="10162" spans="1:1" x14ac:dyDescent="0.25">
      <c r="A10162" s="290"/>
    </row>
    <row r="10163" spans="1:1" x14ac:dyDescent="0.25">
      <c r="A10163" s="290"/>
    </row>
    <row r="10164" spans="1:1" x14ac:dyDescent="0.25">
      <c r="A10164" s="290"/>
    </row>
    <row r="10165" spans="1:1" x14ac:dyDescent="0.25">
      <c r="A10165" s="290"/>
    </row>
    <row r="10166" spans="1:1" x14ac:dyDescent="0.25">
      <c r="A10166" s="290"/>
    </row>
    <row r="10167" spans="1:1" x14ac:dyDescent="0.25">
      <c r="A10167" s="290"/>
    </row>
    <row r="10168" spans="1:1" x14ac:dyDescent="0.25">
      <c r="A10168" s="290"/>
    </row>
    <row r="10169" spans="1:1" x14ac:dyDescent="0.25">
      <c r="A10169" s="290"/>
    </row>
    <row r="10170" spans="1:1" x14ac:dyDescent="0.25">
      <c r="A10170" s="290"/>
    </row>
    <row r="10171" spans="1:1" x14ac:dyDescent="0.25">
      <c r="A10171" s="290"/>
    </row>
    <row r="10172" spans="1:1" x14ac:dyDescent="0.25">
      <c r="A10172" s="290"/>
    </row>
    <row r="10173" spans="1:1" x14ac:dyDescent="0.25">
      <c r="A10173" s="290"/>
    </row>
    <row r="10174" spans="1:1" x14ac:dyDescent="0.25">
      <c r="A10174" s="290"/>
    </row>
    <row r="10175" spans="1:1" x14ac:dyDescent="0.25">
      <c r="A10175" s="290"/>
    </row>
    <row r="10176" spans="1:1" x14ac:dyDescent="0.25">
      <c r="A10176" s="290"/>
    </row>
    <row r="10177" spans="1:1" x14ac:dyDescent="0.25">
      <c r="A10177" s="290"/>
    </row>
    <row r="10178" spans="1:1" x14ac:dyDescent="0.25">
      <c r="A10178" s="290"/>
    </row>
    <row r="10179" spans="1:1" x14ac:dyDescent="0.25">
      <c r="A10179" s="290"/>
    </row>
    <row r="10180" spans="1:1" x14ac:dyDescent="0.25">
      <c r="A10180" s="290"/>
    </row>
    <row r="10181" spans="1:1" x14ac:dyDescent="0.25">
      <c r="A10181" s="290"/>
    </row>
    <row r="10182" spans="1:1" x14ac:dyDescent="0.25">
      <c r="A10182" s="290"/>
    </row>
    <row r="10183" spans="1:1" x14ac:dyDescent="0.25">
      <c r="A10183" s="290"/>
    </row>
    <row r="10184" spans="1:1" x14ac:dyDescent="0.25">
      <c r="A10184" s="290"/>
    </row>
    <row r="10185" spans="1:1" x14ac:dyDescent="0.25">
      <c r="A10185" s="290"/>
    </row>
    <row r="10186" spans="1:1" x14ac:dyDescent="0.25">
      <c r="A10186" s="290"/>
    </row>
    <row r="10187" spans="1:1" x14ac:dyDescent="0.25">
      <c r="A10187" s="290"/>
    </row>
    <row r="10188" spans="1:1" x14ac:dyDescent="0.25">
      <c r="A10188" s="290"/>
    </row>
    <row r="10189" spans="1:1" x14ac:dyDescent="0.25">
      <c r="A10189" s="290"/>
    </row>
    <row r="10190" spans="1:1" x14ac:dyDescent="0.25">
      <c r="A10190" s="290"/>
    </row>
    <row r="10191" spans="1:1" x14ac:dyDescent="0.25">
      <c r="A10191" s="290"/>
    </row>
    <row r="10192" spans="1:1" x14ac:dyDescent="0.25">
      <c r="A10192" s="290"/>
    </row>
    <row r="10193" spans="1:1" x14ac:dyDescent="0.25">
      <c r="A10193" s="290"/>
    </row>
    <row r="10194" spans="1:1" x14ac:dyDescent="0.25">
      <c r="A10194" s="290"/>
    </row>
    <row r="10195" spans="1:1" x14ac:dyDescent="0.25">
      <c r="A10195" s="290"/>
    </row>
    <row r="10196" spans="1:1" x14ac:dyDescent="0.25">
      <c r="A10196" s="290"/>
    </row>
    <row r="10197" spans="1:1" x14ac:dyDescent="0.25">
      <c r="A10197" s="290"/>
    </row>
    <row r="10198" spans="1:1" x14ac:dyDescent="0.25">
      <c r="A10198" s="290"/>
    </row>
    <row r="10199" spans="1:1" x14ac:dyDescent="0.25">
      <c r="A10199" s="290"/>
    </row>
    <row r="10200" spans="1:1" x14ac:dyDescent="0.25">
      <c r="A10200" s="290"/>
    </row>
    <row r="10201" spans="1:1" x14ac:dyDescent="0.25">
      <c r="A10201" s="290"/>
    </row>
    <row r="10202" spans="1:1" x14ac:dyDescent="0.25">
      <c r="A10202" s="290"/>
    </row>
    <row r="10203" spans="1:1" x14ac:dyDescent="0.25">
      <c r="A10203" s="290"/>
    </row>
    <row r="10204" spans="1:1" x14ac:dyDescent="0.25">
      <c r="A10204" s="290"/>
    </row>
    <row r="10205" spans="1:1" x14ac:dyDescent="0.25">
      <c r="A10205" s="290"/>
    </row>
    <row r="10206" spans="1:1" x14ac:dyDescent="0.25">
      <c r="A10206" s="290"/>
    </row>
    <row r="10207" spans="1:1" x14ac:dyDescent="0.25">
      <c r="A10207" s="290"/>
    </row>
    <row r="10208" spans="1:1" x14ac:dyDescent="0.25">
      <c r="A10208" s="290"/>
    </row>
    <row r="10209" spans="1:1" x14ac:dyDescent="0.25">
      <c r="A10209" s="290"/>
    </row>
    <row r="10210" spans="1:1" x14ac:dyDescent="0.25">
      <c r="A10210" s="290"/>
    </row>
    <row r="10211" spans="1:1" x14ac:dyDescent="0.25">
      <c r="A10211" s="290"/>
    </row>
    <row r="10212" spans="1:1" x14ac:dyDescent="0.25">
      <c r="A10212" s="290"/>
    </row>
    <row r="10213" spans="1:1" x14ac:dyDescent="0.25">
      <c r="A10213" s="290"/>
    </row>
    <row r="10214" spans="1:1" x14ac:dyDescent="0.25">
      <c r="A10214" s="290"/>
    </row>
    <row r="10215" spans="1:1" x14ac:dyDescent="0.25">
      <c r="A10215" s="290"/>
    </row>
    <row r="10216" spans="1:1" x14ac:dyDescent="0.25">
      <c r="A10216" s="290"/>
    </row>
    <row r="10217" spans="1:1" x14ac:dyDescent="0.25">
      <c r="A10217" s="290"/>
    </row>
    <row r="10218" spans="1:1" x14ac:dyDescent="0.25">
      <c r="A10218" s="290"/>
    </row>
    <row r="10219" spans="1:1" x14ac:dyDescent="0.25">
      <c r="A10219" s="290"/>
    </row>
    <row r="10220" spans="1:1" x14ac:dyDescent="0.25">
      <c r="A10220" s="290"/>
    </row>
    <row r="10221" spans="1:1" x14ac:dyDescent="0.25">
      <c r="A10221" s="290"/>
    </row>
    <row r="10222" spans="1:1" x14ac:dyDescent="0.25">
      <c r="A10222" s="290"/>
    </row>
    <row r="10223" spans="1:1" x14ac:dyDescent="0.25">
      <c r="A10223" s="290"/>
    </row>
    <row r="10224" spans="1:1" x14ac:dyDescent="0.25">
      <c r="A10224" s="290"/>
    </row>
    <row r="10225" spans="1:1" x14ac:dyDescent="0.25">
      <c r="A10225" s="290"/>
    </row>
    <row r="10226" spans="1:1" x14ac:dyDescent="0.25">
      <c r="A10226" s="290"/>
    </row>
    <row r="10227" spans="1:1" x14ac:dyDescent="0.25">
      <c r="A10227" s="290"/>
    </row>
    <row r="10228" spans="1:1" x14ac:dyDescent="0.25">
      <c r="A10228" s="290"/>
    </row>
    <row r="10229" spans="1:1" x14ac:dyDescent="0.25">
      <c r="A10229" s="290"/>
    </row>
    <row r="10230" spans="1:1" x14ac:dyDescent="0.25">
      <c r="A10230" s="290"/>
    </row>
    <row r="10231" spans="1:1" x14ac:dyDescent="0.25">
      <c r="A10231" s="290"/>
    </row>
    <row r="10232" spans="1:1" x14ac:dyDescent="0.25">
      <c r="A10232" s="290"/>
    </row>
    <row r="10233" spans="1:1" x14ac:dyDescent="0.25">
      <c r="A10233" s="290"/>
    </row>
    <row r="10234" spans="1:1" x14ac:dyDescent="0.25">
      <c r="A10234" s="290"/>
    </row>
    <row r="10235" spans="1:1" x14ac:dyDescent="0.25">
      <c r="A10235" s="290"/>
    </row>
    <row r="10236" spans="1:1" x14ac:dyDescent="0.25">
      <c r="A10236" s="290"/>
    </row>
    <row r="10237" spans="1:1" x14ac:dyDescent="0.25">
      <c r="A10237" s="290"/>
    </row>
    <row r="10238" spans="1:1" x14ac:dyDescent="0.25">
      <c r="A10238" s="290"/>
    </row>
    <row r="10239" spans="1:1" x14ac:dyDescent="0.25">
      <c r="A10239" s="290"/>
    </row>
    <row r="10240" spans="1:1" x14ac:dyDescent="0.25">
      <c r="A10240" s="290"/>
    </row>
    <row r="10241" spans="1:1" x14ac:dyDescent="0.25">
      <c r="A10241" s="290"/>
    </row>
    <row r="10242" spans="1:1" x14ac:dyDescent="0.25">
      <c r="A10242" s="290"/>
    </row>
    <row r="10243" spans="1:1" x14ac:dyDescent="0.25">
      <c r="A10243" s="290"/>
    </row>
    <row r="10244" spans="1:1" x14ac:dyDescent="0.25">
      <c r="A10244" s="290"/>
    </row>
    <row r="10245" spans="1:1" x14ac:dyDescent="0.25">
      <c r="A10245" s="290"/>
    </row>
    <row r="10246" spans="1:1" x14ac:dyDescent="0.25">
      <c r="A10246" s="290"/>
    </row>
    <row r="10247" spans="1:1" x14ac:dyDescent="0.25">
      <c r="A10247" s="290"/>
    </row>
    <row r="10248" spans="1:1" x14ac:dyDescent="0.25">
      <c r="A10248" s="290"/>
    </row>
    <row r="10249" spans="1:1" x14ac:dyDescent="0.25">
      <c r="A10249" s="290"/>
    </row>
    <row r="10250" spans="1:1" x14ac:dyDescent="0.25">
      <c r="A10250" s="290"/>
    </row>
    <row r="10251" spans="1:1" x14ac:dyDescent="0.25">
      <c r="A10251" s="290"/>
    </row>
    <row r="10252" spans="1:1" x14ac:dyDescent="0.25">
      <c r="A10252" s="290"/>
    </row>
    <row r="10253" spans="1:1" x14ac:dyDescent="0.25">
      <c r="A10253" s="290"/>
    </row>
    <row r="10254" spans="1:1" x14ac:dyDescent="0.25">
      <c r="A10254" s="290"/>
    </row>
    <row r="10255" spans="1:1" x14ac:dyDescent="0.25">
      <c r="A10255" s="290"/>
    </row>
    <row r="10256" spans="1:1" x14ac:dyDescent="0.25">
      <c r="A10256" s="290"/>
    </row>
    <row r="10257" spans="1:1" x14ac:dyDescent="0.25">
      <c r="A10257" s="290"/>
    </row>
    <row r="10258" spans="1:1" x14ac:dyDescent="0.25">
      <c r="A10258" s="290"/>
    </row>
    <row r="10259" spans="1:1" x14ac:dyDescent="0.25">
      <c r="A10259" s="290"/>
    </row>
    <row r="10260" spans="1:1" x14ac:dyDescent="0.25">
      <c r="A10260" s="290"/>
    </row>
    <row r="10261" spans="1:1" x14ac:dyDescent="0.25">
      <c r="A10261" s="290"/>
    </row>
    <row r="10262" spans="1:1" x14ac:dyDescent="0.25">
      <c r="A10262" s="290"/>
    </row>
    <row r="10263" spans="1:1" x14ac:dyDescent="0.25">
      <c r="A10263" s="290"/>
    </row>
    <row r="10264" spans="1:1" x14ac:dyDescent="0.25">
      <c r="A10264" s="290"/>
    </row>
    <row r="10265" spans="1:1" x14ac:dyDescent="0.25">
      <c r="A10265" s="290"/>
    </row>
    <row r="10266" spans="1:1" x14ac:dyDescent="0.25">
      <c r="A10266" s="290"/>
    </row>
    <row r="10267" spans="1:1" x14ac:dyDescent="0.25">
      <c r="A10267" s="290"/>
    </row>
    <row r="10268" spans="1:1" x14ac:dyDescent="0.25">
      <c r="A10268" s="290"/>
    </row>
    <row r="10269" spans="1:1" x14ac:dyDescent="0.25">
      <c r="A10269" s="290"/>
    </row>
    <row r="10270" spans="1:1" x14ac:dyDescent="0.25">
      <c r="A10270" s="290"/>
    </row>
    <row r="10271" spans="1:1" x14ac:dyDescent="0.25">
      <c r="A10271" s="290"/>
    </row>
    <row r="10272" spans="1:1" x14ac:dyDescent="0.25">
      <c r="A10272" s="290"/>
    </row>
    <row r="10273" spans="1:1" x14ac:dyDescent="0.25">
      <c r="A10273" s="290"/>
    </row>
    <row r="10274" spans="1:1" x14ac:dyDescent="0.25">
      <c r="A10274" s="290"/>
    </row>
    <row r="10275" spans="1:1" x14ac:dyDescent="0.25">
      <c r="A10275" s="290"/>
    </row>
    <row r="10276" spans="1:1" x14ac:dyDescent="0.25">
      <c r="A10276" s="290"/>
    </row>
    <row r="10277" spans="1:1" x14ac:dyDescent="0.25">
      <c r="A10277" s="290"/>
    </row>
    <row r="10278" spans="1:1" x14ac:dyDescent="0.25">
      <c r="A10278" s="290"/>
    </row>
    <row r="10279" spans="1:1" x14ac:dyDescent="0.25">
      <c r="A10279" s="290"/>
    </row>
    <row r="10280" spans="1:1" x14ac:dyDescent="0.25">
      <c r="A10280" s="290"/>
    </row>
    <row r="10281" spans="1:1" x14ac:dyDescent="0.25">
      <c r="A10281" s="290"/>
    </row>
    <row r="10282" spans="1:1" x14ac:dyDescent="0.25">
      <c r="A10282" s="290"/>
    </row>
    <row r="10283" spans="1:1" x14ac:dyDescent="0.25">
      <c r="A10283" s="290"/>
    </row>
    <row r="10284" spans="1:1" x14ac:dyDescent="0.25">
      <c r="A10284" s="290"/>
    </row>
    <row r="10285" spans="1:1" x14ac:dyDescent="0.25">
      <c r="A10285" s="290"/>
    </row>
    <row r="10286" spans="1:1" x14ac:dyDescent="0.25">
      <c r="A10286" s="290"/>
    </row>
    <row r="10287" spans="1:1" x14ac:dyDescent="0.25">
      <c r="A10287" s="290"/>
    </row>
    <row r="10288" spans="1:1" x14ac:dyDescent="0.25">
      <c r="A10288" s="290"/>
    </row>
    <row r="10289" spans="1:1" x14ac:dyDescent="0.25">
      <c r="A10289" s="290"/>
    </row>
    <row r="10290" spans="1:1" x14ac:dyDescent="0.25">
      <c r="A10290" s="290"/>
    </row>
    <row r="10291" spans="1:1" x14ac:dyDescent="0.25">
      <c r="A10291" s="290"/>
    </row>
    <row r="10292" spans="1:1" x14ac:dyDescent="0.25">
      <c r="A10292" s="290"/>
    </row>
    <row r="10293" spans="1:1" x14ac:dyDescent="0.25">
      <c r="A10293" s="290"/>
    </row>
    <row r="10294" spans="1:1" x14ac:dyDescent="0.25">
      <c r="A10294" s="290"/>
    </row>
    <row r="10295" spans="1:1" x14ac:dyDescent="0.25">
      <c r="A10295" s="290"/>
    </row>
    <row r="10296" spans="1:1" x14ac:dyDescent="0.25">
      <c r="A10296" s="290"/>
    </row>
    <row r="10297" spans="1:1" x14ac:dyDescent="0.25">
      <c r="A10297" s="290"/>
    </row>
    <row r="10298" spans="1:1" x14ac:dyDescent="0.25">
      <c r="A10298" s="290"/>
    </row>
    <row r="10299" spans="1:1" x14ac:dyDescent="0.25">
      <c r="A10299" s="290"/>
    </row>
    <row r="10300" spans="1:1" x14ac:dyDescent="0.25">
      <c r="A10300" s="290"/>
    </row>
    <row r="10301" spans="1:1" x14ac:dyDescent="0.25">
      <c r="A10301" s="290"/>
    </row>
    <row r="10302" spans="1:1" x14ac:dyDescent="0.25">
      <c r="A10302" s="290"/>
    </row>
    <row r="10303" spans="1:1" x14ac:dyDescent="0.25">
      <c r="A10303" s="290"/>
    </row>
    <row r="10304" spans="1:1" x14ac:dyDescent="0.25">
      <c r="A10304" s="290"/>
    </row>
    <row r="10305" spans="1:1" x14ac:dyDescent="0.25">
      <c r="A10305" s="290"/>
    </row>
    <row r="10306" spans="1:1" x14ac:dyDescent="0.25">
      <c r="A10306" s="290"/>
    </row>
    <row r="10307" spans="1:1" x14ac:dyDescent="0.25">
      <c r="A10307" s="290"/>
    </row>
    <row r="10308" spans="1:1" x14ac:dyDescent="0.25">
      <c r="A10308" s="290"/>
    </row>
    <row r="10309" spans="1:1" x14ac:dyDescent="0.25">
      <c r="A10309" s="290"/>
    </row>
    <row r="10310" spans="1:1" x14ac:dyDescent="0.25">
      <c r="A10310" s="290"/>
    </row>
    <row r="10311" spans="1:1" x14ac:dyDescent="0.25">
      <c r="A10311" s="290"/>
    </row>
    <row r="10312" spans="1:1" x14ac:dyDescent="0.25">
      <c r="A10312" s="290"/>
    </row>
    <row r="10313" spans="1:1" x14ac:dyDescent="0.25">
      <c r="A10313" s="290"/>
    </row>
    <row r="10314" spans="1:1" x14ac:dyDescent="0.25">
      <c r="A10314" s="290"/>
    </row>
    <row r="10315" spans="1:1" x14ac:dyDescent="0.25">
      <c r="A10315" s="290"/>
    </row>
    <row r="10316" spans="1:1" x14ac:dyDescent="0.25">
      <c r="A10316" s="290"/>
    </row>
    <row r="10317" spans="1:1" x14ac:dyDescent="0.25">
      <c r="A10317" s="290"/>
    </row>
    <row r="10318" spans="1:1" x14ac:dyDescent="0.25">
      <c r="A10318" s="290"/>
    </row>
    <row r="10319" spans="1:1" x14ac:dyDescent="0.25">
      <c r="A10319" s="290"/>
    </row>
    <row r="10320" spans="1:1" x14ac:dyDescent="0.25">
      <c r="A10320" s="290"/>
    </row>
    <row r="10321" spans="1:1" x14ac:dyDescent="0.25">
      <c r="A10321" s="290"/>
    </row>
    <row r="10322" spans="1:1" x14ac:dyDescent="0.25">
      <c r="A10322" s="290"/>
    </row>
    <row r="10323" spans="1:1" x14ac:dyDescent="0.25">
      <c r="A10323" s="290"/>
    </row>
    <row r="10324" spans="1:1" x14ac:dyDescent="0.25">
      <c r="A10324" s="290"/>
    </row>
    <row r="10325" spans="1:1" x14ac:dyDescent="0.25">
      <c r="A10325" s="290"/>
    </row>
    <row r="10326" spans="1:1" x14ac:dyDescent="0.25">
      <c r="A10326" s="290"/>
    </row>
    <row r="10327" spans="1:1" x14ac:dyDescent="0.25">
      <c r="A10327" s="290"/>
    </row>
    <row r="10328" spans="1:1" x14ac:dyDescent="0.25">
      <c r="A10328" s="290"/>
    </row>
    <row r="10329" spans="1:1" x14ac:dyDescent="0.25">
      <c r="A10329" s="290"/>
    </row>
    <row r="10330" spans="1:1" x14ac:dyDescent="0.25">
      <c r="A10330" s="290"/>
    </row>
    <row r="10331" spans="1:1" x14ac:dyDescent="0.25">
      <c r="A10331" s="290"/>
    </row>
    <row r="10332" spans="1:1" x14ac:dyDescent="0.25">
      <c r="A10332" s="290"/>
    </row>
    <row r="10333" spans="1:1" x14ac:dyDescent="0.25">
      <c r="A10333" s="290"/>
    </row>
    <row r="10334" spans="1:1" x14ac:dyDescent="0.25">
      <c r="A10334" s="290"/>
    </row>
    <row r="10335" spans="1:1" x14ac:dyDescent="0.25">
      <c r="A10335" s="290"/>
    </row>
    <row r="10336" spans="1:1" x14ac:dyDescent="0.25">
      <c r="A10336" s="290"/>
    </row>
    <row r="10337" spans="1:1" x14ac:dyDescent="0.25">
      <c r="A10337" s="290"/>
    </row>
    <row r="10338" spans="1:1" x14ac:dyDescent="0.25">
      <c r="A10338" s="290"/>
    </row>
    <row r="10339" spans="1:1" x14ac:dyDescent="0.25">
      <c r="A10339" s="290"/>
    </row>
    <row r="10340" spans="1:1" x14ac:dyDescent="0.25">
      <c r="A10340" s="290"/>
    </row>
    <row r="10341" spans="1:1" x14ac:dyDescent="0.25">
      <c r="A10341" s="290"/>
    </row>
    <row r="10342" spans="1:1" x14ac:dyDescent="0.25">
      <c r="A10342" s="290"/>
    </row>
    <row r="10343" spans="1:1" x14ac:dyDescent="0.25">
      <c r="A10343" s="290"/>
    </row>
    <row r="10344" spans="1:1" x14ac:dyDescent="0.25">
      <c r="A10344" s="290"/>
    </row>
    <row r="10345" spans="1:1" x14ac:dyDescent="0.25">
      <c r="A10345" s="290"/>
    </row>
    <row r="10346" spans="1:1" x14ac:dyDescent="0.25">
      <c r="A10346" s="290"/>
    </row>
    <row r="10347" spans="1:1" x14ac:dyDescent="0.25">
      <c r="A10347" s="290"/>
    </row>
    <row r="10348" spans="1:1" x14ac:dyDescent="0.25">
      <c r="A10348" s="290"/>
    </row>
    <row r="10349" spans="1:1" x14ac:dyDescent="0.25">
      <c r="A10349" s="290"/>
    </row>
    <row r="10350" spans="1:1" x14ac:dyDescent="0.25">
      <c r="A10350" s="290"/>
    </row>
    <row r="10351" spans="1:1" x14ac:dyDescent="0.25">
      <c r="A10351" s="290"/>
    </row>
    <row r="10352" spans="1:1" x14ac:dyDescent="0.25">
      <c r="A10352" s="290"/>
    </row>
    <row r="10353" spans="1:1" x14ac:dyDescent="0.25">
      <c r="A10353" s="290"/>
    </row>
    <row r="10354" spans="1:1" x14ac:dyDescent="0.25">
      <c r="A10354" s="290"/>
    </row>
    <row r="10355" spans="1:1" x14ac:dyDescent="0.25">
      <c r="A10355" s="290"/>
    </row>
    <row r="10356" spans="1:1" x14ac:dyDescent="0.25">
      <c r="A10356" s="290"/>
    </row>
    <row r="10357" spans="1:1" x14ac:dyDescent="0.25">
      <c r="A10357" s="290"/>
    </row>
    <row r="10358" spans="1:1" x14ac:dyDescent="0.25">
      <c r="A10358" s="290"/>
    </row>
    <row r="10359" spans="1:1" x14ac:dyDescent="0.25">
      <c r="A10359" s="290"/>
    </row>
    <row r="10360" spans="1:1" x14ac:dyDescent="0.25">
      <c r="A10360" s="290"/>
    </row>
    <row r="10361" spans="1:1" x14ac:dyDescent="0.25">
      <c r="A10361" s="290"/>
    </row>
    <row r="10362" spans="1:1" x14ac:dyDescent="0.25">
      <c r="A10362" s="290"/>
    </row>
    <row r="10363" spans="1:1" x14ac:dyDescent="0.25">
      <c r="A10363" s="290"/>
    </row>
    <row r="10364" spans="1:1" x14ac:dyDescent="0.25">
      <c r="A10364" s="290"/>
    </row>
    <row r="10365" spans="1:1" x14ac:dyDescent="0.25">
      <c r="A10365" s="290"/>
    </row>
    <row r="10366" spans="1:1" x14ac:dyDescent="0.25">
      <c r="A10366" s="290"/>
    </row>
    <row r="10367" spans="1:1" x14ac:dyDescent="0.25">
      <c r="A10367" s="290"/>
    </row>
    <row r="10368" spans="1:1" x14ac:dyDescent="0.25">
      <c r="A10368" s="290"/>
    </row>
    <row r="10369" spans="1:1" x14ac:dyDescent="0.25">
      <c r="A10369" s="290"/>
    </row>
    <row r="10370" spans="1:1" x14ac:dyDescent="0.25">
      <c r="A10370" s="290"/>
    </row>
    <row r="10371" spans="1:1" x14ac:dyDescent="0.25">
      <c r="A10371" s="290"/>
    </row>
    <row r="10372" spans="1:1" x14ac:dyDescent="0.25">
      <c r="A10372" s="290"/>
    </row>
    <row r="10373" spans="1:1" x14ac:dyDescent="0.25">
      <c r="A10373" s="290"/>
    </row>
    <row r="10374" spans="1:1" x14ac:dyDescent="0.25">
      <c r="A10374" s="290"/>
    </row>
    <row r="10375" spans="1:1" x14ac:dyDescent="0.25">
      <c r="A10375" s="290"/>
    </row>
    <row r="10376" spans="1:1" x14ac:dyDescent="0.25">
      <c r="A10376" s="290"/>
    </row>
    <row r="10377" spans="1:1" x14ac:dyDescent="0.25">
      <c r="A10377" s="290"/>
    </row>
    <row r="10378" spans="1:1" x14ac:dyDescent="0.25">
      <c r="A10378" s="290"/>
    </row>
    <row r="10379" spans="1:1" x14ac:dyDescent="0.25">
      <c r="A10379" s="290"/>
    </row>
    <row r="10380" spans="1:1" x14ac:dyDescent="0.25">
      <c r="A10380" s="290"/>
    </row>
    <row r="10381" spans="1:1" x14ac:dyDescent="0.25">
      <c r="A10381" s="290"/>
    </row>
    <row r="10382" spans="1:1" x14ac:dyDescent="0.25">
      <c r="A10382" s="290"/>
    </row>
    <row r="10383" spans="1:1" x14ac:dyDescent="0.25">
      <c r="A10383" s="290"/>
    </row>
    <row r="10384" spans="1:1" x14ac:dyDescent="0.25">
      <c r="A10384" s="290"/>
    </row>
    <row r="10385" spans="1:1" x14ac:dyDescent="0.25">
      <c r="A10385" s="290"/>
    </row>
    <row r="10386" spans="1:1" x14ac:dyDescent="0.25">
      <c r="A10386" s="290"/>
    </row>
    <row r="10387" spans="1:1" x14ac:dyDescent="0.25">
      <c r="A10387" s="290"/>
    </row>
    <row r="10388" spans="1:1" x14ac:dyDescent="0.25">
      <c r="A10388" s="290"/>
    </row>
    <row r="10389" spans="1:1" x14ac:dyDescent="0.25">
      <c r="A10389" s="290"/>
    </row>
    <row r="10390" spans="1:1" x14ac:dyDescent="0.25">
      <c r="A10390" s="290"/>
    </row>
    <row r="10391" spans="1:1" x14ac:dyDescent="0.25">
      <c r="A10391" s="290"/>
    </row>
    <row r="10392" spans="1:1" x14ac:dyDescent="0.25">
      <c r="A10392" s="290"/>
    </row>
    <row r="10393" spans="1:1" x14ac:dyDescent="0.25">
      <c r="A10393" s="290"/>
    </row>
    <row r="10394" spans="1:1" x14ac:dyDescent="0.25">
      <c r="A10394" s="290"/>
    </row>
    <row r="10395" spans="1:1" x14ac:dyDescent="0.25">
      <c r="A10395" s="290"/>
    </row>
    <row r="10396" spans="1:1" x14ac:dyDescent="0.25">
      <c r="A10396" s="290"/>
    </row>
    <row r="10397" spans="1:1" x14ac:dyDescent="0.25">
      <c r="A10397" s="290"/>
    </row>
    <row r="10398" spans="1:1" x14ac:dyDescent="0.25">
      <c r="A10398" s="290"/>
    </row>
    <row r="10399" spans="1:1" x14ac:dyDescent="0.25">
      <c r="A10399" s="290"/>
    </row>
    <row r="10400" spans="1:1" x14ac:dyDescent="0.25">
      <c r="A10400" s="290"/>
    </row>
    <row r="10401" spans="1:1" x14ac:dyDescent="0.25">
      <c r="A10401" s="290"/>
    </row>
    <row r="10402" spans="1:1" x14ac:dyDescent="0.25">
      <c r="A10402" s="290"/>
    </row>
    <row r="10403" spans="1:1" x14ac:dyDescent="0.25">
      <c r="A10403" s="290"/>
    </row>
    <row r="10404" spans="1:1" x14ac:dyDescent="0.25">
      <c r="A10404" s="290"/>
    </row>
    <row r="10405" spans="1:1" x14ac:dyDescent="0.25">
      <c r="A10405" s="290"/>
    </row>
    <row r="10406" spans="1:1" x14ac:dyDescent="0.25">
      <c r="A10406" s="290"/>
    </row>
    <row r="10407" spans="1:1" x14ac:dyDescent="0.25">
      <c r="A10407" s="290"/>
    </row>
    <row r="10408" spans="1:1" x14ac:dyDescent="0.25">
      <c r="A10408" s="290"/>
    </row>
    <row r="10409" spans="1:1" x14ac:dyDescent="0.25">
      <c r="A10409" s="290"/>
    </row>
    <row r="10410" spans="1:1" x14ac:dyDescent="0.25">
      <c r="A10410" s="290"/>
    </row>
    <row r="10411" spans="1:1" x14ac:dyDescent="0.25">
      <c r="A10411" s="290"/>
    </row>
    <row r="10412" spans="1:1" x14ac:dyDescent="0.25">
      <c r="A10412" s="290"/>
    </row>
    <row r="10413" spans="1:1" x14ac:dyDescent="0.25">
      <c r="A10413" s="290"/>
    </row>
    <row r="10414" spans="1:1" x14ac:dyDescent="0.25">
      <c r="A10414" s="290"/>
    </row>
    <row r="10415" spans="1:1" x14ac:dyDescent="0.25">
      <c r="A10415" s="290"/>
    </row>
    <row r="10416" spans="1:1" x14ac:dyDescent="0.25">
      <c r="A10416" s="290"/>
    </row>
    <row r="10417" spans="1:1" x14ac:dyDescent="0.25">
      <c r="A10417" s="290"/>
    </row>
    <row r="10418" spans="1:1" x14ac:dyDescent="0.25">
      <c r="A10418" s="290"/>
    </row>
    <row r="10419" spans="1:1" x14ac:dyDescent="0.25">
      <c r="A10419" s="290"/>
    </row>
    <row r="10420" spans="1:1" x14ac:dyDescent="0.25">
      <c r="A10420" s="290"/>
    </row>
    <row r="10421" spans="1:1" x14ac:dyDescent="0.25">
      <c r="A10421" s="290"/>
    </row>
    <row r="10422" spans="1:1" x14ac:dyDescent="0.25">
      <c r="A10422" s="290"/>
    </row>
    <row r="10423" spans="1:1" x14ac:dyDescent="0.25">
      <c r="A10423" s="290"/>
    </row>
    <row r="10424" spans="1:1" x14ac:dyDescent="0.25">
      <c r="A10424" s="290"/>
    </row>
    <row r="10425" spans="1:1" x14ac:dyDescent="0.25">
      <c r="A10425" s="290"/>
    </row>
    <row r="10426" spans="1:1" x14ac:dyDescent="0.25">
      <c r="A10426" s="290"/>
    </row>
    <row r="10427" spans="1:1" x14ac:dyDescent="0.25">
      <c r="A10427" s="290"/>
    </row>
    <row r="10428" spans="1:1" x14ac:dyDescent="0.25">
      <c r="A10428" s="290"/>
    </row>
    <row r="10429" spans="1:1" x14ac:dyDescent="0.25">
      <c r="A10429" s="290"/>
    </row>
    <row r="10430" spans="1:1" x14ac:dyDescent="0.25">
      <c r="A10430" s="290"/>
    </row>
    <row r="10431" spans="1:1" x14ac:dyDescent="0.25">
      <c r="A10431" s="290"/>
    </row>
    <row r="10432" spans="1:1" x14ac:dyDescent="0.25">
      <c r="A10432" s="290"/>
    </row>
    <row r="10433" spans="1:1" x14ac:dyDescent="0.25">
      <c r="A10433" s="290"/>
    </row>
    <row r="10434" spans="1:1" x14ac:dyDescent="0.25">
      <c r="A10434" s="290"/>
    </row>
    <row r="10435" spans="1:1" x14ac:dyDescent="0.25">
      <c r="A10435" s="290"/>
    </row>
    <row r="10436" spans="1:1" x14ac:dyDescent="0.25">
      <c r="A10436" s="290"/>
    </row>
    <row r="10437" spans="1:1" x14ac:dyDescent="0.25">
      <c r="A10437" s="290"/>
    </row>
    <row r="10438" spans="1:1" x14ac:dyDescent="0.25">
      <c r="A10438" s="290"/>
    </row>
    <row r="10439" spans="1:1" x14ac:dyDescent="0.25">
      <c r="A10439" s="290"/>
    </row>
    <row r="10440" spans="1:1" x14ac:dyDescent="0.25">
      <c r="A10440" s="290"/>
    </row>
    <row r="10441" spans="1:1" x14ac:dyDescent="0.25">
      <c r="A10441" s="290"/>
    </row>
    <row r="10442" spans="1:1" x14ac:dyDescent="0.25">
      <c r="A10442" s="290"/>
    </row>
    <row r="10443" spans="1:1" x14ac:dyDescent="0.25">
      <c r="A10443" s="290"/>
    </row>
    <row r="10444" spans="1:1" x14ac:dyDescent="0.25">
      <c r="A10444" s="290"/>
    </row>
    <row r="10445" spans="1:1" x14ac:dyDescent="0.25">
      <c r="A10445" s="290"/>
    </row>
    <row r="10446" spans="1:1" x14ac:dyDescent="0.25">
      <c r="A10446" s="290"/>
    </row>
    <row r="10447" spans="1:1" x14ac:dyDescent="0.25">
      <c r="A10447" s="290"/>
    </row>
    <row r="10448" spans="1:1" x14ac:dyDescent="0.25">
      <c r="A10448" s="290"/>
    </row>
    <row r="10449" spans="1:1" x14ac:dyDescent="0.25">
      <c r="A10449" s="290"/>
    </row>
    <row r="10450" spans="1:1" x14ac:dyDescent="0.25">
      <c r="A10450" s="290"/>
    </row>
    <row r="10451" spans="1:1" x14ac:dyDescent="0.25">
      <c r="A10451" s="290"/>
    </row>
    <row r="10452" spans="1:1" x14ac:dyDescent="0.25">
      <c r="A10452" s="290"/>
    </row>
    <row r="10453" spans="1:1" x14ac:dyDescent="0.25">
      <c r="A10453" s="290"/>
    </row>
    <row r="10454" spans="1:1" x14ac:dyDescent="0.25">
      <c r="A10454" s="290"/>
    </row>
    <row r="10455" spans="1:1" x14ac:dyDescent="0.25">
      <c r="A10455" s="290"/>
    </row>
    <row r="10456" spans="1:1" x14ac:dyDescent="0.25">
      <c r="A10456" s="290"/>
    </row>
    <row r="10457" spans="1:1" x14ac:dyDescent="0.25">
      <c r="A10457" s="290"/>
    </row>
    <row r="10458" spans="1:1" x14ac:dyDescent="0.25">
      <c r="A10458" s="290"/>
    </row>
    <row r="10459" spans="1:1" x14ac:dyDescent="0.25">
      <c r="A10459" s="290"/>
    </row>
    <row r="10460" spans="1:1" x14ac:dyDescent="0.25">
      <c r="A10460" s="290"/>
    </row>
    <row r="10461" spans="1:1" x14ac:dyDescent="0.25">
      <c r="A10461" s="290"/>
    </row>
    <row r="10462" spans="1:1" x14ac:dyDescent="0.25">
      <c r="A10462" s="290"/>
    </row>
    <row r="10463" spans="1:1" x14ac:dyDescent="0.25">
      <c r="A10463" s="290"/>
    </row>
    <row r="10464" spans="1:1" x14ac:dyDescent="0.25">
      <c r="A10464" s="290"/>
    </row>
    <row r="10465" spans="1:1" x14ac:dyDescent="0.25">
      <c r="A10465" s="290"/>
    </row>
    <row r="10466" spans="1:1" x14ac:dyDescent="0.25">
      <c r="A10466" s="290"/>
    </row>
    <row r="10467" spans="1:1" x14ac:dyDescent="0.25">
      <c r="A10467" s="290"/>
    </row>
    <row r="10468" spans="1:1" x14ac:dyDescent="0.25">
      <c r="A10468" s="290"/>
    </row>
    <row r="10469" spans="1:1" x14ac:dyDescent="0.25">
      <c r="A10469" s="290"/>
    </row>
    <row r="10470" spans="1:1" x14ac:dyDescent="0.25">
      <c r="A10470" s="290"/>
    </row>
    <row r="10471" spans="1:1" x14ac:dyDescent="0.25">
      <c r="A10471" s="290"/>
    </row>
    <row r="10472" spans="1:1" x14ac:dyDescent="0.25">
      <c r="A10472" s="290"/>
    </row>
    <row r="10473" spans="1:1" x14ac:dyDescent="0.25">
      <c r="A10473" s="290"/>
    </row>
    <row r="10474" spans="1:1" x14ac:dyDescent="0.25">
      <c r="A10474" s="290"/>
    </row>
    <row r="10475" spans="1:1" x14ac:dyDescent="0.25">
      <c r="A10475" s="290"/>
    </row>
    <row r="10476" spans="1:1" x14ac:dyDescent="0.25">
      <c r="A10476" s="290"/>
    </row>
    <row r="10477" spans="1:1" x14ac:dyDescent="0.25">
      <c r="A10477" s="290"/>
    </row>
    <row r="10478" spans="1:1" x14ac:dyDescent="0.25">
      <c r="A10478" s="290"/>
    </row>
    <row r="10479" spans="1:1" x14ac:dyDescent="0.25">
      <c r="A10479" s="290"/>
    </row>
    <row r="10480" spans="1:1" x14ac:dyDescent="0.25">
      <c r="A10480" s="290"/>
    </row>
    <row r="10481" spans="1:1" x14ac:dyDescent="0.25">
      <c r="A10481" s="290"/>
    </row>
    <row r="10482" spans="1:1" x14ac:dyDescent="0.25">
      <c r="A10482" s="290"/>
    </row>
    <row r="10483" spans="1:1" x14ac:dyDescent="0.25">
      <c r="A10483" s="290"/>
    </row>
    <row r="10484" spans="1:1" x14ac:dyDescent="0.25">
      <c r="A10484" s="290"/>
    </row>
    <row r="10485" spans="1:1" x14ac:dyDescent="0.25">
      <c r="A10485" s="290"/>
    </row>
    <row r="10486" spans="1:1" x14ac:dyDescent="0.25">
      <c r="A10486" s="290"/>
    </row>
    <row r="10487" spans="1:1" x14ac:dyDescent="0.25">
      <c r="A10487" s="290"/>
    </row>
    <row r="10488" spans="1:1" x14ac:dyDescent="0.25">
      <c r="A10488" s="290"/>
    </row>
    <row r="10489" spans="1:1" x14ac:dyDescent="0.25">
      <c r="A10489" s="290"/>
    </row>
    <row r="10490" spans="1:1" x14ac:dyDescent="0.25">
      <c r="A10490" s="290"/>
    </row>
    <row r="10491" spans="1:1" x14ac:dyDescent="0.25">
      <c r="A10491" s="290"/>
    </row>
    <row r="10492" spans="1:1" x14ac:dyDescent="0.25">
      <c r="A10492" s="290"/>
    </row>
    <row r="10493" spans="1:1" x14ac:dyDescent="0.25">
      <c r="A10493" s="290"/>
    </row>
    <row r="10494" spans="1:1" x14ac:dyDescent="0.25">
      <c r="A10494" s="290"/>
    </row>
    <row r="10495" spans="1:1" x14ac:dyDescent="0.25">
      <c r="A10495" s="290"/>
    </row>
    <row r="10496" spans="1:1" x14ac:dyDescent="0.25">
      <c r="A10496" s="290"/>
    </row>
    <row r="10497" spans="1:1" x14ac:dyDescent="0.25">
      <c r="A10497" s="290"/>
    </row>
    <row r="10498" spans="1:1" x14ac:dyDescent="0.25">
      <c r="A10498" s="290"/>
    </row>
    <row r="10499" spans="1:1" x14ac:dyDescent="0.25">
      <c r="A10499" s="290"/>
    </row>
    <row r="10500" spans="1:1" x14ac:dyDescent="0.25">
      <c r="A10500" s="290"/>
    </row>
    <row r="10501" spans="1:1" x14ac:dyDescent="0.25">
      <c r="A10501" s="290"/>
    </row>
    <row r="10502" spans="1:1" x14ac:dyDescent="0.25">
      <c r="A10502" s="290"/>
    </row>
    <row r="10503" spans="1:1" x14ac:dyDescent="0.25">
      <c r="A10503" s="290"/>
    </row>
    <row r="10504" spans="1:1" x14ac:dyDescent="0.25">
      <c r="A10504" s="290"/>
    </row>
    <row r="10505" spans="1:1" x14ac:dyDescent="0.25">
      <c r="A10505" s="290"/>
    </row>
    <row r="10506" spans="1:1" x14ac:dyDescent="0.25">
      <c r="A10506" s="290"/>
    </row>
    <row r="10507" spans="1:1" x14ac:dyDescent="0.25">
      <c r="A10507" s="290"/>
    </row>
    <row r="10508" spans="1:1" x14ac:dyDescent="0.25">
      <c r="A10508" s="290"/>
    </row>
    <row r="10509" spans="1:1" x14ac:dyDescent="0.25">
      <c r="A10509" s="290"/>
    </row>
    <row r="10510" spans="1:1" x14ac:dyDescent="0.25">
      <c r="A10510" s="290"/>
    </row>
    <row r="10511" spans="1:1" x14ac:dyDescent="0.25">
      <c r="A10511" s="290"/>
    </row>
    <row r="10512" spans="1:1" x14ac:dyDescent="0.25">
      <c r="A10512" s="290"/>
    </row>
    <row r="10513" spans="1:1" x14ac:dyDescent="0.25">
      <c r="A10513" s="290"/>
    </row>
    <row r="10514" spans="1:1" x14ac:dyDescent="0.25">
      <c r="A10514" s="290"/>
    </row>
    <row r="10515" spans="1:1" x14ac:dyDescent="0.25">
      <c r="A10515" s="290"/>
    </row>
    <row r="10516" spans="1:1" x14ac:dyDescent="0.25">
      <c r="A10516" s="290"/>
    </row>
    <row r="10517" spans="1:1" x14ac:dyDescent="0.25">
      <c r="A10517" s="290"/>
    </row>
    <row r="10518" spans="1:1" x14ac:dyDescent="0.25">
      <c r="A10518" s="290"/>
    </row>
    <row r="10519" spans="1:1" x14ac:dyDescent="0.25">
      <c r="A10519" s="290"/>
    </row>
    <row r="10520" spans="1:1" x14ac:dyDescent="0.25">
      <c r="A10520" s="290"/>
    </row>
    <row r="10521" spans="1:1" x14ac:dyDescent="0.25">
      <c r="A10521" s="290"/>
    </row>
    <row r="10522" spans="1:1" x14ac:dyDescent="0.25">
      <c r="A10522" s="290"/>
    </row>
    <row r="10523" spans="1:1" x14ac:dyDescent="0.25">
      <c r="A10523" s="290"/>
    </row>
    <row r="10524" spans="1:1" x14ac:dyDescent="0.25">
      <c r="A10524" s="290"/>
    </row>
    <row r="10525" spans="1:1" x14ac:dyDescent="0.25">
      <c r="A10525" s="290"/>
    </row>
    <row r="10526" spans="1:1" x14ac:dyDescent="0.25">
      <c r="A10526" s="290"/>
    </row>
    <row r="10527" spans="1:1" x14ac:dyDescent="0.25">
      <c r="A10527" s="290"/>
    </row>
    <row r="10528" spans="1:1" x14ac:dyDescent="0.25">
      <c r="A10528" s="290"/>
    </row>
    <row r="10529" spans="1:1" x14ac:dyDescent="0.25">
      <c r="A10529" s="290"/>
    </row>
    <row r="10530" spans="1:1" x14ac:dyDescent="0.25">
      <c r="A10530" s="290"/>
    </row>
    <row r="10531" spans="1:1" x14ac:dyDescent="0.25">
      <c r="A10531" s="290"/>
    </row>
    <row r="10532" spans="1:1" x14ac:dyDescent="0.25">
      <c r="A10532" s="290"/>
    </row>
    <row r="10533" spans="1:1" x14ac:dyDescent="0.25">
      <c r="A10533" s="290"/>
    </row>
    <row r="10534" spans="1:1" x14ac:dyDescent="0.25">
      <c r="A10534" s="290"/>
    </row>
    <row r="10535" spans="1:1" x14ac:dyDescent="0.25">
      <c r="A10535" s="290"/>
    </row>
    <row r="10536" spans="1:1" x14ac:dyDescent="0.25">
      <c r="A10536" s="290"/>
    </row>
    <row r="10537" spans="1:1" x14ac:dyDescent="0.25">
      <c r="A10537" s="290"/>
    </row>
    <row r="10538" spans="1:1" x14ac:dyDescent="0.25">
      <c r="A10538" s="290"/>
    </row>
    <row r="10539" spans="1:1" x14ac:dyDescent="0.25">
      <c r="A10539" s="290"/>
    </row>
    <row r="10540" spans="1:1" x14ac:dyDescent="0.25">
      <c r="A10540" s="290"/>
    </row>
    <row r="10541" spans="1:1" x14ac:dyDescent="0.25">
      <c r="A10541" s="290"/>
    </row>
    <row r="10542" spans="1:1" x14ac:dyDescent="0.25">
      <c r="A10542" s="290"/>
    </row>
    <row r="10543" spans="1:1" x14ac:dyDescent="0.25">
      <c r="A10543" s="290"/>
    </row>
    <row r="10544" spans="1:1" x14ac:dyDescent="0.25">
      <c r="A10544" s="290"/>
    </row>
    <row r="10545" spans="1:1" x14ac:dyDescent="0.25">
      <c r="A10545" s="290"/>
    </row>
    <row r="10546" spans="1:1" x14ac:dyDescent="0.25">
      <c r="A10546" s="290"/>
    </row>
    <row r="10547" spans="1:1" x14ac:dyDescent="0.25">
      <c r="A10547" s="290"/>
    </row>
    <row r="10548" spans="1:1" x14ac:dyDescent="0.25">
      <c r="A10548" s="290"/>
    </row>
    <row r="10549" spans="1:1" x14ac:dyDescent="0.25">
      <c r="A10549" s="290"/>
    </row>
    <row r="10550" spans="1:1" x14ac:dyDescent="0.25">
      <c r="A10550" s="290"/>
    </row>
    <row r="10551" spans="1:1" x14ac:dyDescent="0.25">
      <c r="A10551" s="290"/>
    </row>
    <row r="10552" spans="1:1" x14ac:dyDescent="0.25">
      <c r="A10552" s="290"/>
    </row>
    <row r="10553" spans="1:1" x14ac:dyDescent="0.25">
      <c r="A10553" s="290"/>
    </row>
    <row r="10554" spans="1:1" x14ac:dyDescent="0.25">
      <c r="A10554" s="290"/>
    </row>
    <row r="10555" spans="1:1" x14ac:dyDescent="0.25">
      <c r="A10555" s="290"/>
    </row>
    <row r="10556" spans="1:1" x14ac:dyDescent="0.25">
      <c r="A10556" s="290"/>
    </row>
    <row r="10557" spans="1:1" x14ac:dyDescent="0.25">
      <c r="A10557" s="290"/>
    </row>
    <row r="10558" spans="1:1" x14ac:dyDescent="0.25">
      <c r="A10558" s="290"/>
    </row>
    <row r="10559" spans="1:1" x14ac:dyDescent="0.25">
      <c r="A10559" s="290"/>
    </row>
    <row r="10560" spans="1:1" x14ac:dyDescent="0.25">
      <c r="A10560" s="290"/>
    </row>
    <row r="10561" spans="1:1" x14ac:dyDescent="0.25">
      <c r="A10561" s="290"/>
    </row>
    <row r="10562" spans="1:1" x14ac:dyDescent="0.25">
      <c r="A10562" s="290"/>
    </row>
    <row r="10563" spans="1:1" x14ac:dyDescent="0.25">
      <c r="A10563" s="290"/>
    </row>
    <row r="10564" spans="1:1" x14ac:dyDescent="0.25">
      <c r="A10564" s="290"/>
    </row>
    <row r="10565" spans="1:1" x14ac:dyDescent="0.25">
      <c r="A10565" s="290"/>
    </row>
    <row r="10566" spans="1:1" x14ac:dyDescent="0.25">
      <c r="A10566" s="290"/>
    </row>
    <row r="10567" spans="1:1" x14ac:dyDescent="0.25">
      <c r="A10567" s="290"/>
    </row>
    <row r="10568" spans="1:1" x14ac:dyDescent="0.25">
      <c r="A10568" s="290"/>
    </row>
    <row r="10569" spans="1:1" x14ac:dyDescent="0.25">
      <c r="A10569" s="290"/>
    </row>
    <row r="10570" spans="1:1" x14ac:dyDescent="0.25">
      <c r="A10570" s="290"/>
    </row>
    <row r="10571" spans="1:1" x14ac:dyDescent="0.25">
      <c r="A10571" s="290"/>
    </row>
    <row r="10572" spans="1:1" x14ac:dyDescent="0.25">
      <c r="A10572" s="290"/>
    </row>
    <row r="10573" spans="1:1" x14ac:dyDescent="0.25">
      <c r="A10573" s="290"/>
    </row>
    <row r="10574" spans="1:1" x14ac:dyDescent="0.25">
      <c r="A10574" s="290"/>
    </row>
    <row r="10575" spans="1:1" x14ac:dyDescent="0.25">
      <c r="A10575" s="290"/>
    </row>
    <row r="10576" spans="1:1" x14ac:dyDescent="0.25">
      <c r="A10576" s="290"/>
    </row>
    <row r="10577" spans="1:1" x14ac:dyDescent="0.25">
      <c r="A10577" s="290"/>
    </row>
    <row r="10578" spans="1:1" x14ac:dyDescent="0.25">
      <c r="A10578" s="290"/>
    </row>
    <row r="10579" spans="1:1" x14ac:dyDescent="0.25">
      <c r="A10579" s="290"/>
    </row>
    <row r="10580" spans="1:1" x14ac:dyDescent="0.25">
      <c r="A10580" s="290"/>
    </row>
    <row r="10581" spans="1:1" x14ac:dyDescent="0.25">
      <c r="A10581" s="290"/>
    </row>
    <row r="10582" spans="1:1" x14ac:dyDescent="0.25">
      <c r="A10582" s="290"/>
    </row>
    <row r="10583" spans="1:1" x14ac:dyDescent="0.25">
      <c r="A10583" s="290"/>
    </row>
    <row r="10584" spans="1:1" x14ac:dyDescent="0.25">
      <c r="A10584" s="290"/>
    </row>
    <row r="10585" spans="1:1" x14ac:dyDescent="0.25">
      <c r="A10585" s="290"/>
    </row>
    <row r="10586" spans="1:1" x14ac:dyDescent="0.25">
      <c r="A10586" s="290"/>
    </row>
    <row r="10587" spans="1:1" x14ac:dyDescent="0.25">
      <c r="A10587" s="290"/>
    </row>
    <row r="10588" spans="1:1" x14ac:dyDescent="0.25">
      <c r="A10588" s="290"/>
    </row>
    <row r="10589" spans="1:1" x14ac:dyDescent="0.25">
      <c r="A10589" s="290"/>
    </row>
    <row r="10590" spans="1:1" x14ac:dyDescent="0.25">
      <c r="A10590" s="290"/>
    </row>
    <row r="10591" spans="1:1" x14ac:dyDescent="0.25">
      <c r="A10591" s="290"/>
    </row>
    <row r="10592" spans="1:1" x14ac:dyDescent="0.25">
      <c r="A10592" s="290"/>
    </row>
    <row r="10593" spans="1:1" x14ac:dyDescent="0.25">
      <c r="A10593" s="290"/>
    </row>
    <row r="10594" spans="1:1" x14ac:dyDescent="0.25">
      <c r="A10594" s="290"/>
    </row>
    <row r="10595" spans="1:1" x14ac:dyDescent="0.25">
      <c r="A10595" s="290"/>
    </row>
    <row r="10596" spans="1:1" x14ac:dyDescent="0.25">
      <c r="A10596" s="290"/>
    </row>
    <row r="10597" spans="1:1" x14ac:dyDescent="0.25">
      <c r="A10597" s="290"/>
    </row>
    <row r="10598" spans="1:1" x14ac:dyDescent="0.25">
      <c r="A10598" s="290"/>
    </row>
    <row r="10599" spans="1:1" x14ac:dyDescent="0.25">
      <c r="A10599" s="290"/>
    </row>
    <row r="10600" spans="1:1" x14ac:dyDescent="0.25">
      <c r="A10600" s="290"/>
    </row>
    <row r="10601" spans="1:1" x14ac:dyDescent="0.25">
      <c r="A10601" s="290"/>
    </row>
    <row r="10602" spans="1:1" x14ac:dyDescent="0.25">
      <c r="A10602" s="290"/>
    </row>
    <row r="10603" spans="1:1" x14ac:dyDescent="0.25">
      <c r="A10603" s="290"/>
    </row>
    <row r="10604" spans="1:1" x14ac:dyDescent="0.25">
      <c r="A10604" s="290"/>
    </row>
    <row r="10605" spans="1:1" x14ac:dyDescent="0.25">
      <c r="A10605" s="290"/>
    </row>
    <row r="10606" spans="1:1" x14ac:dyDescent="0.25">
      <c r="A10606" s="290"/>
    </row>
    <row r="10607" spans="1:1" x14ac:dyDescent="0.25">
      <c r="A10607" s="290"/>
    </row>
    <row r="10608" spans="1:1" x14ac:dyDescent="0.25">
      <c r="A10608" s="290"/>
    </row>
    <row r="10609" spans="1:1" x14ac:dyDescent="0.25">
      <c r="A10609" s="290"/>
    </row>
    <row r="10610" spans="1:1" x14ac:dyDescent="0.25">
      <c r="A10610" s="290"/>
    </row>
    <row r="10611" spans="1:1" x14ac:dyDescent="0.25">
      <c r="A10611" s="290"/>
    </row>
    <row r="10612" spans="1:1" x14ac:dyDescent="0.25">
      <c r="A10612" s="290"/>
    </row>
    <row r="10613" spans="1:1" x14ac:dyDescent="0.25">
      <c r="A10613" s="290"/>
    </row>
    <row r="10614" spans="1:1" x14ac:dyDescent="0.25">
      <c r="A10614" s="290"/>
    </row>
    <row r="10615" spans="1:1" x14ac:dyDescent="0.25">
      <c r="A10615" s="290"/>
    </row>
    <row r="10616" spans="1:1" x14ac:dyDescent="0.25">
      <c r="A10616" s="290"/>
    </row>
    <row r="10617" spans="1:1" x14ac:dyDescent="0.25">
      <c r="A10617" s="290"/>
    </row>
    <row r="10618" spans="1:1" x14ac:dyDescent="0.25">
      <c r="A10618" s="290"/>
    </row>
    <row r="10619" spans="1:1" x14ac:dyDescent="0.25">
      <c r="A10619" s="290"/>
    </row>
    <row r="10620" spans="1:1" x14ac:dyDescent="0.25">
      <c r="A10620" s="290"/>
    </row>
    <row r="10621" spans="1:1" x14ac:dyDescent="0.25">
      <c r="A10621" s="290"/>
    </row>
    <row r="10622" spans="1:1" x14ac:dyDescent="0.25">
      <c r="A10622" s="290"/>
    </row>
    <row r="10623" spans="1:1" x14ac:dyDescent="0.25">
      <c r="A10623" s="290"/>
    </row>
    <row r="10624" spans="1:1" x14ac:dyDescent="0.25">
      <c r="A10624" s="290"/>
    </row>
    <row r="10625" spans="1:1" x14ac:dyDescent="0.25">
      <c r="A10625" s="290"/>
    </row>
    <row r="10626" spans="1:1" x14ac:dyDescent="0.25">
      <c r="A10626" s="290"/>
    </row>
    <row r="10627" spans="1:1" x14ac:dyDescent="0.25">
      <c r="A10627" s="290"/>
    </row>
    <row r="10628" spans="1:1" x14ac:dyDescent="0.25">
      <c r="A10628" s="290"/>
    </row>
    <row r="10629" spans="1:1" x14ac:dyDescent="0.25">
      <c r="A10629" s="290"/>
    </row>
    <row r="10630" spans="1:1" x14ac:dyDescent="0.25">
      <c r="A10630" s="290"/>
    </row>
    <row r="10631" spans="1:1" x14ac:dyDescent="0.25">
      <c r="A10631" s="290"/>
    </row>
    <row r="10632" spans="1:1" x14ac:dyDescent="0.25">
      <c r="A10632" s="290"/>
    </row>
    <row r="10633" spans="1:1" x14ac:dyDescent="0.25">
      <c r="A10633" s="290"/>
    </row>
    <row r="10634" spans="1:1" x14ac:dyDescent="0.25">
      <c r="A10634" s="290"/>
    </row>
    <row r="10635" spans="1:1" x14ac:dyDescent="0.25">
      <c r="A10635" s="290"/>
    </row>
    <row r="10636" spans="1:1" x14ac:dyDescent="0.25">
      <c r="A10636" s="290"/>
    </row>
    <row r="10637" spans="1:1" x14ac:dyDescent="0.25">
      <c r="A10637" s="290"/>
    </row>
    <row r="10638" spans="1:1" x14ac:dyDescent="0.25">
      <c r="A10638" s="290"/>
    </row>
    <row r="10639" spans="1:1" x14ac:dyDescent="0.25">
      <c r="A10639" s="290"/>
    </row>
    <row r="10640" spans="1:1" x14ac:dyDescent="0.25">
      <c r="A10640" s="290"/>
    </row>
    <row r="10641" spans="1:1" x14ac:dyDescent="0.25">
      <c r="A10641" s="290"/>
    </row>
    <row r="10642" spans="1:1" x14ac:dyDescent="0.25">
      <c r="A10642" s="290"/>
    </row>
    <row r="10643" spans="1:1" x14ac:dyDescent="0.25">
      <c r="A10643" s="290"/>
    </row>
    <row r="10644" spans="1:1" x14ac:dyDescent="0.25">
      <c r="A10644" s="290"/>
    </row>
    <row r="10645" spans="1:1" x14ac:dyDescent="0.25">
      <c r="A10645" s="290"/>
    </row>
    <row r="10646" spans="1:1" x14ac:dyDescent="0.25">
      <c r="A10646" s="290"/>
    </row>
    <row r="10647" spans="1:1" x14ac:dyDescent="0.25">
      <c r="A10647" s="290"/>
    </row>
    <row r="10648" spans="1:1" x14ac:dyDescent="0.25">
      <c r="A10648" s="290"/>
    </row>
    <row r="10649" spans="1:1" x14ac:dyDescent="0.25">
      <c r="A10649" s="290"/>
    </row>
    <row r="10650" spans="1:1" x14ac:dyDescent="0.25">
      <c r="A10650" s="290"/>
    </row>
    <row r="10651" spans="1:1" x14ac:dyDescent="0.25">
      <c r="A10651" s="290"/>
    </row>
    <row r="10652" spans="1:1" x14ac:dyDescent="0.25">
      <c r="A10652" s="290"/>
    </row>
    <row r="10653" spans="1:1" x14ac:dyDescent="0.25">
      <c r="A10653" s="290"/>
    </row>
    <row r="10654" spans="1:1" x14ac:dyDescent="0.25">
      <c r="A10654" s="290"/>
    </row>
    <row r="10655" spans="1:1" x14ac:dyDescent="0.25">
      <c r="A10655" s="290"/>
    </row>
    <row r="10656" spans="1:1" x14ac:dyDescent="0.25">
      <c r="A10656" s="290"/>
    </row>
    <row r="10657" spans="1:1" x14ac:dyDescent="0.25">
      <c r="A10657" s="290"/>
    </row>
    <row r="10658" spans="1:1" x14ac:dyDescent="0.25">
      <c r="A10658" s="290"/>
    </row>
    <row r="10659" spans="1:1" x14ac:dyDescent="0.25">
      <c r="A10659" s="290"/>
    </row>
    <row r="10660" spans="1:1" x14ac:dyDescent="0.25">
      <c r="A10660" s="290"/>
    </row>
    <row r="10661" spans="1:1" x14ac:dyDescent="0.25">
      <c r="A10661" s="290"/>
    </row>
    <row r="10662" spans="1:1" x14ac:dyDescent="0.25">
      <c r="A10662" s="290"/>
    </row>
    <row r="10663" spans="1:1" x14ac:dyDescent="0.25">
      <c r="A10663" s="290"/>
    </row>
    <row r="10664" spans="1:1" x14ac:dyDescent="0.25">
      <c r="A10664" s="290"/>
    </row>
    <row r="10665" spans="1:1" x14ac:dyDescent="0.25">
      <c r="A10665" s="290"/>
    </row>
    <row r="10666" spans="1:1" x14ac:dyDescent="0.25">
      <c r="A10666" s="290"/>
    </row>
    <row r="10667" spans="1:1" x14ac:dyDescent="0.25">
      <c r="A10667" s="290"/>
    </row>
    <row r="10668" spans="1:1" x14ac:dyDescent="0.25">
      <c r="A10668" s="290"/>
    </row>
    <row r="10669" spans="1:1" x14ac:dyDescent="0.25">
      <c r="A10669" s="290"/>
    </row>
    <row r="10670" spans="1:1" x14ac:dyDescent="0.25">
      <c r="A10670" s="290"/>
    </row>
    <row r="10671" spans="1:1" x14ac:dyDescent="0.25">
      <c r="A10671" s="290"/>
    </row>
    <row r="10672" spans="1:1" x14ac:dyDescent="0.25">
      <c r="A10672" s="290"/>
    </row>
    <row r="10673" spans="1:1" x14ac:dyDescent="0.25">
      <c r="A10673" s="290"/>
    </row>
    <row r="10674" spans="1:1" x14ac:dyDescent="0.25">
      <c r="A10674" s="290"/>
    </row>
    <row r="10675" spans="1:1" x14ac:dyDescent="0.25">
      <c r="A10675" s="290"/>
    </row>
    <row r="10676" spans="1:1" x14ac:dyDescent="0.25">
      <c r="A10676" s="290"/>
    </row>
    <row r="10677" spans="1:1" x14ac:dyDescent="0.25">
      <c r="A10677" s="290"/>
    </row>
    <row r="10678" spans="1:1" x14ac:dyDescent="0.25">
      <c r="A10678" s="290"/>
    </row>
    <row r="10679" spans="1:1" x14ac:dyDescent="0.25">
      <c r="A10679" s="290"/>
    </row>
    <row r="10680" spans="1:1" x14ac:dyDescent="0.25">
      <c r="A10680" s="290"/>
    </row>
    <row r="10681" spans="1:1" x14ac:dyDescent="0.25">
      <c r="A10681" s="290"/>
    </row>
    <row r="10682" spans="1:1" x14ac:dyDescent="0.25">
      <c r="A10682" s="290"/>
    </row>
    <row r="10683" spans="1:1" x14ac:dyDescent="0.25">
      <c r="A10683" s="290"/>
    </row>
    <row r="10684" spans="1:1" x14ac:dyDescent="0.25">
      <c r="A10684" s="290"/>
    </row>
    <row r="10685" spans="1:1" x14ac:dyDescent="0.25">
      <c r="A10685" s="290"/>
    </row>
    <row r="10686" spans="1:1" x14ac:dyDescent="0.25">
      <c r="A10686" s="290"/>
    </row>
    <row r="10687" spans="1:1" x14ac:dyDescent="0.25">
      <c r="A10687" s="290"/>
    </row>
    <row r="10688" spans="1:1" x14ac:dyDescent="0.25">
      <c r="A10688" s="290"/>
    </row>
    <row r="10689" spans="1:1" x14ac:dyDescent="0.25">
      <c r="A10689" s="290"/>
    </row>
    <row r="10690" spans="1:1" x14ac:dyDescent="0.25">
      <c r="A10690" s="290"/>
    </row>
    <row r="10691" spans="1:1" x14ac:dyDescent="0.25">
      <c r="A10691" s="290"/>
    </row>
    <row r="10692" spans="1:1" x14ac:dyDescent="0.25">
      <c r="A10692" s="290"/>
    </row>
    <row r="10693" spans="1:1" x14ac:dyDescent="0.25">
      <c r="A10693" s="290"/>
    </row>
    <row r="10694" spans="1:1" x14ac:dyDescent="0.25">
      <c r="A10694" s="290"/>
    </row>
    <row r="10695" spans="1:1" x14ac:dyDescent="0.25">
      <c r="A10695" s="290"/>
    </row>
    <row r="10696" spans="1:1" x14ac:dyDescent="0.25">
      <c r="A10696" s="290"/>
    </row>
    <row r="10697" spans="1:1" x14ac:dyDescent="0.25">
      <c r="A10697" s="290"/>
    </row>
    <row r="10698" spans="1:1" x14ac:dyDescent="0.25">
      <c r="A10698" s="290"/>
    </row>
    <row r="10699" spans="1:1" x14ac:dyDescent="0.25">
      <c r="A10699" s="290"/>
    </row>
    <row r="10700" spans="1:1" x14ac:dyDescent="0.25">
      <c r="A10700" s="290"/>
    </row>
    <row r="10701" spans="1:1" x14ac:dyDescent="0.25">
      <c r="A10701" s="290"/>
    </row>
    <row r="10702" spans="1:1" x14ac:dyDescent="0.25">
      <c r="A10702" s="290"/>
    </row>
    <row r="10703" spans="1:1" x14ac:dyDescent="0.25">
      <c r="A10703" s="290"/>
    </row>
    <row r="10704" spans="1:1" x14ac:dyDescent="0.25">
      <c r="A10704" s="290"/>
    </row>
    <row r="10705" spans="1:1" x14ac:dyDescent="0.25">
      <c r="A10705" s="290"/>
    </row>
    <row r="10706" spans="1:1" x14ac:dyDescent="0.25">
      <c r="A10706" s="290"/>
    </row>
    <row r="10707" spans="1:1" x14ac:dyDescent="0.25">
      <c r="A10707" s="290"/>
    </row>
    <row r="10708" spans="1:1" x14ac:dyDescent="0.25">
      <c r="A10708" s="290"/>
    </row>
    <row r="10709" spans="1:1" x14ac:dyDescent="0.25">
      <c r="A10709" s="290"/>
    </row>
    <row r="10710" spans="1:1" x14ac:dyDescent="0.25">
      <c r="A10710" s="290"/>
    </row>
    <row r="10711" spans="1:1" x14ac:dyDescent="0.25">
      <c r="A10711" s="290"/>
    </row>
    <row r="10712" spans="1:1" x14ac:dyDescent="0.25">
      <c r="A10712" s="290"/>
    </row>
    <row r="10713" spans="1:1" x14ac:dyDescent="0.25">
      <c r="A10713" s="290"/>
    </row>
    <row r="10714" spans="1:1" x14ac:dyDescent="0.25">
      <c r="A10714" s="290"/>
    </row>
    <row r="10715" spans="1:1" x14ac:dyDescent="0.25">
      <c r="A10715" s="290"/>
    </row>
    <row r="10716" spans="1:1" x14ac:dyDescent="0.25">
      <c r="A10716" s="290"/>
    </row>
    <row r="10717" spans="1:1" x14ac:dyDescent="0.25">
      <c r="A10717" s="290"/>
    </row>
    <row r="10718" spans="1:1" x14ac:dyDescent="0.25">
      <c r="A10718" s="290"/>
    </row>
    <row r="10719" spans="1:1" x14ac:dyDescent="0.25">
      <c r="A10719" s="290"/>
    </row>
    <row r="10720" spans="1:1" x14ac:dyDescent="0.25">
      <c r="A10720" s="290"/>
    </row>
    <row r="10721" spans="1:1" x14ac:dyDescent="0.25">
      <c r="A10721" s="290"/>
    </row>
    <row r="10722" spans="1:1" x14ac:dyDescent="0.25">
      <c r="A10722" s="290"/>
    </row>
    <row r="10723" spans="1:1" x14ac:dyDescent="0.25">
      <c r="A10723" s="290"/>
    </row>
    <row r="10724" spans="1:1" x14ac:dyDescent="0.25">
      <c r="A10724" s="290"/>
    </row>
    <row r="10725" spans="1:1" x14ac:dyDescent="0.25">
      <c r="A10725" s="290"/>
    </row>
    <row r="10726" spans="1:1" x14ac:dyDescent="0.25">
      <c r="A10726" s="290"/>
    </row>
    <row r="10727" spans="1:1" x14ac:dyDescent="0.25">
      <c r="A10727" s="290"/>
    </row>
    <row r="10728" spans="1:1" x14ac:dyDescent="0.25">
      <c r="A10728" s="290"/>
    </row>
    <row r="10729" spans="1:1" x14ac:dyDescent="0.25">
      <c r="A10729" s="290"/>
    </row>
    <row r="10730" spans="1:1" x14ac:dyDescent="0.25">
      <c r="A10730" s="290"/>
    </row>
    <row r="10731" spans="1:1" x14ac:dyDescent="0.25">
      <c r="A10731" s="290"/>
    </row>
    <row r="10732" spans="1:1" x14ac:dyDescent="0.25">
      <c r="A10732" s="290"/>
    </row>
    <row r="10733" spans="1:1" x14ac:dyDescent="0.25">
      <c r="A10733" s="290"/>
    </row>
    <row r="10734" spans="1:1" x14ac:dyDescent="0.25">
      <c r="A10734" s="290"/>
    </row>
    <row r="10735" spans="1:1" x14ac:dyDescent="0.25">
      <c r="A10735" s="290"/>
    </row>
    <row r="10736" spans="1:1" x14ac:dyDescent="0.25">
      <c r="A10736" s="290"/>
    </row>
    <row r="10737" spans="1:1" x14ac:dyDescent="0.25">
      <c r="A10737" s="290"/>
    </row>
    <row r="10738" spans="1:1" x14ac:dyDescent="0.25">
      <c r="A10738" s="290"/>
    </row>
    <row r="10739" spans="1:1" x14ac:dyDescent="0.25">
      <c r="A10739" s="290"/>
    </row>
    <row r="10740" spans="1:1" x14ac:dyDescent="0.25">
      <c r="A10740" s="290"/>
    </row>
    <row r="10741" spans="1:1" x14ac:dyDescent="0.25">
      <c r="A10741" s="290"/>
    </row>
    <row r="10742" spans="1:1" x14ac:dyDescent="0.25">
      <c r="A10742" s="290"/>
    </row>
    <row r="10743" spans="1:1" x14ac:dyDescent="0.25">
      <c r="A10743" s="290"/>
    </row>
    <row r="10744" spans="1:1" x14ac:dyDescent="0.25">
      <c r="A10744" s="290"/>
    </row>
    <row r="10745" spans="1:1" x14ac:dyDescent="0.25">
      <c r="A10745" s="290"/>
    </row>
    <row r="10746" spans="1:1" x14ac:dyDescent="0.25">
      <c r="A10746" s="290"/>
    </row>
    <row r="10747" spans="1:1" x14ac:dyDescent="0.25">
      <c r="A10747" s="290"/>
    </row>
    <row r="10748" spans="1:1" x14ac:dyDescent="0.25">
      <c r="A10748" s="290"/>
    </row>
    <row r="10749" spans="1:1" x14ac:dyDescent="0.25">
      <c r="A10749" s="290"/>
    </row>
    <row r="10750" spans="1:1" x14ac:dyDescent="0.25">
      <c r="A10750" s="290"/>
    </row>
    <row r="10751" spans="1:1" x14ac:dyDescent="0.25">
      <c r="A10751" s="290"/>
    </row>
    <row r="10752" spans="1:1" x14ac:dyDescent="0.25">
      <c r="A10752" s="290"/>
    </row>
    <row r="10753" spans="1:1" x14ac:dyDescent="0.25">
      <c r="A10753" s="290"/>
    </row>
    <row r="10754" spans="1:1" x14ac:dyDescent="0.25">
      <c r="A10754" s="290"/>
    </row>
    <row r="10755" spans="1:1" x14ac:dyDescent="0.25">
      <c r="A10755" s="290"/>
    </row>
    <row r="10756" spans="1:1" x14ac:dyDescent="0.25">
      <c r="A10756" s="290"/>
    </row>
    <row r="10757" spans="1:1" x14ac:dyDescent="0.25">
      <c r="A10757" s="290"/>
    </row>
    <row r="10758" spans="1:1" x14ac:dyDescent="0.25">
      <c r="A10758" s="290"/>
    </row>
    <row r="10759" spans="1:1" x14ac:dyDescent="0.25">
      <c r="A10759" s="290"/>
    </row>
    <row r="10760" spans="1:1" x14ac:dyDescent="0.25">
      <c r="A10760" s="290"/>
    </row>
    <row r="10761" spans="1:1" x14ac:dyDescent="0.25">
      <c r="A10761" s="290"/>
    </row>
    <row r="10762" spans="1:1" x14ac:dyDescent="0.25">
      <c r="A10762" s="290"/>
    </row>
    <row r="10763" spans="1:1" x14ac:dyDescent="0.25">
      <c r="A10763" s="290"/>
    </row>
    <row r="10764" spans="1:1" x14ac:dyDescent="0.25">
      <c r="A10764" s="290"/>
    </row>
    <row r="10765" spans="1:1" x14ac:dyDescent="0.25">
      <c r="A10765" s="290"/>
    </row>
    <row r="10766" spans="1:1" x14ac:dyDescent="0.25">
      <c r="A10766" s="290"/>
    </row>
    <row r="10767" spans="1:1" x14ac:dyDescent="0.25">
      <c r="A10767" s="290"/>
    </row>
    <row r="10768" spans="1:1" x14ac:dyDescent="0.25">
      <c r="A10768" s="290"/>
    </row>
    <row r="10769" spans="1:1" x14ac:dyDescent="0.25">
      <c r="A10769" s="290"/>
    </row>
    <row r="10770" spans="1:1" x14ac:dyDescent="0.25">
      <c r="A10770" s="290"/>
    </row>
    <row r="10771" spans="1:1" x14ac:dyDescent="0.25">
      <c r="A10771" s="290"/>
    </row>
    <row r="10772" spans="1:1" x14ac:dyDescent="0.25">
      <c r="A10772" s="290"/>
    </row>
    <row r="10773" spans="1:1" x14ac:dyDescent="0.25">
      <c r="A10773" s="290"/>
    </row>
    <row r="10774" spans="1:1" x14ac:dyDescent="0.25">
      <c r="A10774" s="290"/>
    </row>
    <row r="10775" spans="1:1" x14ac:dyDescent="0.25">
      <c r="A10775" s="290"/>
    </row>
    <row r="10776" spans="1:1" x14ac:dyDescent="0.25">
      <c r="A10776" s="290"/>
    </row>
    <row r="10777" spans="1:1" x14ac:dyDescent="0.25">
      <c r="A10777" s="290"/>
    </row>
    <row r="10778" spans="1:1" x14ac:dyDescent="0.25">
      <c r="A10778" s="290"/>
    </row>
    <row r="10779" spans="1:1" x14ac:dyDescent="0.25">
      <c r="A10779" s="290"/>
    </row>
    <row r="10780" spans="1:1" x14ac:dyDescent="0.25">
      <c r="A10780" s="290"/>
    </row>
    <row r="10781" spans="1:1" x14ac:dyDescent="0.25">
      <c r="A10781" s="290"/>
    </row>
    <row r="10782" spans="1:1" x14ac:dyDescent="0.25">
      <c r="A10782" s="290"/>
    </row>
    <row r="10783" spans="1:1" x14ac:dyDescent="0.25">
      <c r="A10783" s="290"/>
    </row>
    <row r="10784" spans="1:1" x14ac:dyDescent="0.25">
      <c r="A10784" s="290"/>
    </row>
    <row r="10785" spans="1:1" x14ac:dyDescent="0.25">
      <c r="A10785" s="290"/>
    </row>
    <row r="10786" spans="1:1" x14ac:dyDescent="0.25">
      <c r="A10786" s="290"/>
    </row>
    <row r="10787" spans="1:1" x14ac:dyDescent="0.25">
      <c r="A10787" s="290"/>
    </row>
    <row r="10788" spans="1:1" x14ac:dyDescent="0.25">
      <c r="A10788" s="290"/>
    </row>
    <row r="10789" spans="1:1" x14ac:dyDescent="0.25">
      <c r="A10789" s="290"/>
    </row>
    <row r="10790" spans="1:1" x14ac:dyDescent="0.25">
      <c r="A10790" s="290"/>
    </row>
    <row r="10791" spans="1:1" x14ac:dyDescent="0.25">
      <c r="A10791" s="290"/>
    </row>
    <row r="10792" spans="1:1" x14ac:dyDescent="0.25">
      <c r="A10792" s="290"/>
    </row>
    <row r="10793" spans="1:1" x14ac:dyDescent="0.25">
      <c r="A10793" s="290"/>
    </row>
    <row r="10794" spans="1:1" x14ac:dyDescent="0.25">
      <c r="A10794" s="290"/>
    </row>
    <row r="10795" spans="1:1" x14ac:dyDescent="0.25">
      <c r="A10795" s="290"/>
    </row>
    <row r="10796" spans="1:1" x14ac:dyDescent="0.25">
      <c r="A10796" s="290"/>
    </row>
    <row r="10797" spans="1:1" x14ac:dyDescent="0.25">
      <c r="A10797" s="290"/>
    </row>
    <row r="10798" spans="1:1" x14ac:dyDescent="0.25">
      <c r="A10798" s="290"/>
    </row>
    <row r="10799" spans="1:1" x14ac:dyDescent="0.25">
      <c r="A10799" s="290"/>
    </row>
    <row r="10800" spans="1:1" x14ac:dyDescent="0.25">
      <c r="A10800" s="290"/>
    </row>
    <row r="10801" spans="1:1" x14ac:dyDescent="0.25">
      <c r="A10801" s="290"/>
    </row>
    <row r="10802" spans="1:1" x14ac:dyDescent="0.25">
      <c r="A10802" s="290"/>
    </row>
    <row r="10803" spans="1:1" x14ac:dyDescent="0.25">
      <c r="A10803" s="290"/>
    </row>
    <row r="10804" spans="1:1" x14ac:dyDescent="0.25">
      <c r="A10804" s="290"/>
    </row>
    <row r="10805" spans="1:1" x14ac:dyDescent="0.25">
      <c r="A10805" s="290"/>
    </row>
    <row r="10806" spans="1:1" x14ac:dyDescent="0.25">
      <c r="A10806" s="290"/>
    </row>
    <row r="10807" spans="1:1" x14ac:dyDescent="0.25">
      <c r="A10807" s="290"/>
    </row>
    <row r="10808" spans="1:1" x14ac:dyDescent="0.25">
      <c r="A10808" s="290"/>
    </row>
    <row r="10809" spans="1:1" x14ac:dyDescent="0.25">
      <c r="A10809" s="290"/>
    </row>
    <row r="10810" spans="1:1" x14ac:dyDescent="0.25">
      <c r="A10810" s="290"/>
    </row>
    <row r="10811" spans="1:1" x14ac:dyDescent="0.25">
      <c r="A10811" s="290"/>
    </row>
    <row r="10812" spans="1:1" x14ac:dyDescent="0.25">
      <c r="A10812" s="290"/>
    </row>
    <row r="10813" spans="1:1" x14ac:dyDescent="0.25">
      <c r="A10813" s="290"/>
    </row>
    <row r="10814" spans="1:1" x14ac:dyDescent="0.25">
      <c r="A10814" s="290"/>
    </row>
    <row r="10815" spans="1:1" x14ac:dyDescent="0.25">
      <c r="A10815" s="290"/>
    </row>
    <row r="10816" spans="1:1" x14ac:dyDescent="0.25">
      <c r="A10816" s="290"/>
    </row>
    <row r="10817" spans="1:1" x14ac:dyDescent="0.25">
      <c r="A10817" s="290"/>
    </row>
    <row r="10818" spans="1:1" x14ac:dyDescent="0.25">
      <c r="A10818" s="290"/>
    </row>
    <row r="10819" spans="1:1" x14ac:dyDescent="0.25">
      <c r="A10819" s="290"/>
    </row>
    <row r="10820" spans="1:1" x14ac:dyDescent="0.25">
      <c r="A10820" s="290"/>
    </row>
    <row r="10821" spans="1:1" x14ac:dyDescent="0.25">
      <c r="A10821" s="290"/>
    </row>
    <row r="10822" spans="1:1" x14ac:dyDescent="0.25">
      <c r="A10822" s="290"/>
    </row>
    <row r="10823" spans="1:1" x14ac:dyDescent="0.25">
      <c r="A10823" s="290"/>
    </row>
    <row r="10824" spans="1:1" x14ac:dyDescent="0.25">
      <c r="A10824" s="290"/>
    </row>
    <row r="10825" spans="1:1" x14ac:dyDescent="0.25">
      <c r="A10825" s="290"/>
    </row>
    <row r="10826" spans="1:1" x14ac:dyDescent="0.25">
      <c r="A10826" s="290"/>
    </row>
    <row r="10827" spans="1:1" x14ac:dyDescent="0.25">
      <c r="A10827" s="290"/>
    </row>
    <row r="10828" spans="1:1" x14ac:dyDescent="0.25">
      <c r="A10828" s="290"/>
    </row>
    <row r="10829" spans="1:1" x14ac:dyDescent="0.25">
      <c r="A10829" s="290"/>
    </row>
    <row r="10830" spans="1:1" x14ac:dyDescent="0.25">
      <c r="A10830" s="290"/>
    </row>
    <row r="10831" spans="1:1" x14ac:dyDescent="0.25">
      <c r="A10831" s="290"/>
    </row>
    <row r="10832" spans="1:1" x14ac:dyDescent="0.25">
      <c r="A10832" s="290"/>
    </row>
    <row r="10833" spans="1:1" x14ac:dyDescent="0.25">
      <c r="A10833" s="290"/>
    </row>
    <row r="10834" spans="1:1" x14ac:dyDescent="0.25">
      <c r="A10834" s="290"/>
    </row>
    <row r="10835" spans="1:1" x14ac:dyDescent="0.25">
      <c r="A10835" s="290"/>
    </row>
    <row r="10836" spans="1:1" x14ac:dyDescent="0.25">
      <c r="A10836" s="290"/>
    </row>
    <row r="10837" spans="1:1" x14ac:dyDescent="0.25">
      <c r="A10837" s="290"/>
    </row>
    <row r="10838" spans="1:1" x14ac:dyDescent="0.25">
      <c r="A10838" s="290"/>
    </row>
    <row r="10839" spans="1:1" x14ac:dyDescent="0.25">
      <c r="A10839" s="290"/>
    </row>
    <row r="10840" spans="1:1" x14ac:dyDescent="0.25">
      <c r="A10840" s="290"/>
    </row>
    <row r="10841" spans="1:1" x14ac:dyDescent="0.25">
      <c r="A10841" s="290"/>
    </row>
    <row r="10842" spans="1:1" x14ac:dyDescent="0.25">
      <c r="A10842" s="290"/>
    </row>
    <row r="10843" spans="1:1" x14ac:dyDescent="0.25">
      <c r="A10843" s="290"/>
    </row>
    <row r="10844" spans="1:1" x14ac:dyDescent="0.25">
      <c r="A10844" s="290"/>
    </row>
    <row r="10845" spans="1:1" x14ac:dyDescent="0.25">
      <c r="A10845" s="290"/>
    </row>
    <row r="10846" spans="1:1" x14ac:dyDescent="0.25">
      <c r="A10846" s="290"/>
    </row>
    <row r="10847" spans="1:1" x14ac:dyDescent="0.25">
      <c r="A10847" s="290"/>
    </row>
    <row r="10848" spans="1:1" x14ac:dyDescent="0.25">
      <c r="A10848" s="290"/>
    </row>
    <row r="10849" spans="1:1" x14ac:dyDescent="0.25">
      <c r="A10849" s="290"/>
    </row>
    <row r="10850" spans="1:1" x14ac:dyDescent="0.25">
      <c r="A10850" s="290"/>
    </row>
    <row r="10851" spans="1:1" x14ac:dyDescent="0.25">
      <c r="A10851" s="290"/>
    </row>
    <row r="10852" spans="1:1" x14ac:dyDescent="0.25">
      <c r="A10852" s="290"/>
    </row>
    <row r="10853" spans="1:1" x14ac:dyDescent="0.25">
      <c r="A10853" s="290"/>
    </row>
    <row r="10854" spans="1:1" x14ac:dyDescent="0.25">
      <c r="A10854" s="290"/>
    </row>
    <row r="10855" spans="1:1" x14ac:dyDescent="0.25">
      <c r="A10855" s="290"/>
    </row>
    <row r="10856" spans="1:1" x14ac:dyDescent="0.25">
      <c r="A10856" s="290"/>
    </row>
    <row r="10857" spans="1:1" x14ac:dyDescent="0.25">
      <c r="A10857" s="290"/>
    </row>
    <row r="10858" spans="1:1" x14ac:dyDescent="0.25">
      <c r="A10858" s="290"/>
    </row>
    <row r="10859" spans="1:1" x14ac:dyDescent="0.25">
      <c r="A10859" s="290"/>
    </row>
    <row r="10860" spans="1:1" x14ac:dyDescent="0.25">
      <c r="A10860" s="290"/>
    </row>
    <row r="10861" spans="1:1" x14ac:dyDescent="0.25">
      <c r="A10861" s="290"/>
    </row>
    <row r="10862" spans="1:1" x14ac:dyDescent="0.25">
      <c r="A10862" s="290"/>
    </row>
    <row r="10863" spans="1:1" x14ac:dyDescent="0.25">
      <c r="A10863" s="290"/>
    </row>
    <row r="10864" spans="1:1" x14ac:dyDescent="0.25">
      <c r="A10864" s="290"/>
    </row>
    <row r="10865" spans="1:1" x14ac:dyDescent="0.25">
      <c r="A10865" s="290"/>
    </row>
    <row r="10866" spans="1:1" x14ac:dyDescent="0.25">
      <c r="A10866" s="290"/>
    </row>
    <row r="10867" spans="1:1" x14ac:dyDescent="0.25">
      <c r="A10867" s="290"/>
    </row>
    <row r="10868" spans="1:1" x14ac:dyDescent="0.25">
      <c r="A10868" s="290"/>
    </row>
    <row r="10869" spans="1:1" x14ac:dyDescent="0.25">
      <c r="A10869" s="290"/>
    </row>
    <row r="10870" spans="1:1" x14ac:dyDescent="0.25">
      <c r="A10870" s="290"/>
    </row>
    <row r="10871" spans="1:1" x14ac:dyDescent="0.25">
      <c r="A10871" s="290"/>
    </row>
    <row r="10872" spans="1:1" x14ac:dyDescent="0.25">
      <c r="A10872" s="290"/>
    </row>
    <row r="10873" spans="1:1" x14ac:dyDescent="0.25">
      <c r="A10873" s="290"/>
    </row>
    <row r="10874" spans="1:1" x14ac:dyDescent="0.25">
      <c r="A10874" s="290"/>
    </row>
    <row r="10875" spans="1:1" x14ac:dyDescent="0.25">
      <c r="A10875" s="290"/>
    </row>
    <row r="10876" spans="1:1" x14ac:dyDescent="0.25">
      <c r="A10876" s="290"/>
    </row>
    <row r="10877" spans="1:1" x14ac:dyDescent="0.25">
      <c r="A10877" s="290"/>
    </row>
    <row r="10878" spans="1:1" x14ac:dyDescent="0.25">
      <c r="A10878" s="290"/>
    </row>
    <row r="10879" spans="1:1" x14ac:dyDescent="0.25">
      <c r="A10879" s="290"/>
    </row>
    <row r="10880" spans="1:1" x14ac:dyDescent="0.25">
      <c r="A10880" s="290"/>
    </row>
    <row r="10881" spans="1:1" x14ac:dyDescent="0.25">
      <c r="A10881" s="290"/>
    </row>
    <row r="10882" spans="1:1" x14ac:dyDescent="0.25">
      <c r="A10882" s="290"/>
    </row>
    <row r="10883" spans="1:1" x14ac:dyDescent="0.25">
      <c r="A10883" s="290"/>
    </row>
    <row r="10884" spans="1:1" x14ac:dyDescent="0.25">
      <c r="A10884" s="290"/>
    </row>
    <row r="10885" spans="1:1" x14ac:dyDescent="0.25">
      <c r="A10885" s="290"/>
    </row>
    <row r="10886" spans="1:1" x14ac:dyDescent="0.25">
      <c r="A10886" s="290"/>
    </row>
    <row r="10887" spans="1:1" x14ac:dyDescent="0.25">
      <c r="A10887" s="290"/>
    </row>
    <row r="10888" spans="1:1" x14ac:dyDescent="0.25">
      <c r="A10888" s="290"/>
    </row>
    <row r="10889" spans="1:1" x14ac:dyDescent="0.25">
      <c r="A10889" s="290"/>
    </row>
    <row r="10890" spans="1:1" x14ac:dyDescent="0.25">
      <c r="A10890" s="290"/>
    </row>
    <row r="10891" spans="1:1" x14ac:dyDescent="0.25">
      <c r="A10891" s="290"/>
    </row>
    <row r="10892" spans="1:1" x14ac:dyDescent="0.25">
      <c r="A10892" s="290"/>
    </row>
    <row r="10893" spans="1:1" x14ac:dyDescent="0.25">
      <c r="A10893" s="290"/>
    </row>
    <row r="10894" spans="1:1" x14ac:dyDescent="0.25">
      <c r="A10894" s="290"/>
    </row>
    <row r="10895" spans="1:1" x14ac:dyDescent="0.25">
      <c r="A10895" s="290"/>
    </row>
    <row r="10896" spans="1:1" x14ac:dyDescent="0.25">
      <c r="A10896" s="290"/>
    </row>
    <row r="10897" spans="1:1" x14ac:dyDescent="0.25">
      <c r="A10897" s="290"/>
    </row>
    <row r="10898" spans="1:1" x14ac:dyDescent="0.25">
      <c r="A10898" s="290"/>
    </row>
    <row r="10899" spans="1:1" x14ac:dyDescent="0.25">
      <c r="A10899" s="290"/>
    </row>
    <row r="10900" spans="1:1" x14ac:dyDescent="0.25">
      <c r="A10900" s="290"/>
    </row>
    <row r="10901" spans="1:1" x14ac:dyDescent="0.25">
      <c r="A10901" s="290"/>
    </row>
    <row r="10902" spans="1:1" x14ac:dyDescent="0.25">
      <c r="A10902" s="290"/>
    </row>
    <row r="10903" spans="1:1" x14ac:dyDescent="0.25">
      <c r="A10903" s="290"/>
    </row>
    <row r="10904" spans="1:1" x14ac:dyDescent="0.25">
      <c r="A10904" s="290"/>
    </row>
    <row r="10905" spans="1:1" x14ac:dyDescent="0.25">
      <c r="A10905" s="290"/>
    </row>
    <row r="10906" spans="1:1" x14ac:dyDescent="0.25">
      <c r="A10906" s="290"/>
    </row>
    <row r="10907" spans="1:1" x14ac:dyDescent="0.25">
      <c r="A10907" s="290"/>
    </row>
    <row r="10908" spans="1:1" x14ac:dyDescent="0.25">
      <c r="A10908" s="290"/>
    </row>
    <row r="10909" spans="1:1" x14ac:dyDescent="0.25">
      <c r="A10909" s="290"/>
    </row>
    <row r="10910" spans="1:1" x14ac:dyDescent="0.25">
      <c r="A10910" s="290"/>
    </row>
    <row r="10911" spans="1:1" x14ac:dyDescent="0.25">
      <c r="A10911" s="290"/>
    </row>
    <row r="10912" spans="1:1" x14ac:dyDescent="0.25">
      <c r="A10912" s="290"/>
    </row>
    <row r="10913" spans="1:1" x14ac:dyDescent="0.25">
      <c r="A10913" s="290"/>
    </row>
    <row r="10914" spans="1:1" x14ac:dyDescent="0.25">
      <c r="A10914" s="290"/>
    </row>
    <row r="10915" spans="1:1" x14ac:dyDescent="0.25">
      <c r="A10915" s="290"/>
    </row>
    <row r="10916" spans="1:1" x14ac:dyDescent="0.25">
      <c r="A10916" s="290"/>
    </row>
    <row r="10917" spans="1:1" x14ac:dyDescent="0.25">
      <c r="A10917" s="290"/>
    </row>
    <row r="10918" spans="1:1" x14ac:dyDescent="0.25">
      <c r="A10918" s="290"/>
    </row>
    <row r="10919" spans="1:1" x14ac:dyDescent="0.25">
      <c r="A10919" s="290"/>
    </row>
    <row r="10920" spans="1:1" x14ac:dyDescent="0.25">
      <c r="A10920" s="290"/>
    </row>
    <row r="10921" spans="1:1" x14ac:dyDescent="0.25">
      <c r="A10921" s="290"/>
    </row>
    <row r="10922" spans="1:1" x14ac:dyDescent="0.25">
      <c r="A10922" s="290"/>
    </row>
    <row r="10923" spans="1:1" x14ac:dyDescent="0.25">
      <c r="A10923" s="290"/>
    </row>
    <row r="10924" spans="1:1" x14ac:dyDescent="0.25">
      <c r="A10924" s="290"/>
    </row>
    <row r="10925" spans="1:1" x14ac:dyDescent="0.25">
      <c r="A10925" s="290"/>
    </row>
    <row r="10926" spans="1:1" x14ac:dyDescent="0.25">
      <c r="A10926" s="290"/>
    </row>
    <row r="10927" spans="1:1" x14ac:dyDescent="0.25">
      <c r="A10927" s="290"/>
    </row>
    <row r="10928" spans="1:1" x14ac:dyDescent="0.25">
      <c r="A10928" s="290"/>
    </row>
    <row r="10929" spans="1:1" x14ac:dyDescent="0.25">
      <c r="A10929" s="290"/>
    </row>
    <row r="10930" spans="1:1" x14ac:dyDescent="0.25">
      <c r="A10930" s="290"/>
    </row>
    <row r="10931" spans="1:1" x14ac:dyDescent="0.25">
      <c r="A10931" s="290"/>
    </row>
    <row r="10932" spans="1:1" x14ac:dyDescent="0.25">
      <c r="A10932" s="290"/>
    </row>
    <row r="10933" spans="1:1" x14ac:dyDescent="0.25">
      <c r="A10933" s="290"/>
    </row>
    <row r="10934" spans="1:1" x14ac:dyDescent="0.25">
      <c r="A10934" s="290"/>
    </row>
    <row r="10935" spans="1:1" x14ac:dyDescent="0.25">
      <c r="A10935" s="290"/>
    </row>
    <row r="10936" spans="1:1" x14ac:dyDescent="0.25">
      <c r="A10936" s="290"/>
    </row>
    <row r="10937" spans="1:1" x14ac:dyDescent="0.25">
      <c r="A10937" s="290"/>
    </row>
    <row r="10938" spans="1:1" x14ac:dyDescent="0.25">
      <c r="A10938" s="290"/>
    </row>
    <row r="10939" spans="1:1" x14ac:dyDescent="0.25">
      <c r="A10939" s="290"/>
    </row>
    <row r="10940" spans="1:1" x14ac:dyDescent="0.25">
      <c r="A10940" s="290"/>
    </row>
    <row r="10941" spans="1:1" x14ac:dyDescent="0.25">
      <c r="A10941" s="290"/>
    </row>
    <row r="10942" spans="1:1" x14ac:dyDescent="0.25">
      <c r="A10942" s="290"/>
    </row>
    <row r="10943" spans="1:1" x14ac:dyDescent="0.25">
      <c r="A10943" s="290"/>
    </row>
    <row r="10944" spans="1:1" x14ac:dyDescent="0.25">
      <c r="A10944" s="290"/>
    </row>
    <row r="10945" spans="1:1" x14ac:dyDescent="0.25">
      <c r="A10945" s="290"/>
    </row>
    <row r="10946" spans="1:1" x14ac:dyDescent="0.25">
      <c r="A10946" s="290"/>
    </row>
    <row r="10947" spans="1:1" x14ac:dyDescent="0.25">
      <c r="A10947" s="290"/>
    </row>
    <row r="10948" spans="1:1" x14ac:dyDescent="0.25">
      <c r="A10948" s="290"/>
    </row>
    <row r="10949" spans="1:1" x14ac:dyDescent="0.25">
      <c r="A10949" s="290"/>
    </row>
    <row r="10950" spans="1:1" x14ac:dyDescent="0.25">
      <c r="A10950" s="290"/>
    </row>
    <row r="10951" spans="1:1" x14ac:dyDescent="0.25">
      <c r="A10951" s="290"/>
    </row>
    <row r="10952" spans="1:1" x14ac:dyDescent="0.25">
      <c r="A10952" s="290"/>
    </row>
    <row r="10953" spans="1:1" x14ac:dyDescent="0.25">
      <c r="A10953" s="290"/>
    </row>
    <row r="10954" spans="1:1" x14ac:dyDescent="0.25">
      <c r="A10954" s="290"/>
    </row>
    <row r="10955" spans="1:1" x14ac:dyDescent="0.25">
      <c r="A10955" s="290"/>
    </row>
    <row r="10956" spans="1:1" x14ac:dyDescent="0.25">
      <c r="A10956" s="290"/>
    </row>
    <row r="10957" spans="1:1" x14ac:dyDescent="0.25">
      <c r="A10957" s="290"/>
    </row>
    <row r="10958" spans="1:1" x14ac:dyDescent="0.25">
      <c r="A10958" s="290"/>
    </row>
    <row r="10959" spans="1:1" x14ac:dyDescent="0.25">
      <c r="A10959" s="290"/>
    </row>
    <row r="10960" spans="1:1" x14ac:dyDescent="0.25">
      <c r="A10960" s="290"/>
    </row>
    <row r="10961" spans="1:1" x14ac:dyDescent="0.25">
      <c r="A10961" s="290"/>
    </row>
    <row r="10962" spans="1:1" x14ac:dyDescent="0.25">
      <c r="A10962" s="290"/>
    </row>
    <row r="10963" spans="1:1" x14ac:dyDescent="0.25">
      <c r="A10963" s="290"/>
    </row>
    <row r="10964" spans="1:1" x14ac:dyDescent="0.25">
      <c r="A10964" s="290"/>
    </row>
    <row r="10965" spans="1:1" x14ac:dyDescent="0.25">
      <c r="A10965" s="290"/>
    </row>
    <row r="10966" spans="1:1" x14ac:dyDescent="0.25">
      <c r="A10966" s="290"/>
    </row>
    <row r="10967" spans="1:1" x14ac:dyDescent="0.25">
      <c r="A10967" s="290"/>
    </row>
    <row r="10968" spans="1:1" x14ac:dyDescent="0.25">
      <c r="A10968" s="290"/>
    </row>
    <row r="10969" spans="1:1" x14ac:dyDescent="0.25">
      <c r="A10969" s="290"/>
    </row>
    <row r="10970" spans="1:1" x14ac:dyDescent="0.25">
      <c r="A10970" s="290"/>
    </row>
    <row r="10971" spans="1:1" x14ac:dyDescent="0.25">
      <c r="A10971" s="290"/>
    </row>
    <row r="10972" spans="1:1" x14ac:dyDescent="0.25">
      <c r="A10972" s="290"/>
    </row>
    <row r="10973" spans="1:1" x14ac:dyDescent="0.25">
      <c r="A10973" s="290"/>
    </row>
    <row r="10974" spans="1:1" x14ac:dyDescent="0.25">
      <c r="A10974" s="290"/>
    </row>
    <row r="10975" spans="1:1" x14ac:dyDescent="0.25">
      <c r="A10975" s="290"/>
    </row>
    <row r="10976" spans="1:1" x14ac:dyDescent="0.25">
      <c r="A10976" s="290"/>
    </row>
    <row r="10977" spans="1:1" x14ac:dyDescent="0.25">
      <c r="A10977" s="290"/>
    </row>
    <row r="10978" spans="1:1" x14ac:dyDescent="0.25">
      <c r="A10978" s="290"/>
    </row>
    <row r="10979" spans="1:1" x14ac:dyDescent="0.25">
      <c r="A10979" s="290"/>
    </row>
    <row r="10980" spans="1:1" x14ac:dyDescent="0.25">
      <c r="A10980" s="290"/>
    </row>
    <row r="10981" spans="1:1" x14ac:dyDescent="0.25">
      <c r="A10981" s="290"/>
    </row>
    <row r="10982" spans="1:1" x14ac:dyDescent="0.25">
      <c r="A10982" s="290"/>
    </row>
    <row r="10983" spans="1:1" x14ac:dyDescent="0.25">
      <c r="A10983" s="290"/>
    </row>
    <row r="10984" spans="1:1" x14ac:dyDescent="0.25">
      <c r="A10984" s="290"/>
    </row>
    <row r="10985" spans="1:1" x14ac:dyDescent="0.25">
      <c r="A10985" s="290"/>
    </row>
    <row r="10986" spans="1:1" x14ac:dyDescent="0.25">
      <c r="A10986" s="290"/>
    </row>
    <row r="10987" spans="1:1" x14ac:dyDescent="0.25">
      <c r="A10987" s="290"/>
    </row>
    <row r="10988" spans="1:1" x14ac:dyDescent="0.25">
      <c r="A10988" s="290"/>
    </row>
    <row r="10989" spans="1:1" x14ac:dyDescent="0.25">
      <c r="A10989" s="290"/>
    </row>
    <row r="10990" spans="1:1" x14ac:dyDescent="0.25">
      <c r="A10990" s="290"/>
    </row>
    <row r="10991" spans="1:1" x14ac:dyDescent="0.25">
      <c r="A10991" s="290"/>
    </row>
    <row r="10992" spans="1:1" x14ac:dyDescent="0.25">
      <c r="A10992" s="290"/>
    </row>
    <row r="10993" spans="1:1" x14ac:dyDescent="0.25">
      <c r="A10993" s="290"/>
    </row>
    <row r="10994" spans="1:1" x14ac:dyDescent="0.25">
      <c r="A10994" s="290"/>
    </row>
    <row r="10995" spans="1:1" x14ac:dyDescent="0.25">
      <c r="A10995" s="290"/>
    </row>
    <row r="10996" spans="1:1" x14ac:dyDescent="0.25">
      <c r="A10996" s="290"/>
    </row>
    <row r="10997" spans="1:1" x14ac:dyDescent="0.25">
      <c r="A10997" s="290"/>
    </row>
    <row r="10998" spans="1:1" x14ac:dyDescent="0.25">
      <c r="A10998" s="290"/>
    </row>
    <row r="10999" spans="1:1" x14ac:dyDescent="0.25">
      <c r="A10999" s="290"/>
    </row>
    <row r="11000" spans="1:1" x14ac:dyDescent="0.25">
      <c r="A11000" s="290"/>
    </row>
    <row r="11001" spans="1:1" x14ac:dyDescent="0.25">
      <c r="A11001" s="290"/>
    </row>
    <row r="11002" spans="1:1" x14ac:dyDescent="0.25">
      <c r="A11002" s="290"/>
    </row>
    <row r="11003" spans="1:1" x14ac:dyDescent="0.25">
      <c r="A11003" s="290"/>
    </row>
    <row r="11004" spans="1:1" x14ac:dyDescent="0.25">
      <c r="A11004" s="290"/>
    </row>
    <row r="11005" spans="1:1" x14ac:dyDescent="0.25">
      <c r="A11005" s="290"/>
    </row>
    <row r="11006" spans="1:1" x14ac:dyDescent="0.25">
      <c r="A11006" s="290"/>
    </row>
    <row r="11007" spans="1:1" x14ac:dyDescent="0.25">
      <c r="A11007" s="290"/>
    </row>
    <row r="11008" spans="1:1" x14ac:dyDescent="0.25">
      <c r="A11008" s="290"/>
    </row>
    <row r="11009" spans="1:1" x14ac:dyDescent="0.25">
      <c r="A11009" s="290"/>
    </row>
    <row r="11010" spans="1:1" x14ac:dyDescent="0.25">
      <c r="A11010" s="290"/>
    </row>
    <row r="11011" spans="1:1" x14ac:dyDescent="0.25">
      <c r="A11011" s="290"/>
    </row>
    <row r="11012" spans="1:1" x14ac:dyDescent="0.25">
      <c r="A11012" s="290"/>
    </row>
    <row r="11013" spans="1:1" x14ac:dyDescent="0.25">
      <c r="A11013" s="290"/>
    </row>
    <row r="11014" spans="1:1" x14ac:dyDescent="0.25">
      <c r="A11014" s="290"/>
    </row>
    <row r="11015" spans="1:1" x14ac:dyDescent="0.25">
      <c r="A11015" s="290"/>
    </row>
    <row r="11016" spans="1:1" x14ac:dyDescent="0.25">
      <c r="A11016" s="290"/>
    </row>
    <row r="11017" spans="1:1" x14ac:dyDescent="0.25">
      <c r="A11017" s="290"/>
    </row>
    <row r="11018" spans="1:1" x14ac:dyDescent="0.25">
      <c r="A11018" s="290"/>
    </row>
    <row r="11019" spans="1:1" x14ac:dyDescent="0.25">
      <c r="A11019" s="290"/>
    </row>
    <row r="11020" spans="1:1" x14ac:dyDescent="0.25">
      <c r="A11020" s="290"/>
    </row>
    <row r="11021" spans="1:1" x14ac:dyDescent="0.25">
      <c r="A11021" s="290"/>
    </row>
    <row r="11022" spans="1:1" x14ac:dyDescent="0.25">
      <c r="A11022" s="290"/>
    </row>
    <row r="11023" spans="1:1" x14ac:dyDescent="0.25">
      <c r="A11023" s="290"/>
    </row>
    <row r="11024" spans="1:1" x14ac:dyDescent="0.25">
      <c r="A11024" s="290"/>
    </row>
    <row r="11025" spans="1:1" x14ac:dyDescent="0.25">
      <c r="A11025" s="290"/>
    </row>
    <row r="11026" spans="1:1" x14ac:dyDescent="0.25">
      <c r="A11026" s="290"/>
    </row>
    <row r="11027" spans="1:1" x14ac:dyDescent="0.25">
      <c r="A11027" s="290"/>
    </row>
    <row r="11028" spans="1:1" x14ac:dyDescent="0.25">
      <c r="A11028" s="290"/>
    </row>
    <row r="11029" spans="1:1" x14ac:dyDescent="0.25">
      <c r="A11029" s="290"/>
    </row>
    <row r="11030" spans="1:1" x14ac:dyDescent="0.25">
      <c r="A11030" s="290"/>
    </row>
    <row r="11031" spans="1:1" x14ac:dyDescent="0.25">
      <c r="A11031" s="290"/>
    </row>
    <row r="11032" spans="1:1" x14ac:dyDescent="0.25">
      <c r="A11032" s="290"/>
    </row>
    <row r="11033" spans="1:1" x14ac:dyDescent="0.25">
      <c r="A11033" s="290"/>
    </row>
    <row r="11034" spans="1:1" x14ac:dyDescent="0.25">
      <c r="A11034" s="290"/>
    </row>
    <row r="11035" spans="1:1" x14ac:dyDescent="0.25">
      <c r="A11035" s="290"/>
    </row>
    <row r="11036" spans="1:1" x14ac:dyDescent="0.25">
      <c r="A11036" s="290"/>
    </row>
    <row r="11037" spans="1:1" x14ac:dyDescent="0.25">
      <c r="A11037" s="290"/>
    </row>
    <row r="11038" spans="1:1" x14ac:dyDescent="0.25">
      <c r="A11038" s="290"/>
    </row>
    <row r="11039" spans="1:1" x14ac:dyDescent="0.25">
      <c r="A11039" s="290"/>
    </row>
    <row r="11040" spans="1:1" x14ac:dyDescent="0.25">
      <c r="A11040" s="290"/>
    </row>
    <row r="11041" spans="1:1" x14ac:dyDescent="0.25">
      <c r="A11041" s="290"/>
    </row>
    <row r="11042" spans="1:1" x14ac:dyDescent="0.25">
      <c r="A11042" s="290"/>
    </row>
    <row r="11043" spans="1:1" x14ac:dyDescent="0.25">
      <c r="A11043" s="290"/>
    </row>
    <row r="11044" spans="1:1" x14ac:dyDescent="0.25">
      <c r="A11044" s="290"/>
    </row>
    <row r="11045" spans="1:1" x14ac:dyDescent="0.25">
      <c r="A11045" s="290"/>
    </row>
    <row r="11046" spans="1:1" x14ac:dyDescent="0.25">
      <c r="A11046" s="290"/>
    </row>
    <row r="11047" spans="1:1" x14ac:dyDescent="0.25">
      <c r="A11047" s="290"/>
    </row>
    <row r="11048" spans="1:1" x14ac:dyDescent="0.25">
      <c r="A11048" s="290"/>
    </row>
    <row r="11049" spans="1:1" x14ac:dyDescent="0.25">
      <c r="A11049" s="290"/>
    </row>
    <row r="11050" spans="1:1" x14ac:dyDescent="0.25">
      <c r="A11050" s="290"/>
    </row>
    <row r="11051" spans="1:1" x14ac:dyDescent="0.25">
      <c r="A11051" s="290"/>
    </row>
    <row r="11052" spans="1:1" x14ac:dyDescent="0.25">
      <c r="A11052" s="290"/>
    </row>
    <row r="11053" spans="1:1" x14ac:dyDescent="0.25">
      <c r="A11053" s="290"/>
    </row>
    <row r="11054" spans="1:1" x14ac:dyDescent="0.25">
      <c r="A11054" s="290"/>
    </row>
    <row r="11055" spans="1:1" x14ac:dyDescent="0.25">
      <c r="A11055" s="290"/>
    </row>
    <row r="11056" spans="1:1" x14ac:dyDescent="0.25">
      <c r="A11056" s="290"/>
    </row>
    <row r="11057" spans="1:1" x14ac:dyDescent="0.25">
      <c r="A11057" s="290"/>
    </row>
    <row r="11058" spans="1:1" x14ac:dyDescent="0.25">
      <c r="A11058" s="290"/>
    </row>
    <row r="11059" spans="1:1" x14ac:dyDescent="0.25">
      <c r="A11059" s="290"/>
    </row>
    <row r="11060" spans="1:1" x14ac:dyDescent="0.25">
      <c r="A11060" s="290"/>
    </row>
    <row r="11061" spans="1:1" x14ac:dyDescent="0.25">
      <c r="A11061" s="290"/>
    </row>
    <row r="11062" spans="1:1" x14ac:dyDescent="0.25">
      <c r="A11062" s="290"/>
    </row>
    <row r="11063" spans="1:1" x14ac:dyDescent="0.25">
      <c r="A11063" s="290"/>
    </row>
    <row r="11064" spans="1:1" x14ac:dyDescent="0.25">
      <c r="A11064" s="290"/>
    </row>
    <row r="11065" spans="1:1" x14ac:dyDescent="0.25">
      <c r="A11065" s="290"/>
    </row>
    <row r="11066" spans="1:1" x14ac:dyDescent="0.25">
      <c r="A11066" s="290"/>
    </row>
    <row r="11067" spans="1:1" x14ac:dyDescent="0.25">
      <c r="A11067" s="290"/>
    </row>
    <row r="11068" spans="1:1" x14ac:dyDescent="0.25">
      <c r="A11068" s="290"/>
    </row>
    <row r="11069" spans="1:1" x14ac:dyDescent="0.25">
      <c r="A11069" s="290"/>
    </row>
    <row r="11070" spans="1:1" x14ac:dyDescent="0.25">
      <c r="A11070" s="290"/>
    </row>
    <row r="11071" spans="1:1" x14ac:dyDescent="0.25">
      <c r="A11071" s="290"/>
    </row>
    <row r="11072" spans="1:1" x14ac:dyDescent="0.25">
      <c r="A11072" s="290"/>
    </row>
    <row r="11073" spans="1:1" x14ac:dyDescent="0.25">
      <c r="A11073" s="290"/>
    </row>
    <row r="11074" spans="1:1" x14ac:dyDescent="0.25">
      <c r="A11074" s="290"/>
    </row>
    <row r="11075" spans="1:1" x14ac:dyDescent="0.25">
      <c r="A11075" s="290"/>
    </row>
    <row r="11076" spans="1:1" x14ac:dyDescent="0.25">
      <c r="A11076" s="290"/>
    </row>
    <row r="11077" spans="1:1" x14ac:dyDescent="0.25">
      <c r="A11077" s="290"/>
    </row>
    <row r="11078" spans="1:1" x14ac:dyDescent="0.25">
      <c r="A11078" s="290"/>
    </row>
    <row r="11079" spans="1:1" x14ac:dyDescent="0.25">
      <c r="A11079" s="290"/>
    </row>
    <row r="11080" spans="1:1" x14ac:dyDescent="0.25">
      <c r="A11080" s="290"/>
    </row>
    <row r="11081" spans="1:1" x14ac:dyDescent="0.25">
      <c r="A11081" s="290"/>
    </row>
    <row r="11082" spans="1:1" x14ac:dyDescent="0.25">
      <c r="A11082" s="290"/>
    </row>
    <row r="11083" spans="1:1" x14ac:dyDescent="0.25">
      <c r="A11083" s="290"/>
    </row>
    <row r="11084" spans="1:1" x14ac:dyDescent="0.25">
      <c r="A11084" s="290"/>
    </row>
    <row r="11085" spans="1:1" x14ac:dyDescent="0.25">
      <c r="A11085" s="290"/>
    </row>
    <row r="11086" spans="1:1" x14ac:dyDescent="0.25">
      <c r="A11086" s="290"/>
    </row>
    <row r="11087" spans="1:1" x14ac:dyDescent="0.25">
      <c r="A11087" s="290"/>
    </row>
    <row r="11088" spans="1:1" x14ac:dyDescent="0.25">
      <c r="A11088" s="290"/>
    </row>
    <row r="11089" spans="1:1" x14ac:dyDescent="0.25">
      <c r="A11089" s="290"/>
    </row>
    <row r="11090" spans="1:1" x14ac:dyDescent="0.25">
      <c r="A11090" s="290"/>
    </row>
    <row r="11091" spans="1:1" x14ac:dyDescent="0.25">
      <c r="A11091" s="290"/>
    </row>
    <row r="11092" spans="1:1" x14ac:dyDescent="0.25">
      <c r="A11092" s="290"/>
    </row>
    <row r="11093" spans="1:1" x14ac:dyDescent="0.25">
      <c r="A11093" s="290"/>
    </row>
    <row r="11094" spans="1:1" x14ac:dyDescent="0.25">
      <c r="A11094" s="290"/>
    </row>
    <row r="11095" spans="1:1" x14ac:dyDescent="0.25">
      <c r="A11095" s="290"/>
    </row>
    <row r="11096" spans="1:1" x14ac:dyDescent="0.25">
      <c r="A11096" s="290"/>
    </row>
    <row r="11097" spans="1:1" x14ac:dyDescent="0.25">
      <c r="A11097" s="290"/>
    </row>
    <row r="11098" spans="1:1" x14ac:dyDescent="0.25">
      <c r="A11098" s="290"/>
    </row>
    <row r="11099" spans="1:1" x14ac:dyDescent="0.25">
      <c r="A11099" s="290"/>
    </row>
    <row r="11100" spans="1:1" x14ac:dyDescent="0.25">
      <c r="A11100" s="290"/>
    </row>
    <row r="11101" spans="1:1" x14ac:dyDescent="0.25">
      <c r="A11101" s="290"/>
    </row>
    <row r="11102" spans="1:1" x14ac:dyDescent="0.25">
      <c r="A11102" s="290"/>
    </row>
    <row r="11103" spans="1:1" x14ac:dyDescent="0.25">
      <c r="A11103" s="290"/>
    </row>
    <row r="11104" spans="1:1" x14ac:dyDescent="0.25">
      <c r="A11104" s="290"/>
    </row>
    <row r="11105" spans="1:1" x14ac:dyDescent="0.25">
      <c r="A11105" s="290"/>
    </row>
    <row r="11106" spans="1:1" x14ac:dyDescent="0.25">
      <c r="A11106" s="290"/>
    </row>
    <row r="11107" spans="1:1" x14ac:dyDescent="0.25">
      <c r="A11107" s="290"/>
    </row>
    <row r="11108" spans="1:1" x14ac:dyDescent="0.25">
      <c r="A11108" s="290"/>
    </row>
    <row r="11109" spans="1:1" x14ac:dyDescent="0.25">
      <c r="A11109" s="290"/>
    </row>
    <row r="11110" spans="1:1" x14ac:dyDescent="0.25">
      <c r="A11110" s="290"/>
    </row>
    <row r="11111" spans="1:1" x14ac:dyDescent="0.25">
      <c r="A11111" s="290"/>
    </row>
    <row r="11112" spans="1:1" x14ac:dyDescent="0.25">
      <c r="A11112" s="290"/>
    </row>
    <row r="11113" spans="1:1" x14ac:dyDescent="0.25">
      <c r="A11113" s="290"/>
    </row>
    <row r="11114" spans="1:1" x14ac:dyDescent="0.25">
      <c r="A11114" s="290"/>
    </row>
    <row r="11115" spans="1:1" x14ac:dyDescent="0.25">
      <c r="A11115" s="290"/>
    </row>
    <row r="11116" spans="1:1" x14ac:dyDescent="0.25">
      <c r="A11116" s="290"/>
    </row>
    <row r="11117" spans="1:1" x14ac:dyDescent="0.25">
      <c r="A11117" s="290"/>
    </row>
    <row r="11118" spans="1:1" x14ac:dyDescent="0.25">
      <c r="A11118" s="290"/>
    </row>
    <row r="11119" spans="1:1" x14ac:dyDescent="0.25">
      <c r="A11119" s="290"/>
    </row>
    <row r="11120" spans="1:1" x14ac:dyDescent="0.25">
      <c r="A11120" s="290"/>
    </row>
    <row r="11121" spans="1:1" x14ac:dyDescent="0.25">
      <c r="A11121" s="290"/>
    </row>
    <row r="11122" spans="1:1" x14ac:dyDescent="0.25">
      <c r="A11122" s="290"/>
    </row>
    <row r="11123" spans="1:1" x14ac:dyDescent="0.25">
      <c r="A11123" s="290"/>
    </row>
    <row r="11124" spans="1:1" x14ac:dyDescent="0.25">
      <c r="A11124" s="290"/>
    </row>
    <row r="11125" spans="1:1" x14ac:dyDescent="0.25">
      <c r="A11125" s="290"/>
    </row>
    <row r="11126" spans="1:1" x14ac:dyDescent="0.25">
      <c r="A11126" s="290"/>
    </row>
    <row r="11127" spans="1:1" x14ac:dyDescent="0.25">
      <c r="A11127" s="290"/>
    </row>
    <row r="11128" spans="1:1" x14ac:dyDescent="0.25">
      <c r="A11128" s="290"/>
    </row>
    <row r="11129" spans="1:1" x14ac:dyDescent="0.25">
      <c r="A11129" s="290"/>
    </row>
    <row r="11130" spans="1:1" x14ac:dyDescent="0.25">
      <c r="A11130" s="290"/>
    </row>
    <row r="11131" spans="1:1" x14ac:dyDescent="0.25">
      <c r="A11131" s="290"/>
    </row>
    <row r="11132" spans="1:1" x14ac:dyDescent="0.25">
      <c r="A11132" s="290"/>
    </row>
    <row r="11133" spans="1:1" x14ac:dyDescent="0.25">
      <c r="A11133" s="290"/>
    </row>
    <row r="11134" spans="1:1" x14ac:dyDescent="0.25">
      <c r="A11134" s="290"/>
    </row>
    <row r="11135" spans="1:1" x14ac:dyDescent="0.25">
      <c r="A11135" s="290"/>
    </row>
    <row r="11136" spans="1:1" x14ac:dyDescent="0.25">
      <c r="A11136" s="290"/>
    </row>
    <row r="11137" spans="1:1" x14ac:dyDescent="0.25">
      <c r="A11137" s="290"/>
    </row>
    <row r="11138" spans="1:1" x14ac:dyDescent="0.25">
      <c r="A11138" s="290"/>
    </row>
    <row r="11139" spans="1:1" x14ac:dyDescent="0.25">
      <c r="A11139" s="290"/>
    </row>
    <row r="11140" spans="1:1" x14ac:dyDescent="0.25">
      <c r="A11140" s="290"/>
    </row>
    <row r="11141" spans="1:1" x14ac:dyDescent="0.25">
      <c r="A11141" s="290"/>
    </row>
    <row r="11142" spans="1:1" x14ac:dyDescent="0.25">
      <c r="A11142" s="290"/>
    </row>
    <row r="11143" spans="1:1" x14ac:dyDescent="0.25">
      <c r="A11143" s="290"/>
    </row>
    <row r="11144" spans="1:1" x14ac:dyDescent="0.25">
      <c r="A11144" s="290"/>
    </row>
    <row r="11145" spans="1:1" x14ac:dyDescent="0.25">
      <c r="A11145" s="290"/>
    </row>
    <row r="11146" spans="1:1" x14ac:dyDescent="0.25">
      <c r="A11146" s="290"/>
    </row>
    <row r="11147" spans="1:1" x14ac:dyDescent="0.25">
      <c r="A11147" s="290"/>
    </row>
    <row r="11148" spans="1:1" x14ac:dyDescent="0.25">
      <c r="A11148" s="290"/>
    </row>
    <row r="11149" spans="1:1" x14ac:dyDescent="0.25">
      <c r="A11149" s="290"/>
    </row>
    <row r="11150" spans="1:1" x14ac:dyDescent="0.25">
      <c r="A11150" s="290"/>
    </row>
    <row r="11151" spans="1:1" x14ac:dyDescent="0.25">
      <c r="A11151" s="290"/>
    </row>
    <row r="11152" spans="1:1" x14ac:dyDescent="0.25">
      <c r="A11152" s="290"/>
    </row>
    <row r="11153" spans="1:1" x14ac:dyDescent="0.25">
      <c r="A11153" s="290"/>
    </row>
    <row r="11154" spans="1:1" x14ac:dyDescent="0.25">
      <c r="A11154" s="290"/>
    </row>
    <row r="11155" spans="1:1" x14ac:dyDescent="0.25">
      <c r="A11155" s="290"/>
    </row>
    <row r="11156" spans="1:1" x14ac:dyDescent="0.25">
      <c r="A11156" s="290"/>
    </row>
    <row r="11157" spans="1:1" x14ac:dyDescent="0.25">
      <c r="A11157" s="290"/>
    </row>
    <row r="11158" spans="1:1" x14ac:dyDescent="0.25">
      <c r="A11158" s="290"/>
    </row>
    <row r="11159" spans="1:1" x14ac:dyDescent="0.25">
      <c r="A11159" s="290"/>
    </row>
    <row r="11160" spans="1:1" x14ac:dyDescent="0.25">
      <c r="A11160" s="290"/>
    </row>
    <row r="11161" spans="1:1" x14ac:dyDescent="0.25">
      <c r="A11161" s="290"/>
    </row>
    <row r="11162" spans="1:1" x14ac:dyDescent="0.25">
      <c r="A11162" s="290"/>
    </row>
    <row r="11163" spans="1:1" x14ac:dyDescent="0.25">
      <c r="A11163" s="290"/>
    </row>
    <row r="11164" spans="1:1" x14ac:dyDescent="0.25">
      <c r="A11164" s="290"/>
    </row>
    <row r="11165" spans="1:1" x14ac:dyDescent="0.25">
      <c r="A11165" s="290"/>
    </row>
    <row r="11166" spans="1:1" x14ac:dyDescent="0.25">
      <c r="A11166" s="290"/>
    </row>
    <row r="11167" spans="1:1" x14ac:dyDescent="0.25">
      <c r="A11167" s="290"/>
    </row>
    <row r="11168" spans="1:1" x14ac:dyDescent="0.25">
      <c r="A11168" s="290"/>
    </row>
    <row r="11169" spans="1:1" x14ac:dyDescent="0.25">
      <c r="A11169" s="290"/>
    </row>
    <row r="11170" spans="1:1" x14ac:dyDescent="0.25">
      <c r="A11170" s="290"/>
    </row>
    <row r="11171" spans="1:1" x14ac:dyDescent="0.25">
      <c r="A11171" s="290"/>
    </row>
    <row r="11172" spans="1:1" x14ac:dyDescent="0.25">
      <c r="A11172" s="290"/>
    </row>
    <row r="11173" spans="1:1" x14ac:dyDescent="0.25">
      <c r="A11173" s="290"/>
    </row>
    <row r="11174" spans="1:1" x14ac:dyDescent="0.25">
      <c r="A11174" s="290"/>
    </row>
    <row r="11175" spans="1:1" x14ac:dyDescent="0.25">
      <c r="A11175" s="290"/>
    </row>
    <row r="11176" spans="1:1" x14ac:dyDescent="0.25">
      <c r="A11176" s="290"/>
    </row>
    <row r="11177" spans="1:1" x14ac:dyDescent="0.25">
      <c r="A11177" s="290"/>
    </row>
    <row r="11178" spans="1:1" x14ac:dyDescent="0.25">
      <c r="A11178" s="290"/>
    </row>
    <row r="11179" spans="1:1" x14ac:dyDescent="0.25">
      <c r="A11179" s="290"/>
    </row>
    <row r="11180" spans="1:1" x14ac:dyDescent="0.25">
      <c r="A11180" s="290"/>
    </row>
    <row r="11181" spans="1:1" x14ac:dyDescent="0.25">
      <c r="A11181" s="290"/>
    </row>
    <row r="11182" spans="1:1" x14ac:dyDescent="0.25">
      <c r="A11182" s="290"/>
    </row>
    <row r="11183" spans="1:1" x14ac:dyDescent="0.25">
      <c r="A11183" s="290"/>
    </row>
    <row r="11184" spans="1:1" x14ac:dyDescent="0.25">
      <c r="A11184" s="290"/>
    </row>
    <row r="11185" spans="1:1" x14ac:dyDescent="0.25">
      <c r="A11185" s="290"/>
    </row>
    <row r="11186" spans="1:1" x14ac:dyDescent="0.25">
      <c r="A11186" s="290"/>
    </row>
    <row r="11187" spans="1:1" x14ac:dyDescent="0.25">
      <c r="A11187" s="290"/>
    </row>
    <row r="11188" spans="1:1" x14ac:dyDescent="0.25">
      <c r="A11188" s="290"/>
    </row>
    <row r="11189" spans="1:1" x14ac:dyDescent="0.25">
      <c r="A11189" s="290"/>
    </row>
    <row r="11190" spans="1:1" x14ac:dyDescent="0.25">
      <c r="A11190" s="290"/>
    </row>
    <row r="11191" spans="1:1" x14ac:dyDescent="0.25">
      <c r="A11191" s="290"/>
    </row>
    <row r="11192" spans="1:1" x14ac:dyDescent="0.25">
      <c r="A11192" s="290"/>
    </row>
    <row r="11193" spans="1:1" x14ac:dyDescent="0.25">
      <c r="A11193" s="290"/>
    </row>
    <row r="11194" spans="1:1" x14ac:dyDescent="0.25">
      <c r="A11194" s="290"/>
    </row>
    <row r="11195" spans="1:1" x14ac:dyDescent="0.25">
      <c r="A11195" s="290"/>
    </row>
    <row r="11196" spans="1:1" x14ac:dyDescent="0.25">
      <c r="A11196" s="290"/>
    </row>
    <row r="11197" spans="1:1" x14ac:dyDescent="0.25">
      <c r="A11197" s="290"/>
    </row>
    <row r="11198" spans="1:1" x14ac:dyDescent="0.25">
      <c r="A11198" s="290"/>
    </row>
    <row r="11199" spans="1:1" x14ac:dyDescent="0.25">
      <c r="A11199" s="290"/>
    </row>
    <row r="11200" spans="1:1" x14ac:dyDescent="0.25">
      <c r="A11200" s="290"/>
    </row>
    <row r="11201" spans="1:1" x14ac:dyDescent="0.25">
      <c r="A11201" s="290"/>
    </row>
    <row r="11202" spans="1:1" x14ac:dyDescent="0.25">
      <c r="A11202" s="290"/>
    </row>
    <row r="11203" spans="1:1" x14ac:dyDescent="0.25">
      <c r="A11203" s="290"/>
    </row>
    <row r="11204" spans="1:1" x14ac:dyDescent="0.25">
      <c r="A11204" s="290"/>
    </row>
    <row r="11205" spans="1:1" x14ac:dyDescent="0.25">
      <c r="A11205" s="290"/>
    </row>
    <row r="11206" spans="1:1" x14ac:dyDescent="0.25">
      <c r="A11206" s="290"/>
    </row>
    <row r="11207" spans="1:1" x14ac:dyDescent="0.25">
      <c r="A11207" s="290"/>
    </row>
    <row r="11208" spans="1:1" x14ac:dyDescent="0.25">
      <c r="A11208" s="290"/>
    </row>
    <row r="11209" spans="1:1" x14ac:dyDescent="0.25">
      <c r="A11209" s="290"/>
    </row>
    <row r="11210" spans="1:1" x14ac:dyDescent="0.25">
      <c r="A11210" s="290"/>
    </row>
    <row r="11211" spans="1:1" x14ac:dyDescent="0.25">
      <c r="A11211" s="290"/>
    </row>
    <row r="11212" spans="1:1" x14ac:dyDescent="0.25">
      <c r="A11212" s="290"/>
    </row>
    <row r="11213" spans="1:1" x14ac:dyDescent="0.25">
      <c r="A11213" s="290"/>
    </row>
    <row r="11214" spans="1:1" x14ac:dyDescent="0.25">
      <c r="A11214" s="290"/>
    </row>
    <row r="11215" spans="1:1" x14ac:dyDescent="0.25">
      <c r="A11215" s="290"/>
    </row>
    <row r="11216" spans="1:1" x14ac:dyDescent="0.25">
      <c r="A11216" s="290"/>
    </row>
    <row r="11217" spans="1:1" x14ac:dyDescent="0.25">
      <c r="A11217" s="290"/>
    </row>
    <row r="11218" spans="1:1" x14ac:dyDescent="0.25">
      <c r="A11218" s="290"/>
    </row>
    <row r="11219" spans="1:1" x14ac:dyDescent="0.25">
      <c r="A11219" s="290"/>
    </row>
    <row r="11220" spans="1:1" x14ac:dyDescent="0.25">
      <c r="A11220" s="290"/>
    </row>
    <row r="11221" spans="1:1" x14ac:dyDescent="0.25">
      <c r="A11221" s="290"/>
    </row>
    <row r="11222" spans="1:1" x14ac:dyDescent="0.25">
      <c r="A11222" s="290"/>
    </row>
    <row r="11223" spans="1:1" x14ac:dyDescent="0.25">
      <c r="A11223" s="290"/>
    </row>
    <row r="11224" spans="1:1" x14ac:dyDescent="0.25">
      <c r="A11224" s="290"/>
    </row>
    <row r="11225" spans="1:1" x14ac:dyDescent="0.25">
      <c r="A11225" s="290"/>
    </row>
    <row r="11226" spans="1:1" x14ac:dyDescent="0.25">
      <c r="A11226" s="290"/>
    </row>
    <row r="11227" spans="1:1" x14ac:dyDescent="0.25">
      <c r="A11227" s="290"/>
    </row>
    <row r="11228" spans="1:1" x14ac:dyDescent="0.25">
      <c r="A11228" s="290"/>
    </row>
    <row r="11229" spans="1:1" x14ac:dyDescent="0.25">
      <c r="A11229" s="290"/>
    </row>
    <row r="11230" spans="1:1" x14ac:dyDescent="0.25">
      <c r="A11230" s="290"/>
    </row>
    <row r="11231" spans="1:1" x14ac:dyDescent="0.25">
      <c r="A11231" s="290"/>
    </row>
    <row r="11232" spans="1:1" x14ac:dyDescent="0.25">
      <c r="A11232" s="290"/>
    </row>
    <row r="11233" spans="1:1" x14ac:dyDescent="0.25">
      <c r="A11233" s="290"/>
    </row>
    <row r="11234" spans="1:1" x14ac:dyDescent="0.25">
      <c r="A11234" s="290"/>
    </row>
    <row r="11235" spans="1:1" x14ac:dyDescent="0.25">
      <c r="A11235" s="290"/>
    </row>
    <row r="11236" spans="1:1" x14ac:dyDescent="0.25">
      <c r="A11236" s="290"/>
    </row>
    <row r="11237" spans="1:1" x14ac:dyDescent="0.25">
      <c r="A11237" s="290"/>
    </row>
    <row r="11238" spans="1:1" x14ac:dyDescent="0.25">
      <c r="A11238" s="290"/>
    </row>
    <row r="11239" spans="1:1" x14ac:dyDescent="0.25">
      <c r="A11239" s="290"/>
    </row>
    <row r="11240" spans="1:1" x14ac:dyDescent="0.25">
      <c r="A11240" s="290"/>
    </row>
    <row r="11241" spans="1:1" x14ac:dyDescent="0.25">
      <c r="A11241" s="290"/>
    </row>
    <row r="11242" spans="1:1" x14ac:dyDescent="0.25">
      <c r="A11242" s="290"/>
    </row>
    <row r="11243" spans="1:1" x14ac:dyDescent="0.25">
      <c r="A11243" s="290"/>
    </row>
    <row r="11244" spans="1:1" x14ac:dyDescent="0.25">
      <c r="A11244" s="290"/>
    </row>
    <row r="11245" spans="1:1" x14ac:dyDescent="0.25">
      <c r="A11245" s="290"/>
    </row>
    <row r="11246" spans="1:1" x14ac:dyDescent="0.25">
      <c r="A11246" s="290"/>
    </row>
    <row r="11247" spans="1:1" x14ac:dyDescent="0.25">
      <c r="A11247" s="290"/>
    </row>
    <row r="11248" spans="1:1" x14ac:dyDescent="0.25">
      <c r="A11248" s="290"/>
    </row>
    <row r="11249" spans="1:1" x14ac:dyDescent="0.25">
      <c r="A11249" s="290"/>
    </row>
    <row r="11250" spans="1:1" x14ac:dyDescent="0.25">
      <c r="A11250" s="290"/>
    </row>
    <row r="11251" spans="1:1" x14ac:dyDescent="0.25">
      <c r="A11251" s="290"/>
    </row>
    <row r="11252" spans="1:1" x14ac:dyDescent="0.25">
      <c r="A11252" s="290"/>
    </row>
    <row r="11253" spans="1:1" x14ac:dyDescent="0.25">
      <c r="A11253" s="290"/>
    </row>
    <row r="11254" spans="1:1" x14ac:dyDescent="0.25">
      <c r="A11254" s="290"/>
    </row>
    <row r="11255" spans="1:1" x14ac:dyDescent="0.25">
      <c r="A11255" s="290"/>
    </row>
    <row r="11256" spans="1:1" x14ac:dyDescent="0.25">
      <c r="A11256" s="290"/>
    </row>
    <row r="11257" spans="1:1" x14ac:dyDescent="0.25">
      <c r="A11257" s="290"/>
    </row>
    <row r="11258" spans="1:1" x14ac:dyDescent="0.25">
      <c r="A11258" s="290"/>
    </row>
    <row r="11259" spans="1:1" x14ac:dyDescent="0.25">
      <c r="A11259" s="290"/>
    </row>
    <row r="11260" spans="1:1" x14ac:dyDescent="0.25">
      <c r="A11260" s="290"/>
    </row>
    <row r="11261" spans="1:1" x14ac:dyDescent="0.25">
      <c r="A11261" s="290"/>
    </row>
    <row r="11262" spans="1:1" x14ac:dyDescent="0.25">
      <c r="A11262" s="290"/>
    </row>
    <row r="11263" spans="1:1" x14ac:dyDescent="0.25">
      <c r="A11263" s="290"/>
    </row>
    <row r="11264" spans="1:1" x14ac:dyDescent="0.25">
      <c r="A11264" s="290"/>
    </row>
    <row r="11265" spans="1:1" x14ac:dyDescent="0.25">
      <c r="A11265" s="290"/>
    </row>
    <row r="11266" spans="1:1" x14ac:dyDescent="0.25">
      <c r="A11266" s="290"/>
    </row>
    <row r="11267" spans="1:1" x14ac:dyDescent="0.25">
      <c r="A11267" s="290"/>
    </row>
    <row r="11268" spans="1:1" x14ac:dyDescent="0.25">
      <c r="A11268" s="290"/>
    </row>
    <row r="11269" spans="1:1" x14ac:dyDescent="0.25">
      <c r="A11269" s="290"/>
    </row>
    <row r="11270" spans="1:1" x14ac:dyDescent="0.25">
      <c r="A11270" s="290"/>
    </row>
    <row r="11271" spans="1:1" x14ac:dyDescent="0.25">
      <c r="A11271" s="290"/>
    </row>
    <row r="11272" spans="1:1" x14ac:dyDescent="0.25">
      <c r="A11272" s="290"/>
    </row>
    <row r="11273" spans="1:1" x14ac:dyDescent="0.25">
      <c r="A11273" s="290"/>
    </row>
    <row r="11274" spans="1:1" x14ac:dyDescent="0.25">
      <c r="A11274" s="290"/>
    </row>
    <row r="11275" spans="1:1" x14ac:dyDescent="0.25">
      <c r="A11275" s="290"/>
    </row>
    <row r="11276" spans="1:1" x14ac:dyDescent="0.25">
      <c r="A11276" s="290"/>
    </row>
    <row r="11277" spans="1:1" x14ac:dyDescent="0.25">
      <c r="A11277" s="290"/>
    </row>
    <row r="11278" spans="1:1" x14ac:dyDescent="0.25">
      <c r="A11278" s="290"/>
    </row>
    <row r="11279" spans="1:1" x14ac:dyDescent="0.25">
      <c r="A11279" s="290"/>
    </row>
    <row r="11280" spans="1:1" x14ac:dyDescent="0.25">
      <c r="A11280" s="290"/>
    </row>
    <row r="11281" spans="1:1" x14ac:dyDescent="0.25">
      <c r="A11281" s="290"/>
    </row>
    <row r="11282" spans="1:1" x14ac:dyDescent="0.25">
      <c r="A11282" s="290"/>
    </row>
    <row r="11283" spans="1:1" x14ac:dyDescent="0.25">
      <c r="A11283" s="290"/>
    </row>
    <row r="11284" spans="1:1" x14ac:dyDescent="0.25">
      <c r="A11284" s="290"/>
    </row>
    <row r="11285" spans="1:1" x14ac:dyDescent="0.25">
      <c r="A11285" s="290"/>
    </row>
    <row r="11286" spans="1:1" x14ac:dyDescent="0.25">
      <c r="A11286" s="290"/>
    </row>
    <row r="11287" spans="1:1" x14ac:dyDescent="0.25">
      <c r="A11287" s="290"/>
    </row>
    <row r="11288" spans="1:1" x14ac:dyDescent="0.25">
      <c r="A11288" s="290"/>
    </row>
    <row r="11289" spans="1:1" x14ac:dyDescent="0.25">
      <c r="A11289" s="290"/>
    </row>
    <row r="11290" spans="1:1" x14ac:dyDescent="0.25">
      <c r="A11290" s="290"/>
    </row>
    <row r="11291" spans="1:1" x14ac:dyDescent="0.25">
      <c r="A11291" s="290"/>
    </row>
    <row r="11292" spans="1:1" x14ac:dyDescent="0.25">
      <c r="A11292" s="290"/>
    </row>
    <row r="11293" spans="1:1" x14ac:dyDescent="0.25">
      <c r="A11293" s="290"/>
    </row>
    <row r="11294" spans="1:1" x14ac:dyDescent="0.25">
      <c r="A11294" s="290"/>
    </row>
    <row r="11295" spans="1:1" x14ac:dyDescent="0.25">
      <c r="A11295" s="290"/>
    </row>
    <row r="11296" spans="1:1" x14ac:dyDescent="0.25">
      <c r="A11296" s="290"/>
    </row>
    <row r="11297" spans="1:1" x14ac:dyDescent="0.25">
      <c r="A11297" s="290"/>
    </row>
    <row r="11298" spans="1:1" x14ac:dyDescent="0.25">
      <c r="A11298" s="290"/>
    </row>
    <row r="11299" spans="1:1" x14ac:dyDescent="0.25">
      <c r="A11299" s="290"/>
    </row>
    <row r="11300" spans="1:1" x14ac:dyDescent="0.25">
      <c r="A11300" s="290"/>
    </row>
    <row r="11301" spans="1:1" x14ac:dyDescent="0.25">
      <c r="A11301" s="290"/>
    </row>
    <row r="11302" spans="1:1" x14ac:dyDescent="0.25">
      <c r="A11302" s="290"/>
    </row>
    <row r="11303" spans="1:1" x14ac:dyDescent="0.25">
      <c r="A11303" s="290"/>
    </row>
    <row r="11304" spans="1:1" x14ac:dyDescent="0.25">
      <c r="A11304" s="290"/>
    </row>
    <row r="11305" spans="1:1" x14ac:dyDescent="0.25">
      <c r="A11305" s="290"/>
    </row>
    <row r="11306" spans="1:1" x14ac:dyDescent="0.25">
      <c r="A11306" s="290"/>
    </row>
    <row r="11307" spans="1:1" x14ac:dyDescent="0.25">
      <c r="A11307" s="290"/>
    </row>
    <row r="11308" spans="1:1" x14ac:dyDescent="0.25">
      <c r="A11308" s="290"/>
    </row>
    <row r="11309" spans="1:1" x14ac:dyDescent="0.25">
      <c r="A11309" s="290"/>
    </row>
    <row r="11310" spans="1:1" x14ac:dyDescent="0.25">
      <c r="A11310" s="290"/>
    </row>
    <row r="11311" spans="1:1" x14ac:dyDescent="0.25">
      <c r="A11311" s="290"/>
    </row>
    <row r="11312" spans="1:1" x14ac:dyDescent="0.25">
      <c r="A11312" s="290"/>
    </row>
    <row r="11313" spans="1:1" x14ac:dyDescent="0.25">
      <c r="A11313" s="290"/>
    </row>
    <row r="11314" spans="1:1" x14ac:dyDescent="0.25">
      <c r="A11314" s="290"/>
    </row>
    <row r="11315" spans="1:1" x14ac:dyDescent="0.25">
      <c r="A11315" s="290"/>
    </row>
    <row r="11316" spans="1:1" x14ac:dyDescent="0.25">
      <c r="A11316" s="290"/>
    </row>
    <row r="11317" spans="1:1" x14ac:dyDescent="0.25">
      <c r="A11317" s="290"/>
    </row>
    <row r="11318" spans="1:1" x14ac:dyDescent="0.25">
      <c r="A11318" s="290"/>
    </row>
    <row r="11319" spans="1:1" x14ac:dyDescent="0.25">
      <c r="A11319" s="290"/>
    </row>
    <row r="11320" spans="1:1" x14ac:dyDescent="0.25">
      <c r="A11320" s="290"/>
    </row>
    <row r="11321" spans="1:1" x14ac:dyDescent="0.25">
      <c r="A11321" s="290"/>
    </row>
    <row r="11322" spans="1:1" x14ac:dyDescent="0.25">
      <c r="A11322" s="290"/>
    </row>
    <row r="11323" spans="1:1" x14ac:dyDescent="0.25">
      <c r="A11323" s="290"/>
    </row>
    <row r="11324" spans="1:1" x14ac:dyDescent="0.25">
      <c r="A11324" s="290"/>
    </row>
    <row r="11325" spans="1:1" x14ac:dyDescent="0.25">
      <c r="A11325" s="290"/>
    </row>
    <row r="11326" spans="1:1" x14ac:dyDescent="0.25">
      <c r="A11326" s="290"/>
    </row>
    <row r="11327" spans="1:1" x14ac:dyDescent="0.25">
      <c r="A11327" s="290"/>
    </row>
    <row r="11328" spans="1:1" x14ac:dyDescent="0.25">
      <c r="A11328" s="290"/>
    </row>
    <row r="11329" spans="1:1" x14ac:dyDescent="0.25">
      <c r="A11329" s="290"/>
    </row>
    <row r="11330" spans="1:1" x14ac:dyDescent="0.25">
      <c r="A11330" s="290"/>
    </row>
    <row r="11331" spans="1:1" x14ac:dyDescent="0.25">
      <c r="A11331" s="290"/>
    </row>
    <row r="11332" spans="1:1" x14ac:dyDescent="0.25">
      <c r="A11332" s="290"/>
    </row>
    <row r="11333" spans="1:1" x14ac:dyDescent="0.25">
      <c r="A11333" s="290"/>
    </row>
    <row r="11334" spans="1:1" x14ac:dyDescent="0.25">
      <c r="A11334" s="290"/>
    </row>
    <row r="11335" spans="1:1" x14ac:dyDescent="0.25">
      <c r="A11335" s="290"/>
    </row>
    <row r="11336" spans="1:1" x14ac:dyDescent="0.25">
      <c r="A11336" s="290"/>
    </row>
    <row r="11337" spans="1:1" x14ac:dyDescent="0.25">
      <c r="A11337" s="290"/>
    </row>
    <row r="11338" spans="1:1" x14ac:dyDescent="0.25">
      <c r="A11338" s="290"/>
    </row>
    <row r="11339" spans="1:1" x14ac:dyDescent="0.25">
      <c r="A11339" s="290"/>
    </row>
    <row r="11340" spans="1:1" x14ac:dyDescent="0.25">
      <c r="A11340" s="290"/>
    </row>
    <row r="11341" spans="1:1" x14ac:dyDescent="0.25">
      <c r="A11341" s="290"/>
    </row>
    <row r="11342" spans="1:1" x14ac:dyDescent="0.25">
      <c r="A11342" s="290"/>
    </row>
    <row r="11343" spans="1:1" x14ac:dyDescent="0.25">
      <c r="A11343" s="290"/>
    </row>
    <row r="11344" spans="1:1" x14ac:dyDescent="0.25">
      <c r="A11344" s="290"/>
    </row>
    <row r="11345" spans="1:1" x14ac:dyDescent="0.25">
      <c r="A11345" s="290"/>
    </row>
    <row r="11346" spans="1:1" x14ac:dyDescent="0.25">
      <c r="A11346" s="290"/>
    </row>
    <row r="11347" spans="1:1" x14ac:dyDescent="0.25">
      <c r="A11347" s="290"/>
    </row>
    <row r="11348" spans="1:1" x14ac:dyDescent="0.25">
      <c r="A11348" s="290"/>
    </row>
    <row r="11349" spans="1:1" x14ac:dyDescent="0.25">
      <c r="A11349" s="290"/>
    </row>
    <row r="11350" spans="1:1" x14ac:dyDescent="0.25">
      <c r="A11350" s="290"/>
    </row>
    <row r="11351" spans="1:1" x14ac:dyDescent="0.25">
      <c r="A11351" s="290"/>
    </row>
    <row r="11352" spans="1:1" x14ac:dyDescent="0.25">
      <c r="A11352" s="290"/>
    </row>
    <row r="11353" spans="1:1" x14ac:dyDescent="0.25">
      <c r="A11353" s="290"/>
    </row>
    <row r="11354" spans="1:1" x14ac:dyDescent="0.25">
      <c r="A11354" s="290"/>
    </row>
    <row r="11355" spans="1:1" x14ac:dyDescent="0.25">
      <c r="A11355" s="290"/>
    </row>
    <row r="11356" spans="1:1" x14ac:dyDescent="0.25">
      <c r="A11356" s="290"/>
    </row>
    <row r="11357" spans="1:1" x14ac:dyDescent="0.25">
      <c r="A11357" s="290"/>
    </row>
    <row r="11358" spans="1:1" x14ac:dyDescent="0.25">
      <c r="A11358" s="290"/>
    </row>
    <row r="11359" spans="1:1" x14ac:dyDescent="0.25">
      <c r="A11359" s="290"/>
    </row>
    <row r="11360" spans="1:1" x14ac:dyDescent="0.25">
      <c r="A11360" s="290"/>
    </row>
    <row r="11361" spans="1:1" x14ac:dyDescent="0.25">
      <c r="A11361" s="290"/>
    </row>
    <row r="11362" spans="1:1" x14ac:dyDescent="0.25">
      <c r="A11362" s="290"/>
    </row>
    <row r="11363" spans="1:1" x14ac:dyDescent="0.25">
      <c r="A11363" s="290"/>
    </row>
    <row r="11364" spans="1:1" x14ac:dyDescent="0.25">
      <c r="A11364" s="290"/>
    </row>
    <row r="11365" spans="1:1" x14ac:dyDescent="0.25">
      <c r="A11365" s="290"/>
    </row>
    <row r="11366" spans="1:1" x14ac:dyDescent="0.25">
      <c r="A11366" s="290"/>
    </row>
    <row r="11367" spans="1:1" x14ac:dyDescent="0.25">
      <c r="A11367" s="290"/>
    </row>
    <row r="11368" spans="1:1" x14ac:dyDescent="0.25">
      <c r="A11368" s="290"/>
    </row>
    <row r="11369" spans="1:1" x14ac:dyDescent="0.25">
      <c r="A11369" s="290"/>
    </row>
    <row r="11370" spans="1:1" x14ac:dyDescent="0.25">
      <c r="A11370" s="290"/>
    </row>
    <row r="11371" spans="1:1" x14ac:dyDescent="0.25">
      <c r="A11371" s="290"/>
    </row>
    <row r="11372" spans="1:1" x14ac:dyDescent="0.25">
      <c r="A11372" s="290"/>
    </row>
    <row r="11373" spans="1:1" x14ac:dyDescent="0.25">
      <c r="A11373" s="290"/>
    </row>
    <row r="11374" spans="1:1" x14ac:dyDescent="0.25">
      <c r="A11374" s="290"/>
    </row>
    <row r="11375" spans="1:1" x14ac:dyDescent="0.25">
      <c r="A11375" s="290"/>
    </row>
    <row r="11376" spans="1:1" x14ac:dyDescent="0.25">
      <c r="A11376" s="290"/>
    </row>
    <row r="11377" spans="1:1" x14ac:dyDescent="0.25">
      <c r="A11377" s="290"/>
    </row>
    <row r="11378" spans="1:1" x14ac:dyDescent="0.25">
      <c r="A11378" s="290"/>
    </row>
    <row r="11379" spans="1:1" x14ac:dyDescent="0.25">
      <c r="A11379" s="290"/>
    </row>
    <row r="11380" spans="1:1" x14ac:dyDescent="0.25">
      <c r="A11380" s="290"/>
    </row>
    <row r="11381" spans="1:1" x14ac:dyDescent="0.25">
      <c r="A11381" s="290"/>
    </row>
    <row r="11382" spans="1:1" x14ac:dyDescent="0.25">
      <c r="A11382" s="290"/>
    </row>
    <row r="11383" spans="1:1" x14ac:dyDescent="0.25">
      <c r="A11383" s="290"/>
    </row>
    <row r="11384" spans="1:1" x14ac:dyDescent="0.25">
      <c r="A11384" s="290"/>
    </row>
    <row r="11385" spans="1:1" x14ac:dyDescent="0.25">
      <c r="A11385" s="290"/>
    </row>
    <row r="11386" spans="1:1" x14ac:dyDescent="0.25">
      <c r="A11386" s="290"/>
    </row>
    <row r="11387" spans="1:1" x14ac:dyDescent="0.25">
      <c r="A11387" s="290"/>
    </row>
    <row r="11388" spans="1:1" x14ac:dyDescent="0.25">
      <c r="A11388" s="290"/>
    </row>
    <row r="11389" spans="1:1" x14ac:dyDescent="0.25">
      <c r="A11389" s="290"/>
    </row>
    <row r="11390" spans="1:1" x14ac:dyDescent="0.25">
      <c r="A11390" s="290"/>
    </row>
    <row r="11391" spans="1:1" x14ac:dyDescent="0.25">
      <c r="A11391" s="290"/>
    </row>
    <row r="11392" spans="1:1" x14ac:dyDescent="0.25">
      <c r="A11392" s="290"/>
    </row>
    <row r="11393" spans="1:1" x14ac:dyDescent="0.25">
      <c r="A11393" s="290"/>
    </row>
    <row r="11394" spans="1:1" x14ac:dyDescent="0.25">
      <c r="A11394" s="290"/>
    </row>
    <row r="11395" spans="1:1" x14ac:dyDescent="0.25">
      <c r="A11395" s="290"/>
    </row>
    <row r="11396" spans="1:1" x14ac:dyDescent="0.25">
      <c r="A11396" s="290"/>
    </row>
    <row r="11397" spans="1:1" x14ac:dyDescent="0.25">
      <c r="A11397" s="290"/>
    </row>
    <row r="11398" spans="1:1" x14ac:dyDescent="0.25">
      <c r="A11398" s="290"/>
    </row>
    <row r="11399" spans="1:1" x14ac:dyDescent="0.25">
      <c r="A11399" s="290"/>
    </row>
    <row r="11400" spans="1:1" x14ac:dyDescent="0.25">
      <c r="A11400" s="290"/>
    </row>
    <row r="11401" spans="1:1" x14ac:dyDescent="0.25">
      <c r="A11401" s="290"/>
    </row>
    <row r="11402" spans="1:1" x14ac:dyDescent="0.25">
      <c r="A11402" s="290"/>
    </row>
    <row r="11403" spans="1:1" x14ac:dyDescent="0.25">
      <c r="A11403" s="290"/>
    </row>
    <row r="11404" spans="1:1" x14ac:dyDescent="0.25">
      <c r="A11404" s="290"/>
    </row>
    <row r="11405" spans="1:1" x14ac:dyDescent="0.25">
      <c r="A11405" s="290"/>
    </row>
    <row r="11406" spans="1:1" x14ac:dyDescent="0.25">
      <c r="A11406" s="290"/>
    </row>
    <row r="11407" spans="1:1" x14ac:dyDescent="0.25">
      <c r="A11407" s="290"/>
    </row>
    <row r="11408" spans="1:1" x14ac:dyDescent="0.25">
      <c r="A11408" s="290"/>
    </row>
    <row r="11409" spans="1:1" x14ac:dyDescent="0.25">
      <c r="A11409" s="290"/>
    </row>
    <row r="11410" spans="1:1" x14ac:dyDescent="0.25">
      <c r="A11410" s="290"/>
    </row>
    <row r="11411" spans="1:1" x14ac:dyDescent="0.25">
      <c r="A11411" s="290"/>
    </row>
    <row r="11412" spans="1:1" x14ac:dyDescent="0.25">
      <c r="A11412" s="290"/>
    </row>
    <row r="11413" spans="1:1" x14ac:dyDescent="0.25">
      <c r="A11413" s="290"/>
    </row>
    <row r="11414" spans="1:1" x14ac:dyDescent="0.25">
      <c r="A11414" s="290"/>
    </row>
    <row r="11415" spans="1:1" x14ac:dyDescent="0.25">
      <c r="A11415" s="290"/>
    </row>
    <row r="11416" spans="1:1" x14ac:dyDescent="0.25">
      <c r="A11416" s="290"/>
    </row>
    <row r="11417" spans="1:1" x14ac:dyDescent="0.25">
      <c r="A11417" s="290"/>
    </row>
    <row r="11418" spans="1:1" x14ac:dyDescent="0.25">
      <c r="A11418" s="290"/>
    </row>
    <row r="11419" spans="1:1" x14ac:dyDescent="0.25">
      <c r="A11419" s="290"/>
    </row>
    <row r="11420" spans="1:1" x14ac:dyDescent="0.25">
      <c r="A11420" s="290"/>
    </row>
    <row r="11421" spans="1:1" x14ac:dyDescent="0.25">
      <c r="A11421" s="290"/>
    </row>
    <row r="11422" spans="1:1" x14ac:dyDescent="0.25">
      <c r="A11422" s="290"/>
    </row>
    <row r="11423" spans="1:1" x14ac:dyDescent="0.25">
      <c r="A11423" s="290"/>
    </row>
    <row r="11424" spans="1:1" x14ac:dyDescent="0.25">
      <c r="A11424" s="290"/>
    </row>
    <row r="11425" spans="1:1" x14ac:dyDescent="0.25">
      <c r="A11425" s="290"/>
    </row>
    <row r="11426" spans="1:1" x14ac:dyDescent="0.25">
      <c r="A11426" s="290"/>
    </row>
    <row r="11427" spans="1:1" x14ac:dyDescent="0.25">
      <c r="A11427" s="290"/>
    </row>
    <row r="11428" spans="1:1" x14ac:dyDescent="0.25">
      <c r="A11428" s="290"/>
    </row>
    <row r="11429" spans="1:1" x14ac:dyDescent="0.25">
      <c r="A11429" s="290"/>
    </row>
    <row r="11430" spans="1:1" x14ac:dyDescent="0.25">
      <c r="A11430" s="290"/>
    </row>
    <row r="11431" spans="1:1" x14ac:dyDescent="0.25">
      <c r="A11431" s="290"/>
    </row>
    <row r="11432" spans="1:1" x14ac:dyDescent="0.25">
      <c r="A11432" s="290"/>
    </row>
    <row r="11433" spans="1:1" x14ac:dyDescent="0.25">
      <c r="A11433" s="290"/>
    </row>
    <row r="11434" spans="1:1" x14ac:dyDescent="0.25">
      <c r="A11434" s="290"/>
    </row>
    <row r="11435" spans="1:1" x14ac:dyDescent="0.25">
      <c r="A11435" s="290"/>
    </row>
    <row r="11436" spans="1:1" x14ac:dyDescent="0.25">
      <c r="A11436" s="290"/>
    </row>
    <row r="11437" spans="1:1" x14ac:dyDescent="0.25">
      <c r="A11437" s="290"/>
    </row>
    <row r="11438" spans="1:1" x14ac:dyDescent="0.25">
      <c r="A11438" s="290"/>
    </row>
    <row r="11439" spans="1:1" x14ac:dyDescent="0.25">
      <c r="A11439" s="290"/>
    </row>
    <row r="11440" spans="1:1" x14ac:dyDescent="0.25">
      <c r="A11440" s="290"/>
    </row>
    <row r="11441" spans="1:1" x14ac:dyDescent="0.25">
      <c r="A11441" s="290"/>
    </row>
    <row r="11442" spans="1:1" x14ac:dyDescent="0.25">
      <c r="A11442" s="290"/>
    </row>
    <row r="11443" spans="1:1" x14ac:dyDescent="0.25">
      <c r="A11443" s="290"/>
    </row>
    <row r="11444" spans="1:1" x14ac:dyDescent="0.25">
      <c r="A11444" s="290"/>
    </row>
    <row r="11445" spans="1:1" x14ac:dyDescent="0.25">
      <c r="A11445" s="290"/>
    </row>
    <row r="11446" spans="1:1" x14ac:dyDescent="0.25">
      <c r="A11446" s="290"/>
    </row>
    <row r="11447" spans="1:1" x14ac:dyDescent="0.25">
      <c r="A11447" s="290"/>
    </row>
    <row r="11448" spans="1:1" x14ac:dyDescent="0.25">
      <c r="A11448" s="290"/>
    </row>
    <row r="11449" spans="1:1" x14ac:dyDescent="0.25">
      <c r="A11449" s="290"/>
    </row>
    <row r="11450" spans="1:1" x14ac:dyDescent="0.25">
      <c r="A11450" s="290"/>
    </row>
    <row r="11451" spans="1:1" x14ac:dyDescent="0.25">
      <c r="A11451" s="290"/>
    </row>
    <row r="11452" spans="1:1" x14ac:dyDescent="0.25">
      <c r="A11452" s="290"/>
    </row>
    <row r="11453" spans="1:1" x14ac:dyDescent="0.25">
      <c r="A11453" s="290"/>
    </row>
    <row r="11454" spans="1:1" x14ac:dyDescent="0.25">
      <c r="A11454" s="290"/>
    </row>
    <row r="11455" spans="1:1" x14ac:dyDescent="0.25">
      <c r="A11455" s="290"/>
    </row>
    <row r="11456" spans="1:1" x14ac:dyDescent="0.25">
      <c r="A11456" s="290"/>
    </row>
    <row r="11457" spans="1:1" x14ac:dyDescent="0.25">
      <c r="A11457" s="290"/>
    </row>
    <row r="11458" spans="1:1" x14ac:dyDescent="0.25">
      <c r="A11458" s="290"/>
    </row>
    <row r="11459" spans="1:1" x14ac:dyDescent="0.25">
      <c r="A11459" s="290"/>
    </row>
    <row r="11460" spans="1:1" x14ac:dyDescent="0.25">
      <c r="A11460" s="290"/>
    </row>
    <row r="11461" spans="1:1" x14ac:dyDescent="0.25">
      <c r="A11461" s="290"/>
    </row>
    <row r="11462" spans="1:1" x14ac:dyDescent="0.25">
      <c r="A11462" s="290"/>
    </row>
    <row r="11463" spans="1:1" x14ac:dyDescent="0.25">
      <c r="A11463" s="290"/>
    </row>
    <row r="11464" spans="1:1" x14ac:dyDescent="0.25">
      <c r="A11464" s="290"/>
    </row>
    <row r="11465" spans="1:1" x14ac:dyDescent="0.25">
      <c r="A11465" s="290"/>
    </row>
    <row r="11466" spans="1:1" x14ac:dyDescent="0.25">
      <c r="A11466" s="290"/>
    </row>
    <row r="11467" spans="1:1" x14ac:dyDescent="0.25">
      <c r="A11467" s="290"/>
    </row>
    <row r="11468" spans="1:1" x14ac:dyDescent="0.25">
      <c r="A11468" s="290"/>
    </row>
    <row r="11469" spans="1:1" x14ac:dyDescent="0.25">
      <c r="A11469" s="290"/>
    </row>
    <row r="11470" spans="1:1" x14ac:dyDescent="0.25">
      <c r="A11470" s="290"/>
    </row>
    <row r="11471" spans="1:1" x14ac:dyDescent="0.25">
      <c r="A11471" s="290"/>
    </row>
    <row r="11472" spans="1:1" x14ac:dyDescent="0.25">
      <c r="A11472" s="290"/>
    </row>
    <row r="11473" spans="1:1" x14ac:dyDescent="0.25">
      <c r="A11473" s="290"/>
    </row>
    <row r="11474" spans="1:1" x14ac:dyDescent="0.25">
      <c r="A11474" s="290"/>
    </row>
    <row r="11475" spans="1:1" x14ac:dyDescent="0.25">
      <c r="A11475" s="290"/>
    </row>
    <row r="11476" spans="1:1" x14ac:dyDescent="0.25">
      <c r="A11476" s="290"/>
    </row>
    <row r="11477" spans="1:1" x14ac:dyDescent="0.25">
      <c r="A11477" s="290"/>
    </row>
    <row r="11478" spans="1:1" x14ac:dyDescent="0.25">
      <c r="A11478" s="290"/>
    </row>
    <row r="11479" spans="1:1" x14ac:dyDescent="0.25">
      <c r="A11479" s="290"/>
    </row>
    <row r="11480" spans="1:1" x14ac:dyDescent="0.25">
      <c r="A11480" s="290"/>
    </row>
    <row r="11481" spans="1:1" x14ac:dyDescent="0.25">
      <c r="A11481" s="290"/>
    </row>
    <row r="11482" spans="1:1" x14ac:dyDescent="0.25">
      <c r="A11482" s="290"/>
    </row>
    <row r="11483" spans="1:1" x14ac:dyDescent="0.25">
      <c r="A11483" s="290"/>
    </row>
    <row r="11484" spans="1:1" x14ac:dyDescent="0.25">
      <c r="A11484" s="290"/>
    </row>
    <row r="11485" spans="1:1" x14ac:dyDescent="0.25">
      <c r="A11485" s="290"/>
    </row>
    <row r="11486" spans="1:1" x14ac:dyDescent="0.25">
      <c r="A11486" s="290"/>
    </row>
    <row r="11487" spans="1:1" x14ac:dyDescent="0.25">
      <c r="A11487" s="290"/>
    </row>
    <row r="11488" spans="1:1" x14ac:dyDescent="0.25">
      <c r="A11488" s="290"/>
    </row>
    <row r="11489" spans="1:1" x14ac:dyDescent="0.25">
      <c r="A11489" s="290"/>
    </row>
    <row r="11490" spans="1:1" x14ac:dyDescent="0.25">
      <c r="A11490" s="290"/>
    </row>
    <row r="11491" spans="1:1" x14ac:dyDescent="0.25">
      <c r="A11491" s="290"/>
    </row>
    <row r="11492" spans="1:1" x14ac:dyDescent="0.25">
      <c r="A11492" s="290"/>
    </row>
    <row r="11493" spans="1:1" x14ac:dyDescent="0.25">
      <c r="A11493" s="290"/>
    </row>
    <row r="11494" spans="1:1" x14ac:dyDescent="0.25">
      <c r="A11494" s="290"/>
    </row>
    <row r="11495" spans="1:1" x14ac:dyDescent="0.25">
      <c r="A11495" s="290"/>
    </row>
    <row r="11496" spans="1:1" x14ac:dyDescent="0.25">
      <c r="A11496" s="290"/>
    </row>
    <row r="11497" spans="1:1" x14ac:dyDescent="0.25">
      <c r="A11497" s="290"/>
    </row>
    <row r="11498" spans="1:1" x14ac:dyDescent="0.25">
      <c r="A11498" s="290"/>
    </row>
    <row r="11499" spans="1:1" x14ac:dyDescent="0.25">
      <c r="A11499" s="290"/>
    </row>
    <row r="11500" spans="1:1" x14ac:dyDescent="0.25">
      <c r="A11500" s="290"/>
    </row>
    <row r="11501" spans="1:1" x14ac:dyDescent="0.25">
      <c r="A11501" s="290"/>
    </row>
    <row r="11502" spans="1:1" x14ac:dyDescent="0.25">
      <c r="A11502" s="290"/>
    </row>
    <row r="11503" spans="1:1" x14ac:dyDescent="0.25">
      <c r="A11503" s="290"/>
    </row>
    <row r="11504" spans="1:1" x14ac:dyDescent="0.25">
      <c r="A11504" s="290"/>
    </row>
    <row r="11505" spans="1:1" x14ac:dyDescent="0.25">
      <c r="A11505" s="290"/>
    </row>
    <row r="11506" spans="1:1" x14ac:dyDescent="0.25">
      <c r="A11506" s="290"/>
    </row>
    <row r="11507" spans="1:1" x14ac:dyDescent="0.25">
      <c r="A11507" s="290"/>
    </row>
    <row r="11508" spans="1:1" x14ac:dyDescent="0.25">
      <c r="A11508" s="290"/>
    </row>
    <row r="11509" spans="1:1" x14ac:dyDescent="0.25">
      <c r="A11509" s="290"/>
    </row>
    <row r="11510" spans="1:1" x14ac:dyDescent="0.25">
      <c r="A11510" s="290"/>
    </row>
    <row r="11511" spans="1:1" x14ac:dyDescent="0.25">
      <c r="A11511" s="290"/>
    </row>
    <row r="11512" spans="1:1" x14ac:dyDescent="0.25">
      <c r="A11512" s="290"/>
    </row>
    <row r="11513" spans="1:1" x14ac:dyDescent="0.25">
      <c r="A11513" s="290"/>
    </row>
    <row r="11514" spans="1:1" x14ac:dyDescent="0.25">
      <c r="A11514" s="290"/>
    </row>
    <row r="11515" spans="1:1" x14ac:dyDescent="0.25">
      <c r="A11515" s="290"/>
    </row>
    <row r="11516" spans="1:1" x14ac:dyDescent="0.25">
      <c r="A11516" s="290"/>
    </row>
    <row r="11517" spans="1:1" x14ac:dyDescent="0.25">
      <c r="A11517" s="290"/>
    </row>
    <row r="11518" spans="1:1" x14ac:dyDescent="0.25">
      <c r="A11518" s="290"/>
    </row>
    <row r="11519" spans="1:1" x14ac:dyDescent="0.25">
      <c r="A11519" s="290"/>
    </row>
    <row r="11520" spans="1:1" x14ac:dyDescent="0.25">
      <c r="A11520" s="290"/>
    </row>
    <row r="11521" spans="1:1" x14ac:dyDescent="0.25">
      <c r="A11521" s="290"/>
    </row>
    <row r="11522" spans="1:1" x14ac:dyDescent="0.25">
      <c r="A11522" s="290"/>
    </row>
    <row r="11523" spans="1:1" x14ac:dyDescent="0.25">
      <c r="A11523" s="290"/>
    </row>
    <row r="11524" spans="1:1" x14ac:dyDescent="0.25">
      <c r="A11524" s="290"/>
    </row>
    <row r="11525" spans="1:1" x14ac:dyDescent="0.25">
      <c r="A11525" s="290"/>
    </row>
    <row r="11526" spans="1:1" x14ac:dyDescent="0.25">
      <c r="A11526" s="290"/>
    </row>
    <row r="11527" spans="1:1" x14ac:dyDescent="0.25">
      <c r="A11527" s="290"/>
    </row>
    <row r="11528" spans="1:1" x14ac:dyDescent="0.25">
      <c r="A11528" s="290"/>
    </row>
    <row r="11529" spans="1:1" x14ac:dyDescent="0.25">
      <c r="A11529" s="290"/>
    </row>
    <row r="11530" spans="1:1" x14ac:dyDescent="0.25">
      <c r="A11530" s="290"/>
    </row>
    <row r="11531" spans="1:1" x14ac:dyDescent="0.25">
      <c r="A11531" s="290"/>
    </row>
    <row r="11532" spans="1:1" x14ac:dyDescent="0.25">
      <c r="A11532" s="290"/>
    </row>
    <row r="11533" spans="1:1" x14ac:dyDescent="0.25">
      <c r="A11533" s="290"/>
    </row>
    <row r="11534" spans="1:1" x14ac:dyDescent="0.25">
      <c r="A11534" s="290"/>
    </row>
    <row r="11535" spans="1:1" x14ac:dyDescent="0.25">
      <c r="A11535" s="290"/>
    </row>
    <row r="11536" spans="1:1" x14ac:dyDescent="0.25">
      <c r="A11536" s="290"/>
    </row>
    <row r="11537" spans="1:1" x14ac:dyDescent="0.25">
      <c r="A11537" s="290"/>
    </row>
    <row r="11538" spans="1:1" x14ac:dyDescent="0.25">
      <c r="A11538" s="290"/>
    </row>
    <row r="11539" spans="1:1" x14ac:dyDescent="0.25">
      <c r="A11539" s="290"/>
    </row>
    <row r="11540" spans="1:1" x14ac:dyDescent="0.25">
      <c r="A11540" s="290"/>
    </row>
    <row r="11541" spans="1:1" x14ac:dyDescent="0.25">
      <c r="A11541" s="290"/>
    </row>
    <row r="11542" spans="1:1" x14ac:dyDescent="0.25">
      <c r="A11542" s="290"/>
    </row>
    <row r="11543" spans="1:1" x14ac:dyDescent="0.25">
      <c r="A11543" s="290"/>
    </row>
    <row r="11544" spans="1:1" x14ac:dyDescent="0.25">
      <c r="A11544" s="290"/>
    </row>
    <row r="11545" spans="1:1" x14ac:dyDescent="0.25">
      <c r="A11545" s="290"/>
    </row>
    <row r="11546" spans="1:1" x14ac:dyDescent="0.25">
      <c r="A11546" s="290"/>
    </row>
    <row r="11547" spans="1:1" x14ac:dyDescent="0.25">
      <c r="A11547" s="290"/>
    </row>
    <row r="11548" spans="1:1" x14ac:dyDescent="0.25">
      <c r="A11548" s="290"/>
    </row>
    <row r="11549" spans="1:1" x14ac:dyDescent="0.25">
      <c r="A11549" s="290"/>
    </row>
    <row r="11550" spans="1:1" x14ac:dyDescent="0.25">
      <c r="A11550" s="290"/>
    </row>
    <row r="11551" spans="1:1" x14ac:dyDescent="0.25">
      <c r="A11551" s="290"/>
    </row>
    <row r="11552" spans="1:1" x14ac:dyDescent="0.25">
      <c r="A11552" s="290"/>
    </row>
    <row r="11553" spans="1:1" x14ac:dyDescent="0.25">
      <c r="A11553" s="290"/>
    </row>
    <row r="11554" spans="1:1" x14ac:dyDescent="0.25">
      <c r="A11554" s="290"/>
    </row>
    <row r="11555" spans="1:1" x14ac:dyDescent="0.25">
      <c r="A11555" s="290"/>
    </row>
    <row r="11556" spans="1:1" x14ac:dyDescent="0.25">
      <c r="A11556" s="290"/>
    </row>
    <row r="11557" spans="1:1" x14ac:dyDescent="0.25">
      <c r="A11557" s="290"/>
    </row>
    <row r="11558" spans="1:1" x14ac:dyDescent="0.25">
      <c r="A11558" s="290"/>
    </row>
    <row r="11559" spans="1:1" x14ac:dyDescent="0.25">
      <c r="A11559" s="290"/>
    </row>
    <row r="11560" spans="1:1" x14ac:dyDescent="0.25">
      <c r="A11560" s="290"/>
    </row>
    <row r="11561" spans="1:1" x14ac:dyDescent="0.25">
      <c r="A11561" s="290"/>
    </row>
    <row r="11562" spans="1:1" x14ac:dyDescent="0.25">
      <c r="A11562" s="290"/>
    </row>
    <row r="11563" spans="1:1" x14ac:dyDescent="0.25">
      <c r="A11563" s="290"/>
    </row>
    <row r="11564" spans="1:1" x14ac:dyDescent="0.25">
      <c r="A11564" s="290"/>
    </row>
    <row r="11565" spans="1:1" x14ac:dyDescent="0.25">
      <c r="A11565" s="290"/>
    </row>
    <row r="11566" spans="1:1" x14ac:dyDescent="0.25">
      <c r="A11566" s="290"/>
    </row>
    <row r="11567" spans="1:1" x14ac:dyDescent="0.25">
      <c r="A11567" s="290"/>
    </row>
    <row r="11568" spans="1:1" x14ac:dyDescent="0.25">
      <c r="A11568" s="290"/>
    </row>
    <row r="11569" spans="1:1" x14ac:dyDescent="0.25">
      <c r="A11569" s="290"/>
    </row>
    <row r="11570" spans="1:1" x14ac:dyDescent="0.25">
      <c r="A11570" s="290"/>
    </row>
    <row r="11571" spans="1:1" x14ac:dyDescent="0.25">
      <c r="A11571" s="290"/>
    </row>
    <row r="11572" spans="1:1" x14ac:dyDescent="0.25">
      <c r="A11572" s="290"/>
    </row>
    <row r="11573" spans="1:1" x14ac:dyDescent="0.25">
      <c r="A11573" s="290"/>
    </row>
    <row r="11574" spans="1:1" x14ac:dyDescent="0.25">
      <c r="A11574" s="290"/>
    </row>
    <row r="11575" spans="1:1" x14ac:dyDescent="0.25">
      <c r="A11575" s="290"/>
    </row>
    <row r="11576" spans="1:1" x14ac:dyDescent="0.25">
      <c r="A11576" s="290"/>
    </row>
    <row r="11577" spans="1:1" x14ac:dyDescent="0.25">
      <c r="A11577" s="290"/>
    </row>
    <row r="11578" spans="1:1" x14ac:dyDescent="0.25">
      <c r="A11578" s="290"/>
    </row>
    <row r="11579" spans="1:1" x14ac:dyDescent="0.25">
      <c r="A11579" s="290"/>
    </row>
    <row r="11580" spans="1:1" x14ac:dyDescent="0.25">
      <c r="A11580" s="290"/>
    </row>
    <row r="11581" spans="1:1" x14ac:dyDescent="0.25">
      <c r="A11581" s="290"/>
    </row>
    <row r="11582" spans="1:1" x14ac:dyDescent="0.25">
      <c r="A11582" s="290"/>
    </row>
    <row r="11583" spans="1:1" x14ac:dyDescent="0.25">
      <c r="A11583" s="290"/>
    </row>
    <row r="11584" spans="1:1" x14ac:dyDescent="0.25">
      <c r="A11584" s="290"/>
    </row>
    <row r="11585" spans="1:1" x14ac:dyDescent="0.25">
      <c r="A11585" s="290"/>
    </row>
    <row r="11586" spans="1:1" x14ac:dyDescent="0.25">
      <c r="A11586" s="290"/>
    </row>
    <row r="11587" spans="1:1" x14ac:dyDescent="0.25">
      <c r="A11587" s="290"/>
    </row>
    <row r="11588" spans="1:1" x14ac:dyDescent="0.25">
      <c r="A11588" s="290"/>
    </row>
    <row r="11589" spans="1:1" x14ac:dyDescent="0.25">
      <c r="A11589" s="290"/>
    </row>
    <row r="11590" spans="1:1" x14ac:dyDescent="0.25">
      <c r="A11590" s="290"/>
    </row>
    <row r="11591" spans="1:1" x14ac:dyDescent="0.25">
      <c r="A11591" s="290"/>
    </row>
    <row r="11592" spans="1:1" x14ac:dyDescent="0.25">
      <c r="A11592" s="290"/>
    </row>
    <row r="11593" spans="1:1" x14ac:dyDescent="0.25">
      <c r="A11593" s="290"/>
    </row>
    <row r="11594" spans="1:1" x14ac:dyDescent="0.25">
      <c r="A11594" s="290"/>
    </row>
    <row r="11595" spans="1:1" x14ac:dyDescent="0.25">
      <c r="A11595" s="290"/>
    </row>
    <row r="11596" spans="1:1" x14ac:dyDescent="0.25">
      <c r="A11596" s="290"/>
    </row>
    <row r="11597" spans="1:1" x14ac:dyDescent="0.25">
      <c r="A11597" s="290"/>
    </row>
    <row r="11598" spans="1:1" x14ac:dyDescent="0.25">
      <c r="A11598" s="290"/>
    </row>
    <row r="11599" spans="1:1" x14ac:dyDescent="0.25">
      <c r="A11599" s="290"/>
    </row>
    <row r="11600" spans="1:1" x14ac:dyDescent="0.25">
      <c r="A11600" s="290"/>
    </row>
    <row r="11601" spans="1:1" x14ac:dyDescent="0.25">
      <c r="A11601" s="290"/>
    </row>
    <row r="11602" spans="1:1" x14ac:dyDescent="0.25">
      <c r="A11602" s="290"/>
    </row>
    <row r="11603" spans="1:1" x14ac:dyDescent="0.25">
      <c r="A11603" s="290"/>
    </row>
    <row r="11604" spans="1:1" x14ac:dyDescent="0.25">
      <c r="A11604" s="290"/>
    </row>
    <row r="11605" spans="1:1" x14ac:dyDescent="0.25">
      <c r="A11605" s="290"/>
    </row>
    <row r="11606" spans="1:1" x14ac:dyDescent="0.25">
      <c r="A11606" s="290"/>
    </row>
    <row r="11607" spans="1:1" x14ac:dyDescent="0.25">
      <c r="A11607" s="290"/>
    </row>
    <row r="11608" spans="1:1" x14ac:dyDescent="0.25">
      <c r="A11608" s="290"/>
    </row>
    <row r="11609" spans="1:1" x14ac:dyDescent="0.25">
      <c r="A11609" s="290"/>
    </row>
    <row r="11610" spans="1:1" x14ac:dyDescent="0.25">
      <c r="A11610" s="290"/>
    </row>
    <row r="11611" spans="1:1" x14ac:dyDescent="0.25">
      <c r="A11611" s="290"/>
    </row>
    <row r="11612" spans="1:1" x14ac:dyDescent="0.25">
      <c r="A11612" s="290"/>
    </row>
    <row r="11613" spans="1:1" x14ac:dyDescent="0.25">
      <c r="A11613" s="290"/>
    </row>
    <row r="11614" spans="1:1" x14ac:dyDescent="0.25">
      <c r="A11614" s="290"/>
    </row>
    <row r="11615" spans="1:1" x14ac:dyDescent="0.25">
      <c r="A11615" s="290"/>
    </row>
    <row r="11616" spans="1:1" x14ac:dyDescent="0.25">
      <c r="A11616" s="290"/>
    </row>
    <row r="11617" spans="1:1" x14ac:dyDescent="0.25">
      <c r="A11617" s="290"/>
    </row>
    <row r="11618" spans="1:1" x14ac:dyDescent="0.25">
      <c r="A11618" s="290"/>
    </row>
    <row r="11619" spans="1:1" x14ac:dyDescent="0.25">
      <c r="A11619" s="290"/>
    </row>
    <row r="11620" spans="1:1" x14ac:dyDescent="0.25">
      <c r="A11620" s="290"/>
    </row>
    <row r="11621" spans="1:1" x14ac:dyDescent="0.25">
      <c r="A11621" s="290"/>
    </row>
    <row r="11622" spans="1:1" x14ac:dyDescent="0.25">
      <c r="A11622" s="290"/>
    </row>
    <row r="11623" spans="1:1" x14ac:dyDescent="0.25">
      <c r="A11623" s="290"/>
    </row>
    <row r="11624" spans="1:1" x14ac:dyDescent="0.25">
      <c r="A11624" s="290"/>
    </row>
    <row r="11625" spans="1:1" x14ac:dyDescent="0.25">
      <c r="A11625" s="290"/>
    </row>
    <row r="11626" spans="1:1" x14ac:dyDescent="0.25">
      <c r="A11626" s="290"/>
    </row>
    <row r="11627" spans="1:1" x14ac:dyDescent="0.25">
      <c r="A11627" s="290"/>
    </row>
    <row r="11628" spans="1:1" x14ac:dyDescent="0.25">
      <c r="A11628" s="290"/>
    </row>
    <row r="11629" spans="1:1" x14ac:dyDescent="0.25">
      <c r="A11629" s="290"/>
    </row>
    <row r="11630" spans="1:1" x14ac:dyDescent="0.25">
      <c r="A11630" s="290"/>
    </row>
    <row r="11631" spans="1:1" x14ac:dyDescent="0.25">
      <c r="A11631" s="290"/>
    </row>
    <row r="11632" spans="1:1" x14ac:dyDescent="0.25">
      <c r="A11632" s="290"/>
    </row>
    <row r="11633" spans="1:1" x14ac:dyDescent="0.25">
      <c r="A11633" s="290"/>
    </row>
    <row r="11634" spans="1:1" x14ac:dyDescent="0.25">
      <c r="A11634" s="290"/>
    </row>
    <row r="11635" spans="1:1" x14ac:dyDescent="0.25">
      <c r="A11635" s="290"/>
    </row>
    <row r="11636" spans="1:1" x14ac:dyDescent="0.25">
      <c r="A11636" s="290"/>
    </row>
    <row r="11637" spans="1:1" x14ac:dyDescent="0.25">
      <c r="A11637" s="290"/>
    </row>
    <row r="11638" spans="1:1" x14ac:dyDescent="0.25">
      <c r="A11638" s="290"/>
    </row>
    <row r="11639" spans="1:1" x14ac:dyDescent="0.25">
      <c r="A11639" s="290"/>
    </row>
    <row r="11640" spans="1:1" x14ac:dyDescent="0.25">
      <c r="A11640" s="290"/>
    </row>
    <row r="11641" spans="1:1" x14ac:dyDescent="0.25">
      <c r="A11641" s="290"/>
    </row>
    <row r="11642" spans="1:1" x14ac:dyDescent="0.25">
      <c r="A11642" s="290"/>
    </row>
    <row r="11643" spans="1:1" x14ac:dyDescent="0.25">
      <c r="A11643" s="290"/>
    </row>
    <row r="11644" spans="1:1" x14ac:dyDescent="0.25">
      <c r="A11644" s="290"/>
    </row>
    <row r="11645" spans="1:1" x14ac:dyDescent="0.25">
      <c r="A11645" s="290"/>
    </row>
    <row r="11646" spans="1:1" x14ac:dyDescent="0.25">
      <c r="A11646" s="290"/>
    </row>
    <row r="11647" spans="1:1" x14ac:dyDescent="0.25">
      <c r="A11647" s="290"/>
    </row>
    <row r="11648" spans="1:1" x14ac:dyDescent="0.25">
      <c r="A11648" s="290"/>
    </row>
    <row r="11649" spans="1:1" x14ac:dyDescent="0.25">
      <c r="A11649" s="290"/>
    </row>
    <row r="11650" spans="1:1" x14ac:dyDescent="0.25">
      <c r="A11650" s="290"/>
    </row>
    <row r="11651" spans="1:1" x14ac:dyDescent="0.25">
      <c r="A11651" s="290"/>
    </row>
    <row r="11652" spans="1:1" x14ac:dyDescent="0.25">
      <c r="A11652" s="290"/>
    </row>
    <row r="11653" spans="1:1" x14ac:dyDescent="0.25">
      <c r="A11653" s="290"/>
    </row>
    <row r="11654" spans="1:1" x14ac:dyDescent="0.25">
      <c r="A11654" s="290"/>
    </row>
    <row r="11655" spans="1:1" x14ac:dyDescent="0.25">
      <c r="A11655" s="290"/>
    </row>
    <row r="11656" spans="1:1" x14ac:dyDescent="0.25">
      <c r="A11656" s="290"/>
    </row>
    <row r="11657" spans="1:1" x14ac:dyDescent="0.25">
      <c r="A11657" s="290"/>
    </row>
    <row r="11658" spans="1:1" x14ac:dyDescent="0.25">
      <c r="A11658" s="290"/>
    </row>
    <row r="11659" spans="1:1" x14ac:dyDescent="0.25">
      <c r="A11659" s="290"/>
    </row>
    <row r="11660" spans="1:1" x14ac:dyDescent="0.25">
      <c r="A11660" s="290"/>
    </row>
    <row r="11661" spans="1:1" x14ac:dyDescent="0.25">
      <c r="A11661" s="290"/>
    </row>
    <row r="11662" spans="1:1" x14ac:dyDescent="0.25">
      <c r="A11662" s="290"/>
    </row>
    <row r="11663" spans="1:1" x14ac:dyDescent="0.25">
      <c r="A11663" s="290"/>
    </row>
    <row r="11664" spans="1:1" x14ac:dyDescent="0.25">
      <c r="A11664" s="290"/>
    </row>
    <row r="11665" spans="1:1" x14ac:dyDescent="0.25">
      <c r="A11665" s="290"/>
    </row>
    <row r="11666" spans="1:1" x14ac:dyDescent="0.25">
      <c r="A11666" s="290"/>
    </row>
    <row r="11667" spans="1:1" x14ac:dyDescent="0.25">
      <c r="A11667" s="290"/>
    </row>
    <row r="11668" spans="1:1" x14ac:dyDescent="0.25">
      <c r="A11668" s="290"/>
    </row>
    <row r="11669" spans="1:1" x14ac:dyDescent="0.25">
      <c r="A11669" s="290"/>
    </row>
    <row r="11670" spans="1:1" x14ac:dyDescent="0.25">
      <c r="A11670" s="290"/>
    </row>
    <row r="11671" spans="1:1" x14ac:dyDescent="0.25">
      <c r="A11671" s="290"/>
    </row>
    <row r="11672" spans="1:1" x14ac:dyDescent="0.25">
      <c r="A11672" s="290"/>
    </row>
    <row r="11673" spans="1:1" x14ac:dyDescent="0.25">
      <c r="A11673" s="290"/>
    </row>
    <row r="11674" spans="1:1" x14ac:dyDescent="0.25">
      <c r="A11674" s="290"/>
    </row>
    <row r="11675" spans="1:1" x14ac:dyDescent="0.25">
      <c r="A11675" s="290"/>
    </row>
    <row r="11676" spans="1:1" x14ac:dyDescent="0.25">
      <c r="A11676" s="290"/>
    </row>
    <row r="11677" spans="1:1" x14ac:dyDescent="0.25">
      <c r="A11677" s="290"/>
    </row>
    <row r="11678" spans="1:1" x14ac:dyDescent="0.25">
      <c r="A11678" s="290"/>
    </row>
    <row r="11679" spans="1:1" x14ac:dyDescent="0.25">
      <c r="A11679" s="290"/>
    </row>
    <row r="11680" spans="1:1" x14ac:dyDescent="0.25">
      <c r="A11680" s="290"/>
    </row>
    <row r="11681" spans="1:1" x14ac:dyDescent="0.25">
      <c r="A11681" s="290"/>
    </row>
    <row r="11682" spans="1:1" x14ac:dyDescent="0.25">
      <c r="A11682" s="290"/>
    </row>
    <row r="11683" spans="1:1" x14ac:dyDescent="0.25">
      <c r="A11683" s="290"/>
    </row>
    <row r="11684" spans="1:1" x14ac:dyDescent="0.25">
      <c r="A11684" s="290"/>
    </row>
    <row r="11685" spans="1:1" x14ac:dyDescent="0.25">
      <c r="A11685" s="290"/>
    </row>
    <row r="11686" spans="1:1" x14ac:dyDescent="0.25">
      <c r="A11686" s="290"/>
    </row>
    <row r="11687" spans="1:1" x14ac:dyDescent="0.25">
      <c r="A11687" s="290"/>
    </row>
    <row r="11688" spans="1:1" x14ac:dyDescent="0.25">
      <c r="A11688" s="290"/>
    </row>
    <row r="11689" spans="1:1" x14ac:dyDescent="0.25">
      <c r="A11689" s="290"/>
    </row>
    <row r="11690" spans="1:1" x14ac:dyDescent="0.25">
      <c r="A11690" s="290"/>
    </row>
    <row r="11691" spans="1:1" x14ac:dyDescent="0.25">
      <c r="A11691" s="290"/>
    </row>
    <row r="11692" spans="1:1" x14ac:dyDescent="0.25">
      <c r="A11692" s="290"/>
    </row>
    <row r="11693" spans="1:1" x14ac:dyDescent="0.25">
      <c r="A11693" s="290"/>
    </row>
    <row r="11694" spans="1:1" x14ac:dyDescent="0.25">
      <c r="A11694" s="290"/>
    </row>
    <row r="11695" spans="1:1" x14ac:dyDescent="0.25">
      <c r="A11695" s="290"/>
    </row>
    <row r="11696" spans="1:1" x14ac:dyDescent="0.25">
      <c r="A11696" s="290"/>
    </row>
    <row r="11697" spans="1:1" x14ac:dyDescent="0.25">
      <c r="A11697" s="290"/>
    </row>
    <row r="11698" spans="1:1" x14ac:dyDescent="0.25">
      <c r="A11698" s="290"/>
    </row>
    <row r="11699" spans="1:1" x14ac:dyDescent="0.25">
      <c r="A11699" s="290"/>
    </row>
    <row r="11700" spans="1:1" x14ac:dyDescent="0.25">
      <c r="A11700" s="290"/>
    </row>
    <row r="11701" spans="1:1" x14ac:dyDescent="0.25">
      <c r="A11701" s="290"/>
    </row>
    <row r="11702" spans="1:1" x14ac:dyDescent="0.25">
      <c r="A11702" s="290"/>
    </row>
    <row r="11703" spans="1:1" x14ac:dyDescent="0.25">
      <c r="A11703" s="290"/>
    </row>
    <row r="11704" spans="1:1" x14ac:dyDescent="0.25">
      <c r="A11704" s="290"/>
    </row>
    <row r="11705" spans="1:1" x14ac:dyDescent="0.25">
      <c r="A11705" s="290"/>
    </row>
    <row r="11706" spans="1:1" x14ac:dyDescent="0.25">
      <c r="A11706" s="290"/>
    </row>
    <row r="11707" spans="1:1" x14ac:dyDescent="0.25">
      <c r="A11707" s="290"/>
    </row>
    <row r="11708" spans="1:1" x14ac:dyDescent="0.25">
      <c r="A11708" s="290"/>
    </row>
    <row r="11709" spans="1:1" x14ac:dyDescent="0.25">
      <c r="A11709" s="290"/>
    </row>
    <row r="11710" spans="1:1" x14ac:dyDescent="0.25">
      <c r="A11710" s="290"/>
    </row>
    <row r="11711" spans="1:1" x14ac:dyDescent="0.25">
      <c r="A11711" s="290"/>
    </row>
    <row r="11712" spans="1:1" x14ac:dyDescent="0.25">
      <c r="A11712" s="290"/>
    </row>
    <row r="11713" spans="1:1" x14ac:dyDescent="0.25">
      <c r="A11713" s="290"/>
    </row>
    <row r="11714" spans="1:1" x14ac:dyDescent="0.25">
      <c r="A11714" s="290"/>
    </row>
    <row r="11715" spans="1:1" x14ac:dyDescent="0.25">
      <c r="A11715" s="290"/>
    </row>
    <row r="11716" spans="1:1" x14ac:dyDescent="0.25">
      <c r="A11716" s="290"/>
    </row>
    <row r="11717" spans="1:1" x14ac:dyDescent="0.25">
      <c r="A11717" s="290"/>
    </row>
    <row r="11718" spans="1:1" x14ac:dyDescent="0.25">
      <c r="A11718" s="290"/>
    </row>
    <row r="11719" spans="1:1" x14ac:dyDescent="0.25">
      <c r="A11719" s="290"/>
    </row>
    <row r="11720" spans="1:1" x14ac:dyDescent="0.25">
      <c r="A11720" s="290"/>
    </row>
    <row r="11721" spans="1:1" x14ac:dyDescent="0.25">
      <c r="A11721" s="290"/>
    </row>
    <row r="11722" spans="1:1" x14ac:dyDescent="0.25">
      <c r="A11722" s="290"/>
    </row>
    <row r="11723" spans="1:1" x14ac:dyDescent="0.25">
      <c r="A11723" s="290"/>
    </row>
    <row r="11724" spans="1:1" x14ac:dyDescent="0.25">
      <c r="A11724" s="290"/>
    </row>
    <row r="11725" spans="1:1" x14ac:dyDescent="0.25">
      <c r="A11725" s="290"/>
    </row>
    <row r="11726" spans="1:1" x14ac:dyDescent="0.25">
      <c r="A11726" s="290"/>
    </row>
    <row r="11727" spans="1:1" x14ac:dyDescent="0.25">
      <c r="A11727" s="290"/>
    </row>
    <row r="11728" spans="1:1" x14ac:dyDescent="0.25">
      <c r="A11728" s="290"/>
    </row>
    <row r="11729" spans="1:1" x14ac:dyDescent="0.25">
      <c r="A11729" s="290"/>
    </row>
    <row r="11730" spans="1:1" x14ac:dyDescent="0.25">
      <c r="A11730" s="290"/>
    </row>
    <row r="11731" spans="1:1" x14ac:dyDescent="0.25">
      <c r="A11731" s="290"/>
    </row>
    <row r="11732" spans="1:1" x14ac:dyDescent="0.25">
      <c r="A11732" s="290"/>
    </row>
    <row r="11733" spans="1:1" x14ac:dyDescent="0.25">
      <c r="A11733" s="290"/>
    </row>
    <row r="11734" spans="1:1" x14ac:dyDescent="0.25">
      <c r="A11734" s="290"/>
    </row>
    <row r="11735" spans="1:1" x14ac:dyDescent="0.25">
      <c r="A11735" s="290"/>
    </row>
    <row r="11736" spans="1:1" x14ac:dyDescent="0.25">
      <c r="A11736" s="290"/>
    </row>
    <row r="11737" spans="1:1" x14ac:dyDescent="0.25">
      <c r="A11737" s="290"/>
    </row>
    <row r="11738" spans="1:1" x14ac:dyDescent="0.25">
      <c r="A11738" s="290"/>
    </row>
    <row r="11739" spans="1:1" x14ac:dyDescent="0.25">
      <c r="A11739" s="290"/>
    </row>
    <row r="11740" spans="1:1" x14ac:dyDescent="0.25">
      <c r="A11740" s="290"/>
    </row>
    <row r="11741" spans="1:1" x14ac:dyDescent="0.25">
      <c r="A11741" s="290"/>
    </row>
    <row r="11742" spans="1:1" x14ac:dyDescent="0.25">
      <c r="A11742" s="290"/>
    </row>
    <row r="11743" spans="1:1" x14ac:dyDescent="0.25">
      <c r="A11743" s="290"/>
    </row>
    <row r="11744" spans="1:1" x14ac:dyDescent="0.25">
      <c r="A11744" s="290"/>
    </row>
    <row r="11745" spans="1:1" x14ac:dyDescent="0.25">
      <c r="A11745" s="290"/>
    </row>
    <row r="11746" spans="1:1" x14ac:dyDescent="0.25">
      <c r="A11746" s="290"/>
    </row>
    <row r="11747" spans="1:1" x14ac:dyDescent="0.25">
      <c r="A11747" s="290"/>
    </row>
    <row r="11748" spans="1:1" x14ac:dyDescent="0.25">
      <c r="A11748" s="290"/>
    </row>
    <row r="11749" spans="1:1" x14ac:dyDescent="0.25">
      <c r="A11749" s="290"/>
    </row>
    <row r="11750" spans="1:1" x14ac:dyDescent="0.25">
      <c r="A11750" s="290"/>
    </row>
    <row r="11751" spans="1:1" x14ac:dyDescent="0.25">
      <c r="A11751" s="290"/>
    </row>
    <row r="11752" spans="1:1" x14ac:dyDescent="0.25">
      <c r="A11752" s="290"/>
    </row>
    <row r="11753" spans="1:1" x14ac:dyDescent="0.25">
      <c r="A11753" s="290"/>
    </row>
    <row r="11754" spans="1:1" x14ac:dyDescent="0.25">
      <c r="A11754" s="290"/>
    </row>
    <row r="11755" spans="1:1" x14ac:dyDescent="0.25">
      <c r="A11755" s="290"/>
    </row>
    <row r="11756" spans="1:1" x14ac:dyDescent="0.25">
      <c r="A11756" s="290"/>
    </row>
    <row r="11757" spans="1:1" x14ac:dyDescent="0.25">
      <c r="A11757" s="290"/>
    </row>
    <row r="11758" spans="1:1" x14ac:dyDescent="0.25">
      <c r="A11758" s="290"/>
    </row>
    <row r="11759" spans="1:1" x14ac:dyDescent="0.25">
      <c r="A11759" s="290"/>
    </row>
    <row r="11760" spans="1:1" x14ac:dyDescent="0.25">
      <c r="A11760" s="290"/>
    </row>
    <row r="11761" spans="1:1" x14ac:dyDescent="0.25">
      <c r="A11761" s="290"/>
    </row>
    <row r="11762" spans="1:1" x14ac:dyDescent="0.25">
      <c r="A11762" s="290"/>
    </row>
    <row r="11763" spans="1:1" x14ac:dyDescent="0.25">
      <c r="A11763" s="290"/>
    </row>
    <row r="11764" spans="1:1" x14ac:dyDescent="0.25">
      <c r="A11764" s="290"/>
    </row>
    <row r="11765" spans="1:1" x14ac:dyDescent="0.25">
      <c r="A11765" s="290"/>
    </row>
    <row r="11766" spans="1:1" x14ac:dyDescent="0.25">
      <c r="A11766" s="290"/>
    </row>
    <row r="11767" spans="1:1" x14ac:dyDescent="0.25">
      <c r="A11767" s="290"/>
    </row>
    <row r="11768" spans="1:1" x14ac:dyDescent="0.25">
      <c r="A11768" s="290"/>
    </row>
    <row r="11769" spans="1:1" x14ac:dyDescent="0.25">
      <c r="A11769" s="290"/>
    </row>
    <row r="11770" spans="1:1" x14ac:dyDescent="0.25">
      <c r="A11770" s="290"/>
    </row>
    <row r="11771" spans="1:1" x14ac:dyDescent="0.25">
      <c r="A11771" s="290"/>
    </row>
    <row r="11772" spans="1:1" x14ac:dyDescent="0.25">
      <c r="A11772" s="290"/>
    </row>
    <row r="11773" spans="1:1" x14ac:dyDescent="0.25">
      <c r="A11773" s="290"/>
    </row>
    <row r="11774" spans="1:1" x14ac:dyDescent="0.25">
      <c r="A11774" s="290"/>
    </row>
    <row r="11775" spans="1:1" x14ac:dyDescent="0.25">
      <c r="A11775" s="290"/>
    </row>
    <row r="11776" spans="1:1" x14ac:dyDescent="0.25">
      <c r="A11776" s="290"/>
    </row>
    <row r="11777" spans="1:1" x14ac:dyDescent="0.25">
      <c r="A11777" s="290"/>
    </row>
    <row r="11778" spans="1:1" x14ac:dyDescent="0.25">
      <c r="A11778" s="290"/>
    </row>
    <row r="11779" spans="1:1" x14ac:dyDescent="0.25">
      <c r="A11779" s="290"/>
    </row>
    <row r="11780" spans="1:1" x14ac:dyDescent="0.25">
      <c r="A11780" s="290"/>
    </row>
    <row r="11781" spans="1:1" x14ac:dyDescent="0.25">
      <c r="A11781" s="290"/>
    </row>
    <row r="11782" spans="1:1" x14ac:dyDescent="0.25">
      <c r="A11782" s="290"/>
    </row>
    <row r="11783" spans="1:1" x14ac:dyDescent="0.25">
      <c r="A11783" s="290"/>
    </row>
    <row r="11784" spans="1:1" x14ac:dyDescent="0.25">
      <c r="A11784" s="290"/>
    </row>
    <row r="11785" spans="1:1" x14ac:dyDescent="0.25">
      <c r="A11785" s="290"/>
    </row>
    <row r="11786" spans="1:1" x14ac:dyDescent="0.25">
      <c r="A11786" s="290"/>
    </row>
    <row r="11787" spans="1:1" x14ac:dyDescent="0.25">
      <c r="A11787" s="290"/>
    </row>
    <row r="11788" spans="1:1" x14ac:dyDescent="0.25">
      <c r="A11788" s="290"/>
    </row>
    <row r="11789" spans="1:1" x14ac:dyDescent="0.25">
      <c r="A11789" s="290"/>
    </row>
    <row r="11790" spans="1:1" x14ac:dyDescent="0.25">
      <c r="A11790" s="290"/>
    </row>
    <row r="11791" spans="1:1" x14ac:dyDescent="0.25">
      <c r="A11791" s="290"/>
    </row>
    <row r="11792" spans="1:1" x14ac:dyDescent="0.25">
      <c r="A11792" s="290"/>
    </row>
    <row r="11793" spans="1:1" x14ac:dyDescent="0.25">
      <c r="A11793" s="290"/>
    </row>
    <row r="11794" spans="1:1" x14ac:dyDescent="0.25">
      <c r="A11794" s="290"/>
    </row>
    <row r="11795" spans="1:1" x14ac:dyDescent="0.25">
      <c r="A11795" s="290"/>
    </row>
    <row r="11796" spans="1:1" x14ac:dyDescent="0.25">
      <c r="A11796" s="290"/>
    </row>
    <row r="11797" spans="1:1" x14ac:dyDescent="0.25">
      <c r="A11797" s="290"/>
    </row>
    <row r="11798" spans="1:1" x14ac:dyDescent="0.25">
      <c r="A11798" s="290"/>
    </row>
    <row r="11799" spans="1:1" x14ac:dyDescent="0.25">
      <c r="A11799" s="290"/>
    </row>
    <row r="11800" spans="1:1" x14ac:dyDescent="0.25">
      <c r="A11800" s="290"/>
    </row>
    <row r="11801" spans="1:1" x14ac:dyDescent="0.25">
      <c r="A11801" s="290"/>
    </row>
    <row r="11802" spans="1:1" x14ac:dyDescent="0.25">
      <c r="A11802" s="290"/>
    </row>
    <row r="11803" spans="1:1" x14ac:dyDescent="0.25">
      <c r="A11803" s="290"/>
    </row>
    <row r="11804" spans="1:1" x14ac:dyDescent="0.25">
      <c r="A11804" s="290"/>
    </row>
    <row r="11805" spans="1:1" x14ac:dyDescent="0.25">
      <c r="A11805" s="290"/>
    </row>
    <row r="11806" spans="1:1" x14ac:dyDescent="0.25">
      <c r="A11806" s="290"/>
    </row>
    <row r="11807" spans="1:1" x14ac:dyDescent="0.25">
      <c r="A11807" s="290"/>
    </row>
    <row r="11808" spans="1:1" x14ac:dyDescent="0.25">
      <c r="A11808" s="290"/>
    </row>
    <row r="11809" spans="1:1" x14ac:dyDescent="0.25">
      <c r="A11809" s="290"/>
    </row>
    <row r="11810" spans="1:1" x14ac:dyDescent="0.25">
      <c r="A11810" s="290"/>
    </row>
    <row r="11811" spans="1:1" x14ac:dyDescent="0.25">
      <c r="A11811" s="290"/>
    </row>
    <row r="11812" spans="1:1" x14ac:dyDescent="0.25">
      <c r="A11812" s="290"/>
    </row>
    <row r="11813" spans="1:1" x14ac:dyDescent="0.25">
      <c r="A11813" s="290"/>
    </row>
    <row r="11814" spans="1:1" x14ac:dyDescent="0.25">
      <c r="A11814" s="290"/>
    </row>
    <row r="11815" spans="1:1" x14ac:dyDescent="0.25">
      <c r="A11815" s="290"/>
    </row>
    <row r="11816" spans="1:1" x14ac:dyDescent="0.25">
      <c r="A11816" s="290"/>
    </row>
    <row r="11817" spans="1:1" x14ac:dyDescent="0.25">
      <c r="A11817" s="290"/>
    </row>
    <row r="11818" spans="1:1" x14ac:dyDescent="0.25">
      <c r="A11818" s="290"/>
    </row>
    <row r="11819" spans="1:1" x14ac:dyDescent="0.25">
      <c r="A11819" s="290"/>
    </row>
    <row r="11820" spans="1:1" x14ac:dyDescent="0.25">
      <c r="A11820" s="290"/>
    </row>
    <row r="11821" spans="1:1" x14ac:dyDescent="0.25">
      <c r="A11821" s="290"/>
    </row>
    <row r="11822" spans="1:1" x14ac:dyDescent="0.25">
      <c r="A11822" s="290"/>
    </row>
    <row r="11823" spans="1:1" x14ac:dyDescent="0.25">
      <c r="A11823" s="290"/>
    </row>
    <row r="11824" spans="1:1" x14ac:dyDescent="0.25">
      <c r="A11824" s="290"/>
    </row>
    <row r="11825" spans="1:1" x14ac:dyDescent="0.25">
      <c r="A11825" s="290"/>
    </row>
    <row r="11826" spans="1:1" x14ac:dyDescent="0.25">
      <c r="A11826" s="290"/>
    </row>
    <row r="11827" spans="1:1" x14ac:dyDescent="0.25">
      <c r="A11827" s="290"/>
    </row>
    <row r="11828" spans="1:1" x14ac:dyDescent="0.25">
      <c r="A11828" s="290"/>
    </row>
    <row r="11829" spans="1:1" x14ac:dyDescent="0.25">
      <c r="A11829" s="290"/>
    </row>
    <row r="11830" spans="1:1" x14ac:dyDescent="0.25">
      <c r="A11830" s="290"/>
    </row>
    <row r="11831" spans="1:1" x14ac:dyDescent="0.25">
      <c r="A11831" s="290"/>
    </row>
    <row r="11832" spans="1:1" x14ac:dyDescent="0.25">
      <c r="A11832" s="290"/>
    </row>
    <row r="11833" spans="1:1" x14ac:dyDescent="0.25">
      <c r="A11833" s="290"/>
    </row>
    <row r="11834" spans="1:1" x14ac:dyDescent="0.25">
      <c r="A11834" s="290"/>
    </row>
    <row r="11835" spans="1:1" x14ac:dyDescent="0.25">
      <c r="A11835" s="290"/>
    </row>
    <row r="11836" spans="1:1" x14ac:dyDescent="0.25">
      <c r="A11836" s="290"/>
    </row>
    <row r="11837" spans="1:1" x14ac:dyDescent="0.25">
      <c r="A11837" s="290"/>
    </row>
    <row r="11838" spans="1:1" x14ac:dyDescent="0.25">
      <c r="A11838" s="290"/>
    </row>
    <row r="11839" spans="1:1" x14ac:dyDescent="0.25">
      <c r="A11839" s="290"/>
    </row>
    <row r="11840" spans="1:1" x14ac:dyDescent="0.25">
      <c r="A11840" s="290"/>
    </row>
    <row r="11841" spans="1:1" x14ac:dyDescent="0.25">
      <c r="A11841" s="290"/>
    </row>
    <row r="11842" spans="1:1" x14ac:dyDescent="0.25">
      <c r="A11842" s="290"/>
    </row>
    <row r="11843" spans="1:1" x14ac:dyDescent="0.25">
      <c r="A11843" s="290"/>
    </row>
    <row r="11844" spans="1:1" x14ac:dyDescent="0.25">
      <c r="A11844" s="290"/>
    </row>
    <row r="11845" spans="1:1" x14ac:dyDescent="0.25">
      <c r="A11845" s="290"/>
    </row>
    <row r="11846" spans="1:1" x14ac:dyDescent="0.25">
      <c r="A11846" s="290"/>
    </row>
    <row r="11847" spans="1:1" x14ac:dyDescent="0.25">
      <c r="A11847" s="290"/>
    </row>
    <row r="11848" spans="1:1" x14ac:dyDescent="0.25">
      <c r="A11848" s="290"/>
    </row>
    <row r="11849" spans="1:1" x14ac:dyDescent="0.25">
      <c r="A11849" s="290"/>
    </row>
    <row r="11850" spans="1:1" x14ac:dyDescent="0.25">
      <c r="A11850" s="290"/>
    </row>
    <row r="11851" spans="1:1" x14ac:dyDescent="0.25">
      <c r="A11851" s="290"/>
    </row>
    <row r="11852" spans="1:1" x14ac:dyDescent="0.25">
      <c r="A11852" s="290"/>
    </row>
    <row r="11853" spans="1:1" x14ac:dyDescent="0.25">
      <c r="A11853" s="290"/>
    </row>
    <row r="11854" spans="1:1" x14ac:dyDescent="0.25">
      <c r="A11854" s="290"/>
    </row>
    <row r="11855" spans="1:1" x14ac:dyDescent="0.25">
      <c r="A11855" s="290"/>
    </row>
    <row r="11856" spans="1:1" x14ac:dyDescent="0.25">
      <c r="A11856" s="290"/>
    </row>
    <row r="11857" spans="1:1" x14ac:dyDescent="0.25">
      <c r="A11857" s="290"/>
    </row>
    <row r="11858" spans="1:1" x14ac:dyDescent="0.25">
      <c r="A11858" s="290"/>
    </row>
    <row r="11859" spans="1:1" x14ac:dyDescent="0.25">
      <c r="A11859" s="290"/>
    </row>
    <row r="11860" spans="1:1" x14ac:dyDescent="0.25">
      <c r="A11860" s="290"/>
    </row>
    <row r="11861" spans="1:1" x14ac:dyDescent="0.25">
      <c r="A11861" s="290"/>
    </row>
    <row r="11862" spans="1:1" x14ac:dyDescent="0.25">
      <c r="A11862" s="290"/>
    </row>
    <row r="11863" spans="1:1" x14ac:dyDescent="0.25">
      <c r="A11863" s="290"/>
    </row>
    <row r="11864" spans="1:1" x14ac:dyDescent="0.25">
      <c r="A11864" s="290"/>
    </row>
    <row r="11865" spans="1:1" x14ac:dyDescent="0.25">
      <c r="A11865" s="290"/>
    </row>
    <row r="11866" spans="1:1" x14ac:dyDescent="0.25">
      <c r="A11866" s="290"/>
    </row>
    <row r="11867" spans="1:1" x14ac:dyDescent="0.25">
      <c r="A11867" s="290"/>
    </row>
    <row r="11868" spans="1:1" x14ac:dyDescent="0.25">
      <c r="A11868" s="290"/>
    </row>
    <row r="11869" spans="1:1" x14ac:dyDescent="0.25">
      <c r="A11869" s="290"/>
    </row>
    <row r="11870" spans="1:1" x14ac:dyDescent="0.25">
      <c r="A11870" s="290"/>
    </row>
    <row r="11871" spans="1:1" x14ac:dyDescent="0.25">
      <c r="A11871" s="290"/>
    </row>
    <row r="11872" spans="1:1" x14ac:dyDescent="0.25">
      <c r="A11872" s="290"/>
    </row>
    <row r="11873" spans="1:1" x14ac:dyDescent="0.25">
      <c r="A11873" s="290"/>
    </row>
    <row r="11874" spans="1:1" x14ac:dyDescent="0.25">
      <c r="A11874" s="290"/>
    </row>
    <row r="11875" spans="1:1" x14ac:dyDescent="0.25">
      <c r="A11875" s="290"/>
    </row>
    <row r="11876" spans="1:1" x14ac:dyDescent="0.25">
      <c r="A11876" s="290"/>
    </row>
    <row r="11877" spans="1:1" x14ac:dyDescent="0.25">
      <c r="A11877" s="290"/>
    </row>
    <row r="11878" spans="1:1" x14ac:dyDescent="0.25">
      <c r="A11878" s="290"/>
    </row>
    <row r="11879" spans="1:1" x14ac:dyDescent="0.25">
      <c r="A11879" s="290"/>
    </row>
    <row r="11880" spans="1:1" x14ac:dyDescent="0.25">
      <c r="A11880" s="290"/>
    </row>
    <row r="11881" spans="1:1" x14ac:dyDescent="0.25">
      <c r="A11881" s="290"/>
    </row>
    <row r="11882" spans="1:1" x14ac:dyDescent="0.25">
      <c r="A11882" s="290"/>
    </row>
    <row r="11883" spans="1:1" x14ac:dyDescent="0.25">
      <c r="A11883" s="290"/>
    </row>
    <row r="11884" spans="1:1" x14ac:dyDescent="0.25">
      <c r="A11884" s="290"/>
    </row>
    <row r="11885" spans="1:1" x14ac:dyDescent="0.25">
      <c r="A11885" s="290"/>
    </row>
    <row r="11886" spans="1:1" x14ac:dyDescent="0.25">
      <c r="A11886" s="290"/>
    </row>
    <row r="11887" spans="1:1" x14ac:dyDescent="0.25">
      <c r="A11887" s="290"/>
    </row>
    <row r="11888" spans="1:1" x14ac:dyDescent="0.25">
      <c r="A11888" s="290"/>
    </row>
    <row r="11889" spans="1:1" x14ac:dyDescent="0.25">
      <c r="A11889" s="290"/>
    </row>
    <row r="11890" spans="1:1" x14ac:dyDescent="0.25">
      <c r="A11890" s="290"/>
    </row>
    <row r="11891" spans="1:1" x14ac:dyDescent="0.25">
      <c r="A11891" s="290"/>
    </row>
    <row r="11892" spans="1:1" x14ac:dyDescent="0.25">
      <c r="A11892" s="290"/>
    </row>
    <row r="11893" spans="1:1" x14ac:dyDescent="0.25">
      <c r="A11893" s="290"/>
    </row>
    <row r="11894" spans="1:1" x14ac:dyDescent="0.25">
      <c r="A11894" s="290"/>
    </row>
    <row r="11895" spans="1:1" x14ac:dyDescent="0.25">
      <c r="A11895" s="290"/>
    </row>
    <row r="11896" spans="1:1" x14ac:dyDescent="0.25">
      <c r="A11896" s="290"/>
    </row>
    <row r="11897" spans="1:1" x14ac:dyDescent="0.25">
      <c r="A11897" s="290"/>
    </row>
    <row r="11898" spans="1:1" x14ac:dyDescent="0.25">
      <c r="A11898" s="290"/>
    </row>
    <row r="11899" spans="1:1" x14ac:dyDescent="0.25">
      <c r="A11899" s="290"/>
    </row>
    <row r="11900" spans="1:1" x14ac:dyDescent="0.25">
      <c r="A11900" s="290"/>
    </row>
    <row r="11901" spans="1:1" x14ac:dyDescent="0.25">
      <c r="A11901" s="290"/>
    </row>
    <row r="11902" spans="1:1" x14ac:dyDescent="0.25">
      <c r="A11902" s="290"/>
    </row>
    <row r="11903" spans="1:1" x14ac:dyDescent="0.25">
      <c r="A11903" s="290"/>
    </row>
    <row r="11904" spans="1:1" x14ac:dyDescent="0.25">
      <c r="A11904" s="290"/>
    </row>
    <row r="11905" spans="1:1" x14ac:dyDescent="0.25">
      <c r="A11905" s="290"/>
    </row>
    <row r="11906" spans="1:1" x14ac:dyDescent="0.25">
      <c r="A11906" s="290"/>
    </row>
    <row r="11907" spans="1:1" x14ac:dyDescent="0.25">
      <c r="A11907" s="290"/>
    </row>
    <row r="11908" spans="1:1" x14ac:dyDescent="0.25">
      <c r="A11908" s="290"/>
    </row>
    <row r="11909" spans="1:1" x14ac:dyDescent="0.25">
      <c r="A11909" s="290"/>
    </row>
    <row r="11910" spans="1:1" x14ac:dyDescent="0.25">
      <c r="A11910" s="290"/>
    </row>
    <row r="11911" spans="1:1" x14ac:dyDescent="0.25">
      <c r="A11911" s="290"/>
    </row>
    <row r="11912" spans="1:1" x14ac:dyDescent="0.25">
      <c r="A11912" s="290"/>
    </row>
    <row r="11913" spans="1:1" x14ac:dyDescent="0.25">
      <c r="A11913" s="290"/>
    </row>
    <row r="11914" spans="1:1" x14ac:dyDescent="0.25">
      <c r="A11914" s="290"/>
    </row>
    <row r="11915" spans="1:1" x14ac:dyDescent="0.25">
      <c r="A11915" s="290"/>
    </row>
    <row r="11916" spans="1:1" x14ac:dyDescent="0.25">
      <c r="A11916" s="290"/>
    </row>
    <row r="11917" spans="1:1" x14ac:dyDescent="0.25">
      <c r="A11917" s="290"/>
    </row>
    <row r="11918" spans="1:1" x14ac:dyDescent="0.25">
      <c r="A11918" s="290"/>
    </row>
    <row r="11919" spans="1:1" x14ac:dyDescent="0.25">
      <c r="A11919" s="290"/>
    </row>
    <row r="11920" spans="1:1" x14ac:dyDescent="0.25">
      <c r="A11920" s="290"/>
    </row>
    <row r="11921" spans="1:1" x14ac:dyDescent="0.25">
      <c r="A11921" s="290"/>
    </row>
    <row r="11922" spans="1:1" x14ac:dyDescent="0.25">
      <c r="A11922" s="290"/>
    </row>
    <row r="11923" spans="1:1" x14ac:dyDescent="0.25">
      <c r="A11923" s="290"/>
    </row>
    <row r="11924" spans="1:1" x14ac:dyDescent="0.25">
      <c r="A11924" s="290"/>
    </row>
    <row r="11925" spans="1:1" x14ac:dyDescent="0.25">
      <c r="A11925" s="290"/>
    </row>
    <row r="11926" spans="1:1" x14ac:dyDescent="0.25">
      <c r="A11926" s="290"/>
    </row>
    <row r="11927" spans="1:1" x14ac:dyDescent="0.25">
      <c r="A11927" s="290"/>
    </row>
    <row r="11928" spans="1:1" x14ac:dyDescent="0.25">
      <c r="A11928" s="290"/>
    </row>
    <row r="11929" spans="1:1" x14ac:dyDescent="0.25">
      <c r="A11929" s="290"/>
    </row>
    <row r="11930" spans="1:1" x14ac:dyDescent="0.25">
      <c r="A11930" s="290"/>
    </row>
    <row r="11931" spans="1:1" x14ac:dyDescent="0.25">
      <c r="A11931" s="290"/>
    </row>
    <row r="11932" spans="1:1" x14ac:dyDescent="0.25">
      <c r="A11932" s="290"/>
    </row>
    <row r="11933" spans="1:1" x14ac:dyDescent="0.25">
      <c r="A11933" s="290"/>
    </row>
    <row r="11934" spans="1:1" x14ac:dyDescent="0.25">
      <c r="A11934" s="290"/>
    </row>
    <row r="11935" spans="1:1" x14ac:dyDescent="0.25">
      <c r="A11935" s="290"/>
    </row>
    <row r="11936" spans="1:1" x14ac:dyDescent="0.25">
      <c r="A11936" s="290"/>
    </row>
    <row r="11937" spans="1:1" x14ac:dyDescent="0.25">
      <c r="A11937" s="290"/>
    </row>
    <row r="11938" spans="1:1" x14ac:dyDescent="0.25">
      <c r="A11938" s="290"/>
    </row>
    <row r="11939" spans="1:1" x14ac:dyDescent="0.25">
      <c r="A11939" s="290"/>
    </row>
    <row r="11940" spans="1:1" x14ac:dyDescent="0.25">
      <c r="A11940" s="290"/>
    </row>
    <row r="11941" spans="1:1" x14ac:dyDescent="0.25">
      <c r="A11941" s="290"/>
    </row>
    <row r="11942" spans="1:1" x14ac:dyDescent="0.25">
      <c r="A11942" s="290"/>
    </row>
    <row r="11943" spans="1:1" x14ac:dyDescent="0.25">
      <c r="A11943" s="290"/>
    </row>
    <row r="11944" spans="1:1" x14ac:dyDescent="0.25">
      <c r="A11944" s="290"/>
    </row>
    <row r="11945" spans="1:1" x14ac:dyDescent="0.25">
      <c r="A11945" s="290"/>
    </row>
    <row r="11946" spans="1:1" x14ac:dyDescent="0.25">
      <c r="A11946" s="290"/>
    </row>
    <row r="11947" spans="1:1" x14ac:dyDescent="0.25">
      <c r="A11947" s="290"/>
    </row>
    <row r="11948" spans="1:1" x14ac:dyDescent="0.25">
      <c r="A11948" s="290"/>
    </row>
    <row r="11949" spans="1:1" x14ac:dyDescent="0.25">
      <c r="A11949" s="290"/>
    </row>
    <row r="11950" spans="1:1" x14ac:dyDescent="0.25">
      <c r="A11950" s="290"/>
    </row>
    <row r="11951" spans="1:1" x14ac:dyDescent="0.25">
      <c r="A11951" s="290"/>
    </row>
    <row r="11952" spans="1:1" x14ac:dyDescent="0.25">
      <c r="A11952" s="290"/>
    </row>
    <row r="11953" spans="1:1" x14ac:dyDescent="0.25">
      <c r="A11953" s="290"/>
    </row>
    <row r="11954" spans="1:1" x14ac:dyDescent="0.25">
      <c r="A11954" s="290"/>
    </row>
    <row r="11955" spans="1:1" x14ac:dyDescent="0.25">
      <c r="A11955" s="290"/>
    </row>
    <row r="11956" spans="1:1" x14ac:dyDescent="0.25">
      <c r="A11956" s="290"/>
    </row>
    <row r="11957" spans="1:1" x14ac:dyDescent="0.25">
      <c r="A11957" s="290"/>
    </row>
    <row r="11958" spans="1:1" x14ac:dyDescent="0.25">
      <c r="A11958" s="290"/>
    </row>
    <row r="11959" spans="1:1" x14ac:dyDescent="0.25">
      <c r="A11959" s="290"/>
    </row>
    <row r="11960" spans="1:1" x14ac:dyDescent="0.25">
      <c r="A11960" s="290"/>
    </row>
    <row r="11961" spans="1:1" x14ac:dyDescent="0.25">
      <c r="A11961" s="290"/>
    </row>
    <row r="11962" spans="1:1" x14ac:dyDescent="0.25">
      <c r="A11962" s="290"/>
    </row>
    <row r="11963" spans="1:1" x14ac:dyDescent="0.25">
      <c r="A11963" s="290"/>
    </row>
    <row r="11964" spans="1:1" x14ac:dyDescent="0.25">
      <c r="A11964" s="290"/>
    </row>
    <row r="11965" spans="1:1" x14ac:dyDescent="0.25">
      <c r="A11965" s="290"/>
    </row>
    <row r="11966" spans="1:1" x14ac:dyDescent="0.25">
      <c r="A11966" s="290"/>
    </row>
    <row r="11967" spans="1:1" x14ac:dyDescent="0.25">
      <c r="A11967" s="290"/>
    </row>
    <row r="11968" spans="1:1" x14ac:dyDescent="0.25">
      <c r="A11968" s="290"/>
    </row>
    <row r="11969" spans="1:1" x14ac:dyDescent="0.25">
      <c r="A11969" s="290"/>
    </row>
    <row r="11970" spans="1:1" x14ac:dyDescent="0.25">
      <c r="A11970" s="290"/>
    </row>
    <row r="11971" spans="1:1" x14ac:dyDescent="0.25">
      <c r="A11971" s="290"/>
    </row>
    <row r="11972" spans="1:1" x14ac:dyDescent="0.25">
      <c r="A11972" s="290"/>
    </row>
    <row r="11973" spans="1:1" x14ac:dyDescent="0.25">
      <c r="A11973" s="290"/>
    </row>
    <row r="11974" spans="1:1" x14ac:dyDescent="0.25">
      <c r="A11974" s="290"/>
    </row>
    <row r="11975" spans="1:1" x14ac:dyDescent="0.25">
      <c r="A11975" s="290"/>
    </row>
    <row r="11976" spans="1:1" x14ac:dyDescent="0.25">
      <c r="A11976" s="290"/>
    </row>
    <row r="11977" spans="1:1" x14ac:dyDescent="0.25">
      <c r="A11977" s="290"/>
    </row>
    <row r="11978" spans="1:1" x14ac:dyDescent="0.25">
      <c r="A11978" s="290"/>
    </row>
    <row r="11979" spans="1:1" x14ac:dyDescent="0.25">
      <c r="A11979" s="290"/>
    </row>
    <row r="11980" spans="1:1" x14ac:dyDescent="0.25">
      <c r="A11980" s="290"/>
    </row>
    <row r="11981" spans="1:1" x14ac:dyDescent="0.25">
      <c r="A11981" s="290"/>
    </row>
    <row r="11982" spans="1:1" x14ac:dyDescent="0.25">
      <c r="A11982" s="290"/>
    </row>
    <row r="11983" spans="1:1" x14ac:dyDescent="0.25">
      <c r="A11983" s="290"/>
    </row>
    <row r="11984" spans="1:1" x14ac:dyDescent="0.25">
      <c r="A11984" s="290"/>
    </row>
    <row r="11985" spans="1:1" x14ac:dyDescent="0.25">
      <c r="A11985" s="290"/>
    </row>
    <row r="11986" spans="1:1" x14ac:dyDescent="0.25">
      <c r="A11986" s="290"/>
    </row>
    <row r="11987" spans="1:1" x14ac:dyDescent="0.25">
      <c r="A11987" s="290"/>
    </row>
    <row r="11988" spans="1:1" x14ac:dyDescent="0.25">
      <c r="A11988" s="290"/>
    </row>
    <row r="11989" spans="1:1" x14ac:dyDescent="0.25">
      <c r="A11989" s="290"/>
    </row>
    <row r="11990" spans="1:1" x14ac:dyDescent="0.25">
      <c r="A11990" s="290"/>
    </row>
    <row r="11991" spans="1:1" x14ac:dyDescent="0.25">
      <c r="A11991" s="290"/>
    </row>
    <row r="11992" spans="1:1" x14ac:dyDescent="0.25">
      <c r="A11992" s="290"/>
    </row>
    <row r="11993" spans="1:1" x14ac:dyDescent="0.25">
      <c r="A11993" s="290"/>
    </row>
    <row r="11994" spans="1:1" x14ac:dyDescent="0.25">
      <c r="A11994" s="290"/>
    </row>
    <row r="11995" spans="1:1" x14ac:dyDescent="0.25">
      <c r="A11995" s="290"/>
    </row>
    <row r="11996" spans="1:1" x14ac:dyDescent="0.25">
      <c r="A11996" s="290"/>
    </row>
    <row r="11997" spans="1:1" x14ac:dyDescent="0.25">
      <c r="A11997" s="290"/>
    </row>
    <row r="11998" spans="1:1" x14ac:dyDescent="0.25">
      <c r="A11998" s="290"/>
    </row>
    <row r="11999" spans="1:1" x14ac:dyDescent="0.25">
      <c r="A11999" s="290"/>
    </row>
    <row r="12000" spans="1:1" x14ac:dyDescent="0.25">
      <c r="A12000" s="290"/>
    </row>
    <row r="12001" spans="1:1" x14ac:dyDescent="0.25">
      <c r="A12001" s="290"/>
    </row>
    <row r="12002" spans="1:1" x14ac:dyDescent="0.25">
      <c r="A12002" s="290"/>
    </row>
    <row r="12003" spans="1:1" x14ac:dyDescent="0.25">
      <c r="A12003" s="290"/>
    </row>
    <row r="12004" spans="1:1" x14ac:dyDescent="0.25">
      <c r="A12004" s="290"/>
    </row>
    <row r="12005" spans="1:1" x14ac:dyDescent="0.25">
      <c r="A12005" s="290"/>
    </row>
    <row r="12006" spans="1:1" x14ac:dyDescent="0.25">
      <c r="A12006" s="290"/>
    </row>
    <row r="12007" spans="1:1" x14ac:dyDescent="0.25">
      <c r="A12007" s="290"/>
    </row>
    <row r="12008" spans="1:1" x14ac:dyDescent="0.25">
      <c r="A12008" s="290"/>
    </row>
    <row r="12009" spans="1:1" x14ac:dyDescent="0.25">
      <c r="A12009" s="290"/>
    </row>
    <row r="12010" spans="1:1" x14ac:dyDescent="0.25">
      <c r="A12010" s="290"/>
    </row>
    <row r="12011" spans="1:1" x14ac:dyDescent="0.25">
      <c r="A12011" s="290"/>
    </row>
    <row r="12012" spans="1:1" x14ac:dyDescent="0.25">
      <c r="A12012" s="290"/>
    </row>
    <row r="12013" spans="1:1" x14ac:dyDescent="0.25">
      <c r="A12013" s="290"/>
    </row>
    <row r="12014" spans="1:1" x14ac:dyDescent="0.25">
      <c r="A12014" s="290"/>
    </row>
    <row r="12015" spans="1:1" x14ac:dyDescent="0.25">
      <c r="A12015" s="290"/>
    </row>
    <row r="12016" spans="1:1" x14ac:dyDescent="0.25">
      <c r="A12016" s="290"/>
    </row>
    <row r="12017" spans="1:1" x14ac:dyDescent="0.25">
      <c r="A12017" s="290"/>
    </row>
    <row r="12018" spans="1:1" x14ac:dyDescent="0.25">
      <c r="A12018" s="290"/>
    </row>
    <row r="12019" spans="1:1" x14ac:dyDescent="0.25">
      <c r="A12019" s="290"/>
    </row>
    <row r="12020" spans="1:1" x14ac:dyDescent="0.25">
      <c r="A12020" s="290"/>
    </row>
    <row r="12021" spans="1:1" x14ac:dyDescent="0.25">
      <c r="A12021" s="290"/>
    </row>
    <row r="12022" spans="1:1" x14ac:dyDescent="0.25">
      <c r="A12022" s="290"/>
    </row>
    <row r="12023" spans="1:1" x14ac:dyDescent="0.25">
      <c r="A12023" s="290"/>
    </row>
    <row r="12024" spans="1:1" x14ac:dyDescent="0.25">
      <c r="A12024" s="290"/>
    </row>
    <row r="12025" spans="1:1" x14ac:dyDescent="0.25">
      <c r="A12025" s="290"/>
    </row>
    <row r="12026" spans="1:1" x14ac:dyDescent="0.25">
      <c r="A12026" s="290"/>
    </row>
    <row r="12027" spans="1:1" x14ac:dyDescent="0.25">
      <c r="A12027" s="290"/>
    </row>
    <row r="12028" spans="1:1" x14ac:dyDescent="0.25">
      <c r="A12028" s="290"/>
    </row>
    <row r="12029" spans="1:1" x14ac:dyDescent="0.25">
      <c r="A12029" s="290"/>
    </row>
    <row r="12030" spans="1:1" x14ac:dyDescent="0.25">
      <c r="A12030" s="290"/>
    </row>
    <row r="12031" spans="1:1" x14ac:dyDescent="0.25">
      <c r="A12031" s="290"/>
    </row>
    <row r="12032" spans="1:1" x14ac:dyDescent="0.25">
      <c r="A12032" s="290"/>
    </row>
    <row r="12033" spans="1:1" x14ac:dyDescent="0.25">
      <c r="A12033" s="290"/>
    </row>
    <row r="12034" spans="1:1" x14ac:dyDescent="0.25">
      <c r="A12034" s="290"/>
    </row>
    <row r="12035" spans="1:1" x14ac:dyDescent="0.25">
      <c r="A12035" s="290"/>
    </row>
    <row r="12036" spans="1:1" x14ac:dyDescent="0.25">
      <c r="A12036" s="290"/>
    </row>
    <row r="12037" spans="1:1" x14ac:dyDescent="0.25">
      <c r="A12037" s="290"/>
    </row>
    <row r="12038" spans="1:1" x14ac:dyDescent="0.25">
      <c r="A12038" s="290"/>
    </row>
    <row r="12039" spans="1:1" x14ac:dyDescent="0.25">
      <c r="A12039" s="290"/>
    </row>
    <row r="12040" spans="1:1" x14ac:dyDescent="0.25">
      <c r="A12040" s="290"/>
    </row>
    <row r="12041" spans="1:1" x14ac:dyDescent="0.25">
      <c r="A12041" s="290"/>
    </row>
    <row r="12042" spans="1:1" x14ac:dyDescent="0.25">
      <c r="A12042" s="290"/>
    </row>
    <row r="12043" spans="1:1" x14ac:dyDescent="0.25">
      <c r="A12043" s="290"/>
    </row>
    <row r="12044" spans="1:1" x14ac:dyDescent="0.25">
      <c r="A12044" s="290"/>
    </row>
    <row r="12045" spans="1:1" x14ac:dyDescent="0.25">
      <c r="A12045" s="290"/>
    </row>
    <row r="12046" spans="1:1" x14ac:dyDescent="0.25">
      <c r="A12046" s="290"/>
    </row>
    <row r="12047" spans="1:1" x14ac:dyDescent="0.25">
      <c r="A12047" s="290"/>
    </row>
    <row r="12048" spans="1:1" x14ac:dyDescent="0.25">
      <c r="A12048" s="290"/>
    </row>
    <row r="12049" spans="1:1" x14ac:dyDescent="0.25">
      <c r="A12049" s="290"/>
    </row>
    <row r="12050" spans="1:1" x14ac:dyDescent="0.25">
      <c r="A12050" s="290"/>
    </row>
    <row r="12051" spans="1:1" x14ac:dyDescent="0.25">
      <c r="A12051" s="290"/>
    </row>
    <row r="12052" spans="1:1" x14ac:dyDescent="0.25">
      <c r="A12052" s="290"/>
    </row>
    <row r="12053" spans="1:1" x14ac:dyDescent="0.25">
      <c r="A12053" s="290"/>
    </row>
    <row r="12054" spans="1:1" x14ac:dyDescent="0.25">
      <c r="A12054" s="290"/>
    </row>
    <row r="12055" spans="1:1" x14ac:dyDescent="0.25">
      <c r="A12055" s="290"/>
    </row>
    <row r="12056" spans="1:1" x14ac:dyDescent="0.25">
      <c r="A12056" s="290"/>
    </row>
    <row r="12057" spans="1:1" x14ac:dyDescent="0.25">
      <c r="A12057" s="290"/>
    </row>
    <row r="12058" spans="1:1" x14ac:dyDescent="0.25">
      <c r="A12058" s="290"/>
    </row>
    <row r="12059" spans="1:1" x14ac:dyDescent="0.25">
      <c r="A12059" s="290"/>
    </row>
    <row r="12060" spans="1:1" x14ac:dyDescent="0.25">
      <c r="A12060" s="290"/>
    </row>
    <row r="12061" spans="1:1" x14ac:dyDescent="0.25">
      <c r="A12061" s="290"/>
    </row>
    <row r="12062" spans="1:1" x14ac:dyDescent="0.25">
      <c r="A12062" s="290"/>
    </row>
    <row r="12063" spans="1:1" x14ac:dyDescent="0.25">
      <c r="A12063" s="290"/>
    </row>
    <row r="12064" spans="1:1" x14ac:dyDescent="0.25">
      <c r="A12064" s="290"/>
    </row>
    <row r="12065" spans="1:1" x14ac:dyDescent="0.25">
      <c r="A12065" s="290"/>
    </row>
    <row r="12066" spans="1:1" x14ac:dyDescent="0.25">
      <c r="A12066" s="290"/>
    </row>
    <row r="12067" spans="1:1" x14ac:dyDescent="0.25">
      <c r="A12067" s="290"/>
    </row>
    <row r="12068" spans="1:1" x14ac:dyDescent="0.25">
      <c r="A12068" s="290"/>
    </row>
    <row r="12069" spans="1:1" x14ac:dyDescent="0.25">
      <c r="A12069" s="290"/>
    </row>
    <row r="12070" spans="1:1" x14ac:dyDescent="0.25">
      <c r="A12070" s="290"/>
    </row>
    <row r="12071" spans="1:1" x14ac:dyDescent="0.25">
      <c r="A12071" s="290"/>
    </row>
    <row r="12072" spans="1:1" x14ac:dyDescent="0.25">
      <c r="A12072" s="290"/>
    </row>
    <row r="12073" spans="1:1" x14ac:dyDescent="0.25">
      <c r="A12073" s="290"/>
    </row>
    <row r="12074" spans="1:1" x14ac:dyDescent="0.25">
      <c r="A12074" s="290"/>
    </row>
    <row r="12075" spans="1:1" x14ac:dyDescent="0.25">
      <c r="A12075" s="290"/>
    </row>
    <row r="12076" spans="1:1" x14ac:dyDescent="0.25">
      <c r="A12076" s="290"/>
    </row>
    <row r="12077" spans="1:1" x14ac:dyDescent="0.25">
      <c r="A12077" s="290"/>
    </row>
    <row r="12078" spans="1:1" x14ac:dyDescent="0.25">
      <c r="A12078" s="290"/>
    </row>
    <row r="12079" spans="1:1" x14ac:dyDescent="0.25">
      <c r="A12079" s="290"/>
    </row>
    <row r="12080" spans="1:1" x14ac:dyDescent="0.25">
      <c r="A12080" s="290"/>
    </row>
    <row r="12081" spans="1:1" x14ac:dyDescent="0.25">
      <c r="A12081" s="290"/>
    </row>
    <row r="12082" spans="1:1" x14ac:dyDescent="0.25">
      <c r="A12082" s="290"/>
    </row>
    <row r="12083" spans="1:1" x14ac:dyDescent="0.25">
      <c r="A12083" s="290"/>
    </row>
    <row r="12084" spans="1:1" x14ac:dyDescent="0.25">
      <c r="A12084" s="290"/>
    </row>
    <row r="12085" spans="1:1" x14ac:dyDescent="0.25">
      <c r="A12085" s="290"/>
    </row>
    <row r="12086" spans="1:1" x14ac:dyDescent="0.25">
      <c r="A12086" s="290"/>
    </row>
    <row r="12087" spans="1:1" x14ac:dyDescent="0.25">
      <c r="A12087" s="290"/>
    </row>
    <row r="12088" spans="1:1" x14ac:dyDescent="0.25">
      <c r="A12088" s="290"/>
    </row>
    <row r="12089" spans="1:1" x14ac:dyDescent="0.25">
      <c r="A12089" s="290"/>
    </row>
    <row r="12090" spans="1:1" x14ac:dyDescent="0.25">
      <c r="A12090" s="290"/>
    </row>
    <row r="12091" spans="1:1" x14ac:dyDescent="0.25">
      <c r="A12091" s="290"/>
    </row>
    <row r="12092" spans="1:1" x14ac:dyDescent="0.25">
      <c r="A12092" s="290"/>
    </row>
    <row r="12093" spans="1:1" x14ac:dyDescent="0.25">
      <c r="A12093" s="290"/>
    </row>
    <row r="12094" spans="1:1" x14ac:dyDescent="0.25">
      <c r="A12094" s="290"/>
    </row>
    <row r="12095" spans="1:1" x14ac:dyDescent="0.25">
      <c r="A12095" s="290"/>
    </row>
    <row r="12096" spans="1:1" x14ac:dyDescent="0.25">
      <c r="A12096" s="290"/>
    </row>
    <row r="12097" spans="1:1" x14ac:dyDescent="0.25">
      <c r="A12097" s="290"/>
    </row>
    <row r="12098" spans="1:1" x14ac:dyDescent="0.25">
      <c r="A12098" s="290"/>
    </row>
    <row r="12099" spans="1:1" x14ac:dyDescent="0.25">
      <c r="A12099" s="290"/>
    </row>
    <row r="12100" spans="1:1" x14ac:dyDescent="0.25">
      <c r="A12100" s="290"/>
    </row>
    <row r="12101" spans="1:1" x14ac:dyDescent="0.25">
      <c r="A12101" s="290"/>
    </row>
    <row r="12102" spans="1:1" x14ac:dyDescent="0.25">
      <c r="A12102" s="290"/>
    </row>
    <row r="12103" spans="1:1" x14ac:dyDescent="0.25">
      <c r="A12103" s="290"/>
    </row>
    <row r="12104" spans="1:1" x14ac:dyDescent="0.25">
      <c r="A12104" s="290"/>
    </row>
    <row r="12105" spans="1:1" x14ac:dyDescent="0.25">
      <c r="A12105" s="290"/>
    </row>
    <row r="12106" spans="1:1" x14ac:dyDescent="0.25">
      <c r="A12106" s="290"/>
    </row>
    <row r="12107" spans="1:1" x14ac:dyDescent="0.25">
      <c r="A12107" s="290"/>
    </row>
    <row r="12108" spans="1:1" x14ac:dyDescent="0.25">
      <c r="A12108" s="290"/>
    </row>
    <row r="12109" spans="1:1" x14ac:dyDescent="0.25">
      <c r="A12109" s="290"/>
    </row>
    <row r="12110" spans="1:1" x14ac:dyDescent="0.25">
      <c r="A12110" s="290"/>
    </row>
    <row r="12111" spans="1:1" x14ac:dyDescent="0.25">
      <c r="A12111" s="290"/>
    </row>
    <row r="12112" spans="1:1" x14ac:dyDescent="0.25">
      <c r="A12112" s="290"/>
    </row>
    <row r="12113" spans="1:1" x14ac:dyDescent="0.25">
      <c r="A12113" s="290"/>
    </row>
    <row r="12114" spans="1:1" x14ac:dyDescent="0.25">
      <c r="A12114" s="290"/>
    </row>
    <row r="12115" spans="1:1" x14ac:dyDescent="0.25">
      <c r="A12115" s="290"/>
    </row>
    <row r="12116" spans="1:1" x14ac:dyDescent="0.25">
      <c r="A12116" s="290"/>
    </row>
    <row r="12117" spans="1:1" x14ac:dyDescent="0.25">
      <c r="A12117" s="290"/>
    </row>
    <row r="12118" spans="1:1" x14ac:dyDescent="0.25">
      <c r="A12118" s="290"/>
    </row>
    <row r="12119" spans="1:1" x14ac:dyDescent="0.25">
      <c r="A12119" s="290"/>
    </row>
    <row r="12120" spans="1:1" x14ac:dyDescent="0.25">
      <c r="A12120" s="290"/>
    </row>
    <row r="12121" spans="1:1" x14ac:dyDescent="0.25">
      <c r="A12121" s="290"/>
    </row>
    <row r="12122" spans="1:1" x14ac:dyDescent="0.25">
      <c r="A12122" s="290"/>
    </row>
    <row r="12123" spans="1:1" x14ac:dyDescent="0.25">
      <c r="A12123" s="290"/>
    </row>
    <row r="12124" spans="1:1" x14ac:dyDescent="0.25">
      <c r="A12124" s="290"/>
    </row>
    <row r="12125" spans="1:1" x14ac:dyDescent="0.25">
      <c r="A12125" s="290"/>
    </row>
    <row r="12126" spans="1:1" x14ac:dyDescent="0.25">
      <c r="A12126" s="290"/>
    </row>
    <row r="12127" spans="1:1" x14ac:dyDescent="0.25">
      <c r="A12127" s="290"/>
    </row>
    <row r="12128" spans="1:1" x14ac:dyDescent="0.25">
      <c r="A12128" s="290"/>
    </row>
    <row r="12129" spans="1:1" x14ac:dyDescent="0.25">
      <c r="A12129" s="290"/>
    </row>
    <row r="12130" spans="1:1" x14ac:dyDescent="0.25">
      <c r="A12130" s="290"/>
    </row>
    <row r="12131" spans="1:1" x14ac:dyDescent="0.25">
      <c r="A12131" s="290"/>
    </row>
    <row r="12132" spans="1:1" x14ac:dyDescent="0.25">
      <c r="A12132" s="290"/>
    </row>
    <row r="12133" spans="1:1" x14ac:dyDescent="0.25">
      <c r="A12133" s="290"/>
    </row>
    <row r="12134" spans="1:1" x14ac:dyDescent="0.25">
      <c r="A12134" s="290"/>
    </row>
    <row r="12135" spans="1:1" x14ac:dyDescent="0.25">
      <c r="A12135" s="290"/>
    </row>
    <row r="12136" spans="1:1" x14ac:dyDescent="0.25">
      <c r="A12136" s="290"/>
    </row>
    <row r="12137" spans="1:1" x14ac:dyDescent="0.25">
      <c r="A12137" s="290"/>
    </row>
    <row r="12138" spans="1:1" x14ac:dyDescent="0.25">
      <c r="A12138" s="290"/>
    </row>
    <row r="12139" spans="1:1" x14ac:dyDescent="0.25">
      <c r="A12139" s="290"/>
    </row>
    <row r="12140" spans="1:1" x14ac:dyDescent="0.25">
      <c r="A12140" s="290"/>
    </row>
    <row r="12141" spans="1:1" x14ac:dyDescent="0.25">
      <c r="A12141" s="290"/>
    </row>
    <row r="12142" spans="1:1" x14ac:dyDescent="0.25">
      <c r="A12142" s="290"/>
    </row>
    <row r="12143" spans="1:1" x14ac:dyDescent="0.25">
      <c r="A12143" s="290"/>
    </row>
    <row r="12144" spans="1:1" x14ac:dyDescent="0.25">
      <c r="A12144" s="290"/>
    </row>
    <row r="12145" spans="1:1" x14ac:dyDescent="0.25">
      <c r="A12145" s="290"/>
    </row>
    <row r="12146" spans="1:1" x14ac:dyDescent="0.25">
      <c r="A12146" s="290"/>
    </row>
    <row r="12147" spans="1:1" x14ac:dyDescent="0.25">
      <c r="A12147" s="290"/>
    </row>
    <row r="12148" spans="1:1" x14ac:dyDescent="0.25">
      <c r="A12148" s="290"/>
    </row>
    <row r="12149" spans="1:1" x14ac:dyDescent="0.25">
      <c r="A12149" s="290"/>
    </row>
    <row r="12150" spans="1:1" x14ac:dyDescent="0.25">
      <c r="A12150" s="290"/>
    </row>
    <row r="12151" spans="1:1" x14ac:dyDescent="0.25">
      <c r="A12151" s="290"/>
    </row>
    <row r="12152" spans="1:1" x14ac:dyDescent="0.25">
      <c r="A12152" s="290"/>
    </row>
    <row r="12153" spans="1:1" x14ac:dyDescent="0.25">
      <c r="A12153" s="290"/>
    </row>
    <row r="12154" spans="1:1" x14ac:dyDescent="0.25">
      <c r="A12154" s="290"/>
    </row>
    <row r="12155" spans="1:1" x14ac:dyDescent="0.25">
      <c r="A12155" s="290"/>
    </row>
    <row r="12156" spans="1:1" x14ac:dyDescent="0.25">
      <c r="A12156" s="290"/>
    </row>
    <row r="12157" spans="1:1" x14ac:dyDescent="0.25">
      <c r="A12157" s="290"/>
    </row>
    <row r="12158" spans="1:1" x14ac:dyDescent="0.25">
      <c r="A12158" s="290"/>
    </row>
    <row r="12159" spans="1:1" x14ac:dyDescent="0.25">
      <c r="A12159" s="290"/>
    </row>
    <row r="12160" spans="1:1" x14ac:dyDescent="0.25">
      <c r="A12160" s="290"/>
    </row>
    <row r="12161" spans="1:1" x14ac:dyDescent="0.25">
      <c r="A12161" s="290"/>
    </row>
    <row r="12162" spans="1:1" x14ac:dyDescent="0.25">
      <c r="A12162" s="290"/>
    </row>
    <row r="12163" spans="1:1" x14ac:dyDescent="0.25">
      <c r="A12163" s="290"/>
    </row>
    <row r="12164" spans="1:1" x14ac:dyDescent="0.25">
      <c r="A12164" s="290"/>
    </row>
    <row r="12165" spans="1:1" x14ac:dyDescent="0.25">
      <c r="A12165" s="290"/>
    </row>
    <row r="12166" spans="1:1" x14ac:dyDescent="0.25">
      <c r="A12166" s="290"/>
    </row>
    <row r="12167" spans="1:1" x14ac:dyDescent="0.25">
      <c r="A12167" s="290"/>
    </row>
    <row r="12168" spans="1:1" x14ac:dyDescent="0.25">
      <c r="A12168" s="290"/>
    </row>
    <row r="12169" spans="1:1" x14ac:dyDescent="0.25">
      <c r="A12169" s="290"/>
    </row>
    <row r="12170" spans="1:1" x14ac:dyDescent="0.25">
      <c r="A12170" s="290"/>
    </row>
    <row r="12171" spans="1:1" x14ac:dyDescent="0.25">
      <c r="A12171" s="290"/>
    </row>
    <row r="12172" spans="1:1" x14ac:dyDescent="0.25">
      <c r="A12172" s="290"/>
    </row>
    <row r="12173" spans="1:1" x14ac:dyDescent="0.25">
      <c r="A12173" s="290"/>
    </row>
    <row r="12174" spans="1:1" x14ac:dyDescent="0.25">
      <c r="A12174" s="290"/>
    </row>
    <row r="12175" spans="1:1" x14ac:dyDescent="0.25">
      <c r="A12175" s="290"/>
    </row>
    <row r="12176" spans="1:1" x14ac:dyDescent="0.25">
      <c r="A12176" s="290"/>
    </row>
    <row r="12177" spans="1:1" x14ac:dyDescent="0.25">
      <c r="A12177" s="290"/>
    </row>
    <row r="12178" spans="1:1" x14ac:dyDescent="0.25">
      <c r="A12178" s="290"/>
    </row>
    <row r="12179" spans="1:1" x14ac:dyDescent="0.25">
      <c r="A12179" s="290"/>
    </row>
    <row r="12180" spans="1:1" x14ac:dyDescent="0.25">
      <c r="A12180" s="290"/>
    </row>
    <row r="12181" spans="1:1" x14ac:dyDescent="0.25">
      <c r="A12181" s="290"/>
    </row>
    <row r="12182" spans="1:1" x14ac:dyDescent="0.25">
      <c r="A12182" s="290"/>
    </row>
    <row r="12183" spans="1:1" x14ac:dyDescent="0.25">
      <c r="A12183" s="290"/>
    </row>
    <row r="12184" spans="1:1" x14ac:dyDescent="0.25">
      <c r="A12184" s="290"/>
    </row>
    <row r="12185" spans="1:1" x14ac:dyDescent="0.25">
      <c r="A12185" s="290"/>
    </row>
    <row r="12186" spans="1:1" x14ac:dyDescent="0.25">
      <c r="A12186" s="290"/>
    </row>
    <row r="12187" spans="1:1" x14ac:dyDescent="0.25">
      <c r="A12187" s="290"/>
    </row>
    <row r="12188" spans="1:1" x14ac:dyDescent="0.25">
      <c r="A12188" s="290"/>
    </row>
    <row r="12189" spans="1:1" x14ac:dyDescent="0.25">
      <c r="A12189" s="290"/>
    </row>
    <row r="12190" spans="1:1" x14ac:dyDescent="0.25">
      <c r="A12190" s="290"/>
    </row>
    <row r="12191" spans="1:1" x14ac:dyDescent="0.25">
      <c r="A12191" s="290"/>
    </row>
    <row r="12192" spans="1:1" x14ac:dyDescent="0.25">
      <c r="A12192" s="290"/>
    </row>
    <row r="12193" spans="1:1" x14ac:dyDescent="0.25">
      <c r="A12193" s="290"/>
    </row>
    <row r="12194" spans="1:1" x14ac:dyDescent="0.25">
      <c r="A12194" s="290"/>
    </row>
    <row r="12195" spans="1:1" x14ac:dyDescent="0.25">
      <c r="A12195" s="290"/>
    </row>
    <row r="12196" spans="1:1" x14ac:dyDescent="0.25">
      <c r="A12196" s="290"/>
    </row>
    <row r="12197" spans="1:1" x14ac:dyDescent="0.25">
      <c r="A12197" s="290"/>
    </row>
    <row r="12198" spans="1:1" x14ac:dyDescent="0.25">
      <c r="A12198" s="290"/>
    </row>
    <row r="12199" spans="1:1" x14ac:dyDescent="0.25">
      <c r="A12199" s="290"/>
    </row>
    <row r="12200" spans="1:1" x14ac:dyDescent="0.25">
      <c r="A12200" s="290"/>
    </row>
    <row r="12201" spans="1:1" x14ac:dyDescent="0.25">
      <c r="A12201" s="290"/>
    </row>
    <row r="12202" spans="1:1" x14ac:dyDescent="0.25">
      <c r="A12202" s="290"/>
    </row>
    <row r="12203" spans="1:1" x14ac:dyDescent="0.25">
      <c r="A12203" s="290"/>
    </row>
    <row r="12204" spans="1:1" x14ac:dyDescent="0.25">
      <c r="A12204" s="290"/>
    </row>
    <row r="12205" spans="1:1" x14ac:dyDescent="0.25">
      <c r="A12205" s="290"/>
    </row>
    <row r="12206" spans="1:1" x14ac:dyDescent="0.25">
      <c r="A12206" s="290"/>
    </row>
    <row r="12207" spans="1:1" x14ac:dyDescent="0.25">
      <c r="A12207" s="290"/>
    </row>
    <row r="12208" spans="1:1" x14ac:dyDescent="0.25">
      <c r="A12208" s="290"/>
    </row>
    <row r="12209" spans="1:1" x14ac:dyDescent="0.25">
      <c r="A12209" s="290"/>
    </row>
    <row r="12210" spans="1:1" x14ac:dyDescent="0.25">
      <c r="A12210" s="290"/>
    </row>
    <row r="12211" spans="1:1" x14ac:dyDescent="0.25">
      <c r="A12211" s="290"/>
    </row>
    <row r="12212" spans="1:1" x14ac:dyDescent="0.25">
      <c r="A12212" s="290"/>
    </row>
    <row r="12213" spans="1:1" x14ac:dyDescent="0.25">
      <c r="A12213" s="290"/>
    </row>
    <row r="12214" spans="1:1" x14ac:dyDescent="0.25">
      <c r="A12214" s="290"/>
    </row>
    <row r="12215" spans="1:1" x14ac:dyDescent="0.25">
      <c r="A12215" s="290"/>
    </row>
    <row r="12216" spans="1:1" x14ac:dyDescent="0.25">
      <c r="A12216" s="290"/>
    </row>
    <row r="12217" spans="1:1" x14ac:dyDescent="0.25">
      <c r="A12217" s="290"/>
    </row>
    <row r="12218" spans="1:1" x14ac:dyDescent="0.25">
      <c r="A12218" s="290"/>
    </row>
    <row r="12219" spans="1:1" x14ac:dyDescent="0.25">
      <c r="A12219" s="290"/>
    </row>
    <row r="12220" spans="1:1" x14ac:dyDescent="0.25">
      <c r="A12220" s="290"/>
    </row>
    <row r="12221" spans="1:1" x14ac:dyDescent="0.25">
      <c r="A12221" s="290"/>
    </row>
    <row r="12222" spans="1:1" x14ac:dyDescent="0.25">
      <c r="A12222" s="290"/>
    </row>
    <row r="12223" spans="1:1" x14ac:dyDescent="0.25">
      <c r="A12223" s="290"/>
    </row>
    <row r="12224" spans="1:1" x14ac:dyDescent="0.25">
      <c r="A12224" s="290"/>
    </row>
    <row r="12225" spans="1:1" x14ac:dyDescent="0.25">
      <c r="A12225" s="290"/>
    </row>
    <row r="12226" spans="1:1" x14ac:dyDescent="0.25">
      <c r="A12226" s="290"/>
    </row>
    <row r="12227" spans="1:1" x14ac:dyDescent="0.25">
      <c r="A12227" s="290"/>
    </row>
    <row r="12228" spans="1:1" x14ac:dyDescent="0.25">
      <c r="A12228" s="290"/>
    </row>
    <row r="12229" spans="1:1" x14ac:dyDescent="0.25">
      <c r="A12229" s="290"/>
    </row>
    <row r="12230" spans="1:1" x14ac:dyDescent="0.25">
      <c r="A12230" s="290"/>
    </row>
    <row r="12231" spans="1:1" x14ac:dyDescent="0.25">
      <c r="A12231" s="290"/>
    </row>
    <row r="12232" spans="1:1" x14ac:dyDescent="0.25">
      <c r="A12232" s="290"/>
    </row>
    <row r="12233" spans="1:1" x14ac:dyDescent="0.25">
      <c r="A12233" s="290"/>
    </row>
    <row r="12234" spans="1:1" x14ac:dyDescent="0.25">
      <c r="A12234" s="290"/>
    </row>
    <row r="12235" spans="1:1" x14ac:dyDescent="0.25">
      <c r="A12235" s="290"/>
    </row>
    <row r="12236" spans="1:1" x14ac:dyDescent="0.25">
      <c r="A12236" s="290"/>
    </row>
    <row r="12237" spans="1:1" x14ac:dyDescent="0.25">
      <c r="A12237" s="290"/>
    </row>
    <row r="12238" spans="1:1" x14ac:dyDescent="0.25">
      <c r="A12238" s="290"/>
    </row>
    <row r="12239" spans="1:1" x14ac:dyDescent="0.25">
      <c r="A12239" s="290"/>
    </row>
    <row r="12240" spans="1:1" x14ac:dyDescent="0.25">
      <c r="A12240" s="290"/>
    </row>
    <row r="12241" spans="1:1" x14ac:dyDescent="0.25">
      <c r="A12241" s="290"/>
    </row>
    <row r="12242" spans="1:1" x14ac:dyDescent="0.25">
      <c r="A12242" s="290"/>
    </row>
    <row r="12243" spans="1:1" x14ac:dyDescent="0.25">
      <c r="A12243" s="290"/>
    </row>
    <row r="12244" spans="1:1" x14ac:dyDescent="0.25">
      <c r="A12244" s="290"/>
    </row>
    <row r="12245" spans="1:1" x14ac:dyDescent="0.25">
      <c r="A12245" s="290"/>
    </row>
    <row r="12246" spans="1:1" x14ac:dyDescent="0.25">
      <c r="A12246" s="290"/>
    </row>
    <row r="12247" spans="1:1" x14ac:dyDescent="0.25">
      <c r="A12247" s="290"/>
    </row>
    <row r="12248" spans="1:1" x14ac:dyDescent="0.25">
      <c r="A12248" s="290"/>
    </row>
    <row r="12249" spans="1:1" x14ac:dyDescent="0.25">
      <c r="A12249" s="290"/>
    </row>
    <row r="12250" spans="1:1" x14ac:dyDescent="0.25">
      <c r="A12250" s="290"/>
    </row>
    <row r="12251" spans="1:1" x14ac:dyDescent="0.25">
      <c r="A12251" s="290"/>
    </row>
    <row r="12252" spans="1:1" x14ac:dyDescent="0.25">
      <c r="A12252" s="290"/>
    </row>
    <row r="12253" spans="1:1" x14ac:dyDescent="0.25">
      <c r="A12253" s="290"/>
    </row>
    <row r="12254" spans="1:1" x14ac:dyDescent="0.25">
      <c r="A12254" s="290"/>
    </row>
    <row r="12255" spans="1:1" x14ac:dyDescent="0.25">
      <c r="A12255" s="290"/>
    </row>
    <row r="12256" spans="1:1" x14ac:dyDescent="0.25">
      <c r="A12256" s="290"/>
    </row>
    <row r="12257" spans="1:1" x14ac:dyDescent="0.25">
      <c r="A12257" s="290"/>
    </row>
    <row r="12258" spans="1:1" x14ac:dyDescent="0.25">
      <c r="A12258" s="290"/>
    </row>
    <row r="12259" spans="1:1" x14ac:dyDescent="0.25">
      <c r="A12259" s="290"/>
    </row>
    <row r="12260" spans="1:1" x14ac:dyDescent="0.25">
      <c r="A12260" s="290"/>
    </row>
    <row r="12261" spans="1:1" x14ac:dyDescent="0.25">
      <c r="A12261" s="290"/>
    </row>
    <row r="12262" spans="1:1" x14ac:dyDescent="0.25">
      <c r="A12262" s="290"/>
    </row>
    <row r="12263" spans="1:1" x14ac:dyDescent="0.25">
      <c r="A12263" s="290"/>
    </row>
    <row r="12264" spans="1:1" x14ac:dyDescent="0.25">
      <c r="A12264" s="290"/>
    </row>
    <row r="12265" spans="1:1" x14ac:dyDescent="0.25">
      <c r="A12265" s="290"/>
    </row>
    <row r="12266" spans="1:1" x14ac:dyDescent="0.25">
      <c r="A12266" s="290"/>
    </row>
    <row r="12267" spans="1:1" x14ac:dyDescent="0.25">
      <c r="A12267" s="290"/>
    </row>
    <row r="12268" spans="1:1" x14ac:dyDescent="0.25">
      <c r="A12268" s="290"/>
    </row>
    <row r="12269" spans="1:1" x14ac:dyDescent="0.25">
      <c r="A12269" s="290"/>
    </row>
    <row r="12270" spans="1:1" x14ac:dyDescent="0.25">
      <c r="A12270" s="290"/>
    </row>
    <row r="12271" spans="1:1" x14ac:dyDescent="0.25">
      <c r="A12271" s="290"/>
    </row>
    <row r="12272" spans="1:1" x14ac:dyDescent="0.25">
      <c r="A12272" s="290"/>
    </row>
    <row r="12273" spans="1:1" x14ac:dyDescent="0.25">
      <c r="A12273" s="290"/>
    </row>
    <row r="12274" spans="1:1" x14ac:dyDescent="0.25">
      <c r="A12274" s="290"/>
    </row>
    <row r="12275" spans="1:1" x14ac:dyDescent="0.25">
      <c r="A12275" s="290"/>
    </row>
    <row r="12276" spans="1:1" x14ac:dyDescent="0.25">
      <c r="A12276" s="290"/>
    </row>
    <row r="12277" spans="1:1" x14ac:dyDescent="0.25">
      <c r="A12277" s="290"/>
    </row>
    <row r="12278" spans="1:1" x14ac:dyDescent="0.25">
      <c r="A12278" s="290"/>
    </row>
    <row r="12279" spans="1:1" x14ac:dyDescent="0.25">
      <c r="A12279" s="290"/>
    </row>
    <row r="12280" spans="1:1" x14ac:dyDescent="0.25">
      <c r="A12280" s="290"/>
    </row>
    <row r="12281" spans="1:1" x14ac:dyDescent="0.25">
      <c r="A12281" s="290"/>
    </row>
    <row r="12282" spans="1:1" x14ac:dyDescent="0.25">
      <c r="A12282" s="290"/>
    </row>
    <row r="12283" spans="1:1" x14ac:dyDescent="0.25">
      <c r="A12283" s="290"/>
    </row>
    <row r="12284" spans="1:1" x14ac:dyDescent="0.25">
      <c r="A12284" s="290"/>
    </row>
    <row r="12285" spans="1:1" x14ac:dyDescent="0.25">
      <c r="A12285" s="290"/>
    </row>
    <row r="12286" spans="1:1" x14ac:dyDescent="0.25">
      <c r="A12286" s="290"/>
    </row>
    <row r="12287" spans="1:1" x14ac:dyDescent="0.25">
      <c r="A12287" s="290"/>
    </row>
    <row r="12288" spans="1:1" x14ac:dyDescent="0.25">
      <c r="A12288" s="290"/>
    </row>
    <row r="12289" spans="1:1" x14ac:dyDescent="0.25">
      <c r="A12289" s="290"/>
    </row>
    <row r="12290" spans="1:1" x14ac:dyDescent="0.25">
      <c r="A12290" s="290"/>
    </row>
    <row r="12291" spans="1:1" x14ac:dyDescent="0.25">
      <c r="A12291" s="290"/>
    </row>
    <row r="12292" spans="1:1" x14ac:dyDescent="0.25">
      <c r="A12292" s="290"/>
    </row>
    <row r="12293" spans="1:1" x14ac:dyDescent="0.25">
      <c r="A12293" s="290"/>
    </row>
    <row r="12294" spans="1:1" x14ac:dyDescent="0.25">
      <c r="A12294" s="290"/>
    </row>
    <row r="12295" spans="1:1" x14ac:dyDescent="0.25">
      <c r="A12295" s="290"/>
    </row>
    <row r="12296" spans="1:1" x14ac:dyDescent="0.25">
      <c r="A12296" s="290"/>
    </row>
    <row r="12297" spans="1:1" x14ac:dyDescent="0.25">
      <c r="A12297" s="290"/>
    </row>
    <row r="12298" spans="1:1" x14ac:dyDescent="0.25">
      <c r="A12298" s="290"/>
    </row>
    <row r="12299" spans="1:1" x14ac:dyDescent="0.25">
      <c r="A12299" s="290"/>
    </row>
    <row r="12300" spans="1:1" x14ac:dyDescent="0.25">
      <c r="A12300" s="290"/>
    </row>
    <row r="12301" spans="1:1" x14ac:dyDescent="0.25">
      <c r="A12301" s="290"/>
    </row>
    <row r="12302" spans="1:1" x14ac:dyDescent="0.25">
      <c r="A12302" s="290"/>
    </row>
    <row r="12303" spans="1:1" x14ac:dyDescent="0.25">
      <c r="A12303" s="290"/>
    </row>
    <row r="12304" spans="1:1" x14ac:dyDescent="0.25">
      <c r="A12304" s="290"/>
    </row>
    <row r="12305" spans="1:1" x14ac:dyDescent="0.25">
      <c r="A12305" s="290"/>
    </row>
    <row r="12306" spans="1:1" x14ac:dyDescent="0.25">
      <c r="A12306" s="290"/>
    </row>
    <row r="12307" spans="1:1" x14ac:dyDescent="0.25">
      <c r="A12307" s="290"/>
    </row>
    <row r="12308" spans="1:1" x14ac:dyDescent="0.25">
      <c r="A12308" s="290"/>
    </row>
    <row r="12309" spans="1:1" x14ac:dyDescent="0.25">
      <c r="A12309" s="290"/>
    </row>
    <row r="12310" spans="1:1" x14ac:dyDescent="0.25">
      <c r="A12310" s="290"/>
    </row>
    <row r="12311" spans="1:1" x14ac:dyDescent="0.25">
      <c r="A12311" s="290"/>
    </row>
    <row r="12312" spans="1:1" x14ac:dyDescent="0.25">
      <c r="A12312" s="290"/>
    </row>
    <row r="12313" spans="1:1" x14ac:dyDescent="0.25">
      <c r="A12313" s="290"/>
    </row>
    <row r="12314" spans="1:1" x14ac:dyDescent="0.25">
      <c r="A12314" s="290"/>
    </row>
    <row r="12315" spans="1:1" x14ac:dyDescent="0.25">
      <c r="A12315" s="290"/>
    </row>
    <row r="12316" spans="1:1" x14ac:dyDescent="0.25">
      <c r="A12316" s="290"/>
    </row>
    <row r="12317" spans="1:1" x14ac:dyDescent="0.25">
      <c r="A12317" s="290"/>
    </row>
    <row r="12318" spans="1:1" x14ac:dyDescent="0.25">
      <c r="A12318" s="290"/>
    </row>
    <row r="12319" spans="1:1" x14ac:dyDescent="0.25">
      <c r="A12319" s="290"/>
    </row>
    <row r="12320" spans="1:1" x14ac:dyDescent="0.25">
      <c r="A12320" s="290"/>
    </row>
    <row r="12321" spans="1:1" x14ac:dyDescent="0.25">
      <c r="A12321" s="290"/>
    </row>
    <row r="12322" spans="1:1" x14ac:dyDescent="0.25">
      <c r="A12322" s="290"/>
    </row>
    <row r="12323" spans="1:1" x14ac:dyDescent="0.25">
      <c r="A12323" s="290"/>
    </row>
    <row r="12324" spans="1:1" x14ac:dyDescent="0.25">
      <c r="A12324" s="290"/>
    </row>
    <row r="12325" spans="1:1" x14ac:dyDescent="0.25">
      <c r="A12325" s="290"/>
    </row>
    <row r="12326" spans="1:1" x14ac:dyDescent="0.25">
      <c r="A12326" s="290"/>
    </row>
    <row r="12327" spans="1:1" x14ac:dyDescent="0.25">
      <c r="A12327" s="290"/>
    </row>
    <row r="12328" spans="1:1" x14ac:dyDescent="0.25">
      <c r="A12328" s="290"/>
    </row>
    <row r="12329" spans="1:1" x14ac:dyDescent="0.25">
      <c r="A12329" s="290"/>
    </row>
    <row r="12330" spans="1:1" x14ac:dyDescent="0.25">
      <c r="A12330" s="290"/>
    </row>
    <row r="12331" spans="1:1" x14ac:dyDescent="0.25">
      <c r="A12331" s="290"/>
    </row>
    <row r="12332" spans="1:1" x14ac:dyDescent="0.25">
      <c r="A12332" s="290"/>
    </row>
    <row r="12333" spans="1:1" x14ac:dyDescent="0.25">
      <c r="A12333" s="290"/>
    </row>
    <row r="12334" spans="1:1" x14ac:dyDescent="0.25">
      <c r="A12334" s="290"/>
    </row>
    <row r="12335" spans="1:1" x14ac:dyDescent="0.25">
      <c r="A12335" s="290"/>
    </row>
    <row r="12336" spans="1:1" x14ac:dyDescent="0.25">
      <c r="A12336" s="290"/>
    </row>
    <row r="12337" spans="1:1" x14ac:dyDescent="0.25">
      <c r="A12337" s="290"/>
    </row>
    <row r="12338" spans="1:1" x14ac:dyDescent="0.25">
      <c r="A12338" s="290"/>
    </row>
    <row r="12339" spans="1:1" x14ac:dyDescent="0.25">
      <c r="A12339" s="290"/>
    </row>
    <row r="12340" spans="1:1" x14ac:dyDescent="0.25">
      <c r="A12340" s="290"/>
    </row>
    <row r="12341" spans="1:1" x14ac:dyDescent="0.25">
      <c r="A12341" s="290"/>
    </row>
    <row r="12342" spans="1:1" x14ac:dyDescent="0.25">
      <c r="A12342" s="290"/>
    </row>
    <row r="12343" spans="1:1" x14ac:dyDescent="0.25">
      <c r="A12343" s="290"/>
    </row>
    <row r="12344" spans="1:1" x14ac:dyDescent="0.25">
      <c r="A12344" s="290"/>
    </row>
    <row r="12345" spans="1:1" x14ac:dyDescent="0.25">
      <c r="A12345" s="290"/>
    </row>
    <row r="12346" spans="1:1" x14ac:dyDescent="0.25">
      <c r="A12346" s="290"/>
    </row>
    <row r="12347" spans="1:1" x14ac:dyDescent="0.25">
      <c r="A12347" s="290"/>
    </row>
    <row r="12348" spans="1:1" x14ac:dyDescent="0.25">
      <c r="A12348" s="290"/>
    </row>
    <row r="12349" spans="1:1" x14ac:dyDescent="0.25">
      <c r="A12349" s="290"/>
    </row>
    <row r="12350" spans="1:1" x14ac:dyDescent="0.25">
      <c r="A12350" s="290"/>
    </row>
    <row r="12351" spans="1:1" x14ac:dyDescent="0.25">
      <c r="A12351" s="290"/>
    </row>
    <row r="12352" spans="1:1" x14ac:dyDescent="0.25">
      <c r="A12352" s="290"/>
    </row>
    <row r="12353" spans="1:1" x14ac:dyDescent="0.25">
      <c r="A12353" s="290"/>
    </row>
    <row r="12354" spans="1:1" x14ac:dyDescent="0.25">
      <c r="A12354" s="290"/>
    </row>
    <row r="12355" spans="1:1" x14ac:dyDescent="0.25">
      <c r="A12355" s="290"/>
    </row>
    <row r="12356" spans="1:1" x14ac:dyDescent="0.25">
      <c r="A12356" s="290"/>
    </row>
    <row r="12357" spans="1:1" x14ac:dyDescent="0.25">
      <c r="A12357" s="290"/>
    </row>
    <row r="12358" spans="1:1" x14ac:dyDescent="0.25">
      <c r="A12358" s="290"/>
    </row>
    <row r="12359" spans="1:1" x14ac:dyDescent="0.25">
      <c r="A12359" s="290"/>
    </row>
    <row r="12360" spans="1:1" x14ac:dyDescent="0.25">
      <c r="A12360" s="290"/>
    </row>
    <row r="12361" spans="1:1" x14ac:dyDescent="0.25">
      <c r="A12361" s="290"/>
    </row>
    <row r="12362" spans="1:1" x14ac:dyDescent="0.25">
      <c r="A12362" s="290"/>
    </row>
    <row r="12363" spans="1:1" x14ac:dyDescent="0.25">
      <c r="A12363" s="290"/>
    </row>
    <row r="12364" spans="1:1" x14ac:dyDescent="0.25">
      <c r="A12364" s="290"/>
    </row>
    <row r="12365" spans="1:1" x14ac:dyDescent="0.25">
      <c r="A12365" s="290"/>
    </row>
    <row r="12366" spans="1:1" x14ac:dyDescent="0.25">
      <c r="A12366" s="290"/>
    </row>
    <row r="12367" spans="1:1" x14ac:dyDescent="0.25">
      <c r="A12367" s="290"/>
    </row>
    <row r="12368" spans="1:1" x14ac:dyDescent="0.25">
      <c r="A12368" s="290"/>
    </row>
    <row r="12369" spans="1:1" x14ac:dyDescent="0.25">
      <c r="A12369" s="290"/>
    </row>
    <row r="12370" spans="1:1" x14ac:dyDescent="0.25">
      <c r="A12370" s="290"/>
    </row>
    <row r="12371" spans="1:1" x14ac:dyDescent="0.25">
      <c r="A12371" s="290"/>
    </row>
    <row r="12372" spans="1:1" x14ac:dyDescent="0.25">
      <c r="A12372" s="290"/>
    </row>
    <row r="12373" spans="1:1" x14ac:dyDescent="0.25">
      <c r="A12373" s="290"/>
    </row>
    <row r="12374" spans="1:1" x14ac:dyDescent="0.25">
      <c r="A12374" s="290"/>
    </row>
    <row r="12375" spans="1:1" x14ac:dyDescent="0.25">
      <c r="A12375" s="290"/>
    </row>
    <row r="12376" spans="1:1" x14ac:dyDescent="0.25">
      <c r="A12376" s="290"/>
    </row>
    <row r="12377" spans="1:1" x14ac:dyDescent="0.25">
      <c r="A12377" s="290"/>
    </row>
    <row r="12378" spans="1:1" x14ac:dyDescent="0.25">
      <c r="A12378" s="290"/>
    </row>
    <row r="12379" spans="1:1" x14ac:dyDescent="0.25">
      <c r="A12379" s="290"/>
    </row>
    <row r="12380" spans="1:1" x14ac:dyDescent="0.25">
      <c r="A12380" s="290"/>
    </row>
    <row r="12381" spans="1:1" x14ac:dyDescent="0.25">
      <c r="A12381" s="290"/>
    </row>
    <row r="12382" spans="1:1" x14ac:dyDescent="0.25">
      <c r="A12382" s="290"/>
    </row>
    <row r="12383" spans="1:1" x14ac:dyDescent="0.25">
      <c r="A12383" s="290"/>
    </row>
    <row r="12384" spans="1:1" x14ac:dyDescent="0.25">
      <c r="A12384" s="290"/>
    </row>
    <row r="12385" spans="1:1" x14ac:dyDescent="0.25">
      <c r="A12385" s="290"/>
    </row>
    <row r="12386" spans="1:1" x14ac:dyDescent="0.25">
      <c r="A12386" s="290"/>
    </row>
    <row r="12387" spans="1:1" x14ac:dyDescent="0.25">
      <c r="A12387" s="290"/>
    </row>
    <row r="12388" spans="1:1" x14ac:dyDescent="0.25">
      <c r="A12388" s="290"/>
    </row>
    <row r="12389" spans="1:1" x14ac:dyDescent="0.25">
      <c r="A12389" s="290"/>
    </row>
    <row r="12390" spans="1:1" x14ac:dyDescent="0.25">
      <c r="A12390" s="290"/>
    </row>
    <row r="12391" spans="1:1" x14ac:dyDescent="0.25">
      <c r="A12391" s="290"/>
    </row>
    <row r="12392" spans="1:1" x14ac:dyDescent="0.25">
      <c r="A12392" s="290"/>
    </row>
    <row r="12393" spans="1:1" x14ac:dyDescent="0.25">
      <c r="A12393" s="290"/>
    </row>
    <row r="12394" spans="1:1" x14ac:dyDescent="0.25">
      <c r="A12394" s="290"/>
    </row>
    <row r="12395" spans="1:1" x14ac:dyDescent="0.25">
      <c r="A12395" s="290"/>
    </row>
    <row r="12396" spans="1:1" x14ac:dyDescent="0.25">
      <c r="A12396" s="290"/>
    </row>
    <row r="12397" spans="1:1" x14ac:dyDescent="0.25">
      <c r="A12397" s="290"/>
    </row>
    <row r="12398" spans="1:1" x14ac:dyDescent="0.25">
      <c r="A12398" s="290"/>
    </row>
    <row r="12399" spans="1:1" x14ac:dyDescent="0.25">
      <c r="A12399" s="290"/>
    </row>
    <row r="12400" spans="1:1" x14ac:dyDescent="0.25">
      <c r="A12400" s="290"/>
    </row>
    <row r="12401" spans="1:1" x14ac:dyDescent="0.25">
      <c r="A12401" s="290"/>
    </row>
    <row r="12402" spans="1:1" x14ac:dyDescent="0.25">
      <c r="A12402" s="290"/>
    </row>
    <row r="12403" spans="1:1" x14ac:dyDescent="0.25">
      <c r="A12403" s="290"/>
    </row>
    <row r="12404" spans="1:1" x14ac:dyDescent="0.25">
      <c r="A12404" s="290"/>
    </row>
    <row r="12405" spans="1:1" x14ac:dyDescent="0.25">
      <c r="A12405" s="290"/>
    </row>
    <row r="12406" spans="1:1" x14ac:dyDescent="0.25">
      <c r="A12406" s="290"/>
    </row>
    <row r="12407" spans="1:1" x14ac:dyDescent="0.25">
      <c r="A12407" s="290"/>
    </row>
    <row r="12408" spans="1:1" x14ac:dyDescent="0.25">
      <c r="A12408" s="290"/>
    </row>
    <row r="12409" spans="1:1" x14ac:dyDescent="0.25">
      <c r="A12409" s="290"/>
    </row>
    <row r="12410" spans="1:1" x14ac:dyDescent="0.25">
      <c r="A12410" s="290"/>
    </row>
    <row r="12411" spans="1:1" x14ac:dyDescent="0.25">
      <c r="A12411" s="290"/>
    </row>
    <row r="12412" spans="1:1" x14ac:dyDescent="0.25">
      <c r="A12412" s="290"/>
    </row>
    <row r="12413" spans="1:1" x14ac:dyDescent="0.25">
      <c r="A12413" s="290"/>
    </row>
    <row r="12414" spans="1:1" x14ac:dyDescent="0.25">
      <c r="A12414" s="290"/>
    </row>
    <row r="12415" spans="1:1" x14ac:dyDescent="0.25">
      <c r="A12415" s="290"/>
    </row>
    <row r="12416" spans="1:1" x14ac:dyDescent="0.25">
      <c r="A12416" s="290"/>
    </row>
    <row r="12417" spans="1:1" x14ac:dyDescent="0.25">
      <c r="A12417" s="290"/>
    </row>
    <row r="12418" spans="1:1" x14ac:dyDescent="0.25">
      <c r="A12418" s="290"/>
    </row>
    <row r="12419" spans="1:1" x14ac:dyDescent="0.25">
      <c r="A12419" s="290"/>
    </row>
    <row r="12420" spans="1:1" x14ac:dyDescent="0.25">
      <c r="A12420" s="290"/>
    </row>
    <row r="12421" spans="1:1" x14ac:dyDescent="0.25">
      <c r="A12421" s="290"/>
    </row>
    <row r="12422" spans="1:1" x14ac:dyDescent="0.25">
      <c r="A12422" s="290"/>
    </row>
    <row r="12423" spans="1:1" x14ac:dyDescent="0.25">
      <c r="A12423" s="290"/>
    </row>
    <row r="12424" spans="1:1" x14ac:dyDescent="0.25">
      <c r="A12424" s="290"/>
    </row>
    <row r="12425" spans="1:1" x14ac:dyDescent="0.25">
      <c r="A12425" s="290"/>
    </row>
    <row r="12426" spans="1:1" x14ac:dyDescent="0.25">
      <c r="A12426" s="290"/>
    </row>
    <row r="12427" spans="1:1" x14ac:dyDescent="0.25">
      <c r="A12427" s="290"/>
    </row>
    <row r="12428" spans="1:1" x14ac:dyDescent="0.25">
      <c r="A12428" s="290"/>
    </row>
    <row r="12429" spans="1:1" x14ac:dyDescent="0.25">
      <c r="A12429" s="290"/>
    </row>
    <row r="12430" spans="1:1" x14ac:dyDescent="0.25">
      <c r="A12430" s="290"/>
    </row>
    <row r="12431" spans="1:1" x14ac:dyDescent="0.25">
      <c r="A12431" s="290"/>
    </row>
    <row r="12432" spans="1:1" x14ac:dyDescent="0.25">
      <c r="A12432" s="290"/>
    </row>
    <row r="12433" spans="1:1" x14ac:dyDescent="0.25">
      <c r="A12433" s="290"/>
    </row>
    <row r="12434" spans="1:1" x14ac:dyDescent="0.25">
      <c r="A12434" s="290"/>
    </row>
    <row r="12435" spans="1:1" x14ac:dyDescent="0.25">
      <c r="A12435" s="290"/>
    </row>
    <row r="12436" spans="1:1" x14ac:dyDescent="0.25">
      <c r="A12436" s="290"/>
    </row>
    <row r="12437" spans="1:1" x14ac:dyDescent="0.25">
      <c r="A12437" s="290"/>
    </row>
    <row r="12438" spans="1:1" x14ac:dyDescent="0.25">
      <c r="A12438" s="290"/>
    </row>
    <row r="12439" spans="1:1" x14ac:dyDescent="0.25">
      <c r="A12439" s="290"/>
    </row>
    <row r="12440" spans="1:1" x14ac:dyDescent="0.25">
      <c r="A12440" s="290"/>
    </row>
    <row r="12441" spans="1:1" x14ac:dyDescent="0.25">
      <c r="A12441" s="290"/>
    </row>
    <row r="12442" spans="1:1" x14ac:dyDescent="0.25">
      <c r="A12442" s="290"/>
    </row>
    <row r="12443" spans="1:1" x14ac:dyDescent="0.25">
      <c r="A12443" s="290"/>
    </row>
    <row r="12444" spans="1:1" x14ac:dyDescent="0.25">
      <c r="A12444" s="290"/>
    </row>
    <row r="12445" spans="1:1" x14ac:dyDescent="0.25">
      <c r="A12445" s="290"/>
    </row>
    <row r="12446" spans="1:1" x14ac:dyDescent="0.25">
      <c r="A12446" s="290"/>
    </row>
    <row r="12447" spans="1:1" x14ac:dyDescent="0.25">
      <c r="A12447" s="290"/>
    </row>
    <row r="12448" spans="1:1" x14ac:dyDescent="0.25">
      <c r="A12448" s="290"/>
    </row>
    <row r="12449" spans="1:1" x14ac:dyDescent="0.25">
      <c r="A12449" s="290"/>
    </row>
    <row r="12450" spans="1:1" x14ac:dyDescent="0.25">
      <c r="A12450" s="290"/>
    </row>
    <row r="12451" spans="1:1" x14ac:dyDescent="0.25">
      <c r="A12451" s="290"/>
    </row>
    <row r="12452" spans="1:1" x14ac:dyDescent="0.25">
      <c r="A12452" s="290"/>
    </row>
    <row r="12453" spans="1:1" x14ac:dyDescent="0.25">
      <c r="A12453" s="290"/>
    </row>
    <row r="12454" spans="1:1" x14ac:dyDescent="0.25">
      <c r="A12454" s="290"/>
    </row>
    <row r="12455" spans="1:1" x14ac:dyDescent="0.25">
      <c r="A12455" s="290"/>
    </row>
    <row r="12456" spans="1:1" x14ac:dyDescent="0.25">
      <c r="A12456" s="290"/>
    </row>
    <row r="12457" spans="1:1" x14ac:dyDescent="0.25">
      <c r="A12457" s="290"/>
    </row>
    <row r="12458" spans="1:1" x14ac:dyDescent="0.25">
      <c r="A12458" s="290"/>
    </row>
    <row r="12459" spans="1:1" x14ac:dyDescent="0.25">
      <c r="A12459" s="290"/>
    </row>
    <row r="12460" spans="1:1" x14ac:dyDescent="0.25">
      <c r="A12460" s="290"/>
    </row>
    <row r="12461" spans="1:1" x14ac:dyDescent="0.25">
      <c r="A12461" s="290"/>
    </row>
    <row r="12462" spans="1:1" x14ac:dyDescent="0.25">
      <c r="A12462" s="290"/>
    </row>
    <row r="12463" spans="1:1" x14ac:dyDescent="0.25">
      <c r="A12463" s="290"/>
    </row>
    <row r="12464" spans="1:1" x14ac:dyDescent="0.25">
      <c r="A12464" s="290"/>
    </row>
    <row r="12465" spans="1:1" x14ac:dyDescent="0.25">
      <c r="A12465" s="290"/>
    </row>
    <row r="12466" spans="1:1" x14ac:dyDescent="0.25">
      <c r="A12466" s="290"/>
    </row>
    <row r="12467" spans="1:1" x14ac:dyDescent="0.25">
      <c r="A12467" s="290"/>
    </row>
    <row r="12468" spans="1:1" x14ac:dyDescent="0.25">
      <c r="A12468" s="290"/>
    </row>
    <row r="12469" spans="1:1" x14ac:dyDescent="0.25">
      <c r="A12469" s="290"/>
    </row>
    <row r="12470" spans="1:1" x14ac:dyDescent="0.25">
      <c r="A12470" s="290"/>
    </row>
    <row r="12471" spans="1:1" x14ac:dyDescent="0.25">
      <c r="A12471" s="290"/>
    </row>
    <row r="12472" spans="1:1" x14ac:dyDescent="0.25">
      <c r="A12472" s="290"/>
    </row>
    <row r="12473" spans="1:1" x14ac:dyDescent="0.25">
      <c r="A12473" s="290"/>
    </row>
    <row r="12474" spans="1:1" x14ac:dyDescent="0.25">
      <c r="A12474" s="290"/>
    </row>
    <row r="12475" spans="1:1" x14ac:dyDescent="0.25">
      <c r="A12475" s="290"/>
    </row>
    <row r="12476" spans="1:1" x14ac:dyDescent="0.25">
      <c r="A12476" s="290"/>
    </row>
    <row r="12477" spans="1:1" x14ac:dyDescent="0.25">
      <c r="A12477" s="290"/>
    </row>
    <row r="12478" spans="1:1" x14ac:dyDescent="0.25">
      <c r="A12478" s="290"/>
    </row>
    <row r="12479" spans="1:1" x14ac:dyDescent="0.25">
      <c r="A12479" s="290"/>
    </row>
    <row r="12480" spans="1:1" x14ac:dyDescent="0.25">
      <c r="A12480" s="290"/>
    </row>
    <row r="12481" spans="1:1" x14ac:dyDescent="0.25">
      <c r="A12481" s="290"/>
    </row>
    <row r="12482" spans="1:1" x14ac:dyDescent="0.25">
      <c r="A12482" s="290"/>
    </row>
    <row r="12483" spans="1:1" x14ac:dyDescent="0.25">
      <c r="A12483" s="290"/>
    </row>
    <row r="12484" spans="1:1" x14ac:dyDescent="0.25">
      <c r="A12484" s="290"/>
    </row>
    <row r="12485" spans="1:1" x14ac:dyDescent="0.25">
      <c r="A12485" s="290"/>
    </row>
    <row r="12486" spans="1:1" x14ac:dyDescent="0.25">
      <c r="A12486" s="290"/>
    </row>
    <row r="12487" spans="1:1" x14ac:dyDescent="0.25">
      <c r="A12487" s="290"/>
    </row>
    <row r="12488" spans="1:1" x14ac:dyDescent="0.25">
      <c r="A12488" s="290"/>
    </row>
    <row r="12489" spans="1:1" x14ac:dyDescent="0.25">
      <c r="A12489" s="290"/>
    </row>
    <row r="12490" spans="1:1" x14ac:dyDescent="0.25">
      <c r="A12490" s="290"/>
    </row>
    <row r="12491" spans="1:1" x14ac:dyDescent="0.25">
      <c r="A12491" s="290"/>
    </row>
    <row r="12492" spans="1:1" x14ac:dyDescent="0.25">
      <c r="A12492" s="290"/>
    </row>
    <row r="12493" spans="1:1" x14ac:dyDescent="0.25">
      <c r="A12493" s="290"/>
    </row>
    <row r="12494" spans="1:1" x14ac:dyDescent="0.25">
      <c r="A12494" s="290"/>
    </row>
    <row r="12495" spans="1:1" x14ac:dyDescent="0.25">
      <c r="A12495" s="290"/>
    </row>
    <row r="12496" spans="1:1" x14ac:dyDescent="0.25">
      <c r="A12496" s="290"/>
    </row>
    <row r="12497" spans="1:1" x14ac:dyDescent="0.25">
      <c r="A12497" s="290"/>
    </row>
    <row r="12498" spans="1:1" x14ac:dyDescent="0.25">
      <c r="A12498" s="290"/>
    </row>
    <row r="12499" spans="1:1" x14ac:dyDescent="0.25">
      <c r="A12499" s="290"/>
    </row>
    <row r="12500" spans="1:1" x14ac:dyDescent="0.25">
      <c r="A12500" s="290"/>
    </row>
    <row r="12501" spans="1:1" x14ac:dyDescent="0.25">
      <c r="A12501" s="290"/>
    </row>
    <row r="12502" spans="1:1" x14ac:dyDescent="0.25">
      <c r="A12502" s="290"/>
    </row>
    <row r="12503" spans="1:1" x14ac:dyDescent="0.25">
      <c r="A12503" s="290"/>
    </row>
    <row r="12504" spans="1:1" x14ac:dyDescent="0.25">
      <c r="A12504" s="290"/>
    </row>
    <row r="12505" spans="1:1" x14ac:dyDescent="0.25">
      <c r="A12505" s="290"/>
    </row>
    <row r="12506" spans="1:1" x14ac:dyDescent="0.25">
      <c r="A12506" s="290"/>
    </row>
    <row r="12507" spans="1:1" x14ac:dyDescent="0.25">
      <c r="A12507" s="290"/>
    </row>
    <row r="12508" spans="1:1" x14ac:dyDescent="0.25">
      <c r="A12508" s="290"/>
    </row>
    <row r="12509" spans="1:1" x14ac:dyDescent="0.25">
      <c r="A12509" s="290"/>
    </row>
    <row r="12510" spans="1:1" x14ac:dyDescent="0.25">
      <c r="A12510" s="290"/>
    </row>
    <row r="12511" spans="1:1" x14ac:dyDescent="0.25">
      <c r="A12511" s="290"/>
    </row>
    <row r="12512" spans="1:1" x14ac:dyDescent="0.25">
      <c r="A12512" s="290"/>
    </row>
    <row r="12513" spans="1:1" x14ac:dyDescent="0.25">
      <c r="A12513" s="290"/>
    </row>
    <row r="12514" spans="1:1" x14ac:dyDescent="0.25">
      <c r="A12514" s="290"/>
    </row>
    <row r="12515" spans="1:1" x14ac:dyDescent="0.25">
      <c r="A12515" s="290"/>
    </row>
    <row r="12516" spans="1:1" x14ac:dyDescent="0.25">
      <c r="A12516" s="290"/>
    </row>
    <row r="12517" spans="1:1" x14ac:dyDescent="0.25">
      <c r="A12517" s="290"/>
    </row>
    <row r="12518" spans="1:1" x14ac:dyDescent="0.25">
      <c r="A12518" s="290"/>
    </row>
    <row r="12519" spans="1:1" x14ac:dyDescent="0.25">
      <c r="A12519" s="290"/>
    </row>
    <row r="12520" spans="1:1" x14ac:dyDescent="0.25">
      <c r="A12520" s="290"/>
    </row>
    <row r="12521" spans="1:1" x14ac:dyDescent="0.25">
      <c r="A12521" s="290"/>
    </row>
    <row r="12522" spans="1:1" x14ac:dyDescent="0.25">
      <c r="A12522" s="290"/>
    </row>
    <row r="12523" spans="1:1" x14ac:dyDescent="0.25">
      <c r="A12523" s="290"/>
    </row>
    <row r="12524" spans="1:1" x14ac:dyDescent="0.25">
      <c r="A12524" s="290"/>
    </row>
    <row r="12525" spans="1:1" x14ac:dyDescent="0.25">
      <c r="A12525" s="290"/>
    </row>
    <row r="12526" spans="1:1" x14ac:dyDescent="0.25">
      <c r="A12526" s="290"/>
    </row>
    <row r="12527" spans="1:1" x14ac:dyDescent="0.25">
      <c r="A12527" s="290"/>
    </row>
    <row r="12528" spans="1:1" x14ac:dyDescent="0.25">
      <c r="A12528" s="290"/>
    </row>
    <row r="12529" spans="1:1" x14ac:dyDescent="0.25">
      <c r="A12529" s="290"/>
    </row>
    <row r="12530" spans="1:1" x14ac:dyDescent="0.25">
      <c r="A12530" s="290"/>
    </row>
    <row r="12531" spans="1:1" x14ac:dyDescent="0.25">
      <c r="A12531" s="290"/>
    </row>
    <row r="12532" spans="1:1" x14ac:dyDescent="0.25">
      <c r="A12532" s="290"/>
    </row>
    <row r="12533" spans="1:1" x14ac:dyDescent="0.25">
      <c r="A12533" s="290"/>
    </row>
    <row r="12534" spans="1:1" x14ac:dyDescent="0.25">
      <c r="A12534" s="290"/>
    </row>
    <row r="12535" spans="1:1" x14ac:dyDescent="0.25">
      <c r="A12535" s="290"/>
    </row>
    <row r="12536" spans="1:1" x14ac:dyDescent="0.25">
      <c r="A12536" s="290"/>
    </row>
    <row r="12537" spans="1:1" x14ac:dyDescent="0.25">
      <c r="A12537" s="290"/>
    </row>
    <row r="12538" spans="1:1" x14ac:dyDescent="0.25">
      <c r="A12538" s="290"/>
    </row>
    <row r="12539" spans="1:1" x14ac:dyDescent="0.25">
      <c r="A12539" s="290"/>
    </row>
    <row r="12540" spans="1:1" x14ac:dyDescent="0.25">
      <c r="A12540" s="290"/>
    </row>
    <row r="12541" spans="1:1" x14ac:dyDescent="0.25">
      <c r="A12541" s="290"/>
    </row>
    <row r="12542" spans="1:1" x14ac:dyDescent="0.25">
      <c r="A12542" s="290"/>
    </row>
    <row r="12543" spans="1:1" x14ac:dyDescent="0.25">
      <c r="A12543" s="290"/>
    </row>
    <row r="12544" spans="1:1" x14ac:dyDescent="0.25">
      <c r="A12544" s="290"/>
    </row>
    <row r="12545" spans="1:1" x14ac:dyDescent="0.25">
      <c r="A12545" s="290"/>
    </row>
    <row r="12546" spans="1:1" x14ac:dyDescent="0.25">
      <c r="A12546" s="290"/>
    </row>
    <row r="12547" spans="1:1" x14ac:dyDescent="0.25">
      <c r="A12547" s="290"/>
    </row>
    <row r="12548" spans="1:1" x14ac:dyDescent="0.25">
      <c r="A12548" s="290"/>
    </row>
    <row r="12549" spans="1:1" x14ac:dyDescent="0.25">
      <c r="A12549" s="290"/>
    </row>
    <row r="12550" spans="1:1" x14ac:dyDescent="0.25">
      <c r="A12550" s="290"/>
    </row>
    <row r="12551" spans="1:1" x14ac:dyDescent="0.25">
      <c r="A12551" s="290"/>
    </row>
    <row r="12552" spans="1:1" x14ac:dyDescent="0.25">
      <c r="A12552" s="290"/>
    </row>
    <row r="12553" spans="1:1" x14ac:dyDescent="0.25">
      <c r="A12553" s="290"/>
    </row>
    <row r="12554" spans="1:1" x14ac:dyDescent="0.25">
      <c r="A12554" s="290"/>
    </row>
    <row r="12555" spans="1:1" x14ac:dyDescent="0.25">
      <c r="A12555" s="290"/>
    </row>
    <row r="12556" spans="1:1" x14ac:dyDescent="0.25">
      <c r="A12556" s="290"/>
    </row>
    <row r="12557" spans="1:1" x14ac:dyDescent="0.25">
      <c r="A12557" s="290"/>
    </row>
    <row r="12558" spans="1:1" x14ac:dyDescent="0.25">
      <c r="A12558" s="290"/>
    </row>
    <row r="12559" spans="1:1" x14ac:dyDescent="0.25">
      <c r="A12559" s="290"/>
    </row>
    <row r="12560" spans="1:1" x14ac:dyDescent="0.25">
      <c r="A12560" s="290"/>
    </row>
    <row r="12561" spans="1:1" x14ac:dyDescent="0.25">
      <c r="A12561" s="290"/>
    </row>
    <row r="12562" spans="1:1" x14ac:dyDescent="0.25">
      <c r="A12562" s="290"/>
    </row>
    <row r="12563" spans="1:1" x14ac:dyDescent="0.25">
      <c r="A12563" s="290"/>
    </row>
    <row r="12564" spans="1:1" x14ac:dyDescent="0.25">
      <c r="A12564" s="290"/>
    </row>
    <row r="12565" spans="1:1" x14ac:dyDescent="0.25">
      <c r="A12565" s="290"/>
    </row>
    <row r="12566" spans="1:1" x14ac:dyDescent="0.25">
      <c r="A12566" s="290"/>
    </row>
    <row r="12567" spans="1:1" x14ac:dyDescent="0.25">
      <c r="A12567" s="290"/>
    </row>
    <row r="12568" spans="1:1" x14ac:dyDescent="0.25">
      <c r="A12568" s="290"/>
    </row>
    <row r="12569" spans="1:1" x14ac:dyDescent="0.25">
      <c r="A12569" s="290"/>
    </row>
    <row r="12570" spans="1:1" x14ac:dyDescent="0.25">
      <c r="A12570" s="290"/>
    </row>
    <row r="12571" spans="1:1" x14ac:dyDescent="0.25">
      <c r="A12571" s="290"/>
    </row>
    <row r="12572" spans="1:1" x14ac:dyDescent="0.25">
      <c r="A12572" s="290"/>
    </row>
    <row r="12573" spans="1:1" x14ac:dyDescent="0.25">
      <c r="A12573" s="290"/>
    </row>
    <row r="12574" spans="1:1" x14ac:dyDescent="0.25">
      <c r="A12574" s="290"/>
    </row>
    <row r="12575" spans="1:1" x14ac:dyDescent="0.25">
      <c r="A12575" s="290"/>
    </row>
    <row r="12576" spans="1:1" x14ac:dyDescent="0.25">
      <c r="A12576" s="290"/>
    </row>
    <row r="12577" spans="1:1" x14ac:dyDescent="0.25">
      <c r="A12577" s="290"/>
    </row>
    <row r="12578" spans="1:1" x14ac:dyDescent="0.25">
      <c r="A12578" s="290"/>
    </row>
    <row r="12579" spans="1:1" x14ac:dyDescent="0.25">
      <c r="A12579" s="290"/>
    </row>
    <row r="12580" spans="1:1" x14ac:dyDescent="0.25">
      <c r="A12580" s="290"/>
    </row>
    <row r="12581" spans="1:1" x14ac:dyDescent="0.25">
      <c r="A12581" s="290"/>
    </row>
    <row r="12582" spans="1:1" x14ac:dyDescent="0.25">
      <c r="A12582" s="290"/>
    </row>
    <row r="12583" spans="1:1" x14ac:dyDescent="0.25">
      <c r="A12583" s="290"/>
    </row>
    <row r="12584" spans="1:1" x14ac:dyDescent="0.25">
      <c r="A12584" s="290"/>
    </row>
    <row r="12585" spans="1:1" x14ac:dyDescent="0.25">
      <c r="A12585" s="290"/>
    </row>
    <row r="12586" spans="1:1" x14ac:dyDescent="0.25">
      <c r="A12586" s="290"/>
    </row>
    <row r="12587" spans="1:1" x14ac:dyDescent="0.25">
      <c r="A12587" s="290"/>
    </row>
    <row r="12588" spans="1:1" x14ac:dyDescent="0.25">
      <c r="A12588" s="290"/>
    </row>
    <row r="12589" spans="1:1" x14ac:dyDescent="0.25">
      <c r="A12589" s="290"/>
    </row>
    <row r="12590" spans="1:1" x14ac:dyDescent="0.25">
      <c r="A12590" s="290"/>
    </row>
    <row r="12591" spans="1:1" x14ac:dyDescent="0.25">
      <c r="A12591" s="290"/>
    </row>
    <row r="12592" spans="1:1" x14ac:dyDescent="0.25">
      <c r="A12592" s="290"/>
    </row>
    <row r="12593" spans="1:1" x14ac:dyDescent="0.25">
      <c r="A12593" s="290"/>
    </row>
    <row r="12594" spans="1:1" x14ac:dyDescent="0.25">
      <c r="A12594" s="290"/>
    </row>
    <row r="12595" spans="1:1" x14ac:dyDescent="0.25">
      <c r="A12595" s="290"/>
    </row>
    <row r="12596" spans="1:1" x14ac:dyDescent="0.25">
      <c r="A12596" s="290"/>
    </row>
    <row r="12597" spans="1:1" x14ac:dyDescent="0.25">
      <c r="A12597" s="290"/>
    </row>
    <row r="12598" spans="1:1" x14ac:dyDescent="0.25">
      <c r="A12598" s="290"/>
    </row>
    <row r="12599" spans="1:1" x14ac:dyDescent="0.25">
      <c r="A12599" s="290"/>
    </row>
    <row r="12600" spans="1:1" x14ac:dyDescent="0.25">
      <c r="A12600" s="290"/>
    </row>
    <row r="12601" spans="1:1" x14ac:dyDescent="0.25">
      <c r="A12601" s="290"/>
    </row>
    <row r="12602" spans="1:1" x14ac:dyDescent="0.25">
      <c r="A12602" s="290"/>
    </row>
    <row r="12603" spans="1:1" x14ac:dyDescent="0.25">
      <c r="A12603" s="290"/>
    </row>
    <row r="12604" spans="1:1" x14ac:dyDescent="0.25">
      <c r="A12604" s="290"/>
    </row>
    <row r="12605" spans="1:1" x14ac:dyDescent="0.25">
      <c r="A12605" s="290"/>
    </row>
    <row r="12606" spans="1:1" x14ac:dyDescent="0.25">
      <c r="A12606" s="290"/>
    </row>
    <row r="12607" spans="1:1" x14ac:dyDescent="0.25">
      <c r="A12607" s="290"/>
    </row>
    <row r="12608" spans="1:1" x14ac:dyDescent="0.25">
      <c r="A12608" s="290"/>
    </row>
    <row r="12609" spans="1:1" x14ac:dyDescent="0.25">
      <c r="A12609" s="290"/>
    </row>
    <row r="12610" spans="1:1" x14ac:dyDescent="0.25">
      <c r="A12610" s="290"/>
    </row>
    <row r="12611" spans="1:1" x14ac:dyDescent="0.25">
      <c r="A12611" s="290"/>
    </row>
    <row r="12612" spans="1:1" x14ac:dyDescent="0.25">
      <c r="A12612" s="290"/>
    </row>
    <row r="12613" spans="1:1" x14ac:dyDescent="0.25">
      <c r="A12613" s="290"/>
    </row>
    <row r="12614" spans="1:1" x14ac:dyDescent="0.25">
      <c r="A12614" s="290"/>
    </row>
    <row r="12615" spans="1:1" x14ac:dyDescent="0.25">
      <c r="A12615" s="290"/>
    </row>
    <row r="12616" spans="1:1" x14ac:dyDescent="0.25">
      <c r="A12616" s="290"/>
    </row>
    <row r="12617" spans="1:1" x14ac:dyDescent="0.25">
      <c r="A12617" s="290"/>
    </row>
    <row r="12618" spans="1:1" x14ac:dyDescent="0.25">
      <c r="A12618" s="290"/>
    </row>
    <row r="12619" spans="1:1" x14ac:dyDescent="0.25">
      <c r="A12619" s="290"/>
    </row>
    <row r="12620" spans="1:1" x14ac:dyDescent="0.25">
      <c r="A12620" s="290"/>
    </row>
    <row r="12621" spans="1:1" x14ac:dyDescent="0.25">
      <c r="A12621" s="290"/>
    </row>
    <row r="12622" spans="1:1" x14ac:dyDescent="0.25">
      <c r="A12622" s="290"/>
    </row>
    <row r="12623" spans="1:1" x14ac:dyDescent="0.25">
      <c r="A12623" s="290"/>
    </row>
    <row r="12624" spans="1:1" x14ac:dyDescent="0.25">
      <c r="A12624" s="290"/>
    </row>
    <row r="12625" spans="1:1" x14ac:dyDescent="0.25">
      <c r="A12625" s="290"/>
    </row>
    <row r="12626" spans="1:1" x14ac:dyDescent="0.25">
      <c r="A12626" s="290"/>
    </row>
    <row r="12627" spans="1:1" x14ac:dyDescent="0.25">
      <c r="A12627" s="290"/>
    </row>
    <row r="12628" spans="1:1" x14ac:dyDescent="0.25">
      <c r="A12628" s="290"/>
    </row>
    <row r="12629" spans="1:1" x14ac:dyDescent="0.25">
      <c r="A12629" s="290"/>
    </row>
    <row r="12630" spans="1:1" x14ac:dyDescent="0.25">
      <c r="A12630" s="290"/>
    </row>
    <row r="12631" spans="1:1" x14ac:dyDescent="0.25">
      <c r="A12631" s="290"/>
    </row>
    <row r="12632" spans="1:1" x14ac:dyDescent="0.25">
      <c r="A12632" s="290"/>
    </row>
    <row r="12633" spans="1:1" x14ac:dyDescent="0.25">
      <c r="A12633" s="290"/>
    </row>
    <row r="12634" spans="1:1" x14ac:dyDescent="0.25">
      <c r="A12634" s="290"/>
    </row>
    <row r="12635" spans="1:1" x14ac:dyDescent="0.25">
      <c r="A12635" s="290"/>
    </row>
    <row r="12636" spans="1:1" x14ac:dyDescent="0.25">
      <c r="A12636" s="290"/>
    </row>
    <row r="12637" spans="1:1" x14ac:dyDescent="0.25">
      <c r="A12637" s="290"/>
    </row>
    <row r="12638" spans="1:1" x14ac:dyDescent="0.25">
      <c r="A12638" s="290"/>
    </row>
    <row r="12639" spans="1:1" x14ac:dyDescent="0.25">
      <c r="A12639" s="290"/>
    </row>
    <row r="12640" spans="1:1" x14ac:dyDescent="0.25">
      <c r="A12640" s="290"/>
    </row>
    <row r="12641" spans="1:1" x14ac:dyDescent="0.25">
      <c r="A12641" s="290"/>
    </row>
    <row r="12642" spans="1:1" x14ac:dyDescent="0.25">
      <c r="A12642" s="290"/>
    </row>
    <row r="12643" spans="1:1" x14ac:dyDescent="0.25">
      <c r="A12643" s="290"/>
    </row>
    <row r="12644" spans="1:1" x14ac:dyDescent="0.25">
      <c r="A12644" s="290"/>
    </row>
    <row r="12645" spans="1:1" x14ac:dyDescent="0.25">
      <c r="A12645" s="290"/>
    </row>
    <row r="12646" spans="1:1" x14ac:dyDescent="0.25">
      <c r="A12646" s="290"/>
    </row>
    <row r="12647" spans="1:1" x14ac:dyDescent="0.25">
      <c r="A12647" s="290"/>
    </row>
    <row r="12648" spans="1:1" x14ac:dyDescent="0.25">
      <c r="A12648" s="290"/>
    </row>
    <row r="12649" spans="1:1" x14ac:dyDescent="0.25">
      <c r="A12649" s="290"/>
    </row>
    <row r="12650" spans="1:1" x14ac:dyDescent="0.25">
      <c r="A12650" s="290"/>
    </row>
    <row r="12651" spans="1:1" x14ac:dyDescent="0.25">
      <c r="A12651" s="290"/>
    </row>
    <row r="12652" spans="1:1" x14ac:dyDescent="0.25">
      <c r="A12652" s="290"/>
    </row>
    <row r="12653" spans="1:1" x14ac:dyDescent="0.25">
      <c r="A12653" s="290"/>
    </row>
    <row r="12654" spans="1:1" x14ac:dyDescent="0.25">
      <c r="A12654" s="290"/>
    </row>
    <row r="12655" spans="1:1" x14ac:dyDescent="0.25">
      <c r="A12655" s="290"/>
    </row>
    <row r="12656" spans="1:1" x14ac:dyDescent="0.25">
      <c r="A12656" s="290"/>
    </row>
    <row r="12657" spans="1:1" x14ac:dyDescent="0.25">
      <c r="A12657" s="290"/>
    </row>
    <row r="12658" spans="1:1" x14ac:dyDescent="0.25">
      <c r="A12658" s="290"/>
    </row>
    <row r="12659" spans="1:1" x14ac:dyDescent="0.25">
      <c r="A12659" s="290"/>
    </row>
    <row r="12660" spans="1:1" x14ac:dyDescent="0.25">
      <c r="A12660" s="290"/>
    </row>
    <row r="12661" spans="1:1" x14ac:dyDescent="0.25">
      <c r="A12661" s="290"/>
    </row>
    <row r="12662" spans="1:1" x14ac:dyDescent="0.25">
      <c r="A12662" s="290"/>
    </row>
    <row r="12663" spans="1:1" x14ac:dyDescent="0.25">
      <c r="A12663" s="290"/>
    </row>
    <row r="12664" spans="1:1" x14ac:dyDescent="0.25">
      <c r="A12664" s="290"/>
    </row>
    <row r="12665" spans="1:1" x14ac:dyDescent="0.25">
      <c r="A12665" s="290"/>
    </row>
    <row r="12666" spans="1:1" x14ac:dyDescent="0.25">
      <c r="A12666" s="290"/>
    </row>
    <row r="12667" spans="1:1" x14ac:dyDescent="0.25">
      <c r="A12667" s="290"/>
    </row>
    <row r="12668" spans="1:1" x14ac:dyDescent="0.25">
      <c r="A12668" s="290"/>
    </row>
    <row r="12669" spans="1:1" x14ac:dyDescent="0.25">
      <c r="A12669" s="290"/>
    </row>
    <row r="12670" spans="1:1" x14ac:dyDescent="0.25">
      <c r="A12670" s="290"/>
    </row>
    <row r="12671" spans="1:1" x14ac:dyDescent="0.25">
      <c r="A12671" s="290"/>
    </row>
    <row r="12672" spans="1:1" x14ac:dyDescent="0.25">
      <c r="A12672" s="290"/>
    </row>
    <row r="12673" spans="1:1" x14ac:dyDescent="0.25">
      <c r="A12673" s="290"/>
    </row>
    <row r="12674" spans="1:1" x14ac:dyDescent="0.25">
      <c r="A12674" s="290"/>
    </row>
    <row r="12675" spans="1:1" x14ac:dyDescent="0.25">
      <c r="A12675" s="290"/>
    </row>
    <row r="12676" spans="1:1" x14ac:dyDescent="0.25">
      <c r="A12676" s="290"/>
    </row>
    <row r="12677" spans="1:1" x14ac:dyDescent="0.25">
      <c r="A12677" s="290"/>
    </row>
    <row r="12678" spans="1:1" x14ac:dyDescent="0.25">
      <c r="A12678" s="290"/>
    </row>
    <row r="12679" spans="1:1" x14ac:dyDescent="0.25">
      <c r="A12679" s="290"/>
    </row>
    <row r="12680" spans="1:1" x14ac:dyDescent="0.25">
      <c r="A12680" s="290"/>
    </row>
    <row r="12681" spans="1:1" x14ac:dyDescent="0.25">
      <c r="A12681" s="290"/>
    </row>
    <row r="12682" spans="1:1" x14ac:dyDescent="0.25">
      <c r="A12682" s="290"/>
    </row>
    <row r="12683" spans="1:1" x14ac:dyDescent="0.25">
      <c r="A12683" s="290"/>
    </row>
    <row r="12684" spans="1:1" x14ac:dyDescent="0.25">
      <c r="A12684" s="290"/>
    </row>
    <row r="12685" spans="1:1" x14ac:dyDescent="0.25">
      <c r="A12685" s="290"/>
    </row>
    <row r="12686" spans="1:1" x14ac:dyDescent="0.25">
      <c r="A12686" s="290"/>
    </row>
    <row r="12687" spans="1:1" x14ac:dyDescent="0.25">
      <c r="A12687" s="290"/>
    </row>
    <row r="12688" spans="1:1" x14ac:dyDescent="0.25">
      <c r="A12688" s="290"/>
    </row>
    <row r="12689" spans="1:1" x14ac:dyDescent="0.25">
      <c r="A12689" s="290"/>
    </row>
    <row r="12690" spans="1:1" x14ac:dyDescent="0.25">
      <c r="A12690" s="290"/>
    </row>
    <row r="12691" spans="1:1" x14ac:dyDescent="0.25">
      <c r="A12691" s="290"/>
    </row>
    <row r="12692" spans="1:1" x14ac:dyDescent="0.25">
      <c r="A12692" s="290"/>
    </row>
    <row r="12693" spans="1:1" x14ac:dyDescent="0.25">
      <c r="A12693" s="290"/>
    </row>
    <row r="12694" spans="1:1" x14ac:dyDescent="0.25">
      <c r="A12694" s="290"/>
    </row>
    <row r="12695" spans="1:1" x14ac:dyDescent="0.25">
      <c r="A12695" s="290"/>
    </row>
    <row r="12696" spans="1:1" x14ac:dyDescent="0.25">
      <c r="A12696" s="290"/>
    </row>
    <row r="12697" spans="1:1" x14ac:dyDescent="0.25">
      <c r="A12697" s="290"/>
    </row>
    <row r="12698" spans="1:1" x14ac:dyDescent="0.25">
      <c r="A12698" s="290"/>
    </row>
    <row r="12699" spans="1:1" x14ac:dyDescent="0.25">
      <c r="A12699" s="290"/>
    </row>
    <row r="12700" spans="1:1" x14ac:dyDescent="0.25">
      <c r="A12700" s="290"/>
    </row>
    <row r="12701" spans="1:1" x14ac:dyDescent="0.25">
      <c r="A12701" s="290"/>
    </row>
    <row r="12702" spans="1:1" x14ac:dyDescent="0.25">
      <c r="A12702" s="290"/>
    </row>
    <row r="12703" spans="1:1" x14ac:dyDescent="0.25">
      <c r="A12703" s="290"/>
    </row>
    <row r="12704" spans="1:1" x14ac:dyDescent="0.25">
      <c r="A12704" s="290"/>
    </row>
    <row r="12705" spans="1:1" x14ac:dyDescent="0.25">
      <c r="A12705" s="290"/>
    </row>
    <row r="12706" spans="1:1" x14ac:dyDescent="0.25">
      <c r="A12706" s="290"/>
    </row>
    <row r="12707" spans="1:1" x14ac:dyDescent="0.25">
      <c r="A12707" s="290"/>
    </row>
    <row r="12708" spans="1:1" x14ac:dyDescent="0.25">
      <c r="A12708" s="290"/>
    </row>
    <row r="12709" spans="1:1" x14ac:dyDescent="0.25">
      <c r="A12709" s="290"/>
    </row>
    <row r="12710" spans="1:1" x14ac:dyDescent="0.25">
      <c r="A12710" s="290"/>
    </row>
    <row r="12711" spans="1:1" x14ac:dyDescent="0.25">
      <c r="A12711" s="290"/>
    </row>
    <row r="12712" spans="1:1" x14ac:dyDescent="0.25">
      <c r="A12712" s="290"/>
    </row>
    <row r="12713" spans="1:1" x14ac:dyDescent="0.25">
      <c r="A12713" s="290"/>
    </row>
    <row r="12714" spans="1:1" x14ac:dyDescent="0.25">
      <c r="A12714" s="290"/>
    </row>
    <row r="12715" spans="1:1" x14ac:dyDescent="0.25">
      <c r="A12715" s="290"/>
    </row>
    <row r="12716" spans="1:1" x14ac:dyDescent="0.25">
      <c r="A12716" s="290"/>
    </row>
    <row r="12717" spans="1:1" x14ac:dyDescent="0.25">
      <c r="A12717" s="290"/>
    </row>
    <row r="12718" spans="1:1" x14ac:dyDescent="0.25">
      <c r="A12718" s="290"/>
    </row>
    <row r="12719" spans="1:1" x14ac:dyDescent="0.25">
      <c r="A12719" s="290"/>
    </row>
    <row r="12720" spans="1:1" x14ac:dyDescent="0.25">
      <c r="A12720" s="290"/>
    </row>
    <row r="12721" spans="1:1" x14ac:dyDescent="0.25">
      <c r="A12721" s="290"/>
    </row>
    <row r="12722" spans="1:1" x14ac:dyDescent="0.25">
      <c r="A12722" s="290"/>
    </row>
    <row r="12723" spans="1:1" x14ac:dyDescent="0.25">
      <c r="A12723" s="290"/>
    </row>
    <row r="12724" spans="1:1" x14ac:dyDescent="0.25">
      <c r="A12724" s="290"/>
    </row>
    <row r="12725" spans="1:1" x14ac:dyDescent="0.25">
      <c r="A12725" s="290"/>
    </row>
    <row r="12726" spans="1:1" x14ac:dyDescent="0.25">
      <c r="A12726" s="290"/>
    </row>
    <row r="12727" spans="1:1" x14ac:dyDescent="0.25">
      <c r="A12727" s="290"/>
    </row>
    <row r="12728" spans="1:1" x14ac:dyDescent="0.25">
      <c r="A12728" s="290"/>
    </row>
    <row r="12729" spans="1:1" x14ac:dyDescent="0.25">
      <c r="A12729" s="290"/>
    </row>
    <row r="12730" spans="1:1" x14ac:dyDescent="0.25">
      <c r="A12730" s="290"/>
    </row>
    <row r="12731" spans="1:1" x14ac:dyDescent="0.25">
      <c r="A12731" s="290"/>
    </row>
    <row r="12732" spans="1:1" x14ac:dyDescent="0.25">
      <c r="A12732" s="290"/>
    </row>
    <row r="12733" spans="1:1" x14ac:dyDescent="0.25">
      <c r="A12733" s="290"/>
    </row>
    <row r="12734" spans="1:1" x14ac:dyDescent="0.25">
      <c r="A12734" s="290"/>
    </row>
    <row r="12735" spans="1:1" x14ac:dyDescent="0.25">
      <c r="A12735" s="290"/>
    </row>
    <row r="12736" spans="1:1" x14ac:dyDescent="0.25">
      <c r="A12736" s="290"/>
    </row>
    <row r="12737" spans="1:1" x14ac:dyDescent="0.25">
      <c r="A12737" s="290"/>
    </row>
    <row r="12738" spans="1:1" x14ac:dyDescent="0.25">
      <c r="A12738" s="290"/>
    </row>
    <row r="12739" spans="1:1" x14ac:dyDescent="0.25">
      <c r="A12739" s="290"/>
    </row>
    <row r="12740" spans="1:1" x14ac:dyDescent="0.25">
      <c r="A12740" s="290"/>
    </row>
    <row r="12741" spans="1:1" x14ac:dyDescent="0.25">
      <c r="A12741" s="290"/>
    </row>
    <row r="12742" spans="1:1" x14ac:dyDescent="0.25">
      <c r="A12742" s="290"/>
    </row>
    <row r="12743" spans="1:1" x14ac:dyDescent="0.25">
      <c r="A12743" s="290"/>
    </row>
    <row r="12744" spans="1:1" x14ac:dyDescent="0.25">
      <c r="A12744" s="290"/>
    </row>
    <row r="12745" spans="1:1" x14ac:dyDescent="0.25">
      <c r="A12745" s="290"/>
    </row>
    <row r="12746" spans="1:1" x14ac:dyDescent="0.25">
      <c r="A12746" s="290"/>
    </row>
    <row r="12747" spans="1:1" x14ac:dyDescent="0.25">
      <c r="A12747" s="290"/>
    </row>
    <row r="12748" spans="1:1" x14ac:dyDescent="0.25">
      <c r="A12748" s="290"/>
    </row>
    <row r="12749" spans="1:1" x14ac:dyDescent="0.25">
      <c r="A12749" s="290"/>
    </row>
    <row r="12750" spans="1:1" x14ac:dyDescent="0.25">
      <c r="A12750" s="290"/>
    </row>
    <row r="12751" spans="1:1" x14ac:dyDescent="0.25">
      <c r="A12751" s="290"/>
    </row>
    <row r="12752" spans="1:1" x14ac:dyDescent="0.25">
      <c r="A12752" s="290"/>
    </row>
    <row r="12753" spans="1:1" x14ac:dyDescent="0.25">
      <c r="A12753" s="290"/>
    </row>
    <row r="12754" spans="1:1" x14ac:dyDescent="0.25">
      <c r="A12754" s="290"/>
    </row>
    <row r="12755" spans="1:1" x14ac:dyDescent="0.25">
      <c r="A12755" s="290"/>
    </row>
    <row r="12756" spans="1:1" x14ac:dyDescent="0.25">
      <c r="A12756" s="290"/>
    </row>
    <row r="12757" spans="1:1" x14ac:dyDescent="0.25">
      <c r="A12757" s="290"/>
    </row>
    <row r="12758" spans="1:1" x14ac:dyDescent="0.25">
      <c r="A12758" s="290"/>
    </row>
    <row r="12759" spans="1:1" x14ac:dyDescent="0.25">
      <c r="A12759" s="290"/>
    </row>
    <row r="12760" spans="1:1" x14ac:dyDescent="0.25">
      <c r="A12760" s="290"/>
    </row>
    <row r="12761" spans="1:1" x14ac:dyDescent="0.25">
      <c r="A12761" s="290"/>
    </row>
    <row r="12762" spans="1:1" x14ac:dyDescent="0.25">
      <c r="A12762" s="290"/>
    </row>
    <row r="12763" spans="1:1" x14ac:dyDescent="0.25">
      <c r="A12763" s="290"/>
    </row>
    <row r="12764" spans="1:1" x14ac:dyDescent="0.25">
      <c r="A12764" s="290"/>
    </row>
    <row r="12765" spans="1:1" x14ac:dyDescent="0.25">
      <c r="A12765" s="290"/>
    </row>
    <row r="12766" spans="1:1" x14ac:dyDescent="0.25">
      <c r="A12766" s="290"/>
    </row>
    <row r="12767" spans="1:1" x14ac:dyDescent="0.25">
      <c r="A12767" s="290"/>
    </row>
    <row r="12768" spans="1:1" x14ac:dyDescent="0.25">
      <c r="A12768" s="290"/>
    </row>
    <row r="12769" spans="1:1" x14ac:dyDescent="0.25">
      <c r="A12769" s="290"/>
    </row>
    <row r="12770" spans="1:1" x14ac:dyDescent="0.25">
      <c r="A12770" s="290"/>
    </row>
    <row r="12771" spans="1:1" x14ac:dyDescent="0.25">
      <c r="A12771" s="290"/>
    </row>
    <row r="12772" spans="1:1" x14ac:dyDescent="0.25">
      <c r="A12772" s="290"/>
    </row>
    <row r="12773" spans="1:1" x14ac:dyDescent="0.25">
      <c r="A12773" s="290"/>
    </row>
    <row r="12774" spans="1:1" x14ac:dyDescent="0.25">
      <c r="A12774" s="290"/>
    </row>
    <row r="12775" spans="1:1" x14ac:dyDescent="0.25">
      <c r="A12775" s="290"/>
    </row>
    <row r="12776" spans="1:1" x14ac:dyDescent="0.25">
      <c r="A12776" s="290"/>
    </row>
    <row r="12777" spans="1:1" x14ac:dyDescent="0.25">
      <c r="A12777" s="290"/>
    </row>
    <row r="12778" spans="1:1" x14ac:dyDescent="0.25">
      <c r="A12778" s="290"/>
    </row>
    <row r="12779" spans="1:1" x14ac:dyDescent="0.25">
      <c r="A12779" s="290"/>
    </row>
    <row r="12780" spans="1:1" x14ac:dyDescent="0.25">
      <c r="A12780" s="290"/>
    </row>
    <row r="12781" spans="1:1" x14ac:dyDescent="0.25">
      <c r="A12781" s="290"/>
    </row>
    <row r="12782" spans="1:1" x14ac:dyDescent="0.25">
      <c r="A12782" s="290"/>
    </row>
    <row r="12783" spans="1:1" x14ac:dyDescent="0.25">
      <c r="A12783" s="290"/>
    </row>
    <row r="12784" spans="1:1" x14ac:dyDescent="0.25">
      <c r="A12784" s="290"/>
    </row>
    <row r="12785" spans="1:1" x14ac:dyDescent="0.25">
      <c r="A12785" s="290"/>
    </row>
    <row r="12786" spans="1:1" x14ac:dyDescent="0.25">
      <c r="A12786" s="290"/>
    </row>
    <row r="12787" spans="1:1" x14ac:dyDescent="0.25">
      <c r="A12787" s="290"/>
    </row>
    <row r="12788" spans="1:1" x14ac:dyDescent="0.25">
      <c r="A12788" s="290"/>
    </row>
    <row r="12789" spans="1:1" x14ac:dyDescent="0.25">
      <c r="A12789" s="290"/>
    </row>
    <row r="12790" spans="1:1" x14ac:dyDescent="0.25">
      <c r="A12790" s="290"/>
    </row>
    <row r="12791" spans="1:1" x14ac:dyDescent="0.25">
      <c r="A12791" s="290"/>
    </row>
    <row r="12792" spans="1:1" x14ac:dyDescent="0.25">
      <c r="A12792" s="290"/>
    </row>
    <row r="12793" spans="1:1" x14ac:dyDescent="0.25">
      <c r="A12793" s="290"/>
    </row>
    <row r="12794" spans="1:1" x14ac:dyDescent="0.25">
      <c r="A12794" s="290"/>
    </row>
    <row r="12795" spans="1:1" x14ac:dyDescent="0.25">
      <c r="A12795" s="290"/>
    </row>
    <row r="12796" spans="1:1" x14ac:dyDescent="0.25">
      <c r="A12796" s="290"/>
    </row>
    <row r="12797" spans="1:1" x14ac:dyDescent="0.25">
      <c r="A12797" s="290"/>
    </row>
    <row r="12798" spans="1:1" x14ac:dyDescent="0.25">
      <c r="A12798" s="290"/>
    </row>
    <row r="12799" spans="1:1" x14ac:dyDescent="0.25">
      <c r="A12799" s="290"/>
    </row>
    <row r="12800" spans="1:1" x14ac:dyDescent="0.25">
      <c r="A12800" s="290"/>
    </row>
    <row r="12801" spans="1:1" x14ac:dyDescent="0.25">
      <c r="A12801" s="290"/>
    </row>
    <row r="12802" spans="1:1" x14ac:dyDescent="0.25">
      <c r="A12802" s="290"/>
    </row>
    <row r="12803" spans="1:1" x14ac:dyDescent="0.25">
      <c r="A12803" s="290"/>
    </row>
    <row r="12804" spans="1:1" x14ac:dyDescent="0.25">
      <c r="A12804" s="290"/>
    </row>
    <row r="12805" spans="1:1" x14ac:dyDescent="0.25">
      <c r="A12805" s="290"/>
    </row>
    <row r="12806" spans="1:1" x14ac:dyDescent="0.25">
      <c r="A12806" s="290"/>
    </row>
    <row r="12807" spans="1:1" x14ac:dyDescent="0.25">
      <c r="A12807" s="290"/>
    </row>
    <row r="12808" spans="1:1" x14ac:dyDescent="0.25">
      <c r="A12808" s="290"/>
    </row>
    <row r="12809" spans="1:1" x14ac:dyDescent="0.25">
      <c r="A12809" s="290"/>
    </row>
    <row r="12810" spans="1:1" x14ac:dyDescent="0.25">
      <c r="A12810" s="290"/>
    </row>
    <row r="12811" spans="1:1" x14ac:dyDescent="0.25">
      <c r="A12811" s="290"/>
    </row>
    <row r="12812" spans="1:1" x14ac:dyDescent="0.25">
      <c r="A12812" s="290"/>
    </row>
    <row r="12813" spans="1:1" x14ac:dyDescent="0.25">
      <c r="A12813" s="290"/>
    </row>
    <row r="12814" spans="1:1" x14ac:dyDescent="0.25">
      <c r="A12814" s="290"/>
    </row>
    <row r="12815" spans="1:1" x14ac:dyDescent="0.25">
      <c r="A12815" s="290"/>
    </row>
    <row r="12816" spans="1:1" x14ac:dyDescent="0.25">
      <c r="A12816" s="290"/>
    </row>
    <row r="12817" spans="1:1" x14ac:dyDescent="0.25">
      <c r="A12817" s="290"/>
    </row>
    <row r="12818" spans="1:1" x14ac:dyDescent="0.25">
      <c r="A12818" s="290"/>
    </row>
    <row r="12819" spans="1:1" x14ac:dyDescent="0.25">
      <c r="A12819" s="290"/>
    </row>
    <row r="12820" spans="1:1" x14ac:dyDescent="0.25">
      <c r="A12820" s="290"/>
    </row>
    <row r="12821" spans="1:1" x14ac:dyDescent="0.25">
      <c r="A12821" s="290"/>
    </row>
    <row r="12822" spans="1:1" x14ac:dyDescent="0.25">
      <c r="A12822" s="290"/>
    </row>
    <row r="12823" spans="1:1" x14ac:dyDescent="0.25">
      <c r="A12823" s="290"/>
    </row>
    <row r="12824" spans="1:1" x14ac:dyDescent="0.25">
      <c r="A12824" s="290"/>
    </row>
    <row r="12825" spans="1:1" x14ac:dyDescent="0.25">
      <c r="A12825" s="290"/>
    </row>
    <row r="12826" spans="1:1" x14ac:dyDescent="0.25">
      <c r="A12826" s="290"/>
    </row>
    <row r="12827" spans="1:1" x14ac:dyDescent="0.25">
      <c r="A12827" s="290"/>
    </row>
    <row r="12828" spans="1:1" x14ac:dyDescent="0.25">
      <c r="A12828" s="290"/>
    </row>
    <row r="12829" spans="1:1" x14ac:dyDescent="0.25">
      <c r="A12829" s="290"/>
    </row>
    <row r="12830" spans="1:1" x14ac:dyDescent="0.25">
      <c r="A12830" s="290"/>
    </row>
    <row r="12831" spans="1:1" x14ac:dyDescent="0.25">
      <c r="A12831" s="290"/>
    </row>
    <row r="12832" spans="1:1" x14ac:dyDescent="0.25">
      <c r="A12832" s="290"/>
    </row>
    <row r="12833" spans="1:1" x14ac:dyDescent="0.25">
      <c r="A12833" s="290"/>
    </row>
    <row r="12834" spans="1:1" x14ac:dyDescent="0.25">
      <c r="A12834" s="290"/>
    </row>
    <row r="12835" spans="1:1" x14ac:dyDescent="0.25">
      <c r="A12835" s="290"/>
    </row>
    <row r="12836" spans="1:1" x14ac:dyDescent="0.25">
      <c r="A12836" s="290"/>
    </row>
    <row r="12837" spans="1:1" x14ac:dyDescent="0.25">
      <c r="A12837" s="290"/>
    </row>
    <row r="12838" spans="1:1" x14ac:dyDescent="0.25">
      <c r="A12838" s="290"/>
    </row>
    <row r="12839" spans="1:1" x14ac:dyDescent="0.25">
      <c r="A12839" s="290"/>
    </row>
    <row r="12840" spans="1:1" x14ac:dyDescent="0.25">
      <c r="A12840" s="290"/>
    </row>
    <row r="12841" spans="1:1" x14ac:dyDescent="0.25">
      <c r="A12841" s="290"/>
    </row>
    <row r="12842" spans="1:1" x14ac:dyDescent="0.25">
      <c r="A12842" s="290"/>
    </row>
    <row r="12843" spans="1:1" x14ac:dyDescent="0.25">
      <c r="A12843" s="290"/>
    </row>
    <row r="12844" spans="1:1" x14ac:dyDescent="0.25">
      <c r="A12844" s="290"/>
    </row>
    <row r="12845" spans="1:1" x14ac:dyDescent="0.25">
      <c r="A12845" s="290"/>
    </row>
    <row r="12846" spans="1:1" x14ac:dyDescent="0.25">
      <c r="A12846" s="290"/>
    </row>
    <row r="12847" spans="1:1" x14ac:dyDescent="0.25">
      <c r="A12847" s="290"/>
    </row>
    <row r="12848" spans="1:1" x14ac:dyDescent="0.25">
      <c r="A12848" s="290"/>
    </row>
    <row r="12849" spans="1:1" x14ac:dyDescent="0.25">
      <c r="A12849" s="290"/>
    </row>
    <row r="12850" spans="1:1" x14ac:dyDescent="0.25">
      <c r="A12850" s="290"/>
    </row>
    <row r="12851" spans="1:1" x14ac:dyDescent="0.25">
      <c r="A12851" s="290"/>
    </row>
    <row r="12852" spans="1:1" x14ac:dyDescent="0.25">
      <c r="A12852" s="290"/>
    </row>
    <row r="12853" spans="1:1" x14ac:dyDescent="0.25">
      <c r="A12853" s="290"/>
    </row>
    <row r="12854" spans="1:1" x14ac:dyDescent="0.25">
      <c r="A12854" s="290"/>
    </row>
    <row r="12855" spans="1:1" x14ac:dyDescent="0.25">
      <c r="A12855" s="290"/>
    </row>
    <row r="12856" spans="1:1" x14ac:dyDescent="0.25">
      <c r="A12856" s="290"/>
    </row>
    <row r="12857" spans="1:1" x14ac:dyDescent="0.25">
      <c r="A12857" s="290"/>
    </row>
    <row r="12858" spans="1:1" x14ac:dyDescent="0.25">
      <c r="A12858" s="290"/>
    </row>
    <row r="12859" spans="1:1" x14ac:dyDescent="0.25">
      <c r="A12859" s="290"/>
    </row>
    <row r="12860" spans="1:1" x14ac:dyDescent="0.25">
      <c r="A12860" s="290"/>
    </row>
    <row r="12861" spans="1:1" x14ac:dyDescent="0.25">
      <c r="A12861" s="290"/>
    </row>
    <row r="12862" spans="1:1" x14ac:dyDescent="0.25">
      <c r="A12862" s="290"/>
    </row>
    <row r="12863" spans="1:1" x14ac:dyDescent="0.25">
      <c r="A12863" s="290"/>
    </row>
    <row r="12864" spans="1:1" x14ac:dyDescent="0.25">
      <c r="A12864" s="290"/>
    </row>
    <row r="12865" spans="1:1" x14ac:dyDescent="0.25">
      <c r="A12865" s="290"/>
    </row>
    <row r="12866" spans="1:1" x14ac:dyDescent="0.25">
      <c r="A12866" s="290"/>
    </row>
    <row r="12867" spans="1:1" x14ac:dyDescent="0.25">
      <c r="A12867" s="290"/>
    </row>
    <row r="12868" spans="1:1" x14ac:dyDescent="0.25">
      <c r="A12868" s="290"/>
    </row>
    <row r="12869" spans="1:1" x14ac:dyDescent="0.25">
      <c r="A12869" s="290"/>
    </row>
    <row r="12870" spans="1:1" x14ac:dyDescent="0.25">
      <c r="A12870" s="290"/>
    </row>
    <row r="12871" spans="1:1" x14ac:dyDescent="0.25">
      <c r="A12871" s="290"/>
    </row>
    <row r="12872" spans="1:1" x14ac:dyDescent="0.25">
      <c r="A12872" s="290"/>
    </row>
    <row r="12873" spans="1:1" x14ac:dyDescent="0.25">
      <c r="A12873" s="290"/>
    </row>
    <row r="12874" spans="1:1" x14ac:dyDescent="0.25">
      <c r="A12874" s="290"/>
    </row>
    <row r="12875" spans="1:1" x14ac:dyDescent="0.25">
      <c r="A12875" s="290"/>
    </row>
    <row r="12876" spans="1:1" x14ac:dyDescent="0.25">
      <c r="A12876" s="290"/>
    </row>
    <row r="12877" spans="1:1" x14ac:dyDescent="0.25">
      <c r="A12877" s="290"/>
    </row>
    <row r="12878" spans="1:1" x14ac:dyDescent="0.25">
      <c r="A12878" s="290"/>
    </row>
    <row r="12879" spans="1:1" x14ac:dyDescent="0.25">
      <c r="A12879" s="290"/>
    </row>
    <row r="12880" spans="1:1" x14ac:dyDescent="0.25">
      <c r="A12880" s="290"/>
    </row>
    <row r="12881" spans="1:1" x14ac:dyDescent="0.25">
      <c r="A12881" s="290"/>
    </row>
    <row r="12882" spans="1:1" x14ac:dyDescent="0.25">
      <c r="A12882" s="290"/>
    </row>
    <row r="12883" spans="1:1" x14ac:dyDescent="0.25">
      <c r="A12883" s="290"/>
    </row>
    <row r="12884" spans="1:1" x14ac:dyDescent="0.25">
      <c r="A12884" s="290"/>
    </row>
    <row r="12885" spans="1:1" x14ac:dyDescent="0.25">
      <c r="A12885" s="290"/>
    </row>
    <row r="12886" spans="1:1" x14ac:dyDescent="0.25">
      <c r="A12886" s="290"/>
    </row>
    <row r="12887" spans="1:1" x14ac:dyDescent="0.25">
      <c r="A12887" s="290"/>
    </row>
    <row r="12888" spans="1:1" x14ac:dyDescent="0.25">
      <c r="A12888" s="290"/>
    </row>
    <row r="12889" spans="1:1" x14ac:dyDescent="0.25">
      <c r="A12889" s="290"/>
    </row>
    <row r="12890" spans="1:1" x14ac:dyDescent="0.25">
      <c r="A12890" s="290"/>
    </row>
    <row r="12891" spans="1:1" x14ac:dyDescent="0.25">
      <c r="A12891" s="290"/>
    </row>
    <row r="12892" spans="1:1" x14ac:dyDescent="0.25">
      <c r="A12892" s="290"/>
    </row>
    <row r="12893" spans="1:1" x14ac:dyDescent="0.25">
      <c r="A12893" s="290"/>
    </row>
    <row r="12894" spans="1:1" x14ac:dyDescent="0.25">
      <c r="A12894" s="290"/>
    </row>
    <row r="12895" spans="1:1" x14ac:dyDescent="0.25">
      <c r="A12895" s="290"/>
    </row>
    <row r="12896" spans="1:1" x14ac:dyDescent="0.25">
      <c r="A12896" s="290"/>
    </row>
    <row r="12897" spans="1:1" x14ac:dyDescent="0.25">
      <c r="A12897" s="290"/>
    </row>
    <row r="12898" spans="1:1" x14ac:dyDescent="0.25">
      <c r="A12898" s="290"/>
    </row>
    <row r="12899" spans="1:1" x14ac:dyDescent="0.25">
      <c r="A12899" s="290"/>
    </row>
    <row r="12900" spans="1:1" x14ac:dyDescent="0.25">
      <c r="A12900" s="290"/>
    </row>
    <row r="12901" spans="1:1" x14ac:dyDescent="0.25">
      <c r="A12901" s="290"/>
    </row>
    <row r="12902" spans="1:1" x14ac:dyDescent="0.25">
      <c r="A12902" s="290"/>
    </row>
    <row r="12903" spans="1:1" x14ac:dyDescent="0.25">
      <c r="A12903" s="290"/>
    </row>
    <row r="12904" spans="1:1" x14ac:dyDescent="0.25">
      <c r="A12904" s="290"/>
    </row>
    <row r="12905" spans="1:1" x14ac:dyDescent="0.25">
      <c r="A12905" s="290"/>
    </row>
    <row r="12906" spans="1:1" x14ac:dyDescent="0.25">
      <c r="A12906" s="290"/>
    </row>
    <row r="12907" spans="1:1" x14ac:dyDescent="0.25">
      <c r="A12907" s="290"/>
    </row>
    <row r="12908" spans="1:1" x14ac:dyDescent="0.25">
      <c r="A12908" s="290"/>
    </row>
    <row r="12909" spans="1:1" x14ac:dyDescent="0.25">
      <c r="A12909" s="290"/>
    </row>
    <row r="12910" spans="1:1" x14ac:dyDescent="0.25">
      <c r="A12910" s="290"/>
    </row>
    <row r="12911" spans="1:1" x14ac:dyDescent="0.25">
      <c r="A12911" s="290"/>
    </row>
    <row r="12912" spans="1:1" x14ac:dyDescent="0.25">
      <c r="A12912" s="290"/>
    </row>
    <row r="12913" spans="1:1" x14ac:dyDescent="0.25">
      <c r="A12913" s="290"/>
    </row>
    <row r="12914" spans="1:1" x14ac:dyDescent="0.25">
      <c r="A12914" s="290"/>
    </row>
    <row r="12915" spans="1:1" x14ac:dyDescent="0.25">
      <c r="A12915" s="290"/>
    </row>
    <row r="12916" spans="1:1" x14ac:dyDescent="0.25">
      <c r="A12916" s="290"/>
    </row>
    <row r="12917" spans="1:1" x14ac:dyDescent="0.25">
      <c r="A12917" s="290"/>
    </row>
    <row r="12918" spans="1:1" x14ac:dyDescent="0.25">
      <c r="A12918" s="290"/>
    </row>
    <row r="12919" spans="1:1" x14ac:dyDescent="0.25">
      <c r="A12919" s="290"/>
    </row>
    <row r="12920" spans="1:1" x14ac:dyDescent="0.25">
      <c r="A12920" s="290"/>
    </row>
    <row r="12921" spans="1:1" x14ac:dyDescent="0.25">
      <c r="A12921" s="290"/>
    </row>
    <row r="12922" spans="1:1" x14ac:dyDescent="0.25">
      <c r="A12922" s="290"/>
    </row>
    <row r="12923" spans="1:1" x14ac:dyDescent="0.25">
      <c r="A12923" s="290"/>
    </row>
    <row r="12924" spans="1:1" x14ac:dyDescent="0.25">
      <c r="A12924" s="290"/>
    </row>
    <row r="12925" spans="1:1" x14ac:dyDescent="0.25">
      <c r="A12925" s="290"/>
    </row>
    <row r="12926" spans="1:1" x14ac:dyDescent="0.25">
      <c r="A12926" s="290"/>
    </row>
    <row r="12927" spans="1:1" x14ac:dyDescent="0.25">
      <c r="A12927" s="290"/>
    </row>
    <row r="12928" spans="1:1" x14ac:dyDescent="0.25">
      <c r="A12928" s="290"/>
    </row>
    <row r="12929" spans="1:1" x14ac:dyDescent="0.25">
      <c r="A12929" s="290"/>
    </row>
    <row r="12930" spans="1:1" x14ac:dyDescent="0.25">
      <c r="A12930" s="290"/>
    </row>
    <row r="12931" spans="1:1" x14ac:dyDescent="0.25">
      <c r="A12931" s="290"/>
    </row>
    <row r="12932" spans="1:1" x14ac:dyDescent="0.25">
      <c r="A12932" s="290"/>
    </row>
    <row r="12933" spans="1:1" x14ac:dyDescent="0.25">
      <c r="A12933" s="290"/>
    </row>
    <row r="12934" spans="1:1" x14ac:dyDescent="0.25">
      <c r="A12934" s="290"/>
    </row>
    <row r="12935" spans="1:1" x14ac:dyDescent="0.25">
      <c r="A12935" s="290"/>
    </row>
    <row r="12936" spans="1:1" x14ac:dyDescent="0.25">
      <c r="A12936" s="290"/>
    </row>
    <row r="12937" spans="1:1" x14ac:dyDescent="0.25">
      <c r="A12937" s="290"/>
    </row>
    <row r="12938" spans="1:1" x14ac:dyDescent="0.25">
      <c r="A12938" s="290"/>
    </row>
    <row r="12939" spans="1:1" x14ac:dyDescent="0.25">
      <c r="A12939" s="290"/>
    </row>
    <row r="12940" spans="1:1" x14ac:dyDescent="0.25">
      <c r="A12940" s="290"/>
    </row>
    <row r="12941" spans="1:1" x14ac:dyDescent="0.25">
      <c r="A12941" s="290"/>
    </row>
    <row r="12942" spans="1:1" x14ac:dyDescent="0.25">
      <c r="A12942" s="290"/>
    </row>
    <row r="12943" spans="1:1" x14ac:dyDescent="0.25">
      <c r="A12943" s="290"/>
    </row>
    <row r="12944" spans="1:1" x14ac:dyDescent="0.25">
      <c r="A12944" s="290"/>
    </row>
    <row r="12945" spans="1:1" x14ac:dyDescent="0.25">
      <c r="A12945" s="290"/>
    </row>
    <row r="12946" spans="1:1" x14ac:dyDescent="0.25">
      <c r="A12946" s="290"/>
    </row>
    <row r="12947" spans="1:1" x14ac:dyDescent="0.25">
      <c r="A12947" s="290"/>
    </row>
    <row r="12948" spans="1:1" x14ac:dyDescent="0.25">
      <c r="A12948" s="290"/>
    </row>
    <row r="12949" spans="1:1" x14ac:dyDescent="0.25">
      <c r="A12949" s="290"/>
    </row>
    <row r="12950" spans="1:1" x14ac:dyDescent="0.25">
      <c r="A12950" s="290"/>
    </row>
    <row r="12951" spans="1:1" x14ac:dyDescent="0.25">
      <c r="A12951" s="290"/>
    </row>
    <row r="12952" spans="1:1" x14ac:dyDescent="0.25">
      <c r="A12952" s="290"/>
    </row>
    <row r="12953" spans="1:1" x14ac:dyDescent="0.25">
      <c r="A12953" s="290"/>
    </row>
    <row r="12954" spans="1:1" x14ac:dyDescent="0.25">
      <c r="A12954" s="290"/>
    </row>
    <row r="12955" spans="1:1" x14ac:dyDescent="0.25">
      <c r="A12955" s="290"/>
    </row>
    <row r="12956" spans="1:1" x14ac:dyDescent="0.25">
      <c r="A12956" s="290"/>
    </row>
    <row r="12957" spans="1:1" x14ac:dyDescent="0.25">
      <c r="A12957" s="290"/>
    </row>
    <row r="12958" spans="1:1" x14ac:dyDescent="0.25">
      <c r="A12958" s="290"/>
    </row>
    <row r="12959" spans="1:1" x14ac:dyDescent="0.25">
      <c r="A12959" s="290"/>
    </row>
    <row r="12960" spans="1:1" x14ac:dyDescent="0.25">
      <c r="A12960" s="290"/>
    </row>
    <row r="12961" spans="1:1" x14ac:dyDescent="0.25">
      <c r="A12961" s="290"/>
    </row>
    <row r="12962" spans="1:1" x14ac:dyDescent="0.25">
      <c r="A12962" s="290"/>
    </row>
    <row r="12963" spans="1:1" x14ac:dyDescent="0.25">
      <c r="A12963" s="290"/>
    </row>
    <row r="12964" spans="1:1" x14ac:dyDescent="0.25">
      <c r="A12964" s="290"/>
    </row>
    <row r="12965" spans="1:1" x14ac:dyDescent="0.25">
      <c r="A12965" s="290"/>
    </row>
    <row r="12966" spans="1:1" x14ac:dyDescent="0.25">
      <c r="A12966" s="290"/>
    </row>
    <row r="12967" spans="1:1" x14ac:dyDescent="0.25">
      <c r="A12967" s="290"/>
    </row>
    <row r="12968" spans="1:1" x14ac:dyDescent="0.25">
      <c r="A12968" s="290"/>
    </row>
    <row r="12969" spans="1:1" x14ac:dyDescent="0.25">
      <c r="A12969" s="290"/>
    </row>
    <row r="12970" spans="1:1" x14ac:dyDescent="0.25">
      <c r="A12970" s="290"/>
    </row>
    <row r="12971" spans="1:1" x14ac:dyDescent="0.25">
      <c r="A12971" s="290"/>
    </row>
    <row r="12972" spans="1:1" x14ac:dyDescent="0.25">
      <c r="A12972" s="290"/>
    </row>
    <row r="12973" spans="1:1" x14ac:dyDescent="0.25">
      <c r="A12973" s="290"/>
    </row>
    <row r="12974" spans="1:1" x14ac:dyDescent="0.25">
      <c r="A12974" s="290"/>
    </row>
    <row r="12975" spans="1:1" x14ac:dyDescent="0.25">
      <c r="A12975" s="290"/>
    </row>
    <row r="12976" spans="1:1" x14ac:dyDescent="0.25">
      <c r="A12976" s="290"/>
    </row>
    <row r="12977" spans="1:1" x14ac:dyDescent="0.25">
      <c r="A12977" s="290"/>
    </row>
    <row r="12978" spans="1:1" x14ac:dyDescent="0.25">
      <c r="A12978" s="290"/>
    </row>
    <row r="12979" spans="1:1" x14ac:dyDescent="0.25">
      <c r="A12979" s="290"/>
    </row>
    <row r="12980" spans="1:1" x14ac:dyDescent="0.25">
      <c r="A12980" s="290"/>
    </row>
    <row r="12981" spans="1:1" x14ac:dyDescent="0.25">
      <c r="A12981" s="290"/>
    </row>
    <row r="12982" spans="1:1" x14ac:dyDescent="0.25">
      <c r="A12982" s="290"/>
    </row>
    <row r="12983" spans="1:1" x14ac:dyDescent="0.25">
      <c r="A12983" s="290"/>
    </row>
    <row r="12984" spans="1:1" x14ac:dyDescent="0.25">
      <c r="A12984" s="290"/>
    </row>
    <row r="12985" spans="1:1" x14ac:dyDescent="0.25">
      <c r="A12985" s="290"/>
    </row>
    <row r="12986" spans="1:1" x14ac:dyDescent="0.25">
      <c r="A12986" s="290"/>
    </row>
    <row r="12987" spans="1:1" x14ac:dyDescent="0.25">
      <c r="A12987" s="290"/>
    </row>
    <row r="12988" spans="1:1" x14ac:dyDescent="0.25">
      <c r="A12988" s="290"/>
    </row>
    <row r="12989" spans="1:1" x14ac:dyDescent="0.25">
      <c r="A12989" s="290"/>
    </row>
    <row r="12990" spans="1:1" x14ac:dyDescent="0.25">
      <c r="A12990" s="290"/>
    </row>
    <row r="12991" spans="1:1" x14ac:dyDescent="0.25">
      <c r="A12991" s="290"/>
    </row>
    <row r="12992" spans="1:1" x14ac:dyDescent="0.25">
      <c r="A12992" s="290"/>
    </row>
    <row r="12993" spans="1:1" x14ac:dyDescent="0.25">
      <c r="A12993" s="290"/>
    </row>
    <row r="12994" spans="1:1" x14ac:dyDescent="0.25">
      <c r="A12994" s="290"/>
    </row>
    <row r="12995" spans="1:1" x14ac:dyDescent="0.25">
      <c r="A12995" s="290"/>
    </row>
    <row r="12996" spans="1:1" x14ac:dyDescent="0.25">
      <c r="A12996" s="290"/>
    </row>
    <row r="12997" spans="1:1" x14ac:dyDescent="0.25">
      <c r="A12997" s="290"/>
    </row>
    <row r="12998" spans="1:1" x14ac:dyDescent="0.25">
      <c r="A12998" s="290"/>
    </row>
    <row r="12999" spans="1:1" x14ac:dyDescent="0.25">
      <c r="A12999" s="290"/>
    </row>
    <row r="13000" spans="1:1" x14ac:dyDescent="0.25">
      <c r="A13000" s="290"/>
    </row>
    <row r="13001" spans="1:1" x14ac:dyDescent="0.25">
      <c r="A13001" s="290"/>
    </row>
    <row r="13002" spans="1:1" x14ac:dyDescent="0.25">
      <c r="A13002" s="290"/>
    </row>
    <row r="13003" spans="1:1" x14ac:dyDescent="0.25">
      <c r="A13003" s="290"/>
    </row>
    <row r="13004" spans="1:1" x14ac:dyDescent="0.25">
      <c r="A13004" s="290"/>
    </row>
    <row r="13005" spans="1:1" x14ac:dyDescent="0.25">
      <c r="A13005" s="290"/>
    </row>
    <row r="13006" spans="1:1" x14ac:dyDescent="0.25">
      <c r="A13006" s="290"/>
    </row>
    <row r="13007" spans="1:1" x14ac:dyDescent="0.25">
      <c r="A13007" s="290"/>
    </row>
    <row r="13008" spans="1:1" x14ac:dyDescent="0.25">
      <c r="A13008" s="290"/>
    </row>
    <row r="13009" spans="1:1" x14ac:dyDescent="0.25">
      <c r="A13009" s="290"/>
    </row>
    <row r="13010" spans="1:1" x14ac:dyDescent="0.25">
      <c r="A13010" s="290"/>
    </row>
    <row r="13011" spans="1:1" x14ac:dyDescent="0.25">
      <c r="A13011" s="290"/>
    </row>
    <row r="13012" spans="1:1" x14ac:dyDescent="0.25">
      <c r="A13012" s="290"/>
    </row>
    <row r="13013" spans="1:1" x14ac:dyDescent="0.25">
      <c r="A13013" s="290"/>
    </row>
    <row r="13014" spans="1:1" x14ac:dyDescent="0.25">
      <c r="A13014" s="290"/>
    </row>
    <row r="13015" spans="1:1" x14ac:dyDescent="0.25">
      <c r="A13015" s="290"/>
    </row>
    <row r="13016" spans="1:1" x14ac:dyDescent="0.25">
      <c r="A13016" s="290"/>
    </row>
    <row r="13017" spans="1:1" x14ac:dyDescent="0.25">
      <c r="A13017" s="290"/>
    </row>
    <row r="13018" spans="1:1" x14ac:dyDescent="0.25">
      <c r="A13018" s="290"/>
    </row>
    <row r="13019" spans="1:1" x14ac:dyDescent="0.25">
      <c r="A13019" s="290"/>
    </row>
    <row r="13020" spans="1:1" x14ac:dyDescent="0.25">
      <c r="A13020" s="290"/>
    </row>
    <row r="13021" spans="1:1" x14ac:dyDescent="0.25">
      <c r="A13021" s="290"/>
    </row>
    <row r="13022" spans="1:1" x14ac:dyDescent="0.25">
      <c r="A13022" s="290"/>
    </row>
    <row r="13023" spans="1:1" x14ac:dyDescent="0.25">
      <c r="A13023" s="290"/>
    </row>
    <row r="13024" spans="1:1" x14ac:dyDescent="0.25">
      <c r="A13024" s="290"/>
    </row>
    <row r="13025" spans="1:1" x14ac:dyDescent="0.25">
      <c r="A13025" s="290"/>
    </row>
    <row r="13026" spans="1:1" x14ac:dyDescent="0.25">
      <c r="A13026" s="290"/>
    </row>
    <row r="13027" spans="1:1" x14ac:dyDescent="0.25">
      <c r="A13027" s="290"/>
    </row>
    <row r="13028" spans="1:1" x14ac:dyDescent="0.25">
      <c r="A13028" s="290"/>
    </row>
    <row r="13029" spans="1:1" x14ac:dyDescent="0.25">
      <c r="A13029" s="290"/>
    </row>
    <row r="13030" spans="1:1" x14ac:dyDescent="0.25">
      <c r="A13030" s="290"/>
    </row>
    <row r="13031" spans="1:1" x14ac:dyDescent="0.25">
      <c r="A13031" s="290"/>
    </row>
    <row r="13032" spans="1:1" x14ac:dyDescent="0.25">
      <c r="A13032" s="290"/>
    </row>
    <row r="13033" spans="1:1" x14ac:dyDescent="0.25">
      <c r="A13033" s="290"/>
    </row>
    <row r="13034" spans="1:1" x14ac:dyDescent="0.25">
      <c r="A13034" s="290"/>
    </row>
    <row r="13035" spans="1:1" x14ac:dyDescent="0.25">
      <c r="A13035" s="290"/>
    </row>
    <row r="13036" spans="1:1" x14ac:dyDescent="0.25">
      <c r="A13036" s="290"/>
    </row>
    <row r="13037" spans="1:1" x14ac:dyDescent="0.25">
      <c r="A13037" s="290"/>
    </row>
    <row r="13038" spans="1:1" x14ac:dyDescent="0.25">
      <c r="A13038" s="290"/>
    </row>
    <row r="13039" spans="1:1" x14ac:dyDescent="0.25">
      <c r="A13039" s="290"/>
    </row>
    <row r="13040" spans="1:1" x14ac:dyDescent="0.25">
      <c r="A13040" s="290"/>
    </row>
    <row r="13041" spans="1:1" x14ac:dyDescent="0.25">
      <c r="A13041" s="290"/>
    </row>
    <row r="13042" spans="1:1" x14ac:dyDescent="0.25">
      <c r="A13042" s="290"/>
    </row>
    <row r="13043" spans="1:1" x14ac:dyDescent="0.25">
      <c r="A13043" s="290"/>
    </row>
    <row r="13044" spans="1:1" x14ac:dyDescent="0.25">
      <c r="A13044" s="290"/>
    </row>
    <row r="13045" spans="1:1" x14ac:dyDescent="0.25">
      <c r="A13045" s="290"/>
    </row>
    <row r="13046" spans="1:1" x14ac:dyDescent="0.25">
      <c r="A13046" s="290"/>
    </row>
    <row r="13047" spans="1:1" x14ac:dyDescent="0.25">
      <c r="A13047" s="290"/>
    </row>
    <row r="13048" spans="1:1" x14ac:dyDescent="0.25">
      <c r="A13048" s="290"/>
    </row>
    <row r="13049" spans="1:1" x14ac:dyDescent="0.25">
      <c r="A13049" s="290"/>
    </row>
    <row r="13050" spans="1:1" x14ac:dyDescent="0.25">
      <c r="A13050" s="290"/>
    </row>
    <row r="13051" spans="1:1" x14ac:dyDescent="0.25">
      <c r="A13051" s="290"/>
    </row>
    <row r="13052" spans="1:1" x14ac:dyDescent="0.25">
      <c r="A13052" s="290"/>
    </row>
    <row r="13053" spans="1:1" x14ac:dyDescent="0.25">
      <c r="A13053" s="290"/>
    </row>
    <row r="13054" spans="1:1" x14ac:dyDescent="0.25">
      <c r="A13054" s="290"/>
    </row>
    <row r="13055" spans="1:1" x14ac:dyDescent="0.25">
      <c r="A13055" s="290"/>
    </row>
    <row r="13056" spans="1:1" x14ac:dyDescent="0.25">
      <c r="A13056" s="290"/>
    </row>
    <row r="13057" spans="1:1" x14ac:dyDescent="0.25">
      <c r="A13057" s="290"/>
    </row>
    <row r="13058" spans="1:1" x14ac:dyDescent="0.25">
      <c r="A13058" s="290"/>
    </row>
    <row r="13059" spans="1:1" x14ac:dyDescent="0.25">
      <c r="A13059" s="290"/>
    </row>
    <row r="13060" spans="1:1" x14ac:dyDescent="0.25">
      <c r="A13060" s="290"/>
    </row>
    <row r="13061" spans="1:1" x14ac:dyDescent="0.25">
      <c r="A13061" s="290"/>
    </row>
    <row r="13062" spans="1:1" x14ac:dyDescent="0.25">
      <c r="A13062" s="290"/>
    </row>
    <row r="13063" spans="1:1" x14ac:dyDescent="0.25">
      <c r="A13063" s="290"/>
    </row>
    <row r="13064" spans="1:1" x14ac:dyDescent="0.25">
      <c r="A13064" s="290"/>
    </row>
    <row r="13065" spans="1:1" x14ac:dyDescent="0.25">
      <c r="A13065" s="290"/>
    </row>
    <row r="13066" spans="1:1" x14ac:dyDescent="0.25">
      <c r="A13066" s="290"/>
    </row>
    <row r="13067" spans="1:1" x14ac:dyDescent="0.25">
      <c r="A13067" s="290"/>
    </row>
    <row r="13068" spans="1:1" x14ac:dyDescent="0.25">
      <c r="A13068" s="290"/>
    </row>
    <row r="13069" spans="1:1" x14ac:dyDescent="0.25">
      <c r="A13069" s="290"/>
    </row>
    <row r="13070" spans="1:1" x14ac:dyDescent="0.25">
      <c r="A13070" s="290"/>
    </row>
    <row r="13071" spans="1:1" x14ac:dyDescent="0.25">
      <c r="A13071" s="290"/>
    </row>
    <row r="13072" spans="1:1" x14ac:dyDescent="0.25">
      <c r="A13072" s="290"/>
    </row>
    <row r="13073" spans="1:1" x14ac:dyDescent="0.25">
      <c r="A13073" s="290"/>
    </row>
    <row r="13074" spans="1:1" x14ac:dyDescent="0.25">
      <c r="A13074" s="290"/>
    </row>
    <row r="13075" spans="1:1" x14ac:dyDescent="0.25">
      <c r="A13075" s="290"/>
    </row>
    <row r="13076" spans="1:1" x14ac:dyDescent="0.25">
      <c r="A13076" s="290"/>
    </row>
    <row r="13077" spans="1:1" x14ac:dyDescent="0.25">
      <c r="A13077" s="290"/>
    </row>
    <row r="13078" spans="1:1" x14ac:dyDescent="0.25">
      <c r="A13078" s="290"/>
    </row>
    <row r="13079" spans="1:1" x14ac:dyDescent="0.25">
      <c r="A13079" s="290"/>
    </row>
    <row r="13080" spans="1:1" x14ac:dyDescent="0.25">
      <c r="A13080" s="290"/>
    </row>
    <row r="13081" spans="1:1" x14ac:dyDescent="0.25">
      <c r="A13081" s="290"/>
    </row>
    <row r="13082" spans="1:1" x14ac:dyDescent="0.25">
      <c r="A13082" s="290"/>
    </row>
    <row r="13083" spans="1:1" x14ac:dyDescent="0.25">
      <c r="A13083" s="290"/>
    </row>
    <row r="13084" spans="1:1" x14ac:dyDescent="0.25">
      <c r="A13084" s="290"/>
    </row>
    <row r="13085" spans="1:1" x14ac:dyDescent="0.25">
      <c r="A13085" s="290"/>
    </row>
    <row r="13086" spans="1:1" x14ac:dyDescent="0.25">
      <c r="A13086" s="290"/>
    </row>
    <row r="13087" spans="1:1" x14ac:dyDescent="0.25">
      <c r="A13087" s="290"/>
    </row>
    <row r="13088" spans="1:1" x14ac:dyDescent="0.25">
      <c r="A13088" s="290"/>
    </row>
    <row r="13089" spans="1:1" x14ac:dyDescent="0.25">
      <c r="A13089" s="290"/>
    </row>
    <row r="13090" spans="1:1" x14ac:dyDescent="0.25">
      <c r="A13090" s="290"/>
    </row>
    <row r="13091" spans="1:1" x14ac:dyDescent="0.25">
      <c r="A13091" s="290"/>
    </row>
    <row r="13092" spans="1:1" x14ac:dyDescent="0.25">
      <c r="A13092" s="290"/>
    </row>
    <row r="13093" spans="1:1" x14ac:dyDescent="0.25">
      <c r="A13093" s="290"/>
    </row>
    <row r="13094" spans="1:1" x14ac:dyDescent="0.25">
      <c r="A13094" s="290"/>
    </row>
    <row r="13095" spans="1:1" x14ac:dyDescent="0.25">
      <c r="A13095" s="290"/>
    </row>
    <row r="13096" spans="1:1" x14ac:dyDescent="0.25">
      <c r="A13096" s="290"/>
    </row>
    <row r="13097" spans="1:1" x14ac:dyDescent="0.25">
      <c r="A13097" s="290"/>
    </row>
    <row r="13098" spans="1:1" x14ac:dyDescent="0.25">
      <c r="A13098" s="290"/>
    </row>
    <row r="13099" spans="1:1" x14ac:dyDescent="0.25">
      <c r="A13099" s="290"/>
    </row>
    <row r="13100" spans="1:1" x14ac:dyDescent="0.25">
      <c r="A13100" s="290"/>
    </row>
    <row r="13101" spans="1:1" x14ac:dyDescent="0.25">
      <c r="A13101" s="290"/>
    </row>
    <row r="13102" spans="1:1" x14ac:dyDescent="0.25">
      <c r="A13102" s="290"/>
    </row>
    <row r="13103" spans="1:1" x14ac:dyDescent="0.25">
      <c r="A13103" s="290"/>
    </row>
    <row r="13104" spans="1:1" x14ac:dyDescent="0.25">
      <c r="A13104" s="290"/>
    </row>
    <row r="13105" spans="1:1" x14ac:dyDescent="0.25">
      <c r="A13105" s="290"/>
    </row>
    <row r="13106" spans="1:1" x14ac:dyDescent="0.25">
      <c r="A13106" s="290"/>
    </row>
    <row r="13107" spans="1:1" x14ac:dyDescent="0.25">
      <c r="A13107" s="290"/>
    </row>
    <row r="13108" spans="1:1" x14ac:dyDescent="0.25">
      <c r="A13108" s="290"/>
    </row>
    <row r="13109" spans="1:1" x14ac:dyDescent="0.25">
      <c r="A13109" s="290"/>
    </row>
    <row r="13110" spans="1:1" x14ac:dyDescent="0.25">
      <c r="A13110" s="290"/>
    </row>
    <row r="13111" spans="1:1" x14ac:dyDescent="0.25">
      <c r="A13111" s="290"/>
    </row>
    <row r="13112" spans="1:1" x14ac:dyDescent="0.25">
      <c r="A13112" s="290"/>
    </row>
    <row r="13113" spans="1:1" x14ac:dyDescent="0.25">
      <c r="A13113" s="290"/>
    </row>
    <row r="13114" spans="1:1" x14ac:dyDescent="0.25">
      <c r="A13114" s="290"/>
    </row>
    <row r="13115" spans="1:1" x14ac:dyDescent="0.25">
      <c r="A13115" s="290"/>
    </row>
    <row r="13116" spans="1:1" x14ac:dyDescent="0.25">
      <c r="A13116" s="290"/>
    </row>
    <row r="13117" spans="1:1" x14ac:dyDescent="0.25">
      <c r="A13117" s="290"/>
    </row>
    <row r="13118" spans="1:1" x14ac:dyDescent="0.25">
      <c r="A13118" s="290"/>
    </row>
    <row r="13119" spans="1:1" x14ac:dyDescent="0.25">
      <c r="A13119" s="290"/>
    </row>
    <row r="13120" spans="1:1" x14ac:dyDescent="0.25">
      <c r="A13120" s="290"/>
    </row>
    <row r="13121" spans="1:1" x14ac:dyDescent="0.25">
      <c r="A13121" s="290"/>
    </row>
    <row r="13122" spans="1:1" x14ac:dyDescent="0.25">
      <c r="A13122" s="290"/>
    </row>
    <row r="13123" spans="1:1" x14ac:dyDescent="0.25">
      <c r="A13123" s="290"/>
    </row>
    <row r="13124" spans="1:1" x14ac:dyDescent="0.25">
      <c r="A13124" s="290"/>
    </row>
    <row r="13125" spans="1:1" x14ac:dyDescent="0.25">
      <c r="A13125" s="290"/>
    </row>
    <row r="13126" spans="1:1" x14ac:dyDescent="0.25">
      <c r="A13126" s="290"/>
    </row>
    <row r="13127" spans="1:1" x14ac:dyDescent="0.25">
      <c r="A13127" s="290"/>
    </row>
    <row r="13128" spans="1:1" x14ac:dyDescent="0.25">
      <c r="A13128" s="290"/>
    </row>
    <row r="13129" spans="1:1" x14ac:dyDescent="0.25">
      <c r="A13129" s="290"/>
    </row>
    <row r="13130" spans="1:1" x14ac:dyDescent="0.25">
      <c r="A13130" s="290"/>
    </row>
    <row r="13131" spans="1:1" x14ac:dyDescent="0.25">
      <c r="A13131" s="290"/>
    </row>
    <row r="13132" spans="1:1" x14ac:dyDescent="0.25">
      <c r="A13132" s="290"/>
    </row>
    <row r="13133" spans="1:1" x14ac:dyDescent="0.25">
      <c r="A13133" s="290"/>
    </row>
    <row r="13134" spans="1:1" x14ac:dyDescent="0.25">
      <c r="A13134" s="290"/>
    </row>
    <row r="13135" spans="1:1" x14ac:dyDescent="0.25">
      <c r="A13135" s="290"/>
    </row>
    <row r="13136" spans="1:1" x14ac:dyDescent="0.25">
      <c r="A13136" s="290"/>
    </row>
    <row r="13137" spans="1:1" x14ac:dyDescent="0.25">
      <c r="A13137" s="290"/>
    </row>
    <row r="13138" spans="1:1" x14ac:dyDescent="0.25">
      <c r="A13138" s="290"/>
    </row>
    <row r="13139" spans="1:1" x14ac:dyDescent="0.25">
      <c r="A13139" s="290"/>
    </row>
    <row r="13140" spans="1:1" x14ac:dyDescent="0.25">
      <c r="A13140" s="290"/>
    </row>
    <row r="13141" spans="1:1" x14ac:dyDescent="0.25">
      <c r="A13141" s="290"/>
    </row>
    <row r="13142" spans="1:1" x14ac:dyDescent="0.25">
      <c r="A13142" s="290"/>
    </row>
    <row r="13143" spans="1:1" x14ac:dyDescent="0.25">
      <c r="A13143" s="290"/>
    </row>
    <row r="13144" spans="1:1" x14ac:dyDescent="0.25">
      <c r="A13144" s="290"/>
    </row>
    <row r="13145" spans="1:1" x14ac:dyDescent="0.25">
      <c r="A13145" s="290"/>
    </row>
    <row r="13146" spans="1:1" x14ac:dyDescent="0.25">
      <c r="A13146" s="290"/>
    </row>
    <row r="13147" spans="1:1" x14ac:dyDescent="0.25">
      <c r="A13147" s="290"/>
    </row>
    <row r="13148" spans="1:1" x14ac:dyDescent="0.25">
      <c r="A13148" s="290"/>
    </row>
    <row r="13149" spans="1:1" x14ac:dyDescent="0.25">
      <c r="A13149" s="290"/>
    </row>
    <row r="13150" spans="1:1" x14ac:dyDescent="0.25">
      <c r="A13150" s="290"/>
    </row>
    <row r="13151" spans="1:1" x14ac:dyDescent="0.25">
      <c r="A13151" s="290"/>
    </row>
    <row r="13152" spans="1:1" x14ac:dyDescent="0.25">
      <c r="A13152" s="290"/>
    </row>
    <row r="13153" spans="1:1" x14ac:dyDescent="0.25">
      <c r="A13153" s="290"/>
    </row>
    <row r="13154" spans="1:1" x14ac:dyDescent="0.25">
      <c r="A13154" s="290"/>
    </row>
    <row r="13155" spans="1:1" x14ac:dyDescent="0.25">
      <c r="A13155" s="290"/>
    </row>
    <row r="13156" spans="1:1" x14ac:dyDescent="0.25">
      <c r="A13156" s="290"/>
    </row>
    <row r="13157" spans="1:1" x14ac:dyDescent="0.25">
      <c r="A13157" s="290"/>
    </row>
    <row r="13158" spans="1:1" x14ac:dyDescent="0.25">
      <c r="A13158" s="290"/>
    </row>
    <row r="13159" spans="1:1" x14ac:dyDescent="0.25">
      <c r="A13159" s="290"/>
    </row>
    <row r="13160" spans="1:1" x14ac:dyDescent="0.25">
      <c r="A13160" s="290"/>
    </row>
    <row r="13161" spans="1:1" x14ac:dyDescent="0.25">
      <c r="A13161" s="290"/>
    </row>
    <row r="13162" spans="1:1" x14ac:dyDescent="0.25">
      <c r="A13162" s="290"/>
    </row>
    <row r="13163" spans="1:1" x14ac:dyDescent="0.25">
      <c r="A13163" s="290"/>
    </row>
    <row r="13164" spans="1:1" x14ac:dyDescent="0.25">
      <c r="A13164" s="290"/>
    </row>
    <row r="13165" spans="1:1" x14ac:dyDescent="0.25">
      <c r="A13165" s="290"/>
    </row>
    <row r="13166" spans="1:1" x14ac:dyDescent="0.25">
      <c r="A13166" s="290"/>
    </row>
    <row r="13167" spans="1:1" x14ac:dyDescent="0.25">
      <c r="A13167" s="290"/>
    </row>
    <row r="13168" spans="1:1" x14ac:dyDescent="0.25">
      <c r="A13168" s="290"/>
    </row>
    <row r="13169" spans="1:1" x14ac:dyDescent="0.25">
      <c r="A13169" s="290"/>
    </row>
    <row r="13170" spans="1:1" x14ac:dyDescent="0.25">
      <c r="A13170" s="290"/>
    </row>
    <row r="13171" spans="1:1" x14ac:dyDescent="0.25">
      <c r="A13171" s="290"/>
    </row>
    <row r="13172" spans="1:1" x14ac:dyDescent="0.25">
      <c r="A13172" s="290"/>
    </row>
    <row r="13173" spans="1:1" x14ac:dyDescent="0.25">
      <c r="A13173" s="290"/>
    </row>
    <row r="13174" spans="1:1" x14ac:dyDescent="0.25">
      <c r="A13174" s="290"/>
    </row>
    <row r="13175" spans="1:1" x14ac:dyDescent="0.25">
      <c r="A13175" s="290"/>
    </row>
    <row r="13176" spans="1:1" x14ac:dyDescent="0.25">
      <c r="A13176" s="290"/>
    </row>
    <row r="13177" spans="1:1" x14ac:dyDescent="0.25">
      <c r="A13177" s="290"/>
    </row>
    <row r="13178" spans="1:1" x14ac:dyDescent="0.25">
      <c r="A13178" s="290"/>
    </row>
    <row r="13179" spans="1:1" x14ac:dyDescent="0.25">
      <c r="A13179" s="290"/>
    </row>
    <row r="13180" spans="1:1" x14ac:dyDescent="0.25">
      <c r="A13180" s="290"/>
    </row>
    <row r="13181" spans="1:1" x14ac:dyDescent="0.25">
      <c r="A13181" s="290"/>
    </row>
    <row r="13182" spans="1:1" x14ac:dyDescent="0.25">
      <c r="A13182" s="290"/>
    </row>
    <row r="13183" spans="1:1" x14ac:dyDescent="0.25">
      <c r="A13183" s="290"/>
    </row>
    <row r="13184" spans="1:1" x14ac:dyDescent="0.25">
      <c r="A13184" s="290"/>
    </row>
    <row r="13185" spans="1:1" x14ac:dyDescent="0.25">
      <c r="A13185" s="290"/>
    </row>
    <row r="13186" spans="1:1" x14ac:dyDescent="0.25">
      <c r="A13186" s="290"/>
    </row>
    <row r="13187" spans="1:1" x14ac:dyDescent="0.25">
      <c r="A13187" s="290"/>
    </row>
    <row r="13188" spans="1:1" x14ac:dyDescent="0.25">
      <c r="A13188" s="290"/>
    </row>
    <row r="13189" spans="1:1" x14ac:dyDescent="0.25">
      <c r="A13189" s="290"/>
    </row>
    <row r="13190" spans="1:1" x14ac:dyDescent="0.25">
      <c r="A13190" s="290"/>
    </row>
    <row r="13191" spans="1:1" x14ac:dyDescent="0.25">
      <c r="A13191" s="290"/>
    </row>
    <row r="13192" spans="1:1" x14ac:dyDescent="0.25">
      <c r="A13192" s="290"/>
    </row>
    <row r="13193" spans="1:1" x14ac:dyDescent="0.25">
      <c r="A13193" s="290"/>
    </row>
    <row r="13194" spans="1:1" x14ac:dyDescent="0.25">
      <c r="A13194" s="290"/>
    </row>
    <row r="13195" spans="1:1" x14ac:dyDescent="0.25">
      <c r="A13195" s="290"/>
    </row>
    <row r="13196" spans="1:1" x14ac:dyDescent="0.25">
      <c r="A13196" s="290"/>
    </row>
    <row r="13197" spans="1:1" x14ac:dyDescent="0.25">
      <c r="A13197" s="290"/>
    </row>
    <row r="13198" spans="1:1" x14ac:dyDescent="0.25">
      <c r="A13198" s="290"/>
    </row>
    <row r="13199" spans="1:1" x14ac:dyDescent="0.25">
      <c r="A13199" s="290"/>
    </row>
    <row r="13200" spans="1:1" x14ac:dyDescent="0.25">
      <c r="A13200" s="290"/>
    </row>
    <row r="13201" spans="1:1" x14ac:dyDescent="0.25">
      <c r="A13201" s="290"/>
    </row>
    <row r="13202" spans="1:1" x14ac:dyDescent="0.25">
      <c r="A13202" s="290"/>
    </row>
    <row r="13203" spans="1:1" x14ac:dyDescent="0.25">
      <c r="A13203" s="290"/>
    </row>
    <row r="13204" spans="1:1" x14ac:dyDescent="0.25">
      <c r="A13204" s="290"/>
    </row>
    <row r="13205" spans="1:1" x14ac:dyDescent="0.25">
      <c r="A13205" s="290"/>
    </row>
    <row r="13206" spans="1:1" x14ac:dyDescent="0.25">
      <c r="A13206" s="290"/>
    </row>
    <row r="13207" spans="1:1" x14ac:dyDescent="0.25">
      <c r="A13207" s="290"/>
    </row>
    <row r="13208" spans="1:1" x14ac:dyDescent="0.25">
      <c r="A13208" s="290"/>
    </row>
    <row r="13209" spans="1:1" x14ac:dyDescent="0.25">
      <c r="A13209" s="290"/>
    </row>
    <row r="13210" spans="1:1" x14ac:dyDescent="0.25">
      <c r="A13210" s="290"/>
    </row>
    <row r="13211" spans="1:1" x14ac:dyDescent="0.25">
      <c r="A13211" s="290"/>
    </row>
    <row r="13212" spans="1:1" x14ac:dyDescent="0.25">
      <c r="A13212" s="290"/>
    </row>
    <row r="13213" spans="1:1" x14ac:dyDescent="0.25">
      <c r="A13213" s="290"/>
    </row>
    <row r="13214" spans="1:1" x14ac:dyDescent="0.25">
      <c r="A13214" s="290"/>
    </row>
    <row r="13215" spans="1:1" x14ac:dyDescent="0.25">
      <c r="A13215" s="290"/>
    </row>
    <row r="13216" spans="1:1" x14ac:dyDescent="0.25">
      <c r="A13216" s="290"/>
    </row>
    <row r="13217" spans="1:1" x14ac:dyDescent="0.25">
      <c r="A13217" s="290"/>
    </row>
    <row r="13218" spans="1:1" x14ac:dyDescent="0.25">
      <c r="A13218" s="290"/>
    </row>
    <row r="13219" spans="1:1" x14ac:dyDescent="0.25">
      <c r="A13219" s="290"/>
    </row>
    <row r="13220" spans="1:1" x14ac:dyDescent="0.25">
      <c r="A13220" s="290"/>
    </row>
    <row r="13221" spans="1:1" x14ac:dyDescent="0.25">
      <c r="A13221" s="290"/>
    </row>
    <row r="13222" spans="1:1" x14ac:dyDescent="0.25">
      <c r="A13222" s="290"/>
    </row>
    <row r="13223" spans="1:1" x14ac:dyDescent="0.25">
      <c r="A13223" s="290"/>
    </row>
    <row r="13224" spans="1:1" x14ac:dyDescent="0.25">
      <c r="A13224" s="290"/>
    </row>
    <row r="13225" spans="1:1" x14ac:dyDescent="0.25">
      <c r="A13225" s="290"/>
    </row>
    <row r="13226" spans="1:1" x14ac:dyDescent="0.25">
      <c r="A13226" s="290"/>
    </row>
    <row r="13227" spans="1:1" x14ac:dyDescent="0.25">
      <c r="A13227" s="290"/>
    </row>
    <row r="13228" spans="1:1" x14ac:dyDescent="0.25">
      <c r="A13228" s="290"/>
    </row>
    <row r="13229" spans="1:1" x14ac:dyDescent="0.25">
      <c r="A13229" s="290"/>
    </row>
    <row r="13230" spans="1:1" x14ac:dyDescent="0.25">
      <c r="A13230" s="290"/>
    </row>
    <row r="13231" spans="1:1" x14ac:dyDescent="0.25">
      <c r="A13231" s="290"/>
    </row>
    <row r="13232" spans="1:1" x14ac:dyDescent="0.25">
      <c r="A13232" s="290"/>
    </row>
    <row r="13233" spans="1:1" x14ac:dyDescent="0.25">
      <c r="A13233" s="290"/>
    </row>
    <row r="13234" spans="1:1" x14ac:dyDescent="0.25">
      <c r="A13234" s="290"/>
    </row>
    <row r="13235" spans="1:1" x14ac:dyDescent="0.25">
      <c r="A13235" s="290"/>
    </row>
    <row r="13236" spans="1:1" x14ac:dyDescent="0.25">
      <c r="A13236" s="290"/>
    </row>
    <row r="13237" spans="1:1" x14ac:dyDescent="0.25">
      <c r="A13237" s="290"/>
    </row>
    <row r="13238" spans="1:1" x14ac:dyDescent="0.25">
      <c r="A13238" s="290"/>
    </row>
    <row r="13239" spans="1:1" x14ac:dyDescent="0.25">
      <c r="A13239" s="290"/>
    </row>
    <row r="13240" spans="1:1" x14ac:dyDescent="0.25">
      <c r="A13240" s="290"/>
    </row>
    <row r="13241" spans="1:1" x14ac:dyDescent="0.25">
      <c r="A13241" s="290"/>
    </row>
    <row r="13242" spans="1:1" x14ac:dyDescent="0.25">
      <c r="A13242" s="290"/>
    </row>
    <row r="13243" spans="1:1" x14ac:dyDescent="0.25">
      <c r="A13243" s="290"/>
    </row>
    <row r="13244" spans="1:1" x14ac:dyDescent="0.25">
      <c r="A13244" s="290"/>
    </row>
    <row r="13245" spans="1:1" x14ac:dyDescent="0.25">
      <c r="A13245" s="290"/>
    </row>
    <row r="13246" spans="1:1" x14ac:dyDescent="0.25">
      <c r="A13246" s="290"/>
    </row>
    <row r="13247" spans="1:1" x14ac:dyDescent="0.25">
      <c r="A13247" s="290"/>
    </row>
    <row r="13248" spans="1:1" x14ac:dyDescent="0.25">
      <c r="A13248" s="290"/>
    </row>
    <row r="13249" spans="1:1" x14ac:dyDescent="0.25">
      <c r="A13249" s="290"/>
    </row>
    <row r="13250" spans="1:1" x14ac:dyDescent="0.25">
      <c r="A13250" s="290"/>
    </row>
    <row r="13251" spans="1:1" x14ac:dyDescent="0.25">
      <c r="A13251" s="290"/>
    </row>
    <row r="13252" spans="1:1" x14ac:dyDescent="0.25">
      <c r="A13252" s="290"/>
    </row>
    <row r="13253" spans="1:1" x14ac:dyDescent="0.25">
      <c r="A13253" s="290"/>
    </row>
    <row r="13254" spans="1:1" x14ac:dyDescent="0.25">
      <c r="A13254" s="290"/>
    </row>
    <row r="13255" spans="1:1" x14ac:dyDescent="0.25">
      <c r="A13255" s="290"/>
    </row>
    <row r="13256" spans="1:1" x14ac:dyDescent="0.25">
      <c r="A13256" s="290"/>
    </row>
    <row r="13257" spans="1:1" x14ac:dyDescent="0.25">
      <c r="A13257" s="290"/>
    </row>
    <row r="13258" spans="1:1" x14ac:dyDescent="0.25">
      <c r="A13258" s="290"/>
    </row>
    <row r="13259" spans="1:1" x14ac:dyDescent="0.25">
      <c r="A13259" s="290"/>
    </row>
    <row r="13260" spans="1:1" x14ac:dyDescent="0.25">
      <c r="A13260" s="290"/>
    </row>
    <row r="13261" spans="1:1" x14ac:dyDescent="0.25">
      <c r="A13261" s="290"/>
    </row>
    <row r="13262" spans="1:1" x14ac:dyDescent="0.25">
      <c r="A13262" s="290"/>
    </row>
    <row r="13263" spans="1:1" x14ac:dyDescent="0.25">
      <c r="A13263" s="290"/>
    </row>
    <row r="13264" spans="1:1" x14ac:dyDescent="0.25">
      <c r="A13264" s="290"/>
    </row>
    <row r="13265" spans="1:1" x14ac:dyDescent="0.25">
      <c r="A13265" s="290"/>
    </row>
    <row r="13266" spans="1:1" x14ac:dyDescent="0.25">
      <c r="A13266" s="290"/>
    </row>
    <row r="13267" spans="1:1" x14ac:dyDescent="0.25">
      <c r="A13267" s="290"/>
    </row>
    <row r="13268" spans="1:1" x14ac:dyDescent="0.25">
      <c r="A13268" s="290"/>
    </row>
    <row r="13269" spans="1:1" x14ac:dyDescent="0.25">
      <c r="A13269" s="290"/>
    </row>
    <row r="13270" spans="1:1" x14ac:dyDescent="0.25">
      <c r="A13270" s="290"/>
    </row>
    <row r="13271" spans="1:1" x14ac:dyDescent="0.25">
      <c r="A13271" s="290"/>
    </row>
    <row r="13272" spans="1:1" x14ac:dyDescent="0.25">
      <c r="A13272" s="290"/>
    </row>
    <row r="13273" spans="1:1" x14ac:dyDescent="0.25">
      <c r="A13273" s="290"/>
    </row>
    <row r="13274" spans="1:1" x14ac:dyDescent="0.25">
      <c r="A13274" s="290"/>
    </row>
    <row r="13275" spans="1:1" x14ac:dyDescent="0.25">
      <c r="A13275" s="290"/>
    </row>
    <row r="13276" spans="1:1" x14ac:dyDescent="0.25">
      <c r="A13276" s="290"/>
    </row>
    <row r="13277" spans="1:1" x14ac:dyDescent="0.25">
      <c r="A13277" s="290"/>
    </row>
    <row r="13278" spans="1:1" x14ac:dyDescent="0.25">
      <c r="A13278" s="290"/>
    </row>
    <row r="13279" spans="1:1" x14ac:dyDescent="0.25">
      <c r="A13279" s="290"/>
    </row>
    <row r="13280" spans="1:1" x14ac:dyDescent="0.25">
      <c r="A13280" s="290"/>
    </row>
    <row r="13281" spans="1:1" x14ac:dyDescent="0.25">
      <c r="A13281" s="290"/>
    </row>
    <row r="13282" spans="1:1" x14ac:dyDescent="0.25">
      <c r="A13282" s="290"/>
    </row>
    <row r="13283" spans="1:1" x14ac:dyDescent="0.25">
      <c r="A13283" s="290"/>
    </row>
    <row r="13284" spans="1:1" x14ac:dyDescent="0.25">
      <c r="A13284" s="290"/>
    </row>
    <row r="13285" spans="1:1" x14ac:dyDescent="0.25">
      <c r="A13285" s="290"/>
    </row>
    <row r="13286" spans="1:1" x14ac:dyDescent="0.25">
      <c r="A13286" s="290"/>
    </row>
    <row r="13287" spans="1:1" x14ac:dyDescent="0.25">
      <c r="A13287" s="290"/>
    </row>
    <row r="13288" spans="1:1" x14ac:dyDescent="0.25">
      <c r="A13288" s="290"/>
    </row>
    <row r="13289" spans="1:1" x14ac:dyDescent="0.25">
      <c r="A13289" s="290"/>
    </row>
    <row r="13290" spans="1:1" x14ac:dyDescent="0.25">
      <c r="A13290" s="290"/>
    </row>
    <row r="13291" spans="1:1" x14ac:dyDescent="0.25">
      <c r="A13291" s="290"/>
    </row>
    <row r="13292" spans="1:1" x14ac:dyDescent="0.25">
      <c r="A13292" s="290"/>
    </row>
    <row r="13293" spans="1:1" x14ac:dyDescent="0.25">
      <c r="A13293" s="290"/>
    </row>
    <row r="13294" spans="1:1" x14ac:dyDescent="0.25">
      <c r="A13294" s="290"/>
    </row>
    <row r="13295" spans="1:1" x14ac:dyDescent="0.25">
      <c r="A13295" s="290"/>
    </row>
    <row r="13296" spans="1:1" x14ac:dyDescent="0.25">
      <c r="A13296" s="290"/>
    </row>
    <row r="13297" spans="1:1" x14ac:dyDescent="0.25">
      <c r="A13297" s="290"/>
    </row>
    <row r="13298" spans="1:1" x14ac:dyDescent="0.25">
      <c r="A13298" s="290"/>
    </row>
    <row r="13299" spans="1:1" x14ac:dyDescent="0.25">
      <c r="A13299" s="290"/>
    </row>
    <row r="13300" spans="1:1" x14ac:dyDescent="0.25">
      <c r="A13300" s="290"/>
    </row>
    <row r="13301" spans="1:1" x14ac:dyDescent="0.25">
      <c r="A13301" s="290"/>
    </row>
    <row r="13302" spans="1:1" x14ac:dyDescent="0.25">
      <c r="A13302" s="290"/>
    </row>
    <row r="13303" spans="1:1" x14ac:dyDescent="0.25">
      <c r="A13303" s="290"/>
    </row>
    <row r="13304" spans="1:1" x14ac:dyDescent="0.25">
      <c r="A13304" s="290"/>
    </row>
    <row r="13305" spans="1:1" x14ac:dyDescent="0.25">
      <c r="A13305" s="290"/>
    </row>
    <row r="13306" spans="1:1" x14ac:dyDescent="0.25">
      <c r="A13306" s="290"/>
    </row>
    <row r="13307" spans="1:1" x14ac:dyDescent="0.25">
      <c r="A13307" s="290"/>
    </row>
    <row r="13308" spans="1:1" x14ac:dyDescent="0.25">
      <c r="A13308" s="290"/>
    </row>
    <row r="13309" spans="1:1" x14ac:dyDescent="0.25">
      <c r="A13309" s="290"/>
    </row>
    <row r="13310" spans="1:1" x14ac:dyDescent="0.25">
      <c r="A13310" s="290"/>
    </row>
    <row r="13311" spans="1:1" x14ac:dyDescent="0.25">
      <c r="A13311" s="290"/>
    </row>
    <row r="13312" spans="1:1" x14ac:dyDescent="0.25">
      <c r="A13312" s="290"/>
    </row>
    <row r="13313" spans="1:1" x14ac:dyDescent="0.25">
      <c r="A13313" s="290"/>
    </row>
    <row r="13314" spans="1:1" x14ac:dyDescent="0.25">
      <c r="A13314" s="290"/>
    </row>
    <row r="13315" spans="1:1" x14ac:dyDescent="0.25">
      <c r="A13315" s="290"/>
    </row>
    <row r="13316" spans="1:1" x14ac:dyDescent="0.25">
      <c r="A13316" s="290"/>
    </row>
    <row r="13317" spans="1:1" x14ac:dyDescent="0.25">
      <c r="A13317" s="290"/>
    </row>
    <row r="13318" spans="1:1" x14ac:dyDescent="0.25">
      <c r="A13318" s="290"/>
    </row>
    <row r="13319" spans="1:1" x14ac:dyDescent="0.25">
      <c r="A13319" s="290"/>
    </row>
    <row r="13320" spans="1:1" x14ac:dyDescent="0.25">
      <c r="A13320" s="290"/>
    </row>
    <row r="13321" spans="1:1" x14ac:dyDescent="0.25">
      <c r="A13321" s="290"/>
    </row>
    <row r="13322" spans="1:1" x14ac:dyDescent="0.25">
      <c r="A13322" s="290"/>
    </row>
    <row r="13323" spans="1:1" x14ac:dyDescent="0.25">
      <c r="A13323" s="290"/>
    </row>
    <row r="13324" spans="1:1" x14ac:dyDescent="0.25">
      <c r="A13324" s="290"/>
    </row>
    <row r="13325" spans="1:1" x14ac:dyDescent="0.25">
      <c r="A13325" s="290"/>
    </row>
    <row r="13326" spans="1:1" x14ac:dyDescent="0.25">
      <c r="A13326" s="290"/>
    </row>
    <row r="13327" spans="1:1" x14ac:dyDescent="0.25">
      <c r="A13327" s="290"/>
    </row>
    <row r="13328" spans="1:1" x14ac:dyDescent="0.25">
      <c r="A13328" s="290"/>
    </row>
    <row r="13329" spans="1:1" x14ac:dyDescent="0.25">
      <c r="A13329" s="290"/>
    </row>
    <row r="13330" spans="1:1" x14ac:dyDescent="0.25">
      <c r="A13330" s="290"/>
    </row>
    <row r="13331" spans="1:1" x14ac:dyDescent="0.25">
      <c r="A13331" s="290"/>
    </row>
    <row r="13332" spans="1:1" x14ac:dyDescent="0.25">
      <c r="A13332" s="290"/>
    </row>
    <row r="13333" spans="1:1" x14ac:dyDescent="0.25">
      <c r="A13333" s="290"/>
    </row>
    <row r="13334" spans="1:1" x14ac:dyDescent="0.25">
      <c r="A13334" s="290"/>
    </row>
    <row r="13335" spans="1:1" x14ac:dyDescent="0.25">
      <c r="A13335" s="290"/>
    </row>
    <row r="13336" spans="1:1" x14ac:dyDescent="0.25">
      <c r="A13336" s="290"/>
    </row>
    <row r="13337" spans="1:1" x14ac:dyDescent="0.25">
      <c r="A13337" s="290"/>
    </row>
    <row r="13338" spans="1:1" x14ac:dyDescent="0.25">
      <c r="A13338" s="290"/>
    </row>
    <row r="13339" spans="1:1" x14ac:dyDescent="0.25">
      <c r="A13339" s="290"/>
    </row>
    <row r="13340" spans="1:1" x14ac:dyDescent="0.25">
      <c r="A13340" s="290"/>
    </row>
    <row r="13341" spans="1:1" x14ac:dyDescent="0.25">
      <c r="A13341" s="290"/>
    </row>
    <row r="13342" spans="1:1" x14ac:dyDescent="0.25">
      <c r="A13342" s="290"/>
    </row>
    <row r="13343" spans="1:1" x14ac:dyDescent="0.25">
      <c r="A13343" s="290"/>
    </row>
    <row r="13344" spans="1:1" x14ac:dyDescent="0.25">
      <c r="A13344" s="290"/>
    </row>
    <row r="13345" spans="1:1" x14ac:dyDescent="0.25">
      <c r="A13345" s="290"/>
    </row>
    <row r="13346" spans="1:1" x14ac:dyDescent="0.25">
      <c r="A13346" s="290"/>
    </row>
    <row r="13347" spans="1:1" x14ac:dyDescent="0.25">
      <c r="A13347" s="290"/>
    </row>
    <row r="13348" spans="1:1" x14ac:dyDescent="0.25">
      <c r="A13348" s="290"/>
    </row>
    <row r="13349" spans="1:1" x14ac:dyDescent="0.25">
      <c r="A13349" s="290"/>
    </row>
    <row r="13350" spans="1:1" x14ac:dyDescent="0.25">
      <c r="A13350" s="290"/>
    </row>
    <row r="13351" spans="1:1" x14ac:dyDescent="0.25">
      <c r="A13351" s="290"/>
    </row>
    <row r="13352" spans="1:1" x14ac:dyDescent="0.25">
      <c r="A13352" s="290"/>
    </row>
    <row r="13353" spans="1:1" x14ac:dyDescent="0.25">
      <c r="A13353" s="290"/>
    </row>
    <row r="13354" spans="1:1" x14ac:dyDescent="0.25">
      <c r="A13354" s="290"/>
    </row>
    <row r="13355" spans="1:1" x14ac:dyDescent="0.25">
      <c r="A13355" s="290"/>
    </row>
    <row r="13356" spans="1:1" x14ac:dyDescent="0.25">
      <c r="A13356" s="290"/>
    </row>
    <row r="13357" spans="1:1" x14ac:dyDescent="0.25">
      <c r="A13357" s="290"/>
    </row>
    <row r="13358" spans="1:1" x14ac:dyDescent="0.25">
      <c r="A13358" s="290"/>
    </row>
    <row r="13359" spans="1:1" x14ac:dyDescent="0.25">
      <c r="A13359" s="290"/>
    </row>
    <row r="13360" spans="1:1" x14ac:dyDescent="0.25">
      <c r="A13360" s="290"/>
    </row>
    <row r="13361" spans="1:1" x14ac:dyDescent="0.25">
      <c r="A13361" s="290"/>
    </row>
    <row r="13362" spans="1:1" x14ac:dyDescent="0.25">
      <c r="A13362" s="290"/>
    </row>
    <row r="13363" spans="1:1" x14ac:dyDescent="0.25">
      <c r="A13363" s="290"/>
    </row>
    <row r="13364" spans="1:1" x14ac:dyDescent="0.25">
      <c r="A13364" s="290"/>
    </row>
    <row r="13365" spans="1:1" x14ac:dyDescent="0.25">
      <c r="A13365" s="290"/>
    </row>
    <row r="13366" spans="1:1" x14ac:dyDescent="0.25">
      <c r="A13366" s="290"/>
    </row>
    <row r="13367" spans="1:1" x14ac:dyDescent="0.25">
      <c r="A13367" s="290"/>
    </row>
    <row r="13368" spans="1:1" x14ac:dyDescent="0.25">
      <c r="A13368" s="290"/>
    </row>
    <row r="13369" spans="1:1" x14ac:dyDescent="0.25">
      <c r="A13369" s="290"/>
    </row>
    <row r="13370" spans="1:1" x14ac:dyDescent="0.25">
      <c r="A13370" s="290"/>
    </row>
    <row r="13371" spans="1:1" x14ac:dyDescent="0.25">
      <c r="A13371" s="290"/>
    </row>
    <row r="13372" spans="1:1" x14ac:dyDescent="0.25">
      <c r="A13372" s="290"/>
    </row>
    <row r="13373" spans="1:1" x14ac:dyDescent="0.25">
      <c r="A13373" s="290"/>
    </row>
    <row r="13374" spans="1:1" x14ac:dyDescent="0.25">
      <c r="A13374" s="290"/>
    </row>
    <row r="13375" spans="1:1" x14ac:dyDescent="0.25">
      <c r="A13375" s="290"/>
    </row>
    <row r="13376" spans="1:1" x14ac:dyDescent="0.25">
      <c r="A13376" s="290"/>
    </row>
    <row r="13377" spans="1:1" x14ac:dyDescent="0.25">
      <c r="A13377" s="290"/>
    </row>
    <row r="13378" spans="1:1" x14ac:dyDescent="0.25">
      <c r="A13378" s="290"/>
    </row>
    <row r="13379" spans="1:1" x14ac:dyDescent="0.25">
      <c r="A13379" s="290"/>
    </row>
    <row r="13380" spans="1:1" x14ac:dyDescent="0.25">
      <c r="A13380" s="290"/>
    </row>
    <row r="13381" spans="1:1" x14ac:dyDescent="0.25">
      <c r="A13381" s="290"/>
    </row>
    <row r="13382" spans="1:1" x14ac:dyDescent="0.25">
      <c r="A13382" s="290"/>
    </row>
    <row r="13383" spans="1:1" x14ac:dyDescent="0.25">
      <c r="A13383" s="290"/>
    </row>
    <row r="13384" spans="1:1" x14ac:dyDescent="0.25">
      <c r="A13384" s="290"/>
    </row>
    <row r="13385" spans="1:1" x14ac:dyDescent="0.25">
      <c r="A13385" s="290"/>
    </row>
    <row r="13386" spans="1:1" x14ac:dyDescent="0.25">
      <c r="A13386" s="290"/>
    </row>
    <row r="13387" spans="1:1" x14ac:dyDescent="0.25">
      <c r="A13387" s="290"/>
    </row>
    <row r="13388" spans="1:1" x14ac:dyDescent="0.25">
      <c r="A13388" s="290"/>
    </row>
    <row r="13389" spans="1:1" x14ac:dyDescent="0.25">
      <c r="A13389" s="290"/>
    </row>
    <row r="13390" spans="1:1" x14ac:dyDescent="0.25">
      <c r="A13390" s="290"/>
    </row>
    <row r="13391" spans="1:1" x14ac:dyDescent="0.25">
      <c r="A13391" s="290"/>
    </row>
    <row r="13392" spans="1:1" x14ac:dyDescent="0.25">
      <c r="A13392" s="290"/>
    </row>
    <row r="13393" spans="1:1" x14ac:dyDescent="0.25">
      <c r="A13393" s="290"/>
    </row>
    <row r="13394" spans="1:1" x14ac:dyDescent="0.25">
      <c r="A13394" s="290"/>
    </row>
    <row r="13395" spans="1:1" x14ac:dyDescent="0.25">
      <c r="A13395" s="290"/>
    </row>
    <row r="13396" spans="1:1" x14ac:dyDescent="0.25">
      <c r="A13396" s="290"/>
    </row>
    <row r="13397" spans="1:1" x14ac:dyDescent="0.25">
      <c r="A13397" s="290"/>
    </row>
    <row r="13398" spans="1:1" x14ac:dyDescent="0.25">
      <c r="A13398" s="290"/>
    </row>
    <row r="13399" spans="1:1" x14ac:dyDescent="0.25">
      <c r="A13399" s="290"/>
    </row>
    <row r="13400" spans="1:1" x14ac:dyDescent="0.25">
      <c r="A13400" s="290"/>
    </row>
    <row r="13401" spans="1:1" x14ac:dyDescent="0.25">
      <c r="A13401" s="290"/>
    </row>
    <row r="13402" spans="1:1" x14ac:dyDescent="0.25">
      <c r="A13402" s="290"/>
    </row>
    <row r="13403" spans="1:1" x14ac:dyDescent="0.25">
      <c r="A13403" s="290"/>
    </row>
    <row r="13404" spans="1:1" x14ac:dyDescent="0.25">
      <c r="A13404" s="290"/>
    </row>
    <row r="13405" spans="1:1" x14ac:dyDescent="0.25">
      <c r="A13405" s="290"/>
    </row>
    <row r="13406" spans="1:1" x14ac:dyDescent="0.25">
      <c r="A13406" s="290"/>
    </row>
    <row r="13407" spans="1:1" x14ac:dyDescent="0.25">
      <c r="A13407" s="290"/>
    </row>
    <row r="13408" spans="1:1" x14ac:dyDescent="0.25">
      <c r="A13408" s="290"/>
    </row>
    <row r="13409" spans="1:1" x14ac:dyDescent="0.25">
      <c r="A13409" s="290"/>
    </row>
    <row r="13410" spans="1:1" x14ac:dyDescent="0.25">
      <c r="A13410" s="290"/>
    </row>
    <row r="13411" spans="1:1" x14ac:dyDescent="0.25">
      <c r="A13411" s="290"/>
    </row>
    <row r="13412" spans="1:1" x14ac:dyDescent="0.25">
      <c r="A13412" s="290"/>
    </row>
    <row r="13413" spans="1:1" x14ac:dyDescent="0.25">
      <c r="A13413" s="290"/>
    </row>
    <row r="13414" spans="1:1" x14ac:dyDescent="0.25">
      <c r="A13414" s="290"/>
    </row>
    <row r="13415" spans="1:1" x14ac:dyDescent="0.25">
      <c r="A13415" s="290"/>
    </row>
    <row r="13416" spans="1:1" x14ac:dyDescent="0.25">
      <c r="A13416" s="290"/>
    </row>
    <row r="13417" spans="1:1" x14ac:dyDescent="0.25">
      <c r="A13417" s="290"/>
    </row>
    <row r="13418" spans="1:1" x14ac:dyDescent="0.25">
      <c r="A13418" s="290"/>
    </row>
    <row r="13419" spans="1:1" x14ac:dyDescent="0.25">
      <c r="A13419" s="290"/>
    </row>
    <row r="13420" spans="1:1" x14ac:dyDescent="0.25">
      <c r="A13420" s="290"/>
    </row>
    <row r="13421" spans="1:1" x14ac:dyDescent="0.25">
      <c r="A13421" s="290"/>
    </row>
    <row r="13422" spans="1:1" x14ac:dyDescent="0.25">
      <c r="A13422" s="290"/>
    </row>
    <row r="13423" spans="1:1" x14ac:dyDescent="0.25">
      <c r="A13423" s="290"/>
    </row>
    <row r="13424" spans="1:1" x14ac:dyDescent="0.25">
      <c r="A13424" s="290"/>
    </row>
    <row r="13425" spans="1:1" x14ac:dyDescent="0.25">
      <c r="A13425" s="290"/>
    </row>
    <row r="13426" spans="1:1" x14ac:dyDescent="0.25">
      <c r="A13426" s="290"/>
    </row>
    <row r="13427" spans="1:1" x14ac:dyDescent="0.25">
      <c r="A13427" s="290"/>
    </row>
    <row r="13428" spans="1:1" x14ac:dyDescent="0.25">
      <c r="A13428" s="290"/>
    </row>
    <row r="13429" spans="1:1" x14ac:dyDescent="0.25">
      <c r="A13429" s="290"/>
    </row>
    <row r="13430" spans="1:1" x14ac:dyDescent="0.25">
      <c r="A13430" s="290"/>
    </row>
    <row r="13431" spans="1:1" x14ac:dyDescent="0.25">
      <c r="A13431" s="290"/>
    </row>
    <row r="13432" spans="1:1" x14ac:dyDescent="0.25">
      <c r="A13432" s="290"/>
    </row>
    <row r="13433" spans="1:1" x14ac:dyDescent="0.25">
      <c r="A13433" s="290"/>
    </row>
    <row r="13434" spans="1:1" x14ac:dyDescent="0.25">
      <c r="A13434" s="290"/>
    </row>
    <row r="13435" spans="1:1" x14ac:dyDescent="0.25">
      <c r="A13435" s="290"/>
    </row>
    <row r="13436" spans="1:1" x14ac:dyDescent="0.25">
      <c r="A13436" s="290"/>
    </row>
    <row r="13437" spans="1:1" x14ac:dyDescent="0.25">
      <c r="A13437" s="290"/>
    </row>
    <row r="13438" spans="1:1" x14ac:dyDescent="0.25">
      <c r="A13438" s="290"/>
    </row>
    <row r="13439" spans="1:1" x14ac:dyDescent="0.25">
      <c r="A13439" s="290"/>
    </row>
    <row r="13440" spans="1:1" x14ac:dyDescent="0.25">
      <c r="A13440" s="290"/>
    </row>
    <row r="13441" spans="1:1" x14ac:dyDescent="0.25">
      <c r="A13441" s="290"/>
    </row>
    <row r="13442" spans="1:1" x14ac:dyDescent="0.25">
      <c r="A13442" s="290"/>
    </row>
    <row r="13443" spans="1:1" x14ac:dyDescent="0.25">
      <c r="A13443" s="290"/>
    </row>
    <row r="13444" spans="1:1" x14ac:dyDescent="0.25">
      <c r="A13444" s="290"/>
    </row>
    <row r="13445" spans="1:1" x14ac:dyDescent="0.25">
      <c r="A13445" s="290"/>
    </row>
    <row r="13446" spans="1:1" x14ac:dyDescent="0.25">
      <c r="A13446" s="290"/>
    </row>
    <row r="13447" spans="1:1" x14ac:dyDescent="0.25">
      <c r="A13447" s="290"/>
    </row>
    <row r="13448" spans="1:1" x14ac:dyDescent="0.25">
      <c r="A13448" s="290"/>
    </row>
    <row r="13449" spans="1:1" x14ac:dyDescent="0.25">
      <c r="A13449" s="290"/>
    </row>
    <row r="13450" spans="1:1" x14ac:dyDescent="0.25">
      <c r="A13450" s="290"/>
    </row>
    <row r="13451" spans="1:1" x14ac:dyDescent="0.25">
      <c r="A13451" s="290"/>
    </row>
    <row r="13452" spans="1:1" x14ac:dyDescent="0.25">
      <c r="A13452" s="290"/>
    </row>
    <row r="13453" spans="1:1" x14ac:dyDescent="0.25">
      <c r="A13453" s="290"/>
    </row>
    <row r="13454" spans="1:1" x14ac:dyDescent="0.25">
      <c r="A13454" s="290"/>
    </row>
    <row r="13455" spans="1:1" x14ac:dyDescent="0.25">
      <c r="A13455" s="290"/>
    </row>
    <row r="13456" spans="1:1" x14ac:dyDescent="0.25">
      <c r="A13456" s="290"/>
    </row>
    <row r="13457" spans="1:1" x14ac:dyDescent="0.25">
      <c r="A13457" s="290"/>
    </row>
    <row r="13458" spans="1:1" x14ac:dyDescent="0.25">
      <c r="A13458" s="290"/>
    </row>
    <row r="13459" spans="1:1" x14ac:dyDescent="0.25">
      <c r="A13459" s="290"/>
    </row>
    <row r="13460" spans="1:1" x14ac:dyDescent="0.25">
      <c r="A13460" s="290"/>
    </row>
    <row r="13461" spans="1:1" x14ac:dyDescent="0.25">
      <c r="A13461" s="290"/>
    </row>
    <row r="13462" spans="1:1" x14ac:dyDescent="0.25">
      <c r="A13462" s="290"/>
    </row>
    <row r="13463" spans="1:1" x14ac:dyDescent="0.25">
      <c r="A13463" s="290"/>
    </row>
    <row r="13464" spans="1:1" x14ac:dyDescent="0.25">
      <c r="A13464" s="290"/>
    </row>
    <row r="13465" spans="1:1" x14ac:dyDescent="0.25">
      <c r="A13465" s="290"/>
    </row>
    <row r="13466" spans="1:1" x14ac:dyDescent="0.25">
      <c r="A13466" s="290"/>
    </row>
    <row r="13467" spans="1:1" x14ac:dyDescent="0.25">
      <c r="A13467" s="290"/>
    </row>
    <row r="13468" spans="1:1" x14ac:dyDescent="0.25">
      <c r="A13468" s="290"/>
    </row>
    <row r="13469" spans="1:1" x14ac:dyDescent="0.25">
      <c r="A13469" s="290"/>
    </row>
    <row r="13470" spans="1:1" x14ac:dyDescent="0.25">
      <c r="A13470" s="290"/>
    </row>
    <row r="13471" spans="1:1" x14ac:dyDescent="0.25">
      <c r="A13471" s="290"/>
    </row>
    <row r="13472" spans="1:1" x14ac:dyDescent="0.25">
      <c r="A13472" s="290"/>
    </row>
    <row r="13473" spans="1:1" x14ac:dyDescent="0.25">
      <c r="A13473" s="290"/>
    </row>
    <row r="13474" spans="1:1" x14ac:dyDescent="0.25">
      <c r="A13474" s="290"/>
    </row>
    <row r="13475" spans="1:1" x14ac:dyDescent="0.25">
      <c r="A13475" s="290"/>
    </row>
    <row r="13476" spans="1:1" x14ac:dyDescent="0.25">
      <c r="A13476" s="290"/>
    </row>
    <row r="13477" spans="1:1" x14ac:dyDescent="0.25">
      <c r="A13477" s="290"/>
    </row>
    <row r="13478" spans="1:1" x14ac:dyDescent="0.25">
      <c r="A13478" s="290"/>
    </row>
    <row r="13479" spans="1:1" x14ac:dyDescent="0.25">
      <c r="A13479" s="290"/>
    </row>
    <row r="13480" spans="1:1" x14ac:dyDescent="0.25">
      <c r="A13480" s="290"/>
    </row>
    <row r="13481" spans="1:1" x14ac:dyDescent="0.25">
      <c r="A13481" s="290"/>
    </row>
    <row r="13482" spans="1:1" x14ac:dyDescent="0.25">
      <c r="A13482" s="290"/>
    </row>
    <row r="13483" spans="1:1" x14ac:dyDescent="0.25">
      <c r="A13483" s="290"/>
    </row>
    <row r="13484" spans="1:1" x14ac:dyDescent="0.25">
      <c r="A13484" s="290"/>
    </row>
    <row r="13485" spans="1:1" x14ac:dyDescent="0.25">
      <c r="A13485" s="290"/>
    </row>
    <row r="13486" spans="1:1" x14ac:dyDescent="0.25">
      <c r="A13486" s="290"/>
    </row>
    <row r="13487" spans="1:1" x14ac:dyDescent="0.25">
      <c r="A13487" s="290"/>
    </row>
    <row r="13488" spans="1:1" x14ac:dyDescent="0.25">
      <c r="A13488" s="290"/>
    </row>
    <row r="13489" spans="1:1" x14ac:dyDescent="0.25">
      <c r="A13489" s="290"/>
    </row>
    <row r="13490" spans="1:1" x14ac:dyDescent="0.25">
      <c r="A13490" s="290"/>
    </row>
    <row r="13491" spans="1:1" x14ac:dyDescent="0.25">
      <c r="A13491" s="290"/>
    </row>
    <row r="13492" spans="1:1" x14ac:dyDescent="0.25">
      <c r="A13492" s="290"/>
    </row>
    <row r="13493" spans="1:1" x14ac:dyDescent="0.25">
      <c r="A13493" s="290"/>
    </row>
    <row r="13494" spans="1:1" x14ac:dyDescent="0.25">
      <c r="A13494" s="290"/>
    </row>
    <row r="13495" spans="1:1" x14ac:dyDescent="0.25">
      <c r="A13495" s="290"/>
    </row>
    <row r="13496" spans="1:1" x14ac:dyDescent="0.25">
      <c r="A13496" s="290"/>
    </row>
    <row r="13497" spans="1:1" x14ac:dyDescent="0.25">
      <c r="A13497" s="290"/>
    </row>
    <row r="13498" spans="1:1" x14ac:dyDescent="0.25">
      <c r="A13498" s="290"/>
    </row>
    <row r="13499" spans="1:1" x14ac:dyDescent="0.25">
      <c r="A13499" s="290"/>
    </row>
    <row r="13500" spans="1:1" x14ac:dyDescent="0.25">
      <c r="A13500" s="290"/>
    </row>
    <row r="13501" spans="1:1" x14ac:dyDescent="0.25">
      <c r="A13501" s="290"/>
    </row>
    <row r="13502" spans="1:1" x14ac:dyDescent="0.25">
      <c r="A13502" s="290"/>
    </row>
    <row r="13503" spans="1:1" x14ac:dyDescent="0.25">
      <c r="A13503" s="290"/>
    </row>
    <row r="13504" spans="1:1" x14ac:dyDescent="0.25">
      <c r="A13504" s="290"/>
    </row>
    <row r="13505" spans="1:1" x14ac:dyDescent="0.25">
      <c r="A13505" s="290"/>
    </row>
    <row r="13506" spans="1:1" x14ac:dyDescent="0.25">
      <c r="A13506" s="290"/>
    </row>
    <row r="13507" spans="1:1" x14ac:dyDescent="0.25">
      <c r="A13507" s="290"/>
    </row>
    <row r="13508" spans="1:1" x14ac:dyDescent="0.25">
      <c r="A13508" s="290"/>
    </row>
    <row r="13509" spans="1:1" x14ac:dyDescent="0.25">
      <c r="A13509" s="290"/>
    </row>
    <row r="13510" spans="1:1" x14ac:dyDescent="0.25">
      <c r="A13510" s="290"/>
    </row>
    <row r="13511" spans="1:1" x14ac:dyDescent="0.25">
      <c r="A13511" s="290"/>
    </row>
    <row r="13512" spans="1:1" x14ac:dyDescent="0.25">
      <c r="A13512" s="290"/>
    </row>
    <row r="13513" spans="1:1" x14ac:dyDescent="0.25">
      <c r="A13513" s="290"/>
    </row>
    <row r="13514" spans="1:1" x14ac:dyDescent="0.25">
      <c r="A13514" s="290"/>
    </row>
    <row r="13515" spans="1:1" x14ac:dyDescent="0.25">
      <c r="A13515" s="290"/>
    </row>
    <row r="13516" spans="1:1" x14ac:dyDescent="0.25">
      <c r="A13516" s="290"/>
    </row>
    <row r="13517" spans="1:1" x14ac:dyDescent="0.25">
      <c r="A13517" s="290"/>
    </row>
    <row r="13518" spans="1:1" x14ac:dyDescent="0.25">
      <c r="A13518" s="290"/>
    </row>
    <row r="13519" spans="1:1" x14ac:dyDescent="0.25">
      <c r="A13519" s="290"/>
    </row>
    <row r="13520" spans="1:1" x14ac:dyDescent="0.25">
      <c r="A13520" s="290"/>
    </row>
    <row r="13521" spans="1:1" x14ac:dyDescent="0.25">
      <c r="A13521" s="290"/>
    </row>
    <row r="13522" spans="1:1" x14ac:dyDescent="0.25">
      <c r="A13522" s="290"/>
    </row>
    <row r="13523" spans="1:1" x14ac:dyDescent="0.25">
      <c r="A13523" s="290"/>
    </row>
    <row r="13524" spans="1:1" x14ac:dyDescent="0.25">
      <c r="A13524" s="290"/>
    </row>
    <row r="13525" spans="1:1" x14ac:dyDescent="0.25">
      <c r="A13525" s="290"/>
    </row>
    <row r="13526" spans="1:1" x14ac:dyDescent="0.25">
      <c r="A13526" s="290"/>
    </row>
    <row r="13527" spans="1:1" x14ac:dyDescent="0.25">
      <c r="A13527" s="290"/>
    </row>
    <row r="13528" spans="1:1" x14ac:dyDescent="0.25">
      <c r="A13528" s="290"/>
    </row>
    <row r="13529" spans="1:1" x14ac:dyDescent="0.25">
      <c r="A13529" s="290"/>
    </row>
    <row r="13530" spans="1:1" x14ac:dyDescent="0.25">
      <c r="A13530" s="290"/>
    </row>
    <row r="13531" spans="1:1" x14ac:dyDescent="0.25">
      <c r="A13531" s="290"/>
    </row>
    <row r="13532" spans="1:1" x14ac:dyDescent="0.25">
      <c r="A13532" s="290"/>
    </row>
    <row r="13533" spans="1:1" x14ac:dyDescent="0.25">
      <c r="A13533" s="290"/>
    </row>
    <row r="13534" spans="1:1" x14ac:dyDescent="0.25">
      <c r="A13534" s="290"/>
    </row>
    <row r="13535" spans="1:1" x14ac:dyDescent="0.25">
      <c r="A13535" s="290"/>
    </row>
    <row r="13536" spans="1:1" x14ac:dyDescent="0.25">
      <c r="A13536" s="290"/>
    </row>
    <row r="13537" spans="1:1" x14ac:dyDescent="0.25">
      <c r="A13537" s="290"/>
    </row>
    <row r="13538" spans="1:1" x14ac:dyDescent="0.25">
      <c r="A13538" s="290"/>
    </row>
    <row r="13539" spans="1:1" x14ac:dyDescent="0.25">
      <c r="A13539" s="290"/>
    </row>
    <row r="13540" spans="1:1" x14ac:dyDescent="0.25">
      <c r="A13540" s="290"/>
    </row>
    <row r="13541" spans="1:1" x14ac:dyDescent="0.25">
      <c r="A13541" s="290"/>
    </row>
    <row r="13542" spans="1:1" x14ac:dyDescent="0.25">
      <c r="A13542" s="290"/>
    </row>
    <row r="13543" spans="1:1" x14ac:dyDescent="0.25">
      <c r="A13543" s="290"/>
    </row>
    <row r="13544" spans="1:1" x14ac:dyDescent="0.25">
      <c r="A13544" s="290"/>
    </row>
    <row r="13545" spans="1:1" x14ac:dyDescent="0.25">
      <c r="A13545" s="290"/>
    </row>
    <row r="13546" spans="1:1" x14ac:dyDescent="0.25">
      <c r="A13546" s="290"/>
    </row>
    <row r="13547" spans="1:1" x14ac:dyDescent="0.25">
      <c r="A13547" s="290"/>
    </row>
    <row r="13548" spans="1:1" x14ac:dyDescent="0.25">
      <c r="A13548" s="290"/>
    </row>
    <row r="13549" spans="1:1" x14ac:dyDescent="0.25">
      <c r="A13549" s="290"/>
    </row>
    <row r="13550" spans="1:1" x14ac:dyDescent="0.25">
      <c r="A13550" s="290"/>
    </row>
    <row r="13551" spans="1:1" x14ac:dyDescent="0.25">
      <c r="A13551" s="290"/>
    </row>
    <row r="13552" spans="1:1" x14ac:dyDescent="0.25">
      <c r="A13552" s="290"/>
    </row>
    <row r="13553" spans="1:1" x14ac:dyDescent="0.25">
      <c r="A13553" s="290"/>
    </row>
    <row r="13554" spans="1:1" x14ac:dyDescent="0.25">
      <c r="A13554" s="290"/>
    </row>
    <row r="13555" spans="1:1" x14ac:dyDescent="0.25">
      <c r="A13555" s="290"/>
    </row>
    <row r="13556" spans="1:1" x14ac:dyDescent="0.25">
      <c r="A13556" s="290"/>
    </row>
    <row r="13557" spans="1:1" x14ac:dyDescent="0.25">
      <c r="A13557" s="290"/>
    </row>
    <row r="13558" spans="1:1" x14ac:dyDescent="0.25">
      <c r="A13558" s="290"/>
    </row>
    <row r="13559" spans="1:1" x14ac:dyDescent="0.25">
      <c r="A13559" s="290"/>
    </row>
    <row r="13560" spans="1:1" x14ac:dyDescent="0.25">
      <c r="A13560" s="290"/>
    </row>
    <row r="13561" spans="1:1" x14ac:dyDescent="0.25">
      <c r="A13561" s="290"/>
    </row>
    <row r="13562" spans="1:1" x14ac:dyDescent="0.25">
      <c r="A13562" s="290"/>
    </row>
    <row r="13563" spans="1:1" x14ac:dyDescent="0.25">
      <c r="A13563" s="290"/>
    </row>
    <row r="13564" spans="1:1" x14ac:dyDescent="0.25">
      <c r="A13564" s="290"/>
    </row>
    <row r="13565" spans="1:1" x14ac:dyDescent="0.25">
      <c r="A13565" s="290"/>
    </row>
    <row r="13566" spans="1:1" x14ac:dyDescent="0.25">
      <c r="A13566" s="290"/>
    </row>
    <row r="13567" spans="1:1" x14ac:dyDescent="0.25">
      <c r="A13567" s="290"/>
    </row>
    <row r="13568" spans="1:1" x14ac:dyDescent="0.25">
      <c r="A13568" s="290"/>
    </row>
    <row r="13569" spans="1:1" x14ac:dyDescent="0.25">
      <c r="A13569" s="290"/>
    </row>
    <row r="13570" spans="1:1" x14ac:dyDescent="0.25">
      <c r="A13570" s="290"/>
    </row>
    <row r="13571" spans="1:1" x14ac:dyDescent="0.25">
      <c r="A13571" s="290"/>
    </row>
    <row r="13572" spans="1:1" x14ac:dyDescent="0.25">
      <c r="A13572" s="290"/>
    </row>
    <row r="13573" spans="1:1" x14ac:dyDescent="0.25">
      <c r="A13573" s="290"/>
    </row>
    <row r="13574" spans="1:1" x14ac:dyDescent="0.25">
      <c r="A13574" s="290"/>
    </row>
    <row r="13575" spans="1:1" x14ac:dyDescent="0.25">
      <c r="A13575" s="290"/>
    </row>
    <row r="13576" spans="1:1" x14ac:dyDescent="0.25">
      <c r="A13576" s="290"/>
    </row>
    <row r="13577" spans="1:1" x14ac:dyDescent="0.25">
      <c r="A13577" s="290"/>
    </row>
    <row r="13578" spans="1:1" x14ac:dyDescent="0.25">
      <c r="A13578" s="290"/>
    </row>
    <row r="13579" spans="1:1" x14ac:dyDescent="0.25">
      <c r="A13579" s="290"/>
    </row>
    <row r="13580" spans="1:1" x14ac:dyDescent="0.25">
      <c r="A13580" s="290"/>
    </row>
    <row r="13581" spans="1:1" x14ac:dyDescent="0.25">
      <c r="A13581" s="290"/>
    </row>
    <row r="13582" spans="1:1" x14ac:dyDescent="0.25">
      <c r="A13582" s="290"/>
    </row>
    <row r="13583" spans="1:1" x14ac:dyDescent="0.25">
      <c r="A13583" s="290"/>
    </row>
    <row r="13584" spans="1:1" x14ac:dyDescent="0.25">
      <c r="A13584" s="290"/>
    </row>
    <row r="13585" spans="1:1" x14ac:dyDescent="0.25">
      <c r="A13585" s="290"/>
    </row>
    <row r="13586" spans="1:1" x14ac:dyDescent="0.25">
      <c r="A13586" s="290"/>
    </row>
    <row r="13587" spans="1:1" x14ac:dyDescent="0.25">
      <c r="A13587" s="290"/>
    </row>
    <row r="13588" spans="1:1" x14ac:dyDescent="0.25">
      <c r="A13588" s="290"/>
    </row>
    <row r="13589" spans="1:1" x14ac:dyDescent="0.25">
      <c r="A13589" s="290"/>
    </row>
    <row r="13590" spans="1:1" x14ac:dyDescent="0.25">
      <c r="A13590" s="290"/>
    </row>
    <row r="13591" spans="1:1" x14ac:dyDescent="0.25">
      <c r="A13591" s="290"/>
    </row>
    <row r="13592" spans="1:1" x14ac:dyDescent="0.25">
      <c r="A13592" s="290"/>
    </row>
    <row r="13593" spans="1:1" x14ac:dyDescent="0.25">
      <c r="A13593" s="290"/>
    </row>
    <row r="13594" spans="1:1" x14ac:dyDescent="0.25">
      <c r="A13594" s="290"/>
    </row>
    <row r="13595" spans="1:1" x14ac:dyDescent="0.25">
      <c r="A13595" s="290"/>
    </row>
    <row r="13596" spans="1:1" x14ac:dyDescent="0.25">
      <c r="A13596" s="290"/>
    </row>
    <row r="13597" spans="1:1" x14ac:dyDescent="0.25">
      <c r="A13597" s="290"/>
    </row>
    <row r="13598" spans="1:1" x14ac:dyDescent="0.25">
      <c r="A13598" s="290"/>
    </row>
    <row r="13599" spans="1:1" x14ac:dyDescent="0.25">
      <c r="A13599" s="290"/>
    </row>
    <row r="13600" spans="1:1" x14ac:dyDescent="0.25">
      <c r="A13600" s="290"/>
    </row>
    <row r="13601" spans="1:1" x14ac:dyDescent="0.25">
      <c r="A13601" s="290"/>
    </row>
    <row r="13602" spans="1:1" x14ac:dyDescent="0.25">
      <c r="A13602" s="290"/>
    </row>
    <row r="13603" spans="1:1" x14ac:dyDescent="0.25">
      <c r="A13603" s="290"/>
    </row>
    <row r="13604" spans="1:1" x14ac:dyDescent="0.25">
      <c r="A13604" s="290"/>
    </row>
    <row r="13605" spans="1:1" x14ac:dyDescent="0.25">
      <c r="A13605" s="290"/>
    </row>
    <row r="13606" spans="1:1" x14ac:dyDescent="0.25">
      <c r="A13606" s="290"/>
    </row>
    <row r="13607" spans="1:1" x14ac:dyDescent="0.25">
      <c r="A13607" s="290"/>
    </row>
    <row r="13608" spans="1:1" x14ac:dyDescent="0.25">
      <c r="A13608" s="290"/>
    </row>
    <row r="13609" spans="1:1" x14ac:dyDescent="0.25">
      <c r="A13609" s="290"/>
    </row>
    <row r="13610" spans="1:1" x14ac:dyDescent="0.25">
      <c r="A13610" s="290"/>
    </row>
    <row r="13611" spans="1:1" x14ac:dyDescent="0.25">
      <c r="A13611" s="290"/>
    </row>
    <row r="13612" spans="1:1" x14ac:dyDescent="0.25">
      <c r="A13612" s="290"/>
    </row>
    <row r="13613" spans="1:1" x14ac:dyDescent="0.25">
      <c r="A13613" s="290"/>
    </row>
    <row r="13614" spans="1:1" x14ac:dyDescent="0.25">
      <c r="A13614" s="290"/>
    </row>
    <row r="13615" spans="1:1" x14ac:dyDescent="0.25">
      <c r="A13615" s="290"/>
    </row>
    <row r="13616" spans="1:1" x14ac:dyDescent="0.25">
      <c r="A13616" s="290"/>
    </row>
    <row r="13617" spans="1:1" x14ac:dyDescent="0.25">
      <c r="A13617" s="290"/>
    </row>
    <row r="13618" spans="1:1" x14ac:dyDescent="0.25">
      <c r="A13618" s="290"/>
    </row>
    <row r="13619" spans="1:1" x14ac:dyDescent="0.25">
      <c r="A13619" s="290"/>
    </row>
    <row r="13620" spans="1:1" x14ac:dyDescent="0.25">
      <c r="A13620" s="290"/>
    </row>
    <row r="13621" spans="1:1" x14ac:dyDescent="0.25">
      <c r="A13621" s="290"/>
    </row>
    <row r="13622" spans="1:1" x14ac:dyDescent="0.25">
      <c r="A13622" s="290"/>
    </row>
    <row r="13623" spans="1:1" x14ac:dyDescent="0.25">
      <c r="A13623" s="290"/>
    </row>
    <row r="13624" spans="1:1" x14ac:dyDescent="0.25">
      <c r="A13624" s="290"/>
    </row>
    <row r="13625" spans="1:1" x14ac:dyDescent="0.25">
      <c r="A13625" s="290"/>
    </row>
    <row r="13626" spans="1:1" x14ac:dyDescent="0.25">
      <c r="A13626" s="290"/>
    </row>
    <row r="13627" spans="1:1" x14ac:dyDescent="0.25">
      <c r="A13627" s="290"/>
    </row>
    <row r="13628" spans="1:1" x14ac:dyDescent="0.25">
      <c r="A13628" s="290"/>
    </row>
    <row r="13629" spans="1:1" x14ac:dyDescent="0.25">
      <c r="A13629" s="290"/>
    </row>
    <row r="13630" spans="1:1" x14ac:dyDescent="0.25">
      <c r="A13630" s="290"/>
    </row>
    <row r="13631" spans="1:1" x14ac:dyDescent="0.25">
      <c r="A13631" s="290"/>
    </row>
    <row r="13632" spans="1:1" x14ac:dyDescent="0.25">
      <c r="A13632" s="290"/>
    </row>
    <row r="13633" spans="1:1" x14ac:dyDescent="0.25">
      <c r="A13633" s="290"/>
    </row>
    <row r="13634" spans="1:1" x14ac:dyDescent="0.25">
      <c r="A13634" s="290"/>
    </row>
    <row r="13635" spans="1:1" x14ac:dyDescent="0.25">
      <c r="A13635" s="290"/>
    </row>
    <row r="13636" spans="1:1" x14ac:dyDescent="0.25">
      <c r="A13636" s="290"/>
    </row>
    <row r="13637" spans="1:1" x14ac:dyDescent="0.25">
      <c r="A13637" s="290"/>
    </row>
    <row r="13638" spans="1:1" x14ac:dyDescent="0.25">
      <c r="A13638" s="290"/>
    </row>
    <row r="13639" spans="1:1" x14ac:dyDescent="0.25">
      <c r="A13639" s="290"/>
    </row>
    <row r="13640" spans="1:1" x14ac:dyDescent="0.25">
      <c r="A13640" s="290"/>
    </row>
    <row r="13641" spans="1:1" x14ac:dyDescent="0.25">
      <c r="A13641" s="290"/>
    </row>
    <row r="13642" spans="1:1" x14ac:dyDescent="0.25">
      <c r="A13642" s="290"/>
    </row>
    <row r="13643" spans="1:1" x14ac:dyDescent="0.25">
      <c r="A13643" s="290"/>
    </row>
    <row r="13644" spans="1:1" x14ac:dyDescent="0.25">
      <c r="A13644" s="290"/>
    </row>
    <row r="13645" spans="1:1" x14ac:dyDescent="0.25">
      <c r="A13645" s="290"/>
    </row>
    <row r="13646" spans="1:1" x14ac:dyDescent="0.25">
      <c r="A13646" s="290"/>
    </row>
    <row r="13647" spans="1:1" x14ac:dyDescent="0.25">
      <c r="A13647" s="290"/>
    </row>
    <row r="13648" spans="1:1" x14ac:dyDescent="0.25">
      <c r="A13648" s="290"/>
    </row>
    <row r="13649" spans="1:1" x14ac:dyDescent="0.25">
      <c r="A13649" s="290"/>
    </row>
    <row r="13650" spans="1:1" x14ac:dyDescent="0.25">
      <c r="A13650" s="290"/>
    </row>
    <row r="13651" spans="1:1" x14ac:dyDescent="0.25">
      <c r="A13651" s="290"/>
    </row>
    <row r="13652" spans="1:1" x14ac:dyDescent="0.25">
      <c r="A13652" s="290"/>
    </row>
    <row r="13653" spans="1:1" x14ac:dyDescent="0.25">
      <c r="A13653" s="290"/>
    </row>
    <row r="13654" spans="1:1" x14ac:dyDescent="0.25">
      <c r="A13654" s="290"/>
    </row>
    <row r="13655" spans="1:1" x14ac:dyDescent="0.25">
      <c r="A13655" s="290"/>
    </row>
    <row r="13656" spans="1:1" x14ac:dyDescent="0.25">
      <c r="A13656" s="290"/>
    </row>
    <row r="13657" spans="1:1" x14ac:dyDescent="0.25">
      <c r="A13657" s="290"/>
    </row>
    <row r="13658" spans="1:1" x14ac:dyDescent="0.25">
      <c r="A13658" s="290"/>
    </row>
    <row r="13659" spans="1:1" x14ac:dyDescent="0.25">
      <c r="A13659" s="290"/>
    </row>
    <row r="13660" spans="1:1" x14ac:dyDescent="0.25">
      <c r="A13660" s="290"/>
    </row>
    <row r="13661" spans="1:1" x14ac:dyDescent="0.25">
      <c r="A13661" s="290"/>
    </row>
    <row r="13662" spans="1:1" x14ac:dyDescent="0.25">
      <c r="A13662" s="290"/>
    </row>
    <row r="13663" spans="1:1" x14ac:dyDescent="0.25">
      <c r="A13663" s="290"/>
    </row>
    <row r="13664" spans="1:1" x14ac:dyDescent="0.25">
      <c r="A13664" s="290"/>
    </row>
    <row r="13665" spans="1:1" x14ac:dyDescent="0.25">
      <c r="A13665" s="290"/>
    </row>
    <row r="13666" spans="1:1" x14ac:dyDescent="0.25">
      <c r="A13666" s="290"/>
    </row>
    <row r="13667" spans="1:1" x14ac:dyDescent="0.25">
      <c r="A13667" s="290"/>
    </row>
    <row r="13668" spans="1:1" x14ac:dyDescent="0.25">
      <c r="A13668" s="290"/>
    </row>
    <row r="13669" spans="1:1" x14ac:dyDescent="0.25">
      <c r="A13669" s="290"/>
    </row>
    <row r="13670" spans="1:1" x14ac:dyDescent="0.25">
      <c r="A13670" s="290"/>
    </row>
    <row r="13671" spans="1:1" x14ac:dyDescent="0.25">
      <c r="A13671" s="290"/>
    </row>
    <row r="13672" spans="1:1" x14ac:dyDescent="0.25">
      <c r="A13672" s="290"/>
    </row>
    <row r="13673" spans="1:1" x14ac:dyDescent="0.25">
      <c r="A13673" s="290"/>
    </row>
    <row r="13674" spans="1:1" x14ac:dyDescent="0.25">
      <c r="A13674" s="290"/>
    </row>
    <row r="13675" spans="1:1" x14ac:dyDescent="0.25">
      <c r="A13675" s="290"/>
    </row>
    <row r="13676" spans="1:1" x14ac:dyDescent="0.25">
      <c r="A13676" s="290"/>
    </row>
    <row r="13677" spans="1:1" x14ac:dyDescent="0.25">
      <c r="A13677" s="290"/>
    </row>
    <row r="13678" spans="1:1" x14ac:dyDescent="0.25">
      <c r="A13678" s="290"/>
    </row>
    <row r="13679" spans="1:1" x14ac:dyDescent="0.25">
      <c r="A13679" s="290"/>
    </row>
    <row r="13680" spans="1:1" x14ac:dyDescent="0.25">
      <c r="A13680" s="290"/>
    </row>
    <row r="13681" spans="1:1" x14ac:dyDescent="0.25">
      <c r="A13681" s="290"/>
    </row>
    <row r="13682" spans="1:1" x14ac:dyDescent="0.25">
      <c r="A13682" s="290"/>
    </row>
    <row r="13683" spans="1:1" x14ac:dyDescent="0.25">
      <c r="A13683" s="290"/>
    </row>
    <row r="13684" spans="1:1" x14ac:dyDescent="0.25">
      <c r="A13684" s="290"/>
    </row>
    <row r="13685" spans="1:1" x14ac:dyDescent="0.25">
      <c r="A13685" s="290"/>
    </row>
    <row r="13686" spans="1:1" x14ac:dyDescent="0.25">
      <c r="A13686" s="290"/>
    </row>
    <row r="13687" spans="1:1" x14ac:dyDescent="0.25">
      <c r="A13687" s="290"/>
    </row>
    <row r="13688" spans="1:1" x14ac:dyDescent="0.25">
      <c r="A13688" s="290"/>
    </row>
    <row r="13689" spans="1:1" x14ac:dyDescent="0.25">
      <c r="A13689" s="290"/>
    </row>
    <row r="13690" spans="1:1" x14ac:dyDescent="0.25">
      <c r="A13690" s="290"/>
    </row>
    <row r="13691" spans="1:1" x14ac:dyDescent="0.25">
      <c r="A13691" s="290"/>
    </row>
    <row r="13692" spans="1:1" x14ac:dyDescent="0.25">
      <c r="A13692" s="290"/>
    </row>
    <row r="13693" spans="1:1" x14ac:dyDescent="0.25">
      <c r="A13693" s="290"/>
    </row>
    <row r="13694" spans="1:1" x14ac:dyDescent="0.25">
      <c r="A13694" s="290"/>
    </row>
    <row r="13695" spans="1:1" x14ac:dyDescent="0.25">
      <c r="A13695" s="290"/>
    </row>
    <row r="13696" spans="1:1" x14ac:dyDescent="0.25">
      <c r="A13696" s="290"/>
    </row>
    <row r="13697" spans="1:1" x14ac:dyDescent="0.25">
      <c r="A13697" s="290"/>
    </row>
    <row r="13698" spans="1:1" x14ac:dyDescent="0.25">
      <c r="A13698" s="290"/>
    </row>
    <row r="13699" spans="1:1" x14ac:dyDescent="0.25">
      <c r="A13699" s="290"/>
    </row>
    <row r="13700" spans="1:1" x14ac:dyDescent="0.25">
      <c r="A13700" s="290"/>
    </row>
    <row r="13701" spans="1:1" x14ac:dyDescent="0.25">
      <c r="A13701" s="290"/>
    </row>
    <row r="13702" spans="1:1" x14ac:dyDescent="0.25">
      <c r="A13702" s="290"/>
    </row>
    <row r="13703" spans="1:1" x14ac:dyDescent="0.25">
      <c r="A13703" s="290"/>
    </row>
    <row r="13704" spans="1:1" x14ac:dyDescent="0.25">
      <c r="A13704" s="290"/>
    </row>
    <row r="13705" spans="1:1" x14ac:dyDescent="0.25">
      <c r="A13705" s="290"/>
    </row>
    <row r="13706" spans="1:1" x14ac:dyDescent="0.25">
      <c r="A13706" s="290"/>
    </row>
    <row r="13707" spans="1:1" x14ac:dyDescent="0.25">
      <c r="A13707" s="290"/>
    </row>
    <row r="13708" spans="1:1" x14ac:dyDescent="0.25">
      <c r="A13708" s="290"/>
    </row>
    <row r="13709" spans="1:1" x14ac:dyDescent="0.25">
      <c r="A13709" s="290"/>
    </row>
    <row r="13710" spans="1:1" x14ac:dyDescent="0.25">
      <c r="A13710" s="290"/>
    </row>
    <row r="13711" spans="1:1" x14ac:dyDescent="0.25">
      <c r="A13711" s="290"/>
    </row>
    <row r="13712" spans="1:1" x14ac:dyDescent="0.25">
      <c r="A13712" s="290"/>
    </row>
    <row r="13713" spans="1:1" x14ac:dyDescent="0.25">
      <c r="A13713" s="290"/>
    </row>
    <row r="13714" spans="1:1" x14ac:dyDescent="0.25">
      <c r="A13714" s="290"/>
    </row>
    <row r="13715" spans="1:1" x14ac:dyDescent="0.25">
      <c r="A13715" s="290"/>
    </row>
    <row r="13716" spans="1:1" x14ac:dyDescent="0.25">
      <c r="A13716" s="290"/>
    </row>
    <row r="13717" spans="1:1" x14ac:dyDescent="0.25">
      <c r="A13717" s="290"/>
    </row>
    <row r="13718" spans="1:1" x14ac:dyDescent="0.25">
      <c r="A13718" s="290"/>
    </row>
    <row r="13719" spans="1:1" x14ac:dyDescent="0.25">
      <c r="A13719" s="290"/>
    </row>
    <row r="13720" spans="1:1" x14ac:dyDescent="0.25">
      <c r="A13720" s="290"/>
    </row>
    <row r="13721" spans="1:1" x14ac:dyDescent="0.25">
      <c r="A13721" s="290"/>
    </row>
    <row r="13722" spans="1:1" x14ac:dyDescent="0.25">
      <c r="A13722" s="290"/>
    </row>
    <row r="13723" spans="1:1" x14ac:dyDescent="0.25">
      <c r="A13723" s="290"/>
    </row>
    <row r="13724" spans="1:1" x14ac:dyDescent="0.25">
      <c r="A13724" s="290"/>
    </row>
    <row r="13725" spans="1:1" x14ac:dyDescent="0.25">
      <c r="A13725" s="290"/>
    </row>
    <row r="13726" spans="1:1" x14ac:dyDescent="0.25">
      <c r="A13726" s="290"/>
    </row>
    <row r="13727" spans="1:1" x14ac:dyDescent="0.25">
      <c r="A13727" s="290"/>
    </row>
    <row r="13728" spans="1:1" x14ac:dyDescent="0.25">
      <c r="A13728" s="290"/>
    </row>
    <row r="13729" spans="1:1" x14ac:dyDescent="0.25">
      <c r="A13729" s="290"/>
    </row>
    <row r="13730" spans="1:1" x14ac:dyDescent="0.25">
      <c r="A13730" s="290"/>
    </row>
    <row r="13731" spans="1:1" x14ac:dyDescent="0.25">
      <c r="A13731" s="290"/>
    </row>
    <row r="13732" spans="1:1" x14ac:dyDescent="0.25">
      <c r="A13732" s="290"/>
    </row>
    <row r="13733" spans="1:1" x14ac:dyDescent="0.25">
      <c r="A13733" s="290"/>
    </row>
    <row r="13734" spans="1:1" x14ac:dyDescent="0.25">
      <c r="A13734" s="290"/>
    </row>
    <row r="13735" spans="1:1" x14ac:dyDescent="0.25">
      <c r="A13735" s="290"/>
    </row>
    <row r="13736" spans="1:1" x14ac:dyDescent="0.25">
      <c r="A13736" s="290"/>
    </row>
    <row r="13737" spans="1:1" x14ac:dyDescent="0.25">
      <c r="A13737" s="290"/>
    </row>
    <row r="13738" spans="1:1" x14ac:dyDescent="0.25">
      <c r="A13738" s="290"/>
    </row>
    <row r="13739" spans="1:1" x14ac:dyDescent="0.25">
      <c r="A13739" s="290"/>
    </row>
    <row r="13740" spans="1:1" x14ac:dyDescent="0.25">
      <c r="A13740" s="290"/>
    </row>
    <row r="13741" spans="1:1" x14ac:dyDescent="0.25">
      <c r="A13741" s="290"/>
    </row>
    <row r="13742" spans="1:1" x14ac:dyDescent="0.25">
      <c r="A13742" s="290"/>
    </row>
    <row r="13743" spans="1:1" x14ac:dyDescent="0.25">
      <c r="A13743" s="290"/>
    </row>
    <row r="13744" spans="1:1" x14ac:dyDescent="0.25">
      <c r="A13744" s="290"/>
    </row>
    <row r="13745" spans="1:1" x14ac:dyDescent="0.25">
      <c r="A13745" s="290"/>
    </row>
    <row r="13746" spans="1:1" x14ac:dyDescent="0.25">
      <c r="A13746" s="290"/>
    </row>
    <row r="13747" spans="1:1" x14ac:dyDescent="0.25">
      <c r="A13747" s="290"/>
    </row>
    <row r="13748" spans="1:1" x14ac:dyDescent="0.25">
      <c r="A13748" s="290"/>
    </row>
    <row r="13749" spans="1:1" x14ac:dyDescent="0.25">
      <c r="A13749" s="290"/>
    </row>
    <row r="13750" spans="1:1" x14ac:dyDescent="0.25">
      <c r="A13750" s="290"/>
    </row>
    <row r="13751" spans="1:1" x14ac:dyDescent="0.25">
      <c r="A13751" s="290"/>
    </row>
    <row r="13752" spans="1:1" x14ac:dyDescent="0.25">
      <c r="A13752" s="290"/>
    </row>
    <row r="13753" spans="1:1" x14ac:dyDescent="0.25">
      <c r="A13753" s="290"/>
    </row>
    <row r="13754" spans="1:1" x14ac:dyDescent="0.25">
      <c r="A13754" s="290"/>
    </row>
    <row r="13755" spans="1:1" x14ac:dyDescent="0.25">
      <c r="A13755" s="290"/>
    </row>
    <row r="13756" spans="1:1" x14ac:dyDescent="0.25">
      <c r="A13756" s="290"/>
    </row>
    <row r="13757" spans="1:1" x14ac:dyDescent="0.25">
      <c r="A13757" s="290"/>
    </row>
    <row r="13758" spans="1:1" x14ac:dyDescent="0.25">
      <c r="A13758" s="290"/>
    </row>
    <row r="13759" spans="1:1" x14ac:dyDescent="0.25">
      <c r="A13759" s="290"/>
    </row>
    <row r="13760" spans="1:1" x14ac:dyDescent="0.25">
      <c r="A13760" s="290"/>
    </row>
    <row r="13761" spans="1:1" x14ac:dyDescent="0.25">
      <c r="A13761" s="290"/>
    </row>
    <row r="13762" spans="1:1" x14ac:dyDescent="0.25">
      <c r="A13762" s="290"/>
    </row>
    <row r="13763" spans="1:1" x14ac:dyDescent="0.25">
      <c r="A13763" s="290"/>
    </row>
    <row r="13764" spans="1:1" x14ac:dyDescent="0.25">
      <c r="A13764" s="290"/>
    </row>
    <row r="13765" spans="1:1" x14ac:dyDescent="0.25">
      <c r="A13765" s="290"/>
    </row>
    <row r="13766" spans="1:1" x14ac:dyDescent="0.25">
      <c r="A13766" s="290"/>
    </row>
    <row r="13767" spans="1:1" x14ac:dyDescent="0.25">
      <c r="A13767" s="290"/>
    </row>
    <row r="13768" spans="1:1" x14ac:dyDescent="0.25">
      <c r="A13768" s="290"/>
    </row>
    <row r="13769" spans="1:1" x14ac:dyDescent="0.25">
      <c r="A13769" s="290"/>
    </row>
    <row r="13770" spans="1:1" x14ac:dyDescent="0.25">
      <c r="A13770" s="290"/>
    </row>
    <row r="13771" spans="1:1" x14ac:dyDescent="0.25">
      <c r="A13771" s="290"/>
    </row>
    <row r="13772" spans="1:1" x14ac:dyDescent="0.25">
      <c r="A13772" s="290"/>
    </row>
    <row r="13773" spans="1:1" x14ac:dyDescent="0.25">
      <c r="A13773" s="290"/>
    </row>
    <row r="13774" spans="1:1" x14ac:dyDescent="0.25">
      <c r="A13774" s="290"/>
    </row>
    <row r="13775" spans="1:1" x14ac:dyDescent="0.25">
      <c r="A13775" s="290"/>
    </row>
    <row r="13776" spans="1:1" x14ac:dyDescent="0.25">
      <c r="A13776" s="290"/>
    </row>
    <row r="13777" spans="1:1" x14ac:dyDescent="0.25">
      <c r="A13777" s="290"/>
    </row>
    <row r="13778" spans="1:1" x14ac:dyDescent="0.25">
      <c r="A13778" s="290"/>
    </row>
    <row r="13779" spans="1:1" x14ac:dyDescent="0.25">
      <c r="A13779" s="290"/>
    </row>
    <row r="13780" spans="1:1" x14ac:dyDescent="0.25">
      <c r="A13780" s="290"/>
    </row>
    <row r="13781" spans="1:1" x14ac:dyDescent="0.25">
      <c r="A13781" s="290"/>
    </row>
    <row r="13782" spans="1:1" x14ac:dyDescent="0.25">
      <c r="A13782" s="290"/>
    </row>
    <row r="13783" spans="1:1" x14ac:dyDescent="0.25">
      <c r="A13783" s="290"/>
    </row>
    <row r="13784" spans="1:1" x14ac:dyDescent="0.25">
      <c r="A13784" s="290"/>
    </row>
    <row r="13785" spans="1:1" x14ac:dyDescent="0.25">
      <c r="A13785" s="290"/>
    </row>
    <row r="13786" spans="1:1" x14ac:dyDescent="0.25">
      <c r="A13786" s="290"/>
    </row>
    <row r="13787" spans="1:1" x14ac:dyDescent="0.25">
      <c r="A13787" s="290"/>
    </row>
    <row r="13788" spans="1:1" x14ac:dyDescent="0.25">
      <c r="A13788" s="290"/>
    </row>
    <row r="13789" spans="1:1" x14ac:dyDescent="0.25">
      <c r="A13789" s="290"/>
    </row>
    <row r="13790" spans="1:1" x14ac:dyDescent="0.25">
      <c r="A13790" s="290"/>
    </row>
    <row r="13791" spans="1:1" x14ac:dyDescent="0.25">
      <c r="A13791" s="290"/>
    </row>
    <row r="13792" spans="1:1" x14ac:dyDescent="0.25">
      <c r="A13792" s="290"/>
    </row>
    <row r="13793" spans="1:1" x14ac:dyDescent="0.25">
      <c r="A13793" s="290"/>
    </row>
    <row r="13794" spans="1:1" x14ac:dyDescent="0.25">
      <c r="A13794" s="290"/>
    </row>
    <row r="13795" spans="1:1" x14ac:dyDescent="0.25">
      <c r="A13795" s="290"/>
    </row>
    <row r="13796" spans="1:1" x14ac:dyDescent="0.25">
      <c r="A13796" s="290"/>
    </row>
    <row r="13797" spans="1:1" x14ac:dyDescent="0.25">
      <c r="A13797" s="290"/>
    </row>
    <row r="13798" spans="1:1" x14ac:dyDescent="0.25">
      <c r="A13798" s="290"/>
    </row>
    <row r="13799" spans="1:1" x14ac:dyDescent="0.25">
      <c r="A13799" s="290"/>
    </row>
    <row r="13800" spans="1:1" x14ac:dyDescent="0.25">
      <c r="A13800" s="290"/>
    </row>
    <row r="13801" spans="1:1" x14ac:dyDescent="0.25">
      <c r="A13801" s="290"/>
    </row>
    <row r="13802" spans="1:1" x14ac:dyDescent="0.25">
      <c r="A13802" s="290"/>
    </row>
    <row r="13803" spans="1:1" x14ac:dyDescent="0.25">
      <c r="A13803" s="290"/>
    </row>
    <row r="13804" spans="1:1" x14ac:dyDescent="0.25">
      <c r="A13804" s="290"/>
    </row>
    <row r="13805" spans="1:1" x14ac:dyDescent="0.25">
      <c r="A13805" s="290"/>
    </row>
    <row r="13806" spans="1:1" x14ac:dyDescent="0.25">
      <c r="A13806" s="290"/>
    </row>
    <row r="13807" spans="1:1" x14ac:dyDescent="0.25">
      <c r="A13807" s="290"/>
    </row>
    <row r="13808" spans="1:1" x14ac:dyDescent="0.25">
      <c r="A13808" s="290"/>
    </row>
    <row r="13809" spans="1:1" x14ac:dyDescent="0.25">
      <c r="A13809" s="290"/>
    </row>
    <row r="13810" spans="1:1" x14ac:dyDescent="0.25">
      <c r="A13810" s="290"/>
    </row>
    <row r="13811" spans="1:1" x14ac:dyDescent="0.25">
      <c r="A13811" s="290"/>
    </row>
    <row r="13812" spans="1:1" x14ac:dyDescent="0.25">
      <c r="A13812" s="290"/>
    </row>
    <row r="13813" spans="1:1" x14ac:dyDescent="0.25">
      <c r="A13813" s="290"/>
    </row>
    <row r="13814" spans="1:1" x14ac:dyDescent="0.25">
      <c r="A13814" s="290"/>
    </row>
    <row r="13815" spans="1:1" x14ac:dyDescent="0.25">
      <c r="A13815" s="290"/>
    </row>
    <row r="13816" spans="1:1" x14ac:dyDescent="0.25">
      <c r="A13816" s="290"/>
    </row>
    <row r="13817" spans="1:1" x14ac:dyDescent="0.25">
      <c r="A13817" s="290"/>
    </row>
    <row r="13818" spans="1:1" x14ac:dyDescent="0.25">
      <c r="A13818" s="290"/>
    </row>
    <row r="13819" spans="1:1" x14ac:dyDescent="0.25">
      <c r="A13819" s="290"/>
    </row>
    <row r="13820" spans="1:1" x14ac:dyDescent="0.25">
      <c r="A13820" s="290"/>
    </row>
    <row r="13821" spans="1:1" x14ac:dyDescent="0.25">
      <c r="A13821" s="290"/>
    </row>
    <row r="13822" spans="1:1" x14ac:dyDescent="0.25">
      <c r="A13822" s="290"/>
    </row>
    <row r="13823" spans="1:1" x14ac:dyDescent="0.25">
      <c r="A13823" s="290"/>
    </row>
    <row r="13824" spans="1:1" x14ac:dyDescent="0.25">
      <c r="A13824" s="290"/>
    </row>
    <row r="13825" spans="1:1" x14ac:dyDescent="0.25">
      <c r="A13825" s="290"/>
    </row>
    <row r="13826" spans="1:1" x14ac:dyDescent="0.25">
      <c r="A13826" s="290"/>
    </row>
    <row r="13827" spans="1:1" x14ac:dyDescent="0.25">
      <c r="A13827" s="290"/>
    </row>
    <row r="13828" spans="1:1" x14ac:dyDescent="0.25">
      <c r="A13828" s="290"/>
    </row>
    <row r="13829" spans="1:1" x14ac:dyDescent="0.25">
      <c r="A13829" s="290"/>
    </row>
    <row r="13830" spans="1:1" x14ac:dyDescent="0.25">
      <c r="A13830" s="290"/>
    </row>
    <row r="13831" spans="1:1" x14ac:dyDescent="0.25">
      <c r="A13831" s="290"/>
    </row>
    <row r="13832" spans="1:1" x14ac:dyDescent="0.25">
      <c r="A13832" s="290"/>
    </row>
    <row r="13833" spans="1:1" x14ac:dyDescent="0.25">
      <c r="A13833" s="290"/>
    </row>
    <row r="13834" spans="1:1" x14ac:dyDescent="0.25">
      <c r="A13834" s="290"/>
    </row>
    <row r="13835" spans="1:1" x14ac:dyDescent="0.25">
      <c r="A13835" s="290"/>
    </row>
    <row r="13836" spans="1:1" x14ac:dyDescent="0.25">
      <c r="A13836" s="290"/>
    </row>
    <row r="13837" spans="1:1" x14ac:dyDescent="0.25">
      <c r="A13837" s="290"/>
    </row>
    <row r="13838" spans="1:1" x14ac:dyDescent="0.25">
      <c r="A13838" s="290"/>
    </row>
    <row r="13839" spans="1:1" x14ac:dyDescent="0.25">
      <c r="A13839" s="290"/>
    </row>
    <row r="13840" spans="1:1" x14ac:dyDescent="0.25">
      <c r="A13840" s="290"/>
    </row>
    <row r="13841" spans="1:1" x14ac:dyDescent="0.25">
      <c r="A13841" s="290"/>
    </row>
    <row r="13842" spans="1:1" x14ac:dyDescent="0.25">
      <c r="A13842" s="290"/>
    </row>
    <row r="13843" spans="1:1" x14ac:dyDescent="0.25">
      <c r="A13843" s="290"/>
    </row>
    <row r="13844" spans="1:1" x14ac:dyDescent="0.25">
      <c r="A13844" s="290"/>
    </row>
    <row r="13845" spans="1:1" x14ac:dyDescent="0.25">
      <c r="A13845" s="290"/>
    </row>
    <row r="13846" spans="1:1" x14ac:dyDescent="0.25">
      <c r="A13846" s="290"/>
    </row>
    <row r="13847" spans="1:1" x14ac:dyDescent="0.25">
      <c r="A13847" s="290"/>
    </row>
    <row r="13848" spans="1:1" x14ac:dyDescent="0.25">
      <c r="A13848" s="290"/>
    </row>
    <row r="13849" spans="1:1" x14ac:dyDescent="0.25">
      <c r="A13849" s="290"/>
    </row>
    <row r="13850" spans="1:1" x14ac:dyDescent="0.25">
      <c r="A13850" s="290"/>
    </row>
    <row r="13851" spans="1:1" x14ac:dyDescent="0.25">
      <c r="A13851" s="290"/>
    </row>
    <row r="13852" spans="1:1" x14ac:dyDescent="0.25">
      <c r="A13852" s="290"/>
    </row>
    <row r="13853" spans="1:1" x14ac:dyDescent="0.25">
      <c r="A13853" s="290"/>
    </row>
    <row r="13854" spans="1:1" x14ac:dyDescent="0.25">
      <c r="A13854" s="290"/>
    </row>
    <row r="13855" spans="1:1" x14ac:dyDescent="0.25">
      <c r="A13855" s="290"/>
    </row>
    <row r="13856" spans="1:1" x14ac:dyDescent="0.25">
      <c r="A13856" s="290"/>
    </row>
    <row r="13857" spans="1:1" x14ac:dyDescent="0.25">
      <c r="A13857" s="290"/>
    </row>
    <row r="13858" spans="1:1" x14ac:dyDescent="0.25">
      <c r="A13858" s="290"/>
    </row>
    <row r="13859" spans="1:1" x14ac:dyDescent="0.25">
      <c r="A13859" s="290"/>
    </row>
    <row r="13860" spans="1:1" x14ac:dyDescent="0.25">
      <c r="A13860" s="290"/>
    </row>
    <row r="13861" spans="1:1" x14ac:dyDescent="0.25">
      <c r="A13861" s="290"/>
    </row>
    <row r="13862" spans="1:1" x14ac:dyDescent="0.25">
      <c r="A13862" s="290"/>
    </row>
    <row r="13863" spans="1:1" x14ac:dyDescent="0.25">
      <c r="A13863" s="290"/>
    </row>
    <row r="13864" spans="1:1" x14ac:dyDescent="0.25">
      <c r="A13864" s="290"/>
    </row>
    <row r="13865" spans="1:1" x14ac:dyDescent="0.25">
      <c r="A13865" s="290"/>
    </row>
    <row r="13866" spans="1:1" x14ac:dyDescent="0.25">
      <c r="A13866" s="290"/>
    </row>
    <row r="13867" spans="1:1" x14ac:dyDescent="0.25">
      <c r="A13867" s="290"/>
    </row>
    <row r="13868" spans="1:1" x14ac:dyDescent="0.25">
      <c r="A13868" s="290"/>
    </row>
    <row r="13869" spans="1:1" x14ac:dyDescent="0.25">
      <c r="A13869" s="290"/>
    </row>
    <row r="13870" spans="1:1" x14ac:dyDescent="0.25">
      <c r="A13870" s="290"/>
    </row>
    <row r="13871" spans="1:1" x14ac:dyDescent="0.25">
      <c r="A13871" s="290"/>
    </row>
    <row r="13872" spans="1:1" x14ac:dyDescent="0.25">
      <c r="A13872" s="290"/>
    </row>
    <row r="13873" spans="1:1" x14ac:dyDescent="0.25">
      <c r="A13873" s="290"/>
    </row>
    <row r="13874" spans="1:1" x14ac:dyDescent="0.25">
      <c r="A13874" s="290"/>
    </row>
    <row r="13875" spans="1:1" x14ac:dyDescent="0.25">
      <c r="A13875" s="290"/>
    </row>
    <row r="13876" spans="1:1" x14ac:dyDescent="0.25">
      <c r="A13876" s="290"/>
    </row>
    <row r="13877" spans="1:1" x14ac:dyDescent="0.25">
      <c r="A13877" s="290"/>
    </row>
    <row r="13878" spans="1:1" x14ac:dyDescent="0.25">
      <c r="A13878" s="290"/>
    </row>
    <row r="13879" spans="1:1" x14ac:dyDescent="0.25">
      <c r="A13879" s="290"/>
    </row>
    <row r="13880" spans="1:1" x14ac:dyDescent="0.25">
      <c r="A13880" s="290"/>
    </row>
    <row r="13881" spans="1:1" x14ac:dyDescent="0.25">
      <c r="A13881" s="290"/>
    </row>
    <row r="13882" spans="1:1" x14ac:dyDescent="0.25">
      <c r="A13882" s="290"/>
    </row>
    <row r="13883" spans="1:1" x14ac:dyDescent="0.25">
      <c r="A13883" s="290"/>
    </row>
    <row r="13884" spans="1:1" x14ac:dyDescent="0.25">
      <c r="A13884" s="290"/>
    </row>
    <row r="13885" spans="1:1" x14ac:dyDescent="0.25">
      <c r="A13885" s="290"/>
    </row>
    <row r="13886" spans="1:1" x14ac:dyDescent="0.25">
      <c r="A13886" s="290"/>
    </row>
    <row r="13887" spans="1:1" x14ac:dyDescent="0.25">
      <c r="A13887" s="290"/>
    </row>
    <row r="13888" spans="1:1" x14ac:dyDescent="0.25">
      <c r="A13888" s="290"/>
    </row>
    <row r="13889" spans="1:1" x14ac:dyDescent="0.25">
      <c r="A13889" s="290"/>
    </row>
    <row r="13890" spans="1:1" x14ac:dyDescent="0.25">
      <c r="A13890" s="290"/>
    </row>
    <row r="13891" spans="1:1" x14ac:dyDescent="0.25">
      <c r="A13891" s="290"/>
    </row>
    <row r="13892" spans="1:1" x14ac:dyDescent="0.25">
      <c r="A13892" s="290"/>
    </row>
    <row r="13893" spans="1:1" x14ac:dyDescent="0.25">
      <c r="A13893" s="290"/>
    </row>
    <row r="13894" spans="1:1" x14ac:dyDescent="0.25">
      <c r="A13894" s="290"/>
    </row>
    <row r="13895" spans="1:1" x14ac:dyDescent="0.25">
      <c r="A13895" s="290"/>
    </row>
    <row r="13896" spans="1:1" x14ac:dyDescent="0.25">
      <c r="A13896" s="290"/>
    </row>
    <row r="13897" spans="1:1" x14ac:dyDescent="0.25">
      <c r="A13897" s="290"/>
    </row>
    <row r="13898" spans="1:1" x14ac:dyDescent="0.25">
      <c r="A13898" s="290"/>
    </row>
    <row r="13899" spans="1:1" x14ac:dyDescent="0.25">
      <c r="A13899" s="290"/>
    </row>
    <row r="13900" spans="1:1" x14ac:dyDescent="0.25">
      <c r="A13900" s="290"/>
    </row>
    <row r="13901" spans="1:1" x14ac:dyDescent="0.25">
      <c r="A13901" s="290"/>
    </row>
    <row r="13902" spans="1:1" x14ac:dyDescent="0.25">
      <c r="A13902" s="290"/>
    </row>
    <row r="13903" spans="1:1" x14ac:dyDescent="0.25">
      <c r="A13903" s="290"/>
    </row>
    <row r="13904" spans="1:1" x14ac:dyDescent="0.25">
      <c r="A13904" s="290"/>
    </row>
    <row r="13905" spans="1:1" x14ac:dyDescent="0.25">
      <c r="A13905" s="290"/>
    </row>
    <row r="13906" spans="1:1" x14ac:dyDescent="0.25">
      <c r="A13906" s="290"/>
    </row>
    <row r="13907" spans="1:1" x14ac:dyDescent="0.25">
      <c r="A13907" s="290"/>
    </row>
    <row r="13908" spans="1:1" x14ac:dyDescent="0.25">
      <c r="A13908" s="290"/>
    </row>
    <row r="13909" spans="1:1" x14ac:dyDescent="0.25">
      <c r="A13909" s="290"/>
    </row>
    <row r="13910" spans="1:1" x14ac:dyDescent="0.25">
      <c r="A13910" s="290"/>
    </row>
    <row r="13911" spans="1:1" x14ac:dyDescent="0.25">
      <c r="A13911" s="290"/>
    </row>
    <row r="13912" spans="1:1" x14ac:dyDescent="0.25">
      <c r="A13912" s="290"/>
    </row>
    <row r="13913" spans="1:1" x14ac:dyDescent="0.25">
      <c r="A13913" s="290"/>
    </row>
    <row r="13914" spans="1:1" x14ac:dyDescent="0.25">
      <c r="A13914" s="290"/>
    </row>
    <row r="13915" spans="1:1" x14ac:dyDescent="0.25">
      <c r="A13915" s="290"/>
    </row>
    <row r="13916" spans="1:1" x14ac:dyDescent="0.25">
      <c r="A13916" s="290"/>
    </row>
    <row r="13917" spans="1:1" x14ac:dyDescent="0.25">
      <c r="A13917" s="290"/>
    </row>
    <row r="13918" spans="1:1" x14ac:dyDescent="0.25">
      <c r="A13918" s="290"/>
    </row>
    <row r="13919" spans="1:1" x14ac:dyDescent="0.25">
      <c r="A13919" s="290"/>
    </row>
    <row r="13920" spans="1:1" x14ac:dyDescent="0.25">
      <c r="A13920" s="290"/>
    </row>
    <row r="13921" spans="1:1" x14ac:dyDescent="0.25">
      <c r="A13921" s="290"/>
    </row>
    <row r="13922" spans="1:1" x14ac:dyDescent="0.25">
      <c r="A13922" s="290"/>
    </row>
    <row r="13923" spans="1:1" x14ac:dyDescent="0.25">
      <c r="A13923" s="290"/>
    </row>
    <row r="13924" spans="1:1" x14ac:dyDescent="0.25">
      <c r="A13924" s="290"/>
    </row>
    <row r="13925" spans="1:1" x14ac:dyDescent="0.25">
      <c r="A13925" s="290"/>
    </row>
    <row r="13926" spans="1:1" x14ac:dyDescent="0.25">
      <c r="A13926" s="290"/>
    </row>
    <row r="13927" spans="1:1" x14ac:dyDescent="0.25">
      <c r="A13927" s="290"/>
    </row>
    <row r="13928" spans="1:1" x14ac:dyDescent="0.25">
      <c r="A13928" s="290"/>
    </row>
    <row r="13929" spans="1:1" x14ac:dyDescent="0.25">
      <c r="A13929" s="290"/>
    </row>
    <row r="13930" spans="1:1" x14ac:dyDescent="0.25">
      <c r="A13930" s="290"/>
    </row>
    <row r="13931" spans="1:1" x14ac:dyDescent="0.25">
      <c r="A13931" s="290"/>
    </row>
    <row r="13932" spans="1:1" x14ac:dyDescent="0.25">
      <c r="A13932" s="290"/>
    </row>
    <row r="13933" spans="1:1" x14ac:dyDescent="0.25">
      <c r="A13933" s="290"/>
    </row>
    <row r="13934" spans="1:1" x14ac:dyDescent="0.25">
      <c r="A13934" s="290"/>
    </row>
    <row r="13935" spans="1:1" x14ac:dyDescent="0.25">
      <c r="A13935" s="290"/>
    </row>
    <row r="13936" spans="1:1" x14ac:dyDescent="0.25">
      <c r="A13936" s="290"/>
    </row>
    <row r="13937" spans="1:1" x14ac:dyDescent="0.25">
      <c r="A13937" s="290"/>
    </row>
    <row r="13938" spans="1:1" x14ac:dyDescent="0.25">
      <c r="A13938" s="290"/>
    </row>
    <row r="13939" spans="1:1" x14ac:dyDescent="0.25">
      <c r="A13939" s="290"/>
    </row>
    <row r="13940" spans="1:1" x14ac:dyDescent="0.25">
      <c r="A13940" s="290"/>
    </row>
    <row r="13941" spans="1:1" x14ac:dyDescent="0.25">
      <c r="A13941" s="290"/>
    </row>
    <row r="13942" spans="1:1" x14ac:dyDescent="0.25">
      <c r="A13942" s="290"/>
    </row>
    <row r="13943" spans="1:1" x14ac:dyDescent="0.25">
      <c r="A13943" s="290"/>
    </row>
    <row r="13944" spans="1:1" x14ac:dyDescent="0.25">
      <c r="A13944" s="290"/>
    </row>
    <row r="13945" spans="1:1" x14ac:dyDescent="0.25">
      <c r="A13945" s="290"/>
    </row>
    <row r="13946" spans="1:1" x14ac:dyDescent="0.25">
      <c r="A13946" s="290"/>
    </row>
    <row r="13947" spans="1:1" x14ac:dyDescent="0.25">
      <c r="A13947" s="290"/>
    </row>
    <row r="13948" spans="1:1" x14ac:dyDescent="0.25">
      <c r="A13948" s="290"/>
    </row>
    <row r="13949" spans="1:1" x14ac:dyDescent="0.25">
      <c r="A13949" s="290"/>
    </row>
    <row r="13950" spans="1:1" x14ac:dyDescent="0.25">
      <c r="A13950" s="290"/>
    </row>
    <row r="13951" spans="1:1" x14ac:dyDescent="0.25">
      <c r="A13951" s="290"/>
    </row>
    <row r="13952" spans="1:1" x14ac:dyDescent="0.25">
      <c r="A13952" s="290"/>
    </row>
    <row r="13953" spans="1:1" x14ac:dyDescent="0.25">
      <c r="A13953" s="290"/>
    </row>
    <row r="13954" spans="1:1" x14ac:dyDescent="0.25">
      <c r="A13954" s="290"/>
    </row>
    <row r="13955" spans="1:1" x14ac:dyDescent="0.25">
      <c r="A13955" s="290"/>
    </row>
    <row r="13956" spans="1:1" x14ac:dyDescent="0.25">
      <c r="A13956" s="290"/>
    </row>
    <row r="13957" spans="1:1" x14ac:dyDescent="0.25">
      <c r="A13957" s="290"/>
    </row>
    <row r="13958" spans="1:1" x14ac:dyDescent="0.25">
      <c r="A13958" s="290"/>
    </row>
    <row r="13959" spans="1:1" x14ac:dyDescent="0.25">
      <c r="A13959" s="290"/>
    </row>
    <row r="13960" spans="1:1" x14ac:dyDescent="0.25">
      <c r="A13960" s="290"/>
    </row>
    <row r="13961" spans="1:1" x14ac:dyDescent="0.25">
      <c r="A13961" s="290"/>
    </row>
    <row r="13962" spans="1:1" x14ac:dyDescent="0.25">
      <c r="A13962" s="290"/>
    </row>
    <row r="13963" spans="1:1" x14ac:dyDescent="0.25">
      <c r="A13963" s="290"/>
    </row>
    <row r="13964" spans="1:1" x14ac:dyDescent="0.25">
      <c r="A13964" s="290"/>
    </row>
    <row r="13965" spans="1:1" x14ac:dyDescent="0.25">
      <c r="A13965" s="290"/>
    </row>
    <row r="13966" spans="1:1" x14ac:dyDescent="0.25">
      <c r="A13966" s="290"/>
    </row>
    <row r="13967" spans="1:1" x14ac:dyDescent="0.25">
      <c r="A13967" s="290"/>
    </row>
    <row r="13968" spans="1:1" x14ac:dyDescent="0.25">
      <c r="A13968" s="290"/>
    </row>
    <row r="13969" spans="1:1" x14ac:dyDescent="0.25">
      <c r="A13969" s="290"/>
    </row>
    <row r="13970" spans="1:1" x14ac:dyDescent="0.25">
      <c r="A13970" s="290"/>
    </row>
    <row r="13971" spans="1:1" x14ac:dyDescent="0.25">
      <c r="A13971" s="290"/>
    </row>
    <row r="13972" spans="1:1" x14ac:dyDescent="0.25">
      <c r="A13972" s="290"/>
    </row>
    <row r="13973" spans="1:1" x14ac:dyDescent="0.25">
      <c r="A13973" s="290"/>
    </row>
    <row r="13974" spans="1:1" x14ac:dyDescent="0.25">
      <c r="A13974" s="290"/>
    </row>
    <row r="13975" spans="1:1" x14ac:dyDescent="0.25">
      <c r="A13975" s="290"/>
    </row>
    <row r="13976" spans="1:1" x14ac:dyDescent="0.25">
      <c r="A13976" s="290"/>
    </row>
    <row r="13977" spans="1:1" x14ac:dyDescent="0.25">
      <c r="A13977" s="290"/>
    </row>
    <row r="13978" spans="1:1" x14ac:dyDescent="0.25">
      <c r="A13978" s="290"/>
    </row>
    <row r="13979" spans="1:1" x14ac:dyDescent="0.25">
      <c r="A13979" s="290"/>
    </row>
    <row r="13980" spans="1:1" x14ac:dyDescent="0.25">
      <c r="A13980" s="290"/>
    </row>
    <row r="13981" spans="1:1" x14ac:dyDescent="0.25">
      <c r="A13981" s="290"/>
    </row>
    <row r="13982" spans="1:1" x14ac:dyDescent="0.25">
      <c r="A13982" s="290"/>
    </row>
    <row r="13983" spans="1:1" x14ac:dyDescent="0.25">
      <c r="A13983" s="290"/>
    </row>
    <row r="13984" spans="1:1" x14ac:dyDescent="0.25">
      <c r="A13984" s="290"/>
    </row>
    <row r="13985" spans="1:1" x14ac:dyDescent="0.25">
      <c r="A13985" s="290"/>
    </row>
    <row r="13986" spans="1:1" x14ac:dyDescent="0.25">
      <c r="A13986" s="290"/>
    </row>
    <row r="13987" spans="1:1" x14ac:dyDescent="0.25">
      <c r="A13987" s="290"/>
    </row>
    <row r="13988" spans="1:1" x14ac:dyDescent="0.25">
      <c r="A13988" s="290"/>
    </row>
    <row r="13989" spans="1:1" x14ac:dyDescent="0.25">
      <c r="A13989" s="290"/>
    </row>
    <row r="13990" spans="1:1" x14ac:dyDescent="0.25">
      <c r="A13990" s="290"/>
    </row>
    <row r="13991" spans="1:1" x14ac:dyDescent="0.25">
      <c r="A13991" s="290"/>
    </row>
    <row r="13992" spans="1:1" x14ac:dyDescent="0.25">
      <c r="A13992" s="290"/>
    </row>
    <row r="13993" spans="1:1" x14ac:dyDescent="0.25">
      <c r="A13993" s="290"/>
    </row>
    <row r="13994" spans="1:1" x14ac:dyDescent="0.25">
      <c r="A13994" s="290"/>
    </row>
    <row r="13995" spans="1:1" x14ac:dyDescent="0.25">
      <c r="A13995" s="290"/>
    </row>
    <row r="13996" spans="1:1" x14ac:dyDescent="0.25">
      <c r="A13996" s="290"/>
    </row>
    <row r="13997" spans="1:1" x14ac:dyDescent="0.25">
      <c r="A13997" s="290"/>
    </row>
    <row r="13998" spans="1:1" x14ac:dyDescent="0.25">
      <c r="A13998" s="290"/>
    </row>
    <row r="13999" spans="1:1" x14ac:dyDescent="0.25">
      <c r="A13999" s="290"/>
    </row>
    <row r="14000" spans="1:1" x14ac:dyDescent="0.25">
      <c r="A14000" s="290"/>
    </row>
    <row r="14001" spans="1:1" x14ac:dyDescent="0.25">
      <c r="A14001" s="290"/>
    </row>
    <row r="14002" spans="1:1" x14ac:dyDescent="0.25">
      <c r="A14002" s="290"/>
    </row>
    <row r="14003" spans="1:1" x14ac:dyDescent="0.25">
      <c r="A14003" s="290"/>
    </row>
    <row r="14004" spans="1:1" x14ac:dyDescent="0.25">
      <c r="A14004" s="290"/>
    </row>
    <row r="14005" spans="1:1" x14ac:dyDescent="0.25">
      <c r="A14005" s="290"/>
    </row>
    <row r="14006" spans="1:1" x14ac:dyDescent="0.25">
      <c r="A14006" s="290"/>
    </row>
    <row r="14007" spans="1:1" x14ac:dyDescent="0.25">
      <c r="A14007" s="290"/>
    </row>
    <row r="14008" spans="1:1" x14ac:dyDescent="0.25">
      <c r="A14008" s="290"/>
    </row>
    <row r="14009" spans="1:1" x14ac:dyDescent="0.25">
      <c r="A14009" s="290"/>
    </row>
    <row r="14010" spans="1:1" x14ac:dyDescent="0.25">
      <c r="A14010" s="290"/>
    </row>
    <row r="14011" spans="1:1" x14ac:dyDescent="0.25">
      <c r="A14011" s="290"/>
    </row>
    <row r="14012" spans="1:1" x14ac:dyDescent="0.25">
      <c r="A14012" s="290"/>
    </row>
    <row r="14013" spans="1:1" x14ac:dyDescent="0.25">
      <c r="A14013" s="290"/>
    </row>
    <row r="14014" spans="1:1" x14ac:dyDescent="0.25">
      <c r="A14014" s="290"/>
    </row>
    <row r="14015" spans="1:1" x14ac:dyDescent="0.25">
      <c r="A14015" s="290"/>
    </row>
    <row r="14016" spans="1:1" x14ac:dyDescent="0.25">
      <c r="A14016" s="290"/>
    </row>
    <row r="14017" spans="1:1" x14ac:dyDescent="0.25">
      <c r="A14017" s="290"/>
    </row>
    <row r="14018" spans="1:1" x14ac:dyDescent="0.25">
      <c r="A14018" s="290"/>
    </row>
    <row r="14019" spans="1:1" x14ac:dyDescent="0.25">
      <c r="A14019" s="290"/>
    </row>
    <row r="14020" spans="1:1" x14ac:dyDescent="0.25">
      <c r="A14020" s="290"/>
    </row>
    <row r="14021" spans="1:1" x14ac:dyDescent="0.25">
      <c r="A14021" s="290"/>
    </row>
    <row r="14022" spans="1:1" x14ac:dyDescent="0.25">
      <c r="A14022" s="290"/>
    </row>
    <row r="14023" spans="1:1" x14ac:dyDescent="0.25">
      <c r="A14023" s="290"/>
    </row>
    <row r="14024" spans="1:1" x14ac:dyDescent="0.25">
      <c r="A14024" s="290"/>
    </row>
    <row r="14025" spans="1:1" x14ac:dyDescent="0.25">
      <c r="A14025" s="290"/>
    </row>
    <row r="14026" spans="1:1" x14ac:dyDescent="0.25">
      <c r="A14026" s="290"/>
    </row>
    <row r="14027" spans="1:1" x14ac:dyDescent="0.25">
      <c r="A14027" s="290"/>
    </row>
    <row r="14028" spans="1:1" x14ac:dyDescent="0.25">
      <c r="A14028" s="290"/>
    </row>
    <row r="14029" spans="1:1" x14ac:dyDescent="0.25">
      <c r="A14029" s="290"/>
    </row>
    <row r="14030" spans="1:1" x14ac:dyDescent="0.25">
      <c r="A14030" s="290"/>
    </row>
    <row r="14031" spans="1:1" x14ac:dyDescent="0.25">
      <c r="A14031" s="290"/>
    </row>
    <row r="14032" spans="1:1" x14ac:dyDescent="0.25">
      <c r="A14032" s="290"/>
    </row>
    <row r="14033" spans="1:1" x14ac:dyDescent="0.25">
      <c r="A14033" s="290"/>
    </row>
    <row r="14034" spans="1:1" x14ac:dyDescent="0.25">
      <c r="A14034" s="290"/>
    </row>
    <row r="14035" spans="1:1" x14ac:dyDescent="0.25">
      <c r="A14035" s="290"/>
    </row>
    <row r="14036" spans="1:1" x14ac:dyDescent="0.25">
      <c r="A14036" s="290"/>
    </row>
    <row r="14037" spans="1:1" x14ac:dyDescent="0.25">
      <c r="A14037" s="290"/>
    </row>
    <row r="14038" spans="1:1" x14ac:dyDescent="0.25">
      <c r="A14038" s="290"/>
    </row>
    <row r="14039" spans="1:1" x14ac:dyDescent="0.25">
      <c r="A14039" s="290"/>
    </row>
    <row r="14040" spans="1:1" x14ac:dyDescent="0.25">
      <c r="A14040" s="290"/>
    </row>
    <row r="14041" spans="1:1" x14ac:dyDescent="0.25">
      <c r="A14041" s="290"/>
    </row>
    <row r="14042" spans="1:1" x14ac:dyDescent="0.25">
      <c r="A14042" s="290"/>
    </row>
    <row r="14043" spans="1:1" x14ac:dyDescent="0.25">
      <c r="A14043" s="290"/>
    </row>
    <row r="14044" spans="1:1" x14ac:dyDescent="0.25">
      <c r="A14044" s="290"/>
    </row>
    <row r="14045" spans="1:1" x14ac:dyDescent="0.25">
      <c r="A14045" s="290"/>
    </row>
    <row r="14046" spans="1:1" x14ac:dyDescent="0.25">
      <c r="A14046" s="290"/>
    </row>
    <row r="14047" spans="1:1" x14ac:dyDescent="0.25">
      <c r="A14047" s="290"/>
    </row>
    <row r="14048" spans="1:1" x14ac:dyDescent="0.25">
      <c r="A14048" s="290"/>
    </row>
    <row r="14049" spans="1:1" x14ac:dyDescent="0.25">
      <c r="A14049" s="290"/>
    </row>
    <row r="14050" spans="1:1" x14ac:dyDescent="0.25">
      <c r="A14050" s="290"/>
    </row>
    <row r="14051" spans="1:1" x14ac:dyDescent="0.25">
      <c r="A14051" s="290"/>
    </row>
    <row r="14052" spans="1:1" x14ac:dyDescent="0.25">
      <c r="A14052" s="290"/>
    </row>
    <row r="14053" spans="1:1" x14ac:dyDescent="0.25">
      <c r="A14053" s="290"/>
    </row>
    <row r="14054" spans="1:1" x14ac:dyDescent="0.25">
      <c r="A14054" s="290"/>
    </row>
    <row r="14055" spans="1:1" x14ac:dyDescent="0.25">
      <c r="A14055" s="290"/>
    </row>
    <row r="14056" spans="1:1" x14ac:dyDescent="0.25">
      <c r="A14056" s="290"/>
    </row>
    <row r="14057" spans="1:1" x14ac:dyDescent="0.25">
      <c r="A14057" s="290"/>
    </row>
    <row r="14058" spans="1:1" x14ac:dyDescent="0.25">
      <c r="A14058" s="290"/>
    </row>
    <row r="14059" spans="1:1" x14ac:dyDescent="0.25">
      <c r="A14059" s="290"/>
    </row>
    <row r="14060" spans="1:1" x14ac:dyDescent="0.25">
      <c r="A14060" s="290"/>
    </row>
    <row r="14061" spans="1:1" x14ac:dyDescent="0.25">
      <c r="A14061" s="290"/>
    </row>
    <row r="14062" spans="1:1" x14ac:dyDescent="0.25">
      <c r="A14062" s="290"/>
    </row>
    <row r="14063" spans="1:1" x14ac:dyDescent="0.25">
      <c r="A14063" s="290"/>
    </row>
    <row r="14064" spans="1:1" x14ac:dyDescent="0.25">
      <c r="A14064" s="290"/>
    </row>
    <row r="14065" spans="1:1" x14ac:dyDescent="0.25">
      <c r="A14065" s="290"/>
    </row>
    <row r="14066" spans="1:1" x14ac:dyDescent="0.25">
      <c r="A14066" s="290"/>
    </row>
    <row r="14067" spans="1:1" x14ac:dyDescent="0.25">
      <c r="A14067" s="290"/>
    </row>
    <row r="14068" spans="1:1" x14ac:dyDescent="0.25">
      <c r="A14068" s="290"/>
    </row>
    <row r="14069" spans="1:1" x14ac:dyDescent="0.25">
      <c r="A14069" s="290"/>
    </row>
    <row r="14070" spans="1:1" x14ac:dyDescent="0.25">
      <c r="A14070" s="290"/>
    </row>
    <row r="14071" spans="1:1" x14ac:dyDescent="0.25">
      <c r="A14071" s="290"/>
    </row>
    <row r="14072" spans="1:1" x14ac:dyDescent="0.25">
      <c r="A14072" s="290"/>
    </row>
    <row r="14073" spans="1:1" x14ac:dyDescent="0.25">
      <c r="A14073" s="290"/>
    </row>
    <row r="14074" spans="1:1" x14ac:dyDescent="0.25">
      <c r="A14074" s="290"/>
    </row>
    <row r="14075" spans="1:1" x14ac:dyDescent="0.25">
      <c r="A14075" s="290"/>
    </row>
    <row r="14076" spans="1:1" x14ac:dyDescent="0.25">
      <c r="A14076" s="290"/>
    </row>
    <row r="14077" spans="1:1" x14ac:dyDescent="0.25">
      <c r="A14077" s="290"/>
    </row>
    <row r="14078" spans="1:1" x14ac:dyDescent="0.25">
      <c r="A14078" s="290"/>
    </row>
    <row r="14079" spans="1:1" x14ac:dyDescent="0.25">
      <c r="A14079" s="290"/>
    </row>
    <row r="14080" spans="1:1" x14ac:dyDescent="0.25">
      <c r="A14080" s="290"/>
    </row>
    <row r="14081" spans="1:1" x14ac:dyDescent="0.25">
      <c r="A14081" s="290"/>
    </row>
    <row r="14082" spans="1:1" x14ac:dyDescent="0.25">
      <c r="A14082" s="290"/>
    </row>
    <row r="14083" spans="1:1" x14ac:dyDescent="0.25">
      <c r="A14083" s="290"/>
    </row>
    <row r="14084" spans="1:1" x14ac:dyDescent="0.25">
      <c r="A14084" s="290"/>
    </row>
    <row r="14085" spans="1:1" x14ac:dyDescent="0.25">
      <c r="A14085" s="290"/>
    </row>
    <row r="14086" spans="1:1" x14ac:dyDescent="0.25">
      <c r="A14086" s="290"/>
    </row>
    <row r="14087" spans="1:1" x14ac:dyDescent="0.25">
      <c r="A14087" s="290"/>
    </row>
    <row r="14088" spans="1:1" x14ac:dyDescent="0.25">
      <c r="A14088" s="290"/>
    </row>
    <row r="14089" spans="1:1" x14ac:dyDescent="0.25">
      <c r="A14089" s="290"/>
    </row>
    <row r="14090" spans="1:1" x14ac:dyDescent="0.25">
      <c r="A14090" s="290"/>
    </row>
    <row r="14091" spans="1:1" x14ac:dyDescent="0.25">
      <c r="A14091" s="290"/>
    </row>
    <row r="14092" spans="1:1" x14ac:dyDescent="0.25">
      <c r="A14092" s="290"/>
    </row>
    <row r="14093" spans="1:1" x14ac:dyDescent="0.25">
      <c r="A14093" s="290"/>
    </row>
    <row r="14094" spans="1:1" x14ac:dyDescent="0.25">
      <c r="A14094" s="290"/>
    </row>
    <row r="14095" spans="1:1" x14ac:dyDescent="0.25">
      <c r="A14095" s="290"/>
    </row>
    <row r="14096" spans="1:1" x14ac:dyDescent="0.25">
      <c r="A14096" s="290"/>
    </row>
    <row r="14097" spans="1:1" x14ac:dyDescent="0.25">
      <c r="A14097" s="290"/>
    </row>
    <row r="14098" spans="1:1" x14ac:dyDescent="0.25">
      <c r="A14098" s="290"/>
    </row>
    <row r="14099" spans="1:1" x14ac:dyDescent="0.25">
      <c r="A14099" s="290"/>
    </row>
    <row r="14100" spans="1:1" x14ac:dyDescent="0.25">
      <c r="A14100" s="290"/>
    </row>
    <row r="14101" spans="1:1" x14ac:dyDescent="0.25">
      <c r="A14101" s="290"/>
    </row>
    <row r="14102" spans="1:1" x14ac:dyDescent="0.25">
      <c r="A14102" s="290"/>
    </row>
    <row r="14103" spans="1:1" x14ac:dyDescent="0.25">
      <c r="A14103" s="290"/>
    </row>
    <row r="14104" spans="1:1" x14ac:dyDescent="0.25">
      <c r="A14104" s="290"/>
    </row>
    <row r="14105" spans="1:1" x14ac:dyDescent="0.25">
      <c r="A14105" s="290"/>
    </row>
    <row r="14106" spans="1:1" x14ac:dyDescent="0.25">
      <c r="A14106" s="290"/>
    </row>
    <row r="14107" spans="1:1" x14ac:dyDescent="0.25">
      <c r="A14107" s="290"/>
    </row>
    <row r="14108" spans="1:1" x14ac:dyDescent="0.25">
      <c r="A14108" s="290"/>
    </row>
    <row r="14109" spans="1:1" x14ac:dyDescent="0.25">
      <c r="A14109" s="290"/>
    </row>
    <row r="14110" spans="1:1" x14ac:dyDescent="0.25">
      <c r="A14110" s="290"/>
    </row>
    <row r="14111" spans="1:1" x14ac:dyDescent="0.25">
      <c r="A14111" s="290"/>
    </row>
    <row r="14112" spans="1:1" x14ac:dyDescent="0.25">
      <c r="A14112" s="290"/>
    </row>
    <row r="14113" spans="1:1" x14ac:dyDescent="0.25">
      <c r="A14113" s="290"/>
    </row>
    <row r="14114" spans="1:1" x14ac:dyDescent="0.25">
      <c r="A14114" s="290"/>
    </row>
    <row r="14115" spans="1:1" x14ac:dyDescent="0.25">
      <c r="A14115" s="290"/>
    </row>
    <row r="14116" spans="1:1" x14ac:dyDescent="0.25">
      <c r="A14116" s="290"/>
    </row>
    <row r="14117" spans="1:1" x14ac:dyDescent="0.25">
      <c r="A14117" s="290"/>
    </row>
    <row r="14118" spans="1:1" x14ac:dyDescent="0.25">
      <c r="A14118" s="290"/>
    </row>
    <row r="14119" spans="1:1" x14ac:dyDescent="0.25">
      <c r="A14119" s="290"/>
    </row>
    <row r="14120" spans="1:1" x14ac:dyDescent="0.25">
      <c r="A14120" s="290"/>
    </row>
    <row r="14121" spans="1:1" x14ac:dyDescent="0.25">
      <c r="A14121" s="290"/>
    </row>
    <row r="14122" spans="1:1" x14ac:dyDescent="0.25">
      <c r="A14122" s="290"/>
    </row>
    <row r="14123" spans="1:1" x14ac:dyDescent="0.25">
      <c r="A14123" s="290"/>
    </row>
    <row r="14124" spans="1:1" x14ac:dyDescent="0.25">
      <c r="A14124" s="290"/>
    </row>
    <row r="14125" spans="1:1" x14ac:dyDescent="0.25">
      <c r="A14125" s="290"/>
    </row>
    <row r="14126" spans="1:1" x14ac:dyDescent="0.25">
      <c r="A14126" s="290"/>
    </row>
    <row r="14127" spans="1:1" x14ac:dyDescent="0.25">
      <c r="A14127" s="290"/>
    </row>
    <row r="14128" spans="1:1" x14ac:dyDescent="0.25">
      <c r="A14128" s="290"/>
    </row>
    <row r="14129" spans="1:1" x14ac:dyDescent="0.25">
      <c r="A14129" s="290"/>
    </row>
    <row r="14130" spans="1:1" x14ac:dyDescent="0.25">
      <c r="A14130" s="290"/>
    </row>
    <row r="14131" spans="1:1" x14ac:dyDescent="0.25">
      <c r="A14131" s="290"/>
    </row>
    <row r="14132" spans="1:1" x14ac:dyDescent="0.25">
      <c r="A14132" s="290"/>
    </row>
    <row r="14133" spans="1:1" x14ac:dyDescent="0.25">
      <c r="A14133" s="290"/>
    </row>
    <row r="14134" spans="1:1" x14ac:dyDescent="0.25">
      <c r="A14134" s="290"/>
    </row>
    <row r="14135" spans="1:1" x14ac:dyDescent="0.25">
      <c r="A14135" s="290"/>
    </row>
    <row r="14136" spans="1:1" x14ac:dyDescent="0.25">
      <c r="A14136" s="290"/>
    </row>
    <row r="14137" spans="1:1" x14ac:dyDescent="0.25">
      <c r="A14137" s="290"/>
    </row>
    <row r="14138" spans="1:1" x14ac:dyDescent="0.25">
      <c r="A14138" s="290"/>
    </row>
    <row r="14139" spans="1:1" x14ac:dyDescent="0.25">
      <c r="A14139" s="290"/>
    </row>
    <row r="14140" spans="1:1" x14ac:dyDescent="0.25">
      <c r="A14140" s="290"/>
    </row>
    <row r="14141" spans="1:1" x14ac:dyDescent="0.25">
      <c r="A14141" s="290"/>
    </row>
    <row r="14142" spans="1:1" x14ac:dyDescent="0.25">
      <c r="A14142" s="290"/>
    </row>
    <row r="14143" spans="1:1" x14ac:dyDescent="0.25">
      <c r="A14143" s="290"/>
    </row>
    <row r="14144" spans="1:1" x14ac:dyDescent="0.25">
      <c r="A14144" s="290"/>
    </row>
    <row r="14145" spans="1:1" x14ac:dyDescent="0.25">
      <c r="A14145" s="290"/>
    </row>
    <row r="14146" spans="1:1" x14ac:dyDescent="0.25">
      <c r="A14146" s="290"/>
    </row>
    <row r="14147" spans="1:1" x14ac:dyDescent="0.25">
      <c r="A14147" s="290"/>
    </row>
    <row r="14148" spans="1:1" x14ac:dyDescent="0.25">
      <c r="A14148" s="290"/>
    </row>
    <row r="14149" spans="1:1" x14ac:dyDescent="0.25">
      <c r="A14149" s="290"/>
    </row>
    <row r="14150" spans="1:1" x14ac:dyDescent="0.25">
      <c r="A14150" s="290"/>
    </row>
    <row r="14151" spans="1:1" x14ac:dyDescent="0.25">
      <c r="A14151" s="290"/>
    </row>
    <row r="14152" spans="1:1" x14ac:dyDescent="0.25">
      <c r="A14152" s="290"/>
    </row>
    <row r="14153" spans="1:1" x14ac:dyDescent="0.25">
      <c r="A14153" s="290"/>
    </row>
    <row r="14154" spans="1:1" x14ac:dyDescent="0.25">
      <c r="A14154" s="290"/>
    </row>
    <row r="14155" spans="1:1" x14ac:dyDescent="0.25">
      <c r="A14155" s="290"/>
    </row>
    <row r="14156" spans="1:1" x14ac:dyDescent="0.25">
      <c r="A14156" s="290"/>
    </row>
    <row r="14157" spans="1:1" x14ac:dyDescent="0.25">
      <c r="A14157" s="290"/>
    </row>
    <row r="14158" spans="1:1" x14ac:dyDescent="0.25">
      <c r="A14158" s="290"/>
    </row>
    <row r="14159" spans="1:1" x14ac:dyDescent="0.25">
      <c r="A14159" s="290"/>
    </row>
    <row r="14160" spans="1:1" x14ac:dyDescent="0.25">
      <c r="A14160" s="290"/>
    </row>
    <row r="14161" spans="1:1" x14ac:dyDescent="0.25">
      <c r="A14161" s="290"/>
    </row>
    <row r="14162" spans="1:1" x14ac:dyDescent="0.25">
      <c r="A14162" s="290"/>
    </row>
    <row r="14163" spans="1:1" x14ac:dyDescent="0.25">
      <c r="A14163" s="290"/>
    </row>
    <row r="14164" spans="1:1" x14ac:dyDescent="0.25">
      <c r="A14164" s="290"/>
    </row>
    <row r="14165" spans="1:1" x14ac:dyDescent="0.25">
      <c r="A14165" s="290"/>
    </row>
    <row r="14166" spans="1:1" x14ac:dyDescent="0.25">
      <c r="A14166" s="290"/>
    </row>
    <row r="14167" spans="1:1" x14ac:dyDescent="0.25">
      <c r="A14167" s="290"/>
    </row>
    <row r="14168" spans="1:1" x14ac:dyDescent="0.25">
      <c r="A14168" s="290"/>
    </row>
    <row r="14169" spans="1:1" x14ac:dyDescent="0.25">
      <c r="A14169" s="290"/>
    </row>
    <row r="14170" spans="1:1" x14ac:dyDescent="0.25">
      <c r="A14170" s="290"/>
    </row>
    <row r="14171" spans="1:1" x14ac:dyDescent="0.25">
      <c r="A14171" s="290"/>
    </row>
    <row r="14172" spans="1:1" x14ac:dyDescent="0.25">
      <c r="A14172" s="290"/>
    </row>
    <row r="14173" spans="1:1" x14ac:dyDescent="0.25">
      <c r="A14173" s="290"/>
    </row>
    <row r="14174" spans="1:1" x14ac:dyDescent="0.25">
      <c r="A14174" s="290"/>
    </row>
    <row r="14175" spans="1:1" x14ac:dyDescent="0.25">
      <c r="A14175" s="290"/>
    </row>
    <row r="14176" spans="1:1" x14ac:dyDescent="0.25">
      <c r="A14176" s="290"/>
    </row>
    <row r="14177" spans="1:1" x14ac:dyDescent="0.25">
      <c r="A14177" s="290"/>
    </row>
    <row r="14178" spans="1:1" x14ac:dyDescent="0.25">
      <c r="A14178" s="290"/>
    </row>
    <row r="14179" spans="1:1" x14ac:dyDescent="0.25">
      <c r="A14179" s="290"/>
    </row>
    <row r="14180" spans="1:1" x14ac:dyDescent="0.25">
      <c r="A14180" s="290"/>
    </row>
    <row r="14181" spans="1:1" x14ac:dyDescent="0.25">
      <c r="A14181" s="290"/>
    </row>
    <row r="14182" spans="1:1" x14ac:dyDescent="0.25">
      <c r="A14182" s="290"/>
    </row>
    <row r="14183" spans="1:1" x14ac:dyDescent="0.25">
      <c r="A14183" s="290"/>
    </row>
    <row r="14184" spans="1:1" x14ac:dyDescent="0.25">
      <c r="A14184" s="290"/>
    </row>
    <row r="14185" spans="1:1" x14ac:dyDescent="0.25">
      <c r="A14185" s="290"/>
    </row>
    <row r="14186" spans="1:1" x14ac:dyDescent="0.25">
      <c r="A14186" s="290"/>
    </row>
    <row r="14187" spans="1:1" x14ac:dyDescent="0.25">
      <c r="A14187" s="290"/>
    </row>
    <row r="14188" spans="1:1" x14ac:dyDescent="0.25">
      <c r="A14188" s="290"/>
    </row>
    <row r="14189" spans="1:1" x14ac:dyDescent="0.25">
      <c r="A14189" s="290"/>
    </row>
    <row r="14190" spans="1:1" x14ac:dyDescent="0.25">
      <c r="A14190" s="290"/>
    </row>
    <row r="14191" spans="1:1" x14ac:dyDescent="0.25">
      <c r="A14191" s="290"/>
    </row>
    <row r="14192" spans="1:1" x14ac:dyDescent="0.25">
      <c r="A14192" s="290"/>
    </row>
    <row r="14193" spans="1:1" x14ac:dyDescent="0.25">
      <c r="A14193" s="290"/>
    </row>
    <row r="14194" spans="1:1" x14ac:dyDescent="0.25">
      <c r="A14194" s="290"/>
    </row>
    <row r="14195" spans="1:1" x14ac:dyDescent="0.25">
      <c r="A14195" s="290"/>
    </row>
    <row r="14196" spans="1:1" x14ac:dyDescent="0.25">
      <c r="A14196" s="290"/>
    </row>
    <row r="14197" spans="1:1" x14ac:dyDescent="0.25">
      <c r="A14197" s="290"/>
    </row>
    <row r="14198" spans="1:1" x14ac:dyDescent="0.25">
      <c r="A14198" s="290"/>
    </row>
    <row r="14199" spans="1:1" x14ac:dyDescent="0.25">
      <c r="A14199" s="290"/>
    </row>
    <row r="14200" spans="1:1" x14ac:dyDescent="0.25">
      <c r="A14200" s="290"/>
    </row>
    <row r="14201" spans="1:1" x14ac:dyDescent="0.25">
      <c r="A14201" s="290"/>
    </row>
    <row r="14202" spans="1:1" x14ac:dyDescent="0.25">
      <c r="A14202" s="290"/>
    </row>
    <row r="14203" spans="1:1" x14ac:dyDescent="0.25">
      <c r="A14203" s="290"/>
    </row>
    <row r="14204" spans="1:1" x14ac:dyDescent="0.25">
      <c r="A14204" s="290"/>
    </row>
    <row r="14205" spans="1:1" x14ac:dyDescent="0.25">
      <c r="A14205" s="290"/>
    </row>
    <row r="14206" spans="1:1" x14ac:dyDescent="0.25">
      <c r="A14206" s="290"/>
    </row>
    <row r="14207" spans="1:1" x14ac:dyDescent="0.25">
      <c r="A14207" s="290"/>
    </row>
    <row r="14208" spans="1:1" x14ac:dyDescent="0.25">
      <c r="A14208" s="290"/>
    </row>
    <row r="14209" spans="1:1" x14ac:dyDescent="0.25">
      <c r="A14209" s="290"/>
    </row>
    <row r="14210" spans="1:1" x14ac:dyDescent="0.25">
      <c r="A14210" s="290"/>
    </row>
    <row r="14211" spans="1:1" x14ac:dyDescent="0.25">
      <c r="A14211" s="290"/>
    </row>
    <row r="14212" spans="1:1" x14ac:dyDescent="0.25">
      <c r="A14212" s="290"/>
    </row>
    <row r="14213" spans="1:1" x14ac:dyDescent="0.25">
      <c r="A14213" s="290"/>
    </row>
    <row r="14214" spans="1:1" x14ac:dyDescent="0.25">
      <c r="A14214" s="290"/>
    </row>
    <row r="14215" spans="1:1" x14ac:dyDescent="0.25">
      <c r="A14215" s="290"/>
    </row>
    <row r="14216" spans="1:1" x14ac:dyDescent="0.25">
      <c r="A14216" s="290"/>
    </row>
    <row r="14217" spans="1:1" x14ac:dyDescent="0.25">
      <c r="A14217" s="290"/>
    </row>
    <row r="14218" spans="1:1" x14ac:dyDescent="0.25">
      <c r="A14218" s="290"/>
    </row>
    <row r="14219" spans="1:1" x14ac:dyDescent="0.25">
      <c r="A14219" s="290"/>
    </row>
    <row r="14220" spans="1:1" x14ac:dyDescent="0.25">
      <c r="A14220" s="290"/>
    </row>
    <row r="14221" spans="1:1" x14ac:dyDescent="0.25">
      <c r="A14221" s="290"/>
    </row>
    <row r="14222" spans="1:1" x14ac:dyDescent="0.25">
      <c r="A14222" s="290"/>
    </row>
    <row r="14223" spans="1:1" x14ac:dyDescent="0.25">
      <c r="A14223" s="290"/>
    </row>
    <row r="14224" spans="1:1" x14ac:dyDescent="0.25">
      <c r="A14224" s="290"/>
    </row>
    <row r="14225" spans="1:1" x14ac:dyDescent="0.25">
      <c r="A14225" s="290"/>
    </row>
    <row r="14226" spans="1:1" x14ac:dyDescent="0.25">
      <c r="A14226" s="290"/>
    </row>
    <row r="14227" spans="1:1" x14ac:dyDescent="0.25">
      <c r="A14227" s="290"/>
    </row>
    <row r="14228" spans="1:1" x14ac:dyDescent="0.25">
      <c r="A14228" s="290"/>
    </row>
    <row r="14229" spans="1:1" x14ac:dyDescent="0.25">
      <c r="A14229" s="290"/>
    </row>
    <row r="14230" spans="1:1" x14ac:dyDescent="0.25">
      <c r="A14230" s="290"/>
    </row>
    <row r="14231" spans="1:1" x14ac:dyDescent="0.25">
      <c r="A14231" s="290"/>
    </row>
    <row r="14232" spans="1:1" x14ac:dyDescent="0.25">
      <c r="A14232" s="290"/>
    </row>
    <row r="14233" spans="1:1" x14ac:dyDescent="0.25">
      <c r="A14233" s="290"/>
    </row>
    <row r="14234" spans="1:1" x14ac:dyDescent="0.25">
      <c r="A14234" s="290"/>
    </row>
    <row r="14235" spans="1:1" x14ac:dyDescent="0.25">
      <c r="A14235" s="290"/>
    </row>
    <row r="14236" spans="1:1" x14ac:dyDescent="0.25">
      <c r="A14236" s="290"/>
    </row>
    <row r="14237" spans="1:1" x14ac:dyDescent="0.25">
      <c r="A14237" s="290"/>
    </row>
    <row r="14238" spans="1:1" x14ac:dyDescent="0.25">
      <c r="A14238" s="290"/>
    </row>
    <row r="14239" spans="1:1" x14ac:dyDescent="0.25">
      <c r="A14239" s="290"/>
    </row>
    <row r="14240" spans="1:1" x14ac:dyDescent="0.25">
      <c r="A14240" s="290"/>
    </row>
    <row r="14241" spans="1:1" x14ac:dyDescent="0.25">
      <c r="A14241" s="290"/>
    </row>
    <row r="14242" spans="1:1" x14ac:dyDescent="0.25">
      <c r="A14242" s="290"/>
    </row>
    <row r="14243" spans="1:1" x14ac:dyDescent="0.25">
      <c r="A14243" s="290"/>
    </row>
    <row r="14244" spans="1:1" x14ac:dyDescent="0.25">
      <c r="A14244" s="290"/>
    </row>
    <row r="14245" spans="1:1" x14ac:dyDescent="0.25">
      <c r="A14245" s="290"/>
    </row>
    <row r="14246" spans="1:1" x14ac:dyDescent="0.25">
      <c r="A14246" s="290"/>
    </row>
    <row r="14247" spans="1:1" x14ac:dyDescent="0.25">
      <c r="A14247" s="290"/>
    </row>
    <row r="14248" spans="1:1" x14ac:dyDescent="0.25">
      <c r="A14248" s="290"/>
    </row>
    <row r="14249" spans="1:1" x14ac:dyDescent="0.25">
      <c r="A14249" s="290"/>
    </row>
    <row r="14250" spans="1:1" x14ac:dyDescent="0.25">
      <c r="A14250" s="290"/>
    </row>
    <row r="14251" spans="1:1" x14ac:dyDescent="0.25">
      <c r="A14251" s="290"/>
    </row>
    <row r="14252" spans="1:1" x14ac:dyDescent="0.25">
      <c r="A14252" s="290"/>
    </row>
    <row r="14253" spans="1:1" x14ac:dyDescent="0.25">
      <c r="A14253" s="290"/>
    </row>
    <row r="14254" spans="1:1" x14ac:dyDescent="0.25">
      <c r="A14254" s="290"/>
    </row>
    <row r="14255" spans="1:1" x14ac:dyDescent="0.25">
      <c r="A14255" s="290"/>
    </row>
    <row r="14256" spans="1:1" x14ac:dyDescent="0.25">
      <c r="A14256" s="290"/>
    </row>
    <row r="14257" spans="1:1" x14ac:dyDescent="0.25">
      <c r="A14257" s="290"/>
    </row>
    <row r="14258" spans="1:1" x14ac:dyDescent="0.25">
      <c r="A14258" s="290"/>
    </row>
    <row r="14259" spans="1:1" x14ac:dyDescent="0.25">
      <c r="A14259" s="290"/>
    </row>
    <row r="14260" spans="1:1" x14ac:dyDescent="0.25">
      <c r="A14260" s="290"/>
    </row>
    <row r="14261" spans="1:1" x14ac:dyDescent="0.25">
      <c r="A14261" s="290"/>
    </row>
    <row r="14262" spans="1:1" x14ac:dyDescent="0.25">
      <c r="A14262" s="290"/>
    </row>
    <row r="14263" spans="1:1" x14ac:dyDescent="0.25">
      <c r="A14263" s="290"/>
    </row>
    <row r="14264" spans="1:1" x14ac:dyDescent="0.25">
      <c r="A14264" s="290"/>
    </row>
    <row r="14265" spans="1:1" x14ac:dyDescent="0.25">
      <c r="A14265" s="290"/>
    </row>
    <row r="14266" spans="1:1" x14ac:dyDescent="0.25">
      <c r="A14266" s="290"/>
    </row>
    <row r="14267" spans="1:1" x14ac:dyDescent="0.25">
      <c r="A14267" s="290"/>
    </row>
    <row r="14268" spans="1:1" x14ac:dyDescent="0.25">
      <c r="A14268" s="290"/>
    </row>
    <row r="14269" spans="1:1" x14ac:dyDescent="0.25">
      <c r="A14269" s="290"/>
    </row>
    <row r="14270" spans="1:1" x14ac:dyDescent="0.25">
      <c r="A14270" s="290"/>
    </row>
    <row r="14271" spans="1:1" x14ac:dyDescent="0.25">
      <c r="A14271" s="290"/>
    </row>
    <row r="14272" spans="1:1" x14ac:dyDescent="0.25">
      <c r="A14272" s="290"/>
    </row>
    <row r="14273" spans="1:1" x14ac:dyDescent="0.25">
      <c r="A14273" s="290"/>
    </row>
    <row r="14274" spans="1:1" x14ac:dyDescent="0.25">
      <c r="A14274" s="290"/>
    </row>
    <row r="14275" spans="1:1" x14ac:dyDescent="0.25">
      <c r="A14275" s="290"/>
    </row>
    <row r="14276" spans="1:1" x14ac:dyDescent="0.25">
      <c r="A14276" s="290"/>
    </row>
    <row r="14277" spans="1:1" x14ac:dyDescent="0.25">
      <c r="A14277" s="290"/>
    </row>
    <row r="14278" spans="1:1" x14ac:dyDescent="0.25">
      <c r="A14278" s="290"/>
    </row>
    <row r="14279" spans="1:1" x14ac:dyDescent="0.25">
      <c r="A14279" s="290"/>
    </row>
    <row r="14280" spans="1:1" x14ac:dyDescent="0.25">
      <c r="A14280" s="290"/>
    </row>
    <row r="14281" spans="1:1" x14ac:dyDescent="0.25">
      <c r="A14281" s="290"/>
    </row>
    <row r="14282" spans="1:1" x14ac:dyDescent="0.25">
      <c r="A14282" s="290"/>
    </row>
    <row r="14283" spans="1:1" x14ac:dyDescent="0.25">
      <c r="A14283" s="290"/>
    </row>
    <row r="14284" spans="1:1" x14ac:dyDescent="0.25">
      <c r="A14284" s="290"/>
    </row>
    <row r="14285" spans="1:1" x14ac:dyDescent="0.25">
      <c r="A14285" s="290"/>
    </row>
    <row r="14286" spans="1:1" x14ac:dyDescent="0.25">
      <c r="A14286" s="290"/>
    </row>
    <row r="14287" spans="1:1" x14ac:dyDescent="0.25">
      <c r="A14287" s="290"/>
    </row>
    <row r="14288" spans="1:1" x14ac:dyDescent="0.25">
      <c r="A14288" s="290"/>
    </row>
    <row r="14289" spans="1:1" x14ac:dyDescent="0.25">
      <c r="A14289" s="290"/>
    </row>
    <row r="14290" spans="1:1" x14ac:dyDescent="0.25">
      <c r="A14290" s="290"/>
    </row>
    <row r="14291" spans="1:1" x14ac:dyDescent="0.25">
      <c r="A14291" s="290"/>
    </row>
    <row r="14292" spans="1:1" x14ac:dyDescent="0.25">
      <c r="A14292" s="290"/>
    </row>
    <row r="14293" spans="1:1" x14ac:dyDescent="0.25">
      <c r="A14293" s="290"/>
    </row>
    <row r="14294" spans="1:1" x14ac:dyDescent="0.25">
      <c r="A14294" s="290"/>
    </row>
    <row r="14295" spans="1:1" x14ac:dyDescent="0.25">
      <c r="A14295" s="290"/>
    </row>
    <row r="14296" spans="1:1" x14ac:dyDescent="0.25">
      <c r="A14296" s="290"/>
    </row>
    <row r="14297" spans="1:1" x14ac:dyDescent="0.25">
      <c r="A14297" s="290"/>
    </row>
    <row r="14298" spans="1:1" x14ac:dyDescent="0.25">
      <c r="A14298" s="290"/>
    </row>
    <row r="14299" spans="1:1" x14ac:dyDescent="0.25">
      <c r="A14299" s="290"/>
    </row>
    <row r="14300" spans="1:1" x14ac:dyDescent="0.25">
      <c r="A14300" s="290"/>
    </row>
    <row r="14301" spans="1:1" x14ac:dyDescent="0.25">
      <c r="A14301" s="290"/>
    </row>
    <row r="14302" spans="1:1" x14ac:dyDescent="0.25">
      <c r="A14302" s="290"/>
    </row>
    <row r="14303" spans="1:1" x14ac:dyDescent="0.25">
      <c r="A14303" s="290"/>
    </row>
    <row r="14304" spans="1:1" x14ac:dyDescent="0.25">
      <c r="A14304" s="290"/>
    </row>
    <row r="14305" spans="1:1" x14ac:dyDescent="0.25">
      <c r="A14305" s="290"/>
    </row>
    <row r="14306" spans="1:1" x14ac:dyDescent="0.25">
      <c r="A14306" s="290"/>
    </row>
    <row r="14307" spans="1:1" x14ac:dyDescent="0.25">
      <c r="A14307" s="290"/>
    </row>
    <row r="14308" spans="1:1" x14ac:dyDescent="0.25">
      <c r="A14308" s="290"/>
    </row>
    <row r="14309" spans="1:1" x14ac:dyDescent="0.25">
      <c r="A14309" s="290"/>
    </row>
    <row r="14310" spans="1:1" x14ac:dyDescent="0.25">
      <c r="A14310" s="290"/>
    </row>
    <row r="14311" spans="1:1" x14ac:dyDescent="0.25">
      <c r="A14311" s="290"/>
    </row>
    <row r="14312" spans="1:1" x14ac:dyDescent="0.25">
      <c r="A14312" s="290"/>
    </row>
    <row r="14313" spans="1:1" x14ac:dyDescent="0.25">
      <c r="A14313" s="290"/>
    </row>
    <row r="14314" spans="1:1" x14ac:dyDescent="0.25">
      <c r="A14314" s="290"/>
    </row>
    <row r="14315" spans="1:1" x14ac:dyDescent="0.25">
      <c r="A14315" s="290"/>
    </row>
    <row r="14316" spans="1:1" x14ac:dyDescent="0.25">
      <c r="A14316" s="290"/>
    </row>
    <row r="14317" spans="1:1" x14ac:dyDescent="0.25">
      <c r="A14317" s="290"/>
    </row>
    <row r="14318" spans="1:1" x14ac:dyDescent="0.25">
      <c r="A14318" s="290"/>
    </row>
    <row r="14319" spans="1:1" x14ac:dyDescent="0.25">
      <c r="A14319" s="290"/>
    </row>
    <row r="14320" spans="1:1" x14ac:dyDescent="0.25">
      <c r="A14320" s="290"/>
    </row>
    <row r="14321" spans="1:1" x14ac:dyDescent="0.25">
      <c r="A14321" s="290"/>
    </row>
    <row r="14322" spans="1:1" x14ac:dyDescent="0.25">
      <c r="A14322" s="290"/>
    </row>
    <row r="14323" spans="1:1" x14ac:dyDescent="0.25">
      <c r="A14323" s="290"/>
    </row>
    <row r="14324" spans="1:1" x14ac:dyDescent="0.25">
      <c r="A14324" s="290"/>
    </row>
    <row r="14325" spans="1:1" x14ac:dyDescent="0.25">
      <c r="A14325" s="290"/>
    </row>
    <row r="14326" spans="1:1" x14ac:dyDescent="0.25">
      <c r="A14326" s="290"/>
    </row>
    <row r="14327" spans="1:1" x14ac:dyDescent="0.25">
      <c r="A14327" s="290"/>
    </row>
    <row r="14328" spans="1:1" x14ac:dyDescent="0.25">
      <c r="A14328" s="290"/>
    </row>
    <row r="14329" spans="1:1" x14ac:dyDescent="0.25">
      <c r="A14329" s="290"/>
    </row>
    <row r="14330" spans="1:1" x14ac:dyDescent="0.25">
      <c r="A14330" s="290"/>
    </row>
    <row r="14331" spans="1:1" x14ac:dyDescent="0.25">
      <c r="A14331" s="290"/>
    </row>
    <row r="14332" spans="1:1" x14ac:dyDescent="0.25">
      <c r="A14332" s="290"/>
    </row>
    <row r="14333" spans="1:1" x14ac:dyDescent="0.25">
      <c r="A14333" s="290"/>
    </row>
    <row r="14334" spans="1:1" x14ac:dyDescent="0.25">
      <c r="A14334" s="290"/>
    </row>
    <row r="14335" spans="1:1" x14ac:dyDescent="0.25">
      <c r="A14335" s="290"/>
    </row>
    <row r="14336" spans="1:1" x14ac:dyDescent="0.25">
      <c r="A14336" s="290"/>
    </row>
    <row r="14337" spans="1:1" x14ac:dyDescent="0.25">
      <c r="A14337" s="290"/>
    </row>
    <row r="14338" spans="1:1" x14ac:dyDescent="0.25">
      <c r="A14338" s="290"/>
    </row>
    <row r="14339" spans="1:1" x14ac:dyDescent="0.25">
      <c r="A14339" s="290"/>
    </row>
    <row r="14340" spans="1:1" x14ac:dyDescent="0.25">
      <c r="A14340" s="290"/>
    </row>
    <row r="14341" spans="1:1" x14ac:dyDescent="0.25">
      <c r="A14341" s="290"/>
    </row>
    <row r="14342" spans="1:1" x14ac:dyDescent="0.25">
      <c r="A14342" s="290"/>
    </row>
    <row r="14343" spans="1:1" x14ac:dyDescent="0.25">
      <c r="A14343" s="290"/>
    </row>
    <row r="14344" spans="1:1" x14ac:dyDescent="0.25">
      <c r="A14344" s="290"/>
    </row>
    <row r="14345" spans="1:1" x14ac:dyDescent="0.25">
      <c r="A14345" s="290"/>
    </row>
    <row r="14346" spans="1:1" x14ac:dyDescent="0.25">
      <c r="A14346" s="290"/>
    </row>
    <row r="14347" spans="1:1" x14ac:dyDescent="0.25">
      <c r="A14347" s="290"/>
    </row>
    <row r="14348" spans="1:1" x14ac:dyDescent="0.25">
      <c r="A14348" s="290"/>
    </row>
    <row r="14349" spans="1:1" x14ac:dyDescent="0.25">
      <c r="A14349" s="290"/>
    </row>
    <row r="14350" spans="1:1" x14ac:dyDescent="0.25">
      <c r="A14350" s="290"/>
    </row>
    <row r="14351" spans="1:1" x14ac:dyDescent="0.25">
      <c r="A14351" s="290"/>
    </row>
    <row r="14352" spans="1:1" x14ac:dyDescent="0.25">
      <c r="A14352" s="290"/>
    </row>
    <row r="14353" spans="1:1" x14ac:dyDescent="0.25">
      <c r="A14353" s="290"/>
    </row>
    <row r="14354" spans="1:1" x14ac:dyDescent="0.25">
      <c r="A14354" s="290"/>
    </row>
    <row r="14355" spans="1:1" x14ac:dyDescent="0.25">
      <c r="A14355" s="290"/>
    </row>
    <row r="14356" spans="1:1" x14ac:dyDescent="0.25">
      <c r="A14356" s="290"/>
    </row>
    <row r="14357" spans="1:1" x14ac:dyDescent="0.25">
      <c r="A14357" s="290"/>
    </row>
    <row r="14358" spans="1:1" x14ac:dyDescent="0.25">
      <c r="A14358" s="290"/>
    </row>
    <row r="14359" spans="1:1" x14ac:dyDescent="0.25">
      <c r="A14359" s="290"/>
    </row>
    <row r="14360" spans="1:1" x14ac:dyDescent="0.25">
      <c r="A14360" s="290"/>
    </row>
    <row r="14361" spans="1:1" x14ac:dyDescent="0.25">
      <c r="A14361" s="290"/>
    </row>
    <row r="14362" spans="1:1" x14ac:dyDescent="0.25">
      <c r="A14362" s="290"/>
    </row>
    <row r="14363" spans="1:1" x14ac:dyDescent="0.25">
      <c r="A14363" s="290"/>
    </row>
    <row r="14364" spans="1:1" x14ac:dyDescent="0.25">
      <c r="A14364" s="290"/>
    </row>
    <row r="14365" spans="1:1" x14ac:dyDescent="0.25">
      <c r="A14365" s="290"/>
    </row>
    <row r="14366" spans="1:1" x14ac:dyDescent="0.25">
      <c r="A14366" s="290"/>
    </row>
    <row r="14367" spans="1:1" x14ac:dyDescent="0.25">
      <c r="A14367" s="290"/>
    </row>
    <row r="14368" spans="1:1" x14ac:dyDescent="0.25">
      <c r="A14368" s="290"/>
    </row>
    <row r="14369" spans="1:1" x14ac:dyDescent="0.25">
      <c r="A14369" s="290"/>
    </row>
    <row r="14370" spans="1:1" x14ac:dyDescent="0.25">
      <c r="A14370" s="290"/>
    </row>
    <row r="14371" spans="1:1" x14ac:dyDescent="0.25">
      <c r="A14371" s="290"/>
    </row>
    <row r="14372" spans="1:1" x14ac:dyDescent="0.25">
      <c r="A14372" s="290"/>
    </row>
    <row r="14373" spans="1:1" x14ac:dyDescent="0.25">
      <c r="A14373" s="290"/>
    </row>
    <row r="14374" spans="1:1" x14ac:dyDescent="0.25">
      <c r="A14374" s="290"/>
    </row>
    <row r="14375" spans="1:1" x14ac:dyDescent="0.25">
      <c r="A14375" s="290"/>
    </row>
    <row r="14376" spans="1:1" x14ac:dyDescent="0.25">
      <c r="A14376" s="290"/>
    </row>
    <row r="14377" spans="1:1" x14ac:dyDescent="0.25">
      <c r="A14377" s="290"/>
    </row>
    <row r="14378" spans="1:1" x14ac:dyDescent="0.25">
      <c r="A14378" s="290"/>
    </row>
    <row r="14379" spans="1:1" x14ac:dyDescent="0.25">
      <c r="A14379" s="290"/>
    </row>
    <row r="14380" spans="1:1" x14ac:dyDescent="0.25">
      <c r="A14380" s="290"/>
    </row>
    <row r="14381" spans="1:1" x14ac:dyDescent="0.25">
      <c r="A14381" s="290"/>
    </row>
    <row r="14382" spans="1:1" x14ac:dyDescent="0.25">
      <c r="A14382" s="290"/>
    </row>
    <row r="14383" spans="1:1" x14ac:dyDescent="0.25">
      <c r="A14383" s="290"/>
    </row>
    <row r="14384" spans="1:1" x14ac:dyDescent="0.25">
      <c r="A14384" s="290"/>
    </row>
    <row r="14385" spans="1:1" x14ac:dyDescent="0.25">
      <c r="A14385" s="290"/>
    </row>
    <row r="14386" spans="1:1" x14ac:dyDescent="0.25">
      <c r="A14386" s="290"/>
    </row>
    <row r="14387" spans="1:1" x14ac:dyDescent="0.25">
      <c r="A14387" s="290"/>
    </row>
    <row r="14388" spans="1:1" x14ac:dyDescent="0.25">
      <c r="A14388" s="290"/>
    </row>
    <row r="14389" spans="1:1" x14ac:dyDescent="0.25">
      <c r="A14389" s="290"/>
    </row>
    <row r="14390" spans="1:1" x14ac:dyDescent="0.25">
      <c r="A14390" s="290"/>
    </row>
    <row r="14391" spans="1:1" x14ac:dyDescent="0.25">
      <c r="A14391" s="290"/>
    </row>
    <row r="14392" spans="1:1" x14ac:dyDescent="0.25">
      <c r="A14392" s="290"/>
    </row>
    <row r="14393" spans="1:1" x14ac:dyDescent="0.25">
      <c r="A14393" s="290"/>
    </row>
    <row r="14394" spans="1:1" x14ac:dyDescent="0.25">
      <c r="A14394" s="290"/>
    </row>
    <row r="14395" spans="1:1" x14ac:dyDescent="0.25">
      <c r="A14395" s="290"/>
    </row>
    <row r="14396" spans="1:1" x14ac:dyDescent="0.25">
      <c r="A14396" s="290"/>
    </row>
    <row r="14397" spans="1:1" x14ac:dyDescent="0.25">
      <c r="A14397" s="290"/>
    </row>
    <row r="14398" spans="1:1" x14ac:dyDescent="0.25">
      <c r="A14398" s="290"/>
    </row>
    <row r="14399" spans="1:1" x14ac:dyDescent="0.25">
      <c r="A14399" s="290"/>
    </row>
    <row r="14400" spans="1:1" x14ac:dyDescent="0.25">
      <c r="A14400" s="290"/>
    </row>
    <row r="14401" spans="1:1" x14ac:dyDescent="0.25">
      <c r="A14401" s="290"/>
    </row>
    <row r="14402" spans="1:1" x14ac:dyDescent="0.25">
      <c r="A14402" s="290"/>
    </row>
    <row r="14403" spans="1:1" x14ac:dyDescent="0.25">
      <c r="A14403" s="290"/>
    </row>
    <row r="14404" spans="1:1" x14ac:dyDescent="0.25">
      <c r="A14404" s="290"/>
    </row>
    <row r="14405" spans="1:1" x14ac:dyDescent="0.25">
      <c r="A14405" s="290"/>
    </row>
    <row r="14406" spans="1:1" x14ac:dyDescent="0.25">
      <c r="A14406" s="290"/>
    </row>
    <row r="14407" spans="1:1" x14ac:dyDescent="0.25">
      <c r="A14407" s="290"/>
    </row>
    <row r="14408" spans="1:1" x14ac:dyDescent="0.25">
      <c r="A14408" s="290"/>
    </row>
    <row r="14409" spans="1:1" x14ac:dyDescent="0.25">
      <c r="A14409" s="290"/>
    </row>
    <row r="14410" spans="1:1" x14ac:dyDescent="0.25">
      <c r="A14410" s="290"/>
    </row>
    <row r="14411" spans="1:1" x14ac:dyDescent="0.25">
      <c r="A14411" s="290"/>
    </row>
    <row r="14412" spans="1:1" x14ac:dyDescent="0.25">
      <c r="A14412" s="290"/>
    </row>
    <row r="14413" spans="1:1" x14ac:dyDescent="0.25">
      <c r="A14413" s="290"/>
    </row>
    <row r="14414" spans="1:1" x14ac:dyDescent="0.25">
      <c r="A14414" s="290"/>
    </row>
    <row r="14415" spans="1:1" x14ac:dyDescent="0.25">
      <c r="A14415" s="290"/>
    </row>
    <row r="14416" spans="1:1" x14ac:dyDescent="0.25">
      <c r="A14416" s="290"/>
    </row>
    <row r="14417" spans="1:1" x14ac:dyDescent="0.25">
      <c r="A14417" s="290"/>
    </row>
    <row r="14418" spans="1:1" x14ac:dyDescent="0.25">
      <c r="A14418" s="290"/>
    </row>
    <row r="14419" spans="1:1" x14ac:dyDescent="0.25">
      <c r="A14419" s="290"/>
    </row>
    <row r="14420" spans="1:1" x14ac:dyDescent="0.25">
      <c r="A14420" s="290"/>
    </row>
    <row r="14421" spans="1:1" x14ac:dyDescent="0.25">
      <c r="A14421" s="290"/>
    </row>
    <row r="14422" spans="1:1" x14ac:dyDescent="0.25">
      <c r="A14422" s="290"/>
    </row>
    <row r="14423" spans="1:1" x14ac:dyDescent="0.25">
      <c r="A14423" s="290"/>
    </row>
    <row r="14424" spans="1:1" x14ac:dyDescent="0.25">
      <c r="A14424" s="290"/>
    </row>
    <row r="14425" spans="1:1" x14ac:dyDescent="0.25">
      <c r="A14425" s="290"/>
    </row>
    <row r="14426" spans="1:1" x14ac:dyDescent="0.25">
      <c r="A14426" s="290"/>
    </row>
    <row r="14427" spans="1:1" x14ac:dyDescent="0.25">
      <c r="A14427" s="290"/>
    </row>
    <row r="14428" spans="1:1" x14ac:dyDescent="0.25">
      <c r="A14428" s="290"/>
    </row>
    <row r="14429" spans="1:1" x14ac:dyDescent="0.25">
      <c r="A14429" s="290"/>
    </row>
    <row r="14430" spans="1:1" x14ac:dyDescent="0.25">
      <c r="A14430" s="290"/>
    </row>
    <row r="14431" spans="1:1" x14ac:dyDescent="0.25">
      <c r="A14431" s="290"/>
    </row>
    <row r="14432" spans="1:1" x14ac:dyDescent="0.25">
      <c r="A14432" s="290"/>
    </row>
    <row r="14433" spans="1:1" x14ac:dyDescent="0.25">
      <c r="A14433" s="290"/>
    </row>
    <row r="14434" spans="1:1" x14ac:dyDescent="0.25">
      <c r="A14434" s="290"/>
    </row>
    <row r="14435" spans="1:1" x14ac:dyDescent="0.25">
      <c r="A14435" s="290"/>
    </row>
    <row r="14436" spans="1:1" x14ac:dyDescent="0.25">
      <c r="A14436" s="290"/>
    </row>
    <row r="14437" spans="1:1" x14ac:dyDescent="0.25">
      <c r="A14437" s="290"/>
    </row>
    <row r="14438" spans="1:1" x14ac:dyDescent="0.25">
      <c r="A14438" s="290"/>
    </row>
    <row r="14439" spans="1:1" x14ac:dyDescent="0.25">
      <c r="A14439" s="290"/>
    </row>
    <row r="14440" spans="1:1" x14ac:dyDescent="0.25">
      <c r="A14440" s="290"/>
    </row>
    <row r="14441" spans="1:1" x14ac:dyDescent="0.25">
      <c r="A14441" s="290"/>
    </row>
    <row r="14442" spans="1:1" x14ac:dyDescent="0.25">
      <c r="A14442" s="290"/>
    </row>
    <row r="14443" spans="1:1" x14ac:dyDescent="0.25">
      <c r="A14443" s="290"/>
    </row>
    <row r="14444" spans="1:1" x14ac:dyDescent="0.25">
      <c r="A14444" s="290"/>
    </row>
    <row r="14445" spans="1:1" x14ac:dyDescent="0.25">
      <c r="A14445" s="290"/>
    </row>
    <row r="14446" spans="1:1" x14ac:dyDescent="0.25">
      <c r="A14446" s="290"/>
    </row>
    <row r="14447" spans="1:1" x14ac:dyDescent="0.25">
      <c r="A14447" s="290"/>
    </row>
    <row r="14448" spans="1:1" x14ac:dyDescent="0.25">
      <c r="A14448" s="290"/>
    </row>
    <row r="14449" spans="1:1" x14ac:dyDescent="0.25">
      <c r="A14449" s="290"/>
    </row>
    <row r="14450" spans="1:1" x14ac:dyDescent="0.25">
      <c r="A14450" s="290"/>
    </row>
    <row r="14451" spans="1:1" x14ac:dyDescent="0.25">
      <c r="A14451" s="290"/>
    </row>
    <row r="14452" spans="1:1" x14ac:dyDescent="0.25">
      <c r="A14452" s="290"/>
    </row>
    <row r="14453" spans="1:1" x14ac:dyDescent="0.25">
      <c r="A14453" s="290"/>
    </row>
    <row r="14454" spans="1:1" x14ac:dyDescent="0.25">
      <c r="A14454" s="290"/>
    </row>
    <row r="14455" spans="1:1" x14ac:dyDescent="0.25">
      <c r="A14455" s="290"/>
    </row>
    <row r="14456" spans="1:1" x14ac:dyDescent="0.25">
      <c r="A14456" s="290"/>
    </row>
    <row r="14457" spans="1:1" x14ac:dyDescent="0.25">
      <c r="A14457" s="290"/>
    </row>
    <row r="14458" spans="1:1" x14ac:dyDescent="0.25">
      <c r="A14458" s="290"/>
    </row>
    <row r="14459" spans="1:1" x14ac:dyDescent="0.25">
      <c r="A14459" s="290"/>
    </row>
    <row r="14460" spans="1:1" x14ac:dyDescent="0.25">
      <c r="A14460" s="290"/>
    </row>
    <row r="14461" spans="1:1" x14ac:dyDescent="0.25">
      <c r="A14461" s="290"/>
    </row>
    <row r="14462" spans="1:1" x14ac:dyDescent="0.25">
      <c r="A14462" s="290"/>
    </row>
    <row r="14463" spans="1:1" x14ac:dyDescent="0.25">
      <c r="A14463" s="290"/>
    </row>
    <row r="14464" spans="1:1" x14ac:dyDescent="0.25">
      <c r="A14464" s="290"/>
    </row>
    <row r="14465" spans="1:1" x14ac:dyDescent="0.25">
      <c r="A14465" s="290"/>
    </row>
    <row r="14466" spans="1:1" x14ac:dyDescent="0.25">
      <c r="A14466" s="290"/>
    </row>
    <row r="14467" spans="1:1" x14ac:dyDescent="0.25">
      <c r="A14467" s="290"/>
    </row>
    <row r="14468" spans="1:1" x14ac:dyDescent="0.25">
      <c r="A14468" s="290"/>
    </row>
    <row r="14469" spans="1:1" x14ac:dyDescent="0.25">
      <c r="A14469" s="290"/>
    </row>
    <row r="14470" spans="1:1" x14ac:dyDescent="0.25">
      <c r="A14470" s="290"/>
    </row>
    <row r="14471" spans="1:1" x14ac:dyDescent="0.25">
      <c r="A14471" s="290"/>
    </row>
    <row r="14472" spans="1:1" x14ac:dyDescent="0.25">
      <c r="A14472" s="290"/>
    </row>
    <row r="14473" spans="1:1" x14ac:dyDescent="0.25">
      <c r="A14473" s="290"/>
    </row>
    <row r="14474" spans="1:1" x14ac:dyDescent="0.25">
      <c r="A14474" s="290"/>
    </row>
    <row r="14475" spans="1:1" x14ac:dyDescent="0.25">
      <c r="A14475" s="290"/>
    </row>
    <row r="14476" spans="1:1" x14ac:dyDescent="0.25">
      <c r="A14476" s="290"/>
    </row>
    <row r="14477" spans="1:1" x14ac:dyDescent="0.25">
      <c r="A14477" s="290"/>
    </row>
    <row r="14478" spans="1:1" x14ac:dyDescent="0.25">
      <c r="A14478" s="290"/>
    </row>
    <row r="14479" spans="1:1" x14ac:dyDescent="0.25">
      <c r="A14479" s="290"/>
    </row>
    <row r="14480" spans="1:1" x14ac:dyDescent="0.25">
      <c r="A14480" s="290"/>
    </row>
    <row r="14481" spans="1:1" x14ac:dyDescent="0.25">
      <c r="A14481" s="290"/>
    </row>
    <row r="14482" spans="1:1" x14ac:dyDescent="0.25">
      <c r="A14482" s="290"/>
    </row>
    <row r="14483" spans="1:1" x14ac:dyDescent="0.25">
      <c r="A14483" s="290"/>
    </row>
    <row r="14484" spans="1:1" x14ac:dyDescent="0.25">
      <c r="A14484" s="290"/>
    </row>
    <row r="14485" spans="1:1" x14ac:dyDescent="0.25">
      <c r="A14485" s="290"/>
    </row>
    <row r="14486" spans="1:1" x14ac:dyDescent="0.25">
      <c r="A14486" s="290"/>
    </row>
    <row r="14487" spans="1:1" x14ac:dyDescent="0.25">
      <c r="A14487" s="290"/>
    </row>
    <row r="14488" spans="1:1" x14ac:dyDescent="0.25">
      <c r="A14488" s="290"/>
    </row>
    <row r="14489" spans="1:1" x14ac:dyDescent="0.25">
      <c r="A14489" s="290"/>
    </row>
    <row r="14490" spans="1:1" x14ac:dyDescent="0.25">
      <c r="A14490" s="290"/>
    </row>
    <row r="14491" spans="1:1" x14ac:dyDescent="0.25">
      <c r="A14491" s="290"/>
    </row>
    <row r="14492" spans="1:1" x14ac:dyDescent="0.25">
      <c r="A14492" s="290"/>
    </row>
    <row r="14493" spans="1:1" x14ac:dyDescent="0.25">
      <c r="A14493" s="290"/>
    </row>
    <row r="14494" spans="1:1" x14ac:dyDescent="0.25">
      <c r="A14494" s="290"/>
    </row>
    <row r="14495" spans="1:1" x14ac:dyDescent="0.25">
      <c r="A14495" s="290"/>
    </row>
    <row r="14496" spans="1:1" x14ac:dyDescent="0.25">
      <c r="A14496" s="290"/>
    </row>
    <row r="14497" spans="1:1" x14ac:dyDescent="0.25">
      <c r="A14497" s="290"/>
    </row>
    <row r="14498" spans="1:1" x14ac:dyDescent="0.25">
      <c r="A14498" s="290"/>
    </row>
    <row r="14499" spans="1:1" x14ac:dyDescent="0.25">
      <c r="A14499" s="290"/>
    </row>
    <row r="14500" spans="1:1" x14ac:dyDescent="0.25">
      <c r="A14500" s="290"/>
    </row>
    <row r="14501" spans="1:1" x14ac:dyDescent="0.25">
      <c r="A14501" s="290"/>
    </row>
    <row r="14502" spans="1:1" x14ac:dyDescent="0.25">
      <c r="A14502" s="290"/>
    </row>
    <row r="14503" spans="1:1" x14ac:dyDescent="0.25">
      <c r="A14503" s="290"/>
    </row>
    <row r="14504" spans="1:1" x14ac:dyDescent="0.25">
      <c r="A14504" s="290"/>
    </row>
    <row r="14505" spans="1:1" x14ac:dyDescent="0.25">
      <c r="A14505" s="290"/>
    </row>
    <row r="14506" spans="1:1" x14ac:dyDescent="0.25">
      <c r="A14506" s="290"/>
    </row>
    <row r="14507" spans="1:1" x14ac:dyDescent="0.25">
      <c r="A14507" s="290"/>
    </row>
    <row r="14508" spans="1:1" x14ac:dyDescent="0.25">
      <c r="A14508" s="290"/>
    </row>
    <row r="14509" spans="1:1" x14ac:dyDescent="0.25">
      <c r="A14509" s="290"/>
    </row>
    <row r="14510" spans="1:1" x14ac:dyDescent="0.25">
      <c r="A14510" s="290"/>
    </row>
    <row r="14511" spans="1:1" x14ac:dyDescent="0.25">
      <c r="A14511" s="290"/>
    </row>
    <row r="14512" spans="1:1" x14ac:dyDescent="0.25">
      <c r="A14512" s="290"/>
    </row>
    <row r="14513" spans="1:1" x14ac:dyDescent="0.25">
      <c r="A14513" s="290"/>
    </row>
    <row r="14514" spans="1:1" x14ac:dyDescent="0.25">
      <c r="A14514" s="290"/>
    </row>
    <row r="14515" spans="1:1" x14ac:dyDescent="0.25">
      <c r="A14515" s="290"/>
    </row>
    <row r="14516" spans="1:1" x14ac:dyDescent="0.25">
      <c r="A14516" s="290"/>
    </row>
    <row r="14517" spans="1:1" x14ac:dyDescent="0.25">
      <c r="A14517" s="290"/>
    </row>
    <row r="14518" spans="1:1" x14ac:dyDescent="0.25">
      <c r="A14518" s="290"/>
    </row>
    <row r="14519" spans="1:1" x14ac:dyDescent="0.25">
      <c r="A14519" s="290"/>
    </row>
    <row r="14520" spans="1:1" x14ac:dyDescent="0.25">
      <c r="A14520" s="290"/>
    </row>
    <row r="14521" spans="1:1" x14ac:dyDescent="0.25">
      <c r="A14521" s="290"/>
    </row>
    <row r="14522" spans="1:1" x14ac:dyDescent="0.25">
      <c r="A14522" s="290"/>
    </row>
    <row r="14523" spans="1:1" x14ac:dyDescent="0.25">
      <c r="A14523" s="290"/>
    </row>
    <row r="14524" spans="1:1" x14ac:dyDescent="0.25">
      <c r="A14524" s="290"/>
    </row>
    <row r="14525" spans="1:1" x14ac:dyDescent="0.25">
      <c r="A14525" s="290"/>
    </row>
    <row r="14526" spans="1:1" x14ac:dyDescent="0.25">
      <c r="A14526" s="290"/>
    </row>
    <row r="14527" spans="1:1" x14ac:dyDescent="0.25">
      <c r="A14527" s="290"/>
    </row>
    <row r="14528" spans="1:1" x14ac:dyDescent="0.25">
      <c r="A14528" s="290"/>
    </row>
    <row r="14529" spans="1:1" x14ac:dyDescent="0.25">
      <c r="A14529" s="290"/>
    </row>
    <row r="14530" spans="1:1" x14ac:dyDescent="0.25">
      <c r="A14530" s="290"/>
    </row>
    <row r="14531" spans="1:1" x14ac:dyDescent="0.25">
      <c r="A14531" s="290"/>
    </row>
    <row r="14532" spans="1:1" x14ac:dyDescent="0.25">
      <c r="A14532" s="290"/>
    </row>
    <row r="14533" spans="1:1" x14ac:dyDescent="0.25">
      <c r="A14533" s="290"/>
    </row>
    <row r="14534" spans="1:1" x14ac:dyDescent="0.25">
      <c r="A14534" s="290"/>
    </row>
    <row r="14535" spans="1:1" x14ac:dyDescent="0.25">
      <c r="A14535" s="290"/>
    </row>
    <row r="14536" spans="1:1" x14ac:dyDescent="0.25">
      <c r="A14536" s="290"/>
    </row>
    <row r="14537" spans="1:1" x14ac:dyDescent="0.25">
      <c r="A14537" s="290"/>
    </row>
    <row r="14538" spans="1:1" x14ac:dyDescent="0.25">
      <c r="A14538" s="290"/>
    </row>
    <row r="14539" spans="1:1" x14ac:dyDescent="0.25">
      <c r="A14539" s="290"/>
    </row>
    <row r="14540" spans="1:1" x14ac:dyDescent="0.25">
      <c r="A14540" s="290"/>
    </row>
    <row r="14541" spans="1:1" x14ac:dyDescent="0.25">
      <c r="A14541" s="290"/>
    </row>
    <row r="14542" spans="1:1" x14ac:dyDescent="0.25">
      <c r="A14542" s="290"/>
    </row>
    <row r="14543" spans="1:1" x14ac:dyDescent="0.25">
      <c r="A14543" s="290"/>
    </row>
    <row r="14544" spans="1:1" x14ac:dyDescent="0.25">
      <c r="A14544" s="290"/>
    </row>
    <row r="14545" spans="1:1" x14ac:dyDescent="0.25">
      <c r="A14545" s="290"/>
    </row>
    <row r="14546" spans="1:1" x14ac:dyDescent="0.25">
      <c r="A14546" s="290"/>
    </row>
    <row r="14547" spans="1:1" x14ac:dyDescent="0.25">
      <c r="A14547" s="290"/>
    </row>
    <row r="14548" spans="1:1" x14ac:dyDescent="0.25">
      <c r="A14548" s="290"/>
    </row>
    <row r="14549" spans="1:1" x14ac:dyDescent="0.25">
      <c r="A14549" s="290"/>
    </row>
    <row r="14550" spans="1:1" x14ac:dyDescent="0.25">
      <c r="A14550" s="290"/>
    </row>
    <row r="14551" spans="1:1" x14ac:dyDescent="0.25">
      <c r="A14551" s="290"/>
    </row>
    <row r="14552" spans="1:1" x14ac:dyDescent="0.25">
      <c r="A14552" s="290"/>
    </row>
    <row r="14553" spans="1:1" x14ac:dyDescent="0.25">
      <c r="A14553" s="290"/>
    </row>
    <row r="14554" spans="1:1" x14ac:dyDescent="0.25">
      <c r="A14554" s="290"/>
    </row>
    <row r="14555" spans="1:1" x14ac:dyDescent="0.25">
      <c r="A14555" s="290"/>
    </row>
    <row r="14556" spans="1:1" x14ac:dyDescent="0.25">
      <c r="A14556" s="290"/>
    </row>
    <row r="14557" spans="1:1" x14ac:dyDescent="0.25">
      <c r="A14557" s="290"/>
    </row>
    <row r="14558" spans="1:1" x14ac:dyDescent="0.25">
      <c r="A14558" s="290"/>
    </row>
    <row r="14559" spans="1:1" x14ac:dyDescent="0.25">
      <c r="A14559" s="290"/>
    </row>
    <row r="14560" spans="1:1" x14ac:dyDescent="0.25">
      <c r="A14560" s="290"/>
    </row>
    <row r="14561" spans="1:1" x14ac:dyDescent="0.25">
      <c r="A14561" s="290"/>
    </row>
    <row r="14562" spans="1:1" x14ac:dyDescent="0.25">
      <c r="A14562" s="290"/>
    </row>
    <row r="14563" spans="1:1" x14ac:dyDescent="0.25">
      <c r="A14563" s="290"/>
    </row>
    <row r="14564" spans="1:1" x14ac:dyDescent="0.25">
      <c r="A14564" s="290"/>
    </row>
    <row r="14565" spans="1:1" x14ac:dyDescent="0.25">
      <c r="A14565" s="290"/>
    </row>
    <row r="14566" spans="1:1" x14ac:dyDescent="0.25">
      <c r="A14566" s="290"/>
    </row>
    <row r="14567" spans="1:1" x14ac:dyDescent="0.25">
      <c r="A14567" s="290"/>
    </row>
    <row r="14568" spans="1:1" x14ac:dyDescent="0.25">
      <c r="A14568" s="290"/>
    </row>
    <row r="14569" spans="1:1" x14ac:dyDescent="0.25">
      <c r="A14569" s="290"/>
    </row>
    <row r="14570" spans="1:1" x14ac:dyDescent="0.25">
      <c r="A14570" s="290"/>
    </row>
    <row r="14571" spans="1:1" x14ac:dyDescent="0.25">
      <c r="A14571" s="290"/>
    </row>
    <row r="14572" spans="1:1" x14ac:dyDescent="0.25">
      <c r="A14572" s="290"/>
    </row>
    <row r="14573" spans="1:1" x14ac:dyDescent="0.25">
      <c r="A14573" s="290"/>
    </row>
    <row r="14574" spans="1:1" x14ac:dyDescent="0.25">
      <c r="A14574" s="290"/>
    </row>
    <row r="14575" spans="1:1" x14ac:dyDescent="0.25">
      <c r="A14575" s="290"/>
    </row>
    <row r="14576" spans="1:1" x14ac:dyDescent="0.25">
      <c r="A14576" s="290"/>
    </row>
    <row r="14577" spans="1:1" x14ac:dyDescent="0.25">
      <c r="A14577" s="290"/>
    </row>
    <row r="14578" spans="1:1" x14ac:dyDescent="0.25">
      <c r="A14578" s="290"/>
    </row>
    <row r="14579" spans="1:1" x14ac:dyDescent="0.25">
      <c r="A14579" s="290"/>
    </row>
    <row r="14580" spans="1:1" x14ac:dyDescent="0.25">
      <c r="A14580" s="290"/>
    </row>
    <row r="14581" spans="1:1" x14ac:dyDescent="0.25">
      <c r="A14581" s="290"/>
    </row>
    <row r="14582" spans="1:1" x14ac:dyDescent="0.25">
      <c r="A14582" s="290"/>
    </row>
    <row r="14583" spans="1:1" x14ac:dyDescent="0.25">
      <c r="A14583" s="290"/>
    </row>
    <row r="14584" spans="1:1" x14ac:dyDescent="0.25">
      <c r="A14584" s="290"/>
    </row>
    <row r="14585" spans="1:1" x14ac:dyDescent="0.25">
      <c r="A14585" s="290"/>
    </row>
    <row r="14586" spans="1:1" x14ac:dyDescent="0.25">
      <c r="A14586" s="290"/>
    </row>
    <row r="14587" spans="1:1" x14ac:dyDescent="0.25">
      <c r="A14587" s="290"/>
    </row>
    <row r="14588" spans="1:1" x14ac:dyDescent="0.25">
      <c r="A14588" s="290"/>
    </row>
    <row r="14589" spans="1:1" x14ac:dyDescent="0.25">
      <c r="A14589" s="290"/>
    </row>
    <row r="14590" spans="1:1" x14ac:dyDescent="0.25">
      <c r="A14590" s="290"/>
    </row>
    <row r="14591" spans="1:1" x14ac:dyDescent="0.25">
      <c r="A14591" s="290"/>
    </row>
    <row r="14592" spans="1:1" x14ac:dyDescent="0.25">
      <c r="A14592" s="290"/>
    </row>
    <row r="14593" spans="1:1" x14ac:dyDescent="0.25">
      <c r="A14593" s="290"/>
    </row>
    <row r="14594" spans="1:1" x14ac:dyDescent="0.25">
      <c r="A14594" s="290"/>
    </row>
    <row r="14595" spans="1:1" x14ac:dyDescent="0.25">
      <c r="A14595" s="290"/>
    </row>
    <row r="14596" spans="1:1" x14ac:dyDescent="0.25">
      <c r="A14596" s="290"/>
    </row>
    <row r="14597" spans="1:1" x14ac:dyDescent="0.25">
      <c r="A14597" s="290"/>
    </row>
    <row r="14598" spans="1:1" x14ac:dyDescent="0.25">
      <c r="A14598" s="290"/>
    </row>
    <row r="14599" spans="1:1" x14ac:dyDescent="0.25">
      <c r="A14599" s="290"/>
    </row>
    <row r="14600" spans="1:1" x14ac:dyDescent="0.25">
      <c r="A14600" s="290"/>
    </row>
    <row r="14601" spans="1:1" x14ac:dyDescent="0.25">
      <c r="A14601" s="290"/>
    </row>
    <row r="14602" spans="1:1" x14ac:dyDescent="0.25">
      <c r="A14602" s="290"/>
    </row>
    <row r="14603" spans="1:1" x14ac:dyDescent="0.25">
      <c r="A14603" s="290"/>
    </row>
    <row r="14604" spans="1:1" x14ac:dyDescent="0.25">
      <c r="A14604" s="290"/>
    </row>
    <row r="14605" spans="1:1" x14ac:dyDescent="0.25">
      <c r="A14605" s="290"/>
    </row>
    <row r="14606" spans="1:1" x14ac:dyDescent="0.25">
      <c r="A14606" s="290"/>
    </row>
    <row r="14607" spans="1:1" x14ac:dyDescent="0.25">
      <c r="A14607" s="290"/>
    </row>
    <row r="14608" spans="1:1" x14ac:dyDescent="0.25">
      <c r="A14608" s="290"/>
    </row>
    <row r="14609" spans="1:1" x14ac:dyDescent="0.25">
      <c r="A14609" s="290"/>
    </row>
    <row r="14610" spans="1:1" x14ac:dyDescent="0.25">
      <c r="A14610" s="290"/>
    </row>
    <row r="14611" spans="1:1" x14ac:dyDescent="0.25">
      <c r="A14611" s="290"/>
    </row>
    <row r="14612" spans="1:1" x14ac:dyDescent="0.25">
      <c r="A14612" s="290"/>
    </row>
    <row r="14613" spans="1:1" x14ac:dyDescent="0.25">
      <c r="A14613" s="290"/>
    </row>
    <row r="14614" spans="1:1" x14ac:dyDescent="0.25">
      <c r="A14614" s="290"/>
    </row>
    <row r="14615" spans="1:1" x14ac:dyDescent="0.25">
      <c r="A14615" s="290"/>
    </row>
    <row r="14616" spans="1:1" x14ac:dyDescent="0.25">
      <c r="A14616" s="290"/>
    </row>
    <row r="14617" spans="1:1" x14ac:dyDescent="0.25">
      <c r="A14617" s="290"/>
    </row>
    <row r="14618" spans="1:1" x14ac:dyDescent="0.25">
      <c r="A14618" s="290"/>
    </row>
    <row r="14619" spans="1:1" x14ac:dyDescent="0.25">
      <c r="A14619" s="290"/>
    </row>
    <row r="14620" spans="1:1" x14ac:dyDescent="0.25">
      <c r="A14620" s="290"/>
    </row>
    <row r="14621" spans="1:1" x14ac:dyDescent="0.25">
      <c r="A14621" s="290"/>
    </row>
    <row r="14622" spans="1:1" x14ac:dyDescent="0.25">
      <c r="A14622" s="290"/>
    </row>
    <row r="14623" spans="1:1" x14ac:dyDescent="0.25">
      <c r="A14623" s="290"/>
    </row>
    <row r="14624" spans="1:1" x14ac:dyDescent="0.25">
      <c r="A14624" s="290"/>
    </row>
    <row r="14625" spans="1:1" x14ac:dyDescent="0.25">
      <c r="A14625" s="290"/>
    </row>
    <row r="14626" spans="1:1" x14ac:dyDescent="0.25">
      <c r="A14626" s="290"/>
    </row>
    <row r="14627" spans="1:1" x14ac:dyDescent="0.25">
      <c r="A14627" s="290"/>
    </row>
    <row r="14628" spans="1:1" x14ac:dyDescent="0.25">
      <c r="A14628" s="290"/>
    </row>
    <row r="14629" spans="1:1" x14ac:dyDescent="0.25">
      <c r="A14629" s="290"/>
    </row>
    <row r="14630" spans="1:1" x14ac:dyDescent="0.25">
      <c r="A14630" s="290"/>
    </row>
    <row r="14631" spans="1:1" x14ac:dyDescent="0.25">
      <c r="A14631" s="290"/>
    </row>
    <row r="14632" spans="1:1" x14ac:dyDescent="0.25">
      <c r="A14632" s="290"/>
    </row>
    <row r="14633" spans="1:1" x14ac:dyDescent="0.25">
      <c r="A14633" s="290"/>
    </row>
    <row r="14634" spans="1:1" x14ac:dyDescent="0.25">
      <c r="A14634" s="290"/>
    </row>
    <row r="14635" spans="1:1" x14ac:dyDescent="0.25">
      <c r="A14635" s="290"/>
    </row>
    <row r="14636" spans="1:1" x14ac:dyDescent="0.25">
      <c r="A14636" s="290"/>
    </row>
    <row r="14637" spans="1:1" x14ac:dyDescent="0.25">
      <c r="A14637" s="290"/>
    </row>
    <row r="14638" spans="1:1" x14ac:dyDescent="0.25">
      <c r="A14638" s="290"/>
    </row>
    <row r="14639" spans="1:1" x14ac:dyDescent="0.25">
      <c r="A14639" s="290"/>
    </row>
    <row r="14640" spans="1:1" x14ac:dyDescent="0.25">
      <c r="A14640" s="290"/>
    </row>
    <row r="14641" spans="1:1" x14ac:dyDescent="0.25">
      <c r="A14641" s="290"/>
    </row>
    <row r="14642" spans="1:1" x14ac:dyDescent="0.25">
      <c r="A14642" s="290"/>
    </row>
    <row r="14643" spans="1:1" x14ac:dyDescent="0.25">
      <c r="A14643" s="290"/>
    </row>
    <row r="14644" spans="1:1" x14ac:dyDescent="0.25">
      <c r="A14644" s="290"/>
    </row>
    <row r="14645" spans="1:1" x14ac:dyDescent="0.25">
      <c r="A14645" s="290"/>
    </row>
    <row r="14646" spans="1:1" x14ac:dyDescent="0.25">
      <c r="A14646" s="290"/>
    </row>
    <row r="14647" spans="1:1" x14ac:dyDescent="0.25">
      <c r="A14647" s="290"/>
    </row>
    <row r="14648" spans="1:1" x14ac:dyDescent="0.25">
      <c r="A14648" s="290"/>
    </row>
    <row r="14649" spans="1:1" x14ac:dyDescent="0.25">
      <c r="A14649" s="290"/>
    </row>
    <row r="14650" spans="1:1" x14ac:dyDescent="0.25">
      <c r="A14650" s="290"/>
    </row>
    <row r="14651" spans="1:1" x14ac:dyDescent="0.25">
      <c r="A14651" s="290"/>
    </row>
    <row r="14652" spans="1:1" x14ac:dyDescent="0.25">
      <c r="A14652" s="290"/>
    </row>
    <row r="14653" spans="1:1" x14ac:dyDescent="0.25">
      <c r="A14653" s="290"/>
    </row>
    <row r="14654" spans="1:1" x14ac:dyDescent="0.25">
      <c r="A14654" s="290"/>
    </row>
    <row r="14655" spans="1:1" x14ac:dyDescent="0.25">
      <c r="A14655" s="290"/>
    </row>
    <row r="14656" spans="1:1" x14ac:dyDescent="0.25">
      <c r="A14656" s="290"/>
    </row>
    <row r="14657" spans="1:1" x14ac:dyDescent="0.25">
      <c r="A14657" s="290"/>
    </row>
    <row r="14658" spans="1:1" x14ac:dyDescent="0.25">
      <c r="A14658" s="290"/>
    </row>
    <row r="14659" spans="1:1" x14ac:dyDescent="0.25">
      <c r="A14659" s="290"/>
    </row>
    <row r="14660" spans="1:1" x14ac:dyDescent="0.25">
      <c r="A14660" s="290"/>
    </row>
    <row r="14661" spans="1:1" x14ac:dyDescent="0.25">
      <c r="A14661" s="290"/>
    </row>
    <row r="14662" spans="1:1" x14ac:dyDescent="0.25">
      <c r="A14662" s="290"/>
    </row>
    <row r="14663" spans="1:1" x14ac:dyDescent="0.25">
      <c r="A14663" s="290"/>
    </row>
    <row r="14664" spans="1:1" x14ac:dyDescent="0.25">
      <c r="A14664" s="290"/>
    </row>
    <row r="14665" spans="1:1" x14ac:dyDescent="0.25">
      <c r="A14665" s="290"/>
    </row>
    <row r="14666" spans="1:1" x14ac:dyDescent="0.25">
      <c r="A14666" s="290"/>
    </row>
    <row r="14667" spans="1:1" x14ac:dyDescent="0.25">
      <c r="A14667" s="290"/>
    </row>
    <row r="14668" spans="1:1" x14ac:dyDescent="0.25">
      <c r="A14668" s="290"/>
    </row>
    <row r="14669" spans="1:1" x14ac:dyDescent="0.25">
      <c r="A14669" s="290"/>
    </row>
    <row r="14670" spans="1:1" x14ac:dyDescent="0.25">
      <c r="A14670" s="290"/>
    </row>
    <row r="14671" spans="1:1" x14ac:dyDescent="0.25">
      <c r="A14671" s="290"/>
    </row>
    <row r="14672" spans="1:1" x14ac:dyDescent="0.25">
      <c r="A14672" s="290"/>
    </row>
    <row r="14673" spans="1:1" x14ac:dyDescent="0.25">
      <c r="A14673" s="290"/>
    </row>
    <row r="14674" spans="1:1" x14ac:dyDescent="0.25">
      <c r="A14674" s="290"/>
    </row>
    <row r="14675" spans="1:1" x14ac:dyDescent="0.25">
      <c r="A14675" s="290"/>
    </row>
    <row r="14676" spans="1:1" x14ac:dyDescent="0.25">
      <c r="A14676" s="290"/>
    </row>
    <row r="14677" spans="1:1" x14ac:dyDescent="0.25">
      <c r="A14677" s="290"/>
    </row>
    <row r="14678" spans="1:1" x14ac:dyDescent="0.25">
      <c r="A14678" s="290"/>
    </row>
    <row r="14679" spans="1:1" x14ac:dyDescent="0.25">
      <c r="A14679" s="290"/>
    </row>
    <row r="14680" spans="1:1" x14ac:dyDescent="0.25">
      <c r="A14680" s="290"/>
    </row>
    <row r="14681" spans="1:1" x14ac:dyDescent="0.25">
      <c r="A14681" s="290"/>
    </row>
    <row r="14682" spans="1:1" x14ac:dyDescent="0.25">
      <c r="A14682" s="290"/>
    </row>
    <row r="14683" spans="1:1" x14ac:dyDescent="0.25">
      <c r="A14683" s="290"/>
    </row>
    <row r="14684" spans="1:1" x14ac:dyDescent="0.25">
      <c r="A14684" s="290"/>
    </row>
    <row r="14685" spans="1:1" x14ac:dyDescent="0.25">
      <c r="A14685" s="290"/>
    </row>
    <row r="14686" spans="1:1" x14ac:dyDescent="0.25">
      <c r="A14686" s="290"/>
    </row>
    <row r="14687" spans="1:1" x14ac:dyDescent="0.25">
      <c r="A14687" s="290"/>
    </row>
    <row r="14688" spans="1:1" x14ac:dyDescent="0.25">
      <c r="A14688" s="290"/>
    </row>
    <row r="14689" spans="1:1" x14ac:dyDescent="0.25">
      <c r="A14689" s="290"/>
    </row>
    <row r="14690" spans="1:1" x14ac:dyDescent="0.25">
      <c r="A14690" s="290"/>
    </row>
    <row r="14691" spans="1:1" x14ac:dyDescent="0.25">
      <c r="A14691" s="290"/>
    </row>
    <row r="14692" spans="1:1" x14ac:dyDescent="0.25">
      <c r="A14692" s="290"/>
    </row>
    <row r="14693" spans="1:1" x14ac:dyDescent="0.25">
      <c r="A14693" s="290"/>
    </row>
    <row r="14694" spans="1:1" x14ac:dyDescent="0.25">
      <c r="A14694" s="290"/>
    </row>
    <row r="14695" spans="1:1" x14ac:dyDescent="0.25">
      <c r="A14695" s="290"/>
    </row>
    <row r="14696" spans="1:1" x14ac:dyDescent="0.25">
      <c r="A14696" s="290"/>
    </row>
    <row r="14697" spans="1:1" x14ac:dyDescent="0.25">
      <c r="A14697" s="290"/>
    </row>
    <row r="14698" spans="1:1" x14ac:dyDescent="0.25">
      <c r="A14698" s="290"/>
    </row>
    <row r="14699" spans="1:1" x14ac:dyDescent="0.25">
      <c r="A14699" s="290"/>
    </row>
    <row r="14700" spans="1:1" x14ac:dyDescent="0.25">
      <c r="A14700" s="290"/>
    </row>
    <row r="14701" spans="1:1" x14ac:dyDescent="0.25">
      <c r="A14701" s="290"/>
    </row>
    <row r="14702" spans="1:1" x14ac:dyDescent="0.25">
      <c r="A14702" s="290"/>
    </row>
    <row r="14703" spans="1:1" x14ac:dyDescent="0.25">
      <c r="A14703" s="290"/>
    </row>
    <row r="14704" spans="1:1" x14ac:dyDescent="0.25">
      <c r="A14704" s="290"/>
    </row>
    <row r="14705" spans="1:1" x14ac:dyDescent="0.25">
      <c r="A14705" s="290"/>
    </row>
    <row r="14706" spans="1:1" x14ac:dyDescent="0.25">
      <c r="A14706" s="290"/>
    </row>
    <row r="14707" spans="1:1" x14ac:dyDescent="0.25">
      <c r="A14707" s="290"/>
    </row>
    <row r="14708" spans="1:1" x14ac:dyDescent="0.25">
      <c r="A14708" s="290"/>
    </row>
    <row r="14709" spans="1:1" x14ac:dyDescent="0.25">
      <c r="A14709" s="290"/>
    </row>
    <row r="14710" spans="1:1" x14ac:dyDescent="0.25">
      <c r="A14710" s="290"/>
    </row>
    <row r="14711" spans="1:1" x14ac:dyDescent="0.25">
      <c r="A14711" s="290"/>
    </row>
    <row r="14712" spans="1:1" x14ac:dyDescent="0.25">
      <c r="A14712" s="290"/>
    </row>
    <row r="14713" spans="1:1" x14ac:dyDescent="0.25">
      <c r="A14713" s="290"/>
    </row>
    <row r="14714" spans="1:1" x14ac:dyDescent="0.25">
      <c r="A14714" s="290"/>
    </row>
    <row r="14715" spans="1:1" x14ac:dyDescent="0.25">
      <c r="A14715" s="290"/>
    </row>
    <row r="14716" spans="1:1" x14ac:dyDescent="0.25">
      <c r="A14716" s="290"/>
    </row>
    <row r="14717" spans="1:1" x14ac:dyDescent="0.25">
      <c r="A14717" s="290"/>
    </row>
    <row r="14718" spans="1:1" x14ac:dyDescent="0.25">
      <c r="A14718" s="290"/>
    </row>
    <row r="14719" spans="1:1" x14ac:dyDescent="0.25">
      <c r="A14719" s="290"/>
    </row>
    <row r="14720" spans="1:1" x14ac:dyDescent="0.25">
      <c r="A14720" s="290"/>
    </row>
    <row r="14721" spans="1:1" x14ac:dyDescent="0.25">
      <c r="A14721" s="290"/>
    </row>
    <row r="14722" spans="1:1" x14ac:dyDescent="0.25">
      <c r="A14722" s="290"/>
    </row>
    <row r="14723" spans="1:1" x14ac:dyDescent="0.25">
      <c r="A14723" s="290"/>
    </row>
    <row r="14724" spans="1:1" x14ac:dyDescent="0.25">
      <c r="A14724" s="290"/>
    </row>
    <row r="14725" spans="1:1" x14ac:dyDescent="0.25">
      <c r="A14725" s="290"/>
    </row>
    <row r="14726" spans="1:1" x14ac:dyDescent="0.25">
      <c r="A14726" s="290"/>
    </row>
    <row r="14727" spans="1:1" x14ac:dyDescent="0.25">
      <c r="A14727" s="290"/>
    </row>
    <row r="14728" spans="1:1" x14ac:dyDescent="0.25">
      <c r="A14728" s="290"/>
    </row>
    <row r="14729" spans="1:1" x14ac:dyDescent="0.25">
      <c r="A14729" s="290"/>
    </row>
    <row r="14730" spans="1:1" x14ac:dyDescent="0.25">
      <c r="A14730" s="290"/>
    </row>
    <row r="14731" spans="1:1" x14ac:dyDescent="0.25">
      <c r="A14731" s="290"/>
    </row>
    <row r="14732" spans="1:1" x14ac:dyDescent="0.25">
      <c r="A14732" s="290"/>
    </row>
    <row r="14733" spans="1:1" x14ac:dyDescent="0.25">
      <c r="A14733" s="290"/>
    </row>
    <row r="14734" spans="1:1" x14ac:dyDescent="0.25">
      <c r="A14734" s="290"/>
    </row>
    <row r="14735" spans="1:1" x14ac:dyDescent="0.25">
      <c r="A14735" s="290"/>
    </row>
    <row r="14736" spans="1:1" x14ac:dyDescent="0.25">
      <c r="A14736" s="290"/>
    </row>
    <row r="14737" spans="1:1" x14ac:dyDescent="0.25">
      <c r="A14737" s="290"/>
    </row>
    <row r="14738" spans="1:1" x14ac:dyDescent="0.25">
      <c r="A14738" s="290"/>
    </row>
    <row r="14739" spans="1:1" x14ac:dyDescent="0.25">
      <c r="A14739" s="290"/>
    </row>
    <row r="14740" spans="1:1" x14ac:dyDescent="0.25">
      <c r="A14740" s="290"/>
    </row>
    <row r="14741" spans="1:1" x14ac:dyDescent="0.25">
      <c r="A14741" s="290"/>
    </row>
    <row r="14742" spans="1:1" x14ac:dyDescent="0.25">
      <c r="A14742" s="290"/>
    </row>
    <row r="14743" spans="1:1" x14ac:dyDescent="0.25">
      <c r="A14743" s="290"/>
    </row>
    <row r="14744" spans="1:1" x14ac:dyDescent="0.25">
      <c r="A14744" s="290"/>
    </row>
    <row r="14745" spans="1:1" x14ac:dyDescent="0.25">
      <c r="A14745" s="290"/>
    </row>
    <row r="14746" spans="1:1" x14ac:dyDescent="0.25">
      <c r="A14746" s="290"/>
    </row>
    <row r="14747" spans="1:1" x14ac:dyDescent="0.25">
      <c r="A14747" s="290"/>
    </row>
    <row r="14748" spans="1:1" x14ac:dyDescent="0.25">
      <c r="A14748" s="290"/>
    </row>
    <row r="14749" spans="1:1" x14ac:dyDescent="0.25">
      <c r="A14749" s="290"/>
    </row>
    <row r="14750" spans="1:1" x14ac:dyDescent="0.25">
      <c r="A14750" s="290"/>
    </row>
    <row r="14751" spans="1:1" x14ac:dyDescent="0.25">
      <c r="A14751" s="290"/>
    </row>
    <row r="14752" spans="1:1" x14ac:dyDescent="0.25">
      <c r="A14752" s="290"/>
    </row>
    <row r="14753" spans="1:1" x14ac:dyDescent="0.25">
      <c r="A14753" s="290"/>
    </row>
    <row r="14754" spans="1:1" x14ac:dyDescent="0.25">
      <c r="A14754" s="290"/>
    </row>
    <row r="14755" spans="1:1" x14ac:dyDescent="0.25">
      <c r="A14755" s="290"/>
    </row>
    <row r="14756" spans="1:1" x14ac:dyDescent="0.25">
      <c r="A14756" s="290"/>
    </row>
    <row r="14757" spans="1:1" x14ac:dyDescent="0.25">
      <c r="A14757" s="290"/>
    </row>
    <row r="14758" spans="1:1" x14ac:dyDescent="0.25">
      <c r="A14758" s="290"/>
    </row>
    <row r="14759" spans="1:1" x14ac:dyDescent="0.25">
      <c r="A14759" s="290"/>
    </row>
    <row r="14760" spans="1:1" x14ac:dyDescent="0.25">
      <c r="A14760" s="290"/>
    </row>
    <row r="14761" spans="1:1" x14ac:dyDescent="0.25">
      <c r="A14761" s="290"/>
    </row>
    <row r="14762" spans="1:1" x14ac:dyDescent="0.25">
      <c r="A14762" s="290"/>
    </row>
    <row r="14763" spans="1:1" x14ac:dyDescent="0.25">
      <c r="A14763" s="290"/>
    </row>
    <row r="14764" spans="1:1" x14ac:dyDescent="0.25">
      <c r="A14764" s="290"/>
    </row>
    <row r="14765" spans="1:1" x14ac:dyDescent="0.25">
      <c r="A14765" s="290"/>
    </row>
    <row r="14766" spans="1:1" x14ac:dyDescent="0.25">
      <c r="A14766" s="290"/>
    </row>
    <row r="14767" spans="1:1" x14ac:dyDescent="0.25">
      <c r="A14767" s="290"/>
    </row>
    <row r="14768" spans="1:1" x14ac:dyDescent="0.25">
      <c r="A14768" s="290"/>
    </row>
    <row r="14769" spans="1:1" x14ac:dyDescent="0.25">
      <c r="A14769" s="290"/>
    </row>
    <row r="14770" spans="1:1" x14ac:dyDescent="0.25">
      <c r="A14770" s="290"/>
    </row>
    <row r="14771" spans="1:1" x14ac:dyDescent="0.25">
      <c r="A14771" s="290"/>
    </row>
    <row r="14772" spans="1:1" x14ac:dyDescent="0.25">
      <c r="A14772" s="290"/>
    </row>
    <row r="14773" spans="1:1" x14ac:dyDescent="0.25">
      <c r="A14773" s="290"/>
    </row>
    <row r="14774" spans="1:1" x14ac:dyDescent="0.25">
      <c r="A14774" s="290"/>
    </row>
    <row r="14775" spans="1:1" x14ac:dyDescent="0.25">
      <c r="A14775" s="290"/>
    </row>
    <row r="14776" spans="1:1" x14ac:dyDescent="0.25">
      <c r="A14776" s="290"/>
    </row>
    <row r="14777" spans="1:1" x14ac:dyDescent="0.25">
      <c r="A14777" s="290"/>
    </row>
    <row r="14778" spans="1:1" x14ac:dyDescent="0.25">
      <c r="A14778" s="290"/>
    </row>
    <row r="14779" spans="1:1" x14ac:dyDescent="0.25">
      <c r="A14779" s="290"/>
    </row>
    <row r="14780" spans="1:1" x14ac:dyDescent="0.25">
      <c r="A14780" s="290"/>
    </row>
    <row r="14781" spans="1:1" x14ac:dyDescent="0.25">
      <c r="A14781" s="290"/>
    </row>
    <row r="14782" spans="1:1" x14ac:dyDescent="0.25">
      <c r="A14782" s="290"/>
    </row>
    <row r="14783" spans="1:1" x14ac:dyDescent="0.25">
      <c r="A14783" s="290"/>
    </row>
    <row r="14784" spans="1:1" x14ac:dyDescent="0.25">
      <c r="A14784" s="290"/>
    </row>
    <row r="14785" spans="1:1" x14ac:dyDescent="0.25">
      <c r="A14785" s="290"/>
    </row>
    <row r="14786" spans="1:1" x14ac:dyDescent="0.25">
      <c r="A14786" s="290"/>
    </row>
    <row r="14787" spans="1:1" x14ac:dyDescent="0.25">
      <c r="A14787" s="290"/>
    </row>
    <row r="14788" spans="1:1" x14ac:dyDescent="0.25">
      <c r="A14788" s="290"/>
    </row>
    <row r="14789" spans="1:1" x14ac:dyDescent="0.25">
      <c r="A14789" s="290"/>
    </row>
    <row r="14790" spans="1:1" x14ac:dyDescent="0.25">
      <c r="A14790" s="290"/>
    </row>
    <row r="14791" spans="1:1" x14ac:dyDescent="0.25">
      <c r="A14791" s="290"/>
    </row>
    <row r="14792" spans="1:1" x14ac:dyDescent="0.25">
      <c r="A14792" s="290"/>
    </row>
    <row r="14793" spans="1:1" x14ac:dyDescent="0.25">
      <c r="A14793" s="290"/>
    </row>
    <row r="14794" spans="1:1" x14ac:dyDescent="0.25">
      <c r="A14794" s="290"/>
    </row>
    <row r="14795" spans="1:1" x14ac:dyDescent="0.25">
      <c r="A14795" s="290"/>
    </row>
    <row r="14796" spans="1:1" x14ac:dyDescent="0.25">
      <c r="A14796" s="290"/>
    </row>
    <row r="14797" spans="1:1" x14ac:dyDescent="0.25">
      <c r="A14797" s="290"/>
    </row>
    <row r="14798" spans="1:1" x14ac:dyDescent="0.25">
      <c r="A14798" s="290"/>
    </row>
    <row r="14799" spans="1:1" x14ac:dyDescent="0.25">
      <c r="A14799" s="290"/>
    </row>
    <row r="14800" spans="1:1" x14ac:dyDescent="0.25">
      <c r="A14800" s="290"/>
    </row>
    <row r="14801" spans="1:1" x14ac:dyDescent="0.25">
      <c r="A14801" s="290"/>
    </row>
    <row r="14802" spans="1:1" x14ac:dyDescent="0.25">
      <c r="A14802" s="290"/>
    </row>
    <row r="14803" spans="1:1" x14ac:dyDescent="0.25">
      <c r="A14803" s="290"/>
    </row>
    <row r="14804" spans="1:1" x14ac:dyDescent="0.25">
      <c r="A14804" s="290"/>
    </row>
    <row r="14805" spans="1:1" x14ac:dyDescent="0.25">
      <c r="A14805" s="290"/>
    </row>
    <row r="14806" spans="1:1" x14ac:dyDescent="0.25">
      <c r="A14806" s="290"/>
    </row>
    <row r="14807" spans="1:1" x14ac:dyDescent="0.25">
      <c r="A14807" s="290"/>
    </row>
    <row r="14808" spans="1:1" x14ac:dyDescent="0.25">
      <c r="A14808" s="290"/>
    </row>
    <row r="14809" spans="1:1" x14ac:dyDescent="0.25">
      <c r="A14809" s="290"/>
    </row>
    <row r="14810" spans="1:1" x14ac:dyDescent="0.25">
      <c r="A14810" s="290"/>
    </row>
    <row r="14811" spans="1:1" x14ac:dyDescent="0.25">
      <c r="A14811" s="290"/>
    </row>
    <row r="14812" spans="1:1" x14ac:dyDescent="0.25">
      <c r="A14812" s="290"/>
    </row>
    <row r="14813" spans="1:1" x14ac:dyDescent="0.25">
      <c r="A14813" s="290"/>
    </row>
    <row r="14814" spans="1:1" x14ac:dyDescent="0.25">
      <c r="A14814" s="290"/>
    </row>
    <row r="14815" spans="1:1" x14ac:dyDescent="0.25">
      <c r="A14815" s="290"/>
    </row>
    <row r="14816" spans="1:1" x14ac:dyDescent="0.25">
      <c r="A14816" s="290"/>
    </row>
    <row r="14817" spans="1:1" x14ac:dyDescent="0.25">
      <c r="A14817" s="290"/>
    </row>
    <row r="14818" spans="1:1" x14ac:dyDescent="0.25">
      <c r="A14818" s="290"/>
    </row>
    <row r="14819" spans="1:1" x14ac:dyDescent="0.25">
      <c r="A14819" s="290"/>
    </row>
    <row r="14820" spans="1:1" x14ac:dyDescent="0.25">
      <c r="A14820" s="290"/>
    </row>
    <row r="14821" spans="1:1" x14ac:dyDescent="0.25">
      <c r="A14821" s="290"/>
    </row>
    <row r="14822" spans="1:1" x14ac:dyDescent="0.25">
      <c r="A14822" s="290"/>
    </row>
    <row r="14823" spans="1:1" x14ac:dyDescent="0.25">
      <c r="A14823" s="290"/>
    </row>
    <row r="14824" spans="1:1" x14ac:dyDescent="0.25">
      <c r="A14824" s="290"/>
    </row>
    <row r="14825" spans="1:1" x14ac:dyDescent="0.25">
      <c r="A14825" s="290"/>
    </row>
    <row r="14826" spans="1:1" x14ac:dyDescent="0.25">
      <c r="A14826" s="290"/>
    </row>
    <row r="14827" spans="1:1" x14ac:dyDescent="0.25">
      <c r="A14827" s="290"/>
    </row>
    <row r="14828" spans="1:1" x14ac:dyDescent="0.25">
      <c r="A14828" s="290"/>
    </row>
    <row r="14829" spans="1:1" x14ac:dyDescent="0.25">
      <c r="A14829" s="290"/>
    </row>
    <row r="14830" spans="1:1" x14ac:dyDescent="0.25">
      <c r="A14830" s="290"/>
    </row>
    <row r="14831" spans="1:1" x14ac:dyDescent="0.25">
      <c r="A14831" s="290"/>
    </row>
    <row r="14832" spans="1:1" x14ac:dyDescent="0.25">
      <c r="A14832" s="290"/>
    </row>
    <row r="14833" spans="1:1" x14ac:dyDescent="0.25">
      <c r="A14833" s="290"/>
    </row>
    <row r="14834" spans="1:1" x14ac:dyDescent="0.25">
      <c r="A14834" s="290"/>
    </row>
    <row r="14835" spans="1:1" x14ac:dyDescent="0.25">
      <c r="A14835" s="290"/>
    </row>
    <row r="14836" spans="1:1" x14ac:dyDescent="0.25">
      <c r="A14836" s="290"/>
    </row>
    <row r="14837" spans="1:1" x14ac:dyDescent="0.25">
      <c r="A14837" s="290"/>
    </row>
    <row r="14838" spans="1:1" x14ac:dyDescent="0.25">
      <c r="A14838" s="290"/>
    </row>
    <row r="14839" spans="1:1" x14ac:dyDescent="0.25">
      <c r="A14839" s="290"/>
    </row>
    <row r="14840" spans="1:1" x14ac:dyDescent="0.25">
      <c r="A14840" s="290"/>
    </row>
    <row r="14841" spans="1:1" x14ac:dyDescent="0.25">
      <c r="A14841" s="290"/>
    </row>
    <row r="14842" spans="1:1" x14ac:dyDescent="0.25">
      <c r="A14842" s="290"/>
    </row>
    <row r="14843" spans="1:1" x14ac:dyDescent="0.25">
      <c r="A14843" s="290"/>
    </row>
    <row r="14844" spans="1:1" x14ac:dyDescent="0.25">
      <c r="A14844" s="290"/>
    </row>
    <row r="14845" spans="1:1" x14ac:dyDescent="0.25">
      <c r="A14845" s="290"/>
    </row>
    <row r="14846" spans="1:1" x14ac:dyDescent="0.25">
      <c r="A14846" s="290"/>
    </row>
    <row r="14847" spans="1:1" x14ac:dyDescent="0.25">
      <c r="A14847" s="290"/>
    </row>
    <row r="14848" spans="1:1" x14ac:dyDescent="0.25">
      <c r="A14848" s="290"/>
    </row>
    <row r="14849" spans="1:1" x14ac:dyDescent="0.25">
      <c r="A14849" s="290"/>
    </row>
    <row r="14850" spans="1:1" x14ac:dyDescent="0.25">
      <c r="A14850" s="290"/>
    </row>
    <row r="14851" spans="1:1" x14ac:dyDescent="0.25">
      <c r="A14851" s="290"/>
    </row>
    <row r="14852" spans="1:1" x14ac:dyDescent="0.25">
      <c r="A14852" s="290"/>
    </row>
    <row r="14853" spans="1:1" x14ac:dyDescent="0.25">
      <c r="A14853" s="290"/>
    </row>
    <row r="14854" spans="1:1" x14ac:dyDescent="0.25">
      <c r="A14854" s="290"/>
    </row>
    <row r="14855" spans="1:1" x14ac:dyDescent="0.25">
      <c r="A14855" s="290"/>
    </row>
    <row r="14856" spans="1:1" x14ac:dyDescent="0.25">
      <c r="A14856" s="290"/>
    </row>
    <row r="14857" spans="1:1" x14ac:dyDescent="0.25">
      <c r="A14857" s="290"/>
    </row>
    <row r="14858" spans="1:1" x14ac:dyDescent="0.25">
      <c r="A14858" s="290"/>
    </row>
    <row r="14859" spans="1:1" x14ac:dyDescent="0.25">
      <c r="A14859" s="290"/>
    </row>
    <row r="14860" spans="1:1" x14ac:dyDescent="0.25">
      <c r="A14860" s="290"/>
    </row>
    <row r="14861" spans="1:1" x14ac:dyDescent="0.25">
      <c r="A14861" s="290"/>
    </row>
    <row r="14862" spans="1:1" x14ac:dyDescent="0.25">
      <c r="A14862" s="290"/>
    </row>
    <row r="14863" spans="1:1" x14ac:dyDescent="0.25">
      <c r="A14863" s="290"/>
    </row>
    <row r="14864" spans="1:1" x14ac:dyDescent="0.25">
      <c r="A14864" s="290"/>
    </row>
    <row r="14865" spans="1:1" x14ac:dyDescent="0.25">
      <c r="A14865" s="290"/>
    </row>
    <row r="14866" spans="1:1" x14ac:dyDescent="0.25">
      <c r="A14866" s="290"/>
    </row>
    <row r="14867" spans="1:1" x14ac:dyDescent="0.25">
      <c r="A14867" s="290"/>
    </row>
    <row r="14868" spans="1:1" x14ac:dyDescent="0.25">
      <c r="A14868" s="290"/>
    </row>
    <row r="14869" spans="1:1" x14ac:dyDescent="0.25">
      <c r="A14869" s="290"/>
    </row>
    <row r="14870" spans="1:1" x14ac:dyDescent="0.25">
      <c r="A14870" s="290"/>
    </row>
    <row r="14871" spans="1:1" x14ac:dyDescent="0.25">
      <c r="A14871" s="290"/>
    </row>
    <row r="14872" spans="1:1" x14ac:dyDescent="0.25">
      <c r="A14872" s="290"/>
    </row>
    <row r="14873" spans="1:1" x14ac:dyDescent="0.25">
      <c r="A14873" s="290"/>
    </row>
    <row r="14874" spans="1:1" x14ac:dyDescent="0.25">
      <c r="A14874" s="290"/>
    </row>
    <row r="14875" spans="1:1" x14ac:dyDescent="0.25">
      <c r="A14875" s="290"/>
    </row>
    <row r="14876" spans="1:1" x14ac:dyDescent="0.25">
      <c r="A14876" s="290"/>
    </row>
    <row r="14877" spans="1:1" x14ac:dyDescent="0.25">
      <c r="A14877" s="290"/>
    </row>
    <row r="14878" spans="1:1" x14ac:dyDescent="0.25">
      <c r="A14878" s="290"/>
    </row>
    <row r="14879" spans="1:1" x14ac:dyDescent="0.25">
      <c r="A14879" s="290"/>
    </row>
    <row r="14880" spans="1:1" x14ac:dyDescent="0.25">
      <c r="A14880" s="290"/>
    </row>
    <row r="14881" spans="1:1" x14ac:dyDescent="0.25">
      <c r="A14881" s="290"/>
    </row>
    <row r="14882" spans="1:1" x14ac:dyDescent="0.25">
      <c r="A14882" s="290"/>
    </row>
    <row r="14883" spans="1:1" x14ac:dyDescent="0.25">
      <c r="A14883" s="290"/>
    </row>
    <row r="14884" spans="1:1" x14ac:dyDescent="0.25">
      <c r="A14884" s="290"/>
    </row>
    <row r="14885" spans="1:1" x14ac:dyDescent="0.25">
      <c r="A14885" s="290"/>
    </row>
    <row r="14886" spans="1:1" x14ac:dyDescent="0.25">
      <c r="A14886" s="290"/>
    </row>
    <row r="14887" spans="1:1" x14ac:dyDescent="0.25">
      <c r="A14887" s="290"/>
    </row>
    <row r="14888" spans="1:1" x14ac:dyDescent="0.25">
      <c r="A14888" s="290"/>
    </row>
    <row r="14889" spans="1:1" x14ac:dyDescent="0.25">
      <c r="A14889" s="290"/>
    </row>
    <row r="14890" spans="1:1" x14ac:dyDescent="0.25">
      <c r="A14890" s="290"/>
    </row>
    <row r="14891" spans="1:1" x14ac:dyDescent="0.25">
      <c r="A14891" s="290"/>
    </row>
    <row r="14892" spans="1:1" x14ac:dyDescent="0.25">
      <c r="A14892" s="290"/>
    </row>
    <row r="14893" spans="1:1" x14ac:dyDescent="0.25">
      <c r="A14893" s="290"/>
    </row>
    <row r="14894" spans="1:1" x14ac:dyDescent="0.25">
      <c r="A14894" s="290"/>
    </row>
    <row r="14895" spans="1:1" x14ac:dyDescent="0.25">
      <c r="A14895" s="290"/>
    </row>
    <row r="14896" spans="1:1" x14ac:dyDescent="0.25">
      <c r="A14896" s="290"/>
    </row>
    <row r="14897" spans="1:1" x14ac:dyDescent="0.25">
      <c r="A14897" s="290"/>
    </row>
    <row r="14898" spans="1:1" x14ac:dyDescent="0.25">
      <c r="A14898" s="290"/>
    </row>
    <row r="14899" spans="1:1" x14ac:dyDescent="0.25">
      <c r="A14899" s="290"/>
    </row>
    <row r="14900" spans="1:1" x14ac:dyDescent="0.25">
      <c r="A14900" s="290"/>
    </row>
    <row r="14901" spans="1:1" x14ac:dyDescent="0.25">
      <c r="A14901" s="290"/>
    </row>
    <row r="14902" spans="1:1" x14ac:dyDescent="0.25">
      <c r="A14902" s="290"/>
    </row>
    <row r="14903" spans="1:1" x14ac:dyDescent="0.25">
      <c r="A14903" s="290"/>
    </row>
    <row r="14904" spans="1:1" x14ac:dyDescent="0.25">
      <c r="A14904" s="290"/>
    </row>
    <row r="14905" spans="1:1" x14ac:dyDescent="0.25">
      <c r="A14905" s="290"/>
    </row>
    <row r="14906" spans="1:1" x14ac:dyDescent="0.25">
      <c r="A14906" s="290"/>
    </row>
    <row r="14907" spans="1:1" x14ac:dyDescent="0.25">
      <c r="A14907" s="290"/>
    </row>
    <row r="14908" spans="1:1" x14ac:dyDescent="0.25">
      <c r="A14908" s="290"/>
    </row>
    <row r="14909" spans="1:1" x14ac:dyDescent="0.25">
      <c r="A14909" s="290"/>
    </row>
    <row r="14910" spans="1:1" x14ac:dyDescent="0.25">
      <c r="A14910" s="290"/>
    </row>
    <row r="14911" spans="1:1" x14ac:dyDescent="0.25">
      <c r="A14911" s="290"/>
    </row>
    <row r="14912" spans="1:1" x14ac:dyDescent="0.25">
      <c r="A14912" s="290"/>
    </row>
    <row r="14913" spans="1:1" x14ac:dyDescent="0.25">
      <c r="A14913" s="290"/>
    </row>
    <row r="14914" spans="1:1" x14ac:dyDescent="0.25">
      <c r="A14914" s="290"/>
    </row>
    <row r="14915" spans="1:1" x14ac:dyDescent="0.25">
      <c r="A14915" s="290"/>
    </row>
    <row r="14916" spans="1:1" x14ac:dyDescent="0.25">
      <c r="A14916" s="290"/>
    </row>
    <row r="14917" spans="1:1" x14ac:dyDescent="0.25">
      <c r="A14917" s="290"/>
    </row>
    <row r="14918" spans="1:1" x14ac:dyDescent="0.25">
      <c r="A14918" s="290"/>
    </row>
    <row r="14919" spans="1:1" x14ac:dyDescent="0.25">
      <c r="A14919" s="290"/>
    </row>
    <row r="14920" spans="1:1" x14ac:dyDescent="0.25">
      <c r="A14920" s="290"/>
    </row>
    <row r="14921" spans="1:1" x14ac:dyDescent="0.25">
      <c r="A14921" s="290"/>
    </row>
    <row r="14922" spans="1:1" x14ac:dyDescent="0.25">
      <c r="A14922" s="290"/>
    </row>
    <row r="14923" spans="1:1" x14ac:dyDescent="0.25">
      <c r="A14923" s="290"/>
    </row>
    <row r="14924" spans="1:1" x14ac:dyDescent="0.25">
      <c r="A14924" s="290"/>
    </row>
    <row r="14925" spans="1:1" x14ac:dyDescent="0.25">
      <c r="A14925" s="290"/>
    </row>
    <row r="14926" spans="1:1" x14ac:dyDescent="0.25">
      <c r="A14926" s="290"/>
    </row>
    <row r="14927" spans="1:1" x14ac:dyDescent="0.25">
      <c r="A14927" s="290"/>
    </row>
    <row r="14928" spans="1:1" x14ac:dyDescent="0.25">
      <c r="A14928" s="290"/>
    </row>
    <row r="14929" spans="1:1" x14ac:dyDescent="0.25">
      <c r="A14929" s="290"/>
    </row>
    <row r="14930" spans="1:1" x14ac:dyDescent="0.25">
      <c r="A14930" s="290"/>
    </row>
    <row r="14931" spans="1:1" x14ac:dyDescent="0.25">
      <c r="A14931" s="290"/>
    </row>
    <row r="14932" spans="1:1" x14ac:dyDescent="0.25">
      <c r="A14932" s="290"/>
    </row>
    <row r="14933" spans="1:1" x14ac:dyDescent="0.25">
      <c r="A14933" s="290"/>
    </row>
    <row r="14934" spans="1:1" x14ac:dyDescent="0.25">
      <c r="A14934" s="290"/>
    </row>
    <row r="14935" spans="1:1" x14ac:dyDescent="0.25">
      <c r="A14935" s="290"/>
    </row>
    <row r="14936" spans="1:1" x14ac:dyDescent="0.25">
      <c r="A14936" s="290"/>
    </row>
    <row r="14937" spans="1:1" x14ac:dyDescent="0.25">
      <c r="A14937" s="290"/>
    </row>
    <row r="14938" spans="1:1" x14ac:dyDescent="0.25">
      <c r="A14938" s="290"/>
    </row>
    <row r="14939" spans="1:1" x14ac:dyDescent="0.25">
      <c r="A14939" s="290"/>
    </row>
    <row r="14940" spans="1:1" x14ac:dyDescent="0.25">
      <c r="A14940" s="290"/>
    </row>
    <row r="14941" spans="1:1" x14ac:dyDescent="0.25">
      <c r="A14941" s="290"/>
    </row>
    <row r="14942" spans="1:1" x14ac:dyDescent="0.25">
      <c r="A14942" s="290"/>
    </row>
    <row r="14943" spans="1:1" x14ac:dyDescent="0.25">
      <c r="A14943" s="290"/>
    </row>
    <row r="14944" spans="1:1" x14ac:dyDescent="0.25">
      <c r="A14944" s="290"/>
    </row>
    <row r="14945" spans="1:1" x14ac:dyDescent="0.25">
      <c r="A14945" s="290"/>
    </row>
    <row r="14946" spans="1:1" x14ac:dyDescent="0.25">
      <c r="A14946" s="290"/>
    </row>
    <row r="14947" spans="1:1" x14ac:dyDescent="0.25">
      <c r="A14947" s="290"/>
    </row>
    <row r="14948" spans="1:1" x14ac:dyDescent="0.25">
      <c r="A14948" s="290"/>
    </row>
    <row r="14949" spans="1:1" x14ac:dyDescent="0.25">
      <c r="A14949" s="290"/>
    </row>
    <row r="14950" spans="1:1" x14ac:dyDescent="0.25">
      <c r="A14950" s="290"/>
    </row>
    <row r="14951" spans="1:1" x14ac:dyDescent="0.25">
      <c r="A14951" s="290"/>
    </row>
    <row r="14952" spans="1:1" x14ac:dyDescent="0.25">
      <c r="A14952" s="290"/>
    </row>
    <row r="14953" spans="1:1" x14ac:dyDescent="0.25">
      <c r="A14953" s="290"/>
    </row>
    <row r="14954" spans="1:1" x14ac:dyDescent="0.25">
      <c r="A14954" s="290"/>
    </row>
    <row r="14955" spans="1:1" x14ac:dyDescent="0.25">
      <c r="A14955" s="290"/>
    </row>
    <row r="14956" spans="1:1" x14ac:dyDescent="0.25">
      <c r="A14956" s="290"/>
    </row>
    <row r="14957" spans="1:1" x14ac:dyDescent="0.25">
      <c r="A14957" s="290"/>
    </row>
    <row r="14958" spans="1:1" x14ac:dyDescent="0.25">
      <c r="A14958" s="290"/>
    </row>
    <row r="14959" spans="1:1" x14ac:dyDescent="0.25">
      <c r="A14959" s="290"/>
    </row>
    <row r="14960" spans="1:1" x14ac:dyDescent="0.25">
      <c r="A14960" s="290"/>
    </row>
    <row r="14961" spans="1:1" x14ac:dyDescent="0.25">
      <c r="A14961" s="290"/>
    </row>
    <row r="14962" spans="1:1" x14ac:dyDescent="0.25">
      <c r="A14962" s="290"/>
    </row>
    <row r="14963" spans="1:1" x14ac:dyDescent="0.25">
      <c r="A14963" s="290"/>
    </row>
    <row r="14964" spans="1:1" x14ac:dyDescent="0.25">
      <c r="A14964" s="290"/>
    </row>
    <row r="14965" spans="1:1" x14ac:dyDescent="0.25">
      <c r="A14965" s="290"/>
    </row>
    <row r="14966" spans="1:1" x14ac:dyDescent="0.25">
      <c r="A14966" s="290"/>
    </row>
    <row r="14967" spans="1:1" x14ac:dyDescent="0.25">
      <c r="A14967" s="290"/>
    </row>
    <row r="14968" spans="1:1" x14ac:dyDescent="0.25">
      <c r="A14968" s="290"/>
    </row>
    <row r="14969" spans="1:1" x14ac:dyDescent="0.25">
      <c r="A14969" s="290"/>
    </row>
    <row r="14970" spans="1:1" x14ac:dyDescent="0.25">
      <c r="A14970" s="290"/>
    </row>
    <row r="14971" spans="1:1" x14ac:dyDescent="0.25">
      <c r="A14971" s="290"/>
    </row>
    <row r="14972" spans="1:1" x14ac:dyDescent="0.25">
      <c r="A14972" s="290"/>
    </row>
    <row r="14973" spans="1:1" x14ac:dyDescent="0.25">
      <c r="A14973" s="290"/>
    </row>
    <row r="14974" spans="1:1" x14ac:dyDescent="0.25">
      <c r="A14974" s="290"/>
    </row>
    <row r="14975" spans="1:1" x14ac:dyDescent="0.25">
      <c r="A14975" s="290"/>
    </row>
    <row r="14976" spans="1:1" x14ac:dyDescent="0.25">
      <c r="A14976" s="290"/>
    </row>
    <row r="14977" spans="1:1" x14ac:dyDescent="0.25">
      <c r="A14977" s="290"/>
    </row>
    <row r="14978" spans="1:1" x14ac:dyDescent="0.25">
      <c r="A14978" s="290"/>
    </row>
    <row r="14979" spans="1:1" x14ac:dyDescent="0.25">
      <c r="A14979" s="290"/>
    </row>
    <row r="14980" spans="1:1" x14ac:dyDescent="0.25">
      <c r="A14980" s="290"/>
    </row>
    <row r="14981" spans="1:1" x14ac:dyDescent="0.25">
      <c r="A14981" s="290"/>
    </row>
    <row r="14982" spans="1:1" x14ac:dyDescent="0.25">
      <c r="A14982" s="290"/>
    </row>
    <row r="14983" spans="1:1" x14ac:dyDescent="0.25">
      <c r="A14983" s="290"/>
    </row>
    <row r="14984" spans="1:1" x14ac:dyDescent="0.25">
      <c r="A14984" s="290"/>
    </row>
    <row r="14985" spans="1:1" x14ac:dyDescent="0.25">
      <c r="A14985" s="290"/>
    </row>
    <row r="14986" spans="1:1" x14ac:dyDescent="0.25">
      <c r="A14986" s="290"/>
    </row>
    <row r="14987" spans="1:1" x14ac:dyDescent="0.25">
      <c r="A14987" s="290"/>
    </row>
    <row r="14988" spans="1:1" x14ac:dyDescent="0.25">
      <c r="A14988" s="290"/>
    </row>
    <row r="14989" spans="1:1" x14ac:dyDescent="0.25">
      <c r="A14989" s="290"/>
    </row>
    <row r="14990" spans="1:1" x14ac:dyDescent="0.25">
      <c r="A14990" s="290"/>
    </row>
    <row r="14991" spans="1:1" x14ac:dyDescent="0.25">
      <c r="A14991" s="290"/>
    </row>
    <row r="14992" spans="1:1" x14ac:dyDescent="0.25">
      <c r="A14992" s="290"/>
    </row>
    <row r="14993" spans="1:1" x14ac:dyDescent="0.25">
      <c r="A14993" s="290"/>
    </row>
    <row r="14994" spans="1:1" x14ac:dyDescent="0.25">
      <c r="A14994" s="290"/>
    </row>
    <row r="14995" spans="1:1" x14ac:dyDescent="0.25">
      <c r="A14995" s="290"/>
    </row>
    <row r="14996" spans="1:1" x14ac:dyDescent="0.25">
      <c r="A14996" s="290"/>
    </row>
    <row r="14997" spans="1:1" x14ac:dyDescent="0.25">
      <c r="A14997" s="290"/>
    </row>
    <row r="14998" spans="1:1" x14ac:dyDescent="0.25">
      <c r="A14998" s="290"/>
    </row>
    <row r="14999" spans="1:1" x14ac:dyDescent="0.25">
      <c r="A14999" s="290"/>
    </row>
    <row r="15000" spans="1:1" x14ac:dyDescent="0.25">
      <c r="A15000" s="290"/>
    </row>
    <row r="15001" spans="1:1" x14ac:dyDescent="0.25">
      <c r="A15001" s="290"/>
    </row>
    <row r="15002" spans="1:1" x14ac:dyDescent="0.25">
      <c r="A15002" s="290"/>
    </row>
    <row r="15003" spans="1:1" x14ac:dyDescent="0.25">
      <c r="A15003" s="290"/>
    </row>
    <row r="15004" spans="1:1" x14ac:dyDescent="0.25">
      <c r="A15004" s="290"/>
    </row>
    <row r="15005" spans="1:1" x14ac:dyDescent="0.25">
      <c r="A15005" s="290"/>
    </row>
    <row r="15006" spans="1:1" x14ac:dyDescent="0.25">
      <c r="A15006" s="290"/>
    </row>
    <row r="15007" spans="1:1" x14ac:dyDescent="0.25">
      <c r="A15007" s="290"/>
    </row>
    <row r="15008" spans="1:1" x14ac:dyDescent="0.25">
      <c r="A15008" s="290"/>
    </row>
    <row r="15009" spans="1:1" x14ac:dyDescent="0.25">
      <c r="A15009" s="290"/>
    </row>
    <row r="15010" spans="1:1" x14ac:dyDescent="0.25">
      <c r="A15010" s="290"/>
    </row>
    <row r="15011" spans="1:1" x14ac:dyDescent="0.25">
      <c r="A15011" s="290"/>
    </row>
    <row r="15012" spans="1:1" x14ac:dyDescent="0.25">
      <c r="A15012" s="290"/>
    </row>
    <row r="15013" spans="1:1" x14ac:dyDescent="0.25">
      <c r="A15013" s="290"/>
    </row>
    <row r="15014" spans="1:1" x14ac:dyDescent="0.25">
      <c r="A15014" s="290"/>
    </row>
    <row r="15015" spans="1:1" x14ac:dyDescent="0.25">
      <c r="A15015" s="290"/>
    </row>
    <row r="15016" spans="1:1" x14ac:dyDescent="0.25">
      <c r="A15016" s="290"/>
    </row>
    <row r="15017" spans="1:1" x14ac:dyDescent="0.25">
      <c r="A15017" s="290"/>
    </row>
    <row r="15018" spans="1:1" x14ac:dyDescent="0.25">
      <c r="A15018" s="290"/>
    </row>
    <row r="15019" spans="1:1" x14ac:dyDescent="0.25">
      <c r="A15019" s="290"/>
    </row>
    <row r="15020" spans="1:1" x14ac:dyDescent="0.25">
      <c r="A15020" s="290"/>
    </row>
    <row r="15021" spans="1:1" x14ac:dyDescent="0.25">
      <c r="A15021" s="290"/>
    </row>
    <row r="15022" spans="1:1" x14ac:dyDescent="0.25">
      <c r="A15022" s="290"/>
    </row>
    <row r="15023" spans="1:1" x14ac:dyDescent="0.25">
      <c r="A15023" s="290"/>
    </row>
    <row r="15024" spans="1:1" x14ac:dyDescent="0.25">
      <c r="A15024" s="290"/>
    </row>
    <row r="15025" spans="1:1" x14ac:dyDescent="0.25">
      <c r="A15025" s="290"/>
    </row>
    <row r="15026" spans="1:1" x14ac:dyDescent="0.25">
      <c r="A15026" s="290"/>
    </row>
    <row r="15027" spans="1:1" x14ac:dyDescent="0.25">
      <c r="A15027" s="290"/>
    </row>
    <row r="15028" spans="1:1" x14ac:dyDescent="0.25">
      <c r="A15028" s="290"/>
    </row>
    <row r="15029" spans="1:1" x14ac:dyDescent="0.25">
      <c r="A15029" s="290"/>
    </row>
    <row r="15030" spans="1:1" x14ac:dyDescent="0.25">
      <c r="A15030" s="290"/>
    </row>
    <row r="15031" spans="1:1" x14ac:dyDescent="0.25">
      <c r="A15031" s="290"/>
    </row>
    <row r="15032" spans="1:1" x14ac:dyDescent="0.25">
      <c r="A15032" s="290"/>
    </row>
    <row r="15033" spans="1:1" x14ac:dyDescent="0.25">
      <c r="A15033" s="290"/>
    </row>
    <row r="15034" spans="1:1" x14ac:dyDescent="0.25">
      <c r="A15034" s="290"/>
    </row>
    <row r="15035" spans="1:1" x14ac:dyDescent="0.25">
      <c r="A15035" s="290"/>
    </row>
    <row r="15036" spans="1:1" x14ac:dyDescent="0.25">
      <c r="A15036" s="290"/>
    </row>
    <row r="15037" spans="1:1" x14ac:dyDescent="0.25">
      <c r="A15037" s="290"/>
    </row>
    <row r="15038" spans="1:1" x14ac:dyDescent="0.25">
      <c r="A15038" s="290"/>
    </row>
    <row r="15039" spans="1:1" x14ac:dyDescent="0.25">
      <c r="A15039" s="290"/>
    </row>
    <row r="15040" spans="1:1" x14ac:dyDescent="0.25">
      <c r="A15040" s="290"/>
    </row>
    <row r="15041" spans="1:1" x14ac:dyDescent="0.25">
      <c r="A15041" s="290"/>
    </row>
    <row r="15042" spans="1:1" x14ac:dyDescent="0.25">
      <c r="A15042" s="290"/>
    </row>
    <row r="15043" spans="1:1" x14ac:dyDescent="0.25">
      <c r="A15043" s="290"/>
    </row>
    <row r="15044" spans="1:1" x14ac:dyDescent="0.25">
      <c r="A15044" s="290"/>
    </row>
    <row r="15045" spans="1:1" x14ac:dyDescent="0.25">
      <c r="A15045" s="290"/>
    </row>
    <row r="15046" spans="1:1" x14ac:dyDescent="0.25">
      <c r="A15046" s="290"/>
    </row>
    <row r="15047" spans="1:1" x14ac:dyDescent="0.25">
      <c r="A15047" s="290"/>
    </row>
    <row r="15048" spans="1:1" x14ac:dyDescent="0.25">
      <c r="A15048" s="290"/>
    </row>
    <row r="15049" spans="1:1" x14ac:dyDescent="0.25">
      <c r="A15049" s="290"/>
    </row>
    <row r="15050" spans="1:1" x14ac:dyDescent="0.25">
      <c r="A15050" s="290"/>
    </row>
    <row r="15051" spans="1:1" x14ac:dyDescent="0.25">
      <c r="A15051" s="290"/>
    </row>
    <row r="15052" spans="1:1" x14ac:dyDescent="0.25">
      <c r="A15052" s="290"/>
    </row>
    <row r="15053" spans="1:1" x14ac:dyDescent="0.25">
      <c r="A15053" s="290"/>
    </row>
    <row r="15054" spans="1:1" x14ac:dyDescent="0.25">
      <c r="A15054" s="290"/>
    </row>
    <row r="15055" spans="1:1" x14ac:dyDescent="0.25">
      <c r="A15055" s="290"/>
    </row>
    <row r="15056" spans="1:1" x14ac:dyDescent="0.25">
      <c r="A15056" s="290"/>
    </row>
    <row r="15057" spans="1:1" x14ac:dyDescent="0.25">
      <c r="A15057" s="290"/>
    </row>
    <row r="15058" spans="1:1" x14ac:dyDescent="0.25">
      <c r="A15058" s="290"/>
    </row>
    <row r="15059" spans="1:1" x14ac:dyDescent="0.25">
      <c r="A15059" s="290"/>
    </row>
    <row r="15060" spans="1:1" x14ac:dyDescent="0.25">
      <c r="A15060" s="290"/>
    </row>
    <row r="15061" spans="1:1" x14ac:dyDescent="0.25">
      <c r="A15061" s="290"/>
    </row>
    <row r="15062" spans="1:1" x14ac:dyDescent="0.25">
      <c r="A15062" s="290"/>
    </row>
    <row r="15063" spans="1:1" x14ac:dyDescent="0.25">
      <c r="A15063" s="290"/>
    </row>
    <row r="15064" spans="1:1" x14ac:dyDescent="0.25">
      <c r="A15064" s="290"/>
    </row>
    <row r="15065" spans="1:1" x14ac:dyDescent="0.25">
      <c r="A15065" s="290"/>
    </row>
    <row r="15066" spans="1:1" x14ac:dyDescent="0.25">
      <c r="A15066" s="290"/>
    </row>
    <row r="15067" spans="1:1" x14ac:dyDescent="0.25">
      <c r="A15067" s="290"/>
    </row>
    <row r="15068" spans="1:1" x14ac:dyDescent="0.25">
      <c r="A15068" s="290"/>
    </row>
    <row r="15069" spans="1:1" x14ac:dyDescent="0.25">
      <c r="A15069" s="290"/>
    </row>
    <row r="15070" spans="1:1" x14ac:dyDescent="0.25">
      <c r="A15070" s="290"/>
    </row>
    <row r="15071" spans="1:1" x14ac:dyDescent="0.25">
      <c r="A15071" s="290"/>
    </row>
    <row r="15072" spans="1:1" x14ac:dyDescent="0.25">
      <c r="A15072" s="290"/>
    </row>
    <row r="15073" spans="1:1" x14ac:dyDescent="0.25">
      <c r="A15073" s="290"/>
    </row>
    <row r="15074" spans="1:1" x14ac:dyDescent="0.25">
      <c r="A15074" s="290"/>
    </row>
    <row r="15075" spans="1:1" x14ac:dyDescent="0.25">
      <c r="A15075" s="290"/>
    </row>
    <row r="15076" spans="1:1" x14ac:dyDescent="0.25">
      <c r="A15076" s="290"/>
    </row>
    <row r="15077" spans="1:1" x14ac:dyDescent="0.25">
      <c r="A15077" s="290"/>
    </row>
    <row r="15078" spans="1:1" x14ac:dyDescent="0.25">
      <c r="A15078" s="290"/>
    </row>
    <row r="15079" spans="1:1" x14ac:dyDescent="0.25">
      <c r="A15079" s="290"/>
    </row>
    <row r="15080" spans="1:1" x14ac:dyDescent="0.25">
      <c r="A15080" s="290"/>
    </row>
    <row r="15081" spans="1:1" x14ac:dyDescent="0.25">
      <c r="A15081" s="290"/>
    </row>
    <row r="15082" spans="1:1" x14ac:dyDescent="0.25">
      <c r="A15082" s="290"/>
    </row>
    <row r="15083" spans="1:1" x14ac:dyDescent="0.25">
      <c r="A15083" s="290"/>
    </row>
    <row r="15084" spans="1:1" x14ac:dyDescent="0.25">
      <c r="A15084" s="290"/>
    </row>
    <row r="15085" spans="1:1" x14ac:dyDescent="0.25">
      <c r="A15085" s="290"/>
    </row>
    <row r="15086" spans="1:1" x14ac:dyDescent="0.25">
      <c r="A15086" s="290"/>
    </row>
    <row r="15087" spans="1:1" x14ac:dyDescent="0.25">
      <c r="A15087" s="290"/>
    </row>
    <row r="15088" spans="1:1" x14ac:dyDescent="0.25">
      <c r="A15088" s="290"/>
    </row>
    <row r="15089" spans="1:1" x14ac:dyDescent="0.25">
      <c r="A15089" s="290"/>
    </row>
    <row r="15090" spans="1:1" x14ac:dyDescent="0.25">
      <c r="A15090" s="290"/>
    </row>
    <row r="15091" spans="1:1" x14ac:dyDescent="0.25">
      <c r="A15091" s="290"/>
    </row>
    <row r="15092" spans="1:1" x14ac:dyDescent="0.25">
      <c r="A15092" s="290"/>
    </row>
    <row r="15093" spans="1:1" x14ac:dyDescent="0.25">
      <c r="A15093" s="290"/>
    </row>
    <row r="15094" spans="1:1" x14ac:dyDescent="0.25">
      <c r="A15094" s="290"/>
    </row>
    <row r="15095" spans="1:1" x14ac:dyDescent="0.25">
      <c r="A15095" s="290"/>
    </row>
    <row r="15096" spans="1:1" x14ac:dyDescent="0.25">
      <c r="A15096" s="290"/>
    </row>
    <row r="15097" spans="1:1" x14ac:dyDescent="0.25">
      <c r="A15097" s="290"/>
    </row>
    <row r="15098" spans="1:1" x14ac:dyDescent="0.25">
      <c r="A15098" s="290"/>
    </row>
    <row r="15099" spans="1:1" x14ac:dyDescent="0.25">
      <c r="A15099" s="290"/>
    </row>
    <row r="15100" spans="1:1" x14ac:dyDescent="0.25">
      <c r="A15100" s="290"/>
    </row>
    <row r="15101" spans="1:1" x14ac:dyDescent="0.25">
      <c r="A15101" s="290"/>
    </row>
    <row r="15102" spans="1:1" x14ac:dyDescent="0.25">
      <c r="A15102" s="290"/>
    </row>
    <row r="15103" spans="1:1" x14ac:dyDescent="0.25">
      <c r="A15103" s="290"/>
    </row>
    <row r="15104" spans="1:1" x14ac:dyDescent="0.25">
      <c r="A15104" s="290"/>
    </row>
    <row r="15105" spans="1:1" x14ac:dyDescent="0.25">
      <c r="A15105" s="290"/>
    </row>
    <row r="15106" spans="1:1" x14ac:dyDescent="0.25">
      <c r="A15106" s="290"/>
    </row>
    <row r="15107" spans="1:1" x14ac:dyDescent="0.25">
      <c r="A15107" s="290"/>
    </row>
    <row r="15108" spans="1:1" x14ac:dyDescent="0.25">
      <c r="A15108" s="290"/>
    </row>
    <row r="15109" spans="1:1" x14ac:dyDescent="0.25">
      <c r="A15109" s="290"/>
    </row>
    <row r="15110" spans="1:1" x14ac:dyDescent="0.25">
      <c r="A15110" s="290"/>
    </row>
    <row r="15111" spans="1:1" x14ac:dyDescent="0.25">
      <c r="A15111" s="290"/>
    </row>
    <row r="15112" spans="1:1" x14ac:dyDescent="0.25">
      <c r="A15112" s="290"/>
    </row>
    <row r="15113" spans="1:1" x14ac:dyDescent="0.25">
      <c r="A15113" s="290"/>
    </row>
    <row r="15114" spans="1:1" x14ac:dyDescent="0.25">
      <c r="A15114" s="290"/>
    </row>
    <row r="15115" spans="1:1" x14ac:dyDescent="0.25">
      <c r="A15115" s="290"/>
    </row>
    <row r="15116" spans="1:1" x14ac:dyDescent="0.25">
      <c r="A15116" s="290"/>
    </row>
    <row r="15117" spans="1:1" x14ac:dyDescent="0.25">
      <c r="A15117" s="290"/>
    </row>
    <row r="15118" spans="1:1" x14ac:dyDescent="0.25">
      <c r="A15118" s="290"/>
    </row>
    <row r="15119" spans="1:1" x14ac:dyDescent="0.25">
      <c r="A15119" s="290"/>
    </row>
    <row r="15120" spans="1:1" x14ac:dyDescent="0.25">
      <c r="A15120" s="290"/>
    </row>
    <row r="15121" spans="1:1" x14ac:dyDescent="0.25">
      <c r="A15121" s="290"/>
    </row>
    <row r="15122" spans="1:1" x14ac:dyDescent="0.25">
      <c r="A15122" s="290"/>
    </row>
    <row r="15123" spans="1:1" x14ac:dyDescent="0.25">
      <c r="A15123" s="290"/>
    </row>
    <row r="15124" spans="1:1" x14ac:dyDescent="0.25">
      <c r="A15124" s="290"/>
    </row>
    <row r="15125" spans="1:1" x14ac:dyDescent="0.25">
      <c r="A15125" s="290"/>
    </row>
    <row r="15126" spans="1:1" x14ac:dyDescent="0.25">
      <c r="A15126" s="290"/>
    </row>
    <row r="15127" spans="1:1" x14ac:dyDescent="0.25">
      <c r="A15127" s="290"/>
    </row>
    <row r="15128" spans="1:1" x14ac:dyDescent="0.25">
      <c r="A15128" s="290"/>
    </row>
    <row r="15129" spans="1:1" x14ac:dyDescent="0.25">
      <c r="A15129" s="290"/>
    </row>
    <row r="15130" spans="1:1" x14ac:dyDescent="0.25">
      <c r="A15130" s="290"/>
    </row>
    <row r="15131" spans="1:1" x14ac:dyDescent="0.25">
      <c r="A15131" s="290"/>
    </row>
    <row r="15132" spans="1:1" x14ac:dyDescent="0.25">
      <c r="A15132" s="290"/>
    </row>
    <row r="15133" spans="1:1" x14ac:dyDescent="0.25">
      <c r="A15133" s="290"/>
    </row>
    <row r="15134" spans="1:1" x14ac:dyDescent="0.25">
      <c r="A15134" s="290"/>
    </row>
    <row r="15135" spans="1:1" x14ac:dyDescent="0.25">
      <c r="A15135" s="290"/>
    </row>
    <row r="15136" spans="1:1" x14ac:dyDescent="0.25">
      <c r="A15136" s="290"/>
    </row>
    <row r="15137" spans="1:1" x14ac:dyDescent="0.25">
      <c r="A15137" s="290"/>
    </row>
    <row r="15138" spans="1:1" x14ac:dyDescent="0.25">
      <c r="A15138" s="290"/>
    </row>
    <row r="15139" spans="1:1" x14ac:dyDescent="0.25">
      <c r="A15139" s="290"/>
    </row>
    <row r="15140" spans="1:1" x14ac:dyDescent="0.25">
      <c r="A15140" s="290"/>
    </row>
    <row r="15141" spans="1:1" x14ac:dyDescent="0.25">
      <c r="A15141" s="290"/>
    </row>
    <row r="15142" spans="1:1" x14ac:dyDescent="0.25">
      <c r="A15142" s="290"/>
    </row>
    <row r="15143" spans="1:1" x14ac:dyDescent="0.25">
      <c r="A15143" s="290"/>
    </row>
    <row r="15144" spans="1:1" x14ac:dyDescent="0.25">
      <c r="A15144" s="290"/>
    </row>
    <row r="15145" spans="1:1" x14ac:dyDescent="0.25">
      <c r="A15145" s="290"/>
    </row>
    <row r="15146" spans="1:1" x14ac:dyDescent="0.25">
      <c r="A15146" s="290"/>
    </row>
    <row r="15147" spans="1:1" x14ac:dyDescent="0.25">
      <c r="A15147" s="290"/>
    </row>
    <row r="15148" spans="1:1" x14ac:dyDescent="0.25">
      <c r="A15148" s="290"/>
    </row>
    <row r="15149" spans="1:1" x14ac:dyDescent="0.25">
      <c r="A15149" s="290"/>
    </row>
    <row r="15150" spans="1:1" x14ac:dyDescent="0.25">
      <c r="A15150" s="290"/>
    </row>
    <row r="15151" spans="1:1" x14ac:dyDescent="0.25">
      <c r="A15151" s="290"/>
    </row>
    <row r="15152" spans="1:1" x14ac:dyDescent="0.25">
      <c r="A15152" s="290"/>
    </row>
    <row r="15153" spans="1:1" x14ac:dyDescent="0.25">
      <c r="A15153" s="290"/>
    </row>
    <row r="15154" spans="1:1" x14ac:dyDescent="0.25">
      <c r="A15154" s="290"/>
    </row>
    <row r="15155" spans="1:1" x14ac:dyDescent="0.25">
      <c r="A15155" s="290"/>
    </row>
    <row r="15156" spans="1:1" x14ac:dyDescent="0.25">
      <c r="A15156" s="290"/>
    </row>
    <row r="15157" spans="1:1" x14ac:dyDescent="0.25">
      <c r="A15157" s="290"/>
    </row>
    <row r="15158" spans="1:1" x14ac:dyDescent="0.25">
      <c r="A15158" s="290"/>
    </row>
    <row r="15159" spans="1:1" x14ac:dyDescent="0.25">
      <c r="A15159" s="290"/>
    </row>
    <row r="15160" spans="1:1" x14ac:dyDescent="0.25">
      <c r="A15160" s="290"/>
    </row>
    <row r="15161" spans="1:1" x14ac:dyDescent="0.25">
      <c r="A15161" s="290"/>
    </row>
    <row r="15162" spans="1:1" x14ac:dyDescent="0.25">
      <c r="A15162" s="290"/>
    </row>
    <row r="15163" spans="1:1" x14ac:dyDescent="0.25">
      <c r="A15163" s="290"/>
    </row>
    <row r="15164" spans="1:1" x14ac:dyDescent="0.25">
      <c r="A15164" s="290"/>
    </row>
    <row r="15165" spans="1:1" x14ac:dyDescent="0.25">
      <c r="A15165" s="290"/>
    </row>
    <row r="15166" spans="1:1" x14ac:dyDescent="0.25">
      <c r="A15166" s="290"/>
    </row>
    <row r="15167" spans="1:1" x14ac:dyDescent="0.25">
      <c r="A15167" s="290"/>
    </row>
    <row r="15168" spans="1:1" x14ac:dyDescent="0.25">
      <c r="A15168" s="290"/>
    </row>
    <row r="15169" spans="1:1" x14ac:dyDescent="0.25">
      <c r="A15169" s="290"/>
    </row>
    <row r="15170" spans="1:1" x14ac:dyDescent="0.25">
      <c r="A15170" s="290"/>
    </row>
    <row r="15171" spans="1:1" x14ac:dyDescent="0.25">
      <c r="A15171" s="290"/>
    </row>
    <row r="15172" spans="1:1" x14ac:dyDescent="0.25">
      <c r="A15172" s="290"/>
    </row>
    <row r="15173" spans="1:1" x14ac:dyDescent="0.25">
      <c r="A15173" s="290"/>
    </row>
    <row r="15174" spans="1:1" x14ac:dyDescent="0.25">
      <c r="A15174" s="290"/>
    </row>
    <row r="15175" spans="1:1" x14ac:dyDescent="0.25">
      <c r="A15175" s="290"/>
    </row>
    <row r="15176" spans="1:1" x14ac:dyDescent="0.25">
      <c r="A15176" s="290"/>
    </row>
    <row r="15177" spans="1:1" x14ac:dyDescent="0.25">
      <c r="A15177" s="290"/>
    </row>
    <row r="15178" spans="1:1" x14ac:dyDescent="0.25">
      <c r="A15178" s="290"/>
    </row>
    <row r="15179" spans="1:1" x14ac:dyDescent="0.25">
      <c r="A15179" s="290"/>
    </row>
    <row r="15180" spans="1:1" x14ac:dyDescent="0.25">
      <c r="A15180" s="290"/>
    </row>
    <row r="15181" spans="1:1" x14ac:dyDescent="0.25">
      <c r="A15181" s="290"/>
    </row>
    <row r="15182" spans="1:1" x14ac:dyDescent="0.25">
      <c r="A15182" s="290"/>
    </row>
    <row r="15183" spans="1:1" x14ac:dyDescent="0.25">
      <c r="A15183" s="290"/>
    </row>
    <row r="15184" spans="1:1" x14ac:dyDescent="0.25">
      <c r="A15184" s="290"/>
    </row>
    <row r="15185" spans="1:1" x14ac:dyDescent="0.25">
      <c r="A15185" s="290"/>
    </row>
    <row r="15186" spans="1:1" x14ac:dyDescent="0.25">
      <c r="A15186" s="290"/>
    </row>
    <row r="15187" spans="1:1" x14ac:dyDescent="0.25">
      <c r="A15187" s="290"/>
    </row>
    <row r="15188" spans="1:1" x14ac:dyDescent="0.25">
      <c r="A15188" s="290"/>
    </row>
    <row r="15189" spans="1:1" x14ac:dyDescent="0.25">
      <c r="A15189" s="290"/>
    </row>
    <row r="15190" spans="1:1" x14ac:dyDescent="0.25">
      <c r="A15190" s="290"/>
    </row>
    <row r="15191" spans="1:1" x14ac:dyDescent="0.25">
      <c r="A15191" s="290"/>
    </row>
    <row r="15192" spans="1:1" x14ac:dyDescent="0.25">
      <c r="A15192" s="290"/>
    </row>
    <row r="15193" spans="1:1" x14ac:dyDescent="0.25">
      <c r="A15193" s="290"/>
    </row>
    <row r="15194" spans="1:1" x14ac:dyDescent="0.25">
      <c r="A15194" s="290"/>
    </row>
    <row r="15195" spans="1:1" x14ac:dyDescent="0.25">
      <c r="A15195" s="290"/>
    </row>
    <row r="15196" spans="1:1" x14ac:dyDescent="0.25">
      <c r="A15196" s="290"/>
    </row>
    <row r="15197" spans="1:1" x14ac:dyDescent="0.25">
      <c r="A15197" s="290"/>
    </row>
    <row r="15198" spans="1:1" x14ac:dyDescent="0.25">
      <c r="A15198" s="290"/>
    </row>
    <row r="15199" spans="1:1" x14ac:dyDescent="0.25">
      <c r="A15199" s="290"/>
    </row>
    <row r="15200" spans="1:1" x14ac:dyDescent="0.25">
      <c r="A15200" s="290"/>
    </row>
    <row r="15201" spans="1:1" x14ac:dyDescent="0.25">
      <c r="A15201" s="290"/>
    </row>
    <row r="15202" spans="1:1" x14ac:dyDescent="0.25">
      <c r="A15202" s="290"/>
    </row>
    <row r="15203" spans="1:1" x14ac:dyDescent="0.25">
      <c r="A15203" s="290"/>
    </row>
    <row r="15204" spans="1:1" x14ac:dyDescent="0.25">
      <c r="A15204" s="290"/>
    </row>
    <row r="15205" spans="1:1" x14ac:dyDescent="0.25">
      <c r="A15205" s="290"/>
    </row>
    <row r="15206" spans="1:1" x14ac:dyDescent="0.25">
      <c r="A15206" s="290"/>
    </row>
    <row r="15207" spans="1:1" x14ac:dyDescent="0.25">
      <c r="A15207" s="290"/>
    </row>
    <row r="15208" spans="1:1" x14ac:dyDescent="0.25">
      <c r="A15208" s="290"/>
    </row>
    <row r="15209" spans="1:1" x14ac:dyDescent="0.25">
      <c r="A15209" s="290"/>
    </row>
    <row r="15210" spans="1:1" x14ac:dyDescent="0.25">
      <c r="A15210" s="290"/>
    </row>
    <row r="15211" spans="1:1" x14ac:dyDescent="0.25">
      <c r="A15211" s="290"/>
    </row>
    <row r="15212" spans="1:1" x14ac:dyDescent="0.25">
      <c r="A15212" s="290"/>
    </row>
    <row r="15213" spans="1:1" x14ac:dyDescent="0.25">
      <c r="A15213" s="290"/>
    </row>
    <row r="15214" spans="1:1" x14ac:dyDescent="0.25">
      <c r="A15214" s="290"/>
    </row>
    <row r="15215" spans="1:1" x14ac:dyDescent="0.25">
      <c r="A15215" s="290"/>
    </row>
    <row r="15216" spans="1:1" x14ac:dyDescent="0.25">
      <c r="A15216" s="290"/>
    </row>
    <row r="15217" spans="1:1" x14ac:dyDescent="0.25">
      <c r="A15217" s="290"/>
    </row>
    <row r="15218" spans="1:1" x14ac:dyDescent="0.25">
      <c r="A15218" s="290"/>
    </row>
    <row r="15219" spans="1:1" x14ac:dyDescent="0.25">
      <c r="A15219" s="290"/>
    </row>
    <row r="15220" spans="1:1" x14ac:dyDescent="0.25">
      <c r="A15220" s="290"/>
    </row>
    <row r="15221" spans="1:1" x14ac:dyDescent="0.25">
      <c r="A15221" s="290"/>
    </row>
    <row r="15222" spans="1:1" x14ac:dyDescent="0.25">
      <c r="A15222" s="290"/>
    </row>
    <row r="15223" spans="1:1" x14ac:dyDescent="0.25">
      <c r="A15223" s="290"/>
    </row>
    <row r="15224" spans="1:1" x14ac:dyDescent="0.25">
      <c r="A15224" s="290"/>
    </row>
    <row r="15225" spans="1:1" x14ac:dyDescent="0.25">
      <c r="A15225" s="290"/>
    </row>
    <row r="15226" spans="1:1" x14ac:dyDescent="0.25">
      <c r="A15226" s="290"/>
    </row>
    <row r="15227" spans="1:1" x14ac:dyDescent="0.25">
      <c r="A15227" s="290"/>
    </row>
    <row r="15228" spans="1:1" x14ac:dyDescent="0.25">
      <c r="A15228" s="290"/>
    </row>
    <row r="15229" spans="1:1" x14ac:dyDescent="0.25">
      <c r="A15229" s="290"/>
    </row>
    <row r="15230" spans="1:1" x14ac:dyDescent="0.25">
      <c r="A15230" s="290"/>
    </row>
    <row r="15231" spans="1:1" x14ac:dyDescent="0.25">
      <c r="A15231" s="290"/>
    </row>
    <row r="15232" spans="1:1" x14ac:dyDescent="0.25">
      <c r="A15232" s="290"/>
    </row>
    <row r="15233" spans="1:1" x14ac:dyDescent="0.25">
      <c r="A15233" s="290"/>
    </row>
    <row r="15234" spans="1:1" x14ac:dyDescent="0.25">
      <c r="A15234" s="290"/>
    </row>
    <row r="15235" spans="1:1" x14ac:dyDescent="0.25">
      <c r="A15235" s="290"/>
    </row>
    <row r="15236" spans="1:1" x14ac:dyDescent="0.25">
      <c r="A15236" s="290"/>
    </row>
    <row r="15237" spans="1:1" x14ac:dyDescent="0.25">
      <c r="A15237" s="290"/>
    </row>
    <row r="15238" spans="1:1" x14ac:dyDescent="0.25">
      <c r="A15238" s="290"/>
    </row>
    <row r="15239" spans="1:1" x14ac:dyDescent="0.25">
      <c r="A15239" s="290"/>
    </row>
    <row r="15240" spans="1:1" x14ac:dyDescent="0.25">
      <c r="A15240" s="290"/>
    </row>
    <row r="15241" spans="1:1" x14ac:dyDescent="0.25">
      <c r="A15241" s="290"/>
    </row>
    <row r="15242" spans="1:1" x14ac:dyDescent="0.25">
      <c r="A15242" s="290"/>
    </row>
    <row r="15243" spans="1:1" x14ac:dyDescent="0.25">
      <c r="A15243" s="290"/>
    </row>
    <row r="15244" spans="1:1" x14ac:dyDescent="0.25">
      <c r="A15244" s="290"/>
    </row>
    <row r="15245" spans="1:1" x14ac:dyDescent="0.25">
      <c r="A15245" s="290"/>
    </row>
    <row r="15246" spans="1:1" x14ac:dyDescent="0.25">
      <c r="A15246" s="290"/>
    </row>
    <row r="15247" spans="1:1" x14ac:dyDescent="0.25">
      <c r="A15247" s="290"/>
    </row>
    <row r="15248" spans="1:1" x14ac:dyDescent="0.25">
      <c r="A15248" s="290"/>
    </row>
    <row r="15249" spans="1:1" x14ac:dyDescent="0.25">
      <c r="A15249" s="290"/>
    </row>
    <row r="15250" spans="1:1" x14ac:dyDescent="0.25">
      <c r="A15250" s="290"/>
    </row>
    <row r="15251" spans="1:1" x14ac:dyDescent="0.25">
      <c r="A15251" s="290"/>
    </row>
    <row r="15252" spans="1:1" x14ac:dyDescent="0.25">
      <c r="A15252" s="290"/>
    </row>
    <row r="15253" spans="1:1" x14ac:dyDescent="0.25">
      <c r="A15253" s="290"/>
    </row>
    <row r="15254" spans="1:1" x14ac:dyDescent="0.25">
      <c r="A15254" s="290"/>
    </row>
    <row r="15255" spans="1:1" x14ac:dyDescent="0.25">
      <c r="A15255" s="290"/>
    </row>
    <row r="15256" spans="1:1" x14ac:dyDescent="0.25">
      <c r="A15256" s="290"/>
    </row>
    <row r="15257" spans="1:1" x14ac:dyDescent="0.25">
      <c r="A15257" s="290"/>
    </row>
    <row r="15258" spans="1:1" x14ac:dyDescent="0.25">
      <c r="A15258" s="290"/>
    </row>
    <row r="15259" spans="1:1" x14ac:dyDescent="0.25">
      <c r="A15259" s="290"/>
    </row>
    <row r="15260" spans="1:1" x14ac:dyDescent="0.25">
      <c r="A15260" s="290"/>
    </row>
    <row r="15261" spans="1:1" x14ac:dyDescent="0.25">
      <c r="A15261" s="290"/>
    </row>
    <row r="15262" spans="1:1" x14ac:dyDescent="0.25">
      <c r="A15262" s="290"/>
    </row>
    <row r="15263" spans="1:1" x14ac:dyDescent="0.25">
      <c r="A15263" s="290"/>
    </row>
    <row r="15264" spans="1:1" x14ac:dyDescent="0.25">
      <c r="A15264" s="290"/>
    </row>
    <row r="15265" spans="1:1" x14ac:dyDescent="0.25">
      <c r="A15265" s="290"/>
    </row>
    <row r="15266" spans="1:1" x14ac:dyDescent="0.25">
      <c r="A15266" s="290"/>
    </row>
    <row r="15267" spans="1:1" x14ac:dyDescent="0.25">
      <c r="A15267" s="290"/>
    </row>
    <row r="15268" spans="1:1" x14ac:dyDescent="0.25">
      <c r="A15268" s="290"/>
    </row>
    <row r="15269" spans="1:1" x14ac:dyDescent="0.25">
      <c r="A15269" s="290"/>
    </row>
    <row r="15270" spans="1:1" x14ac:dyDescent="0.25">
      <c r="A15270" s="290"/>
    </row>
    <row r="15271" spans="1:1" x14ac:dyDescent="0.25">
      <c r="A15271" s="290"/>
    </row>
    <row r="15272" spans="1:1" x14ac:dyDescent="0.25">
      <c r="A15272" s="290"/>
    </row>
    <row r="15273" spans="1:1" x14ac:dyDescent="0.25">
      <c r="A15273" s="290"/>
    </row>
    <row r="15274" spans="1:1" x14ac:dyDescent="0.25">
      <c r="A15274" s="290"/>
    </row>
    <row r="15275" spans="1:1" x14ac:dyDescent="0.25">
      <c r="A15275" s="290"/>
    </row>
    <row r="15276" spans="1:1" x14ac:dyDescent="0.25">
      <c r="A15276" s="290"/>
    </row>
    <row r="15277" spans="1:1" x14ac:dyDescent="0.25">
      <c r="A15277" s="290"/>
    </row>
    <row r="15278" spans="1:1" x14ac:dyDescent="0.25">
      <c r="A15278" s="290"/>
    </row>
    <row r="15279" spans="1:1" x14ac:dyDescent="0.25">
      <c r="A15279" s="290"/>
    </row>
    <row r="15280" spans="1:1" x14ac:dyDescent="0.25">
      <c r="A15280" s="290"/>
    </row>
    <row r="15281" spans="1:1" x14ac:dyDescent="0.25">
      <c r="A15281" s="290"/>
    </row>
    <row r="15282" spans="1:1" x14ac:dyDescent="0.25">
      <c r="A15282" s="290"/>
    </row>
    <row r="15283" spans="1:1" x14ac:dyDescent="0.25">
      <c r="A15283" s="290"/>
    </row>
    <row r="15284" spans="1:1" x14ac:dyDescent="0.25">
      <c r="A15284" s="290"/>
    </row>
    <row r="15285" spans="1:1" x14ac:dyDescent="0.25">
      <c r="A15285" s="290"/>
    </row>
    <row r="15286" spans="1:1" x14ac:dyDescent="0.25">
      <c r="A15286" s="290"/>
    </row>
    <row r="15287" spans="1:1" x14ac:dyDescent="0.25">
      <c r="A15287" s="290"/>
    </row>
    <row r="15288" spans="1:1" x14ac:dyDescent="0.25">
      <c r="A15288" s="290"/>
    </row>
    <row r="15289" spans="1:1" x14ac:dyDescent="0.25">
      <c r="A15289" s="290"/>
    </row>
    <row r="15290" spans="1:1" x14ac:dyDescent="0.25">
      <c r="A15290" s="290"/>
    </row>
    <row r="15291" spans="1:1" x14ac:dyDescent="0.25">
      <c r="A15291" s="290"/>
    </row>
    <row r="15292" spans="1:1" x14ac:dyDescent="0.25">
      <c r="A15292" s="290"/>
    </row>
    <row r="15293" spans="1:1" x14ac:dyDescent="0.25">
      <c r="A15293" s="290"/>
    </row>
    <row r="15294" spans="1:1" x14ac:dyDescent="0.25">
      <c r="A15294" s="290"/>
    </row>
    <row r="15295" spans="1:1" x14ac:dyDescent="0.25">
      <c r="A15295" s="290"/>
    </row>
    <row r="15296" spans="1:1" x14ac:dyDescent="0.25">
      <c r="A15296" s="290"/>
    </row>
    <row r="15297" spans="1:1" x14ac:dyDescent="0.25">
      <c r="A15297" s="290"/>
    </row>
    <row r="15298" spans="1:1" x14ac:dyDescent="0.25">
      <c r="A15298" s="290"/>
    </row>
    <row r="15299" spans="1:1" x14ac:dyDescent="0.25">
      <c r="A15299" s="290"/>
    </row>
    <row r="15300" spans="1:1" x14ac:dyDescent="0.25">
      <c r="A15300" s="290"/>
    </row>
    <row r="15301" spans="1:1" x14ac:dyDescent="0.25">
      <c r="A15301" s="290"/>
    </row>
    <row r="15302" spans="1:1" x14ac:dyDescent="0.25">
      <c r="A15302" s="290"/>
    </row>
    <row r="15303" spans="1:1" x14ac:dyDescent="0.25">
      <c r="A15303" s="290"/>
    </row>
    <row r="15304" spans="1:1" x14ac:dyDescent="0.25">
      <c r="A15304" s="290"/>
    </row>
    <row r="15305" spans="1:1" x14ac:dyDescent="0.25">
      <c r="A15305" s="290"/>
    </row>
    <row r="15306" spans="1:1" x14ac:dyDescent="0.25">
      <c r="A15306" s="290"/>
    </row>
    <row r="15307" spans="1:1" x14ac:dyDescent="0.25">
      <c r="A15307" s="290"/>
    </row>
    <row r="15308" spans="1:1" x14ac:dyDescent="0.25">
      <c r="A15308" s="290"/>
    </row>
    <row r="15309" spans="1:1" x14ac:dyDescent="0.25">
      <c r="A15309" s="290"/>
    </row>
    <row r="15310" spans="1:1" x14ac:dyDescent="0.25">
      <c r="A15310" s="290"/>
    </row>
    <row r="15311" spans="1:1" x14ac:dyDescent="0.25">
      <c r="A15311" s="290"/>
    </row>
    <row r="15312" spans="1:1" x14ac:dyDescent="0.25">
      <c r="A15312" s="290"/>
    </row>
    <row r="15313" spans="1:1" x14ac:dyDescent="0.25">
      <c r="A15313" s="290"/>
    </row>
    <row r="15314" spans="1:1" x14ac:dyDescent="0.25">
      <c r="A15314" s="290"/>
    </row>
    <row r="15315" spans="1:1" x14ac:dyDescent="0.25">
      <c r="A15315" s="290"/>
    </row>
    <row r="15316" spans="1:1" x14ac:dyDescent="0.25">
      <c r="A15316" s="290"/>
    </row>
    <row r="15317" spans="1:1" x14ac:dyDescent="0.25">
      <c r="A15317" s="290"/>
    </row>
    <row r="15318" spans="1:1" x14ac:dyDescent="0.25">
      <c r="A15318" s="290"/>
    </row>
    <row r="15319" spans="1:1" x14ac:dyDescent="0.25">
      <c r="A15319" s="290"/>
    </row>
    <row r="15320" spans="1:1" x14ac:dyDescent="0.25">
      <c r="A15320" s="290"/>
    </row>
    <row r="15321" spans="1:1" x14ac:dyDescent="0.25">
      <c r="A15321" s="290"/>
    </row>
    <row r="15322" spans="1:1" x14ac:dyDescent="0.25">
      <c r="A15322" s="290"/>
    </row>
    <row r="15323" spans="1:1" x14ac:dyDescent="0.25">
      <c r="A15323" s="290"/>
    </row>
    <row r="15324" spans="1:1" x14ac:dyDescent="0.25">
      <c r="A15324" s="290"/>
    </row>
    <row r="15325" spans="1:1" x14ac:dyDescent="0.25">
      <c r="A15325" s="290"/>
    </row>
    <row r="15326" spans="1:1" x14ac:dyDescent="0.25">
      <c r="A15326" s="290"/>
    </row>
    <row r="15327" spans="1:1" x14ac:dyDescent="0.25">
      <c r="A15327" s="290"/>
    </row>
    <row r="15328" spans="1:1" x14ac:dyDescent="0.25">
      <c r="A15328" s="290"/>
    </row>
    <row r="15329" spans="1:1" x14ac:dyDescent="0.25">
      <c r="A15329" s="290"/>
    </row>
    <row r="15330" spans="1:1" x14ac:dyDescent="0.25">
      <c r="A15330" s="290"/>
    </row>
    <row r="15331" spans="1:1" x14ac:dyDescent="0.25">
      <c r="A15331" s="290"/>
    </row>
    <row r="15332" spans="1:1" x14ac:dyDescent="0.25">
      <c r="A15332" s="290"/>
    </row>
    <row r="15333" spans="1:1" x14ac:dyDescent="0.25">
      <c r="A15333" s="290"/>
    </row>
    <row r="15334" spans="1:1" x14ac:dyDescent="0.25">
      <c r="A15334" s="290"/>
    </row>
    <row r="15335" spans="1:1" x14ac:dyDescent="0.25">
      <c r="A15335" s="290"/>
    </row>
    <row r="15336" spans="1:1" x14ac:dyDescent="0.25">
      <c r="A15336" s="290"/>
    </row>
    <row r="15337" spans="1:1" x14ac:dyDescent="0.25">
      <c r="A15337" s="290"/>
    </row>
    <row r="15338" spans="1:1" x14ac:dyDescent="0.25">
      <c r="A15338" s="290"/>
    </row>
    <row r="15339" spans="1:1" x14ac:dyDescent="0.25">
      <c r="A15339" s="290"/>
    </row>
    <row r="15340" spans="1:1" x14ac:dyDescent="0.25">
      <c r="A15340" s="290"/>
    </row>
    <row r="15341" spans="1:1" x14ac:dyDescent="0.25">
      <c r="A15341" s="290"/>
    </row>
    <row r="15342" spans="1:1" x14ac:dyDescent="0.25">
      <c r="A15342" s="290"/>
    </row>
    <row r="15343" spans="1:1" x14ac:dyDescent="0.25">
      <c r="A15343" s="290"/>
    </row>
    <row r="15344" spans="1:1" x14ac:dyDescent="0.25">
      <c r="A15344" s="290"/>
    </row>
    <row r="15345" spans="1:1" x14ac:dyDescent="0.25">
      <c r="A15345" s="290"/>
    </row>
    <row r="15346" spans="1:1" x14ac:dyDescent="0.25">
      <c r="A15346" s="290"/>
    </row>
    <row r="15347" spans="1:1" x14ac:dyDescent="0.25">
      <c r="A15347" s="290"/>
    </row>
    <row r="15348" spans="1:1" x14ac:dyDescent="0.25">
      <c r="A15348" s="290"/>
    </row>
    <row r="15349" spans="1:1" x14ac:dyDescent="0.25">
      <c r="A15349" s="290"/>
    </row>
    <row r="15350" spans="1:1" x14ac:dyDescent="0.25">
      <c r="A15350" s="290"/>
    </row>
    <row r="15351" spans="1:1" x14ac:dyDescent="0.25">
      <c r="A15351" s="290"/>
    </row>
    <row r="15352" spans="1:1" x14ac:dyDescent="0.25">
      <c r="A15352" s="290"/>
    </row>
    <row r="15353" spans="1:1" x14ac:dyDescent="0.25">
      <c r="A15353" s="290"/>
    </row>
    <row r="15354" spans="1:1" x14ac:dyDescent="0.25">
      <c r="A15354" s="290"/>
    </row>
    <row r="15355" spans="1:1" x14ac:dyDescent="0.25">
      <c r="A15355" s="290"/>
    </row>
    <row r="15356" spans="1:1" x14ac:dyDescent="0.25">
      <c r="A15356" s="290"/>
    </row>
    <row r="15357" spans="1:1" x14ac:dyDescent="0.25">
      <c r="A15357" s="290"/>
    </row>
    <row r="15358" spans="1:1" x14ac:dyDescent="0.25">
      <c r="A15358" s="290"/>
    </row>
    <row r="15359" spans="1:1" x14ac:dyDescent="0.25">
      <c r="A15359" s="290"/>
    </row>
    <row r="15360" spans="1:1" x14ac:dyDescent="0.25">
      <c r="A15360" s="290"/>
    </row>
    <row r="15361" spans="1:1" x14ac:dyDescent="0.25">
      <c r="A15361" s="290"/>
    </row>
    <row r="15362" spans="1:1" x14ac:dyDescent="0.25">
      <c r="A15362" s="290"/>
    </row>
    <row r="15363" spans="1:1" x14ac:dyDescent="0.25">
      <c r="A15363" s="290"/>
    </row>
    <row r="15364" spans="1:1" x14ac:dyDescent="0.25">
      <c r="A15364" s="290"/>
    </row>
    <row r="15365" spans="1:1" x14ac:dyDescent="0.25">
      <c r="A15365" s="290"/>
    </row>
    <row r="15366" spans="1:1" x14ac:dyDescent="0.25">
      <c r="A15366" s="290"/>
    </row>
    <row r="15367" spans="1:1" x14ac:dyDescent="0.25">
      <c r="A15367" s="290"/>
    </row>
    <row r="15368" spans="1:1" x14ac:dyDescent="0.25">
      <c r="A15368" s="290"/>
    </row>
    <row r="15369" spans="1:1" x14ac:dyDescent="0.25">
      <c r="A15369" s="290"/>
    </row>
    <row r="15370" spans="1:1" x14ac:dyDescent="0.25">
      <c r="A15370" s="290"/>
    </row>
    <row r="15371" spans="1:1" x14ac:dyDescent="0.25">
      <c r="A15371" s="290"/>
    </row>
    <row r="15372" spans="1:1" x14ac:dyDescent="0.25">
      <c r="A15372" s="290"/>
    </row>
    <row r="15373" spans="1:1" x14ac:dyDescent="0.25">
      <c r="A15373" s="290"/>
    </row>
    <row r="15374" spans="1:1" x14ac:dyDescent="0.25">
      <c r="A15374" s="290"/>
    </row>
    <row r="15375" spans="1:1" x14ac:dyDescent="0.25">
      <c r="A15375" s="290"/>
    </row>
    <row r="15376" spans="1:1" x14ac:dyDescent="0.25">
      <c r="A15376" s="290"/>
    </row>
    <row r="15377" spans="1:1" x14ac:dyDescent="0.25">
      <c r="A15377" s="290"/>
    </row>
    <row r="15378" spans="1:1" x14ac:dyDescent="0.25">
      <c r="A15378" s="290"/>
    </row>
    <row r="15379" spans="1:1" x14ac:dyDescent="0.25">
      <c r="A15379" s="290"/>
    </row>
    <row r="15380" spans="1:1" x14ac:dyDescent="0.25">
      <c r="A15380" s="290"/>
    </row>
    <row r="15381" spans="1:1" x14ac:dyDescent="0.25">
      <c r="A15381" s="290"/>
    </row>
    <row r="15382" spans="1:1" x14ac:dyDescent="0.25">
      <c r="A15382" s="290"/>
    </row>
    <row r="15383" spans="1:1" x14ac:dyDescent="0.25">
      <c r="A15383" s="290"/>
    </row>
    <row r="15384" spans="1:1" x14ac:dyDescent="0.25">
      <c r="A15384" s="290"/>
    </row>
    <row r="15385" spans="1:1" x14ac:dyDescent="0.25">
      <c r="A15385" s="290"/>
    </row>
    <row r="15386" spans="1:1" x14ac:dyDescent="0.25">
      <c r="A15386" s="290"/>
    </row>
    <row r="15387" spans="1:1" x14ac:dyDescent="0.25">
      <c r="A15387" s="290"/>
    </row>
    <row r="15388" spans="1:1" x14ac:dyDescent="0.25">
      <c r="A15388" s="290"/>
    </row>
    <row r="15389" spans="1:1" x14ac:dyDescent="0.25">
      <c r="A15389" s="290"/>
    </row>
    <row r="15390" spans="1:1" x14ac:dyDescent="0.25">
      <c r="A15390" s="290"/>
    </row>
    <row r="15391" spans="1:1" x14ac:dyDescent="0.25">
      <c r="A15391" s="290"/>
    </row>
    <row r="15392" spans="1:1" x14ac:dyDescent="0.25">
      <c r="A15392" s="290"/>
    </row>
    <row r="15393" spans="1:1" x14ac:dyDescent="0.25">
      <c r="A15393" s="290"/>
    </row>
    <row r="15394" spans="1:1" x14ac:dyDescent="0.25">
      <c r="A15394" s="290"/>
    </row>
    <row r="15395" spans="1:1" x14ac:dyDescent="0.25">
      <c r="A15395" s="290"/>
    </row>
    <row r="15396" spans="1:1" x14ac:dyDescent="0.25">
      <c r="A15396" s="290"/>
    </row>
    <row r="15397" spans="1:1" x14ac:dyDescent="0.25">
      <c r="A15397" s="290"/>
    </row>
    <row r="15398" spans="1:1" x14ac:dyDescent="0.25">
      <c r="A15398" s="290"/>
    </row>
    <row r="15399" spans="1:1" x14ac:dyDescent="0.25">
      <c r="A15399" s="290"/>
    </row>
    <row r="15400" spans="1:1" x14ac:dyDescent="0.25">
      <c r="A15400" s="290"/>
    </row>
    <row r="15401" spans="1:1" x14ac:dyDescent="0.25">
      <c r="A15401" s="290"/>
    </row>
    <row r="15402" spans="1:1" x14ac:dyDescent="0.25">
      <c r="A15402" s="290"/>
    </row>
    <row r="15403" spans="1:1" x14ac:dyDescent="0.25">
      <c r="A15403" s="290"/>
    </row>
    <row r="15404" spans="1:1" x14ac:dyDescent="0.25">
      <c r="A15404" s="290"/>
    </row>
    <row r="15405" spans="1:1" x14ac:dyDescent="0.25">
      <c r="A15405" s="290"/>
    </row>
    <row r="15406" spans="1:1" x14ac:dyDescent="0.25">
      <c r="A15406" s="290"/>
    </row>
    <row r="15407" spans="1:1" x14ac:dyDescent="0.25">
      <c r="A15407" s="290"/>
    </row>
    <row r="15408" spans="1:1" x14ac:dyDescent="0.25">
      <c r="A15408" s="290"/>
    </row>
    <row r="15409" spans="1:1" x14ac:dyDescent="0.25">
      <c r="A15409" s="290"/>
    </row>
    <row r="15410" spans="1:1" x14ac:dyDescent="0.25">
      <c r="A15410" s="290"/>
    </row>
    <row r="15411" spans="1:1" x14ac:dyDescent="0.25">
      <c r="A15411" s="290"/>
    </row>
    <row r="15412" spans="1:1" x14ac:dyDescent="0.25">
      <c r="A15412" s="290"/>
    </row>
    <row r="15413" spans="1:1" x14ac:dyDescent="0.25">
      <c r="A15413" s="290"/>
    </row>
    <row r="15414" spans="1:1" x14ac:dyDescent="0.25">
      <c r="A15414" s="290"/>
    </row>
    <row r="15415" spans="1:1" x14ac:dyDescent="0.25">
      <c r="A15415" s="290"/>
    </row>
    <row r="15416" spans="1:1" x14ac:dyDescent="0.25">
      <c r="A15416" s="290"/>
    </row>
    <row r="15417" spans="1:1" x14ac:dyDescent="0.25">
      <c r="A15417" s="290"/>
    </row>
    <row r="15418" spans="1:1" x14ac:dyDescent="0.25">
      <c r="A15418" s="290"/>
    </row>
    <row r="15419" spans="1:1" x14ac:dyDescent="0.25">
      <c r="A15419" s="290"/>
    </row>
    <row r="15420" spans="1:1" x14ac:dyDescent="0.25">
      <c r="A15420" s="290"/>
    </row>
    <row r="15421" spans="1:1" x14ac:dyDescent="0.25">
      <c r="A15421" s="290"/>
    </row>
    <row r="15422" spans="1:1" x14ac:dyDescent="0.25">
      <c r="A15422" s="290"/>
    </row>
    <row r="15423" spans="1:1" x14ac:dyDescent="0.25">
      <c r="A15423" s="290"/>
    </row>
    <row r="15424" spans="1:1" x14ac:dyDescent="0.25">
      <c r="A15424" s="290"/>
    </row>
    <row r="15425" spans="1:1" x14ac:dyDescent="0.25">
      <c r="A15425" s="290"/>
    </row>
    <row r="15426" spans="1:1" x14ac:dyDescent="0.25">
      <c r="A15426" s="290"/>
    </row>
    <row r="15427" spans="1:1" x14ac:dyDescent="0.25">
      <c r="A15427" s="290"/>
    </row>
    <row r="15428" spans="1:1" x14ac:dyDescent="0.25">
      <c r="A15428" s="290"/>
    </row>
    <row r="15429" spans="1:1" x14ac:dyDescent="0.25">
      <c r="A15429" s="290"/>
    </row>
    <row r="15430" spans="1:1" x14ac:dyDescent="0.25">
      <c r="A15430" s="290"/>
    </row>
    <row r="15431" spans="1:1" x14ac:dyDescent="0.25">
      <c r="A15431" s="290"/>
    </row>
    <row r="15432" spans="1:1" x14ac:dyDescent="0.25">
      <c r="A15432" s="290"/>
    </row>
    <row r="15433" spans="1:1" x14ac:dyDescent="0.25">
      <c r="A15433" s="290"/>
    </row>
    <row r="15434" spans="1:1" x14ac:dyDescent="0.25">
      <c r="A15434" s="290"/>
    </row>
    <row r="15435" spans="1:1" x14ac:dyDescent="0.25">
      <c r="A15435" s="290"/>
    </row>
    <row r="15436" spans="1:1" x14ac:dyDescent="0.25">
      <c r="A15436" s="290"/>
    </row>
    <row r="15437" spans="1:1" x14ac:dyDescent="0.25">
      <c r="A15437" s="290"/>
    </row>
    <row r="15438" spans="1:1" x14ac:dyDescent="0.25">
      <c r="A15438" s="290"/>
    </row>
    <row r="15439" spans="1:1" x14ac:dyDescent="0.25">
      <c r="A15439" s="290"/>
    </row>
    <row r="15440" spans="1:1" x14ac:dyDescent="0.25">
      <c r="A15440" s="290"/>
    </row>
    <row r="15441" spans="1:1" x14ac:dyDescent="0.25">
      <c r="A15441" s="290"/>
    </row>
    <row r="15442" spans="1:1" x14ac:dyDescent="0.25">
      <c r="A15442" s="290"/>
    </row>
    <row r="15443" spans="1:1" x14ac:dyDescent="0.25">
      <c r="A15443" s="290"/>
    </row>
    <row r="15444" spans="1:1" x14ac:dyDescent="0.25">
      <c r="A15444" s="290"/>
    </row>
    <row r="15445" spans="1:1" x14ac:dyDescent="0.25">
      <c r="A15445" s="290"/>
    </row>
    <row r="15446" spans="1:1" x14ac:dyDescent="0.25">
      <c r="A15446" s="290"/>
    </row>
    <row r="15447" spans="1:1" x14ac:dyDescent="0.25">
      <c r="A15447" s="290"/>
    </row>
    <row r="15448" spans="1:1" x14ac:dyDescent="0.25">
      <c r="A15448" s="290"/>
    </row>
    <row r="15449" spans="1:1" x14ac:dyDescent="0.25">
      <c r="A15449" s="290"/>
    </row>
    <row r="15450" spans="1:1" x14ac:dyDescent="0.25">
      <c r="A15450" s="290"/>
    </row>
    <row r="15451" spans="1:1" x14ac:dyDescent="0.25">
      <c r="A15451" s="290"/>
    </row>
    <row r="15452" spans="1:1" x14ac:dyDescent="0.25">
      <c r="A15452" s="290"/>
    </row>
    <row r="15453" spans="1:1" x14ac:dyDescent="0.25">
      <c r="A15453" s="290"/>
    </row>
    <row r="15454" spans="1:1" x14ac:dyDescent="0.25">
      <c r="A15454" s="290"/>
    </row>
    <row r="15455" spans="1:1" x14ac:dyDescent="0.25">
      <c r="A15455" s="290"/>
    </row>
    <row r="15456" spans="1:1" x14ac:dyDescent="0.25">
      <c r="A15456" s="290"/>
    </row>
    <row r="15457" spans="1:1" x14ac:dyDescent="0.25">
      <c r="A15457" s="290"/>
    </row>
    <row r="15458" spans="1:1" x14ac:dyDescent="0.25">
      <c r="A15458" s="290"/>
    </row>
    <row r="15459" spans="1:1" x14ac:dyDescent="0.25">
      <c r="A15459" s="290"/>
    </row>
    <row r="15460" spans="1:1" x14ac:dyDescent="0.25">
      <c r="A15460" s="290"/>
    </row>
    <row r="15461" spans="1:1" x14ac:dyDescent="0.25">
      <c r="A15461" s="290"/>
    </row>
    <row r="15462" spans="1:1" x14ac:dyDescent="0.25">
      <c r="A15462" s="290"/>
    </row>
    <row r="15463" spans="1:1" x14ac:dyDescent="0.25">
      <c r="A15463" s="290"/>
    </row>
    <row r="15464" spans="1:1" x14ac:dyDescent="0.25">
      <c r="A15464" s="290"/>
    </row>
    <row r="15465" spans="1:1" x14ac:dyDescent="0.25">
      <c r="A15465" s="290"/>
    </row>
    <row r="15466" spans="1:1" x14ac:dyDescent="0.25">
      <c r="A15466" s="290"/>
    </row>
    <row r="15467" spans="1:1" x14ac:dyDescent="0.25">
      <c r="A15467" s="290"/>
    </row>
    <row r="15468" spans="1:1" x14ac:dyDescent="0.25">
      <c r="A15468" s="290"/>
    </row>
    <row r="15469" spans="1:1" x14ac:dyDescent="0.25">
      <c r="A15469" s="290"/>
    </row>
    <row r="15470" spans="1:1" x14ac:dyDescent="0.25">
      <c r="A15470" s="290"/>
    </row>
    <row r="15471" spans="1:1" x14ac:dyDescent="0.25">
      <c r="A15471" s="290"/>
    </row>
    <row r="15472" spans="1:1" x14ac:dyDescent="0.25">
      <c r="A15472" s="290"/>
    </row>
    <row r="15473" spans="1:1" x14ac:dyDescent="0.25">
      <c r="A15473" s="290"/>
    </row>
    <row r="15474" spans="1:1" x14ac:dyDescent="0.25">
      <c r="A15474" s="290"/>
    </row>
    <row r="15475" spans="1:1" x14ac:dyDescent="0.25">
      <c r="A15475" s="290"/>
    </row>
    <row r="15476" spans="1:1" x14ac:dyDescent="0.25">
      <c r="A15476" s="290"/>
    </row>
    <row r="15477" spans="1:1" x14ac:dyDescent="0.25">
      <c r="A15477" s="290"/>
    </row>
    <row r="15478" spans="1:1" x14ac:dyDescent="0.25">
      <c r="A15478" s="290"/>
    </row>
    <row r="15479" spans="1:1" x14ac:dyDescent="0.25">
      <c r="A15479" s="290"/>
    </row>
    <row r="15480" spans="1:1" x14ac:dyDescent="0.25">
      <c r="A15480" s="290"/>
    </row>
    <row r="15481" spans="1:1" x14ac:dyDescent="0.25">
      <c r="A15481" s="290"/>
    </row>
    <row r="15482" spans="1:1" x14ac:dyDescent="0.25">
      <c r="A15482" s="290"/>
    </row>
    <row r="15483" spans="1:1" x14ac:dyDescent="0.25">
      <c r="A15483" s="290"/>
    </row>
    <row r="15484" spans="1:1" x14ac:dyDescent="0.25">
      <c r="A15484" s="290"/>
    </row>
    <row r="15485" spans="1:1" x14ac:dyDescent="0.25">
      <c r="A15485" s="290"/>
    </row>
    <row r="15486" spans="1:1" x14ac:dyDescent="0.25">
      <c r="A15486" s="290"/>
    </row>
    <row r="15487" spans="1:1" x14ac:dyDescent="0.25">
      <c r="A15487" s="290"/>
    </row>
    <row r="15488" spans="1:1" x14ac:dyDescent="0.25">
      <c r="A15488" s="290"/>
    </row>
    <row r="15489" spans="1:1" x14ac:dyDescent="0.25">
      <c r="A15489" s="290"/>
    </row>
    <row r="15490" spans="1:1" x14ac:dyDescent="0.25">
      <c r="A15490" s="290"/>
    </row>
    <row r="15491" spans="1:1" x14ac:dyDescent="0.25">
      <c r="A15491" s="290"/>
    </row>
    <row r="15492" spans="1:1" x14ac:dyDescent="0.25">
      <c r="A15492" s="290"/>
    </row>
    <row r="15493" spans="1:1" x14ac:dyDescent="0.25">
      <c r="A15493" s="290"/>
    </row>
    <row r="15494" spans="1:1" x14ac:dyDescent="0.25">
      <c r="A15494" s="290"/>
    </row>
    <row r="15495" spans="1:1" x14ac:dyDescent="0.25">
      <c r="A15495" s="290"/>
    </row>
    <row r="15496" spans="1:1" x14ac:dyDescent="0.25">
      <c r="A15496" s="290"/>
    </row>
    <row r="15497" spans="1:1" x14ac:dyDescent="0.25">
      <c r="A15497" s="290"/>
    </row>
    <row r="15498" spans="1:1" x14ac:dyDescent="0.25">
      <c r="A15498" s="290"/>
    </row>
    <row r="15499" spans="1:1" x14ac:dyDescent="0.25">
      <c r="A15499" s="290"/>
    </row>
    <row r="15500" spans="1:1" x14ac:dyDescent="0.25">
      <c r="A15500" s="290"/>
    </row>
    <row r="15501" spans="1:1" x14ac:dyDescent="0.25">
      <c r="A15501" s="290"/>
    </row>
    <row r="15502" spans="1:1" x14ac:dyDescent="0.25">
      <c r="A15502" s="290"/>
    </row>
    <row r="15503" spans="1:1" x14ac:dyDescent="0.25">
      <c r="A15503" s="290"/>
    </row>
    <row r="15504" spans="1:1" x14ac:dyDescent="0.25">
      <c r="A15504" s="290"/>
    </row>
    <row r="15505" spans="1:1" x14ac:dyDescent="0.25">
      <c r="A15505" s="290"/>
    </row>
    <row r="15506" spans="1:1" x14ac:dyDescent="0.25">
      <c r="A15506" s="290"/>
    </row>
    <row r="15507" spans="1:1" x14ac:dyDescent="0.25">
      <c r="A15507" s="290"/>
    </row>
    <row r="15508" spans="1:1" x14ac:dyDescent="0.25">
      <c r="A15508" s="290"/>
    </row>
    <row r="15509" spans="1:1" x14ac:dyDescent="0.25">
      <c r="A15509" s="290"/>
    </row>
    <row r="15510" spans="1:1" x14ac:dyDescent="0.25">
      <c r="A15510" s="290"/>
    </row>
    <row r="15511" spans="1:1" x14ac:dyDescent="0.25">
      <c r="A15511" s="290"/>
    </row>
    <row r="15512" spans="1:1" x14ac:dyDescent="0.25">
      <c r="A15512" s="290"/>
    </row>
    <row r="15513" spans="1:1" x14ac:dyDescent="0.25">
      <c r="A15513" s="290"/>
    </row>
    <row r="15514" spans="1:1" x14ac:dyDescent="0.25">
      <c r="A15514" s="290"/>
    </row>
    <row r="15515" spans="1:1" x14ac:dyDescent="0.25">
      <c r="A15515" s="290"/>
    </row>
    <row r="15516" spans="1:1" x14ac:dyDescent="0.25">
      <c r="A15516" s="290"/>
    </row>
    <row r="15517" spans="1:1" x14ac:dyDescent="0.25">
      <c r="A15517" s="290"/>
    </row>
    <row r="15518" spans="1:1" x14ac:dyDescent="0.25">
      <c r="A15518" s="290"/>
    </row>
    <row r="15519" spans="1:1" x14ac:dyDescent="0.25">
      <c r="A15519" s="290"/>
    </row>
    <row r="15520" spans="1:1" x14ac:dyDescent="0.25">
      <c r="A15520" s="290"/>
    </row>
    <row r="15521" spans="1:1" x14ac:dyDescent="0.25">
      <c r="A15521" s="290"/>
    </row>
    <row r="15522" spans="1:1" x14ac:dyDescent="0.25">
      <c r="A15522" s="290"/>
    </row>
    <row r="15523" spans="1:1" x14ac:dyDescent="0.25">
      <c r="A15523" s="290"/>
    </row>
    <row r="15524" spans="1:1" x14ac:dyDescent="0.25">
      <c r="A15524" s="290"/>
    </row>
    <row r="15525" spans="1:1" x14ac:dyDescent="0.25">
      <c r="A15525" s="290"/>
    </row>
    <row r="15526" spans="1:1" x14ac:dyDescent="0.25">
      <c r="A15526" s="290"/>
    </row>
    <row r="15527" spans="1:1" x14ac:dyDescent="0.25">
      <c r="A15527" s="290"/>
    </row>
    <row r="15528" spans="1:1" x14ac:dyDescent="0.25">
      <c r="A15528" s="290"/>
    </row>
    <row r="15529" spans="1:1" x14ac:dyDescent="0.25">
      <c r="A15529" s="290"/>
    </row>
    <row r="15530" spans="1:1" x14ac:dyDescent="0.25">
      <c r="A15530" s="290"/>
    </row>
    <row r="15531" spans="1:1" x14ac:dyDescent="0.25">
      <c r="A15531" s="290"/>
    </row>
    <row r="15532" spans="1:1" x14ac:dyDescent="0.25">
      <c r="A15532" s="290"/>
    </row>
    <row r="15533" spans="1:1" x14ac:dyDescent="0.25">
      <c r="A15533" s="290"/>
    </row>
    <row r="15534" spans="1:1" x14ac:dyDescent="0.25">
      <c r="A15534" s="290"/>
    </row>
    <row r="15535" spans="1:1" x14ac:dyDescent="0.25">
      <c r="A15535" s="290"/>
    </row>
    <row r="15536" spans="1:1" x14ac:dyDescent="0.25">
      <c r="A15536" s="290"/>
    </row>
    <row r="15537" spans="1:1" x14ac:dyDescent="0.25">
      <c r="A15537" s="290"/>
    </row>
    <row r="15538" spans="1:1" x14ac:dyDescent="0.25">
      <c r="A15538" s="290"/>
    </row>
    <row r="15539" spans="1:1" x14ac:dyDescent="0.25">
      <c r="A15539" s="290"/>
    </row>
    <row r="15540" spans="1:1" x14ac:dyDescent="0.25">
      <c r="A15540" s="290"/>
    </row>
    <row r="15541" spans="1:1" x14ac:dyDescent="0.25">
      <c r="A15541" s="290"/>
    </row>
    <row r="15542" spans="1:1" x14ac:dyDescent="0.25">
      <c r="A15542" s="290"/>
    </row>
    <row r="15543" spans="1:1" x14ac:dyDescent="0.25">
      <c r="A15543" s="290"/>
    </row>
    <row r="15544" spans="1:1" x14ac:dyDescent="0.25">
      <c r="A15544" s="290"/>
    </row>
    <row r="15545" spans="1:1" x14ac:dyDescent="0.25">
      <c r="A15545" s="290"/>
    </row>
    <row r="15546" spans="1:1" x14ac:dyDescent="0.25">
      <c r="A15546" s="290"/>
    </row>
    <row r="15547" spans="1:1" x14ac:dyDescent="0.25">
      <c r="A15547" s="290"/>
    </row>
    <row r="15548" spans="1:1" x14ac:dyDescent="0.25">
      <c r="A15548" s="290"/>
    </row>
    <row r="15549" spans="1:1" x14ac:dyDescent="0.25">
      <c r="A15549" s="290"/>
    </row>
    <row r="15550" spans="1:1" x14ac:dyDescent="0.25">
      <c r="A15550" s="290"/>
    </row>
    <row r="15551" spans="1:1" x14ac:dyDescent="0.25">
      <c r="A15551" s="290"/>
    </row>
    <row r="15552" spans="1:1" x14ac:dyDescent="0.25">
      <c r="A15552" s="290"/>
    </row>
    <row r="15553" spans="1:1" x14ac:dyDescent="0.25">
      <c r="A15553" s="290"/>
    </row>
    <row r="15554" spans="1:1" x14ac:dyDescent="0.25">
      <c r="A15554" s="290"/>
    </row>
    <row r="15555" spans="1:1" x14ac:dyDescent="0.25">
      <c r="A15555" s="290"/>
    </row>
    <row r="15556" spans="1:1" x14ac:dyDescent="0.25">
      <c r="A15556" s="290"/>
    </row>
    <row r="15557" spans="1:1" x14ac:dyDescent="0.25">
      <c r="A15557" s="290"/>
    </row>
    <row r="15558" spans="1:1" x14ac:dyDescent="0.25">
      <c r="A15558" s="290"/>
    </row>
    <row r="15559" spans="1:1" x14ac:dyDescent="0.25">
      <c r="A15559" s="290"/>
    </row>
    <row r="15560" spans="1:1" x14ac:dyDescent="0.25">
      <c r="A15560" s="290"/>
    </row>
    <row r="15561" spans="1:1" x14ac:dyDescent="0.25">
      <c r="A15561" s="290"/>
    </row>
    <row r="15562" spans="1:1" x14ac:dyDescent="0.25">
      <c r="A15562" s="290"/>
    </row>
    <row r="15563" spans="1:1" x14ac:dyDescent="0.25">
      <c r="A15563" s="290"/>
    </row>
    <row r="15564" spans="1:1" x14ac:dyDescent="0.25">
      <c r="A15564" s="290"/>
    </row>
    <row r="15565" spans="1:1" x14ac:dyDescent="0.25">
      <c r="A15565" s="290"/>
    </row>
    <row r="15566" spans="1:1" x14ac:dyDescent="0.25">
      <c r="A15566" s="290"/>
    </row>
    <row r="15567" spans="1:1" x14ac:dyDescent="0.25">
      <c r="A15567" s="290"/>
    </row>
    <row r="15568" spans="1:1" x14ac:dyDescent="0.25">
      <c r="A15568" s="290"/>
    </row>
    <row r="15569" spans="1:1" x14ac:dyDescent="0.25">
      <c r="A15569" s="290"/>
    </row>
    <row r="15570" spans="1:1" x14ac:dyDescent="0.25">
      <c r="A15570" s="290"/>
    </row>
    <row r="15571" spans="1:1" x14ac:dyDescent="0.25">
      <c r="A15571" s="290"/>
    </row>
    <row r="15572" spans="1:1" x14ac:dyDescent="0.25">
      <c r="A15572" s="290"/>
    </row>
    <row r="15573" spans="1:1" x14ac:dyDescent="0.25">
      <c r="A15573" s="290"/>
    </row>
    <row r="15574" spans="1:1" x14ac:dyDescent="0.25">
      <c r="A15574" s="290"/>
    </row>
    <row r="15575" spans="1:1" x14ac:dyDescent="0.25">
      <c r="A15575" s="290"/>
    </row>
    <row r="15576" spans="1:1" x14ac:dyDescent="0.25">
      <c r="A15576" s="290"/>
    </row>
    <row r="15577" spans="1:1" x14ac:dyDescent="0.25">
      <c r="A15577" s="290"/>
    </row>
    <row r="15578" spans="1:1" x14ac:dyDescent="0.25">
      <c r="A15578" s="290"/>
    </row>
    <row r="15579" spans="1:1" x14ac:dyDescent="0.25">
      <c r="A15579" s="290"/>
    </row>
    <row r="15580" spans="1:1" x14ac:dyDescent="0.25">
      <c r="A15580" s="290"/>
    </row>
    <row r="15581" spans="1:1" x14ac:dyDescent="0.25">
      <c r="A15581" s="290"/>
    </row>
    <row r="15582" spans="1:1" x14ac:dyDescent="0.25">
      <c r="A15582" s="290"/>
    </row>
    <row r="15583" spans="1:1" x14ac:dyDescent="0.25">
      <c r="A15583" s="290"/>
    </row>
    <row r="15584" spans="1:1" x14ac:dyDescent="0.25">
      <c r="A15584" s="290"/>
    </row>
    <row r="15585" spans="1:1" x14ac:dyDescent="0.25">
      <c r="A15585" s="290"/>
    </row>
    <row r="15586" spans="1:1" x14ac:dyDescent="0.25">
      <c r="A15586" s="290"/>
    </row>
    <row r="15587" spans="1:1" x14ac:dyDescent="0.25">
      <c r="A15587" s="290"/>
    </row>
    <row r="15588" spans="1:1" x14ac:dyDescent="0.25">
      <c r="A15588" s="290"/>
    </row>
    <row r="15589" spans="1:1" x14ac:dyDescent="0.25">
      <c r="A15589" s="290"/>
    </row>
    <row r="15590" spans="1:1" x14ac:dyDescent="0.25">
      <c r="A15590" s="290"/>
    </row>
    <row r="15591" spans="1:1" x14ac:dyDescent="0.25">
      <c r="A15591" s="290"/>
    </row>
    <row r="15592" spans="1:1" x14ac:dyDescent="0.25">
      <c r="A15592" s="290"/>
    </row>
    <row r="15593" spans="1:1" x14ac:dyDescent="0.25">
      <c r="A15593" s="290"/>
    </row>
    <row r="15594" spans="1:1" x14ac:dyDescent="0.25">
      <c r="A15594" s="290"/>
    </row>
    <row r="15595" spans="1:1" x14ac:dyDescent="0.25">
      <c r="A15595" s="290"/>
    </row>
    <row r="15596" spans="1:1" x14ac:dyDescent="0.25">
      <c r="A15596" s="290"/>
    </row>
    <row r="15597" spans="1:1" x14ac:dyDescent="0.25">
      <c r="A15597" s="290"/>
    </row>
    <row r="15598" spans="1:1" x14ac:dyDescent="0.25">
      <c r="A15598" s="290"/>
    </row>
    <row r="15599" spans="1:1" x14ac:dyDescent="0.25">
      <c r="A15599" s="290"/>
    </row>
    <row r="15600" spans="1:1" x14ac:dyDescent="0.25">
      <c r="A15600" s="290"/>
    </row>
    <row r="15601" spans="1:1" x14ac:dyDescent="0.25">
      <c r="A15601" s="290"/>
    </row>
    <row r="15602" spans="1:1" x14ac:dyDescent="0.25">
      <c r="A15602" s="290"/>
    </row>
    <row r="15603" spans="1:1" x14ac:dyDescent="0.25">
      <c r="A15603" s="290"/>
    </row>
    <row r="15604" spans="1:1" x14ac:dyDescent="0.25">
      <c r="A15604" s="290"/>
    </row>
    <row r="15605" spans="1:1" x14ac:dyDescent="0.25">
      <c r="A15605" s="290"/>
    </row>
    <row r="15606" spans="1:1" x14ac:dyDescent="0.25">
      <c r="A15606" s="290"/>
    </row>
    <row r="15607" spans="1:1" x14ac:dyDescent="0.25">
      <c r="A15607" s="290"/>
    </row>
    <row r="15608" spans="1:1" x14ac:dyDescent="0.25">
      <c r="A15608" s="290"/>
    </row>
    <row r="15609" spans="1:1" x14ac:dyDescent="0.25">
      <c r="A15609" s="290"/>
    </row>
    <row r="15610" spans="1:1" x14ac:dyDescent="0.25">
      <c r="A15610" s="290"/>
    </row>
    <row r="15611" spans="1:1" x14ac:dyDescent="0.25">
      <c r="A15611" s="290"/>
    </row>
    <row r="15612" spans="1:1" x14ac:dyDescent="0.25">
      <c r="A15612" s="290"/>
    </row>
    <row r="15613" spans="1:1" x14ac:dyDescent="0.25">
      <c r="A15613" s="290"/>
    </row>
    <row r="15614" spans="1:1" x14ac:dyDescent="0.25">
      <c r="A15614" s="290"/>
    </row>
    <row r="15615" spans="1:1" x14ac:dyDescent="0.25">
      <c r="A15615" s="290"/>
    </row>
    <row r="15616" spans="1:1" x14ac:dyDescent="0.25">
      <c r="A15616" s="290"/>
    </row>
    <row r="15617" spans="1:1" x14ac:dyDescent="0.25">
      <c r="A15617" s="290"/>
    </row>
    <row r="15618" spans="1:1" x14ac:dyDescent="0.25">
      <c r="A15618" s="290"/>
    </row>
    <row r="15619" spans="1:1" x14ac:dyDescent="0.25">
      <c r="A15619" s="290"/>
    </row>
    <row r="15620" spans="1:1" x14ac:dyDescent="0.25">
      <c r="A15620" s="290"/>
    </row>
    <row r="15621" spans="1:1" x14ac:dyDescent="0.25">
      <c r="A15621" s="290"/>
    </row>
    <row r="15622" spans="1:1" x14ac:dyDescent="0.25">
      <c r="A15622" s="290"/>
    </row>
    <row r="15623" spans="1:1" x14ac:dyDescent="0.25">
      <c r="A15623" s="290"/>
    </row>
    <row r="15624" spans="1:1" x14ac:dyDescent="0.25">
      <c r="A15624" s="290"/>
    </row>
    <row r="15625" spans="1:1" x14ac:dyDescent="0.25">
      <c r="A15625" s="290"/>
    </row>
    <row r="15626" spans="1:1" x14ac:dyDescent="0.25">
      <c r="A15626" s="290"/>
    </row>
    <row r="15627" spans="1:1" x14ac:dyDescent="0.25">
      <c r="A15627" s="290"/>
    </row>
    <row r="15628" spans="1:1" x14ac:dyDescent="0.25">
      <c r="A15628" s="290"/>
    </row>
    <row r="15629" spans="1:1" x14ac:dyDescent="0.25">
      <c r="A15629" s="290"/>
    </row>
    <row r="15630" spans="1:1" x14ac:dyDescent="0.25">
      <c r="A15630" s="290"/>
    </row>
    <row r="15631" spans="1:1" x14ac:dyDescent="0.25">
      <c r="A15631" s="290"/>
    </row>
    <row r="15632" spans="1:1" x14ac:dyDescent="0.25">
      <c r="A15632" s="290"/>
    </row>
    <row r="15633" spans="1:1" x14ac:dyDescent="0.25">
      <c r="A15633" s="290"/>
    </row>
    <row r="15634" spans="1:1" x14ac:dyDescent="0.25">
      <c r="A15634" s="290"/>
    </row>
    <row r="15635" spans="1:1" x14ac:dyDescent="0.25">
      <c r="A15635" s="290"/>
    </row>
    <row r="15636" spans="1:1" x14ac:dyDescent="0.25">
      <c r="A15636" s="290"/>
    </row>
    <row r="15637" spans="1:1" x14ac:dyDescent="0.25">
      <c r="A15637" s="290"/>
    </row>
    <row r="15638" spans="1:1" x14ac:dyDescent="0.25">
      <c r="A15638" s="290"/>
    </row>
    <row r="15639" spans="1:1" x14ac:dyDescent="0.25">
      <c r="A15639" s="290"/>
    </row>
    <row r="15640" spans="1:1" x14ac:dyDescent="0.25">
      <c r="A15640" s="290"/>
    </row>
    <row r="15641" spans="1:1" x14ac:dyDescent="0.25">
      <c r="A15641" s="290"/>
    </row>
    <row r="15642" spans="1:1" x14ac:dyDescent="0.25">
      <c r="A15642" s="290"/>
    </row>
    <row r="15643" spans="1:1" x14ac:dyDescent="0.25">
      <c r="A15643" s="290"/>
    </row>
    <row r="15644" spans="1:1" x14ac:dyDescent="0.25">
      <c r="A15644" s="290"/>
    </row>
    <row r="15645" spans="1:1" x14ac:dyDescent="0.25">
      <c r="A15645" s="290"/>
    </row>
    <row r="15646" spans="1:1" x14ac:dyDescent="0.25">
      <c r="A15646" s="290"/>
    </row>
    <row r="15647" spans="1:1" x14ac:dyDescent="0.25">
      <c r="A15647" s="290"/>
    </row>
    <row r="15648" spans="1:1" x14ac:dyDescent="0.25">
      <c r="A15648" s="290"/>
    </row>
    <row r="15649" spans="1:1" x14ac:dyDescent="0.25">
      <c r="A15649" s="290"/>
    </row>
    <row r="15650" spans="1:1" x14ac:dyDescent="0.25">
      <c r="A15650" s="290"/>
    </row>
    <row r="15651" spans="1:1" x14ac:dyDescent="0.25">
      <c r="A15651" s="290"/>
    </row>
    <row r="15652" spans="1:1" x14ac:dyDescent="0.25">
      <c r="A15652" s="290"/>
    </row>
    <row r="15653" spans="1:1" x14ac:dyDescent="0.25">
      <c r="A15653" s="290"/>
    </row>
    <row r="15654" spans="1:1" x14ac:dyDescent="0.25">
      <c r="A15654" s="290"/>
    </row>
    <row r="15655" spans="1:1" x14ac:dyDescent="0.25">
      <c r="A15655" s="290"/>
    </row>
    <row r="15656" spans="1:1" x14ac:dyDescent="0.25">
      <c r="A15656" s="290"/>
    </row>
    <row r="15657" spans="1:1" x14ac:dyDescent="0.25">
      <c r="A15657" s="290"/>
    </row>
    <row r="15658" spans="1:1" x14ac:dyDescent="0.25">
      <c r="A15658" s="290"/>
    </row>
    <row r="15659" spans="1:1" x14ac:dyDescent="0.25">
      <c r="A15659" s="290"/>
    </row>
    <row r="15660" spans="1:1" x14ac:dyDescent="0.25">
      <c r="A15660" s="290"/>
    </row>
    <row r="15661" spans="1:1" x14ac:dyDescent="0.25">
      <c r="A15661" s="290"/>
    </row>
    <row r="15662" spans="1:1" x14ac:dyDescent="0.25">
      <c r="A15662" s="290"/>
    </row>
    <row r="15663" spans="1:1" x14ac:dyDescent="0.25">
      <c r="A15663" s="290"/>
    </row>
    <row r="15664" spans="1:1" x14ac:dyDescent="0.25">
      <c r="A15664" s="290"/>
    </row>
    <row r="15665" spans="1:1" x14ac:dyDescent="0.25">
      <c r="A15665" s="290"/>
    </row>
    <row r="15666" spans="1:1" x14ac:dyDescent="0.25">
      <c r="A15666" s="290"/>
    </row>
    <row r="15667" spans="1:1" x14ac:dyDescent="0.25">
      <c r="A15667" s="290"/>
    </row>
    <row r="15668" spans="1:1" x14ac:dyDescent="0.25">
      <c r="A15668" s="290"/>
    </row>
    <row r="15669" spans="1:1" x14ac:dyDescent="0.25">
      <c r="A15669" s="290"/>
    </row>
    <row r="15670" spans="1:1" x14ac:dyDescent="0.25">
      <c r="A15670" s="290"/>
    </row>
    <row r="15671" spans="1:1" x14ac:dyDescent="0.25">
      <c r="A15671" s="290"/>
    </row>
    <row r="15672" spans="1:1" x14ac:dyDescent="0.25">
      <c r="A15672" s="290"/>
    </row>
    <row r="15673" spans="1:1" x14ac:dyDescent="0.25">
      <c r="A15673" s="290"/>
    </row>
    <row r="15674" spans="1:1" x14ac:dyDescent="0.25">
      <c r="A15674" s="290"/>
    </row>
    <row r="15675" spans="1:1" x14ac:dyDescent="0.25">
      <c r="A15675" s="290"/>
    </row>
    <row r="15676" spans="1:1" x14ac:dyDescent="0.25">
      <c r="A15676" s="290"/>
    </row>
    <row r="15677" spans="1:1" x14ac:dyDescent="0.25">
      <c r="A15677" s="290"/>
    </row>
    <row r="15678" spans="1:1" x14ac:dyDescent="0.25">
      <c r="A15678" s="290"/>
    </row>
    <row r="15679" spans="1:1" x14ac:dyDescent="0.25">
      <c r="A15679" s="290"/>
    </row>
    <row r="15680" spans="1:1" x14ac:dyDescent="0.25">
      <c r="A15680" s="290"/>
    </row>
    <row r="15681" spans="1:1" x14ac:dyDescent="0.25">
      <c r="A15681" s="290"/>
    </row>
    <row r="15682" spans="1:1" x14ac:dyDescent="0.25">
      <c r="A15682" s="290"/>
    </row>
    <row r="15683" spans="1:1" x14ac:dyDescent="0.25">
      <c r="A15683" s="290"/>
    </row>
    <row r="15684" spans="1:1" x14ac:dyDescent="0.25">
      <c r="A15684" s="290"/>
    </row>
    <row r="15685" spans="1:1" x14ac:dyDescent="0.25">
      <c r="A15685" s="290"/>
    </row>
    <row r="15686" spans="1:1" x14ac:dyDescent="0.25">
      <c r="A15686" s="290"/>
    </row>
    <row r="15687" spans="1:1" x14ac:dyDescent="0.25">
      <c r="A15687" s="290"/>
    </row>
    <row r="15688" spans="1:1" x14ac:dyDescent="0.25">
      <c r="A15688" s="290"/>
    </row>
    <row r="15689" spans="1:1" x14ac:dyDescent="0.25">
      <c r="A15689" s="290"/>
    </row>
    <row r="15690" spans="1:1" x14ac:dyDescent="0.25">
      <c r="A15690" s="290"/>
    </row>
    <row r="15691" spans="1:1" x14ac:dyDescent="0.25">
      <c r="A15691" s="290"/>
    </row>
    <row r="15692" spans="1:1" x14ac:dyDescent="0.25">
      <c r="A15692" s="290"/>
    </row>
    <row r="15693" spans="1:1" x14ac:dyDescent="0.25">
      <c r="A15693" s="290"/>
    </row>
    <row r="15694" spans="1:1" x14ac:dyDescent="0.25">
      <c r="A15694" s="290"/>
    </row>
    <row r="15695" spans="1:1" x14ac:dyDescent="0.25">
      <c r="A15695" s="290"/>
    </row>
    <row r="15696" spans="1:1" x14ac:dyDescent="0.25">
      <c r="A15696" s="290"/>
    </row>
    <row r="15697" spans="1:1" x14ac:dyDescent="0.25">
      <c r="A15697" s="290"/>
    </row>
    <row r="15698" spans="1:1" x14ac:dyDescent="0.25">
      <c r="A15698" s="290"/>
    </row>
    <row r="15699" spans="1:1" x14ac:dyDescent="0.25">
      <c r="A15699" s="290"/>
    </row>
    <row r="15700" spans="1:1" x14ac:dyDescent="0.25">
      <c r="A15700" s="290"/>
    </row>
    <row r="15701" spans="1:1" x14ac:dyDescent="0.25">
      <c r="A15701" s="290"/>
    </row>
    <row r="15702" spans="1:1" x14ac:dyDescent="0.25">
      <c r="A15702" s="290"/>
    </row>
    <row r="15703" spans="1:1" x14ac:dyDescent="0.25">
      <c r="A15703" s="290"/>
    </row>
    <row r="15704" spans="1:1" x14ac:dyDescent="0.25">
      <c r="A15704" s="290"/>
    </row>
    <row r="15705" spans="1:1" x14ac:dyDescent="0.25">
      <c r="A15705" s="290"/>
    </row>
    <row r="15706" spans="1:1" x14ac:dyDescent="0.25">
      <c r="A15706" s="290"/>
    </row>
    <row r="15707" spans="1:1" x14ac:dyDescent="0.25">
      <c r="A15707" s="290"/>
    </row>
    <row r="15708" spans="1:1" x14ac:dyDescent="0.25">
      <c r="A15708" s="290"/>
    </row>
    <row r="15709" spans="1:1" x14ac:dyDescent="0.25">
      <c r="A15709" s="290"/>
    </row>
    <row r="15710" spans="1:1" x14ac:dyDescent="0.25">
      <c r="A15710" s="290"/>
    </row>
    <row r="15711" spans="1:1" x14ac:dyDescent="0.25">
      <c r="A15711" s="290"/>
    </row>
    <row r="15712" spans="1:1" x14ac:dyDescent="0.25">
      <c r="A15712" s="290"/>
    </row>
    <row r="15713" spans="1:1" x14ac:dyDescent="0.25">
      <c r="A15713" s="290"/>
    </row>
    <row r="15714" spans="1:1" x14ac:dyDescent="0.25">
      <c r="A15714" s="290"/>
    </row>
    <row r="15715" spans="1:1" x14ac:dyDescent="0.25">
      <c r="A15715" s="290"/>
    </row>
    <row r="15716" spans="1:1" x14ac:dyDescent="0.25">
      <c r="A15716" s="290"/>
    </row>
    <row r="15717" spans="1:1" x14ac:dyDescent="0.25">
      <c r="A15717" s="290"/>
    </row>
    <row r="15718" spans="1:1" x14ac:dyDescent="0.25">
      <c r="A15718" s="290"/>
    </row>
    <row r="15719" spans="1:1" x14ac:dyDescent="0.25">
      <c r="A15719" s="290"/>
    </row>
    <row r="15720" spans="1:1" x14ac:dyDescent="0.25">
      <c r="A15720" s="290"/>
    </row>
    <row r="15721" spans="1:1" x14ac:dyDescent="0.25">
      <c r="A15721" s="290"/>
    </row>
    <row r="15722" spans="1:1" x14ac:dyDescent="0.25">
      <c r="A15722" s="290"/>
    </row>
    <row r="15723" spans="1:1" x14ac:dyDescent="0.25">
      <c r="A15723" s="290"/>
    </row>
    <row r="15724" spans="1:1" x14ac:dyDescent="0.25">
      <c r="A15724" s="290"/>
    </row>
    <row r="15725" spans="1:1" x14ac:dyDescent="0.25">
      <c r="A15725" s="290"/>
    </row>
    <row r="15726" spans="1:1" x14ac:dyDescent="0.25">
      <c r="A15726" s="290"/>
    </row>
    <row r="15727" spans="1:1" x14ac:dyDescent="0.25">
      <c r="A15727" s="290"/>
    </row>
    <row r="15728" spans="1:1" x14ac:dyDescent="0.25">
      <c r="A15728" s="290"/>
    </row>
    <row r="15729" spans="1:1" x14ac:dyDescent="0.25">
      <c r="A15729" s="290"/>
    </row>
    <row r="15730" spans="1:1" x14ac:dyDescent="0.25">
      <c r="A15730" s="290"/>
    </row>
    <row r="15731" spans="1:1" x14ac:dyDescent="0.25">
      <c r="A15731" s="290"/>
    </row>
    <row r="15732" spans="1:1" x14ac:dyDescent="0.25">
      <c r="A15732" s="290"/>
    </row>
    <row r="15733" spans="1:1" x14ac:dyDescent="0.25">
      <c r="A15733" s="290"/>
    </row>
    <row r="15734" spans="1:1" x14ac:dyDescent="0.25">
      <c r="A15734" s="290"/>
    </row>
    <row r="15735" spans="1:1" x14ac:dyDescent="0.25">
      <c r="A15735" s="290"/>
    </row>
    <row r="15736" spans="1:1" x14ac:dyDescent="0.25">
      <c r="A15736" s="290"/>
    </row>
    <row r="15737" spans="1:1" x14ac:dyDescent="0.25">
      <c r="A15737" s="290"/>
    </row>
    <row r="15738" spans="1:1" x14ac:dyDescent="0.25">
      <c r="A15738" s="290"/>
    </row>
    <row r="15739" spans="1:1" x14ac:dyDescent="0.25">
      <c r="A15739" s="290"/>
    </row>
    <row r="15740" spans="1:1" x14ac:dyDescent="0.25">
      <c r="A15740" s="290"/>
    </row>
    <row r="15741" spans="1:1" x14ac:dyDescent="0.25">
      <c r="A15741" s="290"/>
    </row>
    <row r="15742" spans="1:1" x14ac:dyDescent="0.25">
      <c r="A15742" s="290"/>
    </row>
    <row r="15743" spans="1:1" x14ac:dyDescent="0.25">
      <c r="A15743" s="290"/>
    </row>
    <row r="15744" spans="1:1" x14ac:dyDescent="0.25">
      <c r="A15744" s="290"/>
    </row>
    <row r="15745" spans="1:1" x14ac:dyDescent="0.25">
      <c r="A15745" s="290"/>
    </row>
    <row r="15746" spans="1:1" x14ac:dyDescent="0.25">
      <c r="A15746" s="290"/>
    </row>
    <row r="15747" spans="1:1" x14ac:dyDescent="0.25">
      <c r="A15747" s="290"/>
    </row>
    <row r="15748" spans="1:1" x14ac:dyDescent="0.25">
      <c r="A15748" s="290"/>
    </row>
    <row r="15749" spans="1:1" x14ac:dyDescent="0.25">
      <c r="A15749" s="290"/>
    </row>
    <row r="15750" spans="1:1" x14ac:dyDescent="0.25">
      <c r="A15750" s="290"/>
    </row>
    <row r="15751" spans="1:1" x14ac:dyDescent="0.25">
      <c r="A15751" s="290"/>
    </row>
    <row r="15752" spans="1:1" x14ac:dyDescent="0.25">
      <c r="A15752" s="290"/>
    </row>
    <row r="15753" spans="1:1" x14ac:dyDescent="0.25">
      <c r="A15753" s="290"/>
    </row>
    <row r="15754" spans="1:1" x14ac:dyDescent="0.25">
      <c r="A15754" s="290"/>
    </row>
    <row r="15755" spans="1:1" x14ac:dyDescent="0.25">
      <c r="A15755" s="290"/>
    </row>
    <row r="15756" spans="1:1" x14ac:dyDescent="0.25">
      <c r="A15756" s="290"/>
    </row>
    <row r="15757" spans="1:1" x14ac:dyDescent="0.25">
      <c r="A15757" s="290"/>
    </row>
    <row r="15758" spans="1:1" x14ac:dyDescent="0.25">
      <c r="A15758" s="290"/>
    </row>
    <row r="15759" spans="1:1" x14ac:dyDescent="0.25">
      <c r="A15759" s="290"/>
    </row>
    <row r="15760" spans="1:1" x14ac:dyDescent="0.25">
      <c r="A15760" s="290"/>
    </row>
    <row r="15761" spans="1:1" x14ac:dyDescent="0.25">
      <c r="A15761" s="290"/>
    </row>
    <row r="15762" spans="1:1" x14ac:dyDescent="0.25">
      <c r="A15762" s="290"/>
    </row>
    <row r="15763" spans="1:1" x14ac:dyDescent="0.25">
      <c r="A15763" s="290"/>
    </row>
    <row r="15764" spans="1:1" x14ac:dyDescent="0.25">
      <c r="A15764" s="290"/>
    </row>
    <row r="15765" spans="1:1" x14ac:dyDescent="0.25">
      <c r="A15765" s="290"/>
    </row>
    <row r="15766" spans="1:1" x14ac:dyDescent="0.25">
      <c r="A15766" s="290"/>
    </row>
    <row r="15767" spans="1:1" x14ac:dyDescent="0.25">
      <c r="A15767" s="290"/>
    </row>
    <row r="15768" spans="1:1" x14ac:dyDescent="0.25">
      <c r="A15768" s="290"/>
    </row>
    <row r="15769" spans="1:1" x14ac:dyDescent="0.25">
      <c r="A15769" s="290"/>
    </row>
    <row r="15770" spans="1:1" x14ac:dyDescent="0.25">
      <c r="A15770" s="290"/>
    </row>
    <row r="15771" spans="1:1" x14ac:dyDescent="0.25">
      <c r="A15771" s="290"/>
    </row>
    <row r="15772" spans="1:1" x14ac:dyDescent="0.25">
      <c r="A15772" s="290"/>
    </row>
    <row r="15773" spans="1:1" x14ac:dyDescent="0.25">
      <c r="A15773" s="290"/>
    </row>
    <row r="15774" spans="1:1" x14ac:dyDescent="0.25">
      <c r="A15774" s="290"/>
    </row>
    <row r="15775" spans="1:1" x14ac:dyDescent="0.25">
      <c r="A15775" s="290"/>
    </row>
    <row r="15776" spans="1:1" x14ac:dyDescent="0.25">
      <c r="A15776" s="290"/>
    </row>
    <row r="15777" spans="1:1" x14ac:dyDescent="0.25">
      <c r="A15777" s="290"/>
    </row>
    <row r="15778" spans="1:1" x14ac:dyDescent="0.25">
      <c r="A15778" s="290"/>
    </row>
    <row r="15779" spans="1:1" x14ac:dyDescent="0.25">
      <c r="A15779" s="290"/>
    </row>
    <row r="15780" spans="1:1" x14ac:dyDescent="0.25">
      <c r="A15780" s="290"/>
    </row>
    <row r="15781" spans="1:1" x14ac:dyDescent="0.25">
      <c r="A15781" s="290"/>
    </row>
    <row r="15782" spans="1:1" x14ac:dyDescent="0.25">
      <c r="A15782" s="290"/>
    </row>
    <row r="15783" spans="1:1" x14ac:dyDescent="0.25">
      <c r="A15783" s="290"/>
    </row>
    <row r="15784" spans="1:1" x14ac:dyDescent="0.25">
      <c r="A15784" s="290"/>
    </row>
    <row r="15785" spans="1:1" x14ac:dyDescent="0.25">
      <c r="A15785" s="290"/>
    </row>
    <row r="15786" spans="1:1" x14ac:dyDescent="0.25">
      <c r="A15786" s="290"/>
    </row>
    <row r="15787" spans="1:1" x14ac:dyDescent="0.25">
      <c r="A15787" s="290"/>
    </row>
    <row r="15788" spans="1:1" x14ac:dyDescent="0.25">
      <c r="A15788" s="290"/>
    </row>
    <row r="15789" spans="1:1" x14ac:dyDescent="0.25">
      <c r="A15789" s="290"/>
    </row>
    <row r="15790" spans="1:1" x14ac:dyDescent="0.25">
      <c r="A15790" s="290"/>
    </row>
    <row r="15791" spans="1:1" x14ac:dyDescent="0.25">
      <c r="A15791" s="290"/>
    </row>
    <row r="15792" spans="1:1" x14ac:dyDescent="0.25">
      <c r="A15792" s="290"/>
    </row>
    <row r="15793" spans="1:1" x14ac:dyDescent="0.25">
      <c r="A15793" s="290"/>
    </row>
    <row r="15794" spans="1:1" x14ac:dyDescent="0.25">
      <c r="A15794" s="290"/>
    </row>
    <row r="15795" spans="1:1" x14ac:dyDescent="0.25">
      <c r="A15795" s="290"/>
    </row>
    <row r="15796" spans="1:1" x14ac:dyDescent="0.25">
      <c r="A15796" s="290"/>
    </row>
    <row r="15797" spans="1:1" x14ac:dyDescent="0.25">
      <c r="A15797" s="290"/>
    </row>
    <row r="15798" spans="1:1" x14ac:dyDescent="0.25">
      <c r="A15798" s="290"/>
    </row>
    <row r="15799" spans="1:1" x14ac:dyDescent="0.25">
      <c r="A15799" s="290"/>
    </row>
    <row r="15800" spans="1:1" x14ac:dyDescent="0.25">
      <c r="A15800" s="290"/>
    </row>
    <row r="15801" spans="1:1" x14ac:dyDescent="0.25">
      <c r="A15801" s="290"/>
    </row>
    <row r="15802" spans="1:1" x14ac:dyDescent="0.25">
      <c r="A15802" s="290"/>
    </row>
    <row r="15803" spans="1:1" x14ac:dyDescent="0.25">
      <c r="A15803" s="290"/>
    </row>
    <row r="15804" spans="1:1" x14ac:dyDescent="0.25">
      <c r="A15804" s="290"/>
    </row>
    <row r="15805" spans="1:1" x14ac:dyDescent="0.25">
      <c r="A15805" s="290"/>
    </row>
    <row r="15806" spans="1:1" x14ac:dyDescent="0.25">
      <c r="A15806" s="290"/>
    </row>
    <row r="15807" spans="1:1" x14ac:dyDescent="0.25">
      <c r="A15807" s="290"/>
    </row>
    <row r="15808" spans="1:1" x14ac:dyDescent="0.25">
      <c r="A15808" s="290"/>
    </row>
    <row r="15809" spans="1:1" x14ac:dyDescent="0.25">
      <c r="A15809" s="290"/>
    </row>
    <row r="15810" spans="1:1" x14ac:dyDescent="0.25">
      <c r="A15810" s="290"/>
    </row>
    <row r="15811" spans="1:1" x14ac:dyDescent="0.25">
      <c r="A15811" s="290"/>
    </row>
    <row r="15812" spans="1:1" x14ac:dyDescent="0.25">
      <c r="A15812" s="290"/>
    </row>
    <row r="15813" spans="1:1" x14ac:dyDescent="0.25">
      <c r="A15813" s="290"/>
    </row>
    <row r="15814" spans="1:1" x14ac:dyDescent="0.25">
      <c r="A15814" s="290"/>
    </row>
    <row r="15815" spans="1:1" x14ac:dyDescent="0.25">
      <c r="A15815" s="290"/>
    </row>
    <row r="15816" spans="1:1" x14ac:dyDescent="0.25">
      <c r="A15816" s="290"/>
    </row>
    <row r="15817" spans="1:1" x14ac:dyDescent="0.25">
      <c r="A15817" s="290"/>
    </row>
    <row r="15818" spans="1:1" x14ac:dyDescent="0.25">
      <c r="A15818" s="290"/>
    </row>
    <row r="15819" spans="1:1" x14ac:dyDescent="0.25">
      <c r="A15819" s="290"/>
    </row>
    <row r="15820" spans="1:1" x14ac:dyDescent="0.25">
      <c r="A15820" s="290"/>
    </row>
    <row r="15821" spans="1:1" x14ac:dyDescent="0.25">
      <c r="A15821" s="290"/>
    </row>
    <row r="15822" spans="1:1" x14ac:dyDescent="0.25">
      <c r="A15822" s="290"/>
    </row>
    <row r="15823" spans="1:1" x14ac:dyDescent="0.25">
      <c r="A15823" s="290"/>
    </row>
    <row r="15824" spans="1:1" x14ac:dyDescent="0.25">
      <c r="A15824" s="290"/>
    </row>
    <row r="15825" spans="1:1" x14ac:dyDescent="0.25">
      <c r="A15825" s="290"/>
    </row>
    <row r="15826" spans="1:1" x14ac:dyDescent="0.25">
      <c r="A15826" s="290"/>
    </row>
    <row r="15827" spans="1:1" x14ac:dyDescent="0.25">
      <c r="A15827" s="290"/>
    </row>
    <row r="15828" spans="1:1" x14ac:dyDescent="0.25">
      <c r="A15828" s="290"/>
    </row>
    <row r="15829" spans="1:1" x14ac:dyDescent="0.25">
      <c r="A15829" s="290"/>
    </row>
    <row r="15830" spans="1:1" x14ac:dyDescent="0.25">
      <c r="A15830" s="290"/>
    </row>
    <row r="15831" spans="1:1" x14ac:dyDescent="0.25">
      <c r="A15831" s="290"/>
    </row>
    <row r="15832" spans="1:1" x14ac:dyDescent="0.25">
      <c r="A15832" s="290"/>
    </row>
    <row r="15833" spans="1:1" x14ac:dyDescent="0.25">
      <c r="A15833" s="290"/>
    </row>
    <row r="15834" spans="1:1" x14ac:dyDescent="0.25">
      <c r="A15834" s="290"/>
    </row>
    <row r="15835" spans="1:1" x14ac:dyDescent="0.25">
      <c r="A15835" s="290"/>
    </row>
    <row r="15836" spans="1:1" x14ac:dyDescent="0.25">
      <c r="A15836" s="290"/>
    </row>
    <row r="15837" spans="1:1" x14ac:dyDescent="0.25">
      <c r="A15837" s="290"/>
    </row>
    <row r="15838" spans="1:1" x14ac:dyDescent="0.25">
      <c r="A15838" s="290"/>
    </row>
    <row r="15839" spans="1:1" x14ac:dyDescent="0.25">
      <c r="A15839" s="290"/>
    </row>
    <row r="15840" spans="1:1" x14ac:dyDescent="0.25">
      <c r="A15840" s="290"/>
    </row>
    <row r="15841" spans="1:1" x14ac:dyDescent="0.25">
      <c r="A15841" s="290"/>
    </row>
    <row r="15842" spans="1:1" x14ac:dyDescent="0.25">
      <c r="A15842" s="290"/>
    </row>
    <row r="15843" spans="1:1" x14ac:dyDescent="0.25">
      <c r="A15843" s="290"/>
    </row>
    <row r="15844" spans="1:1" x14ac:dyDescent="0.25">
      <c r="A15844" s="290"/>
    </row>
    <row r="15845" spans="1:1" x14ac:dyDescent="0.25">
      <c r="A15845" s="290"/>
    </row>
    <row r="15846" spans="1:1" x14ac:dyDescent="0.25">
      <c r="A15846" s="290"/>
    </row>
    <row r="15847" spans="1:1" x14ac:dyDescent="0.25">
      <c r="A15847" s="290"/>
    </row>
    <row r="15848" spans="1:1" x14ac:dyDescent="0.25">
      <c r="A15848" s="290"/>
    </row>
    <row r="15849" spans="1:1" x14ac:dyDescent="0.25">
      <c r="A15849" s="290"/>
    </row>
    <row r="15850" spans="1:1" x14ac:dyDescent="0.25">
      <c r="A15850" s="290"/>
    </row>
    <row r="15851" spans="1:1" x14ac:dyDescent="0.25">
      <c r="A15851" s="290"/>
    </row>
    <row r="15852" spans="1:1" x14ac:dyDescent="0.25">
      <c r="A15852" s="290"/>
    </row>
    <row r="15853" spans="1:1" x14ac:dyDescent="0.25">
      <c r="A15853" s="290"/>
    </row>
    <row r="15854" spans="1:1" x14ac:dyDescent="0.25">
      <c r="A15854" s="290"/>
    </row>
    <row r="15855" spans="1:1" x14ac:dyDescent="0.25">
      <c r="A15855" s="290"/>
    </row>
    <row r="15856" spans="1:1" x14ac:dyDescent="0.25">
      <c r="A15856" s="290"/>
    </row>
    <row r="15857" spans="1:1" x14ac:dyDescent="0.25">
      <c r="A15857" s="290"/>
    </row>
    <row r="15858" spans="1:1" x14ac:dyDescent="0.25">
      <c r="A15858" s="290"/>
    </row>
    <row r="15859" spans="1:1" x14ac:dyDescent="0.25">
      <c r="A15859" s="290"/>
    </row>
    <row r="15860" spans="1:1" x14ac:dyDescent="0.25">
      <c r="A15860" s="290"/>
    </row>
    <row r="15861" spans="1:1" x14ac:dyDescent="0.25">
      <c r="A15861" s="290"/>
    </row>
    <row r="15862" spans="1:1" x14ac:dyDescent="0.25">
      <c r="A15862" s="290"/>
    </row>
    <row r="15863" spans="1:1" x14ac:dyDescent="0.25">
      <c r="A15863" s="290"/>
    </row>
    <row r="15864" spans="1:1" x14ac:dyDescent="0.25">
      <c r="A15864" s="290"/>
    </row>
    <row r="15865" spans="1:1" x14ac:dyDescent="0.25">
      <c r="A15865" s="290"/>
    </row>
    <row r="15866" spans="1:1" x14ac:dyDescent="0.25">
      <c r="A15866" s="290"/>
    </row>
    <row r="15867" spans="1:1" x14ac:dyDescent="0.25">
      <c r="A15867" s="290"/>
    </row>
    <row r="15868" spans="1:1" x14ac:dyDescent="0.25">
      <c r="A15868" s="290"/>
    </row>
    <row r="15869" spans="1:1" x14ac:dyDescent="0.25">
      <c r="A15869" s="290"/>
    </row>
    <row r="15870" spans="1:1" x14ac:dyDescent="0.25">
      <c r="A15870" s="290"/>
    </row>
    <row r="15871" spans="1:1" x14ac:dyDescent="0.25">
      <c r="A15871" s="290"/>
    </row>
    <row r="15872" spans="1:1" x14ac:dyDescent="0.25">
      <c r="A15872" s="290"/>
    </row>
    <row r="15873" spans="1:1" x14ac:dyDescent="0.25">
      <c r="A15873" s="290"/>
    </row>
    <row r="15874" spans="1:1" x14ac:dyDescent="0.25">
      <c r="A15874" s="290"/>
    </row>
    <row r="15875" spans="1:1" x14ac:dyDescent="0.25">
      <c r="A15875" s="290"/>
    </row>
    <row r="15876" spans="1:1" x14ac:dyDescent="0.25">
      <c r="A15876" s="290"/>
    </row>
    <row r="15877" spans="1:1" x14ac:dyDescent="0.25">
      <c r="A15877" s="290"/>
    </row>
    <row r="15878" spans="1:1" x14ac:dyDescent="0.25">
      <c r="A15878" s="290"/>
    </row>
    <row r="15879" spans="1:1" x14ac:dyDescent="0.25">
      <c r="A15879" s="290"/>
    </row>
    <row r="15880" spans="1:1" x14ac:dyDescent="0.25">
      <c r="A15880" s="290"/>
    </row>
    <row r="15881" spans="1:1" x14ac:dyDescent="0.25">
      <c r="A15881" s="290"/>
    </row>
    <row r="15882" spans="1:1" x14ac:dyDescent="0.25">
      <c r="A15882" s="290"/>
    </row>
    <row r="15883" spans="1:1" x14ac:dyDescent="0.25">
      <c r="A15883" s="290"/>
    </row>
    <row r="15884" spans="1:1" x14ac:dyDescent="0.25">
      <c r="A15884" s="290"/>
    </row>
    <row r="15885" spans="1:1" x14ac:dyDescent="0.25">
      <c r="A15885" s="290"/>
    </row>
    <row r="15886" spans="1:1" x14ac:dyDescent="0.25">
      <c r="A15886" s="290"/>
    </row>
    <row r="15887" spans="1:1" x14ac:dyDescent="0.25">
      <c r="A15887" s="290"/>
    </row>
    <row r="15888" spans="1:1" x14ac:dyDescent="0.25">
      <c r="A15888" s="290"/>
    </row>
    <row r="15889" spans="1:1" x14ac:dyDescent="0.25">
      <c r="A15889" s="290"/>
    </row>
    <row r="15890" spans="1:1" x14ac:dyDescent="0.25">
      <c r="A15890" s="290"/>
    </row>
    <row r="15891" spans="1:1" x14ac:dyDescent="0.25">
      <c r="A15891" s="290"/>
    </row>
    <row r="15892" spans="1:1" x14ac:dyDescent="0.25">
      <c r="A15892" s="290"/>
    </row>
    <row r="15893" spans="1:1" x14ac:dyDescent="0.25">
      <c r="A15893" s="290"/>
    </row>
    <row r="15894" spans="1:1" x14ac:dyDescent="0.25">
      <c r="A15894" s="290"/>
    </row>
    <row r="15895" spans="1:1" x14ac:dyDescent="0.25">
      <c r="A15895" s="290"/>
    </row>
    <row r="15896" spans="1:1" x14ac:dyDescent="0.25">
      <c r="A15896" s="290"/>
    </row>
    <row r="15897" spans="1:1" x14ac:dyDescent="0.25">
      <c r="A15897" s="290"/>
    </row>
    <row r="15898" spans="1:1" x14ac:dyDescent="0.25">
      <c r="A15898" s="290"/>
    </row>
    <row r="15899" spans="1:1" x14ac:dyDescent="0.25">
      <c r="A15899" s="290"/>
    </row>
    <row r="15900" spans="1:1" x14ac:dyDescent="0.25">
      <c r="A15900" s="290"/>
    </row>
    <row r="15901" spans="1:1" x14ac:dyDescent="0.25">
      <c r="A15901" s="290"/>
    </row>
    <row r="15902" spans="1:1" x14ac:dyDescent="0.25">
      <c r="A15902" s="290"/>
    </row>
    <row r="15903" spans="1:1" x14ac:dyDescent="0.25">
      <c r="A15903" s="290"/>
    </row>
    <row r="15904" spans="1:1" x14ac:dyDescent="0.25">
      <c r="A15904" s="290"/>
    </row>
    <row r="15905" spans="1:1" x14ac:dyDescent="0.25">
      <c r="A15905" s="290"/>
    </row>
    <row r="15906" spans="1:1" x14ac:dyDescent="0.25">
      <c r="A15906" s="290"/>
    </row>
    <row r="15907" spans="1:1" x14ac:dyDescent="0.25">
      <c r="A15907" s="290"/>
    </row>
    <row r="15908" spans="1:1" x14ac:dyDescent="0.25">
      <c r="A15908" s="290"/>
    </row>
    <row r="15909" spans="1:1" x14ac:dyDescent="0.25">
      <c r="A15909" s="290"/>
    </row>
    <row r="15910" spans="1:1" x14ac:dyDescent="0.25">
      <c r="A15910" s="290"/>
    </row>
    <row r="15911" spans="1:1" x14ac:dyDescent="0.25">
      <c r="A15911" s="290"/>
    </row>
    <row r="15912" spans="1:1" x14ac:dyDescent="0.25">
      <c r="A15912" s="290"/>
    </row>
    <row r="15913" spans="1:1" x14ac:dyDescent="0.25">
      <c r="A15913" s="290"/>
    </row>
    <row r="15914" spans="1:1" x14ac:dyDescent="0.25">
      <c r="A15914" s="290"/>
    </row>
    <row r="15915" spans="1:1" x14ac:dyDescent="0.25">
      <c r="A15915" s="290"/>
    </row>
    <row r="15916" spans="1:1" x14ac:dyDescent="0.25">
      <c r="A15916" s="290"/>
    </row>
    <row r="15917" spans="1:1" x14ac:dyDescent="0.25">
      <c r="A15917" s="290"/>
    </row>
    <row r="15918" spans="1:1" x14ac:dyDescent="0.25">
      <c r="A15918" s="290"/>
    </row>
    <row r="15919" spans="1:1" x14ac:dyDescent="0.25">
      <c r="A15919" s="290"/>
    </row>
    <row r="15920" spans="1:1" x14ac:dyDescent="0.25">
      <c r="A15920" s="290"/>
    </row>
    <row r="15921" spans="1:1" x14ac:dyDescent="0.25">
      <c r="A15921" s="290"/>
    </row>
    <row r="15922" spans="1:1" x14ac:dyDescent="0.25">
      <c r="A15922" s="290"/>
    </row>
    <row r="15923" spans="1:1" x14ac:dyDescent="0.25">
      <c r="A15923" s="290"/>
    </row>
    <row r="15924" spans="1:1" x14ac:dyDescent="0.25">
      <c r="A15924" s="290"/>
    </row>
    <row r="15925" spans="1:1" x14ac:dyDescent="0.25">
      <c r="A15925" s="290"/>
    </row>
    <row r="15926" spans="1:1" x14ac:dyDescent="0.25">
      <c r="A15926" s="290"/>
    </row>
    <row r="15927" spans="1:1" x14ac:dyDescent="0.25">
      <c r="A15927" s="290"/>
    </row>
    <row r="15928" spans="1:1" x14ac:dyDescent="0.25">
      <c r="A15928" s="290"/>
    </row>
    <row r="15929" spans="1:1" x14ac:dyDescent="0.25">
      <c r="A15929" s="290"/>
    </row>
    <row r="15930" spans="1:1" x14ac:dyDescent="0.25">
      <c r="A15930" s="290"/>
    </row>
    <row r="15931" spans="1:1" x14ac:dyDescent="0.25">
      <c r="A15931" s="290"/>
    </row>
    <row r="15932" spans="1:1" x14ac:dyDescent="0.25">
      <c r="A15932" s="290"/>
    </row>
    <row r="15933" spans="1:1" x14ac:dyDescent="0.25">
      <c r="A15933" s="290"/>
    </row>
    <row r="15934" spans="1:1" x14ac:dyDescent="0.25">
      <c r="A15934" s="290"/>
    </row>
    <row r="15935" spans="1:1" x14ac:dyDescent="0.25">
      <c r="A15935" s="290"/>
    </row>
    <row r="15936" spans="1:1" x14ac:dyDescent="0.25">
      <c r="A15936" s="290"/>
    </row>
    <row r="15937" spans="1:1" x14ac:dyDescent="0.25">
      <c r="A15937" s="290"/>
    </row>
    <row r="15938" spans="1:1" x14ac:dyDescent="0.25">
      <c r="A15938" s="290"/>
    </row>
    <row r="15939" spans="1:1" x14ac:dyDescent="0.25">
      <c r="A15939" s="290"/>
    </row>
    <row r="15940" spans="1:1" x14ac:dyDescent="0.25">
      <c r="A15940" s="290"/>
    </row>
    <row r="15941" spans="1:1" x14ac:dyDescent="0.25">
      <c r="A15941" s="290"/>
    </row>
    <row r="15942" spans="1:1" x14ac:dyDescent="0.25">
      <c r="A15942" s="290"/>
    </row>
    <row r="15943" spans="1:1" x14ac:dyDescent="0.25">
      <c r="A15943" s="290"/>
    </row>
    <row r="15944" spans="1:1" x14ac:dyDescent="0.25">
      <c r="A15944" s="290"/>
    </row>
    <row r="15945" spans="1:1" x14ac:dyDescent="0.25">
      <c r="A15945" s="290"/>
    </row>
    <row r="15946" spans="1:1" x14ac:dyDescent="0.25">
      <c r="A15946" s="290"/>
    </row>
    <row r="15947" spans="1:1" x14ac:dyDescent="0.25">
      <c r="A15947" s="290"/>
    </row>
    <row r="15948" spans="1:1" x14ac:dyDescent="0.25">
      <c r="A15948" s="290"/>
    </row>
    <row r="15949" spans="1:1" x14ac:dyDescent="0.25">
      <c r="A15949" s="290"/>
    </row>
    <row r="15950" spans="1:1" x14ac:dyDescent="0.25">
      <c r="A15950" s="290"/>
    </row>
    <row r="15951" spans="1:1" x14ac:dyDescent="0.25">
      <c r="A15951" s="290"/>
    </row>
    <row r="15952" spans="1:1" x14ac:dyDescent="0.25">
      <c r="A15952" s="290"/>
    </row>
    <row r="15953" spans="1:1" x14ac:dyDescent="0.25">
      <c r="A15953" s="290"/>
    </row>
    <row r="15954" spans="1:1" x14ac:dyDescent="0.25">
      <c r="A15954" s="290"/>
    </row>
    <row r="15955" spans="1:1" x14ac:dyDescent="0.25">
      <c r="A15955" s="290"/>
    </row>
    <row r="15956" spans="1:1" x14ac:dyDescent="0.25">
      <c r="A15956" s="290"/>
    </row>
    <row r="15957" spans="1:1" x14ac:dyDescent="0.25">
      <c r="A15957" s="290"/>
    </row>
    <row r="15958" spans="1:1" x14ac:dyDescent="0.25">
      <c r="A15958" s="290"/>
    </row>
    <row r="15959" spans="1:1" x14ac:dyDescent="0.25">
      <c r="A15959" s="290"/>
    </row>
    <row r="15960" spans="1:1" x14ac:dyDescent="0.25">
      <c r="A15960" s="290"/>
    </row>
    <row r="15961" spans="1:1" x14ac:dyDescent="0.25">
      <c r="A15961" s="290"/>
    </row>
    <row r="15962" spans="1:1" x14ac:dyDescent="0.25">
      <c r="A15962" s="290"/>
    </row>
    <row r="15963" spans="1:1" x14ac:dyDescent="0.25">
      <c r="A15963" s="290"/>
    </row>
    <row r="15964" spans="1:1" x14ac:dyDescent="0.25">
      <c r="A15964" s="290"/>
    </row>
    <row r="15965" spans="1:1" x14ac:dyDescent="0.25">
      <c r="A15965" s="290"/>
    </row>
    <row r="15966" spans="1:1" x14ac:dyDescent="0.25">
      <c r="A15966" s="290"/>
    </row>
    <row r="15967" spans="1:1" x14ac:dyDescent="0.25">
      <c r="A15967" s="290"/>
    </row>
    <row r="15968" spans="1:1" x14ac:dyDescent="0.25">
      <c r="A15968" s="290"/>
    </row>
    <row r="15969" spans="1:1" x14ac:dyDescent="0.25">
      <c r="A15969" s="290"/>
    </row>
    <row r="15970" spans="1:1" x14ac:dyDescent="0.25">
      <c r="A15970" s="290"/>
    </row>
    <row r="15971" spans="1:1" x14ac:dyDescent="0.25">
      <c r="A15971" s="290"/>
    </row>
    <row r="15972" spans="1:1" x14ac:dyDescent="0.25">
      <c r="A15972" s="290"/>
    </row>
    <row r="15973" spans="1:1" x14ac:dyDescent="0.25">
      <c r="A15973" s="290"/>
    </row>
    <row r="15974" spans="1:1" x14ac:dyDescent="0.25">
      <c r="A15974" s="290"/>
    </row>
    <row r="15975" spans="1:1" x14ac:dyDescent="0.25">
      <c r="A15975" s="290"/>
    </row>
    <row r="15976" spans="1:1" x14ac:dyDescent="0.25">
      <c r="A15976" s="290"/>
    </row>
    <row r="15977" spans="1:1" x14ac:dyDescent="0.25">
      <c r="A15977" s="290"/>
    </row>
    <row r="15978" spans="1:1" x14ac:dyDescent="0.25">
      <c r="A15978" s="290"/>
    </row>
    <row r="15979" spans="1:1" x14ac:dyDescent="0.25">
      <c r="A15979" s="290"/>
    </row>
    <row r="15980" spans="1:1" x14ac:dyDescent="0.25">
      <c r="A15980" s="290"/>
    </row>
    <row r="15981" spans="1:1" x14ac:dyDescent="0.25">
      <c r="A15981" s="290"/>
    </row>
    <row r="15982" spans="1:1" x14ac:dyDescent="0.25">
      <c r="A15982" s="290"/>
    </row>
    <row r="15983" spans="1:1" x14ac:dyDescent="0.25">
      <c r="A15983" s="290"/>
    </row>
    <row r="15984" spans="1:1" x14ac:dyDescent="0.25">
      <c r="A15984" s="290"/>
    </row>
    <row r="15985" spans="1:1" x14ac:dyDescent="0.25">
      <c r="A15985" s="290"/>
    </row>
    <row r="15986" spans="1:1" x14ac:dyDescent="0.25">
      <c r="A15986" s="290"/>
    </row>
    <row r="15987" spans="1:1" x14ac:dyDescent="0.25">
      <c r="A15987" s="290"/>
    </row>
    <row r="15988" spans="1:1" x14ac:dyDescent="0.25">
      <c r="A15988" s="290"/>
    </row>
    <row r="15989" spans="1:1" x14ac:dyDescent="0.25">
      <c r="A15989" s="290"/>
    </row>
    <row r="15990" spans="1:1" x14ac:dyDescent="0.25">
      <c r="A15990" s="290"/>
    </row>
    <row r="15991" spans="1:1" x14ac:dyDescent="0.25">
      <c r="A15991" s="290"/>
    </row>
    <row r="15992" spans="1:1" x14ac:dyDescent="0.25">
      <c r="A15992" s="290"/>
    </row>
    <row r="15993" spans="1:1" x14ac:dyDescent="0.25">
      <c r="A15993" s="290"/>
    </row>
    <row r="15994" spans="1:1" x14ac:dyDescent="0.25">
      <c r="A15994" s="290"/>
    </row>
    <row r="15995" spans="1:1" x14ac:dyDescent="0.25">
      <c r="A15995" s="290"/>
    </row>
    <row r="15996" spans="1:1" x14ac:dyDescent="0.25">
      <c r="A15996" s="290"/>
    </row>
    <row r="15997" spans="1:1" x14ac:dyDescent="0.25">
      <c r="A15997" s="290"/>
    </row>
    <row r="15998" spans="1:1" x14ac:dyDescent="0.25">
      <c r="A15998" s="290"/>
    </row>
    <row r="15999" spans="1:1" x14ac:dyDescent="0.25">
      <c r="A15999" s="290"/>
    </row>
    <row r="16000" spans="1:1" x14ac:dyDescent="0.25">
      <c r="A16000" s="290"/>
    </row>
    <row r="16001" spans="1:1" x14ac:dyDescent="0.25">
      <c r="A16001" s="290"/>
    </row>
    <row r="16002" spans="1:1" x14ac:dyDescent="0.25">
      <c r="A16002" s="290"/>
    </row>
    <row r="16003" spans="1:1" x14ac:dyDescent="0.25">
      <c r="A16003" s="290"/>
    </row>
    <row r="16004" spans="1:1" x14ac:dyDescent="0.25">
      <c r="A16004" s="290"/>
    </row>
    <row r="16005" spans="1:1" x14ac:dyDescent="0.25">
      <c r="A16005" s="290"/>
    </row>
    <row r="16006" spans="1:1" x14ac:dyDescent="0.25">
      <c r="A16006" s="290"/>
    </row>
    <row r="16007" spans="1:1" x14ac:dyDescent="0.25">
      <c r="A16007" s="290"/>
    </row>
    <row r="16008" spans="1:1" x14ac:dyDescent="0.25">
      <c r="A16008" s="290"/>
    </row>
    <row r="16009" spans="1:1" x14ac:dyDescent="0.25">
      <c r="A16009" s="290"/>
    </row>
    <row r="16010" spans="1:1" x14ac:dyDescent="0.25">
      <c r="A16010" s="290"/>
    </row>
    <row r="16011" spans="1:1" x14ac:dyDescent="0.25">
      <c r="A16011" s="290"/>
    </row>
    <row r="16012" spans="1:1" x14ac:dyDescent="0.25">
      <c r="A16012" s="290"/>
    </row>
    <row r="16013" spans="1:1" x14ac:dyDescent="0.25">
      <c r="A16013" s="290"/>
    </row>
    <row r="16014" spans="1:1" x14ac:dyDescent="0.25">
      <c r="A16014" s="290"/>
    </row>
    <row r="16015" spans="1:1" x14ac:dyDescent="0.25">
      <c r="A16015" s="290"/>
    </row>
    <row r="16016" spans="1:1" x14ac:dyDescent="0.25">
      <c r="A16016" s="290"/>
    </row>
    <row r="16017" spans="1:1" x14ac:dyDescent="0.25">
      <c r="A16017" s="290"/>
    </row>
    <row r="16018" spans="1:1" x14ac:dyDescent="0.25">
      <c r="A16018" s="290"/>
    </row>
    <row r="16019" spans="1:1" x14ac:dyDescent="0.25">
      <c r="A16019" s="290"/>
    </row>
    <row r="16020" spans="1:1" x14ac:dyDescent="0.25">
      <c r="A16020" s="290"/>
    </row>
    <row r="16021" spans="1:1" x14ac:dyDescent="0.25">
      <c r="A16021" s="290"/>
    </row>
    <row r="16022" spans="1:1" x14ac:dyDescent="0.25">
      <c r="A16022" s="290"/>
    </row>
    <row r="16023" spans="1:1" x14ac:dyDescent="0.25">
      <c r="A16023" s="290"/>
    </row>
    <row r="16024" spans="1:1" x14ac:dyDescent="0.25">
      <c r="A16024" s="290"/>
    </row>
    <row r="16025" spans="1:1" x14ac:dyDescent="0.25">
      <c r="A16025" s="290"/>
    </row>
    <row r="16026" spans="1:1" x14ac:dyDescent="0.25">
      <c r="A16026" s="290"/>
    </row>
    <row r="16027" spans="1:1" x14ac:dyDescent="0.25">
      <c r="A16027" s="290"/>
    </row>
    <row r="16028" spans="1:1" x14ac:dyDescent="0.25">
      <c r="A16028" s="290"/>
    </row>
    <row r="16029" spans="1:1" x14ac:dyDescent="0.25">
      <c r="A16029" s="290"/>
    </row>
    <row r="16030" spans="1:1" x14ac:dyDescent="0.25">
      <c r="A16030" s="290"/>
    </row>
    <row r="16031" spans="1:1" x14ac:dyDescent="0.25">
      <c r="A16031" s="290"/>
    </row>
    <row r="16032" spans="1:1" x14ac:dyDescent="0.25">
      <c r="A16032" s="290"/>
    </row>
    <row r="16033" spans="1:1" x14ac:dyDescent="0.25">
      <c r="A16033" s="290"/>
    </row>
    <row r="16034" spans="1:1" x14ac:dyDescent="0.25">
      <c r="A16034" s="290"/>
    </row>
    <row r="16035" spans="1:1" x14ac:dyDescent="0.25">
      <c r="A16035" s="290"/>
    </row>
    <row r="16036" spans="1:1" x14ac:dyDescent="0.25">
      <c r="A16036" s="290"/>
    </row>
    <row r="16037" spans="1:1" x14ac:dyDescent="0.25">
      <c r="A16037" s="290"/>
    </row>
    <row r="16038" spans="1:1" x14ac:dyDescent="0.25">
      <c r="A16038" s="290"/>
    </row>
    <row r="16039" spans="1:1" x14ac:dyDescent="0.25">
      <c r="A16039" s="290"/>
    </row>
    <row r="16040" spans="1:1" x14ac:dyDescent="0.25">
      <c r="A16040" s="290"/>
    </row>
    <row r="16041" spans="1:1" x14ac:dyDescent="0.25">
      <c r="A16041" s="290"/>
    </row>
    <row r="16042" spans="1:1" x14ac:dyDescent="0.25">
      <c r="A16042" s="290"/>
    </row>
    <row r="16043" spans="1:1" x14ac:dyDescent="0.25">
      <c r="A16043" s="290"/>
    </row>
    <row r="16044" spans="1:1" x14ac:dyDescent="0.25">
      <c r="A16044" s="290"/>
    </row>
    <row r="16045" spans="1:1" x14ac:dyDescent="0.25">
      <c r="A16045" s="290"/>
    </row>
    <row r="16046" spans="1:1" x14ac:dyDescent="0.25">
      <c r="A16046" s="290"/>
    </row>
    <row r="16047" spans="1:1" x14ac:dyDescent="0.25">
      <c r="A16047" s="290"/>
    </row>
    <row r="16048" spans="1:1" x14ac:dyDescent="0.25">
      <c r="A16048" s="290"/>
    </row>
    <row r="16049" spans="1:1" x14ac:dyDescent="0.25">
      <c r="A16049" s="290"/>
    </row>
    <row r="16050" spans="1:1" x14ac:dyDescent="0.25">
      <c r="A16050" s="290"/>
    </row>
    <row r="16051" spans="1:1" x14ac:dyDescent="0.25">
      <c r="A16051" s="290"/>
    </row>
    <row r="16052" spans="1:1" x14ac:dyDescent="0.25">
      <c r="A16052" s="290"/>
    </row>
    <row r="16053" spans="1:1" x14ac:dyDescent="0.25">
      <c r="A16053" s="290"/>
    </row>
    <row r="16054" spans="1:1" x14ac:dyDescent="0.25">
      <c r="A16054" s="290"/>
    </row>
    <row r="16055" spans="1:1" x14ac:dyDescent="0.25">
      <c r="A16055" s="290"/>
    </row>
    <row r="16056" spans="1:1" x14ac:dyDescent="0.25">
      <c r="A16056" s="290"/>
    </row>
    <row r="16057" spans="1:1" x14ac:dyDescent="0.25">
      <c r="A16057" s="290"/>
    </row>
    <row r="16058" spans="1:1" x14ac:dyDescent="0.25">
      <c r="A16058" s="290"/>
    </row>
    <row r="16059" spans="1:1" x14ac:dyDescent="0.25">
      <c r="A16059" s="290"/>
    </row>
    <row r="16060" spans="1:1" x14ac:dyDescent="0.25">
      <c r="A16060" s="290"/>
    </row>
    <row r="16061" spans="1:1" x14ac:dyDescent="0.25">
      <c r="A16061" s="290"/>
    </row>
    <row r="16062" spans="1:1" x14ac:dyDescent="0.25">
      <c r="A16062" s="290"/>
    </row>
    <row r="16063" spans="1:1" x14ac:dyDescent="0.25">
      <c r="A16063" s="290"/>
    </row>
    <row r="16064" spans="1:1" x14ac:dyDescent="0.25">
      <c r="A16064" s="290"/>
    </row>
    <row r="16065" spans="1:1" x14ac:dyDescent="0.25">
      <c r="A16065" s="290"/>
    </row>
    <row r="16066" spans="1:1" x14ac:dyDescent="0.25">
      <c r="A16066" s="290"/>
    </row>
    <row r="16067" spans="1:1" x14ac:dyDescent="0.25">
      <c r="A16067" s="290"/>
    </row>
    <row r="16068" spans="1:1" x14ac:dyDescent="0.25">
      <c r="A16068" s="290"/>
    </row>
    <row r="16069" spans="1:1" x14ac:dyDescent="0.25">
      <c r="A16069" s="290"/>
    </row>
    <row r="16070" spans="1:1" x14ac:dyDescent="0.25">
      <c r="A16070" s="290"/>
    </row>
    <row r="16071" spans="1:1" x14ac:dyDescent="0.25">
      <c r="A16071" s="290"/>
    </row>
    <row r="16072" spans="1:1" x14ac:dyDescent="0.25">
      <c r="A16072" s="290"/>
    </row>
    <row r="16073" spans="1:1" x14ac:dyDescent="0.25">
      <c r="A16073" s="290"/>
    </row>
    <row r="16074" spans="1:1" x14ac:dyDescent="0.25">
      <c r="A16074" s="290"/>
    </row>
    <row r="16075" spans="1:1" x14ac:dyDescent="0.25">
      <c r="A16075" s="290"/>
    </row>
    <row r="16076" spans="1:1" x14ac:dyDescent="0.25">
      <c r="A16076" s="290"/>
    </row>
    <row r="16077" spans="1:1" x14ac:dyDescent="0.25">
      <c r="A16077" s="290"/>
    </row>
    <row r="16078" spans="1:1" x14ac:dyDescent="0.25">
      <c r="A16078" s="290"/>
    </row>
    <row r="16079" spans="1:1" x14ac:dyDescent="0.25">
      <c r="A16079" s="290"/>
    </row>
    <row r="16080" spans="1:1" x14ac:dyDescent="0.25">
      <c r="A16080" s="290"/>
    </row>
    <row r="16081" spans="1:1" x14ac:dyDescent="0.25">
      <c r="A16081" s="290"/>
    </row>
    <row r="16082" spans="1:1" x14ac:dyDescent="0.25">
      <c r="A16082" s="290"/>
    </row>
    <row r="16083" spans="1:1" x14ac:dyDescent="0.25">
      <c r="A16083" s="290"/>
    </row>
    <row r="16084" spans="1:1" x14ac:dyDescent="0.25">
      <c r="A16084" s="290"/>
    </row>
    <row r="16085" spans="1:1" x14ac:dyDescent="0.25">
      <c r="A16085" s="290"/>
    </row>
    <row r="16086" spans="1:1" x14ac:dyDescent="0.25">
      <c r="A16086" s="290"/>
    </row>
    <row r="16087" spans="1:1" x14ac:dyDescent="0.25">
      <c r="A16087" s="290"/>
    </row>
    <row r="16088" spans="1:1" x14ac:dyDescent="0.25">
      <c r="A16088" s="290"/>
    </row>
    <row r="16089" spans="1:1" x14ac:dyDescent="0.25">
      <c r="A16089" s="290"/>
    </row>
    <row r="16090" spans="1:1" x14ac:dyDescent="0.25">
      <c r="A16090" s="290"/>
    </row>
    <row r="16091" spans="1:1" x14ac:dyDescent="0.25">
      <c r="A16091" s="290"/>
    </row>
    <row r="16092" spans="1:1" x14ac:dyDescent="0.25">
      <c r="A16092" s="290"/>
    </row>
    <row r="16093" spans="1:1" x14ac:dyDescent="0.25">
      <c r="A16093" s="290"/>
    </row>
    <row r="16094" spans="1:1" x14ac:dyDescent="0.25">
      <c r="A16094" s="290"/>
    </row>
    <row r="16095" spans="1:1" x14ac:dyDescent="0.25">
      <c r="A16095" s="290"/>
    </row>
    <row r="16096" spans="1:1" x14ac:dyDescent="0.25">
      <c r="A16096" s="290"/>
    </row>
    <row r="16097" spans="1:1" x14ac:dyDescent="0.25">
      <c r="A16097" s="290"/>
    </row>
    <row r="16098" spans="1:1" x14ac:dyDescent="0.25">
      <c r="A16098" s="290"/>
    </row>
    <row r="16099" spans="1:1" x14ac:dyDescent="0.25">
      <c r="A16099" s="290"/>
    </row>
    <row r="16100" spans="1:1" x14ac:dyDescent="0.25">
      <c r="A16100" s="290"/>
    </row>
    <row r="16101" spans="1:1" x14ac:dyDescent="0.25">
      <c r="A16101" s="290"/>
    </row>
    <row r="16102" spans="1:1" x14ac:dyDescent="0.25">
      <c r="A16102" s="290"/>
    </row>
    <row r="16103" spans="1:1" x14ac:dyDescent="0.25">
      <c r="A16103" s="290"/>
    </row>
    <row r="16104" spans="1:1" x14ac:dyDescent="0.25">
      <c r="A16104" s="290"/>
    </row>
    <row r="16105" spans="1:1" x14ac:dyDescent="0.25">
      <c r="A16105" s="290"/>
    </row>
    <row r="16106" spans="1:1" x14ac:dyDescent="0.25">
      <c r="A16106" s="290"/>
    </row>
    <row r="16107" spans="1:1" x14ac:dyDescent="0.25">
      <c r="A16107" s="290"/>
    </row>
    <row r="16108" spans="1:1" x14ac:dyDescent="0.25">
      <c r="A16108" s="290"/>
    </row>
    <row r="16109" spans="1:1" x14ac:dyDescent="0.25">
      <c r="A16109" s="290"/>
    </row>
    <row r="16110" spans="1:1" x14ac:dyDescent="0.25">
      <c r="A16110" s="290"/>
    </row>
    <row r="16111" spans="1:1" x14ac:dyDescent="0.25">
      <c r="A16111" s="290"/>
    </row>
    <row r="16112" spans="1:1" x14ac:dyDescent="0.25">
      <c r="A16112" s="290"/>
    </row>
    <row r="16113" spans="1:1" x14ac:dyDescent="0.25">
      <c r="A16113" s="290"/>
    </row>
    <row r="16114" spans="1:1" x14ac:dyDescent="0.25">
      <c r="A16114" s="290"/>
    </row>
    <row r="16115" spans="1:1" x14ac:dyDescent="0.25">
      <c r="A16115" s="290"/>
    </row>
    <row r="16116" spans="1:1" x14ac:dyDescent="0.25">
      <c r="A16116" s="290"/>
    </row>
    <row r="16117" spans="1:1" x14ac:dyDescent="0.25">
      <c r="A16117" s="290"/>
    </row>
    <row r="16118" spans="1:1" x14ac:dyDescent="0.25">
      <c r="A16118" s="290"/>
    </row>
    <row r="16119" spans="1:1" x14ac:dyDescent="0.25">
      <c r="A16119" s="290"/>
    </row>
    <row r="16120" spans="1:1" x14ac:dyDescent="0.25">
      <c r="A16120" s="290"/>
    </row>
    <row r="16121" spans="1:1" x14ac:dyDescent="0.25">
      <c r="A16121" s="290"/>
    </row>
    <row r="16122" spans="1:1" x14ac:dyDescent="0.25">
      <c r="A16122" s="290"/>
    </row>
    <row r="16123" spans="1:1" x14ac:dyDescent="0.25">
      <c r="A16123" s="290"/>
    </row>
    <row r="16124" spans="1:1" x14ac:dyDescent="0.25">
      <c r="A16124" s="290"/>
    </row>
    <row r="16125" spans="1:1" x14ac:dyDescent="0.25">
      <c r="A16125" s="290"/>
    </row>
    <row r="16126" spans="1:1" x14ac:dyDescent="0.25">
      <c r="A16126" s="290"/>
    </row>
    <row r="16127" spans="1:1" x14ac:dyDescent="0.25">
      <c r="A16127" s="290"/>
    </row>
    <row r="16128" spans="1:1" x14ac:dyDescent="0.25">
      <c r="A16128" s="290"/>
    </row>
    <row r="16129" spans="1:1" x14ac:dyDescent="0.25">
      <c r="A16129" s="290"/>
    </row>
    <row r="16130" spans="1:1" x14ac:dyDescent="0.25">
      <c r="A16130" s="290"/>
    </row>
    <row r="16131" spans="1:1" x14ac:dyDescent="0.25">
      <c r="A16131" s="290"/>
    </row>
    <row r="16132" spans="1:1" x14ac:dyDescent="0.25">
      <c r="A16132" s="290"/>
    </row>
    <row r="16133" spans="1:1" x14ac:dyDescent="0.25">
      <c r="A16133" s="290"/>
    </row>
    <row r="16134" spans="1:1" x14ac:dyDescent="0.25">
      <c r="A16134" s="290"/>
    </row>
    <row r="16135" spans="1:1" x14ac:dyDescent="0.25">
      <c r="A16135" s="290"/>
    </row>
    <row r="16136" spans="1:1" x14ac:dyDescent="0.25">
      <c r="A16136" s="290"/>
    </row>
    <row r="16137" spans="1:1" x14ac:dyDescent="0.25">
      <c r="A16137" s="290"/>
    </row>
    <row r="16138" spans="1:1" x14ac:dyDescent="0.25">
      <c r="A16138" s="290"/>
    </row>
    <row r="16139" spans="1:1" x14ac:dyDescent="0.25">
      <c r="A16139" s="290"/>
    </row>
    <row r="16140" spans="1:1" x14ac:dyDescent="0.25">
      <c r="A16140" s="290"/>
    </row>
    <row r="16141" spans="1:1" x14ac:dyDescent="0.25">
      <c r="A16141" s="290"/>
    </row>
    <row r="16142" spans="1:1" x14ac:dyDescent="0.25">
      <c r="A16142" s="290"/>
    </row>
    <row r="16143" spans="1:1" x14ac:dyDescent="0.25">
      <c r="A16143" s="290"/>
    </row>
    <row r="16144" spans="1:1" x14ac:dyDescent="0.25">
      <c r="A16144" s="290"/>
    </row>
    <row r="16145" spans="1:1" x14ac:dyDescent="0.25">
      <c r="A16145" s="290"/>
    </row>
    <row r="16146" spans="1:1" x14ac:dyDescent="0.25">
      <c r="A16146" s="290"/>
    </row>
    <row r="16147" spans="1:1" x14ac:dyDescent="0.25">
      <c r="A16147" s="290"/>
    </row>
    <row r="16148" spans="1:1" x14ac:dyDescent="0.25">
      <c r="A16148" s="290"/>
    </row>
    <row r="16149" spans="1:1" x14ac:dyDescent="0.25">
      <c r="A16149" s="290"/>
    </row>
    <row r="16150" spans="1:1" x14ac:dyDescent="0.25">
      <c r="A16150" s="290"/>
    </row>
    <row r="16151" spans="1:1" x14ac:dyDescent="0.25">
      <c r="A16151" s="290"/>
    </row>
    <row r="16152" spans="1:1" x14ac:dyDescent="0.25">
      <c r="A16152" s="290"/>
    </row>
    <row r="16153" spans="1:1" x14ac:dyDescent="0.25">
      <c r="A16153" s="290"/>
    </row>
    <row r="16154" spans="1:1" x14ac:dyDescent="0.25">
      <c r="A16154" s="290"/>
    </row>
    <row r="16155" spans="1:1" x14ac:dyDescent="0.25">
      <c r="A16155" s="290"/>
    </row>
    <row r="16156" spans="1:1" x14ac:dyDescent="0.25">
      <c r="A16156" s="290"/>
    </row>
    <row r="16157" spans="1:1" x14ac:dyDescent="0.25">
      <c r="A16157" s="290"/>
    </row>
    <row r="16158" spans="1:1" x14ac:dyDescent="0.25">
      <c r="A16158" s="290"/>
    </row>
    <row r="16159" spans="1:1" x14ac:dyDescent="0.25">
      <c r="A16159" s="290"/>
    </row>
    <row r="16160" spans="1:1" x14ac:dyDescent="0.25">
      <c r="A16160" s="290"/>
    </row>
    <row r="16161" spans="1:1" x14ac:dyDescent="0.25">
      <c r="A16161" s="290"/>
    </row>
    <row r="16162" spans="1:1" x14ac:dyDescent="0.25">
      <c r="A16162" s="290"/>
    </row>
    <row r="16163" spans="1:1" x14ac:dyDescent="0.25">
      <c r="A16163" s="290"/>
    </row>
    <row r="16164" spans="1:1" x14ac:dyDescent="0.25">
      <c r="A16164" s="290"/>
    </row>
    <row r="16165" spans="1:1" x14ac:dyDescent="0.25">
      <c r="A16165" s="290"/>
    </row>
    <row r="16166" spans="1:1" x14ac:dyDescent="0.25">
      <c r="A16166" s="290"/>
    </row>
    <row r="16167" spans="1:1" x14ac:dyDescent="0.25">
      <c r="A16167" s="290"/>
    </row>
    <row r="16168" spans="1:1" x14ac:dyDescent="0.25">
      <c r="A16168" s="290"/>
    </row>
    <row r="16169" spans="1:1" x14ac:dyDescent="0.25">
      <c r="A16169" s="290"/>
    </row>
    <row r="16170" spans="1:1" x14ac:dyDescent="0.25">
      <c r="A16170" s="290"/>
    </row>
    <row r="16171" spans="1:1" x14ac:dyDescent="0.25">
      <c r="A16171" s="290"/>
    </row>
    <row r="16172" spans="1:1" x14ac:dyDescent="0.25">
      <c r="A16172" s="290"/>
    </row>
    <row r="16173" spans="1:1" x14ac:dyDescent="0.25">
      <c r="A16173" s="290"/>
    </row>
    <row r="16174" spans="1:1" x14ac:dyDescent="0.25">
      <c r="A16174" s="290"/>
    </row>
    <row r="16175" spans="1:1" x14ac:dyDescent="0.25">
      <c r="A16175" s="290"/>
    </row>
    <row r="16176" spans="1:1" x14ac:dyDescent="0.25">
      <c r="A16176" s="290"/>
    </row>
    <row r="16177" spans="1:1" x14ac:dyDescent="0.25">
      <c r="A16177" s="290"/>
    </row>
    <row r="16178" spans="1:1" x14ac:dyDescent="0.25">
      <c r="A16178" s="290"/>
    </row>
    <row r="16179" spans="1:1" x14ac:dyDescent="0.25">
      <c r="A16179" s="290"/>
    </row>
    <row r="16180" spans="1:1" x14ac:dyDescent="0.25">
      <c r="A16180" s="290"/>
    </row>
    <row r="16181" spans="1:1" x14ac:dyDescent="0.25">
      <c r="A16181" s="290"/>
    </row>
    <row r="16182" spans="1:1" x14ac:dyDescent="0.25">
      <c r="A16182" s="290"/>
    </row>
    <row r="16183" spans="1:1" x14ac:dyDescent="0.25">
      <c r="A16183" s="290"/>
    </row>
    <row r="16184" spans="1:1" x14ac:dyDescent="0.25">
      <c r="A16184" s="290"/>
    </row>
    <row r="16185" spans="1:1" x14ac:dyDescent="0.25">
      <c r="A16185" s="290"/>
    </row>
    <row r="16186" spans="1:1" x14ac:dyDescent="0.25">
      <c r="A16186" s="290"/>
    </row>
    <row r="16187" spans="1:1" x14ac:dyDescent="0.25">
      <c r="A16187" s="290"/>
    </row>
    <row r="16188" spans="1:1" x14ac:dyDescent="0.25">
      <c r="A16188" s="290"/>
    </row>
    <row r="16189" spans="1:1" x14ac:dyDescent="0.25">
      <c r="A16189" s="290"/>
    </row>
    <row r="16190" spans="1:1" x14ac:dyDescent="0.25">
      <c r="A16190" s="290"/>
    </row>
    <row r="16191" spans="1:1" x14ac:dyDescent="0.25">
      <c r="A16191" s="290"/>
    </row>
    <row r="16192" spans="1:1" x14ac:dyDescent="0.25">
      <c r="A16192" s="290"/>
    </row>
    <row r="16193" spans="1:1" x14ac:dyDescent="0.25">
      <c r="A16193" s="290"/>
    </row>
    <row r="16194" spans="1:1" x14ac:dyDescent="0.25">
      <c r="A16194" s="290"/>
    </row>
    <row r="16195" spans="1:1" x14ac:dyDescent="0.25">
      <c r="A16195" s="290"/>
    </row>
    <row r="16196" spans="1:1" x14ac:dyDescent="0.25">
      <c r="A16196" s="290"/>
    </row>
    <row r="16197" spans="1:1" x14ac:dyDescent="0.25">
      <c r="A16197" s="290"/>
    </row>
    <row r="16198" spans="1:1" x14ac:dyDescent="0.25">
      <c r="A16198" s="290"/>
    </row>
    <row r="16199" spans="1:1" x14ac:dyDescent="0.25">
      <c r="A16199" s="290"/>
    </row>
    <row r="16200" spans="1:1" x14ac:dyDescent="0.25">
      <c r="A16200" s="290"/>
    </row>
    <row r="16201" spans="1:1" x14ac:dyDescent="0.25">
      <c r="A16201" s="290"/>
    </row>
    <row r="16202" spans="1:1" x14ac:dyDescent="0.25">
      <c r="A16202" s="290"/>
    </row>
    <row r="16203" spans="1:1" x14ac:dyDescent="0.25">
      <c r="A16203" s="290"/>
    </row>
    <row r="16204" spans="1:1" x14ac:dyDescent="0.25">
      <c r="A16204" s="290"/>
    </row>
    <row r="16205" spans="1:1" x14ac:dyDescent="0.25">
      <c r="A16205" s="290"/>
    </row>
    <row r="16206" spans="1:1" x14ac:dyDescent="0.25">
      <c r="A16206" s="290"/>
    </row>
    <row r="16207" spans="1:1" x14ac:dyDescent="0.25">
      <c r="A16207" s="290"/>
    </row>
    <row r="16208" spans="1:1" x14ac:dyDescent="0.25">
      <c r="A16208" s="290"/>
    </row>
    <row r="16209" spans="1:1" x14ac:dyDescent="0.25">
      <c r="A16209" s="290"/>
    </row>
    <row r="16210" spans="1:1" x14ac:dyDescent="0.25">
      <c r="A16210" s="290"/>
    </row>
    <row r="16211" spans="1:1" x14ac:dyDescent="0.25">
      <c r="A16211" s="290"/>
    </row>
    <row r="16212" spans="1:1" x14ac:dyDescent="0.25">
      <c r="A16212" s="290"/>
    </row>
    <row r="16213" spans="1:1" x14ac:dyDescent="0.25">
      <c r="A16213" s="290"/>
    </row>
    <row r="16214" spans="1:1" x14ac:dyDescent="0.25">
      <c r="A16214" s="290"/>
    </row>
    <row r="16215" spans="1:1" x14ac:dyDescent="0.25">
      <c r="A16215" s="290"/>
    </row>
    <row r="16216" spans="1:1" x14ac:dyDescent="0.25">
      <c r="A16216" s="290"/>
    </row>
    <row r="16217" spans="1:1" x14ac:dyDescent="0.25">
      <c r="A16217" s="290"/>
    </row>
    <row r="16218" spans="1:1" x14ac:dyDescent="0.25">
      <c r="A16218" s="290"/>
    </row>
    <row r="16219" spans="1:1" x14ac:dyDescent="0.25">
      <c r="A16219" s="290"/>
    </row>
    <row r="16220" spans="1:1" x14ac:dyDescent="0.25">
      <c r="A16220" s="290"/>
    </row>
    <row r="16221" spans="1:1" x14ac:dyDescent="0.25">
      <c r="A16221" s="290"/>
    </row>
    <row r="16222" spans="1:1" x14ac:dyDescent="0.25">
      <c r="A16222" s="290"/>
    </row>
    <row r="16223" spans="1:1" x14ac:dyDescent="0.25">
      <c r="A16223" s="290"/>
    </row>
    <row r="16224" spans="1:1" x14ac:dyDescent="0.25">
      <c r="A16224" s="290"/>
    </row>
    <row r="16225" spans="1:1" x14ac:dyDescent="0.25">
      <c r="A16225" s="290"/>
    </row>
    <row r="16226" spans="1:1" x14ac:dyDescent="0.25">
      <c r="A16226" s="290"/>
    </row>
    <row r="16227" spans="1:1" x14ac:dyDescent="0.25">
      <c r="A16227" s="290"/>
    </row>
    <row r="16228" spans="1:1" x14ac:dyDescent="0.25">
      <c r="A16228" s="290"/>
    </row>
    <row r="16229" spans="1:1" x14ac:dyDescent="0.25">
      <c r="A16229" s="290"/>
    </row>
    <row r="16230" spans="1:1" x14ac:dyDescent="0.25">
      <c r="A16230" s="290"/>
    </row>
    <row r="16231" spans="1:1" x14ac:dyDescent="0.25">
      <c r="A16231" s="290"/>
    </row>
    <row r="16232" spans="1:1" x14ac:dyDescent="0.25">
      <c r="A16232" s="290"/>
    </row>
    <row r="16233" spans="1:1" x14ac:dyDescent="0.25">
      <c r="A16233" s="290"/>
    </row>
    <row r="16234" spans="1:1" x14ac:dyDescent="0.25">
      <c r="A16234" s="290"/>
    </row>
    <row r="16235" spans="1:1" x14ac:dyDescent="0.25">
      <c r="A16235" s="290"/>
    </row>
    <row r="16236" spans="1:1" x14ac:dyDescent="0.25">
      <c r="A16236" s="290"/>
    </row>
    <row r="16237" spans="1:1" x14ac:dyDescent="0.25">
      <c r="A16237" s="290"/>
    </row>
    <row r="16238" spans="1:1" x14ac:dyDescent="0.25">
      <c r="A16238" s="290"/>
    </row>
    <row r="16239" spans="1:1" x14ac:dyDescent="0.25">
      <c r="A16239" s="290"/>
    </row>
    <row r="16240" spans="1:1" x14ac:dyDescent="0.25">
      <c r="A16240" s="290"/>
    </row>
    <row r="16241" spans="1:1" x14ac:dyDescent="0.25">
      <c r="A16241" s="290"/>
    </row>
    <row r="16242" spans="1:1" x14ac:dyDescent="0.25">
      <c r="A16242" s="290"/>
    </row>
    <row r="16243" spans="1:1" x14ac:dyDescent="0.25">
      <c r="A16243" s="290"/>
    </row>
    <row r="16244" spans="1:1" x14ac:dyDescent="0.25">
      <c r="A16244" s="290"/>
    </row>
    <row r="16245" spans="1:1" x14ac:dyDescent="0.25">
      <c r="A16245" s="290"/>
    </row>
    <row r="16246" spans="1:1" x14ac:dyDescent="0.25">
      <c r="A16246" s="290"/>
    </row>
    <row r="16247" spans="1:1" x14ac:dyDescent="0.25">
      <c r="A16247" s="290"/>
    </row>
    <row r="16248" spans="1:1" x14ac:dyDescent="0.25">
      <c r="A16248" s="290"/>
    </row>
    <row r="16249" spans="1:1" x14ac:dyDescent="0.25">
      <c r="A16249" s="290"/>
    </row>
    <row r="16250" spans="1:1" x14ac:dyDescent="0.25">
      <c r="A16250" s="290"/>
    </row>
    <row r="16251" spans="1:1" x14ac:dyDescent="0.25">
      <c r="A16251" s="290"/>
    </row>
    <row r="16252" spans="1:1" x14ac:dyDescent="0.25">
      <c r="A16252" s="290"/>
    </row>
    <row r="16253" spans="1:1" x14ac:dyDescent="0.25">
      <c r="A16253" s="290"/>
    </row>
    <row r="16254" spans="1:1" x14ac:dyDescent="0.25">
      <c r="A16254" s="290"/>
    </row>
    <row r="16255" spans="1:1" x14ac:dyDescent="0.25">
      <c r="A16255" s="290"/>
    </row>
    <row r="16256" spans="1:1" x14ac:dyDescent="0.25">
      <c r="A16256" s="290"/>
    </row>
    <row r="16257" spans="1:1" x14ac:dyDescent="0.25">
      <c r="A16257" s="290"/>
    </row>
    <row r="16258" spans="1:1" x14ac:dyDescent="0.25">
      <c r="A16258" s="290"/>
    </row>
    <row r="16259" spans="1:1" x14ac:dyDescent="0.25">
      <c r="A16259" s="290"/>
    </row>
    <row r="16260" spans="1:1" x14ac:dyDescent="0.25">
      <c r="A16260" s="290"/>
    </row>
    <row r="16261" spans="1:1" x14ac:dyDescent="0.25">
      <c r="A16261" s="290"/>
    </row>
    <row r="16262" spans="1:1" x14ac:dyDescent="0.25">
      <c r="A16262" s="290"/>
    </row>
    <row r="16263" spans="1:1" x14ac:dyDescent="0.25">
      <c r="A16263" s="290"/>
    </row>
    <row r="16264" spans="1:1" x14ac:dyDescent="0.25">
      <c r="A16264" s="290"/>
    </row>
    <row r="16265" spans="1:1" x14ac:dyDescent="0.25">
      <c r="A16265" s="290"/>
    </row>
    <row r="16266" spans="1:1" x14ac:dyDescent="0.25">
      <c r="A16266" s="290"/>
    </row>
    <row r="16267" spans="1:1" x14ac:dyDescent="0.25">
      <c r="A16267" s="290"/>
    </row>
    <row r="16268" spans="1:1" x14ac:dyDescent="0.25">
      <c r="A16268" s="290"/>
    </row>
    <row r="16269" spans="1:1" x14ac:dyDescent="0.25">
      <c r="A16269" s="290"/>
    </row>
    <row r="16270" spans="1:1" x14ac:dyDescent="0.25">
      <c r="A16270" s="290"/>
    </row>
    <row r="16271" spans="1:1" x14ac:dyDescent="0.25">
      <c r="A16271" s="290"/>
    </row>
    <row r="16272" spans="1:1" x14ac:dyDescent="0.25">
      <c r="A16272" s="290"/>
    </row>
    <row r="16273" spans="1:1" x14ac:dyDescent="0.25">
      <c r="A16273" s="290"/>
    </row>
    <row r="16274" spans="1:1" x14ac:dyDescent="0.25">
      <c r="A16274" s="290"/>
    </row>
    <row r="16275" spans="1:1" x14ac:dyDescent="0.25">
      <c r="A16275" s="290"/>
    </row>
    <row r="16276" spans="1:1" x14ac:dyDescent="0.25">
      <c r="A16276" s="290"/>
    </row>
    <row r="16277" spans="1:1" x14ac:dyDescent="0.25">
      <c r="A16277" s="290"/>
    </row>
    <row r="16278" spans="1:1" x14ac:dyDescent="0.25">
      <c r="A16278" s="290"/>
    </row>
    <row r="16279" spans="1:1" x14ac:dyDescent="0.25">
      <c r="A16279" s="290"/>
    </row>
    <row r="16280" spans="1:1" x14ac:dyDescent="0.25">
      <c r="A16280" s="290"/>
    </row>
    <row r="16281" spans="1:1" x14ac:dyDescent="0.25">
      <c r="A16281" s="290"/>
    </row>
    <row r="16282" spans="1:1" x14ac:dyDescent="0.25">
      <c r="A16282" s="290"/>
    </row>
    <row r="16283" spans="1:1" x14ac:dyDescent="0.25">
      <c r="A16283" s="290"/>
    </row>
    <row r="16284" spans="1:1" x14ac:dyDescent="0.25">
      <c r="A16284" s="290"/>
    </row>
    <row r="16285" spans="1:1" x14ac:dyDescent="0.25">
      <c r="A16285" s="290"/>
    </row>
    <row r="16286" spans="1:1" x14ac:dyDescent="0.25">
      <c r="A16286" s="290"/>
    </row>
    <row r="16287" spans="1:1" x14ac:dyDescent="0.25">
      <c r="A16287" s="290"/>
    </row>
    <row r="16288" spans="1:1" x14ac:dyDescent="0.25">
      <c r="A16288" s="290"/>
    </row>
    <row r="16289" spans="1:1" x14ac:dyDescent="0.25">
      <c r="A16289" s="290"/>
    </row>
    <row r="16290" spans="1:1" x14ac:dyDescent="0.25">
      <c r="A16290" s="290"/>
    </row>
    <row r="16291" spans="1:1" x14ac:dyDescent="0.25">
      <c r="A16291" s="290"/>
    </row>
    <row r="16292" spans="1:1" x14ac:dyDescent="0.25">
      <c r="A16292" s="290"/>
    </row>
    <row r="16293" spans="1:1" x14ac:dyDescent="0.25">
      <c r="A16293" s="290"/>
    </row>
    <row r="16294" spans="1:1" x14ac:dyDescent="0.25">
      <c r="A16294" s="290"/>
    </row>
    <row r="16295" spans="1:1" x14ac:dyDescent="0.25">
      <c r="A16295" s="290"/>
    </row>
    <row r="16296" spans="1:1" x14ac:dyDescent="0.25">
      <c r="A16296" s="290"/>
    </row>
    <row r="16297" spans="1:1" x14ac:dyDescent="0.25">
      <c r="A16297" s="290"/>
    </row>
    <row r="16298" spans="1:1" x14ac:dyDescent="0.25">
      <c r="A16298" s="290"/>
    </row>
    <row r="16299" spans="1:1" x14ac:dyDescent="0.25">
      <c r="A16299" s="290"/>
    </row>
    <row r="16300" spans="1:1" x14ac:dyDescent="0.25">
      <c r="A16300" s="290"/>
    </row>
    <row r="16301" spans="1:1" x14ac:dyDescent="0.25">
      <c r="A16301" s="290"/>
    </row>
    <row r="16302" spans="1:1" x14ac:dyDescent="0.25">
      <c r="A16302" s="290"/>
    </row>
    <row r="16303" spans="1:1" x14ac:dyDescent="0.25">
      <c r="A16303" s="290"/>
    </row>
    <row r="16304" spans="1:1" x14ac:dyDescent="0.25">
      <c r="A16304" s="290"/>
    </row>
    <row r="16305" spans="1:1" x14ac:dyDescent="0.25">
      <c r="A16305" s="290"/>
    </row>
    <row r="16306" spans="1:1" x14ac:dyDescent="0.25">
      <c r="A16306" s="290"/>
    </row>
    <row r="16307" spans="1:1" x14ac:dyDescent="0.25">
      <c r="A16307" s="290"/>
    </row>
    <row r="16308" spans="1:1" x14ac:dyDescent="0.25">
      <c r="A16308" s="290"/>
    </row>
    <row r="16309" spans="1:1" x14ac:dyDescent="0.25">
      <c r="A16309" s="290"/>
    </row>
    <row r="16310" spans="1:1" x14ac:dyDescent="0.25">
      <c r="A16310" s="290"/>
    </row>
    <row r="16311" spans="1:1" x14ac:dyDescent="0.25">
      <c r="A16311" s="290"/>
    </row>
    <row r="16312" spans="1:1" x14ac:dyDescent="0.25">
      <c r="A16312" s="290"/>
    </row>
    <row r="16313" spans="1:1" x14ac:dyDescent="0.25">
      <c r="A16313" s="290"/>
    </row>
    <row r="16314" spans="1:1" x14ac:dyDescent="0.25">
      <c r="A16314" s="290"/>
    </row>
    <row r="16315" spans="1:1" x14ac:dyDescent="0.25">
      <c r="A16315" s="290"/>
    </row>
    <row r="16316" spans="1:1" x14ac:dyDescent="0.25">
      <c r="A16316" s="290"/>
    </row>
    <row r="16317" spans="1:1" x14ac:dyDescent="0.25">
      <c r="A16317" s="290"/>
    </row>
    <row r="16318" spans="1:1" x14ac:dyDescent="0.25">
      <c r="A16318" s="290"/>
    </row>
    <row r="16319" spans="1:1" x14ac:dyDescent="0.25">
      <c r="A16319" s="290"/>
    </row>
    <row r="16320" spans="1:1" x14ac:dyDescent="0.25">
      <c r="A16320" s="290"/>
    </row>
    <row r="16321" spans="1:1" x14ac:dyDescent="0.25">
      <c r="A16321" s="290"/>
    </row>
    <row r="16322" spans="1:1" x14ac:dyDescent="0.25">
      <c r="A16322" s="290"/>
    </row>
    <row r="16323" spans="1:1" x14ac:dyDescent="0.25">
      <c r="A16323" s="290"/>
    </row>
    <row r="16324" spans="1:1" x14ac:dyDescent="0.25">
      <c r="A16324" s="290"/>
    </row>
    <row r="16325" spans="1:1" x14ac:dyDescent="0.25">
      <c r="A16325" s="290"/>
    </row>
    <row r="16326" spans="1:1" x14ac:dyDescent="0.25">
      <c r="A16326" s="290"/>
    </row>
    <row r="16327" spans="1:1" x14ac:dyDescent="0.25">
      <c r="A16327" s="290"/>
    </row>
    <row r="16328" spans="1:1" x14ac:dyDescent="0.25">
      <c r="A16328" s="290"/>
    </row>
    <row r="16329" spans="1:1" x14ac:dyDescent="0.25">
      <c r="A16329" s="290"/>
    </row>
    <row r="16330" spans="1:1" x14ac:dyDescent="0.25">
      <c r="A16330" s="290"/>
    </row>
    <row r="16331" spans="1:1" x14ac:dyDescent="0.25">
      <c r="A16331" s="290"/>
    </row>
    <row r="16332" spans="1:1" x14ac:dyDescent="0.25">
      <c r="A16332" s="290"/>
    </row>
    <row r="16333" spans="1:1" x14ac:dyDescent="0.25">
      <c r="A16333" s="290"/>
    </row>
    <row r="16334" spans="1:1" x14ac:dyDescent="0.25">
      <c r="A16334" s="290"/>
    </row>
    <row r="16335" spans="1:1" x14ac:dyDescent="0.25">
      <c r="A16335" s="290"/>
    </row>
    <row r="16336" spans="1:1" x14ac:dyDescent="0.25">
      <c r="A16336" s="290"/>
    </row>
    <row r="16337" spans="1:1" x14ac:dyDescent="0.25">
      <c r="A16337" s="290"/>
    </row>
    <row r="16338" spans="1:1" x14ac:dyDescent="0.25">
      <c r="A16338" s="290"/>
    </row>
    <row r="16339" spans="1:1" x14ac:dyDescent="0.25">
      <c r="A16339" s="290"/>
    </row>
    <row r="16340" spans="1:1" x14ac:dyDescent="0.25">
      <c r="A16340" s="290"/>
    </row>
    <row r="16341" spans="1:1" x14ac:dyDescent="0.25">
      <c r="A16341" s="290"/>
    </row>
    <row r="16342" spans="1:1" x14ac:dyDescent="0.25">
      <c r="A16342" s="290"/>
    </row>
    <row r="16343" spans="1:1" x14ac:dyDescent="0.25">
      <c r="A16343" s="290"/>
    </row>
    <row r="16344" spans="1:1" x14ac:dyDescent="0.25">
      <c r="A16344" s="290"/>
    </row>
    <row r="16345" spans="1:1" x14ac:dyDescent="0.25">
      <c r="A16345" s="290"/>
    </row>
    <row r="16346" spans="1:1" x14ac:dyDescent="0.25">
      <c r="A16346" s="290"/>
    </row>
    <row r="16347" spans="1:1" x14ac:dyDescent="0.25">
      <c r="A16347" s="290"/>
    </row>
    <row r="16348" spans="1:1" x14ac:dyDescent="0.25">
      <c r="A16348" s="290"/>
    </row>
    <row r="16349" spans="1:1" x14ac:dyDescent="0.25">
      <c r="A16349" s="290"/>
    </row>
    <row r="16350" spans="1:1" x14ac:dyDescent="0.25">
      <c r="A16350" s="290"/>
    </row>
    <row r="16351" spans="1:1" x14ac:dyDescent="0.25">
      <c r="A16351" s="290"/>
    </row>
    <row r="16352" spans="1:1" x14ac:dyDescent="0.25">
      <c r="A16352" s="290"/>
    </row>
    <row r="16353" spans="1:1" x14ac:dyDescent="0.25">
      <c r="A16353" s="290"/>
    </row>
    <row r="16354" spans="1:1" x14ac:dyDescent="0.25">
      <c r="A16354" s="290"/>
    </row>
    <row r="16355" spans="1:1" x14ac:dyDescent="0.25">
      <c r="A16355" s="290"/>
    </row>
    <row r="16356" spans="1:1" x14ac:dyDescent="0.25">
      <c r="A16356" s="290"/>
    </row>
    <row r="16357" spans="1:1" x14ac:dyDescent="0.25">
      <c r="A16357" s="290"/>
    </row>
    <row r="16358" spans="1:1" x14ac:dyDescent="0.25">
      <c r="A16358" s="290"/>
    </row>
    <row r="16359" spans="1:1" x14ac:dyDescent="0.25">
      <c r="A16359" s="290"/>
    </row>
    <row r="16360" spans="1:1" x14ac:dyDescent="0.25">
      <c r="A16360" s="290"/>
    </row>
    <row r="16361" spans="1:1" x14ac:dyDescent="0.25">
      <c r="A16361" s="290"/>
    </row>
    <row r="16362" spans="1:1" x14ac:dyDescent="0.25">
      <c r="A16362" s="290"/>
    </row>
    <row r="16363" spans="1:1" x14ac:dyDescent="0.25">
      <c r="A16363" s="290"/>
    </row>
    <row r="16364" spans="1:1" x14ac:dyDescent="0.25">
      <c r="A16364" s="290"/>
    </row>
    <row r="16365" spans="1:1" x14ac:dyDescent="0.25">
      <c r="A16365" s="290"/>
    </row>
    <row r="16366" spans="1:1" x14ac:dyDescent="0.25">
      <c r="A16366" s="290"/>
    </row>
    <row r="16367" spans="1:1" x14ac:dyDescent="0.25">
      <c r="A16367" s="290"/>
    </row>
    <row r="16368" spans="1:1" x14ac:dyDescent="0.25">
      <c r="A16368" s="290"/>
    </row>
    <row r="16369" spans="1:1" x14ac:dyDescent="0.25">
      <c r="A16369" s="290"/>
    </row>
    <row r="16370" spans="1:1" x14ac:dyDescent="0.25">
      <c r="A16370" s="290"/>
    </row>
    <row r="16371" spans="1:1" x14ac:dyDescent="0.25">
      <c r="A16371" s="290"/>
    </row>
    <row r="16372" spans="1:1" x14ac:dyDescent="0.25">
      <c r="A16372" s="290"/>
    </row>
    <row r="16373" spans="1:1" x14ac:dyDescent="0.25">
      <c r="A16373" s="290"/>
    </row>
    <row r="16374" spans="1:1" x14ac:dyDescent="0.25">
      <c r="A16374" s="290"/>
    </row>
    <row r="16375" spans="1:1" x14ac:dyDescent="0.25">
      <c r="A16375" s="290"/>
    </row>
    <row r="16376" spans="1:1" x14ac:dyDescent="0.25">
      <c r="A16376" s="290"/>
    </row>
    <row r="16377" spans="1:1" x14ac:dyDescent="0.25">
      <c r="A16377" s="290"/>
    </row>
    <row r="16378" spans="1:1" x14ac:dyDescent="0.25">
      <c r="A16378" s="290"/>
    </row>
    <row r="16379" spans="1:1" x14ac:dyDescent="0.25">
      <c r="A16379" s="290"/>
    </row>
    <row r="16380" spans="1:1" x14ac:dyDescent="0.25">
      <c r="A16380" s="290"/>
    </row>
    <row r="16381" spans="1:1" x14ac:dyDescent="0.25">
      <c r="A16381" s="290"/>
    </row>
    <row r="16382" spans="1:1" x14ac:dyDescent="0.25">
      <c r="A16382" s="290"/>
    </row>
    <row r="16383" spans="1:1" x14ac:dyDescent="0.25">
      <c r="A16383" s="290"/>
    </row>
    <row r="16384" spans="1:1" x14ac:dyDescent="0.25">
      <c r="A16384" s="29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6384"/>
  <sheetViews>
    <sheetView workbookViewId="0">
      <pane xSplit="1" ySplit="21" topLeftCell="Y66" activePane="bottomRight" state="frozen"/>
      <selection pane="topRight" activeCell="B1" sqref="B1"/>
      <selection pane="bottomLeft" activeCell="A22" sqref="A22"/>
      <selection pane="bottomRight" activeCell="AJ71" sqref="AJ71"/>
    </sheetView>
  </sheetViews>
  <sheetFormatPr baseColWidth="10" defaultColWidth="11.375" defaultRowHeight="14.3" x14ac:dyDescent="0.25"/>
  <cols>
    <col min="1" max="1" width="11.375" style="289"/>
    <col min="2" max="9" width="11.625" style="291" bestFit="1" customWidth="1"/>
    <col min="10" max="11" width="12.625" style="291" bestFit="1" customWidth="1"/>
    <col min="12" max="35" width="11.625" style="291" bestFit="1" customWidth="1"/>
    <col min="36" max="37" width="11.375" style="140"/>
    <col min="38" max="40" width="11.375" style="286"/>
    <col min="41" max="41" width="11.375" style="289"/>
    <col min="42" max="16384" width="11.375" style="286"/>
  </cols>
  <sheetData>
    <row r="1" spans="1:41" ht="27.2" x14ac:dyDescent="0.25">
      <c r="A1" s="287"/>
      <c r="B1" s="295" t="s">
        <v>73</v>
      </c>
      <c r="C1" s="295" t="s">
        <v>6</v>
      </c>
      <c r="D1" s="295" t="s">
        <v>70</v>
      </c>
      <c r="E1" s="295" t="s">
        <v>165</v>
      </c>
      <c r="F1" s="295" t="s">
        <v>8</v>
      </c>
      <c r="G1" s="295" t="s">
        <v>89</v>
      </c>
      <c r="H1" s="295" t="s">
        <v>7</v>
      </c>
      <c r="I1" s="295" t="s">
        <v>9</v>
      </c>
      <c r="J1" s="295" t="s">
        <v>105</v>
      </c>
      <c r="K1" s="295" t="s">
        <v>99</v>
      </c>
      <c r="L1" s="295" t="s">
        <v>90</v>
      </c>
      <c r="M1" s="295" t="s">
        <v>56</v>
      </c>
      <c r="N1" s="295" t="s">
        <v>10</v>
      </c>
      <c r="O1" s="295" t="s">
        <v>166</v>
      </c>
      <c r="P1" s="295" t="s">
        <v>109</v>
      </c>
      <c r="Q1" s="295" t="s">
        <v>54</v>
      </c>
      <c r="R1" s="295" t="s">
        <v>78</v>
      </c>
      <c r="S1" s="295" t="s">
        <v>72</v>
      </c>
      <c r="T1" s="295" t="s">
        <v>167</v>
      </c>
      <c r="U1" s="295" t="s">
        <v>91</v>
      </c>
      <c r="V1" s="295" t="s">
        <v>55</v>
      </c>
      <c r="W1" s="295" t="s">
        <v>103</v>
      </c>
      <c r="X1" s="295" t="s">
        <v>5</v>
      </c>
      <c r="Y1" s="295" t="s">
        <v>71</v>
      </c>
      <c r="Z1" s="295" t="s">
        <v>95</v>
      </c>
      <c r="AA1" s="295" t="s">
        <v>168</v>
      </c>
      <c r="AB1" s="295" t="s">
        <v>79</v>
      </c>
      <c r="AC1" s="295" t="s">
        <v>74</v>
      </c>
      <c r="AD1" s="295" t="s">
        <v>169</v>
      </c>
      <c r="AE1" s="295" t="s">
        <v>170</v>
      </c>
      <c r="AF1" s="295" t="s">
        <v>171</v>
      </c>
      <c r="AG1" s="295" t="s">
        <v>172</v>
      </c>
      <c r="AH1" s="295" t="s">
        <v>92</v>
      </c>
      <c r="AI1" s="295" t="s">
        <v>173</v>
      </c>
      <c r="AJ1" s="367" t="s">
        <v>192</v>
      </c>
      <c r="AO1" s="285" t="s">
        <v>108</v>
      </c>
    </row>
    <row r="2" spans="1:41" ht="14.95" hidden="1" x14ac:dyDescent="0.25">
      <c r="A2" s="288">
        <v>1935</v>
      </c>
      <c r="B2" s="296"/>
      <c r="C2" s="291" t="e">
        <f>'salario nominal - UMN'!C2/'IPC (2015)'!C2</f>
        <v>#DIV/0!</v>
      </c>
      <c r="D2" s="296"/>
      <c r="E2" s="296"/>
      <c r="F2" s="296"/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296"/>
      <c r="U2" s="296"/>
      <c r="V2" s="296"/>
      <c r="W2" s="296"/>
      <c r="X2" s="296"/>
      <c r="Y2" s="296"/>
      <c r="Z2" s="296"/>
      <c r="AA2" s="296"/>
      <c r="AB2" s="296"/>
      <c r="AC2" s="296"/>
      <c r="AD2" s="296"/>
      <c r="AE2" s="296"/>
      <c r="AF2" s="296"/>
      <c r="AG2" s="296"/>
      <c r="AH2" s="296"/>
      <c r="AI2" s="296"/>
    </row>
    <row r="3" spans="1:41" ht="14.95" hidden="1" x14ac:dyDescent="0.25">
      <c r="A3" s="288">
        <v>1936</v>
      </c>
      <c r="B3" s="296"/>
      <c r="C3" s="291" t="e">
        <f>'salario nominal - UMN'!C3/'IPC (2015)'!C3</f>
        <v>#DIV/0!</v>
      </c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96"/>
      <c r="Z3" s="296"/>
      <c r="AA3" s="296"/>
      <c r="AB3" s="296"/>
      <c r="AC3" s="296"/>
      <c r="AD3" s="296"/>
      <c r="AE3" s="296"/>
      <c r="AF3" s="296"/>
      <c r="AG3" s="296"/>
      <c r="AH3" s="296"/>
      <c r="AI3" s="296"/>
    </row>
    <row r="4" spans="1:41" ht="14.95" hidden="1" x14ac:dyDescent="0.25">
      <c r="A4" s="288">
        <v>1937</v>
      </c>
      <c r="B4" s="296"/>
      <c r="C4" s="291" t="e">
        <f>'salario nominal - UMN'!C4/'IPC (2015)'!C4</f>
        <v>#DIV/0!</v>
      </c>
      <c r="D4" s="296"/>
      <c r="E4" s="296"/>
      <c r="F4" s="296"/>
      <c r="G4" s="296"/>
      <c r="H4" s="296"/>
      <c r="I4" s="296"/>
      <c r="J4" s="296"/>
      <c r="K4" s="296"/>
      <c r="L4" s="296"/>
      <c r="M4" s="296"/>
      <c r="N4" s="296"/>
      <c r="O4" s="296"/>
      <c r="P4" s="296"/>
      <c r="Q4" s="296"/>
      <c r="R4" s="296"/>
      <c r="S4" s="296"/>
      <c r="T4" s="296"/>
      <c r="U4" s="296"/>
      <c r="V4" s="296"/>
      <c r="W4" s="296"/>
      <c r="X4" s="296"/>
      <c r="Y4" s="296"/>
      <c r="Z4" s="296"/>
      <c r="AA4" s="296"/>
      <c r="AB4" s="296"/>
      <c r="AC4" s="296"/>
      <c r="AD4" s="296"/>
      <c r="AE4" s="296"/>
      <c r="AF4" s="296"/>
      <c r="AG4" s="296"/>
      <c r="AH4" s="296"/>
      <c r="AI4" s="296"/>
    </row>
    <row r="5" spans="1:41" ht="14.95" hidden="1" x14ac:dyDescent="0.25">
      <c r="A5" s="288">
        <v>1938</v>
      </c>
      <c r="B5" s="296"/>
      <c r="C5" s="291" t="e">
        <f>'salario nominal - UMN'!C5/'IPC (2015)'!C5</f>
        <v>#DIV/0!</v>
      </c>
      <c r="D5" s="296"/>
      <c r="E5" s="296"/>
      <c r="F5" s="296"/>
      <c r="G5" s="296"/>
      <c r="H5" s="296"/>
      <c r="I5" s="296"/>
      <c r="J5" s="296"/>
      <c r="K5" s="296"/>
      <c r="L5" s="296"/>
      <c r="M5" s="296"/>
      <c r="N5" s="296"/>
      <c r="O5" s="296"/>
      <c r="P5" s="296"/>
      <c r="Q5" s="296"/>
      <c r="R5" s="296"/>
      <c r="S5" s="296"/>
      <c r="T5" s="296"/>
      <c r="U5" s="296"/>
      <c r="V5" s="296"/>
      <c r="W5" s="296"/>
      <c r="X5" s="296"/>
      <c r="Y5" s="296"/>
      <c r="Z5" s="296"/>
      <c r="AA5" s="296"/>
      <c r="AB5" s="296"/>
      <c r="AC5" s="296"/>
      <c r="AD5" s="296"/>
      <c r="AE5" s="296"/>
      <c r="AF5" s="296"/>
      <c r="AG5" s="296"/>
      <c r="AH5" s="296"/>
      <c r="AI5" s="296"/>
    </row>
    <row r="6" spans="1:41" ht="14.95" hidden="1" x14ac:dyDescent="0.25">
      <c r="A6" s="288">
        <v>1939</v>
      </c>
      <c r="B6" s="296"/>
      <c r="C6" s="291" t="e">
        <f>'salario nominal - UMN'!C6/'IPC (2015)'!C6</f>
        <v>#DIV/0!</v>
      </c>
      <c r="D6" s="296"/>
      <c r="E6" s="296"/>
      <c r="F6" s="296"/>
      <c r="G6" s="296"/>
      <c r="H6" s="296"/>
      <c r="I6" s="296"/>
      <c r="J6" s="296"/>
      <c r="K6" s="296"/>
      <c r="L6" s="296"/>
      <c r="M6" s="296"/>
      <c r="N6" s="296"/>
      <c r="O6" s="296"/>
      <c r="P6" s="296"/>
      <c r="Q6" s="296"/>
      <c r="R6" s="296"/>
      <c r="S6" s="296"/>
      <c r="T6" s="296"/>
      <c r="U6" s="296"/>
      <c r="V6" s="296"/>
      <c r="W6" s="296"/>
      <c r="X6" s="296"/>
      <c r="Y6" s="296"/>
      <c r="Z6" s="296"/>
      <c r="AA6" s="296"/>
      <c r="AB6" s="296"/>
      <c r="AC6" s="296"/>
      <c r="AD6" s="296"/>
      <c r="AE6" s="296"/>
      <c r="AF6" s="296"/>
      <c r="AG6" s="296"/>
      <c r="AH6" s="296"/>
      <c r="AI6" s="296"/>
    </row>
    <row r="7" spans="1:41" ht="14.95" hidden="1" x14ac:dyDescent="0.25">
      <c r="A7" s="288">
        <v>1940</v>
      </c>
      <c r="B7" s="296"/>
      <c r="C7" s="291" t="e">
        <f>'salario nominal - UMN'!C7/'IPC (2015)'!C7</f>
        <v>#DIV/0!</v>
      </c>
      <c r="D7" s="296"/>
      <c r="E7" s="296"/>
      <c r="F7" s="296"/>
      <c r="G7" s="296"/>
      <c r="H7" s="296"/>
      <c r="I7" s="296"/>
      <c r="J7" s="296"/>
      <c r="K7" s="296"/>
      <c r="L7" s="296"/>
      <c r="M7" s="296"/>
      <c r="N7" s="296"/>
      <c r="O7" s="296"/>
      <c r="P7" s="296"/>
      <c r="Q7" s="296"/>
      <c r="R7" s="296"/>
      <c r="S7" s="296"/>
      <c r="T7" s="296"/>
      <c r="U7" s="296"/>
      <c r="V7" s="296"/>
      <c r="W7" s="296"/>
      <c r="X7" s="296"/>
      <c r="Y7" s="296"/>
      <c r="Z7" s="296"/>
      <c r="AA7" s="296"/>
      <c r="AB7" s="296"/>
      <c r="AC7" s="296"/>
      <c r="AD7" s="296"/>
      <c r="AE7" s="296"/>
      <c r="AF7" s="296"/>
      <c r="AG7" s="296"/>
      <c r="AH7" s="296"/>
      <c r="AI7" s="296"/>
    </row>
    <row r="8" spans="1:41" ht="14.95" hidden="1" x14ac:dyDescent="0.25">
      <c r="A8" s="288">
        <v>1941</v>
      </c>
      <c r="B8" s="296"/>
      <c r="C8" s="291" t="e">
        <f>'salario nominal - UMN'!C8/'IPC (2015)'!C8</f>
        <v>#DIV/0!</v>
      </c>
      <c r="D8" s="296"/>
      <c r="E8" s="296"/>
      <c r="F8" s="296"/>
      <c r="G8" s="296"/>
      <c r="H8" s="296"/>
      <c r="I8" s="296"/>
      <c r="J8" s="296"/>
      <c r="K8" s="296"/>
      <c r="L8" s="296"/>
      <c r="M8" s="296"/>
      <c r="N8" s="296"/>
      <c r="O8" s="296"/>
      <c r="P8" s="296"/>
      <c r="Q8" s="296"/>
      <c r="R8" s="296"/>
      <c r="S8" s="296"/>
      <c r="T8" s="296"/>
      <c r="U8" s="296"/>
      <c r="V8" s="296"/>
      <c r="W8" s="296"/>
      <c r="X8" s="296"/>
      <c r="Y8" s="296"/>
      <c r="Z8" s="296"/>
      <c r="AA8" s="296"/>
      <c r="AB8" s="296"/>
      <c r="AC8" s="296"/>
      <c r="AD8" s="296"/>
      <c r="AE8" s="296"/>
      <c r="AF8" s="296"/>
      <c r="AG8" s="296"/>
      <c r="AH8" s="296"/>
      <c r="AI8" s="296"/>
    </row>
    <row r="9" spans="1:41" ht="14.95" hidden="1" x14ac:dyDescent="0.25">
      <c r="A9" s="288">
        <v>1942</v>
      </c>
      <c r="B9" s="296"/>
      <c r="C9" s="291" t="e">
        <f>'salario nominal - UMN'!C9/'IPC (2015)'!C9</f>
        <v>#DIV/0!</v>
      </c>
      <c r="D9" s="296"/>
      <c r="E9" s="296"/>
      <c r="F9" s="296"/>
      <c r="G9" s="296"/>
      <c r="H9" s="296"/>
      <c r="I9" s="296"/>
      <c r="J9" s="296"/>
      <c r="K9" s="296"/>
      <c r="L9" s="296"/>
      <c r="M9" s="296"/>
      <c r="N9" s="296"/>
      <c r="O9" s="296"/>
      <c r="P9" s="296"/>
      <c r="Q9" s="296"/>
      <c r="R9" s="296"/>
      <c r="S9" s="296"/>
      <c r="T9" s="296"/>
      <c r="U9" s="296"/>
      <c r="V9" s="296"/>
      <c r="W9" s="296"/>
      <c r="X9" s="296"/>
      <c r="Y9" s="296"/>
      <c r="Z9" s="296"/>
      <c r="AA9" s="296"/>
      <c r="AB9" s="296"/>
      <c r="AC9" s="296"/>
      <c r="AD9" s="296"/>
      <c r="AE9" s="296"/>
      <c r="AF9" s="296"/>
      <c r="AG9" s="296"/>
      <c r="AH9" s="296"/>
      <c r="AI9" s="296"/>
    </row>
    <row r="10" spans="1:41" ht="14.95" hidden="1" x14ac:dyDescent="0.25">
      <c r="A10" s="288">
        <v>1943</v>
      </c>
      <c r="B10" s="296"/>
      <c r="C10" s="291" t="e">
        <f>'salario nominal - UMN'!C10/'IPC (2015)'!C10</f>
        <v>#DIV/0!</v>
      </c>
      <c r="D10" s="296"/>
      <c r="E10" s="296"/>
      <c r="F10" s="296"/>
      <c r="G10" s="296"/>
      <c r="H10" s="296"/>
      <c r="I10" s="296"/>
      <c r="J10" s="296"/>
      <c r="K10" s="296"/>
      <c r="L10" s="296"/>
      <c r="M10" s="296"/>
      <c r="N10" s="296"/>
      <c r="O10" s="296"/>
      <c r="P10" s="296"/>
      <c r="Q10" s="296"/>
      <c r="R10" s="296"/>
      <c r="S10" s="296"/>
      <c r="T10" s="296"/>
      <c r="U10" s="296"/>
      <c r="V10" s="296"/>
      <c r="W10" s="296"/>
      <c r="X10" s="296"/>
      <c r="Y10" s="296"/>
      <c r="Z10" s="296"/>
      <c r="AA10" s="296"/>
      <c r="AB10" s="296"/>
      <c r="AC10" s="296"/>
      <c r="AD10" s="296"/>
      <c r="AE10" s="296"/>
      <c r="AF10" s="296"/>
      <c r="AG10" s="296"/>
      <c r="AH10" s="296"/>
      <c r="AI10" s="296"/>
    </row>
    <row r="11" spans="1:41" ht="14.95" hidden="1" x14ac:dyDescent="0.25">
      <c r="A11" s="288">
        <v>1944</v>
      </c>
      <c r="B11" s="296"/>
      <c r="C11" s="291" t="e">
        <f>'salario nominal - UMN'!C11/'IPC (2015)'!C11</f>
        <v>#DIV/0!</v>
      </c>
      <c r="D11" s="296"/>
      <c r="E11" s="296"/>
      <c r="F11" s="296"/>
      <c r="G11" s="296"/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296"/>
      <c r="T11" s="296"/>
      <c r="U11" s="296"/>
      <c r="V11" s="296"/>
      <c r="W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</row>
    <row r="12" spans="1:41" ht="14.95" hidden="1" x14ac:dyDescent="0.25">
      <c r="A12" s="288">
        <v>1945</v>
      </c>
      <c r="B12" s="296"/>
      <c r="C12" s="291" t="e">
        <f>'salario nominal - UMN'!C12/'IPC (2015)'!C12</f>
        <v>#DIV/0!</v>
      </c>
      <c r="D12" s="296"/>
      <c r="E12" s="296"/>
      <c r="F12" s="296"/>
      <c r="G12" s="296"/>
      <c r="H12" s="296"/>
      <c r="I12" s="296"/>
      <c r="J12" s="296"/>
      <c r="K12" s="296"/>
      <c r="L12" s="296"/>
      <c r="M12" s="296"/>
      <c r="N12" s="296"/>
      <c r="O12" s="296"/>
      <c r="P12" s="296"/>
      <c r="Q12" s="296"/>
      <c r="R12" s="296"/>
      <c r="S12" s="296"/>
      <c r="T12" s="296"/>
      <c r="U12" s="296"/>
      <c r="V12" s="296"/>
      <c r="W12" s="296"/>
      <c r="X12" s="296"/>
      <c r="Y12" s="296"/>
      <c r="Z12" s="296"/>
      <c r="AA12" s="296"/>
      <c r="AB12" s="296"/>
      <c r="AC12" s="296"/>
      <c r="AD12" s="296"/>
      <c r="AE12" s="296"/>
      <c r="AF12" s="296"/>
      <c r="AG12" s="296"/>
      <c r="AH12" s="296"/>
      <c r="AI12" s="296"/>
    </row>
    <row r="13" spans="1:41" ht="14.95" hidden="1" x14ac:dyDescent="0.25">
      <c r="A13" s="288">
        <v>1946</v>
      </c>
      <c r="B13" s="296"/>
      <c r="C13" s="291" t="e">
        <f>'salario nominal - UMN'!C13/'IPC (2015)'!C13</f>
        <v>#DIV/0!</v>
      </c>
      <c r="D13" s="296"/>
      <c r="E13" s="296"/>
      <c r="F13" s="296"/>
      <c r="G13" s="296"/>
      <c r="H13" s="296"/>
      <c r="I13" s="296"/>
      <c r="J13" s="296"/>
      <c r="K13" s="296"/>
      <c r="L13" s="296"/>
      <c r="M13" s="296"/>
      <c r="N13" s="296"/>
      <c r="O13" s="296"/>
      <c r="P13" s="296"/>
      <c r="Q13" s="296"/>
      <c r="R13" s="296"/>
      <c r="S13" s="296"/>
      <c r="T13" s="296"/>
      <c r="U13" s="296"/>
      <c r="V13" s="296"/>
      <c r="W13" s="296"/>
      <c r="X13" s="296"/>
      <c r="Y13" s="296"/>
      <c r="Z13" s="296"/>
      <c r="AA13" s="296"/>
      <c r="AB13" s="296"/>
      <c r="AC13" s="296"/>
      <c r="AD13" s="296"/>
      <c r="AE13" s="296"/>
      <c r="AF13" s="296"/>
      <c r="AG13" s="296"/>
      <c r="AH13" s="296"/>
      <c r="AI13" s="296"/>
    </row>
    <row r="14" spans="1:41" ht="14.95" hidden="1" x14ac:dyDescent="0.25">
      <c r="A14" s="288">
        <v>1947</v>
      </c>
      <c r="B14" s="296"/>
      <c r="C14" s="291" t="e">
        <f>'salario nominal - UMN'!C14/'IPC (2015)'!C14</f>
        <v>#DIV/0!</v>
      </c>
      <c r="D14" s="296"/>
      <c r="E14" s="296"/>
      <c r="F14" s="296"/>
      <c r="G14" s="296"/>
      <c r="H14" s="296"/>
      <c r="I14" s="296"/>
      <c r="J14" s="296"/>
      <c r="K14" s="296"/>
      <c r="L14" s="296"/>
      <c r="M14" s="296"/>
      <c r="N14" s="296"/>
      <c r="O14" s="296"/>
      <c r="P14" s="296"/>
      <c r="Q14" s="296"/>
      <c r="R14" s="296"/>
      <c r="S14" s="296"/>
      <c r="T14" s="296"/>
      <c r="U14" s="296"/>
      <c r="V14" s="296"/>
      <c r="W14" s="296"/>
      <c r="X14" s="296"/>
      <c r="Y14" s="296"/>
      <c r="Z14" s="296"/>
      <c r="AA14" s="296"/>
      <c r="AB14" s="296"/>
      <c r="AC14" s="296"/>
      <c r="AD14" s="296"/>
      <c r="AE14" s="296"/>
      <c r="AF14" s="296"/>
      <c r="AG14" s="296"/>
      <c r="AH14" s="296"/>
      <c r="AI14" s="296"/>
    </row>
    <row r="15" spans="1:41" ht="14.95" hidden="1" x14ac:dyDescent="0.25">
      <c r="A15" s="288">
        <v>1948</v>
      </c>
      <c r="B15" s="296"/>
      <c r="C15" s="291" t="e">
        <f>'salario nominal - UMN'!C15/'IPC (2015)'!C15</f>
        <v>#DIV/0!</v>
      </c>
      <c r="D15" s="296"/>
      <c r="E15" s="296"/>
      <c r="F15" s="296"/>
      <c r="G15" s="296"/>
      <c r="H15" s="296"/>
      <c r="I15" s="296"/>
      <c r="J15" s="296"/>
      <c r="K15" s="296"/>
      <c r="L15" s="296"/>
      <c r="M15" s="296"/>
      <c r="N15" s="296"/>
      <c r="O15" s="296"/>
      <c r="P15" s="296"/>
      <c r="Q15" s="296"/>
      <c r="R15" s="296"/>
      <c r="S15" s="296"/>
      <c r="T15" s="296"/>
      <c r="U15" s="296"/>
      <c r="V15" s="296"/>
      <c r="W15" s="296"/>
      <c r="X15" s="296"/>
      <c r="Y15" s="296"/>
      <c r="Z15" s="296"/>
      <c r="AA15" s="296"/>
      <c r="AB15" s="296"/>
      <c r="AC15" s="296"/>
      <c r="AD15" s="296"/>
      <c r="AE15" s="296"/>
      <c r="AF15" s="296"/>
      <c r="AG15" s="296"/>
      <c r="AH15" s="296"/>
      <c r="AI15" s="296"/>
    </row>
    <row r="16" spans="1:41" ht="14.95" hidden="1" x14ac:dyDescent="0.25">
      <c r="A16" s="288">
        <v>1949</v>
      </c>
      <c r="B16" s="296"/>
      <c r="C16" s="291" t="e">
        <f>'salario nominal - UMN'!C16/'IPC (2015)'!C16</f>
        <v>#DIV/0!</v>
      </c>
      <c r="D16" s="296"/>
      <c r="E16" s="296"/>
      <c r="F16" s="296"/>
      <c r="G16" s="296"/>
      <c r="H16" s="296"/>
      <c r="I16" s="296"/>
      <c r="J16" s="296"/>
      <c r="K16" s="296"/>
      <c r="L16" s="296"/>
      <c r="M16" s="296"/>
      <c r="N16" s="296"/>
      <c r="O16" s="296"/>
      <c r="P16" s="296"/>
      <c r="Q16" s="296"/>
      <c r="R16" s="296"/>
      <c r="S16" s="296"/>
      <c r="T16" s="296"/>
      <c r="U16" s="296"/>
      <c r="V16" s="296"/>
      <c r="W16" s="296"/>
      <c r="X16" s="296"/>
      <c r="Y16" s="296"/>
      <c r="Z16" s="296"/>
      <c r="AA16" s="296"/>
      <c r="AB16" s="296"/>
      <c r="AC16" s="296"/>
      <c r="AD16" s="296"/>
      <c r="AE16" s="296"/>
      <c r="AF16" s="296"/>
      <c r="AG16" s="296"/>
      <c r="AH16" s="296"/>
      <c r="AI16" s="296"/>
    </row>
    <row r="17" spans="1:41" ht="14.95" hidden="1" x14ac:dyDescent="0.25">
      <c r="A17" s="288">
        <v>1950</v>
      </c>
      <c r="B17" s="296"/>
      <c r="C17" s="291" t="e">
        <f>'salario nominal - UMN'!C17/'IPC (2015)'!C17</f>
        <v>#DIV/0!</v>
      </c>
      <c r="D17" s="296"/>
      <c r="E17" s="296"/>
      <c r="F17" s="296"/>
      <c r="G17" s="296"/>
      <c r="H17" s="296"/>
      <c r="I17" s="296"/>
      <c r="J17" s="296"/>
      <c r="K17" s="296"/>
      <c r="L17" s="296"/>
      <c r="M17" s="296"/>
      <c r="N17" s="296"/>
      <c r="O17" s="296"/>
      <c r="P17" s="296"/>
      <c r="Q17" s="296"/>
      <c r="R17" s="296"/>
      <c r="S17" s="296"/>
      <c r="T17" s="296"/>
      <c r="U17" s="296"/>
      <c r="V17" s="296"/>
      <c r="W17" s="296"/>
      <c r="X17" s="296"/>
      <c r="Y17" s="296"/>
      <c r="Z17" s="296"/>
      <c r="AA17" s="296"/>
      <c r="AB17" s="296"/>
      <c r="AC17" s="296"/>
      <c r="AD17" s="296"/>
      <c r="AE17" s="296"/>
      <c r="AF17" s="296"/>
      <c r="AG17" s="296"/>
      <c r="AH17" s="296"/>
      <c r="AI17" s="296"/>
    </row>
    <row r="18" spans="1:41" ht="14.95" hidden="1" x14ac:dyDescent="0.25">
      <c r="A18" s="288">
        <v>1951</v>
      </c>
      <c r="B18" s="296"/>
      <c r="C18" s="291" t="e">
        <f>'salario nominal - UMN'!C18/'IPC (2015)'!C18</f>
        <v>#DIV/0!</v>
      </c>
      <c r="D18" s="296"/>
      <c r="E18" s="296"/>
      <c r="F18" s="296"/>
      <c r="G18" s="296"/>
      <c r="H18" s="296"/>
      <c r="I18" s="296"/>
      <c r="J18" s="296"/>
      <c r="K18" s="296"/>
      <c r="L18" s="296"/>
      <c r="M18" s="296"/>
      <c r="N18" s="296"/>
      <c r="O18" s="296"/>
      <c r="P18" s="296"/>
      <c r="Q18" s="296"/>
      <c r="R18" s="296"/>
      <c r="S18" s="296"/>
      <c r="T18" s="296"/>
      <c r="U18" s="296"/>
      <c r="V18" s="296"/>
      <c r="W18" s="296"/>
      <c r="X18" s="296"/>
      <c r="Y18" s="296"/>
      <c r="Z18" s="296"/>
      <c r="AA18" s="296"/>
      <c r="AB18" s="296"/>
      <c r="AC18" s="296"/>
      <c r="AD18" s="296"/>
      <c r="AE18" s="296"/>
      <c r="AF18" s="296"/>
      <c r="AG18" s="296"/>
      <c r="AH18" s="296"/>
      <c r="AI18" s="296"/>
    </row>
    <row r="19" spans="1:41" ht="14.95" hidden="1" x14ac:dyDescent="0.25">
      <c r="A19" s="288">
        <v>1952</v>
      </c>
      <c r="B19" s="296"/>
      <c r="C19" s="291" t="e">
        <f>'salario nominal - UMN'!C19/'IPC (2015)'!C19</f>
        <v>#DIV/0!</v>
      </c>
      <c r="D19" s="296"/>
      <c r="E19" s="296"/>
      <c r="F19" s="296"/>
      <c r="G19" s="296"/>
      <c r="H19" s="296"/>
      <c r="I19" s="296"/>
      <c r="J19" s="296"/>
      <c r="K19" s="296"/>
      <c r="L19" s="296"/>
      <c r="M19" s="296"/>
      <c r="N19" s="296"/>
      <c r="O19" s="296"/>
      <c r="P19" s="296"/>
      <c r="Q19" s="296"/>
      <c r="R19" s="296"/>
      <c r="S19" s="296"/>
      <c r="T19" s="296"/>
      <c r="U19" s="296"/>
      <c r="V19" s="296"/>
      <c r="W19" s="296"/>
      <c r="X19" s="296"/>
      <c r="Y19" s="296"/>
      <c r="Z19" s="296"/>
      <c r="AA19" s="296"/>
      <c r="AB19" s="296"/>
      <c r="AC19" s="296"/>
      <c r="AD19" s="296"/>
      <c r="AE19" s="296"/>
      <c r="AF19" s="296"/>
      <c r="AG19" s="296"/>
      <c r="AH19" s="296"/>
      <c r="AI19" s="296"/>
    </row>
    <row r="20" spans="1:41" ht="14.95" hidden="1" x14ac:dyDescent="0.25">
      <c r="A20" s="288">
        <v>1953</v>
      </c>
      <c r="B20" s="296"/>
      <c r="C20" s="291" t="e">
        <f>'salario nominal - UMN'!C20/'IPC (2015)'!C20</f>
        <v>#DIV/0!</v>
      </c>
      <c r="D20" s="296"/>
      <c r="E20" s="296"/>
      <c r="F20" s="296"/>
      <c r="G20" s="296"/>
      <c r="H20" s="296"/>
      <c r="I20" s="296"/>
      <c r="J20" s="296"/>
      <c r="K20" s="296"/>
      <c r="L20" s="296"/>
      <c r="M20" s="296"/>
      <c r="N20" s="296"/>
      <c r="O20" s="296"/>
      <c r="P20" s="296"/>
      <c r="Q20" s="296"/>
      <c r="R20" s="296"/>
      <c r="S20" s="296"/>
      <c r="T20" s="296"/>
      <c r="U20" s="296"/>
      <c r="V20" s="296"/>
      <c r="W20" s="296"/>
      <c r="X20" s="296"/>
      <c r="Y20" s="296"/>
      <c r="Z20" s="296"/>
      <c r="AA20" s="296"/>
      <c r="AB20" s="296"/>
      <c r="AC20" s="296"/>
      <c r="AD20" s="296"/>
      <c r="AE20" s="296"/>
      <c r="AF20" s="296"/>
      <c r="AG20" s="296"/>
      <c r="AH20" s="296"/>
      <c r="AI20" s="296"/>
      <c r="AO20" s="291"/>
    </row>
    <row r="21" spans="1:41" ht="14.95" hidden="1" x14ac:dyDescent="0.25">
      <c r="A21" s="288">
        <v>1954</v>
      </c>
      <c r="B21" s="296"/>
      <c r="C21" s="291" t="e">
        <f>'salario nominal - UMN'!C21/'IPC (2015)'!C21</f>
        <v>#DIV/0!</v>
      </c>
      <c r="D21" s="296"/>
      <c r="E21" s="296"/>
      <c r="F21" s="296"/>
      <c r="G21" s="296"/>
      <c r="H21" s="296"/>
      <c r="I21" s="296"/>
      <c r="J21" s="296"/>
      <c r="K21" s="296"/>
      <c r="L21" s="296"/>
      <c r="M21" s="296"/>
      <c r="N21" s="296"/>
      <c r="O21" s="296"/>
      <c r="P21" s="296"/>
      <c r="Q21" s="296"/>
      <c r="R21" s="296"/>
      <c r="S21" s="296"/>
      <c r="T21" s="296"/>
      <c r="U21" s="296"/>
      <c r="V21" s="296"/>
      <c r="W21" s="296"/>
      <c r="X21" s="296"/>
      <c r="Y21" s="296"/>
      <c r="Z21" s="296"/>
      <c r="AA21" s="296"/>
      <c r="AB21" s="296"/>
      <c r="AC21" s="296"/>
      <c r="AD21" s="296"/>
      <c r="AE21" s="296"/>
      <c r="AF21" s="296"/>
      <c r="AG21" s="296"/>
      <c r="AH21" s="296"/>
      <c r="AI21" s="296"/>
      <c r="AO21" s="291"/>
    </row>
    <row r="22" spans="1:41" ht="14.95" x14ac:dyDescent="0.25">
      <c r="A22" s="288">
        <v>1955</v>
      </c>
      <c r="B22" s="296"/>
      <c r="C22" s="291">
        <f>'salario nominal - UMN'!C22/'IPC (2005)'!C22*100</f>
        <v>1381.7819769172945</v>
      </c>
      <c r="D22" s="296"/>
      <c r="E22" s="296"/>
      <c r="F22" s="296"/>
      <c r="G22" s="296"/>
      <c r="H22" s="296"/>
      <c r="I22" s="296"/>
      <c r="J22" s="296"/>
      <c r="K22" s="296"/>
      <c r="L22" s="296"/>
      <c r="M22" s="296"/>
      <c r="N22" s="291">
        <f>'salario nominal - UMN'!N22/'IPC (2005)'!N22*100</f>
        <v>2673.9354616589189</v>
      </c>
      <c r="O22" s="296"/>
      <c r="P22" s="296"/>
      <c r="Q22" s="291">
        <f>'salario nominal - UMN'!Q22/'IPC (2015)'!Q22</f>
        <v>10.879469455847154</v>
      </c>
      <c r="R22" s="296"/>
      <c r="S22" s="296"/>
      <c r="T22" s="296"/>
      <c r="U22" s="296"/>
      <c r="V22" s="296"/>
      <c r="W22" s="296"/>
      <c r="X22" s="296"/>
      <c r="Y22" s="296"/>
      <c r="Z22" s="296"/>
      <c r="AA22" s="296"/>
      <c r="AB22" s="296"/>
      <c r="AC22" s="296"/>
      <c r="AD22" s="296"/>
      <c r="AE22" s="296"/>
      <c r="AF22" s="296"/>
      <c r="AG22" s="296"/>
      <c r="AH22" s="296"/>
      <c r="AI22" s="296"/>
      <c r="AO22" s="291"/>
    </row>
    <row r="23" spans="1:41" ht="14.95" x14ac:dyDescent="0.25">
      <c r="A23" s="288">
        <v>1956</v>
      </c>
      <c r="B23" s="296"/>
      <c r="C23" s="291">
        <f>'salario nominal - UMN'!C23/'IPC (2005)'!C23*100</f>
        <v>1477.3483398206822</v>
      </c>
      <c r="D23" s="296"/>
      <c r="E23" s="296"/>
      <c r="F23" s="296"/>
      <c r="G23" s="296"/>
      <c r="H23" s="296"/>
      <c r="I23" s="296"/>
      <c r="J23" s="296"/>
      <c r="K23" s="296"/>
      <c r="L23" s="296"/>
      <c r="M23" s="296"/>
      <c r="N23" s="291">
        <f>'salario nominal - UMN'!N23/'IPC (2005)'!N23*100</f>
        <v>2764.938087665495</v>
      </c>
      <c r="O23" s="296"/>
      <c r="P23" s="296"/>
      <c r="Q23" s="291">
        <f>'salario nominal - UMN'!Q23/'IPC (2015)'!Q23</f>
        <v>11.744741210294068</v>
      </c>
      <c r="R23" s="296"/>
      <c r="S23" s="296"/>
      <c r="T23" s="296"/>
      <c r="U23" s="296"/>
      <c r="V23" s="296"/>
      <c r="W23" s="296"/>
      <c r="X23" s="296"/>
      <c r="Y23" s="296"/>
      <c r="Z23" s="296"/>
      <c r="AA23" s="296"/>
      <c r="AB23" s="296"/>
      <c r="AC23" s="296"/>
      <c r="AD23" s="296"/>
      <c r="AE23" s="296"/>
      <c r="AF23" s="296"/>
      <c r="AG23" s="296"/>
      <c r="AH23" s="296"/>
      <c r="AI23" s="296"/>
      <c r="AO23" s="291"/>
    </row>
    <row r="24" spans="1:41" ht="14.95" x14ac:dyDescent="0.25">
      <c r="A24" s="288">
        <v>1957</v>
      </c>
      <c r="B24" s="296"/>
      <c r="C24" s="291">
        <f>'salario nominal - UMN'!C24/'IPC (2005)'!C24*100</f>
        <v>1424.0305500339043</v>
      </c>
      <c r="D24" s="296"/>
      <c r="E24" s="296"/>
      <c r="F24" s="296"/>
      <c r="G24" s="296"/>
      <c r="H24" s="296"/>
      <c r="I24" s="296"/>
      <c r="J24" s="296"/>
      <c r="K24" s="296"/>
      <c r="L24" s="296"/>
      <c r="M24" s="296"/>
      <c r="N24" s="291">
        <f>'salario nominal - UMN'!N24/'IPC (2005)'!N24*100</f>
        <v>2797.2231479774346</v>
      </c>
      <c r="O24" s="296"/>
      <c r="P24" s="296"/>
      <c r="Q24" s="291">
        <f>'salario nominal - UMN'!Q24/'IPC (2015)'!Q24</f>
        <v>12.41707418439119</v>
      </c>
      <c r="R24" s="296"/>
      <c r="S24" s="296"/>
      <c r="T24" s="296"/>
      <c r="U24" s="296"/>
      <c r="V24" s="296"/>
      <c r="W24" s="296"/>
      <c r="X24" s="296"/>
      <c r="Y24" s="296"/>
      <c r="Z24" s="296"/>
      <c r="AA24" s="296"/>
      <c r="AB24" s="296"/>
      <c r="AC24" s="296"/>
      <c r="AD24" s="296"/>
      <c r="AE24" s="296"/>
      <c r="AF24" s="296"/>
      <c r="AG24" s="296"/>
      <c r="AH24" s="296"/>
      <c r="AI24" s="296"/>
      <c r="AO24" s="291"/>
    </row>
    <row r="25" spans="1:41" ht="14.95" x14ac:dyDescent="0.25">
      <c r="A25" s="288">
        <v>1958</v>
      </c>
      <c r="B25" s="296"/>
      <c r="C25" s="291">
        <f>'salario nominal - UMN'!C25/'IPC (2005)'!C25*100</f>
        <v>1553.2478025933635</v>
      </c>
      <c r="D25" s="296"/>
      <c r="E25" s="296"/>
      <c r="F25" s="296"/>
      <c r="G25" s="296"/>
      <c r="H25" s="296"/>
      <c r="I25" s="296"/>
      <c r="J25" s="296"/>
      <c r="K25" s="296"/>
      <c r="L25" s="296"/>
      <c r="M25" s="296"/>
      <c r="N25" s="291">
        <f>'salario nominal - UMN'!N25/'IPC (2005)'!N25*100</f>
        <v>2812.445661690324</v>
      </c>
      <c r="O25" s="296"/>
      <c r="P25" s="296"/>
      <c r="Q25" s="291">
        <f>'salario nominal - UMN'!Q25/'IPC (2015)'!Q25</f>
        <v>12.127679272531489</v>
      </c>
      <c r="R25" s="296"/>
      <c r="S25" s="296"/>
      <c r="T25" s="296"/>
      <c r="U25" s="296"/>
      <c r="V25" s="296"/>
      <c r="W25" s="296"/>
      <c r="X25" s="296"/>
      <c r="Y25" s="296"/>
      <c r="Z25" s="296"/>
      <c r="AA25" s="296"/>
      <c r="AB25" s="296"/>
      <c r="AC25" s="296"/>
      <c r="AD25" s="296"/>
      <c r="AE25" s="296"/>
      <c r="AF25" s="296"/>
      <c r="AG25" s="296"/>
      <c r="AH25" s="296"/>
      <c r="AI25" s="296"/>
      <c r="AO25" s="291"/>
    </row>
    <row r="26" spans="1:41" ht="14.95" x14ac:dyDescent="0.25">
      <c r="A26" s="288">
        <v>1959</v>
      </c>
      <c r="B26" s="296"/>
      <c r="C26" s="291">
        <f>'salario nominal - UMN'!C26/'IPC (2005)'!C26*100</f>
        <v>1194.2998228565464</v>
      </c>
      <c r="D26" s="296"/>
      <c r="E26" s="296"/>
      <c r="F26" s="296"/>
      <c r="G26" s="296"/>
      <c r="H26" s="296"/>
      <c r="I26" s="296"/>
      <c r="J26" s="296"/>
      <c r="K26" s="296"/>
      <c r="L26" s="296"/>
      <c r="M26" s="296"/>
      <c r="N26" s="291">
        <f>'salario nominal - UMN'!N26/'IPC (2005)'!N26*100</f>
        <v>2921.5017850165191</v>
      </c>
      <c r="O26" s="296"/>
      <c r="P26" s="296"/>
      <c r="Q26" s="291">
        <f>'salario nominal - UMN'!Q26/'IPC (2015)'!Q26</f>
        <v>12.615246818078539</v>
      </c>
      <c r="R26" s="296"/>
      <c r="S26" s="296"/>
      <c r="T26" s="296"/>
      <c r="U26" s="296"/>
      <c r="V26" s="296"/>
      <c r="W26" s="296"/>
      <c r="X26" s="296"/>
      <c r="Y26" s="296"/>
      <c r="Z26" s="296"/>
      <c r="AA26" s="296"/>
      <c r="AB26" s="296"/>
      <c r="AC26" s="296"/>
      <c r="AD26" s="296"/>
      <c r="AE26" s="296"/>
      <c r="AF26" s="296"/>
      <c r="AG26" s="296"/>
      <c r="AH26" s="296"/>
      <c r="AI26" s="296"/>
      <c r="AO26" s="291"/>
    </row>
    <row r="27" spans="1:41" ht="14.95" x14ac:dyDescent="0.25">
      <c r="A27" s="288">
        <v>1960</v>
      </c>
      <c r="B27" s="296"/>
      <c r="C27" s="291">
        <f>'salario nominal - UMN'!C27/'IPC (2005)'!C27*100</f>
        <v>1213.9680802359223</v>
      </c>
      <c r="D27" s="296"/>
      <c r="E27" s="296"/>
      <c r="F27" s="296"/>
      <c r="G27" s="296"/>
      <c r="H27" s="296"/>
      <c r="I27" s="296"/>
      <c r="J27" s="296"/>
      <c r="K27" s="296"/>
      <c r="L27" s="296"/>
      <c r="M27" s="296"/>
      <c r="N27" s="291">
        <f>'salario nominal - UMN'!N27/'IPC (2005)'!N27*100</f>
        <v>2982.8932758431888</v>
      </c>
      <c r="O27" s="296"/>
      <c r="P27" s="296"/>
      <c r="Q27" s="291">
        <f>'salario nominal - UMN'!Q27/'IPC (2015)'!Q27</f>
        <v>13.088489073900559</v>
      </c>
      <c r="R27" s="296"/>
      <c r="S27" s="296"/>
      <c r="T27" s="296"/>
      <c r="U27" s="296"/>
      <c r="V27" s="296"/>
      <c r="W27" s="296"/>
      <c r="X27" s="296"/>
      <c r="Y27" s="296"/>
      <c r="Z27" s="296"/>
      <c r="AA27" s="296"/>
      <c r="AB27" s="296"/>
      <c r="AC27" s="296"/>
      <c r="AD27" s="296"/>
      <c r="AE27" s="296"/>
      <c r="AF27" s="296"/>
      <c r="AG27" s="296"/>
      <c r="AH27" s="296"/>
      <c r="AI27" s="296"/>
      <c r="AO27" s="291"/>
    </row>
    <row r="28" spans="1:41" ht="14.95" x14ac:dyDescent="0.25">
      <c r="A28" s="288">
        <v>1961</v>
      </c>
      <c r="B28" s="296"/>
      <c r="C28" s="291">
        <f>'salario nominal - UMN'!C28/'IPC (2005)'!C28*100</f>
        <v>1345.283743138428</v>
      </c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1">
        <f>'salario nominal - UMN'!N28/'IPC (2005)'!N28*100</f>
        <v>3031.8848312956384</v>
      </c>
      <c r="O28" s="296"/>
      <c r="P28" s="296"/>
      <c r="Q28" s="291">
        <f>'salario nominal - UMN'!Q28/'IPC (2015)'!Q28</f>
        <v>14.115613242647864</v>
      </c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O28" s="291"/>
    </row>
    <row r="29" spans="1:41" ht="14.95" x14ac:dyDescent="0.25">
      <c r="A29" s="288">
        <v>1962</v>
      </c>
      <c r="B29" s="296"/>
      <c r="C29" s="291">
        <f>'salario nominal - UMN'!C29/'IPC (2005)'!C29*100</f>
        <v>1350.2562335200732</v>
      </c>
      <c r="D29" s="296"/>
      <c r="E29" s="296"/>
      <c r="F29" s="296"/>
      <c r="G29" s="296"/>
      <c r="H29" s="296"/>
      <c r="I29" s="296"/>
      <c r="J29" s="296"/>
      <c r="K29" s="296"/>
      <c r="L29" s="296"/>
      <c r="M29" s="296"/>
      <c r="N29" s="291">
        <f>'salario nominal - UMN'!N29/'IPC (2005)'!N29*100</f>
        <v>3122.1368534803632</v>
      </c>
      <c r="O29" s="296"/>
      <c r="P29" s="296"/>
      <c r="Q29" s="291">
        <f>'salario nominal - UMN'!Q29/'IPC (2015)'!Q29</f>
        <v>14.843940300545258</v>
      </c>
      <c r="R29" s="296"/>
      <c r="S29" s="296"/>
      <c r="T29" s="296"/>
      <c r="U29" s="296"/>
      <c r="V29" s="296"/>
      <c r="W29" s="296"/>
      <c r="X29" s="296"/>
      <c r="Y29" s="296"/>
      <c r="Z29" s="296"/>
      <c r="AA29" s="296"/>
      <c r="AB29" s="296"/>
      <c r="AC29" s="296"/>
      <c r="AD29" s="296"/>
      <c r="AE29" s="296"/>
      <c r="AF29" s="296"/>
      <c r="AG29" s="296"/>
      <c r="AH29" s="296"/>
      <c r="AI29" s="296"/>
      <c r="AO29" s="291"/>
    </row>
    <row r="30" spans="1:41" ht="14.95" x14ac:dyDescent="0.25">
      <c r="A30" s="288">
        <v>1963</v>
      </c>
      <c r="B30" s="296"/>
      <c r="C30" s="291">
        <f>'salario nominal - UMN'!C30/'IPC (2005)'!C30*100</f>
        <v>1339.100801196827</v>
      </c>
      <c r="D30" s="296"/>
      <c r="E30" s="296"/>
      <c r="F30" s="296"/>
      <c r="G30" s="296"/>
      <c r="H30" s="296"/>
      <c r="I30" s="296"/>
      <c r="J30" s="296"/>
      <c r="K30" s="296"/>
      <c r="L30" s="296"/>
      <c r="M30" s="296"/>
      <c r="N30" s="291">
        <f>'salario nominal - UMN'!N30/'IPC (2005)'!N30*100</f>
        <v>3201.2668754317588</v>
      </c>
      <c r="O30" s="296"/>
      <c r="P30" s="296"/>
      <c r="Q30" s="291">
        <f>'salario nominal - UMN'!Q30/'IPC (2015)'!Q30</f>
        <v>15.64688548817632</v>
      </c>
      <c r="R30" s="296"/>
      <c r="S30" s="296"/>
      <c r="T30" s="296"/>
      <c r="U30" s="296"/>
      <c r="V30" s="296"/>
      <c r="W30" s="296"/>
      <c r="X30" s="296"/>
      <c r="Y30" s="296"/>
      <c r="Z30" s="296"/>
      <c r="AA30" s="296"/>
      <c r="AB30" s="296"/>
      <c r="AC30" s="296"/>
      <c r="AD30" s="296"/>
      <c r="AE30" s="296"/>
      <c r="AF30" s="296"/>
      <c r="AG30" s="296"/>
      <c r="AH30" s="296"/>
      <c r="AI30" s="296"/>
      <c r="AO30" s="291"/>
    </row>
    <row r="31" spans="1:41" ht="14.95" x14ac:dyDescent="0.25">
      <c r="A31" s="288">
        <v>1964</v>
      </c>
      <c r="B31" s="296"/>
      <c r="C31" s="291">
        <f>'salario nominal - UMN'!C31/'IPC (2005)'!C31*100</f>
        <v>1485.4972951227369</v>
      </c>
      <c r="D31" s="291">
        <f>'salario nominal - UMN'!D31/'IPC (2005)'!D31*100</f>
        <v>2572.3086817789954</v>
      </c>
      <c r="E31" s="296"/>
      <c r="F31" s="296"/>
      <c r="G31" s="296"/>
      <c r="H31" s="296"/>
      <c r="I31" s="296"/>
      <c r="J31" s="296"/>
      <c r="K31" s="296"/>
      <c r="L31" s="296"/>
      <c r="M31" s="296"/>
      <c r="N31" s="291">
        <f>'salario nominal - UMN'!N31/'IPC (2005)'!N31*100</f>
        <v>3308.1505072598461</v>
      </c>
      <c r="O31" s="296"/>
      <c r="P31" s="296"/>
      <c r="Q31" s="291">
        <f>'salario nominal - UMN'!Q31/'IPC (2015)'!Q31</f>
        <v>16.367211151606796</v>
      </c>
      <c r="R31" s="296"/>
      <c r="S31" s="296"/>
      <c r="T31" s="296"/>
      <c r="U31" s="296"/>
      <c r="V31" s="296"/>
      <c r="W31" s="296"/>
      <c r="X31" s="296"/>
      <c r="Y31" s="296"/>
      <c r="Z31" s="296"/>
      <c r="AA31" s="296"/>
      <c r="AB31" s="296"/>
      <c r="AC31" s="296"/>
      <c r="AD31" s="296"/>
      <c r="AE31" s="296"/>
      <c r="AF31" s="296"/>
      <c r="AG31" s="296"/>
      <c r="AH31" s="296"/>
      <c r="AI31" s="296"/>
      <c r="AO31" s="291"/>
    </row>
    <row r="32" spans="1:41" ht="14.95" x14ac:dyDescent="0.25">
      <c r="A32" s="288">
        <v>1965</v>
      </c>
      <c r="B32" s="296"/>
      <c r="C32" s="291">
        <f>'salario nominal - UMN'!C32/'IPC (2005)'!C32*100</f>
        <v>1637.2301030117853</v>
      </c>
      <c r="D32" s="291">
        <f>'salario nominal - UMN'!D32/'IPC (2005)'!D32*100</f>
        <v>2600.5424318763212</v>
      </c>
      <c r="E32" s="296"/>
      <c r="F32" s="296"/>
      <c r="G32" s="296"/>
      <c r="H32" s="296"/>
      <c r="I32" s="296"/>
      <c r="J32" s="296"/>
      <c r="K32" s="296"/>
      <c r="L32" s="296"/>
      <c r="M32" s="296"/>
      <c r="N32" s="291">
        <f>'salario nominal - UMN'!N32/'IPC (2005)'!N32*100</f>
        <v>3389.9061068026776</v>
      </c>
      <c r="O32" s="296"/>
      <c r="P32" s="296"/>
      <c r="Q32" s="291">
        <f>'salario nominal - UMN'!Q32/'IPC (2015)'!Q32</f>
        <v>16.913108344574702</v>
      </c>
      <c r="R32" s="296"/>
      <c r="S32" s="296"/>
      <c r="T32" s="296"/>
      <c r="U32" s="296"/>
      <c r="V32" s="296"/>
      <c r="W32" s="296"/>
      <c r="X32" s="296"/>
      <c r="Y32" s="296"/>
      <c r="Z32" s="296"/>
      <c r="AA32" s="296"/>
      <c r="AB32" s="296"/>
      <c r="AC32" s="296"/>
      <c r="AD32" s="296"/>
      <c r="AE32" s="296"/>
      <c r="AF32" s="296"/>
      <c r="AG32" s="296"/>
      <c r="AH32" s="296"/>
      <c r="AI32" s="296"/>
      <c r="AO32" s="291"/>
    </row>
    <row r="33" spans="1:41" ht="14.95" x14ac:dyDescent="0.25">
      <c r="A33" s="288">
        <v>1966</v>
      </c>
      <c r="B33" s="296"/>
      <c r="C33" s="291">
        <f>'salario nominal - UMN'!C33/'IPC (2005)'!C33*100</f>
        <v>1654.7796574009674</v>
      </c>
      <c r="D33" s="291">
        <f>'salario nominal - UMN'!D33/'IPC (2005)'!D33*100</f>
        <v>2628.4525990740699</v>
      </c>
      <c r="E33" s="296"/>
      <c r="F33" s="296"/>
      <c r="G33" s="296"/>
      <c r="H33" s="296"/>
      <c r="I33" s="296"/>
      <c r="J33" s="296"/>
      <c r="K33" s="296"/>
      <c r="L33" s="296"/>
      <c r="M33" s="296"/>
      <c r="N33" s="291">
        <f>'salario nominal - UMN'!N33/'IPC (2005)'!N33*100</f>
        <v>3456.8391666959515</v>
      </c>
      <c r="O33" s="296"/>
      <c r="P33" s="296"/>
      <c r="Q33" s="291">
        <f>'salario nominal - UMN'!Q33/'IPC (2015)'!Q33</f>
        <v>17.47552802482603</v>
      </c>
      <c r="R33" s="296"/>
      <c r="S33" s="296"/>
      <c r="T33" s="296"/>
      <c r="U33" s="296"/>
      <c r="V33" s="296"/>
      <c r="W33" s="296"/>
      <c r="X33" s="296"/>
      <c r="Y33" s="296"/>
      <c r="Z33" s="296"/>
      <c r="AA33" s="296"/>
      <c r="AB33" s="296"/>
      <c r="AC33" s="296"/>
      <c r="AD33" s="296"/>
      <c r="AE33" s="296"/>
      <c r="AF33" s="296"/>
      <c r="AG33" s="296"/>
      <c r="AH33" s="296"/>
      <c r="AI33" s="296"/>
      <c r="AO33" s="291"/>
    </row>
    <row r="34" spans="1:41" ht="14.95" x14ac:dyDescent="0.25">
      <c r="A34" s="288">
        <v>1967</v>
      </c>
      <c r="B34" s="296"/>
      <c r="C34" s="291">
        <f>'salario nominal - UMN'!C34/'IPC (2005)'!C34*100</f>
        <v>1647.9520066930795</v>
      </c>
      <c r="D34" s="291">
        <f>'salario nominal - UMN'!D34/'IPC (2005)'!D34*100</f>
        <v>2683.6885189469763</v>
      </c>
      <c r="E34" s="296"/>
      <c r="F34" s="296"/>
      <c r="G34" s="296"/>
      <c r="H34" s="296"/>
      <c r="I34" s="296"/>
      <c r="J34" s="296"/>
      <c r="K34" s="296"/>
      <c r="L34" s="291">
        <f>'salario nominal - UMN'!L34/'IPC (2005)'!L34*100</f>
        <v>12284.230636890561</v>
      </c>
      <c r="M34" s="296"/>
      <c r="N34" s="291">
        <f>'salario nominal - UMN'!N34/'IPC (2005)'!N34*100</f>
        <v>3515.4193843957019</v>
      </c>
      <c r="O34" s="296"/>
      <c r="P34" s="296"/>
      <c r="Q34" s="291">
        <f>'salario nominal - UMN'!Q34/'IPC (2015)'!Q34</f>
        <v>18.171684921075894</v>
      </c>
      <c r="R34" s="296"/>
      <c r="S34" s="296"/>
      <c r="T34" s="296"/>
      <c r="U34" s="296"/>
      <c r="V34" s="296"/>
      <c r="W34" s="296"/>
      <c r="X34" s="296"/>
      <c r="Y34" s="296"/>
      <c r="Z34" s="296"/>
      <c r="AA34" s="296"/>
      <c r="AB34" s="296"/>
      <c r="AC34" s="296"/>
      <c r="AD34" s="296"/>
      <c r="AE34" s="296"/>
      <c r="AF34" s="296"/>
      <c r="AG34" s="296"/>
      <c r="AH34" s="296"/>
      <c r="AI34" s="296"/>
      <c r="AO34" s="291"/>
    </row>
    <row r="35" spans="1:41" ht="14.95" x14ac:dyDescent="0.25">
      <c r="A35" s="288">
        <v>1968</v>
      </c>
      <c r="B35" s="296"/>
      <c r="C35" s="291">
        <f>'salario nominal - UMN'!C35/'IPC (2005)'!C35*100</f>
        <v>1583.9489307089088</v>
      </c>
      <c r="D35" s="291">
        <f>'salario nominal - UMN'!D35/'IPC (2005)'!D35*100</f>
        <v>2812.6410023258081</v>
      </c>
      <c r="E35" s="296"/>
      <c r="F35" s="296"/>
      <c r="G35" s="296"/>
      <c r="H35" s="296"/>
      <c r="I35" s="296"/>
      <c r="J35" s="296"/>
      <c r="K35" s="296"/>
      <c r="L35" s="291">
        <f>'salario nominal - UMN'!L35/'IPC (2005)'!L35*100</f>
        <v>12603.738669240995</v>
      </c>
      <c r="M35" s="296"/>
      <c r="N35" s="291">
        <f>'salario nominal - UMN'!N35/'IPC (2005)'!N35*100</f>
        <v>3611.177627399521</v>
      </c>
      <c r="O35" s="296"/>
      <c r="P35" s="296"/>
      <c r="Q35" s="291">
        <f>'salario nominal - UMN'!Q35/'IPC (2015)'!Q35</f>
        <v>19.416010945541611</v>
      </c>
      <c r="R35" s="296"/>
      <c r="S35" s="296"/>
      <c r="T35" s="296"/>
      <c r="U35" s="296"/>
      <c r="V35" s="296"/>
      <c r="W35" s="296"/>
      <c r="X35" s="296"/>
      <c r="Y35" s="296"/>
      <c r="Z35" s="296"/>
      <c r="AA35" s="296"/>
      <c r="AB35" s="296"/>
      <c r="AC35" s="296"/>
      <c r="AD35" s="296"/>
      <c r="AE35" s="296"/>
      <c r="AF35" s="296"/>
      <c r="AG35" s="296"/>
      <c r="AH35" s="296"/>
      <c r="AI35" s="296"/>
      <c r="AO35" s="291"/>
    </row>
    <row r="36" spans="1:41" ht="14.95" x14ac:dyDescent="0.25">
      <c r="A36" s="288">
        <v>1969</v>
      </c>
      <c r="B36" s="296"/>
      <c r="C36" s="291">
        <f>'salario nominal - UMN'!C36/'IPC (2005)'!C36*100</f>
        <v>1662.6868166351028</v>
      </c>
      <c r="D36" s="291">
        <f>'salario nominal - UMN'!D36/'IPC (2005)'!D36*100</f>
        <v>2974.374332254396</v>
      </c>
      <c r="E36" s="296"/>
      <c r="F36" s="296"/>
      <c r="G36" s="296"/>
      <c r="H36" s="296"/>
      <c r="I36" s="296"/>
      <c r="J36" s="296"/>
      <c r="K36" s="296"/>
      <c r="L36" s="291">
        <f>'salario nominal - UMN'!L36/'IPC (2005)'!L36*100</f>
        <v>13833.551702533723</v>
      </c>
      <c r="M36" s="296"/>
      <c r="N36" s="291">
        <f>'salario nominal - UMN'!N36/'IPC (2005)'!N36*100</f>
        <v>3664.9213457121477</v>
      </c>
      <c r="O36" s="296"/>
      <c r="P36" s="296"/>
      <c r="Q36" s="291">
        <f>'salario nominal - UMN'!Q36/'IPC (2015)'!Q36</f>
        <v>20.297852618465654</v>
      </c>
      <c r="R36" s="296"/>
      <c r="S36" s="296"/>
      <c r="T36" s="296"/>
      <c r="U36" s="296"/>
      <c r="V36" s="296"/>
      <c r="W36" s="296"/>
      <c r="X36" s="296"/>
      <c r="Y36" s="296"/>
      <c r="Z36" s="296"/>
      <c r="AA36" s="296"/>
      <c r="AB36" s="296"/>
      <c r="AC36" s="296"/>
      <c r="AD36" s="296"/>
      <c r="AE36" s="296"/>
      <c r="AF36" s="296"/>
      <c r="AG36" s="296"/>
      <c r="AH36" s="296"/>
      <c r="AI36" s="296"/>
      <c r="AO36" s="291"/>
    </row>
    <row r="37" spans="1:41" ht="14.95" x14ac:dyDescent="0.25">
      <c r="A37" s="288">
        <v>1970</v>
      </c>
      <c r="B37" s="291">
        <f>'salario nominal - UMN'!B37/'IPC (2005)'!B37*100</f>
        <v>1708.0734975672428</v>
      </c>
      <c r="C37" s="291">
        <f>'salario nominal - UMN'!C37/'IPC (2005)'!C37*100</f>
        <v>1729.3490658703211</v>
      </c>
      <c r="D37" s="291">
        <f>'salario nominal - UMN'!D37/'IPC (2005)'!D37*100</f>
        <v>3169.487079061545</v>
      </c>
      <c r="E37" s="291">
        <f>'salario nominal - UMN'!E37/'IPC (2005)'!E37*100</f>
        <v>1962.1924952957675</v>
      </c>
      <c r="F37" s="296"/>
      <c r="G37" s="291">
        <f>'salario nominal - UMN'!G37/'IPC (2005)'!G37*100</f>
        <v>3132.6688011018728</v>
      </c>
      <c r="H37" s="292"/>
      <c r="I37" s="296"/>
      <c r="J37" s="296"/>
      <c r="K37" s="291">
        <f>'salario nominal - UMN'!K37/'IPC (2005)'!K37*100</f>
        <v>348283.81953498011</v>
      </c>
      <c r="L37" s="291">
        <f>'salario nominal - UMN'!L37/'IPC (2005)'!L37*100</f>
        <v>14499.651443615378</v>
      </c>
      <c r="M37" s="291">
        <f>'salario nominal - UMN'!M37/'IPC (2005)'!M37*100</f>
        <v>1422.8376470350338</v>
      </c>
      <c r="N37" s="291">
        <f>'salario nominal - UMN'!N37/'IPC (2005)'!N37*100</f>
        <v>3698.4359750135218</v>
      </c>
      <c r="O37" s="296"/>
      <c r="P37" s="291">
        <f>'salario nominal - UMN'!P37/'IPC (2005)'!P37*100</f>
        <v>1375.4503824374153</v>
      </c>
      <c r="Q37" s="291">
        <f>'salario nominal - UMN'!Q37/'IPC (2005)'!Q37*100</f>
        <v>1869.2450218330691</v>
      </c>
      <c r="R37" s="296"/>
      <c r="S37" s="296"/>
      <c r="T37" s="296"/>
      <c r="U37" s="296"/>
      <c r="V37" s="291">
        <f>'salario nominal - UMN'!V37/'IPC (2005)'!V37*100</f>
        <v>1533.6784972939106</v>
      </c>
      <c r="W37" s="291">
        <f>'salario nominal - UMN'!W37/'IPC (2005)'!W37*100</f>
        <v>242442.81607031202</v>
      </c>
      <c r="X37" s="291">
        <f>'salario nominal - UMN'!X37/'IPC (2005)'!X37*100</f>
        <v>10180.417991987764</v>
      </c>
      <c r="Y37" s="291">
        <f>'salario nominal - UMN'!Y37/'IPC (2005)'!Y37*100</f>
        <v>19359.286732121738</v>
      </c>
      <c r="Z37" s="296"/>
      <c r="AA37" s="296"/>
      <c r="AB37" s="291">
        <f>'salario nominal - UMN'!AB37/'IPC (2005)'!AB37*100</f>
        <v>892.10786047262957</v>
      </c>
      <c r="AC37" s="291">
        <f>'salario nominal - UMN'!AC37/'IPC (2005)'!AC37*100</f>
        <v>1077.1437981698668</v>
      </c>
      <c r="AD37" s="296"/>
      <c r="AE37" s="296"/>
      <c r="AF37" s="296"/>
      <c r="AG37" s="296"/>
      <c r="AH37" s="291">
        <f>'salario nominal - UMN'!AH37/'IPC (2005)'!AH37*100</f>
        <v>15283.044025795351</v>
      </c>
      <c r="AI37" s="296"/>
      <c r="AO37" s="291"/>
    </row>
    <row r="38" spans="1:41" ht="14.95" x14ac:dyDescent="0.25">
      <c r="A38" s="288">
        <v>1971</v>
      </c>
      <c r="B38" s="291">
        <f>'salario nominal - UMN'!B38/'IPC (2005)'!B38*100</f>
        <v>1829.2185578589904</v>
      </c>
      <c r="C38" s="291">
        <f>'salario nominal - UMN'!C38/'IPC (2005)'!C38*100</f>
        <v>1834.4553215693261</v>
      </c>
      <c r="D38" s="291">
        <f>'salario nominal - UMN'!D38/'IPC (2005)'!D38*100</f>
        <v>3258.1220690064065</v>
      </c>
      <c r="E38" s="291">
        <f>'salario nominal - UMN'!E38/'IPC (2005)'!E38*100</f>
        <v>2106.9345483873453</v>
      </c>
      <c r="F38" s="296"/>
      <c r="G38" s="291">
        <f>'salario nominal - UMN'!G38/'IPC (2005)'!G38*100</f>
        <v>3253.4861746134388</v>
      </c>
      <c r="H38" s="292"/>
      <c r="I38" s="296"/>
      <c r="J38" s="296"/>
      <c r="K38" s="291">
        <f>'salario nominal - UMN'!K38/'IPC (2005)'!K38*100</f>
        <v>361026.49567304383</v>
      </c>
      <c r="L38" s="291">
        <f>'salario nominal - UMN'!L38/'IPC (2005)'!L38*100</f>
        <v>15331.654485967383</v>
      </c>
      <c r="M38" s="291">
        <f>'salario nominal - UMN'!M38/'IPC (2005)'!M38*100</f>
        <v>1503.6696035443481</v>
      </c>
      <c r="N38" s="291">
        <f>'salario nominal - UMN'!N38/'IPC (2005)'!N38*100</f>
        <v>3749.2186556530514</v>
      </c>
      <c r="O38" s="296"/>
      <c r="P38" s="291">
        <f>'salario nominal - UMN'!P38/'IPC (2005)'!P38*100</f>
        <v>1470.5997933334086</v>
      </c>
      <c r="Q38" s="291">
        <f>'salario nominal - UMN'!Q38/'IPC (2005)'!Q38*100</f>
        <v>1968.6428273168317</v>
      </c>
      <c r="R38" s="291">
        <f>'salario nominal - UMN'!R38/'IPC (2005)'!R38*100</f>
        <v>1204.2181257934049</v>
      </c>
      <c r="S38" s="296"/>
      <c r="T38" s="296"/>
      <c r="U38" s="296"/>
      <c r="V38" s="291">
        <f>'salario nominal - UMN'!V38/'IPC (2005)'!V38*100</f>
        <v>1663.1283145267491</v>
      </c>
      <c r="W38" s="291">
        <f>'salario nominal - UMN'!W38/'IPC (2005)'!W38*100</f>
        <v>261790.58886848885</v>
      </c>
      <c r="X38" s="291">
        <f>'salario nominal - UMN'!X38/'IPC (2005)'!X38*100</f>
        <v>10281.819627091389</v>
      </c>
      <c r="Y38" s="291">
        <f>'salario nominal - UMN'!Y38/'IPC (2005)'!Y38*100</f>
        <v>21590.90025545907</v>
      </c>
      <c r="Z38" s="291">
        <f>'salario nominal - UMN'!Z38/'IPC (2005)'!Z38*100</f>
        <v>3200.2602711540303</v>
      </c>
      <c r="AA38" s="296"/>
      <c r="AB38" s="291">
        <f>'salario nominal - UMN'!AB38/'IPC (2005)'!AB38*100</f>
        <v>926.67921757101124</v>
      </c>
      <c r="AC38" s="291">
        <f>'salario nominal - UMN'!AC38/'IPC (2005)'!AC38*100</f>
        <v>1096.0848271134073</v>
      </c>
      <c r="AD38" s="296"/>
      <c r="AE38" s="296"/>
      <c r="AF38" s="296"/>
      <c r="AG38" s="296"/>
      <c r="AH38" s="291">
        <f>'salario nominal - UMN'!AH38/'IPC (2005)'!AH38*100</f>
        <v>15411.012689199868</v>
      </c>
      <c r="AI38" s="296"/>
      <c r="AO38" s="291"/>
    </row>
    <row r="39" spans="1:41" ht="14.95" x14ac:dyDescent="0.25">
      <c r="A39" s="288">
        <v>1972</v>
      </c>
      <c r="B39" s="291">
        <f>'salario nominal - UMN'!B39/'IPC (2005)'!B39*100</f>
        <v>1930.1497972691986</v>
      </c>
      <c r="C39" s="291">
        <f>'salario nominal - UMN'!C39/'IPC (2005)'!C39*100</f>
        <v>1732.7562862127731</v>
      </c>
      <c r="D39" s="291">
        <f>'salario nominal - UMN'!D39/'IPC (2005)'!D39*100</f>
        <v>3375.3195805535697</v>
      </c>
      <c r="E39" s="291">
        <f>'salario nominal - UMN'!E39/'IPC (2005)'!E39*100</f>
        <v>2282.9902217761119</v>
      </c>
      <c r="F39" s="296"/>
      <c r="G39" s="291">
        <f>'salario nominal - UMN'!G39/'IPC (2005)'!G39*100</f>
        <v>3344.4506048202461</v>
      </c>
      <c r="H39" s="292"/>
      <c r="I39" s="296"/>
      <c r="J39" s="296"/>
      <c r="K39" s="291">
        <f>'salario nominal - UMN'!K39/'IPC (2005)'!K39*100</f>
        <v>383612.3707205457</v>
      </c>
      <c r="L39" s="291">
        <f>'salario nominal - UMN'!L39/'IPC (2005)'!L39*100</f>
        <v>15845.560531756832</v>
      </c>
      <c r="M39" s="291">
        <f>'salario nominal - UMN'!M39/'IPC (2005)'!M39*100</f>
        <v>1628.5795366409327</v>
      </c>
      <c r="N39" s="291">
        <f>'salario nominal - UMN'!N39/'IPC (2005)'!N39*100</f>
        <v>3845.7254809257952</v>
      </c>
      <c r="O39" s="296"/>
      <c r="P39" s="291">
        <f>'salario nominal - UMN'!P39/'IPC (2005)'!P39*100</f>
        <v>1582.0115665487131</v>
      </c>
      <c r="Q39" s="291">
        <f>'salario nominal - UMN'!Q39/'IPC (2005)'!Q39*100</f>
        <v>2039.8426679806353</v>
      </c>
      <c r="R39" s="296"/>
      <c r="S39" s="296"/>
      <c r="T39" s="296"/>
      <c r="U39" s="296"/>
      <c r="V39" s="291">
        <f>'salario nominal - UMN'!V39/'IPC (2005)'!V39*100</f>
        <v>1752.8622432131065</v>
      </c>
      <c r="W39" s="291">
        <f>'salario nominal - UMN'!W39/'IPC (2005)'!W39*100</f>
        <v>286244.46944341826</v>
      </c>
      <c r="X39" s="291">
        <f>'salario nominal - UMN'!X39/'IPC (2005)'!X39*100</f>
        <v>10852.241099949044</v>
      </c>
      <c r="Y39" s="291">
        <f>'salario nominal - UMN'!Y39/'IPC (2005)'!Y39*100</f>
        <v>19781.803203658499</v>
      </c>
      <c r="Z39" s="296"/>
      <c r="AA39" s="296"/>
      <c r="AB39" s="291">
        <f>'salario nominal - UMN'!AB39/'IPC (2005)'!AB39*100</f>
        <v>974.97410474607329</v>
      </c>
      <c r="AC39" s="291">
        <f>'salario nominal - UMN'!AC39/'IPC (2005)'!AC39*100</f>
        <v>1156.4192153976237</v>
      </c>
      <c r="AD39" s="296"/>
      <c r="AE39" s="296"/>
      <c r="AF39" s="296"/>
      <c r="AG39" s="296"/>
      <c r="AH39" s="291">
        <f>'salario nominal - UMN'!AH39/'IPC (2005)'!AH39*100</f>
        <v>15793.032952622167</v>
      </c>
      <c r="AI39" s="296"/>
      <c r="AO39" s="291"/>
    </row>
    <row r="40" spans="1:41" ht="14.95" x14ac:dyDescent="0.25">
      <c r="A40" s="288">
        <v>1973</v>
      </c>
      <c r="B40" s="291">
        <f>'salario nominal - UMN'!B40/'IPC (2005)'!B40*100</f>
        <v>2037.1518274373925</v>
      </c>
      <c r="C40" s="291">
        <f>'salario nominal - UMN'!C40/'IPC (2005)'!C40*100</f>
        <v>1906.1465492754617</v>
      </c>
      <c r="D40" s="291">
        <f>'salario nominal - UMN'!D40/'IPC (2005)'!D40*100</f>
        <v>3663.0081781951467</v>
      </c>
      <c r="E40" s="291">
        <f>'salario nominal - UMN'!E40/'IPC (2005)'!E40*100</f>
        <v>2418.8927418423414</v>
      </c>
      <c r="F40" s="296"/>
      <c r="G40" s="291">
        <f>'salario nominal - UMN'!G40/'IPC (2005)'!G40*100</f>
        <v>3377.7410237161334</v>
      </c>
      <c r="H40" s="292"/>
      <c r="I40" s="296"/>
      <c r="J40" s="296"/>
      <c r="K40" s="291">
        <f>'salario nominal - UMN'!K40/'IPC (2005)'!K40*100</f>
        <v>468464.10708595178</v>
      </c>
      <c r="L40" s="291">
        <f>'salario nominal - UMN'!L40/'IPC (2005)'!L40*100</f>
        <v>16423.891355994947</v>
      </c>
      <c r="M40" s="291">
        <f>'salario nominal - UMN'!M40/'IPC (2005)'!M40*100</f>
        <v>1738.2626982665961</v>
      </c>
      <c r="N40" s="291">
        <f>'salario nominal - UMN'!N40/'IPC (2005)'!N40*100</f>
        <v>3876.253020301474</v>
      </c>
      <c r="O40" s="296"/>
      <c r="P40" s="291">
        <f>'salario nominal - UMN'!P40/'IPC (2005)'!P40*100</f>
        <v>1663.6637377460058</v>
      </c>
      <c r="Q40" s="291">
        <f>'salario nominal - UMN'!Q40/'IPC (2005)'!Q40*100</f>
        <v>2133.7598294259819</v>
      </c>
      <c r="R40" s="296"/>
      <c r="S40" s="296"/>
      <c r="T40" s="296"/>
      <c r="U40" s="296"/>
      <c r="V40" s="291">
        <f>'salario nominal - UMN'!V40/'IPC (2005)'!V40*100</f>
        <v>1867.3497300521856</v>
      </c>
      <c r="W40" s="291">
        <f>'salario nominal - UMN'!W40/'IPC (2005)'!W40*100</f>
        <v>308109.65525786899</v>
      </c>
      <c r="X40" s="291">
        <f>'salario nominal - UMN'!X40/'IPC (2005)'!X40*100</f>
        <v>10585.088520756712</v>
      </c>
      <c r="Y40" s="291">
        <f>'salario nominal - UMN'!Y40/'IPC (2005)'!Y40*100</f>
        <v>20536.043857380264</v>
      </c>
      <c r="Z40" s="296"/>
      <c r="AA40" s="296"/>
      <c r="AB40" s="291">
        <f>'salario nominal - UMN'!AB40/'IPC (2005)'!AB40*100</f>
        <v>1018.0083552663367</v>
      </c>
      <c r="AC40" s="291">
        <f>'salario nominal - UMN'!AC40/'IPC (2005)'!AC40*100</f>
        <v>1198.1371203849671</v>
      </c>
      <c r="AD40" s="296"/>
      <c r="AE40" s="296"/>
      <c r="AF40" s="296"/>
      <c r="AG40" s="296"/>
      <c r="AH40" s="291">
        <f>'salario nominal - UMN'!AH40/'IPC (2005)'!AH40*100</f>
        <v>15794.085874161889</v>
      </c>
      <c r="AI40" s="296"/>
      <c r="AO40" s="291"/>
    </row>
    <row r="41" spans="1:41" ht="14.95" x14ac:dyDescent="0.25">
      <c r="A41" s="288">
        <v>1974</v>
      </c>
      <c r="B41" s="291">
        <f>'salario nominal - UMN'!B41/'IPC (2005)'!B41*100</f>
        <v>2136.4505138360128</v>
      </c>
      <c r="C41" s="291">
        <f>'salario nominal - UMN'!C41/'IPC (2005)'!C41*100</f>
        <v>2221.8954403015327</v>
      </c>
      <c r="D41" s="291">
        <f>'salario nominal - UMN'!D41/'IPC (2005)'!D41*100</f>
        <v>4071.6775861484725</v>
      </c>
      <c r="E41" s="291">
        <f>'salario nominal - UMN'!E41/'IPC (2005)'!E41*100</f>
        <v>2533.5237088170338</v>
      </c>
      <c r="F41" s="296"/>
      <c r="G41" s="291">
        <f>'salario nominal - UMN'!G41/'IPC (2005)'!G41*100</f>
        <v>3473.0165642494762</v>
      </c>
      <c r="H41" s="291">
        <f>'salario nominal - UMN'!H41/'IPC (2005)'!H41*100</f>
        <v>158805.95068380501</v>
      </c>
      <c r="I41" s="296"/>
      <c r="J41" s="296"/>
      <c r="K41" s="291">
        <f>'salario nominal - UMN'!K41/'IPC (2005)'!K41*100</f>
        <v>478021.40981537261</v>
      </c>
      <c r="L41" s="291">
        <f>'salario nominal - UMN'!L41/'IPC (2005)'!L41*100</f>
        <v>16953.101009288464</v>
      </c>
      <c r="M41" s="291">
        <f>'salario nominal - UMN'!M41/'IPC (2005)'!M41*100</f>
        <v>1823.0744669278902</v>
      </c>
      <c r="N41" s="291">
        <f>'salario nominal - UMN'!N41/'IPC (2005)'!N41*100</f>
        <v>3734.3707580788064</v>
      </c>
      <c r="O41" s="296"/>
      <c r="P41" s="291">
        <f>'salario nominal - UMN'!P41/'IPC (2005)'!P41*100</f>
        <v>1721.0215436588087</v>
      </c>
      <c r="Q41" s="291">
        <f>'salario nominal - UMN'!Q41/'IPC (2005)'!Q41*100</f>
        <v>2206.8301677238442</v>
      </c>
      <c r="R41" s="296"/>
      <c r="S41" s="296"/>
      <c r="T41" s="296"/>
      <c r="U41" s="296"/>
      <c r="V41" s="291">
        <f>'salario nominal - UMN'!V41/'IPC (2005)'!V41*100</f>
        <v>1906.0598859967133</v>
      </c>
      <c r="W41" s="291">
        <f>'salario nominal - UMN'!W41/'IPC (2005)'!W41*100</f>
        <v>315325.81280601153</v>
      </c>
      <c r="X41" s="291">
        <f>'salario nominal - UMN'!X41/'IPC (2005)'!X41*100</f>
        <v>10599.299967164783</v>
      </c>
      <c r="Y41" s="291">
        <f>'salario nominal - UMN'!Y41/'IPC (2005)'!Y41*100</f>
        <v>21258.928315514553</v>
      </c>
      <c r="Z41" s="296"/>
      <c r="AA41" s="296"/>
      <c r="AB41" s="291">
        <f>'salario nominal - UMN'!AB41/'IPC (2005)'!AB41*100</f>
        <v>1149.4282229334342</v>
      </c>
      <c r="AC41" s="291">
        <f>'salario nominal - UMN'!AC41/'IPC (2005)'!AC41*100</f>
        <v>1227.2133234429677</v>
      </c>
      <c r="AD41" s="296"/>
      <c r="AE41" s="296"/>
      <c r="AF41" s="296"/>
      <c r="AG41" s="296"/>
      <c r="AH41" s="291">
        <f>'salario nominal - UMN'!AH41/'IPC (2005)'!AH41*100</f>
        <v>16213.673169968035</v>
      </c>
      <c r="AI41" s="296"/>
      <c r="AO41" s="291"/>
    </row>
    <row r="42" spans="1:41" ht="14.95" x14ac:dyDescent="0.25">
      <c r="A42" s="288">
        <v>1975</v>
      </c>
      <c r="B42" s="291">
        <f>'salario nominal - UMN'!B42/'IPC (2005)'!B42*100</f>
        <v>2170.6115868138095</v>
      </c>
      <c r="C42" s="291">
        <f>'salario nominal - UMN'!C42/'IPC (2005)'!C42*100</f>
        <v>2245.9299334090119</v>
      </c>
      <c r="D42" s="291">
        <f>'salario nominal - UMN'!D42/'IPC (2005)'!D42*100</f>
        <v>4104.0560054904336</v>
      </c>
      <c r="E42" s="291">
        <f>'salario nominal - UMN'!E42/'IPC (2005)'!E42*100</f>
        <v>2618.4075293718743</v>
      </c>
      <c r="F42" s="296"/>
      <c r="G42" s="291">
        <f>'salario nominal - UMN'!G42/'IPC (2005)'!G42*100</f>
        <v>3586.2174650595557</v>
      </c>
      <c r="H42" s="291">
        <f>'salario nominal - UMN'!H42/'IPC (2005)'!H42*100</f>
        <v>149804.04746716956</v>
      </c>
      <c r="I42" s="296"/>
      <c r="J42" s="296"/>
      <c r="K42" s="291">
        <f>'salario nominal - UMN'!K42/'IPC (2005)'!K42*100</f>
        <v>482217.79933838488</v>
      </c>
      <c r="L42" s="291">
        <f>'salario nominal - UMN'!L42/'IPC (2005)'!L42*100</f>
        <v>17555.612777788418</v>
      </c>
      <c r="M42" s="291">
        <f>'salario nominal - UMN'!M42/'IPC (2005)'!M42*100</f>
        <v>1876.9381529751292</v>
      </c>
      <c r="N42" s="291">
        <f>'salario nominal - UMN'!N42/'IPC (2005)'!N42*100</f>
        <v>3693.7765005980546</v>
      </c>
      <c r="O42" s="296"/>
      <c r="P42" s="291">
        <f>'salario nominal - UMN'!P42/'IPC (2005)'!P42*100</f>
        <v>1802.7366039911424</v>
      </c>
      <c r="Q42" s="291">
        <f>'salario nominal - UMN'!Q42/'IPC (2005)'!Q42*100</f>
        <v>2345.8387578079514</v>
      </c>
      <c r="R42" s="296"/>
      <c r="S42" s="291">
        <f>'salario nominal - UMN'!S42/'IPC (2005)'!S42*100</f>
        <v>3348.5229032947891</v>
      </c>
      <c r="T42" s="296"/>
      <c r="U42" s="296"/>
      <c r="V42" s="291">
        <f>'salario nominal - UMN'!V42/'IPC (2005)'!V42*100</f>
        <v>1939.76246607453</v>
      </c>
      <c r="W42" s="291">
        <f>'salario nominal - UMN'!W42/'IPC (2005)'!W42*100</f>
        <v>328053.34134007775</v>
      </c>
      <c r="X42" s="291">
        <f>'salario nominal - UMN'!X42/'IPC (2005)'!X42*100</f>
        <v>10966.358608419561</v>
      </c>
      <c r="Y42" s="291">
        <f>'salario nominal - UMN'!Y42/'IPC (2005)'!Y42*100</f>
        <v>21846.288392347124</v>
      </c>
      <c r="Z42" s="296"/>
      <c r="AA42" s="296"/>
      <c r="AB42" s="291">
        <f>'salario nominal - UMN'!AB42/'IPC (2005)'!AB42*100</f>
        <v>1305.9824592289142</v>
      </c>
      <c r="AC42" s="291">
        <f>'salario nominal - UMN'!AC42/'IPC (2005)'!AC42*100</f>
        <v>1296.8492367805466</v>
      </c>
      <c r="AD42" s="296"/>
      <c r="AE42" s="296"/>
      <c r="AF42" s="296"/>
      <c r="AG42" s="296"/>
      <c r="AH42" s="291">
        <f>'salario nominal - UMN'!AH42/'IPC (2005)'!AH42*100</f>
        <v>17182.874296267251</v>
      </c>
      <c r="AI42" s="296"/>
      <c r="AO42" s="291"/>
    </row>
    <row r="43" spans="1:41" ht="14.95" x14ac:dyDescent="0.25">
      <c r="A43" s="288">
        <v>1976</v>
      </c>
      <c r="B43" s="291">
        <f>'salario nominal - UMN'!B43/'IPC (2005)'!B43*100</f>
        <v>2270.8486476352005</v>
      </c>
      <c r="C43" s="291">
        <f>'salario nominal - UMN'!C43/'IPC (2005)'!C43*100</f>
        <v>1464.2953013458621</v>
      </c>
      <c r="D43" s="291">
        <f>'salario nominal - UMN'!D43/'IPC (2005)'!D43*100</f>
        <v>4083.7654672818539</v>
      </c>
      <c r="E43" s="291">
        <f>'salario nominal - UMN'!E43/'IPC (2005)'!E43*100</f>
        <v>2783.0280650964346</v>
      </c>
      <c r="F43" s="296"/>
      <c r="G43" s="291">
        <f>'salario nominal - UMN'!G43/'IPC (2005)'!G43*100</f>
        <v>3621.9970552208347</v>
      </c>
      <c r="H43" s="291">
        <f>'salario nominal - UMN'!H43/'IPC (2005)'!H43*100</f>
        <v>203967.38812213324</v>
      </c>
      <c r="I43" s="296"/>
      <c r="J43" s="296"/>
      <c r="K43" s="291">
        <f>'salario nominal - UMN'!K43/'IPC (2005)'!K43*100</f>
        <v>543630.5847904156</v>
      </c>
      <c r="L43" s="291">
        <f>'salario nominal - UMN'!L43/'IPC (2005)'!L43*100</f>
        <v>18628.105114206763</v>
      </c>
      <c r="M43" s="291">
        <f>'salario nominal - UMN'!M43/'IPC (2005)'!M43*100</f>
        <v>1939.6692913669788</v>
      </c>
      <c r="N43" s="291">
        <f>'salario nominal - UMN'!N43/'IPC (2005)'!N43*100</f>
        <v>3723.4502390643579</v>
      </c>
      <c r="O43" s="296"/>
      <c r="P43" s="291">
        <f>'salario nominal - UMN'!P43/'IPC (2005)'!P43*100</f>
        <v>1850.5623015584711</v>
      </c>
      <c r="Q43" s="291">
        <f>'salario nominal - UMN'!Q43/'IPC (2005)'!Q43*100</f>
        <v>2457.9124059140158</v>
      </c>
      <c r="R43" s="296"/>
      <c r="S43" s="291">
        <f>'salario nominal - UMN'!S43/'IPC (2005)'!S43*100</f>
        <v>3393.3945927592795</v>
      </c>
      <c r="T43" s="296"/>
      <c r="U43" s="291">
        <f>'salario nominal - UMN'!U43/'IPC (2005)'!U43*100</f>
        <v>1931.9845257482446</v>
      </c>
      <c r="V43" s="291">
        <f>'salario nominal - UMN'!V43/'IPC (2005)'!V43*100</f>
        <v>2021.2291859981206</v>
      </c>
      <c r="W43" s="291">
        <f>'salario nominal - UMN'!W43/'IPC (2005)'!W43*100</f>
        <v>332300.18182204146</v>
      </c>
      <c r="X43" s="291">
        <f>'salario nominal - UMN'!X43/'IPC (2005)'!X43*100</f>
        <v>11873.788734695765</v>
      </c>
      <c r="Y43" s="291">
        <f>'salario nominal - UMN'!Y43/'IPC (2005)'!Y43*100</f>
        <v>22263.111561368081</v>
      </c>
      <c r="Z43" s="291">
        <f>'salario nominal - UMN'!Z43/'IPC (2005)'!Z43*100</f>
        <v>3450.1169438251736</v>
      </c>
      <c r="AA43" s="296"/>
      <c r="AB43" s="291">
        <f>'salario nominal - UMN'!AB43/'IPC (2005)'!AB43*100</f>
        <v>1317.4350917911895</v>
      </c>
      <c r="AC43" s="291">
        <f>'salario nominal - UMN'!AC43/'IPC (2005)'!AC43*100</f>
        <v>1275.300437001649</v>
      </c>
      <c r="AD43" s="296"/>
      <c r="AE43" s="296"/>
      <c r="AF43" s="296"/>
      <c r="AG43" s="296"/>
      <c r="AH43" s="291">
        <f>'salario nominal - UMN'!AH43/'IPC (2005)'!AH43*100</f>
        <v>18306.285075004802</v>
      </c>
      <c r="AI43" s="296"/>
      <c r="AO43" s="291"/>
    </row>
    <row r="44" spans="1:41" ht="14.95" x14ac:dyDescent="0.25">
      <c r="A44" s="288">
        <v>1977</v>
      </c>
      <c r="B44" s="291">
        <f>'salario nominal - UMN'!B44/'IPC (2005)'!B44*100</f>
        <v>2354.439433564311</v>
      </c>
      <c r="C44" s="291">
        <f>'salario nominal - UMN'!C44/'IPC (2005)'!C44*100</f>
        <v>1263.1232687478405</v>
      </c>
      <c r="D44" s="291">
        <f>'salario nominal - UMN'!D44/'IPC (2005)'!D44*100</f>
        <v>3927.6245004868679</v>
      </c>
      <c r="E44" s="291">
        <f>'salario nominal - UMN'!E44/'IPC (2005)'!E44*100</f>
        <v>2836.2206004131117</v>
      </c>
      <c r="F44" s="296"/>
      <c r="G44" s="291">
        <f>'salario nominal - UMN'!G44/'IPC (2005)'!G44*100</f>
        <v>3646.1663744282619</v>
      </c>
      <c r="H44" s="291">
        <f>'salario nominal - UMN'!H44/'IPC (2005)'!H44*100</f>
        <v>215821.0540225993</v>
      </c>
      <c r="I44" s="296"/>
      <c r="J44" s="296"/>
      <c r="K44" s="291">
        <f>'salario nominal - UMN'!K44/'IPC (2005)'!K44*100</f>
        <v>600115.65832452883</v>
      </c>
      <c r="L44" s="291">
        <f>'salario nominal - UMN'!L44/'IPC (2005)'!L44*100</f>
        <v>18472.02549209433</v>
      </c>
      <c r="M44" s="291">
        <f>'salario nominal - UMN'!M44/'IPC (2005)'!M44*100</f>
        <v>1947.8956082483737</v>
      </c>
      <c r="N44" s="291">
        <f>'salario nominal - UMN'!N44/'IPC (2005)'!N44*100</f>
        <v>3750.0148574174973</v>
      </c>
      <c r="O44" s="296"/>
      <c r="P44" s="291">
        <f>'salario nominal - UMN'!P44/'IPC (2005)'!P44*100</f>
        <v>1792.266814302257</v>
      </c>
      <c r="Q44" s="291">
        <f>'salario nominal - UMN'!Q44/'IPC (2005)'!Q44*100</f>
        <v>2520.4551459594818</v>
      </c>
      <c r="R44" s="291">
        <f>'salario nominal - UMN'!R44/'IPC (2005)'!R44*100</f>
        <v>1603.8428085268952</v>
      </c>
      <c r="S44" s="291">
        <f>'salario nominal - UMN'!S44/'IPC (2005)'!S44*100</f>
        <v>3431.7073723402564</v>
      </c>
      <c r="T44" s="296"/>
      <c r="U44" s="291">
        <f>'salario nominal - UMN'!U44/'IPC (2005)'!U44*100</f>
        <v>1957.2546826318419</v>
      </c>
      <c r="V44" s="291">
        <f>'salario nominal - UMN'!V44/'IPC (2005)'!V44*100</f>
        <v>2068.8955887724337</v>
      </c>
      <c r="W44" s="291">
        <f>'salario nominal - UMN'!W44/'IPC (2005)'!W44*100</f>
        <v>338007.54548254138</v>
      </c>
      <c r="X44" s="291">
        <f>'salario nominal - UMN'!X44/'IPC (2005)'!X44*100</f>
        <v>12041.671591055454</v>
      </c>
      <c r="Y44" s="291">
        <f>'salario nominal - UMN'!Y44/'IPC (2005)'!Y44*100</f>
        <v>22516.960870902265</v>
      </c>
      <c r="Z44" s="296"/>
      <c r="AA44" s="296"/>
      <c r="AB44" s="291">
        <f>'salario nominal - UMN'!AB44/'IPC (2005)'!AB44*100</f>
        <v>1252.9182745444298</v>
      </c>
      <c r="AC44" s="291">
        <f>'salario nominal - UMN'!AC44/'IPC (2005)'!AC44*100</f>
        <v>1216.3951637875889</v>
      </c>
      <c r="AD44" s="296"/>
      <c r="AE44" s="296"/>
      <c r="AF44" s="296"/>
      <c r="AG44" s="296"/>
      <c r="AH44" s="291">
        <f>'salario nominal - UMN'!AH44/'IPC (2005)'!AH44*100</f>
        <v>18383.546806046903</v>
      </c>
      <c r="AI44" s="296"/>
      <c r="AO44" s="291"/>
    </row>
    <row r="45" spans="1:41" ht="14.95" x14ac:dyDescent="0.25">
      <c r="A45" s="288">
        <v>1978</v>
      </c>
      <c r="B45" s="291">
        <f>'salario nominal - UMN'!B45/'IPC (2005)'!B45*100</f>
        <v>2431.9745889731594</v>
      </c>
      <c r="C45" s="291">
        <f>'salario nominal - UMN'!C45/'IPC (2005)'!C45*100</f>
        <v>1392.7086639979018</v>
      </c>
      <c r="D45" s="291">
        <f>'salario nominal - UMN'!D45/'IPC (2005)'!D45*100</f>
        <v>3900.6556467602331</v>
      </c>
      <c r="E45" s="291">
        <f>'salario nominal - UMN'!E45/'IPC (2005)'!E45*100</f>
        <v>2915.351290080484</v>
      </c>
      <c r="F45" s="296"/>
      <c r="G45" s="291">
        <f>'salario nominal - UMN'!G45/'IPC (2005)'!G45*100</f>
        <v>3535.1975235658324</v>
      </c>
      <c r="H45" s="291">
        <f>'salario nominal - UMN'!H45/'IPC (2005)'!H45*100</f>
        <v>249055.35683562484</v>
      </c>
      <c r="I45" s="291">
        <f>'salario nominal - UMN'!I45/'IPC (2005)'!I45*100</f>
        <v>731.34126573901494</v>
      </c>
      <c r="J45" s="296"/>
      <c r="K45" s="291">
        <f>'salario nominal - UMN'!K45/'IPC (2005)'!K45*100</f>
        <v>686276.45840350748</v>
      </c>
      <c r="L45" s="291">
        <f>'salario nominal - UMN'!L45/'IPC (2005)'!L45*100</f>
        <v>18508.923157593723</v>
      </c>
      <c r="M45" s="291">
        <f>'salario nominal - UMN'!M45/'IPC (2005)'!M45*100</f>
        <v>2019.2477812590198</v>
      </c>
      <c r="N45" s="291">
        <f>'salario nominal - UMN'!N45/'IPC (2005)'!N45*100</f>
        <v>3767.2718416386892</v>
      </c>
      <c r="O45" s="296"/>
      <c r="P45" s="291">
        <f>'salario nominal - UMN'!P45/'IPC (2005)'!P45*100</f>
        <v>1755.7933381351002</v>
      </c>
      <c r="Q45" s="291">
        <f>'salario nominal - UMN'!Q45/'IPC (2005)'!Q45*100</f>
        <v>2596.341981472458</v>
      </c>
      <c r="R45" s="291">
        <f>'salario nominal - UMN'!R45/'IPC (2005)'!R45*100</f>
        <v>1753.9460839491724</v>
      </c>
      <c r="S45" s="291">
        <f>'salario nominal - UMN'!S45/'IPC (2005)'!S45*100</f>
        <v>3538.1829961900485</v>
      </c>
      <c r="T45" s="296"/>
      <c r="U45" s="291">
        <f>'salario nominal - UMN'!U45/'IPC (2005)'!U45*100</f>
        <v>2096.7622214223738</v>
      </c>
      <c r="V45" s="291">
        <f>'salario nominal - UMN'!V45/'IPC (2005)'!V45*100</f>
        <v>2140.7372652071404</v>
      </c>
      <c r="W45" s="291">
        <f>'salario nominal - UMN'!W45/'IPC (2005)'!W45*100</f>
        <v>347726.77979442204</v>
      </c>
      <c r="X45" s="291">
        <f>'salario nominal - UMN'!X45/'IPC (2005)'!X45*100</f>
        <v>11811.44142394749</v>
      </c>
      <c r="Y45" s="291">
        <f>'salario nominal - UMN'!Y45/'IPC (2005)'!Y45*100</f>
        <v>22482.829741178251</v>
      </c>
      <c r="Z45" s="296"/>
      <c r="AA45" s="296"/>
      <c r="AB45" s="291">
        <f>'salario nominal - UMN'!AB45/'IPC (2005)'!AB45*100</f>
        <v>1212.610286241525</v>
      </c>
      <c r="AC45" s="291">
        <f>'salario nominal - UMN'!AC45/'IPC (2005)'!AC45*100</f>
        <v>1273.0045330676062</v>
      </c>
      <c r="AD45" s="296"/>
      <c r="AE45" s="296"/>
      <c r="AF45" s="296"/>
      <c r="AG45" s="296"/>
      <c r="AH45" s="291">
        <f>'salario nominal - UMN'!AH45/'IPC (2005)'!AH45*100</f>
        <v>18544.970367480586</v>
      </c>
      <c r="AI45" s="296"/>
      <c r="AO45" s="291"/>
    </row>
    <row r="46" spans="1:41" ht="14.95" x14ac:dyDescent="0.25">
      <c r="A46" s="288">
        <v>1979</v>
      </c>
      <c r="B46" s="291">
        <f>'salario nominal - UMN'!B46/'IPC (2005)'!B46*100</f>
        <v>2497.4729663783173</v>
      </c>
      <c r="C46" s="291">
        <f>'salario nominal - UMN'!C46/'IPC (2005)'!C46*100</f>
        <v>1512.5746174487258</v>
      </c>
      <c r="D46" s="291">
        <f>'salario nominal - UMN'!D46/'IPC (2005)'!D46*100</f>
        <v>3946.2081206784196</v>
      </c>
      <c r="E46" s="291">
        <f>'salario nominal - UMN'!E46/'IPC (2005)'!E46*100</f>
        <v>2955.1409849091806</v>
      </c>
      <c r="F46" s="296"/>
      <c r="G46" s="291">
        <f>'salario nominal - UMN'!G46/'IPC (2005)'!G46*100</f>
        <v>3488.0374605315865</v>
      </c>
      <c r="H46" s="291">
        <f>'salario nominal - UMN'!H46/'IPC (2005)'!H46*100</f>
        <v>263783.38790633477</v>
      </c>
      <c r="I46" s="291">
        <f>'salario nominal - UMN'!I46/'IPC (2005)'!I46*100</f>
        <v>786.6210981077802</v>
      </c>
      <c r="J46" s="296"/>
      <c r="K46" s="291">
        <f>'salario nominal - UMN'!K46/'IPC (2005)'!K46*100</f>
        <v>748939.81591835385</v>
      </c>
      <c r="L46" s="291">
        <f>'salario nominal - UMN'!L46/'IPC (2005)'!L46*100</f>
        <v>18026.025480485088</v>
      </c>
      <c r="M46" s="291">
        <f>'salario nominal - UMN'!M46/'IPC (2005)'!M46*100</f>
        <v>2070.3963701530051</v>
      </c>
      <c r="N46" s="291">
        <f>'salario nominal - UMN'!N46/'IPC (2005)'!N46*100</f>
        <v>3694.1256993843981</v>
      </c>
      <c r="O46" s="296"/>
      <c r="P46" s="291">
        <f>'salario nominal - UMN'!P46/'IPC (2005)'!P46*100</f>
        <v>1814.9606910146779</v>
      </c>
      <c r="Q46" s="291">
        <f>'salario nominal - UMN'!Q46/'IPC (2005)'!Q46*100</f>
        <v>2653.597036199521</v>
      </c>
      <c r="R46" s="291">
        <f>'salario nominal - UMN'!R46/'IPC (2005)'!R46*100</f>
        <v>1798.3674982292707</v>
      </c>
      <c r="S46" s="291">
        <f>'salario nominal - UMN'!S46/'IPC (2005)'!S46*100</f>
        <v>3609.4397379919665</v>
      </c>
      <c r="T46" s="296"/>
      <c r="U46" s="291">
        <f>'salario nominal - UMN'!U46/'IPC (2005)'!U46*100</f>
        <v>2201.2603908063097</v>
      </c>
      <c r="V46" s="291">
        <f>'salario nominal - UMN'!V46/'IPC (2005)'!V46*100</f>
        <v>2224.7177423181647</v>
      </c>
      <c r="W46" s="291">
        <f>'salario nominal - UMN'!W46/'IPC (2005)'!W46*100</f>
        <v>355229.67706091865</v>
      </c>
      <c r="X46" s="291">
        <f>'salario nominal - UMN'!X46/'IPC (2005)'!X46*100</f>
        <v>11637.245268476909</v>
      </c>
      <c r="Y46" s="291">
        <f>'salario nominal - UMN'!Y46/'IPC (2005)'!Y46*100</f>
        <v>22125.813467480992</v>
      </c>
      <c r="Z46" s="291">
        <f>'salario nominal - UMN'!Z46/'IPC (2005)'!Z46*100</f>
        <v>3851.6672863849167</v>
      </c>
      <c r="AA46" s="296"/>
      <c r="AB46" s="291">
        <f>'salario nominal - UMN'!AB46/'IPC (2005)'!AB46*100</f>
        <v>1194.4694410767081</v>
      </c>
      <c r="AC46" s="291">
        <f>'salario nominal - UMN'!AC46/'IPC (2005)'!AC46*100</f>
        <v>1293.9384334812851</v>
      </c>
      <c r="AD46" s="296"/>
      <c r="AE46" s="296"/>
      <c r="AF46" s="296"/>
      <c r="AG46" s="296"/>
      <c r="AH46" s="291">
        <f>'salario nominal - UMN'!AH46/'IPC (2005)'!AH46*100</f>
        <v>18714.77119075651</v>
      </c>
      <c r="AI46" s="296"/>
      <c r="AO46" s="291"/>
    </row>
    <row r="47" spans="1:41" ht="14.95" x14ac:dyDescent="0.25">
      <c r="A47" s="288">
        <v>1980</v>
      </c>
      <c r="B47" s="291">
        <f>'salario nominal - UMN'!B47/'IPC (2005)'!B47*100</f>
        <v>2428.0239704597057</v>
      </c>
      <c r="C47" s="291">
        <f>'salario nominal - UMN'!C47/'IPC (2005)'!C47*100</f>
        <v>1801.671086830343</v>
      </c>
      <c r="D47" s="291">
        <f>'salario nominal - UMN'!D47/'IPC (2005)'!D47*100</f>
        <v>4028.5276622091787</v>
      </c>
      <c r="E47" s="291">
        <f>'salario nominal - UMN'!E47/'IPC (2005)'!E47*100</f>
        <v>2954.2092460331064</v>
      </c>
      <c r="F47" s="296"/>
      <c r="G47" s="291">
        <f>'salario nominal - UMN'!G47/'IPC (2005)'!G47*100</f>
        <v>3462.5720922719188</v>
      </c>
      <c r="H47" s="291">
        <f>'salario nominal - UMN'!H47/'IPC (2005)'!H47*100</f>
        <v>282298.45417068049</v>
      </c>
      <c r="I47" s="291">
        <f>'salario nominal - UMN'!I47/'IPC (2005)'!I47*100</f>
        <v>773.80967695322386</v>
      </c>
      <c r="J47" s="296"/>
      <c r="K47" s="291">
        <f>'salario nominal - UMN'!K47/'IPC (2005)'!K47*100</f>
        <v>735616.90881155874</v>
      </c>
      <c r="L47" s="291">
        <f>'salario nominal - UMN'!L47/'IPC (2005)'!L47*100</f>
        <v>17458.202502803491</v>
      </c>
      <c r="M47" s="291">
        <f>'salario nominal - UMN'!M47/'IPC (2005)'!M47*100</f>
        <v>2092.7993794341482</v>
      </c>
      <c r="N47" s="291">
        <f>'salario nominal - UMN'!N47/'IPC (2005)'!N47*100</f>
        <v>3561.8417738208213</v>
      </c>
      <c r="O47" s="296"/>
      <c r="P47" s="291">
        <f>'salario nominal - UMN'!P47/'IPC (2005)'!P47*100</f>
        <v>1839.0817172479888</v>
      </c>
      <c r="Q47" s="291">
        <f>'salario nominal - UMN'!Q47/'IPC (2005)'!Q47*100</f>
        <v>2676.4584762419659</v>
      </c>
      <c r="R47" s="291">
        <f>'salario nominal - UMN'!R47/'IPC (2005)'!R47*100</f>
        <v>1668.9615811099834</v>
      </c>
      <c r="S47" s="291">
        <f>'salario nominal - UMN'!S47/'IPC (2005)'!S47*100</f>
        <v>3489.8438310778247</v>
      </c>
      <c r="T47" s="296"/>
      <c r="U47" s="291">
        <f>'salario nominal - UMN'!U47/'IPC (2005)'!U47*100</f>
        <v>2252.72695505301</v>
      </c>
      <c r="V47" s="291">
        <f>'salario nominal - UMN'!V47/'IPC (2005)'!V47*100</f>
        <v>2236.8422162140223</v>
      </c>
      <c r="W47" s="291">
        <f>'salario nominal - UMN'!W47/'IPC (2005)'!W47*100</f>
        <v>349403.08731297706</v>
      </c>
      <c r="X47" s="291">
        <f>'salario nominal - UMN'!X47/'IPC (2005)'!X47*100</f>
        <v>11298.01732709182</v>
      </c>
      <c r="Y47" s="291">
        <f>'salario nominal - UMN'!Y47/'IPC (2005)'!Y47*100</f>
        <v>22285.753027176259</v>
      </c>
      <c r="Z47" s="291">
        <f>'salario nominal - UMN'!Z47/'IPC (2005)'!Z47*100</f>
        <v>3882.4301413903108</v>
      </c>
      <c r="AA47" s="296"/>
      <c r="AB47" s="291">
        <f>'salario nominal - UMN'!AB47/'IPC (2005)'!AB47*100</f>
        <v>1233.5489786905325</v>
      </c>
      <c r="AC47" s="291">
        <f>'salario nominal - UMN'!AC47/'IPC (2005)'!AC47*100</f>
        <v>1325.0031547973579</v>
      </c>
      <c r="AD47" s="296"/>
      <c r="AE47" s="296"/>
      <c r="AF47" s="296"/>
      <c r="AG47" s="296"/>
      <c r="AH47" s="291">
        <f>'salario nominal - UMN'!AH47/'IPC (2005)'!AH47*100</f>
        <v>18506.210049902031</v>
      </c>
      <c r="AI47" s="296"/>
      <c r="AO47" s="291"/>
    </row>
    <row r="48" spans="1:41" ht="14.95" x14ac:dyDescent="0.25">
      <c r="A48" s="288">
        <v>1981</v>
      </c>
      <c r="B48" s="291">
        <f>'salario nominal - UMN'!B48/'IPC (2005)'!B48*100</f>
        <v>2412.7469148969867</v>
      </c>
      <c r="C48" s="291">
        <f>'salario nominal - UMN'!C48/'IPC (2005)'!C48*100</f>
        <v>1719.7273932441124</v>
      </c>
      <c r="D48" s="291">
        <f>'salario nominal - UMN'!D48/'IPC (2005)'!D48*100</f>
        <v>4163.1109330657564</v>
      </c>
      <c r="E48" s="291">
        <f>'salario nominal - UMN'!E48/'IPC (2005)'!E48*100</f>
        <v>2942.9071564606652</v>
      </c>
      <c r="F48" s="296"/>
      <c r="G48" s="291">
        <f>'salario nominal - UMN'!G48/'IPC (2005)'!G48*100</f>
        <v>3444.6580598615378</v>
      </c>
      <c r="H48" s="291">
        <f>'salario nominal - UMN'!H48/'IPC (2005)'!H48*100</f>
        <v>274194.11051717069</v>
      </c>
      <c r="I48" s="291">
        <f>'salario nominal - UMN'!I48/'IPC (2005)'!I48*100</f>
        <v>805.41585178375806</v>
      </c>
      <c r="J48" s="296"/>
      <c r="K48" s="291">
        <f>'salario nominal - UMN'!K48/'IPC (2005)'!K48*100</f>
        <v>733082.44855002442</v>
      </c>
      <c r="L48" s="291">
        <f>'salario nominal - UMN'!L48/'IPC (2005)'!L48*100</f>
        <v>17696.757986860244</v>
      </c>
      <c r="M48" s="291">
        <f>'salario nominal - UMN'!M48/'IPC (2005)'!M48*100</f>
        <v>2106.9934626225172</v>
      </c>
      <c r="N48" s="291">
        <f>'salario nominal - UMN'!N48/'IPC (2005)'!N48*100</f>
        <v>3525.7452199576419</v>
      </c>
      <c r="O48" s="296"/>
      <c r="P48" s="291">
        <f>'salario nominal - UMN'!P48/'IPC (2005)'!P48*100</f>
        <v>1879.9558768835518</v>
      </c>
      <c r="Q48" s="291">
        <f>'salario nominal - UMN'!Q48/'IPC (2005)'!Q48*100</f>
        <v>2695.4451088889105</v>
      </c>
      <c r="R48" s="291">
        <f>'salario nominal - UMN'!R48/'IPC (2005)'!R48*100</f>
        <v>1629.9965960119366</v>
      </c>
      <c r="S48" s="291">
        <f>'salario nominal - UMN'!S48/'IPC (2005)'!S48*100</f>
        <v>3289.6701832004323</v>
      </c>
      <c r="T48" s="296"/>
      <c r="U48" s="291">
        <f>'salario nominal - UMN'!U48/'IPC (2005)'!U48*100</f>
        <v>2209.9717042021189</v>
      </c>
      <c r="V48" s="291">
        <f>'salario nominal - UMN'!V48/'IPC (2005)'!V48*100</f>
        <v>2306.5450066112535</v>
      </c>
      <c r="W48" s="291">
        <f>'salario nominal - UMN'!W48/'IPC (2005)'!W48*100</f>
        <v>354704.55403520621</v>
      </c>
      <c r="X48" s="291">
        <f>'salario nominal - UMN'!X48/'IPC (2005)'!X48*100</f>
        <v>11701.857806586419</v>
      </c>
      <c r="Y48" s="291">
        <f>'salario nominal - UMN'!Y48/'IPC (2005)'!Y48*100</f>
        <v>21878.207682575503</v>
      </c>
      <c r="Z48" s="291">
        <f>'salario nominal - UMN'!Z48/'IPC (2005)'!Z48*100</f>
        <v>3834.8413919200411</v>
      </c>
      <c r="AA48" s="296"/>
      <c r="AB48" s="291">
        <f>'salario nominal - UMN'!AB48/'IPC (2005)'!AB48*100</f>
        <v>1276.2262334586803</v>
      </c>
      <c r="AC48" s="291">
        <f>'salario nominal - UMN'!AC48/'IPC (2005)'!AC48*100</f>
        <v>1342.5184455439392</v>
      </c>
      <c r="AD48" s="296"/>
      <c r="AE48" s="296"/>
      <c r="AF48" s="296"/>
      <c r="AG48" s="296"/>
      <c r="AH48" s="291">
        <f>'salario nominal - UMN'!AH48/'IPC (2005)'!AH48*100</f>
        <v>18067.925264534169</v>
      </c>
      <c r="AI48" s="296"/>
      <c r="AO48" s="291"/>
    </row>
    <row r="49" spans="1:41" ht="14.95" x14ac:dyDescent="0.25">
      <c r="A49" s="288">
        <v>1982</v>
      </c>
      <c r="B49" s="291">
        <f>'salario nominal - UMN'!B49/'IPC (2005)'!B49*100</f>
        <v>2404.5710124695765</v>
      </c>
      <c r="C49" s="291">
        <f>'salario nominal - UMN'!C49/'IPC (2005)'!C49*100</f>
        <v>1441.1361803118898</v>
      </c>
      <c r="D49" s="291">
        <f>'salario nominal - UMN'!D49/'IPC (2005)'!D49*100</f>
        <v>4139.8009004708119</v>
      </c>
      <c r="E49" s="291">
        <f>'salario nominal - UMN'!E49/'IPC (2005)'!E49*100</f>
        <v>2906.0446964600351</v>
      </c>
      <c r="F49" s="296"/>
      <c r="G49" s="291">
        <f>'salario nominal - UMN'!G49/'IPC (2005)'!G49*100</f>
        <v>3452.7691324223888</v>
      </c>
      <c r="H49" s="291">
        <f>'salario nominal - UMN'!H49/'IPC (2005)'!H49*100</f>
        <v>282731.63167950185</v>
      </c>
      <c r="I49" s="291">
        <f>'salario nominal - UMN'!I49/'IPC (2005)'!I49*100</f>
        <v>840.64754708902751</v>
      </c>
      <c r="J49" s="296"/>
      <c r="K49" s="291">
        <f>'salario nominal - UMN'!K49/'IPC (2005)'!K49*100</f>
        <v>769102.72801377065</v>
      </c>
      <c r="L49" s="291">
        <f>'salario nominal - UMN'!L49/'IPC (2005)'!L49*100</f>
        <v>18190.085037448509</v>
      </c>
      <c r="M49" s="291">
        <f>'salario nominal - UMN'!M49/'IPC (2005)'!M49*100</f>
        <v>2098.9693368018497</v>
      </c>
      <c r="N49" s="291">
        <f>'salario nominal - UMN'!N49/'IPC (2005)'!N49*100</f>
        <v>3548.8121016603318</v>
      </c>
      <c r="O49" s="296"/>
      <c r="P49" s="291">
        <f>'salario nominal - UMN'!P49/'IPC (2005)'!P49*100</f>
        <v>1872.905221256043</v>
      </c>
      <c r="Q49" s="291">
        <f>'salario nominal - UMN'!Q49/'IPC (2005)'!Q49*100</f>
        <v>2747.636097417067</v>
      </c>
      <c r="R49" s="291">
        <f>'salario nominal - UMN'!R49/'IPC (2005)'!R49*100</f>
        <v>1723.8664827343086</v>
      </c>
      <c r="S49" s="291">
        <f>'salario nominal - UMN'!S49/'IPC (2005)'!S49*100</f>
        <v>3233.2464700405644</v>
      </c>
      <c r="T49" s="296"/>
      <c r="U49" s="291">
        <f>'salario nominal - UMN'!U49/'IPC (2005)'!U49*100</f>
        <v>2155.0222489824582</v>
      </c>
      <c r="V49" s="291">
        <f>'salario nominal - UMN'!V49/'IPC (2005)'!V49*100</f>
        <v>2309.7258718615935</v>
      </c>
      <c r="W49" s="291">
        <f>'salario nominal - UMN'!W49/'IPC (2005)'!W49*100</f>
        <v>359431.08756778081</v>
      </c>
      <c r="X49" s="291">
        <f>'salario nominal - UMN'!X49/'IPC (2005)'!X49*100</f>
        <v>11794.099083895784</v>
      </c>
      <c r="Y49" s="291">
        <f>'salario nominal - UMN'!Y49/'IPC (2005)'!Y49*100</f>
        <v>21889.362126274227</v>
      </c>
      <c r="Z49" s="296"/>
      <c r="AA49" s="296"/>
      <c r="AB49" s="291">
        <f>'salario nominal - UMN'!AB49/'IPC (2005)'!AB49*100</f>
        <v>1243.5836004077623</v>
      </c>
      <c r="AC49" s="291">
        <f>'salario nominal - UMN'!AC49/'IPC (2005)'!AC49*100</f>
        <v>1342.4692548334515</v>
      </c>
      <c r="AD49" s="296"/>
      <c r="AE49" s="296"/>
      <c r="AF49" s="296"/>
      <c r="AG49" s="296"/>
      <c r="AH49" s="291">
        <f>'salario nominal - UMN'!AH49/'IPC (2005)'!AH49*100</f>
        <v>17646.031730219231</v>
      </c>
      <c r="AI49" s="296"/>
      <c r="AO49" s="291"/>
    </row>
    <row r="50" spans="1:41" ht="14.95" x14ac:dyDescent="0.25">
      <c r="A50" s="288">
        <v>1983</v>
      </c>
      <c r="B50" s="291">
        <f>'salario nominal - UMN'!B50/'IPC (2005)'!B50*100</f>
        <v>2414.7800718463623</v>
      </c>
      <c r="C50" s="291">
        <f>'salario nominal - UMN'!C50/'IPC (2005)'!C50*100</f>
        <v>1851.4609700100002</v>
      </c>
      <c r="D50" s="291">
        <f>'salario nominal - UMN'!D50/'IPC (2005)'!D50*100</f>
        <v>4055.5380447747575</v>
      </c>
      <c r="E50" s="291">
        <f>'salario nominal - UMN'!E50/'IPC (2005)'!E50*100</f>
        <v>2860.5257932863788</v>
      </c>
      <c r="F50" s="296"/>
      <c r="G50" s="291">
        <f>'salario nominal - UMN'!G50/'IPC (2005)'!G50*100</f>
        <v>3407.1489299785744</v>
      </c>
      <c r="H50" s="291">
        <f>'salario nominal - UMN'!H50/'IPC (2005)'!H50*100</f>
        <v>240323.95067506804</v>
      </c>
      <c r="I50" s="291">
        <f>'salario nominal - UMN'!I50/'IPC (2005)'!I50*100</f>
        <v>886.26412714164894</v>
      </c>
      <c r="J50" s="296"/>
      <c r="K50" s="291">
        <f>'salario nominal - UMN'!K50/'IPC (2005)'!K50*100</f>
        <v>861710.1335894051</v>
      </c>
      <c r="L50" s="291">
        <f>'salario nominal - UMN'!L50/'IPC (2005)'!L50*100</f>
        <v>18361.500450018859</v>
      </c>
      <c r="M50" s="291">
        <f>'salario nominal - UMN'!M50/'IPC (2005)'!M50*100</f>
        <v>2142.3662280172143</v>
      </c>
      <c r="N50" s="291">
        <f>'salario nominal - UMN'!N50/'IPC (2005)'!N50*100</f>
        <v>3610.759213166124</v>
      </c>
      <c r="O50" s="296"/>
      <c r="P50" s="291">
        <f>'salario nominal - UMN'!P50/'IPC (2005)'!P50*100</f>
        <v>1902.5873308265095</v>
      </c>
      <c r="Q50" s="291">
        <f>'salario nominal - UMN'!Q50/'IPC (2005)'!Q50*100</f>
        <v>2760.1683871266996</v>
      </c>
      <c r="R50" s="291">
        <f>'salario nominal - UMN'!R50/'IPC (2005)'!R50*100</f>
        <v>1754.2915742911584</v>
      </c>
      <c r="S50" s="291">
        <f>'salario nominal - UMN'!S50/'IPC (2005)'!S50*100</f>
        <v>3215.0238923049301</v>
      </c>
      <c r="T50" s="296"/>
      <c r="U50" s="291">
        <f>'salario nominal - UMN'!U50/'IPC (2005)'!U50*100</f>
        <v>2198.9825001630875</v>
      </c>
      <c r="V50" s="291">
        <f>'salario nominal - UMN'!V50/'IPC (2005)'!V50*100</f>
        <v>2332.7611864784244</v>
      </c>
      <c r="W50" s="291">
        <f>'salario nominal - UMN'!W50/'IPC (2005)'!W50*100</f>
        <v>361155.63185469178</v>
      </c>
      <c r="X50" s="291">
        <f>'salario nominal - UMN'!X50/'IPC (2005)'!X50*100</f>
        <v>9119.3664769186889</v>
      </c>
      <c r="Y50" s="291">
        <f>'salario nominal - UMN'!Y50/'IPC (2005)'!Y50*100</f>
        <v>21745.787181650259</v>
      </c>
      <c r="Z50" s="296"/>
      <c r="AA50" s="296"/>
      <c r="AB50" s="291">
        <f>'salario nominal - UMN'!AB50/'IPC (2005)'!AB50*100</f>
        <v>1176.8328104544801</v>
      </c>
      <c r="AC50" s="291">
        <f>'salario nominal - UMN'!AC50/'IPC (2005)'!AC50*100</f>
        <v>1389.1683896479999</v>
      </c>
      <c r="AD50" s="296"/>
      <c r="AE50" s="296"/>
      <c r="AF50" s="296"/>
      <c r="AG50" s="296"/>
      <c r="AH50" s="291">
        <f>'salario nominal - UMN'!AH50/'IPC (2005)'!AH50*100</f>
        <v>17504.972984969572</v>
      </c>
      <c r="AI50" s="296"/>
      <c r="AO50" s="291"/>
    </row>
    <row r="51" spans="1:41" ht="14.95" x14ac:dyDescent="0.25">
      <c r="A51" s="288">
        <v>1984</v>
      </c>
      <c r="B51" s="291">
        <f>'salario nominal - UMN'!B51/'IPC (2005)'!B51*100</f>
        <v>2445.8387300862287</v>
      </c>
      <c r="C51" s="291">
        <f>'salario nominal - UMN'!C51/'IPC (2005)'!C51*100</f>
        <v>2035.7761147867323</v>
      </c>
      <c r="D51" s="291">
        <f>'salario nominal - UMN'!D51/'IPC (2005)'!D51*100</f>
        <v>4157.3314503243528</v>
      </c>
      <c r="E51" s="291">
        <f>'salario nominal - UMN'!E51/'IPC (2005)'!E51*100</f>
        <v>2893.4479653458156</v>
      </c>
      <c r="F51" s="296"/>
      <c r="G51" s="291">
        <f>'salario nominal - UMN'!G51/'IPC (2005)'!G51*100</f>
        <v>3433.3636470122024</v>
      </c>
      <c r="H51" s="291">
        <f>'salario nominal - UMN'!H51/'IPC (2005)'!H51*100</f>
        <v>222205.97199143007</v>
      </c>
      <c r="I51" s="291">
        <f>'salario nominal - UMN'!I51/'IPC (2005)'!I51*100</f>
        <v>1003.0471693485958</v>
      </c>
      <c r="J51" s="296"/>
      <c r="K51" s="291">
        <f>'salario nominal - UMN'!K51/'IPC (2005)'!K51*100</f>
        <v>910129.51130488422</v>
      </c>
      <c r="L51" s="291">
        <f>'salario nominal - UMN'!L51/'IPC (2005)'!L51*100</f>
        <v>18107.610285632374</v>
      </c>
      <c r="M51" s="291">
        <f>'salario nominal - UMN'!M51/'IPC (2005)'!M51*100</f>
        <v>2143.464951184073</v>
      </c>
      <c r="N51" s="291">
        <f>'salario nominal - UMN'!N51/'IPC (2005)'!N51*100</f>
        <v>3649.8425866792586</v>
      </c>
      <c r="O51" s="296"/>
      <c r="P51" s="291">
        <f>'salario nominal - UMN'!P51/'IPC (2005)'!P51*100</f>
        <v>1947.8981184745546</v>
      </c>
      <c r="Q51" s="291">
        <f>'salario nominal - UMN'!Q51/'IPC (2005)'!Q51*100</f>
        <v>2773.5787884345614</v>
      </c>
      <c r="R51" s="291">
        <f>'salario nominal - UMN'!R51/'IPC (2005)'!R51*100</f>
        <v>1793.2281382223416</v>
      </c>
      <c r="S51" s="291">
        <f>'salario nominal - UMN'!S51/'IPC (2005)'!S51*100</f>
        <v>3102.2384285654366</v>
      </c>
      <c r="T51" s="296"/>
      <c r="U51" s="291">
        <f>'salario nominal - UMN'!U51/'IPC (2005)'!U51*100</f>
        <v>2242.0201711680493</v>
      </c>
      <c r="V51" s="291">
        <f>'salario nominal - UMN'!V51/'IPC (2005)'!V51*100</f>
        <v>2365.8835098900563</v>
      </c>
      <c r="W51" s="291">
        <f>'salario nominal - UMN'!W51/'IPC (2005)'!W51*100</f>
        <v>367565.59659531817</v>
      </c>
      <c r="X51" s="291">
        <f>'salario nominal - UMN'!X51/'IPC (2005)'!X51*100</f>
        <v>8475.240096176296</v>
      </c>
      <c r="Y51" s="291">
        <f>'salario nominal - UMN'!Y51/'IPC (2005)'!Y51*100</f>
        <v>22049.880673394433</v>
      </c>
      <c r="Z51" s="296"/>
      <c r="AA51" s="296"/>
      <c r="AB51" s="291">
        <f>'salario nominal - UMN'!AB51/'IPC (2005)'!AB51*100</f>
        <v>1115.7131733437088</v>
      </c>
      <c r="AC51" s="291">
        <f>'salario nominal - UMN'!AC51/'IPC (2005)'!AC51*100</f>
        <v>1402.3995452811255</v>
      </c>
      <c r="AD51" s="296"/>
      <c r="AE51" s="296"/>
      <c r="AF51" s="296"/>
      <c r="AG51" s="296"/>
      <c r="AH51" s="291">
        <f>'salario nominal - UMN'!AH51/'IPC (2005)'!AH51*100</f>
        <v>17548.368742014252</v>
      </c>
      <c r="AI51" s="296"/>
      <c r="AO51" s="291"/>
    </row>
    <row r="52" spans="1:41" ht="14.95" x14ac:dyDescent="0.25">
      <c r="A52" s="288">
        <v>1985</v>
      </c>
      <c r="B52" s="291">
        <f>'salario nominal - UMN'!B52/'IPC (2005)'!B52*100</f>
        <v>2475.0672265225767</v>
      </c>
      <c r="C52" s="291">
        <f>'salario nominal - UMN'!C52/'IPC (2005)'!C52*100</f>
        <v>1773.8155223044653</v>
      </c>
      <c r="D52" s="291">
        <f>'salario nominal - UMN'!D52/'IPC (2005)'!D52*100</f>
        <v>4121.9234145605469</v>
      </c>
      <c r="E52" s="291">
        <f>'salario nominal - UMN'!E52/'IPC (2005)'!E52*100</f>
        <v>2887.9264352511127</v>
      </c>
      <c r="F52" s="296"/>
      <c r="G52" s="291">
        <f>'salario nominal - UMN'!G52/'IPC (2005)'!G52*100</f>
        <v>3487.1411031956582</v>
      </c>
      <c r="H52" s="291">
        <f>'salario nominal - UMN'!H52/'IPC (2005)'!H52*100</f>
        <v>209403.04393058422</v>
      </c>
      <c r="I52" s="291">
        <f>'salario nominal - UMN'!I52/'IPC (2005)'!I52*100</f>
        <v>1061.3124677113474</v>
      </c>
      <c r="J52" s="296"/>
      <c r="K52" s="291">
        <f>'salario nominal - UMN'!K52/'IPC (2005)'!K52*100</f>
        <v>929980.6486090176</v>
      </c>
      <c r="L52" s="291">
        <f>'salario nominal - UMN'!L52/'IPC (2005)'!L52*100</f>
        <v>18233.957565242363</v>
      </c>
      <c r="M52" s="291">
        <f>'salario nominal - UMN'!M52/'IPC (2005)'!M52*100</f>
        <v>2145.5294164842358</v>
      </c>
      <c r="N52" s="291">
        <f>'salario nominal - UMN'!N52/'IPC (2005)'!N52*100</f>
        <v>3708.3916484394981</v>
      </c>
      <c r="O52" s="296"/>
      <c r="P52" s="291">
        <f>'salario nominal - UMN'!P52/'IPC (2005)'!P52*100</f>
        <v>2022.3217492590425</v>
      </c>
      <c r="Q52" s="291">
        <f>'salario nominal - UMN'!Q52/'IPC (2005)'!Q52*100</f>
        <v>2778.1507449689434</v>
      </c>
      <c r="R52" s="291">
        <f>'salario nominal - UMN'!R52/'IPC (2005)'!R52*100</f>
        <v>1824.1256263614498</v>
      </c>
      <c r="S52" s="291">
        <f>'salario nominal - UMN'!S52/'IPC (2005)'!S52*100</f>
        <v>3045.1050943807923</v>
      </c>
      <c r="T52" s="296"/>
      <c r="U52" s="291">
        <f>'salario nominal - UMN'!U52/'IPC (2005)'!U52*100</f>
        <v>2238.5457748655626</v>
      </c>
      <c r="V52" s="291">
        <f>'salario nominal - UMN'!V52/'IPC (2005)'!V52*100</f>
        <v>2392.1234741643248</v>
      </c>
      <c r="W52" s="291">
        <f>'salario nominal - UMN'!W52/'IPC (2005)'!W52*100</f>
        <v>372594.91079224547</v>
      </c>
      <c r="X52" s="291">
        <f>'salario nominal - UMN'!X52/'IPC (2005)'!X52*100</f>
        <v>8238.5385127454774</v>
      </c>
      <c r="Y52" s="291">
        <f>'salario nominal - UMN'!Y52/'IPC (2005)'!Y52*100</f>
        <v>22330.696869964242</v>
      </c>
      <c r="Z52" s="296"/>
      <c r="AA52" s="296"/>
      <c r="AB52" s="291">
        <f>'salario nominal - UMN'!AB52/'IPC (2005)'!AB52*100</f>
        <v>1127.6718480080806</v>
      </c>
      <c r="AC52" s="291">
        <f>'salario nominal - UMN'!AC52/'IPC (2005)'!AC52*100</f>
        <v>1424.8450938007777</v>
      </c>
      <c r="AD52" s="296"/>
      <c r="AE52" s="296"/>
      <c r="AF52" s="296"/>
      <c r="AG52" s="296"/>
      <c r="AH52" s="291">
        <f>'salario nominal - UMN'!AH52/'IPC (2005)'!AH52*100</f>
        <v>17581.425358490884</v>
      </c>
      <c r="AI52" s="296"/>
      <c r="AO52" s="291"/>
    </row>
    <row r="53" spans="1:41" ht="14.95" x14ac:dyDescent="0.25">
      <c r="A53" s="288">
        <v>1986</v>
      </c>
      <c r="B53" s="291">
        <f>'salario nominal - UMN'!B53/'IPC (2005)'!B53*100</f>
        <v>2582.557741297459</v>
      </c>
      <c r="C53" s="291">
        <f>'salario nominal - UMN'!C53/'IPC (2005)'!C53*100</f>
        <v>1745.5108358922616</v>
      </c>
      <c r="D53" s="291">
        <f>'salario nominal - UMN'!D53/'IPC (2005)'!D53*100</f>
        <v>3956.9191830241357</v>
      </c>
      <c r="E53" s="291">
        <f>'salario nominal - UMN'!E53/'IPC (2005)'!E53*100</f>
        <v>2951.8822920094035</v>
      </c>
      <c r="F53" s="296"/>
      <c r="G53" s="291">
        <f>'salario nominal - UMN'!G53/'IPC (2005)'!G53*100</f>
        <v>3428.6849220381955</v>
      </c>
      <c r="H53" s="291">
        <f>'salario nominal - UMN'!H53/'IPC (2005)'!H53*100</f>
        <v>205283.24918123186</v>
      </c>
      <c r="I53" s="291">
        <f>'salario nominal - UMN'!I53/'IPC (2005)'!I53*100</f>
        <v>1068.3318571327766</v>
      </c>
      <c r="J53" s="296"/>
      <c r="K53" s="291">
        <f>'salario nominal - UMN'!K53/'IPC (2005)'!K53*100</f>
        <v>1007898.9529847959</v>
      </c>
      <c r="L53" s="291">
        <f>'salario nominal - UMN'!L53/'IPC (2005)'!L53*100</f>
        <v>18200.479310742361</v>
      </c>
      <c r="M53" s="291">
        <f>'salario nominal - UMN'!M53/'IPC (2005)'!M53*100</f>
        <v>2146.5653602826119</v>
      </c>
      <c r="N53" s="291">
        <f>'salario nominal - UMN'!N53/'IPC (2005)'!N53*100</f>
        <v>3782.8229893824073</v>
      </c>
      <c r="O53" s="296"/>
      <c r="P53" s="291">
        <f>'salario nominal - UMN'!P53/'IPC (2005)'!P53*100</f>
        <v>2112.8358783844624</v>
      </c>
      <c r="Q53" s="291">
        <f>'salario nominal - UMN'!Q53/'IPC (2005)'!Q53*100</f>
        <v>2831.6636108850007</v>
      </c>
      <c r="R53" s="291">
        <f>'salario nominal - UMN'!R53/'IPC (2005)'!R53*100</f>
        <v>1671.2886391157053</v>
      </c>
      <c r="S53" s="291">
        <f>'salario nominal - UMN'!S53/'IPC (2005)'!S53*100</f>
        <v>3149.5691379369814</v>
      </c>
      <c r="T53" s="296"/>
      <c r="U53" s="291">
        <f>'salario nominal - UMN'!U53/'IPC (2005)'!U53*100</f>
        <v>2279.8924516379998</v>
      </c>
      <c r="V53" s="291">
        <f>'salario nominal - UMN'!V53/'IPC (2005)'!V53*100</f>
        <v>2435.2885062054784</v>
      </c>
      <c r="W53" s="291">
        <f>'salario nominal - UMN'!W53/'IPC (2005)'!W53*100</f>
        <v>380251.65000435995</v>
      </c>
      <c r="X53" s="291">
        <f>'salario nominal - UMN'!X53/'IPC (2005)'!X53*100</f>
        <v>7751.1267457588874</v>
      </c>
      <c r="Y53" s="291">
        <f>'salario nominal - UMN'!Y53/'IPC (2005)'!Y53*100</f>
        <v>22830.104204322051</v>
      </c>
      <c r="Z53" s="291">
        <f>'salario nominal - UMN'!Z53/'IPC (2005)'!Z53*100</f>
        <v>3154.097848189369</v>
      </c>
      <c r="AA53" s="296"/>
      <c r="AB53" s="291">
        <f>'salario nominal - UMN'!AB53/'IPC (2005)'!AB53*100</f>
        <v>1188.6811995621656</v>
      </c>
      <c r="AC53" s="291">
        <f>'salario nominal - UMN'!AC53/'IPC (2005)'!AC53*100</f>
        <v>1487.9841458780247</v>
      </c>
      <c r="AD53" s="296"/>
      <c r="AE53" s="296"/>
      <c r="AF53" s="296"/>
      <c r="AG53" s="296"/>
      <c r="AH53" s="291">
        <f>'salario nominal - UMN'!AH53/'IPC (2005)'!AH53*100</f>
        <v>18468.123531017271</v>
      </c>
      <c r="AI53" s="296"/>
      <c r="AO53" s="291"/>
    </row>
    <row r="54" spans="1:41" ht="14.95" x14ac:dyDescent="0.25">
      <c r="A54" s="288">
        <v>1987</v>
      </c>
      <c r="B54" s="291">
        <f>'salario nominal - UMN'!B54/'IPC (2005)'!B54*100</f>
        <v>2672.0094203494091</v>
      </c>
      <c r="C54" s="291">
        <f>'salario nominal - UMN'!C54/'IPC (2005)'!C54*100</f>
        <v>1713.617331834665</v>
      </c>
      <c r="D54" s="291">
        <f>'salario nominal - UMN'!D54/'IPC (2005)'!D54*100</f>
        <v>3908.1595809999462</v>
      </c>
      <c r="E54" s="291">
        <f>'salario nominal - UMN'!E54/'IPC (2005)'!E54*100</f>
        <v>2972.272599216335</v>
      </c>
      <c r="F54" s="296"/>
      <c r="G54" s="291">
        <f>'salario nominal - UMN'!G54/'IPC (2005)'!G54*100</f>
        <v>3461.5519764319615</v>
      </c>
      <c r="H54" s="291">
        <f>'salario nominal - UMN'!H54/'IPC (2005)'!H54*100</f>
        <v>208068.94853112259</v>
      </c>
      <c r="I54" s="291">
        <f>'salario nominal - UMN'!I54/'IPC (2005)'!I54*100</f>
        <v>1071.6368569028155</v>
      </c>
      <c r="J54" s="296"/>
      <c r="K54" s="291">
        <f>'salario nominal - UMN'!K54/'IPC (2005)'!K54*100</f>
        <v>1076630.5077234136</v>
      </c>
      <c r="L54" s="291">
        <f>'salario nominal - UMN'!L54/'IPC (2005)'!L54*100</f>
        <v>19070.073536504482</v>
      </c>
      <c r="M54" s="291">
        <f>'salario nominal - UMN'!M54/'IPC (2005)'!M54*100</f>
        <v>2195.6732404006211</v>
      </c>
      <c r="N54" s="291">
        <f>'salario nominal - UMN'!N54/'IPC (2005)'!N54*100</f>
        <v>3809.6565175831024</v>
      </c>
      <c r="O54" s="296"/>
      <c r="P54" s="291">
        <f>'salario nominal - UMN'!P54/'IPC (2005)'!P54*100</f>
        <v>2231.6929813920719</v>
      </c>
      <c r="Q54" s="291">
        <f>'salario nominal - UMN'!Q54/'IPC (2005)'!Q54*100</f>
        <v>2845.8792623509607</v>
      </c>
      <c r="R54" s="291">
        <f>'salario nominal - UMN'!R54/'IPC (2005)'!R54*100</f>
        <v>1596.0896127320468</v>
      </c>
      <c r="S54" s="291">
        <f>'salario nominal - UMN'!S54/'IPC (2005)'!S54*100</f>
        <v>2928.4546796296313</v>
      </c>
      <c r="T54" s="296"/>
      <c r="U54" s="291">
        <f>'salario nominal - UMN'!U54/'IPC (2005)'!U54*100</f>
        <v>2329.0626607043978</v>
      </c>
      <c r="V54" s="291">
        <f>'salario nominal - UMN'!V54/'IPC (2005)'!V54*100</f>
        <v>2522.4846372874676</v>
      </c>
      <c r="W54" s="291">
        <f>'salario nominal - UMN'!W54/'IPC (2005)'!W54*100</f>
        <v>388676.381123728</v>
      </c>
      <c r="X54" s="291">
        <f>'salario nominal - UMN'!X54/'IPC (2005)'!X54*100</f>
        <v>7602.3705167499575</v>
      </c>
      <c r="Y54" s="291">
        <f>'salario nominal - UMN'!Y54/'IPC (2005)'!Y54*100</f>
        <v>22939.199698502929</v>
      </c>
      <c r="Z54" s="291">
        <f>'salario nominal - UMN'!Z54/'IPC (2005)'!Z54*100</f>
        <v>3038.6896072273976</v>
      </c>
      <c r="AA54" s="296"/>
      <c r="AB54" s="291">
        <f>'salario nominal - UMN'!AB54/'IPC (2005)'!AB54*100</f>
        <v>1243.5729244807358</v>
      </c>
      <c r="AC54" s="291">
        <f>'salario nominal - UMN'!AC54/'IPC (2005)'!AC54*100</f>
        <v>1525.7835095420373</v>
      </c>
      <c r="AD54" s="296"/>
      <c r="AE54" s="296"/>
      <c r="AF54" s="296"/>
      <c r="AG54" s="296"/>
      <c r="AH54" s="291">
        <f>'salario nominal - UMN'!AH54/'IPC (2005)'!AH54*100</f>
        <v>19580.061422146173</v>
      </c>
      <c r="AI54" s="296"/>
      <c r="AO54" s="291"/>
    </row>
    <row r="55" spans="1:41" ht="14.95" x14ac:dyDescent="0.25">
      <c r="A55" s="288">
        <v>1988</v>
      </c>
      <c r="B55" s="291">
        <f>'salario nominal - UMN'!B55/'IPC (2005)'!B55*100</f>
        <v>2616.2528499614141</v>
      </c>
      <c r="C55" s="291">
        <f>'salario nominal - UMN'!C55/'IPC (2005)'!C55*100</f>
        <v>1689.2084932449609</v>
      </c>
      <c r="D55" s="291">
        <f>'salario nominal - UMN'!D55/'IPC (2005)'!D55*100</f>
        <v>3928.9645733374641</v>
      </c>
      <c r="E55" s="291">
        <f>'salario nominal - UMN'!E55/'IPC (2005)'!E55*100</f>
        <v>3016.1947700023725</v>
      </c>
      <c r="F55" s="296"/>
      <c r="G55" s="291">
        <f>'salario nominal - UMN'!G55/'IPC (2005)'!G55*100</f>
        <v>3539.4989671186963</v>
      </c>
      <c r="H55" s="291">
        <f>'salario nominal - UMN'!H55/'IPC (2005)'!H55*100</f>
        <v>219314.30662489237</v>
      </c>
      <c r="I55" s="291">
        <f>'salario nominal - UMN'!I55/'IPC (2005)'!I55*100</f>
        <v>1039.5574092511713</v>
      </c>
      <c r="J55" s="296"/>
      <c r="K55" s="291">
        <f>'salario nominal - UMN'!K55/'IPC (2005)'!K55*100</f>
        <v>1181025.8430758619</v>
      </c>
      <c r="L55" s="291">
        <f>'salario nominal - UMN'!L55/'IPC (2005)'!L55*100</f>
        <v>18850.525519390067</v>
      </c>
      <c r="M55" s="291">
        <f>'salario nominal - UMN'!M55/'IPC (2005)'!M55*100</f>
        <v>2235.2909335209124</v>
      </c>
      <c r="N55" s="291">
        <f>'salario nominal - UMN'!N55/'IPC (2005)'!N55*100</f>
        <v>3878.0801412954588</v>
      </c>
      <c r="O55" s="296"/>
      <c r="P55" s="291">
        <f>'salario nominal - UMN'!P55/'IPC (2005)'!P55*100</f>
        <v>2335.4140521609252</v>
      </c>
      <c r="Q55" s="291">
        <f>'salario nominal - UMN'!Q55/'IPC (2005)'!Q55*100</f>
        <v>2893.840590178414</v>
      </c>
      <c r="R55" s="291">
        <f>'salario nominal - UMN'!R55/'IPC (2005)'!R55*100</f>
        <v>1671.385594448886</v>
      </c>
      <c r="S55" s="291">
        <f>'salario nominal - UMN'!S55/'IPC (2005)'!S55*100</f>
        <v>2946.7222287230798</v>
      </c>
      <c r="T55" s="296"/>
      <c r="U55" s="291">
        <f>'salario nominal - UMN'!U55/'IPC (2005)'!U55*100</f>
        <v>2401.0876457418522</v>
      </c>
      <c r="V55" s="291">
        <f>'salario nominal - UMN'!V55/'IPC (2005)'!V55*100</f>
        <v>2592.2798883857354</v>
      </c>
      <c r="W55" s="291">
        <f>'salario nominal - UMN'!W55/'IPC (2005)'!W55*100</f>
        <v>398618.87146496878</v>
      </c>
      <c r="X55" s="291">
        <f>'salario nominal - UMN'!X55/'IPC (2005)'!X55*100</f>
        <v>7503.3537734180754</v>
      </c>
      <c r="Y55" s="291">
        <f>'salario nominal - UMN'!Y55/'IPC (2005)'!Y55*100</f>
        <v>23021.482109923709</v>
      </c>
      <c r="Z55" s="291">
        <f>'salario nominal - UMN'!Z55/'IPC (2005)'!Z55*100</f>
        <v>3112.4915746488546</v>
      </c>
      <c r="AA55" s="296"/>
      <c r="AB55" s="291">
        <f>'salario nominal - UMN'!AB55/'IPC (2005)'!AB55*100</f>
        <v>1259.4124497198709</v>
      </c>
      <c r="AC55" s="291">
        <f>'salario nominal - UMN'!AC55/'IPC (2005)'!AC55*100</f>
        <v>1587.5691355179836</v>
      </c>
      <c r="AD55" s="296"/>
      <c r="AE55" s="296"/>
      <c r="AF55" s="296"/>
      <c r="AG55" s="296"/>
      <c r="AH55" s="291">
        <f>'salario nominal - UMN'!AH55/'IPC (2005)'!AH55*100</f>
        <v>19878.318429755702</v>
      </c>
      <c r="AI55" s="296"/>
      <c r="AO55" s="291"/>
    </row>
    <row r="56" spans="1:41" ht="14.95" x14ac:dyDescent="0.25">
      <c r="A56" s="288">
        <v>1989</v>
      </c>
      <c r="B56" s="291">
        <f>'salario nominal - UMN'!B56/'IPC (2005)'!B56*100</f>
        <v>2633.3130868798316</v>
      </c>
      <c r="C56" s="291">
        <f>'salario nominal - UMN'!C56/'IPC (2005)'!C56*100</f>
        <v>1324.0955947992286</v>
      </c>
      <c r="D56" s="291">
        <f>'salario nominal - UMN'!D56/'IPC (2005)'!D56*100</f>
        <v>3903.6870463897044</v>
      </c>
      <c r="E56" s="291">
        <f>'salario nominal - UMN'!E56/'IPC (2005)'!E56*100</f>
        <v>3085.4880409239504</v>
      </c>
      <c r="F56" s="296"/>
      <c r="G56" s="291">
        <f>'salario nominal - UMN'!G56/'IPC (2005)'!G56*100</f>
        <v>3551.607385540447</v>
      </c>
      <c r="H56" s="291">
        <f>'salario nominal - UMN'!H56/'IPC (2005)'!H56*100</f>
        <v>229447.7109104892</v>
      </c>
      <c r="I56" s="291">
        <f>'salario nominal - UMN'!I56/'IPC (2005)'!I56*100</f>
        <v>953.57729041343691</v>
      </c>
      <c r="J56" s="296"/>
      <c r="K56" s="291">
        <f>'salario nominal - UMN'!K56/'IPC (2005)'!K56*100</f>
        <v>1228839.4900591783</v>
      </c>
      <c r="L56" s="291">
        <f>'salario nominal - UMN'!L56/'IPC (2005)'!L56*100</f>
        <v>19131.787033357363</v>
      </c>
      <c r="M56" s="291">
        <f>'salario nominal - UMN'!M56/'IPC (2005)'!M56*100</f>
        <v>2248.4669879843968</v>
      </c>
      <c r="N56" s="291">
        <f>'salario nominal - UMN'!N56/'IPC (2005)'!N56*100</f>
        <v>3856.7732443985064</v>
      </c>
      <c r="O56" s="296"/>
      <c r="P56" s="291">
        <f>'salario nominal - UMN'!P56/'IPC (2005)'!P56*100</f>
        <v>2405.4059148831939</v>
      </c>
      <c r="Q56" s="291">
        <f>'salario nominal - UMN'!Q56/'IPC (2005)'!Q56*100</f>
        <v>2925.7378237422272</v>
      </c>
      <c r="R56" s="291">
        <f>'salario nominal - UMN'!R56/'IPC (2005)'!R56*100</f>
        <v>1817.2599053547685</v>
      </c>
      <c r="S56" s="291">
        <f>'salario nominal - UMN'!S56/'IPC (2005)'!S56*100</f>
        <v>2941.3635598389005</v>
      </c>
      <c r="T56" s="296"/>
      <c r="U56" s="291">
        <f>'salario nominal - UMN'!U56/'IPC (2005)'!U56*100</f>
        <v>2473.8944779282469</v>
      </c>
      <c r="V56" s="291">
        <f>'salario nominal - UMN'!V56/'IPC (2005)'!V56*100</f>
        <v>2659.5728198665429</v>
      </c>
      <c r="W56" s="291">
        <f>'salario nominal - UMN'!W56/'IPC (2005)'!W56*100</f>
        <v>405048.37999875972</v>
      </c>
      <c r="X56" s="291">
        <f>'salario nominal - UMN'!X56/'IPC (2005)'!X56*100</f>
        <v>8178.1853917537464</v>
      </c>
      <c r="Y56" s="291">
        <f>'salario nominal - UMN'!Y56/'IPC (2005)'!Y56*100</f>
        <v>22996.644664279294</v>
      </c>
      <c r="Z56" s="291">
        <f>'salario nominal - UMN'!Z56/'IPC (2005)'!Z56*100</f>
        <v>3150.2614126636176</v>
      </c>
      <c r="AA56" s="296"/>
      <c r="AB56" s="291">
        <f>'salario nominal - UMN'!AB56/'IPC (2005)'!AB56*100</f>
        <v>1275.7451617797403</v>
      </c>
      <c r="AC56" s="291">
        <f>'salario nominal - UMN'!AC56/'IPC (2005)'!AC56*100</f>
        <v>1640.0942811658481</v>
      </c>
      <c r="AD56" s="296"/>
      <c r="AE56" s="296"/>
      <c r="AF56" s="296"/>
      <c r="AG56" s="296"/>
      <c r="AH56" s="291">
        <f>'salario nominal - UMN'!AH56/'IPC (2005)'!AH56*100</f>
        <v>20787.431975833384</v>
      </c>
      <c r="AI56" s="296"/>
      <c r="AO56" s="291"/>
    </row>
    <row r="57" spans="1:41" ht="14.95" x14ac:dyDescent="0.25">
      <c r="A57" s="288">
        <v>1990</v>
      </c>
      <c r="B57" s="291">
        <f>'salario nominal - UMN'!B57/'IPC (2005)'!B57*100</f>
        <v>2611.3381425138264</v>
      </c>
      <c r="C57" s="291">
        <f>'salario nominal - UMN'!C57/'IPC (2005)'!C57*100</f>
        <v>1420.8449991616551</v>
      </c>
      <c r="D57" s="291">
        <f>'salario nominal - UMN'!D57/'IPC (2005)'!D57*100</f>
        <v>3711.4444721376522</v>
      </c>
      <c r="E57" s="291">
        <f>'salario nominal - UMN'!E57/'IPC (2005)'!E57*100</f>
        <v>3166.319588853994</v>
      </c>
      <c r="F57" s="296"/>
      <c r="G57" s="291">
        <f>'salario nominal - UMN'!G57/'IPC (2005)'!G57*100</f>
        <v>3553.2730012741999</v>
      </c>
      <c r="H57" s="291">
        <f>'salario nominal - UMN'!H57/'IPC (2005)'!H57*100</f>
        <v>233781.85278860241</v>
      </c>
      <c r="I57" s="291">
        <f>'salario nominal - UMN'!I57/'IPC (2005)'!I57*100</f>
        <v>1007.0570124960761</v>
      </c>
      <c r="J57" s="296"/>
      <c r="K57" s="291">
        <f>'salario nominal - UMN'!K57/'IPC (2005)'!K57*100</f>
        <v>1317488.9124979055</v>
      </c>
      <c r="L57" s="291">
        <f>'salario nominal - UMN'!L57/'IPC (2005)'!L57*100</f>
        <v>19234.778954728132</v>
      </c>
      <c r="M57" s="291">
        <f>'salario nominal - UMN'!M57/'IPC (2005)'!M57*100</f>
        <v>2332.9332226709339</v>
      </c>
      <c r="N57" s="291">
        <f>'salario nominal - UMN'!N57/'IPC (2005)'!N57*100</f>
        <v>3843.0837032801419</v>
      </c>
      <c r="O57" s="296"/>
      <c r="P57" s="291">
        <f>'salario nominal - UMN'!P57/'IPC (2005)'!P57*100</f>
        <v>2470.6652775279581</v>
      </c>
      <c r="Q57" s="291">
        <f>'salario nominal - UMN'!Q57/'IPC (2005)'!Q57*100</f>
        <v>2920.4122206886873</v>
      </c>
      <c r="R57" s="291">
        <f>'salario nominal - UMN'!R57/'IPC (2005)'!R57*100</f>
        <v>1780.7195799296746</v>
      </c>
      <c r="S57" s="291">
        <f>'salario nominal - UMN'!S57/'IPC (2005)'!S57*100</f>
        <v>2949.1387230521068</v>
      </c>
      <c r="T57" s="296"/>
      <c r="U57" s="291">
        <f>'salario nominal - UMN'!U57/'IPC (2005)'!U57*100</f>
        <v>2479.9736461827697</v>
      </c>
      <c r="V57" s="291">
        <f>'salario nominal - UMN'!V57/'IPC (2005)'!V57*100</f>
        <v>2718.8366437871</v>
      </c>
      <c r="W57" s="291">
        <f>'salario nominal - UMN'!W57/'IPC (2005)'!W57*100</f>
        <v>411345.68626456102</v>
      </c>
      <c r="X57" s="291">
        <f>'salario nominal - UMN'!X57/'IPC (2005)'!X57*100</f>
        <v>8414.7467376732402</v>
      </c>
      <c r="Y57" s="291">
        <f>'salario nominal - UMN'!Y57/'IPC (2005)'!Y57*100</f>
        <v>23067.672018071331</v>
      </c>
      <c r="Z57" s="291">
        <f>'salario nominal - UMN'!Z57/'IPC (2005)'!Z57*100</f>
        <v>2994.2158823429972</v>
      </c>
      <c r="AA57" s="296"/>
      <c r="AB57" s="291">
        <f>'salario nominal - UMN'!AB57/'IPC (2005)'!AB57*100</f>
        <v>1322.999494037889</v>
      </c>
      <c r="AC57" s="291">
        <f>'salario nominal - UMN'!AC57/'IPC (2005)'!AC57*100</f>
        <v>1666.3160202044444</v>
      </c>
      <c r="AD57" s="296"/>
      <c r="AE57" s="296"/>
      <c r="AF57" s="296"/>
      <c r="AG57" s="296"/>
      <c r="AH57" s="291">
        <f>'salario nominal - UMN'!AH57/'IPC (2005)'!AH57*100</f>
        <v>20944.775927313447</v>
      </c>
      <c r="AI57" s="296"/>
      <c r="AO57" s="291"/>
    </row>
    <row r="58" spans="1:41" ht="14.95" x14ac:dyDescent="0.25">
      <c r="A58" s="288">
        <v>1991</v>
      </c>
      <c r="B58" s="291">
        <f>'salario nominal - UMN'!B58/'IPC (2005)'!B58*100</f>
        <v>2816.1057017857624</v>
      </c>
      <c r="C58" s="291">
        <f>'salario nominal - UMN'!C58/'IPC (2005)'!C58*100</f>
        <v>1370.8091840976615</v>
      </c>
      <c r="D58" s="291">
        <f>'salario nominal - UMN'!D58/'IPC (2005)'!D58*100</f>
        <v>3758.3128145862424</v>
      </c>
      <c r="E58" s="291">
        <f>'salario nominal - UMN'!E58/'IPC (2005)'!E58*100</f>
        <v>3301.0242554835231</v>
      </c>
      <c r="F58" s="291">
        <f>'salario nominal - UMN'!F58/'IPC (2005)'!F58*100</f>
        <v>982.5719433318543</v>
      </c>
      <c r="G58" s="291">
        <f>'salario nominal - UMN'!G58/'IPC (2005)'!G58*100</f>
        <v>3535.3712466686879</v>
      </c>
      <c r="H58" s="291">
        <f>'salario nominal - UMN'!H58/'IPC (2005)'!H58*100</f>
        <v>247852.25002774637</v>
      </c>
      <c r="I58" s="291">
        <f>'salario nominal - UMN'!I58/'IPC (2005)'!I58*100</f>
        <v>1067.5327975790747</v>
      </c>
      <c r="J58" s="291">
        <f>'salario nominal - UMN'!J58/'IPC (2005)'!J58*100</f>
        <v>1079561.1124417472</v>
      </c>
      <c r="K58" s="291">
        <f>'salario nominal - UMN'!K58/'IPC (2005)'!K58*100</f>
        <v>1404100.2505422225</v>
      </c>
      <c r="L58" s="291">
        <f>'salario nominal - UMN'!L58/'IPC (2005)'!L58*100</f>
        <v>19548.339243049784</v>
      </c>
      <c r="M58" s="291">
        <f>'salario nominal - UMN'!M58/'IPC (2005)'!M58*100</f>
        <v>2437.0077290460204</v>
      </c>
      <c r="N58" s="291">
        <f>'salario nominal - UMN'!N58/'IPC (2005)'!N58*100</f>
        <v>3852.9032295489083</v>
      </c>
      <c r="O58" s="296"/>
      <c r="P58" s="291">
        <f>'salario nominal - UMN'!P58/'IPC (2005)'!P58*100</f>
        <v>2502.3388681980668</v>
      </c>
      <c r="Q58" s="291">
        <f>'salario nominal - UMN'!Q58/'IPC (2005)'!Q58*100</f>
        <v>2934.9186629508959</v>
      </c>
      <c r="R58" s="291">
        <f>'salario nominal - UMN'!R58/'IPC (2005)'!R58*100</f>
        <v>1718.8864461977655</v>
      </c>
      <c r="S58" s="291">
        <f>'salario nominal - UMN'!S58/'IPC (2005)'!S58*100</f>
        <v>2936.2296608313427</v>
      </c>
      <c r="T58" s="296"/>
      <c r="U58" s="291">
        <f>'salario nominal - UMN'!U58/'IPC (2005)'!U58*100</f>
        <v>2510.7250650657043</v>
      </c>
      <c r="V58" s="291">
        <f>'salario nominal - UMN'!V58/'IPC (2005)'!V58*100</f>
        <v>2782.6886705125185</v>
      </c>
      <c r="W58" s="291">
        <f>'salario nominal - UMN'!W58/'IPC (2005)'!W58*100</f>
        <v>415995.64294212777</v>
      </c>
      <c r="X58" s="291">
        <f>'salario nominal - UMN'!X58/'IPC (2005)'!X58*100</f>
        <v>8979.7910209558668</v>
      </c>
      <c r="Y58" s="291">
        <f>'salario nominal - UMN'!Y58/'IPC (2005)'!Y58*100</f>
        <v>23420.678353832533</v>
      </c>
      <c r="Z58" s="291">
        <f>'salario nominal - UMN'!Z58/'IPC (2005)'!Z58*100</f>
        <v>2967.4895352438029</v>
      </c>
      <c r="AA58" s="291">
        <f>'salario nominal - UMN'!AA58/'IPC (2005)'!AA58*100</f>
        <v>1928.2364756664649</v>
      </c>
      <c r="AB58" s="291">
        <f>'salario nominal - UMN'!AB58/'IPC (2005)'!AB58*100</f>
        <v>1410.9634783695569</v>
      </c>
      <c r="AC58" s="291">
        <f>'salario nominal - UMN'!AC58/'IPC (2005)'!AC58*100</f>
        <v>1693.4780513616556</v>
      </c>
      <c r="AD58" s="296"/>
      <c r="AE58" s="296"/>
      <c r="AF58" s="296"/>
      <c r="AG58" s="296"/>
      <c r="AH58" s="291">
        <f>'salario nominal - UMN'!AH58/'IPC (2005)'!AH58*100</f>
        <v>20525.283128119339</v>
      </c>
      <c r="AI58" s="296"/>
      <c r="AO58" s="291"/>
    </row>
    <row r="59" spans="1:41" ht="14.95" x14ac:dyDescent="0.25">
      <c r="A59" s="288">
        <v>1992</v>
      </c>
      <c r="B59" s="291">
        <f>'salario nominal - UMN'!B59/'IPC (2005)'!B59*100</f>
        <v>2956.6664653003031</v>
      </c>
      <c r="C59" s="291">
        <f>'salario nominal - UMN'!C59/'IPC (2005)'!C59*100</f>
        <v>1417.8460964114927</v>
      </c>
      <c r="D59" s="291">
        <f>'salario nominal - UMN'!D59/'IPC (2005)'!D59*100</f>
        <v>3893.1174111185719</v>
      </c>
      <c r="E59" s="291">
        <f>'salario nominal - UMN'!E59/'IPC (2005)'!E59*100</f>
        <v>3397.752527148692</v>
      </c>
      <c r="F59" s="291">
        <f>'salario nominal - UMN'!F59/'IPC (2005)'!F59*100</f>
        <v>1032.0517180588718</v>
      </c>
      <c r="G59" s="291">
        <f>'salario nominal - UMN'!G59/'IPC (2005)'!G59*100</f>
        <v>3615.2348714408881</v>
      </c>
      <c r="H59" s="291">
        <f>'salario nominal - UMN'!H59/'IPC (2005)'!H59*100</f>
        <v>265330.27949158364</v>
      </c>
      <c r="I59" s="291">
        <f>'salario nominal - UMN'!I59/'IPC (2005)'!I59*100</f>
        <v>1107.7327102268177</v>
      </c>
      <c r="J59" s="291">
        <f>'salario nominal - UMN'!J59/'IPC (2005)'!J59*100</f>
        <v>1107248.5311324296</v>
      </c>
      <c r="K59" s="291">
        <f>'salario nominal - UMN'!K59/'IPC (2005)'!K59*100</f>
        <v>1475815.6311550329</v>
      </c>
      <c r="L59" s="291">
        <f>'salario nominal - UMN'!L59/'IPC (2005)'!L59*100</f>
        <v>19680.067409585889</v>
      </c>
      <c r="M59" s="291">
        <f>'salario nominal - UMN'!M59/'IPC (2005)'!M59*100</f>
        <v>2583.020174375898</v>
      </c>
      <c r="N59" s="291">
        <f>'salario nominal - UMN'!N59/'IPC (2005)'!N59*100</f>
        <v>3935.7462220303</v>
      </c>
      <c r="O59" s="296"/>
      <c r="P59" s="291">
        <f>'salario nominal - UMN'!P59/'IPC (2005)'!P59*100</f>
        <v>2488.9548266151342</v>
      </c>
      <c r="Q59" s="291">
        <f>'salario nominal - UMN'!Q59/'IPC (2005)'!Q59*100</f>
        <v>2973.3401684463988</v>
      </c>
      <c r="R59" s="291">
        <f>'salario nominal - UMN'!R59/'IPC (2005)'!R59*100</f>
        <v>1654.5936051173562</v>
      </c>
      <c r="S59" s="291">
        <f>'salario nominal - UMN'!S59/'IPC (2005)'!S59*100</f>
        <v>2917.3928191932273</v>
      </c>
      <c r="T59" s="296"/>
      <c r="U59" s="291">
        <f>'salario nominal - UMN'!U59/'IPC (2005)'!U59*100</f>
        <v>2615.4531954011895</v>
      </c>
      <c r="V59" s="291">
        <f>'salario nominal - UMN'!V59/'IPC (2005)'!V59*100</f>
        <v>2795.5957184681242</v>
      </c>
      <c r="W59" s="291">
        <f>'salario nominal - UMN'!W59/'IPC (2005)'!W59*100</f>
        <v>412425.10694310331</v>
      </c>
      <c r="X59" s="291">
        <f>'salario nominal - UMN'!X59/'IPC (2005)'!X59*100</f>
        <v>9454.2734597582075</v>
      </c>
      <c r="Y59" s="291">
        <f>'salario nominal - UMN'!Y59/'IPC (2005)'!Y59*100</f>
        <v>23764.915333557718</v>
      </c>
      <c r="Z59" s="291">
        <f>'salario nominal - UMN'!Z59/'IPC (2005)'!Z59*100</f>
        <v>3019.7023722613558</v>
      </c>
      <c r="AA59" s="291">
        <f>'salario nominal - UMN'!AA59/'IPC (2005)'!AA59*100</f>
        <v>2132.5188924664699</v>
      </c>
      <c r="AB59" s="291">
        <f>'salario nominal - UMN'!AB59/'IPC (2005)'!AB59*100</f>
        <v>1477.4304805299448</v>
      </c>
      <c r="AC59" s="291">
        <f>'salario nominal - UMN'!AC59/'IPC (2005)'!AC59*100</f>
        <v>1720.2762879353397</v>
      </c>
      <c r="AD59" s="296"/>
      <c r="AE59" s="296"/>
      <c r="AF59" s="296"/>
      <c r="AG59" s="296"/>
      <c r="AH59" s="291">
        <f>'salario nominal - UMN'!AH59/'IPC (2005)'!AH59*100</f>
        <v>20843.053937144214</v>
      </c>
      <c r="AI59" s="296"/>
      <c r="AO59" s="291"/>
    </row>
    <row r="60" spans="1:41" ht="14.95" x14ac:dyDescent="0.25">
      <c r="A60" s="288">
        <v>1993</v>
      </c>
      <c r="B60" s="291">
        <f>'salario nominal - UMN'!B60/'IPC (2005)'!B60*100</f>
        <v>2941.2291284949893</v>
      </c>
      <c r="C60" s="291">
        <f>'salario nominal - UMN'!C60/'IPC (2005)'!C60*100</f>
        <v>1453.7886289773853</v>
      </c>
      <c r="D60" s="291">
        <f>'salario nominal - UMN'!D60/'IPC (2005)'!D60*100</f>
        <v>3991.8526823230904</v>
      </c>
      <c r="E60" s="291">
        <f>'salario nominal - UMN'!E60/'IPC (2005)'!E60*100</f>
        <v>3466.336606985451</v>
      </c>
      <c r="F60" s="291">
        <f>'salario nominal - UMN'!F60/'IPC (2005)'!F60*100</f>
        <v>1096.2521785974229</v>
      </c>
      <c r="G60" s="291">
        <f>'salario nominal - UMN'!G60/'IPC (2005)'!G60*100</f>
        <v>3615.4810764832541</v>
      </c>
      <c r="H60" s="291">
        <f>'salario nominal - UMN'!H60/'IPC (2005)'!H60*100</f>
        <v>271304.94413772144</v>
      </c>
      <c r="I60" s="291">
        <f>'salario nominal - UMN'!I60/'IPC (2005)'!I60*100</f>
        <v>1088.6376949854018</v>
      </c>
      <c r="J60" s="291">
        <f>'salario nominal - UMN'!J60/'IPC (2005)'!J60*100</f>
        <v>1130035.9492435046</v>
      </c>
      <c r="K60" s="291">
        <f>'salario nominal - UMN'!K60/'IPC (2005)'!K60*100</f>
        <v>1592918.6973021312</v>
      </c>
      <c r="L60" s="291">
        <f>'salario nominal - UMN'!L60/'IPC (2005)'!L60*100</f>
        <v>20076.115805582762</v>
      </c>
      <c r="M60" s="291">
        <f>'salario nominal - UMN'!M60/'IPC (2005)'!M60*100</f>
        <v>2689.555368607309</v>
      </c>
      <c r="N60" s="291">
        <f>'salario nominal - UMN'!N60/'IPC (2005)'!N60*100</f>
        <v>3925.1924884810178</v>
      </c>
      <c r="O60" s="296"/>
      <c r="P60" s="291">
        <f>'salario nominal - UMN'!P60/'IPC (2005)'!P60*100</f>
        <v>2465.5956715731177</v>
      </c>
      <c r="Q60" s="291">
        <f>'salario nominal - UMN'!Q60/'IPC (2005)'!Q60*100</f>
        <v>2984.6839349820339</v>
      </c>
      <c r="R60" s="291">
        <f>'salario nominal - UMN'!R60/'IPC (2005)'!R60*100</f>
        <v>1587.4627469520208</v>
      </c>
      <c r="S60" s="291">
        <f>'salario nominal - UMN'!S60/'IPC (2005)'!S60*100</f>
        <v>2925.1955547735979</v>
      </c>
      <c r="T60" s="296"/>
      <c r="U60" s="291">
        <f>'salario nominal - UMN'!U60/'IPC (2005)'!U60*100</f>
        <v>2716.6071922232877</v>
      </c>
      <c r="V60" s="291">
        <f>'salario nominal - UMN'!V60/'IPC (2005)'!V60*100</f>
        <v>2817.5199457490858</v>
      </c>
      <c r="W60" s="291">
        <f>'salario nominal - UMN'!W60/'IPC (2005)'!W60*100</f>
        <v>409530.48135982332</v>
      </c>
      <c r="X60" s="291">
        <f>'salario nominal - UMN'!X60/'IPC (2005)'!X60*100</f>
        <v>9866.8098491200526</v>
      </c>
      <c r="Y60" s="291">
        <f>'salario nominal - UMN'!Y60/'IPC (2005)'!Y60*100</f>
        <v>23768.046522353681</v>
      </c>
      <c r="Z60" s="291">
        <f>'salario nominal - UMN'!Z60/'IPC (2005)'!Z60*100</f>
        <v>3055.9348225557451</v>
      </c>
      <c r="AA60" s="291">
        <f>'salario nominal - UMN'!AA60/'IPC (2005)'!AA60*100</f>
        <v>2046.7507859026475</v>
      </c>
      <c r="AB60" s="291">
        <f>'salario nominal - UMN'!AB60/'IPC (2005)'!AB60*100</f>
        <v>1493.2487582063886</v>
      </c>
      <c r="AC60" s="291">
        <f>'salario nominal - UMN'!AC60/'IPC (2005)'!AC60*100</f>
        <v>1740.2495189761212</v>
      </c>
      <c r="AD60" s="291">
        <f>'salario nominal - UMN'!AD60/'IPC (2005)'!AD60*100</f>
        <v>17088.323099673995</v>
      </c>
      <c r="AE60" s="296"/>
      <c r="AF60" s="296"/>
      <c r="AG60" s="296"/>
      <c r="AH60" s="291">
        <f>'salario nominal - UMN'!AH60/'IPC (2005)'!AH60*100</f>
        <v>20673.168664010551</v>
      </c>
      <c r="AI60" s="296"/>
      <c r="AO60" s="291"/>
    </row>
    <row r="61" spans="1:41" ht="14.95" x14ac:dyDescent="0.25">
      <c r="A61" s="288">
        <v>1994</v>
      </c>
      <c r="B61" s="291">
        <f>'salario nominal - UMN'!B61/'IPC (2005)'!B61*100</f>
        <v>2969.2453450716189</v>
      </c>
      <c r="C61" s="291">
        <f>'salario nominal - UMN'!C61/'IPC (2005)'!C61*100</f>
        <v>1416.4948994476092</v>
      </c>
      <c r="D61" s="291">
        <f>'salario nominal - UMN'!D61/'IPC (2005)'!D61*100</f>
        <v>4000.3429925283276</v>
      </c>
      <c r="E61" s="291">
        <f>'salario nominal - UMN'!E61/'IPC (2005)'!E61*100</f>
        <v>3526.101940019546</v>
      </c>
      <c r="F61" s="291">
        <f>'salario nominal - UMN'!F61/'IPC (2005)'!F61*100</f>
        <v>1155.3591009415263</v>
      </c>
      <c r="G61" s="291">
        <f>'salario nominal - UMN'!G61/'IPC (2005)'!G61*100</f>
        <v>3637.5371829543446</v>
      </c>
      <c r="H61" s="291">
        <f>'salario nominal - UMN'!H61/'IPC (2005)'!H61*100</f>
        <v>285747.232219228</v>
      </c>
      <c r="I61" s="291">
        <f>'salario nominal - UMN'!I61/'IPC (2005)'!I61*100</f>
        <v>1107.281989533237</v>
      </c>
      <c r="J61" s="291">
        <f>'salario nominal - UMN'!J61/'IPC (2005)'!J61*100</f>
        <v>1157911.483148881</v>
      </c>
      <c r="K61" s="291">
        <f>'salario nominal - UMN'!K61/'IPC (2005)'!K61*100</f>
        <v>1682354.6711882805</v>
      </c>
      <c r="L61" s="291">
        <f>'salario nominal - UMN'!L61/'IPC (2005)'!L61*100</f>
        <v>20562.744655733721</v>
      </c>
      <c r="M61" s="291">
        <f>'salario nominal - UMN'!M61/'IPC (2005)'!M61*100</f>
        <v>2666.4878894856333</v>
      </c>
      <c r="N61" s="291">
        <f>'salario nominal - UMN'!N61/'IPC (2005)'!N61*100</f>
        <v>3923.0216197978343</v>
      </c>
      <c r="O61" s="296"/>
      <c r="P61" s="291">
        <f>'salario nominal - UMN'!P61/'IPC (2005)'!P61*100</f>
        <v>2505.1303873428765</v>
      </c>
      <c r="Q61" s="291">
        <f>'salario nominal - UMN'!Q61/'IPC (2005)'!Q61*100</f>
        <v>2977.7958350910976</v>
      </c>
      <c r="R61" s="291">
        <f>'salario nominal - UMN'!R61/'IPC (2005)'!R61*100</f>
        <v>1587.8226158923053</v>
      </c>
      <c r="S61" s="291">
        <f>'salario nominal - UMN'!S61/'IPC (2005)'!S61*100</f>
        <v>2906.7000054765599</v>
      </c>
      <c r="T61" s="296"/>
      <c r="U61" s="291">
        <f>'salario nominal - UMN'!U61/'IPC (2005)'!U61*100</f>
        <v>2707.7610707732147</v>
      </c>
      <c r="V61" s="291">
        <f>'salario nominal - UMN'!V61/'IPC (2005)'!V61*100</f>
        <v>2823.0434075147336</v>
      </c>
      <c r="W61" s="291">
        <f>'salario nominal - UMN'!W61/'IPC (2005)'!W61*100</f>
        <v>412014.21279415418</v>
      </c>
      <c r="X61" s="291">
        <f>'salario nominal - UMN'!X61/'IPC (2005)'!X61*100</f>
        <v>10145.119824498972</v>
      </c>
      <c r="Y61" s="291">
        <f>'salario nominal - UMN'!Y61/'IPC (2005)'!Y61*100</f>
        <v>24139.128824882933</v>
      </c>
      <c r="Z61" s="291">
        <f>'salario nominal - UMN'!Z61/'IPC (2005)'!Z61*100</f>
        <v>3067.7700310756495</v>
      </c>
      <c r="AA61" s="291">
        <f>'salario nominal - UMN'!AA61/'IPC (2005)'!AA61*100</f>
        <v>2174.9736195565742</v>
      </c>
      <c r="AB61" s="291">
        <f>'salario nominal - UMN'!AB61/'IPC (2005)'!AB61*100</f>
        <v>1495.4287062651561</v>
      </c>
      <c r="AC61" s="291">
        <f>'salario nominal - UMN'!AC61/'IPC (2005)'!AC61*100</f>
        <v>1752.6483449815348</v>
      </c>
      <c r="AD61" s="291">
        <f>'salario nominal - UMN'!AD61/'IPC (2005)'!AD61*100</f>
        <v>18333.940121764612</v>
      </c>
      <c r="AE61" s="296"/>
      <c r="AF61" s="296"/>
      <c r="AG61" s="296"/>
      <c r="AH61" s="291">
        <f>'salario nominal - UMN'!AH61/'IPC (2005)'!AH61*100</f>
        <v>21544.762941477693</v>
      </c>
      <c r="AI61" s="296"/>
      <c r="AO61" s="291"/>
    </row>
    <row r="62" spans="1:41" ht="14.95" x14ac:dyDescent="0.25">
      <c r="A62" s="288">
        <v>1995</v>
      </c>
      <c r="B62" s="291">
        <f>'salario nominal - UMN'!B62/'IPC (2005)'!B62*100</f>
        <v>3030.5670595641709</v>
      </c>
      <c r="C62" s="291">
        <f>'salario nominal - UMN'!C62/'IPC (2005)'!C62*100</f>
        <v>1363.6808884116574</v>
      </c>
      <c r="D62" s="291">
        <f>'salario nominal - UMN'!D62/'IPC (2005)'!D62*100</f>
        <v>3937.104213332811</v>
      </c>
      <c r="E62" s="291">
        <f>'salario nominal - UMN'!E62/'IPC (2005)'!E62*100</f>
        <v>3547.1642966591025</v>
      </c>
      <c r="F62" s="291">
        <f>'salario nominal - UMN'!F62/'IPC (2005)'!F62*100</f>
        <v>1368.8866429152358</v>
      </c>
      <c r="G62" s="291">
        <f>'salario nominal - UMN'!G62/'IPC (2005)'!G62*100</f>
        <v>3606.6701193618292</v>
      </c>
      <c r="H62" s="291">
        <f>'salario nominal - UMN'!H62/'IPC (2005)'!H62*100</f>
        <v>304215.49152607389</v>
      </c>
      <c r="I62" s="291">
        <f>'salario nominal - UMN'!I62/'IPC (2005)'!I62*100</f>
        <v>1132.8436941666444</v>
      </c>
      <c r="J62" s="291">
        <f>'salario nominal - UMN'!J62/'IPC (2005)'!J62*100</f>
        <v>1145338.0525579464</v>
      </c>
      <c r="K62" s="291">
        <f>'salario nominal - UMN'!K62/'IPC (2005)'!K62*100</f>
        <v>1856658.134394712</v>
      </c>
      <c r="L62" s="291">
        <f>'salario nominal - UMN'!L62/'IPC (2005)'!L62*100</f>
        <v>20520.820863951092</v>
      </c>
      <c r="M62" s="291">
        <f>'salario nominal - UMN'!M62/'IPC (2005)'!M62*100</f>
        <v>2614.472341468434</v>
      </c>
      <c r="N62" s="291">
        <f>'salario nominal - UMN'!N62/'IPC (2005)'!N62*100</f>
        <v>3927.694220278493</v>
      </c>
      <c r="O62" s="296"/>
      <c r="P62" s="291">
        <f>'salario nominal - UMN'!P62/'IPC (2005)'!P62*100</f>
        <v>2562.5834710866511</v>
      </c>
      <c r="Q62" s="291">
        <f>'salario nominal - UMN'!Q62/'IPC (2005)'!Q62*100</f>
        <v>2987.1485404902446</v>
      </c>
      <c r="R62" s="291">
        <f>'salario nominal - UMN'!R62/'IPC (2005)'!R62*100</f>
        <v>1647.9573546258919</v>
      </c>
      <c r="S62" s="291">
        <f>'salario nominal - UMN'!S62/'IPC (2005)'!S62*100</f>
        <v>2928.5839450621042</v>
      </c>
      <c r="T62" s="291">
        <f>'salario nominal - UMN'!T62/'IPC (2005)'!T62*100</f>
        <v>196747.85671892593</v>
      </c>
      <c r="U62" s="291">
        <f>'salario nominal - UMN'!U62/'IPC (2005)'!U62*100</f>
        <v>2722.4026067691525</v>
      </c>
      <c r="V62" s="291">
        <f>'salario nominal - UMN'!V62/'IPC (2005)'!V62*100</f>
        <v>2822.8178694021744</v>
      </c>
      <c r="W62" s="291">
        <f>'salario nominal - UMN'!W62/'IPC (2005)'!W62*100</f>
        <v>417330.84823075141</v>
      </c>
      <c r="X62" s="291">
        <f>'salario nominal - UMN'!X62/'IPC (2005)'!X62*100</f>
        <v>8232.4989026959865</v>
      </c>
      <c r="Y62" s="291">
        <f>'salario nominal - UMN'!Y62/'IPC (2005)'!Y62*100</f>
        <v>24337.73884784284</v>
      </c>
      <c r="Z62" s="291">
        <f>'salario nominal - UMN'!Z62/'IPC (2005)'!Z62*100</f>
        <v>2991.5997160485103</v>
      </c>
      <c r="AA62" s="291">
        <f>'salario nominal - UMN'!AA62/'IPC (2005)'!AA62*100</f>
        <v>2279.043502762896</v>
      </c>
      <c r="AB62" s="291">
        <f>'salario nominal - UMN'!AB62/'IPC (2005)'!AB62*100</f>
        <v>1535.138205273319</v>
      </c>
      <c r="AC62" s="291">
        <f>'salario nominal - UMN'!AC62/'IPC (2005)'!AC62*100</f>
        <v>1758.0751424556468</v>
      </c>
      <c r="AD62" s="291">
        <f>'salario nominal - UMN'!AD62/'IPC (2005)'!AD62*100</f>
        <v>18964.422076342307</v>
      </c>
      <c r="AE62" s="291">
        <f>'salario nominal - UMN'!AE62/'IPC (2005)'!AE62*100</f>
        <v>49.150861248283313</v>
      </c>
      <c r="AF62" s="296"/>
      <c r="AG62" s="296"/>
      <c r="AH62" s="291">
        <f>'salario nominal - UMN'!AH62/'IPC (2005)'!AH62*100</f>
        <v>21564.772730698987</v>
      </c>
      <c r="AI62" s="296"/>
      <c r="AO62" s="291"/>
    </row>
    <row r="63" spans="1:41" ht="14.95" x14ac:dyDescent="0.25">
      <c r="A63" s="288">
        <v>1996</v>
      </c>
      <c r="B63" s="291">
        <f>'salario nominal - UMN'!B63/'IPC (2005)'!B63*100</f>
        <v>3028.4021364451783</v>
      </c>
      <c r="C63" s="291">
        <f>'salario nominal - UMN'!C63/'IPC (2005)'!C63*100</f>
        <v>1311.5459857334124</v>
      </c>
      <c r="D63" s="291">
        <f>'salario nominal - UMN'!D63/'IPC (2005)'!D63*100</f>
        <v>4038.4801678934919</v>
      </c>
      <c r="E63" s="291">
        <f>'salario nominal - UMN'!E63/'IPC (2005)'!E63*100</f>
        <v>3524.1950070772214</v>
      </c>
      <c r="F63" s="291">
        <f>'salario nominal - UMN'!F63/'IPC (2005)'!F63*100</f>
        <v>1351.218308403686</v>
      </c>
      <c r="G63" s="291">
        <f>'salario nominal - UMN'!G63/'IPC (2005)'!G63*100</f>
        <v>3627.9179210407378</v>
      </c>
      <c r="H63" s="291">
        <f>'salario nominal - UMN'!H63/'IPC (2005)'!H63*100</f>
        <v>316943.90828157135</v>
      </c>
      <c r="I63" s="291">
        <f>'salario nominal - UMN'!I63/'IPC (2005)'!I63*100</f>
        <v>1179.7193027923706</v>
      </c>
      <c r="J63" s="291">
        <f>'salario nominal - UMN'!J63/'IPC (2005)'!J63*100</f>
        <v>1188082.8791197485</v>
      </c>
      <c r="K63" s="291">
        <f>'salario nominal - UMN'!K63/'IPC (2005)'!K63*100</f>
        <v>1982045.3096918082</v>
      </c>
      <c r="L63" s="291">
        <f>'salario nominal - UMN'!L63/'IPC (2005)'!L63*100</f>
        <v>20954.443669929573</v>
      </c>
      <c r="M63" s="291">
        <f>'salario nominal - UMN'!M63/'IPC (2005)'!M63*100</f>
        <v>2572.1980086790873</v>
      </c>
      <c r="N63" s="291">
        <f>'salario nominal - UMN'!N63/'IPC (2005)'!N63*100</f>
        <v>3953.0990274143214</v>
      </c>
      <c r="O63" s="296"/>
      <c r="P63" s="291">
        <f>'salario nominal - UMN'!P63/'IPC (2005)'!P63*100</f>
        <v>2610.4089266645806</v>
      </c>
      <c r="Q63" s="291">
        <f>'salario nominal - UMN'!Q63/'IPC (2005)'!Q63*100</f>
        <v>2990.5962161586226</v>
      </c>
      <c r="R63" s="291">
        <f>'salario nominal - UMN'!R63/'IPC (2005)'!R63*100</f>
        <v>1626.8219794955769</v>
      </c>
      <c r="S63" s="291">
        <f>'salario nominal - UMN'!S63/'IPC (2005)'!S63*100</f>
        <v>2900.3026564799134</v>
      </c>
      <c r="T63" s="291">
        <f>'salario nominal - UMN'!T63/'IPC (2005)'!T63*100</f>
        <v>192839.08537326058</v>
      </c>
      <c r="U63" s="291">
        <f>'salario nominal - UMN'!U63/'IPC (2005)'!U63*100</f>
        <v>2762.4715506904167</v>
      </c>
      <c r="V63" s="291">
        <f>'salario nominal - UMN'!V63/'IPC (2005)'!V63*100</f>
        <v>2884.8881383258122</v>
      </c>
      <c r="W63" s="291">
        <f>'salario nominal - UMN'!W63/'IPC (2005)'!W63*100</f>
        <v>419301.45430495805</v>
      </c>
      <c r="X63" s="291">
        <f>'salario nominal - UMN'!X63/'IPC (2005)'!X63*100</f>
        <v>7543.6945000128208</v>
      </c>
      <c r="Y63" s="291">
        <f>'salario nominal - UMN'!Y63/'IPC (2005)'!Y63*100</f>
        <v>24825.022650135073</v>
      </c>
      <c r="Z63" s="291">
        <f>'salario nominal - UMN'!Z63/'IPC (2005)'!Z63*100</f>
        <v>3023.4002333549015</v>
      </c>
      <c r="AA63" s="291">
        <f>'salario nominal - UMN'!AA63/'IPC (2005)'!AA63*100</f>
        <v>2420.4447646830954</v>
      </c>
      <c r="AB63" s="291">
        <f>'salario nominal - UMN'!AB63/'IPC (2005)'!AB63*100</f>
        <v>1608.4722475102922</v>
      </c>
      <c r="AC63" s="291">
        <f>'salario nominal - UMN'!AC63/'IPC (2005)'!AC63*100</f>
        <v>1763.8880764885118</v>
      </c>
      <c r="AD63" s="291">
        <f>'salario nominal - UMN'!AD63/'IPC (2005)'!AD63*100</f>
        <v>20481.07988104194</v>
      </c>
      <c r="AE63" s="291">
        <f>'salario nominal - UMN'!AE63/'IPC (2005)'!AE63*100</f>
        <v>70.420995001857889</v>
      </c>
      <c r="AF63" s="296"/>
      <c r="AG63" s="296"/>
      <c r="AH63" s="291">
        <f>'salario nominal - UMN'!AH63/'IPC (2005)'!AH63*100</f>
        <v>22812.084595646567</v>
      </c>
      <c r="AI63" s="296"/>
      <c r="AO63" s="291"/>
    </row>
    <row r="64" spans="1:41" ht="14.95" x14ac:dyDescent="0.25">
      <c r="A64" s="288">
        <v>1997</v>
      </c>
      <c r="B64" s="291">
        <f>'salario nominal - UMN'!B64/'IPC (2005)'!B64*100</f>
        <v>2997.8332003627038</v>
      </c>
      <c r="C64" s="291">
        <f>'salario nominal - UMN'!C64/'IPC (2005)'!C64*100</f>
        <v>1292.1939656008406</v>
      </c>
      <c r="D64" s="291">
        <f>'salario nominal - UMN'!D64/'IPC (2005)'!D64*100</f>
        <v>4166.122279051664</v>
      </c>
      <c r="E64" s="291">
        <f>'salario nominal - UMN'!E64/'IPC (2005)'!E64*100</f>
        <v>3569.7409388477568</v>
      </c>
      <c r="F64" s="291">
        <f>'salario nominal - UMN'!F64/'IPC (2005)'!F64*100</f>
        <v>1199.0774158841095</v>
      </c>
      <c r="G64" s="291">
        <f>'salario nominal - UMN'!G64/'IPC (2005)'!G64*100</f>
        <v>3706.2947588187967</v>
      </c>
      <c r="H64" s="291">
        <f>'salario nominal - UMN'!H64/'IPC (2005)'!H64*100</f>
        <v>330606.87157780654</v>
      </c>
      <c r="I64" s="291">
        <f>'salario nominal - UMN'!I64/'IPC (2005)'!I64*100</f>
        <v>1219.2444010957595</v>
      </c>
      <c r="J64" s="291">
        <f>'salario nominal - UMN'!J64/'IPC (2005)'!J64*100</f>
        <v>1164799.5441483217</v>
      </c>
      <c r="K64" s="291">
        <f>'salario nominal - UMN'!K64/'IPC (2005)'!K64*100</f>
        <v>1977883.9530227568</v>
      </c>
      <c r="L64" s="291">
        <f>'salario nominal - UMN'!L64/'IPC (2005)'!L64*100</f>
        <v>21073.543003207895</v>
      </c>
      <c r="M64" s="291">
        <f>'salario nominal - UMN'!M64/'IPC (2005)'!M64*100</f>
        <v>2598.4942453732347</v>
      </c>
      <c r="N64" s="291">
        <f>'salario nominal - UMN'!N64/'IPC (2005)'!N64*100</f>
        <v>4019.8980516694073</v>
      </c>
      <c r="O64" s="296"/>
      <c r="P64" s="291">
        <f>'salario nominal - UMN'!P64/'IPC (2005)'!P64*100</f>
        <v>2639.9385323695997</v>
      </c>
      <c r="Q64" s="291">
        <f>'salario nominal - UMN'!Q64/'IPC (2005)'!Q64*100</f>
        <v>3003.9192487605028</v>
      </c>
      <c r="R64" s="291">
        <f>'salario nominal - UMN'!R64/'IPC (2005)'!R64*100</f>
        <v>1746.5407297073987</v>
      </c>
      <c r="S64" s="291">
        <f>'salario nominal - UMN'!S64/'IPC (2005)'!S64*100</f>
        <v>2897.6792156668539</v>
      </c>
      <c r="T64" s="291">
        <f>'salario nominal - UMN'!T64/'IPC (2005)'!T64*100</f>
        <v>199251.07107680917</v>
      </c>
      <c r="U64" s="291">
        <f>'salario nominal - UMN'!U64/'IPC (2005)'!U64*100</f>
        <v>2913.5769191035324</v>
      </c>
      <c r="V64" s="291">
        <f>'salario nominal - UMN'!V64/'IPC (2005)'!V64*100</f>
        <v>2945.7237829067781</v>
      </c>
      <c r="W64" s="291">
        <f>'salario nominal - UMN'!W64/'IPC (2005)'!W64*100</f>
        <v>418949.22974346293</v>
      </c>
      <c r="X64" s="291">
        <f>'salario nominal - UMN'!X64/'IPC (2005)'!X64*100</f>
        <v>7759.3146154875212</v>
      </c>
      <c r="Y64" s="291">
        <f>'salario nominal - UMN'!Y64/'IPC (2005)'!Y64*100</f>
        <v>25002.607933842264</v>
      </c>
      <c r="Z64" s="291">
        <f>'salario nominal - UMN'!Z64/'IPC (2005)'!Z64*100</f>
        <v>3051.5806063511718</v>
      </c>
      <c r="AA64" s="291">
        <f>'salario nominal - UMN'!AA64/'IPC (2005)'!AA64*100</f>
        <v>2540.2100439131841</v>
      </c>
      <c r="AB64" s="291">
        <f>'salario nominal - UMN'!AB64/'IPC (2005)'!AB64*100</f>
        <v>1600.2258185312132</v>
      </c>
      <c r="AC64" s="291">
        <f>'salario nominal - UMN'!AC64/'IPC (2005)'!AC64*100</f>
        <v>1825.8143649694339</v>
      </c>
      <c r="AD64" s="291">
        <f>'salario nominal - UMN'!AD64/'IPC (2005)'!AD64*100</f>
        <v>20760.390918397385</v>
      </c>
      <c r="AE64" s="291">
        <f>'salario nominal - UMN'!AE64/'IPC (2005)'!AE64*100</f>
        <v>119.02893651520017</v>
      </c>
      <c r="AF64" s="296"/>
      <c r="AG64" s="296"/>
      <c r="AH64" s="291">
        <f>'salario nominal - UMN'!AH64/'IPC (2005)'!AH64*100</f>
        <v>23871.245865898934</v>
      </c>
      <c r="AI64" s="296"/>
      <c r="AO64" s="291"/>
    </row>
    <row r="65" spans="1:41" x14ac:dyDescent="0.25">
      <c r="A65" s="288">
        <v>1998</v>
      </c>
      <c r="B65" s="291">
        <f>'salario nominal - UMN'!B65/'IPC (2005)'!B65*100</f>
        <v>2992.0437416379732</v>
      </c>
      <c r="C65" s="291">
        <f>'salario nominal - UMN'!C65/'IPC (2005)'!C65*100</f>
        <v>1290.7818675332712</v>
      </c>
      <c r="D65" s="291">
        <f>'salario nominal - UMN'!D65/'IPC (2005)'!D65*100</f>
        <v>4292.0704870751215</v>
      </c>
      <c r="E65" s="291">
        <f>'salario nominal - UMN'!E65/'IPC (2005)'!E65*100</f>
        <v>3596.4903854457893</v>
      </c>
      <c r="F65" s="291">
        <f>'salario nominal - UMN'!F65/'IPC (2005)'!F65*100</f>
        <v>1210.5958993678562</v>
      </c>
      <c r="G65" s="291">
        <f>'salario nominal - UMN'!G65/'IPC (2005)'!G65*100</f>
        <v>3790.3146720651662</v>
      </c>
      <c r="H65" s="291">
        <f>'salario nominal - UMN'!H65/'IPC (2005)'!H65*100</f>
        <v>343571.15927719616</v>
      </c>
      <c r="I65" s="291">
        <f>'salario nominal - UMN'!I65/'IPC (2005)'!I65*100</f>
        <v>1280.4125816098547</v>
      </c>
      <c r="J65" s="291">
        <f>'salario nominal - UMN'!J65/'IPC (2005)'!J65*100</f>
        <v>1115560.4374820355</v>
      </c>
      <c r="K65" s="291">
        <f>'salario nominal - UMN'!K65/'IPC (2005)'!K65*100</f>
        <v>1907958.6115696696</v>
      </c>
      <c r="L65" s="291">
        <f>'salario nominal - UMN'!L65/'IPC (2005)'!L65*100</f>
        <v>21781.976714678687</v>
      </c>
      <c r="M65" s="291">
        <f>'salario nominal - UMN'!M65/'IPC (2005)'!M65*100</f>
        <v>2600.4183810219224</v>
      </c>
      <c r="N65" s="291">
        <f>'salario nominal - UMN'!N65/'IPC (2005)'!N65*100</f>
        <v>4187.2997747417467</v>
      </c>
      <c r="O65" s="291">
        <f>'salario nominal - UMN'!O65/'IPC (2005)'!O65*100</f>
        <v>461.76060610389555</v>
      </c>
      <c r="P65" s="291">
        <f>'salario nominal - UMN'!P65/'IPC (2005)'!P65*100</f>
        <v>2737.5281204855178</v>
      </c>
      <c r="Q65" s="291">
        <f>'salario nominal - UMN'!Q65/'IPC (2005)'!Q65*100</f>
        <v>3030.3885383162433</v>
      </c>
      <c r="R65" s="291">
        <f>'salario nominal - UMN'!R65/'IPC (2005)'!R65*100</f>
        <v>1727.4810866676085</v>
      </c>
      <c r="S65" s="291">
        <f>'salario nominal - UMN'!S65/'IPC (2005)'!S65*100</f>
        <v>2932.9085647069423</v>
      </c>
      <c r="T65" s="291">
        <f>'salario nominal - UMN'!T65/'IPC (2005)'!T65*100</f>
        <v>198902.24446843579</v>
      </c>
      <c r="U65" s="291">
        <f>'salario nominal - UMN'!U65/'IPC (2005)'!U65*100</f>
        <v>2907.6695733893821</v>
      </c>
      <c r="V65" s="291">
        <f>'salario nominal - UMN'!V65/'IPC (2005)'!V65*100</f>
        <v>2863.621602021436</v>
      </c>
      <c r="W65" s="291">
        <f>'salario nominal - UMN'!W65/'IPC (2005)'!W65*100</f>
        <v>411717.12224334659</v>
      </c>
      <c r="X65" s="291">
        <f>'salario nominal - UMN'!X65/'IPC (2005)'!X65*100</f>
        <v>7871.3177966763069</v>
      </c>
      <c r="Y65" s="291">
        <f>'salario nominal - UMN'!Y65/'IPC (2005)'!Y65*100</f>
        <v>26353.922866555422</v>
      </c>
      <c r="Z65" s="291">
        <f>'salario nominal - UMN'!Z65/'IPC (2005)'!Z65*100</f>
        <v>3116.2708767867625</v>
      </c>
      <c r="AA65" s="291">
        <f>'salario nominal - UMN'!AA65/'IPC (2005)'!AA65*100</f>
        <v>2592.5518374359349</v>
      </c>
      <c r="AB65" s="291">
        <f>'salario nominal - UMN'!AB65/'IPC (2005)'!AB65*100</f>
        <v>1580.3736732033617</v>
      </c>
      <c r="AC65" s="291">
        <f>'salario nominal - UMN'!AC65/'IPC (2005)'!AC65*100</f>
        <v>1845.8634925609676</v>
      </c>
      <c r="AD65" s="291">
        <f>'salario nominal - UMN'!AD65/'IPC (2005)'!AD65*100</f>
        <v>19888.170525243015</v>
      </c>
      <c r="AE65" s="291">
        <f>'salario nominal - UMN'!AE65/'IPC (2005)'!AE65*100</f>
        <v>210.24139805436656</v>
      </c>
      <c r="AF65" s="296"/>
      <c r="AG65" s="296"/>
      <c r="AH65" s="291">
        <f>'salario nominal - UMN'!AH65/'IPC (2005)'!AH65*100</f>
        <v>23589.002131417583</v>
      </c>
      <c r="AI65" s="291">
        <f>'salario nominal - UMN'!AI65/'IPC (2005)'!AI65*100</f>
        <v>1335.1523972557857</v>
      </c>
      <c r="AJ65" s="291">
        <f>'salario nominal - UMN'!AJ65/'IPC (2005)'!AJ65*100</f>
        <v>0</v>
      </c>
      <c r="AO65" s="291"/>
    </row>
    <row r="66" spans="1:41" x14ac:dyDescent="0.25">
      <c r="A66" s="288">
        <v>1999</v>
      </c>
      <c r="B66" s="291">
        <f>'salario nominal - UMN'!B66/'IPC (2005)'!B66*100</f>
        <v>3056.6189231379194</v>
      </c>
      <c r="C66" s="291">
        <f>'salario nominal - UMN'!C66/'IPC (2005)'!C66*100</f>
        <v>1302.8286530333858</v>
      </c>
      <c r="D66" s="291">
        <f>'salario nominal - UMN'!D66/'IPC (2005)'!D66*100</f>
        <v>4381.9320501686352</v>
      </c>
      <c r="E66" s="291">
        <f>'salario nominal - UMN'!E66/'IPC (2005)'!E66*100</f>
        <v>3486.6973250374976</v>
      </c>
      <c r="F66" s="291">
        <f>'salario nominal - UMN'!F66/'IPC (2005)'!F66*100</f>
        <v>1207.2613798760719</v>
      </c>
      <c r="G66" s="291">
        <f>'salario nominal - UMN'!G66/'IPC (2005)'!G66*100</f>
        <v>3811.607062750762</v>
      </c>
      <c r="H66" s="291">
        <f>'salario nominal - UMN'!H66/'IPC (2005)'!H66*100</f>
        <v>359852.36092840898</v>
      </c>
      <c r="I66" s="291">
        <f>'salario nominal - UMN'!I66/'IPC (2005)'!I66*100</f>
        <v>1365.8746289558446</v>
      </c>
      <c r="J66" s="291">
        <f>'salario nominal - UMN'!J66/'IPC (2005)'!J66*100</f>
        <v>1121760.1664724043</v>
      </c>
      <c r="K66" s="291">
        <f>'salario nominal - UMN'!K66/'IPC (2005)'!K66*100</f>
        <v>1954640.7651241526</v>
      </c>
      <c r="L66" s="291">
        <f>'salario nominal - UMN'!L66/'IPC (2005)'!L66*100</f>
        <v>22195.594181214681</v>
      </c>
      <c r="M66" s="291">
        <f>'salario nominal - UMN'!M66/'IPC (2005)'!M66*100</f>
        <v>2537.1640102452207</v>
      </c>
      <c r="N66" s="291">
        <f>'salario nominal - UMN'!N66/'IPC (2005)'!N66*100</f>
        <v>4287.8413308642448</v>
      </c>
      <c r="O66" s="291">
        <f>'salario nominal - UMN'!O66/'IPC (2005)'!O66*100</f>
        <v>485.42907990646336</v>
      </c>
      <c r="P66" s="291">
        <f>'salario nominal - UMN'!P66/'IPC (2005)'!P66*100</f>
        <v>2740.016419824788</v>
      </c>
      <c r="Q66" s="291">
        <f>'salario nominal - UMN'!Q66/'IPC (2005)'!Q66*100</f>
        <v>3079.8191552157878</v>
      </c>
      <c r="R66" s="291">
        <f>'salario nominal - UMN'!R66/'IPC (2005)'!R66*100</f>
        <v>1790.4386243602878</v>
      </c>
      <c r="S66" s="291">
        <f>'salario nominal - UMN'!S66/'IPC (2005)'!S66*100</f>
        <v>3003.8021633593016</v>
      </c>
      <c r="T66" s="291">
        <f>'salario nominal - UMN'!T66/'IPC (2005)'!T66*100</f>
        <v>190655.70679721981</v>
      </c>
      <c r="U66" s="291">
        <f>'salario nominal - UMN'!U66/'IPC (2005)'!U66*100</f>
        <v>2989.57939454285</v>
      </c>
      <c r="V66" s="291">
        <f>'salario nominal - UMN'!V66/'IPC (2005)'!V66*100</f>
        <v>2863.2234892508664</v>
      </c>
      <c r="W66" s="291">
        <f>'salario nominal - UMN'!W66/'IPC (2005)'!W66*100</f>
        <v>407985.25916340016</v>
      </c>
      <c r="X66" s="291">
        <f>'salario nominal - UMN'!X66/'IPC (2005)'!X66*100</f>
        <v>8037.3212736013184</v>
      </c>
      <c r="Y66" s="291">
        <f>'salario nominal - UMN'!Y66/'IPC (2005)'!Y66*100</f>
        <v>27224.761800913522</v>
      </c>
      <c r="Z66" s="291">
        <f>'salario nominal - UMN'!Z66/'IPC (2005)'!Z66*100</f>
        <v>3176.1561866705915</v>
      </c>
      <c r="AA66" s="296"/>
      <c r="AB66" s="291">
        <f>'salario nominal - UMN'!AB66/'IPC (2005)'!AB66*100</f>
        <v>1609.9459513244396</v>
      </c>
      <c r="AC66" s="291">
        <f>'salario nominal - UMN'!AC66/'IPC (2005)'!AC66*100</f>
        <v>1937.9764163786015</v>
      </c>
      <c r="AD66" s="291">
        <f>'salario nominal - UMN'!AD66/'IPC (2005)'!AD66*100</f>
        <v>20698.51660414529</v>
      </c>
      <c r="AE66" s="291">
        <f>'salario nominal - UMN'!AE66/'IPC (2005)'!AE66*100</f>
        <v>285.85212764876036</v>
      </c>
      <c r="AF66" s="291">
        <f>'salario nominal - UMN'!AF66/'IPC (2005)'!AF66*100</f>
        <v>6593.6594352735301</v>
      </c>
      <c r="AG66" s="296"/>
      <c r="AH66" s="291">
        <f>'salario nominal - UMN'!AH66/'IPC (2005)'!AH66*100</f>
        <v>24359.044909232158</v>
      </c>
      <c r="AI66" s="291">
        <f>'salario nominal - UMN'!AI66/'IPC (2005)'!AI66*100</f>
        <v>1238.6890442891315</v>
      </c>
      <c r="AJ66" s="291">
        <f>'salario nominal - UMN'!AJ66/'IPC (2005)'!AJ66*100</f>
        <v>0</v>
      </c>
      <c r="AO66" s="291"/>
    </row>
    <row r="67" spans="1:41" x14ac:dyDescent="0.25">
      <c r="A67" s="288">
        <v>2000</v>
      </c>
      <c r="B67" s="291">
        <f>'salario nominal - UMN'!B67/'IPC (2005)'!B67*100</f>
        <v>3121.7236889435994</v>
      </c>
      <c r="C67" s="291">
        <f>'salario nominal - UMN'!C67/'IPC (2005)'!C67*100</f>
        <v>1310.6028814295637</v>
      </c>
      <c r="D67" s="291">
        <f>'salario nominal - UMN'!D67/'IPC (2005)'!D67*100</f>
        <v>4354.8828035092374</v>
      </c>
      <c r="E67" s="291">
        <f>'salario nominal - UMN'!E67/'IPC (2005)'!E67*100</f>
        <v>3453.2306053995776</v>
      </c>
      <c r="F67" s="291">
        <f>'salario nominal - UMN'!F67/'IPC (2005)'!F67*100</f>
        <v>1200.4538436422692</v>
      </c>
      <c r="G67" s="291">
        <f>'salario nominal - UMN'!G67/'IPC (2005)'!G67*100</f>
        <v>3910.6637641283974</v>
      </c>
      <c r="H67" s="291">
        <f>'salario nominal - UMN'!H67/'IPC (2005)'!H67*100</f>
        <v>361245.4147079293</v>
      </c>
      <c r="I67" s="291">
        <f>'salario nominal - UMN'!I67/'IPC (2005)'!I67*100</f>
        <v>1417.5063246878674</v>
      </c>
      <c r="J67" s="291">
        <f>'salario nominal - UMN'!J67/'IPC (2005)'!J67*100</f>
        <v>1108470.9937492164</v>
      </c>
      <c r="K67" s="291">
        <f>'salario nominal - UMN'!K67/'IPC (2005)'!K67*100</f>
        <v>1987594.001097617</v>
      </c>
      <c r="L67" s="291">
        <f>'salario nominal - UMN'!L67/'IPC (2005)'!L67*100</f>
        <v>22342.839047138692</v>
      </c>
      <c r="M67" s="291">
        <f>'salario nominal - UMN'!M67/'IPC (2005)'!M67*100</f>
        <v>2494.9519406235145</v>
      </c>
      <c r="N67" s="291">
        <f>'salario nominal - UMN'!N67/'IPC (2005)'!N67*100</f>
        <v>4372.7739655721798</v>
      </c>
      <c r="O67" s="291">
        <f>'salario nominal - UMN'!O67/'IPC (2005)'!O67*100</f>
        <v>519.62354064031842</v>
      </c>
      <c r="P67" s="291">
        <f>'salario nominal - UMN'!P67/'IPC (2005)'!P67*100</f>
        <v>2772.6252748783868</v>
      </c>
      <c r="Q67" s="291">
        <f>'salario nominal - UMN'!Q67/'IPC (2005)'!Q67*100</f>
        <v>3080.212281665054</v>
      </c>
      <c r="R67" s="291">
        <f>'salario nominal - UMN'!R67/'IPC (2005)'!R67*100</f>
        <v>1800.1386284426612</v>
      </c>
      <c r="S67" s="291">
        <f>'salario nominal - UMN'!S67/'IPC (2005)'!S67*100</f>
        <v>3065.0508524622401</v>
      </c>
      <c r="T67" s="291">
        <f>'salario nominal - UMN'!T67/'IPC (2005)'!T67*100</f>
        <v>201058.8389032697</v>
      </c>
      <c r="U67" s="291">
        <f>'salario nominal - UMN'!U67/'IPC (2005)'!U67*100</f>
        <v>3019.2108661244847</v>
      </c>
      <c r="V67" s="291">
        <f>'salario nominal - UMN'!V67/'IPC (2005)'!V67*100</f>
        <v>2845.3690661637843</v>
      </c>
      <c r="W67" s="291">
        <f>'salario nominal - UMN'!W67/'IPC (2005)'!W67*100</f>
        <v>409879.89649666497</v>
      </c>
      <c r="X67" s="291">
        <f>'salario nominal - UMN'!X67/'IPC (2005)'!X67*100</f>
        <v>8318.5150151052821</v>
      </c>
      <c r="Y67" s="291">
        <f>'salario nominal - UMN'!Y67/'IPC (2005)'!Y67*100</f>
        <v>27836.099909345092</v>
      </c>
      <c r="Z67" s="291">
        <f>'salario nominal - UMN'!Z67/'IPC (2005)'!Z67*100</f>
        <v>3185.9310806605617</v>
      </c>
      <c r="AA67" s="291">
        <f>'salario nominal - UMN'!AA67/'IPC (2005)'!AA67*100</f>
        <v>2782.194955824516</v>
      </c>
      <c r="AB67" s="291">
        <f>'salario nominal - UMN'!AB67/'IPC (2005)'!AB67*100</f>
        <v>1647.1806699596507</v>
      </c>
      <c r="AC67" s="291">
        <f>'salario nominal - UMN'!AC67/'IPC (2005)'!AC67*100</f>
        <v>2019.8385038879017</v>
      </c>
      <c r="AD67" s="291">
        <f>'salario nominal - UMN'!AD67/'IPC (2005)'!AD67*100</f>
        <v>21478.048083257734</v>
      </c>
      <c r="AE67" s="291">
        <f>'salario nominal - UMN'!AE67/'IPC (2005)'!AE67*100</f>
        <v>484.43023748768582</v>
      </c>
      <c r="AF67" s="291">
        <f>'salario nominal - UMN'!AF67/'IPC (2005)'!AF67*100</f>
        <v>7951.8455914039123</v>
      </c>
      <c r="AG67" s="296"/>
      <c r="AH67" s="291">
        <f>'salario nominal - UMN'!AH67/'IPC (2005)'!AH67*100</f>
        <v>25835.871911691207</v>
      </c>
      <c r="AI67" s="291">
        <f>'salario nominal - UMN'!AI67/'IPC (2005)'!AI67*100</f>
        <v>1174.7048591430093</v>
      </c>
      <c r="AJ67" s="291">
        <f>'salario nominal - UMN'!AJ67/'IPC (2005)'!AJ67*100</f>
        <v>361.96843932650893</v>
      </c>
      <c r="AO67" s="291"/>
    </row>
    <row r="68" spans="1:41" x14ac:dyDescent="0.25">
      <c r="A68" s="288">
        <v>2001</v>
      </c>
      <c r="B68" s="291">
        <f>'salario nominal - UMN'!B68/'IPC (2005)'!B68*100</f>
        <v>3107.1587399317846</v>
      </c>
      <c r="C68" s="291">
        <f>'salario nominal - UMN'!C68/'IPC (2005)'!C68*100</f>
        <v>1332.2401185053968</v>
      </c>
      <c r="D68" s="291">
        <f>'salario nominal - UMN'!D68/'IPC (2005)'!D68*100</f>
        <v>4328.893278405023</v>
      </c>
      <c r="E68" s="291">
        <f>'salario nominal - UMN'!E68/'IPC (2005)'!E68*100</f>
        <v>3562.0377620198028</v>
      </c>
      <c r="F68" s="291">
        <f>'salario nominal - UMN'!F68/'IPC (2005)'!F68*100</f>
        <v>1339.2694662345402</v>
      </c>
      <c r="G68" s="291">
        <f>'salario nominal - UMN'!G68/'IPC (2005)'!G68*100</f>
        <v>3894.6529030763095</v>
      </c>
      <c r="H68" s="291">
        <f>'salario nominal - UMN'!H68/'IPC (2005)'!H68*100</f>
        <v>374786.46849018929</v>
      </c>
      <c r="I68" s="291">
        <f>'salario nominal - UMN'!I68/'IPC (2005)'!I68*100</f>
        <v>1507.6140768554455</v>
      </c>
      <c r="J68" s="291">
        <f>'salario nominal - UMN'!J68/'IPC (2005)'!J68*100</f>
        <v>1015650.3122912326</v>
      </c>
      <c r="K68" s="291">
        <f>'salario nominal - UMN'!K68/'IPC (2005)'!K68*100</f>
        <v>2058846.4513963747</v>
      </c>
      <c r="L68" s="291">
        <f>'salario nominal - UMN'!L68/'IPC (2005)'!L68*100</f>
        <v>22948.669673367844</v>
      </c>
      <c r="M68" s="291">
        <f>'salario nominal - UMN'!M68/'IPC (2005)'!M68*100</f>
        <v>2452.5294830126531</v>
      </c>
      <c r="N68" s="291">
        <f>'salario nominal - UMN'!N68/'IPC (2005)'!N68*100</f>
        <v>4386.4728961650926</v>
      </c>
      <c r="O68" s="291">
        <f>'salario nominal - UMN'!O68/'IPC (2005)'!O68*100</f>
        <v>539.53233972475039</v>
      </c>
      <c r="P68" s="291">
        <f>'salario nominal - UMN'!P68/'IPC (2005)'!P68*100</f>
        <v>2796.300740003428</v>
      </c>
      <c r="Q68" s="291">
        <f>'salario nominal - UMN'!Q68/'IPC (2005)'!Q68*100</f>
        <v>3098.5649522652748</v>
      </c>
      <c r="R68" s="291">
        <f>'salario nominal - UMN'!R68/'IPC (2005)'!R68*100</f>
        <v>1759.598785164176</v>
      </c>
      <c r="S68" s="291">
        <f>'salario nominal - UMN'!S68/'IPC (2005)'!S68*100</f>
        <v>3033.7704390630797</v>
      </c>
      <c r="T68" s="291">
        <f>'salario nominal - UMN'!T68/'IPC (2005)'!T68*100</f>
        <v>211557.36237258752</v>
      </c>
      <c r="U68" s="291">
        <f>'salario nominal - UMN'!U68/'IPC (2005)'!U68*100</f>
        <v>3099.7965947042717</v>
      </c>
      <c r="V68" s="291">
        <f>'salario nominal - UMN'!V68/'IPC (2005)'!V68*100</f>
        <v>2846.2757739168692</v>
      </c>
      <c r="W68" s="291">
        <f>'salario nominal - UMN'!W68/'IPC (2005)'!W68*100</f>
        <v>406994.63880248665</v>
      </c>
      <c r="X68" s="291">
        <f>'salario nominal - UMN'!X68/'IPC (2005)'!X68*100</f>
        <v>8612.8646795851855</v>
      </c>
      <c r="Y68" s="291">
        <f>'salario nominal - UMN'!Y68/'IPC (2005)'!Y68*100</f>
        <v>28544.947971715676</v>
      </c>
      <c r="Z68" s="291">
        <f>'salario nominal - UMN'!Z68/'IPC (2005)'!Z68*100</f>
        <v>3206.8210792720452</v>
      </c>
      <c r="AA68" s="291">
        <f>'salario nominal - UMN'!AA68/'IPC (2005)'!AA68*100</f>
        <v>2901.2689734435294</v>
      </c>
      <c r="AB68" s="291">
        <f>'salario nominal - UMN'!AB68/'IPC (2005)'!AB68*100</f>
        <v>1642.113204017641</v>
      </c>
      <c r="AC68" s="291">
        <f>'salario nominal - UMN'!AC68/'IPC (2005)'!AC68*100</f>
        <v>2084.2533078232286</v>
      </c>
      <c r="AD68" s="291">
        <f>'salario nominal - UMN'!AD68/'IPC (2005)'!AD68*100</f>
        <v>22174.380005805982</v>
      </c>
      <c r="AE68" s="291">
        <f>'salario nominal - UMN'!AE68/'IPC (2005)'!AE68*100</f>
        <v>726.78527755510402</v>
      </c>
      <c r="AF68" s="291">
        <f>'salario nominal - UMN'!AF68/'IPC (2005)'!AF68*100</f>
        <v>8384.5249779520509</v>
      </c>
      <c r="AG68" s="296"/>
      <c r="AH68" s="291">
        <f>'salario nominal - UMN'!AH68/'IPC (2005)'!AH68*100</f>
        <v>26146.428956978343</v>
      </c>
      <c r="AI68" s="291">
        <f>'salario nominal - UMN'!AI68/'IPC (2005)'!AI68*100</f>
        <v>1045.8453476555524</v>
      </c>
      <c r="AJ68" s="291">
        <f>'salario nominal - UMN'!AJ68/'IPC (2005)'!AJ68*100</f>
        <v>408.91795676965137</v>
      </c>
      <c r="AO68" s="291"/>
    </row>
    <row r="69" spans="1:41" x14ac:dyDescent="0.25">
      <c r="A69" s="288">
        <v>2002</v>
      </c>
      <c r="B69" s="291">
        <f>'salario nominal - UMN'!B69/'IPC (2005)'!B69*100</f>
        <v>3111.3319355294789</v>
      </c>
      <c r="C69" s="291">
        <f>'salario nominal - UMN'!C69/'IPC (2005)'!C69*100</f>
        <v>1079.7667909018483</v>
      </c>
      <c r="D69" s="291">
        <f>'salario nominal - UMN'!D69/'IPC (2005)'!D69*100</f>
        <v>4383.4344717950244</v>
      </c>
      <c r="E69" s="291">
        <f>'salario nominal - UMN'!E69/'IPC (2005)'!E69*100</f>
        <v>3664.0822090991956</v>
      </c>
      <c r="F69" s="291">
        <f>'salario nominal - UMN'!F69/'IPC (2005)'!F69*100</f>
        <v>1327.2534177693253</v>
      </c>
      <c r="G69" s="291">
        <f>'salario nominal - UMN'!G69/'IPC (2005)'!G69*100</f>
        <v>3860.4379929682523</v>
      </c>
      <c r="H69" s="291">
        <f>'salario nominal - UMN'!H69/'IPC (2005)'!H69*100</f>
        <v>383420.3550888985</v>
      </c>
      <c r="I69" s="291">
        <f>'salario nominal - UMN'!I69/'IPC (2005)'!I69*100</f>
        <v>1656.5634232647762</v>
      </c>
      <c r="J69" s="291">
        <f>'salario nominal - UMN'!J69/'IPC (2005)'!J69*100</f>
        <v>1043386.8647783423</v>
      </c>
      <c r="K69" s="291">
        <f>'salario nominal - UMN'!K69/'IPC (2005)'!K69*100</f>
        <v>2126766.9437511577</v>
      </c>
      <c r="L69" s="291">
        <f>'salario nominal - UMN'!L69/'IPC (2005)'!L69*100</f>
        <v>23302.669614480954</v>
      </c>
      <c r="M69" s="291">
        <f>'salario nominal - UMN'!M69/'IPC (2005)'!M69*100</f>
        <v>2406.0322153762886</v>
      </c>
      <c r="N69" s="291">
        <f>'salario nominal - UMN'!N69/'IPC (2005)'!N69*100</f>
        <v>4396.015736200944</v>
      </c>
      <c r="O69" s="291">
        <f>'salario nominal - UMN'!O69/'IPC (2005)'!O69*100</f>
        <v>572.34100663085712</v>
      </c>
      <c r="P69" s="291">
        <f>'salario nominal - UMN'!P69/'IPC (2005)'!P69*100</f>
        <v>2829.2274298020243</v>
      </c>
      <c r="Q69" s="291">
        <f>'salario nominal - UMN'!Q69/'IPC (2005)'!Q69*100</f>
        <v>3137.7365045950264</v>
      </c>
      <c r="R69" s="291">
        <f>'salario nominal - UMN'!R69/'IPC (2005)'!R69*100</f>
        <v>1911.437026494556</v>
      </c>
      <c r="S69" s="291">
        <f>'salario nominal - UMN'!S69/'IPC (2005)'!S69*100</f>
        <v>3050.5614931413402</v>
      </c>
      <c r="T69" s="291">
        <f>'salario nominal - UMN'!T69/'IPC (2005)'!T69*100</f>
        <v>222240.73151767757</v>
      </c>
      <c r="U69" s="291">
        <f>'salario nominal - UMN'!U69/'IPC (2005)'!U69*100</f>
        <v>3108.1816391092671</v>
      </c>
      <c r="V69" s="291">
        <f>'salario nominal - UMN'!V69/'IPC (2005)'!V69*100</f>
        <v>2846.0356047797513</v>
      </c>
      <c r="W69" s="291">
        <f>'salario nominal - UMN'!W69/'IPC (2005)'!W69*100</f>
        <v>399529.61323760264</v>
      </c>
      <c r="X69" s="291">
        <f>'salario nominal - UMN'!X69/'IPC (2005)'!X69*100</f>
        <v>8625.9641424109814</v>
      </c>
      <c r="Y69" s="291">
        <f>'salario nominal - UMN'!Y69/'IPC (2005)'!Y69*100</f>
        <v>29374.435942990625</v>
      </c>
      <c r="Z69" s="291">
        <f>'salario nominal - UMN'!Z69/'IPC (2005)'!Z69*100</f>
        <v>3205.6055386096582</v>
      </c>
      <c r="AA69" s="291">
        <f>'salario nominal - UMN'!AA69/'IPC (2005)'!AA69*100</f>
        <v>2916.109475553531</v>
      </c>
      <c r="AB69" s="291">
        <f>'salario nominal - UMN'!AB69/'IPC (2005)'!AB69*100</f>
        <v>1646.3640968649784</v>
      </c>
      <c r="AC69" s="291">
        <f>'salario nominal - UMN'!AC69/'IPC (2005)'!AC69*100</f>
        <v>2106.9347938442279</v>
      </c>
      <c r="AD69" s="291">
        <f>'salario nominal - UMN'!AD69/'IPC (2005)'!AD69*100</f>
        <v>23373.764079383007</v>
      </c>
      <c r="AE69" s="291">
        <f>'salario nominal - UMN'!AE69/'IPC (2005)'!AE69*100</f>
        <v>874.97540867142209</v>
      </c>
      <c r="AF69" s="291">
        <f>'salario nominal - UMN'!AF69/'IPC (2005)'!AF69*100</f>
        <v>9278.8082250200023</v>
      </c>
      <c r="AG69" s="296"/>
      <c r="AH69" s="291">
        <f>'salario nominal - UMN'!AH69/'IPC (2005)'!AH69*100</f>
        <v>26398.414117429416</v>
      </c>
      <c r="AI69" s="291">
        <f>'salario nominal - UMN'!AI69/'IPC (2005)'!AI69*100</f>
        <v>1014.7102822656564</v>
      </c>
      <c r="AJ69" s="291">
        <f>'salario nominal - UMN'!AJ69/'IPC (2005)'!AJ69*100</f>
        <v>432.06834568654432</v>
      </c>
      <c r="AO69" s="291"/>
    </row>
    <row r="70" spans="1:41" x14ac:dyDescent="0.25">
      <c r="A70" s="288">
        <v>2003</v>
      </c>
      <c r="B70" s="291">
        <f>'salario nominal - UMN'!B70/'IPC (2005)'!B70*100</f>
        <v>3133.3624293382918</v>
      </c>
      <c r="C70" s="291">
        <f>'salario nominal - UMN'!C70/'IPC (2005)'!C70*100</f>
        <v>1048.1964127726042</v>
      </c>
      <c r="D70" s="291">
        <f>'salario nominal - UMN'!D70/'IPC (2005)'!D70*100</f>
        <v>4436.4184531525816</v>
      </c>
      <c r="E70" s="291">
        <f>'salario nominal - UMN'!E70/'IPC (2005)'!E70*100</f>
        <v>3656.1222057408763</v>
      </c>
      <c r="F70" s="291">
        <f>'salario nominal - UMN'!F70/'IPC (2005)'!F70*100</f>
        <v>1300.8409066759343</v>
      </c>
      <c r="G70" s="291">
        <f>'salario nominal - UMN'!G70/'IPC (2005)'!G70*100</f>
        <v>3816.5896773541535</v>
      </c>
      <c r="H70" s="291">
        <f>'salario nominal - UMN'!H70/'IPC (2005)'!H70*100</f>
        <v>396041.90690109483</v>
      </c>
      <c r="I70" s="291">
        <f>'salario nominal - UMN'!I70/'IPC (2005)'!I70*100</f>
        <v>1750.2766592324128</v>
      </c>
      <c r="J70" s="291">
        <f>'salario nominal - UMN'!J70/'IPC (2005)'!J70*100</f>
        <v>1016373.949181275</v>
      </c>
      <c r="K70" s="291">
        <f>'salario nominal - UMN'!K70/'IPC (2005)'!K70*100</f>
        <v>2201515.6823532879</v>
      </c>
      <c r="L70" s="291">
        <f>'salario nominal - UMN'!L70/'IPC (2005)'!L70*100</f>
        <v>23628.519546119256</v>
      </c>
      <c r="M70" s="291">
        <f>'salario nominal - UMN'!M70/'IPC (2005)'!M70*100</f>
        <v>2357.7394494542664</v>
      </c>
      <c r="N70" s="291">
        <f>'salario nominal - UMN'!N70/'IPC (2005)'!N70*100</f>
        <v>4421.009281498461</v>
      </c>
      <c r="O70" s="291">
        <f>'salario nominal - UMN'!O70/'IPC (2005)'!O70*100</f>
        <v>627.5861051893296</v>
      </c>
      <c r="P70" s="291">
        <f>'salario nominal - UMN'!P70/'IPC (2005)'!P70*100</f>
        <v>2882.1650440743815</v>
      </c>
      <c r="Q70" s="291">
        <f>'salario nominal - UMN'!Q70/'IPC (2005)'!Q70*100</f>
        <v>3160.6748440096057</v>
      </c>
      <c r="R70" s="291">
        <f>'salario nominal - UMN'!R70/'IPC (2005)'!R70*100</f>
        <v>1983.4203458015793</v>
      </c>
      <c r="S70" s="291">
        <f>'salario nominal - UMN'!S70/'IPC (2005)'!S70*100</f>
        <v>3084.3869543771443</v>
      </c>
      <c r="T70" s="291">
        <f>'salario nominal - UMN'!T70/'IPC (2005)'!T70*100</f>
        <v>235798.23263795592</v>
      </c>
      <c r="U70" s="291">
        <f>'salario nominal - UMN'!U70/'IPC (2005)'!U70*100</f>
        <v>3198.9797079103391</v>
      </c>
      <c r="V70" s="291">
        <f>'salario nominal - UMN'!V70/'IPC (2005)'!V70*100</f>
        <v>2852.0300149873988</v>
      </c>
      <c r="W70" s="291">
        <f>'salario nominal - UMN'!W70/'IPC (2005)'!W70*100</f>
        <v>396822.84551223705</v>
      </c>
      <c r="X70" s="291">
        <f>'salario nominal - UMN'!X70/'IPC (2005)'!X70*100</f>
        <v>8658.6247485313688</v>
      </c>
      <c r="Y70" s="291">
        <f>'salario nominal - UMN'!Y70/'IPC (2005)'!Y70*100</f>
        <v>29739.315226449791</v>
      </c>
      <c r="Z70" s="291">
        <f>'salario nominal - UMN'!Z70/'IPC (2005)'!Z70*100</f>
        <v>3308.8651561386237</v>
      </c>
      <c r="AA70" s="291">
        <f>'salario nominal - UMN'!AA70/'IPC (2005)'!AA70*100</f>
        <v>2947.2922247292813</v>
      </c>
      <c r="AB70" s="291">
        <f>'salario nominal - UMN'!AB70/'IPC (2005)'!AB70*100</f>
        <v>1643.9057240890097</v>
      </c>
      <c r="AC70" s="291">
        <f>'salario nominal - UMN'!AC70/'IPC (2005)'!AC70*100</f>
        <v>2182.6765061361039</v>
      </c>
      <c r="AD70" s="291">
        <f>'salario nominal - UMN'!AD70/'IPC (2005)'!AD70*100</f>
        <v>25103.633119105951</v>
      </c>
      <c r="AE70" s="291">
        <f>'salario nominal - UMN'!AE70/'IPC (2005)'!AE70*100</f>
        <v>1100.3973824500524</v>
      </c>
      <c r="AF70" s="291">
        <f>'salario nominal - UMN'!AF70/'IPC (2005)'!AF70*100</f>
        <v>10050.038730785092</v>
      </c>
      <c r="AG70" s="296"/>
      <c r="AH70" s="291">
        <f>'salario nominal - UMN'!AH70/'IPC (2005)'!AH70*100</f>
        <v>26780.23703749842</v>
      </c>
      <c r="AI70" s="291">
        <f>'salario nominal - UMN'!AI70/'IPC (2005)'!AI70*100</f>
        <v>1089.8759199655246</v>
      </c>
      <c r="AJ70" s="291">
        <f>'salario nominal - UMN'!AJ70/'IPC (2005)'!AJ70*100</f>
        <v>449.43573262320717</v>
      </c>
      <c r="AO70" s="291"/>
    </row>
    <row r="71" spans="1:41" x14ac:dyDescent="0.25">
      <c r="A71" s="288">
        <v>2004</v>
      </c>
      <c r="B71" s="291">
        <f>'salario nominal - UMN'!B71/'IPC (2005)'!B71*100</f>
        <v>3116.8316734774571</v>
      </c>
      <c r="C71" s="291">
        <f>'salario nominal - UMN'!C71/'IPC (2005)'!C71*100</f>
        <v>1135.028097253128</v>
      </c>
      <c r="D71" s="291">
        <f>'salario nominal - UMN'!D71/'IPC (2005)'!D71*100</f>
        <v>4569.913630214206</v>
      </c>
      <c r="E71" s="291">
        <f>'salario nominal - UMN'!E71/'IPC (2005)'!E71*100</f>
        <v>3623.2816274549618</v>
      </c>
      <c r="F71" s="291">
        <f>'salario nominal - UMN'!F71/'IPC (2005)'!F71*100</f>
        <v>1313.1057054774731</v>
      </c>
      <c r="G71" s="291">
        <f>'salario nominal - UMN'!G71/'IPC (2005)'!G71*100</f>
        <v>3883.2761836706377</v>
      </c>
      <c r="H71" s="291">
        <f>'salario nominal - UMN'!H71/'IPC (2005)'!H71*100</f>
        <v>409803.34867319814</v>
      </c>
      <c r="I71" s="291">
        <f>'salario nominal - UMN'!I71/'IPC (2005)'!I71*100</f>
        <v>1819.1357705635055</v>
      </c>
      <c r="J71" s="291">
        <f>'salario nominal - UMN'!J71/'IPC (2005)'!J71*100</f>
        <v>1073208.5694347729</v>
      </c>
      <c r="K71" s="291">
        <f>'salario nominal - UMN'!K71/'IPC (2005)'!K71*100</f>
        <v>2228233.8280189093</v>
      </c>
      <c r="L71" s="291">
        <f>'salario nominal - UMN'!L71/'IPC (2005)'!L71*100</f>
        <v>23800.8811612754</v>
      </c>
      <c r="M71" s="291">
        <f>'salario nominal - UMN'!M71/'IPC (2005)'!M71*100</f>
        <v>2347.0077356484821</v>
      </c>
      <c r="N71" s="291">
        <f>'salario nominal - UMN'!N71/'IPC (2005)'!N71*100</f>
        <v>4504.8885796389277</v>
      </c>
      <c r="O71" s="291">
        <f>'salario nominal - UMN'!O71/'IPC (2005)'!O71*100</f>
        <v>682.49522349123515</v>
      </c>
      <c r="P71" s="291">
        <f>'salario nominal - UMN'!P71/'IPC (2005)'!P71*100</f>
        <v>2992.1411279559502</v>
      </c>
      <c r="Q71" s="291">
        <f>'salario nominal - UMN'!Q71/'IPC (2005)'!Q71*100</f>
        <v>3201.1479131315127</v>
      </c>
      <c r="R71" s="291">
        <f>'salario nominal - UMN'!R71/'IPC (2005)'!R71*100</f>
        <v>1981.0306692395059</v>
      </c>
      <c r="S71" s="291">
        <f>'salario nominal - UMN'!S71/'IPC (2005)'!S71*100</f>
        <v>3110.4971388907989</v>
      </c>
      <c r="T71" s="291">
        <f>'salario nominal - UMN'!T71/'IPC (2005)'!T71*100</f>
        <v>247148.67866543736</v>
      </c>
      <c r="U71" s="291">
        <f>'salario nominal - UMN'!U71/'IPC (2005)'!U71*100</f>
        <v>3301.7924446067304</v>
      </c>
      <c r="V71" s="291">
        <f>'salario nominal - UMN'!V71/'IPC (2005)'!V71*100</f>
        <v>2879.4554386472059</v>
      </c>
      <c r="W71" s="291">
        <f>'salario nominal - UMN'!W71/'IPC (2005)'!W71*100</f>
        <v>394740.60902424663</v>
      </c>
      <c r="X71" s="291">
        <f>'salario nominal - UMN'!X71/'IPC (2005)'!X71*100</f>
        <v>8594.4386455194071</v>
      </c>
      <c r="Y71" s="291">
        <f>'salario nominal - UMN'!Y71/'IPC (2005)'!Y71*100</f>
        <v>30941.708882150429</v>
      </c>
      <c r="Z71" s="291">
        <f>'salario nominal - UMN'!Z71/'IPC (2005)'!Z71*100</f>
        <v>3383.4064038239349</v>
      </c>
      <c r="AA71" s="291">
        <f>'salario nominal - UMN'!AA71/'IPC (2005)'!AA71*100</f>
        <v>2916.9548753132608</v>
      </c>
      <c r="AB71" s="291">
        <f>'salario nominal - UMN'!AB71/'IPC (2005)'!AB71*100</f>
        <v>1658.1981046898709</v>
      </c>
      <c r="AC71" s="291">
        <f>'salario nominal - UMN'!AC71/'IPC (2005)'!AC71*100</f>
        <v>2270.5849475238369</v>
      </c>
      <c r="AD71" s="291">
        <f>'salario nominal - UMN'!AD71/'IPC (2005)'!AD71*100</f>
        <v>26421.191145687895</v>
      </c>
      <c r="AE71" s="291">
        <f>'salario nominal - UMN'!AE71/'IPC (2005)'!AE71*100</f>
        <v>1257.9898186406231</v>
      </c>
      <c r="AF71" s="291">
        <f>'salario nominal - UMN'!AF71/'IPC (2005)'!AF71*100</f>
        <v>11256.311549082311</v>
      </c>
      <c r="AG71" s="296"/>
      <c r="AH71" s="291">
        <f>'salario nominal - UMN'!AH71/'IPC (2005)'!AH71*100</f>
        <v>27774.433821429415</v>
      </c>
      <c r="AI71" s="291">
        <f>'salario nominal - UMN'!AI71/'IPC (2005)'!AI71*100</f>
        <v>1190.2612346900803</v>
      </c>
      <c r="AJ71" s="291">
        <f>'salario nominal - UMN'!AJ71/'IPC (2005)'!AJ71*100</f>
        <v>475.65429645539564</v>
      </c>
      <c r="AO71" s="291"/>
    </row>
    <row r="72" spans="1:41" x14ac:dyDescent="0.25">
      <c r="A72" s="288">
        <v>2005</v>
      </c>
      <c r="B72" s="291">
        <f>'salario nominal - UMN'!B72/'IPC (2005)'!B72*100</f>
        <v>3010.9786703080122</v>
      </c>
      <c r="C72" s="291">
        <f>'salario nominal - UMN'!C72/'IPC (2005)'!C72*100</f>
        <v>1237.8168948596613</v>
      </c>
      <c r="D72" s="291">
        <f>'salario nominal - UMN'!D72/'IPC (2005)'!D72*100</f>
        <v>4607.8661259054907</v>
      </c>
      <c r="E72" s="291">
        <f>'salario nominal - UMN'!E72/'IPC (2005)'!E72*100</f>
        <v>3576.0493448706688</v>
      </c>
      <c r="F72" s="291">
        <f>'salario nominal - UMN'!F72/'IPC (2005)'!F72*100</f>
        <v>1308.8709922361966</v>
      </c>
      <c r="G72" s="291">
        <f>'salario nominal - UMN'!G72/'IPC (2005)'!G72*100</f>
        <v>3957.5129379912382</v>
      </c>
      <c r="H72" s="291">
        <f>'salario nominal - UMN'!H72/'IPC (2005)'!H72*100</f>
        <v>415977.4869826904</v>
      </c>
      <c r="I72" s="291">
        <f>'salario nominal - UMN'!I72/'IPC (2005)'!I72*100</f>
        <v>1983.1594810212735</v>
      </c>
      <c r="J72" s="291">
        <f>'salario nominal - UMN'!J72/'IPC (2005)'!J72*100</f>
        <v>1061136.9091663251</v>
      </c>
      <c r="K72" s="291">
        <f>'salario nominal - UMN'!K72/'IPC (2005)'!K72*100</f>
        <v>2288465.7299897079</v>
      </c>
      <c r="L72" s="291">
        <f>'salario nominal - UMN'!L72/'IPC (2005)'!L72*100</f>
        <v>24430.575890678378</v>
      </c>
      <c r="M72" s="291">
        <f>'salario nominal - UMN'!M72/'IPC (2005)'!M72*100</f>
        <v>2305.8861468416844</v>
      </c>
      <c r="N72" s="291">
        <f>'salario nominal - UMN'!N72/'IPC (2005)'!N72*100</f>
        <v>4497.4612788797558</v>
      </c>
      <c r="O72" s="291">
        <f>'salario nominal - UMN'!O72/'IPC (2005)'!O72*100</f>
        <v>725.16042631385517</v>
      </c>
      <c r="P72" s="291">
        <f>'salario nominal - UMN'!P72/'IPC (2005)'!P72*100</f>
        <v>3075.5139102480043</v>
      </c>
      <c r="Q72" s="291">
        <f>'salario nominal - UMN'!Q72/'IPC (2005)'!Q72*100</f>
        <v>3243.8045825767608</v>
      </c>
      <c r="R72" s="291">
        <f>'salario nominal - UMN'!R72/'IPC (2005)'!R72*100</f>
        <v>2001.0455308859089</v>
      </c>
      <c r="S72" s="291">
        <f>'salario nominal - UMN'!S72/'IPC (2005)'!S72*100</f>
        <v>3278.5886277063964</v>
      </c>
      <c r="T72" s="291">
        <f>'salario nominal - UMN'!T72/'IPC (2005)'!T72*100</f>
        <v>258008.96880962813</v>
      </c>
      <c r="U72" s="291">
        <f>'salario nominal - UMN'!U72/'IPC (2005)'!U72*100</f>
        <v>3404.6558289848804</v>
      </c>
      <c r="V72" s="291">
        <f>'salario nominal - UMN'!V72/'IPC (2005)'!V72*100</f>
        <v>2888.2198097488003</v>
      </c>
      <c r="W72" s="291">
        <f>'salario nominal - UMN'!W72/'IPC (2005)'!W72*100</f>
        <v>398342.91365350148</v>
      </c>
      <c r="X72" s="291">
        <f>'salario nominal - UMN'!X72/'IPC (2005)'!X72*100</f>
        <v>8343.7106493592109</v>
      </c>
      <c r="Y72" s="291">
        <f>'salario nominal - UMN'!Y72/'IPC (2005)'!Y72*100</f>
        <v>32175.585786288728</v>
      </c>
      <c r="Z72" s="291">
        <f>'salario nominal - UMN'!Z72/'IPC (2005)'!Z72*100</f>
        <v>3426.5486725663723</v>
      </c>
      <c r="AA72" s="291">
        <f>'salario nominal - UMN'!AA72/'IPC (2005)'!AA72*100</f>
        <v>2907.3881154972532</v>
      </c>
      <c r="AB72" s="291">
        <f>'salario nominal - UMN'!AB72/'IPC (2005)'!AB72*100</f>
        <v>1687.6670653028414</v>
      </c>
      <c r="AC72" s="291">
        <f>'salario nominal - UMN'!AC72/'IPC (2005)'!AC72*100</f>
        <v>2317.3877103266864</v>
      </c>
      <c r="AD72" s="291">
        <f>'salario nominal - UMN'!AD72/'IPC (2005)'!AD72*100</f>
        <v>27086.288637870428</v>
      </c>
      <c r="AE72" s="291">
        <f>'salario nominal - UMN'!AE72/'IPC (2005)'!AE72*100</f>
        <v>1599.044748391706</v>
      </c>
      <c r="AF72" s="291">
        <f>'salario nominal - UMN'!AF72/'IPC (2005)'!AF72*100</f>
        <v>11919.158364313624</v>
      </c>
      <c r="AG72" s="296"/>
      <c r="AH72" s="291">
        <f>'salario nominal - UMN'!AH72/'IPC (2005)'!AH72*100</f>
        <v>28347.2487893984</v>
      </c>
      <c r="AI72" s="291">
        <f>'salario nominal - UMN'!AI72/'IPC (2005)'!AI72*100</f>
        <v>1237.4268472978513</v>
      </c>
      <c r="AJ72" s="291">
        <f>'salario nominal - UMN'!AJ72/'IPC (2005)'!AJ72*100</f>
        <v>518.68467468637891</v>
      </c>
      <c r="AO72" s="291"/>
    </row>
    <row r="73" spans="1:41" x14ac:dyDescent="0.25">
      <c r="A73" s="288">
        <v>2006</v>
      </c>
      <c r="B73" s="291">
        <f>'salario nominal - UMN'!B73/'IPC (2005)'!B73*100</f>
        <v>2942.4189102596379</v>
      </c>
      <c r="C73" s="291">
        <f>'salario nominal - UMN'!C73/'IPC (2005)'!C73*100</f>
        <v>1381.3046488448097</v>
      </c>
      <c r="D73" s="291">
        <f>'salario nominal - UMN'!D73/'IPC (2005)'!D73*100</f>
        <v>4717.1260805430184</v>
      </c>
      <c r="E73" s="291">
        <f>'salario nominal - UMN'!E73/'IPC (2005)'!E73*100</f>
        <v>3650.3894973800825</v>
      </c>
      <c r="F73" s="291">
        <f>'salario nominal - UMN'!F73/'IPC (2005)'!F73*100</f>
        <v>1356.3736579848744</v>
      </c>
      <c r="G73" s="291">
        <f>'salario nominal - UMN'!G73/'IPC (2005)'!G73*100</f>
        <v>4050.7744167313745</v>
      </c>
      <c r="H73" s="291">
        <f>'salario nominal - UMN'!H73/'IPC (2005)'!H73*100</f>
        <v>430018.33729461225</v>
      </c>
      <c r="I73" s="291">
        <f>'salario nominal - UMN'!I73/'IPC (2005)'!I73*100</f>
        <v>2166.8506455373945</v>
      </c>
      <c r="J73" s="291">
        <f>'salario nominal - UMN'!J73/'IPC (2005)'!J73*100</f>
        <v>1111787.7591829128</v>
      </c>
      <c r="K73" s="291">
        <f>'salario nominal - UMN'!K73/'IPC (2005)'!K73*100</f>
        <v>2316582.0148695614</v>
      </c>
      <c r="L73" s="291">
        <f>'salario nominal - UMN'!L73/'IPC (2005)'!L73*100</f>
        <v>24905.497768707774</v>
      </c>
      <c r="M73" s="291">
        <f>'salario nominal - UMN'!M73/'IPC (2005)'!M73*100</f>
        <v>2316.1371525603759</v>
      </c>
      <c r="N73" s="291">
        <f>'salario nominal - UMN'!N73/'IPC (2005)'!N73*100</f>
        <v>4522.0654349829756</v>
      </c>
      <c r="O73" s="291">
        <f>'salario nominal - UMN'!O73/'IPC (2005)'!O73*100</f>
        <v>788.96212041083231</v>
      </c>
      <c r="P73" s="291">
        <f>'salario nominal - UMN'!P73/'IPC (2005)'!P73*100</f>
        <v>3134.7710571961265</v>
      </c>
      <c r="Q73" s="291">
        <f>'salario nominal - UMN'!Q73/'IPC (2005)'!Q73*100</f>
        <v>3294.7756402353448</v>
      </c>
      <c r="R73" s="291">
        <f>'salario nominal - UMN'!R73/'IPC (2005)'!R73*100</f>
        <v>2037.7564740132414</v>
      </c>
      <c r="S73" s="291">
        <f>'salario nominal - UMN'!S73/'IPC (2005)'!S73*100</f>
        <v>3306.0569776173297</v>
      </c>
      <c r="T73" s="291">
        <f>'salario nominal - UMN'!T73/'IPC (2005)'!T73*100</f>
        <v>259399.16702537754</v>
      </c>
      <c r="U73" s="291">
        <f>'salario nominal - UMN'!U73/'IPC (2005)'!U73*100</f>
        <v>3411.6254896533342</v>
      </c>
      <c r="V73" s="291">
        <f>'salario nominal - UMN'!V73/'IPC (2005)'!V73*100</f>
        <v>2900.0367672604798</v>
      </c>
      <c r="W73" s="291">
        <f>'salario nominal - UMN'!W73/'IPC (2005)'!W73*100</f>
        <v>396582.81555307878</v>
      </c>
      <c r="X73" s="291">
        <f>'salario nominal - UMN'!X73/'IPC (2005)'!X73*100</f>
        <v>8397.3292120373353</v>
      </c>
      <c r="Y73" s="291">
        <f>'salario nominal - UMN'!Y73/'IPC (2005)'!Y73*100</f>
        <v>33673.781889337493</v>
      </c>
      <c r="Z73" s="291">
        <f>'salario nominal - UMN'!Z73/'IPC (2005)'!Z73*100</f>
        <v>3423.8955331895454</v>
      </c>
      <c r="AA73" s="291">
        <f>'salario nominal - UMN'!AA73/'IPC (2005)'!AA73*100</f>
        <v>2923.563619698386</v>
      </c>
      <c r="AB73" s="291">
        <f>'salario nominal - UMN'!AB73/'IPC (2005)'!AB73*100</f>
        <v>1647.4031742733412</v>
      </c>
      <c r="AC73" s="291">
        <f>'salario nominal - UMN'!AC73/'IPC (2005)'!AC73*100</f>
        <v>2390.5850928629684</v>
      </c>
      <c r="AD73" s="291">
        <f>'salario nominal - UMN'!AD73/'IPC (2005)'!AD73*100</f>
        <v>28013.0762520352</v>
      </c>
      <c r="AE73" s="291">
        <f>'salario nominal - UMN'!AE73/'IPC (2005)'!AE73*100</f>
        <v>1788.3548863929238</v>
      </c>
      <c r="AF73" s="291">
        <f>'salario nominal - UMN'!AF73/'IPC (2005)'!AF73*100</f>
        <v>13549.264661260204</v>
      </c>
      <c r="AG73" s="296"/>
      <c r="AH73" s="291">
        <f>'salario nominal - UMN'!AH73/'IPC (2005)'!AH73*100</f>
        <v>28686.516043645854</v>
      </c>
      <c r="AI73" s="291">
        <f>'salario nominal - UMN'!AI73/'IPC (2005)'!AI73*100</f>
        <v>1244.2288061099805</v>
      </c>
      <c r="AJ73" s="291">
        <f>'salario nominal - UMN'!AJ73/'IPC (2005)'!AJ73*100</f>
        <v>549.36805843861305</v>
      </c>
      <c r="AO73" s="291"/>
    </row>
    <row r="74" spans="1:41" x14ac:dyDescent="0.25">
      <c r="A74" s="288">
        <v>2007</v>
      </c>
      <c r="B74" s="291">
        <f>'salario nominal - UMN'!B74/'IPC (2005)'!B74*100</f>
        <v>2890.3794171423001</v>
      </c>
      <c r="C74" s="291">
        <f>'salario nominal - UMN'!C74/'IPC (2005)'!C74*100</f>
        <v>1429.3878816689364</v>
      </c>
      <c r="D74" s="291">
        <f>'salario nominal - UMN'!D74/'IPC (2005)'!D74*100</f>
        <v>4847.9706615238183</v>
      </c>
      <c r="E74" s="291">
        <f>'salario nominal - UMN'!E74/'IPC (2005)'!E74*100</f>
        <v>3667.9513669578469</v>
      </c>
      <c r="F74" s="291">
        <f>'salario nominal - UMN'!F74/'IPC (2005)'!F74*100</f>
        <v>1443.3364793172825</v>
      </c>
      <c r="G74" s="291">
        <f>'salario nominal - UMN'!G74/'IPC (2005)'!G74*100</f>
        <v>4122.986473229761</v>
      </c>
      <c r="H74" s="291">
        <f>'salario nominal - UMN'!H74/'IPC (2005)'!H74*100</f>
        <v>438805.46908972447</v>
      </c>
      <c r="I74" s="291">
        <f>'salario nominal - UMN'!I74/'IPC (2005)'!I74*100</f>
        <v>2430.8978749998482</v>
      </c>
      <c r="J74" s="291">
        <f>'salario nominal - UMN'!J74/'IPC (2005)'!J74*100</f>
        <v>1145684.5909941171</v>
      </c>
      <c r="K74" s="291">
        <f>'salario nominal - UMN'!K74/'IPC (2005)'!K74*100</f>
        <v>2361120.4758391194</v>
      </c>
      <c r="L74" s="291">
        <f>'salario nominal - UMN'!L74/'IPC (2005)'!L74*100</f>
        <v>25884.017987320687</v>
      </c>
      <c r="M74" s="291">
        <f>'salario nominal - UMN'!M74/'IPC (2005)'!M74*100</f>
        <v>2347.1182628354391</v>
      </c>
      <c r="N74" s="291">
        <f>'salario nominal - UMN'!N74/'IPC (2005)'!N74*100</f>
        <v>4569.9234502054233</v>
      </c>
      <c r="O74" s="291">
        <f>'salario nominal - UMN'!O74/'IPC (2005)'!O74*100</f>
        <v>923.46742214956748</v>
      </c>
      <c r="P74" s="291">
        <f>'salario nominal - UMN'!P74/'IPC (2005)'!P74*100</f>
        <v>3156.3386521384605</v>
      </c>
      <c r="Q74" s="291">
        <f>'salario nominal - UMN'!Q74/'IPC (2005)'!Q74*100</f>
        <v>3328.6381805852102</v>
      </c>
      <c r="R74" s="291">
        <f>'salario nominal - UMN'!R74/'IPC (2005)'!R74*100</f>
        <v>2086.3832733800405</v>
      </c>
      <c r="S74" s="291">
        <f>'salario nominal - UMN'!S74/'IPC (2005)'!S74*100</f>
        <v>3352.515580854903</v>
      </c>
      <c r="T74" s="291">
        <f>'salario nominal - UMN'!T74/'IPC (2005)'!T74*100</f>
        <v>255382.73145320296</v>
      </c>
      <c r="U74" s="291">
        <f>'salario nominal - UMN'!U74/'IPC (2005)'!U74*100</f>
        <v>3278.403917005433</v>
      </c>
      <c r="V74" s="291">
        <f>'salario nominal - UMN'!V74/'IPC (2005)'!V74*100</f>
        <v>2926.4946987581184</v>
      </c>
      <c r="W74" s="291">
        <f>'salario nominal - UMN'!W74/'IPC (2005)'!W74*100</f>
        <v>395029.65702949744</v>
      </c>
      <c r="X74" s="291">
        <f>'salario nominal - UMN'!X74/'IPC (2005)'!X74*100</f>
        <v>8447.5333173825948</v>
      </c>
      <c r="Y74" s="291">
        <f>'salario nominal - UMN'!Y74/'IPC (2005)'!Y74*100</f>
        <v>35628.970718028999</v>
      </c>
      <c r="Z74" s="291">
        <f>'salario nominal - UMN'!Z74/'IPC (2005)'!Z74*100</f>
        <v>3547.9193933261827</v>
      </c>
      <c r="AA74" s="291">
        <f>'salario nominal - UMN'!AA74/'IPC (2005)'!AA74*100</f>
        <v>3020.6851310995776</v>
      </c>
      <c r="AB74" s="291">
        <f>'salario nominal - UMN'!AB74/'IPC (2005)'!AB74*100</f>
        <v>1671.4645190062281</v>
      </c>
      <c r="AC74" s="291">
        <f>'salario nominal - UMN'!AC74/'IPC (2005)'!AC74*100</f>
        <v>2468.8393859060093</v>
      </c>
      <c r="AD74" s="291">
        <f>'salario nominal - UMN'!AD74/'IPC (2005)'!AD74*100</f>
        <v>29011.504172278008</v>
      </c>
      <c r="AE74" s="291">
        <f>'salario nominal - UMN'!AE74/'IPC (2005)'!AE74*100</f>
        <v>1926.3382816989515</v>
      </c>
      <c r="AF74" s="291">
        <f>'salario nominal - UMN'!AF74/'IPC (2005)'!AF74*100</f>
        <v>15700.483696514979</v>
      </c>
      <c r="AG74" s="296"/>
      <c r="AH74" s="291">
        <f>'salario nominal - UMN'!AH74/'IPC (2005)'!AH74*100</f>
        <v>29521.947310701642</v>
      </c>
      <c r="AI74" s="291">
        <f>'salario nominal - UMN'!AI74/'IPC (2005)'!AI74*100</f>
        <v>1264.4450009167808</v>
      </c>
      <c r="AJ74" s="291">
        <f>'salario nominal - UMN'!AJ74/'IPC (2005)'!AJ74*100</f>
        <v>616.36101651347133</v>
      </c>
      <c r="AO74" s="291"/>
    </row>
    <row r="75" spans="1:41" x14ac:dyDescent="0.25">
      <c r="A75" s="288">
        <v>2008</v>
      </c>
      <c r="B75" s="291">
        <f>'salario nominal - UMN'!B75/'IPC (2005)'!B75*100</f>
        <v>2872.2639831363194</v>
      </c>
      <c r="C75" s="291">
        <f>'salario nominal - UMN'!C75/'IPC (2005)'!C75*100</f>
        <v>1493.0441021299748</v>
      </c>
      <c r="D75" s="291">
        <f>'salario nominal - UMN'!D75/'IPC (2005)'!D75*100</f>
        <v>4689.0432970307265</v>
      </c>
      <c r="E75" s="291">
        <f>'salario nominal - UMN'!E75/'IPC (2005)'!E75*100</f>
        <v>3627.7681548127239</v>
      </c>
      <c r="F75" s="291">
        <f>'salario nominal - UMN'!F75/'IPC (2005)'!F75*100</f>
        <v>1512.0878961850703</v>
      </c>
      <c r="G75" s="291">
        <f>'salario nominal - UMN'!G75/'IPC (2005)'!G75*100</f>
        <v>4147.135128297341</v>
      </c>
      <c r="H75" s="291">
        <f>'salario nominal - UMN'!H75/'IPC (2005)'!H75*100</f>
        <v>442326.94171362382</v>
      </c>
      <c r="I75" s="291">
        <f>'salario nominal - UMN'!I75/'IPC (2005)'!I75*100</f>
        <v>2646.1378068640397</v>
      </c>
      <c r="J75" s="291">
        <f>'salario nominal - UMN'!J75/'IPC (2005)'!J75*100</f>
        <v>1260043.760753345</v>
      </c>
      <c r="K75" s="291">
        <f>'salario nominal - UMN'!K75/'IPC (2005)'!K75*100</f>
        <v>2349866.9500379949</v>
      </c>
      <c r="L75" s="291">
        <f>'salario nominal - UMN'!L75/'IPC (2005)'!L75*100</f>
        <v>25884.13533232058</v>
      </c>
      <c r="M75" s="291">
        <f>'salario nominal - UMN'!M75/'IPC (2005)'!M75*100</f>
        <v>2428.8058495515088</v>
      </c>
      <c r="N75" s="291">
        <f>'salario nominal - UMN'!N75/'IPC (2005)'!N75*100</f>
        <v>4512.3609028203991</v>
      </c>
      <c r="O75" s="291">
        <f>'salario nominal - UMN'!O75/'IPC (2005)'!O75*100</f>
        <v>924.72710175741145</v>
      </c>
      <c r="P75" s="291">
        <f>'salario nominal - UMN'!P75/'IPC (2005)'!P75*100</f>
        <v>3191.427866401677</v>
      </c>
      <c r="Q75" s="291">
        <f>'salario nominal - UMN'!Q75/'IPC (2005)'!Q75*100</f>
        <v>3421.9872464223963</v>
      </c>
      <c r="R75" s="291">
        <f>'salario nominal - UMN'!R75/'IPC (2005)'!R75*100</f>
        <v>2086.3380215748998</v>
      </c>
      <c r="S75" s="291">
        <f>'salario nominal - UMN'!S75/'IPC (2005)'!S75*100</f>
        <v>3396.0903765914486</v>
      </c>
      <c r="T75" s="291">
        <f>'salario nominal - UMN'!T75/'IPC (2005)'!T75*100</f>
        <v>255705.17248545398</v>
      </c>
      <c r="U75" s="291">
        <f>'salario nominal - UMN'!U75/'IPC (2005)'!U75*100</f>
        <v>3283.6528024020467</v>
      </c>
      <c r="V75" s="291">
        <f>'salario nominal - UMN'!V75/'IPC (2005)'!V75*100</f>
        <v>2881.3492445954571</v>
      </c>
      <c r="W75" s="291">
        <f>'salario nominal - UMN'!W75/'IPC (2005)'!W75*100</f>
        <v>392234.17885768681</v>
      </c>
      <c r="X75" s="291">
        <f>'salario nominal - UMN'!X75/'IPC (2005)'!X75*100</f>
        <v>8443.3587307362905</v>
      </c>
      <c r="Y75" s="291">
        <f>'salario nominal - UMN'!Y75/'IPC (2005)'!Y75*100</f>
        <v>36435.258405402194</v>
      </c>
      <c r="Z75" s="291">
        <f>'salario nominal - UMN'!Z75/'IPC (2005)'!Z75*100</f>
        <v>3585.4460117081835</v>
      </c>
      <c r="AA75" s="291">
        <f>'salario nominal - UMN'!AA75/'IPC (2005)'!AA75*100</f>
        <v>3152.5261225537233</v>
      </c>
      <c r="AB75" s="291">
        <f>'salario nominal - UMN'!AB75/'IPC (2005)'!AB75*100</f>
        <v>1662.4986777415465</v>
      </c>
      <c r="AC75" s="291">
        <f>'salario nominal - UMN'!AC75/'IPC (2005)'!AC75*100</f>
        <v>2399.4200943294677</v>
      </c>
      <c r="AD75" s="291">
        <f>'salario nominal - UMN'!AD75/'IPC (2005)'!AD75*100</f>
        <v>28659.372747417685</v>
      </c>
      <c r="AE75" s="291">
        <f>'salario nominal - UMN'!AE75/'IPC (2005)'!AE75*100</f>
        <v>2616.3202193435982</v>
      </c>
      <c r="AF75" s="291">
        <f>'salario nominal - UMN'!AF75/'IPC (2005)'!AF75*100</f>
        <v>17275.183742185967</v>
      </c>
      <c r="AG75" s="296"/>
      <c r="AH75" s="291">
        <f>'salario nominal - UMN'!AH75/'IPC (2005)'!AH75*100</f>
        <v>29585.085423599816</v>
      </c>
      <c r="AI75" s="291">
        <f>'salario nominal - UMN'!AI75/'IPC (2005)'!AI75*100</f>
        <v>1259.3654582509141</v>
      </c>
      <c r="AJ75" s="291">
        <f>'salario nominal - UMN'!AJ75/'IPC (2005)'!AJ75*100</f>
        <v>715.59460555266151</v>
      </c>
      <c r="AO75" s="291"/>
    </row>
    <row r="76" spans="1:41" x14ac:dyDescent="0.25">
      <c r="A76" s="288">
        <v>2009</v>
      </c>
      <c r="B76" s="291">
        <f>'salario nominal - UMN'!B76/'IPC (2005)'!B76*100</f>
        <v>2881.0503759600342</v>
      </c>
      <c r="C76" s="291">
        <f>'salario nominal - UMN'!C76/'IPC (2005)'!C76*100</f>
        <v>1590.2446574395872</v>
      </c>
      <c r="D76" s="291">
        <f>'salario nominal - UMN'!D76/'IPC (2005)'!D76*100</f>
        <v>4756.9927087000942</v>
      </c>
      <c r="E76" s="291">
        <f>'salario nominal - UMN'!E76/'IPC (2005)'!E76*100</f>
        <v>3698.1957845120469</v>
      </c>
      <c r="F76" s="291">
        <f>'salario nominal - UMN'!F76/'IPC (2005)'!F76*100</f>
        <v>1590.4396576128208</v>
      </c>
      <c r="G76" s="291">
        <f>'salario nominal - UMN'!G76/'IPC (2005)'!G76*100</f>
        <v>4180.517729412888</v>
      </c>
      <c r="H76" s="291">
        <f>'salario nominal - UMN'!H76/'IPC (2005)'!H76*100</f>
        <v>479103.00627324061</v>
      </c>
      <c r="I76" s="291">
        <f>'salario nominal - UMN'!I76/'IPC (2005)'!I76*100</f>
        <v>2877.4603329430433</v>
      </c>
      <c r="J76" s="291">
        <f>'salario nominal - UMN'!J76/'IPC (2005)'!J76*100</f>
        <v>1303722.8519280322</v>
      </c>
      <c r="K76" s="291">
        <f>'salario nominal - UMN'!K76/'IPC (2005)'!K76*100</f>
        <v>2346311.7332931017</v>
      </c>
      <c r="L76" s="291">
        <f>'salario nominal - UMN'!L76/'IPC (2005)'!L76*100</f>
        <v>26195.289437566124</v>
      </c>
      <c r="M76" s="291">
        <f>'salario nominal - UMN'!M76/'IPC (2005)'!M76*100</f>
        <v>2519.3407889620571</v>
      </c>
      <c r="N76" s="291">
        <f>'salario nominal - UMN'!N76/'IPC (2005)'!N76*100</f>
        <v>4533.8686420260574</v>
      </c>
      <c r="O76" s="291">
        <f>'salario nominal - UMN'!O76/'IPC (2005)'!O76*100</f>
        <v>890.96940242253913</v>
      </c>
      <c r="P76" s="291">
        <f>'salario nominal - UMN'!P76/'IPC (2005)'!P76*100</f>
        <v>3279.3147871707952</v>
      </c>
      <c r="Q76" s="291">
        <f>'salario nominal - UMN'!Q76/'IPC (2005)'!Q76*100</f>
        <v>3477.2056740988596</v>
      </c>
      <c r="R76" s="291">
        <f>'salario nominal - UMN'!R76/'IPC (2005)'!R76*100</f>
        <v>2143.0131776700891</v>
      </c>
      <c r="S76" s="291">
        <f>'salario nominal - UMN'!S76/'IPC (2005)'!S76*100</f>
        <v>3424.9546023442108</v>
      </c>
      <c r="T76" s="291">
        <f>'salario nominal - UMN'!T76/'IPC (2005)'!T76*100</f>
        <v>244088.09742402969</v>
      </c>
      <c r="U76" s="291">
        <f>'salario nominal - UMN'!U76/'IPC (2005)'!U76*100</f>
        <v>3441.2207681118161</v>
      </c>
      <c r="V76" s="291">
        <f>'salario nominal - UMN'!V76/'IPC (2005)'!V76*100</f>
        <v>2869.7177386344169</v>
      </c>
      <c r="W76" s="291">
        <f>'salario nominal - UMN'!W76/'IPC (2005)'!W76*100</f>
        <v>383667.79332951555</v>
      </c>
      <c r="X76" s="291">
        <f>'salario nominal - UMN'!X76/'IPC (2005)'!X76*100</f>
        <v>8221.8757426262691</v>
      </c>
      <c r="Y76" s="291">
        <f>'salario nominal - UMN'!Y76/'IPC (2005)'!Y76*100</f>
        <v>37025.513631291135</v>
      </c>
      <c r="Z76" s="291">
        <f>'salario nominal - UMN'!Z76/'IPC (2005)'!Z76*100</f>
        <v>3552.6404604594554</v>
      </c>
      <c r="AA76" s="291">
        <f>'salario nominal - UMN'!AA76/'IPC (2005)'!AA76*100</f>
        <v>3136.1000888487101</v>
      </c>
      <c r="AB76" s="291">
        <f>'salario nominal - UMN'!AB76/'IPC (2005)'!AB76*100</f>
        <v>1719.6352014263177</v>
      </c>
      <c r="AC76" s="291">
        <f>'salario nominal - UMN'!AC76/'IPC (2005)'!AC76*100</f>
        <v>2373.7774321714983</v>
      </c>
      <c r="AD76" s="291">
        <f>'salario nominal - UMN'!AD76/'IPC (2005)'!AD76*100</f>
        <v>28118.091409454944</v>
      </c>
      <c r="AE76" s="291">
        <f>'salario nominal - UMN'!AE76/'IPC (2005)'!AE76*100</f>
        <v>2503.3776236756617</v>
      </c>
      <c r="AF76" s="291">
        <f>'salario nominal - UMN'!AF76/'IPC (2005)'!AF76*100</f>
        <v>16535.934135507487</v>
      </c>
      <c r="AG76" s="296"/>
      <c r="AH76" s="291">
        <f>'salario nominal - UMN'!AH76/'IPC (2005)'!AH76*100</f>
        <v>30434.459511501609</v>
      </c>
      <c r="AI76" s="291">
        <f>'salario nominal - UMN'!AI76/'IPC (2005)'!AI76*100</f>
        <v>1255.6718751869705</v>
      </c>
      <c r="AJ76" s="291">
        <f>'salario nominal - UMN'!AJ76/'IPC (2005)'!AJ76*100</f>
        <v>772.36761917607589</v>
      </c>
      <c r="AO76" s="291"/>
    </row>
    <row r="77" spans="1:41" x14ac:dyDescent="0.25">
      <c r="A77" s="288">
        <v>2010</v>
      </c>
      <c r="B77" s="291">
        <f>'salario nominal - UMN'!B77/'IPC (2005)'!B77*100</f>
        <v>2969.1353107589757</v>
      </c>
      <c r="C77" s="291">
        <f>'salario nominal - UMN'!C77/'IPC (2005)'!C77*100</f>
        <v>1612.8181664356925</v>
      </c>
      <c r="D77" s="291">
        <f>'salario nominal - UMN'!D77/'IPC (2005)'!D77*100</f>
        <v>4941.4967923812746</v>
      </c>
      <c r="E77" s="291">
        <f>'salario nominal - UMN'!E77/'IPC (2005)'!E77*100</f>
        <v>3624.5218322856458</v>
      </c>
      <c r="F77" s="291">
        <f>'salario nominal - UMN'!F77/'IPC (2005)'!F77*100</f>
        <v>1684.2895285193783</v>
      </c>
      <c r="G77" s="291">
        <f>'salario nominal - UMN'!G77/'IPC (2005)'!G77*100</f>
        <v>4166.2577935079998</v>
      </c>
      <c r="H77" s="291">
        <f>'salario nominal - UMN'!H77/'IPC (2005)'!H77*100</f>
        <v>521966.27734804008</v>
      </c>
      <c r="I77" s="291">
        <f>'salario nominal - UMN'!I77/'IPC (2005)'!I77*100</f>
        <v>3159.8964202035636</v>
      </c>
      <c r="J77" s="291">
        <f>'salario nominal - UMN'!J77/'IPC (2005)'!J77*100</f>
        <v>1340369.3454875369</v>
      </c>
      <c r="K77" s="291">
        <f>'salario nominal - UMN'!K77/'IPC (2005)'!K77*100</f>
        <v>2359964.2127981745</v>
      </c>
      <c r="L77" s="291">
        <f>'salario nominal - UMN'!L77/'IPC (2005)'!L77*100</f>
        <v>26433.458938025193</v>
      </c>
      <c r="M77" s="291">
        <f>'salario nominal - UMN'!M77/'IPC (2005)'!M77*100</f>
        <v>2505.5467717668553</v>
      </c>
      <c r="N77" s="291">
        <f>'salario nominal - UMN'!N77/'IPC (2005)'!N77*100</f>
        <v>4580.2082760876747</v>
      </c>
      <c r="O77" s="291">
        <f>'salario nominal - UMN'!O77/'IPC (2005)'!O77*100</f>
        <v>882.68377958156452</v>
      </c>
      <c r="P77" s="291">
        <f>'salario nominal - UMN'!P77/'IPC (2005)'!P77*100</f>
        <v>3298.0011346070996</v>
      </c>
      <c r="Q77" s="291">
        <f>'salario nominal - UMN'!Q77/'IPC (2005)'!Q77*100</f>
        <v>3530.5982111238854</v>
      </c>
      <c r="R77" s="291">
        <f>'salario nominal - UMN'!R77/'IPC (2005)'!R77*100</f>
        <v>2066.0307355798127</v>
      </c>
      <c r="S77" s="291">
        <f>'salario nominal - UMN'!S77/'IPC (2005)'!S77*100</f>
        <v>3423.1735887161371</v>
      </c>
      <c r="T77" s="291">
        <f>'salario nominal - UMN'!T77/'IPC (2005)'!T77*100</f>
        <v>233919.29182742341</v>
      </c>
      <c r="U77" s="291">
        <f>'salario nominal - UMN'!U77/'IPC (2005)'!U77*100</f>
        <v>3390.8996616951376</v>
      </c>
      <c r="V77" s="291">
        <f>'salario nominal - UMN'!V77/'IPC (2005)'!V77*100</f>
        <v>2894.9487649970101</v>
      </c>
      <c r="W77" s="291">
        <f>'salario nominal - UMN'!W77/'IPC (2005)'!W77*100</f>
        <v>387138.2124914676</v>
      </c>
      <c r="X77" s="291">
        <f>'salario nominal - UMN'!X77/'IPC (2005)'!X77*100</f>
        <v>8127.1964947870219</v>
      </c>
      <c r="Y77" s="291">
        <f>'salario nominal - UMN'!Y77/'IPC (2005)'!Y77*100</f>
        <v>37118.596475514882</v>
      </c>
      <c r="Z77" s="291">
        <f>'salario nominal - UMN'!Z77/'IPC (2005)'!Z77*100</f>
        <v>3570.5436823327213</v>
      </c>
      <c r="AA77" s="291">
        <f>'salario nominal - UMN'!AA77/'IPC (2005)'!AA77*100</f>
        <v>3330.5066848442516</v>
      </c>
      <c r="AB77" s="291">
        <f>'salario nominal - UMN'!AB77/'IPC (2005)'!AB77*100</f>
        <v>1724.5003332732533</v>
      </c>
      <c r="AC77" s="291">
        <f>'salario nominal - UMN'!AC77/'IPC (2005)'!AC77*100</f>
        <v>2389.0434143916546</v>
      </c>
      <c r="AD77" s="291">
        <f>'salario nominal - UMN'!AD77/'IPC (2005)'!AD77*100</f>
        <v>28733.805982888192</v>
      </c>
      <c r="AE77" s="291">
        <f>'salario nominal - UMN'!AE77/'IPC (2005)'!AE77*100</f>
        <v>2739.7565157379349</v>
      </c>
      <c r="AF77" s="291">
        <f>'salario nominal - UMN'!AF77/'IPC (2005)'!AF77*100</f>
        <v>17196.359803866857</v>
      </c>
      <c r="AG77" s="296"/>
      <c r="AH77" s="291">
        <f>'salario nominal - UMN'!AH77/'IPC (2005)'!AH77*100</f>
        <v>30958.488746904801</v>
      </c>
      <c r="AI77" s="291">
        <f>'salario nominal - UMN'!AI77/'IPC (2005)'!AI77*100</f>
        <v>1253.692980523384</v>
      </c>
      <c r="AJ77" s="291">
        <f>'salario nominal - UMN'!AJ77/'IPC (2005)'!AJ77*100</f>
        <v>847.91312675285417</v>
      </c>
      <c r="AO77" s="291"/>
    </row>
    <row r="78" spans="1:41" x14ac:dyDescent="0.25">
      <c r="A78" s="288">
        <f>A77+1</f>
        <v>2011</v>
      </c>
      <c r="B78" s="291">
        <f>'salario nominal - UMN'!B78/'IPC (2005)'!B78*100</f>
        <v>2976.864013979337</v>
      </c>
      <c r="C78" s="291">
        <f>'salario nominal - UMN'!C78/'IPC (2005)'!C78*100</f>
        <v>1735.0348983849358</v>
      </c>
      <c r="D78" s="291">
        <f>'salario nominal - UMN'!D78/'IPC (2005)'!D78*100</f>
        <v>4998.6486037416107</v>
      </c>
      <c r="E78" s="291">
        <f>'salario nominal - UMN'!E78/'IPC (2005)'!E78*100</f>
        <v>3640.4431839563572</v>
      </c>
      <c r="F78" s="291">
        <f>'salario nominal - UMN'!F78/'IPC (2005)'!F78*100</f>
        <v>1787.6289260106166</v>
      </c>
      <c r="G78" s="291">
        <f>'salario nominal - UMN'!G78/'IPC (2005)'!G78*100</f>
        <v>4192.4306595479429</v>
      </c>
      <c r="H78" s="291">
        <f>'salario nominal - UMN'!H78/'IPC (2005)'!H78*100</f>
        <v>538435.90813869424</v>
      </c>
      <c r="I78" s="291">
        <f>'salario nominal - UMN'!I78/'IPC (2005)'!I78*100</f>
        <v>3482.3231419284857</v>
      </c>
      <c r="J78" s="291">
        <f>'salario nominal - UMN'!J78/'IPC (2005)'!J78*100</f>
        <v>1359441.6423328735</v>
      </c>
      <c r="K78" s="291">
        <f>'salario nominal - UMN'!K78/'IPC (2005)'!K78*100</f>
        <v>2355054.8269011737</v>
      </c>
      <c r="L78" s="291">
        <f>'salario nominal - UMN'!L78/'IPC (2005)'!L78*100</f>
        <v>26102.282591168136</v>
      </c>
      <c r="M78" s="291">
        <f>'salario nominal - UMN'!M78/'IPC (2005)'!M78*100</f>
        <v>2396.1772707802802</v>
      </c>
      <c r="N78" s="291">
        <f>'salario nominal - UMN'!N78/'IPC (2005)'!N78*100</f>
        <v>4571.4625858521722</v>
      </c>
      <c r="O78" s="291">
        <f>'salario nominal - UMN'!O78/'IPC (2005)'!O78*100</f>
        <v>860.09695305626474</v>
      </c>
      <c r="P78" s="291">
        <f>'salario nominal - UMN'!P78/'IPC (2005)'!P78*100</f>
        <v>3308.1437641773327</v>
      </c>
      <c r="Q78" s="291">
        <f>'salario nominal - UMN'!Q78/'IPC (2005)'!Q78*100</f>
        <v>3554.5971872779019</v>
      </c>
      <c r="R78" s="291">
        <f>'salario nominal - UMN'!R78/'IPC (2005)'!R78*100</f>
        <v>1949.2287741955654</v>
      </c>
      <c r="S78" s="291">
        <f>'salario nominal - UMN'!S78/'IPC (2005)'!S78*100</f>
        <v>3430.1407545984098</v>
      </c>
      <c r="T78" s="291">
        <f>'salario nominal - UMN'!T78/'IPC (2005)'!T78*100</f>
        <v>231584.4126030987</v>
      </c>
      <c r="U78" s="291">
        <f>'salario nominal - UMN'!U78/'IPC (2005)'!U78*100</f>
        <v>3313.0063263876286</v>
      </c>
      <c r="V78" s="291">
        <f>'salario nominal - UMN'!V78/'IPC (2005)'!V78*100</f>
        <v>2837.2709391104786</v>
      </c>
      <c r="W78" s="291">
        <f>'salario nominal - UMN'!W78/'IPC (2005)'!W78*100</f>
        <v>406577.05965170386</v>
      </c>
      <c r="X78" s="291">
        <f>'salario nominal - UMN'!X78/'IPC (2005)'!X78*100</f>
        <v>8302.7063875855729</v>
      </c>
      <c r="Y78" s="291">
        <f>'salario nominal - UMN'!Y78/'IPC (2005)'!Y78*100</f>
        <v>38170.762220643403</v>
      </c>
      <c r="Z78" s="291">
        <f>'salario nominal - UMN'!Z78/'IPC (2005)'!Z78*100</f>
        <v>3537.1140071131395</v>
      </c>
      <c r="AA78" s="291">
        <f>'salario nominal - UMN'!AA78/'IPC (2005)'!AA78*100</f>
        <v>3362.3301062520959</v>
      </c>
      <c r="AB78" s="291">
        <f>'salario nominal - UMN'!AB78/'IPC (2005)'!AB78*100</f>
        <v>1620.3824624923936</v>
      </c>
      <c r="AC78" s="291">
        <f>'salario nominal - UMN'!AC78/'IPC (2005)'!AC78*100</f>
        <v>2337.7156568500454</v>
      </c>
      <c r="AD78" s="291">
        <f>'salario nominal - UMN'!AD78/'IPC (2005)'!AD78*100</f>
        <v>28991.712063803847</v>
      </c>
      <c r="AE78" s="291">
        <f>'salario nominal - UMN'!AE78/'IPC (2005)'!AE78*100</f>
        <v>2642.9184818488079</v>
      </c>
      <c r="AF78" s="291">
        <f>'salario nominal - UMN'!AF78/'IPC (2005)'!AF78*100</f>
        <v>18950.633553469528</v>
      </c>
      <c r="AG78" s="296"/>
      <c r="AH78" s="291">
        <f>'salario nominal - UMN'!AH78/'IPC (2005)'!AH78*100</f>
        <v>30951.428876448859</v>
      </c>
      <c r="AI78" s="291">
        <f>'salario nominal - UMN'!AI78/'IPC (2005)'!AI78*100</f>
        <v>1287.8999893968103</v>
      </c>
      <c r="AJ78" s="291">
        <f>'salario nominal - UMN'!AJ78/'IPC (2005)'!AJ78*100</f>
        <v>903.4435397244124</v>
      </c>
      <c r="AO78" s="291"/>
    </row>
    <row r="79" spans="1:41" x14ac:dyDescent="0.25">
      <c r="A79" s="288">
        <f>A78+1</f>
        <v>2012</v>
      </c>
      <c r="B79" s="291">
        <f>'salario nominal - UMN'!B79/'IPC (2005)'!B79*100</f>
        <v>3005.3453386844708</v>
      </c>
      <c r="C79" s="291">
        <f>'salario nominal - UMN'!C79/'IPC (2005)'!C79*100</f>
        <v>1788.7820105185863</v>
      </c>
      <c r="D79" s="291">
        <f>'salario nominal - UMN'!D79/'IPC (2005)'!D79*100</f>
        <v>4977.0701874548386</v>
      </c>
      <c r="E79" s="291">
        <f>'salario nominal - UMN'!E79/'IPC (2005)'!E79*100</f>
        <v>3650.4739915636278</v>
      </c>
      <c r="F79" s="291">
        <f>'salario nominal - UMN'!F79/'IPC (2005)'!F79*100</f>
        <v>1903.1303513827361</v>
      </c>
      <c r="G79" s="291">
        <f>'salario nominal - UMN'!G79/'IPC (2005)'!G79*100</f>
        <v>4258.2575883231239</v>
      </c>
      <c r="H79" s="291">
        <f>'salario nominal - UMN'!H79/'IPC (2005)'!H79*100</f>
        <v>560408.6435982656</v>
      </c>
      <c r="I79" s="291">
        <f>'salario nominal - UMN'!I79/'IPC (2005)'!I79*100</f>
        <v>3749.6203579722278</v>
      </c>
      <c r="J79" s="291">
        <f>'salario nominal - UMN'!J79/'IPC (2005)'!J79*100</f>
        <v>1385779.2910246497</v>
      </c>
      <c r="K79" s="291">
        <f>'salario nominal - UMN'!K79/'IPC (2005)'!K79*100</f>
        <v>2374118.8257515035</v>
      </c>
      <c r="L79" s="291">
        <f>'salario nominal - UMN'!L79/'IPC (2005)'!L79*100</f>
        <v>25917.232016644844</v>
      </c>
      <c r="M79" s="291">
        <f>'salario nominal - UMN'!M79/'IPC (2005)'!M79*100</f>
        <v>2317.2050561951955</v>
      </c>
      <c r="N79" s="291">
        <f>'salario nominal - UMN'!N79/'IPC (2005)'!N79*100</f>
        <v>4576.1457726783892</v>
      </c>
      <c r="O79" s="291">
        <f>'salario nominal - UMN'!O79/'IPC (2005)'!O79*100</f>
        <v>871.02461940804051</v>
      </c>
      <c r="P79" s="291">
        <f>'salario nominal - UMN'!P79/'IPC (2005)'!P79*100</f>
        <v>3326.9590617886847</v>
      </c>
      <c r="Q79" s="291">
        <f>'salario nominal - UMN'!Q79/'IPC (2005)'!Q79*100</f>
        <v>3549.2281170108122</v>
      </c>
      <c r="R79" s="291">
        <f>'salario nominal - UMN'!R79/'IPC (2005)'!R79*100</f>
        <v>1914.0922636315672</v>
      </c>
      <c r="S79" s="291">
        <f>'salario nominal - UMN'!S79/'IPC (2005)'!S79*100</f>
        <v>3380.5117576498787</v>
      </c>
      <c r="T79" s="291">
        <f>'salario nominal - UMN'!T79/'IPC (2005)'!T79*100</f>
        <v>222621.0272753824</v>
      </c>
      <c r="U79" s="291">
        <f>'salario nominal - UMN'!U79/'IPC (2005)'!U79*100</f>
        <v>3287.041660855054</v>
      </c>
      <c r="V79" s="291">
        <f>'salario nominal - UMN'!V79/'IPC (2005)'!V79*100</f>
        <v>2715.010451625496</v>
      </c>
      <c r="W79" s="291">
        <f>'salario nominal - UMN'!W79/'IPC (2005)'!W79*100</f>
        <v>387440.55698686664</v>
      </c>
      <c r="X79" s="291">
        <f>'salario nominal - UMN'!X79/'IPC (2005)'!X79*100</f>
        <v>8244.6947245100564</v>
      </c>
      <c r="Y79" s="291">
        <f>'salario nominal - UMN'!Y79/'IPC (2005)'!Y79*100</f>
        <v>39670.968018404725</v>
      </c>
      <c r="Z79" s="291">
        <f>'salario nominal - UMN'!Z79/'IPC (2005)'!Z79*100</f>
        <v>3608.1825226895448</v>
      </c>
      <c r="AA79" s="291">
        <f>'salario nominal - UMN'!AA79/'IPC (2005)'!AA79*100</f>
        <v>3364.3827298340111</v>
      </c>
      <c r="AB79" s="291">
        <f>'salario nominal - UMN'!AB79/'IPC (2005)'!AB79*100</f>
        <v>1527.6742765872991</v>
      </c>
      <c r="AC79" s="291">
        <f>'salario nominal - UMN'!AC79/'IPC (2005)'!AC79*100</f>
        <v>2315.6876303795821</v>
      </c>
      <c r="AD79" s="291">
        <f>'salario nominal - UMN'!AD79/'IPC (2005)'!AD79*100</f>
        <v>28753.129241872535</v>
      </c>
      <c r="AE79" s="291">
        <f>'salario nominal - UMN'!AE79/'IPC (2005)'!AE79*100</f>
        <v>2744.7909459113025</v>
      </c>
      <c r="AF79" s="291">
        <f>'salario nominal - UMN'!AF79/'IPC (2005)'!AF79*100</f>
        <v>20403.7552498201</v>
      </c>
      <c r="AG79" s="296"/>
      <c r="AH79" s="291">
        <f>'salario nominal - UMN'!AH79/'IPC (2005)'!AH79*100</f>
        <v>31707.749637914698</v>
      </c>
      <c r="AI79" s="291">
        <f>'salario nominal - UMN'!AI79/'IPC (2005)'!AI79*100</f>
        <v>1329.6209255610656</v>
      </c>
      <c r="AJ79" s="291">
        <f>'salario nominal - UMN'!AJ79/'IPC (2005)'!AJ79*100</f>
        <v>972.02817454585397</v>
      </c>
      <c r="AO79" s="291"/>
    </row>
    <row r="80" spans="1:41" x14ac:dyDescent="0.25">
      <c r="A80" s="288">
        <f>A79+1</f>
        <v>2013</v>
      </c>
      <c r="B80" s="291">
        <f>'salario nominal - UMN'!B80/'IPC (2005)'!B80*100</f>
        <v>3003.3659612704428</v>
      </c>
      <c r="C80" s="291">
        <f>'salario nominal - UMN'!C80/'IPC (2005)'!C80*100</f>
        <v>1838.3640616452085</v>
      </c>
      <c r="D80" s="291">
        <f>'salario nominal - UMN'!D80/'IPC (2005)'!D80*100</f>
        <v>4967.6929881198112</v>
      </c>
      <c r="E80" s="291">
        <f>'salario nominal - UMN'!E80/'IPC (2005)'!E80*100</f>
        <v>3706.43692847079</v>
      </c>
      <c r="F80" s="291">
        <f>'salario nominal - UMN'!F80/'IPC (2005)'!F80*100</f>
        <v>1982.9703173542941</v>
      </c>
      <c r="G80" s="291">
        <f>'salario nominal - UMN'!G80/'IPC (2005)'!G80*100</f>
        <v>4325.5697318889543</v>
      </c>
      <c r="H80" s="291">
        <f>'salario nominal - UMN'!H80/'IPC (2005)'!H80*100</f>
        <v>587032.41510416893</v>
      </c>
      <c r="I80" s="291">
        <f>'salario nominal - UMN'!I80/'IPC (2005)'!I80*100</f>
        <v>4069.5112682404947</v>
      </c>
      <c r="J80" s="291">
        <f>'salario nominal - UMN'!J80/'IPC (2005)'!J80*100</f>
        <v>1419301.6524159701</v>
      </c>
      <c r="K80" s="291">
        <f>'salario nominal - UMN'!K80/'IPC (2005)'!K80*100</f>
        <v>2412888.0804570913</v>
      </c>
      <c r="L80" s="291">
        <f>'salario nominal - UMN'!L80/'IPC (2005)'!L80*100</f>
        <v>26153.009727183631</v>
      </c>
      <c r="M80" s="291">
        <f>'salario nominal - UMN'!M80/'IPC (2005)'!M80*100</f>
        <v>2298.5210081925893</v>
      </c>
      <c r="N80" s="291">
        <f>'salario nominal - UMN'!N80/'IPC (2005)'!N80*100</f>
        <v>4596.1335079234987</v>
      </c>
      <c r="O80" s="291">
        <f>'salario nominal - UMN'!O80/'IPC (2005)'!O80*100</f>
        <v>897.34728984250137</v>
      </c>
      <c r="P80" s="291">
        <f>'salario nominal - UMN'!P80/'IPC (2005)'!P80*100</f>
        <v>3336.0582003346308</v>
      </c>
      <c r="Q80" s="291">
        <f>'salario nominal - UMN'!Q80/'IPC (2005)'!Q80*100</f>
        <v>3569.896925676604</v>
      </c>
      <c r="R80" s="291">
        <f>'salario nominal - UMN'!R80/'IPC (2005)'!R80*100</f>
        <v>1846.0690173171549</v>
      </c>
      <c r="S80" s="291">
        <f>'salario nominal - UMN'!S80/'IPC (2005)'!S80*100</f>
        <v>3358.0528884714058</v>
      </c>
      <c r="T80" s="291">
        <f>'salario nominal - UMN'!T80/'IPC (2005)'!T80*100</f>
        <v>220493.92981091182</v>
      </c>
      <c r="U80" s="291">
        <f>'salario nominal - UMN'!U80/'IPC (2005)'!U80*100</f>
        <v>3252.898478814398</v>
      </c>
      <c r="V80" s="291">
        <f>'salario nominal - UMN'!V80/'IPC (2005)'!V80*100</f>
        <v>2698.9828608710177</v>
      </c>
      <c r="W80" s="291">
        <f>'salario nominal - UMN'!W80/'IPC (2005)'!W80*100</f>
        <v>384931.59126293898</v>
      </c>
      <c r="X80" s="291">
        <f>'salario nominal - UMN'!X80/'IPC (2005)'!X80*100</f>
        <v>8257.7993111370524</v>
      </c>
      <c r="Y80" s="291">
        <f>'salario nominal - UMN'!Y80/'IPC (2005)'!Y80*100</f>
        <v>40874.546648808253</v>
      </c>
      <c r="Z80" s="291">
        <f>'salario nominal - UMN'!Z80/'IPC (2005)'!Z80*100</f>
        <v>3580.506828138954</v>
      </c>
      <c r="AA80" s="291">
        <f>'salario nominal - UMN'!AA80/'IPC (2005)'!AA80*100</f>
        <v>3380.6979973331513</v>
      </c>
      <c r="AB80" s="291">
        <f>'salario nominal - UMN'!AB80/'IPC (2005)'!AB80*100</f>
        <v>1579.7498859054958</v>
      </c>
      <c r="AC80" s="291">
        <f>'salario nominal - UMN'!AC80/'IPC (2005)'!AC80*100</f>
        <v>2336.6525083330162</v>
      </c>
      <c r="AD80" s="291">
        <f>'salario nominal - UMN'!AD80/'IPC (2005)'!AD80*100</f>
        <v>28083.364032348305</v>
      </c>
      <c r="AE80" s="291">
        <f>'salario nominal - UMN'!AE80/'IPC (2005)'!AE80*100</f>
        <v>2839.6189905090582</v>
      </c>
      <c r="AF80" s="291">
        <f>'salario nominal - UMN'!AF80/'IPC (2005)'!AF80*100</f>
        <v>21515.121276011079</v>
      </c>
      <c r="AG80" s="296"/>
      <c r="AH80" s="291">
        <f>'salario nominal - UMN'!AH80/'IPC (2005)'!AH80*100</f>
        <v>32413.100855663288</v>
      </c>
      <c r="AI80" s="291">
        <f>'salario nominal - UMN'!AI80/'IPC (2005)'!AI80*100</f>
        <v>1364.1235420587793</v>
      </c>
      <c r="AJ80" s="291">
        <f>'salario nominal - UMN'!AJ80/'IPC (2005)'!AJ80*100</f>
        <v>1057.1267560032838</v>
      </c>
      <c r="AO80" s="291"/>
    </row>
    <row r="81" spans="1:41" x14ac:dyDescent="0.25">
      <c r="A81" s="288">
        <f>A80+1</f>
        <v>2014</v>
      </c>
      <c r="B81" s="291">
        <f>'salario nominal - UMN'!B81/'IPC (2005)'!B81*100</f>
        <v>3061.1086918848855</v>
      </c>
      <c r="C81" s="291">
        <f>'salario nominal - UMN'!C81/'IPC (2005)'!C81*100</f>
        <v>1767.9837541217737</v>
      </c>
      <c r="D81" s="291">
        <f>'salario nominal - UMN'!D81/'IPC (2005)'!D81*100</f>
        <v>4957.1954093796558</v>
      </c>
      <c r="E81" s="291">
        <f>'salario nominal - UMN'!E81/'IPC (2005)'!E81*100</f>
        <v>3708.9801784859796</v>
      </c>
      <c r="F81" s="291">
        <f>'salario nominal - UMN'!F81/'IPC (2005)'!F81*100</f>
        <v>2002.8737752079196</v>
      </c>
      <c r="G81" s="291">
        <f>'salario nominal - UMN'!G81/'IPC (2005)'!G81*100</f>
        <v>4378.2344665213504</v>
      </c>
      <c r="H81" s="291">
        <f>'salario nominal - UMN'!H81/'IPC (2005)'!H81*100</f>
        <v>598737.15877288964</v>
      </c>
      <c r="I81" s="291">
        <f>'salario nominal - UMN'!I81/'IPC (2005)'!I81*100</f>
        <v>4315.3094481378803</v>
      </c>
      <c r="J81" s="291">
        <f>'salario nominal - UMN'!J81/'IPC (2005)'!J81*100</f>
        <v>1434794.1178881503</v>
      </c>
      <c r="K81" s="291">
        <f>'salario nominal - UMN'!K81/'IPC (2005)'!K81*100</f>
        <v>2438634.5796888741</v>
      </c>
      <c r="L81" s="291">
        <f>'salario nominal - UMN'!L81/'IPC (2005)'!L81*100</f>
        <v>26372.495840366839</v>
      </c>
      <c r="M81" s="291">
        <f>'salario nominal - UMN'!M81/'IPC (2005)'!M81*100</f>
        <v>2296.0650105191912</v>
      </c>
      <c r="N81" s="291">
        <f>'salario nominal - UMN'!N81/'IPC (2005)'!N81*100</f>
        <v>4650.5609305511243</v>
      </c>
      <c r="O81" s="291">
        <f>'salario nominal - UMN'!O81/'IPC (2005)'!O81*100</f>
        <v>959.94844361210187</v>
      </c>
      <c r="P81" s="291">
        <f>'salario nominal - UMN'!P81/'IPC (2005)'!P81*100</f>
        <v>3343.9989897633213</v>
      </c>
      <c r="Q81" s="291">
        <f>'salario nominal - UMN'!Q81/'IPC (2005)'!Q81*100</f>
        <v>3539.7411995898642</v>
      </c>
      <c r="R81" s="291">
        <f>'salario nominal - UMN'!R81/'IPC (2005)'!R81*100</f>
        <v>1813.4742001840709</v>
      </c>
      <c r="S81" s="291">
        <f>'salario nominal - UMN'!S81/'IPC (2005)'!S81*100</f>
        <v>3404.2280669700958</v>
      </c>
      <c r="T81" s="291">
        <f>'salario nominal - UMN'!T81/'IPC (2005)'!T81*100</f>
        <v>221302.8042988923</v>
      </c>
      <c r="U81" s="291">
        <f>'salario nominal - UMN'!U81/'IPC (2005)'!U81*100</f>
        <v>3265.2515624342695</v>
      </c>
      <c r="V81" s="291">
        <f>'salario nominal - UMN'!V81/'IPC (2005)'!V81*100</f>
        <v>2684.4555301865912</v>
      </c>
      <c r="W81" s="291">
        <f>'salario nominal - UMN'!W81/'IPC (2005)'!W81*100</f>
        <v>377987.80368329538</v>
      </c>
      <c r="X81" s="291">
        <f>'salario nominal - UMN'!X81/'IPC (2005)'!X81*100</f>
        <v>8245.0211319134887</v>
      </c>
      <c r="Y81" s="291">
        <f>'salario nominal - UMN'!Y81/'IPC (2005)'!Y81*100</f>
        <v>41471.284068969151</v>
      </c>
      <c r="Z81" s="291">
        <f>'salario nominal - UMN'!Z81/'IPC (2005)'!Z81*100</f>
        <v>3602.4741223654678</v>
      </c>
      <c r="AA81" s="291">
        <f>'salario nominal - UMN'!AA81/'IPC (2005)'!AA81*100</f>
        <v>3443.7829223895383</v>
      </c>
      <c r="AB81" s="291">
        <f>'salario nominal - UMN'!AB81/'IPC (2005)'!AB81*100</f>
        <v>1519.2997585068806</v>
      </c>
      <c r="AC81" s="291">
        <f>'salario nominal - UMN'!AC81/'IPC (2005)'!AC81*100</f>
        <v>2325.7290236907206</v>
      </c>
      <c r="AD81" s="291">
        <f>'salario nominal - UMN'!AD81/'IPC (2005)'!AD81*100</f>
        <v>28804.213309730523</v>
      </c>
      <c r="AE81" s="291">
        <f>'salario nominal - UMN'!AE81/'IPC (2005)'!AE81*100</f>
        <v>3025.5175502265047</v>
      </c>
      <c r="AF81" s="291">
        <f>'salario nominal - UMN'!AF81/'IPC (2005)'!AF81*100</f>
        <v>22016.427662964601</v>
      </c>
      <c r="AG81" s="296"/>
      <c r="AH81" s="291">
        <f>'salario nominal - UMN'!AH81/'IPC (2005)'!AH81*100</f>
        <v>33170.671629635734</v>
      </c>
      <c r="AI81" s="291">
        <f>'salario nominal - UMN'!AI81/'IPC (2005)'!AI81*100</f>
        <v>1395.253952135223</v>
      </c>
      <c r="AJ81" s="291">
        <f>'salario nominal - UMN'!AJ81/'IPC (2005)'!AJ81*100</f>
        <v>1116.9846322870476</v>
      </c>
      <c r="AO81" s="291"/>
    </row>
    <row r="82" spans="1:41" x14ac:dyDescent="0.25">
      <c r="A82" s="288">
        <v>2015</v>
      </c>
      <c r="B82" s="291">
        <f>'salario nominal - UMN'!B82/'IPC (2005)'!B82*100</f>
        <v>3134.2708898392943</v>
      </c>
      <c r="C82" s="291">
        <f>'salario nominal - UMN'!C82/'IPC (2005)'!C82*100</f>
        <v>1880.8600984957257</v>
      </c>
      <c r="D82" s="291">
        <f>'salario nominal - UMN'!D82/'IPC (2005)'!D82*100</f>
        <v>4948.4827766312083</v>
      </c>
      <c r="E82" s="291">
        <f>'salario nominal - UMN'!E82/'IPC (2005)'!E82*100</f>
        <v>3741.5039309142721</v>
      </c>
      <c r="F82" s="291">
        <f>'salario nominal - UMN'!F82/'IPC (2005)'!F82*100</f>
        <v>1993.0605058137121</v>
      </c>
      <c r="G82" s="291">
        <f>'salario nominal - UMN'!G82/'IPC (2005)'!G82*100</f>
        <v>4410.3695684684244</v>
      </c>
      <c r="H82" s="291">
        <f>'salario nominal - UMN'!H82/'IPC (2005)'!H82*100</f>
        <v>604230.36621356208</v>
      </c>
      <c r="I82" s="291">
        <f>'salario nominal - UMN'!I82/'IPC (2005)'!I82*100</f>
        <v>4592.2990477743706</v>
      </c>
      <c r="J82" s="291">
        <f>'salario nominal - UMN'!J82/'IPC (2005)'!J82*100</f>
        <v>1444856.5725003334</v>
      </c>
      <c r="K82" s="291">
        <f>'salario nominal - UMN'!K82/'IPC (2005)'!K82*100</f>
        <v>2527637.0966601386</v>
      </c>
      <c r="L82" s="291">
        <f>'salario nominal - UMN'!L82/'IPC (2005)'!L82*100</f>
        <v>26689.271665027922</v>
      </c>
      <c r="M82" s="291">
        <f>'salario nominal - UMN'!M82/'IPC (2005)'!M82*100</f>
        <v>2322.5600585483003</v>
      </c>
      <c r="N82" s="291">
        <f>'salario nominal - UMN'!N82/'IPC (2005)'!N82*100</f>
        <v>4787.7369927735044</v>
      </c>
      <c r="O82" s="291">
        <f>'salario nominal - UMN'!O82/'IPC (2005)'!O82*100</f>
        <v>1005.0876081200854</v>
      </c>
      <c r="P82" s="291">
        <f>'salario nominal - UMN'!P82/'IPC (2005)'!P82*100</f>
        <v>3412.1570364881768</v>
      </c>
      <c r="Q82" s="291">
        <f>'salario nominal - UMN'!Q82/'IPC (2005)'!Q82*100</f>
        <v>3577.2810465252037</v>
      </c>
      <c r="R82" s="291">
        <f>'salario nominal - UMN'!R82/'IPC (2005)'!R82*100</f>
        <v>1752.767050580444</v>
      </c>
      <c r="S82" s="291">
        <f>'salario nominal - UMN'!S82/'IPC (2005)'!S82*100</f>
        <v>3381.3176332255052</v>
      </c>
      <c r="T82" s="291">
        <f>'salario nominal - UMN'!T82/'IPC (2005)'!T82*100</f>
        <v>224138.73663528162</v>
      </c>
      <c r="U82" s="291">
        <f>'salario nominal - UMN'!U82/'IPC (2005)'!U82*100</f>
        <v>3355.6701708111887</v>
      </c>
      <c r="V82" s="291">
        <f>'salario nominal - UMN'!V82/'IPC (2005)'!V82*100</f>
        <v>2705.7334858616196</v>
      </c>
      <c r="W82" s="291">
        <f>'salario nominal - UMN'!W82/'IPC (2005)'!W82*100</f>
        <v>376907.28691820329</v>
      </c>
      <c r="X82" s="291">
        <f>'salario nominal - UMN'!X82/'IPC (2005)'!X82*100</f>
        <v>8284.5563019710589</v>
      </c>
      <c r="Y82" s="291">
        <f>'salario nominal - UMN'!Y82/'IPC (2005)'!Y82*100</f>
        <v>41500.883154675714</v>
      </c>
      <c r="Z82" s="291">
        <f>'salario nominal - UMN'!Z82/'IPC (2005)'!Z82*100</f>
        <v>3683.3933316043231</v>
      </c>
      <c r="AA82" s="291">
        <f>'salario nominal - UMN'!AA82/'IPC (2005)'!AA82*100</f>
        <v>3535.3208995360455</v>
      </c>
      <c r="AB82" s="291">
        <f>'salario nominal - UMN'!AB82/'IPC (2005)'!AB82*100</f>
        <v>1511.1097767276387</v>
      </c>
      <c r="AC82" s="291">
        <f>'salario nominal - UMN'!AC82/'IPC (2005)'!AC82*100</f>
        <v>2330.9188622491215</v>
      </c>
      <c r="AD82" s="291">
        <f>'salario nominal - UMN'!AD82/'IPC (2005)'!AD82*100</f>
        <v>29510.952405168486</v>
      </c>
      <c r="AE82" s="291">
        <f>'salario nominal - UMN'!AE82/'IPC (2005)'!AE82*100</f>
        <v>3065.2627513164998</v>
      </c>
      <c r="AF82" s="291">
        <f>'salario nominal - UMN'!AF82/'IPC (2005)'!AF82*100</f>
        <v>20014.309699518362</v>
      </c>
      <c r="AG82" s="296"/>
      <c r="AH82" s="291">
        <f>'salario nominal - UMN'!AH82/'IPC (2005)'!AH82*100</f>
        <v>34143.783442381238</v>
      </c>
      <c r="AI82" s="291">
        <f>'salario nominal - UMN'!AI82/'IPC (2005)'!AI82*100</f>
        <v>1438.2745519294401</v>
      </c>
      <c r="AJ82" s="291">
        <f>'salario nominal - UMN'!AJ82/'IPC (2005)'!AJ82*100</f>
        <v>1180.0609130815881</v>
      </c>
      <c r="AO82" s="291"/>
    </row>
    <row r="83" spans="1:41" x14ac:dyDescent="0.25">
      <c r="A83" s="288">
        <f>A82+1</f>
        <v>2016</v>
      </c>
      <c r="B83" s="291">
        <f>'salario nominal - UMN'!B83/'IPC (2005)'!B83*100</f>
        <v>3146.0234679605073</v>
      </c>
      <c r="C83" s="291">
        <f>'salario nominal - UMN'!C83/'IPC (2005)'!C83*100</f>
        <v>1881.5856407958552</v>
      </c>
      <c r="D83" s="291">
        <f>'salario nominal - UMN'!D83/'IPC (2005)'!D83*100</f>
        <v>4917.0307738896954</v>
      </c>
      <c r="E83" s="291">
        <f>'salario nominal - UMN'!E83/'IPC (2005)'!E83*100</f>
        <v>3690.0160526652926</v>
      </c>
      <c r="F83" s="291">
        <f>'salario nominal - UMN'!F83/'IPC (2005)'!F83*100</f>
        <v>1986.532891076748</v>
      </c>
      <c r="G83" s="291">
        <f>'salario nominal - UMN'!G83/'IPC (2005)'!G83*100</f>
        <v>4312.5437412367091</v>
      </c>
      <c r="H83" s="291">
        <f>'salario nominal - UMN'!H83/'IPC (2005)'!H83*100</f>
        <v>621532.03293948411</v>
      </c>
      <c r="I83" s="291">
        <f>'salario nominal - UMN'!I83/'IPC (2005)'!I83*100</f>
        <v>4834.341266363992</v>
      </c>
      <c r="J83" s="291">
        <f>'salario nominal - UMN'!J83/'IPC (2005)'!J83*100</f>
        <v>1419969.3205561501</v>
      </c>
      <c r="K83" s="291">
        <f>'salario nominal - UMN'!K83/'IPC (2005)'!K83*100</f>
        <v>2587732.0440011756</v>
      </c>
      <c r="L83" s="291">
        <f>'salario nominal - UMN'!L83/'IPC (2005)'!L83*100</f>
        <v>26640.392157000184</v>
      </c>
      <c r="M83" s="291">
        <f>'salario nominal - UMN'!M83/'IPC (2005)'!M83*100</f>
        <v>2307.3986609552685</v>
      </c>
      <c r="N83" s="291">
        <f>'salario nominal - UMN'!N83/'IPC (2005)'!N83*100</f>
        <v>4768.9451153782466</v>
      </c>
      <c r="O83" s="291">
        <f>'salario nominal - UMN'!O83/'IPC (2005)'!O83*100</f>
        <v>1057.2318583403514</v>
      </c>
      <c r="P83" s="291">
        <f>'salario nominal - UMN'!P83/'IPC (2005)'!P83*100</f>
        <v>3432.3920704944994</v>
      </c>
      <c r="Q83" s="291">
        <f>'salario nominal - UMN'!Q83/'IPC (2005)'!Q83*100</f>
        <v>3626.4091443986117</v>
      </c>
      <c r="R83" s="291">
        <f>'salario nominal - UMN'!R83/'IPC (2005)'!R83*100</f>
        <v>1713.1305521204381</v>
      </c>
      <c r="S83" s="291">
        <f>'salario nominal - UMN'!S83/'IPC (2005)'!S83*100</f>
        <v>3431.0396868995654</v>
      </c>
      <c r="T83" s="291">
        <f>'salario nominal - UMN'!T83/'IPC (2005)'!T83*100</f>
        <v>228982.94907398886</v>
      </c>
      <c r="U83" s="291">
        <f>'salario nominal - UMN'!U83/'IPC (2005)'!U83*100</f>
        <v>3430.507345340633</v>
      </c>
      <c r="V83" s="291">
        <f>'salario nominal - UMN'!V83/'IPC (2005)'!V83*100</f>
        <v>2721.7181345644644</v>
      </c>
      <c r="W83" s="291">
        <f>'salario nominal - UMN'!W83/'IPC (2005)'!W83*100</f>
        <v>381442.05754893803</v>
      </c>
      <c r="X83" s="291">
        <f>'salario nominal - UMN'!X83/'IPC (2005)'!X83*100</f>
        <v>8280.0134185140159</v>
      </c>
      <c r="Y83" s="291">
        <f>'salario nominal - UMN'!Y83/'IPC (2005)'!Y83*100</f>
        <v>40748.461809110035</v>
      </c>
      <c r="Z83" s="291">
        <f>'salario nominal - UMN'!Z83/'IPC (2005)'!Z83*100</f>
        <v>3819.2384882741999</v>
      </c>
      <c r="AA83" s="291">
        <f>'salario nominal - UMN'!AA83/'IPC (2005)'!AA83*100</f>
        <v>3736.7211777341718</v>
      </c>
      <c r="AB83" s="291">
        <f>'salario nominal - UMN'!AB83/'IPC (2005)'!AB83*100</f>
        <v>1524.4547313181642</v>
      </c>
      <c r="AC83" s="291">
        <f>'salario nominal - UMN'!AC83/'IPC (2005)'!AC83*100</f>
        <v>2379.0503526158936</v>
      </c>
      <c r="AD83" s="291">
        <f>'salario nominal - UMN'!AD83/'IPC (2005)'!AD83*100</f>
        <v>30380.492916249983</v>
      </c>
      <c r="AE83" s="291">
        <f>'salario nominal - UMN'!AE83/'IPC (2005)'!AE83*100</f>
        <v>3515.7485054380386</v>
      </c>
      <c r="AF83" s="291">
        <f>'salario nominal - UMN'!AF83/'IPC (2005)'!AF83*100</f>
        <v>19444.028022310609</v>
      </c>
      <c r="AG83" s="296"/>
      <c r="AH83" s="291">
        <f>'salario nominal - UMN'!AH83/'IPC (2005)'!AH83*100</f>
        <v>34854.584271490639</v>
      </c>
      <c r="AI83" s="291">
        <f>'salario nominal - UMN'!AI83/'IPC (2005)'!AI83*100</f>
        <v>1594.0464345371788</v>
      </c>
      <c r="AJ83" s="291">
        <f>'salario nominal - UMN'!AJ83/'IPC (2005)'!AJ83*100</f>
        <v>1248.9737874789475</v>
      </c>
      <c r="AO83" s="291"/>
    </row>
    <row r="84" spans="1:41" x14ac:dyDescent="0.25">
      <c r="A84" s="288">
        <f>A83+1</f>
        <v>2017</v>
      </c>
      <c r="B84" s="291">
        <f>'salario nominal - UMN'!B84/'IPC (2005)'!B84*100</f>
        <v>3195.0668266703883</v>
      </c>
      <c r="C84" s="291">
        <f>'salario nominal - UMN'!C84/'IPC (2005)'!C84*100</f>
        <v>1921.0038927222461</v>
      </c>
      <c r="D84" s="291">
        <f>'salario nominal - UMN'!D84/'IPC (2005)'!D84*100</f>
        <v>4918.9759447626229</v>
      </c>
      <c r="E84" s="291">
        <f>'salario nominal - UMN'!E84/'IPC (2005)'!E84*100</f>
        <v>3675.046869154869</v>
      </c>
      <c r="F84" s="291">
        <f>'salario nominal - UMN'!F84/'IPC (2005)'!F84*100</f>
        <v>2020.2518282486253</v>
      </c>
      <c r="G84" s="291">
        <f>'salario nominal - UMN'!G84/'IPC (2005)'!G84*100</f>
        <v>4332.552455947216</v>
      </c>
      <c r="H84" s="291">
        <f>'salario nominal - UMN'!H84/'IPC (2005)'!H84*100</f>
        <v>651812.97157930152</v>
      </c>
      <c r="I84" s="291">
        <f>'salario nominal - UMN'!I84/'IPC (2005)'!I84*100</f>
        <v>0</v>
      </c>
      <c r="J84" s="291">
        <f>'salario nominal - UMN'!J84/'IPC (2005)'!J84*100</f>
        <v>1448266.5528722471</v>
      </c>
      <c r="K84" s="291">
        <f>'salario nominal - UMN'!K84/'IPC (2005)'!K84*100</f>
        <v>2626463.7261307575</v>
      </c>
      <c r="L84" s="291">
        <f>'salario nominal - UMN'!L84/'IPC (2005)'!L84*100</f>
        <v>27418.578857914224</v>
      </c>
      <c r="M84" s="291">
        <f>'salario nominal - UMN'!M84/'IPC (2005)'!M84*100</f>
        <v>2278.7600739274862</v>
      </c>
      <c r="N84" s="291">
        <f>'salario nominal - UMN'!N84/'IPC (2005)'!N84*100</f>
        <v>4813.3948522277433</v>
      </c>
      <c r="O84" s="291">
        <f>'salario nominal - UMN'!O84/'IPC (2005)'!O84*100</f>
        <v>1098.741394696912</v>
      </c>
      <c r="P84" s="291">
        <f>'salario nominal - UMN'!P84/'IPC (2005)'!P84*100</f>
        <v>3364.7784401074155</v>
      </c>
      <c r="Q84" s="291">
        <f>'salario nominal - UMN'!Q84/'IPC (2005)'!Q84*100</f>
        <v>3648.7352720284116</v>
      </c>
      <c r="R84" s="291">
        <f>'salario nominal - UMN'!R84/'IPC (2005)'!R84*100</f>
        <v>1695.3880685269407</v>
      </c>
      <c r="S84" s="291">
        <f>'salario nominal - UMN'!S84/'IPC (2005)'!S84*100</f>
        <v>3429.9777010914504</v>
      </c>
      <c r="T84" s="291">
        <f>'salario nominal - UMN'!T84/'IPC (2005)'!T84*100</f>
        <v>238142.30135780064</v>
      </c>
      <c r="U84" s="291">
        <f>'salario nominal - UMN'!U84/'IPC (2005)'!U84*100</f>
        <v>3509.6504777363953</v>
      </c>
      <c r="V84" s="291">
        <f>'salario nominal - UMN'!V84/'IPC (2005)'!V84*100</f>
        <v>2698.5767266102325</v>
      </c>
      <c r="W84" s="291">
        <f>'salario nominal - UMN'!W84/'IPC (2005)'!W84*100</f>
        <v>379982.3233313922</v>
      </c>
      <c r="X84" s="291">
        <f>'salario nominal - UMN'!X84/'IPC (2005)'!X84*100</f>
        <v>8186.6314468852988</v>
      </c>
      <c r="Y84" s="291">
        <f>'salario nominal - UMN'!Y84/'IPC (2005)'!Y84*100</f>
        <v>41029.264873970918</v>
      </c>
      <c r="Z84" s="291">
        <f>'salario nominal - UMN'!Z84/'IPC (2005)'!Z84*100</f>
        <v>3850.5907869884331</v>
      </c>
      <c r="AA84" s="291">
        <f>'salario nominal - UMN'!AA84/'IPC (2005)'!AA84*100</f>
        <v>3872.0549485566175</v>
      </c>
      <c r="AB84" s="291">
        <f>'salario nominal - UMN'!AB84/'IPC (2005)'!AB84*100</f>
        <v>1528.6055764129158</v>
      </c>
      <c r="AC84" s="291">
        <f>'salario nominal - UMN'!AC84/'IPC (2005)'!AC84*100</f>
        <v>2391.8041163499379</v>
      </c>
      <c r="AD84" s="291">
        <f>'salario nominal - UMN'!AD84/'IPC (2005)'!AD84*100</f>
        <v>31604.111197943974</v>
      </c>
      <c r="AE84" s="291">
        <f>'salario nominal - UMN'!AE84/'IPC (2005)'!AE84*100</f>
        <v>4024.9565060243276</v>
      </c>
      <c r="AF84" s="291">
        <f>'salario nominal - UMN'!AF84/'IPC (2005)'!AF84*100</f>
        <v>19821.939185277079</v>
      </c>
      <c r="AG84" s="296"/>
      <c r="AH84" s="291">
        <f>'salario nominal - UMN'!AH84/'IPC (2005)'!AH84*100</f>
        <v>35027.371698312643</v>
      </c>
      <c r="AI84" s="291">
        <f>'salario nominal - UMN'!AI84/'IPC (2005)'!AI84*100</f>
        <v>1566.7001459755711</v>
      </c>
      <c r="AJ84" s="291">
        <f>'salario nominal - UMN'!AJ84/'IPC (2005)'!AJ84*100</f>
        <v>1378.7661576333903</v>
      </c>
      <c r="AO84" s="291"/>
    </row>
    <row r="85" spans="1:41" x14ac:dyDescent="0.25">
      <c r="A85" s="288">
        <v>2018</v>
      </c>
      <c r="B85" s="291">
        <f>'salario nominal - UMN'!B85/'IPC (2005)'!B85*100</f>
        <v>3253.5389556022692</v>
      </c>
      <c r="C85" s="291">
        <f>'salario nominal - UMN'!C85/'IPC (2005)'!C85*100</f>
        <v>1642.4328626761292</v>
      </c>
      <c r="D85" s="291">
        <f>'salario nominal - UMN'!D85/'IPC (2005)'!D85*100</f>
        <v>4895.8266505175343</v>
      </c>
      <c r="E85" s="291">
        <f>'salario nominal - UMN'!E85/'IPC (2005)'!E85*100</f>
        <v>3614.6069769325172</v>
      </c>
      <c r="F85" s="291">
        <f>'salario nominal - UMN'!F85/'IPC (2005)'!F85*100</f>
        <v>0</v>
      </c>
      <c r="G85" s="291">
        <f>'salario nominal - UMN'!G85/'IPC (2005)'!G85*100</f>
        <v>4376.0568050425099</v>
      </c>
      <c r="H85" s="291">
        <f>'salario nominal - UMN'!H85/'IPC (2005)'!H85*100</f>
        <v>675407.6308271453</v>
      </c>
      <c r="I85" s="291">
        <f>'salario nominal - UMN'!I85/'IPC (2005)'!I85*100</f>
        <v>0</v>
      </c>
      <c r="J85" s="291">
        <f>'salario nominal - UMN'!J85/'IPC (2005)'!J85*100</f>
        <v>1509408.9796782725</v>
      </c>
      <c r="K85" s="291">
        <f>'salario nominal - UMN'!K85/'IPC (2005)'!K85*100</f>
        <v>0</v>
      </c>
      <c r="L85" s="291">
        <f>'salario nominal - UMN'!L85/'IPC (2005)'!L85*100</f>
        <v>27555.092421756057</v>
      </c>
      <c r="M85" s="291">
        <f>'salario nominal - UMN'!M85/'IPC (2005)'!M85*100</f>
        <v>2257.361643709045</v>
      </c>
      <c r="N85" s="291">
        <f>'salario nominal - UMN'!N85/'IPC (2005)'!N85*100</f>
        <v>4831.0477404013745</v>
      </c>
      <c r="O85" s="291">
        <f>'salario nominal - UMN'!O85/'IPC (2005)'!O85*100</f>
        <v>1173.2013840825489</v>
      </c>
      <c r="P85" s="291">
        <f>'salario nominal - UMN'!P85/'IPC (2005)'!P85*100</f>
        <v>3368.8765832150098</v>
      </c>
      <c r="Q85" s="291">
        <f>'salario nominal - UMN'!Q85/'IPC (2005)'!Q85*100</f>
        <v>3652.9026639024819</v>
      </c>
      <c r="R85" s="291">
        <f>'salario nominal - UMN'!R85/'IPC (2005)'!R85*100</f>
        <v>1696.6122755151428</v>
      </c>
      <c r="S85" s="291">
        <f>'salario nominal - UMN'!S85/'IPC (2005)'!S85*100</f>
        <v>3450.535162724676</v>
      </c>
      <c r="T85" s="291">
        <f>'salario nominal - UMN'!T85/'IPC (2005)'!T85*100</f>
        <v>248609.78566764103</v>
      </c>
      <c r="U85" s="291">
        <f>'salario nominal - UMN'!U85/'IPC (2005)'!U85*100</f>
        <v>3574.5479890671477</v>
      </c>
      <c r="V85" s="291">
        <f>'salario nominal - UMN'!V85/'IPC (2005)'!V85*100</f>
        <v>2722.9453558994433</v>
      </c>
      <c r="W85" s="291">
        <f>'salario nominal - UMN'!W85/'IPC (2005)'!W85*100</f>
        <v>380755.55941642326</v>
      </c>
      <c r="X85" s="291">
        <f>'salario nominal - UMN'!X85/'IPC (2005)'!X85*100</f>
        <v>8236.1534316209163</v>
      </c>
      <c r="Y85" s="291">
        <f>'salario nominal - UMN'!Y85/'IPC (2005)'!Y85*100</f>
        <v>41274.594999507011</v>
      </c>
      <c r="Z85" s="291">
        <f>'salario nominal - UMN'!Z85/'IPC (2005)'!Z85*100</f>
        <v>3904.7444341975256</v>
      </c>
      <c r="AA85" s="291">
        <f>'salario nominal - UMN'!AA85/'IPC (2005)'!AA85*100</f>
        <v>4109.6414472783699</v>
      </c>
      <c r="AB85" s="291">
        <f>'salario nominal - UMN'!AB85/'IPC (2005)'!AB85*100</f>
        <v>1553.9977551622305</v>
      </c>
      <c r="AC85" s="291">
        <f>'salario nominal - UMN'!AC85/'IPC (2005)'!AC85*100</f>
        <v>2403.936052911431</v>
      </c>
      <c r="AD85" s="291">
        <f>'salario nominal - UMN'!AD85/'IPC (2005)'!AD85*100</f>
        <v>33410.689730915183</v>
      </c>
      <c r="AE85" s="291">
        <f>'salario nominal - UMN'!AE85/'IPC (2005)'!AE85*100</f>
        <v>4667.5931351207291</v>
      </c>
      <c r="AF85" s="291">
        <f>'salario nominal - UMN'!AF85/'IPC (2005)'!AF85*100</f>
        <v>21160.695444707209</v>
      </c>
      <c r="AG85" s="296"/>
      <c r="AH85" s="291">
        <f>'salario nominal - UMN'!AH85/'IPC (2005)'!AH85*100</f>
        <v>35566.989526880119</v>
      </c>
      <c r="AI85" s="291">
        <f>'salario nominal - UMN'!AI85/'IPC (2005)'!AI85*100</f>
        <v>1559.0355075011523</v>
      </c>
      <c r="AJ85" s="291">
        <f>'salario nominal - UMN'!AJ85/'IPC (2005)'!AJ85*100</f>
        <v>1510.0741577273632</v>
      </c>
      <c r="AO85" s="291"/>
    </row>
    <row r="86" spans="1:41" x14ac:dyDescent="0.25">
      <c r="A86" s="290"/>
      <c r="AO86" s="291"/>
    </row>
    <row r="87" spans="1:41" x14ac:dyDescent="0.25">
      <c r="A87" s="290"/>
      <c r="AO87" s="291"/>
    </row>
    <row r="88" spans="1:41" x14ac:dyDescent="0.25">
      <c r="A88" s="290"/>
      <c r="AO88" s="291"/>
    </row>
    <row r="89" spans="1:41" x14ac:dyDescent="0.25">
      <c r="A89" s="290"/>
      <c r="AO89" s="291"/>
    </row>
    <row r="90" spans="1:41" x14ac:dyDescent="0.25">
      <c r="A90" s="290"/>
      <c r="AO90" s="291"/>
    </row>
    <row r="91" spans="1:41" x14ac:dyDescent="0.25">
      <c r="A91" s="290"/>
      <c r="AO91" s="291"/>
    </row>
    <row r="92" spans="1:41" x14ac:dyDescent="0.25">
      <c r="A92" s="290"/>
      <c r="AO92" s="291"/>
    </row>
    <row r="93" spans="1:41" x14ac:dyDescent="0.25">
      <c r="A93" s="290"/>
      <c r="AO93" s="291"/>
    </row>
    <row r="94" spans="1:41" x14ac:dyDescent="0.25">
      <c r="A94" s="290"/>
      <c r="AO94" s="291"/>
    </row>
    <row r="95" spans="1:41" x14ac:dyDescent="0.25">
      <c r="A95" s="290"/>
      <c r="AO95" s="291"/>
    </row>
    <row r="96" spans="1:41" x14ac:dyDescent="0.25">
      <c r="A96" s="290"/>
      <c r="AO96" s="291"/>
    </row>
    <row r="97" spans="1:41" x14ac:dyDescent="0.25">
      <c r="A97" s="290"/>
      <c r="AO97" s="291"/>
    </row>
    <row r="98" spans="1:41" x14ac:dyDescent="0.25">
      <c r="A98" s="290"/>
      <c r="AO98" s="291"/>
    </row>
    <row r="99" spans="1:41" x14ac:dyDescent="0.25">
      <c r="A99" s="290"/>
      <c r="AO99" s="291"/>
    </row>
    <row r="100" spans="1:41" x14ac:dyDescent="0.25">
      <c r="A100" s="290"/>
      <c r="AO100" s="291"/>
    </row>
    <row r="101" spans="1:41" x14ac:dyDescent="0.25">
      <c r="A101" s="290"/>
      <c r="AO101" s="291"/>
    </row>
    <row r="102" spans="1:41" x14ac:dyDescent="0.25">
      <c r="A102" s="290"/>
      <c r="AO102" s="291"/>
    </row>
    <row r="103" spans="1:41" x14ac:dyDescent="0.25">
      <c r="A103" s="290"/>
      <c r="AO103" s="291"/>
    </row>
    <row r="104" spans="1:41" x14ac:dyDescent="0.25">
      <c r="A104" s="290"/>
      <c r="AO104" s="291"/>
    </row>
    <row r="105" spans="1:41" x14ac:dyDescent="0.25">
      <c r="A105" s="290"/>
      <c r="AO105" s="291"/>
    </row>
    <row r="106" spans="1:41" x14ac:dyDescent="0.25">
      <c r="A106" s="290"/>
      <c r="AO106" s="291"/>
    </row>
    <row r="107" spans="1:41" x14ac:dyDescent="0.25">
      <c r="A107" s="290"/>
      <c r="AO107" s="291"/>
    </row>
    <row r="108" spans="1:41" x14ac:dyDescent="0.25">
      <c r="A108" s="290"/>
      <c r="AO108" s="291"/>
    </row>
    <row r="109" spans="1:41" x14ac:dyDescent="0.25">
      <c r="A109" s="290"/>
      <c r="AO109" s="291"/>
    </row>
    <row r="110" spans="1:41" x14ac:dyDescent="0.25">
      <c r="A110" s="290"/>
      <c r="AO110" s="291"/>
    </row>
    <row r="111" spans="1:41" x14ac:dyDescent="0.25">
      <c r="A111" s="290"/>
      <c r="AO111" s="291"/>
    </row>
    <row r="112" spans="1:41" x14ac:dyDescent="0.25">
      <c r="A112" s="290"/>
      <c r="AO112" s="291"/>
    </row>
    <row r="113" spans="1:41" x14ac:dyDescent="0.25">
      <c r="A113" s="290"/>
      <c r="AO113" s="291"/>
    </row>
    <row r="114" spans="1:41" x14ac:dyDescent="0.25">
      <c r="A114" s="290"/>
      <c r="AO114" s="291"/>
    </row>
    <row r="115" spans="1:41" x14ac:dyDescent="0.25">
      <c r="A115" s="290"/>
      <c r="AO115" s="291"/>
    </row>
    <row r="116" spans="1:41" x14ac:dyDescent="0.25">
      <c r="A116" s="290"/>
      <c r="AO116" s="291"/>
    </row>
    <row r="117" spans="1:41" x14ac:dyDescent="0.25">
      <c r="A117" s="290"/>
      <c r="AO117" s="291"/>
    </row>
    <row r="118" spans="1:41" x14ac:dyDescent="0.25">
      <c r="A118" s="290"/>
      <c r="AO118" s="291"/>
    </row>
    <row r="119" spans="1:41" x14ac:dyDescent="0.25">
      <c r="A119" s="290"/>
      <c r="AO119" s="291"/>
    </row>
    <row r="120" spans="1:41" x14ac:dyDescent="0.25">
      <c r="A120" s="290"/>
      <c r="AO120" s="291"/>
    </row>
    <row r="121" spans="1:41" x14ac:dyDescent="0.25">
      <c r="A121" s="290"/>
      <c r="AO121" s="291"/>
    </row>
    <row r="122" spans="1:41" x14ac:dyDescent="0.25">
      <c r="A122" s="290"/>
      <c r="AO122" s="291"/>
    </row>
    <row r="123" spans="1:41" x14ac:dyDescent="0.25">
      <c r="A123" s="290"/>
      <c r="AO123" s="291"/>
    </row>
    <row r="124" spans="1:41" x14ac:dyDescent="0.25">
      <c r="A124" s="290"/>
      <c r="AO124" s="291"/>
    </row>
    <row r="125" spans="1:41" x14ac:dyDescent="0.25">
      <c r="A125" s="290"/>
      <c r="AO125" s="291"/>
    </row>
    <row r="126" spans="1:41" x14ac:dyDescent="0.25">
      <c r="A126" s="290"/>
      <c r="AO126" s="291"/>
    </row>
    <row r="127" spans="1:41" x14ac:dyDescent="0.25">
      <c r="A127" s="290"/>
      <c r="AO127" s="291"/>
    </row>
    <row r="128" spans="1:41" x14ac:dyDescent="0.25">
      <c r="A128" s="290"/>
      <c r="AO128" s="291"/>
    </row>
    <row r="129" spans="1:41" x14ac:dyDescent="0.25">
      <c r="A129" s="290"/>
      <c r="AO129" s="291"/>
    </row>
    <row r="130" spans="1:41" x14ac:dyDescent="0.25">
      <c r="A130" s="290"/>
      <c r="AO130" s="291"/>
    </row>
    <row r="131" spans="1:41" x14ac:dyDescent="0.25">
      <c r="A131" s="290"/>
      <c r="AO131" s="291"/>
    </row>
    <row r="132" spans="1:41" x14ac:dyDescent="0.25">
      <c r="A132" s="290"/>
      <c r="AO132" s="291"/>
    </row>
    <row r="133" spans="1:41" x14ac:dyDescent="0.25">
      <c r="A133" s="290"/>
      <c r="AO133" s="291"/>
    </row>
    <row r="134" spans="1:41" x14ac:dyDescent="0.25">
      <c r="A134" s="290"/>
      <c r="AO134" s="291"/>
    </row>
    <row r="135" spans="1:41" x14ac:dyDescent="0.25">
      <c r="A135" s="290"/>
      <c r="AO135" s="291"/>
    </row>
    <row r="136" spans="1:41" x14ac:dyDescent="0.25">
      <c r="A136" s="290"/>
      <c r="AO136" s="291"/>
    </row>
    <row r="137" spans="1:41" x14ac:dyDescent="0.25">
      <c r="A137" s="290"/>
      <c r="AO137" s="291"/>
    </row>
    <row r="138" spans="1:41" x14ac:dyDescent="0.25">
      <c r="A138" s="290"/>
      <c r="AO138" s="291"/>
    </row>
    <row r="139" spans="1:41" x14ac:dyDescent="0.25">
      <c r="A139" s="290"/>
      <c r="AO139" s="291"/>
    </row>
    <row r="140" spans="1:41" x14ac:dyDescent="0.25">
      <c r="A140" s="290"/>
      <c r="AO140" s="291"/>
    </row>
    <row r="141" spans="1:41" x14ac:dyDescent="0.25">
      <c r="A141" s="290"/>
      <c r="AO141" s="291"/>
    </row>
    <row r="142" spans="1:41" x14ac:dyDescent="0.25">
      <c r="A142" s="290"/>
      <c r="AO142" s="291"/>
    </row>
    <row r="143" spans="1:41" x14ac:dyDescent="0.25">
      <c r="A143" s="290"/>
      <c r="AO143" s="291"/>
    </row>
    <row r="144" spans="1:41" x14ac:dyDescent="0.25">
      <c r="A144" s="290"/>
      <c r="AO144" s="291"/>
    </row>
    <row r="145" spans="1:41" x14ac:dyDescent="0.25">
      <c r="A145" s="290"/>
      <c r="AO145" s="291"/>
    </row>
    <row r="146" spans="1:41" x14ac:dyDescent="0.25">
      <c r="A146" s="290"/>
      <c r="AO146" s="291"/>
    </row>
    <row r="147" spans="1:41" x14ac:dyDescent="0.25">
      <c r="A147" s="290"/>
      <c r="AO147" s="291"/>
    </row>
    <row r="148" spans="1:41" x14ac:dyDescent="0.25">
      <c r="A148" s="290"/>
      <c r="AO148" s="291"/>
    </row>
    <row r="149" spans="1:41" x14ac:dyDescent="0.25">
      <c r="A149" s="290"/>
      <c r="AO149" s="291"/>
    </row>
    <row r="150" spans="1:41" x14ac:dyDescent="0.25">
      <c r="A150" s="290"/>
      <c r="AO150" s="291"/>
    </row>
    <row r="151" spans="1:41" x14ac:dyDescent="0.25">
      <c r="A151" s="290"/>
      <c r="AO151" s="291"/>
    </row>
    <row r="152" spans="1:41" x14ac:dyDescent="0.25">
      <c r="A152" s="290"/>
      <c r="AO152" s="291"/>
    </row>
    <row r="153" spans="1:41" x14ac:dyDescent="0.25">
      <c r="A153" s="290"/>
      <c r="AO153" s="291"/>
    </row>
    <row r="154" spans="1:41" x14ac:dyDescent="0.25">
      <c r="A154" s="290"/>
      <c r="AO154" s="291"/>
    </row>
    <row r="155" spans="1:41" x14ac:dyDescent="0.25">
      <c r="A155" s="290"/>
      <c r="AO155" s="291"/>
    </row>
    <row r="156" spans="1:41" x14ac:dyDescent="0.25">
      <c r="A156" s="290"/>
      <c r="AO156" s="291"/>
    </row>
    <row r="157" spans="1:41" x14ac:dyDescent="0.25">
      <c r="A157" s="290"/>
      <c r="AO157" s="291"/>
    </row>
    <row r="158" spans="1:41" x14ac:dyDescent="0.25">
      <c r="A158" s="290"/>
      <c r="AO158" s="291"/>
    </row>
    <row r="159" spans="1:41" x14ac:dyDescent="0.25">
      <c r="A159" s="290"/>
      <c r="AO159" s="291"/>
    </row>
    <row r="160" spans="1:41" x14ac:dyDescent="0.25">
      <c r="A160" s="290"/>
      <c r="AO160" s="291"/>
    </row>
    <row r="161" spans="1:41" x14ac:dyDescent="0.25">
      <c r="A161" s="290"/>
      <c r="AO161" s="291"/>
    </row>
    <row r="162" spans="1:41" x14ac:dyDescent="0.25">
      <c r="A162" s="290"/>
      <c r="AO162" s="291"/>
    </row>
    <row r="163" spans="1:41" x14ac:dyDescent="0.25">
      <c r="A163" s="290"/>
      <c r="AO163" s="291"/>
    </row>
    <row r="164" spans="1:41" x14ac:dyDescent="0.25">
      <c r="A164" s="290"/>
      <c r="AO164" s="291"/>
    </row>
    <row r="165" spans="1:41" x14ac:dyDescent="0.25">
      <c r="A165" s="290"/>
      <c r="AO165" s="291"/>
    </row>
    <row r="166" spans="1:41" x14ac:dyDescent="0.25">
      <c r="A166" s="290"/>
      <c r="AO166" s="291"/>
    </row>
    <row r="167" spans="1:41" x14ac:dyDescent="0.25">
      <c r="A167" s="290"/>
      <c r="AO167" s="291"/>
    </row>
    <row r="168" spans="1:41" x14ac:dyDescent="0.25">
      <c r="A168" s="290"/>
      <c r="AO168" s="291"/>
    </row>
    <row r="169" spans="1:41" x14ac:dyDescent="0.25">
      <c r="A169" s="290"/>
      <c r="AO169" s="291"/>
    </row>
    <row r="170" spans="1:41" x14ac:dyDescent="0.25">
      <c r="A170" s="290"/>
      <c r="AO170" s="291"/>
    </row>
    <row r="171" spans="1:41" x14ac:dyDescent="0.25">
      <c r="A171" s="290"/>
      <c r="AO171" s="291"/>
    </row>
    <row r="172" spans="1:41" x14ac:dyDescent="0.25">
      <c r="A172" s="290"/>
      <c r="AO172" s="291"/>
    </row>
    <row r="173" spans="1:41" x14ac:dyDescent="0.25">
      <c r="A173" s="290"/>
      <c r="AO173" s="291"/>
    </row>
    <row r="174" spans="1:41" x14ac:dyDescent="0.25">
      <c r="A174" s="290"/>
      <c r="AO174" s="291"/>
    </row>
    <row r="175" spans="1:41" x14ac:dyDescent="0.25">
      <c r="A175" s="290"/>
      <c r="AO175" s="291"/>
    </row>
    <row r="176" spans="1:41" x14ac:dyDescent="0.25">
      <c r="A176" s="290"/>
      <c r="AO176" s="291"/>
    </row>
    <row r="177" spans="1:41" x14ac:dyDescent="0.25">
      <c r="A177" s="290"/>
      <c r="AO177" s="291"/>
    </row>
    <row r="178" spans="1:41" x14ac:dyDescent="0.25">
      <c r="A178" s="290"/>
      <c r="AO178" s="291"/>
    </row>
    <row r="179" spans="1:41" x14ac:dyDescent="0.25">
      <c r="A179" s="290"/>
      <c r="AO179" s="291"/>
    </row>
    <row r="180" spans="1:41" x14ac:dyDescent="0.25">
      <c r="A180" s="290"/>
      <c r="AO180" s="291"/>
    </row>
    <row r="181" spans="1:41" x14ac:dyDescent="0.25">
      <c r="A181" s="290"/>
      <c r="AO181" s="291"/>
    </row>
    <row r="182" spans="1:41" x14ac:dyDescent="0.25">
      <c r="A182" s="290"/>
      <c r="AO182" s="291"/>
    </row>
    <row r="183" spans="1:41" x14ac:dyDescent="0.25">
      <c r="A183" s="290"/>
      <c r="AO183" s="291"/>
    </row>
    <row r="184" spans="1:41" x14ac:dyDescent="0.25">
      <c r="A184" s="290"/>
      <c r="AO184" s="291"/>
    </row>
    <row r="185" spans="1:41" x14ac:dyDescent="0.25">
      <c r="A185" s="290"/>
      <c r="AO185" s="291"/>
    </row>
    <row r="186" spans="1:41" x14ac:dyDescent="0.25">
      <c r="A186" s="290"/>
      <c r="AO186" s="291"/>
    </row>
    <row r="187" spans="1:41" x14ac:dyDescent="0.25">
      <c r="A187" s="290"/>
      <c r="AO187" s="291"/>
    </row>
    <row r="188" spans="1:41" x14ac:dyDescent="0.25">
      <c r="A188" s="290"/>
      <c r="AO188" s="291"/>
    </row>
    <row r="189" spans="1:41" x14ac:dyDescent="0.25">
      <c r="A189" s="290"/>
      <c r="AO189" s="291"/>
    </row>
    <row r="190" spans="1:41" x14ac:dyDescent="0.25">
      <c r="A190" s="290"/>
      <c r="AO190" s="291"/>
    </row>
    <row r="191" spans="1:41" x14ac:dyDescent="0.25">
      <c r="A191" s="290"/>
      <c r="AO191" s="291"/>
    </row>
    <row r="192" spans="1:41" x14ac:dyDescent="0.25">
      <c r="A192" s="290"/>
    </row>
    <row r="193" spans="1:1" x14ac:dyDescent="0.25">
      <c r="A193" s="290"/>
    </row>
    <row r="194" spans="1:1" x14ac:dyDescent="0.25">
      <c r="A194" s="290"/>
    </row>
    <row r="195" spans="1:1" x14ac:dyDescent="0.25">
      <c r="A195" s="290"/>
    </row>
    <row r="196" spans="1:1" x14ac:dyDescent="0.25">
      <c r="A196" s="290"/>
    </row>
    <row r="197" spans="1:1" x14ac:dyDescent="0.25">
      <c r="A197" s="290"/>
    </row>
    <row r="198" spans="1:1" x14ac:dyDescent="0.25">
      <c r="A198" s="290"/>
    </row>
    <row r="199" spans="1:1" x14ac:dyDescent="0.25">
      <c r="A199" s="290"/>
    </row>
    <row r="200" spans="1:1" x14ac:dyDescent="0.25">
      <c r="A200" s="290"/>
    </row>
    <row r="201" spans="1:1" x14ac:dyDescent="0.25">
      <c r="A201" s="290"/>
    </row>
    <row r="202" spans="1:1" x14ac:dyDescent="0.25">
      <c r="A202" s="290"/>
    </row>
    <row r="203" spans="1:1" x14ac:dyDescent="0.25">
      <c r="A203" s="290"/>
    </row>
    <row r="204" spans="1:1" x14ac:dyDescent="0.25">
      <c r="A204" s="290"/>
    </row>
    <row r="205" spans="1:1" x14ac:dyDescent="0.25">
      <c r="A205" s="290"/>
    </row>
    <row r="206" spans="1:1" x14ac:dyDescent="0.25">
      <c r="A206" s="290"/>
    </row>
    <row r="207" spans="1:1" x14ac:dyDescent="0.25">
      <c r="A207" s="290"/>
    </row>
    <row r="208" spans="1:1" x14ac:dyDescent="0.25">
      <c r="A208" s="290"/>
    </row>
    <row r="209" spans="1:1" x14ac:dyDescent="0.25">
      <c r="A209" s="290"/>
    </row>
    <row r="210" spans="1:1" x14ac:dyDescent="0.25">
      <c r="A210" s="290"/>
    </row>
    <row r="211" spans="1:1" x14ac:dyDescent="0.25">
      <c r="A211" s="290"/>
    </row>
    <row r="212" spans="1:1" x14ac:dyDescent="0.25">
      <c r="A212" s="290"/>
    </row>
    <row r="213" spans="1:1" x14ac:dyDescent="0.25">
      <c r="A213" s="290"/>
    </row>
    <row r="214" spans="1:1" x14ac:dyDescent="0.25">
      <c r="A214" s="290"/>
    </row>
    <row r="215" spans="1:1" x14ac:dyDescent="0.25">
      <c r="A215" s="290"/>
    </row>
    <row r="216" spans="1:1" x14ac:dyDescent="0.25">
      <c r="A216" s="290"/>
    </row>
    <row r="217" spans="1:1" x14ac:dyDescent="0.25">
      <c r="A217" s="290"/>
    </row>
    <row r="218" spans="1:1" x14ac:dyDescent="0.25">
      <c r="A218" s="290"/>
    </row>
    <row r="219" spans="1:1" x14ac:dyDescent="0.25">
      <c r="A219" s="290"/>
    </row>
    <row r="220" spans="1:1" x14ac:dyDescent="0.25">
      <c r="A220" s="290"/>
    </row>
    <row r="221" spans="1:1" x14ac:dyDescent="0.25">
      <c r="A221" s="290"/>
    </row>
    <row r="222" spans="1:1" x14ac:dyDescent="0.25">
      <c r="A222" s="290"/>
    </row>
    <row r="223" spans="1:1" x14ac:dyDescent="0.25">
      <c r="A223" s="290"/>
    </row>
    <row r="224" spans="1:1" x14ac:dyDescent="0.25">
      <c r="A224" s="290"/>
    </row>
    <row r="225" spans="1:1" x14ac:dyDescent="0.25">
      <c r="A225" s="290"/>
    </row>
    <row r="226" spans="1:1" x14ac:dyDescent="0.25">
      <c r="A226" s="290"/>
    </row>
    <row r="227" spans="1:1" x14ac:dyDescent="0.25">
      <c r="A227" s="290"/>
    </row>
    <row r="228" spans="1:1" x14ac:dyDescent="0.25">
      <c r="A228" s="290"/>
    </row>
    <row r="229" spans="1:1" x14ac:dyDescent="0.25">
      <c r="A229" s="290"/>
    </row>
    <row r="230" spans="1:1" x14ac:dyDescent="0.25">
      <c r="A230" s="290"/>
    </row>
    <row r="231" spans="1:1" x14ac:dyDescent="0.25">
      <c r="A231" s="290"/>
    </row>
    <row r="232" spans="1:1" x14ac:dyDescent="0.25">
      <c r="A232" s="290"/>
    </row>
    <row r="233" spans="1:1" x14ac:dyDescent="0.25">
      <c r="A233" s="290"/>
    </row>
    <row r="234" spans="1:1" x14ac:dyDescent="0.25">
      <c r="A234" s="290"/>
    </row>
    <row r="235" spans="1:1" x14ac:dyDescent="0.25">
      <c r="A235" s="290"/>
    </row>
    <row r="236" spans="1:1" x14ac:dyDescent="0.25">
      <c r="A236" s="290"/>
    </row>
    <row r="237" spans="1:1" x14ac:dyDescent="0.25">
      <c r="A237" s="290"/>
    </row>
    <row r="238" spans="1:1" x14ac:dyDescent="0.25">
      <c r="A238" s="290"/>
    </row>
    <row r="239" spans="1:1" x14ac:dyDescent="0.25">
      <c r="A239" s="290"/>
    </row>
    <row r="240" spans="1:1" x14ac:dyDescent="0.25">
      <c r="A240" s="290"/>
    </row>
    <row r="241" spans="1:1" x14ac:dyDescent="0.25">
      <c r="A241" s="290"/>
    </row>
    <row r="242" spans="1:1" x14ac:dyDescent="0.25">
      <c r="A242" s="290"/>
    </row>
    <row r="243" spans="1:1" x14ac:dyDescent="0.25">
      <c r="A243" s="290"/>
    </row>
    <row r="244" spans="1:1" x14ac:dyDescent="0.25">
      <c r="A244" s="290"/>
    </row>
    <row r="245" spans="1:1" x14ac:dyDescent="0.25">
      <c r="A245" s="290"/>
    </row>
    <row r="246" spans="1:1" x14ac:dyDescent="0.25">
      <c r="A246" s="290"/>
    </row>
    <row r="247" spans="1:1" x14ac:dyDescent="0.25">
      <c r="A247" s="290"/>
    </row>
    <row r="248" spans="1:1" x14ac:dyDescent="0.25">
      <c r="A248" s="290"/>
    </row>
    <row r="249" spans="1:1" x14ac:dyDescent="0.25">
      <c r="A249" s="290"/>
    </row>
    <row r="250" spans="1:1" x14ac:dyDescent="0.25">
      <c r="A250" s="290"/>
    </row>
    <row r="251" spans="1:1" x14ac:dyDescent="0.25">
      <c r="A251" s="290"/>
    </row>
    <row r="252" spans="1:1" x14ac:dyDescent="0.25">
      <c r="A252" s="290"/>
    </row>
    <row r="253" spans="1:1" x14ac:dyDescent="0.25">
      <c r="A253" s="290"/>
    </row>
    <row r="254" spans="1:1" x14ac:dyDescent="0.25">
      <c r="A254" s="290"/>
    </row>
    <row r="255" spans="1:1" x14ac:dyDescent="0.25">
      <c r="A255" s="290"/>
    </row>
    <row r="256" spans="1:1" x14ac:dyDescent="0.25">
      <c r="A256" s="290"/>
    </row>
    <row r="257" spans="1:1" x14ac:dyDescent="0.25">
      <c r="A257" s="290"/>
    </row>
    <row r="258" spans="1:1" x14ac:dyDescent="0.25">
      <c r="A258" s="290"/>
    </row>
    <row r="259" spans="1:1" x14ac:dyDescent="0.25">
      <c r="A259" s="290"/>
    </row>
    <row r="260" spans="1:1" x14ac:dyDescent="0.25">
      <c r="A260" s="290"/>
    </row>
    <row r="261" spans="1:1" x14ac:dyDescent="0.25">
      <c r="A261" s="290"/>
    </row>
    <row r="262" spans="1:1" x14ac:dyDescent="0.25">
      <c r="A262" s="290"/>
    </row>
    <row r="263" spans="1:1" x14ac:dyDescent="0.25">
      <c r="A263" s="290"/>
    </row>
    <row r="264" spans="1:1" x14ac:dyDescent="0.25">
      <c r="A264" s="290"/>
    </row>
    <row r="265" spans="1:1" x14ac:dyDescent="0.25">
      <c r="A265" s="290"/>
    </row>
    <row r="266" spans="1:1" x14ac:dyDescent="0.25">
      <c r="A266" s="290"/>
    </row>
    <row r="267" spans="1:1" x14ac:dyDescent="0.25">
      <c r="A267" s="290"/>
    </row>
    <row r="268" spans="1:1" x14ac:dyDescent="0.25">
      <c r="A268" s="290"/>
    </row>
    <row r="269" spans="1:1" x14ac:dyDescent="0.25">
      <c r="A269" s="290"/>
    </row>
    <row r="270" spans="1:1" x14ac:dyDescent="0.25">
      <c r="A270" s="290"/>
    </row>
    <row r="271" spans="1:1" x14ac:dyDescent="0.25">
      <c r="A271" s="290"/>
    </row>
    <row r="272" spans="1:1" x14ac:dyDescent="0.25">
      <c r="A272" s="290"/>
    </row>
    <row r="273" spans="1:1" x14ac:dyDescent="0.25">
      <c r="A273" s="290"/>
    </row>
    <row r="274" spans="1:1" x14ac:dyDescent="0.25">
      <c r="A274" s="290"/>
    </row>
    <row r="275" spans="1:1" x14ac:dyDescent="0.25">
      <c r="A275" s="290"/>
    </row>
    <row r="276" spans="1:1" x14ac:dyDescent="0.25">
      <c r="A276" s="290"/>
    </row>
    <row r="277" spans="1:1" x14ac:dyDescent="0.25">
      <c r="A277" s="290"/>
    </row>
    <row r="278" spans="1:1" x14ac:dyDescent="0.25">
      <c r="A278" s="290"/>
    </row>
    <row r="279" spans="1:1" x14ac:dyDescent="0.25">
      <c r="A279" s="290"/>
    </row>
    <row r="280" spans="1:1" x14ac:dyDescent="0.25">
      <c r="A280" s="290"/>
    </row>
    <row r="281" spans="1:1" x14ac:dyDescent="0.25">
      <c r="A281" s="290"/>
    </row>
    <row r="282" spans="1:1" x14ac:dyDescent="0.25">
      <c r="A282" s="290"/>
    </row>
    <row r="283" spans="1:1" x14ac:dyDescent="0.25">
      <c r="A283" s="290"/>
    </row>
    <row r="284" spans="1:1" x14ac:dyDescent="0.25">
      <c r="A284" s="290"/>
    </row>
    <row r="285" spans="1:1" x14ac:dyDescent="0.25">
      <c r="A285" s="290"/>
    </row>
    <row r="286" spans="1:1" x14ac:dyDescent="0.25">
      <c r="A286" s="290"/>
    </row>
    <row r="287" spans="1:1" x14ac:dyDescent="0.25">
      <c r="A287" s="290"/>
    </row>
    <row r="288" spans="1:1" x14ac:dyDescent="0.25">
      <c r="A288" s="290"/>
    </row>
    <row r="289" spans="1:1" x14ac:dyDescent="0.25">
      <c r="A289" s="290"/>
    </row>
    <row r="290" spans="1:1" x14ac:dyDescent="0.25">
      <c r="A290" s="290"/>
    </row>
    <row r="291" spans="1:1" x14ac:dyDescent="0.25">
      <c r="A291" s="290"/>
    </row>
    <row r="292" spans="1:1" x14ac:dyDescent="0.25">
      <c r="A292" s="290"/>
    </row>
    <row r="293" spans="1:1" x14ac:dyDescent="0.25">
      <c r="A293" s="290"/>
    </row>
    <row r="294" spans="1:1" x14ac:dyDescent="0.25">
      <c r="A294" s="290"/>
    </row>
    <row r="295" spans="1:1" x14ac:dyDescent="0.25">
      <c r="A295" s="290"/>
    </row>
    <row r="296" spans="1:1" x14ac:dyDescent="0.25">
      <c r="A296" s="290"/>
    </row>
    <row r="297" spans="1:1" x14ac:dyDescent="0.25">
      <c r="A297" s="290"/>
    </row>
    <row r="298" spans="1:1" x14ac:dyDescent="0.25">
      <c r="A298" s="290"/>
    </row>
    <row r="299" spans="1:1" x14ac:dyDescent="0.25">
      <c r="A299" s="290"/>
    </row>
    <row r="300" spans="1:1" x14ac:dyDescent="0.25">
      <c r="A300" s="290"/>
    </row>
    <row r="301" spans="1:1" x14ac:dyDescent="0.25">
      <c r="A301" s="290"/>
    </row>
    <row r="302" spans="1:1" x14ac:dyDescent="0.25">
      <c r="A302" s="290"/>
    </row>
    <row r="303" spans="1:1" x14ac:dyDescent="0.25">
      <c r="A303" s="290"/>
    </row>
    <row r="304" spans="1:1" x14ac:dyDescent="0.25">
      <c r="A304" s="290"/>
    </row>
    <row r="305" spans="1:1" x14ac:dyDescent="0.25">
      <c r="A305" s="290"/>
    </row>
    <row r="306" spans="1:1" x14ac:dyDescent="0.25">
      <c r="A306" s="290"/>
    </row>
    <row r="307" spans="1:1" x14ac:dyDescent="0.25">
      <c r="A307" s="290"/>
    </row>
    <row r="308" spans="1:1" x14ac:dyDescent="0.25">
      <c r="A308" s="290"/>
    </row>
    <row r="309" spans="1:1" x14ac:dyDescent="0.25">
      <c r="A309" s="290"/>
    </row>
    <row r="310" spans="1:1" x14ac:dyDescent="0.25">
      <c r="A310" s="290"/>
    </row>
    <row r="311" spans="1:1" x14ac:dyDescent="0.25">
      <c r="A311" s="290"/>
    </row>
    <row r="312" spans="1:1" x14ac:dyDescent="0.25">
      <c r="A312" s="290"/>
    </row>
    <row r="313" spans="1:1" x14ac:dyDescent="0.25">
      <c r="A313" s="290"/>
    </row>
    <row r="314" spans="1:1" x14ac:dyDescent="0.25">
      <c r="A314" s="290"/>
    </row>
    <row r="315" spans="1:1" x14ac:dyDescent="0.25">
      <c r="A315" s="290"/>
    </row>
    <row r="316" spans="1:1" x14ac:dyDescent="0.25">
      <c r="A316" s="290"/>
    </row>
    <row r="317" spans="1:1" x14ac:dyDescent="0.25">
      <c r="A317" s="290"/>
    </row>
    <row r="318" spans="1:1" x14ac:dyDescent="0.25">
      <c r="A318" s="290"/>
    </row>
    <row r="319" spans="1:1" x14ac:dyDescent="0.25">
      <c r="A319" s="290"/>
    </row>
    <row r="320" spans="1:1" x14ac:dyDescent="0.25">
      <c r="A320" s="290"/>
    </row>
    <row r="321" spans="1:1" x14ac:dyDescent="0.25">
      <c r="A321" s="290"/>
    </row>
    <row r="322" spans="1:1" x14ac:dyDescent="0.25">
      <c r="A322" s="290"/>
    </row>
    <row r="323" spans="1:1" x14ac:dyDescent="0.25">
      <c r="A323" s="290"/>
    </row>
    <row r="324" spans="1:1" x14ac:dyDescent="0.25">
      <c r="A324" s="290"/>
    </row>
    <row r="325" spans="1:1" x14ac:dyDescent="0.25">
      <c r="A325" s="290"/>
    </row>
    <row r="326" spans="1:1" x14ac:dyDescent="0.25">
      <c r="A326" s="290"/>
    </row>
    <row r="327" spans="1:1" x14ac:dyDescent="0.25">
      <c r="A327" s="290"/>
    </row>
    <row r="328" spans="1:1" x14ac:dyDescent="0.25">
      <c r="A328" s="290"/>
    </row>
    <row r="329" spans="1:1" x14ac:dyDescent="0.25">
      <c r="A329" s="290"/>
    </row>
    <row r="330" spans="1:1" x14ac:dyDescent="0.25">
      <c r="A330" s="290"/>
    </row>
    <row r="331" spans="1:1" x14ac:dyDescent="0.25">
      <c r="A331" s="290"/>
    </row>
    <row r="332" spans="1:1" x14ac:dyDescent="0.25">
      <c r="A332" s="290"/>
    </row>
    <row r="333" spans="1:1" x14ac:dyDescent="0.25">
      <c r="A333" s="290"/>
    </row>
    <row r="334" spans="1:1" x14ac:dyDescent="0.25">
      <c r="A334" s="290"/>
    </row>
    <row r="335" spans="1:1" x14ac:dyDescent="0.25">
      <c r="A335" s="290"/>
    </row>
    <row r="336" spans="1:1" x14ac:dyDescent="0.25">
      <c r="A336" s="290"/>
    </row>
    <row r="337" spans="1:1" x14ac:dyDescent="0.25">
      <c r="A337" s="290"/>
    </row>
    <row r="338" spans="1:1" x14ac:dyDescent="0.25">
      <c r="A338" s="290"/>
    </row>
    <row r="339" spans="1:1" x14ac:dyDescent="0.25">
      <c r="A339" s="290"/>
    </row>
    <row r="340" spans="1:1" x14ac:dyDescent="0.25">
      <c r="A340" s="290"/>
    </row>
    <row r="341" spans="1:1" x14ac:dyDescent="0.25">
      <c r="A341" s="290"/>
    </row>
    <row r="342" spans="1:1" x14ac:dyDescent="0.25">
      <c r="A342" s="290"/>
    </row>
    <row r="343" spans="1:1" x14ac:dyDescent="0.25">
      <c r="A343" s="290"/>
    </row>
    <row r="344" spans="1:1" x14ac:dyDescent="0.25">
      <c r="A344" s="290"/>
    </row>
    <row r="345" spans="1:1" x14ac:dyDescent="0.25">
      <c r="A345" s="290"/>
    </row>
    <row r="346" spans="1:1" x14ac:dyDescent="0.25">
      <c r="A346" s="290"/>
    </row>
    <row r="347" spans="1:1" x14ac:dyDescent="0.25">
      <c r="A347" s="290"/>
    </row>
    <row r="348" spans="1:1" x14ac:dyDescent="0.25">
      <c r="A348" s="290"/>
    </row>
    <row r="349" spans="1:1" x14ac:dyDescent="0.25">
      <c r="A349" s="290"/>
    </row>
    <row r="350" spans="1:1" x14ac:dyDescent="0.25">
      <c r="A350" s="290"/>
    </row>
    <row r="351" spans="1:1" x14ac:dyDescent="0.25">
      <c r="A351" s="290"/>
    </row>
    <row r="352" spans="1:1" x14ac:dyDescent="0.25">
      <c r="A352" s="290"/>
    </row>
    <row r="353" spans="1:1" x14ac:dyDescent="0.25">
      <c r="A353" s="290"/>
    </row>
    <row r="354" spans="1:1" x14ac:dyDescent="0.25">
      <c r="A354" s="290"/>
    </row>
    <row r="355" spans="1:1" x14ac:dyDescent="0.25">
      <c r="A355" s="290"/>
    </row>
    <row r="356" spans="1:1" x14ac:dyDescent="0.25">
      <c r="A356" s="290"/>
    </row>
    <row r="357" spans="1:1" x14ac:dyDescent="0.25">
      <c r="A357" s="290"/>
    </row>
    <row r="358" spans="1:1" x14ac:dyDescent="0.25">
      <c r="A358" s="290"/>
    </row>
    <row r="359" spans="1:1" x14ac:dyDescent="0.25">
      <c r="A359" s="290"/>
    </row>
    <row r="360" spans="1:1" x14ac:dyDescent="0.25">
      <c r="A360" s="290"/>
    </row>
    <row r="361" spans="1:1" x14ac:dyDescent="0.25">
      <c r="A361" s="290"/>
    </row>
    <row r="362" spans="1:1" x14ac:dyDescent="0.25">
      <c r="A362" s="290"/>
    </row>
    <row r="363" spans="1:1" x14ac:dyDescent="0.25">
      <c r="A363" s="290"/>
    </row>
    <row r="364" spans="1:1" x14ac:dyDescent="0.25">
      <c r="A364" s="290"/>
    </row>
    <row r="365" spans="1:1" x14ac:dyDescent="0.25">
      <c r="A365" s="290"/>
    </row>
    <row r="366" spans="1:1" x14ac:dyDescent="0.25">
      <c r="A366" s="290"/>
    </row>
    <row r="367" spans="1:1" x14ac:dyDescent="0.25">
      <c r="A367" s="290"/>
    </row>
    <row r="368" spans="1:1" x14ac:dyDescent="0.25">
      <c r="A368" s="290"/>
    </row>
    <row r="369" spans="1:1" x14ac:dyDescent="0.25">
      <c r="A369" s="290"/>
    </row>
    <row r="370" spans="1:1" x14ac:dyDescent="0.25">
      <c r="A370" s="290"/>
    </row>
    <row r="371" spans="1:1" x14ac:dyDescent="0.25">
      <c r="A371" s="290"/>
    </row>
    <row r="372" spans="1:1" x14ac:dyDescent="0.25">
      <c r="A372" s="290"/>
    </row>
    <row r="373" spans="1:1" x14ac:dyDescent="0.25">
      <c r="A373" s="290"/>
    </row>
    <row r="374" spans="1:1" x14ac:dyDescent="0.25">
      <c r="A374" s="290"/>
    </row>
    <row r="375" spans="1:1" x14ac:dyDescent="0.25">
      <c r="A375" s="290"/>
    </row>
    <row r="376" spans="1:1" x14ac:dyDescent="0.25">
      <c r="A376" s="290"/>
    </row>
    <row r="377" spans="1:1" x14ac:dyDescent="0.25">
      <c r="A377" s="290"/>
    </row>
    <row r="378" spans="1:1" x14ac:dyDescent="0.25">
      <c r="A378" s="290"/>
    </row>
    <row r="379" spans="1:1" x14ac:dyDescent="0.25">
      <c r="A379" s="290"/>
    </row>
    <row r="380" spans="1:1" x14ac:dyDescent="0.25">
      <c r="A380" s="290"/>
    </row>
    <row r="381" spans="1:1" x14ac:dyDescent="0.25">
      <c r="A381" s="290"/>
    </row>
    <row r="382" spans="1:1" x14ac:dyDescent="0.25">
      <c r="A382" s="290"/>
    </row>
    <row r="383" spans="1:1" x14ac:dyDescent="0.25">
      <c r="A383" s="290"/>
    </row>
    <row r="384" spans="1:1" x14ac:dyDescent="0.25">
      <c r="A384" s="290"/>
    </row>
    <row r="385" spans="1:1" x14ac:dyDescent="0.25">
      <c r="A385" s="290"/>
    </row>
    <row r="386" spans="1:1" x14ac:dyDescent="0.25">
      <c r="A386" s="290"/>
    </row>
    <row r="387" spans="1:1" x14ac:dyDescent="0.25">
      <c r="A387" s="290"/>
    </row>
    <row r="388" spans="1:1" x14ac:dyDescent="0.25">
      <c r="A388" s="290"/>
    </row>
    <row r="389" spans="1:1" x14ac:dyDescent="0.25">
      <c r="A389" s="290"/>
    </row>
    <row r="390" spans="1:1" x14ac:dyDescent="0.25">
      <c r="A390" s="290"/>
    </row>
    <row r="391" spans="1:1" x14ac:dyDescent="0.25">
      <c r="A391" s="290"/>
    </row>
    <row r="392" spans="1:1" x14ac:dyDescent="0.25">
      <c r="A392" s="290"/>
    </row>
    <row r="393" spans="1:1" x14ac:dyDescent="0.25">
      <c r="A393" s="290"/>
    </row>
    <row r="394" spans="1:1" x14ac:dyDescent="0.25">
      <c r="A394" s="290"/>
    </row>
    <row r="395" spans="1:1" x14ac:dyDescent="0.25">
      <c r="A395" s="290"/>
    </row>
    <row r="396" spans="1:1" x14ac:dyDescent="0.25">
      <c r="A396" s="290"/>
    </row>
    <row r="397" spans="1:1" x14ac:dyDescent="0.25">
      <c r="A397" s="290"/>
    </row>
    <row r="398" spans="1:1" x14ac:dyDescent="0.25">
      <c r="A398" s="290"/>
    </row>
    <row r="399" spans="1:1" x14ac:dyDescent="0.25">
      <c r="A399" s="290"/>
    </row>
    <row r="400" spans="1:1" x14ac:dyDescent="0.25">
      <c r="A400" s="290"/>
    </row>
    <row r="401" spans="1:1" x14ac:dyDescent="0.25">
      <c r="A401" s="290"/>
    </row>
    <row r="402" spans="1:1" x14ac:dyDescent="0.25">
      <c r="A402" s="290"/>
    </row>
    <row r="403" spans="1:1" x14ac:dyDescent="0.25">
      <c r="A403" s="290"/>
    </row>
    <row r="404" spans="1:1" x14ac:dyDescent="0.25">
      <c r="A404" s="290"/>
    </row>
    <row r="405" spans="1:1" x14ac:dyDescent="0.25">
      <c r="A405" s="290"/>
    </row>
    <row r="406" spans="1:1" x14ac:dyDescent="0.25">
      <c r="A406" s="290"/>
    </row>
    <row r="407" spans="1:1" x14ac:dyDescent="0.25">
      <c r="A407" s="290"/>
    </row>
    <row r="408" spans="1:1" x14ac:dyDescent="0.25">
      <c r="A408" s="290"/>
    </row>
    <row r="409" spans="1:1" x14ac:dyDescent="0.25">
      <c r="A409" s="290"/>
    </row>
    <row r="410" spans="1:1" x14ac:dyDescent="0.25">
      <c r="A410" s="290"/>
    </row>
    <row r="411" spans="1:1" x14ac:dyDescent="0.25">
      <c r="A411" s="290"/>
    </row>
    <row r="412" spans="1:1" x14ac:dyDescent="0.25">
      <c r="A412" s="290"/>
    </row>
    <row r="413" spans="1:1" x14ac:dyDescent="0.25">
      <c r="A413" s="290"/>
    </row>
    <row r="414" spans="1:1" x14ac:dyDescent="0.25">
      <c r="A414" s="290"/>
    </row>
    <row r="415" spans="1:1" x14ac:dyDescent="0.25">
      <c r="A415" s="290"/>
    </row>
    <row r="416" spans="1:1" x14ac:dyDescent="0.25">
      <c r="A416" s="290"/>
    </row>
    <row r="417" spans="1:1" x14ac:dyDescent="0.25">
      <c r="A417" s="290"/>
    </row>
    <row r="418" spans="1:1" x14ac:dyDescent="0.25">
      <c r="A418" s="290"/>
    </row>
    <row r="419" spans="1:1" x14ac:dyDescent="0.25">
      <c r="A419" s="290"/>
    </row>
    <row r="420" spans="1:1" x14ac:dyDescent="0.25">
      <c r="A420" s="290"/>
    </row>
    <row r="421" spans="1:1" x14ac:dyDescent="0.25">
      <c r="A421" s="290"/>
    </row>
    <row r="422" spans="1:1" x14ac:dyDescent="0.25">
      <c r="A422" s="290"/>
    </row>
    <row r="423" spans="1:1" x14ac:dyDescent="0.25">
      <c r="A423" s="290"/>
    </row>
    <row r="424" spans="1:1" x14ac:dyDescent="0.25">
      <c r="A424" s="290"/>
    </row>
    <row r="425" spans="1:1" x14ac:dyDescent="0.25">
      <c r="A425" s="290"/>
    </row>
    <row r="426" spans="1:1" x14ac:dyDescent="0.25">
      <c r="A426" s="290"/>
    </row>
    <row r="427" spans="1:1" x14ac:dyDescent="0.25">
      <c r="A427" s="290"/>
    </row>
    <row r="428" spans="1:1" x14ac:dyDescent="0.25">
      <c r="A428" s="290"/>
    </row>
    <row r="429" spans="1:1" x14ac:dyDescent="0.25">
      <c r="A429" s="290"/>
    </row>
    <row r="430" spans="1:1" x14ac:dyDescent="0.25">
      <c r="A430" s="290"/>
    </row>
    <row r="431" spans="1:1" x14ac:dyDescent="0.25">
      <c r="A431" s="290"/>
    </row>
    <row r="432" spans="1:1" x14ac:dyDescent="0.25">
      <c r="A432" s="290"/>
    </row>
    <row r="433" spans="1:1" x14ac:dyDescent="0.25">
      <c r="A433" s="290"/>
    </row>
    <row r="434" spans="1:1" x14ac:dyDescent="0.25">
      <c r="A434" s="290"/>
    </row>
    <row r="435" spans="1:1" x14ac:dyDescent="0.25">
      <c r="A435" s="290"/>
    </row>
    <row r="436" spans="1:1" x14ac:dyDescent="0.25">
      <c r="A436" s="290"/>
    </row>
    <row r="437" spans="1:1" x14ac:dyDescent="0.25">
      <c r="A437" s="290"/>
    </row>
    <row r="438" spans="1:1" x14ac:dyDescent="0.25">
      <c r="A438" s="290"/>
    </row>
    <row r="439" spans="1:1" x14ac:dyDescent="0.25">
      <c r="A439" s="290"/>
    </row>
    <row r="440" spans="1:1" x14ac:dyDescent="0.25">
      <c r="A440" s="290"/>
    </row>
    <row r="441" spans="1:1" x14ac:dyDescent="0.25">
      <c r="A441" s="290"/>
    </row>
    <row r="442" spans="1:1" x14ac:dyDescent="0.25">
      <c r="A442" s="290"/>
    </row>
    <row r="443" spans="1:1" x14ac:dyDescent="0.25">
      <c r="A443" s="290"/>
    </row>
    <row r="444" spans="1:1" x14ac:dyDescent="0.25">
      <c r="A444" s="290"/>
    </row>
    <row r="445" spans="1:1" x14ac:dyDescent="0.25">
      <c r="A445" s="290"/>
    </row>
    <row r="446" spans="1:1" x14ac:dyDescent="0.25">
      <c r="A446" s="290"/>
    </row>
    <row r="447" spans="1:1" x14ac:dyDescent="0.25">
      <c r="A447" s="290"/>
    </row>
    <row r="448" spans="1:1" x14ac:dyDescent="0.25">
      <c r="A448" s="290"/>
    </row>
    <row r="449" spans="1:1" x14ac:dyDescent="0.25">
      <c r="A449" s="290"/>
    </row>
    <row r="450" spans="1:1" x14ac:dyDescent="0.25">
      <c r="A450" s="290"/>
    </row>
    <row r="451" spans="1:1" x14ac:dyDescent="0.25">
      <c r="A451" s="290"/>
    </row>
    <row r="452" spans="1:1" x14ac:dyDescent="0.25">
      <c r="A452" s="290"/>
    </row>
    <row r="453" spans="1:1" x14ac:dyDescent="0.25">
      <c r="A453" s="290"/>
    </row>
    <row r="454" spans="1:1" x14ac:dyDescent="0.25">
      <c r="A454" s="290"/>
    </row>
    <row r="455" spans="1:1" x14ac:dyDescent="0.25">
      <c r="A455" s="290"/>
    </row>
    <row r="456" spans="1:1" x14ac:dyDescent="0.25">
      <c r="A456" s="290"/>
    </row>
    <row r="457" spans="1:1" x14ac:dyDescent="0.25">
      <c r="A457" s="290"/>
    </row>
    <row r="458" spans="1:1" x14ac:dyDescent="0.25">
      <c r="A458" s="290"/>
    </row>
    <row r="459" spans="1:1" x14ac:dyDescent="0.25">
      <c r="A459" s="290"/>
    </row>
    <row r="460" spans="1:1" x14ac:dyDescent="0.25">
      <c r="A460" s="290"/>
    </row>
    <row r="461" spans="1:1" x14ac:dyDescent="0.25">
      <c r="A461" s="290"/>
    </row>
    <row r="462" spans="1:1" x14ac:dyDescent="0.25">
      <c r="A462" s="290"/>
    </row>
    <row r="463" spans="1:1" x14ac:dyDescent="0.25">
      <c r="A463" s="290"/>
    </row>
    <row r="464" spans="1:1" x14ac:dyDescent="0.25">
      <c r="A464" s="290"/>
    </row>
    <row r="465" spans="1:1" x14ac:dyDescent="0.25">
      <c r="A465" s="290"/>
    </row>
    <row r="466" spans="1:1" x14ac:dyDescent="0.25">
      <c r="A466" s="290"/>
    </row>
    <row r="467" spans="1:1" x14ac:dyDescent="0.25">
      <c r="A467" s="290"/>
    </row>
    <row r="468" spans="1:1" x14ac:dyDescent="0.25">
      <c r="A468" s="290"/>
    </row>
    <row r="469" spans="1:1" x14ac:dyDescent="0.25">
      <c r="A469" s="290"/>
    </row>
    <row r="470" spans="1:1" x14ac:dyDescent="0.25">
      <c r="A470" s="290"/>
    </row>
    <row r="471" spans="1:1" x14ac:dyDescent="0.25">
      <c r="A471" s="290"/>
    </row>
    <row r="472" spans="1:1" x14ac:dyDescent="0.25">
      <c r="A472" s="290"/>
    </row>
    <row r="473" spans="1:1" x14ac:dyDescent="0.25">
      <c r="A473" s="290"/>
    </row>
    <row r="474" spans="1:1" x14ac:dyDescent="0.25">
      <c r="A474" s="290"/>
    </row>
    <row r="475" spans="1:1" x14ac:dyDescent="0.25">
      <c r="A475" s="290"/>
    </row>
    <row r="476" spans="1:1" x14ac:dyDescent="0.25">
      <c r="A476" s="290"/>
    </row>
    <row r="477" spans="1:1" x14ac:dyDescent="0.25">
      <c r="A477" s="290"/>
    </row>
    <row r="478" spans="1:1" x14ac:dyDescent="0.25">
      <c r="A478" s="290"/>
    </row>
    <row r="479" spans="1:1" x14ac:dyDescent="0.25">
      <c r="A479" s="290"/>
    </row>
    <row r="480" spans="1:1" x14ac:dyDescent="0.25">
      <c r="A480" s="290"/>
    </row>
    <row r="481" spans="1:1" x14ac:dyDescent="0.25">
      <c r="A481" s="290"/>
    </row>
    <row r="482" spans="1:1" x14ac:dyDescent="0.25">
      <c r="A482" s="290"/>
    </row>
    <row r="483" spans="1:1" x14ac:dyDescent="0.25">
      <c r="A483" s="290"/>
    </row>
    <row r="484" spans="1:1" x14ac:dyDescent="0.25">
      <c r="A484" s="290"/>
    </row>
    <row r="485" spans="1:1" x14ac:dyDescent="0.25">
      <c r="A485" s="290"/>
    </row>
    <row r="486" spans="1:1" x14ac:dyDescent="0.25">
      <c r="A486" s="290"/>
    </row>
    <row r="487" spans="1:1" x14ac:dyDescent="0.25">
      <c r="A487" s="290"/>
    </row>
    <row r="488" spans="1:1" x14ac:dyDescent="0.25">
      <c r="A488" s="290"/>
    </row>
    <row r="489" spans="1:1" x14ac:dyDescent="0.25">
      <c r="A489" s="290"/>
    </row>
    <row r="490" spans="1:1" x14ac:dyDescent="0.25">
      <c r="A490" s="290"/>
    </row>
    <row r="491" spans="1:1" x14ac:dyDescent="0.25">
      <c r="A491" s="290"/>
    </row>
    <row r="492" spans="1:1" x14ac:dyDescent="0.25">
      <c r="A492" s="290"/>
    </row>
    <row r="493" spans="1:1" x14ac:dyDescent="0.25">
      <c r="A493" s="290"/>
    </row>
    <row r="494" spans="1:1" x14ac:dyDescent="0.25">
      <c r="A494" s="290"/>
    </row>
    <row r="495" spans="1:1" x14ac:dyDescent="0.25">
      <c r="A495" s="290"/>
    </row>
    <row r="496" spans="1:1" x14ac:dyDescent="0.25">
      <c r="A496" s="290"/>
    </row>
    <row r="497" spans="1:1" x14ac:dyDescent="0.25">
      <c r="A497" s="290"/>
    </row>
    <row r="498" spans="1:1" x14ac:dyDescent="0.25">
      <c r="A498" s="290"/>
    </row>
    <row r="499" spans="1:1" x14ac:dyDescent="0.25">
      <c r="A499" s="290"/>
    </row>
    <row r="500" spans="1:1" x14ac:dyDescent="0.25">
      <c r="A500" s="290"/>
    </row>
    <row r="501" spans="1:1" x14ac:dyDescent="0.25">
      <c r="A501" s="290"/>
    </row>
    <row r="502" spans="1:1" x14ac:dyDescent="0.25">
      <c r="A502" s="290"/>
    </row>
    <row r="503" spans="1:1" x14ac:dyDescent="0.25">
      <c r="A503" s="290"/>
    </row>
    <row r="504" spans="1:1" x14ac:dyDescent="0.25">
      <c r="A504" s="290"/>
    </row>
    <row r="505" spans="1:1" x14ac:dyDescent="0.25">
      <c r="A505" s="290"/>
    </row>
    <row r="506" spans="1:1" x14ac:dyDescent="0.25">
      <c r="A506" s="290"/>
    </row>
    <row r="507" spans="1:1" x14ac:dyDescent="0.25">
      <c r="A507" s="290"/>
    </row>
    <row r="508" spans="1:1" x14ac:dyDescent="0.25">
      <c r="A508" s="290"/>
    </row>
    <row r="509" spans="1:1" x14ac:dyDescent="0.25">
      <c r="A509" s="290"/>
    </row>
    <row r="510" spans="1:1" x14ac:dyDescent="0.25">
      <c r="A510" s="290"/>
    </row>
    <row r="511" spans="1:1" x14ac:dyDescent="0.25">
      <c r="A511" s="290"/>
    </row>
    <row r="512" spans="1:1" x14ac:dyDescent="0.25">
      <c r="A512" s="290"/>
    </row>
    <row r="513" spans="1:1" x14ac:dyDescent="0.25">
      <c r="A513" s="290"/>
    </row>
    <row r="514" spans="1:1" x14ac:dyDescent="0.25">
      <c r="A514" s="290"/>
    </row>
    <row r="515" spans="1:1" x14ac:dyDescent="0.25">
      <c r="A515" s="290"/>
    </row>
    <row r="516" spans="1:1" x14ac:dyDescent="0.25">
      <c r="A516" s="290"/>
    </row>
    <row r="517" spans="1:1" x14ac:dyDescent="0.25">
      <c r="A517" s="290"/>
    </row>
    <row r="518" spans="1:1" x14ac:dyDescent="0.25">
      <c r="A518" s="290"/>
    </row>
    <row r="519" spans="1:1" x14ac:dyDescent="0.25">
      <c r="A519" s="290"/>
    </row>
    <row r="520" spans="1:1" x14ac:dyDescent="0.25">
      <c r="A520" s="290"/>
    </row>
    <row r="521" spans="1:1" x14ac:dyDescent="0.25">
      <c r="A521" s="290"/>
    </row>
    <row r="522" spans="1:1" x14ac:dyDescent="0.25">
      <c r="A522" s="290"/>
    </row>
    <row r="523" spans="1:1" x14ac:dyDescent="0.25">
      <c r="A523" s="290"/>
    </row>
    <row r="524" spans="1:1" x14ac:dyDescent="0.25">
      <c r="A524" s="290"/>
    </row>
    <row r="525" spans="1:1" x14ac:dyDescent="0.25">
      <c r="A525" s="290"/>
    </row>
    <row r="526" spans="1:1" x14ac:dyDescent="0.25">
      <c r="A526" s="290"/>
    </row>
    <row r="527" spans="1:1" x14ac:dyDescent="0.25">
      <c r="A527" s="290"/>
    </row>
    <row r="528" spans="1:1" x14ac:dyDescent="0.25">
      <c r="A528" s="290"/>
    </row>
    <row r="529" spans="1:1" x14ac:dyDescent="0.25">
      <c r="A529" s="290"/>
    </row>
    <row r="530" spans="1:1" x14ac:dyDescent="0.25">
      <c r="A530" s="290"/>
    </row>
    <row r="531" spans="1:1" x14ac:dyDescent="0.25">
      <c r="A531" s="290"/>
    </row>
    <row r="532" spans="1:1" x14ac:dyDescent="0.25">
      <c r="A532" s="290"/>
    </row>
    <row r="533" spans="1:1" x14ac:dyDescent="0.25">
      <c r="A533" s="290"/>
    </row>
    <row r="534" spans="1:1" x14ac:dyDescent="0.25">
      <c r="A534" s="290"/>
    </row>
    <row r="535" spans="1:1" x14ac:dyDescent="0.25">
      <c r="A535" s="290"/>
    </row>
    <row r="536" spans="1:1" x14ac:dyDescent="0.25">
      <c r="A536" s="290"/>
    </row>
    <row r="537" spans="1:1" x14ac:dyDescent="0.25">
      <c r="A537" s="290"/>
    </row>
    <row r="538" spans="1:1" x14ac:dyDescent="0.25">
      <c r="A538" s="290"/>
    </row>
    <row r="539" spans="1:1" x14ac:dyDescent="0.25">
      <c r="A539" s="290"/>
    </row>
    <row r="540" spans="1:1" x14ac:dyDescent="0.25">
      <c r="A540" s="290"/>
    </row>
    <row r="541" spans="1:1" x14ac:dyDescent="0.25">
      <c r="A541" s="290"/>
    </row>
    <row r="542" spans="1:1" x14ac:dyDescent="0.25">
      <c r="A542" s="290"/>
    </row>
    <row r="543" spans="1:1" x14ac:dyDescent="0.25">
      <c r="A543" s="290"/>
    </row>
    <row r="544" spans="1:1" x14ac:dyDescent="0.25">
      <c r="A544" s="290"/>
    </row>
    <row r="545" spans="1:1" x14ac:dyDescent="0.25">
      <c r="A545" s="290"/>
    </row>
    <row r="546" spans="1:1" x14ac:dyDescent="0.25">
      <c r="A546" s="290"/>
    </row>
    <row r="547" spans="1:1" x14ac:dyDescent="0.25">
      <c r="A547" s="290"/>
    </row>
    <row r="548" spans="1:1" x14ac:dyDescent="0.25">
      <c r="A548" s="290"/>
    </row>
    <row r="549" spans="1:1" x14ac:dyDescent="0.25">
      <c r="A549" s="290"/>
    </row>
    <row r="550" spans="1:1" x14ac:dyDescent="0.25">
      <c r="A550" s="290"/>
    </row>
    <row r="551" spans="1:1" x14ac:dyDescent="0.25">
      <c r="A551" s="290"/>
    </row>
    <row r="552" spans="1:1" x14ac:dyDescent="0.25">
      <c r="A552" s="290"/>
    </row>
    <row r="553" spans="1:1" x14ac:dyDescent="0.25">
      <c r="A553" s="290"/>
    </row>
    <row r="554" spans="1:1" x14ac:dyDescent="0.25">
      <c r="A554" s="290"/>
    </row>
    <row r="555" spans="1:1" x14ac:dyDescent="0.25">
      <c r="A555" s="290"/>
    </row>
    <row r="556" spans="1:1" x14ac:dyDescent="0.25">
      <c r="A556" s="290"/>
    </row>
    <row r="557" spans="1:1" x14ac:dyDescent="0.25">
      <c r="A557" s="290"/>
    </row>
    <row r="558" spans="1:1" x14ac:dyDescent="0.25">
      <c r="A558" s="290"/>
    </row>
    <row r="559" spans="1:1" x14ac:dyDescent="0.25">
      <c r="A559" s="290"/>
    </row>
    <row r="560" spans="1:1" x14ac:dyDescent="0.25">
      <c r="A560" s="290"/>
    </row>
    <row r="561" spans="1:1" x14ac:dyDescent="0.25">
      <c r="A561" s="290"/>
    </row>
    <row r="562" spans="1:1" x14ac:dyDescent="0.25">
      <c r="A562" s="290"/>
    </row>
    <row r="563" spans="1:1" x14ac:dyDescent="0.25">
      <c r="A563" s="290"/>
    </row>
    <row r="564" spans="1:1" x14ac:dyDescent="0.25">
      <c r="A564" s="290"/>
    </row>
    <row r="565" spans="1:1" x14ac:dyDescent="0.25">
      <c r="A565" s="290"/>
    </row>
    <row r="566" spans="1:1" x14ac:dyDescent="0.25">
      <c r="A566" s="290"/>
    </row>
    <row r="567" spans="1:1" x14ac:dyDescent="0.25">
      <c r="A567" s="290"/>
    </row>
    <row r="568" spans="1:1" x14ac:dyDescent="0.25">
      <c r="A568" s="290"/>
    </row>
    <row r="569" spans="1:1" x14ac:dyDescent="0.25">
      <c r="A569" s="290"/>
    </row>
    <row r="570" spans="1:1" x14ac:dyDescent="0.25">
      <c r="A570" s="290"/>
    </row>
    <row r="571" spans="1:1" x14ac:dyDescent="0.25">
      <c r="A571" s="290"/>
    </row>
    <row r="572" spans="1:1" x14ac:dyDescent="0.25">
      <c r="A572" s="290"/>
    </row>
    <row r="573" spans="1:1" x14ac:dyDescent="0.25">
      <c r="A573" s="290"/>
    </row>
    <row r="574" spans="1:1" x14ac:dyDescent="0.25">
      <c r="A574" s="290"/>
    </row>
    <row r="575" spans="1:1" x14ac:dyDescent="0.25">
      <c r="A575" s="290"/>
    </row>
    <row r="576" spans="1:1" x14ac:dyDescent="0.25">
      <c r="A576" s="290"/>
    </row>
    <row r="577" spans="1:1" x14ac:dyDescent="0.25">
      <c r="A577" s="290"/>
    </row>
    <row r="578" spans="1:1" x14ac:dyDescent="0.25">
      <c r="A578" s="290"/>
    </row>
    <row r="579" spans="1:1" x14ac:dyDescent="0.25">
      <c r="A579" s="290"/>
    </row>
    <row r="580" spans="1:1" x14ac:dyDescent="0.25">
      <c r="A580" s="290"/>
    </row>
    <row r="581" spans="1:1" x14ac:dyDescent="0.25">
      <c r="A581" s="290"/>
    </row>
    <row r="582" spans="1:1" x14ac:dyDescent="0.25">
      <c r="A582" s="290"/>
    </row>
    <row r="583" spans="1:1" x14ac:dyDescent="0.25">
      <c r="A583" s="290"/>
    </row>
    <row r="584" spans="1:1" x14ac:dyDescent="0.25">
      <c r="A584" s="290"/>
    </row>
    <row r="585" spans="1:1" x14ac:dyDescent="0.25">
      <c r="A585" s="290"/>
    </row>
    <row r="586" spans="1:1" x14ac:dyDescent="0.25">
      <c r="A586" s="290"/>
    </row>
    <row r="587" spans="1:1" x14ac:dyDescent="0.25">
      <c r="A587" s="290"/>
    </row>
    <row r="588" spans="1:1" x14ac:dyDescent="0.25">
      <c r="A588" s="290"/>
    </row>
    <row r="589" spans="1:1" x14ac:dyDescent="0.25">
      <c r="A589" s="290"/>
    </row>
    <row r="590" spans="1:1" x14ac:dyDescent="0.25">
      <c r="A590" s="290"/>
    </row>
    <row r="591" spans="1:1" x14ac:dyDescent="0.25">
      <c r="A591" s="290"/>
    </row>
    <row r="592" spans="1:1" x14ac:dyDescent="0.25">
      <c r="A592" s="290"/>
    </row>
    <row r="593" spans="1:1" x14ac:dyDescent="0.25">
      <c r="A593" s="290"/>
    </row>
    <row r="594" spans="1:1" x14ac:dyDescent="0.25">
      <c r="A594" s="290"/>
    </row>
    <row r="595" spans="1:1" x14ac:dyDescent="0.25">
      <c r="A595" s="290"/>
    </row>
    <row r="596" spans="1:1" x14ac:dyDescent="0.25">
      <c r="A596" s="290"/>
    </row>
    <row r="597" spans="1:1" x14ac:dyDescent="0.25">
      <c r="A597" s="290"/>
    </row>
    <row r="598" spans="1:1" x14ac:dyDescent="0.25">
      <c r="A598" s="290"/>
    </row>
    <row r="599" spans="1:1" x14ac:dyDescent="0.25">
      <c r="A599" s="290"/>
    </row>
    <row r="600" spans="1:1" x14ac:dyDescent="0.25">
      <c r="A600" s="290"/>
    </row>
    <row r="601" spans="1:1" x14ac:dyDescent="0.25">
      <c r="A601" s="290"/>
    </row>
    <row r="602" spans="1:1" x14ac:dyDescent="0.25">
      <c r="A602" s="290"/>
    </row>
    <row r="603" spans="1:1" x14ac:dyDescent="0.25">
      <c r="A603" s="290"/>
    </row>
    <row r="604" spans="1:1" x14ac:dyDescent="0.25">
      <c r="A604" s="290"/>
    </row>
    <row r="605" spans="1:1" x14ac:dyDescent="0.25">
      <c r="A605" s="290"/>
    </row>
    <row r="606" spans="1:1" x14ac:dyDescent="0.25">
      <c r="A606" s="290"/>
    </row>
    <row r="607" spans="1:1" x14ac:dyDescent="0.25">
      <c r="A607" s="290"/>
    </row>
    <row r="608" spans="1:1" x14ac:dyDescent="0.25">
      <c r="A608" s="290"/>
    </row>
    <row r="609" spans="1:1" x14ac:dyDescent="0.25">
      <c r="A609" s="290"/>
    </row>
    <row r="610" spans="1:1" x14ac:dyDescent="0.25">
      <c r="A610" s="290"/>
    </row>
    <row r="611" spans="1:1" x14ac:dyDescent="0.25">
      <c r="A611" s="290"/>
    </row>
    <row r="612" spans="1:1" x14ac:dyDescent="0.25">
      <c r="A612" s="290"/>
    </row>
    <row r="613" spans="1:1" x14ac:dyDescent="0.25">
      <c r="A613" s="290"/>
    </row>
    <row r="614" spans="1:1" x14ac:dyDescent="0.25">
      <c r="A614" s="290"/>
    </row>
    <row r="615" spans="1:1" x14ac:dyDescent="0.25">
      <c r="A615" s="290"/>
    </row>
    <row r="616" spans="1:1" x14ac:dyDescent="0.25">
      <c r="A616" s="290"/>
    </row>
    <row r="617" spans="1:1" x14ac:dyDescent="0.25">
      <c r="A617" s="290"/>
    </row>
    <row r="618" spans="1:1" x14ac:dyDescent="0.25">
      <c r="A618" s="290"/>
    </row>
    <row r="619" spans="1:1" x14ac:dyDescent="0.25">
      <c r="A619" s="290"/>
    </row>
    <row r="620" spans="1:1" x14ac:dyDescent="0.25">
      <c r="A620" s="290"/>
    </row>
    <row r="621" spans="1:1" x14ac:dyDescent="0.25">
      <c r="A621" s="290"/>
    </row>
    <row r="622" spans="1:1" x14ac:dyDescent="0.25">
      <c r="A622" s="290"/>
    </row>
    <row r="623" spans="1:1" x14ac:dyDescent="0.25">
      <c r="A623" s="290"/>
    </row>
    <row r="624" spans="1:1" x14ac:dyDescent="0.25">
      <c r="A624" s="290"/>
    </row>
    <row r="625" spans="1:1" x14ac:dyDescent="0.25">
      <c r="A625" s="290"/>
    </row>
    <row r="626" spans="1:1" x14ac:dyDescent="0.25">
      <c r="A626" s="290"/>
    </row>
    <row r="627" spans="1:1" x14ac:dyDescent="0.25">
      <c r="A627" s="290"/>
    </row>
    <row r="628" spans="1:1" x14ac:dyDescent="0.25">
      <c r="A628" s="290"/>
    </row>
    <row r="629" spans="1:1" x14ac:dyDescent="0.25">
      <c r="A629" s="290"/>
    </row>
    <row r="630" spans="1:1" x14ac:dyDescent="0.25">
      <c r="A630" s="290"/>
    </row>
    <row r="631" spans="1:1" x14ac:dyDescent="0.25">
      <c r="A631" s="290"/>
    </row>
    <row r="632" spans="1:1" x14ac:dyDescent="0.25">
      <c r="A632" s="290"/>
    </row>
    <row r="633" spans="1:1" x14ac:dyDescent="0.25">
      <c r="A633" s="290"/>
    </row>
    <row r="634" spans="1:1" x14ac:dyDescent="0.25">
      <c r="A634" s="290"/>
    </row>
    <row r="635" spans="1:1" x14ac:dyDescent="0.25">
      <c r="A635" s="290"/>
    </row>
    <row r="636" spans="1:1" x14ac:dyDescent="0.25">
      <c r="A636" s="290"/>
    </row>
    <row r="637" spans="1:1" x14ac:dyDescent="0.25">
      <c r="A637" s="290"/>
    </row>
    <row r="638" spans="1:1" x14ac:dyDescent="0.25">
      <c r="A638" s="290"/>
    </row>
    <row r="639" spans="1:1" x14ac:dyDescent="0.25">
      <c r="A639" s="290"/>
    </row>
    <row r="640" spans="1:1" x14ac:dyDescent="0.25">
      <c r="A640" s="290"/>
    </row>
    <row r="641" spans="1:1" x14ac:dyDescent="0.25">
      <c r="A641" s="290"/>
    </row>
    <row r="642" spans="1:1" x14ac:dyDescent="0.25">
      <c r="A642" s="290"/>
    </row>
    <row r="643" spans="1:1" x14ac:dyDescent="0.25">
      <c r="A643" s="290"/>
    </row>
    <row r="644" spans="1:1" x14ac:dyDescent="0.25">
      <c r="A644" s="290"/>
    </row>
    <row r="645" spans="1:1" x14ac:dyDescent="0.25">
      <c r="A645" s="290"/>
    </row>
    <row r="646" spans="1:1" x14ac:dyDescent="0.25">
      <c r="A646" s="290"/>
    </row>
    <row r="647" spans="1:1" x14ac:dyDescent="0.25">
      <c r="A647" s="290"/>
    </row>
    <row r="648" spans="1:1" x14ac:dyDescent="0.25">
      <c r="A648" s="290"/>
    </row>
    <row r="649" spans="1:1" x14ac:dyDescent="0.25">
      <c r="A649" s="290"/>
    </row>
    <row r="650" spans="1:1" x14ac:dyDescent="0.25">
      <c r="A650" s="290"/>
    </row>
    <row r="651" spans="1:1" x14ac:dyDescent="0.25">
      <c r="A651" s="290"/>
    </row>
    <row r="652" spans="1:1" x14ac:dyDescent="0.25">
      <c r="A652" s="290"/>
    </row>
    <row r="653" spans="1:1" x14ac:dyDescent="0.25">
      <c r="A653" s="290"/>
    </row>
    <row r="654" spans="1:1" x14ac:dyDescent="0.25">
      <c r="A654" s="290"/>
    </row>
    <row r="655" spans="1:1" x14ac:dyDescent="0.25">
      <c r="A655" s="290"/>
    </row>
    <row r="656" spans="1:1" x14ac:dyDescent="0.25">
      <c r="A656" s="290"/>
    </row>
    <row r="657" spans="1:1" x14ac:dyDescent="0.25">
      <c r="A657" s="290"/>
    </row>
    <row r="658" spans="1:1" x14ac:dyDescent="0.25">
      <c r="A658" s="290"/>
    </row>
    <row r="659" spans="1:1" x14ac:dyDescent="0.25">
      <c r="A659" s="290"/>
    </row>
    <row r="660" spans="1:1" x14ac:dyDescent="0.25">
      <c r="A660" s="290"/>
    </row>
    <row r="661" spans="1:1" x14ac:dyDescent="0.25">
      <c r="A661" s="290"/>
    </row>
    <row r="662" spans="1:1" x14ac:dyDescent="0.25">
      <c r="A662" s="290"/>
    </row>
    <row r="663" spans="1:1" x14ac:dyDescent="0.25">
      <c r="A663" s="290"/>
    </row>
    <row r="664" spans="1:1" x14ac:dyDescent="0.25">
      <c r="A664" s="290"/>
    </row>
    <row r="665" spans="1:1" x14ac:dyDescent="0.25">
      <c r="A665" s="290"/>
    </row>
    <row r="666" spans="1:1" x14ac:dyDescent="0.25">
      <c r="A666" s="290"/>
    </row>
    <row r="667" spans="1:1" x14ac:dyDescent="0.25">
      <c r="A667" s="290"/>
    </row>
    <row r="668" spans="1:1" x14ac:dyDescent="0.25">
      <c r="A668" s="290"/>
    </row>
    <row r="669" spans="1:1" x14ac:dyDescent="0.25">
      <c r="A669" s="290"/>
    </row>
    <row r="670" spans="1:1" x14ac:dyDescent="0.25">
      <c r="A670" s="290"/>
    </row>
    <row r="671" spans="1:1" x14ac:dyDescent="0.25">
      <c r="A671" s="290"/>
    </row>
    <row r="672" spans="1:1" x14ac:dyDescent="0.25">
      <c r="A672" s="290"/>
    </row>
    <row r="673" spans="1:1" x14ac:dyDescent="0.25">
      <c r="A673" s="290"/>
    </row>
    <row r="674" spans="1:1" x14ac:dyDescent="0.25">
      <c r="A674" s="290"/>
    </row>
    <row r="675" spans="1:1" x14ac:dyDescent="0.25">
      <c r="A675" s="290"/>
    </row>
    <row r="676" spans="1:1" x14ac:dyDescent="0.25">
      <c r="A676" s="290"/>
    </row>
    <row r="677" spans="1:1" x14ac:dyDescent="0.25">
      <c r="A677" s="290"/>
    </row>
    <row r="678" spans="1:1" x14ac:dyDescent="0.25">
      <c r="A678" s="290"/>
    </row>
    <row r="679" spans="1:1" x14ac:dyDescent="0.25">
      <c r="A679" s="290"/>
    </row>
    <row r="680" spans="1:1" x14ac:dyDescent="0.25">
      <c r="A680" s="290"/>
    </row>
    <row r="681" spans="1:1" x14ac:dyDescent="0.25">
      <c r="A681" s="290"/>
    </row>
    <row r="682" spans="1:1" x14ac:dyDescent="0.25">
      <c r="A682" s="290"/>
    </row>
    <row r="683" spans="1:1" x14ac:dyDescent="0.25">
      <c r="A683" s="290"/>
    </row>
    <row r="684" spans="1:1" x14ac:dyDescent="0.25">
      <c r="A684" s="290"/>
    </row>
    <row r="685" spans="1:1" x14ac:dyDescent="0.25">
      <c r="A685" s="290"/>
    </row>
    <row r="686" spans="1:1" x14ac:dyDescent="0.25">
      <c r="A686" s="290"/>
    </row>
    <row r="687" spans="1:1" x14ac:dyDescent="0.25">
      <c r="A687" s="290"/>
    </row>
    <row r="688" spans="1:1" x14ac:dyDescent="0.25">
      <c r="A688" s="290"/>
    </row>
    <row r="689" spans="1:1" x14ac:dyDescent="0.25">
      <c r="A689" s="290"/>
    </row>
    <row r="690" spans="1:1" x14ac:dyDescent="0.25">
      <c r="A690" s="290"/>
    </row>
    <row r="691" spans="1:1" x14ac:dyDescent="0.25">
      <c r="A691" s="290"/>
    </row>
    <row r="692" spans="1:1" x14ac:dyDescent="0.25">
      <c r="A692" s="290"/>
    </row>
    <row r="693" spans="1:1" x14ac:dyDescent="0.25">
      <c r="A693" s="290"/>
    </row>
    <row r="694" spans="1:1" x14ac:dyDescent="0.25">
      <c r="A694" s="290"/>
    </row>
    <row r="695" spans="1:1" x14ac:dyDescent="0.25">
      <c r="A695" s="290"/>
    </row>
    <row r="696" spans="1:1" x14ac:dyDescent="0.25">
      <c r="A696" s="290"/>
    </row>
    <row r="697" spans="1:1" x14ac:dyDescent="0.25">
      <c r="A697" s="290"/>
    </row>
    <row r="698" spans="1:1" x14ac:dyDescent="0.25">
      <c r="A698" s="290"/>
    </row>
    <row r="699" spans="1:1" x14ac:dyDescent="0.25">
      <c r="A699" s="290"/>
    </row>
    <row r="700" spans="1:1" x14ac:dyDescent="0.25">
      <c r="A700" s="290"/>
    </row>
    <row r="701" spans="1:1" x14ac:dyDescent="0.25">
      <c r="A701" s="290"/>
    </row>
    <row r="702" spans="1:1" x14ac:dyDescent="0.25">
      <c r="A702" s="290"/>
    </row>
    <row r="703" spans="1:1" x14ac:dyDescent="0.25">
      <c r="A703" s="290"/>
    </row>
    <row r="704" spans="1:1" x14ac:dyDescent="0.25">
      <c r="A704" s="290"/>
    </row>
    <row r="705" spans="1:1" x14ac:dyDescent="0.25">
      <c r="A705" s="290"/>
    </row>
    <row r="706" spans="1:1" x14ac:dyDescent="0.25">
      <c r="A706" s="290"/>
    </row>
    <row r="707" spans="1:1" x14ac:dyDescent="0.25">
      <c r="A707" s="290"/>
    </row>
    <row r="708" spans="1:1" x14ac:dyDescent="0.25">
      <c r="A708" s="290"/>
    </row>
    <row r="709" spans="1:1" x14ac:dyDescent="0.25">
      <c r="A709" s="290"/>
    </row>
    <row r="710" spans="1:1" x14ac:dyDescent="0.25">
      <c r="A710" s="290"/>
    </row>
    <row r="711" spans="1:1" x14ac:dyDescent="0.25">
      <c r="A711" s="290"/>
    </row>
    <row r="712" spans="1:1" x14ac:dyDescent="0.25">
      <c r="A712" s="290"/>
    </row>
    <row r="713" spans="1:1" x14ac:dyDescent="0.25">
      <c r="A713" s="290"/>
    </row>
    <row r="714" spans="1:1" x14ac:dyDescent="0.25">
      <c r="A714" s="290"/>
    </row>
    <row r="715" spans="1:1" x14ac:dyDescent="0.25">
      <c r="A715" s="290"/>
    </row>
    <row r="716" spans="1:1" x14ac:dyDescent="0.25">
      <c r="A716" s="290"/>
    </row>
    <row r="717" spans="1:1" x14ac:dyDescent="0.25">
      <c r="A717" s="290"/>
    </row>
    <row r="718" spans="1:1" x14ac:dyDescent="0.25">
      <c r="A718" s="290"/>
    </row>
    <row r="719" spans="1:1" x14ac:dyDescent="0.25">
      <c r="A719" s="290"/>
    </row>
    <row r="720" spans="1:1" x14ac:dyDescent="0.25">
      <c r="A720" s="290"/>
    </row>
    <row r="721" spans="1:1" x14ac:dyDescent="0.25">
      <c r="A721" s="290"/>
    </row>
    <row r="722" spans="1:1" x14ac:dyDescent="0.25">
      <c r="A722" s="290"/>
    </row>
    <row r="723" spans="1:1" x14ac:dyDescent="0.25">
      <c r="A723" s="290"/>
    </row>
    <row r="724" spans="1:1" x14ac:dyDescent="0.25">
      <c r="A724" s="290"/>
    </row>
    <row r="725" spans="1:1" x14ac:dyDescent="0.25">
      <c r="A725" s="290"/>
    </row>
    <row r="726" spans="1:1" x14ac:dyDescent="0.25">
      <c r="A726" s="290"/>
    </row>
    <row r="727" spans="1:1" x14ac:dyDescent="0.25">
      <c r="A727" s="290"/>
    </row>
    <row r="728" spans="1:1" x14ac:dyDescent="0.25">
      <c r="A728" s="290"/>
    </row>
    <row r="729" spans="1:1" x14ac:dyDescent="0.25">
      <c r="A729" s="290"/>
    </row>
    <row r="730" spans="1:1" x14ac:dyDescent="0.25">
      <c r="A730" s="290"/>
    </row>
    <row r="731" spans="1:1" x14ac:dyDescent="0.25">
      <c r="A731" s="290"/>
    </row>
    <row r="732" spans="1:1" x14ac:dyDescent="0.25">
      <c r="A732" s="290"/>
    </row>
    <row r="733" spans="1:1" x14ac:dyDescent="0.25">
      <c r="A733" s="290"/>
    </row>
    <row r="734" spans="1:1" x14ac:dyDescent="0.25">
      <c r="A734" s="290"/>
    </row>
    <row r="735" spans="1:1" x14ac:dyDescent="0.25">
      <c r="A735" s="290"/>
    </row>
    <row r="736" spans="1:1" x14ac:dyDescent="0.25">
      <c r="A736" s="290"/>
    </row>
    <row r="737" spans="1:1" x14ac:dyDescent="0.25">
      <c r="A737" s="290"/>
    </row>
    <row r="738" spans="1:1" x14ac:dyDescent="0.25">
      <c r="A738" s="290"/>
    </row>
    <row r="739" spans="1:1" x14ac:dyDescent="0.25">
      <c r="A739" s="290"/>
    </row>
    <row r="740" spans="1:1" x14ac:dyDescent="0.25">
      <c r="A740" s="290"/>
    </row>
    <row r="741" spans="1:1" x14ac:dyDescent="0.25">
      <c r="A741" s="290"/>
    </row>
    <row r="742" spans="1:1" x14ac:dyDescent="0.25">
      <c r="A742" s="290"/>
    </row>
    <row r="743" spans="1:1" x14ac:dyDescent="0.25">
      <c r="A743" s="290"/>
    </row>
    <row r="744" spans="1:1" x14ac:dyDescent="0.25">
      <c r="A744" s="290"/>
    </row>
    <row r="745" spans="1:1" x14ac:dyDescent="0.25">
      <c r="A745" s="290"/>
    </row>
    <row r="746" spans="1:1" x14ac:dyDescent="0.25">
      <c r="A746" s="290"/>
    </row>
    <row r="747" spans="1:1" x14ac:dyDescent="0.25">
      <c r="A747" s="290"/>
    </row>
    <row r="748" spans="1:1" x14ac:dyDescent="0.25">
      <c r="A748" s="290"/>
    </row>
    <row r="749" spans="1:1" x14ac:dyDescent="0.25">
      <c r="A749" s="290"/>
    </row>
    <row r="750" spans="1:1" x14ac:dyDescent="0.25">
      <c r="A750" s="290"/>
    </row>
    <row r="751" spans="1:1" x14ac:dyDescent="0.25">
      <c r="A751" s="290"/>
    </row>
    <row r="752" spans="1:1" x14ac:dyDescent="0.25">
      <c r="A752" s="290"/>
    </row>
    <row r="753" spans="1:1" x14ac:dyDescent="0.25">
      <c r="A753" s="290"/>
    </row>
    <row r="754" spans="1:1" x14ac:dyDescent="0.25">
      <c r="A754" s="290"/>
    </row>
    <row r="755" spans="1:1" x14ac:dyDescent="0.25">
      <c r="A755" s="290"/>
    </row>
    <row r="756" spans="1:1" x14ac:dyDescent="0.25">
      <c r="A756" s="290"/>
    </row>
    <row r="757" spans="1:1" x14ac:dyDescent="0.25">
      <c r="A757" s="290"/>
    </row>
    <row r="758" spans="1:1" x14ac:dyDescent="0.25">
      <c r="A758" s="290"/>
    </row>
    <row r="759" spans="1:1" x14ac:dyDescent="0.25">
      <c r="A759" s="290"/>
    </row>
    <row r="760" spans="1:1" x14ac:dyDescent="0.25">
      <c r="A760" s="290"/>
    </row>
    <row r="761" spans="1:1" x14ac:dyDescent="0.25">
      <c r="A761" s="290"/>
    </row>
    <row r="762" spans="1:1" x14ac:dyDescent="0.25">
      <c r="A762" s="290"/>
    </row>
    <row r="763" spans="1:1" x14ac:dyDescent="0.25">
      <c r="A763" s="290"/>
    </row>
    <row r="764" spans="1:1" x14ac:dyDescent="0.25">
      <c r="A764" s="290"/>
    </row>
    <row r="765" spans="1:1" x14ac:dyDescent="0.25">
      <c r="A765" s="290"/>
    </row>
    <row r="766" spans="1:1" x14ac:dyDescent="0.25">
      <c r="A766" s="290"/>
    </row>
    <row r="767" spans="1:1" x14ac:dyDescent="0.25">
      <c r="A767" s="290"/>
    </row>
    <row r="768" spans="1:1" x14ac:dyDescent="0.25">
      <c r="A768" s="290"/>
    </row>
    <row r="769" spans="1:1" x14ac:dyDescent="0.25">
      <c r="A769" s="290"/>
    </row>
    <row r="770" spans="1:1" x14ac:dyDescent="0.25">
      <c r="A770" s="290"/>
    </row>
    <row r="771" spans="1:1" x14ac:dyDescent="0.25">
      <c r="A771" s="290"/>
    </row>
    <row r="772" spans="1:1" x14ac:dyDescent="0.25">
      <c r="A772" s="290"/>
    </row>
    <row r="773" spans="1:1" x14ac:dyDescent="0.25">
      <c r="A773" s="290"/>
    </row>
    <row r="774" spans="1:1" x14ac:dyDescent="0.25">
      <c r="A774" s="290"/>
    </row>
    <row r="775" spans="1:1" x14ac:dyDescent="0.25">
      <c r="A775" s="290"/>
    </row>
    <row r="776" spans="1:1" x14ac:dyDescent="0.25">
      <c r="A776" s="290"/>
    </row>
    <row r="777" spans="1:1" x14ac:dyDescent="0.25">
      <c r="A777" s="290"/>
    </row>
    <row r="778" spans="1:1" x14ac:dyDescent="0.25">
      <c r="A778" s="290"/>
    </row>
    <row r="779" spans="1:1" x14ac:dyDescent="0.25">
      <c r="A779" s="290"/>
    </row>
    <row r="780" spans="1:1" x14ac:dyDescent="0.25">
      <c r="A780" s="290"/>
    </row>
    <row r="781" spans="1:1" x14ac:dyDescent="0.25">
      <c r="A781" s="290"/>
    </row>
    <row r="782" spans="1:1" x14ac:dyDescent="0.25">
      <c r="A782" s="290"/>
    </row>
    <row r="783" spans="1:1" x14ac:dyDescent="0.25">
      <c r="A783" s="290"/>
    </row>
    <row r="784" spans="1:1" x14ac:dyDescent="0.25">
      <c r="A784" s="290"/>
    </row>
    <row r="785" spans="1:1" x14ac:dyDescent="0.25">
      <c r="A785" s="290"/>
    </row>
    <row r="786" spans="1:1" x14ac:dyDescent="0.25">
      <c r="A786" s="290"/>
    </row>
    <row r="787" spans="1:1" x14ac:dyDescent="0.25">
      <c r="A787" s="290"/>
    </row>
    <row r="788" spans="1:1" x14ac:dyDescent="0.25">
      <c r="A788" s="290"/>
    </row>
    <row r="789" spans="1:1" x14ac:dyDescent="0.25">
      <c r="A789" s="290"/>
    </row>
    <row r="790" spans="1:1" x14ac:dyDescent="0.25">
      <c r="A790" s="290"/>
    </row>
    <row r="791" spans="1:1" x14ac:dyDescent="0.25">
      <c r="A791" s="290"/>
    </row>
    <row r="792" spans="1:1" x14ac:dyDescent="0.25">
      <c r="A792" s="290"/>
    </row>
    <row r="793" spans="1:1" x14ac:dyDescent="0.25">
      <c r="A793" s="290"/>
    </row>
    <row r="794" spans="1:1" x14ac:dyDescent="0.25">
      <c r="A794" s="290"/>
    </row>
    <row r="795" spans="1:1" x14ac:dyDescent="0.25">
      <c r="A795" s="290"/>
    </row>
    <row r="796" spans="1:1" x14ac:dyDescent="0.25">
      <c r="A796" s="290"/>
    </row>
    <row r="797" spans="1:1" x14ac:dyDescent="0.25">
      <c r="A797" s="290"/>
    </row>
    <row r="798" spans="1:1" x14ac:dyDescent="0.25">
      <c r="A798" s="290"/>
    </row>
    <row r="799" spans="1:1" x14ac:dyDescent="0.25">
      <c r="A799" s="290"/>
    </row>
    <row r="800" spans="1:1" x14ac:dyDescent="0.25">
      <c r="A800" s="290"/>
    </row>
    <row r="801" spans="1:1" x14ac:dyDescent="0.25">
      <c r="A801" s="290"/>
    </row>
    <row r="802" spans="1:1" x14ac:dyDescent="0.25">
      <c r="A802" s="290"/>
    </row>
    <row r="803" spans="1:1" x14ac:dyDescent="0.25">
      <c r="A803" s="290"/>
    </row>
    <row r="804" spans="1:1" x14ac:dyDescent="0.25">
      <c r="A804" s="290"/>
    </row>
    <row r="805" spans="1:1" x14ac:dyDescent="0.25">
      <c r="A805" s="290"/>
    </row>
    <row r="806" spans="1:1" x14ac:dyDescent="0.25">
      <c r="A806" s="290"/>
    </row>
    <row r="807" spans="1:1" x14ac:dyDescent="0.25">
      <c r="A807" s="290"/>
    </row>
    <row r="808" spans="1:1" x14ac:dyDescent="0.25">
      <c r="A808" s="290"/>
    </row>
    <row r="809" spans="1:1" x14ac:dyDescent="0.25">
      <c r="A809" s="290"/>
    </row>
    <row r="810" spans="1:1" x14ac:dyDescent="0.25">
      <c r="A810" s="290"/>
    </row>
    <row r="811" spans="1:1" x14ac:dyDescent="0.25">
      <c r="A811" s="290"/>
    </row>
    <row r="812" spans="1:1" x14ac:dyDescent="0.25">
      <c r="A812" s="290"/>
    </row>
    <row r="813" spans="1:1" x14ac:dyDescent="0.25">
      <c r="A813" s="290"/>
    </row>
    <row r="814" spans="1:1" x14ac:dyDescent="0.25">
      <c r="A814" s="290"/>
    </row>
    <row r="815" spans="1:1" x14ac:dyDescent="0.25">
      <c r="A815" s="290"/>
    </row>
    <row r="816" spans="1:1" x14ac:dyDescent="0.25">
      <c r="A816" s="290"/>
    </row>
    <row r="817" spans="1:1" x14ac:dyDescent="0.25">
      <c r="A817" s="290"/>
    </row>
    <row r="818" spans="1:1" x14ac:dyDescent="0.25">
      <c r="A818" s="290"/>
    </row>
    <row r="819" spans="1:1" x14ac:dyDescent="0.25">
      <c r="A819" s="290"/>
    </row>
    <row r="820" spans="1:1" x14ac:dyDescent="0.25">
      <c r="A820" s="290"/>
    </row>
    <row r="821" spans="1:1" x14ac:dyDescent="0.25">
      <c r="A821" s="290"/>
    </row>
    <row r="822" spans="1:1" x14ac:dyDescent="0.25">
      <c r="A822" s="290"/>
    </row>
    <row r="823" spans="1:1" x14ac:dyDescent="0.25">
      <c r="A823" s="290"/>
    </row>
    <row r="824" spans="1:1" x14ac:dyDescent="0.25">
      <c r="A824" s="290"/>
    </row>
    <row r="825" spans="1:1" x14ac:dyDescent="0.25">
      <c r="A825" s="290"/>
    </row>
    <row r="826" spans="1:1" x14ac:dyDescent="0.25">
      <c r="A826" s="290"/>
    </row>
    <row r="827" spans="1:1" x14ac:dyDescent="0.25">
      <c r="A827" s="290"/>
    </row>
    <row r="828" spans="1:1" x14ac:dyDescent="0.25">
      <c r="A828" s="290"/>
    </row>
    <row r="829" spans="1:1" x14ac:dyDescent="0.25">
      <c r="A829" s="290"/>
    </row>
    <row r="830" spans="1:1" x14ac:dyDescent="0.25">
      <c r="A830" s="290"/>
    </row>
    <row r="831" spans="1:1" x14ac:dyDescent="0.25">
      <c r="A831" s="290"/>
    </row>
    <row r="832" spans="1:1" x14ac:dyDescent="0.25">
      <c r="A832" s="290"/>
    </row>
    <row r="833" spans="1:1" x14ac:dyDescent="0.25">
      <c r="A833" s="290"/>
    </row>
    <row r="834" spans="1:1" x14ac:dyDescent="0.25">
      <c r="A834" s="290"/>
    </row>
    <row r="835" spans="1:1" x14ac:dyDescent="0.25">
      <c r="A835" s="290"/>
    </row>
    <row r="836" spans="1:1" x14ac:dyDescent="0.25">
      <c r="A836" s="290"/>
    </row>
    <row r="837" spans="1:1" x14ac:dyDescent="0.25">
      <c r="A837" s="290"/>
    </row>
    <row r="838" spans="1:1" x14ac:dyDescent="0.25">
      <c r="A838" s="290"/>
    </row>
    <row r="839" spans="1:1" x14ac:dyDescent="0.25">
      <c r="A839" s="290"/>
    </row>
    <row r="840" spans="1:1" x14ac:dyDescent="0.25">
      <c r="A840" s="290"/>
    </row>
    <row r="841" spans="1:1" x14ac:dyDescent="0.25">
      <c r="A841" s="290"/>
    </row>
    <row r="842" spans="1:1" x14ac:dyDescent="0.25">
      <c r="A842" s="290"/>
    </row>
    <row r="843" spans="1:1" x14ac:dyDescent="0.25">
      <c r="A843" s="290"/>
    </row>
    <row r="844" spans="1:1" x14ac:dyDescent="0.25">
      <c r="A844" s="290"/>
    </row>
    <row r="845" spans="1:1" x14ac:dyDescent="0.25">
      <c r="A845" s="290"/>
    </row>
    <row r="846" spans="1:1" x14ac:dyDescent="0.25">
      <c r="A846" s="290"/>
    </row>
    <row r="847" spans="1:1" x14ac:dyDescent="0.25">
      <c r="A847" s="290"/>
    </row>
    <row r="848" spans="1:1" x14ac:dyDescent="0.25">
      <c r="A848" s="290"/>
    </row>
    <row r="849" spans="1:1" x14ac:dyDescent="0.25">
      <c r="A849" s="290"/>
    </row>
    <row r="850" spans="1:1" x14ac:dyDescent="0.25">
      <c r="A850" s="290"/>
    </row>
    <row r="851" spans="1:1" x14ac:dyDescent="0.25">
      <c r="A851" s="290"/>
    </row>
    <row r="852" spans="1:1" x14ac:dyDescent="0.25">
      <c r="A852" s="290"/>
    </row>
    <row r="853" spans="1:1" x14ac:dyDescent="0.25">
      <c r="A853" s="290"/>
    </row>
    <row r="854" spans="1:1" x14ac:dyDescent="0.25">
      <c r="A854" s="290"/>
    </row>
    <row r="855" spans="1:1" x14ac:dyDescent="0.25">
      <c r="A855" s="290"/>
    </row>
    <row r="856" spans="1:1" x14ac:dyDescent="0.25">
      <c r="A856" s="290"/>
    </row>
    <row r="857" spans="1:1" x14ac:dyDescent="0.25">
      <c r="A857" s="290"/>
    </row>
    <row r="858" spans="1:1" x14ac:dyDescent="0.25">
      <c r="A858" s="290"/>
    </row>
    <row r="859" spans="1:1" x14ac:dyDescent="0.25">
      <c r="A859" s="290"/>
    </row>
    <row r="860" spans="1:1" x14ac:dyDescent="0.25">
      <c r="A860" s="290"/>
    </row>
    <row r="861" spans="1:1" x14ac:dyDescent="0.25">
      <c r="A861" s="290"/>
    </row>
    <row r="862" spans="1:1" x14ac:dyDescent="0.25">
      <c r="A862" s="290"/>
    </row>
    <row r="863" spans="1:1" x14ac:dyDescent="0.25">
      <c r="A863" s="290"/>
    </row>
    <row r="864" spans="1:1" x14ac:dyDescent="0.25">
      <c r="A864" s="290"/>
    </row>
    <row r="865" spans="1:1" x14ac:dyDescent="0.25">
      <c r="A865" s="290"/>
    </row>
    <row r="866" spans="1:1" x14ac:dyDescent="0.25">
      <c r="A866" s="290"/>
    </row>
    <row r="867" spans="1:1" x14ac:dyDescent="0.25">
      <c r="A867" s="290"/>
    </row>
    <row r="868" spans="1:1" x14ac:dyDescent="0.25">
      <c r="A868" s="290"/>
    </row>
    <row r="869" spans="1:1" x14ac:dyDescent="0.25">
      <c r="A869" s="290"/>
    </row>
    <row r="870" spans="1:1" x14ac:dyDescent="0.25">
      <c r="A870" s="290"/>
    </row>
    <row r="871" spans="1:1" x14ac:dyDescent="0.25">
      <c r="A871" s="290"/>
    </row>
    <row r="872" spans="1:1" x14ac:dyDescent="0.25">
      <c r="A872" s="290"/>
    </row>
    <row r="873" spans="1:1" x14ac:dyDescent="0.25">
      <c r="A873" s="290"/>
    </row>
    <row r="874" spans="1:1" x14ac:dyDescent="0.25">
      <c r="A874" s="290"/>
    </row>
    <row r="875" spans="1:1" x14ac:dyDescent="0.25">
      <c r="A875" s="290"/>
    </row>
    <row r="876" spans="1:1" x14ac:dyDescent="0.25">
      <c r="A876" s="290"/>
    </row>
    <row r="877" spans="1:1" x14ac:dyDescent="0.25">
      <c r="A877" s="290"/>
    </row>
    <row r="878" spans="1:1" x14ac:dyDescent="0.25">
      <c r="A878" s="290"/>
    </row>
    <row r="879" spans="1:1" x14ac:dyDescent="0.25">
      <c r="A879" s="290"/>
    </row>
    <row r="880" spans="1:1" x14ac:dyDescent="0.25">
      <c r="A880" s="290"/>
    </row>
    <row r="881" spans="1:1" x14ac:dyDescent="0.25">
      <c r="A881" s="290"/>
    </row>
    <row r="882" spans="1:1" x14ac:dyDescent="0.25">
      <c r="A882" s="290"/>
    </row>
    <row r="883" spans="1:1" x14ac:dyDescent="0.25">
      <c r="A883" s="290"/>
    </row>
    <row r="884" spans="1:1" x14ac:dyDescent="0.25">
      <c r="A884" s="290"/>
    </row>
    <row r="885" spans="1:1" x14ac:dyDescent="0.25">
      <c r="A885" s="290"/>
    </row>
    <row r="886" spans="1:1" x14ac:dyDescent="0.25">
      <c r="A886" s="290"/>
    </row>
    <row r="887" spans="1:1" x14ac:dyDescent="0.25">
      <c r="A887" s="290"/>
    </row>
    <row r="888" spans="1:1" x14ac:dyDescent="0.25">
      <c r="A888" s="290"/>
    </row>
    <row r="889" spans="1:1" x14ac:dyDescent="0.25">
      <c r="A889" s="290"/>
    </row>
    <row r="890" spans="1:1" x14ac:dyDescent="0.25">
      <c r="A890" s="290"/>
    </row>
    <row r="891" spans="1:1" x14ac:dyDescent="0.25">
      <c r="A891" s="290"/>
    </row>
    <row r="892" spans="1:1" x14ac:dyDescent="0.25">
      <c r="A892" s="290"/>
    </row>
    <row r="893" spans="1:1" x14ac:dyDescent="0.25">
      <c r="A893" s="290"/>
    </row>
    <row r="894" spans="1:1" x14ac:dyDescent="0.25">
      <c r="A894" s="290"/>
    </row>
    <row r="895" spans="1:1" x14ac:dyDescent="0.25">
      <c r="A895" s="290"/>
    </row>
    <row r="896" spans="1:1" x14ac:dyDescent="0.25">
      <c r="A896" s="290"/>
    </row>
    <row r="897" spans="1:1" x14ac:dyDescent="0.25">
      <c r="A897" s="290"/>
    </row>
    <row r="898" spans="1:1" x14ac:dyDescent="0.25">
      <c r="A898" s="290"/>
    </row>
    <row r="899" spans="1:1" x14ac:dyDescent="0.25">
      <c r="A899" s="290"/>
    </row>
    <row r="900" spans="1:1" x14ac:dyDescent="0.25">
      <c r="A900" s="290"/>
    </row>
    <row r="901" spans="1:1" x14ac:dyDescent="0.25">
      <c r="A901" s="290"/>
    </row>
    <row r="902" spans="1:1" x14ac:dyDescent="0.25">
      <c r="A902" s="290"/>
    </row>
    <row r="903" spans="1:1" x14ac:dyDescent="0.25">
      <c r="A903" s="290"/>
    </row>
    <row r="904" spans="1:1" x14ac:dyDescent="0.25">
      <c r="A904" s="290"/>
    </row>
    <row r="905" spans="1:1" x14ac:dyDescent="0.25">
      <c r="A905" s="290"/>
    </row>
    <row r="906" spans="1:1" x14ac:dyDescent="0.25">
      <c r="A906" s="290"/>
    </row>
    <row r="907" spans="1:1" x14ac:dyDescent="0.25">
      <c r="A907" s="290"/>
    </row>
    <row r="908" spans="1:1" x14ac:dyDescent="0.25">
      <c r="A908" s="290"/>
    </row>
    <row r="909" spans="1:1" x14ac:dyDescent="0.25">
      <c r="A909" s="290"/>
    </row>
    <row r="910" spans="1:1" x14ac:dyDescent="0.25">
      <c r="A910" s="290"/>
    </row>
    <row r="911" spans="1:1" x14ac:dyDescent="0.25">
      <c r="A911" s="290"/>
    </row>
    <row r="912" spans="1:1" x14ac:dyDescent="0.25">
      <c r="A912" s="290"/>
    </row>
    <row r="913" spans="1:1" x14ac:dyDescent="0.25">
      <c r="A913" s="290"/>
    </row>
    <row r="914" spans="1:1" x14ac:dyDescent="0.25">
      <c r="A914" s="290"/>
    </row>
    <row r="915" spans="1:1" x14ac:dyDescent="0.25">
      <c r="A915" s="290"/>
    </row>
    <row r="916" spans="1:1" x14ac:dyDescent="0.25">
      <c r="A916" s="290"/>
    </row>
    <row r="917" spans="1:1" x14ac:dyDescent="0.25">
      <c r="A917" s="290"/>
    </row>
    <row r="918" spans="1:1" x14ac:dyDescent="0.25">
      <c r="A918" s="290"/>
    </row>
    <row r="919" spans="1:1" x14ac:dyDescent="0.25">
      <c r="A919" s="290"/>
    </row>
    <row r="920" spans="1:1" x14ac:dyDescent="0.25">
      <c r="A920" s="290"/>
    </row>
    <row r="921" spans="1:1" x14ac:dyDescent="0.25">
      <c r="A921" s="290"/>
    </row>
    <row r="922" spans="1:1" x14ac:dyDescent="0.25">
      <c r="A922" s="290"/>
    </row>
    <row r="923" spans="1:1" x14ac:dyDescent="0.25">
      <c r="A923" s="290"/>
    </row>
    <row r="924" spans="1:1" x14ac:dyDescent="0.25">
      <c r="A924" s="290"/>
    </row>
    <row r="925" spans="1:1" x14ac:dyDescent="0.25">
      <c r="A925" s="290"/>
    </row>
    <row r="926" spans="1:1" x14ac:dyDescent="0.25">
      <c r="A926" s="290"/>
    </row>
    <row r="927" spans="1:1" x14ac:dyDescent="0.25">
      <c r="A927" s="290"/>
    </row>
    <row r="928" spans="1:1" x14ac:dyDescent="0.25">
      <c r="A928" s="290"/>
    </row>
    <row r="929" spans="1:1" x14ac:dyDescent="0.25">
      <c r="A929" s="290"/>
    </row>
    <row r="930" spans="1:1" x14ac:dyDescent="0.25">
      <c r="A930" s="290"/>
    </row>
    <row r="931" spans="1:1" x14ac:dyDescent="0.25">
      <c r="A931" s="290"/>
    </row>
    <row r="932" spans="1:1" x14ac:dyDescent="0.25">
      <c r="A932" s="290"/>
    </row>
    <row r="933" spans="1:1" x14ac:dyDescent="0.25">
      <c r="A933" s="290"/>
    </row>
    <row r="934" spans="1:1" x14ac:dyDescent="0.25">
      <c r="A934" s="290"/>
    </row>
    <row r="935" spans="1:1" x14ac:dyDescent="0.25">
      <c r="A935" s="290"/>
    </row>
    <row r="936" spans="1:1" x14ac:dyDescent="0.25">
      <c r="A936" s="290"/>
    </row>
    <row r="937" spans="1:1" x14ac:dyDescent="0.25">
      <c r="A937" s="290"/>
    </row>
    <row r="938" spans="1:1" x14ac:dyDescent="0.25">
      <c r="A938" s="290"/>
    </row>
    <row r="939" spans="1:1" x14ac:dyDescent="0.25">
      <c r="A939" s="290"/>
    </row>
    <row r="940" spans="1:1" x14ac:dyDescent="0.25">
      <c r="A940" s="290"/>
    </row>
    <row r="941" spans="1:1" x14ac:dyDescent="0.25">
      <c r="A941" s="290"/>
    </row>
    <row r="942" spans="1:1" x14ac:dyDescent="0.25">
      <c r="A942" s="290"/>
    </row>
    <row r="943" spans="1:1" x14ac:dyDescent="0.25">
      <c r="A943" s="290"/>
    </row>
    <row r="944" spans="1:1" x14ac:dyDescent="0.25">
      <c r="A944" s="290"/>
    </row>
    <row r="945" spans="1:1" x14ac:dyDescent="0.25">
      <c r="A945" s="290"/>
    </row>
    <row r="946" spans="1:1" x14ac:dyDescent="0.25">
      <c r="A946" s="290"/>
    </row>
    <row r="947" spans="1:1" x14ac:dyDescent="0.25">
      <c r="A947" s="290"/>
    </row>
    <row r="948" spans="1:1" x14ac:dyDescent="0.25">
      <c r="A948" s="290"/>
    </row>
    <row r="949" spans="1:1" x14ac:dyDescent="0.25">
      <c r="A949" s="290"/>
    </row>
    <row r="950" spans="1:1" x14ac:dyDescent="0.25">
      <c r="A950" s="290"/>
    </row>
    <row r="951" spans="1:1" x14ac:dyDescent="0.25">
      <c r="A951" s="290"/>
    </row>
    <row r="952" spans="1:1" x14ac:dyDescent="0.25">
      <c r="A952" s="290"/>
    </row>
    <row r="953" spans="1:1" x14ac:dyDescent="0.25">
      <c r="A953" s="290"/>
    </row>
    <row r="954" spans="1:1" x14ac:dyDescent="0.25">
      <c r="A954" s="290"/>
    </row>
    <row r="955" spans="1:1" x14ac:dyDescent="0.25">
      <c r="A955" s="290"/>
    </row>
    <row r="956" spans="1:1" x14ac:dyDescent="0.25">
      <c r="A956" s="290"/>
    </row>
    <row r="957" spans="1:1" x14ac:dyDescent="0.25">
      <c r="A957" s="290"/>
    </row>
    <row r="958" spans="1:1" x14ac:dyDescent="0.25">
      <c r="A958" s="290"/>
    </row>
    <row r="959" spans="1:1" x14ac:dyDescent="0.25">
      <c r="A959" s="290"/>
    </row>
    <row r="960" spans="1:1" x14ac:dyDescent="0.25">
      <c r="A960" s="290"/>
    </row>
    <row r="961" spans="1:1" x14ac:dyDescent="0.25">
      <c r="A961" s="290"/>
    </row>
    <row r="962" spans="1:1" x14ac:dyDescent="0.25">
      <c r="A962" s="290"/>
    </row>
    <row r="963" spans="1:1" x14ac:dyDescent="0.25">
      <c r="A963" s="290"/>
    </row>
    <row r="964" spans="1:1" x14ac:dyDescent="0.25">
      <c r="A964" s="290"/>
    </row>
    <row r="965" spans="1:1" x14ac:dyDescent="0.25">
      <c r="A965" s="290"/>
    </row>
    <row r="966" spans="1:1" x14ac:dyDescent="0.25">
      <c r="A966" s="290"/>
    </row>
    <row r="967" spans="1:1" x14ac:dyDescent="0.25">
      <c r="A967" s="290"/>
    </row>
    <row r="968" spans="1:1" x14ac:dyDescent="0.25">
      <c r="A968" s="290"/>
    </row>
    <row r="969" spans="1:1" x14ac:dyDescent="0.25">
      <c r="A969" s="290"/>
    </row>
    <row r="970" spans="1:1" x14ac:dyDescent="0.25">
      <c r="A970" s="290"/>
    </row>
    <row r="971" spans="1:1" x14ac:dyDescent="0.25">
      <c r="A971" s="290"/>
    </row>
    <row r="972" spans="1:1" x14ac:dyDescent="0.25">
      <c r="A972" s="290"/>
    </row>
    <row r="973" spans="1:1" x14ac:dyDescent="0.25">
      <c r="A973" s="290"/>
    </row>
    <row r="974" spans="1:1" x14ac:dyDescent="0.25">
      <c r="A974" s="290"/>
    </row>
    <row r="975" spans="1:1" x14ac:dyDescent="0.25">
      <c r="A975" s="290"/>
    </row>
    <row r="976" spans="1:1" x14ac:dyDescent="0.25">
      <c r="A976" s="290"/>
    </row>
    <row r="977" spans="1:1" x14ac:dyDescent="0.25">
      <c r="A977" s="290"/>
    </row>
    <row r="978" spans="1:1" x14ac:dyDescent="0.25">
      <c r="A978" s="290"/>
    </row>
    <row r="979" spans="1:1" x14ac:dyDescent="0.25">
      <c r="A979" s="290"/>
    </row>
    <row r="980" spans="1:1" x14ac:dyDescent="0.25">
      <c r="A980" s="290"/>
    </row>
    <row r="981" spans="1:1" x14ac:dyDescent="0.25">
      <c r="A981" s="290"/>
    </row>
    <row r="982" spans="1:1" x14ac:dyDescent="0.25">
      <c r="A982" s="290"/>
    </row>
    <row r="983" spans="1:1" x14ac:dyDescent="0.25">
      <c r="A983" s="290"/>
    </row>
    <row r="984" spans="1:1" x14ac:dyDescent="0.25">
      <c r="A984" s="290"/>
    </row>
    <row r="985" spans="1:1" x14ac:dyDescent="0.25">
      <c r="A985" s="290"/>
    </row>
    <row r="986" spans="1:1" x14ac:dyDescent="0.25">
      <c r="A986" s="290"/>
    </row>
    <row r="987" spans="1:1" x14ac:dyDescent="0.25">
      <c r="A987" s="290"/>
    </row>
    <row r="988" spans="1:1" x14ac:dyDescent="0.25">
      <c r="A988" s="290"/>
    </row>
    <row r="989" spans="1:1" x14ac:dyDescent="0.25">
      <c r="A989" s="290"/>
    </row>
    <row r="990" spans="1:1" x14ac:dyDescent="0.25">
      <c r="A990" s="290"/>
    </row>
    <row r="991" spans="1:1" x14ac:dyDescent="0.25">
      <c r="A991" s="290"/>
    </row>
    <row r="992" spans="1:1" x14ac:dyDescent="0.25">
      <c r="A992" s="290"/>
    </row>
    <row r="993" spans="1:1" x14ac:dyDescent="0.25">
      <c r="A993" s="290"/>
    </row>
    <row r="994" spans="1:1" x14ac:dyDescent="0.25">
      <c r="A994" s="290"/>
    </row>
    <row r="995" spans="1:1" x14ac:dyDescent="0.25">
      <c r="A995" s="290"/>
    </row>
    <row r="996" spans="1:1" x14ac:dyDescent="0.25">
      <c r="A996" s="290"/>
    </row>
    <row r="997" spans="1:1" x14ac:dyDescent="0.25">
      <c r="A997" s="290"/>
    </row>
    <row r="998" spans="1:1" x14ac:dyDescent="0.25">
      <c r="A998" s="290"/>
    </row>
    <row r="999" spans="1:1" x14ac:dyDescent="0.25">
      <c r="A999" s="290"/>
    </row>
    <row r="1000" spans="1:1" x14ac:dyDescent="0.25">
      <c r="A1000" s="290"/>
    </row>
    <row r="1001" spans="1:1" x14ac:dyDescent="0.25">
      <c r="A1001" s="290"/>
    </row>
    <row r="1002" spans="1:1" x14ac:dyDescent="0.25">
      <c r="A1002" s="290"/>
    </row>
    <row r="1003" spans="1:1" x14ac:dyDescent="0.25">
      <c r="A1003" s="290"/>
    </row>
    <row r="1004" spans="1:1" x14ac:dyDescent="0.25">
      <c r="A1004" s="290"/>
    </row>
    <row r="1005" spans="1:1" x14ac:dyDescent="0.25">
      <c r="A1005" s="290"/>
    </row>
    <row r="1006" spans="1:1" x14ac:dyDescent="0.25">
      <c r="A1006" s="290"/>
    </row>
    <row r="1007" spans="1:1" x14ac:dyDescent="0.25">
      <c r="A1007" s="290"/>
    </row>
    <row r="1008" spans="1:1" x14ac:dyDescent="0.25">
      <c r="A1008" s="290"/>
    </row>
    <row r="1009" spans="1:1" x14ac:dyDescent="0.25">
      <c r="A1009" s="290"/>
    </row>
    <row r="1010" spans="1:1" x14ac:dyDescent="0.25">
      <c r="A1010" s="290"/>
    </row>
    <row r="1011" spans="1:1" x14ac:dyDescent="0.25">
      <c r="A1011" s="290"/>
    </row>
    <row r="1012" spans="1:1" x14ac:dyDescent="0.25">
      <c r="A1012" s="290"/>
    </row>
    <row r="1013" spans="1:1" x14ac:dyDescent="0.25">
      <c r="A1013" s="290"/>
    </row>
    <row r="1014" spans="1:1" x14ac:dyDescent="0.25">
      <c r="A1014" s="290"/>
    </row>
    <row r="1015" spans="1:1" x14ac:dyDescent="0.25">
      <c r="A1015" s="290"/>
    </row>
    <row r="1016" spans="1:1" x14ac:dyDescent="0.25">
      <c r="A1016" s="290"/>
    </row>
    <row r="1017" spans="1:1" x14ac:dyDescent="0.25">
      <c r="A1017" s="290"/>
    </row>
    <row r="1018" spans="1:1" x14ac:dyDescent="0.25">
      <c r="A1018" s="290"/>
    </row>
    <row r="1019" spans="1:1" x14ac:dyDescent="0.25">
      <c r="A1019" s="290"/>
    </row>
    <row r="1020" spans="1:1" x14ac:dyDescent="0.25">
      <c r="A1020" s="290"/>
    </row>
    <row r="1021" spans="1:1" x14ac:dyDescent="0.25">
      <c r="A1021" s="290"/>
    </row>
    <row r="1022" spans="1:1" x14ac:dyDescent="0.25">
      <c r="A1022" s="290"/>
    </row>
    <row r="1023" spans="1:1" x14ac:dyDescent="0.25">
      <c r="A1023" s="290"/>
    </row>
    <row r="1024" spans="1:1" x14ac:dyDescent="0.25">
      <c r="A1024" s="290"/>
    </row>
    <row r="1025" spans="1:1" x14ac:dyDescent="0.25">
      <c r="A1025" s="290"/>
    </row>
    <row r="1026" spans="1:1" x14ac:dyDescent="0.25">
      <c r="A1026" s="290"/>
    </row>
    <row r="1027" spans="1:1" x14ac:dyDescent="0.25">
      <c r="A1027" s="290"/>
    </row>
    <row r="1028" spans="1:1" x14ac:dyDescent="0.25">
      <c r="A1028" s="290"/>
    </row>
    <row r="1029" spans="1:1" x14ac:dyDescent="0.25">
      <c r="A1029" s="290"/>
    </row>
    <row r="1030" spans="1:1" x14ac:dyDescent="0.25">
      <c r="A1030" s="290"/>
    </row>
    <row r="1031" spans="1:1" x14ac:dyDescent="0.25">
      <c r="A1031" s="290"/>
    </row>
    <row r="1032" spans="1:1" x14ac:dyDescent="0.25">
      <c r="A1032" s="290"/>
    </row>
    <row r="1033" spans="1:1" x14ac:dyDescent="0.25">
      <c r="A1033" s="290"/>
    </row>
    <row r="1034" spans="1:1" x14ac:dyDescent="0.25">
      <c r="A1034" s="290"/>
    </row>
    <row r="1035" spans="1:1" x14ac:dyDescent="0.25">
      <c r="A1035" s="290"/>
    </row>
    <row r="1036" spans="1:1" x14ac:dyDescent="0.25">
      <c r="A1036" s="290"/>
    </row>
    <row r="1037" spans="1:1" x14ac:dyDescent="0.25">
      <c r="A1037" s="290"/>
    </row>
    <row r="1038" spans="1:1" x14ac:dyDescent="0.25">
      <c r="A1038" s="290"/>
    </row>
    <row r="1039" spans="1:1" x14ac:dyDescent="0.25">
      <c r="A1039" s="290"/>
    </row>
    <row r="1040" spans="1:1" x14ac:dyDescent="0.25">
      <c r="A1040" s="290"/>
    </row>
    <row r="1041" spans="1:1" x14ac:dyDescent="0.25">
      <c r="A1041" s="290"/>
    </row>
    <row r="1042" spans="1:1" x14ac:dyDescent="0.25">
      <c r="A1042" s="290"/>
    </row>
    <row r="1043" spans="1:1" x14ac:dyDescent="0.25">
      <c r="A1043" s="290"/>
    </row>
    <row r="1044" spans="1:1" x14ac:dyDescent="0.25">
      <c r="A1044" s="290"/>
    </row>
    <row r="1045" spans="1:1" x14ac:dyDescent="0.25">
      <c r="A1045" s="290"/>
    </row>
    <row r="1046" spans="1:1" x14ac:dyDescent="0.25">
      <c r="A1046" s="290"/>
    </row>
    <row r="1047" spans="1:1" x14ac:dyDescent="0.25">
      <c r="A1047" s="290"/>
    </row>
    <row r="1048" spans="1:1" x14ac:dyDescent="0.25">
      <c r="A1048" s="290"/>
    </row>
    <row r="1049" spans="1:1" x14ac:dyDescent="0.25">
      <c r="A1049" s="290"/>
    </row>
    <row r="1050" spans="1:1" x14ac:dyDescent="0.25">
      <c r="A1050" s="290"/>
    </row>
    <row r="1051" spans="1:1" x14ac:dyDescent="0.25">
      <c r="A1051" s="290"/>
    </row>
    <row r="1052" spans="1:1" x14ac:dyDescent="0.25">
      <c r="A1052" s="290"/>
    </row>
    <row r="1053" spans="1:1" x14ac:dyDescent="0.25">
      <c r="A1053" s="290"/>
    </row>
    <row r="1054" spans="1:1" x14ac:dyDescent="0.25">
      <c r="A1054" s="290"/>
    </row>
    <row r="1055" spans="1:1" x14ac:dyDescent="0.25">
      <c r="A1055" s="290"/>
    </row>
    <row r="1056" spans="1:1" x14ac:dyDescent="0.25">
      <c r="A1056" s="290"/>
    </row>
    <row r="1057" spans="1:1" x14ac:dyDescent="0.25">
      <c r="A1057" s="290"/>
    </row>
    <row r="1058" spans="1:1" x14ac:dyDescent="0.25">
      <c r="A1058" s="290"/>
    </row>
    <row r="1059" spans="1:1" x14ac:dyDescent="0.25">
      <c r="A1059" s="290"/>
    </row>
    <row r="1060" spans="1:1" x14ac:dyDescent="0.25">
      <c r="A1060" s="290"/>
    </row>
    <row r="1061" spans="1:1" x14ac:dyDescent="0.25">
      <c r="A1061" s="290"/>
    </row>
    <row r="1062" spans="1:1" x14ac:dyDescent="0.25">
      <c r="A1062" s="290"/>
    </row>
    <row r="1063" spans="1:1" x14ac:dyDescent="0.25">
      <c r="A1063" s="290"/>
    </row>
    <row r="1064" spans="1:1" x14ac:dyDescent="0.25">
      <c r="A1064" s="290"/>
    </row>
    <row r="1065" spans="1:1" x14ac:dyDescent="0.25">
      <c r="A1065" s="290"/>
    </row>
    <row r="1066" spans="1:1" x14ac:dyDescent="0.25">
      <c r="A1066" s="290"/>
    </row>
    <row r="1067" spans="1:1" x14ac:dyDescent="0.25">
      <c r="A1067" s="290"/>
    </row>
    <row r="1068" spans="1:1" x14ac:dyDescent="0.25">
      <c r="A1068" s="290"/>
    </row>
    <row r="1069" spans="1:1" x14ac:dyDescent="0.25">
      <c r="A1069" s="290"/>
    </row>
    <row r="1070" spans="1:1" x14ac:dyDescent="0.25">
      <c r="A1070" s="290"/>
    </row>
    <row r="1071" spans="1:1" x14ac:dyDescent="0.25">
      <c r="A1071" s="290"/>
    </row>
    <row r="1072" spans="1:1" x14ac:dyDescent="0.25">
      <c r="A1072" s="290"/>
    </row>
    <row r="1073" spans="1:1" x14ac:dyDescent="0.25">
      <c r="A1073" s="290"/>
    </row>
    <row r="1074" spans="1:1" x14ac:dyDescent="0.25">
      <c r="A1074" s="290"/>
    </row>
    <row r="1075" spans="1:1" x14ac:dyDescent="0.25">
      <c r="A1075" s="290"/>
    </row>
    <row r="1076" spans="1:1" x14ac:dyDescent="0.25">
      <c r="A1076" s="290"/>
    </row>
    <row r="1077" spans="1:1" x14ac:dyDescent="0.25">
      <c r="A1077" s="290"/>
    </row>
    <row r="1078" spans="1:1" x14ac:dyDescent="0.25">
      <c r="A1078" s="290"/>
    </row>
    <row r="1079" spans="1:1" x14ac:dyDescent="0.25">
      <c r="A1079" s="290"/>
    </row>
    <row r="1080" spans="1:1" x14ac:dyDescent="0.25">
      <c r="A1080" s="290"/>
    </row>
    <row r="1081" spans="1:1" x14ac:dyDescent="0.25">
      <c r="A1081" s="290"/>
    </row>
    <row r="1082" spans="1:1" x14ac:dyDescent="0.25">
      <c r="A1082" s="290"/>
    </row>
    <row r="1083" spans="1:1" x14ac:dyDescent="0.25">
      <c r="A1083" s="290"/>
    </row>
    <row r="1084" spans="1:1" x14ac:dyDescent="0.25">
      <c r="A1084" s="290"/>
    </row>
    <row r="1085" spans="1:1" x14ac:dyDescent="0.25">
      <c r="A1085" s="290"/>
    </row>
    <row r="1086" spans="1:1" x14ac:dyDescent="0.25">
      <c r="A1086" s="290"/>
    </row>
    <row r="1087" spans="1:1" x14ac:dyDescent="0.25">
      <c r="A1087" s="290"/>
    </row>
    <row r="1088" spans="1:1" x14ac:dyDescent="0.25">
      <c r="A1088" s="290"/>
    </row>
    <row r="1089" spans="1:1" x14ac:dyDescent="0.25">
      <c r="A1089" s="290"/>
    </row>
    <row r="1090" spans="1:1" x14ac:dyDescent="0.25">
      <c r="A1090" s="290"/>
    </row>
    <row r="1091" spans="1:1" x14ac:dyDescent="0.25">
      <c r="A1091" s="290"/>
    </row>
    <row r="1092" spans="1:1" x14ac:dyDescent="0.25">
      <c r="A1092" s="290"/>
    </row>
    <row r="1093" spans="1:1" x14ac:dyDescent="0.25">
      <c r="A1093" s="290"/>
    </row>
    <row r="1094" spans="1:1" x14ac:dyDescent="0.25">
      <c r="A1094" s="290"/>
    </row>
    <row r="1095" spans="1:1" x14ac:dyDescent="0.25">
      <c r="A1095" s="290"/>
    </row>
    <row r="1096" spans="1:1" x14ac:dyDescent="0.25">
      <c r="A1096" s="290"/>
    </row>
    <row r="1097" spans="1:1" x14ac:dyDescent="0.25">
      <c r="A1097" s="290"/>
    </row>
    <row r="1098" spans="1:1" x14ac:dyDescent="0.25">
      <c r="A1098" s="290"/>
    </row>
    <row r="1099" spans="1:1" x14ac:dyDescent="0.25">
      <c r="A1099" s="290"/>
    </row>
    <row r="1100" spans="1:1" x14ac:dyDescent="0.25">
      <c r="A1100" s="290"/>
    </row>
    <row r="1101" spans="1:1" x14ac:dyDescent="0.25">
      <c r="A1101" s="290"/>
    </row>
    <row r="1102" spans="1:1" x14ac:dyDescent="0.25">
      <c r="A1102" s="290"/>
    </row>
    <row r="1103" spans="1:1" x14ac:dyDescent="0.25">
      <c r="A1103" s="290"/>
    </row>
    <row r="1104" spans="1:1" x14ac:dyDescent="0.25">
      <c r="A1104" s="290"/>
    </row>
    <row r="1105" spans="1:1" x14ac:dyDescent="0.25">
      <c r="A1105" s="290"/>
    </row>
    <row r="1106" spans="1:1" x14ac:dyDescent="0.25">
      <c r="A1106" s="290"/>
    </row>
    <row r="1107" spans="1:1" x14ac:dyDescent="0.25">
      <c r="A1107" s="290"/>
    </row>
    <row r="1108" spans="1:1" x14ac:dyDescent="0.25">
      <c r="A1108" s="290"/>
    </row>
    <row r="1109" spans="1:1" x14ac:dyDescent="0.25">
      <c r="A1109" s="290"/>
    </row>
    <row r="1110" spans="1:1" x14ac:dyDescent="0.25">
      <c r="A1110" s="290"/>
    </row>
    <row r="1111" spans="1:1" x14ac:dyDescent="0.25">
      <c r="A1111" s="290"/>
    </row>
    <row r="1112" spans="1:1" x14ac:dyDescent="0.25">
      <c r="A1112" s="290"/>
    </row>
    <row r="1113" spans="1:1" x14ac:dyDescent="0.25">
      <c r="A1113" s="290"/>
    </row>
    <row r="1114" spans="1:1" x14ac:dyDescent="0.25">
      <c r="A1114" s="290"/>
    </row>
    <row r="1115" spans="1:1" x14ac:dyDescent="0.25">
      <c r="A1115" s="290"/>
    </row>
    <row r="1116" spans="1:1" x14ac:dyDescent="0.25">
      <c r="A1116" s="290"/>
    </row>
    <row r="1117" spans="1:1" x14ac:dyDescent="0.25">
      <c r="A1117" s="290"/>
    </row>
    <row r="1118" spans="1:1" x14ac:dyDescent="0.25">
      <c r="A1118" s="290"/>
    </row>
    <row r="1119" spans="1:1" x14ac:dyDescent="0.25">
      <c r="A1119" s="290"/>
    </row>
    <row r="1120" spans="1:1" x14ac:dyDescent="0.25">
      <c r="A1120" s="290"/>
    </row>
    <row r="1121" spans="1:1" x14ac:dyDescent="0.25">
      <c r="A1121" s="290"/>
    </row>
    <row r="1122" spans="1:1" x14ac:dyDescent="0.25">
      <c r="A1122" s="290"/>
    </row>
    <row r="1123" spans="1:1" x14ac:dyDescent="0.25">
      <c r="A1123" s="290"/>
    </row>
    <row r="1124" spans="1:1" x14ac:dyDescent="0.25">
      <c r="A1124" s="290"/>
    </row>
    <row r="1125" spans="1:1" x14ac:dyDescent="0.25">
      <c r="A1125" s="290"/>
    </row>
    <row r="1126" spans="1:1" x14ac:dyDescent="0.25">
      <c r="A1126" s="290"/>
    </row>
    <row r="1127" spans="1:1" x14ac:dyDescent="0.25">
      <c r="A1127" s="290"/>
    </row>
    <row r="1128" spans="1:1" x14ac:dyDescent="0.25">
      <c r="A1128" s="290"/>
    </row>
    <row r="1129" spans="1:1" x14ac:dyDescent="0.25">
      <c r="A1129" s="290"/>
    </row>
    <row r="1130" spans="1:1" x14ac:dyDescent="0.25">
      <c r="A1130" s="290"/>
    </row>
    <row r="1131" spans="1:1" x14ac:dyDescent="0.25">
      <c r="A1131" s="290"/>
    </row>
    <row r="1132" spans="1:1" x14ac:dyDescent="0.25">
      <c r="A1132" s="290"/>
    </row>
    <row r="1133" spans="1:1" x14ac:dyDescent="0.25">
      <c r="A1133" s="290"/>
    </row>
    <row r="1134" spans="1:1" x14ac:dyDescent="0.25">
      <c r="A1134" s="290"/>
    </row>
    <row r="1135" spans="1:1" x14ac:dyDescent="0.25">
      <c r="A1135" s="290"/>
    </row>
    <row r="1136" spans="1:1" x14ac:dyDescent="0.25">
      <c r="A1136" s="290"/>
    </row>
    <row r="1137" spans="1:1" x14ac:dyDescent="0.25">
      <c r="A1137" s="290"/>
    </row>
    <row r="1138" spans="1:1" x14ac:dyDescent="0.25">
      <c r="A1138" s="290"/>
    </row>
    <row r="1139" spans="1:1" x14ac:dyDescent="0.25">
      <c r="A1139" s="290"/>
    </row>
    <row r="1140" spans="1:1" x14ac:dyDescent="0.25">
      <c r="A1140" s="290"/>
    </row>
    <row r="1141" spans="1:1" x14ac:dyDescent="0.25">
      <c r="A1141" s="290"/>
    </row>
    <row r="1142" spans="1:1" x14ac:dyDescent="0.25">
      <c r="A1142" s="290"/>
    </row>
    <row r="1143" spans="1:1" x14ac:dyDescent="0.25">
      <c r="A1143" s="290"/>
    </row>
    <row r="1144" spans="1:1" x14ac:dyDescent="0.25">
      <c r="A1144" s="290"/>
    </row>
    <row r="1145" spans="1:1" x14ac:dyDescent="0.25">
      <c r="A1145" s="290"/>
    </row>
    <row r="1146" spans="1:1" x14ac:dyDescent="0.25">
      <c r="A1146" s="290"/>
    </row>
    <row r="1147" spans="1:1" x14ac:dyDescent="0.25">
      <c r="A1147" s="290"/>
    </row>
    <row r="1148" spans="1:1" x14ac:dyDescent="0.25">
      <c r="A1148" s="290"/>
    </row>
    <row r="1149" spans="1:1" x14ac:dyDescent="0.25">
      <c r="A1149" s="290"/>
    </row>
    <row r="1150" spans="1:1" x14ac:dyDescent="0.25">
      <c r="A1150" s="290"/>
    </row>
    <row r="1151" spans="1:1" x14ac:dyDescent="0.25">
      <c r="A1151" s="290"/>
    </row>
    <row r="1152" spans="1:1" x14ac:dyDescent="0.25">
      <c r="A1152" s="290"/>
    </row>
    <row r="1153" spans="1:1" x14ac:dyDescent="0.25">
      <c r="A1153" s="290"/>
    </row>
    <row r="1154" spans="1:1" x14ac:dyDescent="0.25">
      <c r="A1154" s="290"/>
    </row>
    <row r="1155" spans="1:1" x14ac:dyDescent="0.25">
      <c r="A1155" s="290"/>
    </row>
    <row r="1156" spans="1:1" x14ac:dyDescent="0.25">
      <c r="A1156" s="290"/>
    </row>
    <row r="1157" spans="1:1" x14ac:dyDescent="0.25">
      <c r="A1157" s="290"/>
    </row>
    <row r="1158" spans="1:1" x14ac:dyDescent="0.25">
      <c r="A1158" s="290"/>
    </row>
    <row r="1159" spans="1:1" x14ac:dyDescent="0.25">
      <c r="A1159" s="290"/>
    </row>
    <row r="1160" spans="1:1" x14ac:dyDescent="0.25">
      <c r="A1160" s="290"/>
    </row>
    <row r="1161" spans="1:1" x14ac:dyDescent="0.25">
      <c r="A1161" s="290"/>
    </row>
    <row r="1162" spans="1:1" x14ac:dyDescent="0.25">
      <c r="A1162" s="290"/>
    </row>
    <row r="1163" spans="1:1" x14ac:dyDescent="0.25">
      <c r="A1163" s="290"/>
    </row>
    <row r="1164" spans="1:1" x14ac:dyDescent="0.25">
      <c r="A1164" s="290"/>
    </row>
    <row r="1165" spans="1:1" x14ac:dyDescent="0.25">
      <c r="A1165" s="290"/>
    </row>
    <row r="1166" spans="1:1" x14ac:dyDescent="0.25">
      <c r="A1166" s="290"/>
    </row>
    <row r="1167" spans="1:1" x14ac:dyDescent="0.25">
      <c r="A1167" s="290"/>
    </row>
    <row r="1168" spans="1:1" x14ac:dyDescent="0.25">
      <c r="A1168" s="290"/>
    </row>
    <row r="1169" spans="1:1" x14ac:dyDescent="0.25">
      <c r="A1169" s="290"/>
    </row>
    <row r="1170" spans="1:1" x14ac:dyDescent="0.25">
      <c r="A1170" s="290"/>
    </row>
    <row r="1171" spans="1:1" x14ac:dyDescent="0.25">
      <c r="A1171" s="290"/>
    </row>
    <row r="1172" spans="1:1" x14ac:dyDescent="0.25">
      <c r="A1172" s="290"/>
    </row>
    <row r="1173" spans="1:1" x14ac:dyDescent="0.25">
      <c r="A1173" s="290"/>
    </row>
    <row r="1174" spans="1:1" x14ac:dyDescent="0.25">
      <c r="A1174" s="290"/>
    </row>
    <row r="1175" spans="1:1" x14ac:dyDescent="0.25">
      <c r="A1175" s="290"/>
    </row>
    <row r="1176" spans="1:1" x14ac:dyDescent="0.25">
      <c r="A1176" s="290"/>
    </row>
    <row r="1177" spans="1:1" x14ac:dyDescent="0.25">
      <c r="A1177" s="290"/>
    </row>
    <row r="1178" spans="1:1" x14ac:dyDescent="0.25">
      <c r="A1178" s="290"/>
    </row>
    <row r="1179" spans="1:1" x14ac:dyDescent="0.25">
      <c r="A1179" s="290"/>
    </row>
    <row r="1180" spans="1:1" x14ac:dyDescent="0.25">
      <c r="A1180" s="290"/>
    </row>
    <row r="1181" spans="1:1" x14ac:dyDescent="0.25">
      <c r="A1181" s="290"/>
    </row>
    <row r="1182" spans="1:1" x14ac:dyDescent="0.25">
      <c r="A1182" s="290"/>
    </row>
    <row r="1183" spans="1:1" x14ac:dyDescent="0.25">
      <c r="A1183" s="290"/>
    </row>
    <row r="1184" spans="1:1" x14ac:dyDescent="0.25">
      <c r="A1184" s="290"/>
    </row>
    <row r="1185" spans="1:1" x14ac:dyDescent="0.25">
      <c r="A1185" s="290"/>
    </row>
    <row r="1186" spans="1:1" x14ac:dyDescent="0.25">
      <c r="A1186" s="290"/>
    </row>
    <row r="1187" spans="1:1" x14ac:dyDescent="0.25">
      <c r="A1187" s="290"/>
    </row>
    <row r="1188" spans="1:1" x14ac:dyDescent="0.25">
      <c r="A1188" s="290"/>
    </row>
    <row r="1189" spans="1:1" x14ac:dyDescent="0.25">
      <c r="A1189" s="290"/>
    </row>
    <row r="1190" spans="1:1" x14ac:dyDescent="0.25">
      <c r="A1190" s="290"/>
    </row>
    <row r="1191" spans="1:1" x14ac:dyDescent="0.25">
      <c r="A1191" s="290"/>
    </row>
    <row r="1192" spans="1:1" x14ac:dyDescent="0.25">
      <c r="A1192" s="290"/>
    </row>
    <row r="1193" spans="1:1" x14ac:dyDescent="0.25">
      <c r="A1193" s="290"/>
    </row>
    <row r="1194" spans="1:1" x14ac:dyDescent="0.25">
      <c r="A1194" s="290"/>
    </row>
    <row r="1195" spans="1:1" x14ac:dyDescent="0.25">
      <c r="A1195" s="290"/>
    </row>
    <row r="1196" spans="1:1" x14ac:dyDescent="0.25">
      <c r="A1196" s="290"/>
    </row>
    <row r="1197" spans="1:1" x14ac:dyDescent="0.25">
      <c r="A1197" s="290"/>
    </row>
    <row r="1198" spans="1:1" x14ac:dyDescent="0.25">
      <c r="A1198" s="290"/>
    </row>
    <row r="1199" spans="1:1" x14ac:dyDescent="0.25">
      <c r="A1199" s="290"/>
    </row>
    <row r="1200" spans="1:1" x14ac:dyDescent="0.25">
      <c r="A1200" s="290"/>
    </row>
    <row r="1201" spans="1:1" x14ac:dyDescent="0.25">
      <c r="A1201" s="290"/>
    </row>
    <row r="1202" spans="1:1" x14ac:dyDescent="0.25">
      <c r="A1202" s="290"/>
    </row>
    <row r="1203" spans="1:1" x14ac:dyDescent="0.25">
      <c r="A1203" s="290"/>
    </row>
    <row r="1204" spans="1:1" x14ac:dyDescent="0.25">
      <c r="A1204" s="290"/>
    </row>
    <row r="1205" spans="1:1" x14ac:dyDescent="0.25">
      <c r="A1205" s="290"/>
    </row>
    <row r="1206" spans="1:1" x14ac:dyDescent="0.25">
      <c r="A1206" s="290"/>
    </row>
    <row r="1207" spans="1:1" x14ac:dyDescent="0.25">
      <c r="A1207" s="290"/>
    </row>
    <row r="1208" spans="1:1" x14ac:dyDescent="0.25">
      <c r="A1208" s="290"/>
    </row>
    <row r="1209" spans="1:1" x14ac:dyDescent="0.25">
      <c r="A1209" s="290"/>
    </row>
    <row r="1210" spans="1:1" x14ac:dyDescent="0.25">
      <c r="A1210" s="290"/>
    </row>
    <row r="1211" spans="1:1" x14ac:dyDescent="0.25">
      <c r="A1211" s="290"/>
    </row>
    <row r="1212" spans="1:1" x14ac:dyDescent="0.25">
      <c r="A1212" s="290"/>
    </row>
    <row r="1213" spans="1:1" x14ac:dyDescent="0.25">
      <c r="A1213" s="290"/>
    </row>
    <row r="1214" spans="1:1" x14ac:dyDescent="0.25">
      <c r="A1214" s="290"/>
    </row>
    <row r="1215" spans="1:1" x14ac:dyDescent="0.25">
      <c r="A1215" s="290"/>
    </row>
    <row r="1216" spans="1:1" x14ac:dyDescent="0.25">
      <c r="A1216" s="290"/>
    </row>
    <row r="1217" spans="1:1" x14ac:dyDescent="0.25">
      <c r="A1217" s="290"/>
    </row>
    <row r="1218" spans="1:1" x14ac:dyDescent="0.25">
      <c r="A1218" s="290"/>
    </row>
    <row r="1219" spans="1:1" x14ac:dyDescent="0.25">
      <c r="A1219" s="290"/>
    </row>
    <row r="1220" spans="1:1" x14ac:dyDescent="0.25">
      <c r="A1220" s="290"/>
    </row>
    <row r="1221" spans="1:1" x14ac:dyDescent="0.25">
      <c r="A1221" s="290"/>
    </row>
    <row r="1222" spans="1:1" x14ac:dyDescent="0.25">
      <c r="A1222" s="290"/>
    </row>
    <row r="1223" spans="1:1" x14ac:dyDescent="0.25">
      <c r="A1223" s="290"/>
    </row>
    <row r="1224" spans="1:1" x14ac:dyDescent="0.25">
      <c r="A1224" s="290"/>
    </row>
    <row r="1225" spans="1:1" x14ac:dyDescent="0.25">
      <c r="A1225" s="290"/>
    </row>
    <row r="1226" spans="1:1" x14ac:dyDescent="0.25">
      <c r="A1226" s="290"/>
    </row>
    <row r="1227" spans="1:1" x14ac:dyDescent="0.25">
      <c r="A1227" s="290"/>
    </row>
    <row r="1228" spans="1:1" x14ac:dyDescent="0.25">
      <c r="A1228" s="290"/>
    </row>
    <row r="1229" spans="1:1" x14ac:dyDescent="0.25">
      <c r="A1229" s="290"/>
    </row>
    <row r="1230" spans="1:1" x14ac:dyDescent="0.25">
      <c r="A1230" s="290"/>
    </row>
    <row r="1231" spans="1:1" x14ac:dyDescent="0.25">
      <c r="A1231" s="290"/>
    </row>
    <row r="1232" spans="1:1" x14ac:dyDescent="0.25">
      <c r="A1232" s="290"/>
    </row>
    <row r="1233" spans="1:1" x14ac:dyDescent="0.25">
      <c r="A1233" s="290"/>
    </row>
    <row r="1234" spans="1:1" x14ac:dyDescent="0.25">
      <c r="A1234" s="290"/>
    </row>
    <row r="1235" spans="1:1" x14ac:dyDescent="0.25">
      <c r="A1235" s="290"/>
    </row>
    <row r="1236" spans="1:1" x14ac:dyDescent="0.25">
      <c r="A1236" s="290"/>
    </row>
    <row r="1237" spans="1:1" x14ac:dyDescent="0.25">
      <c r="A1237" s="290"/>
    </row>
    <row r="1238" spans="1:1" x14ac:dyDescent="0.25">
      <c r="A1238" s="290"/>
    </row>
    <row r="1239" spans="1:1" x14ac:dyDescent="0.25">
      <c r="A1239" s="290"/>
    </row>
    <row r="1240" spans="1:1" x14ac:dyDescent="0.25">
      <c r="A1240" s="290"/>
    </row>
    <row r="1241" spans="1:1" x14ac:dyDescent="0.25">
      <c r="A1241" s="290"/>
    </row>
    <row r="1242" spans="1:1" x14ac:dyDescent="0.25">
      <c r="A1242" s="290"/>
    </row>
    <row r="1243" spans="1:1" x14ac:dyDescent="0.25">
      <c r="A1243" s="290"/>
    </row>
    <row r="1244" spans="1:1" x14ac:dyDescent="0.25">
      <c r="A1244" s="290"/>
    </row>
    <row r="1245" spans="1:1" x14ac:dyDescent="0.25">
      <c r="A1245" s="290"/>
    </row>
    <row r="1246" spans="1:1" x14ac:dyDescent="0.25">
      <c r="A1246" s="290"/>
    </row>
    <row r="1247" spans="1:1" x14ac:dyDescent="0.25">
      <c r="A1247" s="290"/>
    </row>
    <row r="1248" spans="1:1" x14ac:dyDescent="0.25">
      <c r="A1248" s="290"/>
    </row>
    <row r="1249" spans="1:1" x14ac:dyDescent="0.25">
      <c r="A1249" s="290"/>
    </row>
    <row r="1250" spans="1:1" x14ac:dyDescent="0.25">
      <c r="A1250" s="290"/>
    </row>
    <row r="1251" spans="1:1" x14ac:dyDescent="0.25">
      <c r="A1251" s="290"/>
    </row>
    <row r="1252" spans="1:1" x14ac:dyDescent="0.25">
      <c r="A1252" s="290"/>
    </row>
    <row r="1253" spans="1:1" x14ac:dyDescent="0.25">
      <c r="A1253" s="290"/>
    </row>
    <row r="1254" spans="1:1" x14ac:dyDescent="0.25">
      <c r="A1254" s="290"/>
    </row>
    <row r="1255" spans="1:1" x14ac:dyDescent="0.25">
      <c r="A1255" s="290"/>
    </row>
    <row r="1256" spans="1:1" x14ac:dyDescent="0.25">
      <c r="A1256" s="290"/>
    </row>
    <row r="1257" spans="1:1" x14ac:dyDescent="0.25">
      <c r="A1257" s="290"/>
    </row>
    <row r="1258" spans="1:1" x14ac:dyDescent="0.25">
      <c r="A1258" s="290"/>
    </row>
    <row r="1259" spans="1:1" x14ac:dyDescent="0.25">
      <c r="A1259" s="290"/>
    </row>
    <row r="1260" spans="1:1" x14ac:dyDescent="0.25">
      <c r="A1260" s="290"/>
    </row>
    <row r="1261" spans="1:1" x14ac:dyDescent="0.25">
      <c r="A1261" s="290"/>
    </row>
    <row r="1262" spans="1:1" x14ac:dyDescent="0.25">
      <c r="A1262" s="290"/>
    </row>
    <row r="1263" spans="1:1" x14ac:dyDescent="0.25">
      <c r="A1263" s="290"/>
    </row>
    <row r="1264" spans="1:1" x14ac:dyDescent="0.25">
      <c r="A1264" s="290"/>
    </row>
    <row r="1265" spans="1:1" x14ac:dyDescent="0.25">
      <c r="A1265" s="290"/>
    </row>
    <row r="1266" spans="1:1" x14ac:dyDescent="0.25">
      <c r="A1266" s="290"/>
    </row>
    <row r="1267" spans="1:1" x14ac:dyDescent="0.25">
      <c r="A1267" s="290"/>
    </row>
    <row r="1268" spans="1:1" x14ac:dyDescent="0.25">
      <c r="A1268" s="290"/>
    </row>
    <row r="1269" spans="1:1" x14ac:dyDescent="0.25">
      <c r="A1269" s="290"/>
    </row>
    <row r="1270" spans="1:1" x14ac:dyDescent="0.25">
      <c r="A1270" s="290"/>
    </row>
    <row r="1271" spans="1:1" x14ac:dyDescent="0.25">
      <c r="A1271" s="290"/>
    </row>
    <row r="1272" spans="1:1" x14ac:dyDescent="0.25">
      <c r="A1272" s="290"/>
    </row>
    <row r="1273" spans="1:1" x14ac:dyDescent="0.25">
      <c r="A1273" s="290"/>
    </row>
    <row r="1274" spans="1:1" x14ac:dyDescent="0.25">
      <c r="A1274" s="290"/>
    </row>
    <row r="1275" spans="1:1" x14ac:dyDescent="0.25">
      <c r="A1275" s="290"/>
    </row>
    <row r="1276" spans="1:1" x14ac:dyDescent="0.25">
      <c r="A1276" s="290"/>
    </row>
    <row r="1277" spans="1:1" x14ac:dyDescent="0.25">
      <c r="A1277" s="290"/>
    </row>
    <row r="1278" spans="1:1" x14ac:dyDescent="0.25">
      <c r="A1278" s="290"/>
    </row>
    <row r="1279" spans="1:1" x14ac:dyDescent="0.25">
      <c r="A1279" s="290"/>
    </row>
    <row r="1280" spans="1:1" x14ac:dyDescent="0.25">
      <c r="A1280" s="290"/>
    </row>
    <row r="1281" spans="1:1" x14ac:dyDescent="0.25">
      <c r="A1281" s="290"/>
    </row>
    <row r="1282" spans="1:1" x14ac:dyDescent="0.25">
      <c r="A1282" s="290"/>
    </row>
    <row r="1283" spans="1:1" x14ac:dyDescent="0.25">
      <c r="A1283" s="290"/>
    </row>
    <row r="1284" spans="1:1" x14ac:dyDescent="0.25">
      <c r="A1284" s="290"/>
    </row>
    <row r="1285" spans="1:1" x14ac:dyDescent="0.25">
      <c r="A1285" s="290"/>
    </row>
    <row r="1286" spans="1:1" x14ac:dyDescent="0.25">
      <c r="A1286" s="290"/>
    </row>
    <row r="1287" spans="1:1" x14ac:dyDescent="0.25">
      <c r="A1287" s="290"/>
    </row>
    <row r="1288" spans="1:1" x14ac:dyDescent="0.25">
      <c r="A1288" s="290"/>
    </row>
    <row r="1289" spans="1:1" x14ac:dyDescent="0.25">
      <c r="A1289" s="290"/>
    </row>
    <row r="1290" spans="1:1" x14ac:dyDescent="0.25">
      <c r="A1290" s="290"/>
    </row>
    <row r="1291" spans="1:1" x14ac:dyDescent="0.25">
      <c r="A1291" s="290"/>
    </row>
    <row r="1292" spans="1:1" x14ac:dyDescent="0.25">
      <c r="A1292" s="290"/>
    </row>
    <row r="1293" spans="1:1" x14ac:dyDescent="0.25">
      <c r="A1293" s="290"/>
    </row>
    <row r="1294" spans="1:1" x14ac:dyDescent="0.25">
      <c r="A1294" s="290"/>
    </row>
    <row r="1295" spans="1:1" x14ac:dyDescent="0.25">
      <c r="A1295" s="290"/>
    </row>
    <row r="1296" spans="1:1" x14ac:dyDescent="0.25">
      <c r="A1296" s="290"/>
    </row>
    <row r="1297" spans="1:1" x14ac:dyDescent="0.25">
      <c r="A1297" s="290"/>
    </row>
    <row r="1298" spans="1:1" x14ac:dyDescent="0.25">
      <c r="A1298" s="290"/>
    </row>
    <row r="1299" spans="1:1" x14ac:dyDescent="0.25">
      <c r="A1299" s="290"/>
    </row>
    <row r="1300" spans="1:1" x14ac:dyDescent="0.25">
      <c r="A1300" s="290"/>
    </row>
    <row r="1301" spans="1:1" x14ac:dyDescent="0.25">
      <c r="A1301" s="290"/>
    </row>
    <row r="1302" spans="1:1" x14ac:dyDescent="0.25">
      <c r="A1302" s="290"/>
    </row>
    <row r="1303" spans="1:1" x14ac:dyDescent="0.25">
      <c r="A1303" s="290"/>
    </row>
    <row r="1304" spans="1:1" x14ac:dyDescent="0.25">
      <c r="A1304" s="290"/>
    </row>
    <row r="1305" spans="1:1" x14ac:dyDescent="0.25">
      <c r="A1305" s="290"/>
    </row>
    <row r="1306" spans="1:1" x14ac:dyDescent="0.25">
      <c r="A1306" s="290"/>
    </row>
    <row r="1307" spans="1:1" x14ac:dyDescent="0.25">
      <c r="A1307" s="290"/>
    </row>
    <row r="1308" spans="1:1" x14ac:dyDescent="0.25">
      <c r="A1308" s="290"/>
    </row>
    <row r="1309" spans="1:1" x14ac:dyDescent="0.25">
      <c r="A1309" s="290"/>
    </row>
    <row r="1310" spans="1:1" x14ac:dyDescent="0.25">
      <c r="A1310" s="290"/>
    </row>
    <row r="1311" spans="1:1" x14ac:dyDescent="0.25">
      <c r="A1311" s="290"/>
    </row>
    <row r="1312" spans="1:1" x14ac:dyDescent="0.25">
      <c r="A1312" s="290"/>
    </row>
    <row r="1313" spans="1:1" x14ac:dyDescent="0.25">
      <c r="A1313" s="290"/>
    </row>
    <row r="1314" spans="1:1" x14ac:dyDescent="0.25">
      <c r="A1314" s="290"/>
    </row>
    <row r="1315" spans="1:1" x14ac:dyDescent="0.25">
      <c r="A1315" s="290"/>
    </row>
    <row r="1316" spans="1:1" x14ac:dyDescent="0.25">
      <c r="A1316" s="290"/>
    </row>
    <row r="1317" spans="1:1" x14ac:dyDescent="0.25">
      <c r="A1317" s="290"/>
    </row>
    <row r="1318" spans="1:1" x14ac:dyDescent="0.25">
      <c r="A1318" s="290"/>
    </row>
    <row r="1319" spans="1:1" x14ac:dyDescent="0.25">
      <c r="A1319" s="290"/>
    </row>
    <row r="1320" spans="1:1" x14ac:dyDescent="0.25">
      <c r="A1320" s="290"/>
    </row>
    <row r="1321" spans="1:1" x14ac:dyDescent="0.25">
      <c r="A1321" s="290"/>
    </row>
    <row r="1322" spans="1:1" x14ac:dyDescent="0.25">
      <c r="A1322" s="290"/>
    </row>
    <row r="1323" spans="1:1" x14ac:dyDescent="0.25">
      <c r="A1323" s="290"/>
    </row>
    <row r="1324" spans="1:1" x14ac:dyDescent="0.25">
      <c r="A1324" s="290"/>
    </row>
    <row r="1325" spans="1:1" x14ac:dyDescent="0.25">
      <c r="A1325" s="290"/>
    </row>
    <row r="1326" spans="1:1" x14ac:dyDescent="0.25">
      <c r="A1326" s="290"/>
    </row>
    <row r="1327" spans="1:1" x14ac:dyDescent="0.25">
      <c r="A1327" s="290"/>
    </row>
    <row r="1328" spans="1:1" x14ac:dyDescent="0.25">
      <c r="A1328" s="290"/>
    </row>
    <row r="1329" spans="1:1" x14ac:dyDescent="0.25">
      <c r="A1329" s="290"/>
    </row>
    <row r="1330" spans="1:1" x14ac:dyDescent="0.25">
      <c r="A1330" s="290"/>
    </row>
    <row r="1331" spans="1:1" x14ac:dyDescent="0.25">
      <c r="A1331" s="290"/>
    </row>
    <row r="1332" spans="1:1" x14ac:dyDescent="0.25">
      <c r="A1332" s="290"/>
    </row>
    <row r="1333" spans="1:1" x14ac:dyDescent="0.25">
      <c r="A1333" s="290"/>
    </row>
    <row r="1334" spans="1:1" x14ac:dyDescent="0.25">
      <c r="A1334" s="290"/>
    </row>
    <row r="1335" spans="1:1" x14ac:dyDescent="0.25">
      <c r="A1335" s="290"/>
    </row>
    <row r="1336" spans="1:1" x14ac:dyDescent="0.25">
      <c r="A1336" s="290"/>
    </row>
    <row r="1337" spans="1:1" x14ac:dyDescent="0.25">
      <c r="A1337" s="290"/>
    </row>
    <row r="1338" spans="1:1" x14ac:dyDescent="0.25">
      <c r="A1338" s="290"/>
    </row>
    <row r="1339" spans="1:1" x14ac:dyDescent="0.25">
      <c r="A1339" s="290"/>
    </row>
    <row r="1340" spans="1:1" x14ac:dyDescent="0.25">
      <c r="A1340" s="290"/>
    </row>
    <row r="1341" spans="1:1" x14ac:dyDescent="0.25">
      <c r="A1341" s="290"/>
    </row>
    <row r="1342" spans="1:1" x14ac:dyDescent="0.25">
      <c r="A1342" s="290"/>
    </row>
    <row r="1343" spans="1:1" x14ac:dyDescent="0.25">
      <c r="A1343" s="290"/>
    </row>
    <row r="1344" spans="1:1" x14ac:dyDescent="0.25">
      <c r="A1344" s="290"/>
    </row>
    <row r="1345" spans="1:1" x14ac:dyDescent="0.25">
      <c r="A1345" s="290"/>
    </row>
    <row r="1346" spans="1:1" x14ac:dyDescent="0.25">
      <c r="A1346" s="290"/>
    </row>
    <row r="1347" spans="1:1" x14ac:dyDescent="0.25">
      <c r="A1347" s="290"/>
    </row>
    <row r="1348" spans="1:1" x14ac:dyDescent="0.25">
      <c r="A1348" s="290"/>
    </row>
    <row r="1349" spans="1:1" x14ac:dyDescent="0.25">
      <c r="A1349" s="290"/>
    </row>
    <row r="1350" spans="1:1" x14ac:dyDescent="0.25">
      <c r="A1350" s="290"/>
    </row>
    <row r="1351" spans="1:1" x14ac:dyDescent="0.25">
      <c r="A1351" s="290"/>
    </row>
    <row r="1352" spans="1:1" x14ac:dyDescent="0.25">
      <c r="A1352" s="290"/>
    </row>
    <row r="1353" spans="1:1" x14ac:dyDescent="0.25">
      <c r="A1353" s="290"/>
    </row>
    <row r="1354" spans="1:1" x14ac:dyDescent="0.25">
      <c r="A1354" s="290"/>
    </row>
    <row r="1355" spans="1:1" x14ac:dyDescent="0.25">
      <c r="A1355" s="290"/>
    </row>
    <row r="1356" spans="1:1" x14ac:dyDescent="0.25">
      <c r="A1356" s="290"/>
    </row>
    <row r="1357" spans="1:1" x14ac:dyDescent="0.25">
      <c r="A1357" s="290"/>
    </row>
    <row r="1358" spans="1:1" x14ac:dyDescent="0.25">
      <c r="A1358" s="290"/>
    </row>
    <row r="1359" spans="1:1" x14ac:dyDescent="0.25">
      <c r="A1359" s="290"/>
    </row>
    <row r="1360" spans="1:1" x14ac:dyDescent="0.25">
      <c r="A1360" s="290"/>
    </row>
    <row r="1361" spans="1:1" x14ac:dyDescent="0.25">
      <c r="A1361" s="290"/>
    </row>
    <row r="1362" spans="1:1" x14ac:dyDescent="0.25">
      <c r="A1362" s="290"/>
    </row>
    <row r="1363" spans="1:1" x14ac:dyDescent="0.25">
      <c r="A1363" s="290"/>
    </row>
    <row r="1364" spans="1:1" x14ac:dyDescent="0.25">
      <c r="A1364" s="290"/>
    </row>
    <row r="1365" spans="1:1" x14ac:dyDescent="0.25">
      <c r="A1365" s="290"/>
    </row>
    <row r="1366" spans="1:1" x14ac:dyDescent="0.25">
      <c r="A1366" s="290"/>
    </row>
    <row r="1367" spans="1:1" x14ac:dyDescent="0.25">
      <c r="A1367" s="290"/>
    </row>
    <row r="1368" spans="1:1" x14ac:dyDescent="0.25">
      <c r="A1368" s="290"/>
    </row>
    <row r="1369" spans="1:1" x14ac:dyDescent="0.25">
      <c r="A1369" s="290"/>
    </row>
    <row r="1370" spans="1:1" x14ac:dyDescent="0.25">
      <c r="A1370" s="290"/>
    </row>
    <row r="1371" spans="1:1" x14ac:dyDescent="0.25">
      <c r="A1371" s="290"/>
    </row>
    <row r="1372" spans="1:1" x14ac:dyDescent="0.25">
      <c r="A1372" s="290"/>
    </row>
    <row r="1373" spans="1:1" x14ac:dyDescent="0.25">
      <c r="A1373" s="290"/>
    </row>
    <row r="1374" spans="1:1" x14ac:dyDescent="0.25">
      <c r="A1374" s="290"/>
    </row>
    <row r="1375" spans="1:1" x14ac:dyDescent="0.25">
      <c r="A1375" s="290"/>
    </row>
    <row r="1376" spans="1:1" x14ac:dyDescent="0.25">
      <c r="A1376" s="290"/>
    </row>
    <row r="1377" spans="1:1" x14ac:dyDescent="0.25">
      <c r="A1377" s="290"/>
    </row>
    <row r="1378" spans="1:1" x14ac:dyDescent="0.25">
      <c r="A1378" s="290"/>
    </row>
    <row r="1379" spans="1:1" x14ac:dyDescent="0.25">
      <c r="A1379" s="290"/>
    </row>
    <row r="1380" spans="1:1" x14ac:dyDescent="0.25">
      <c r="A1380" s="290"/>
    </row>
    <row r="1381" spans="1:1" x14ac:dyDescent="0.25">
      <c r="A1381" s="290"/>
    </row>
    <row r="1382" spans="1:1" x14ac:dyDescent="0.25">
      <c r="A1382" s="290"/>
    </row>
    <row r="1383" spans="1:1" x14ac:dyDescent="0.25">
      <c r="A1383" s="290"/>
    </row>
    <row r="1384" spans="1:1" x14ac:dyDescent="0.25">
      <c r="A1384" s="290"/>
    </row>
    <row r="1385" spans="1:1" x14ac:dyDescent="0.25">
      <c r="A1385" s="290"/>
    </row>
    <row r="1386" spans="1:1" x14ac:dyDescent="0.25">
      <c r="A1386" s="290"/>
    </row>
    <row r="1387" spans="1:1" x14ac:dyDescent="0.25">
      <c r="A1387" s="290"/>
    </row>
    <row r="1388" spans="1:1" x14ac:dyDescent="0.25">
      <c r="A1388" s="290"/>
    </row>
    <row r="1389" spans="1:1" x14ac:dyDescent="0.25">
      <c r="A1389" s="290"/>
    </row>
    <row r="1390" spans="1:1" x14ac:dyDescent="0.25">
      <c r="A1390" s="290"/>
    </row>
    <row r="1391" spans="1:1" x14ac:dyDescent="0.25">
      <c r="A1391" s="290"/>
    </row>
    <row r="1392" spans="1:1" x14ac:dyDescent="0.25">
      <c r="A1392" s="290"/>
    </row>
    <row r="1393" spans="1:1" x14ac:dyDescent="0.25">
      <c r="A1393" s="290"/>
    </row>
    <row r="1394" spans="1:1" x14ac:dyDescent="0.25">
      <c r="A1394" s="290"/>
    </row>
    <row r="1395" spans="1:1" x14ac:dyDescent="0.25">
      <c r="A1395" s="290"/>
    </row>
    <row r="1396" spans="1:1" x14ac:dyDescent="0.25">
      <c r="A1396" s="290"/>
    </row>
    <row r="1397" spans="1:1" x14ac:dyDescent="0.25">
      <c r="A1397" s="290"/>
    </row>
    <row r="1398" spans="1:1" x14ac:dyDescent="0.25">
      <c r="A1398" s="290"/>
    </row>
    <row r="1399" spans="1:1" x14ac:dyDescent="0.25">
      <c r="A1399" s="290"/>
    </row>
    <row r="1400" spans="1:1" x14ac:dyDescent="0.25">
      <c r="A1400" s="290"/>
    </row>
    <row r="1401" spans="1:1" x14ac:dyDescent="0.25">
      <c r="A1401" s="290"/>
    </row>
    <row r="1402" spans="1:1" x14ac:dyDescent="0.25">
      <c r="A1402" s="290"/>
    </row>
    <row r="1403" spans="1:1" x14ac:dyDescent="0.25">
      <c r="A1403" s="290"/>
    </row>
    <row r="1404" spans="1:1" x14ac:dyDescent="0.25">
      <c r="A1404" s="290"/>
    </row>
    <row r="1405" spans="1:1" x14ac:dyDescent="0.25">
      <c r="A1405" s="290"/>
    </row>
    <row r="1406" spans="1:1" x14ac:dyDescent="0.25">
      <c r="A1406" s="290"/>
    </row>
    <row r="1407" spans="1:1" x14ac:dyDescent="0.25">
      <c r="A1407" s="290"/>
    </row>
    <row r="1408" spans="1:1" x14ac:dyDescent="0.25">
      <c r="A1408" s="290"/>
    </row>
    <row r="1409" spans="1:1" x14ac:dyDescent="0.25">
      <c r="A1409" s="290"/>
    </row>
    <row r="1410" spans="1:1" x14ac:dyDescent="0.25">
      <c r="A1410" s="290"/>
    </row>
    <row r="1411" spans="1:1" x14ac:dyDescent="0.25">
      <c r="A1411" s="290"/>
    </row>
    <row r="1412" spans="1:1" x14ac:dyDescent="0.25">
      <c r="A1412" s="290"/>
    </row>
    <row r="1413" spans="1:1" x14ac:dyDescent="0.25">
      <c r="A1413" s="290"/>
    </row>
    <row r="1414" spans="1:1" x14ac:dyDescent="0.25">
      <c r="A1414" s="290"/>
    </row>
    <row r="1415" spans="1:1" x14ac:dyDescent="0.25">
      <c r="A1415" s="290"/>
    </row>
    <row r="1416" spans="1:1" x14ac:dyDescent="0.25">
      <c r="A1416" s="290"/>
    </row>
    <row r="1417" spans="1:1" x14ac:dyDescent="0.25">
      <c r="A1417" s="290"/>
    </row>
    <row r="1418" spans="1:1" x14ac:dyDescent="0.25">
      <c r="A1418" s="290"/>
    </row>
    <row r="1419" spans="1:1" x14ac:dyDescent="0.25">
      <c r="A1419" s="290"/>
    </row>
    <row r="1420" spans="1:1" x14ac:dyDescent="0.25">
      <c r="A1420" s="290"/>
    </row>
    <row r="1421" spans="1:1" x14ac:dyDescent="0.25">
      <c r="A1421" s="290"/>
    </row>
    <row r="1422" spans="1:1" x14ac:dyDescent="0.25">
      <c r="A1422" s="290"/>
    </row>
    <row r="1423" spans="1:1" x14ac:dyDescent="0.25">
      <c r="A1423" s="290"/>
    </row>
    <row r="1424" spans="1:1" x14ac:dyDescent="0.25">
      <c r="A1424" s="290"/>
    </row>
    <row r="1425" spans="1:1" x14ac:dyDescent="0.25">
      <c r="A1425" s="290"/>
    </row>
    <row r="1426" spans="1:1" x14ac:dyDescent="0.25">
      <c r="A1426" s="290"/>
    </row>
    <row r="1427" spans="1:1" x14ac:dyDescent="0.25">
      <c r="A1427" s="290"/>
    </row>
    <row r="1428" spans="1:1" x14ac:dyDescent="0.25">
      <c r="A1428" s="290"/>
    </row>
    <row r="1429" spans="1:1" x14ac:dyDescent="0.25">
      <c r="A1429" s="290"/>
    </row>
    <row r="1430" spans="1:1" x14ac:dyDescent="0.25">
      <c r="A1430" s="290"/>
    </row>
    <row r="1431" spans="1:1" x14ac:dyDescent="0.25">
      <c r="A1431" s="290"/>
    </row>
    <row r="1432" spans="1:1" x14ac:dyDescent="0.25">
      <c r="A1432" s="290"/>
    </row>
    <row r="1433" spans="1:1" x14ac:dyDescent="0.25">
      <c r="A1433" s="290"/>
    </row>
    <row r="1434" spans="1:1" x14ac:dyDescent="0.25">
      <c r="A1434" s="290"/>
    </row>
    <row r="1435" spans="1:1" x14ac:dyDescent="0.25">
      <c r="A1435" s="290"/>
    </row>
    <row r="1436" spans="1:1" x14ac:dyDescent="0.25">
      <c r="A1436" s="290"/>
    </row>
    <row r="1437" spans="1:1" x14ac:dyDescent="0.25">
      <c r="A1437" s="290"/>
    </row>
    <row r="1438" spans="1:1" x14ac:dyDescent="0.25">
      <c r="A1438" s="290"/>
    </row>
    <row r="1439" spans="1:1" x14ac:dyDescent="0.25">
      <c r="A1439" s="290"/>
    </row>
    <row r="1440" spans="1:1" x14ac:dyDescent="0.25">
      <c r="A1440" s="290"/>
    </row>
    <row r="1441" spans="1:1" x14ac:dyDescent="0.25">
      <c r="A1441" s="290"/>
    </row>
    <row r="1442" spans="1:1" x14ac:dyDescent="0.25">
      <c r="A1442" s="290"/>
    </row>
    <row r="1443" spans="1:1" x14ac:dyDescent="0.25">
      <c r="A1443" s="290"/>
    </row>
    <row r="1444" spans="1:1" x14ac:dyDescent="0.25">
      <c r="A1444" s="290"/>
    </row>
    <row r="1445" spans="1:1" x14ac:dyDescent="0.25">
      <c r="A1445" s="290"/>
    </row>
    <row r="1446" spans="1:1" x14ac:dyDescent="0.25">
      <c r="A1446" s="290"/>
    </row>
    <row r="1447" spans="1:1" x14ac:dyDescent="0.25">
      <c r="A1447" s="290"/>
    </row>
    <row r="1448" spans="1:1" x14ac:dyDescent="0.25">
      <c r="A1448" s="290"/>
    </row>
    <row r="1449" spans="1:1" x14ac:dyDescent="0.25">
      <c r="A1449" s="290"/>
    </row>
    <row r="1450" spans="1:1" x14ac:dyDescent="0.25">
      <c r="A1450" s="290"/>
    </row>
    <row r="1451" spans="1:1" x14ac:dyDescent="0.25">
      <c r="A1451" s="290"/>
    </row>
    <row r="1452" spans="1:1" x14ac:dyDescent="0.25">
      <c r="A1452" s="290"/>
    </row>
    <row r="1453" spans="1:1" x14ac:dyDescent="0.25">
      <c r="A1453" s="290"/>
    </row>
    <row r="1454" spans="1:1" x14ac:dyDescent="0.25">
      <c r="A1454" s="290"/>
    </row>
    <row r="1455" spans="1:1" x14ac:dyDescent="0.25">
      <c r="A1455" s="290"/>
    </row>
    <row r="1456" spans="1:1" x14ac:dyDescent="0.25">
      <c r="A1456" s="290"/>
    </row>
    <row r="1457" spans="1:1" x14ac:dyDescent="0.25">
      <c r="A1457" s="290"/>
    </row>
    <row r="1458" spans="1:1" x14ac:dyDescent="0.25">
      <c r="A1458" s="290"/>
    </row>
    <row r="1459" spans="1:1" x14ac:dyDescent="0.25">
      <c r="A1459" s="290"/>
    </row>
    <row r="1460" spans="1:1" x14ac:dyDescent="0.25">
      <c r="A1460" s="290"/>
    </row>
    <row r="1461" spans="1:1" x14ac:dyDescent="0.25">
      <c r="A1461" s="290"/>
    </row>
    <row r="1462" spans="1:1" x14ac:dyDescent="0.25">
      <c r="A1462" s="290"/>
    </row>
    <row r="1463" spans="1:1" x14ac:dyDescent="0.25">
      <c r="A1463" s="290"/>
    </row>
    <row r="1464" spans="1:1" x14ac:dyDescent="0.25">
      <c r="A1464" s="290"/>
    </row>
    <row r="1465" spans="1:1" x14ac:dyDescent="0.25">
      <c r="A1465" s="290"/>
    </row>
    <row r="1466" spans="1:1" x14ac:dyDescent="0.25">
      <c r="A1466" s="290"/>
    </row>
    <row r="1467" spans="1:1" x14ac:dyDescent="0.25">
      <c r="A1467" s="290"/>
    </row>
    <row r="1468" spans="1:1" x14ac:dyDescent="0.25">
      <c r="A1468" s="290"/>
    </row>
    <row r="1469" spans="1:1" x14ac:dyDescent="0.25">
      <c r="A1469" s="290"/>
    </row>
    <row r="1470" spans="1:1" x14ac:dyDescent="0.25">
      <c r="A1470" s="290"/>
    </row>
    <row r="1471" spans="1:1" x14ac:dyDescent="0.25">
      <c r="A1471" s="290"/>
    </row>
    <row r="1472" spans="1:1" x14ac:dyDescent="0.25">
      <c r="A1472" s="290"/>
    </row>
    <row r="1473" spans="1:1" x14ac:dyDescent="0.25">
      <c r="A1473" s="290"/>
    </row>
    <row r="1474" spans="1:1" x14ac:dyDescent="0.25">
      <c r="A1474" s="290"/>
    </row>
    <row r="1475" spans="1:1" x14ac:dyDescent="0.25">
      <c r="A1475" s="290"/>
    </row>
    <row r="1476" spans="1:1" x14ac:dyDescent="0.25">
      <c r="A1476" s="290"/>
    </row>
    <row r="1477" spans="1:1" x14ac:dyDescent="0.25">
      <c r="A1477" s="290"/>
    </row>
    <row r="1478" spans="1:1" x14ac:dyDescent="0.25">
      <c r="A1478" s="290"/>
    </row>
    <row r="1479" spans="1:1" x14ac:dyDescent="0.25">
      <c r="A1479" s="290"/>
    </row>
    <row r="1480" spans="1:1" x14ac:dyDescent="0.25">
      <c r="A1480" s="290"/>
    </row>
    <row r="1481" spans="1:1" x14ac:dyDescent="0.25">
      <c r="A1481" s="290"/>
    </row>
    <row r="1482" spans="1:1" x14ac:dyDescent="0.25">
      <c r="A1482" s="290"/>
    </row>
    <row r="1483" spans="1:1" x14ac:dyDescent="0.25">
      <c r="A1483" s="290"/>
    </row>
    <row r="1484" spans="1:1" x14ac:dyDescent="0.25">
      <c r="A1484" s="290"/>
    </row>
    <row r="1485" spans="1:1" x14ac:dyDescent="0.25">
      <c r="A1485" s="290"/>
    </row>
    <row r="1486" spans="1:1" x14ac:dyDescent="0.25">
      <c r="A1486" s="290"/>
    </row>
    <row r="1487" spans="1:1" x14ac:dyDescent="0.25">
      <c r="A1487" s="290"/>
    </row>
    <row r="1488" spans="1:1" x14ac:dyDescent="0.25">
      <c r="A1488" s="290"/>
    </row>
    <row r="1489" spans="1:1" x14ac:dyDescent="0.25">
      <c r="A1489" s="290"/>
    </row>
    <row r="1490" spans="1:1" x14ac:dyDescent="0.25">
      <c r="A1490" s="290"/>
    </row>
    <row r="1491" spans="1:1" x14ac:dyDescent="0.25">
      <c r="A1491" s="290"/>
    </row>
    <row r="1492" spans="1:1" x14ac:dyDescent="0.25">
      <c r="A1492" s="290"/>
    </row>
    <row r="1493" spans="1:1" x14ac:dyDescent="0.25">
      <c r="A1493" s="290"/>
    </row>
    <row r="1494" spans="1:1" x14ac:dyDescent="0.25">
      <c r="A1494" s="290"/>
    </row>
    <row r="1495" spans="1:1" x14ac:dyDescent="0.25">
      <c r="A1495" s="290"/>
    </row>
    <row r="1496" spans="1:1" x14ac:dyDescent="0.25">
      <c r="A1496" s="290"/>
    </row>
    <row r="1497" spans="1:1" x14ac:dyDescent="0.25">
      <c r="A1497" s="290"/>
    </row>
    <row r="1498" spans="1:1" x14ac:dyDescent="0.25">
      <c r="A1498" s="290"/>
    </row>
    <row r="1499" spans="1:1" x14ac:dyDescent="0.25">
      <c r="A1499" s="290"/>
    </row>
    <row r="1500" spans="1:1" x14ac:dyDescent="0.25">
      <c r="A1500" s="290"/>
    </row>
    <row r="1501" spans="1:1" x14ac:dyDescent="0.25">
      <c r="A1501" s="290"/>
    </row>
    <row r="1502" spans="1:1" x14ac:dyDescent="0.25">
      <c r="A1502" s="290"/>
    </row>
    <row r="1503" spans="1:1" x14ac:dyDescent="0.25">
      <c r="A1503" s="290"/>
    </row>
    <row r="1504" spans="1:1" x14ac:dyDescent="0.25">
      <c r="A1504" s="290"/>
    </row>
    <row r="1505" spans="1:1" x14ac:dyDescent="0.25">
      <c r="A1505" s="290"/>
    </row>
    <row r="1506" spans="1:1" x14ac:dyDescent="0.25">
      <c r="A1506" s="290"/>
    </row>
    <row r="1507" spans="1:1" x14ac:dyDescent="0.25">
      <c r="A1507" s="290"/>
    </row>
    <row r="1508" spans="1:1" x14ac:dyDescent="0.25">
      <c r="A1508" s="290"/>
    </row>
    <row r="1509" spans="1:1" x14ac:dyDescent="0.25">
      <c r="A1509" s="290"/>
    </row>
    <row r="1510" spans="1:1" x14ac:dyDescent="0.25">
      <c r="A1510" s="290"/>
    </row>
    <row r="1511" spans="1:1" x14ac:dyDescent="0.25">
      <c r="A1511" s="290"/>
    </row>
    <row r="1512" spans="1:1" x14ac:dyDescent="0.25">
      <c r="A1512" s="290"/>
    </row>
    <row r="1513" spans="1:1" x14ac:dyDescent="0.25">
      <c r="A1513" s="290"/>
    </row>
    <row r="1514" spans="1:1" x14ac:dyDescent="0.25">
      <c r="A1514" s="290"/>
    </row>
    <row r="1515" spans="1:1" x14ac:dyDescent="0.25">
      <c r="A1515" s="290"/>
    </row>
    <row r="1516" spans="1:1" x14ac:dyDescent="0.25">
      <c r="A1516" s="290"/>
    </row>
    <row r="1517" spans="1:1" x14ac:dyDescent="0.25">
      <c r="A1517" s="290"/>
    </row>
    <row r="1518" spans="1:1" x14ac:dyDescent="0.25">
      <c r="A1518" s="290"/>
    </row>
    <row r="1519" spans="1:1" x14ac:dyDescent="0.25">
      <c r="A1519" s="290"/>
    </row>
    <row r="1520" spans="1:1" x14ac:dyDescent="0.25">
      <c r="A1520" s="290"/>
    </row>
    <row r="1521" spans="1:1" x14ac:dyDescent="0.25">
      <c r="A1521" s="290"/>
    </row>
    <row r="1522" spans="1:1" x14ac:dyDescent="0.25">
      <c r="A1522" s="290"/>
    </row>
    <row r="1523" spans="1:1" x14ac:dyDescent="0.25">
      <c r="A1523" s="290"/>
    </row>
    <row r="1524" spans="1:1" x14ac:dyDescent="0.25">
      <c r="A1524" s="290"/>
    </row>
    <row r="1525" spans="1:1" x14ac:dyDescent="0.25">
      <c r="A1525" s="290"/>
    </row>
    <row r="1526" spans="1:1" x14ac:dyDescent="0.25">
      <c r="A1526" s="290"/>
    </row>
    <row r="1527" spans="1:1" x14ac:dyDescent="0.25">
      <c r="A1527" s="290"/>
    </row>
    <row r="1528" spans="1:1" x14ac:dyDescent="0.25">
      <c r="A1528" s="290"/>
    </row>
    <row r="1529" spans="1:1" x14ac:dyDescent="0.25">
      <c r="A1529" s="290"/>
    </row>
    <row r="1530" spans="1:1" x14ac:dyDescent="0.25">
      <c r="A1530" s="290"/>
    </row>
    <row r="1531" spans="1:1" x14ac:dyDescent="0.25">
      <c r="A1531" s="290"/>
    </row>
    <row r="1532" spans="1:1" x14ac:dyDescent="0.25">
      <c r="A1532" s="290"/>
    </row>
    <row r="1533" spans="1:1" x14ac:dyDescent="0.25">
      <c r="A1533" s="290"/>
    </row>
    <row r="1534" spans="1:1" x14ac:dyDescent="0.25">
      <c r="A1534" s="290"/>
    </row>
    <row r="1535" spans="1:1" x14ac:dyDescent="0.25">
      <c r="A1535" s="290"/>
    </row>
    <row r="1536" spans="1:1" x14ac:dyDescent="0.25">
      <c r="A1536" s="290"/>
    </row>
    <row r="1537" spans="1:1" x14ac:dyDescent="0.25">
      <c r="A1537" s="290"/>
    </row>
    <row r="1538" spans="1:1" x14ac:dyDescent="0.25">
      <c r="A1538" s="290"/>
    </row>
    <row r="1539" spans="1:1" x14ac:dyDescent="0.25">
      <c r="A1539" s="290"/>
    </row>
    <row r="1540" spans="1:1" x14ac:dyDescent="0.25">
      <c r="A1540" s="290"/>
    </row>
    <row r="1541" spans="1:1" x14ac:dyDescent="0.25">
      <c r="A1541" s="290"/>
    </row>
    <row r="1542" spans="1:1" x14ac:dyDescent="0.25">
      <c r="A1542" s="290"/>
    </row>
    <row r="1543" spans="1:1" x14ac:dyDescent="0.25">
      <c r="A1543" s="290"/>
    </row>
    <row r="1544" spans="1:1" x14ac:dyDescent="0.25">
      <c r="A1544" s="290"/>
    </row>
    <row r="1545" spans="1:1" x14ac:dyDescent="0.25">
      <c r="A1545" s="290"/>
    </row>
    <row r="1546" spans="1:1" x14ac:dyDescent="0.25">
      <c r="A1546" s="290"/>
    </row>
    <row r="1547" spans="1:1" x14ac:dyDescent="0.25">
      <c r="A1547" s="290"/>
    </row>
    <row r="1548" spans="1:1" x14ac:dyDescent="0.25">
      <c r="A1548" s="290"/>
    </row>
    <row r="1549" spans="1:1" x14ac:dyDescent="0.25">
      <c r="A1549" s="290"/>
    </row>
    <row r="1550" spans="1:1" x14ac:dyDescent="0.25">
      <c r="A1550" s="290"/>
    </row>
    <row r="1551" spans="1:1" x14ac:dyDescent="0.25">
      <c r="A1551" s="290"/>
    </row>
    <row r="1552" spans="1:1" x14ac:dyDescent="0.25">
      <c r="A1552" s="290"/>
    </row>
    <row r="1553" spans="1:1" x14ac:dyDescent="0.25">
      <c r="A1553" s="290"/>
    </row>
    <row r="1554" spans="1:1" x14ac:dyDescent="0.25">
      <c r="A1554" s="290"/>
    </row>
    <row r="1555" spans="1:1" x14ac:dyDescent="0.25">
      <c r="A1555" s="290"/>
    </row>
    <row r="1556" spans="1:1" x14ac:dyDescent="0.25">
      <c r="A1556" s="290"/>
    </row>
    <row r="1557" spans="1:1" x14ac:dyDescent="0.25">
      <c r="A1557" s="290"/>
    </row>
    <row r="1558" spans="1:1" x14ac:dyDescent="0.25">
      <c r="A1558" s="290"/>
    </row>
    <row r="1559" spans="1:1" x14ac:dyDescent="0.25">
      <c r="A1559" s="290"/>
    </row>
    <row r="1560" spans="1:1" x14ac:dyDescent="0.25">
      <c r="A1560" s="290"/>
    </row>
    <row r="1561" spans="1:1" x14ac:dyDescent="0.25">
      <c r="A1561" s="290"/>
    </row>
    <row r="1562" spans="1:1" x14ac:dyDescent="0.25">
      <c r="A1562" s="290"/>
    </row>
    <row r="1563" spans="1:1" x14ac:dyDescent="0.25">
      <c r="A1563" s="290"/>
    </row>
    <row r="1564" spans="1:1" x14ac:dyDescent="0.25">
      <c r="A1564" s="290"/>
    </row>
    <row r="1565" spans="1:1" x14ac:dyDescent="0.25">
      <c r="A1565" s="290"/>
    </row>
    <row r="1566" spans="1:1" x14ac:dyDescent="0.25">
      <c r="A1566" s="290"/>
    </row>
    <row r="1567" spans="1:1" x14ac:dyDescent="0.25">
      <c r="A1567" s="290"/>
    </row>
    <row r="1568" spans="1:1" x14ac:dyDescent="0.25">
      <c r="A1568" s="290"/>
    </row>
    <row r="1569" spans="1:1" x14ac:dyDescent="0.25">
      <c r="A1569" s="290"/>
    </row>
    <row r="1570" spans="1:1" x14ac:dyDescent="0.25">
      <c r="A1570" s="290"/>
    </row>
    <row r="1571" spans="1:1" x14ac:dyDescent="0.25">
      <c r="A1571" s="290"/>
    </row>
    <row r="1572" spans="1:1" x14ac:dyDescent="0.25">
      <c r="A1572" s="290"/>
    </row>
    <row r="1573" spans="1:1" x14ac:dyDescent="0.25">
      <c r="A1573" s="290"/>
    </row>
    <row r="1574" spans="1:1" x14ac:dyDescent="0.25">
      <c r="A1574" s="290"/>
    </row>
    <row r="1575" spans="1:1" x14ac:dyDescent="0.25">
      <c r="A1575" s="290"/>
    </row>
    <row r="1576" spans="1:1" x14ac:dyDescent="0.25">
      <c r="A1576" s="290"/>
    </row>
    <row r="1577" spans="1:1" x14ac:dyDescent="0.25">
      <c r="A1577" s="290"/>
    </row>
    <row r="1578" spans="1:1" x14ac:dyDescent="0.25">
      <c r="A1578" s="290"/>
    </row>
    <row r="1579" spans="1:1" x14ac:dyDescent="0.25">
      <c r="A1579" s="290"/>
    </row>
    <row r="1580" spans="1:1" x14ac:dyDescent="0.25">
      <c r="A1580" s="290"/>
    </row>
    <row r="1581" spans="1:1" x14ac:dyDescent="0.25">
      <c r="A1581" s="290"/>
    </row>
    <row r="1582" spans="1:1" x14ac:dyDescent="0.25">
      <c r="A1582" s="290"/>
    </row>
    <row r="1583" spans="1:1" x14ac:dyDescent="0.25">
      <c r="A1583" s="290"/>
    </row>
    <row r="1584" spans="1:1" x14ac:dyDescent="0.25">
      <c r="A1584" s="290"/>
    </row>
    <row r="1585" spans="1:1" x14ac:dyDescent="0.25">
      <c r="A1585" s="290"/>
    </row>
    <row r="1586" spans="1:1" x14ac:dyDescent="0.25">
      <c r="A1586" s="290"/>
    </row>
    <row r="1587" spans="1:1" x14ac:dyDescent="0.25">
      <c r="A1587" s="290"/>
    </row>
    <row r="1588" spans="1:1" x14ac:dyDescent="0.25">
      <c r="A1588" s="290"/>
    </row>
    <row r="1589" spans="1:1" x14ac:dyDescent="0.25">
      <c r="A1589" s="290"/>
    </row>
    <row r="1590" spans="1:1" x14ac:dyDescent="0.25">
      <c r="A1590" s="290"/>
    </row>
    <row r="1591" spans="1:1" x14ac:dyDescent="0.25">
      <c r="A1591" s="290"/>
    </row>
    <row r="1592" spans="1:1" x14ac:dyDescent="0.25">
      <c r="A1592" s="290"/>
    </row>
    <row r="1593" spans="1:1" x14ac:dyDescent="0.25">
      <c r="A1593" s="290"/>
    </row>
    <row r="1594" spans="1:1" x14ac:dyDescent="0.25">
      <c r="A1594" s="290"/>
    </row>
    <row r="1595" spans="1:1" x14ac:dyDescent="0.25">
      <c r="A1595" s="290"/>
    </row>
    <row r="1596" spans="1:1" x14ac:dyDescent="0.25">
      <c r="A1596" s="290"/>
    </row>
    <row r="1597" spans="1:1" x14ac:dyDescent="0.25">
      <c r="A1597" s="290"/>
    </row>
    <row r="1598" spans="1:1" x14ac:dyDescent="0.25">
      <c r="A1598" s="290"/>
    </row>
    <row r="1599" spans="1:1" x14ac:dyDescent="0.25">
      <c r="A1599" s="290"/>
    </row>
    <row r="1600" spans="1:1" x14ac:dyDescent="0.25">
      <c r="A1600" s="290"/>
    </row>
    <row r="1601" spans="1:1" x14ac:dyDescent="0.25">
      <c r="A1601" s="290"/>
    </row>
    <row r="1602" spans="1:1" x14ac:dyDescent="0.25">
      <c r="A1602" s="290"/>
    </row>
    <row r="1603" spans="1:1" x14ac:dyDescent="0.25">
      <c r="A1603" s="290"/>
    </row>
    <row r="1604" spans="1:1" x14ac:dyDescent="0.25">
      <c r="A1604" s="290"/>
    </row>
    <row r="1605" spans="1:1" x14ac:dyDescent="0.25">
      <c r="A1605" s="290"/>
    </row>
    <row r="1606" spans="1:1" x14ac:dyDescent="0.25">
      <c r="A1606" s="290"/>
    </row>
    <row r="1607" spans="1:1" x14ac:dyDescent="0.25">
      <c r="A1607" s="290"/>
    </row>
    <row r="1608" spans="1:1" x14ac:dyDescent="0.25">
      <c r="A1608" s="290"/>
    </row>
    <row r="1609" spans="1:1" x14ac:dyDescent="0.25">
      <c r="A1609" s="290"/>
    </row>
    <row r="1610" spans="1:1" x14ac:dyDescent="0.25">
      <c r="A1610" s="290"/>
    </row>
    <row r="1611" spans="1:1" x14ac:dyDescent="0.25">
      <c r="A1611" s="290"/>
    </row>
    <row r="1612" spans="1:1" x14ac:dyDescent="0.25">
      <c r="A1612" s="290"/>
    </row>
    <row r="1613" spans="1:1" x14ac:dyDescent="0.25">
      <c r="A1613" s="290"/>
    </row>
    <row r="1614" spans="1:1" x14ac:dyDescent="0.25">
      <c r="A1614" s="290"/>
    </row>
    <row r="1615" spans="1:1" x14ac:dyDescent="0.25">
      <c r="A1615" s="290"/>
    </row>
    <row r="1616" spans="1:1" x14ac:dyDescent="0.25">
      <c r="A1616" s="290"/>
    </row>
    <row r="1617" spans="1:1" x14ac:dyDescent="0.25">
      <c r="A1617" s="290"/>
    </row>
    <row r="1618" spans="1:1" x14ac:dyDescent="0.25">
      <c r="A1618" s="290"/>
    </row>
    <row r="1619" spans="1:1" x14ac:dyDescent="0.25">
      <c r="A1619" s="290"/>
    </row>
    <row r="1620" spans="1:1" x14ac:dyDescent="0.25">
      <c r="A1620" s="290"/>
    </row>
    <row r="1621" spans="1:1" x14ac:dyDescent="0.25">
      <c r="A1621" s="290"/>
    </row>
    <row r="1622" spans="1:1" x14ac:dyDescent="0.25">
      <c r="A1622" s="290"/>
    </row>
    <row r="1623" spans="1:1" x14ac:dyDescent="0.25">
      <c r="A1623" s="290"/>
    </row>
    <row r="1624" spans="1:1" x14ac:dyDescent="0.25">
      <c r="A1624" s="290"/>
    </row>
    <row r="1625" spans="1:1" x14ac:dyDescent="0.25">
      <c r="A1625" s="290"/>
    </row>
    <row r="1626" spans="1:1" x14ac:dyDescent="0.25">
      <c r="A1626" s="290"/>
    </row>
    <row r="1627" spans="1:1" x14ac:dyDescent="0.25">
      <c r="A1627" s="290"/>
    </row>
    <row r="1628" spans="1:1" x14ac:dyDescent="0.25">
      <c r="A1628" s="290"/>
    </row>
    <row r="1629" spans="1:1" x14ac:dyDescent="0.25">
      <c r="A1629" s="290"/>
    </row>
    <row r="1630" spans="1:1" x14ac:dyDescent="0.25">
      <c r="A1630" s="290"/>
    </row>
    <row r="1631" spans="1:1" x14ac:dyDescent="0.25">
      <c r="A1631" s="290"/>
    </row>
    <row r="1632" spans="1:1" x14ac:dyDescent="0.25">
      <c r="A1632" s="290"/>
    </row>
    <row r="1633" spans="1:1" x14ac:dyDescent="0.25">
      <c r="A1633" s="290"/>
    </row>
    <row r="1634" spans="1:1" x14ac:dyDescent="0.25">
      <c r="A1634" s="290"/>
    </row>
    <row r="1635" spans="1:1" x14ac:dyDescent="0.25">
      <c r="A1635" s="290"/>
    </row>
    <row r="1636" spans="1:1" x14ac:dyDescent="0.25">
      <c r="A1636" s="290"/>
    </row>
    <row r="1637" spans="1:1" x14ac:dyDescent="0.25">
      <c r="A1637" s="290"/>
    </row>
    <row r="1638" spans="1:1" x14ac:dyDescent="0.25">
      <c r="A1638" s="290"/>
    </row>
    <row r="1639" spans="1:1" x14ac:dyDescent="0.25">
      <c r="A1639" s="290"/>
    </row>
    <row r="1640" spans="1:1" x14ac:dyDescent="0.25">
      <c r="A1640" s="290"/>
    </row>
    <row r="1641" spans="1:1" x14ac:dyDescent="0.25">
      <c r="A1641" s="290"/>
    </row>
    <row r="1642" spans="1:1" x14ac:dyDescent="0.25">
      <c r="A1642" s="290"/>
    </row>
    <row r="1643" spans="1:1" x14ac:dyDescent="0.25">
      <c r="A1643" s="290"/>
    </row>
    <row r="1644" spans="1:1" x14ac:dyDescent="0.25">
      <c r="A1644" s="290"/>
    </row>
    <row r="1645" spans="1:1" x14ac:dyDescent="0.25">
      <c r="A1645" s="290"/>
    </row>
    <row r="1646" spans="1:1" x14ac:dyDescent="0.25">
      <c r="A1646" s="290"/>
    </row>
    <row r="1647" spans="1:1" x14ac:dyDescent="0.25">
      <c r="A1647" s="290"/>
    </row>
    <row r="1648" spans="1:1" x14ac:dyDescent="0.25">
      <c r="A1648" s="290"/>
    </row>
    <row r="1649" spans="1:1" x14ac:dyDescent="0.25">
      <c r="A1649" s="290"/>
    </row>
    <row r="1650" spans="1:1" x14ac:dyDescent="0.25">
      <c r="A1650" s="290"/>
    </row>
    <row r="1651" spans="1:1" x14ac:dyDescent="0.25">
      <c r="A1651" s="290"/>
    </row>
    <row r="1652" spans="1:1" x14ac:dyDescent="0.25">
      <c r="A1652" s="290"/>
    </row>
    <row r="1653" spans="1:1" x14ac:dyDescent="0.25">
      <c r="A1653" s="290"/>
    </row>
    <row r="1654" spans="1:1" x14ac:dyDescent="0.25">
      <c r="A1654" s="290"/>
    </row>
    <row r="1655" spans="1:1" x14ac:dyDescent="0.25">
      <c r="A1655" s="290"/>
    </row>
    <row r="1656" spans="1:1" x14ac:dyDescent="0.25">
      <c r="A1656" s="290"/>
    </row>
    <row r="1657" spans="1:1" x14ac:dyDescent="0.25">
      <c r="A1657" s="290"/>
    </row>
    <row r="1658" spans="1:1" x14ac:dyDescent="0.25">
      <c r="A1658" s="290"/>
    </row>
    <row r="1659" spans="1:1" x14ac:dyDescent="0.25">
      <c r="A1659" s="290"/>
    </row>
    <row r="1660" spans="1:1" x14ac:dyDescent="0.25">
      <c r="A1660" s="290"/>
    </row>
    <row r="1661" spans="1:1" x14ac:dyDescent="0.25">
      <c r="A1661" s="290"/>
    </row>
    <row r="1662" spans="1:1" x14ac:dyDescent="0.25">
      <c r="A1662" s="290"/>
    </row>
    <row r="1663" spans="1:1" x14ac:dyDescent="0.25">
      <c r="A1663" s="290"/>
    </row>
    <row r="1664" spans="1:1" x14ac:dyDescent="0.25">
      <c r="A1664" s="290"/>
    </row>
    <row r="1665" spans="1:1" x14ac:dyDescent="0.25">
      <c r="A1665" s="290"/>
    </row>
    <row r="1666" spans="1:1" x14ac:dyDescent="0.25">
      <c r="A1666" s="290"/>
    </row>
    <row r="1667" spans="1:1" x14ac:dyDescent="0.25">
      <c r="A1667" s="290"/>
    </row>
    <row r="1668" spans="1:1" x14ac:dyDescent="0.25">
      <c r="A1668" s="290"/>
    </row>
    <row r="1669" spans="1:1" x14ac:dyDescent="0.25">
      <c r="A1669" s="290"/>
    </row>
    <row r="1670" spans="1:1" x14ac:dyDescent="0.25">
      <c r="A1670" s="290"/>
    </row>
    <row r="1671" spans="1:1" x14ac:dyDescent="0.25">
      <c r="A1671" s="290"/>
    </row>
    <row r="1672" spans="1:1" x14ac:dyDescent="0.25">
      <c r="A1672" s="290"/>
    </row>
    <row r="1673" spans="1:1" x14ac:dyDescent="0.25">
      <c r="A1673" s="290"/>
    </row>
    <row r="1674" spans="1:1" x14ac:dyDescent="0.25">
      <c r="A1674" s="290"/>
    </row>
    <row r="1675" spans="1:1" x14ac:dyDescent="0.25">
      <c r="A1675" s="290"/>
    </row>
    <row r="1676" spans="1:1" x14ac:dyDescent="0.25">
      <c r="A1676" s="290"/>
    </row>
    <row r="1677" spans="1:1" x14ac:dyDescent="0.25">
      <c r="A1677" s="290"/>
    </row>
    <row r="1678" spans="1:1" x14ac:dyDescent="0.25">
      <c r="A1678" s="290"/>
    </row>
    <row r="1679" spans="1:1" x14ac:dyDescent="0.25">
      <c r="A1679" s="290"/>
    </row>
    <row r="1680" spans="1:1" x14ac:dyDescent="0.25">
      <c r="A1680" s="290"/>
    </row>
    <row r="1681" spans="1:1" x14ac:dyDescent="0.25">
      <c r="A1681" s="290"/>
    </row>
    <row r="1682" spans="1:1" x14ac:dyDescent="0.25">
      <c r="A1682" s="290"/>
    </row>
    <row r="1683" spans="1:1" x14ac:dyDescent="0.25">
      <c r="A1683" s="290"/>
    </row>
    <row r="1684" spans="1:1" x14ac:dyDescent="0.25">
      <c r="A1684" s="290"/>
    </row>
    <row r="1685" spans="1:1" x14ac:dyDescent="0.25">
      <c r="A1685" s="290"/>
    </row>
    <row r="1686" spans="1:1" x14ac:dyDescent="0.25">
      <c r="A1686" s="290"/>
    </row>
    <row r="1687" spans="1:1" x14ac:dyDescent="0.25">
      <c r="A1687" s="290"/>
    </row>
    <row r="1688" spans="1:1" x14ac:dyDescent="0.25">
      <c r="A1688" s="290"/>
    </row>
    <row r="1689" spans="1:1" x14ac:dyDescent="0.25">
      <c r="A1689" s="290"/>
    </row>
    <row r="1690" spans="1:1" x14ac:dyDescent="0.25">
      <c r="A1690" s="290"/>
    </row>
    <row r="1691" spans="1:1" x14ac:dyDescent="0.25">
      <c r="A1691" s="290"/>
    </row>
    <row r="1692" spans="1:1" x14ac:dyDescent="0.25">
      <c r="A1692" s="290"/>
    </row>
    <row r="1693" spans="1:1" x14ac:dyDescent="0.25">
      <c r="A1693" s="290"/>
    </row>
    <row r="1694" spans="1:1" x14ac:dyDescent="0.25">
      <c r="A1694" s="290"/>
    </row>
    <row r="1695" spans="1:1" x14ac:dyDescent="0.25">
      <c r="A1695" s="290"/>
    </row>
    <row r="1696" spans="1:1" x14ac:dyDescent="0.25">
      <c r="A1696" s="290"/>
    </row>
    <row r="1697" spans="1:1" x14ac:dyDescent="0.25">
      <c r="A1697" s="290"/>
    </row>
    <row r="1698" spans="1:1" x14ac:dyDescent="0.25">
      <c r="A1698" s="290"/>
    </row>
    <row r="1699" spans="1:1" x14ac:dyDescent="0.25">
      <c r="A1699" s="290"/>
    </row>
    <row r="1700" spans="1:1" x14ac:dyDescent="0.25">
      <c r="A1700" s="290"/>
    </row>
    <row r="1701" spans="1:1" x14ac:dyDescent="0.25">
      <c r="A1701" s="290"/>
    </row>
    <row r="1702" spans="1:1" x14ac:dyDescent="0.25">
      <c r="A1702" s="290"/>
    </row>
    <row r="1703" spans="1:1" x14ac:dyDescent="0.25">
      <c r="A1703" s="290"/>
    </row>
    <row r="1704" spans="1:1" x14ac:dyDescent="0.25">
      <c r="A1704" s="290"/>
    </row>
    <row r="1705" spans="1:1" x14ac:dyDescent="0.25">
      <c r="A1705" s="290"/>
    </row>
    <row r="1706" spans="1:1" x14ac:dyDescent="0.25">
      <c r="A1706" s="290"/>
    </row>
    <row r="1707" spans="1:1" x14ac:dyDescent="0.25">
      <c r="A1707" s="290"/>
    </row>
    <row r="1708" spans="1:1" x14ac:dyDescent="0.25">
      <c r="A1708" s="290"/>
    </row>
    <row r="1709" spans="1:1" x14ac:dyDescent="0.25">
      <c r="A1709" s="290"/>
    </row>
    <row r="1710" spans="1:1" x14ac:dyDescent="0.25">
      <c r="A1710" s="290"/>
    </row>
    <row r="1711" spans="1:1" x14ac:dyDescent="0.25">
      <c r="A1711" s="290"/>
    </row>
    <row r="1712" spans="1:1" x14ac:dyDescent="0.25">
      <c r="A1712" s="290"/>
    </row>
    <row r="1713" spans="1:1" x14ac:dyDescent="0.25">
      <c r="A1713" s="290"/>
    </row>
    <row r="1714" spans="1:1" x14ac:dyDescent="0.25">
      <c r="A1714" s="290"/>
    </row>
    <row r="1715" spans="1:1" x14ac:dyDescent="0.25">
      <c r="A1715" s="290"/>
    </row>
    <row r="1716" spans="1:1" x14ac:dyDescent="0.25">
      <c r="A1716" s="290"/>
    </row>
    <row r="1717" spans="1:1" x14ac:dyDescent="0.25">
      <c r="A1717" s="290"/>
    </row>
    <row r="1718" spans="1:1" x14ac:dyDescent="0.25">
      <c r="A1718" s="290"/>
    </row>
    <row r="1719" spans="1:1" x14ac:dyDescent="0.25">
      <c r="A1719" s="290"/>
    </row>
    <row r="1720" spans="1:1" x14ac:dyDescent="0.25">
      <c r="A1720" s="290"/>
    </row>
    <row r="1721" spans="1:1" x14ac:dyDescent="0.25">
      <c r="A1721" s="290"/>
    </row>
    <row r="1722" spans="1:1" x14ac:dyDescent="0.25">
      <c r="A1722" s="290"/>
    </row>
    <row r="1723" spans="1:1" x14ac:dyDescent="0.25">
      <c r="A1723" s="290"/>
    </row>
    <row r="1724" spans="1:1" x14ac:dyDescent="0.25">
      <c r="A1724" s="290"/>
    </row>
    <row r="1725" spans="1:1" x14ac:dyDescent="0.25">
      <c r="A1725" s="290"/>
    </row>
    <row r="1726" spans="1:1" x14ac:dyDescent="0.25">
      <c r="A1726" s="290"/>
    </row>
    <row r="1727" spans="1:1" x14ac:dyDescent="0.25">
      <c r="A1727" s="290"/>
    </row>
    <row r="1728" spans="1:1" x14ac:dyDescent="0.25">
      <c r="A1728" s="290"/>
    </row>
    <row r="1729" spans="1:1" x14ac:dyDescent="0.25">
      <c r="A1729" s="290"/>
    </row>
    <row r="1730" spans="1:1" x14ac:dyDescent="0.25">
      <c r="A1730" s="290"/>
    </row>
    <row r="1731" spans="1:1" x14ac:dyDescent="0.25">
      <c r="A1731" s="290"/>
    </row>
    <row r="1732" spans="1:1" x14ac:dyDescent="0.25">
      <c r="A1732" s="290"/>
    </row>
    <row r="1733" spans="1:1" x14ac:dyDescent="0.25">
      <c r="A1733" s="290"/>
    </row>
    <row r="1734" spans="1:1" x14ac:dyDescent="0.25">
      <c r="A1734" s="290"/>
    </row>
    <row r="1735" spans="1:1" x14ac:dyDescent="0.25">
      <c r="A1735" s="290"/>
    </row>
    <row r="1736" spans="1:1" x14ac:dyDescent="0.25">
      <c r="A1736" s="290"/>
    </row>
    <row r="1737" spans="1:1" x14ac:dyDescent="0.25">
      <c r="A1737" s="290"/>
    </row>
    <row r="1738" spans="1:1" x14ac:dyDescent="0.25">
      <c r="A1738" s="290"/>
    </row>
    <row r="1739" spans="1:1" x14ac:dyDescent="0.25">
      <c r="A1739" s="290"/>
    </row>
    <row r="1740" spans="1:1" x14ac:dyDescent="0.25">
      <c r="A1740" s="290"/>
    </row>
    <row r="1741" spans="1:1" x14ac:dyDescent="0.25">
      <c r="A1741" s="290"/>
    </row>
    <row r="1742" spans="1:1" x14ac:dyDescent="0.25">
      <c r="A1742" s="290"/>
    </row>
    <row r="1743" spans="1:1" x14ac:dyDescent="0.25">
      <c r="A1743" s="290"/>
    </row>
    <row r="1744" spans="1:1" x14ac:dyDescent="0.25">
      <c r="A1744" s="290"/>
    </row>
    <row r="1745" spans="1:1" x14ac:dyDescent="0.25">
      <c r="A1745" s="290"/>
    </row>
    <row r="1746" spans="1:1" x14ac:dyDescent="0.25">
      <c r="A1746" s="290"/>
    </row>
    <row r="1747" spans="1:1" x14ac:dyDescent="0.25">
      <c r="A1747" s="290"/>
    </row>
    <row r="1748" spans="1:1" x14ac:dyDescent="0.25">
      <c r="A1748" s="290"/>
    </row>
    <row r="1749" spans="1:1" x14ac:dyDescent="0.25">
      <c r="A1749" s="290"/>
    </row>
    <row r="1750" spans="1:1" x14ac:dyDescent="0.25">
      <c r="A1750" s="290"/>
    </row>
    <row r="1751" spans="1:1" x14ac:dyDescent="0.25">
      <c r="A1751" s="290"/>
    </row>
    <row r="1752" spans="1:1" x14ac:dyDescent="0.25">
      <c r="A1752" s="290"/>
    </row>
    <row r="1753" spans="1:1" x14ac:dyDescent="0.25">
      <c r="A1753" s="290"/>
    </row>
    <row r="1754" spans="1:1" x14ac:dyDescent="0.25">
      <c r="A1754" s="290"/>
    </row>
    <row r="1755" spans="1:1" x14ac:dyDescent="0.25">
      <c r="A1755" s="290"/>
    </row>
    <row r="1756" spans="1:1" x14ac:dyDescent="0.25">
      <c r="A1756" s="290"/>
    </row>
    <row r="1757" spans="1:1" x14ac:dyDescent="0.25">
      <c r="A1757" s="290"/>
    </row>
    <row r="1758" spans="1:1" x14ac:dyDescent="0.25">
      <c r="A1758" s="290"/>
    </row>
    <row r="1759" spans="1:1" x14ac:dyDescent="0.25">
      <c r="A1759" s="290"/>
    </row>
    <row r="1760" spans="1:1" x14ac:dyDescent="0.25">
      <c r="A1760" s="290"/>
    </row>
    <row r="1761" spans="1:1" x14ac:dyDescent="0.25">
      <c r="A1761" s="290"/>
    </row>
    <row r="1762" spans="1:1" x14ac:dyDescent="0.25">
      <c r="A1762" s="290"/>
    </row>
    <row r="1763" spans="1:1" x14ac:dyDescent="0.25">
      <c r="A1763" s="290"/>
    </row>
    <row r="1764" spans="1:1" x14ac:dyDescent="0.25">
      <c r="A1764" s="290"/>
    </row>
    <row r="1765" spans="1:1" x14ac:dyDescent="0.25">
      <c r="A1765" s="290"/>
    </row>
    <row r="1766" spans="1:1" x14ac:dyDescent="0.25">
      <c r="A1766" s="290"/>
    </row>
    <row r="1767" spans="1:1" x14ac:dyDescent="0.25">
      <c r="A1767" s="290"/>
    </row>
    <row r="1768" spans="1:1" x14ac:dyDescent="0.25">
      <c r="A1768" s="290"/>
    </row>
    <row r="1769" spans="1:1" x14ac:dyDescent="0.25">
      <c r="A1769" s="290"/>
    </row>
    <row r="1770" spans="1:1" x14ac:dyDescent="0.25">
      <c r="A1770" s="290"/>
    </row>
    <row r="1771" spans="1:1" x14ac:dyDescent="0.25">
      <c r="A1771" s="290"/>
    </row>
    <row r="1772" spans="1:1" x14ac:dyDescent="0.25">
      <c r="A1772" s="290"/>
    </row>
    <row r="1773" spans="1:1" x14ac:dyDescent="0.25">
      <c r="A1773" s="290"/>
    </row>
    <row r="1774" spans="1:1" x14ac:dyDescent="0.25">
      <c r="A1774" s="290"/>
    </row>
    <row r="1775" spans="1:1" x14ac:dyDescent="0.25">
      <c r="A1775" s="290"/>
    </row>
    <row r="1776" spans="1:1" x14ac:dyDescent="0.25">
      <c r="A1776" s="290"/>
    </row>
    <row r="1777" spans="1:1" x14ac:dyDescent="0.25">
      <c r="A1777" s="290"/>
    </row>
    <row r="1778" spans="1:1" x14ac:dyDescent="0.25">
      <c r="A1778" s="290"/>
    </row>
    <row r="1779" spans="1:1" x14ac:dyDescent="0.25">
      <c r="A1779" s="290"/>
    </row>
    <row r="1780" spans="1:1" x14ac:dyDescent="0.25">
      <c r="A1780" s="290"/>
    </row>
    <row r="1781" spans="1:1" x14ac:dyDescent="0.25">
      <c r="A1781" s="290"/>
    </row>
    <row r="1782" spans="1:1" x14ac:dyDescent="0.25">
      <c r="A1782" s="290"/>
    </row>
    <row r="1783" spans="1:1" x14ac:dyDescent="0.25">
      <c r="A1783" s="290"/>
    </row>
    <row r="1784" spans="1:1" x14ac:dyDescent="0.25">
      <c r="A1784" s="290"/>
    </row>
    <row r="1785" spans="1:1" x14ac:dyDescent="0.25">
      <c r="A1785" s="290"/>
    </row>
    <row r="1786" spans="1:1" x14ac:dyDescent="0.25">
      <c r="A1786" s="290"/>
    </row>
    <row r="1787" spans="1:1" x14ac:dyDescent="0.25">
      <c r="A1787" s="290"/>
    </row>
    <row r="1788" spans="1:1" x14ac:dyDescent="0.25">
      <c r="A1788" s="290"/>
    </row>
    <row r="1789" spans="1:1" x14ac:dyDescent="0.25">
      <c r="A1789" s="290"/>
    </row>
    <row r="1790" spans="1:1" x14ac:dyDescent="0.25">
      <c r="A1790" s="290"/>
    </row>
    <row r="1791" spans="1:1" x14ac:dyDescent="0.25">
      <c r="A1791" s="290"/>
    </row>
    <row r="1792" spans="1:1" x14ac:dyDescent="0.25">
      <c r="A1792" s="290"/>
    </row>
    <row r="1793" spans="1:1" x14ac:dyDescent="0.25">
      <c r="A1793" s="290"/>
    </row>
    <row r="1794" spans="1:1" x14ac:dyDescent="0.25">
      <c r="A1794" s="290"/>
    </row>
    <row r="1795" spans="1:1" x14ac:dyDescent="0.25">
      <c r="A1795" s="290"/>
    </row>
    <row r="1796" spans="1:1" x14ac:dyDescent="0.25">
      <c r="A1796" s="290"/>
    </row>
    <row r="1797" spans="1:1" x14ac:dyDescent="0.25">
      <c r="A1797" s="290"/>
    </row>
    <row r="1798" spans="1:1" x14ac:dyDescent="0.25">
      <c r="A1798" s="290"/>
    </row>
    <row r="1799" spans="1:1" x14ac:dyDescent="0.25">
      <c r="A1799" s="290"/>
    </row>
    <row r="1800" spans="1:1" x14ac:dyDescent="0.25">
      <c r="A1800" s="290"/>
    </row>
    <row r="1801" spans="1:1" x14ac:dyDescent="0.25">
      <c r="A1801" s="290"/>
    </row>
    <row r="1802" spans="1:1" x14ac:dyDescent="0.25">
      <c r="A1802" s="290"/>
    </row>
    <row r="1803" spans="1:1" x14ac:dyDescent="0.25">
      <c r="A1803" s="290"/>
    </row>
    <row r="1804" spans="1:1" x14ac:dyDescent="0.25">
      <c r="A1804" s="290"/>
    </row>
    <row r="1805" spans="1:1" x14ac:dyDescent="0.25">
      <c r="A1805" s="290"/>
    </row>
    <row r="1806" spans="1:1" x14ac:dyDescent="0.25">
      <c r="A1806" s="290"/>
    </row>
    <row r="1807" spans="1:1" x14ac:dyDescent="0.25">
      <c r="A1807" s="290"/>
    </row>
    <row r="1808" spans="1:1" x14ac:dyDescent="0.25">
      <c r="A1808" s="290"/>
    </row>
    <row r="1809" spans="1:1" x14ac:dyDescent="0.25">
      <c r="A1809" s="290"/>
    </row>
    <row r="1810" spans="1:1" x14ac:dyDescent="0.25">
      <c r="A1810" s="290"/>
    </row>
    <row r="1811" spans="1:1" x14ac:dyDescent="0.25">
      <c r="A1811" s="290"/>
    </row>
    <row r="1812" spans="1:1" x14ac:dyDescent="0.25">
      <c r="A1812" s="290"/>
    </row>
    <row r="1813" spans="1:1" x14ac:dyDescent="0.25">
      <c r="A1813" s="290"/>
    </row>
    <row r="1814" spans="1:1" x14ac:dyDescent="0.25">
      <c r="A1814" s="290"/>
    </row>
    <row r="1815" spans="1:1" x14ac:dyDescent="0.25">
      <c r="A1815" s="290"/>
    </row>
    <row r="1816" spans="1:1" x14ac:dyDescent="0.25">
      <c r="A1816" s="290"/>
    </row>
    <row r="1817" spans="1:1" x14ac:dyDescent="0.25">
      <c r="A1817" s="290"/>
    </row>
    <row r="1818" spans="1:1" x14ac:dyDescent="0.25">
      <c r="A1818" s="290"/>
    </row>
    <row r="1819" spans="1:1" x14ac:dyDescent="0.25">
      <c r="A1819" s="290"/>
    </row>
    <row r="1820" spans="1:1" x14ac:dyDescent="0.25">
      <c r="A1820" s="290"/>
    </row>
    <row r="1821" spans="1:1" x14ac:dyDescent="0.25">
      <c r="A1821" s="290"/>
    </row>
    <row r="1822" spans="1:1" x14ac:dyDescent="0.25">
      <c r="A1822" s="290"/>
    </row>
    <row r="1823" spans="1:1" x14ac:dyDescent="0.25">
      <c r="A1823" s="290"/>
    </row>
    <row r="1824" spans="1:1" x14ac:dyDescent="0.25">
      <c r="A1824" s="290"/>
    </row>
    <row r="1825" spans="1:1" x14ac:dyDescent="0.25">
      <c r="A1825" s="290"/>
    </row>
    <row r="1826" spans="1:1" x14ac:dyDescent="0.25">
      <c r="A1826" s="290"/>
    </row>
    <row r="1827" spans="1:1" x14ac:dyDescent="0.25">
      <c r="A1827" s="290"/>
    </row>
    <row r="1828" spans="1:1" x14ac:dyDescent="0.25">
      <c r="A1828" s="290"/>
    </row>
    <row r="1829" spans="1:1" x14ac:dyDescent="0.25">
      <c r="A1829" s="290"/>
    </row>
    <row r="1830" spans="1:1" x14ac:dyDescent="0.25">
      <c r="A1830" s="290"/>
    </row>
    <row r="1831" spans="1:1" x14ac:dyDescent="0.25">
      <c r="A1831" s="290"/>
    </row>
    <row r="1832" spans="1:1" x14ac:dyDescent="0.25">
      <c r="A1832" s="290"/>
    </row>
    <row r="1833" spans="1:1" x14ac:dyDescent="0.25">
      <c r="A1833" s="290"/>
    </row>
    <row r="1834" spans="1:1" x14ac:dyDescent="0.25">
      <c r="A1834" s="290"/>
    </row>
    <row r="1835" spans="1:1" x14ac:dyDescent="0.25">
      <c r="A1835" s="290"/>
    </row>
    <row r="1836" spans="1:1" x14ac:dyDescent="0.25">
      <c r="A1836" s="290"/>
    </row>
    <row r="1837" spans="1:1" x14ac:dyDescent="0.25">
      <c r="A1837" s="290"/>
    </row>
    <row r="1838" spans="1:1" x14ac:dyDescent="0.25">
      <c r="A1838" s="290"/>
    </row>
    <row r="1839" spans="1:1" x14ac:dyDescent="0.25">
      <c r="A1839" s="290"/>
    </row>
    <row r="1840" spans="1:1" x14ac:dyDescent="0.25">
      <c r="A1840" s="290"/>
    </row>
    <row r="1841" spans="1:1" x14ac:dyDescent="0.25">
      <c r="A1841" s="290"/>
    </row>
    <row r="1842" spans="1:1" x14ac:dyDescent="0.25">
      <c r="A1842" s="290"/>
    </row>
    <row r="1843" spans="1:1" x14ac:dyDescent="0.25">
      <c r="A1843" s="290"/>
    </row>
    <row r="1844" spans="1:1" x14ac:dyDescent="0.25">
      <c r="A1844" s="290"/>
    </row>
    <row r="1845" spans="1:1" x14ac:dyDescent="0.25">
      <c r="A1845" s="290"/>
    </row>
    <row r="1846" spans="1:1" x14ac:dyDescent="0.25">
      <c r="A1846" s="290"/>
    </row>
    <row r="1847" spans="1:1" x14ac:dyDescent="0.25">
      <c r="A1847" s="290"/>
    </row>
    <row r="1848" spans="1:1" x14ac:dyDescent="0.25">
      <c r="A1848" s="290"/>
    </row>
    <row r="1849" spans="1:1" x14ac:dyDescent="0.25">
      <c r="A1849" s="290"/>
    </row>
    <row r="1850" spans="1:1" x14ac:dyDescent="0.25">
      <c r="A1850" s="290"/>
    </row>
    <row r="1851" spans="1:1" x14ac:dyDescent="0.25">
      <c r="A1851" s="290"/>
    </row>
    <row r="1852" spans="1:1" x14ac:dyDescent="0.25">
      <c r="A1852" s="290"/>
    </row>
    <row r="1853" spans="1:1" x14ac:dyDescent="0.25">
      <c r="A1853" s="290"/>
    </row>
    <row r="1854" spans="1:1" x14ac:dyDescent="0.25">
      <c r="A1854" s="290"/>
    </row>
    <row r="1855" spans="1:1" x14ac:dyDescent="0.25">
      <c r="A1855" s="290"/>
    </row>
    <row r="1856" spans="1:1" x14ac:dyDescent="0.25">
      <c r="A1856" s="290"/>
    </row>
    <row r="1857" spans="1:1" x14ac:dyDescent="0.25">
      <c r="A1857" s="290"/>
    </row>
    <row r="1858" spans="1:1" x14ac:dyDescent="0.25">
      <c r="A1858" s="290"/>
    </row>
    <row r="1859" spans="1:1" x14ac:dyDescent="0.25">
      <c r="A1859" s="290"/>
    </row>
    <row r="1860" spans="1:1" x14ac:dyDescent="0.25">
      <c r="A1860" s="290"/>
    </row>
    <row r="1861" spans="1:1" x14ac:dyDescent="0.25">
      <c r="A1861" s="290"/>
    </row>
    <row r="1862" spans="1:1" x14ac:dyDescent="0.25">
      <c r="A1862" s="290"/>
    </row>
    <row r="1863" spans="1:1" x14ac:dyDescent="0.25">
      <c r="A1863" s="290"/>
    </row>
    <row r="1864" spans="1:1" x14ac:dyDescent="0.25">
      <c r="A1864" s="290"/>
    </row>
    <row r="1865" spans="1:1" x14ac:dyDescent="0.25">
      <c r="A1865" s="290"/>
    </row>
    <row r="1866" spans="1:1" x14ac:dyDescent="0.25">
      <c r="A1866" s="290"/>
    </row>
    <row r="1867" spans="1:1" x14ac:dyDescent="0.25">
      <c r="A1867" s="290"/>
    </row>
    <row r="1868" spans="1:1" x14ac:dyDescent="0.25">
      <c r="A1868" s="290"/>
    </row>
    <row r="1869" spans="1:1" x14ac:dyDescent="0.25">
      <c r="A1869" s="290"/>
    </row>
    <row r="1870" spans="1:1" x14ac:dyDescent="0.25">
      <c r="A1870" s="290"/>
    </row>
    <row r="1871" spans="1:1" x14ac:dyDescent="0.25">
      <c r="A1871" s="290"/>
    </row>
    <row r="1872" spans="1:1" x14ac:dyDescent="0.25">
      <c r="A1872" s="290"/>
    </row>
    <row r="1873" spans="1:1" x14ac:dyDescent="0.25">
      <c r="A1873" s="290"/>
    </row>
    <row r="1874" spans="1:1" x14ac:dyDescent="0.25">
      <c r="A1874" s="290"/>
    </row>
    <row r="1875" spans="1:1" x14ac:dyDescent="0.25">
      <c r="A1875" s="290"/>
    </row>
    <row r="1876" spans="1:1" x14ac:dyDescent="0.25">
      <c r="A1876" s="290"/>
    </row>
    <row r="1877" spans="1:1" x14ac:dyDescent="0.25">
      <c r="A1877" s="290"/>
    </row>
    <row r="1878" spans="1:1" x14ac:dyDescent="0.25">
      <c r="A1878" s="290"/>
    </row>
    <row r="1879" spans="1:1" x14ac:dyDescent="0.25">
      <c r="A1879" s="290"/>
    </row>
    <row r="1880" spans="1:1" x14ac:dyDescent="0.25">
      <c r="A1880" s="290"/>
    </row>
    <row r="1881" spans="1:1" x14ac:dyDescent="0.25">
      <c r="A1881" s="290"/>
    </row>
    <row r="1882" spans="1:1" x14ac:dyDescent="0.25">
      <c r="A1882" s="290"/>
    </row>
    <row r="1883" spans="1:1" x14ac:dyDescent="0.25">
      <c r="A1883" s="290"/>
    </row>
    <row r="1884" spans="1:1" x14ac:dyDescent="0.25">
      <c r="A1884" s="290"/>
    </row>
    <row r="1885" spans="1:1" x14ac:dyDescent="0.25">
      <c r="A1885" s="290"/>
    </row>
    <row r="1886" spans="1:1" x14ac:dyDescent="0.25">
      <c r="A1886" s="290"/>
    </row>
    <row r="1887" spans="1:1" x14ac:dyDescent="0.25">
      <c r="A1887" s="290"/>
    </row>
    <row r="1888" spans="1:1" x14ac:dyDescent="0.25">
      <c r="A1888" s="290"/>
    </row>
    <row r="1889" spans="1:1" x14ac:dyDescent="0.25">
      <c r="A1889" s="290"/>
    </row>
    <row r="1890" spans="1:1" x14ac:dyDescent="0.25">
      <c r="A1890" s="290"/>
    </row>
    <row r="1891" spans="1:1" x14ac:dyDescent="0.25">
      <c r="A1891" s="290"/>
    </row>
    <row r="1892" spans="1:1" x14ac:dyDescent="0.25">
      <c r="A1892" s="290"/>
    </row>
    <row r="1893" spans="1:1" x14ac:dyDescent="0.25">
      <c r="A1893" s="290"/>
    </row>
    <row r="1894" spans="1:1" x14ac:dyDescent="0.25">
      <c r="A1894" s="290"/>
    </row>
    <row r="1895" spans="1:1" x14ac:dyDescent="0.25">
      <c r="A1895" s="290"/>
    </row>
    <row r="1896" spans="1:1" x14ac:dyDescent="0.25">
      <c r="A1896" s="290"/>
    </row>
    <row r="1897" spans="1:1" x14ac:dyDescent="0.25">
      <c r="A1897" s="290"/>
    </row>
    <row r="1898" spans="1:1" x14ac:dyDescent="0.25">
      <c r="A1898" s="290"/>
    </row>
    <row r="1899" spans="1:1" x14ac:dyDescent="0.25">
      <c r="A1899" s="290"/>
    </row>
    <row r="1900" spans="1:1" x14ac:dyDescent="0.25">
      <c r="A1900" s="290"/>
    </row>
    <row r="1901" spans="1:1" x14ac:dyDescent="0.25">
      <c r="A1901" s="290"/>
    </row>
    <row r="1902" spans="1:1" x14ac:dyDescent="0.25">
      <c r="A1902" s="290"/>
    </row>
    <row r="1903" spans="1:1" x14ac:dyDescent="0.25">
      <c r="A1903" s="290"/>
    </row>
    <row r="1904" spans="1:1" x14ac:dyDescent="0.25">
      <c r="A1904" s="290"/>
    </row>
    <row r="1905" spans="1:1" x14ac:dyDescent="0.25">
      <c r="A1905" s="290"/>
    </row>
    <row r="1906" spans="1:1" x14ac:dyDescent="0.25">
      <c r="A1906" s="290"/>
    </row>
    <row r="1907" spans="1:1" x14ac:dyDescent="0.25">
      <c r="A1907" s="290"/>
    </row>
    <row r="1908" spans="1:1" x14ac:dyDescent="0.25">
      <c r="A1908" s="290"/>
    </row>
    <row r="1909" spans="1:1" x14ac:dyDescent="0.25">
      <c r="A1909" s="290"/>
    </row>
    <row r="1910" spans="1:1" x14ac:dyDescent="0.25">
      <c r="A1910" s="290"/>
    </row>
    <row r="1911" spans="1:1" x14ac:dyDescent="0.25">
      <c r="A1911" s="290"/>
    </row>
    <row r="1912" spans="1:1" x14ac:dyDescent="0.25">
      <c r="A1912" s="290"/>
    </row>
    <row r="1913" spans="1:1" x14ac:dyDescent="0.25">
      <c r="A1913" s="290"/>
    </row>
    <row r="1914" spans="1:1" x14ac:dyDescent="0.25">
      <c r="A1914" s="290"/>
    </row>
    <row r="1915" spans="1:1" x14ac:dyDescent="0.25">
      <c r="A1915" s="290"/>
    </row>
    <row r="1916" spans="1:1" x14ac:dyDescent="0.25">
      <c r="A1916" s="290"/>
    </row>
    <row r="1917" spans="1:1" x14ac:dyDescent="0.25">
      <c r="A1917" s="290"/>
    </row>
    <row r="1918" spans="1:1" x14ac:dyDescent="0.25">
      <c r="A1918" s="290"/>
    </row>
    <row r="1919" spans="1:1" x14ac:dyDescent="0.25">
      <c r="A1919" s="290"/>
    </row>
    <row r="1920" spans="1:1" x14ac:dyDescent="0.25">
      <c r="A1920" s="290"/>
    </row>
    <row r="1921" spans="1:1" x14ac:dyDescent="0.25">
      <c r="A1921" s="290"/>
    </row>
    <row r="1922" spans="1:1" x14ac:dyDescent="0.25">
      <c r="A1922" s="290"/>
    </row>
    <row r="1923" spans="1:1" x14ac:dyDescent="0.25">
      <c r="A1923" s="290"/>
    </row>
    <row r="1924" spans="1:1" x14ac:dyDescent="0.25">
      <c r="A1924" s="290"/>
    </row>
    <row r="1925" spans="1:1" x14ac:dyDescent="0.25">
      <c r="A1925" s="290"/>
    </row>
    <row r="1926" spans="1:1" x14ac:dyDescent="0.25">
      <c r="A1926" s="290"/>
    </row>
    <row r="1927" spans="1:1" x14ac:dyDescent="0.25">
      <c r="A1927" s="290"/>
    </row>
    <row r="1928" spans="1:1" x14ac:dyDescent="0.25">
      <c r="A1928" s="290"/>
    </row>
    <row r="1929" spans="1:1" x14ac:dyDescent="0.25">
      <c r="A1929" s="290"/>
    </row>
    <row r="1930" spans="1:1" x14ac:dyDescent="0.25">
      <c r="A1930" s="290"/>
    </row>
    <row r="1931" spans="1:1" x14ac:dyDescent="0.25">
      <c r="A1931" s="290"/>
    </row>
    <row r="1932" spans="1:1" x14ac:dyDescent="0.25">
      <c r="A1932" s="290"/>
    </row>
    <row r="1933" spans="1:1" x14ac:dyDescent="0.25">
      <c r="A1933" s="290"/>
    </row>
    <row r="1934" spans="1:1" x14ac:dyDescent="0.25">
      <c r="A1934" s="290"/>
    </row>
    <row r="1935" spans="1:1" x14ac:dyDescent="0.25">
      <c r="A1935" s="290"/>
    </row>
    <row r="1936" spans="1:1" x14ac:dyDescent="0.25">
      <c r="A1936" s="290"/>
    </row>
    <row r="1937" spans="1:1" x14ac:dyDescent="0.25">
      <c r="A1937" s="290"/>
    </row>
    <row r="1938" spans="1:1" x14ac:dyDescent="0.25">
      <c r="A1938" s="290"/>
    </row>
    <row r="1939" spans="1:1" x14ac:dyDescent="0.25">
      <c r="A1939" s="290"/>
    </row>
    <row r="1940" spans="1:1" x14ac:dyDescent="0.25">
      <c r="A1940" s="290"/>
    </row>
    <row r="1941" spans="1:1" x14ac:dyDescent="0.25">
      <c r="A1941" s="290"/>
    </row>
    <row r="1942" spans="1:1" x14ac:dyDescent="0.25">
      <c r="A1942" s="290"/>
    </row>
    <row r="1943" spans="1:1" x14ac:dyDescent="0.25">
      <c r="A1943" s="290"/>
    </row>
    <row r="1944" spans="1:1" x14ac:dyDescent="0.25">
      <c r="A1944" s="290"/>
    </row>
    <row r="1945" spans="1:1" x14ac:dyDescent="0.25">
      <c r="A1945" s="290"/>
    </row>
    <row r="1946" spans="1:1" x14ac:dyDescent="0.25">
      <c r="A1946" s="290"/>
    </row>
    <row r="1947" spans="1:1" x14ac:dyDescent="0.25">
      <c r="A1947" s="290"/>
    </row>
    <row r="1948" spans="1:1" x14ac:dyDescent="0.25">
      <c r="A1948" s="290"/>
    </row>
    <row r="1949" spans="1:1" x14ac:dyDescent="0.25">
      <c r="A1949" s="290"/>
    </row>
    <row r="1950" spans="1:1" x14ac:dyDescent="0.25">
      <c r="A1950" s="290"/>
    </row>
    <row r="1951" spans="1:1" x14ac:dyDescent="0.25">
      <c r="A1951" s="290"/>
    </row>
    <row r="1952" spans="1:1" x14ac:dyDescent="0.25">
      <c r="A1952" s="290"/>
    </row>
    <row r="1953" spans="1:1" x14ac:dyDescent="0.25">
      <c r="A1953" s="290"/>
    </row>
    <row r="1954" spans="1:1" x14ac:dyDescent="0.25">
      <c r="A1954" s="290"/>
    </row>
    <row r="1955" spans="1:1" x14ac:dyDescent="0.25">
      <c r="A1955" s="290"/>
    </row>
    <row r="1956" spans="1:1" x14ac:dyDescent="0.25">
      <c r="A1956" s="290"/>
    </row>
    <row r="1957" spans="1:1" x14ac:dyDescent="0.25">
      <c r="A1957" s="290"/>
    </row>
    <row r="1958" spans="1:1" x14ac:dyDescent="0.25">
      <c r="A1958" s="290"/>
    </row>
    <row r="1959" spans="1:1" x14ac:dyDescent="0.25">
      <c r="A1959" s="290"/>
    </row>
    <row r="1960" spans="1:1" x14ac:dyDescent="0.25">
      <c r="A1960" s="290"/>
    </row>
    <row r="1961" spans="1:1" x14ac:dyDescent="0.25">
      <c r="A1961" s="290"/>
    </row>
    <row r="1962" spans="1:1" x14ac:dyDescent="0.25">
      <c r="A1962" s="290"/>
    </row>
    <row r="1963" spans="1:1" x14ac:dyDescent="0.25">
      <c r="A1963" s="290"/>
    </row>
    <row r="1964" spans="1:1" x14ac:dyDescent="0.25">
      <c r="A1964" s="290"/>
    </row>
    <row r="1965" spans="1:1" x14ac:dyDescent="0.25">
      <c r="A1965" s="290"/>
    </row>
    <row r="1966" spans="1:1" x14ac:dyDescent="0.25">
      <c r="A1966" s="290"/>
    </row>
    <row r="1967" spans="1:1" x14ac:dyDescent="0.25">
      <c r="A1967" s="290"/>
    </row>
    <row r="1968" spans="1:1" x14ac:dyDescent="0.25">
      <c r="A1968" s="290"/>
    </row>
    <row r="1969" spans="1:1" x14ac:dyDescent="0.25">
      <c r="A1969" s="290"/>
    </row>
    <row r="1970" spans="1:1" x14ac:dyDescent="0.25">
      <c r="A1970" s="290"/>
    </row>
    <row r="1971" spans="1:1" x14ac:dyDescent="0.25">
      <c r="A1971" s="290"/>
    </row>
    <row r="1972" spans="1:1" x14ac:dyDescent="0.25">
      <c r="A1972" s="290"/>
    </row>
    <row r="1973" spans="1:1" x14ac:dyDescent="0.25">
      <c r="A1973" s="290"/>
    </row>
    <row r="1974" spans="1:1" x14ac:dyDescent="0.25">
      <c r="A1974" s="290"/>
    </row>
    <row r="1975" spans="1:1" x14ac:dyDescent="0.25">
      <c r="A1975" s="290"/>
    </row>
    <row r="1976" spans="1:1" x14ac:dyDescent="0.25">
      <c r="A1976" s="290"/>
    </row>
    <row r="1977" spans="1:1" x14ac:dyDescent="0.25">
      <c r="A1977" s="290"/>
    </row>
    <row r="1978" spans="1:1" x14ac:dyDescent="0.25">
      <c r="A1978" s="290"/>
    </row>
    <row r="1979" spans="1:1" x14ac:dyDescent="0.25">
      <c r="A1979" s="290"/>
    </row>
    <row r="1980" spans="1:1" x14ac:dyDescent="0.25">
      <c r="A1980" s="290"/>
    </row>
    <row r="1981" spans="1:1" x14ac:dyDescent="0.25">
      <c r="A1981" s="290"/>
    </row>
    <row r="1982" spans="1:1" x14ac:dyDescent="0.25">
      <c r="A1982" s="290"/>
    </row>
    <row r="1983" spans="1:1" x14ac:dyDescent="0.25">
      <c r="A1983" s="290"/>
    </row>
    <row r="1984" spans="1:1" x14ac:dyDescent="0.25">
      <c r="A1984" s="290"/>
    </row>
    <row r="1985" spans="1:1" x14ac:dyDescent="0.25">
      <c r="A1985" s="290"/>
    </row>
    <row r="1986" spans="1:1" x14ac:dyDescent="0.25">
      <c r="A1986" s="290"/>
    </row>
    <row r="1987" spans="1:1" x14ac:dyDescent="0.25">
      <c r="A1987" s="290"/>
    </row>
    <row r="1988" spans="1:1" x14ac:dyDescent="0.25">
      <c r="A1988" s="290"/>
    </row>
    <row r="1989" spans="1:1" x14ac:dyDescent="0.25">
      <c r="A1989" s="290"/>
    </row>
    <row r="1990" spans="1:1" x14ac:dyDescent="0.25">
      <c r="A1990" s="290"/>
    </row>
    <row r="1991" spans="1:1" x14ac:dyDescent="0.25">
      <c r="A1991" s="290"/>
    </row>
    <row r="1992" spans="1:1" x14ac:dyDescent="0.25">
      <c r="A1992" s="290"/>
    </row>
    <row r="1993" spans="1:1" x14ac:dyDescent="0.25">
      <c r="A1993" s="290"/>
    </row>
    <row r="1994" spans="1:1" x14ac:dyDescent="0.25">
      <c r="A1994" s="290"/>
    </row>
    <row r="1995" spans="1:1" x14ac:dyDescent="0.25">
      <c r="A1995" s="290"/>
    </row>
    <row r="1996" spans="1:1" x14ac:dyDescent="0.25">
      <c r="A1996" s="290"/>
    </row>
    <row r="1997" spans="1:1" x14ac:dyDescent="0.25">
      <c r="A1997" s="290"/>
    </row>
    <row r="1998" spans="1:1" x14ac:dyDescent="0.25">
      <c r="A1998" s="290"/>
    </row>
    <row r="1999" spans="1:1" x14ac:dyDescent="0.25">
      <c r="A1999" s="290"/>
    </row>
    <row r="2000" spans="1:1" x14ac:dyDescent="0.25">
      <c r="A2000" s="290"/>
    </row>
    <row r="2001" spans="1:1" x14ac:dyDescent="0.25">
      <c r="A2001" s="290"/>
    </row>
    <row r="2002" spans="1:1" x14ac:dyDescent="0.25">
      <c r="A2002" s="290"/>
    </row>
    <row r="2003" spans="1:1" x14ac:dyDescent="0.25">
      <c r="A2003" s="290"/>
    </row>
    <row r="2004" spans="1:1" x14ac:dyDescent="0.25">
      <c r="A2004" s="290"/>
    </row>
    <row r="2005" spans="1:1" x14ac:dyDescent="0.25">
      <c r="A2005" s="290"/>
    </row>
    <row r="2006" spans="1:1" x14ac:dyDescent="0.25">
      <c r="A2006" s="290"/>
    </row>
    <row r="2007" spans="1:1" x14ac:dyDescent="0.25">
      <c r="A2007" s="290"/>
    </row>
    <row r="2008" spans="1:1" x14ac:dyDescent="0.25">
      <c r="A2008" s="290"/>
    </row>
    <row r="2009" spans="1:1" x14ac:dyDescent="0.25">
      <c r="A2009" s="290"/>
    </row>
    <row r="2010" spans="1:1" x14ac:dyDescent="0.25">
      <c r="A2010" s="290"/>
    </row>
    <row r="2011" spans="1:1" x14ac:dyDescent="0.25">
      <c r="A2011" s="290"/>
    </row>
    <row r="2012" spans="1:1" x14ac:dyDescent="0.25">
      <c r="A2012" s="290"/>
    </row>
    <row r="2013" spans="1:1" x14ac:dyDescent="0.25">
      <c r="A2013" s="290"/>
    </row>
    <row r="2014" spans="1:1" x14ac:dyDescent="0.25">
      <c r="A2014" s="290"/>
    </row>
    <row r="2015" spans="1:1" x14ac:dyDescent="0.25">
      <c r="A2015" s="290"/>
    </row>
    <row r="2016" spans="1:1" x14ac:dyDescent="0.25">
      <c r="A2016" s="290"/>
    </row>
    <row r="2017" spans="1:1" x14ac:dyDescent="0.25">
      <c r="A2017" s="290"/>
    </row>
    <row r="2018" spans="1:1" x14ac:dyDescent="0.25">
      <c r="A2018" s="290"/>
    </row>
    <row r="2019" spans="1:1" x14ac:dyDescent="0.25">
      <c r="A2019" s="290"/>
    </row>
    <row r="2020" spans="1:1" x14ac:dyDescent="0.25">
      <c r="A2020" s="290"/>
    </row>
    <row r="2021" spans="1:1" x14ac:dyDescent="0.25">
      <c r="A2021" s="290"/>
    </row>
    <row r="2022" spans="1:1" x14ac:dyDescent="0.25">
      <c r="A2022" s="290"/>
    </row>
    <row r="2023" spans="1:1" x14ac:dyDescent="0.25">
      <c r="A2023" s="290"/>
    </row>
    <row r="2024" spans="1:1" x14ac:dyDescent="0.25">
      <c r="A2024" s="290"/>
    </row>
    <row r="2025" spans="1:1" x14ac:dyDescent="0.25">
      <c r="A2025" s="290"/>
    </row>
    <row r="2026" spans="1:1" x14ac:dyDescent="0.25">
      <c r="A2026" s="290"/>
    </row>
    <row r="2027" spans="1:1" x14ac:dyDescent="0.25">
      <c r="A2027" s="290"/>
    </row>
    <row r="2028" spans="1:1" x14ac:dyDescent="0.25">
      <c r="A2028" s="290"/>
    </row>
    <row r="2029" spans="1:1" x14ac:dyDescent="0.25">
      <c r="A2029" s="290"/>
    </row>
    <row r="2030" spans="1:1" x14ac:dyDescent="0.25">
      <c r="A2030" s="290"/>
    </row>
    <row r="2031" spans="1:1" x14ac:dyDescent="0.25">
      <c r="A2031" s="290"/>
    </row>
    <row r="2032" spans="1:1" x14ac:dyDescent="0.25">
      <c r="A2032" s="290"/>
    </row>
    <row r="2033" spans="1:1" x14ac:dyDescent="0.25">
      <c r="A2033" s="290"/>
    </row>
    <row r="2034" spans="1:1" x14ac:dyDescent="0.25">
      <c r="A2034" s="290"/>
    </row>
    <row r="2035" spans="1:1" x14ac:dyDescent="0.25">
      <c r="A2035" s="290"/>
    </row>
    <row r="2036" spans="1:1" x14ac:dyDescent="0.25">
      <c r="A2036" s="290"/>
    </row>
    <row r="2037" spans="1:1" x14ac:dyDescent="0.25">
      <c r="A2037" s="290"/>
    </row>
    <row r="2038" spans="1:1" x14ac:dyDescent="0.25">
      <c r="A2038" s="290"/>
    </row>
    <row r="2039" spans="1:1" x14ac:dyDescent="0.25">
      <c r="A2039" s="290"/>
    </row>
    <row r="2040" spans="1:1" x14ac:dyDescent="0.25">
      <c r="A2040" s="290"/>
    </row>
    <row r="2041" spans="1:1" x14ac:dyDescent="0.25">
      <c r="A2041" s="290"/>
    </row>
    <row r="2042" spans="1:1" x14ac:dyDescent="0.25">
      <c r="A2042" s="290"/>
    </row>
    <row r="2043" spans="1:1" x14ac:dyDescent="0.25">
      <c r="A2043" s="290"/>
    </row>
    <row r="2044" spans="1:1" x14ac:dyDescent="0.25">
      <c r="A2044" s="290"/>
    </row>
    <row r="2045" spans="1:1" x14ac:dyDescent="0.25">
      <c r="A2045" s="290"/>
    </row>
    <row r="2046" spans="1:1" x14ac:dyDescent="0.25">
      <c r="A2046" s="290"/>
    </row>
    <row r="2047" spans="1:1" x14ac:dyDescent="0.25">
      <c r="A2047" s="290"/>
    </row>
    <row r="2048" spans="1:1" x14ac:dyDescent="0.25">
      <c r="A2048" s="290"/>
    </row>
    <row r="2049" spans="1:1" x14ac:dyDescent="0.25">
      <c r="A2049" s="290"/>
    </row>
    <row r="2050" spans="1:1" x14ac:dyDescent="0.25">
      <c r="A2050" s="290"/>
    </row>
    <row r="2051" spans="1:1" x14ac:dyDescent="0.25">
      <c r="A2051" s="290"/>
    </row>
    <row r="2052" spans="1:1" x14ac:dyDescent="0.25">
      <c r="A2052" s="290"/>
    </row>
    <row r="2053" spans="1:1" x14ac:dyDescent="0.25">
      <c r="A2053" s="290"/>
    </row>
    <row r="2054" spans="1:1" x14ac:dyDescent="0.25">
      <c r="A2054" s="290"/>
    </row>
    <row r="2055" spans="1:1" x14ac:dyDescent="0.25">
      <c r="A2055" s="290"/>
    </row>
    <row r="2056" spans="1:1" x14ac:dyDescent="0.25">
      <c r="A2056" s="290"/>
    </row>
    <row r="2057" spans="1:1" x14ac:dyDescent="0.25">
      <c r="A2057" s="290"/>
    </row>
    <row r="2058" spans="1:1" x14ac:dyDescent="0.25">
      <c r="A2058" s="290"/>
    </row>
    <row r="2059" spans="1:1" x14ac:dyDescent="0.25">
      <c r="A2059" s="290"/>
    </row>
    <row r="2060" spans="1:1" x14ac:dyDescent="0.25">
      <c r="A2060" s="290"/>
    </row>
    <row r="2061" spans="1:1" x14ac:dyDescent="0.25">
      <c r="A2061" s="290"/>
    </row>
    <row r="2062" spans="1:1" x14ac:dyDescent="0.25">
      <c r="A2062" s="290"/>
    </row>
    <row r="2063" spans="1:1" x14ac:dyDescent="0.25">
      <c r="A2063" s="290"/>
    </row>
    <row r="2064" spans="1:1" x14ac:dyDescent="0.25">
      <c r="A2064" s="290"/>
    </row>
    <row r="2065" spans="1:1" x14ac:dyDescent="0.25">
      <c r="A2065" s="290"/>
    </row>
    <row r="2066" spans="1:1" x14ac:dyDescent="0.25">
      <c r="A2066" s="290"/>
    </row>
    <row r="2067" spans="1:1" x14ac:dyDescent="0.25">
      <c r="A2067" s="290"/>
    </row>
    <row r="2068" spans="1:1" x14ac:dyDescent="0.25">
      <c r="A2068" s="290"/>
    </row>
    <row r="2069" spans="1:1" x14ac:dyDescent="0.25">
      <c r="A2069" s="290"/>
    </row>
    <row r="2070" spans="1:1" x14ac:dyDescent="0.25">
      <c r="A2070" s="290"/>
    </row>
    <row r="2071" spans="1:1" x14ac:dyDescent="0.25">
      <c r="A2071" s="290"/>
    </row>
    <row r="2072" spans="1:1" x14ac:dyDescent="0.25">
      <c r="A2072" s="290"/>
    </row>
    <row r="2073" spans="1:1" x14ac:dyDescent="0.25">
      <c r="A2073" s="290"/>
    </row>
    <row r="2074" spans="1:1" x14ac:dyDescent="0.25">
      <c r="A2074" s="290"/>
    </row>
    <row r="2075" spans="1:1" x14ac:dyDescent="0.25">
      <c r="A2075" s="290"/>
    </row>
    <row r="2076" spans="1:1" x14ac:dyDescent="0.25">
      <c r="A2076" s="290"/>
    </row>
    <row r="2077" spans="1:1" x14ac:dyDescent="0.25">
      <c r="A2077" s="290"/>
    </row>
    <row r="2078" spans="1:1" x14ac:dyDescent="0.25">
      <c r="A2078" s="290"/>
    </row>
    <row r="2079" spans="1:1" x14ac:dyDescent="0.25">
      <c r="A2079" s="290"/>
    </row>
    <row r="2080" spans="1:1" x14ac:dyDescent="0.25">
      <c r="A2080" s="290"/>
    </row>
    <row r="2081" spans="1:1" x14ac:dyDescent="0.25">
      <c r="A2081" s="290"/>
    </row>
    <row r="2082" spans="1:1" x14ac:dyDescent="0.25">
      <c r="A2082" s="290"/>
    </row>
    <row r="2083" spans="1:1" x14ac:dyDescent="0.25">
      <c r="A2083" s="290"/>
    </row>
    <row r="2084" spans="1:1" x14ac:dyDescent="0.25">
      <c r="A2084" s="290"/>
    </row>
    <row r="2085" spans="1:1" x14ac:dyDescent="0.25">
      <c r="A2085" s="290"/>
    </row>
    <row r="2086" spans="1:1" x14ac:dyDescent="0.25">
      <c r="A2086" s="290"/>
    </row>
    <row r="2087" spans="1:1" x14ac:dyDescent="0.25">
      <c r="A2087" s="290"/>
    </row>
    <row r="2088" spans="1:1" x14ac:dyDescent="0.25">
      <c r="A2088" s="290"/>
    </row>
    <row r="2089" spans="1:1" x14ac:dyDescent="0.25">
      <c r="A2089" s="290"/>
    </row>
    <row r="2090" spans="1:1" x14ac:dyDescent="0.25">
      <c r="A2090" s="290"/>
    </row>
    <row r="2091" spans="1:1" x14ac:dyDescent="0.25">
      <c r="A2091" s="290"/>
    </row>
    <row r="2092" spans="1:1" x14ac:dyDescent="0.25">
      <c r="A2092" s="290"/>
    </row>
    <row r="2093" spans="1:1" x14ac:dyDescent="0.25">
      <c r="A2093" s="290"/>
    </row>
    <row r="2094" spans="1:1" x14ac:dyDescent="0.25">
      <c r="A2094" s="290"/>
    </row>
    <row r="2095" spans="1:1" x14ac:dyDescent="0.25">
      <c r="A2095" s="290"/>
    </row>
    <row r="2096" spans="1:1" x14ac:dyDescent="0.25">
      <c r="A2096" s="290"/>
    </row>
    <row r="2097" spans="1:1" x14ac:dyDescent="0.25">
      <c r="A2097" s="290"/>
    </row>
    <row r="2098" spans="1:1" x14ac:dyDescent="0.25">
      <c r="A2098" s="290"/>
    </row>
    <row r="2099" spans="1:1" x14ac:dyDescent="0.25">
      <c r="A2099" s="290"/>
    </row>
    <row r="2100" spans="1:1" x14ac:dyDescent="0.25">
      <c r="A2100" s="290"/>
    </row>
    <row r="2101" spans="1:1" x14ac:dyDescent="0.25">
      <c r="A2101" s="290"/>
    </row>
    <row r="2102" spans="1:1" x14ac:dyDescent="0.25">
      <c r="A2102" s="290"/>
    </row>
    <row r="2103" spans="1:1" x14ac:dyDescent="0.25">
      <c r="A2103" s="290"/>
    </row>
    <row r="2104" spans="1:1" x14ac:dyDescent="0.25">
      <c r="A2104" s="290"/>
    </row>
    <row r="2105" spans="1:1" x14ac:dyDescent="0.25">
      <c r="A2105" s="290"/>
    </row>
    <row r="2106" spans="1:1" x14ac:dyDescent="0.25">
      <c r="A2106" s="290"/>
    </row>
    <row r="2107" spans="1:1" x14ac:dyDescent="0.25">
      <c r="A2107" s="290"/>
    </row>
    <row r="2108" spans="1:1" x14ac:dyDescent="0.25">
      <c r="A2108" s="290"/>
    </row>
    <row r="2109" spans="1:1" x14ac:dyDescent="0.25">
      <c r="A2109" s="290"/>
    </row>
    <row r="2110" spans="1:1" x14ac:dyDescent="0.25">
      <c r="A2110" s="290"/>
    </row>
    <row r="2111" spans="1:1" x14ac:dyDescent="0.25">
      <c r="A2111" s="290"/>
    </row>
    <row r="2112" spans="1:1" x14ac:dyDescent="0.25">
      <c r="A2112" s="290"/>
    </row>
    <row r="2113" spans="1:1" x14ac:dyDescent="0.25">
      <c r="A2113" s="290"/>
    </row>
    <row r="2114" spans="1:1" x14ac:dyDescent="0.25">
      <c r="A2114" s="290"/>
    </row>
    <row r="2115" spans="1:1" x14ac:dyDescent="0.25">
      <c r="A2115" s="290"/>
    </row>
    <row r="2116" spans="1:1" x14ac:dyDescent="0.25">
      <c r="A2116" s="290"/>
    </row>
    <row r="2117" spans="1:1" x14ac:dyDescent="0.25">
      <c r="A2117" s="290"/>
    </row>
    <row r="2118" spans="1:1" x14ac:dyDescent="0.25">
      <c r="A2118" s="290"/>
    </row>
    <row r="2119" spans="1:1" x14ac:dyDescent="0.25">
      <c r="A2119" s="290"/>
    </row>
    <row r="2120" spans="1:1" x14ac:dyDescent="0.25">
      <c r="A2120" s="290"/>
    </row>
    <row r="2121" spans="1:1" x14ac:dyDescent="0.25">
      <c r="A2121" s="290"/>
    </row>
    <row r="2122" spans="1:1" x14ac:dyDescent="0.25">
      <c r="A2122" s="290"/>
    </row>
    <row r="2123" spans="1:1" x14ac:dyDescent="0.25">
      <c r="A2123" s="290"/>
    </row>
    <row r="2124" spans="1:1" x14ac:dyDescent="0.25">
      <c r="A2124" s="290"/>
    </row>
    <row r="2125" spans="1:1" x14ac:dyDescent="0.25">
      <c r="A2125" s="290"/>
    </row>
    <row r="2126" spans="1:1" x14ac:dyDescent="0.25">
      <c r="A2126" s="290"/>
    </row>
    <row r="2127" spans="1:1" x14ac:dyDescent="0.25">
      <c r="A2127" s="290"/>
    </row>
    <row r="2128" spans="1:1" x14ac:dyDescent="0.25">
      <c r="A2128" s="290"/>
    </row>
    <row r="2129" spans="1:1" x14ac:dyDescent="0.25">
      <c r="A2129" s="290"/>
    </row>
    <row r="2130" spans="1:1" x14ac:dyDescent="0.25">
      <c r="A2130" s="290"/>
    </row>
    <row r="2131" spans="1:1" x14ac:dyDescent="0.25">
      <c r="A2131" s="290"/>
    </row>
    <row r="2132" spans="1:1" x14ac:dyDescent="0.25">
      <c r="A2132" s="290"/>
    </row>
    <row r="2133" spans="1:1" x14ac:dyDescent="0.25">
      <c r="A2133" s="290"/>
    </row>
    <row r="2134" spans="1:1" x14ac:dyDescent="0.25">
      <c r="A2134" s="290"/>
    </row>
    <row r="2135" spans="1:1" x14ac:dyDescent="0.25">
      <c r="A2135" s="290"/>
    </row>
    <row r="2136" spans="1:1" x14ac:dyDescent="0.25">
      <c r="A2136" s="290"/>
    </row>
    <row r="2137" spans="1:1" x14ac:dyDescent="0.25">
      <c r="A2137" s="290"/>
    </row>
    <row r="2138" spans="1:1" x14ac:dyDescent="0.25">
      <c r="A2138" s="290"/>
    </row>
    <row r="2139" spans="1:1" x14ac:dyDescent="0.25">
      <c r="A2139" s="290"/>
    </row>
    <row r="2140" spans="1:1" x14ac:dyDescent="0.25">
      <c r="A2140" s="290"/>
    </row>
    <row r="2141" spans="1:1" x14ac:dyDescent="0.25">
      <c r="A2141" s="290"/>
    </row>
    <row r="2142" spans="1:1" x14ac:dyDescent="0.25">
      <c r="A2142" s="290"/>
    </row>
    <row r="2143" spans="1:1" x14ac:dyDescent="0.25">
      <c r="A2143" s="290"/>
    </row>
    <row r="2144" spans="1:1" x14ac:dyDescent="0.25">
      <c r="A2144" s="290"/>
    </row>
    <row r="2145" spans="1:1" x14ac:dyDescent="0.25">
      <c r="A2145" s="290"/>
    </row>
    <row r="2146" spans="1:1" x14ac:dyDescent="0.25">
      <c r="A2146" s="290"/>
    </row>
    <row r="2147" spans="1:1" x14ac:dyDescent="0.25">
      <c r="A2147" s="290"/>
    </row>
    <row r="2148" spans="1:1" x14ac:dyDescent="0.25">
      <c r="A2148" s="290"/>
    </row>
    <row r="2149" spans="1:1" x14ac:dyDescent="0.25">
      <c r="A2149" s="290"/>
    </row>
    <row r="2150" spans="1:1" x14ac:dyDescent="0.25">
      <c r="A2150" s="290"/>
    </row>
    <row r="2151" spans="1:1" x14ac:dyDescent="0.25">
      <c r="A2151" s="290"/>
    </row>
    <row r="2152" spans="1:1" x14ac:dyDescent="0.25">
      <c r="A2152" s="290"/>
    </row>
    <row r="2153" spans="1:1" x14ac:dyDescent="0.25">
      <c r="A2153" s="290"/>
    </row>
    <row r="2154" spans="1:1" x14ac:dyDescent="0.25">
      <c r="A2154" s="290"/>
    </row>
    <row r="2155" spans="1:1" x14ac:dyDescent="0.25">
      <c r="A2155" s="290"/>
    </row>
    <row r="2156" spans="1:1" x14ac:dyDescent="0.25">
      <c r="A2156" s="290"/>
    </row>
    <row r="2157" spans="1:1" x14ac:dyDescent="0.25">
      <c r="A2157" s="290"/>
    </row>
    <row r="2158" spans="1:1" x14ac:dyDescent="0.25">
      <c r="A2158" s="290"/>
    </row>
    <row r="2159" spans="1:1" x14ac:dyDescent="0.25">
      <c r="A2159" s="290"/>
    </row>
    <row r="2160" spans="1:1" x14ac:dyDescent="0.25">
      <c r="A2160" s="290"/>
    </row>
    <row r="2161" spans="1:1" x14ac:dyDescent="0.25">
      <c r="A2161" s="290"/>
    </row>
    <row r="2162" spans="1:1" x14ac:dyDescent="0.25">
      <c r="A2162" s="290"/>
    </row>
    <row r="2163" spans="1:1" x14ac:dyDescent="0.25">
      <c r="A2163" s="290"/>
    </row>
    <row r="2164" spans="1:1" x14ac:dyDescent="0.25">
      <c r="A2164" s="290"/>
    </row>
    <row r="2165" spans="1:1" x14ac:dyDescent="0.25">
      <c r="A2165" s="290"/>
    </row>
    <row r="2166" spans="1:1" x14ac:dyDescent="0.25">
      <c r="A2166" s="290"/>
    </row>
    <row r="2167" spans="1:1" x14ac:dyDescent="0.25">
      <c r="A2167" s="290"/>
    </row>
    <row r="2168" spans="1:1" x14ac:dyDescent="0.25">
      <c r="A2168" s="290"/>
    </row>
    <row r="2169" spans="1:1" x14ac:dyDescent="0.25">
      <c r="A2169" s="290"/>
    </row>
    <row r="2170" spans="1:1" x14ac:dyDescent="0.25">
      <c r="A2170" s="290"/>
    </row>
    <row r="2171" spans="1:1" x14ac:dyDescent="0.25">
      <c r="A2171" s="290"/>
    </row>
    <row r="2172" spans="1:1" x14ac:dyDescent="0.25">
      <c r="A2172" s="290"/>
    </row>
    <row r="2173" spans="1:1" x14ac:dyDescent="0.25">
      <c r="A2173" s="290"/>
    </row>
    <row r="2174" spans="1:1" x14ac:dyDescent="0.25">
      <c r="A2174" s="290"/>
    </row>
    <row r="2175" spans="1:1" x14ac:dyDescent="0.25">
      <c r="A2175" s="290"/>
    </row>
    <row r="2176" spans="1:1" x14ac:dyDescent="0.25">
      <c r="A2176" s="290"/>
    </row>
    <row r="2177" spans="1:1" x14ac:dyDescent="0.25">
      <c r="A2177" s="290"/>
    </row>
    <row r="2178" spans="1:1" x14ac:dyDescent="0.25">
      <c r="A2178" s="290"/>
    </row>
    <row r="2179" spans="1:1" x14ac:dyDescent="0.25">
      <c r="A2179" s="290"/>
    </row>
    <row r="2180" spans="1:1" x14ac:dyDescent="0.25">
      <c r="A2180" s="290"/>
    </row>
    <row r="2181" spans="1:1" x14ac:dyDescent="0.25">
      <c r="A2181" s="290"/>
    </row>
    <row r="2182" spans="1:1" x14ac:dyDescent="0.25">
      <c r="A2182" s="290"/>
    </row>
    <row r="2183" spans="1:1" x14ac:dyDescent="0.25">
      <c r="A2183" s="290"/>
    </row>
    <row r="2184" spans="1:1" x14ac:dyDescent="0.25">
      <c r="A2184" s="290"/>
    </row>
    <row r="2185" spans="1:1" x14ac:dyDescent="0.25">
      <c r="A2185" s="290"/>
    </row>
    <row r="2186" spans="1:1" x14ac:dyDescent="0.25">
      <c r="A2186" s="290"/>
    </row>
    <row r="2187" spans="1:1" x14ac:dyDescent="0.25">
      <c r="A2187" s="290"/>
    </row>
    <row r="2188" spans="1:1" x14ac:dyDescent="0.25">
      <c r="A2188" s="290"/>
    </row>
    <row r="2189" spans="1:1" x14ac:dyDescent="0.25">
      <c r="A2189" s="290"/>
    </row>
    <row r="2190" spans="1:1" x14ac:dyDescent="0.25">
      <c r="A2190" s="290"/>
    </row>
    <row r="2191" spans="1:1" x14ac:dyDescent="0.25">
      <c r="A2191" s="290"/>
    </row>
    <row r="2192" spans="1:1" x14ac:dyDescent="0.25">
      <c r="A2192" s="290"/>
    </row>
    <row r="2193" spans="1:1" x14ac:dyDescent="0.25">
      <c r="A2193" s="290"/>
    </row>
    <row r="2194" spans="1:1" x14ac:dyDescent="0.25">
      <c r="A2194" s="290"/>
    </row>
    <row r="2195" spans="1:1" x14ac:dyDescent="0.25">
      <c r="A2195" s="290"/>
    </row>
    <row r="2196" spans="1:1" x14ac:dyDescent="0.25">
      <c r="A2196" s="290"/>
    </row>
    <row r="2197" spans="1:1" x14ac:dyDescent="0.25">
      <c r="A2197" s="290"/>
    </row>
    <row r="2198" spans="1:1" x14ac:dyDescent="0.25">
      <c r="A2198" s="290"/>
    </row>
    <row r="2199" spans="1:1" x14ac:dyDescent="0.25">
      <c r="A2199" s="290"/>
    </row>
    <row r="2200" spans="1:1" x14ac:dyDescent="0.25">
      <c r="A2200" s="290"/>
    </row>
    <row r="2201" spans="1:1" x14ac:dyDescent="0.25">
      <c r="A2201" s="290"/>
    </row>
    <row r="2202" spans="1:1" x14ac:dyDescent="0.25">
      <c r="A2202" s="290"/>
    </row>
    <row r="2203" spans="1:1" x14ac:dyDescent="0.25">
      <c r="A2203" s="290"/>
    </row>
    <row r="2204" spans="1:1" x14ac:dyDescent="0.25">
      <c r="A2204" s="290"/>
    </row>
    <row r="2205" spans="1:1" x14ac:dyDescent="0.25">
      <c r="A2205" s="290"/>
    </row>
    <row r="2206" spans="1:1" x14ac:dyDescent="0.25">
      <c r="A2206" s="290"/>
    </row>
    <row r="2207" spans="1:1" x14ac:dyDescent="0.25">
      <c r="A2207" s="290"/>
    </row>
    <row r="2208" spans="1:1" x14ac:dyDescent="0.25">
      <c r="A2208" s="290"/>
    </row>
    <row r="2209" spans="1:1" x14ac:dyDescent="0.25">
      <c r="A2209" s="290"/>
    </row>
    <row r="2210" spans="1:1" x14ac:dyDescent="0.25">
      <c r="A2210" s="290"/>
    </row>
    <row r="2211" spans="1:1" x14ac:dyDescent="0.25">
      <c r="A2211" s="290"/>
    </row>
    <row r="2212" spans="1:1" x14ac:dyDescent="0.25">
      <c r="A2212" s="290"/>
    </row>
    <row r="2213" spans="1:1" x14ac:dyDescent="0.25">
      <c r="A2213" s="290"/>
    </row>
    <row r="2214" spans="1:1" x14ac:dyDescent="0.25">
      <c r="A2214" s="290"/>
    </row>
    <row r="2215" spans="1:1" x14ac:dyDescent="0.25">
      <c r="A2215" s="290"/>
    </row>
    <row r="2216" spans="1:1" x14ac:dyDescent="0.25">
      <c r="A2216" s="290"/>
    </row>
    <row r="2217" spans="1:1" x14ac:dyDescent="0.25">
      <c r="A2217" s="290"/>
    </row>
    <row r="2218" spans="1:1" x14ac:dyDescent="0.25">
      <c r="A2218" s="290"/>
    </row>
    <row r="2219" spans="1:1" x14ac:dyDescent="0.25">
      <c r="A2219" s="290"/>
    </row>
    <row r="2220" spans="1:1" x14ac:dyDescent="0.25">
      <c r="A2220" s="290"/>
    </row>
    <row r="2221" spans="1:1" x14ac:dyDescent="0.25">
      <c r="A2221" s="290"/>
    </row>
    <row r="2222" spans="1:1" x14ac:dyDescent="0.25">
      <c r="A2222" s="290"/>
    </row>
    <row r="2223" spans="1:1" x14ac:dyDescent="0.25">
      <c r="A2223" s="290"/>
    </row>
    <row r="2224" spans="1:1" x14ac:dyDescent="0.25">
      <c r="A2224" s="290"/>
    </row>
    <row r="2225" spans="1:1" x14ac:dyDescent="0.25">
      <c r="A2225" s="290"/>
    </row>
    <row r="2226" spans="1:1" x14ac:dyDescent="0.25">
      <c r="A2226" s="290"/>
    </row>
    <row r="2227" spans="1:1" x14ac:dyDescent="0.25">
      <c r="A2227" s="290"/>
    </row>
    <row r="2228" spans="1:1" x14ac:dyDescent="0.25">
      <c r="A2228" s="290"/>
    </row>
    <row r="2229" spans="1:1" x14ac:dyDescent="0.25">
      <c r="A2229" s="290"/>
    </row>
    <row r="2230" spans="1:1" x14ac:dyDescent="0.25">
      <c r="A2230" s="290"/>
    </row>
    <row r="2231" spans="1:1" x14ac:dyDescent="0.25">
      <c r="A2231" s="290"/>
    </row>
    <row r="2232" spans="1:1" x14ac:dyDescent="0.25">
      <c r="A2232" s="290"/>
    </row>
    <row r="2233" spans="1:1" x14ac:dyDescent="0.25">
      <c r="A2233" s="290"/>
    </row>
    <row r="2234" spans="1:1" x14ac:dyDescent="0.25">
      <c r="A2234" s="290"/>
    </row>
    <row r="2235" spans="1:1" x14ac:dyDescent="0.25">
      <c r="A2235" s="290"/>
    </row>
    <row r="2236" spans="1:1" x14ac:dyDescent="0.25">
      <c r="A2236" s="290"/>
    </row>
    <row r="2237" spans="1:1" x14ac:dyDescent="0.25">
      <c r="A2237" s="290"/>
    </row>
    <row r="2238" spans="1:1" x14ac:dyDescent="0.25">
      <c r="A2238" s="290"/>
    </row>
    <row r="2239" spans="1:1" x14ac:dyDescent="0.25">
      <c r="A2239" s="290"/>
    </row>
    <row r="2240" spans="1:1" x14ac:dyDescent="0.25">
      <c r="A2240" s="290"/>
    </row>
    <row r="2241" spans="1:1" x14ac:dyDescent="0.25">
      <c r="A2241" s="290"/>
    </row>
    <row r="2242" spans="1:1" x14ac:dyDescent="0.25">
      <c r="A2242" s="290"/>
    </row>
    <row r="2243" spans="1:1" x14ac:dyDescent="0.25">
      <c r="A2243" s="290"/>
    </row>
    <row r="2244" spans="1:1" x14ac:dyDescent="0.25">
      <c r="A2244" s="290"/>
    </row>
    <row r="2245" spans="1:1" x14ac:dyDescent="0.25">
      <c r="A2245" s="290"/>
    </row>
    <row r="2246" spans="1:1" x14ac:dyDescent="0.25">
      <c r="A2246" s="290"/>
    </row>
    <row r="2247" spans="1:1" x14ac:dyDescent="0.25">
      <c r="A2247" s="290"/>
    </row>
    <row r="2248" spans="1:1" x14ac:dyDescent="0.25">
      <c r="A2248" s="290"/>
    </row>
    <row r="2249" spans="1:1" x14ac:dyDescent="0.25">
      <c r="A2249" s="290"/>
    </row>
    <row r="2250" spans="1:1" x14ac:dyDescent="0.25">
      <c r="A2250" s="290"/>
    </row>
    <row r="2251" spans="1:1" x14ac:dyDescent="0.25">
      <c r="A2251" s="290"/>
    </row>
    <row r="2252" spans="1:1" x14ac:dyDescent="0.25">
      <c r="A2252" s="290"/>
    </row>
    <row r="2253" spans="1:1" x14ac:dyDescent="0.25">
      <c r="A2253" s="290"/>
    </row>
    <row r="2254" spans="1:1" x14ac:dyDescent="0.25">
      <c r="A2254" s="290"/>
    </row>
    <row r="2255" spans="1:1" x14ac:dyDescent="0.25">
      <c r="A2255" s="290"/>
    </row>
    <row r="2256" spans="1:1" x14ac:dyDescent="0.25">
      <c r="A2256" s="290"/>
    </row>
    <row r="2257" spans="1:1" x14ac:dyDescent="0.25">
      <c r="A2257" s="290"/>
    </row>
    <row r="2258" spans="1:1" x14ac:dyDescent="0.25">
      <c r="A2258" s="290"/>
    </row>
    <row r="2259" spans="1:1" x14ac:dyDescent="0.25">
      <c r="A2259" s="290"/>
    </row>
    <row r="2260" spans="1:1" x14ac:dyDescent="0.25">
      <c r="A2260" s="290"/>
    </row>
    <row r="2261" spans="1:1" x14ac:dyDescent="0.25">
      <c r="A2261" s="290"/>
    </row>
    <row r="2262" spans="1:1" x14ac:dyDescent="0.25">
      <c r="A2262" s="290"/>
    </row>
    <row r="2263" spans="1:1" x14ac:dyDescent="0.25">
      <c r="A2263" s="290"/>
    </row>
    <row r="2264" spans="1:1" x14ac:dyDescent="0.25">
      <c r="A2264" s="290"/>
    </row>
    <row r="2265" spans="1:1" x14ac:dyDescent="0.25">
      <c r="A2265" s="290"/>
    </row>
    <row r="2266" spans="1:1" x14ac:dyDescent="0.25">
      <c r="A2266" s="290"/>
    </row>
    <row r="2267" spans="1:1" x14ac:dyDescent="0.25">
      <c r="A2267" s="290"/>
    </row>
    <row r="2268" spans="1:1" x14ac:dyDescent="0.25">
      <c r="A2268" s="290"/>
    </row>
    <row r="2269" spans="1:1" x14ac:dyDescent="0.25">
      <c r="A2269" s="290"/>
    </row>
    <row r="2270" spans="1:1" x14ac:dyDescent="0.25">
      <c r="A2270" s="290"/>
    </row>
    <row r="2271" spans="1:1" x14ac:dyDescent="0.25">
      <c r="A2271" s="290"/>
    </row>
    <row r="2272" spans="1:1" x14ac:dyDescent="0.25">
      <c r="A2272" s="290"/>
    </row>
    <row r="2273" spans="1:1" x14ac:dyDescent="0.25">
      <c r="A2273" s="290"/>
    </row>
    <row r="2274" spans="1:1" x14ac:dyDescent="0.25">
      <c r="A2274" s="290"/>
    </row>
    <row r="2275" spans="1:1" x14ac:dyDescent="0.25">
      <c r="A2275" s="290"/>
    </row>
    <row r="2276" spans="1:1" x14ac:dyDescent="0.25">
      <c r="A2276" s="290"/>
    </row>
    <row r="2277" spans="1:1" x14ac:dyDescent="0.25">
      <c r="A2277" s="290"/>
    </row>
    <row r="2278" spans="1:1" x14ac:dyDescent="0.25">
      <c r="A2278" s="290"/>
    </row>
    <row r="2279" spans="1:1" x14ac:dyDescent="0.25">
      <c r="A2279" s="290"/>
    </row>
    <row r="2280" spans="1:1" x14ac:dyDescent="0.25">
      <c r="A2280" s="290"/>
    </row>
    <row r="2281" spans="1:1" x14ac:dyDescent="0.25">
      <c r="A2281" s="290"/>
    </row>
    <row r="2282" spans="1:1" x14ac:dyDescent="0.25">
      <c r="A2282" s="290"/>
    </row>
    <row r="2283" spans="1:1" x14ac:dyDescent="0.25">
      <c r="A2283" s="290"/>
    </row>
    <row r="2284" spans="1:1" x14ac:dyDescent="0.25">
      <c r="A2284" s="290"/>
    </row>
    <row r="2285" spans="1:1" x14ac:dyDescent="0.25">
      <c r="A2285" s="290"/>
    </row>
    <row r="2286" spans="1:1" x14ac:dyDescent="0.25">
      <c r="A2286" s="290"/>
    </row>
    <row r="2287" spans="1:1" x14ac:dyDescent="0.25">
      <c r="A2287" s="290"/>
    </row>
    <row r="2288" spans="1:1" x14ac:dyDescent="0.25">
      <c r="A2288" s="290"/>
    </row>
    <row r="2289" spans="1:1" x14ac:dyDescent="0.25">
      <c r="A2289" s="290"/>
    </row>
    <row r="2290" spans="1:1" x14ac:dyDescent="0.25">
      <c r="A2290" s="290"/>
    </row>
    <row r="2291" spans="1:1" x14ac:dyDescent="0.25">
      <c r="A2291" s="290"/>
    </row>
    <row r="2292" spans="1:1" x14ac:dyDescent="0.25">
      <c r="A2292" s="290"/>
    </row>
    <row r="2293" spans="1:1" x14ac:dyDescent="0.25">
      <c r="A2293" s="290"/>
    </row>
    <row r="2294" spans="1:1" x14ac:dyDescent="0.25">
      <c r="A2294" s="290"/>
    </row>
    <row r="2295" spans="1:1" x14ac:dyDescent="0.25">
      <c r="A2295" s="290"/>
    </row>
    <row r="2296" spans="1:1" x14ac:dyDescent="0.25">
      <c r="A2296" s="290"/>
    </row>
    <row r="2297" spans="1:1" x14ac:dyDescent="0.25">
      <c r="A2297" s="290"/>
    </row>
    <row r="2298" spans="1:1" x14ac:dyDescent="0.25">
      <c r="A2298" s="290"/>
    </row>
    <row r="2299" spans="1:1" x14ac:dyDescent="0.25">
      <c r="A2299" s="290"/>
    </row>
    <row r="2300" spans="1:1" x14ac:dyDescent="0.25">
      <c r="A2300" s="290"/>
    </row>
    <row r="2301" spans="1:1" x14ac:dyDescent="0.25">
      <c r="A2301" s="290"/>
    </row>
    <row r="2302" spans="1:1" x14ac:dyDescent="0.25">
      <c r="A2302" s="290"/>
    </row>
    <row r="2303" spans="1:1" x14ac:dyDescent="0.25">
      <c r="A2303" s="290"/>
    </row>
    <row r="2304" spans="1:1" x14ac:dyDescent="0.25">
      <c r="A2304" s="290"/>
    </row>
    <row r="2305" spans="1:1" x14ac:dyDescent="0.25">
      <c r="A2305" s="290"/>
    </row>
    <row r="2306" spans="1:1" x14ac:dyDescent="0.25">
      <c r="A2306" s="290"/>
    </row>
    <row r="2307" spans="1:1" x14ac:dyDescent="0.25">
      <c r="A2307" s="290"/>
    </row>
    <row r="2308" spans="1:1" x14ac:dyDescent="0.25">
      <c r="A2308" s="290"/>
    </row>
    <row r="2309" spans="1:1" x14ac:dyDescent="0.25">
      <c r="A2309" s="290"/>
    </row>
    <row r="2310" spans="1:1" x14ac:dyDescent="0.25">
      <c r="A2310" s="290"/>
    </row>
    <row r="2311" spans="1:1" x14ac:dyDescent="0.25">
      <c r="A2311" s="290"/>
    </row>
    <row r="2312" spans="1:1" x14ac:dyDescent="0.25">
      <c r="A2312" s="290"/>
    </row>
    <row r="2313" spans="1:1" x14ac:dyDescent="0.25">
      <c r="A2313" s="290"/>
    </row>
    <row r="2314" spans="1:1" x14ac:dyDescent="0.25">
      <c r="A2314" s="290"/>
    </row>
    <row r="2315" spans="1:1" x14ac:dyDescent="0.25">
      <c r="A2315" s="290"/>
    </row>
    <row r="2316" spans="1:1" x14ac:dyDescent="0.25">
      <c r="A2316" s="290"/>
    </row>
    <row r="2317" spans="1:1" x14ac:dyDescent="0.25">
      <c r="A2317" s="290"/>
    </row>
    <row r="2318" spans="1:1" x14ac:dyDescent="0.25">
      <c r="A2318" s="290"/>
    </row>
    <row r="2319" spans="1:1" x14ac:dyDescent="0.25">
      <c r="A2319" s="290"/>
    </row>
    <row r="2320" spans="1:1" x14ac:dyDescent="0.25">
      <c r="A2320" s="290"/>
    </row>
    <row r="2321" spans="1:1" x14ac:dyDescent="0.25">
      <c r="A2321" s="290"/>
    </row>
    <row r="2322" spans="1:1" x14ac:dyDescent="0.25">
      <c r="A2322" s="290"/>
    </row>
    <row r="2323" spans="1:1" x14ac:dyDescent="0.25">
      <c r="A2323" s="290"/>
    </row>
    <row r="2324" spans="1:1" x14ac:dyDescent="0.25">
      <c r="A2324" s="290"/>
    </row>
    <row r="2325" spans="1:1" x14ac:dyDescent="0.25">
      <c r="A2325" s="290"/>
    </row>
    <row r="2326" spans="1:1" x14ac:dyDescent="0.25">
      <c r="A2326" s="290"/>
    </row>
    <row r="2327" spans="1:1" x14ac:dyDescent="0.25">
      <c r="A2327" s="290"/>
    </row>
    <row r="2328" spans="1:1" x14ac:dyDescent="0.25">
      <c r="A2328" s="290"/>
    </row>
    <row r="2329" spans="1:1" x14ac:dyDescent="0.25">
      <c r="A2329" s="290"/>
    </row>
    <row r="2330" spans="1:1" x14ac:dyDescent="0.25">
      <c r="A2330" s="290"/>
    </row>
    <row r="2331" spans="1:1" x14ac:dyDescent="0.25">
      <c r="A2331" s="290"/>
    </row>
    <row r="2332" spans="1:1" x14ac:dyDescent="0.25">
      <c r="A2332" s="290"/>
    </row>
    <row r="2333" spans="1:1" x14ac:dyDescent="0.25">
      <c r="A2333" s="290"/>
    </row>
    <row r="2334" spans="1:1" x14ac:dyDescent="0.25">
      <c r="A2334" s="290"/>
    </row>
    <row r="2335" spans="1:1" x14ac:dyDescent="0.25">
      <c r="A2335" s="290"/>
    </row>
    <row r="2336" spans="1:1" x14ac:dyDescent="0.25">
      <c r="A2336" s="290"/>
    </row>
    <row r="2337" spans="1:1" x14ac:dyDescent="0.25">
      <c r="A2337" s="290"/>
    </row>
    <row r="2338" spans="1:1" x14ac:dyDescent="0.25">
      <c r="A2338" s="290"/>
    </row>
    <row r="2339" spans="1:1" x14ac:dyDescent="0.25">
      <c r="A2339" s="290"/>
    </row>
    <row r="2340" spans="1:1" x14ac:dyDescent="0.25">
      <c r="A2340" s="290"/>
    </row>
    <row r="2341" spans="1:1" x14ac:dyDescent="0.25">
      <c r="A2341" s="290"/>
    </row>
    <row r="2342" spans="1:1" x14ac:dyDescent="0.25">
      <c r="A2342" s="290"/>
    </row>
    <row r="2343" spans="1:1" x14ac:dyDescent="0.25">
      <c r="A2343" s="290"/>
    </row>
    <row r="2344" spans="1:1" x14ac:dyDescent="0.25">
      <c r="A2344" s="290"/>
    </row>
    <row r="2345" spans="1:1" x14ac:dyDescent="0.25">
      <c r="A2345" s="290"/>
    </row>
    <row r="2346" spans="1:1" x14ac:dyDescent="0.25">
      <c r="A2346" s="290"/>
    </row>
    <row r="2347" spans="1:1" x14ac:dyDescent="0.25">
      <c r="A2347" s="290"/>
    </row>
    <row r="2348" spans="1:1" x14ac:dyDescent="0.25">
      <c r="A2348" s="290"/>
    </row>
    <row r="2349" spans="1:1" x14ac:dyDescent="0.25">
      <c r="A2349" s="290"/>
    </row>
    <row r="2350" spans="1:1" x14ac:dyDescent="0.25">
      <c r="A2350" s="290"/>
    </row>
    <row r="2351" spans="1:1" x14ac:dyDescent="0.25">
      <c r="A2351" s="290"/>
    </row>
    <row r="2352" spans="1:1" x14ac:dyDescent="0.25">
      <c r="A2352" s="290"/>
    </row>
    <row r="2353" spans="1:1" x14ac:dyDescent="0.25">
      <c r="A2353" s="290"/>
    </row>
    <row r="2354" spans="1:1" x14ac:dyDescent="0.25">
      <c r="A2354" s="290"/>
    </row>
    <row r="2355" spans="1:1" x14ac:dyDescent="0.25">
      <c r="A2355" s="290"/>
    </row>
    <row r="2356" spans="1:1" x14ac:dyDescent="0.25">
      <c r="A2356" s="290"/>
    </row>
    <row r="2357" spans="1:1" x14ac:dyDescent="0.25">
      <c r="A2357" s="290"/>
    </row>
    <row r="2358" spans="1:1" x14ac:dyDescent="0.25">
      <c r="A2358" s="290"/>
    </row>
    <row r="2359" spans="1:1" x14ac:dyDescent="0.25">
      <c r="A2359" s="290"/>
    </row>
    <row r="2360" spans="1:1" x14ac:dyDescent="0.25">
      <c r="A2360" s="290"/>
    </row>
    <row r="2361" spans="1:1" x14ac:dyDescent="0.25">
      <c r="A2361" s="290"/>
    </row>
    <row r="2362" spans="1:1" x14ac:dyDescent="0.25">
      <c r="A2362" s="290"/>
    </row>
    <row r="2363" spans="1:1" x14ac:dyDescent="0.25">
      <c r="A2363" s="290"/>
    </row>
    <row r="2364" spans="1:1" x14ac:dyDescent="0.25">
      <c r="A2364" s="290"/>
    </row>
    <row r="2365" spans="1:1" x14ac:dyDescent="0.25">
      <c r="A2365" s="290"/>
    </row>
    <row r="2366" spans="1:1" x14ac:dyDescent="0.25">
      <c r="A2366" s="290"/>
    </row>
    <row r="2367" spans="1:1" x14ac:dyDescent="0.25">
      <c r="A2367" s="290"/>
    </row>
    <row r="2368" spans="1:1" x14ac:dyDescent="0.25">
      <c r="A2368" s="290"/>
    </row>
    <row r="2369" spans="1:1" x14ac:dyDescent="0.25">
      <c r="A2369" s="290"/>
    </row>
    <row r="2370" spans="1:1" x14ac:dyDescent="0.25">
      <c r="A2370" s="290"/>
    </row>
    <row r="2371" spans="1:1" x14ac:dyDescent="0.25">
      <c r="A2371" s="290"/>
    </row>
    <row r="2372" spans="1:1" x14ac:dyDescent="0.25">
      <c r="A2372" s="290"/>
    </row>
    <row r="2373" spans="1:1" x14ac:dyDescent="0.25">
      <c r="A2373" s="290"/>
    </row>
    <row r="2374" spans="1:1" x14ac:dyDescent="0.25">
      <c r="A2374" s="290"/>
    </row>
    <row r="2375" spans="1:1" x14ac:dyDescent="0.25">
      <c r="A2375" s="290"/>
    </row>
    <row r="2376" spans="1:1" x14ac:dyDescent="0.25">
      <c r="A2376" s="290"/>
    </row>
    <row r="2377" spans="1:1" x14ac:dyDescent="0.25">
      <c r="A2377" s="290"/>
    </row>
    <row r="2378" spans="1:1" x14ac:dyDescent="0.25">
      <c r="A2378" s="290"/>
    </row>
    <row r="2379" spans="1:1" x14ac:dyDescent="0.25">
      <c r="A2379" s="290"/>
    </row>
    <row r="2380" spans="1:1" x14ac:dyDescent="0.25">
      <c r="A2380" s="290"/>
    </row>
    <row r="2381" spans="1:1" x14ac:dyDescent="0.25">
      <c r="A2381" s="290"/>
    </row>
    <row r="2382" spans="1:1" x14ac:dyDescent="0.25">
      <c r="A2382" s="290"/>
    </row>
    <row r="2383" spans="1:1" x14ac:dyDescent="0.25">
      <c r="A2383" s="290"/>
    </row>
    <row r="2384" spans="1:1" x14ac:dyDescent="0.25">
      <c r="A2384" s="290"/>
    </row>
    <row r="2385" spans="1:1" x14ac:dyDescent="0.25">
      <c r="A2385" s="290"/>
    </row>
    <row r="2386" spans="1:1" x14ac:dyDescent="0.25">
      <c r="A2386" s="290"/>
    </row>
    <row r="2387" spans="1:1" x14ac:dyDescent="0.25">
      <c r="A2387" s="290"/>
    </row>
    <row r="2388" spans="1:1" x14ac:dyDescent="0.25">
      <c r="A2388" s="290"/>
    </row>
    <row r="2389" spans="1:1" x14ac:dyDescent="0.25">
      <c r="A2389" s="290"/>
    </row>
    <row r="2390" spans="1:1" x14ac:dyDescent="0.25">
      <c r="A2390" s="290"/>
    </row>
    <row r="2391" spans="1:1" x14ac:dyDescent="0.25">
      <c r="A2391" s="290"/>
    </row>
    <row r="2392" spans="1:1" x14ac:dyDescent="0.25">
      <c r="A2392" s="290"/>
    </row>
    <row r="2393" spans="1:1" x14ac:dyDescent="0.25">
      <c r="A2393" s="290"/>
    </row>
    <row r="2394" spans="1:1" x14ac:dyDescent="0.25">
      <c r="A2394" s="290"/>
    </row>
    <row r="2395" spans="1:1" x14ac:dyDescent="0.25">
      <c r="A2395" s="290"/>
    </row>
    <row r="2396" spans="1:1" x14ac:dyDescent="0.25">
      <c r="A2396" s="290"/>
    </row>
    <row r="2397" spans="1:1" x14ac:dyDescent="0.25">
      <c r="A2397" s="290"/>
    </row>
    <row r="2398" spans="1:1" x14ac:dyDescent="0.25">
      <c r="A2398" s="290"/>
    </row>
    <row r="2399" spans="1:1" x14ac:dyDescent="0.25">
      <c r="A2399" s="290"/>
    </row>
    <row r="2400" spans="1:1" x14ac:dyDescent="0.25">
      <c r="A2400" s="290"/>
    </row>
    <row r="2401" spans="1:1" x14ac:dyDescent="0.25">
      <c r="A2401" s="290"/>
    </row>
    <row r="2402" spans="1:1" x14ac:dyDescent="0.25">
      <c r="A2402" s="290"/>
    </row>
    <row r="2403" spans="1:1" x14ac:dyDescent="0.25">
      <c r="A2403" s="290"/>
    </row>
    <row r="2404" spans="1:1" x14ac:dyDescent="0.25">
      <c r="A2404" s="290"/>
    </row>
    <row r="2405" spans="1:1" x14ac:dyDescent="0.25">
      <c r="A2405" s="290"/>
    </row>
    <row r="2406" spans="1:1" x14ac:dyDescent="0.25">
      <c r="A2406" s="290"/>
    </row>
    <row r="2407" spans="1:1" x14ac:dyDescent="0.25">
      <c r="A2407" s="290"/>
    </row>
    <row r="2408" spans="1:1" x14ac:dyDescent="0.25">
      <c r="A2408" s="290"/>
    </row>
    <row r="2409" spans="1:1" x14ac:dyDescent="0.25">
      <c r="A2409" s="290"/>
    </row>
    <row r="2410" spans="1:1" x14ac:dyDescent="0.25">
      <c r="A2410" s="290"/>
    </row>
    <row r="2411" spans="1:1" x14ac:dyDescent="0.25">
      <c r="A2411" s="290"/>
    </row>
    <row r="2412" spans="1:1" x14ac:dyDescent="0.25">
      <c r="A2412" s="290"/>
    </row>
    <row r="2413" spans="1:1" x14ac:dyDescent="0.25">
      <c r="A2413" s="290"/>
    </row>
    <row r="2414" spans="1:1" x14ac:dyDescent="0.25">
      <c r="A2414" s="290"/>
    </row>
    <row r="2415" spans="1:1" x14ac:dyDescent="0.25">
      <c r="A2415" s="290"/>
    </row>
    <row r="2416" spans="1:1" x14ac:dyDescent="0.25">
      <c r="A2416" s="290"/>
    </row>
    <row r="2417" spans="1:1" x14ac:dyDescent="0.25">
      <c r="A2417" s="290"/>
    </row>
    <row r="2418" spans="1:1" x14ac:dyDescent="0.25">
      <c r="A2418" s="290"/>
    </row>
    <row r="2419" spans="1:1" x14ac:dyDescent="0.25">
      <c r="A2419" s="290"/>
    </row>
    <row r="2420" spans="1:1" x14ac:dyDescent="0.25">
      <c r="A2420" s="290"/>
    </row>
    <row r="2421" spans="1:1" x14ac:dyDescent="0.25">
      <c r="A2421" s="290"/>
    </row>
    <row r="2422" spans="1:1" x14ac:dyDescent="0.25">
      <c r="A2422" s="290"/>
    </row>
    <row r="2423" spans="1:1" x14ac:dyDescent="0.25">
      <c r="A2423" s="290"/>
    </row>
    <row r="2424" spans="1:1" x14ac:dyDescent="0.25">
      <c r="A2424" s="290"/>
    </row>
    <row r="2425" spans="1:1" x14ac:dyDescent="0.25">
      <c r="A2425" s="290"/>
    </row>
    <row r="2426" spans="1:1" x14ac:dyDescent="0.25">
      <c r="A2426" s="290"/>
    </row>
    <row r="2427" spans="1:1" x14ac:dyDescent="0.25">
      <c r="A2427" s="290"/>
    </row>
    <row r="2428" spans="1:1" x14ac:dyDescent="0.25">
      <c r="A2428" s="290"/>
    </row>
    <row r="2429" spans="1:1" x14ac:dyDescent="0.25">
      <c r="A2429" s="290"/>
    </row>
    <row r="2430" spans="1:1" x14ac:dyDescent="0.25">
      <c r="A2430" s="290"/>
    </row>
    <row r="2431" spans="1:1" x14ac:dyDescent="0.25">
      <c r="A2431" s="290"/>
    </row>
    <row r="2432" spans="1:1" x14ac:dyDescent="0.25">
      <c r="A2432" s="290"/>
    </row>
    <row r="2433" spans="1:1" x14ac:dyDescent="0.25">
      <c r="A2433" s="290"/>
    </row>
    <row r="2434" spans="1:1" x14ac:dyDescent="0.25">
      <c r="A2434" s="290"/>
    </row>
    <row r="2435" spans="1:1" x14ac:dyDescent="0.25">
      <c r="A2435" s="290"/>
    </row>
    <row r="2436" spans="1:1" x14ac:dyDescent="0.25">
      <c r="A2436" s="290"/>
    </row>
    <row r="2437" spans="1:1" x14ac:dyDescent="0.25">
      <c r="A2437" s="290"/>
    </row>
    <row r="2438" spans="1:1" x14ac:dyDescent="0.25">
      <c r="A2438" s="290"/>
    </row>
    <row r="2439" spans="1:1" x14ac:dyDescent="0.25">
      <c r="A2439" s="290"/>
    </row>
    <row r="2440" spans="1:1" x14ac:dyDescent="0.25">
      <c r="A2440" s="290"/>
    </row>
    <row r="2441" spans="1:1" x14ac:dyDescent="0.25">
      <c r="A2441" s="290"/>
    </row>
    <row r="2442" spans="1:1" x14ac:dyDescent="0.25">
      <c r="A2442" s="290"/>
    </row>
    <row r="2443" spans="1:1" x14ac:dyDescent="0.25">
      <c r="A2443" s="290"/>
    </row>
    <row r="2444" spans="1:1" x14ac:dyDescent="0.25">
      <c r="A2444" s="290"/>
    </row>
    <row r="2445" spans="1:1" x14ac:dyDescent="0.25">
      <c r="A2445" s="290"/>
    </row>
    <row r="2446" spans="1:1" x14ac:dyDescent="0.25">
      <c r="A2446" s="290"/>
    </row>
    <row r="2447" spans="1:1" x14ac:dyDescent="0.25">
      <c r="A2447" s="290"/>
    </row>
    <row r="2448" spans="1:1" x14ac:dyDescent="0.25">
      <c r="A2448" s="290"/>
    </row>
    <row r="2449" spans="1:1" x14ac:dyDescent="0.25">
      <c r="A2449" s="290"/>
    </row>
    <row r="2450" spans="1:1" x14ac:dyDescent="0.25">
      <c r="A2450" s="290"/>
    </row>
    <row r="2451" spans="1:1" x14ac:dyDescent="0.25">
      <c r="A2451" s="290"/>
    </row>
    <row r="2452" spans="1:1" x14ac:dyDescent="0.25">
      <c r="A2452" s="290"/>
    </row>
    <row r="2453" spans="1:1" x14ac:dyDescent="0.25">
      <c r="A2453" s="290"/>
    </row>
    <row r="2454" spans="1:1" x14ac:dyDescent="0.25">
      <c r="A2454" s="290"/>
    </row>
    <row r="2455" spans="1:1" x14ac:dyDescent="0.25">
      <c r="A2455" s="290"/>
    </row>
    <row r="2456" spans="1:1" x14ac:dyDescent="0.25">
      <c r="A2456" s="290"/>
    </row>
    <row r="2457" spans="1:1" x14ac:dyDescent="0.25">
      <c r="A2457" s="290"/>
    </row>
    <row r="2458" spans="1:1" x14ac:dyDescent="0.25">
      <c r="A2458" s="290"/>
    </row>
    <row r="2459" spans="1:1" x14ac:dyDescent="0.25">
      <c r="A2459" s="290"/>
    </row>
    <row r="2460" spans="1:1" x14ac:dyDescent="0.25">
      <c r="A2460" s="290"/>
    </row>
    <row r="2461" spans="1:1" x14ac:dyDescent="0.25">
      <c r="A2461" s="290"/>
    </row>
    <row r="2462" spans="1:1" x14ac:dyDescent="0.25">
      <c r="A2462" s="290"/>
    </row>
    <row r="2463" spans="1:1" x14ac:dyDescent="0.25">
      <c r="A2463" s="290"/>
    </row>
    <row r="2464" spans="1:1" x14ac:dyDescent="0.25">
      <c r="A2464" s="290"/>
    </row>
    <row r="2465" spans="1:1" x14ac:dyDescent="0.25">
      <c r="A2465" s="290"/>
    </row>
    <row r="2466" spans="1:1" x14ac:dyDescent="0.25">
      <c r="A2466" s="290"/>
    </row>
    <row r="2467" spans="1:1" x14ac:dyDescent="0.25">
      <c r="A2467" s="290"/>
    </row>
    <row r="2468" spans="1:1" x14ac:dyDescent="0.25">
      <c r="A2468" s="290"/>
    </row>
    <row r="2469" spans="1:1" x14ac:dyDescent="0.25">
      <c r="A2469" s="290"/>
    </row>
    <row r="2470" spans="1:1" x14ac:dyDescent="0.25">
      <c r="A2470" s="290"/>
    </row>
    <row r="2471" spans="1:1" x14ac:dyDescent="0.25">
      <c r="A2471" s="290"/>
    </row>
    <row r="2472" spans="1:1" x14ac:dyDescent="0.25">
      <c r="A2472" s="290"/>
    </row>
    <row r="2473" spans="1:1" x14ac:dyDescent="0.25">
      <c r="A2473" s="290"/>
    </row>
    <row r="2474" spans="1:1" x14ac:dyDescent="0.25">
      <c r="A2474" s="290"/>
    </row>
    <row r="2475" spans="1:1" x14ac:dyDescent="0.25">
      <c r="A2475" s="290"/>
    </row>
    <row r="2476" spans="1:1" x14ac:dyDescent="0.25">
      <c r="A2476" s="290"/>
    </row>
    <row r="2477" spans="1:1" x14ac:dyDescent="0.25">
      <c r="A2477" s="290"/>
    </row>
    <row r="2478" spans="1:1" x14ac:dyDescent="0.25">
      <c r="A2478" s="290"/>
    </row>
    <row r="2479" spans="1:1" x14ac:dyDescent="0.25">
      <c r="A2479" s="290"/>
    </row>
    <row r="2480" spans="1:1" x14ac:dyDescent="0.25">
      <c r="A2480" s="290"/>
    </row>
    <row r="2481" spans="1:1" x14ac:dyDescent="0.25">
      <c r="A2481" s="290"/>
    </row>
    <row r="2482" spans="1:1" x14ac:dyDescent="0.25">
      <c r="A2482" s="290"/>
    </row>
    <row r="2483" spans="1:1" x14ac:dyDescent="0.25">
      <c r="A2483" s="290"/>
    </row>
    <row r="2484" spans="1:1" x14ac:dyDescent="0.25">
      <c r="A2484" s="290"/>
    </row>
    <row r="2485" spans="1:1" x14ac:dyDescent="0.25">
      <c r="A2485" s="290"/>
    </row>
    <row r="2486" spans="1:1" x14ac:dyDescent="0.25">
      <c r="A2486" s="290"/>
    </row>
    <row r="2487" spans="1:1" x14ac:dyDescent="0.25">
      <c r="A2487" s="290"/>
    </row>
    <row r="2488" spans="1:1" x14ac:dyDescent="0.25">
      <c r="A2488" s="290"/>
    </row>
    <row r="2489" spans="1:1" x14ac:dyDescent="0.25">
      <c r="A2489" s="290"/>
    </row>
    <row r="2490" spans="1:1" x14ac:dyDescent="0.25">
      <c r="A2490" s="290"/>
    </row>
    <row r="2491" spans="1:1" x14ac:dyDescent="0.25">
      <c r="A2491" s="290"/>
    </row>
    <row r="2492" spans="1:1" x14ac:dyDescent="0.25">
      <c r="A2492" s="290"/>
    </row>
    <row r="2493" spans="1:1" x14ac:dyDescent="0.25">
      <c r="A2493" s="290"/>
    </row>
    <row r="2494" spans="1:1" x14ac:dyDescent="0.25">
      <c r="A2494" s="290"/>
    </row>
    <row r="2495" spans="1:1" x14ac:dyDescent="0.25">
      <c r="A2495" s="290"/>
    </row>
    <row r="2496" spans="1:1" x14ac:dyDescent="0.25">
      <c r="A2496" s="290"/>
    </row>
    <row r="2497" spans="1:1" x14ac:dyDescent="0.25">
      <c r="A2497" s="290"/>
    </row>
    <row r="2498" spans="1:1" x14ac:dyDescent="0.25">
      <c r="A2498" s="290"/>
    </row>
    <row r="2499" spans="1:1" x14ac:dyDescent="0.25">
      <c r="A2499" s="290"/>
    </row>
    <row r="2500" spans="1:1" x14ac:dyDescent="0.25">
      <c r="A2500" s="290"/>
    </row>
    <row r="2501" spans="1:1" x14ac:dyDescent="0.25">
      <c r="A2501" s="290"/>
    </row>
    <row r="2502" spans="1:1" x14ac:dyDescent="0.25">
      <c r="A2502" s="290"/>
    </row>
    <row r="2503" spans="1:1" x14ac:dyDescent="0.25">
      <c r="A2503" s="290"/>
    </row>
    <row r="2504" spans="1:1" x14ac:dyDescent="0.25">
      <c r="A2504" s="290"/>
    </row>
    <row r="2505" spans="1:1" x14ac:dyDescent="0.25">
      <c r="A2505" s="290"/>
    </row>
    <row r="2506" spans="1:1" x14ac:dyDescent="0.25">
      <c r="A2506" s="290"/>
    </row>
    <row r="2507" spans="1:1" x14ac:dyDescent="0.25">
      <c r="A2507" s="290"/>
    </row>
    <row r="2508" spans="1:1" x14ac:dyDescent="0.25">
      <c r="A2508" s="290"/>
    </row>
    <row r="2509" spans="1:1" x14ac:dyDescent="0.25">
      <c r="A2509" s="290"/>
    </row>
    <row r="2510" spans="1:1" x14ac:dyDescent="0.25">
      <c r="A2510" s="290"/>
    </row>
    <row r="2511" spans="1:1" x14ac:dyDescent="0.25">
      <c r="A2511" s="290"/>
    </row>
    <row r="2512" spans="1:1" x14ac:dyDescent="0.25">
      <c r="A2512" s="290"/>
    </row>
    <row r="2513" spans="1:1" x14ac:dyDescent="0.25">
      <c r="A2513" s="290"/>
    </row>
    <row r="2514" spans="1:1" x14ac:dyDescent="0.25">
      <c r="A2514" s="290"/>
    </row>
    <row r="2515" spans="1:1" x14ac:dyDescent="0.25">
      <c r="A2515" s="290"/>
    </row>
    <row r="2516" spans="1:1" x14ac:dyDescent="0.25">
      <c r="A2516" s="290"/>
    </row>
    <row r="2517" spans="1:1" x14ac:dyDescent="0.25">
      <c r="A2517" s="290"/>
    </row>
    <row r="2518" spans="1:1" x14ac:dyDescent="0.25">
      <c r="A2518" s="290"/>
    </row>
    <row r="2519" spans="1:1" x14ac:dyDescent="0.25">
      <c r="A2519" s="290"/>
    </row>
    <row r="2520" spans="1:1" x14ac:dyDescent="0.25">
      <c r="A2520" s="290"/>
    </row>
    <row r="2521" spans="1:1" x14ac:dyDescent="0.25">
      <c r="A2521" s="290"/>
    </row>
    <row r="2522" spans="1:1" x14ac:dyDescent="0.25">
      <c r="A2522" s="290"/>
    </row>
    <row r="2523" spans="1:1" x14ac:dyDescent="0.25">
      <c r="A2523" s="290"/>
    </row>
    <row r="2524" spans="1:1" x14ac:dyDescent="0.25">
      <c r="A2524" s="290"/>
    </row>
    <row r="2525" spans="1:1" x14ac:dyDescent="0.25">
      <c r="A2525" s="290"/>
    </row>
    <row r="2526" spans="1:1" x14ac:dyDescent="0.25">
      <c r="A2526" s="290"/>
    </row>
    <row r="2527" spans="1:1" x14ac:dyDescent="0.25">
      <c r="A2527" s="290"/>
    </row>
    <row r="2528" spans="1:1" x14ac:dyDescent="0.25">
      <c r="A2528" s="290"/>
    </row>
    <row r="2529" spans="1:1" x14ac:dyDescent="0.25">
      <c r="A2529" s="290"/>
    </row>
    <row r="2530" spans="1:1" x14ac:dyDescent="0.25">
      <c r="A2530" s="290"/>
    </row>
    <row r="2531" spans="1:1" x14ac:dyDescent="0.25">
      <c r="A2531" s="290"/>
    </row>
    <row r="2532" spans="1:1" x14ac:dyDescent="0.25">
      <c r="A2532" s="290"/>
    </row>
    <row r="2533" spans="1:1" x14ac:dyDescent="0.25">
      <c r="A2533" s="290"/>
    </row>
    <row r="2534" spans="1:1" x14ac:dyDescent="0.25">
      <c r="A2534" s="290"/>
    </row>
    <row r="2535" spans="1:1" x14ac:dyDescent="0.25">
      <c r="A2535" s="290"/>
    </row>
    <row r="2536" spans="1:1" x14ac:dyDescent="0.25">
      <c r="A2536" s="290"/>
    </row>
    <row r="2537" spans="1:1" x14ac:dyDescent="0.25">
      <c r="A2537" s="290"/>
    </row>
    <row r="2538" spans="1:1" x14ac:dyDescent="0.25">
      <c r="A2538" s="290"/>
    </row>
    <row r="2539" spans="1:1" x14ac:dyDescent="0.25">
      <c r="A2539" s="290"/>
    </row>
    <row r="2540" spans="1:1" x14ac:dyDescent="0.25">
      <c r="A2540" s="290"/>
    </row>
    <row r="2541" spans="1:1" x14ac:dyDescent="0.25">
      <c r="A2541" s="290"/>
    </row>
    <row r="2542" spans="1:1" x14ac:dyDescent="0.25">
      <c r="A2542" s="290"/>
    </row>
    <row r="2543" spans="1:1" x14ac:dyDescent="0.25">
      <c r="A2543" s="290"/>
    </row>
    <row r="2544" spans="1:1" x14ac:dyDescent="0.25">
      <c r="A2544" s="290"/>
    </row>
    <row r="2545" spans="1:1" x14ac:dyDescent="0.25">
      <c r="A2545" s="290"/>
    </row>
    <row r="2546" spans="1:1" x14ac:dyDescent="0.25">
      <c r="A2546" s="290"/>
    </row>
    <row r="2547" spans="1:1" x14ac:dyDescent="0.25">
      <c r="A2547" s="290"/>
    </row>
    <row r="2548" spans="1:1" x14ac:dyDescent="0.25">
      <c r="A2548" s="290"/>
    </row>
    <row r="2549" spans="1:1" x14ac:dyDescent="0.25">
      <c r="A2549" s="290"/>
    </row>
    <row r="2550" spans="1:1" x14ac:dyDescent="0.25">
      <c r="A2550" s="290"/>
    </row>
    <row r="2551" spans="1:1" x14ac:dyDescent="0.25">
      <c r="A2551" s="290"/>
    </row>
    <row r="2552" spans="1:1" x14ac:dyDescent="0.25">
      <c r="A2552" s="290"/>
    </row>
    <row r="2553" spans="1:1" x14ac:dyDescent="0.25">
      <c r="A2553" s="290"/>
    </row>
    <row r="2554" spans="1:1" x14ac:dyDescent="0.25">
      <c r="A2554" s="290"/>
    </row>
    <row r="2555" spans="1:1" x14ac:dyDescent="0.25">
      <c r="A2555" s="290"/>
    </row>
    <row r="2556" spans="1:1" x14ac:dyDescent="0.25">
      <c r="A2556" s="290"/>
    </row>
    <row r="2557" spans="1:1" x14ac:dyDescent="0.25">
      <c r="A2557" s="290"/>
    </row>
    <row r="2558" spans="1:1" x14ac:dyDescent="0.25">
      <c r="A2558" s="290"/>
    </row>
    <row r="2559" spans="1:1" x14ac:dyDescent="0.25">
      <c r="A2559" s="290"/>
    </row>
    <row r="2560" spans="1:1" x14ac:dyDescent="0.25">
      <c r="A2560" s="290"/>
    </row>
    <row r="2561" spans="1:1" x14ac:dyDescent="0.25">
      <c r="A2561" s="290"/>
    </row>
    <row r="2562" spans="1:1" x14ac:dyDescent="0.25">
      <c r="A2562" s="290"/>
    </row>
    <row r="2563" spans="1:1" x14ac:dyDescent="0.25">
      <c r="A2563" s="290"/>
    </row>
    <row r="2564" spans="1:1" x14ac:dyDescent="0.25">
      <c r="A2564" s="290"/>
    </row>
    <row r="2565" spans="1:1" x14ac:dyDescent="0.25">
      <c r="A2565" s="290"/>
    </row>
    <row r="2566" spans="1:1" x14ac:dyDescent="0.25">
      <c r="A2566" s="290"/>
    </row>
    <row r="2567" spans="1:1" x14ac:dyDescent="0.25">
      <c r="A2567" s="290"/>
    </row>
    <row r="2568" spans="1:1" x14ac:dyDescent="0.25">
      <c r="A2568" s="290"/>
    </row>
    <row r="2569" spans="1:1" x14ac:dyDescent="0.25">
      <c r="A2569" s="290"/>
    </row>
    <row r="2570" spans="1:1" x14ac:dyDescent="0.25">
      <c r="A2570" s="290"/>
    </row>
    <row r="2571" spans="1:1" x14ac:dyDescent="0.25">
      <c r="A2571" s="290"/>
    </row>
    <row r="2572" spans="1:1" x14ac:dyDescent="0.25">
      <c r="A2572" s="290"/>
    </row>
    <row r="2573" spans="1:1" x14ac:dyDescent="0.25">
      <c r="A2573" s="290"/>
    </row>
    <row r="2574" spans="1:1" x14ac:dyDescent="0.25">
      <c r="A2574" s="290"/>
    </row>
    <row r="2575" spans="1:1" x14ac:dyDescent="0.25">
      <c r="A2575" s="290"/>
    </row>
    <row r="2576" spans="1:1" x14ac:dyDescent="0.25">
      <c r="A2576" s="290"/>
    </row>
    <row r="2577" spans="1:1" x14ac:dyDescent="0.25">
      <c r="A2577" s="290"/>
    </row>
    <row r="2578" spans="1:1" x14ac:dyDescent="0.25">
      <c r="A2578" s="290"/>
    </row>
    <row r="2579" spans="1:1" x14ac:dyDescent="0.25">
      <c r="A2579" s="290"/>
    </row>
    <row r="2580" spans="1:1" x14ac:dyDescent="0.25">
      <c r="A2580" s="290"/>
    </row>
    <row r="2581" spans="1:1" x14ac:dyDescent="0.25">
      <c r="A2581" s="290"/>
    </row>
    <row r="2582" spans="1:1" x14ac:dyDescent="0.25">
      <c r="A2582" s="290"/>
    </row>
    <row r="2583" spans="1:1" x14ac:dyDescent="0.25">
      <c r="A2583" s="290"/>
    </row>
    <row r="2584" spans="1:1" x14ac:dyDescent="0.25">
      <c r="A2584" s="290"/>
    </row>
    <row r="2585" spans="1:1" x14ac:dyDescent="0.25">
      <c r="A2585" s="290"/>
    </row>
    <row r="2586" spans="1:1" x14ac:dyDescent="0.25">
      <c r="A2586" s="290"/>
    </row>
    <row r="2587" spans="1:1" x14ac:dyDescent="0.25">
      <c r="A2587" s="290"/>
    </row>
    <row r="2588" spans="1:1" x14ac:dyDescent="0.25">
      <c r="A2588" s="290"/>
    </row>
    <row r="2589" spans="1:1" x14ac:dyDescent="0.25">
      <c r="A2589" s="290"/>
    </row>
    <row r="2590" spans="1:1" x14ac:dyDescent="0.25">
      <c r="A2590" s="290"/>
    </row>
    <row r="2591" spans="1:1" x14ac:dyDescent="0.25">
      <c r="A2591" s="290"/>
    </row>
    <row r="2592" spans="1:1" x14ac:dyDescent="0.25">
      <c r="A2592" s="290"/>
    </row>
    <row r="2593" spans="1:1" x14ac:dyDescent="0.25">
      <c r="A2593" s="290"/>
    </row>
    <row r="2594" spans="1:1" x14ac:dyDescent="0.25">
      <c r="A2594" s="290"/>
    </row>
    <row r="2595" spans="1:1" x14ac:dyDescent="0.25">
      <c r="A2595" s="290"/>
    </row>
    <row r="2596" spans="1:1" x14ac:dyDescent="0.25">
      <c r="A2596" s="290"/>
    </row>
    <row r="2597" spans="1:1" x14ac:dyDescent="0.25">
      <c r="A2597" s="290"/>
    </row>
    <row r="2598" spans="1:1" x14ac:dyDescent="0.25">
      <c r="A2598" s="290"/>
    </row>
    <row r="2599" spans="1:1" x14ac:dyDescent="0.25">
      <c r="A2599" s="290"/>
    </row>
    <row r="2600" spans="1:1" x14ac:dyDescent="0.25">
      <c r="A2600" s="290"/>
    </row>
    <row r="2601" spans="1:1" x14ac:dyDescent="0.25">
      <c r="A2601" s="290"/>
    </row>
    <row r="2602" spans="1:1" x14ac:dyDescent="0.25">
      <c r="A2602" s="290"/>
    </row>
    <row r="2603" spans="1:1" x14ac:dyDescent="0.25">
      <c r="A2603" s="290"/>
    </row>
    <row r="2604" spans="1:1" x14ac:dyDescent="0.25">
      <c r="A2604" s="290"/>
    </row>
    <row r="2605" spans="1:1" x14ac:dyDescent="0.25">
      <c r="A2605" s="290"/>
    </row>
    <row r="2606" spans="1:1" x14ac:dyDescent="0.25">
      <c r="A2606" s="290"/>
    </row>
    <row r="2607" spans="1:1" x14ac:dyDescent="0.25">
      <c r="A2607" s="290"/>
    </row>
    <row r="2608" spans="1:1" x14ac:dyDescent="0.25">
      <c r="A2608" s="290"/>
    </row>
    <row r="2609" spans="1:1" x14ac:dyDescent="0.25">
      <c r="A2609" s="290"/>
    </row>
    <row r="2610" spans="1:1" x14ac:dyDescent="0.25">
      <c r="A2610" s="290"/>
    </row>
    <row r="2611" spans="1:1" x14ac:dyDescent="0.25">
      <c r="A2611" s="290"/>
    </row>
    <row r="2612" spans="1:1" x14ac:dyDescent="0.25">
      <c r="A2612" s="290"/>
    </row>
    <row r="2613" spans="1:1" x14ac:dyDescent="0.25">
      <c r="A2613" s="290"/>
    </row>
    <row r="2614" spans="1:1" x14ac:dyDescent="0.25">
      <c r="A2614" s="290"/>
    </row>
    <row r="2615" spans="1:1" x14ac:dyDescent="0.25">
      <c r="A2615" s="290"/>
    </row>
    <row r="2616" spans="1:1" x14ac:dyDescent="0.25">
      <c r="A2616" s="290"/>
    </row>
    <row r="2617" spans="1:1" x14ac:dyDescent="0.25">
      <c r="A2617" s="290"/>
    </row>
    <row r="2618" spans="1:1" x14ac:dyDescent="0.25">
      <c r="A2618" s="290"/>
    </row>
    <row r="2619" spans="1:1" x14ac:dyDescent="0.25">
      <c r="A2619" s="290"/>
    </row>
    <row r="2620" spans="1:1" x14ac:dyDescent="0.25">
      <c r="A2620" s="290"/>
    </row>
    <row r="2621" spans="1:1" x14ac:dyDescent="0.25">
      <c r="A2621" s="290"/>
    </row>
    <row r="2622" spans="1:1" x14ac:dyDescent="0.25">
      <c r="A2622" s="290"/>
    </row>
    <row r="2623" spans="1:1" x14ac:dyDescent="0.25">
      <c r="A2623" s="290"/>
    </row>
    <row r="2624" spans="1:1" x14ac:dyDescent="0.25">
      <c r="A2624" s="290"/>
    </row>
    <row r="2625" spans="1:1" x14ac:dyDescent="0.25">
      <c r="A2625" s="290"/>
    </row>
    <row r="2626" spans="1:1" x14ac:dyDescent="0.25">
      <c r="A2626" s="290"/>
    </row>
    <row r="2627" spans="1:1" x14ac:dyDescent="0.25">
      <c r="A2627" s="290"/>
    </row>
    <row r="2628" spans="1:1" x14ac:dyDescent="0.25">
      <c r="A2628" s="290"/>
    </row>
    <row r="2629" spans="1:1" x14ac:dyDescent="0.25">
      <c r="A2629" s="290"/>
    </row>
    <row r="2630" spans="1:1" x14ac:dyDescent="0.25">
      <c r="A2630" s="290"/>
    </row>
    <row r="2631" spans="1:1" x14ac:dyDescent="0.25">
      <c r="A2631" s="290"/>
    </row>
    <row r="2632" spans="1:1" x14ac:dyDescent="0.25">
      <c r="A2632" s="290"/>
    </row>
    <row r="2633" spans="1:1" x14ac:dyDescent="0.25">
      <c r="A2633" s="290"/>
    </row>
    <row r="2634" spans="1:1" x14ac:dyDescent="0.25">
      <c r="A2634" s="290"/>
    </row>
    <row r="2635" spans="1:1" x14ac:dyDescent="0.25">
      <c r="A2635" s="290"/>
    </row>
    <row r="2636" spans="1:1" x14ac:dyDescent="0.25">
      <c r="A2636" s="290"/>
    </row>
    <row r="2637" spans="1:1" x14ac:dyDescent="0.25">
      <c r="A2637" s="290"/>
    </row>
    <row r="2638" spans="1:1" x14ac:dyDescent="0.25">
      <c r="A2638" s="290"/>
    </row>
    <row r="2639" spans="1:1" x14ac:dyDescent="0.25">
      <c r="A2639" s="290"/>
    </row>
    <row r="2640" spans="1:1" x14ac:dyDescent="0.25">
      <c r="A2640" s="290"/>
    </row>
    <row r="2641" spans="1:1" x14ac:dyDescent="0.25">
      <c r="A2641" s="290"/>
    </row>
    <row r="2642" spans="1:1" x14ac:dyDescent="0.25">
      <c r="A2642" s="290"/>
    </row>
    <row r="2643" spans="1:1" x14ac:dyDescent="0.25">
      <c r="A2643" s="290"/>
    </row>
    <row r="2644" spans="1:1" x14ac:dyDescent="0.25">
      <c r="A2644" s="290"/>
    </row>
    <row r="2645" spans="1:1" x14ac:dyDescent="0.25">
      <c r="A2645" s="290"/>
    </row>
    <row r="2646" spans="1:1" x14ac:dyDescent="0.25">
      <c r="A2646" s="290"/>
    </row>
    <row r="2647" spans="1:1" x14ac:dyDescent="0.25">
      <c r="A2647" s="290"/>
    </row>
    <row r="2648" spans="1:1" x14ac:dyDescent="0.25">
      <c r="A2648" s="290"/>
    </row>
    <row r="2649" spans="1:1" x14ac:dyDescent="0.25">
      <c r="A2649" s="290"/>
    </row>
    <row r="2650" spans="1:1" x14ac:dyDescent="0.25">
      <c r="A2650" s="290"/>
    </row>
    <row r="2651" spans="1:1" x14ac:dyDescent="0.25">
      <c r="A2651" s="290"/>
    </row>
    <row r="2652" spans="1:1" x14ac:dyDescent="0.25">
      <c r="A2652" s="290"/>
    </row>
    <row r="2653" spans="1:1" x14ac:dyDescent="0.25">
      <c r="A2653" s="290"/>
    </row>
    <row r="2654" spans="1:1" x14ac:dyDescent="0.25">
      <c r="A2654" s="290"/>
    </row>
    <row r="2655" spans="1:1" x14ac:dyDescent="0.25">
      <c r="A2655" s="290"/>
    </row>
    <row r="2656" spans="1:1" x14ac:dyDescent="0.25">
      <c r="A2656" s="290"/>
    </row>
    <row r="2657" spans="1:1" x14ac:dyDescent="0.25">
      <c r="A2657" s="290"/>
    </row>
    <row r="2658" spans="1:1" x14ac:dyDescent="0.25">
      <c r="A2658" s="290"/>
    </row>
    <row r="2659" spans="1:1" x14ac:dyDescent="0.25">
      <c r="A2659" s="290"/>
    </row>
    <row r="2660" spans="1:1" x14ac:dyDescent="0.25">
      <c r="A2660" s="290"/>
    </row>
    <row r="2661" spans="1:1" x14ac:dyDescent="0.25">
      <c r="A2661" s="290"/>
    </row>
    <row r="2662" spans="1:1" x14ac:dyDescent="0.25">
      <c r="A2662" s="290"/>
    </row>
    <row r="2663" spans="1:1" x14ac:dyDescent="0.25">
      <c r="A2663" s="290"/>
    </row>
    <row r="2664" spans="1:1" x14ac:dyDescent="0.25">
      <c r="A2664" s="290"/>
    </row>
    <row r="2665" spans="1:1" x14ac:dyDescent="0.25">
      <c r="A2665" s="290"/>
    </row>
    <row r="2666" spans="1:1" x14ac:dyDescent="0.25">
      <c r="A2666" s="290"/>
    </row>
    <row r="2667" spans="1:1" x14ac:dyDescent="0.25">
      <c r="A2667" s="290"/>
    </row>
    <row r="2668" spans="1:1" x14ac:dyDescent="0.25">
      <c r="A2668" s="290"/>
    </row>
    <row r="2669" spans="1:1" x14ac:dyDescent="0.25">
      <c r="A2669" s="290"/>
    </row>
    <row r="2670" spans="1:1" x14ac:dyDescent="0.25">
      <c r="A2670" s="290"/>
    </row>
    <row r="2671" spans="1:1" x14ac:dyDescent="0.25">
      <c r="A2671" s="290"/>
    </row>
    <row r="2672" spans="1:1" x14ac:dyDescent="0.25">
      <c r="A2672" s="290"/>
    </row>
    <row r="2673" spans="1:1" x14ac:dyDescent="0.25">
      <c r="A2673" s="290"/>
    </row>
    <row r="2674" spans="1:1" x14ac:dyDescent="0.25">
      <c r="A2674" s="290"/>
    </row>
    <row r="2675" spans="1:1" x14ac:dyDescent="0.25">
      <c r="A2675" s="290"/>
    </row>
    <row r="2676" spans="1:1" x14ac:dyDescent="0.25">
      <c r="A2676" s="290"/>
    </row>
    <row r="2677" spans="1:1" x14ac:dyDescent="0.25">
      <c r="A2677" s="290"/>
    </row>
    <row r="2678" spans="1:1" x14ac:dyDescent="0.25">
      <c r="A2678" s="290"/>
    </row>
    <row r="2679" spans="1:1" x14ac:dyDescent="0.25">
      <c r="A2679" s="290"/>
    </row>
    <row r="2680" spans="1:1" x14ac:dyDescent="0.25">
      <c r="A2680" s="290"/>
    </row>
    <row r="2681" spans="1:1" x14ac:dyDescent="0.25">
      <c r="A2681" s="290"/>
    </row>
    <row r="2682" spans="1:1" x14ac:dyDescent="0.25">
      <c r="A2682" s="290"/>
    </row>
    <row r="2683" spans="1:1" x14ac:dyDescent="0.25">
      <c r="A2683" s="290"/>
    </row>
    <row r="2684" spans="1:1" x14ac:dyDescent="0.25">
      <c r="A2684" s="290"/>
    </row>
    <row r="2685" spans="1:1" x14ac:dyDescent="0.25">
      <c r="A2685" s="290"/>
    </row>
    <row r="2686" spans="1:1" x14ac:dyDescent="0.25">
      <c r="A2686" s="290"/>
    </row>
    <row r="2687" spans="1:1" x14ac:dyDescent="0.25">
      <c r="A2687" s="290"/>
    </row>
    <row r="2688" spans="1:1" x14ac:dyDescent="0.25">
      <c r="A2688" s="290"/>
    </row>
    <row r="2689" spans="1:1" x14ac:dyDescent="0.25">
      <c r="A2689" s="290"/>
    </row>
    <row r="2690" spans="1:1" x14ac:dyDescent="0.25">
      <c r="A2690" s="290"/>
    </row>
    <row r="2691" spans="1:1" x14ac:dyDescent="0.25">
      <c r="A2691" s="290"/>
    </row>
    <row r="2692" spans="1:1" x14ac:dyDescent="0.25">
      <c r="A2692" s="290"/>
    </row>
    <row r="2693" spans="1:1" x14ac:dyDescent="0.25">
      <c r="A2693" s="290"/>
    </row>
    <row r="2694" spans="1:1" x14ac:dyDescent="0.25">
      <c r="A2694" s="290"/>
    </row>
    <row r="2695" spans="1:1" x14ac:dyDescent="0.25">
      <c r="A2695" s="290"/>
    </row>
    <row r="2696" spans="1:1" x14ac:dyDescent="0.25">
      <c r="A2696" s="290"/>
    </row>
    <row r="2697" spans="1:1" x14ac:dyDescent="0.25">
      <c r="A2697" s="290"/>
    </row>
    <row r="2698" spans="1:1" x14ac:dyDescent="0.25">
      <c r="A2698" s="290"/>
    </row>
    <row r="2699" spans="1:1" x14ac:dyDescent="0.25">
      <c r="A2699" s="290"/>
    </row>
    <row r="2700" spans="1:1" x14ac:dyDescent="0.25">
      <c r="A2700" s="290"/>
    </row>
    <row r="2701" spans="1:1" x14ac:dyDescent="0.25">
      <c r="A2701" s="290"/>
    </row>
    <row r="2702" spans="1:1" x14ac:dyDescent="0.25">
      <c r="A2702" s="290"/>
    </row>
    <row r="2703" spans="1:1" x14ac:dyDescent="0.25">
      <c r="A2703" s="290"/>
    </row>
    <row r="2704" spans="1:1" x14ac:dyDescent="0.25">
      <c r="A2704" s="290"/>
    </row>
    <row r="2705" spans="1:1" x14ac:dyDescent="0.25">
      <c r="A2705" s="290"/>
    </row>
    <row r="2706" spans="1:1" x14ac:dyDescent="0.25">
      <c r="A2706" s="290"/>
    </row>
    <row r="2707" spans="1:1" x14ac:dyDescent="0.25">
      <c r="A2707" s="290"/>
    </row>
    <row r="2708" spans="1:1" x14ac:dyDescent="0.25">
      <c r="A2708" s="290"/>
    </row>
    <row r="2709" spans="1:1" x14ac:dyDescent="0.25">
      <c r="A2709" s="290"/>
    </row>
    <row r="2710" spans="1:1" x14ac:dyDescent="0.25">
      <c r="A2710" s="290"/>
    </row>
    <row r="2711" spans="1:1" x14ac:dyDescent="0.25">
      <c r="A2711" s="290"/>
    </row>
    <row r="2712" spans="1:1" x14ac:dyDescent="0.25">
      <c r="A2712" s="290"/>
    </row>
    <row r="2713" spans="1:1" x14ac:dyDescent="0.25">
      <c r="A2713" s="290"/>
    </row>
    <row r="2714" spans="1:1" x14ac:dyDescent="0.25">
      <c r="A2714" s="290"/>
    </row>
    <row r="2715" spans="1:1" x14ac:dyDescent="0.25">
      <c r="A2715" s="290"/>
    </row>
    <row r="2716" spans="1:1" x14ac:dyDescent="0.25">
      <c r="A2716" s="290"/>
    </row>
    <row r="2717" spans="1:1" x14ac:dyDescent="0.25">
      <c r="A2717" s="290"/>
    </row>
    <row r="2718" spans="1:1" x14ac:dyDescent="0.25">
      <c r="A2718" s="290"/>
    </row>
    <row r="2719" spans="1:1" x14ac:dyDescent="0.25">
      <c r="A2719" s="290"/>
    </row>
    <row r="2720" spans="1:1" x14ac:dyDescent="0.25">
      <c r="A2720" s="290"/>
    </row>
    <row r="2721" spans="1:1" x14ac:dyDescent="0.25">
      <c r="A2721" s="290"/>
    </row>
    <row r="2722" spans="1:1" x14ac:dyDescent="0.25">
      <c r="A2722" s="290"/>
    </row>
    <row r="2723" spans="1:1" x14ac:dyDescent="0.25">
      <c r="A2723" s="290"/>
    </row>
    <row r="2724" spans="1:1" x14ac:dyDescent="0.25">
      <c r="A2724" s="290"/>
    </row>
    <row r="2725" spans="1:1" x14ac:dyDescent="0.25">
      <c r="A2725" s="290"/>
    </row>
    <row r="2726" spans="1:1" x14ac:dyDescent="0.25">
      <c r="A2726" s="290"/>
    </row>
    <row r="2727" spans="1:1" x14ac:dyDescent="0.25">
      <c r="A2727" s="290"/>
    </row>
    <row r="2728" spans="1:1" x14ac:dyDescent="0.25">
      <c r="A2728" s="290"/>
    </row>
    <row r="2729" spans="1:1" x14ac:dyDescent="0.25">
      <c r="A2729" s="290"/>
    </row>
    <row r="2730" spans="1:1" x14ac:dyDescent="0.25">
      <c r="A2730" s="290"/>
    </row>
    <row r="2731" spans="1:1" x14ac:dyDescent="0.25">
      <c r="A2731" s="290"/>
    </row>
    <row r="2732" spans="1:1" x14ac:dyDescent="0.25">
      <c r="A2732" s="290"/>
    </row>
    <row r="2733" spans="1:1" x14ac:dyDescent="0.25">
      <c r="A2733" s="290"/>
    </row>
    <row r="2734" spans="1:1" x14ac:dyDescent="0.25">
      <c r="A2734" s="290"/>
    </row>
    <row r="2735" spans="1:1" x14ac:dyDescent="0.25">
      <c r="A2735" s="290"/>
    </row>
    <row r="2736" spans="1:1" x14ac:dyDescent="0.25">
      <c r="A2736" s="290"/>
    </row>
    <row r="2737" spans="1:1" x14ac:dyDescent="0.25">
      <c r="A2737" s="290"/>
    </row>
    <row r="2738" spans="1:1" x14ac:dyDescent="0.25">
      <c r="A2738" s="290"/>
    </row>
    <row r="2739" spans="1:1" x14ac:dyDescent="0.25">
      <c r="A2739" s="290"/>
    </row>
    <row r="2740" spans="1:1" x14ac:dyDescent="0.25">
      <c r="A2740" s="290"/>
    </row>
    <row r="2741" spans="1:1" x14ac:dyDescent="0.25">
      <c r="A2741" s="290"/>
    </row>
    <row r="2742" spans="1:1" x14ac:dyDescent="0.25">
      <c r="A2742" s="290"/>
    </row>
    <row r="2743" spans="1:1" x14ac:dyDescent="0.25">
      <c r="A2743" s="290"/>
    </row>
    <row r="2744" spans="1:1" x14ac:dyDescent="0.25">
      <c r="A2744" s="290"/>
    </row>
    <row r="2745" spans="1:1" x14ac:dyDescent="0.25">
      <c r="A2745" s="290"/>
    </row>
    <row r="2746" spans="1:1" x14ac:dyDescent="0.25">
      <c r="A2746" s="290"/>
    </row>
    <row r="2747" spans="1:1" x14ac:dyDescent="0.25">
      <c r="A2747" s="290"/>
    </row>
    <row r="2748" spans="1:1" x14ac:dyDescent="0.25">
      <c r="A2748" s="290"/>
    </row>
    <row r="2749" spans="1:1" x14ac:dyDescent="0.25">
      <c r="A2749" s="290"/>
    </row>
    <row r="2750" spans="1:1" x14ac:dyDescent="0.25">
      <c r="A2750" s="290"/>
    </row>
    <row r="2751" spans="1:1" x14ac:dyDescent="0.25">
      <c r="A2751" s="290"/>
    </row>
    <row r="2752" spans="1:1" x14ac:dyDescent="0.25">
      <c r="A2752" s="290"/>
    </row>
    <row r="2753" spans="1:1" x14ac:dyDescent="0.25">
      <c r="A2753" s="290"/>
    </row>
    <row r="2754" spans="1:1" x14ac:dyDescent="0.25">
      <c r="A2754" s="290"/>
    </row>
    <row r="2755" spans="1:1" x14ac:dyDescent="0.25">
      <c r="A2755" s="290"/>
    </row>
    <row r="2756" spans="1:1" x14ac:dyDescent="0.25">
      <c r="A2756" s="290"/>
    </row>
    <row r="2757" spans="1:1" x14ac:dyDescent="0.25">
      <c r="A2757" s="290"/>
    </row>
    <row r="2758" spans="1:1" x14ac:dyDescent="0.25">
      <c r="A2758" s="290"/>
    </row>
    <row r="2759" spans="1:1" x14ac:dyDescent="0.25">
      <c r="A2759" s="290"/>
    </row>
    <row r="2760" spans="1:1" x14ac:dyDescent="0.25">
      <c r="A2760" s="290"/>
    </row>
    <row r="2761" spans="1:1" x14ac:dyDescent="0.25">
      <c r="A2761" s="290"/>
    </row>
    <row r="2762" spans="1:1" x14ac:dyDescent="0.25">
      <c r="A2762" s="290"/>
    </row>
    <row r="2763" spans="1:1" x14ac:dyDescent="0.25">
      <c r="A2763" s="290"/>
    </row>
    <row r="2764" spans="1:1" x14ac:dyDescent="0.25">
      <c r="A2764" s="290"/>
    </row>
    <row r="2765" spans="1:1" x14ac:dyDescent="0.25">
      <c r="A2765" s="290"/>
    </row>
    <row r="2766" spans="1:1" x14ac:dyDescent="0.25">
      <c r="A2766" s="290"/>
    </row>
    <row r="2767" spans="1:1" x14ac:dyDescent="0.25">
      <c r="A2767" s="290"/>
    </row>
    <row r="2768" spans="1:1" x14ac:dyDescent="0.25">
      <c r="A2768" s="290"/>
    </row>
    <row r="2769" spans="1:1" x14ac:dyDescent="0.25">
      <c r="A2769" s="290"/>
    </row>
    <row r="2770" spans="1:1" x14ac:dyDescent="0.25">
      <c r="A2770" s="290"/>
    </row>
    <row r="2771" spans="1:1" x14ac:dyDescent="0.25">
      <c r="A2771" s="290"/>
    </row>
    <row r="2772" spans="1:1" x14ac:dyDescent="0.25">
      <c r="A2772" s="290"/>
    </row>
    <row r="2773" spans="1:1" x14ac:dyDescent="0.25">
      <c r="A2773" s="290"/>
    </row>
    <row r="2774" spans="1:1" x14ac:dyDescent="0.25">
      <c r="A2774" s="290"/>
    </row>
    <row r="2775" spans="1:1" x14ac:dyDescent="0.25">
      <c r="A2775" s="290"/>
    </row>
    <row r="2776" spans="1:1" x14ac:dyDescent="0.25">
      <c r="A2776" s="290"/>
    </row>
    <row r="2777" spans="1:1" x14ac:dyDescent="0.25">
      <c r="A2777" s="290"/>
    </row>
    <row r="2778" spans="1:1" x14ac:dyDescent="0.25">
      <c r="A2778" s="290"/>
    </row>
    <row r="2779" spans="1:1" x14ac:dyDescent="0.25">
      <c r="A2779" s="290"/>
    </row>
    <row r="2780" spans="1:1" x14ac:dyDescent="0.25">
      <c r="A2780" s="290"/>
    </row>
    <row r="2781" spans="1:1" x14ac:dyDescent="0.25">
      <c r="A2781" s="290"/>
    </row>
    <row r="2782" spans="1:1" x14ac:dyDescent="0.25">
      <c r="A2782" s="290"/>
    </row>
    <row r="2783" spans="1:1" x14ac:dyDescent="0.25">
      <c r="A2783" s="290"/>
    </row>
    <row r="2784" spans="1:1" x14ac:dyDescent="0.25">
      <c r="A2784" s="290"/>
    </row>
    <row r="2785" spans="1:1" x14ac:dyDescent="0.25">
      <c r="A2785" s="290"/>
    </row>
    <row r="2786" spans="1:1" x14ac:dyDescent="0.25">
      <c r="A2786" s="290"/>
    </row>
    <row r="2787" spans="1:1" x14ac:dyDescent="0.25">
      <c r="A2787" s="290"/>
    </row>
    <row r="2788" spans="1:1" x14ac:dyDescent="0.25">
      <c r="A2788" s="290"/>
    </row>
    <row r="2789" spans="1:1" x14ac:dyDescent="0.25">
      <c r="A2789" s="290"/>
    </row>
    <row r="2790" spans="1:1" x14ac:dyDescent="0.25">
      <c r="A2790" s="290"/>
    </row>
    <row r="2791" spans="1:1" x14ac:dyDescent="0.25">
      <c r="A2791" s="290"/>
    </row>
    <row r="2792" spans="1:1" x14ac:dyDescent="0.25">
      <c r="A2792" s="290"/>
    </row>
    <row r="2793" spans="1:1" x14ac:dyDescent="0.25">
      <c r="A2793" s="290"/>
    </row>
    <row r="2794" spans="1:1" x14ac:dyDescent="0.25">
      <c r="A2794" s="290"/>
    </row>
    <row r="2795" spans="1:1" x14ac:dyDescent="0.25">
      <c r="A2795" s="290"/>
    </row>
    <row r="2796" spans="1:1" x14ac:dyDescent="0.25">
      <c r="A2796" s="290"/>
    </row>
    <row r="2797" spans="1:1" x14ac:dyDescent="0.25">
      <c r="A2797" s="290"/>
    </row>
    <row r="2798" spans="1:1" x14ac:dyDescent="0.25">
      <c r="A2798" s="290"/>
    </row>
    <row r="2799" spans="1:1" x14ac:dyDescent="0.25">
      <c r="A2799" s="290"/>
    </row>
    <row r="2800" spans="1:1" x14ac:dyDescent="0.25">
      <c r="A2800" s="290"/>
    </row>
    <row r="2801" spans="1:1" x14ac:dyDescent="0.25">
      <c r="A2801" s="290"/>
    </row>
    <row r="2802" spans="1:1" x14ac:dyDescent="0.25">
      <c r="A2802" s="290"/>
    </row>
    <row r="2803" spans="1:1" x14ac:dyDescent="0.25">
      <c r="A2803" s="290"/>
    </row>
    <row r="2804" spans="1:1" x14ac:dyDescent="0.25">
      <c r="A2804" s="290"/>
    </row>
    <row r="2805" spans="1:1" x14ac:dyDescent="0.25">
      <c r="A2805" s="290"/>
    </row>
    <row r="2806" spans="1:1" x14ac:dyDescent="0.25">
      <c r="A2806" s="290"/>
    </row>
    <row r="2807" spans="1:1" x14ac:dyDescent="0.25">
      <c r="A2807" s="290"/>
    </row>
    <row r="2808" spans="1:1" x14ac:dyDescent="0.25">
      <c r="A2808" s="290"/>
    </row>
    <row r="2809" spans="1:1" x14ac:dyDescent="0.25">
      <c r="A2809" s="290"/>
    </row>
    <row r="2810" spans="1:1" x14ac:dyDescent="0.25">
      <c r="A2810" s="290"/>
    </row>
    <row r="2811" spans="1:1" x14ac:dyDescent="0.25">
      <c r="A2811" s="290"/>
    </row>
    <row r="2812" spans="1:1" x14ac:dyDescent="0.25">
      <c r="A2812" s="290"/>
    </row>
    <row r="2813" spans="1:1" x14ac:dyDescent="0.25">
      <c r="A2813" s="290"/>
    </row>
    <row r="2814" spans="1:1" x14ac:dyDescent="0.25">
      <c r="A2814" s="290"/>
    </row>
    <row r="2815" spans="1:1" x14ac:dyDescent="0.25">
      <c r="A2815" s="290"/>
    </row>
    <row r="2816" spans="1:1" x14ac:dyDescent="0.25">
      <c r="A2816" s="290"/>
    </row>
    <row r="2817" spans="1:1" x14ac:dyDescent="0.25">
      <c r="A2817" s="290"/>
    </row>
    <row r="2818" spans="1:1" x14ac:dyDescent="0.25">
      <c r="A2818" s="290"/>
    </row>
    <row r="2819" spans="1:1" x14ac:dyDescent="0.25">
      <c r="A2819" s="290"/>
    </row>
    <row r="2820" spans="1:1" x14ac:dyDescent="0.25">
      <c r="A2820" s="290"/>
    </row>
    <row r="2821" spans="1:1" x14ac:dyDescent="0.25">
      <c r="A2821" s="290"/>
    </row>
    <row r="2822" spans="1:1" x14ac:dyDescent="0.25">
      <c r="A2822" s="290"/>
    </row>
    <row r="2823" spans="1:1" x14ac:dyDescent="0.25">
      <c r="A2823" s="290"/>
    </row>
    <row r="2824" spans="1:1" x14ac:dyDescent="0.25">
      <c r="A2824" s="290"/>
    </row>
    <row r="2825" spans="1:1" x14ac:dyDescent="0.25">
      <c r="A2825" s="290"/>
    </row>
    <row r="2826" spans="1:1" x14ac:dyDescent="0.25">
      <c r="A2826" s="290"/>
    </row>
    <row r="2827" spans="1:1" x14ac:dyDescent="0.25">
      <c r="A2827" s="290"/>
    </row>
    <row r="2828" spans="1:1" x14ac:dyDescent="0.25">
      <c r="A2828" s="290"/>
    </row>
    <row r="2829" spans="1:1" x14ac:dyDescent="0.25">
      <c r="A2829" s="290"/>
    </row>
    <row r="2830" spans="1:1" x14ac:dyDescent="0.25">
      <c r="A2830" s="290"/>
    </row>
    <row r="2831" spans="1:1" x14ac:dyDescent="0.25">
      <c r="A2831" s="290"/>
    </row>
    <row r="2832" spans="1:1" x14ac:dyDescent="0.25">
      <c r="A2832" s="290"/>
    </row>
    <row r="2833" spans="1:1" x14ac:dyDescent="0.25">
      <c r="A2833" s="290"/>
    </row>
    <row r="2834" spans="1:1" x14ac:dyDescent="0.25">
      <c r="A2834" s="290"/>
    </row>
    <row r="2835" spans="1:1" x14ac:dyDescent="0.25">
      <c r="A2835" s="290"/>
    </row>
    <row r="2836" spans="1:1" x14ac:dyDescent="0.25">
      <c r="A2836" s="290"/>
    </row>
    <row r="2837" spans="1:1" x14ac:dyDescent="0.25">
      <c r="A2837" s="290"/>
    </row>
    <row r="2838" spans="1:1" x14ac:dyDescent="0.25">
      <c r="A2838" s="290"/>
    </row>
    <row r="2839" spans="1:1" x14ac:dyDescent="0.25">
      <c r="A2839" s="290"/>
    </row>
    <row r="2840" spans="1:1" x14ac:dyDescent="0.25">
      <c r="A2840" s="290"/>
    </row>
    <row r="2841" spans="1:1" x14ac:dyDescent="0.25">
      <c r="A2841" s="290"/>
    </row>
    <row r="2842" spans="1:1" x14ac:dyDescent="0.25">
      <c r="A2842" s="290"/>
    </row>
    <row r="2843" spans="1:1" x14ac:dyDescent="0.25">
      <c r="A2843" s="290"/>
    </row>
    <row r="2844" spans="1:1" x14ac:dyDescent="0.25">
      <c r="A2844" s="290"/>
    </row>
    <row r="2845" spans="1:1" x14ac:dyDescent="0.25">
      <c r="A2845" s="290"/>
    </row>
    <row r="2846" spans="1:1" x14ac:dyDescent="0.25">
      <c r="A2846" s="290"/>
    </row>
    <row r="2847" spans="1:1" x14ac:dyDescent="0.25">
      <c r="A2847" s="290"/>
    </row>
    <row r="2848" spans="1:1" x14ac:dyDescent="0.25">
      <c r="A2848" s="290"/>
    </row>
    <row r="2849" spans="1:1" x14ac:dyDescent="0.25">
      <c r="A2849" s="290"/>
    </row>
    <row r="2850" spans="1:1" x14ac:dyDescent="0.25">
      <c r="A2850" s="290"/>
    </row>
    <row r="2851" spans="1:1" x14ac:dyDescent="0.25">
      <c r="A2851" s="290"/>
    </row>
    <row r="2852" spans="1:1" x14ac:dyDescent="0.25">
      <c r="A2852" s="290"/>
    </row>
    <row r="2853" spans="1:1" x14ac:dyDescent="0.25">
      <c r="A2853" s="290"/>
    </row>
    <row r="2854" spans="1:1" x14ac:dyDescent="0.25">
      <c r="A2854" s="290"/>
    </row>
    <row r="2855" spans="1:1" x14ac:dyDescent="0.25">
      <c r="A2855" s="290"/>
    </row>
    <row r="2856" spans="1:1" x14ac:dyDescent="0.25">
      <c r="A2856" s="290"/>
    </row>
    <row r="2857" spans="1:1" x14ac:dyDescent="0.25">
      <c r="A2857" s="290"/>
    </row>
    <row r="2858" spans="1:1" x14ac:dyDescent="0.25">
      <c r="A2858" s="290"/>
    </row>
    <row r="2859" spans="1:1" x14ac:dyDescent="0.25">
      <c r="A2859" s="290"/>
    </row>
    <row r="2860" spans="1:1" x14ac:dyDescent="0.25">
      <c r="A2860" s="290"/>
    </row>
    <row r="2861" spans="1:1" x14ac:dyDescent="0.25">
      <c r="A2861" s="290"/>
    </row>
    <row r="2862" spans="1:1" x14ac:dyDescent="0.25">
      <c r="A2862" s="290"/>
    </row>
    <row r="2863" spans="1:1" x14ac:dyDescent="0.25">
      <c r="A2863" s="290"/>
    </row>
    <row r="2864" spans="1:1" x14ac:dyDescent="0.25">
      <c r="A2864" s="290"/>
    </row>
    <row r="2865" spans="1:1" x14ac:dyDescent="0.25">
      <c r="A2865" s="290"/>
    </row>
    <row r="2866" spans="1:1" x14ac:dyDescent="0.25">
      <c r="A2866" s="290"/>
    </row>
    <row r="2867" spans="1:1" x14ac:dyDescent="0.25">
      <c r="A2867" s="290"/>
    </row>
    <row r="2868" spans="1:1" x14ac:dyDescent="0.25">
      <c r="A2868" s="290"/>
    </row>
    <row r="2869" spans="1:1" x14ac:dyDescent="0.25">
      <c r="A2869" s="290"/>
    </row>
    <row r="2870" spans="1:1" x14ac:dyDescent="0.25">
      <c r="A2870" s="290"/>
    </row>
    <row r="2871" spans="1:1" x14ac:dyDescent="0.25">
      <c r="A2871" s="290"/>
    </row>
    <row r="2872" spans="1:1" x14ac:dyDescent="0.25">
      <c r="A2872" s="290"/>
    </row>
    <row r="2873" spans="1:1" x14ac:dyDescent="0.25">
      <c r="A2873" s="290"/>
    </row>
    <row r="2874" spans="1:1" x14ac:dyDescent="0.25">
      <c r="A2874" s="290"/>
    </row>
    <row r="2875" spans="1:1" x14ac:dyDescent="0.25">
      <c r="A2875" s="290"/>
    </row>
    <row r="2876" spans="1:1" x14ac:dyDescent="0.25">
      <c r="A2876" s="290"/>
    </row>
    <row r="2877" spans="1:1" x14ac:dyDescent="0.25">
      <c r="A2877" s="290"/>
    </row>
    <row r="2878" spans="1:1" x14ac:dyDescent="0.25">
      <c r="A2878" s="290"/>
    </row>
    <row r="2879" spans="1:1" x14ac:dyDescent="0.25">
      <c r="A2879" s="290"/>
    </row>
    <row r="2880" spans="1:1" x14ac:dyDescent="0.25">
      <c r="A2880" s="290"/>
    </row>
    <row r="2881" spans="1:1" x14ac:dyDescent="0.25">
      <c r="A2881" s="290"/>
    </row>
    <row r="2882" spans="1:1" x14ac:dyDescent="0.25">
      <c r="A2882" s="290"/>
    </row>
    <row r="2883" spans="1:1" x14ac:dyDescent="0.25">
      <c r="A2883" s="290"/>
    </row>
    <row r="2884" spans="1:1" x14ac:dyDescent="0.25">
      <c r="A2884" s="290"/>
    </row>
    <row r="2885" spans="1:1" x14ac:dyDescent="0.25">
      <c r="A2885" s="290"/>
    </row>
    <row r="2886" spans="1:1" x14ac:dyDescent="0.25">
      <c r="A2886" s="290"/>
    </row>
    <row r="2887" spans="1:1" x14ac:dyDescent="0.25">
      <c r="A2887" s="290"/>
    </row>
    <row r="2888" spans="1:1" x14ac:dyDescent="0.25">
      <c r="A2888" s="290"/>
    </row>
    <row r="2889" spans="1:1" x14ac:dyDescent="0.25">
      <c r="A2889" s="290"/>
    </row>
    <row r="2890" spans="1:1" x14ac:dyDescent="0.25">
      <c r="A2890" s="290"/>
    </row>
    <row r="2891" spans="1:1" x14ac:dyDescent="0.25">
      <c r="A2891" s="290"/>
    </row>
    <row r="2892" spans="1:1" x14ac:dyDescent="0.25">
      <c r="A2892" s="290"/>
    </row>
    <row r="2893" spans="1:1" x14ac:dyDescent="0.25">
      <c r="A2893" s="290"/>
    </row>
    <row r="2894" spans="1:1" x14ac:dyDescent="0.25">
      <c r="A2894" s="290"/>
    </row>
    <row r="2895" spans="1:1" x14ac:dyDescent="0.25">
      <c r="A2895" s="290"/>
    </row>
    <row r="2896" spans="1:1" x14ac:dyDescent="0.25">
      <c r="A2896" s="290"/>
    </row>
    <row r="2897" spans="1:1" x14ac:dyDescent="0.25">
      <c r="A2897" s="290"/>
    </row>
    <row r="2898" spans="1:1" x14ac:dyDescent="0.25">
      <c r="A2898" s="290"/>
    </row>
    <row r="2899" spans="1:1" x14ac:dyDescent="0.25">
      <c r="A2899" s="290"/>
    </row>
    <row r="2900" spans="1:1" x14ac:dyDescent="0.25">
      <c r="A2900" s="290"/>
    </row>
    <row r="2901" spans="1:1" x14ac:dyDescent="0.25">
      <c r="A2901" s="290"/>
    </row>
    <row r="2902" spans="1:1" x14ac:dyDescent="0.25">
      <c r="A2902" s="290"/>
    </row>
    <row r="2903" spans="1:1" x14ac:dyDescent="0.25">
      <c r="A2903" s="290"/>
    </row>
    <row r="2904" spans="1:1" x14ac:dyDescent="0.25">
      <c r="A2904" s="290"/>
    </row>
    <row r="2905" spans="1:1" x14ac:dyDescent="0.25">
      <c r="A2905" s="290"/>
    </row>
    <row r="2906" spans="1:1" x14ac:dyDescent="0.25">
      <c r="A2906" s="290"/>
    </row>
    <row r="2907" spans="1:1" x14ac:dyDescent="0.25">
      <c r="A2907" s="290"/>
    </row>
    <row r="2908" spans="1:1" x14ac:dyDescent="0.25">
      <c r="A2908" s="290"/>
    </row>
    <row r="2909" spans="1:1" x14ac:dyDescent="0.25">
      <c r="A2909" s="290"/>
    </row>
    <row r="2910" spans="1:1" x14ac:dyDescent="0.25">
      <c r="A2910" s="290"/>
    </row>
    <row r="2911" spans="1:1" x14ac:dyDescent="0.25">
      <c r="A2911" s="290"/>
    </row>
    <row r="2912" spans="1:1" x14ac:dyDescent="0.25">
      <c r="A2912" s="290"/>
    </row>
    <row r="2913" spans="1:1" x14ac:dyDescent="0.25">
      <c r="A2913" s="290"/>
    </row>
    <row r="2914" spans="1:1" x14ac:dyDescent="0.25">
      <c r="A2914" s="290"/>
    </row>
    <row r="2915" spans="1:1" x14ac:dyDescent="0.25">
      <c r="A2915" s="290"/>
    </row>
    <row r="2916" spans="1:1" x14ac:dyDescent="0.25">
      <c r="A2916" s="290"/>
    </row>
    <row r="2917" spans="1:1" x14ac:dyDescent="0.25">
      <c r="A2917" s="290"/>
    </row>
    <row r="2918" spans="1:1" x14ac:dyDescent="0.25">
      <c r="A2918" s="290"/>
    </row>
    <row r="2919" spans="1:1" x14ac:dyDescent="0.25">
      <c r="A2919" s="290"/>
    </row>
    <row r="2920" spans="1:1" x14ac:dyDescent="0.25">
      <c r="A2920" s="290"/>
    </row>
    <row r="2921" spans="1:1" x14ac:dyDescent="0.25">
      <c r="A2921" s="290"/>
    </row>
    <row r="2922" spans="1:1" x14ac:dyDescent="0.25">
      <c r="A2922" s="290"/>
    </row>
    <row r="2923" spans="1:1" x14ac:dyDescent="0.25">
      <c r="A2923" s="290"/>
    </row>
    <row r="2924" spans="1:1" x14ac:dyDescent="0.25">
      <c r="A2924" s="290"/>
    </row>
    <row r="2925" spans="1:1" x14ac:dyDescent="0.25">
      <c r="A2925" s="290"/>
    </row>
    <row r="2926" spans="1:1" x14ac:dyDescent="0.25">
      <c r="A2926" s="290"/>
    </row>
    <row r="2927" spans="1:1" x14ac:dyDescent="0.25">
      <c r="A2927" s="290"/>
    </row>
    <row r="2928" spans="1:1" x14ac:dyDescent="0.25">
      <c r="A2928" s="290"/>
    </row>
    <row r="2929" spans="1:1" x14ac:dyDescent="0.25">
      <c r="A2929" s="290"/>
    </row>
    <row r="2930" spans="1:1" x14ac:dyDescent="0.25">
      <c r="A2930" s="290"/>
    </row>
    <row r="2931" spans="1:1" x14ac:dyDescent="0.25">
      <c r="A2931" s="290"/>
    </row>
    <row r="2932" spans="1:1" x14ac:dyDescent="0.25">
      <c r="A2932" s="290"/>
    </row>
    <row r="2933" spans="1:1" x14ac:dyDescent="0.25">
      <c r="A2933" s="290"/>
    </row>
    <row r="2934" spans="1:1" x14ac:dyDescent="0.25">
      <c r="A2934" s="290"/>
    </row>
    <row r="2935" spans="1:1" x14ac:dyDescent="0.25">
      <c r="A2935" s="290"/>
    </row>
    <row r="2936" spans="1:1" x14ac:dyDescent="0.25">
      <c r="A2936" s="290"/>
    </row>
    <row r="2937" spans="1:1" x14ac:dyDescent="0.25">
      <c r="A2937" s="290"/>
    </row>
    <row r="2938" spans="1:1" x14ac:dyDescent="0.25">
      <c r="A2938" s="290"/>
    </row>
    <row r="2939" spans="1:1" x14ac:dyDescent="0.25">
      <c r="A2939" s="290"/>
    </row>
    <row r="2940" spans="1:1" x14ac:dyDescent="0.25">
      <c r="A2940" s="290"/>
    </row>
    <row r="2941" spans="1:1" x14ac:dyDescent="0.25">
      <c r="A2941" s="290"/>
    </row>
    <row r="2942" spans="1:1" x14ac:dyDescent="0.25">
      <c r="A2942" s="290"/>
    </row>
    <row r="2943" spans="1:1" x14ac:dyDescent="0.25">
      <c r="A2943" s="290"/>
    </row>
    <row r="2944" spans="1:1" x14ac:dyDescent="0.25">
      <c r="A2944" s="290"/>
    </row>
    <row r="2945" spans="1:1" x14ac:dyDescent="0.25">
      <c r="A2945" s="290"/>
    </row>
    <row r="2946" spans="1:1" x14ac:dyDescent="0.25">
      <c r="A2946" s="290"/>
    </row>
    <row r="2947" spans="1:1" x14ac:dyDescent="0.25">
      <c r="A2947" s="290"/>
    </row>
    <row r="2948" spans="1:1" x14ac:dyDescent="0.25">
      <c r="A2948" s="290"/>
    </row>
    <row r="2949" spans="1:1" x14ac:dyDescent="0.25">
      <c r="A2949" s="290"/>
    </row>
    <row r="2950" spans="1:1" x14ac:dyDescent="0.25">
      <c r="A2950" s="290"/>
    </row>
    <row r="2951" spans="1:1" x14ac:dyDescent="0.25">
      <c r="A2951" s="290"/>
    </row>
    <row r="2952" spans="1:1" x14ac:dyDescent="0.25">
      <c r="A2952" s="290"/>
    </row>
    <row r="2953" spans="1:1" x14ac:dyDescent="0.25">
      <c r="A2953" s="290"/>
    </row>
    <row r="2954" spans="1:1" x14ac:dyDescent="0.25">
      <c r="A2954" s="290"/>
    </row>
    <row r="2955" spans="1:1" x14ac:dyDescent="0.25">
      <c r="A2955" s="290"/>
    </row>
    <row r="2956" spans="1:1" x14ac:dyDescent="0.25">
      <c r="A2956" s="290"/>
    </row>
    <row r="2957" spans="1:1" x14ac:dyDescent="0.25">
      <c r="A2957" s="290"/>
    </row>
    <row r="2958" spans="1:1" x14ac:dyDescent="0.25">
      <c r="A2958" s="290"/>
    </row>
    <row r="2959" spans="1:1" x14ac:dyDescent="0.25">
      <c r="A2959" s="290"/>
    </row>
    <row r="2960" spans="1:1" x14ac:dyDescent="0.25">
      <c r="A2960" s="290"/>
    </row>
    <row r="2961" spans="1:1" x14ac:dyDescent="0.25">
      <c r="A2961" s="290"/>
    </row>
    <row r="2962" spans="1:1" x14ac:dyDescent="0.25">
      <c r="A2962" s="290"/>
    </row>
    <row r="2963" spans="1:1" x14ac:dyDescent="0.25">
      <c r="A2963" s="290"/>
    </row>
    <row r="2964" spans="1:1" x14ac:dyDescent="0.25">
      <c r="A2964" s="290"/>
    </row>
    <row r="2965" spans="1:1" x14ac:dyDescent="0.25">
      <c r="A2965" s="290"/>
    </row>
    <row r="2966" spans="1:1" x14ac:dyDescent="0.25">
      <c r="A2966" s="290"/>
    </row>
    <row r="2967" spans="1:1" x14ac:dyDescent="0.25">
      <c r="A2967" s="290"/>
    </row>
    <row r="2968" spans="1:1" x14ac:dyDescent="0.25">
      <c r="A2968" s="290"/>
    </row>
    <row r="2969" spans="1:1" x14ac:dyDescent="0.25">
      <c r="A2969" s="290"/>
    </row>
    <row r="2970" spans="1:1" x14ac:dyDescent="0.25">
      <c r="A2970" s="290"/>
    </row>
    <row r="2971" spans="1:1" x14ac:dyDescent="0.25">
      <c r="A2971" s="290"/>
    </row>
    <row r="2972" spans="1:1" x14ac:dyDescent="0.25">
      <c r="A2972" s="290"/>
    </row>
    <row r="2973" spans="1:1" x14ac:dyDescent="0.25">
      <c r="A2973" s="290"/>
    </row>
    <row r="2974" spans="1:1" x14ac:dyDescent="0.25">
      <c r="A2974" s="290"/>
    </row>
    <row r="2975" spans="1:1" x14ac:dyDescent="0.25">
      <c r="A2975" s="290"/>
    </row>
    <row r="2976" spans="1:1" x14ac:dyDescent="0.25">
      <c r="A2976" s="290"/>
    </row>
    <row r="2977" spans="1:1" x14ac:dyDescent="0.25">
      <c r="A2977" s="290"/>
    </row>
    <row r="2978" spans="1:1" x14ac:dyDescent="0.25">
      <c r="A2978" s="290"/>
    </row>
    <row r="2979" spans="1:1" x14ac:dyDescent="0.25">
      <c r="A2979" s="290"/>
    </row>
    <row r="2980" spans="1:1" x14ac:dyDescent="0.25">
      <c r="A2980" s="290"/>
    </row>
    <row r="2981" spans="1:1" x14ac:dyDescent="0.25">
      <c r="A2981" s="290"/>
    </row>
    <row r="2982" spans="1:1" x14ac:dyDescent="0.25">
      <c r="A2982" s="290"/>
    </row>
    <row r="2983" spans="1:1" x14ac:dyDescent="0.25">
      <c r="A2983" s="290"/>
    </row>
    <row r="2984" spans="1:1" x14ac:dyDescent="0.25">
      <c r="A2984" s="290"/>
    </row>
    <row r="2985" spans="1:1" x14ac:dyDescent="0.25">
      <c r="A2985" s="290"/>
    </row>
    <row r="2986" spans="1:1" x14ac:dyDescent="0.25">
      <c r="A2986" s="290"/>
    </row>
    <row r="2987" spans="1:1" x14ac:dyDescent="0.25">
      <c r="A2987" s="290"/>
    </row>
    <row r="2988" spans="1:1" x14ac:dyDescent="0.25">
      <c r="A2988" s="290"/>
    </row>
    <row r="2989" spans="1:1" x14ac:dyDescent="0.25">
      <c r="A2989" s="290"/>
    </row>
    <row r="2990" spans="1:1" x14ac:dyDescent="0.25">
      <c r="A2990" s="290"/>
    </row>
    <row r="2991" spans="1:1" x14ac:dyDescent="0.25">
      <c r="A2991" s="290"/>
    </row>
    <row r="2992" spans="1:1" x14ac:dyDescent="0.25">
      <c r="A2992" s="290"/>
    </row>
    <row r="2993" spans="1:1" x14ac:dyDescent="0.25">
      <c r="A2993" s="290"/>
    </row>
    <row r="2994" spans="1:1" x14ac:dyDescent="0.25">
      <c r="A2994" s="290"/>
    </row>
    <row r="2995" spans="1:1" x14ac:dyDescent="0.25">
      <c r="A2995" s="290"/>
    </row>
    <row r="2996" spans="1:1" x14ac:dyDescent="0.25">
      <c r="A2996" s="290"/>
    </row>
    <row r="2997" spans="1:1" x14ac:dyDescent="0.25">
      <c r="A2997" s="290"/>
    </row>
    <row r="2998" spans="1:1" x14ac:dyDescent="0.25">
      <c r="A2998" s="290"/>
    </row>
    <row r="2999" spans="1:1" x14ac:dyDescent="0.25">
      <c r="A2999" s="290"/>
    </row>
    <row r="3000" spans="1:1" x14ac:dyDescent="0.25">
      <c r="A3000" s="290"/>
    </row>
    <row r="3001" spans="1:1" x14ac:dyDescent="0.25">
      <c r="A3001" s="290"/>
    </row>
    <row r="3002" spans="1:1" x14ac:dyDescent="0.25">
      <c r="A3002" s="290"/>
    </row>
    <row r="3003" spans="1:1" x14ac:dyDescent="0.25">
      <c r="A3003" s="290"/>
    </row>
    <row r="3004" spans="1:1" x14ac:dyDescent="0.25">
      <c r="A3004" s="290"/>
    </row>
    <row r="3005" spans="1:1" x14ac:dyDescent="0.25">
      <c r="A3005" s="290"/>
    </row>
    <row r="3006" spans="1:1" x14ac:dyDescent="0.25">
      <c r="A3006" s="290"/>
    </row>
    <row r="3007" spans="1:1" x14ac:dyDescent="0.25">
      <c r="A3007" s="290"/>
    </row>
    <row r="3008" spans="1:1" x14ac:dyDescent="0.25">
      <c r="A3008" s="290"/>
    </row>
    <row r="3009" spans="1:1" x14ac:dyDescent="0.25">
      <c r="A3009" s="290"/>
    </row>
    <row r="3010" spans="1:1" x14ac:dyDescent="0.25">
      <c r="A3010" s="290"/>
    </row>
    <row r="3011" spans="1:1" x14ac:dyDescent="0.25">
      <c r="A3011" s="290"/>
    </row>
    <row r="3012" spans="1:1" x14ac:dyDescent="0.25">
      <c r="A3012" s="290"/>
    </row>
    <row r="3013" spans="1:1" x14ac:dyDescent="0.25">
      <c r="A3013" s="290"/>
    </row>
    <row r="3014" spans="1:1" x14ac:dyDescent="0.25">
      <c r="A3014" s="290"/>
    </row>
    <row r="3015" spans="1:1" x14ac:dyDescent="0.25">
      <c r="A3015" s="290"/>
    </row>
    <row r="3016" spans="1:1" x14ac:dyDescent="0.25">
      <c r="A3016" s="290"/>
    </row>
    <row r="3017" spans="1:1" x14ac:dyDescent="0.25">
      <c r="A3017" s="290"/>
    </row>
    <row r="3018" spans="1:1" x14ac:dyDescent="0.25">
      <c r="A3018" s="290"/>
    </row>
    <row r="3019" spans="1:1" x14ac:dyDescent="0.25">
      <c r="A3019" s="290"/>
    </row>
    <row r="3020" spans="1:1" x14ac:dyDescent="0.25">
      <c r="A3020" s="290"/>
    </row>
    <row r="3021" spans="1:1" x14ac:dyDescent="0.25">
      <c r="A3021" s="290"/>
    </row>
    <row r="3022" spans="1:1" x14ac:dyDescent="0.25">
      <c r="A3022" s="290"/>
    </row>
    <row r="3023" spans="1:1" x14ac:dyDescent="0.25">
      <c r="A3023" s="290"/>
    </row>
    <row r="3024" spans="1:1" x14ac:dyDescent="0.25">
      <c r="A3024" s="290"/>
    </row>
    <row r="3025" spans="1:1" x14ac:dyDescent="0.25">
      <c r="A3025" s="290"/>
    </row>
    <row r="3026" spans="1:1" x14ac:dyDescent="0.25">
      <c r="A3026" s="290"/>
    </row>
    <row r="3027" spans="1:1" x14ac:dyDescent="0.25">
      <c r="A3027" s="290"/>
    </row>
    <row r="3028" spans="1:1" x14ac:dyDescent="0.25">
      <c r="A3028" s="290"/>
    </row>
    <row r="3029" spans="1:1" x14ac:dyDescent="0.25">
      <c r="A3029" s="290"/>
    </row>
    <row r="3030" spans="1:1" x14ac:dyDescent="0.25">
      <c r="A3030" s="290"/>
    </row>
    <row r="3031" spans="1:1" x14ac:dyDescent="0.25">
      <c r="A3031" s="290"/>
    </row>
    <row r="3032" spans="1:1" x14ac:dyDescent="0.25">
      <c r="A3032" s="290"/>
    </row>
    <row r="3033" spans="1:1" x14ac:dyDescent="0.25">
      <c r="A3033" s="290"/>
    </row>
    <row r="3034" spans="1:1" x14ac:dyDescent="0.25">
      <c r="A3034" s="290"/>
    </row>
    <row r="3035" spans="1:1" x14ac:dyDescent="0.25">
      <c r="A3035" s="290"/>
    </row>
    <row r="3036" spans="1:1" x14ac:dyDescent="0.25">
      <c r="A3036" s="290"/>
    </row>
    <row r="3037" spans="1:1" x14ac:dyDescent="0.25">
      <c r="A3037" s="290"/>
    </row>
    <row r="3038" spans="1:1" x14ac:dyDescent="0.25">
      <c r="A3038" s="290"/>
    </row>
    <row r="3039" spans="1:1" x14ac:dyDescent="0.25">
      <c r="A3039" s="290"/>
    </row>
    <row r="3040" spans="1:1" x14ac:dyDescent="0.25">
      <c r="A3040" s="290"/>
    </row>
    <row r="3041" spans="1:1" x14ac:dyDescent="0.25">
      <c r="A3041" s="290"/>
    </row>
    <row r="3042" spans="1:1" x14ac:dyDescent="0.25">
      <c r="A3042" s="290"/>
    </row>
    <row r="3043" spans="1:1" x14ac:dyDescent="0.25">
      <c r="A3043" s="290"/>
    </row>
    <row r="3044" spans="1:1" x14ac:dyDescent="0.25">
      <c r="A3044" s="290"/>
    </row>
    <row r="3045" spans="1:1" x14ac:dyDescent="0.25">
      <c r="A3045" s="290"/>
    </row>
    <row r="3046" spans="1:1" x14ac:dyDescent="0.25">
      <c r="A3046" s="290"/>
    </row>
    <row r="3047" spans="1:1" x14ac:dyDescent="0.25">
      <c r="A3047" s="290"/>
    </row>
    <row r="3048" spans="1:1" x14ac:dyDescent="0.25">
      <c r="A3048" s="290"/>
    </row>
    <row r="3049" spans="1:1" x14ac:dyDescent="0.25">
      <c r="A3049" s="290"/>
    </row>
    <row r="3050" spans="1:1" x14ac:dyDescent="0.25">
      <c r="A3050" s="290"/>
    </row>
    <row r="3051" spans="1:1" x14ac:dyDescent="0.25">
      <c r="A3051" s="290"/>
    </row>
    <row r="3052" spans="1:1" x14ac:dyDescent="0.25">
      <c r="A3052" s="290"/>
    </row>
    <row r="3053" spans="1:1" x14ac:dyDescent="0.25">
      <c r="A3053" s="290"/>
    </row>
    <row r="3054" spans="1:1" x14ac:dyDescent="0.25">
      <c r="A3054" s="290"/>
    </row>
    <row r="3055" spans="1:1" x14ac:dyDescent="0.25">
      <c r="A3055" s="290"/>
    </row>
    <row r="3056" spans="1:1" x14ac:dyDescent="0.25">
      <c r="A3056" s="290"/>
    </row>
    <row r="3057" spans="1:1" x14ac:dyDescent="0.25">
      <c r="A3057" s="290"/>
    </row>
    <row r="3058" spans="1:1" x14ac:dyDescent="0.25">
      <c r="A3058" s="290"/>
    </row>
    <row r="3059" spans="1:1" x14ac:dyDescent="0.25">
      <c r="A3059" s="290"/>
    </row>
    <row r="3060" spans="1:1" x14ac:dyDescent="0.25">
      <c r="A3060" s="290"/>
    </row>
    <row r="3061" spans="1:1" x14ac:dyDescent="0.25">
      <c r="A3061" s="290"/>
    </row>
    <row r="3062" spans="1:1" x14ac:dyDescent="0.25">
      <c r="A3062" s="290"/>
    </row>
    <row r="3063" spans="1:1" x14ac:dyDescent="0.25">
      <c r="A3063" s="290"/>
    </row>
    <row r="3064" spans="1:1" x14ac:dyDescent="0.25">
      <c r="A3064" s="290"/>
    </row>
    <row r="3065" spans="1:1" x14ac:dyDescent="0.25">
      <c r="A3065" s="290"/>
    </row>
    <row r="3066" spans="1:1" x14ac:dyDescent="0.25">
      <c r="A3066" s="290"/>
    </row>
    <row r="3067" spans="1:1" x14ac:dyDescent="0.25">
      <c r="A3067" s="290"/>
    </row>
    <row r="3068" spans="1:1" x14ac:dyDescent="0.25">
      <c r="A3068" s="290"/>
    </row>
    <row r="3069" spans="1:1" x14ac:dyDescent="0.25">
      <c r="A3069" s="290"/>
    </row>
    <row r="3070" spans="1:1" x14ac:dyDescent="0.25">
      <c r="A3070" s="290"/>
    </row>
    <row r="3071" spans="1:1" x14ac:dyDescent="0.25">
      <c r="A3071" s="290"/>
    </row>
    <row r="3072" spans="1:1" x14ac:dyDescent="0.25">
      <c r="A3072" s="290"/>
    </row>
    <row r="3073" spans="1:1" x14ac:dyDescent="0.25">
      <c r="A3073" s="290"/>
    </row>
    <row r="3074" spans="1:1" x14ac:dyDescent="0.25">
      <c r="A3074" s="290"/>
    </row>
    <row r="3075" spans="1:1" x14ac:dyDescent="0.25">
      <c r="A3075" s="290"/>
    </row>
    <row r="3076" spans="1:1" x14ac:dyDescent="0.25">
      <c r="A3076" s="290"/>
    </row>
    <row r="3077" spans="1:1" x14ac:dyDescent="0.25">
      <c r="A3077" s="290"/>
    </row>
    <row r="3078" spans="1:1" x14ac:dyDescent="0.25">
      <c r="A3078" s="290"/>
    </row>
    <row r="3079" spans="1:1" x14ac:dyDescent="0.25">
      <c r="A3079" s="290"/>
    </row>
    <row r="3080" spans="1:1" x14ac:dyDescent="0.25">
      <c r="A3080" s="290"/>
    </row>
    <row r="3081" spans="1:1" x14ac:dyDescent="0.25">
      <c r="A3081" s="290"/>
    </row>
    <row r="3082" spans="1:1" x14ac:dyDescent="0.25">
      <c r="A3082" s="290"/>
    </row>
    <row r="3083" spans="1:1" x14ac:dyDescent="0.25">
      <c r="A3083" s="290"/>
    </row>
    <row r="3084" spans="1:1" x14ac:dyDescent="0.25">
      <c r="A3084" s="290"/>
    </row>
    <row r="3085" spans="1:1" x14ac:dyDescent="0.25">
      <c r="A3085" s="290"/>
    </row>
    <row r="3086" spans="1:1" x14ac:dyDescent="0.25">
      <c r="A3086" s="290"/>
    </row>
    <row r="3087" spans="1:1" x14ac:dyDescent="0.25">
      <c r="A3087" s="290"/>
    </row>
    <row r="3088" spans="1:1" x14ac:dyDescent="0.25">
      <c r="A3088" s="290"/>
    </row>
    <row r="3089" spans="1:1" x14ac:dyDescent="0.25">
      <c r="A3089" s="290"/>
    </row>
    <row r="3090" spans="1:1" x14ac:dyDescent="0.25">
      <c r="A3090" s="290"/>
    </row>
    <row r="3091" spans="1:1" x14ac:dyDescent="0.25">
      <c r="A3091" s="290"/>
    </row>
    <row r="3092" spans="1:1" x14ac:dyDescent="0.25">
      <c r="A3092" s="290"/>
    </row>
    <row r="3093" spans="1:1" x14ac:dyDescent="0.25">
      <c r="A3093" s="290"/>
    </row>
    <row r="3094" spans="1:1" x14ac:dyDescent="0.25">
      <c r="A3094" s="290"/>
    </row>
    <row r="3095" spans="1:1" x14ac:dyDescent="0.25">
      <c r="A3095" s="290"/>
    </row>
    <row r="3096" spans="1:1" x14ac:dyDescent="0.25">
      <c r="A3096" s="290"/>
    </row>
    <row r="3097" spans="1:1" x14ac:dyDescent="0.25">
      <c r="A3097" s="290"/>
    </row>
    <row r="3098" spans="1:1" x14ac:dyDescent="0.25">
      <c r="A3098" s="290"/>
    </row>
    <row r="3099" spans="1:1" x14ac:dyDescent="0.25">
      <c r="A3099" s="290"/>
    </row>
    <row r="3100" spans="1:1" x14ac:dyDescent="0.25">
      <c r="A3100" s="290"/>
    </row>
    <row r="3101" spans="1:1" x14ac:dyDescent="0.25">
      <c r="A3101" s="290"/>
    </row>
    <row r="3102" spans="1:1" x14ac:dyDescent="0.25">
      <c r="A3102" s="290"/>
    </row>
    <row r="3103" spans="1:1" x14ac:dyDescent="0.25">
      <c r="A3103" s="290"/>
    </row>
    <row r="3104" spans="1:1" x14ac:dyDescent="0.25">
      <c r="A3104" s="290"/>
    </row>
    <row r="3105" spans="1:1" x14ac:dyDescent="0.25">
      <c r="A3105" s="290"/>
    </row>
    <row r="3106" spans="1:1" x14ac:dyDescent="0.25">
      <c r="A3106" s="290"/>
    </row>
    <row r="3107" spans="1:1" x14ac:dyDescent="0.25">
      <c r="A3107" s="290"/>
    </row>
    <row r="3108" spans="1:1" x14ac:dyDescent="0.25">
      <c r="A3108" s="290"/>
    </row>
    <row r="3109" spans="1:1" x14ac:dyDescent="0.25">
      <c r="A3109" s="290"/>
    </row>
    <row r="3110" spans="1:1" x14ac:dyDescent="0.25">
      <c r="A3110" s="290"/>
    </row>
    <row r="3111" spans="1:1" x14ac:dyDescent="0.25">
      <c r="A3111" s="290"/>
    </row>
    <row r="3112" spans="1:1" x14ac:dyDescent="0.25">
      <c r="A3112" s="290"/>
    </row>
    <row r="3113" spans="1:1" x14ac:dyDescent="0.25">
      <c r="A3113" s="290"/>
    </row>
    <row r="3114" spans="1:1" x14ac:dyDescent="0.25">
      <c r="A3114" s="290"/>
    </row>
    <row r="3115" spans="1:1" x14ac:dyDescent="0.25">
      <c r="A3115" s="290"/>
    </row>
    <row r="3116" spans="1:1" x14ac:dyDescent="0.25">
      <c r="A3116" s="290"/>
    </row>
    <row r="3117" spans="1:1" x14ac:dyDescent="0.25">
      <c r="A3117" s="290"/>
    </row>
    <row r="3118" spans="1:1" x14ac:dyDescent="0.25">
      <c r="A3118" s="290"/>
    </row>
    <row r="3119" spans="1:1" x14ac:dyDescent="0.25">
      <c r="A3119" s="290"/>
    </row>
    <row r="3120" spans="1:1" x14ac:dyDescent="0.25">
      <c r="A3120" s="290"/>
    </row>
    <row r="3121" spans="1:1" x14ac:dyDescent="0.25">
      <c r="A3121" s="290"/>
    </row>
    <row r="3122" spans="1:1" x14ac:dyDescent="0.25">
      <c r="A3122" s="290"/>
    </row>
    <row r="3123" spans="1:1" x14ac:dyDescent="0.25">
      <c r="A3123" s="290"/>
    </row>
    <row r="3124" spans="1:1" x14ac:dyDescent="0.25">
      <c r="A3124" s="290"/>
    </row>
    <row r="3125" spans="1:1" x14ac:dyDescent="0.25">
      <c r="A3125" s="290"/>
    </row>
    <row r="3126" spans="1:1" x14ac:dyDescent="0.25">
      <c r="A3126" s="290"/>
    </row>
    <row r="3127" spans="1:1" x14ac:dyDescent="0.25">
      <c r="A3127" s="290"/>
    </row>
    <row r="3128" spans="1:1" x14ac:dyDescent="0.25">
      <c r="A3128" s="290"/>
    </row>
    <row r="3129" spans="1:1" x14ac:dyDescent="0.25">
      <c r="A3129" s="290"/>
    </row>
    <row r="3130" spans="1:1" x14ac:dyDescent="0.25">
      <c r="A3130" s="290"/>
    </row>
    <row r="3131" spans="1:1" x14ac:dyDescent="0.25">
      <c r="A3131" s="290"/>
    </row>
    <row r="3132" spans="1:1" x14ac:dyDescent="0.25">
      <c r="A3132" s="290"/>
    </row>
    <row r="3133" spans="1:1" x14ac:dyDescent="0.25">
      <c r="A3133" s="290"/>
    </row>
    <row r="3134" spans="1:1" x14ac:dyDescent="0.25">
      <c r="A3134" s="290"/>
    </row>
    <row r="3135" spans="1:1" x14ac:dyDescent="0.25">
      <c r="A3135" s="290"/>
    </row>
    <row r="3136" spans="1:1" x14ac:dyDescent="0.25">
      <c r="A3136" s="290"/>
    </row>
    <row r="3137" spans="1:1" x14ac:dyDescent="0.25">
      <c r="A3137" s="290"/>
    </row>
    <row r="3138" spans="1:1" x14ac:dyDescent="0.25">
      <c r="A3138" s="290"/>
    </row>
    <row r="3139" spans="1:1" x14ac:dyDescent="0.25">
      <c r="A3139" s="290"/>
    </row>
    <row r="3140" spans="1:1" x14ac:dyDescent="0.25">
      <c r="A3140" s="290"/>
    </row>
    <row r="3141" spans="1:1" x14ac:dyDescent="0.25">
      <c r="A3141" s="290"/>
    </row>
    <row r="3142" spans="1:1" x14ac:dyDescent="0.25">
      <c r="A3142" s="290"/>
    </row>
    <row r="3143" spans="1:1" x14ac:dyDescent="0.25">
      <c r="A3143" s="290"/>
    </row>
    <row r="3144" spans="1:1" x14ac:dyDescent="0.25">
      <c r="A3144" s="290"/>
    </row>
    <row r="3145" spans="1:1" x14ac:dyDescent="0.25">
      <c r="A3145" s="290"/>
    </row>
    <row r="3146" spans="1:1" x14ac:dyDescent="0.25">
      <c r="A3146" s="290"/>
    </row>
    <row r="3147" spans="1:1" x14ac:dyDescent="0.25">
      <c r="A3147" s="290"/>
    </row>
    <row r="3148" spans="1:1" x14ac:dyDescent="0.25">
      <c r="A3148" s="290"/>
    </row>
    <row r="3149" spans="1:1" x14ac:dyDescent="0.25">
      <c r="A3149" s="290"/>
    </row>
    <row r="3150" spans="1:1" x14ac:dyDescent="0.25">
      <c r="A3150" s="290"/>
    </row>
    <row r="3151" spans="1:1" x14ac:dyDescent="0.25">
      <c r="A3151" s="290"/>
    </row>
    <row r="3152" spans="1:1" x14ac:dyDescent="0.25">
      <c r="A3152" s="290"/>
    </row>
    <row r="3153" spans="1:1" x14ac:dyDescent="0.25">
      <c r="A3153" s="290"/>
    </row>
    <row r="3154" spans="1:1" x14ac:dyDescent="0.25">
      <c r="A3154" s="290"/>
    </row>
    <row r="3155" spans="1:1" x14ac:dyDescent="0.25">
      <c r="A3155" s="290"/>
    </row>
    <row r="3156" spans="1:1" x14ac:dyDescent="0.25">
      <c r="A3156" s="290"/>
    </row>
    <row r="3157" spans="1:1" x14ac:dyDescent="0.25">
      <c r="A3157" s="290"/>
    </row>
    <row r="3158" spans="1:1" x14ac:dyDescent="0.25">
      <c r="A3158" s="290"/>
    </row>
    <row r="3159" spans="1:1" x14ac:dyDescent="0.25">
      <c r="A3159" s="290"/>
    </row>
    <row r="3160" spans="1:1" x14ac:dyDescent="0.25">
      <c r="A3160" s="290"/>
    </row>
    <row r="3161" spans="1:1" x14ac:dyDescent="0.25">
      <c r="A3161" s="290"/>
    </row>
    <row r="3162" spans="1:1" x14ac:dyDescent="0.25">
      <c r="A3162" s="290"/>
    </row>
    <row r="3163" spans="1:1" x14ac:dyDescent="0.25">
      <c r="A3163" s="290"/>
    </row>
    <row r="3164" spans="1:1" x14ac:dyDescent="0.25">
      <c r="A3164" s="290"/>
    </row>
    <row r="3165" spans="1:1" x14ac:dyDescent="0.25">
      <c r="A3165" s="290"/>
    </row>
    <row r="3166" spans="1:1" x14ac:dyDescent="0.25">
      <c r="A3166" s="290"/>
    </row>
    <row r="3167" spans="1:1" x14ac:dyDescent="0.25">
      <c r="A3167" s="290"/>
    </row>
    <row r="3168" spans="1:1" x14ac:dyDescent="0.25">
      <c r="A3168" s="290"/>
    </row>
    <row r="3169" spans="1:1" x14ac:dyDescent="0.25">
      <c r="A3169" s="290"/>
    </row>
    <row r="3170" spans="1:1" x14ac:dyDescent="0.25">
      <c r="A3170" s="290"/>
    </row>
    <row r="3171" spans="1:1" x14ac:dyDescent="0.25">
      <c r="A3171" s="290"/>
    </row>
    <row r="3172" spans="1:1" x14ac:dyDescent="0.25">
      <c r="A3172" s="290"/>
    </row>
    <row r="3173" spans="1:1" x14ac:dyDescent="0.25">
      <c r="A3173" s="290"/>
    </row>
    <row r="3174" spans="1:1" x14ac:dyDescent="0.25">
      <c r="A3174" s="290"/>
    </row>
    <row r="3175" spans="1:1" x14ac:dyDescent="0.25">
      <c r="A3175" s="290"/>
    </row>
    <row r="3176" spans="1:1" x14ac:dyDescent="0.25">
      <c r="A3176" s="290"/>
    </row>
    <row r="3177" spans="1:1" x14ac:dyDescent="0.25">
      <c r="A3177" s="290"/>
    </row>
    <row r="3178" spans="1:1" x14ac:dyDescent="0.25">
      <c r="A3178" s="290"/>
    </row>
    <row r="3179" spans="1:1" x14ac:dyDescent="0.25">
      <c r="A3179" s="290"/>
    </row>
    <row r="3180" spans="1:1" x14ac:dyDescent="0.25">
      <c r="A3180" s="290"/>
    </row>
    <row r="3181" spans="1:1" x14ac:dyDescent="0.25">
      <c r="A3181" s="290"/>
    </row>
    <row r="3182" spans="1:1" x14ac:dyDescent="0.25">
      <c r="A3182" s="290"/>
    </row>
    <row r="3183" spans="1:1" x14ac:dyDescent="0.25">
      <c r="A3183" s="290"/>
    </row>
    <row r="3184" spans="1:1" x14ac:dyDescent="0.25">
      <c r="A3184" s="290"/>
    </row>
    <row r="3185" spans="1:1" x14ac:dyDescent="0.25">
      <c r="A3185" s="290"/>
    </row>
    <row r="3186" spans="1:1" x14ac:dyDescent="0.25">
      <c r="A3186" s="290"/>
    </row>
    <row r="3187" spans="1:1" x14ac:dyDescent="0.25">
      <c r="A3187" s="290"/>
    </row>
    <row r="3188" spans="1:1" x14ac:dyDescent="0.25">
      <c r="A3188" s="290"/>
    </row>
    <row r="3189" spans="1:1" x14ac:dyDescent="0.25">
      <c r="A3189" s="290"/>
    </row>
    <row r="3190" spans="1:1" x14ac:dyDescent="0.25">
      <c r="A3190" s="290"/>
    </row>
    <row r="3191" spans="1:1" x14ac:dyDescent="0.25">
      <c r="A3191" s="290"/>
    </row>
    <row r="3192" spans="1:1" x14ac:dyDescent="0.25">
      <c r="A3192" s="290"/>
    </row>
    <row r="3193" spans="1:1" x14ac:dyDescent="0.25">
      <c r="A3193" s="290"/>
    </row>
    <row r="3194" spans="1:1" x14ac:dyDescent="0.25">
      <c r="A3194" s="290"/>
    </row>
    <row r="3195" spans="1:1" x14ac:dyDescent="0.25">
      <c r="A3195" s="290"/>
    </row>
    <row r="3196" spans="1:1" x14ac:dyDescent="0.25">
      <c r="A3196" s="290"/>
    </row>
    <row r="3197" spans="1:1" x14ac:dyDescent="0.25">
      <c r="A3197" s="290"/>
    </row>
    <row r="3198" spans="1:1" x14ac:dyDescent="0.25">
      <c r="A3198" s="290"/>
    </row>
    <row r="3199" spans="1:1" x14ac:dyDescent="0.25">
      <c r="A3199" s="290"/>
    </row>
    <row r="3200" spans="1:1" x14ac:dyDescent="0.25">
      <c r="A3200" s="290"/>
    </row>
    <row r="3201" spans="1:1" x14ac:dyDescent="0.25">
      <c r="A3201" s="290"/>
    </row>
    <row r="3202" spans="1:1" x14ac:dyDescent="0.25">
      <c r="A3202" s="290"/>
    </row>
    <row r="3203" spans="1:1" x14ac:dyDescent="0.25">
      <c r="A3203" s="290"/>
    </row>
    <row r="3204" spans="1:1" x14ac:dyDescent="0.25">
      <c r="A3204" s="290"/>
    </row>
    <row r="3205" spans="1:1" x14ac:dyDescent="0.25">
      <c r="A3205" s="290"/>
    </row>
    <row r="3206" spans="1:1" x14ac:dyDescent="0.25">
      <c r="A3206" s="290"/>
    </row>
    <row r="3207" spans="1:1" x14ac:dyDescent="0.25">
      <c r="A3207" s="290"/>
    </row>
    <row r="3208" spans="1:1" x14ac:dyDescent="0.25">
      <c r="A3208" s="290"/>
    </row>
    <row r="3209" spans="1:1" x14ac:dyDescent="0.25">
      <c r="A3209" s="290"/>
    </row>
    <row r="3210" spans="1:1" x14ac:dyDescent="0.25">
      <c r="A3210" s="290"/>
    </row>
    <row r="3211" spans="1:1" x14ac:dyDescent="0.25">
      <c r="A3211" s="290"/>
    </row>
    <row r="3212" spans="1:1" x14ac:dyDescent="0.25">
      <c r="A3212" s="290"/>
    </row>
    <row r="3213" spans="1:1" x14ac:dyDescent="0.25">
      <c r="A3213" s="290"/>
    </row>
    <row r="3214" spans="1:1" x14ac:dyDescent="0.25">
      <c r="A3214" s="290"/>
    </row>
    <row r="3215" spans="1:1" x14ac:dyDescent="0.25">
      <c r="A3215" s="290"/>
    </row>
    <row r="3216" spans="1:1" x14ac:dyDescent="0.25">
      <c r="A3216" s="290"/>
    </row>
    <row r="3217" spans="1:1" x14ac:dyDescent="0.25">
      <c r="A3217" s="290"/>
    </row>
    <row r="3218" spans="1:1" x14ac:dyDescent="0.25">
      <c r="A3218" s="290"/>
    </row>
    <row r="3219" spans="1:1" x14ac:dyDescent="0.25">
      <c r="A3219" s="290"/>
    </row>
    <row r="3220" spans="1:1" x14ac:dyDescent="0.25">
      <c r="A3220" s="290"/>
    </row>
    <row r="3221" spans="1:1" x14ac:dyDescent="0.25">
      <c r="A3221" s="290"/>
    </row>
    <row r="3222" spans="1:1" x14ac:dyDescent="0.25">
      <c r="A3222" s="290"/>
    </row>
    <row r="3223" spans="1:1" x14ac:dyDescent="0.25">
      <c r="A3223" s="290"/>
    </row>
    <row r="3224" spans="1:1" x14ac:dyDescent="0.25">
      <c r="A3224" s="290"/>
    </row>
    <row r="3225" spans="1:1" x14ac:dyDescent="0.25">
      <c r="A3225" s="290"/>
    </row>
    <row r="3226" spans="1:1" x14ac:dyDescent="0.25">
      <c r="A3226" s="290"/>
    </row>
    <row r="3227" spans="1:1" x14ac:dyDescent="0.25">
      <c r="A3227" s="290"/>
    </row>
    <row r="3228" spans="1:1" x14ac:dyDescent="0.25">
      <c r="A3228" s="290"/>
    </row>
    <row r="3229" spans="1:1" x14ac:dyDescent="0.25">
      <c r="A3229" s="290"/>
    </row>
    <row r="3230" spans="1:1" x14ac:dyDescent="0.25">
      <c r="A3230" s="290"/>
    </row>
    <row r="3231" spans="1:1" x14ac:dyDescent="0.25">
      <c r="A3231" s="290"/>
    </row>
    <row r="3232" spans="1:1" x14ac:dyDescent="0.25">
      <c r="A3232" s="290"/>
    </row>
    <row r="3233" spans="1:1" x14ac:dyDescent="0.25">
      <c r="A3233" s="290"/>
    </row>
    <row r="3234" spans="1:1" x14ac:dyDescent="0.25">
      <c r="A3234" s="290"/>
    </row>
    <row r="3235" spans="1:1" x14ac:dyDescent="0.25">
      <c r="A3235" s="290"/>
    </row>
    <row r="3236" spans="1:1" x14ac:dyDescent="0.25">
      <c r="A3236" s="290"/>
    </row>
    <row r="3237" spans="1:1" x14ac:dyDescent="0.25">
      <c r="A3237" s="290"/>
    </row>
    <row r="3238" spans="1:1" x14ac:dyDescent="0.25">
      <c r="A3238" s="290"/>
    </row>
    <row r="3239" spans="1:1" x14ac:dyDescent="0.25">
      <c r="A3239" s="290"/>
    </row>
    <row r="3240" spans="1:1" x14ac:dyDescent="0.25">
      <c r="A3240" s="290"/>
    </row>
    <row r="3241" spans="1:1" x14ac:dyDescent="0.25">
      <c r="A3241" s="290"/>
    </row>
    <row r="3242" spans="1:1" x14ac:dyDescent="0.25">
      <c r="A3242" s="290"/>
    </row>
    <row r="3243" spans="1:1" x14ac:dyDescent="0.25">
      <c r="A3243" s="290"/>
    </row>
    <row r="3244" spans="1:1" x14ac:dyDescent="0.25">
      <c r="A3244" s="290"/>
    </row>
    <row r="3245" spans="1:1" x14ac:dyDescent="0.25">
      <c r="A3245" s="290"/>
    </row>
    <row r="3246" spans="1:1" x14ac:dyDescent="0.25">
      <c r="A3246" s="290"/>
    </row>
    <row r="3247" spans="1:1" x14ac:dyDescent="0.25">
      <c r="A3247" s="290"/>
    </row>
    <row r="3248" spans="1:1" x14ac:dyDescent="0.25">
      <c r="A3248" s="290"/>
    </row>
    <row r="3249" spans="1:1" x14ac:dyDescent="0.25">
      <c r="A3249" s="290"/>
    </row>
    <row r="3250" spans="1:1" x14ac:dyDescent="0.25">
      <c r="A3250" s="290"/>
    </row>
    <row r="3251" spans="1:1" x14ac:dyDescent="0.25">
      <c r="A3251" s="290"/>
    </row>
    <row r="3252" spans="1:1" x14ac:dyDescent="0.25">
      <c r="A3252" s="290"/>
    </row>
    <row r="3253" spans="1:1" x14ac:dyDescent="0.25">
      <c r="A3253" s="290"/>
    </row>
    <row r="3254" spans="1:1" x14ac:dyDescent="0.25">
      <c r="A3254" s="290"/>
    </row>
    <row r="3255" spans="1:1" x14ac:dyDescent="0.25">
      <c r="A3255" s="290"/>
    </row>
    <row r="3256" spans="1:1" x14ac:dyDescent="0.25">
      <c r="A3256" s="290"/>
    </row>
    <row r="3257" spans="1:1" x14ac:dyDescent="0.25">
      <c r="A3257" s="290"/>
    </row>
    <row r="3258" spans="1:1" x14ac:dyDescent="0.25">
      <c r="A3258" s="290"/>
    </row>
    <row r="3259" spans="1:1" x14ac:dyDescent="0.25">
      <c r="A3259" s="290"/>
    </row>
    <row r="3260" spans="1:1" x14ac:dyDescent="0.25">
      <c r="A3260" s="290"/>
    </row>
    <row r="3261" spans="1:1" x14ac:dyDescent="0.25">
      <c r="A3261" s="290"/>
    </row>
    <row r="3262" spans="1:1" x14ac:dyDescent="0.25">
      <c r="A3262" s="290"/>
    </row>
    <row r="3263" spans="1:1" x14ac:dyDescent="0.25">
      <c r="A3263" s="290"/>
    </row>
    <row r="3264" spans="1:1" x14ac:dyDescent="0.25">
      <c r="A3264" s="290"/>
    </row>
    <row r="3265" spans="1:1" x14ac:dyDescent="0.25">
      <c r="A3265" s="290"/>
    </row>
    <row r="3266" spans="1:1" x14ac:dyDescent="0.25">
      <c r="A3266" s="290"/>
    </row>
    <row r="3267" spans="1:1" x14ac:dyDescent="0.25">
      <c r="A3267" s="290"/>
    </row>
    <row r="3268" spans="1:1" x14ac:dyDescent="0.25">
      <c r="A3268" s="290"/>
    </row>
    <row r="3269" spans="1:1" x14ac:dyDescent="0.25">
      <c r="A3269" s="290"/>
    </row>
    <row r="3270" spans="1:1" x14ac:dyDescent="0.25">
      <c r="A3270" s="290"/>
    </row>
    <row r="3271" spans="1:1" x14ac:dyDescent="0.25">
      <c r="A3271" s="290"/>
    </row>
    <row r="3272" spans="1:1" x14ac:dyDescent="0.25">
      <c r="A3272" s="290"/>
    </row>
    <row r="3273" spans="1:1" x14ac:dyDescent="0.25">
      <c r="A3273" s="290"/>
    </row>
    <row r="3274" spans="1:1" x14ac:dyDescent="0.25">
      <c r="A3274" s="290"/>
    </row>
    <row r="3275" spans="1:1" x14ac:dyDescent="0.25">
      <c r="A3275" s="290"/>
    </row>
    <row r="3276" spans="1:1" x14ac:dyDescent="0.25">
      <c r="A3276" s="290"/>
    </row>
    <row r="3277" spans="1:1" x14ac:dyDescent="0.25">
      <c r="A3277" s="290"/>
    </row>
    <row r="3278" spans="1:1" x14ac:dyDescent="0.25">
      <c r="A3278" s="290"/>
    </row>
    <row r="3279" spans="1:1" x14ac:dyDescent="0.25">
      <c r="A3279" s="290"/>
    </row>
    <row r="3280" spans="1:1" x14ac:dyDescent="0.25">
      <c r="A3280" s="290"/>
    </row>
    <row r="3281" spans="1:1" x14ac:dyDescent="0.25">
      <c r="A3281" s="290"/>
    </row>
    <row r="3282" spans="1:1" x14ac:dyDescent="0.25">
      <c r="A3282" s="290"/>
    </row>
    <row r="3283" spans="1:1" x14ac:dyDescent="0.25">
      <c r="A3283" s="290"/>
    </row>
    <row r="3284" spans="1:1" x14ac:dyDescent="0.25">
      <c r="A3284" s="290"/>
    </row>
    <row r="3285" spans="1:1" x14ac:dyDescent="0.25">
      <c r="A3285" s="290"/>
    </row>
    <row r="3286" spans="1:1" x14ac:dyDescent="0.25">
      <c r="A3286" s="290"/>
    </row>
    <row r="3287" spans="1:1" x14ac:dyDescent="0.25">
      <c r="A3287" s="290"/>
    </row>
    <row r="3288" spans="1:1" x14ac:dyDescent="0.25">
      <c r="A3288" s="290"/>
    </row>
    <row r="3289" spans="1:1" x14ac:dyDescent="0.25">
      <c r="A3289" s="290"/>
    </row>
    <row r="3290" spans="1:1" x14ac:dyDescent="0.25">
      <c r="A3290" s="290"/>
    </row>
    <row r="3291" spans="1:1" x14ac:dyDescent="0.25">
      <c r="A3291" s="290"/>
    </row>
    <row r="3292" spans="1:1" x14ac:dyDescent="0.25">
      <c r="A3292" s="290"/>
    </row>
    <row r="3293" spans="1:1" x14ac:dyDescent="0.25">
      <c r="A3293" s="290"/>
    </row>
    <row r="3294" spans="1:1" x14ac:dyDescent="0.25">
      <c r="A3294" s="290"/>
    </row>
    <row r="3295" spans="1:1" x14ac:dyDescent="0.25">
      <c r="A3295" s="290"/>
    </row>
    <row r="3296" spans="1:1" x14ac:dyDescent="0.25">
      <c r="A3296" s="290"/>
    </row>
    <row r="3297" spans="1:1" x14ac:dyDescent="0.25">
      <c r="A3297" s="290"/>
    </row>
    <row r="3298" spans="1:1" x14ac:dyDescent="0.25">
      <c r="A3298" s="290"/>
    </row>
    <row r="3299" spans="1:1" x14ac:dyDescent="0.25">
      <c r="A3299" s="290"/>
    </row>
    <row r="3300" spans="1:1" x14ac:dyDescent="0.25">
      <c r="A3300" s="290"/>
    </row>
    <row r="3301" spans="1:1" x14ac:dyDescent="0.25">
      <c r="A3301" s="290"/>
    </row>
    <row r="3302" spans="1:1" x14ac:dyDescent="0.25">
      <c r="A3302" s="290"/>
    </row>
    <row r="3303" spans="1:1" x14ac:dyDescent="0.25">
      <c r="A3303" s="290"/>
    </row>
    <row r="3304" spans="1:1" x14ac:dyDescent="0.25">
      <c r="A3304" s="290"/>
    </row>
    <row r="3305" spans="1:1" x14ac:dyDescent="0.25">
      <c r="A3305" s="290"/>
    </row>
    <row r="3306" spans="1:1" x14ac:dyDescent="0.25">
      <c r="A3306" s="290"/>
    </row>
    <row r="3307" spans="1:1" x14ac:dyDescent="0.25">
      <c r="A3307" s="290"/>
    </row>
    <row r="3308" spans="1:1" x14ac:dyDescent="0.25">
      <c r="A3308" s="290"/>
    </row>
    <row r="3309" spans="1:1" x14ac:dyDescent="0.25">
      <c r="A3309" s="290"/>
    </row>
    <row r="3310" spans="1:1" x14ac:dyDescent="0.25">
      <c r="A3310" s="290"/>
    </row>
    <row r="3311" spans="1:1" x14ac:dyDescent="0.25">
      <c r="A3311" s="290"/>
    </row>
    <row r="3312" spans="1:1" x14ac:dyDescent="0.25">
      <c r="A3312" s="290"/>
    </row>
    <row r="3313" spans="1:1" x14ac:dyDescent="0.25">
      <c r="A3313" s="290"/>
    </row>
    <row r="3314" spans="1:1" x14ac:dyDescent="0.25">
      <c r="A3314" s="290"/>
    </row>
    <row r="3315" spans="1:1" x14ac:dyDescent="0.25">
      <c r="A3315" s="290"/>
    </row>
    <row r="3316" spans="1:1" x14ac:dyDescent="0.25">
      <c r="A3316" s="290"/>
    </row>
    <row r="3317" spans="1:1" x14ac:dyDescent="0.25">
      <c r="A3317" s="290"/>
    </row>
    <row r="3318" spans="1:1" x14ac:dyDescent="0.25">
      <c r="A3318" s="290"/>
    </row>
    <row r="3319" spans="1:1" x14ac:dyDescent="0.25">
      <c r="A3319" s="290"/>
    </row>
    <row r="3320" spans="1:1" x14ac:dyDescent="0.25">
      <c r="A3320" s="290"/>
    </row>
    <row r="3321" spans="1:1" x14ac:dyDescent="0.25">
      <c r="A3321" s="290"/>
    </row>
    <row r="3322" spans="1:1" x14ac:dyDescent="0.25">
      <c r="A3322" s="290"/>
    </row>
    <row r="3323" spans="1:1" x14ac:dyDescent="0.25">
      <c r="A3323" s="290"/>
    </row>
    <row r="3324" spans="1:1" x14ac:dyDescent="0.25">
      <c r="A3324" s="290"/>
    </row>
    <row r="3325" spans="1:1" x14ac:dyDescent="0.25">
      <c r="A3325" s="290"/>
    </row>
    <row r="3326" spans="1:1" x14ac:dyDescent="0.25">
      <c r="A3326" s="290"/>
    </row>
    <row r="3327" spans="1:1" x14ac:dyDescent="0.25">
      <c r="A3327" s="290"/>
    </row>
    <row r="3328" spans="1:1" x14ac:dyDescent="0.25">
      <c r="A3328" s="290"/>
    </row>
    <row r="3329" spans="1:1" x14ac:dyDescent="0.25">
      <c r="A3329" s="290"/>
    </row>
    <row r="3330" spans="1:1" x14ac:dyDescent="0.25">
      <c r="A3330" s="290"/>
    </row>
    <row r="3331" spans="1:1" x14ac:dyDescent="0.25">
      <c r="A3331" s="290"/>
    </row>
    <row r="3332" spans="1:1" x14ac:dyDescent="0.25">
      <c r="A3332" s="290"/>
    </row>
    <row r="3333" spans="1:1" x14ac:dyDescent="0.25">
      <c r="A3333" s="290"/>
    </row>
    <row r="3334" spans="1:1" x14ac:dyDescent="0.25">
      <c r="A3334" s="290"/>
    </row>
    <row r="3335" spans="1:1" x14ac:dyDescent="0.25">
      <c r="A3335" s="290"/>
    </row>
    <row r="3336" spans="1:1" x14ac:dyDescent="0.25">
      <c r="A3336" s="290"/>
    </row>
    <row r="3337" spans="1:1" x14ac:dyDescent="0.25">
      <c r="A3337" s="290"/>
    </row>
    <row r="3338" spans="1:1" x14ac:dyDescent="0.25">
      <c r="A3338" s="290"/>
    </row>
    <row r="3339" spans="1:1" x14ac:dyDescent="0.25">
      <c r="A3339" s="290"/>
    </row>
    <row r="3340" spans="1:1" x14ac:dyDescent="0.25">
      <c r="A3340" s="290"/>
    </row>
    <row r="3341" spans="1:1" x14ac:dyDescent="0.25">
      <c r="A3341" s="290"/>
    </row>
    <row r="3342" spans="1:1" x14ac:dyDescent="0.25">
      <c r="A3342" s="290"/>
    </row>
    <row r="3343" spans="1:1" x14ac:dyDescent="0.25">
      <c r="A3343" s="290"/>
    </row>
    <row r="3344" spans="1:1" x14ac:dyDescent="0.25">
      <c r="A3344" s="290"/>
    </row>
    <row r="3345" spans="1:1" x14ac:dyDescent="0.25">
      <c r="A3345" s="290"/>
    </row>
    <row r="3346" spans="1:1" x14ac:dyDescent="0.25">
      <c r="A3346" s="290"/>
    </row>
    <row r="3347" spans="1:1" x14ac:dyDescent="0.25">
      <c r="A3347" s="290"/>
    </row>
    <row r="3348" spans="1:1" x14ac:dyDescent="0.25">
      <c r="A3348" s="290"/>
    </row>
    <row r="3349" spans="1:1" x14ac:dyDescent="0.25">
      <c r="A3349" s="290"/>
    </row>
    <row r="3350" spans="1:1" x14ac:dyDescent="0.25">
      <c r="A3350" s="290"/>
    </row>
    <row r="3351" spans="1:1" x14ac:dyDescent="0.25">
      <c r="A3351" s="290"/>
    </row>
    <row r="3352" spans="1:1" x14ac:dyDescent="0.25">
      <c r="A3352" s="290"/>
    </row>
    <row r="3353" spans="1:1" x14ac:dyDescent="0.25">
      <c r="A3353" s="290"/>
    </row>
    <row r="3354" spans="1:1" x14ac:dyDescent="0.25">
      <c r="A3354" s="290"/>
    </row>
    <row r="3355" spans="1:1" x14ac:dyDescent="0.25">
      <c r="A3355" s="290"/>
    </row>
    <row r="3356" spans="1:1" x14ac:dyDescent="0.25">
      <c r="A3356" s="290"/>
    </row>
    <row r="3357" spans="1:1" x14ac:dyDescent="0.25">
      <c r="A3357" s="290"/>
    </row>
    <row r="3358" spans="1:1" x14ac:dyDescent="0.25">
      <c r="A3358" s="290"/>
    </row>
    <row r="3359" spans="1:1" x14ac:dyDescent="0.25">
      <c r="A3359" s="290"/>
    </row>
    <row r="3360" spans="1:1" x14ac:dyDescent="0.25">
      <c r="A3360" s="290"/>
    </row>
    <row r="3361" spans="1:1" x14ac:dyDescent="0.25">
      <c r="A3361" s="290"/>
    </row>
    <row r="3362" spans="1:1" x14ac:dyDescent="0.25">
      <c r="A3362" s="290"/>
    </row>
    <row r="3363" spans="1:1" x14ac:dyDescent="0.25">
      <c r="A3363" s="290"/>
    </row>
    <row r="3364" spans="1:1" x14ac:dyDescent="0.25">
      <c r="A3364" s="290"/>
    </row>
    <row r="3365" spans="1:1" x14ac:dyDescent="0.25">
      <c r="A3365" s="290"/>
    </row>
    <row r="3366" spans="1:1" x14ac:dyDescent="0.25">
      <c r="A3366" s="290"/>
    </row>
    <row r="3367" spans="1:1" x14ac:dyDescent="0.25">
      <c r="A3367" s="290"/>
    </row>
    <row r="3368" spans="1:1" x14ac:dyDescent="0.25">
      <c r="A3368" s="290"/>
    </row>
    <row r="3369" spans="1:1" x14ac:dyDescent="0.25">
      <c r="A3369" s="290"/>
    </row>
    <row r="3370" spans="1:1" x14ac:dyDescent="0.25">
      <c r="A3370" s="290"/>
    </row>
    <row r="3371" spans="1:1" x14ac:dyDescent="0.25">
      <c r="A3371" s="290"/>
    </row>
    <row r="3372" spans="1:1" x14ac:dyDescent="0.25">
      <c r="A3372" s="290"/>
    </row>
    <row r="3373" spans="1:1" x14ac:dyDescent="0.25">
      <c r="A3373" s="290"/>
    </row>
    <row r="3374" spans="1:1" x14ac:dyDescent="0.25">
      <c r="A3374" s="290"/>
    </row>
    <row r="3375" spans="1:1" x14ac:dyDescent="0.25">
      <c r="A3375" s="290"/>
    </row>
    <row r="3376" spans="1:1" x14ac:dyDescent="0.25">
      <c r="A3376" s="290"/>
    </row>
    <row r="3377" spans="1:1" x14ac:dyDescent="0.25">
      <c r="A3377" s="290"/>
    </row>
    <row r="3378" spans="1:1" x14ac:dyDescent="0.25">
      <c r="A3378" s="290"/>
    </row>
    <row r="3379" spans="1:1" x14ac:dyDescent="0.25">
      <c r="A3379" s="290"/>
    </row>
    <row r="3380" spans="1:1" x14ac:dyDescent="0.25">
      <c r="A3380" s="290"/>
    </row>
    <row r="3381" spans="1:1" x14ac:dyDescent="0.25">
      <c r="A3381" s="290"/>
    </row>
    <row r="3382" spans="1:1" x14ac:dyDescent="0.25">
      <c r="A3382" s="290"/>
    </row>
    <row r="3383" spans="1:1" x14ac:dyDescent="0.25">
      <c r="A3383" s="290"/>
    </row>
    <row r="3384" spans="1:1" x14ac:dyDescent="0.25">
      <c r="A3384" s="290"/>
    </row>
    <row r="3385" spans="1:1" x14ac:dyDescent="0.25">
      <c r="A3385" s="290"/>
    </row>
    <row r="3386" spans="1:1" x14ac:dyDescent="0.25">
      <c r="A3386" s="290"/>
    </row>
    <row r="3387" spans="1:1" x14ac:dyDescent="0.25">
      <c r="A3387" s="290"/>
    </row>
    <row r="3388" spans="1:1" x14ac:dyDescent="0.25">
      <c r="A3388" s="290"/>
    </row>
    <row r="3389" spans="1:1" x14ac:dyDescent="0.25">
      <c r="A3389" s="290"/>
    </row>
    <row r="3390" spans="1:1" x14ac:dyDescent="0.25">
      <c r="A3390" s="290"/>
    </row>
    <row r="3391" spans="1:1" x14ac:dyDescent="0.25">
      <c r="A3391" s="290"/>
    </row>
    <row r="3392" spans="1:1" x14ac:dyDescent="0.25">
      <c r="A3392" s="290"/>
    </row>
    <row r="3393" spans="1:1" x14ac:dyDescent="0.25">
      <c r="A3393" s="290"/>
    </row>
    <row r="3394" spans="1:1" x14ac:dyDescent="0.25">
      <c r="A3394" s="290"/>
    </row>
    <row r="3395" spans="1:1" x14ac:dyDescent="0.25">
      <c r="A3395" s="290"/>
    </row>
    <row r="3396" spans="1:1" x14ac:dyDescent="0.25">
      <c r="A3396" s="290"/>
    </row>
    <row r="3397" spans="1:1" x14ac:dyDescent="0.25">
      <c r="A3397" s="290"/>
    </row>
    <row r="3398" spans="1:1" x14ac:dyDescent="0.25">
      <c r="A3398" s="290"/>
    </row>
    <row r="3399" spans="1:1" x14ac:dyDescent="0.25">
      <c r="A3399" s="290"/>
    </row>
    <row r="3400" spans="1:1" x14ac:dyDescent="0.25">
      <c r="A3400" s="290"/>
    </row>
    <row r="3401" spans="1:1" x14ac:dyDescent="0.25">
      <c r="A3401" s="290"/>
    </row>
    <row r="3402" spans="1:1" x14ac:dyDescent="0.25">
      <c r="A3402" s="290"/>
    </row>
    <row r="3403" spans="1:1" x14ac:dyDescent="0.25">
      <c r="A3403" s="290"/>
    </row>
    <row r="3404" spans="1:1" x14ac:dyDescent="0.25">
      <c r="A3404" s="290"/>
    </row>
    <row r="3405" spans="1:1" x14ac:dyDescent="0.25">
      <c r="A3405" s="290"/>
    </row>
    <row r="3406" spans="1:1" x14ac:dyDescent="0.25">
      <c r="A3406" s="290"/>
    </row>
    <row r="3407" spans="1:1" x14ac:dyDescent="0.25">
      <c r="A3407" s="290"/>
    </row>
    <row r="3408" spans="1:1" x14ac:dyDescent="0.25">
      <c r="A3408" s="290"/>
    </row>
    <row r="3409" spans="1:1" x14ac:dyDescent="0.25">
      <c r="A3409" s="290"/>
    </row>
    <row r="3410" spans="1:1" x14ac:dyDescent="0.25">
      <c r="A3410" s="290"/>
    </row>
    <row r="3411" spans="1:1" x14ac:dyDescent="0.25">
      <c r="A3411" s="290"/>
    </row>
    <row r="3412" spans="1:1" x14ac:dyDescent="0.25">
      <c r="A3412" s="290"/>
    </row>
    <row r="3413" spans="1:1" x14ac:dyDescent="0.25">
      <c r="A3413" s="290"/>
    </row>
    <row r="3414" spans="1:1" x14ac:dyDescent="0.25">
      <c r="A3414" s="290"/>
    </row>
    <row r="3415" spans="1:1" x14ac:dyDescent="0.25">
      <c r="A3415" s="290"/>
    </row>
    <row r="3416" spans="1:1" x14ac:dyDescent="0.25">
      <c r="A3416" s="290"/>
    </row>
    <row r="3417" spans="1:1" x14ac:dyDescent="0.25">
      <c r="A3417" s="290"/>
    </row>
    <row r="3418" spans="1:1" x14ac:dyDescent="0.25">
      <c r="A3418" s="290"/>
    </row>
    <row r="3419" spans="1:1" x14ac:dyDescent="0.25">
      <c r="A3419" s="290"/>
    </row>
    <row r="3420" spans="1:1" x14ac:dyDescent="0.25">
      <c r="A3420" s="290"/>
    </row>
    <row r="3421" spans="1:1" x14ac:dyDescent="0.25">
      <c r="A3421" s="290"/>
    </row>
    <row r="3422" spans="1:1" x14ac:dyDescent="0.25">
      <c r="A3422" s="290"/>
    </row>
    <row r="3423" spans="1:1" x14ac:dyDescent="0.25">
      <c r="A3423" s="290"/>
    </row>
    <row r="3424" spans="1:1" x14ac:dyDescent="0.25">
      <c r="A3424" s="290"/>
    </row>
    <row r="3425" spans="1:1" x14ac:dyDescent="0.25">
      <c r="A3425" s="290"/>
    </row>
    <row r="3426" spans="1:1" x14ac:dyDescent="0.25">
      <c r="A3426" s="290"/>
    </row>
    <row r="3427" spans="1:1" x14ac:dyDescent="0.25">
      <c r="A3427" s="290"/>
    </row>
    <row r="3428" spans="1:1" x14ac:dyDescent="0.25">
      <c r="A3428" s="290"/>
    </row>
    <row r="3429" spans="1:1" x14ac:dyDescent="0.25">
      <c r="A3429" s="290"/>
    </row>
    <row r="3430" spans="1:1" x14ac:dyDescent="0.25">
      <c r="A3430" s="290"/>
    </row>
    <row r="3431" spans="1:1" x14ac:dyDescent="0.25">
      <c r="A3431" s="290"/>
    </row>
    <row r="3432" spans="1:1" x14ac:dyDescent="0.25">
      <c r="A3432" s="290"/>
    </row>
    <row r="3433" spans="1:1" x14ac:dyDescent="0.25">
      <c r="A3433" s="290"/>
    </row>
    <row r="3434" spans="1:1" x14ac:dyDescent="0.25">
      <c r="A3434" s="290"/>
    </row>
    <row r="3435" spans="1:1" x14ac:dyDescent="0.25">
      <c r="A3435" s="290"/>
    </row>
    <row r="3436" spans="1:1" x14ac:dyDescent="0.25">
      <c r="A3436" s="290"/>
    </row>
    <row r="3437" spans="1:1" x14ac:dyDescent="0.25">
      <c r="A3437" s="290"/>
    </row>
    <row r="3438" spans="1:1" x14ac:dyDescent="0.25">
      <c r="A3438" s="290"/>
    </row>
    <row r="3439" spans="1:1" x14ac:dyDescent="0.25">
      <c r="A3439" s="290"/>
    </row>
    <row r="3440" spans="1:1" x14ac:dyDescent="0.25">
      <c r="A3440" s="290"/>
    </row>
    <row r="3441" spans="1:1" x14ac:dyDescent="0.25">
      <c r="A3441" s="290"/>
    </row>
    <row r="3442" spans="1:1" x14ac:dyDescent="0.25">
      <c r="A3442" s="290"/>
    </row>
    <row r="3443" spans="1:1" x14ac:dyDescent="0.25">
      <c r="A3443" s="290"/>
    </row>
    <row r="3444" spans="1:1" x14ac:dyDescent="0.25">
      <c r="A3444" s="290"/>
    </row>
    <row r="3445" spans="1:1" x14ac:dyDescent="0.25">
      <c r="A3445" s="290"/>
    </row>
    <row r="3446" spans="1:1" x14ac:dyDescent="0.25">
      <c r="A3446" s="290"/>
    </row>
    <row r="3447" spans="1:1" x14ac:dyDescent="0.25">
      <c r="A3447" s="290"/>
    </row>
    <row r="3448" spans="1:1" x14ac:dyDescent="0.25">
      <c r="A3448" s="290"/>
    </row>
    <row r="3449" spans="1:1" x14ac:dyDescent="0.25">
      <c r="A3449" s="290"/>
    </row>
    <row r="3450" spans="1:1" x14ac:dyDescent="0.25">
      <c r="A3450" s="290"/>
    </row>
    <row r="3451" spans="1:1" x14ac:dyDescent="0.25">
      <c r="A3451" s="290"/>
    </row>
    <row r="3452" spans="1:1" x14ac:dyDescent="0.25">
      <c r="A3452" s="290"/>
    </row>
    <row r="3453" spans="1:1" x14ac:dyDescent="0.25">
      <c r="A3453" s="290"/>
    </row>
    <row r="3454" spans="1:1" x14ac:dyDescent="0.25">
      <c r="A3454" s="290"/>
    </row>
    <row r="3455" spans="1:1" x14ac:dyDescent="0.25">
      <c r="A3455" s="290"/>
    </row>
    <row r="3456" spans="1:1" x14ac:dyDescent="0.25">
      <c r="A3456" s="290"/>
    </row>
    <row r="3457" spans="1:1" x14ac:dyDescent="0.25">
      <c r="A3457" s="290"/>
    </row>
    <row r="3458" spans="1:1" x14ac:dyDescent="0.25">
      <c r="A3458" s="290"/>
    </row>
    <row r="3459" spans="1:1" x14ac:dyDescent="0.25">
      <c r="A3459" s="290"/>
    </row>
    <row r="3460" spans="1:1" x14ac:dyDescent="0.25">
      <c r="A3460" s="290"/>
    </row>
    <row r="3461" spans="1:1" x14ac:dyDescent="0.25">
      <c r="A3461" s="290"/>
    </row>
    <row r="3462" spans="1:1" x14ac:dyDescent="0.25">
      <c r="A3462" s="290"/>
    </row>
    <row r="3463" spans="1:1" x14ac:dyDescent="0.25">
      <c r="A3463" s="290"/>
    </row>
    <row r="3464" spans="1:1" x14ac:dyDescent="0.25">
      <c r="A3464" s="290"/>
    </row>
    <row r="3465" spans="1:1" x14ac:dyDescent="0.25">
      <c r="A3465" s="290"/>
    </row>
    <row r="3466" spans="1:1" x14ac:dyDescent="0.25">
      <c r="A3466" s="290"/>
    </row>
    <row r="3467" spans="1:1" x14ac:dyDescent="0.25">
      <c r="A3467" s="290"/>
    </row>
    <row r="3468" spans="1:1" x14ac:dyDescent="0.25">
      <c r="A3468" s="290"/>
    </row>
    <row r="3469" spans="1:1" x14ac:dyDescent="0.25">
      <c r="A3469" s="290"/>
    </row>
    <row r="3470" spans="1:1" x14ac:dyDescent="0.25">
      <c r="A3470" s="290"/>
    </row>
    <row r="3471" spans="1:1" x14ac:dyDescent="0.25">
      <c r="A3471" s="290"/>
    </row>
    <row r="3472" spans="1:1" x14ac:dyDescent="0.25">
      <c r="A3472" s="290"/>
    </row>
    <row r="3473" spans="1:1" x14ac:dyDescent="0.25">
      <c r="A3473" s="290"/>
    </row>
    <row r="3474" spans="1:1" x14ac:dyDescent="0.25">
      <c r="A3474" s="290"/>
    </row>
    <row r="3475" spans="1:1" x14ac:dyDescent="0.25">
      <c r="A3475" s="290"/>
    </row>
    <row r="3476" spans="1:1" x14ac:dyDescent="0.25">
      <c r="A3476" s="290"/>
    </row>
    <row r="3477" spans="1:1" x14ac:dyDescent="0.25">
      <c r="A3477" s="290"/>
    </row>
    <row r="3478" spans="1:1" x14ac:dyDescent="0.25">
      <c r="A3478" s="290"/>
    </row>
    <row r="3479" spans="1:1" x14ac:dyDescent="0.25">
      <c r="A3479" s="290"/>
    </row>
    <row r="3480" spans="1:1" x14ac:dyDescent="0.25">
      <c r="A3480" s="290"/>
    </row>
    <row r="3481" spans="1:1" x14ac:dyDescent="0.25">
      <c r="A3481" s="290"/>
    </row>
    <row r="3482" spans="1:1" x14ac:dyDescent="0.25">
      <c r="A3482" s="290"/>
    </row>
    <row r="3483" spans="1:1" x14ac:dyDescent="0.25">
      <c r="A3483" s="290"/>
    </row>
    <row r="3484" spans="1:1" x14ac:dyDescent="0.25">
      <c r="A3484" s="290"/>
    </row>
    <row r="3485" spans="1:1" x14ac:dyDescent="0.25">
      <c r="A3485" s="290"/>
    </row>
    <row r="3486" spans="1:1" x14ac:dyDescent="0.25">
      <c r="A3486" s="290"/>
    </row>
    <row r="3487" spans="1:1" x14ac:dyDescent="0.25">
      <c r="A3487" s="290"/>
    </row>
    <row r="3488" spans="1:1" x14ac:dyDescent="0.25">
      <c r="A3488" s="290"/>
    </row>
    <row r="3489" spans="1:1" x14ac:dyDescent="0.25">
      <c r="A3489" s="290"/>
    </row>
    <row r="3490" spans="1:1" x14ac:dyDescent="0.25">
      <c r="A3490" s="290"/>
    </row>
    <row r="3491" spans="1:1" x14ac:dyDescent="0.25">
      <c r="A3491" s="290"/>
    </row>
    <row r="3492" spans="1:1" x14ac:dyDescent="0.25">
      <c r="A3492" s="290"/>
    </row>
    <row r="3493" spans="1:1" x14ac:dyDescent="0.25">
      <c r="A3493" s="290"/>
    </row>
    <row r="3494" spans="1:1" x14ac:dyDescent="0.25">
      <c r="A3494" s="290"/>
    </row>
    <row r="3495" spans="1:1" x14ac:dyDescent="0.25">
      <c r="A3495" s="290"/>
    </row>
    <row r="3496" spans="1:1" x14ac:dyDescent="0.25">
      <c r="A3496" s="290"/>
    </row>
    <row r="3497" spans="1:1" x14ac:dyDescent="0.25">
      <c r="A3497" s="290"/>
    </row>
    <row r="3498" spans="1:1" x14ac:dyDescent="0.25">
      <c r="A3498" s="290"/>
    </row>
    <row r="3499" spans="1:1" x14ac:dyDescent="0.25">
      <c r="A3499" s="290"/>
    </row>
    <row r="3500" spans="1:1" x14ac:dyDescent="0.25">
      <c r="A3500" s="290"/>
    </row>
    <row r="3501" spans="1:1" x14ac:dyDescent="0.25">
      <c r="A3501" s="290"/>
    </row>
    <row r="3502" spans="1:1" x14ac:dyDescent="0.25">
      <c r="A3502" s="290"/>
    </row>
    <row r="3503" spans="1:1" x14ac:dyDescent="0.25">
      <c r="A3503" s="290"/>
    </row>
    <row r="3504" spans="1:1" x14ac:dyDescent="0.25">
      <c r="A3504" s="290"/>
    </row>
    <row r="3505" spans="1:1" x14ac:dyDescent="0.25">
      <c r="A3505" s="290"/>
    </row>
    <row r="3506" spans="1:1" x14ac:dyDescent="0.25">
      <c r="A3506" s="290"/>
    </row>
    <row r="3507" spans="1:1" x14ac:dyDescent="0.25">
      <c r="A3507" s="290"/>
    </row>
    <row r="3508" spans="1:1" x14ac:dyDescent="0.25">
      <c r="A3508" s="290"/>
    </row>
    <row r="3509" spans="1:1" x14ac:dyDescent="0.25">
      <c r="A3509" s="290"/>
    </row>
    <row r="3510" spans="1:1" x14ac:dyDescent="0.25">
      <c r="A3510" s="290"/>
    </row>
    <row r="3511" spans="1:1" x14ac:dyDescent="0.25">
      <c r="A3511" s="290"/>
    </row>
    <row r="3512" spans="1:1" x14ac:dyDescent="0.25">
      <c r="A3512" s="290"/>
    </row>
    <row r="3513" spans="1:1" x14ac:dyDescent="0.25">
      <c r="A3513" s="290"/>
    </row>
    <row r="3514" spans="1:1" x14ac:dyDescent="0.25">
      <c r="A3514" s="290"/>
    </row>
    <row r="3515" spans="1:1" x14ac:dyDescent="0.25">
      <c r="A3515" s="290"/>
    </row>
    <row r="3516" spans="1:1" x14ac:dyDescent="0.25">
      <c r="A3516" s="290"/>
    </row>
    <row r="3517" spans="1:1" x14ac:dyDescent="0.25">
      <c r="A3517" s="290"/>
    </row>
    <row r="3518" spans="1:1" x14ac:dyDescent="0.25">
      <c r="A3518" s="290"/>
    </row>
    <row r="3519" spans="1:1" x14ac:dyDescent="0.25">
      <c r="A3519" s="290"/>
    </row>
    <row r="3520" spans="1:1" x14ac:dyDescent="0.25">
      <c r="A3520" s="290"/>
    </row>
    <row r="3521" spans="1:1" x14ac:dyDescent="0.25">
      <c r="A3521" s="290"/>
    </row>
    <row r="3522" spans="1:1" x14ac:dyDescent="0.25">
      <c r="A3522" s="290"/>
    </row>
    <row r="3523" spans="1:1" x14ac:dyDescent="0.25">
      <c r="A3523" s="290"/>
    </row>
    <row r="3524" spans="1:1" x14ac:dyDescent="0.25">
      <c r="A3524" s="290"/>
    </row>
    <row r="3525" spans="1:1" x14ac:dyDescent="0.25">
      <c r="A3525" s="290"/>
    </row>
    <row r="3526" spans="1:1" x14ac:dyDescent="0.25">
      <c r="A3526" s="290"/>
    </row>
    <row r="3527" spans="1:1" x14ac:dyDescent="0.25">
      <c r="A3527" s="290"/>
    </row>
    <row r="3528" spans="1:1" x14ac:dyDescent="0.25">
      <c r="A3528" s="290"/>
    </row>
    <row r="3529" spans="1:1" x14ac:dyDescent="0.25">
      <c r="A3529" s="290"/>
    </row>
    <row r="3530" spans="1:1" x14ac:dyDescent="0.25">
      <c r="A3530" s="290"/>
    </row>
    <row r="3531" spans="1:1" x14ac:dyDescent="0.25">
      <c r="A3531" s="290"/>
    </row>
    <row r="3532" spans="1:1" x14ac:dyDescent="0.25">
      <c r="A3532" s="290"/>
    </row>
    <row r="3533" spans="1:1" x14ac:dyDescent="0.25">
      <c r="A3533" s="290"/>
    </row>
    <row r="3534" spans="1:1" x14ac:dyDescent="0.25">
      <c r="A3534" s="290"/>
    </row>
    <row r="3535" spans="1:1" x14ac:dyDescent="0.25">
      <c r="A3535" s="290"/>
    </row>
    <row r="3536" spans="1:1" x14ac:dyDescent="0.25">
      <c r="A3536" s="290"/>
    </row>
    <row r="3537" spans="1:1" x14ac:dyDescent="0.25">
      <c r="A3537" s="290"/>
    </row>
    <row r="3538" spans="1:1" x14ac:dyDescent="0.25">
      <c r="A3538" s="290"/>
    </row>
    <row r="3539" spans="1:1" x14ac:dyDescent="0.25">
      <c r="A3539" s="290"/>
    </row>
    <row r="3540" spans="1:1" x14ac:dyDescent="0.25">
      <c r="A3540" s="290"/>
    </row>
    <row r="3541" spans="1:1" x14ac:dyDescent="0.25">
      <c r="A3541" s="290"/>
    </row>
    <row r="3542" spans="1:1" x14ac:dyDescent="0.25">
      <c r="A3542" s="290"/>
    </row>
    <row r="3543" spans="1:1" x14ac:dyDescent="0.25">
      <c r="A3543" s="290"/>
    </row>
    <row r="3544" spans="1:1" x14ac:dyDescent="0.25">
      <c r="A3544" s="290"/>
    </row>
    <row r="3545" spans="1:1" x14ac:dyDescent="0.25">
      <c r="A3545" s="290"/>
    </row>
    <row r="3546" spans="1:1" x14ac:dyDescent="0.25">
      <c r="A3546" s="290"/>
    </row>
    <row r="3547" spans="1:1" x14ac:dyDescent="0.25">
      <c r="A3547" s="290"/>
    </row>
    <row r="3548" spans="1:1" x14ac:dyDescent="0.25">
      <c r="A3548" s="290"/>
    </row>
    <row r="3549" spans="1:1" x14ac:dyDescent="0.25">
      <c r="A3549" s="290"/>
    </row>
    <row r="3550" spans="1:1" x14ac:dyDescent="0.25">
      <c r="A3550" s="290"/>
    </row>
    <row r="3551" spans="1:1" x14ac:dyDescent="0.25">
      <c r="A3551" s="290"/>
    </row>
    <row r="3552" spans="1:1" x14ac:dyDescent="0.25">
      <c r="A3552" s="290"/>
    </row>
    <row r="3553" spans="1:1" x14ac:dyDescent="0.25">
      <c r="A3553" s="290"/>
    </row>
    <row r="3554" spans="1:1" x14ac:dyDescent="0.25">
      <c r="A3554" s="290"/>
    </row>
    <row r="3555" spans="1:1" x14ac:dyDescent="0.25">
      <c r="A3555" s="290"/>
    </row>
    <row r="3556" spans="1:1" x14ac:dyDescent="0.25">
      <c r="A3556" s="290"/>
    </row>
    <row r="3557" spans="1:1" x14ac:dyDescent="0.25">
      <c r="A3557" s="290"/>
    </row>
    <row r="3558" spans="1:1" x14ac:dyDescent="0.25">
      <c r="A3558" s="290"/>
    </row>
    <row r="3559" spans="1:1" x14ac:dyDescent="0.25">
      <c r="A3559" s="290"/>
    </row>
    <row r="3560" spans="1:1" x14ac:dyDescent="0.25">
      <c r="A3560" s="290"/>
    </row>
    <row r="3561" spans="1:1" x14ac:dyDescent="0.25">
      <c r="A3561" s="290"/>
    </row>
    <row r="3562" spans="1:1" x14ac:dyDescent="0.25">
      <c r="A3562" s="290"/>
    </row>
    <row r="3563" spans="1:1" x14ac:dyDescent="0.25">
      <c r="A3563" s="290"/>
    </row>
    <row r="3564" spans="1:1" x14ac:dyDescent="0.25">
      <c r="A3564" s="290"/>
    </row>
    <row r="3565" spans="1:1" x14ac:dyDescent="0.25">
      <c r="A3565" s="290"/>
    </row>
    <row r="3566" spans="1:1" x14ac:dyDescent="0.25">
      <c r="A3566" s="290"/>
    </row>
    <row r="3567" spans="1:1" x14ac:dyDescent="0.25">
      <c r="A3567" s="290"/>
    </row>
    <row r="3568" spans="1:1" x14ac:dyDescent="0.25">
      <c r="A3568" s="290"/>
    </row>
    <row r="3569" spans="1:1" x14ac:dyDescent="0.25">
      <c r="A3569" s="290"/>
    </row>
    <row r="3570" spans="1:1" x14ac:dyDescent="0.25">
      <c r="A3570" s="290"/>
    </row>
    <row r="3571" spans="1:1" x14ac:dyDescent="0.25">
      <c r="A3571" s="290"/>
    </row>
    <row r="3572" spans="1:1" x14ac:dyDescent="0.25">
      <c r="A3572" s="290"/>
    </row>
    <row r="3573" spans="1:1" x14ac:dyDescent="0.25">
      <c r="A3573" s="290"/>
    </row>
    <row r="3574" spans="1:1" x14ac:dyDescent="0.25">
      <c r="A3574" s="290"/>
    </row>
    <row r="3575" spans="1:1" x14ac:dyDescent="0.25">
      <c r="A3575" s="290"/>
    </row>
    <row r="3576" spans="1:1" x14ac:dyDescent="0.25">
      <c r="A3576" s="290"/>
    </row>
    <row r="3577" spans="1:1" x14ac:dyDescent="0.25">
      <c r="A3577" s="290"/>
    </row>
    <row r="3578" spans="1:1" x14ac:dyDescent="0.25">
      <c r="A3578" s="290"/>
    </row>
    <row r="3579" spans="1:1" x14ac:dyDescent="0.25">
      <c r="A3579" s="290"/>
    </row>
    <row r="3580" spans="1:1" x14ac:dyDescent="0.25">
      <c r="A3580" s="290"/>
    </row>
    <row r="3581" spans="1:1" x14ac:dyDescent="0.25">
      <c r="A3581" s="290"/>
    </row>
    <row r="3582" spans="1:1" x14ac:dyDescent="0.25">
      <c r="A3582" s="290"/>
    </row>
    <row r="3583" spans="1:1" x14ac:dyDescent="0.25">
      <c r="A3583" s="290"/>
    </row>
    <row r="3584" spans="1:1" x14ac:dyDescent="0.25">
      <c r="A3584" s="290"/>
    </row>
    <row r="3585" spans="1:1" x14ac:dyDescent="0.25">
      <c r="A3585" s="290"/>
    </row>
    <row r="3586" spans="1:1" x14ac:dyDescent="0.25">
      <c r="A3586" s="290"/>
    </row>
    <row r="3587" spans="1:1" x14ac:dyDescent="0.25">
      <c r="A3587" s="290"/>
    </row>
    <row r="3588" spans="1:1" x14ac:dyDescent="0.25">
      <c r="A3588" s="290"/>
    </row>
    <row r="3589" spans="1:1" x14ac:dyDescent="0.25">
      <c r="A3589" s="290"/>
    </row>
    <row r="3590" spans="1:1" x14ac:dyDescent="0.25">
      <c r="A3590" s="290"/>
    </row>
    <row r="3591" spans="1:1" x14ac:dyDescent="0.25">
      <c r="A3591" s="290"/>
    </row>
    <row r="3592" spans="1:1" x14ac:dyDescent="0.25">
      <c r="A3592" s="290"/>
    </row>
    <row r="3593" spans="1:1" x14ac:dyDescent="0.25">
      <c r="A3593" s="290"/>
    </row>
    <row r="3594" spans="1:1" x14ac:dyDescent="0.25">
      <c r="A3594" s="290"/>
    </row>
    <row r="3595" spans="1:1" x14ac:dyDescent="0.25">
      <c r="A3595" s="290"/>
    </row>
    <row r="3596" spans="1:1" x14ac:dyDescent="0.25">
      <c r="A3596" s="290"/>
    </row>
    <row r="3597" spans="1:1" x14ac:dyDescent="0.25">
      <c r="A3597" s="290"/>
    </row>
    <row r="3598" spans="1:1" x14ac:dyDescent="0.25">
      <c r="A3598" s="290"/>
    </row>
    <row r="3599" spans="1:1" x14ac:dyDescent="0.25">
      <c r="A3599" s="290"/>
    </row>
    <row r="3600" spans="1:1" x14ac:dyDescent="0.25">
      <c r="A3600" s="290"/>
    </row>
    <row r="3601" spans="1:1" x14ac:dyDescent="0.25">
      <c r="A3601" s="290"/>
    </row>
    <row r="3602" spans="1:1" x14ac:dyDescent="0.25">
      <c r="A3602" s="290"/>
    </row>
    <row r="3603" spans="1:1" x14ac:dyDescent="0.25">
      <c r="A3603" s="290"/>
    </row>
    <row r="3604" spans="1:1" x14ac:dyDescent="0.25">
      <c r="A3604" s="290"/>
    </row>
    <row r="3605" spans="1:1" x14ac:dyDescent="0.25">
      <c r="A3605" s="290"/>
    </row>
    <row r="3606" spans="1:1" x14ac:dyDescent="0.25">
      <c r="A3606" s="290"/>
    </row>
    <row r="3607" spans="1:1" x14ac:dyDescent="0.25">
      <c r="A3607" s="290"/>
    </row>
    <row r="3608" spans="1:1" x14ac:dyDescent="0.25">
      <c r="A3608" s="290"/>
    </row>
    <row r="3609" spans="1:1" x14ac:dyDescent="0.25">
      <c r="A3609" s="290"/>
    </row>
    <row r="3610" spans="1:1" x14ac:dyDescent="0.25">
      <c r="A3610" s="290"/>
    </row>
    <row r="3611" spans="1:1" x14ac:dyDescent="0.25">
      <c r="A3611" s="290"/>
    </row>
    <row r="3612" spans="1:1" x14ac:dyDescent="0.25">
      <c r="A3612" s="290"/>
    </row>
    <row r="3613" spans="1:1" x14ac:dyDescent="0.25">
      <c r="A3613" s="290"/>
    </row>
    <row r="3614" spans="1:1" x14ac:dyDescent="0.25">
      <c r="A3614" s="290"/>
    </row>
    <row r="3615" spans="1:1" x14ac:dyDescent="0.25">
      <c r="A3615" s="290"/>
    </row>
    <row r="3616" spans="1:1" x14ac:dyDescent="0.25">
      <c r="A3616" s="290"/>
    </row>
    <row r="3617" spans="1:1" x14ac:dyDescent="0.25">
      <c r="A3617" s="290"/>
    </row>
    <row r="3618" spans="1:1" x14ac:dyDescent="0.25">
      <c r="A3618" s="290"/>
    </row>
    <row r="3619" spans="1:1" x14ac:dyDescent="0.25">
      <c r="A3619" s="290"/>
    </row>
    <row r="3620" spans="1:1" x14ac:dyDescent="0.25">
      <c r="A3620" s="290"/>
    </row>
    <row r="3621" spans="1:1" x14ac:dyDescent="0.25">
      <c r="A3621" s="290"/>
    </row>
    <row r="3622" spans="1:1" x14ac:dyDescent="0.25">
      <c r="A3622" s="290"/>
    </row>
    <row r="3623" spans="1:1" x14ac:dyDescent="0.25">
      <c r="A3623" s="290"/>
    </row>
    <row r="3624" spans="1:1" x14ac:dyDescent="0.25">
      <c r="A3624" s="290"/>
    </row>
    <row r="3625" spans="1:1" x14ac:dyDescent="0.25">
      <c r="A3625" s="290"/>
    </row>
    <row r="3626" spans="1:1" x14ac:dyDescent="0.25">
      <c r="A3626" s="290"/>
    </row>
    <row r="3627" spans="1:1" x14ac:dyDescent="0.25">
      <c r="A3627" s="290"/>
    </row>
    <row r="3628" spans="1:1" x14ac:dyDescent="0.25">
      <c r="A3628" s="290"/>
    </row>
    <row r="3629" spans="1:1" x14ac:dyDescent="0.25">
      <c r="A3629" s="290"/>
    </row>
    <row r="3630" spans="1:1" x14ac:dyDescent="0.25">
      <c r="A3630" s="290"/>
    </row>
    <row r="3631" spans="1:1" x14ac:dyDescent="0.25">
      <c r="A3631" s="290"/>
    </row>
    <row r="3632" spans="1:1" x14ac:dyDescent="0.25">
      <c r="A3632" s="290"/>
    </row>
    <row r="3633" spans="1:1" x14ac:dyDescent="0.25">
      <c r="A3633" s="290"/>
    </row>
    <row r="3634" spans="1:1" x14ac:dyDescent="0.25">
      <c r="A3634" s="290"/>
    </row>
    <row r="3635" spans="1:1" x14ac:dyDescent="0.25">
      <c r="A3635" s="290"/>
    </row>
    <row r="3636" spans="1:1" x14ac:dyDescent="0.25">
      <c r="A3636" s="290"/>
    </row>
    <row r="3637" spans="1:1" x14ac:dyDescent="0.25">
      <c r="A3637" s="290"/>
    </row>
    <row r="3638" spans="1:1" x14ac:dyDescent="0.25">
      <c r="A3638" s="290"/>
    </row>
    <row r="3639" spans="1:1" x14ac:dyDescent="0.25">
      <c r="A3639" s="290"/>
    </row>
    <row r="3640" spans="1:1" x14ac:dyDescent="0.25">
      <c r="A3640" s="290"/>
    </row>
    <row r="3641" spans="1:1" x14ac:dyDescent="0.25">
      <c r="A3641" s="290"/>
    </row>
    <row r="3642" spans="1:1" x14ac:dyDescent="0.25">
      <c r="A3642" s="290"/>
    </row>
    <row r="3643" spans="1:1" x14ac:dyDescent="0.25">
      <c r="A3643" s="290"/>
    </row>
    <row r="3644" spans="1:1" x14ac:dyDescent="0.25">
      <c r="A3644" s="290"/>
    </row>
    <row r="3645" spans="1:1" x14ac:dyDescent="0.25">
      <c r="A3645" s="290"/>
    </row>
    <row r="3646" spans="1:1" x14ac:dyDescent="0.25">
      <c r="A3646" s="290"/>
    </row>
    <row r="3647" spans="1:1" x14ac:dyDescent="0.25">
      <c r="A3647" s="290"/>
    </row>
    <row r="3648" spans="1:1" x14ac:dyDescent="0.25">
      <c r="A3648" s="290"/>
    </row>
    <row r="3649" spans="1:1" x14ac:dyDescent="0.25">
      <c r="A3649" s="290"/>
    </row>
    <row r="3650" spans="1:1" x14ac:dyDescent="0.25">
      <c r="A3650" s="290"/>
    </row>
    <row r="3651" spans="1:1" x14ac:dyDescent="0.25">
      <c r="A3651" s="290"/>
    </row>
    <row r="3652" spans="1:1" x14ac:dyDescent="0.25">
      <c r="A3652" s="290"/>
    </row>
    <row r="3653" spans="1:1" x14ac:dyDescent="0.25">
      <c r="A3653" s="290"/>
    </row>
    <row r="3654" spans="1:1" x14ac:dyDescent="0.25">
      <c r="A3654" s="290"/>
    </row>
    <row r="3655" spans="1:1" x14ac:dyDescent="0.25">
      <c r="A3655" s="290"/>
    </row>
    <row r="3656" spans="1:1" x14ac:dyDescent="0.25">
      <c r="A3656" s="290"/>
    </row>
    <row r="3657" spans="1:1" x14ac:dyDescent="0.25">
      <c r="A3657" s="290"/>
    </row>
    <row r="3658" spans="1:1" x14ac:dyDescent="0.25">
      <c r="A3658" s="290"/>
    </row>
    <row r="3659" spans="1:1" x14ac:dyDescent="0.25">
      <c r="A3659" s="290"/>
    </row>
    <row r="3660" spans="1:1" x14ac:dyDescent="0.25">
      <c r="A3660" s="290"/>
    </row>
    <row r="3661" spans="1:1" x14ac:dyDescent="0.25">
      <c r="A3661" s="290"/>
    </row>
    <row r="3662" spans="1:1" x14ac:dyDescent="0.25">
      <c r="A3662" s="290"/>
    </row>
    <row r="3663" spans="1:1" x14ac:dyDescent="0.25">
      <c r="A3663" s="290"/>
    </row>
    <row r="3664" spans="1:1" x14ac:dyDescent="0.25">
      <c r="A3664" s="290"/>
    </row>
    <row r="3665" spans="1:1" x14ac:dyDescent="0.25">
      <c r="A3665" s="290"/>
    </row>
    <row r="3666" spans="1:1" x14ac:dyDescent="0.25">
      <c r="A3666" s="290"/>
    </row>
    <row r="3667" spans="1:1" x14ac:dyDescent="0.25">
      <c r="A3667" s="290"/>
    </row>
    <row r="3668" spans="1:1" x14ac:dyDescent="0.25">
      <c r="A3668" s="290"/>
    </row>
    <row r="3669" spans="1:1" x14ac:dyDescent="0.25">
      <c r="A3669" s="290"/>
    </row>
    <row r="3670" spans="1:1" x14ac:dyDescent="0.25">
      <c r="A3670" s="290"/>
    </row>
    <row r="3671" spans="1:1" x14ac:dyDescent="0.25">
      <c r="A3671" s="290"/>
    </row>
    <row r="3672" spans="1:1" x14ac:dyDescent="0.25">
      <c r="A3672" s="290"/>
    </row>
    <row r="3673" spans="1:1" x14ac:dyDescent="0.25">
      <c r="A3673" s="290"/>
    </row>
    <row r="3674" spans="1:1" x14ac:dyDescent="0.25">
      <c r="A3674" s="290"/>
    </row>
    <row r="3675" spans="1:1" x14ac:dyDescent="0.25">
      <c r="A3675" s="290"/>
    </row>
    <row r="3676" spans="1:1" x14ac:dyDescent="0.25">
      <c r="A3676" s="290"/>
    </row>
    <row r="3677" spans="1:1" x14ac:dyDescent="0.25">
      <c r="A3677" s="290"/>
    </row>
    <row r="3678" spans="1:1" x14ac:dyDescent="0.25">
      <c r="A3678" s="290"/>
    </row>
    <row r="3679" spans="1:1" x14ac:dyDescent="0.25">
      <c r="A3679" s="290"/>
    </row>
    <row r="3680" spans="1:1" x14ac:dyDescent="0.25">
      <c r="A3680" s="290"/>
    </row>
    <row r="3681" spans="1:1" x14ac:dyDescent="0.25">
      <c r="A3681" s="290"/>
    </row>
    <row r="3682" spans="1:1" x14ac:dyDescent="0.25">
      <c r="A3682" s="290"/>
    </row>
    <row r="3683" spans="1:1" x14ac:dyDescent="0.25">
      <c r="A3683" s="290"/>
    </row>
    <row r="3684" spans="1:1" x14ac:dyDescent="0.25">
      <c r="A3684" s="290"/>
    </row>
    <row r="3685" spans="1:1" x14ac:dyDescent="0.25">
      <c r="A3685" s="290"/>
    </row>
    <row r="3686" spans="1:1" x14ac:dyDescent="0.25">
      <c r="A3686" s="290"/>
    </row>
    <row r="3687" spans="1:1" x14ac:dyDescent="0.25">
      <c r="A3687" s="290"/>
    </row>
    <row r="3688" spans="1:1" x14ac:dyDescent="0.25">
      <c r="A3688" s="290"/>
    </row>
    <row r="3689" spans="1:1" x14ac:dyDescent="0.25">
      <c r="A3689" s="290"/>
    </row>
    <row r="3690" spans="1:1" x14ac:dyDescent="0.25">
      <c r="A3690" s="290"/>
    </row>
    <row r="3691" spans="1:1" x14ac:dyDescent="0.25">
      <c r="A3691" s="290"/>
    </row>
    <row r="3692" spans="1:1" x14ac:dyDescent="0.25">
      <c r="A3692" s="290"/>
    </row>
    <row r="3693" spans="1:1" x14ac:dyDescent="0.25">
      <c r="A3693" s="290"/>
    </row>
    <row r="3694" spans="1:1" x14ac:dyDescent="0.25">
      <c r="A3694" s="290"/>
    </row>
    <row r="3695" spans="1:1" x14ac:dyDescent="0.25">
      <c r="A3695" s="290"/>
    </row>
    <row r="3696" spans="1:1" x14ac:dyDescent="0.25">
      <c r="A3696" s="290"/>
    </row>
    <row r="3697" spans="1:1" x14ac:dyDescent="0.25">
      <c r="A3697" s="290"/>
    </row>
    <row r="3698" spans="1:1" x14ac:dyDescent="0.25">
      <c r="A3698" s="290"/>
    </row>
    <row r="3699" spans="1:1" x14ac:dyDescent="0.25">
      <c r="A3699" s="290"/>
    </row>
    <row r="3700" spans="1:1" x14ac:dyDescent="0.25">
      <c r="A3700" s="290"/>
    </row>
    <row r="3701" spans="1:1" x14ac:dyDescent="0.25">
      <c r="A3701" s="290"/>
    </row>
    <row r="3702" spans="1:1" x14ac:dyDescent="0.25">
      <c r="A3702" s="290"/>
    </row>
    <row r="3703" spans="1:1" x14ac:dyDescent="0.25">
      <c r="A3703" s="290"/>
    </row>
    <row r="3704" spans="1:1" x14ac:dyDescent="0.25">
      <c r="A3704" s="290"/>
    </row>
    <row r="3705" spans="1:1" x14ac:dyDescent="0.25">
      <c r="A3705" s="290"/>
    </row>
    <row r="3706" spans="1:1" x14ac:dyDescent="0.25">
      <c r="A3706" s="290"/>
    </row>
    <row r="3707" spans="1:1" x14ac:dyDescent="0.25">
      <c r="A3707" s="290"/>
    </row>
    <row r="3708" spans="1:1" x14ac:dyDescent="0.25">
      <c r="A3708" s="290"/>
    </row>
    <row r="3709" spans="1:1" x14ac:dyDescent="0.25">
      <c r="A3709" s="290"/>
    </row>
    <row r="3710" spans="1:1" x14ac:dyDescent="0.25">
      <c r="A3710" s="290"/>
    </row>
    <row r="3711" spans="1:1" x14ac:dyDescent="0.25">
      <c r="A3711" s="290"/>
    </row>
    <row r="3712" spans="1:1" x14ac:dyDescent="0.25">
      <c r="A3712" s="290"/>
    </row>
    <row r="3713" spans="1:1" x14ac:dyDescent="0.25">
      <c r="A3713" s="290"/>
    </row>
    <row r="3714" spans="1:1" x14ac:dyDescent="0.25">
      <c r="A3714" s="290"/>
    </row>
    <row r="3715" spans="1:1" x14ac:dyDescent="0.25">
      <c r="A3715" s="290"/>
    </row>
    <row r="3716" spans="1:1" x14ac:dyDescent="0.25">
      <c r="A3716" s="290"/>
    </row>
    <row r="3717" spans="1:1" x14ac:dyDescent="0.25">
      <c r="A3717" s="290"/>
    </row>
    <row r="3718" spans="1:1" x14ac:dyDescent="0.25">
      <c r="A3718" s="290"/>
    </row>
    <row r="3719" spans="1:1" x14ac:dyDescent="0.25">
      <c r="A3719" s="290"/>
    </row>
    <row r="3720" spans="1:1" x14ac:dyDescent="0.25">
      <c r="A3720" s="290"/>
    </row>
    <row r="3721" spans="1:1" x14ac:dyDescent="0.25">
      <c r="A3721" s="290"/>
    </row>
    <row r="3722" spans="1:1" x14ac:dyDescent="0.25">
      <c r="A3722" s="290"/>
    </row>
    <row r="3723" spans="1:1" x14ac:dyDescent="0.25">
      <c r="A3723" s="290"/>
    </row>
    <row r="3724" spans="1:1" x14ac:dyDescent="0.25">
      <c r="A3724" s="290"/>
    </row>
    <row r="3725" spans="1:1" x14ac:dyDescent="0.25">
      <c r="A3725" s="290"/>
    </row>
    <row r="3726" spans="1:1" x14ac:dyDescent="0.25">
      <c r="A3726" s="290"/>
    </row>
    <row r="3727" spans="1:1" x14ac:dyDescent="0.25">
      <c r="A3727" s="290"/>
    </row>
    <row r="3728" spans="1:1" x14ac:dyDescent="0.25">
      <c r="A3728" s="290"/>
    </row>
    <row r="3729" spans="1:1" x14ac:dyDescent="0.25">
      <c r="A3729" s="290"/>
    </row>
    <row r="3730" spans="1:1" x14ac:dyDescent="0.25">
      <c r="A3730" s="290"/>
    </row>
    <row r="3731" spans="1:1" x14ac:dyDescent="0.25">
      <c r="A3731" s="290"/>
    </row>
    <row r="3732" spans="1:1" x14ac:dyDescent="0.25">
      <c r="A3732" s="290"/>
    </row>
    <row r="3733" spans="1:1" x14ac:dyDescent="0.25">
      <c r="A3733" s="290"/>
    </row>
    <row r="3734" spans="1:1" x14ac:dyDescent="0.25">
      <c r="A3734" s="290"/>
    </row>
    <row r="3735" spans="1:1" x14ac:dyDescent="0.25">
      <c r="A3735" s="290"/>
    </row>
    <row r="3736" spans="1:1" x14ac:dyDescent="0.25">
      <c r="A3736" s="290"/>
    </row>
    <row r="3737" spans="1:1" x14ac:dyDescent="0.25">
      <c r="A3737" s="290"/>
    </row>
    <row r="3738" spans="1:1" x14ac:dyDescent="0.25">
      <c r="A3738" s="290"/>
    </row>
    <row r="3739" spans="1:1" x14ac:dyDescent="0.25">
      <c r="A3739" s="290"/>
    </row>
    <row r="3740" spans="1:1" x14ac:dyDescent="0.25">
      <c r="A3740" s="290"/>
    </row>
    <row r="3741" spans="1:1" x14ac:dyDescent="0.25">
      <c r="A3741" s="290"/>
    </row>
    <row r="3742" spans="1:1" x14ac:dyDescent="0.25">
      <c r="A3742" s="290"/>
    </row>
    <row r="3743" spans="1:1" x14ac:dyDescent="0.25">
      <c r="A3743" s="290"/>
    </row>
    <row r="3744" spans="1:1" x14ac:dyDescent="0.25">
      <c r="A3744" s="290"/>
    </row>
    <row r="3745" spans="1:1" x14ac:dyDescent="0.25">
      <c r="A3745" s="290"/>
    </row>
    <row r="3746" spans="1:1" x14ac:dyDescent="0.25">
      <c r="A3746" s="290"/>
    </row>
    <row r="3747" spans="1:1" x14ac:dyDescent="0.25">
      <c r="A3747" s="290"/>
    </row>
    <row r="3748" spans="1:1" x14ac:dyDescent="0.25">
      <c r="A3748" s="290"/>
    </row>
    <row r="3749" spans="1:1" x14ac:dyDescent="0.25">
      <c r="A3749" s="290"/>
    </row>
    <row r="3750" spans="1:1" x14ac:dyDescent="0.25">
      <c r="A3750" s="290"/>
    </row>
    <row r="3751" spans="1:1" x14ac:dyDescent="0.25">
      <c r="A3751" s="290"/>
    </row>
    <row r="3752" spans="1:1" x14ac:dyDescent="0.25">
      <c r="A3752" s="290"/>
    </row>
    <row r="3753" spans="1:1" x14ac:dyDescent="0.25">
      <c r="A3753" s="290"/>
    </row>
    <row r="3754" spans="1:1" x14ac:dyDescent="0.25">
      <c r="A3754" s="290"/>
    </row>
    <row r="3755" spans="1:1" x14ac:dyDescent="0.25">
      <c r="A3755" s="290"/>
    </row>
    <row r="3756" spans="1:1" x14ac:dyDescent="0.25">
      <c r="A3756" s="290"/>
    </row>
    <row r="3757" spans="1:1" x14ac:dyDescent="0.25">
      <c r="A3757" s="290"/>
    </row>
    <row r="3758" spans="1:1" x14ac:dyDescent="0.25">
      <c r="A3758" s="290"/>
    </row>
    <row r="3759" spans="1:1" x14ac:dyDescent="0.25">
      <c r="A3759" s="290"/>
    </row>
    <row r="3760" spans="1:1" x14ac:dyDescent="0.25">
      <c r="A3760" s="290"/>
    </row>
    <row r="3761" spans="1:1" x14ac:dyDescent="0.25">
      <c r="A3761" s="290"/>
    </row>
    <row r="3762" spans="1:1" x14ac:dyDescent="0.25">
      <c r="A3762" s="290"/>
    </row>
    <row r="3763" spans="1:1" x14ac:dyDescent="0.25">
      <c r="A3763" s="290"/>
    </row>
    <row r="3764" spans="1:1" x14ac:dyDescent="0.25">
      <c r="A3764" s="290"/>
    </row>
    <row r="3765" spans="1:1" x14ac:dyDescent="0.25">
      <c r="A3765" s="290"/>
    </row>
    <row r="3766" spans="1:1" x14ac:dyDescent="0.25">
      <c r="A3766" s="290"/>
    </row>
    <row r="3767" spans="1:1" x14ac:dyDescent="0.25">
      <c r="A3767" s="290"/>
    </row>
    <row r="3768" spans="1:1" x14ac:dyDescent="0.25">
      <c r="A3768" s="290"/>
    </row>
    <row r="3769" spans="1:1" x14ac:dyDescent="0.25">
      <c r="A3769" s="290"/>
    </row>
    <row r="3770" spans="1:1" x14ac:dyDescent="0.25">
      <c r="A3770" s="290"/>
    </row>
    <row r="3771" spans="1:1" x14ac:dyDescent="0.25">
      <c r="A3771" s="290"/>
    </row>
    <row r="3772" spans="1:1" x14ac:dyDescent="0.25">
      <c r="A3772" s="290"/>
    </row>
    <row r="3773" spans="1:1" x14ac:dyDescent="0.25">
      <c r="A3773" s="290"/>
    </row>
    <row r="3774" spans="1:1" x14ac:dyDescent="0.25">
      <c r="A3774" s="290"/>
    </row>
    <row r="3775" spans="1:1" x14ac:dyDescent="0.25">
      <c r="A3775" s="290"/>
    </row>
    <row r="3776" spans="1:1" x14ac:dyDescent="0.25">
      <c r="A3776" s="290"/>
    </row>
    <row r="3777" spans="1:1" x14ac:dyDescent="0.25">
      <c r="A3777" s="290"/>
    </row>
    <row r="3778" spans="1:1" x14ac:dyDescent="0.25">
      <c r="A3778" s="290"/>
    </row>
    <row r="3779" spans="1:1" x14ac:dyDescent="0.25">
      <c r="A3779" s="290"/>
    </row>
    <row r="3780" spans="1:1" x14ac:dyDescent="0.25">
      <c r="A3780" s="290"/>
    </row>
    <row r="3781" spans="1:1" x14ac:dyDescent="0.25">
      <c r="A3781" s="290"/>
    </row>
    <row r="3782" spans="1:1" x14ac:dyDescent="0.25">
      <c r="A3782" s="290"/>
    </row>
    <row r="3783" spans="1:1" x14ac:dyDescent="0.25">
      <c r="A3783" s="290"/>
    </row>
    <row r="3784" spans="1:1" x14ac:dyDescent="0.25">
      <c r="A3784" s="290"/>
    </row>
    <row r="3785" spans="1:1" x14ac:dyDescent="0.25">
      <c r="A3785" s="290"/>
    </row>
    <row r="3786" spans="1:1" x14ac:dyDescent="0.25">
      <c r="A3786" s="290"/>
    </row>
    <row r="3787" spans="1:1" x14ac:dyDescent="0.25">
      <c r="A3787" s="290"/>
    </row>
    <row r="3788" spans="1:1" x14ac:dyDescent="0.25">
      <c r="A3788" s="290"/>
    </row>
    <row r="3789" spans="1:1" x14ac:dyDescent="0.25">
      <c r="A3789" s="290"/>
    </row>
    <row r="3790" spans="1:1" x14ac:dyDescent="0.25">
      <c r="A3790" s="290"/>
    </row>
    <row r="3791" spans="1:1" x14ac:dyDescent="0.25">
      <c r="A3791" s="290"/>
    </row>
    <row r="3792" spans="1:1" x14ac:dyDescent="0.25">
      <c r="A3792" s="290"/>
    </row>
    <row r="3793" spans="1:1" x14ac:dyDescent="0.25">
      <c r="A3793" s="290"/>
    </row>
    <row r="3794" spans="1:1" x14ac:dyDescent="0.25">
      <c r="A3794" s="290"/>
    </row>
    <row r="3795" spans="1:1" x14ac:dyDescent="0.25">
      <c r="A3795" s="290"/>
    </row>
    <row r="3796" spans="1:1" x14ac:dyDescent="0.25">
      <c r="A3796" s="290"/>
    </row>
    <row r="3797" spans="1:1" x14ac:dyDescent="0.25">
      <c r="A3797" s="290"/>
    </row>
    <row r="3798" spans="1:1" x14ac:dyDescent="0.25">
      <c r="A3798" s="290"/>
    </row>
    <row r="3799" spans="1:1" x14ac:dyDescent="0.25">
      <c r="A3799" s="290"/>
    </row>
    <row r="3800" spans="1:1" x14ac:dyDescent="0.25">
      <c r="A3800" s="290"/>
    </row>
    <row r="3801" spans="1:1" x14ac:dyDescent="0.25">
      <c r="A3801" s="290"/>
    </row>
    <row r="3802" spans="1:1" x14ac:dyDescent="0.25">
      <c r="A3802" s="290"/>
    </row>
    <row r="3803" spans="1:1" x14ac:dyDescent="0.25">
      <c r="A3803" s="290"/>
    </row>
    <row r="3804" spans="1:1" x14ac:dyDescent="0.25">
      <c r="A3804" s="290"/>
    </row>
    <row r="3805" spans="1:1" x14ac:dyDescent="0.25">
      <c r="A3805" s="290"/>
    </row>
    <row r="3806" spans="1:1" x14ac:dyDescent="0.25">
      <c r="A3806" s="290"/>
    </row>
    <row r="3807" spans="1:1" x14ac:dyDescent="0.25">
      <c r="A3807" s="290"/>
    </row>
    <row r="3808" spans="1:1" x14ac:dyDescent="0.25">
      <c r="A3808" s="290"/>
    </row>
    <row r="3809" spans="1:1" x14ac:dyDescent="0.25">
      <c r="A3809" s="290"/>
    </row>
    <row r="3810" spans="1:1" x14ac:dyDescent="0.25">
      <c r="A3810" s="290"/>
    </row>
    <row r="3811" spans="1:1" x14ac:dyDescent="0.25">
      <c r="A3811" s="290"/>
    </row>
    <row r="3812" spans="1:1" x14ac:dyDescent="0.25">
      <c r="A3812" s="290"/>
    </row>
    <row r="3813" spans="1:1" x14ac:dyDescent="0.25">
      <c r="A3813" s="290"/>
    </row>
    <row r="3814" spans="1:1" x14ac:dyDescent="0.25">
      <c r="A3814" s="290"/>
    </row>
    <row r="3815" spans="1:1" x14ac:dyDescent="0.25">
      <c r="A3815" s="290"/>
    </row>
    <row r="3816" spans="1:1" x14ac:dyDescent="0.25">
      <c r="A3816" s="290"/>
    </row>
    <row r="3817" spans="1:1" x14ac:dyDescent="0.25">
      <c r="A3817" s="290"/>
    </row>
    <row r="3818" spans="1:1" x14ac:dyDescent="0.25">
      <c r="A3818" s="290"/>
    </row>
    <row r="3819" spans="1:1" x14ac:dyDescent="0.25">
      <c r="A3819" s="290"/>
    </row>
    <row r="3820" spans="1:1" x14ac:dyDescent="0.25">
      <c r="A3820" s="290"/>
    </row>
    <row r="3821" spans="1:1" x14ac:dyDescent="0.25">
      <c r="A3821" s="290"/>
    </row>
    <row r="3822" spans="1:1" x14ac:dyDescent="0.25">
      <c r="A3822" s="290"/>
    </row>
    <row r="3823" spans="1:1" x14ac:dyDescent="0.25">
      <c r="A3823" s="290"/>
    </row>
    <row r="3824" spans="1:1" x14ac:dyDescent="0.25">
      <c r="A3824" s="290"/>
    </row>
    <row r="3825" spans="1:1" x14ac:dyDescent="0.25">
      <c r="A3825" s="290"/>
    </row>
    <row r="3826" spans="1:1" x14ac:dyDescent="0.25">
      <c r="A3826" s="290"/>
    </row>
    <row r="3827" spans="1:1" x14ac:dyDescent="0.25">
      <c r="A3827" s="290"/>
    </row>
    <row r="3828" spans="1:1" x14ac:dyDescent="0.25">
      <c r="A3828" s="290"/>
    </row>
    <row r="3829" spans="1:1" x14ac:dyDescent="0.25">
      <c r="A3829" s="290"/>
    </row>
    <row r="3830" spans="1:1" x14ac:dyDescent="0.25">
      <c r="A3830" s="290"/>
    </row>
    <row r="3831" spans="1:1" x14ac:dyDescent="0.25">
      <c r="A3831" s="290"/>
    </row>
    <row r="3832" spans="1:1" x14ac:dyDescent="0.25">
      <c r="A3832" s="290"/>
    </row>
    <row r="3833" spans="1:1" x14ac:dyDescent="0.25">
      <c r="A3833" s="290"/>
    </row>
    <row r="3834" spans="1:1" x14ac:dyDescent="0.25">
      <c r="A3834" s="290"/>
    </row>
    <row r="3835" spans="1:1" x14ac:dyDescent="0.25">
      <c r="A3835" s="290"/>
    </row>
    <row r="3836" spans="1:1" x14ac:dyDescent="0.25">
      <c r="A3836" s="290"/>
    </row>
    <row r="3837" spans="1:1" x14ac:dyDescent="0.25">
      <c r="A3837" s="290"/>
    </row>
    <row r="3838" spans="1:1" x14ac:dyDescent="0.25">
      <c r="A3838" s="290"/>
    </row>
    <row r="3839" spans="1:1" x14ac:dyDescent="0.25">
      <c r="A3839" s="290"/>
    </row>
    <row r="3840" spans="1:1" x14ac:dyDescent="0.25">
      <c r="A3840" s="290"/>
    </row>
    <row r="3841" spans="1:1" x14ac:dyDescent="0.25">
      <c r="A3841" s="290"/>
    </row>
    <row r="3842" spans="1:1" x14ac:dyDescent="0.25">
      <c r="A3842" s="290"/>
    </row>
    <row r="3843" spans="1:1" x14ac:dyDescent="0.25">
      <c r="A3843" s="290"/>
    </row>
    <row r="3844" spans="1:1" x14ac:dyDescent="0.25">
      <c r="A3844" s="290"/>
    </row>
    <row r="3845" spans="1:1" x14ac:dyDescent="0.25">
      <c r="A3845" s="290"/>
    </row>
    <row r="3846" spans="1:1" x14ac:dyDescent="0.25">
      <c r="A3846" s="290"/>
    </row>
    <row r="3847" spans="1:1" x14ac:dyDescent="0.25">
      <c r="A3847" s="290"/>
    </row>
    <row r="3848" spans="1:1" x14ac:dyDescent="0.25">
      <c r="A3848" s="290"/>
    </row>
    <row r="3849" spans="1:1" x14ac:dyDescent="0.25">
      <c r="A3849" s="290"/>
    </row>
    <row r="3850" spans="1:1" x14ac:dyDescent="0.25">
      <c r="A3850" s="290"/>
    </row>
    <row r="3851" spans="1:1" x14ac:dyDescent="0.25">
      <c r="A3851" s="290"/>
    </row>
    <row r="3852" spans="1:1" x14ac:dyDescent="0.25">
      <c r="A3852" s="290"/>
    </row>
    <row r="3853" spans="1:1" x14ac:dyDescent="0.25">
      <c r="A3853" s="290"/>
    </row>
    <row r="3854" spans="1:1" x14ac:dyDescent="0.25">
      <c r="A3854" s="290"/>
    </row>
    <row r="3855" spans="1:1" x14ac:dyDescent="0.25">
      <c r="A3855" s="290"/>
    </row>
    <row r="3856" spans="1:1" x14ac:dyDescent="0.25">
      <c r="A3856" s="290"/>
    </row>
    <row r="3857" spans="1:1" x14ac:dyDescent="0.25">
      <c r="A3857" s="290"/>
    </row>
    <row r="3858" spans="1:1" x14ac:dyDescent="0.25">
      <c r="A3858" s="290"/>
    </row>
    <row r="3859" spans="1:1" x14ac:dyDescent="0.25">
      <c r="A3859" s="290"/>
    </row>
    <row r="3860" spans="1:1" x14ac:dyDescent="0.25">
      <c r="A3860" s="290"/>
    </row>
    <row r="3861" spans="1:1" x14ac:dyDescent="0.25">
      <c r="A3861" s="290"/>
    </row>
    <row r="3862" spans="1:1" x14ac:dyDescent="0.25">
      <c r="A3862" s="290"/>
    </row>
    <row r="3863" spans="1:1" x14ac:dyDescent="0.25">
      <c r="A3863" s="290"/>
    </row>
    <row r="3864" spans="1:1" x14ac:dyDescent="0.25">
      <c r="A3864" s="290"/>
    </row>
    <row r="3865" spans="1:1" x14ac:dyDescent="0.25">
      <c r="A3865" s="290"/>
    </row>
    <row r="3866" spans="1:1" x14ac:dyDescent="0.25">
      <c r="A3866" s="290"/>
    </row>
    <row r="3867" spans="1:1" x14ac:dyDescent="0.25">
      <c r="A3867" s="290"/>
    </row>
    <row r="3868" spans="1:1" x14ac:dyDescent="0.25">
      <c r="A3868" s="290"/>
    </row>
    <row r="3869" spans="1:1" x14ac:dyDescent="0.25">
      <c r="A3869" s="290"/>
    </row>
    <row r="3870" spans="1:1" x14ac:dyDescent="0.25">
      <c r="A3870" s="290"/>
    </row>
    <row r="3871" spans="1:1" x14ac:dyDescent="0.25">
      <c r="A3871" s="290"/>
    </row>
    <row r="3872" spans="1:1" x14ac:dyDescent="0.25">
      <c r="A3872" s="290"/>
    </row>
    <row r="3873" spans="1:1" x14ac:dyDescent="0.25">
      <c r="A3873" s="290"/>
    </row>
    <row r="3874" spans="1:1" x14ac:dyDescent="0.25">
      <c r="A3874" s="290"/>
    </row>
    <row r="3875" spans="1:1" x14ac:dyDescent="0.25">
      <c r="A3875" s="290"/>
    </row>
    <row r="3876" spans="1:1" x14ac:dyDescent="0.25">
      <c r="A3876" s="290"/>
    </row>
    <row r="3877" spans="1:1" x14ac:dyDescent="0.25">
      <c r="A3877" s="290"/>
    </row>
    <row r="3878" spans="1:1" x14ac:dyDescent="0.25">
      <c r="A3878" s="290"/>
    </row>
    <row r="3879" spans="1:1" x14ac:dyDescent="0.25">
      <c r="A3879" s="290"/>
    </row>
    <row r="3880" spans="1:1" x14ac:dyDescent="0.25">
      <c r="A3880" s="290"/>
    </row>
    <row r="3881" spans="1:1" x14ac:dyDescent="0.25">
      <c r="A3881" s="290"/>
    </row>
    <row r="3882" spans="1:1" x14ac:dyDescent="0.25">
      <c r="A3882" s="290"/>
    </row>
    <row r="3883" spans="1:1" x14ac:dyDescent="0.25">
      <c r="A3883" s="290"/>
    </row>
    <row r="3884" spans="1:1" x14ac:dyDescent="0.25">
      <c r="A3884" s="290"/>
    </row>
    <row r="3885" spans="1:1" x14ac:dyDescent="0.25">
      <c r="A3885" s="290"/>
    </row>
    <row r="3886" spans="1:1" x14ac:dyDescent="0.25">
      <c r="A3886" s="290"/>
    </row>
    <row r="3887" spans="1:1" x14ac:dyDescent="0.25">
      <c r="A3887" s="290"/>
    </row>
    <row r="3888" spans="1:1" x14ac:dyDescent="0.25">
      <c r="A3888" s="290"/>
    </row>
    <row r="3889" spans="1:1" x14ac:dyDescent="0.25">
      <c r="A3889" s="290"/>
    </row>
    <row r="3890" spans="1:1" x14ac:dyDescent="0.25">
      <c r="A3890" s="290"/>
    </row>
    <row r="3891" spans="1:1" x14ac:dyDescent="0.25">
      <c r="A3891" s="290"/>
    </row>
    <row r="3892" spans="1:1" x14ac:dyDescent="0.25">
      <c r="A3892" s="290"/>
    </row>
    <row r="3893" spans="1:1" x14ac:dyDescent="0.25">
      <c r="A3893" s="290"/>
    </row>
    <row r="3894" spans="1:1" x14ac:dyDescent="0.25">
      <c r="A3894" s="290"/>
    </row>
    <row r="3895" spans="1:1" x14ac:dyDescent="0.25">
      <c r="A3895" s="290"/>
    </row>
    <row r="3896" spans="1:1" x14ac:dyDescent="0.25">
      <c r="A3896" s="290"/>
    </row>
    <row r="3897" spans="1:1" x14ac:dyDescent="0.25">
      <c r="A3897" s="290"/>
    </row>
    <row r="3898" spans="1:1" x14ac:dyDescent="0.25">
      <c r="A3898" s="290"/>
    </row>
    <row r="3899" spans="1:1" x14ac:dyDescent="0.25">
      <c r="A3899" s="290"/>
    </row>
    <row r="3900" spans="1:1" x14ac:dyDescent="0.25">
      <c r="A3900" s="290"/>
    </row>
    <row r="3901" spans="1:1" x14ac:dyDescent="0.25">
      <c r="A3901" s="290"/>
    </row>
    <row r="3902" spans="1:1" x14ac:dyDescent="0.25">
      <c r="A3902" s="290"/>
    </row>
    <row r="3903" spans="1:1" x14ac:dyDescent="0.25">
      <c r="A3903" s="290"/>
    </row>
    <row r="3904" spans="1:1" x14ac:dyDescent="0.25">
      <c r="A3904" s="290"/>
    </row>
    <row r="3905" spans="1:1" x14ac:dyDescent="0.25">
      <c r="A3905" s="290"/>
    </row>
    <row r="3906" spans="1:1" x14ac:dyDescent="0.25">
      <c r="A3906" s="290"/>
    </row>
    <row r="3907" spans="1:1" x14ac:dyDescent="0.25">
      <c r="A3907" s="290"/>
    </row>
    <row r="3908" spans="1:1" x14ac:dyDescent="0.25">
      <c r="A3908" s="290"/>
    </row>
    <row r="3909" spans="1:1" x14ac:dyDescent="0.25">
      <c r="A3909" s="290"/>
    </row>
    <row r="3910" spans="1:1" x14ac:dyDescent="0.25">
      <c r="A3910" s="290"/>
    </row>
    <row r="3911" spans="1:1" x14ac:dyDescent="0.25">
      <c r="A3911" s="290"/>
    </row>
    <row r="3912" spans="1:1" x14ac:dyDescent="0.25">
      <c r="A3912" s="290"/>
    </row>
    <row r="3913" spans="1:1" x14ac:dyDescent="0.25">
      <c r="A3913" s="290"/>
    </row>
    <row r="3914" spans="1:1" x14ac:dyDescent="0.25">
      <c r="A3914" s="290"/>
    </row>
    <row r="3915" spans="1:1" x14ac:dyDescent="0.25">
      <c r="A3915" s="290"/>
    </row>
    <row r="3916" spans="1:1" x14ac:dyDescent="0.25">
      <c r="A3916" s="290"/>
    </row>
    <row r="3917" spans="1:1" x14ac:dyDescent="0.25">
      <c r="A3917" s="290"/>
    </row>
    <row r="3918" spans="1:1" x14ac:dyDescent="0.25">
      <c r="A3918" s="290"/>
    </row>
    <row r="3919" spans="1:1" x14ac:dyDescent="0.25">
      <c r="A3919" s="290"/>
    </row>
    <row r="3920" spans="1:1" x14ac:dyDescent="0.25">
      <c r="A3920" s="290"/>
    </row>
    <row r="3921" spans="1:1" x14ac:dyDescent="0.25">
      <c r="A3921" s="290"/>
    </row>
    <row r="3922" spans="1:1" x14ac:dyDescent="0.25">
      <c r="A3922" s="290"/>
    </row>
    <row r="3923" spans="1:1" x14ac:dyDescent="0.25">
      <c r="A3923" s="290"/>
    </row>
    <row r="3924" spans="1:1" x14ac:dyDescent="0.25">
      <c r="A3924" s="290"/>
    </row>
    <row r="3925" spans="1:1" x14ac:dyDescent="0.25">
      <c r="A3925" s="290"/>
    </row>
    <row r="3926" spans="1:1" x14ac:dyDescent="0.25">
      <c r="A3926" s="290"/>
    </row>
    <row r="3927" spans="1:1" x14ac:dyDescent="0.25">
      <c r="A3927" s="290"/>
    </row>
    <row r="3928" spans="1:1" x14ac:dyDescent="0.25">
      <c r="A3928" s="290"/>
    </row>
    <row r="3929" spans="1:1" x14ac:dyDescent="0.25">
      <c r="A3929" s="290"/>
    </row>
    <row r="3930" spans="1:1" x14ac:dyDescent="0.25">
      <c r="A3930" s="290"/>
    </row>
    <row r="3931" spans="1:1" x14ac:dyDescent="0.25">
      <c r="A3931" s="290"/>
    </row>
    <row r="3932" spans="1:1" x14ac:dyDescent="0.25">
      <c r="A3932" s="290"/>
    </row>
    <row r="3933" spans="1:1" x14ac:dyDescent="0.25">
      <c r="A3933" s="290"/>
    </row>
    <row r="3934" spans="1:1" x14ac:dyDescent="0.25">
      <c r="A3934" s="290"/>
    </row>
    <row r="3935" spans="1:1" x14ac:dyDescent="0.25">
      <c r="A3935" s="290"/>
    </row>
    <row r="3936" spans="1:1" x14ac:dyDescent="0.25">
      <c r="A3936" s="290"/>
    </row>
    <row r="3937" spans="1:1" x14ac:dyDescent="0.25">
      <c r="A3937" s="290"/>
    </row>
    <row r="3938" spans="1:1" x14ac:dyDescent="0.25">
      <c r="A3938" s="290"/>
    </row>
    <row r="3939" spans="1:1" x14ac:dyDescent="0.25">
      <c r="A3939" s="290"/>
    </row>
    <row r="3940" spans="1:1" x14ac:dyDescent="0.25">
      <c r="A3940" s="290"/>
    </row>
    <row r="3941" spans="1:1" x14ac:dyDescent="0.25">
      <c r="A3941" s="290"/>
    </row>
    <row r="3942" spans="1:1" x14ac:dyDescent="0.25">
      <c r="A3942" s="290"/>
    </row>
    <row r="3943" spans="1:1" x14ac:dyDescent="0.25">
      <c r="A3943" s="290"/>
    </row>
    <row r="3944" spans="1:1" x14ac:dyDescent="0.25">
      <c r="A3944" s="290"/>
    </row>
    <row r="3945" spans="1:1" x14ac:dyDescent="0.25">
      <c r="A3945" s="290"/>
    </row>
    <row r="3946" spans="1:1" x14ac:dyDescent="0.25">
      <c r="A3946" s="290"/>
    </row>
    <row r="3947" spans="1:1" x14ac:dyDescent="0.25">
      <c r="A3947" s="290"/>
    </row>
    <row r="3948" spans="1:1" x14ac:dyDescent="0.25">
      <c r="A3948" s="290"/>
    </row>
    <row r="3949" spans="1:1" x14ac:dyDescent="0.25">
      <c r="A3949" s="290"/>
    </row>
    <row r="3950" spans="1:1" x14ac:dyDescent="0.25">
      <c r="A3950" s="290"/>
    </row>
    <row r="3951" spans="1:1" x14ac:dyDescent="0.25">
      <c r="A3951" s="290"/>
    </row>
    <row r="3952" spans="1:1" x14ac:dyDescent="0.25">
      <c r="A3952" s="290"/>
    </row>
    <row r="3953" spans="1:1" x14ac:dyDescent="0.25">
      <c r="A3953" s="290"/>
    </row>
    <row r="3954" spans="1:1" x14ac:dyDescent="0.25">
      <c r="A3954" s="290"/>
    </row>
    <row r="3955" spans="1:1" x14ac:dyDescent="0.25">
      <c r="A3955" s="290"/>
    </row>
    <row r="3956" spans="1:1" x14ac:dyDescent="0.25">
      <c r="A3956" s="290"/>
    </row>
    <row r="3957" spans="1:1" x14ac:dyDescent="0.25">
      <c r="A3957" s="290"/>
    </row>
    <row r="3958" spans="1:1" x14ac:dyDescent="0.25">
      <c r="A3958" s="290"/>
    </row>
    <row r="3959" spans="1:1" x14ac:dyDescent="0.25">
      <c r="A3959" s="290"/>
    </row>
    <row r="3960" spans="1:1" x14ac:dyDescent="0.25">
      <c r="A3960" s="290"/>
    </row>
    <row r="3961" spans="1:1" x14ac:dyDescent="0.25">
      <c r="A3961" s="290"/>
    </row>
    <row r="3962" spans="1:1" x14ac:dyDescent="0.25">
      <c r="A3962" s="290"/>
    </row>
    <row r="3963" spans="1:1" x14ac:dyDescent="0.25">
      <c r="A3963" s="290"/>
    </row>
    <row r="3964" spans="1:1" x14ac:dyDescent="0.25">
      <c r="A3964" s="290"/>
    </row>
    <row r="3965" spans="1:1" x14ac:dyDescent="0.25">
      <c r="A3965" s="290"/>
    </row>
    <row r="3966" spans="1:1" x14ac:dyDescent="0.25">
      <c r="A3966" s="290"/>
    </row>
    <row r="3967" spans="1:1" x14ac:dyDescent="0.25">
      <c r="A3967" s="290"/>
    </row>
    <row r="3968" spans="1:1" x14ac:dyDescent="0.25">
      <c r="A3968" s="290"/>
    </row>
    <row r="3969" spans="1:1" x14ac:dyDescent="0.25">
      <c r="A3969" s="290"/>
    </row>
    <row r="3970" spans="1:1" x14ac:dyDescent="0.25">
      <c r="A3970" s="290"/>
    </row>
    <row r="3971" spans="1:1" x14ac:dyDescent="0.25">
      <c r="A3971" s="290"/>
    </row>
    <row r="3972" spans="1:1" x14ac:dyDescent="0.25">
      <c r="A3972" s="290"/>
    </row>
    <row r="3973" spans="1:1" x14ac:dyDescent="0.25">
      <c r="A3973" s="290"/>
    </row>
    <row r="3974" spans="1:1" x14ac:dyDescent="0.25">
      <c r="A3974" s="290"/>
    </row>
    <row r="3975" spans="1:1" x14ac:dyDescent="0.25">
      <c r="A3975" s="290"/>
    </row>
    <row r="3976" spans="1:1" x14ac:dyDescent="0.25">
      <c r="A3976" s="290"/>
    </row>
    <row r="3977" spans="1:1" x14ac:dyDescent="0.25">
      <c r="A3977" s="290"/>
    </row>
    <row r="3978" spans="1:1" x14ac:dyDescent="0.25">
      <c r="A3978" s="290"/>
    </row>
    <row r="3979" spans="1:1" x14ac:dyDescent="0.25">
      <c r="A3979" s="290"/>
    </row>
    <row r="3980" spans="1:1" x14ac:dyDescent="0.25">
      <c r="A3980" s="290"/>
    </row>
    <row r="3981" spans="1:1" x14ac:dyDescent="0.25">
      <c r="A3981" s="290"/>
    </row>
    <row r="3982" spans="1:1" x14ac:dyDescent="0.25">
      <c r="A3982" s="290"/>
    </row>
    <row r="3983" spans="1:1" x14ac:dyDescent="0.25">
      <c r="A3983" s="290"/>
    </row>
    <row r="3984" spans="1:1" x14ac:dyDescent="0.25">
      <c r="A3984" s="290"/>
    </row>
    <row r="3985" spans="1:1" x14ac:dyDescent="0.25">
      <c r="A3985" s="290"/>
    </row>
    <row r="3986" spans="1:1" x14ac:dyDescent="0.25">
      <c r="A3986" s="290"/>
    </row>
    <row r="3987" spans="1:1" x14ac:dyDescent="0.25">
      <c r="A3987" s="290"/>
    </row>
    <row r="3988" spans="1:1" x14ac:dyDescent="0.25">
      <c r="A3988" s="290"/>
    </row>
    <row r="3989" spans="1:1" x14ac:dyDescent="0.25">
      <c r="A3989" s="290"/>
    </row>
    <row r="3990" spans="1:1" x14ac:dyDescent="0.25">
      <c r="A3990" s="290"/>
    </row>
    <row r="3991" spans="1:1" x14ac:dyDescent="0.25">
      <c r="A3991" s="290"/>
    </row>
    <row r="3992" spans="1:1" x14ac:dyDescent="0.25">
      <c r="A3992" s="290"/>
    </row>
    <row r="3993" spans="1:1" x14ac:dyDescent="0.25">
      <c r="A3993" s="290"/>
    </row>
    <row r="3994" spans="1:1" x14ac:dyDescent="0.25">
      <c r="A3994" s="290"/>
    </row>
    <row r="3995" spans="1:1" x14ac:dyDescent="0.25">
      <c r="A3995" s="290"/>
    </row>
    <row r="3996" spans="1:1" x14ac:dyDescent="0.25">
      <c r="A3996" s="290"/>
    </row>
    <row r="3997" spans="1:1" x14ac:dyDescent="0.25">
      <c r="A3997" s="290"/>
    </row>
    <row r="3998" spans="1:1" x14ac:dyDescent="0.25">
      <c r="A3998" s="290"/>
    </row>
    <row r="3999" spans="1:1" x14ac:dyDescent="0.25">
      <c r="A3999" s="290"/>
    </row>
    <row r="4000" spans="1:1" x14ac:dyDescent="0.25">
      <c r="A4000" s="290"/>
    </row>
    <row r="4001" spans="1:1" x14ac:dyDescent="0.25">
      <c r="A4001" s="290"/>
    </row>
    <row r="4002" spans="1:1" x14ac:dyDescent="0.25">
      <c r="A4002" s="290"/>
    </row>
    <row r="4003" spans="1:1" x14ac:dyDescent="0.25">
      <c r="A4003" s="290"/>
    </row>
    <row r="4004" spans="1:1" x14ac:dyDescent="0.25">
      <c r="A4004" s="290"/>
    </row>
    <row r="4005" spans="1:1" x14ac:dyDescent="0.25">
      <c r="A4005" s="290"/>
    </row>
    <row r="4006" spans="1:1" x14ac:dyDescent="0.25">
      <c r="A4006" s="290"/>
    </row>
    <row r="4007" spans="1:1" x14ac:dyDescent="0.25">
      <c r="A4007" s="290"/>
    </row>
    <row r="4008" spans="1:1" x14ac:dyDescent="0.25">
      <c r="A4008" s="290"/>
    </row>
    <row r="4009" spans="1:1" x14ac:dyDescent="0.25">
      <c r="A4009" s="290"/>
    </row>
    <row r="4010" spans="1:1" x14ac:dyDescent="0.25">
      <c r="A4010" s="290"/>
    </row>
    <row r="4011" spans="1:1" x14ac:dyDescent="0.25">
      <c r="A4011" s="290"/>
    </row>
    <row r="4012" spans="1:1" x14ac:dyDescent="0.25">
      <c r="A4012" s="290"/>
    </row>
    <row r="4013" spans="1:1" x14ac:dyDescent="0.25">
      <c r="A4013" s="290"/>
    </row>
    <row r="4014" spans="1:1" x14ac:dyDescent="0.25">
      <c r="A4014" s="290"/>
    </row>
    <row r="4015" spans="1:1" x14ac:dyDescent="0.25">
      <c r="A4015" s="290"/>
    </row>
    <row r="4016" spans="1:1" x14ac:dyDescent="0.25">
      <c r="A4016" s="290"/>
    </row>
    <row r="4017" spans="1:1" x14ac:dyDescent="0.25">
      <c r="A4017" s="290"/>
    </row>
    <row r="4018" spans="1:1" x14ac:dyDescent="0.25">
      <c r="A4018" s="290"/>
    </row>
    <row r="4019" spans="1:1" x14ac:dyDescent="0.25">
      <c r="A4019" s="290"/>
    </row>
    <row r="4020" spans="1:1" x14ac:dyDescent="0.25">
      <c r="A4020" s="290"/>
    </row>
    <row r="4021" spans="1:1" x14ac:dyDescent="0.25">
      <c r="A4021" s="290"/>
    </row>
    <row r="4022" spans="1:1" x14ac:dyDescent="0.25">
      <c r="A4022" s="290"/>
    </row>
    <row r="4023" spans="1:1" x14ac:dyDescent="0.25">
      <c r="A4023" s="290"/>
    </row>
    <row r="4024" spans="1:1" x14ac:dyDescent="0.25">
      <c r="A4024" s="290"/>
    </row>
    <row r="4025" spans="1:1" x14ac:dyDescent="0.25">
      <c r="A4025" s="290"/>
    </row>
    <row r="4026" spans="1:1" x14ac:dyDescent="0.25">
      <c r="A4026" s="290"/>
    </row>
    <row r="4027" spans="1:1" x14ac:dyDescent="0.25">
      <c r="A4027" s="290"/>
    </row>
    <row r="4028" spans="1:1" x14ac:dyDescent="0.25">
      <c r="A4028" s="290"/>
    </row>
    <row r="4029" spans="1:1" x14ac:dyDescent="0.25">
      <c r="A4029" s="290"/>
    </row>
    <row r="4030" spans="1:1" x14ac:dyDescent="0.25">
      <c r="A4030" s="290"/>
    </row>
    <row r="4031" spans="1:1" x14ac:dyDescent="0.25">
      <c r="A4031" s="290"/>
    </row>
    <row r="4032" spans="1:1" x14ac:dyDescent="0.25">
      <c r="A4032" s="290"/>
    </row>
    <row r="4033" spans="1:1" x14ac:dyDescent="0.25">
      <c r="A4033" s="290"/>
    </row>
    <row r="4034" spans="1:1" x14ac:dyDescent="0.25">
      <c r="A4034" s="290"/>
    </row>
    <row r="4035" spans="1:1" x14ac:dyDescent="0.25">
      <c r="A4035" s="290"/>
    </row>
    <row r="4036" spans="1:1" x14ac:dyDescent="0.25">
      <c r="A4036" s="290"/>
    </row>
    <row r="4037" spans="1:1" x14ac:dyDescent="0.25">
      <c r="A4037" s="290"/>
    </row>
    <row r="4038" spans="1:1" x14ac:dyDescent="0.25">
      <c r="A4038" s="290"/>
    </row>
    <row r="4039" spans="1:1" x14ac:dyDescent="0.25">
      <c r="A4039" s="290"/>
    </row>
    <row r="4040" spans="1:1" x14ac:dyDescent="0.25">
      <c r="A4040" s="290"/>
    </row>
    <row r="4041" spans="1:1" x14ac:dyDescent="0.25">
      <c r="A4041" s="290"/>
    </row>
    <row r="4042" spans="1:1" x14ac:dyDescent="0.25">
      <c r="A4042" s="290"/>
    </row>
    <row r="4043" spans="1:1" x14ac:dyDescent="0.25">
      <c r="A4043" s="290"/>
    </row>
    <row r="4044" spans="1:1" x14ac:dyDescent="0.25">
      <c r="A4044" s="290"/>
    </row>
    <row r="4045" spans="1:1" x14ac:dyDescent="0.25">
      <c r="A4045" s="290"/>
    </row>
    <row r="4046" spans="1:1" x14ac:dyDescent="0.25">
      <c r="A4046" s="290"/>
    </row>
    <row r="4047" spans="1:1" x14ac:dyDescent="0.25">
      <c r="A4047" s="290"/>
    </row>
    <row r="4048" spans="1:1" x14ac:dyDescent="0.25">
      <c r="A4048" s="290"/>
    </row>
    <row r="4049" spans="1:1" x14ac:dyDescent="0.25">
      <c r="A4049" s="290"/>
    </row>
    <row r="4050" spans="1:1" x14ac:dyDescent="0.25">
      <c r="A4050" s="290"/>
    </row>
    <row r="4051" spans="1:1" x14ac:dyDescent="0.25">
      <c r="A4051" s="290"/>
    </row>
    <row r="4052" spans="1:1" x14ac:dyDescent="0.25">
      <c r="A4052" s="290"/>
    </row>
    <row r="4053" spans="1:1" x14ac:dyDescent="0.25">
      <c r="A4053" s="290"/>
    </row>
    <row r="4054" spans="1:1" x14ac:dyDescent="0.25">
      <c r="A4054" s="290"/>
    </row>
    <row r="4055" spans="1:1" x14ac:dyDescent="0.25">
      <c r="A4055" s="290"/>
    </row>
    <row r="4056" spans="1:1" x14ac:dyDescent="0.25">
      <c r="A4056" s="290"/>
    </row>
    <row r="4057" spans="1:1" x14ac:dyDescent="0.25">
      <c r="A4057" s="290"/>
    </row>
    <row r="4058" spans="1:1" x14ac:dyDescent="0.25">
      <c r="A4058" s="290"/>
    </row>
    <row r="4059" spans="1:1" x14ac:dyDescent="0.25">
      <c r="A4059" s="290"/>
    </row>
    <row r="4060" spans="1:1" x14ac:dyDescent="0.25">
      <c r="A4060" s="290"/>
    </row>
    <row r="4061" spans="1:1" x14ac:dyDescent="0.25">
      <c r="A4061" s="290"/>
    </row>
    <row r="4062" spans="1:1" x14ac:dyDescent="0.25">
      <c r="A4062" s="290"/>
    </row>
    <row r="4063" spans="1:1" x14ac:dyDescent="0.25">
      <c r="A4063" s="290"/>
    </row>
    <row r="4064" spans="1:1" x14ac:dyDescent="0.25">
      <c r="A4064" s="290"/>
    </row>
    <row r="4065" spans="1:1" x14ac:dyDescent="0.25">
      <c r="A4065" s="290"/>
    </row>
    <row r="4066" spans="1:1" x14ac:dyDescent="0.25">
      <c r="A4066" s="290"/>
    </row>
    <row r="4067" spans="1:1" x14ac:dyDescent="0.25">
      <c r="A4067" s="290"/>
    </row>
    <row r="4068" spans="1:1" x14ac:dyDescent="0.25">
      <c r="A4068" s="290"/>
    </row>
    <row r="4069" spans="1:1" x14ac:dyDescent="0.25">
      <c r="A4069" s="290"/>
    </row>
    <row r="4070" spans="1:1" x14ac:dyDescent="0.25">
      <c r="A4070" s="290"/>
    </row>
    <row r="4071" spans="1:1" x14ac:dyDescent="0.25">
      <c r="A4071" s="290"/>
    </row>
    <row r="4072" spans="1:1" x14ac:dyDescent="0.25">
      <c r="A4072" s="290"/>
    </row>
    <row r="4073" spans="1:1" x14ac:dyDescent="0.25">
      <c r="A4073" s="290"/>
    </row>
    <row r="4074" spans="1:1" x14ac:dyDescent="0.25">
      <c r="A4074" s="290"/>
    </row>
    <row r="4075" spans="1:1" x14ac:dyDescent="0.25">
      <c r="A4075" s="290"/>
    </row>
    <row r="4076" spans="1:1" x14ac:dyDescent="0.25">
      <c r="A4076" s="290"/>
    </row>
    <row r="4077" spans="1:1" x14ac:dyDescent="0.25">
      <c r="A4077" s="290"/>
    </row>
    <row r="4078" spans="1:1" x14ac:dyDescent="0.25">
      <c r="A4078" s="290"/>
    </row>
    <row r="4079" spans="1:1" x14ac:dyDescent="0.25">
      <c r="A4079" s="290"/>
    </row>
    <row r="4080" spans="1:1" x14ac:dyDescent="0.25">
      <c r="A4080" s="290"/>
    </row>
    <row r="4081" spans="1:1" x14ac:dyDescent="0.25">
      <c r="A4081" s="290"/>
    </row>
    <row r="4082" spans="1:1" x14ac:dyDescent="0.25">
      <c r="A4082" s="290"/>
    </row>
    <row r="4083" spans="1:1" x14ac:dyDescent="0.25">
      <c r="A4083" s="290"/>
    </row>
    <row r="4084" spans="1:1" x14ac:dyDescent="0.25">
      <c r="A4084" s="290"/>
    </row>
    <row r="4085" spans="1:1" x14ac:dyDescent="0.25">
      <c r="A4085" s="290"/>
    </row>
    <row r="4086" spans="1:1" x14ac:dyDescent="0.25">
      <c r="A4086" s="290"/>
    </row>
    <row r="4087" spans="1:1" x14ac:dyDescent="0.25">
      <c r="A4087" s="290"/>
    </row>
    <row r="4088" spans="1:1" x14ac:dyDescent="0.25">
      <c r="A4088" s="290"/>
    </row>
    <row r="4089" spans="1:1" x14ac:dyDescent="0.25">
      <c r="A4089" s="290"/>
    </row>
    <row r="4090" spans="1:1" x14ac:dyDescent="0.25">
      <c r="A4090" s="290"/>
    </row>
    <row r="4091" spans="1:1" x14ac:dyDescent="0.25">
      <c r="A4091" s="290"/>
    </row>
    <row r="4092" spans="1:1" x14ac:dyDescent="0.25">
      <c r="A4092" s="290"/>
    </row>
    <row r="4093" spans="1:1" x14ac:dyDescent="0.25">
      <c r="A4093" s="290"/>
    </row>
    <row r="4094" spans="1:1" x14ac:dyDescent="0.25">
      <c r="A4094" s="290"/>
    </row>
    <row r="4095" spans="1:1" x14ac:dyDescent="0.25">
      <c r="A4095" s="290"/>
    </row>
    <row r="4096" spans="1:1" x14ac:dyDescent="0.25">
      <c r="A4096" s="290"/>
    </row>
    <row r="4097" spans="1:1" x14ac:dyDescent="0.25">
      <c r="A4097" s="290"/>
    </row>
    <row r="4098" spans="1:1" x14ac:dyDescent="0.25">
      <c r="A4098" s="290"/>
    </row>
    <row r="4099" spans="1:1" x14ac:dyDescent="0.25">
      <c r="A4099" s="290"/>
    </row>
    <row r="4100" spans="1:1" x14ac:dyDescent="0.25">
      <c r="A4100" s="290"/>
    </row>
    <row r="4101" spans="1:1" x14ac:dyDescent="0.25">
      <c r="A4101" s="290"/>
    </row>
    <row r="4102" spans="1:1" x14ac:dyDescent="0.25">
      <c r="A4102" s="290"/>
    </row>
    <row r="4103" spans="1:1" x14ac:dyDescent="0.25">
      <c r="A4103" s="290"/>
    </row>
    <row r="4104" spans="1:1" x14ac:dyDescent="0.25">
      <c r="A4104" s="290"/>
    </row>
    <row r="4105" spans="1:1" x14ac:dyDescent="0.25">
      <c r="A4105" s="290"/>
    </row>
    <row r="4106" spans="1:1" x14ac:dyDescent="0.25">
      <c r="A4106" s="290"/>
    </row>
    <row r="4107" spans="1:1" x14ac:dyDescent="0.25">
      <c r="A4107" s="290"/>
    </row>
    <row r="4108" spans="1:1" x14ac:dyDescent="0.25">
      <c r="A4108" s="290"/>
    </row>
    <row r="4109" spans="1:1" x14ac:dyDescent="0.25">
      <c r="A4109" s="290"/>
    </row>
    <row r="4110" spans="1:1" x14ac:dyDescent="0.25">
      <c r="A4110" s="290"/>
    </row>
    <row r="4111" spans="1:1" x14ac:dyDescent="0.25">
      <c r="A4111" s="290"/>
    </row>
    <row r="4112" spans="1:1" x14ac:dyDescent="0.25">
      <c r="A4112" s="290"/>
    </row>
    <row r="4113" spans="1:1" x14ac:dyDescent="0.25">
      <c r="A4113" s="290"/>
    </row>
    <row r="4114" spans="1:1" x14ac:dyDescent="0.25">
      <c r="A4114" s="290"/>
    </row>
    <row r="4115" spans="1:1" x14ac:dyDescent="0.25">
      <c r="A4115" s="290"/>
    </row>
    <row r="4116" spans="1:1" x14ac:dyDescent="0.25">
      <c r="A4116" s="290"/>
    </row>
    <row r="4117" spans="1:1" x14ac:dyDescent="0.25">
      <c r="A4117" s="290"/>
    </row>
    <row r="4118" spans="1:1" x14ac:dyDescent="0.25">
      <c r="A4118" s="290"/>
    </row>
    <row r="4119" spans="1:1" x14ac:dyDescent="0.25">
      <c r="A4119" s="290"/>
    </row>
    <row r="4120" spans="1:1" x14ac:dyDescent="0.25">
      <c r="A4120" s="290"/>
    </row>
    <row r="4121" spans="1:1" x14ac:dyDescent="0.25">
      <c r="A4121" s="290"/>
    </row>
    <row r="4122" spans="1:1" x14ac:dyDescent="0.25">
      <c r="A4122" s="290"/>
    </row>
    <row r="4123" spans="1:1" x14ac:dyDescent="0.25">
      <c r="A4123" s="290"/>
    </row>
    <row r="4124" spans="1:1" x14ac:dyDescent="0.25">
      <c r="A4124" s="290"/>
    </row>
    <row r="4125" spans="1:1" x14ac:dyDescent="0.25">
      <c r="A4125" s="290"/>
    </row>
    <row r="4126" spans="1:1" x14ac:dyDescent="0.25">
      <c r="A4126" s="290"/>
    </row>
    <row r="4127" spans="1:1" x14ac:dyDescent="0.25">
      <c r="A4127" s="290"/>
    </row>
    <row r="4128" spans="1:1" x14ac:dyDescent="0.25">
      <c r="A4128" s="290"/>
    </row>
    <row r="4129" spans="1:1" x14ac:dyDescent="0.25">
      <c r="A4129" s="290"/>
    </row>
    <row r="4130" spans="1:1" x14ac:dyDescent="0.25">
      <c r="A4130" s="290"/>
    </row>
    <row r="4131" spans="1:1" x14ac:dyDescent="0.25">
      <c r="A4131" s="290"/>
    </row>
    <row r="4132" spans="1:1" x14ac:dyDescent="0.25">
      <c r="A4132" s="290"/>
    </row>
    <row r="4133" spans="1:1" x14ac:dyDescent="0.25">
      <c r="A4133" s="290"/>
    </row>
    <row r="4134" spans="1:1" x14ac:dyDescent="0.25">
      <c r="A4134" s="290"/>
    </row>
    <row r="4135" spans="1:1" x14ac:dyDescent="0.25">
      <c r="A4135" s="290"/>
    </row>
    <row r="4136" spans="1:1" x14ac:dyDescent="0.25">
      <c r="A4136" s="290"/>
    </row>
    <row r="4137" spans="1:1" x14ac:dyDescent="0.25">
      <c r="A4137" s="290"/>
    </row>
    <row r="4138" spans="1:1" x14ac:dyDescent="0.25">
      <c r="A4138" s="290"/>
    </row>
    <row r="4139" spans="1:1" x14ac:dyDescent="0.25">
      <c r="A4139" s="290"/>
    </row>
    <row r="4140" spans="1:1" x14ac:dyDescent="0.25">
      <c r="A4140" s="290"/>
    </row>
    <row r="4141" spans="1:1" x14ac:dyDescent="0.25">
      <c r="A4141" s="290"/>
    </row>
    <row r="4142" spans="1:1" x14ac:dyDescent="0.25">
      <c r="A4142" s="290"/>
    </row>
    <row r="4143" spans="1:1" x14ac:dyDescent="0.25">
      <c r="A4143" s="290"/>
    </row>
    <row r="4144" spans="1:1" x14ac:dyDescent="0.25">
      <c r="A4144" s="290"/>
    </row>
    <row r="4145" spans="1:1" x14ac:dyDescent="0.25">
      <c r="A4145" s="290"/>
    </row>
    <row r="4146" spans="1:1" x14ac:dyDescent="0.25">
      <c r="A4146" s="290"/>
    </row>
    <row r="4147" spans="1:1" x14ac:dyDescent="0.25">
      <c r="A4147" s="290"/>
    </row>
    <row r="4148" spans="1:1" x14ac:dyDescent="0.25">
      <c r="A4148" s="290"/>
    </row>
    <row r="4149" spans="1:1" x14ac:dyDescent="0.25">
      <c r="A4149" s="290"/>
    </row>
    <row r="4150" spans="1:1" x14ac:dyDescent="0.25">
      <c r="A4150" s="290"/>
    </row>
    <row r="4151" spans="1:1" x14ac:dyDescent="0.25">
      <c r="A4151" s="290"/>
    </row>
    <row r="4152" spans="1:1" x14ac:dyDescent="0.25">
      <c r="A4152" s="290"/>
    </row>
    <row r="4153" spans="1:1" x14ac:dyDescent="0.25">
      <c r="A4153" s="290"/>
    </row>
    <row r="4154" spans="1:1" x14ac:dyDescent="0.25">
      <c r="A4154" s="290"/>
    </row>
    <row r="4155" spans="1:1" x14ac:dyDescent="0.25">
      <c r="A4155" s="290"/>
    </row>
    <row r="4156" spans="1:1" x14ac:dyDescent="0.25">
      <c r="A4156" s="290"/>
    </row>
    <row r="4157" spans="1:1" x14ac:dyDescent="0.25">
      <c r="A4157" s="290"/>
    </row>
    <row r="4158" spans="1:1" x14ac:dyDescent="0.25">
      <c r="A4158" s="290"/>
    </row>
    <row r="4159" spans="1:1" x14ac:dyDescent="0.25">
      <c r="A4159" s="290"/>
    </row>
    <row r="4160" spans="1:1" x14ac:dyDescent="0.25">
      <c r="A4160" s="290"/>
    </row>
    <row r="4161" spans="1:1" x14ac:dyDescent="0.25">
      <c r="A4161" s="290"/>
    </row>
    <row r="4162" spans="1:1" x14ac:dyDescent="0.25">
      <c r="A4162" s="290"/>
    </row>
    <row r="4163" spans="1:1" x14ac:dyDescent="0.25">
      <c r="A4163" s="290"/>
    </row>
    <row r="4164" spans="1:1" x14ac:dyDescent="0.25">
      <c r="A4164" s="290"/>
    </row>
    <row r="4165" spans="1:1" x14ac:dyDescent="0.25">
      <c r="A4165" s="290"/>
    </row>
    <row r="4166" spans="1:1" x14ac:dyDescent="0.25">
      <c r="A4166" s="290"/>
    </row>
    <row r="4167" spans="1:1" x14ac:dyDescent="0.25">
      <c r="A4167" s="290"/>
    </row>
    <row r="4168" spans="1:1" x14ac:dyDescent="0.25">
      <c r="A4168" s="290"/>
    </row>
    <row r="4169" spans="1:1" x14ac:dyDescent="0.25">
      <c r="A4169" s="290"/>
    </row>
    <row r="4170" spans="1:1" x14ac:dyDescent="0.25">
      <c r="A4170" s="290"/>
    </row>
    <row r="4171" spans="1:1" x14ac:dyDescent="0.25">
      <c r="A4171" s="290"/>
    </row>
    <row r="4172" spans="1:1" x14ac:dyDescent="0.25">
      <c r="A4172" s="290"/>
    </row>
    <row r="4173" spans="1:1" x14ac:dyDescent="0.25">
      <c r="A4173" s="290"/>
    </row>
    <row r="4174" spans="1:1" x14ac:dyDescent="0.25">
      <c r="A4174" s="290"/>
    </row>
    <row r="4175" spans="1:1" x14ac:dyDescent="0.25">
      <c r="A4175" s="290"/>
    </row>
    <row r="4176" spans="1:1" x14ac:dyDescent="0.25">
      <c r="A4176" s="290"/>
    </row>
    <row r="4177" spans="1:1" x14ac:dyDescent="0.25">
      <c r="A4177" s="290"/>
    </row>
    <row r="4178" spans="1:1" x14ac:dyDescent="0.25">
      <c r="A4178" s="290"/>
    </row>
    <row r="4179" spans="1:1" x14ac:dyDescent="0.25">
      <c r="A4179" s="290"/>
    </row>
    <row r="4180" spans="1:1" x14ac:dyDescent="0.25">
      <c r="A4180" s="290"/>
    </row>
    <row r="4181" spans="1:1" x14ac:dyDescent="0.25">
      <c r="A4181" s="290"/>
    </row>
    <row r="4182" spans="1:1" x14ac:dyDescent="0.25">
      <c r="A4182" s="290"/>
    </row>
    <row r="4183" spans="1:1" x14ac:dyDescent="0.25">
      <c r="A4183" s="290"/>
    </row>
    <row r="4184" spans="1:1" x14ac:dyDescent="0.25">
      <c r="A4184" s="290"/>
    </row>
    <row r="4185" spans="1:1" x14ac:dyDescent="0.25">
      <c r="A4185" s="290"/>
    </row>
    <row r="4186" spans="1:1" x14ac:dyDescent="0.25">
      <c r="A4186" s="290"/>
    </row>
    <row r="4187" spans="1:1" x14ac:dyDescent="0.25">
      <c r="A4187" s="290"/>
    </row>
    <row r="4188" spans="1:1" x14ac:dyDescent="0.25">
      <c r="A4188" s="290"/>
    </row>
    <row r="4189" spans="1:1" x14ac:dyDescent="0.25">
      <c r="A4189" s="290"/>
    </row>
    <row r="4190" spans="1:1" x14ac:dyDescent="0.25">
      <c r="A4190" s="290"/>
    </row>
    <row r="4191" spans="1:1" x14ac:dyDescent="0.25">
      <c r="A4191" s="290"/>
    </row>
    <row r="4192" spans="1:1" x14ac:dyDescent="0.25">
      <c r="A4192" s="290"/>
    </row>
    <row r="4193" spans="1:1" x14ac:dyDescent="0.25">
      <c r="A4193" s="290"/>
    </row>
    <row r="4194" spans="1:1" x14ac:dyDescent="0.25">
      <c r="A4194" s="290"/>
    </row>
    <row r="4195" spans="1:1" x14ac:dyDescent="0.25">
      <c r="A4195" s="290"/>
    </row>
    <row r="4196" spans="1:1" x14ac:dyDescent="0.25">
      <c r="A4196" s="290"/>
    </row>
    <row r="4197" spans="1:1" x14ac:dyDescent="0.25">
      <c r="A4197" s="290"/>
    </row>
    <row r="4198" spans="1:1" x14ac:dyDescent="0.25">
      <c r="A4198" s="290"/>
    </row>
    <row r="4199" spans="1:1" x14ac:dyDescent="0.25">
      <c r="A4199" s="290"/>
    </row>
    <row r="4200" spans="1:1" x14ac:dyDescent="0.25">
      <c r="A4200" s="290"/>
    </row>
    <row r="4201" spans="1:1" x14ac:dyDescent="0.25">
      <c r="A4201" s="290"/>
    </row>
    <row r="4202" spans="1:1" x14ac:dyDescent="0.25">
      <c r="A4202" s="290"/>
    </row>
    <row r="4203" spans="1:1" x14ac:dyDescent="0.25">
      <c r="A4203" s="290"/>
    </row>
    <row r="4204" spans="1:1" x14ac:dyDescent="0.25">
      <c r="A4204" s="290"/>
    </row>
    <row r="4205" spans="1:1" x14ac:dyDescent="0.25">
      <c r="A4205" s="290"/>
    </row>
    <row r="4206" spans="1:1" x14ac:dyDescent="0.25">
      <c r="A4206" s="290"/>
    </row>
    <row r="4207" spans="1:1" x14ac:dyDescent="0.25">
      <c r="A4207" s="290"/>
    </row>
    <row r="4208" spans="1:1" x14ac:dyDescent="0.25">
      <c r="A4208" s="290"/>
    </row>
    <row r="4209" spans="1:1" x14ac:dyDescent="0.25">
      <c r="A4209" s="290"/>
    </row>
    <row r="4210" spans="1:1" x14ac:dyDescent="0.25">
      <c r="A4210" s="290"/>
    </row>
    <row r="4211" spans="1:1" x14ac:dyDescent="0.25">
      <c r="A4211" s="290"/>
    </row>
    <row r="4212" spans="1:1" x14ac:dyDescent="0.25">
      <c r="A4212" s="290"/>
    </row>
    <row r="4213" spans="1:1" x14ac:dyDescent="0.25">
      <c r="A4213" s="290"/>
    </row>
    <row r="4214" spans="1:1" x14ac:dyDescent="0.25">
      <c r="A4214" s="290"/>
    </row>
    <row r="4215" spans="1:1" x14ac:dyDescent="0.25">
      <c r="A4215" s="290"/>
    </row>
    <row r="4216" spans="1:1" x14ac:dyDescent="0.25">
      <c r="A4216" s="290"/>
    </row>
    <row r="4217" spans="1:1" x14ac:dyDescent="0.25">
      <c r="A4217" s="290"/>
    </row>
    <row r="4218" spans="1:1" x14ac:dyDescent="0.25">
      <c r="A4218" s="290"/>
    </row>
    <row r="4219" spans="1:1" x14ac:dyDescent="0.25">
      <c r="A4219" s="290"/>
    </row>
    <row r="4220" spans="1:1" x14ac:dyDescent="0.25">
      <c r="A4220" s="290"/>
    </row>
    <row r="4221" spans="1:1" x14ac:dyDescent="0.25">
      <c r="A4221" s="290"/>
    </row>
    <row r="4222" spans="1:1" x14ac:dyDescent="0.25">
      <c r="A4222" s="290"/>
    </row>
    <row r="4223" spans="1:1" x14ac:dyDescent="0.25">
      <c r="A4223" s="290"/>
    </row>
    <row r="4224" spans="1:1" x14ac:dyDescent="0.25">
      <c r="A4224" s="290"/>
    </row>
    <row r="4225" spans="1:1" x14ac:dyDescent="0.25">
      <c r="A4225" s="290"/>
    </row>
    <row r="4226" spans="1:1" x14ac:dyDescent="0.25">
      <c r="A4226" s="290"/>
    </row>
    <row r="4227" spans="1:1" x14ac:dyDescent="0.25">
      <c r="A4227" s="290"/>
    </row>
    <row r="4228" spans="1:1" x14ac:dyDescent="0.25">
      <c r="A4228" s="290"/>
    </row>
    <row r="4229" spans="1:1" x14ac:dyDescent="0.25">
      <c r="A4229" s="290"/>
    </row>
    <row r="4230" spans="1:1" x14ac:dyDescent="0.25">
      <c r="A4230" s="290"/>
    </row>
    <row r="4231" spans="1:1" x14ac:dyDescent="0.25">
      <c r="A4231" s="290"/>
    </row>
    <row r="4232" spans="1:1" x14ac:dyDescent="0.25">
      <c r="A4232" s="290"/>
    </row>
    <row r="4233" spans="1:1" x14ac:dyDescent="0.25">
      <c r="A4233" s="290"/>
    </row>
    <row r="4234" spans="1:1" x14ac:dyDescent="0.25">
      <c r="A4234" s="290"/>
    </row>
    <row r="4235" spans="1:1" x14ac:dyDescent="0.25">
      <c r="A4235" s="290"/>
    </row>
    <row r="4236" spans="1:1" x14ac:dyDescent="0.25">
      <c r="A4236" s="290"/>
    </row>
    <row r="4237" spans="1:1" x14ac:dyDescent="0.25">
      <c r="A4237" s="290"/>
    </row>
    <row r="4238" spans="1:1" x14ac:dyDescent="0.25">
      <c r="A4238" s="290"/>
    </row>
    <row r="4239" spans="1:1" x14ac:dyDescent="0.25">
      <c r="A4239" s="290"/>
    </row>
    <row r="4240" spans="1:1" x14ac:dyDescent="0.25">
      <c r="A4240" s="290"/>
    </row>
    <row r="4241" spans="1:1" x14ac:dyDescent="0.25">
      <c r="A4241" s="290"/>
    </row>
    <row r="4242" spans="1:1" x14ac:dyDescent="0.25">
      <c r="A4242" s="290"/>
    </row>
    <row r="4243" spans="1:1" x14ac:dyDescent="0.25">
      <c r="A4243" s="290"/>
    </row>
    <row r="4244" spans="1:1" x14ac:dyDescent="0.25">
      <c r="A4244" s="290"/>
    </row>
    <row r="4245" spans="1:1" x14ac:dyDescent="0.25">
      <c r="A4245" s="290"/>
    </row>
    <row r="4246" spans="1:1" x14ac:dyDescent="0.25">
      <c r="A4246" s="290"/>
    </row>
    <row r="4247" spans="1:1" x14ac:dyDescent="0.25">
      <c r="A4247" s="290"/>
    </row>
    <row r="4248" spans="1:1" x14ac:dyDescent="0.25">
      <c r="A4248" s="290"/>
    </row>
    <row r="4249" spans="1:1" x14ac:dyDescent="0.25">
      <c r="A4249" s="290"/>
    </row>
    <row r="4250" spans="1:1" x14ac:dyDescent="0.25">
      <c r="A4250" s="290"/>
    </row>
    <row r="4251" spans="1:1" x14ac:dyDescent="0.25">
      <c r="A4251" s="290"/>
    </row>
    <row r="4252" spans="1:1" x14ac:dyDescent="0.25">
      <c r="A4252" s="290"/>
    </row>
    <row r="4253" spans="1:1" x14ac:dyDescent="0.25">
      <c r="A4253" s="290"/>
    </row>
    <row r="4254" spans="1:1" x14ac:dyDescent="0.25">
      <c r="A4254" s="290"/>
    </row>
    <row r="4255" spans="1:1" x14ac:dyDescent="0.25">
      <c r="A4255" s="290"/>
    </row>
    <row r="4256" spans="1:1" x14ac:dyDescent="0.25">
      <c r="A4256" s="290"/>
    </row>
    <row r="4257" spans="1:1" x14ac:dyDescent="0.25">
      <c r="A4257" s="290"/>
    </row>
    <row r="4258" spans="1:1" x14ac:dyDescent="0.25">
      <c r="A4258" s="290"/>
    </row>
    <row r="4259" spans="1:1" x14ac:dyDescent="0.25">
      <c r="A4259" s="290"/>
    </row>
    <row r="4260" spans="1:1" x14ac:dyDescent="0.25">
      <c r="A4260" s="290"/>
    </row>
    <row r="4261" spans="1:1" x14ac:dyDescent="0.25">
      <c r="A4261" s="290"/>
    </row>
    <row r="4262" spans="1:1" x14ac:dyDescent="0.25">
      <c r="A4262" s="290"/>
    </row>
    <row r="4263" spans="1:1" x14ac:dyDescent="0.25">
      <c r="A4263" s="290"/>
    </row>
    <row r="4264" spans="1:1" x14ac:dyDescent="0.25">
      <c r="A4264" s="290"/>
    </row>
    <row r="4265" spans="1:1" x14ac:dyDescent="0.25">
      <c r="A4265" s="290"/>
    </row>
    <row r="4266" spans="1:1" x14ac:dyDescent="0.25">
      <c r="A4266" s="290"/>
    </row>
    <row r="4267" spans="1:1" x14ac:dyDescent="0.25">
      <c r="A4267" s="290"/>
    </row>
    <row r="4268" spans="1:1" x14ac:dyDescent="0.25">
      <c r="A4268" s="290"/>
    </row>
    <row r="4269" spans="1:1" x14ac:dyDescent="0.25">
      <c r="A4269" s="290"/>
    </row>
    <row r="4270" spans="1:1" x14ac:dyDescent="0.25">
      <c r="A4270" s="290"/>
    </row>
    <row r="4271" spans="1:1" x14ac:dyDescent="0.25">
      <c r="A4271" s="290"/>
    </row>
    <row r="4272" spans="1:1" x14ac:dyDescent="0.25">
      <c r="A4272" s="290"/>
    </row>
    <row r="4273" spans="1:1" x14ac:dyDescent="0.25">
      <c r="A4273" s="290"/>
    </row>
    <row r="4274" spans="1:1" x14ac:dyDescent="0.25">
      <c r="A4274" s="290"/>
    </row>
    <row r="4275" spans="1:1" x14ac:dyDescent="0.25">
      <c r="A4275" s="290"/>
    </row>
    <row r="4276" spans="1:1" x14ac:dyDescent="0.25">
      <c r="A4276" s="290"/>
    </row>
    <row r="4277" spans="1:1" x14ac:dyDescent="0.25">
      <c r="A4277" s="290"/>
    </row>
    <row r="4278" spans="1:1" x14ac:dyDescent="0.25">
      <c r="A4278" s="290"/>
    </row>
    <row r="4279" spans="1:1" x14ac:dyDescent="0.25">
      <c r="A4279" s="290"/>
    </row>
    <row r="4280" spans="1:1" x14ac:dyDescent="0.25">
      <c r="A4280" s="290"/>
    </row>
    <row r="4281" spans="1:1" x14ac:dyDescent="0.25">
      <c r="A4281" s="290"/>
    </row>
    <row r="4282" spans="1:1" x14ac:dyDescent="0.25">
      <c r="A4282" s="290"/>
    </row>
    <row r="4283" spans="1:1" x14ac:dyDescent="0.25">
      <c r="A4283" s="290"/>
    </row>
    <row r="4284" spans="1:1" x14ac:dyDescent="0.25">
      <c r="A4284" s="290"/>
    </row>
    <row r="4285" spans="1:1" x14ac:dyDescent="0.25">
      <c r="A4285" s="290"/>
    </row>
    <row r="4286" spans="1:1" x14ac:dyDescent="0.25">
      <c r="A4286" s="290"/>
    </row>
    <row r="4287" spans="1:1" x14ac:dyDescent="0.25">
      <c r="A4287" s="290"/>
    </row>
    <row r="4288" spans="1:1" x14ac:dyDescent="0.25">
      <c r="A4288" s="290"/>
    </row>
    <row r="4289" spans="1:1" x14ac:dyDescent="0.25">
      <c r="A4289" s="290"/>
    </row>
    <row r="4290" spans="1:1" x14ac:dyDescent="0.25">
      <c r="A4290" s="290"/>
    </row>
    <row r="4291" spans="1:1" x14ac:dyDescent="0.25">
      <c r="A4291" s="290"/>
    </row>
    <row r="4292" spans="1:1" x14ac:dyDescent="0.25">
      <c r="A4292" s="290"/>
    </row>
    <row r="4293" spans="1:1" x14ac:dyDescent="0.25">
      <c r="A4293" s="290"/>
    </row>
    <row r="4294" spans="1:1" x14ac:dyDescent="0.25">
      <c r="A4294" s="290"/>
    </row>
    <row r="4295" spans="1:1" x14ac:dyDescent="0.25">
      <c r="A4295" s="290"/>
    </row>
    <row r="4296" spans="1:1" x14ac:dyDescent="0.25">
      <c r="A4296" s="290"/>
    </row>
    <row r="4297" spans="1:1" x14ac:dyDescent="0.25">
      <c r="A4297" s="290"/>
    </row>
    <row r="4298" spans="1:1" x14ac:dyDescent="0.25">
      <c r="A4298" s="290"/>
    </row>
    <row r="4299" spans="1:1" x14ac:dyDescent="0.25">
      <c r="A4299" s="290"/>
    </row>
    <row r="4300" spans="1:1" x14ac:dyDescent="0.25">
      <c r="A4300" s="290"/>
    </row>
    <row r="4301" spans="1:1" x14ac:dyDescent="0.25">
      <c r="A4301" s="290"/>
    </row>
    <row r="4302" spans="1:1" x14ac:dyDescent="0.25">
      <c r="A4302" s="290"/>
    </row>
    <row r="4303" spans="1:1" x14ac:dyDescent="0.25">
      <c r="A4303" s="290"/>
    </row>
    <row r="4304" spans="1:1" x14ac:dyDescent="0.25">
      <c r="A4304" s="290"/>
    </row>
    <row r="4305" spans="1:1" x14ac:dyDescent="0.25">
      <c r="A4305" s="290"/>
    </row>
    <row r="4306" spans="1:1" x14ac:dyDescent="0.25">
      <c r="A4306" s="290"/>
    </row>
    <row r="4307" spans="1:1" x14ac:dyDescent="0.25">
      <c r="A4307" s="290"/>
    </row>
    <row r="4308" spans="1:1" x14ac:dyDescent="0.25">
      <c r="A4308" s="290"/>
    </row>
    <row r="4309" spans="1:1" x14ac:dyDescent="0.25">
      <c r="A4309" s="290"/>
    </row>
    <row r="4310" spans="1:1" x14ac:dyDescent="0.25">
      <c r="A4310" s="290"/>
    </row>
    <row r="4311" spans="1:1" x14ac:dyDescent="0.25">
      <c r="A4311" s="290"/>
    </row>
    <row r="4312" spans="1:1" x14ac:dyDescent="0.25">
      <c r="A4312" s="290"/>
    </row>
    <row r="4313" spans="1:1" x14ac:dyDescent="0.25">
      <c r="A4313" s="290"/>
    </row>
    <row r="4314" spans="1:1" x14ac:dyDescent="0.25">
      <c r="A4314" s="290"/>
    </row>
    <row r="4315" spans="1:1" x14ac:dyDescent="0.25">
      <c r="A4315" s="290"/>
    </row>
    <row r="4316" spans="1:1" x14ac:dyDescent="0.25">
      <c r="A4316" s="290"/>
    </row>
    <row r="4317" spans="1:1" x14ac:dyDescent="0.25">
      <c r="A4317" s="290"/>
    </row>
    <row r="4318" spans="1:1" x14ac:dyDescent="0.25">
      <c r="A4318" s="290"/>
    </row>
    <row r="4319" spans="1:1" x14ac:dyDescent="0.25">
      <c r="A4319" s="290"/>
    </row>
    <row r="4320" spans="1:1" x14ac:dyDescent="0.25">
      <c r="A4320" s="290"/>
    </row>
    <row r="4321" spans="1:1" x14ac:dyDescent="0.25">
      <c r="A4321" s="290"/>
    </row>
    <row r="4322" spans="1:1" x14ac:dyDescent="0.25">
      <c r="A4322" s="290"/>
    </row>
    <row r="4323" spans="1:1" x14ac:dyDescent="0.25">
      <c r="A4323" s="290"/>
    </row>
    <row r="4324" spans="1:1" x14ac:dyDescent="0.25">
      <c r="A4324" s="290"/>
    </row>
    <row r="4325" spans="1:1" x14ac:dyDescent="0.25">
      <c r="A4325" s="290"/>
    </row>
    <row r="4326" spans="1:1" x14ac:dyDescent="0.25">
      <c r="A4326" s="290"/>
    </row>
    <row r="4327" spans="1:1" x14ac:dyDescent="0.25">
      <c r="A4327" s="290"/>
    </row>
    <row r="4328" spans="1:1" x14ac:dyDescent="0.25">
      <c r="A4328" s="290"/>
    </row>
    <row r="4329" spans="1:1" x14ac:dyDescent="0.25">
      <c r="A4329" s="290"/>
    </row>
    <row r="4330" spans="1:1" x14ac:dyDescent="0.25">
      <c r="A4330" s="290"/>
    </row>
    <row r="4331" spans="1:1" x14ac:dyDescent="0.25">
      <c r="A4331" s="290"/>
    </row>
    <row r="4332" spans="1:1" x14ac:dyDescent="0.25">
      <c r="A4332" s="290"/>
    </row>
    <row r="4333" spans="1:1" x14ac:dyDescent="0.25">
      <c r="A4333" s="290"/>
    </row>
    <row r="4334" spans="1:1" x14ac:dyDescent="0.25">
      <c r="A4334" s="290"/>
    </row>
    <row r="4335" spans="1:1" x14ac:dyDescent="0.25">
      <c r="A4335" s="290"/>
    </row>
    <row r="4336" spans="1:1" x14ac:dyDescent="0.25">
      <c r="A4336" s="290"/>
    </row>
    <row r="4337" spans="1:1" x14ac:dyDescent="0.25">
      <c r="A4337" s="290"/>
    </row>
    <row r="4338" spans="1:1" x14ac:dyDescent="0.25">
      <c r="A4338" s="290"/>
    </row>
    <row r="4339" spans="1:1" x14ac:dyDescent="0.25">
      <c r="A4339" s="290"/>
    </row>
    <row r="4340" spans="1:1" x14ac:dyDescent="0.25">
      <c r="A4340" s="290"/>
    </row>
    <row r="4341" spans="1:1" x14ac:dyDescent="0.25">
      <c r="A4341" s="290"/>
    </row>
    <row r="4342" spans="1:1" x14ac:dyDescent="0.25">
      <c r="A4342" s="290"/>
    </row>
    <row r="4343" spans="1:1" x14ac:dyDescent="0.25">
      <c r="A4343" s="290"/>
    </row>
    <row r="4344" spans="1:1" x14ac:dyDescent="0.25">
      <c r="A4344" s="290"/>
    </row>
    <row r="4345" spans="1:1" x14ac:dyDescent="0.25">
      <c r="A4345" s="290"/>
    </row>
    <row r="4346" spans="1:1" x14ac:dyDescent="0.25">
      <c r="A4346" s="290"/>
    </row>
    <row r="4347" spans="1:1" x14ac:dyDescent="0.25">
      <c r="A4347" s="290"/>
    </row>
    <row r="4348" spans="1:1" x14ac:dyDescent="0.25">
      <c r="A4348" s="290"/>
    </row>
    <row r="4349" spans="1:1" x14ac:dyDescent="0.25">
      <c r="A4349" s="290"/>
    </row>
    <row r="4350" spans="1:1" x14ac:dyDescent="0.25">
      <c r="A4350" s="290"/>
    </row>
    <row r="4351" spans="1:1" x14ac:dyDescent="0.25">
      <c r="A4351" s="290"/>
    </row>
    <row r="4352" spans="1:1" x14ac:dyDescent="0.25">
      <c r="A4352" s="290"/>
    </row>
    <row r="4353" spans="1:1" x14ac:dyDescent="0.25">
      <c r="A4353" s="290"/>
    </row>
    <row r="4354" spans="1:1" x14ac:dyDescent="0.25">
      <c r="A4354" s="290"/>
    </row>
    <row r="4355" spans="1:1" x14ac:dyDescent="0.25">
      <c r="A4355" s="290"/>
    </row>
    <row r="4356" spans="1:1" x14ac:dyDescent="0.25">
      <c r="A4356" s="290"/>
    </row>
    <row r="4357" spans="1:1" x14ac:dyDescent="0.25">
      <c r="A4357" s="290"/>
    </row>
    <row r="4358" spans="1:1" x14ac:dyDescent="0.25">
      <c r="A4358" s="290"/>
    </row>
    <row r="4359" spans="1:1" x14ac:dyDescent="0.25">
      <c r="A4359" s="290"/>
    </row>
    <row r="4360" spans="1:1" x14ac:dyDescent="0.25">
      <c r="A4360" s="290"/>
    </row>
    <row r="4361" spans="1:1" x14ac:dyDescent="0.25">
      <c r="A4361" s="290"/>
    </row>
    <row r="4362" spans="1:1" x14ac:dyDescent="0.25">
      <c r="A4362" s="290"/>
    </row>
    <row r="4363" spans="1:1" x14ac:dyDescent="0.25">
      <c r="A4363" s="290"/>
    </row>
    <row r="4364" spans="1:1" x14ac:dyDescent="0.25">
      <c r="A4364" s="290"/>
    </row>
    <row r="4365" spans="1:1" x14ac:dyDescent="0.25">
      <c r="A4365" s="290"/>
    </row>
    <row r="4366" spans="1:1" x14ac:dyDescent="0.25">
      <c r="A4366" s="290"/>
    </row>
    <row r="4367" spans="1:1" x14ac:dyDescent="0.25">
      <c r="A4367" s="290"/>
    </row>
    <row r="4368" spans="1:1" x14ac:dyDescent="0.25">
      <c r="A4368" s="290"/>
    </row>
    <row r="4369" spans="1:1" x14ac:dyDescent="0.25">
      <c r="A4369" s="290"/>
    </row>
    <row r="4370" spans="1:1" x14ac:dyDescent="0.25">
      <c r="A4370" s="290"/>
    </row>
    <row r="4371" spans="1:1" x14ac:dyDescent="0.25">
      <c r="A4371" s="290"/>
    </row>
    <row r="4372" spans="1:1" x14ac:dyDescent="0.25">
      <c r="A4372" s="290"/>
    </row>
    <row r="4373" spans="1:1" x14ac:dyDescent="0.25">
      <c r="A4373" s="290"/>
    </row>
    <row r="4374" spans="1:1" x14ac:dyDescent="0.25">
      <c r="A4374" s="290"/>
    </row>
    <row r="4375" spans="1:1" x14ac:dyDescent="0.25">
      <c r="A4375" s="290"/>
    </row>
    <row r="4376" spans="1:1" x14ac:dyDescent="0.25">
      <c r="A4376" s="290"/>
    </row>
    <row r="4377" spans="1:1" x14ac:dyDescent="0.25">
      <c r="A4377" s="290"/>
    </row>
    <row r="4378" spans="1:1" x14ac:dyDescent="0.25">
      <c r="A4378" s="290"/>
    </row>
    <row r="4379" spans="1:1" x14ac:dyDescent="0.25">
      <c r="A4379" s="290"/>
    </row>
    <row r="4380" spans="1:1" x14ac:dyDescent="0.25">
      <c r="A4380" s="290"/>
    </row>
    <row r="4381" spans="1:1" x14ac:dyDescent="0.25">
      <c r="A4381" s="290"/>
    </row>
    <row r="4382" spans="1:1" x14ac:dyDescent="0.25">
      <c r="A4382" s="290"/>
    </row>
    <row r="4383" spans="1:1" x14ac:dyDescent="0.25">
      <c r="A4383" s="290"/>
    </row>
    <row r="4384" spans="1:1" x14ac:dyDescent="0.25">
      <c r="A4384" s="290"/>
    </row>
    <row r="4385" spans="1:1" x14ac:dyDescent="0.25">
      <c r="A4385" s="290"/>
    </row>
    <row r="4386" spans="1:1" x14ac:dyDescent="0.25">
      <c r="A4386" s="290"/>
    </row>
    <row r="4387" spans="1:1" x14ac:dyDescent="0.25">
      <c r="A4387" s="290"/>
    </row>
    <row r="4388" spans="1:1" x14ac:dyDescent="0.25">
      <c r="A4388" s="290"/>
    </row>
    <row r="4389" spans="1:1" x14ac:dyDescent="0.25">
      <c r="A4389" s="290"/>
    </row>
    <row r="4390" spans="1:1" x14ac:dyDescent="0.25">
      <c r="A4390" s="290"/>
    </row>
    <row r="4391" spans="1:1" x14ac:dyDescent="0.25">
      <c r="A4391" s="290"/>
    </row>
    <row r="4392" spans="1:1" x14ac:dyDescent="0.25">
      <c r="A4392" s="290"/>
    </row>
    <row r="4393" spans="1:1" x14ac:dyDescent="0.25">
      <c r="A4393" s="290"/>
    </row>
    <row r="4394" spans="1:1" x14ac:dyDescent="0.25">
      <c r="A4394" s="290"/>
    </row>
    <row r="4395" spans="1:1" x14ac:dyDescent="0.25">
      <c r="A4395" s="290"/>
    </row>
    <row r="4396" spans="1:1" x14ac:dyDescent="0.25">
      <c r="A4396" s="290"/>
    </row>
    <row r="4397" spans="1:1" x14ac:dyDescent="0.25">
      <c r="A4397" s="290"/>
    </row>
    <row r="4398" spans="1:1" x14ac:dyDescent="0.25">
      <c r="A4398" s="290"/>
    </row>
    <row r="4399" spans="1:1" x14ac:dyDescent="0.25">
      <c r="A4399" s="290"/>
    </row>
    <row r="4400" spans="1:1" x14ac:dyDescent="0.25">
      <c r="A4400" s="290"/>
    </row>
    <row r="4401" spans="1:1" x14ac:dyDescent="0.25">
      <c r="A4401" s="290"/>
    </row>
    <row r="4402" spans="1:1" x14ac:dyDescent="0.25">
      <c r="A4402" s="290"/>
    </row>
    <row r="4403" spans="1:1" x14ac:dyDescent="0.25">
      <c r="A4403" s="290"/>
    </row>
    <row r="4404" spans="1:1" x14ac:dyDescent="0.25">
      <c r="A4404" s="290"/>
    </row>
    <row r="4405" spans="1:1" x14ac:dyDescent="0.25">
      <c r="A4405" s="290"/>
    </row>
    <row r="4406" spans="1:1" x14ac:dyDescent="0.25">
      <c r="A4406" s="290"/>
    </row>
    <row r="4407" spans="1:1" x14ac:dyDescent="0.25">
      <c r="A4407" s="290"/>
    </row>
    <row r="4408" spans="1:1" x14ac:dyDescent="0.25">
      <c r="A4408" s="290"/>
    </row>
    <row r="4409" spans="1:1" x14ac:dyDescent="0.25">
      <c r="A4409" s="290"/>
    </row>
    <row r="4410" spans="1:1" x14ac:dyDescent="0.25">
      <c r="A4410" s="290"/>
    </row>
    <row r="4411" spans="1:1" x14ac:dyDescent="0.25">
      <c r="A4411" s="290"/>
    </row>
    <row r="4412" spans="1:1" x14ac:dyDescent="0.25">
      <c r="A4412" s="290"/>
    </row>
    <row r="4413" spans="1:1" x14ac:dyDescent="0.25">
      <c r="A4413" s="290"/>
    </row>
    <row r="4414" spans="1:1" x14ac:dyDescent="0.25">
      <c r="A4414" s="290"/>
    </row>
    <row r="4415" spans="1:1" x14ac:dyDescent="0.25">
      <c r="A4415" s="290"/>
    </row>
    <row r="4416" spans="1:1" x14ac:dyDescent="0.25">
      <c r="A4416" s="290"/>
    </row>
    <row r="4417" spans="1:1" x14ac:dyDescent="0.25">
      <c r="A4417" s="290"/>
    </row>
    <row r="4418" spans="1:1" x14ac:dyDescent="0.25">
      <c r="A4418" s="290"/>
    </row>
    <row r="4419" spans="1:1" x14ac:dyDescent="0.25">
      <c r="A4419" s="290"/>
    </row>
    <row r="4420" spans="1:1" x14ac:dyDescent="0.25">
      <c r="A4420" s="290"/>
    </row>
    <row r="4421" spans="1:1" x14ac:dyDescent="0.25">
      <c r="A4421" s="290"/>
    </row>
    <row r="4422" spans="1:1" x14ac:dyDescent="0.25">
      <c r="A4422" s="290"/>
    </row>
    <row r="4423" spans="1:1" x14ac:dyDescent="0.25">
      <c r="A4423" s="290"/>
    </row>
    <row r="4424" spans="1:1" x14ac:dyDescent="0.25">
      <c r="A4424" s="290"/>
    </row>
    <row r="4425" spans="1:1" x14ac:dyDescent="0.25">
      <c r="A4425" s="290"/>
    </row>
    <row r="4426" spans="1:1" x14ac:dyDescent="0.25">
      <c r="A4426" s="290"/>
    </row>
    <row r="4427" spans="1:1" x14ac:dyDescent="0.25">
      <c r="A4427" s="290"/>
    </row>
    <row r="4428" spans="1:1" x14ac:dyDescent="0.25">
      <c r="A4428" s="290"/>
    </row>
    <row r="4429" spans="1:1" x14ac:dyDescent="0.25">
      <c r="A4429" s="290"/>
    </row>
    <row r="4430" spans="1:1" x14ac:dyDescent="0.25">
      <c r="A4430" s="290"/>
    </row>
    <row r="4431" spans="1:1" x14ac:dyDescent="0.25">
      <c r="A4431" s="290"/>
    </row>
    <row r="4432" spans="1:1" x14ac:dyDescent="0.25">
      <c r="A4432" s="290"/>
    </row>
    <row r="4433" spans="1:1" x14ac:dyDescent="0.25">
      <c r="A4433" s="290"/>
    </row>
    <row r="4434" spans="1:1" x14ac:dyDescent="0.25">
      <c r="A4434" s="290"/>
    </row>
    <row r="4435" spans="1:1" x14ac:dyDescent="0.25">
      <c r="A4435" s="290"/>
    </row>
    <row r="4436" spans="1:1" x14ac:dyDescent="0.25">
      <c r="A4436" s="290"/>
    </row>
    <row r="4437" spans="1:1" x14ac:dyDescent="0.25">
      <c r="A4437" s="290"/>
    </row>
    <row r="4438" spans="1:1" x14ac:dyDescent="0.25">
      <c r="A4438" s="290"/>
    </row>
    <row r="4439" spans="1:1" x14ac:dyDescent="0.25">
      <c r="A4439" s="290"/>
    </row>
    <row r="4440" spans="1:1" x14ac:dyDescent="0.25">
      <c r="A4440" s="290"/>
    </row>
    <row r="4441" spans="1:1" x14ac:dyDescent="0.25">
      <c r="A4441" s="290"/>
    </row>
    <row r="4442" spans="1:1" x14ac:dyDescent="0.25">
      <c r="A4442" s="290"/>
    </row>
    <row r="4443" spans="1:1" x14ac:dyDescent="0.25">
      <c r="A4443" s="290"/>
    </row>
    <row r="4444" spans="1:1" x14ac:dyDescent="0.25">
      <c r="A4444" s="290"/>
    </row>
    <row r="4445" spans="1:1" x14ac:dyDescent="0.25">
      <c r="A4445" s="290"/>
    </row>
    <row r="4446" spans="1:1" x14ac:dyDescent="0.25">
      <c r="A4446" s="290"/>
    </row>
    <row r="4447" spans="1:1" x14ac:dyDescent="0.25">
      <c r="A4447" s="290"/>
    </row>
    <row r="4448" spans="1:1" x14ac:dyDescent="0.25">
      <c r="A4448" s="290"/>
    </row>
    <row r="4449" spans="1:1" x14ac:dyDescent="0.25">
      <c r="A4449" s="290"/>
    </row>
    <row r="4450" spans="1:1" x14ac:dyDescent="0.25">
      <c r="A4450" s="290"/>
    </row>
    <row r="4451" spans="1:1" x14ac:dyDescent="0.25">
      <c r="A4451" s="290"/>
    </row>
    <row r="4452" spans="1:1" x14ac:dyDescent="0.25">
      <c r="A4452" s="290"/>
    </row>
    <row r="4453" spans="1:1" x14ac:dyDescent="0.25">
      <c r="A4453" s="290"/>
    </row>
    <row r="4454" spans="1:1" x14ac:dyDescent="0.25">
      <c r="A4454" s="290"/>
    </row>
    <row r="4455" spans="1:1" x14ac:dyDescent="0.25">
      <c r="A4455" s="290"/>
    </row>
    <row r="4456" spans="1:1" x14ac:dyDescent="0.25">
      <c r="A4456" s="290"/>
    </row>
    <row r="4457" spans="1:1" x14ac:dyDescent="0.25">
      <c r="A4457" s="290"/>
    </row>
    <row r="4458" spans="1:1" x14ac:dyDescent="0.25">
      <c r="A4458" s="290"/>
    </row>
    <row r="4459" spans="1:1" x14ac:dyDescent="0.25">
      <c r="A4459" s="290"/>
    </row>
    <row r="4460" spans="1:1" x14ac:dyDescent="0.25">
      <c r="A4460" s="290"/>
    </row>
    <row r="4461" spans="1:1" x14ac:dyDescent="0.25">
      <c r="A4461" s="290"/>
    </row>
    <row r="4462" spans="1:1" x14ac:dyDescent="0.25">
      <c r="A4462" s="290"/>
    </row>
    <row r="4463" spans="1:1" x14ac:dyDescent="0.25">
      <c r="A4463" s="290"/>
    </row>
    <row r="4464" spans="1:1" x14ac:dyDescent="0.25">
      <c r="A4464" s="290"/>
    </row>
    <row r="4465" spans="1:1" x14ac:dyDescent="0.25">
      <c r="A4465" s="290"/>
    </row>
    <row r="4466" spans="1:1" x14ac:dyDescent="0.25">
      <c r="A4466" s="290"/>
    </row>
    <row r="4467" spans="1:1" x14ac:dyDescent="0.25">
      <c r="A4467" s="290"/>
    </row>
    <row r="4468" spans="1:1" x14ac:dyDescent="0.25">
      <c r="A4468" s="290"/>
    </row>
    <row r="4469" spans="1:1" x14ac:dyDescent="0.25">
      <c r="A4469" s="290"/>
    </row>
    <row r="4470" spans="1:1" x14ac:dyDescent="0.25">
      <c r="A4470" s="290"/>
    </row>
    <row r="4471" spans="1:1" x14ac:dyDescent="0.25">
      <c r="A4471" s="290"/>
    </row>
    <row r="4472" spans="1:1" x14ac:dyDescent="0.25">
      <c r="A4472" s="290"/>
    </row>
    <row r="4473" spans="1:1" x14ac:dyDescent="0.25">
      <c r="A4473" s="290"/>
    </row>
    <row r="4474" spans="1:1" x14ac:dyDescent="0.25">
      <c r="A4474" s="290"/>
    </row>
    <row r="4475" spans="1:1" x14ac:dyDescent="0.25">
      <c r="A4475" s="290"/>
    </row>
    <row r="4476" spans="1:1" x14ac:dyDescent="0.25">
      <c r="A4476" s="290"/>
    </row>
    <row r="4477" spans="1:1" x14ac:dyDescent="0.25">
      <c r="A4477" s="290"/>
    </row>
    <row r="4478" spans="1:1" x14ac:dyDescent="0.25">
      <c r="A4478" s="290"/>
    </row>
    <row r="4479" spans="1:1" x14ac:dyDescent="0.25">
      <c r="A4479" s="290"/>
    </row>
    <row r="4480" spans="1:1" x14ac:dyDescent="0.25">
      <c r="A4480" s="290"/>
    </row>
    <row r="4481" spans="1:1" x14ac:dyDescent="0.25">
      <c r="A4481" s="290"/>
    </row>
    <row r="4482" spans="1:1" x14ac:dyDescent="0.25">
      <c r="A4482" s="290"/>
    </row>
    <row r="4483" spans="1:1" x14ac:dyDescent="0.25">
      <c r="A4483" s="290"/>
    </row>
    <row r="4484" spans="1:1" x14ac:dyDescent="0.25">
      <c r="A4484" s="290"/>
    </row>
    <row r="4485" spans="1:1" x14ac:dyDescent="0.25">
      <c r="A4485" s="290"/>
    </row>
    <row r="4486" spans="1:1" x14ac:dyDescent="0.25">
      <c r="A4486" s="290"/>
    </row>
    <row r="4487" spans="1:1" x14ac:dyDescent="0.25">
      <c r="A4487" s="290"/>
    </row>
    <row r="4488" spans="1:1" x14ac:dyDescent="0.25">
      <c r="A4488" s="290"/>
    </row>
    <row r="4489" spans="1:1" x14ac:dyDescent="0.25">
      <c r="A4489" s="290"/>
    </row>
    <row r="4490" spans="1:1" x14ac:dyDescent="0.25">
      <c r="A4490" s="290"/>
    </row>
    <row r="4491" spans="1:1" x14ac:dyDescent="0.25">
      <c r="A4491" s="290"/>
    </row>
    <row r="4492" spans="1:1" x14ac:dyDescent="0.25">
      <c r="A4492" s="290"/>
    </row>
    <row r="4493" spans="1:1" x14ac:dyDescent="0.25">
      <c r="A4493" s="290"/>
    </row>
    <row r="4494" spans="1:1" x14ac:dyDescent="0.25">
      <c r="A4494" s="290"/>
    </row>
    <row r="4495" spans="1:1" x14ac:dyDescent="0.25">
      <c r="A4495" s="290"/>
    </row>
    <row r="4496" spans="1:1" x14ac:dyDescent="0.25">
      <c r="A4496" s="290"/>
    </row>
    <row r="4497" spans="1:1" x14ac:dyDescent="0.25">
      <c r="A4497" s="290"/>
    </row>
    <row r="4498" spans="1:1" x14ac:dyDescent="0.25">
      <c r="A4498" s="290"/>
    </row>
    <row r="4499" spans="1:1" x14ac:dyDescent="0.25">
      <c r="A4499" s="290"/>
    </row>
    <row r="4500" spans="1:1" x14ac:dyDescent="0.25">
      <c r="A4500" s="290"/>
    </row>
    <row r="4501" spans="1:1" x14ac:dyDescent="0.25">
      <c r="A4501" s="290"/>
    </row>
    <row r="4502" spans="1:1" x14ac:dyDescent="0.25">
      <c r="A4502" s="290"/>
    </row>
    <row r="4503" spans="1:1" x14ac:dyDescent="0.25">
      <c r="A4503" s="290"/>
    </row>
    <row r="4504" spans="1:1" x14ac:dyDescent="0.25">
      <c r="A4504" s="290"/>
    </row>
    <row r="4505" spans="1:1" x14ac:dyDescent="0.25">
      <c r="A4505" s="290"/>
    </row>
    <row r="4506" spans="1:1" x14ac:dyDescent="0.25">
      <c r="A4506" s="290"/>
    </row>
    <row r="4507" spans="1:1" x14ac:dyDescent="0.25">
      <c r="A4507" s="290"/>
    </row>
    <row r="4508" spans="1:1" x14ac:dyDescent="0.25">
      <c r="A4508" s="290"/>
    </row>
    <row r="4509" spans="1:1" x14ac:dyDescent="0.25">
      <c r="A4509" s="290"/>
    </row>
    <row r="4510" spans="1:1" x14ac:dyDescent="0.25">
      <c r="A4510" s="290"/>
    </row>
    <row r="4511" spans="1:1" x14ac:dyDescent="0.25">
      <c r="A4511" s="290"/>
    </row>
    <row r="4512" spans="1:1" x14ac:dyDescent="0.25">
      <c r="A4512" s="290"/>
    </row>
    <row r="4513" spans="1:1" x14ac:dyDescent="0.25">
      <c r="A4513" s="290"/>
    </row>
    <row r="4514" spans="1:1" x14ac:dyDescent="0.25">
      <c r="A4514" s="290"/>
    </row>
    <row r="4515" spans="1:1" x14ac:dyDescent="0.25">
      <c r="A4515" s="290"/>
    </row>
    <row r="4516" spans="1:1" x14ac:dyDescent="0.25">
      <c r="A4516" s="290"/>
    </row>
    <row r="4517" spans="1:1" x14ac:dyDescent="0.25">
      <c r="A4517" s="290"/>
    </row>
    <row r="4518" spans="1:1" x14ac:dyDescent="0.25">
      <c r="A4518" s="290"/>
    </row>
    <row r="4519" spans="1:1" x14ac:dyDescent="0.25">
      <c r="A4519" s="290"/>
    </row>
    <row r="4520" spans="1:1" x14ac:dyDescent="0.25">
      <c r="A4520" s="290"/>
    </row>
    <row r="4521" spans="1:1" x14ac:dyDescent="0.25">
      <c r="A4521" s="290"/>
    </row>
    <row r="4522" spans="1:1" x14ac:dyDescent="0.25">
      <c r="A4522" s="290"/>
    </row>
    <row r="4523" spans="1:1" x14ac:dyDescent="0.25">
      <c r="A4523" s="290"/>
    </row>
    <row r="4524" spans="1:1" x14ac:dyDescent="0.25">
      <c r="A4524" s="290"/>
    </row>
    <row r="4525" spans="1:1" x14ac:dyDescent="0.25">
      <c r="A4525" s="290"/>
    </row>
    <row r="4526" spans="1:1" x14ac:dyDescent="0.25">
      <c r="A4526" s="290"/>
    </row>
    <row r="4527" spans="1:1" x14ac:dyDescent="0.25">
      <c r="A4527" s="290"/>
    </row>
    <row r="4528" spans="1:1" x14ac:dyDescent="0.25">
      <c r="A4528" s="290"/>
    </row>
    <row r="4529" spans="1:1" x14ac:dyDescent="0.25">
      <c r="A4529" s="290"/>
    </row>
    <row r="4530" spans="1:1" x14ac:dyDescent="0.25">
      <c r="A4530" s="290"/>
    </row>
    <row r="4531" spans="1:1" x14ac:dyDescent="0.25">
      <c r="A4531" s="290"/>
    </row>
    <row r="4532" spans="1:1" x14ac:dyDescent="0.25">
      <c r="A4532" s="290"/>
    </row>
    <row r="4533" spans="1:1" x14ac:dyDescent="0.25">
      <c r="A4533" s="290"/>
    </row>
    <row r="4534" spans="1:1" x14ac:dyDescent="0.25">
      <c r="A4534" s="290"/>
    </row>
    <row r="4535" spans="1:1" x14ac:dyDescent="0.25">
      <c r="A4535" s="290"/>
    </row>
    <row r="4536" spans="1:1" x14ac:dyDescent="0.25">
      <c r="A4536" s="290"/>
    </row>
    <row r="4537" spans="1:1" x14ac:dyDescent="0.25">
      <c r="A4537" s="290"/>
    </row>
    <row r="4538" spans="1:1" x14ac:dyDescent="0.25">
      <c r="A4538" s="290"/>
    </row>
    <row r="4539" spans="1:1" x14ac:dyDescent="0.25">
      <c r="A4539" s="290"/>
    </row>
    <row r="4540" spans="1:1" x14ac:dyDescent="0.25">
      <c r="A4540" s="290"/>
    </row>
    <row r="4541" spans="1:1" x14ac:dyDescent="0.25">
      <c r="A4541" s="290"/>
    </row>
    <row r="4542" spans="1:1" x14ac:dyDescent="0.25">
      <c r="A4542" s="290"/>
    </row>
    <row r="4543" spans="1:1" x14ac:dyDescent="0.25">
      <c r="A4543" s="290"/>
    </row>
    <row r="4544" spans="1:1" x14ac:dyDescent="0.25">
      <c r="A4544" s="290"/>
    </row>
    <row r="4545" spans="1:1" x14ac:dyDescent="0.25">
      <c r="A4545" s="290"/>
    </row>
    <row r="4546" spans="1:1" x14ac:dyDescent="0.25">
      <c r="A4546" s="290"/>
    </row>
    <row r="4547" spans="1:1" x14ac:dyDescent="0.25">
      <c r="A4547" s="290"/>
    </row>
    <row r="4548" spans="1:1" x14ac:dyDescent="0.25">
      <c r="A4548" s="290"/>
    </row>
    <row r="4549" spans="1:1" x14ac:dyDescent="0.25">
      <c r="A4549" s="290"/>
    </row>
    <row r="4550" spans="1:1" x14ac:dyDescent="0.25">
      <c r="A4550" s="290"/>
    </row>
    <row r="4551" spans="1:1" x14ac:dyDescent="0.25">
      <c r="A4551" s="290"/>
    </row>
    <row r="4552" spans="1:1" x14ac:dyDescent="0.25">
      <c r="A4552" s="290"/>
    </row>
    <row r="4553" spans="1:1" x14ac:dyDescent="0.25">
      <c r="A4553" s="290"/>
    </row>
    <row r="4554" spans="1:1" x14ac:dyDescent="0.25">
      <c r="A4554" s="290"/>
    </row>
    <row r="4555" spans="1:1" x14ac:dyDescent="0.25">
      <c r="A4555" s="290"/>
    </row>
    <row r="4556" spans="1:1" x14ac:dyDescent="0.25">
      <c r="A4556" s="290"/>
    </row>
    <row r="4557" spans="1:1" x14ac:dyDescent="0.25">
      <c r="A4557" s="290"/>
    </row>
    <row r="4558" spans="1:1" x14ac:dyDescent="0.25">
      <c r="A4558" s="290"/>
    </row>
    <row r="4559" spans="1:1" x14ac:dyDescent="0.25">
      <c r="A4559" s="290"/>
    </row>
    <row r="4560" spans="1:1" x14ac:dyDescent="0.25">
      <c r="A4560" s="290"/>
    </row>
    <row r="4561" spans="1:1" x14ac:dyDescent="0.25">
      <c r="A4561" s="290"/>
    </row>
    <row r="4562" spans="1:1" x14ac:dyDescent="0.25">
      <c r="A4562" s="290"/>
    </row>
    <row r="4563" spans="1:1" x14ac:dyDescent="0.25">
      <c r="A4563" s="290"/>
    </row>
    <row r="4564" spans="1:1" x14ac:dyDescent="0.25">
      <c r="A4564" s="290"/>
    </row>
    <row r="4565" spans="1:1" x14ac:dyDescent="0.25">
      <c r="A4565" s="290"/>
    </row>
    <row r="4566" spans="1:1" x14ac:dyDescent="0.25">
      <c r="A4566" s="290"/>
    </row>
    <row r="4567" spans="1:1" x14ac:dyDescent="0.25">
      <c r="A4567" s="290"/>
    </row>
    <row r="4568" spans="1:1" x14ac:dyDescent="0.25">
      <c r="A4568" s="290"/>
    </row>
    <row r="4569" spans="1:1" x14ac:dyDescent="0.25">
      <c r="A4569" s="290"/>
    </row>
    <row r="4570" spans="1:1" x14ac:dyDescent="0.25">
      <c r="A4570" s="290"/>
    </row>
    <row r="4571" spans="1:1" x14ac:dyDescent="0.25">
      <c r="A4571" s="290"/>
    </row>
    <row r="4572" spans="1:1" x14ac:dyDescent="0.25">
      <c r="A4572" s="290"/>
    </row>
    <row r="4573" spans="1:1" x14ac:dyDescent="0.25">
      <c r="A4573" s="290"/>
    </row>
    <row r="4574" spans="1:1" x14ac:dyDescent="0.25">
      <c r="A4574" s="290"/>
    </row>
    <row r="4575" spans="1:1" x14ac:dyDescent="0.25">
      <c r="A4575" s="290"/>
    </row>
    <row r="4576" spans="1:1" x14ac:dyDescent="0.25">
      <c r="A4576" s="290"/>
    </row>
    <row r="4577" spans="1:1" x14ac:dyDescent="0.25">
      <c r="A4577" s="290"/>
    </row>
    <row r="4578" spans="1:1" x14ac:dyDescent="0.25">
      <c r="A4578" s="290"/>
    </row>
    <row r="4579" spans="1:1" x14ac:dyDescent="0.25">
      <c r="A4579" s="290"/>
    </row>
    <row r="4580" spans="1:1" x14ac:dyDescent="0.25">
      <c r="A4580" s="290"/>
    </row>
    <row r="4581" spans="1:1" x14ac:dyDescent="0.25">
      <c r="A4581" s="290"/>
    </row>
    <row r="4582" spans="1:1" x14ac:dyDescent="0.25">
      <c r="A4582" s="290"/>
    </row>
    <row r="4583" spans="1:1" x14ac:dyDescent="0.25">
      <c r="A4583" s="290"/>
    </row>
    <row r="4584" spans="1:1" x14ac:dyDescent="0.25">
      <c r="A4584" s="290"/>
    </row>
    <row r="4585" spans="1:1" x14ac:dyDescent="0.25">
      <c r="A4585" s="290"/>
    </row>
    <row r="4586" spans="1:1" x14ac:dyDescent="0.25">
      <c r="A4586" s="290"/>
    </row>
    <row r="4587" spans="1:1" x14ac:dyDescent="0.25">
      <c r="A4587" s="290"/>
    </row>
    <row r="4588" spans="1:1" x14ac:dyDescent="0.25">
      <c r="A4588" s="290"/>
    </row>
    <row r="4589" spans="1:1" x14ac:dyDescent="0.25">
      <c r="A4589" s="290"/>
    </row>
    <row r="4590" spans="1:1" x14ac:dyDescent="0.25">
      <c r="A4590" s="290"/>
    </row>
    <row r="4591" spans="1:1" x14ac:dyDescent="0.25">
      <c r="A4591" s="290"/>
    </row>
    <row r="4592" spans="1:1" x14ac:dyDescent="0.25">
      <c r="A4592" s="290"/>
    </row>
    <row r="4593" spans="1:1" x14ac:dyDescent="0.25">
      <c r="A4593" s="290"/>
    </row>
    <row r="4594" spans="1:1" x14ac:dyDescent="0.25">
      <c r="A4594" s="290"/>
    </row>
    <row r="4595" spans="1:1" x14ac:dyDescent="0.25">
      <c r="A4595" s="290"/>
    </row>
    <row r="4596" spans="1:1" x14ac:dyDescent="0.25">
      <c r="A4596" s="290"/>
    </row>
    <row r="4597" spans="1:1" x14ac:dyDescent="0.25">
      <c r="A4597" s="290"/>
    </row>
    <row r="4598" spans="1:1" x14ac:dyDescent="0.25">
      <c r="A4598" s="290"/>
    </row>
    <row r="4599" spans="1:1" x14ac:dyDescent="0.25">
      <c r="A4599" s="290"/>
    </row>
    <row r="4600" spans="1:1" x14ac:dyDescent="0.25">
      <c r="A4600" s="290"/>
    </row>
    <row r="4601" spans="1:1" x14ac:dyDescent="0.25">
      <c r="A4601" s="290"/>
    </row>
    <row r="4602" spans="1:1" x14ac:dyDescent="0.25">
      <c r="A4602" s="290"/>
    </row>
    <row r="4603" spans="1:1" x14ac:dyDescent="0.25">
      <c r="A4603" s="290"/>
    </row>
    <row r="4604" spans="1:1" x14ac:dyDescent="0.25">
      <c r="A4604" s="290"/>
    </row>
    <row r="4605" spans="1:1" x14ac:dyDescent="0.25">
      <c r="A4605" s="290"/>
    </row>
    <row r="4606" spans="1:1" x14ac:dyDescent="0.25">
      <c r="A4606" s="290"/>
    </row>
    <row r="4607" spans="1:1" x14ac:dyDescent="0.25">
      <c r="A4607" s="290"/>
    </row>
    <row r="4608" spans="1:1" x14ac:dyDescent="0.25">
      <c r="A4608" s="290"/>
    </row>
    <row r="4609" spans="1:1" x14ac:dyDescent="0.25">
      <c r="A4609" s="290"/>
    </row>
    <row r="4610" spans="1:1" x14ac:dyDescent="0.25">
      <c r="A4610" s="290"/>
    </row>
    <row r="4611" spans="1:1" x14ac:dyDescent="0.25">
      <c r="A4611" s="290"/>
    </row>
    <row r="4612" spans="1:1" x14ac:dyDescent="0.25">
      <c r="A4612" s="290"/>
    </row>
    <row r="4613" spans="1:1" x14ac:dyDescent="0.25">
      <c r="A4613" s="290"/>
    </row>
    <row r="4614" spans="1:1" x14ac:dyDescent="0.25">
      <c r="A4614" s="290"/>
    </row>
    <row r="4615" spans="1:1" x14ac:dyDescent="0.25">
      <c r="A4615" s="290"/>
    </row>
    <row r="4616" spans="1:1" x14ac:dyDescent="0.25">
      <c r="A4616" s="290"/>
    </row>
    <row r="4617" spans="1:1" x14ac:dyDescent="0.25">
      <c r="A4617" s="290"/>
    </row>
    <row r="4618" spans="1:1" x14ac:dyDescent="0.25">
      <c r="A4618" s="290"/>
    </row>
    <row r="4619" spans="1:1" x14ac:dyDescent="0.25">
      <c r="A4619" s="290"/>
    </row>
    <row r="4620" spans="1:1" x14ac:dyDescent="0.25">
      <c r="A4620" s="290"/>
    </row>
    <row r="4621" spans="1:1" x14ac:dyDescent="0.25">
      <c r="A4621" s="290"/>
    </row>
    <row r="4622" spans="1:1" x14ac:dyDescent="0.25">
      <c r="A4622" s="290"/>
    </row>
    <row r="4623" spans="1:1" x14ac:dyDescent="0.25">
      <c r="A4623" s="290"/>
    </row>
    <row r="4624" spans="1:1" x14ac:dyDescent="0.25">
      <c r="A4624" s="290"/>
    </row>
    <row r="4625" spans="1:1" x14ac:dyDescent="0.25">
      <c r="A4625" s="290"/>
    </row>
    <row r="4626" spans="1:1" x14ac:dyDescent="0.25">
      <c r="A4626" s="290"/>
    </row>
    <row r="4627" spans="1:1" x14ac:dyDescent="0.25">
      <c r="A4627" s="290"/>
    </row>
    <row r="4628" spans="1:1" x14ac:dyDescent="0.25">
      <c r="A4628" s="290"/>
    </row>
    <row r="4629" spans="1:1" x14ac:dyDescent="0.25">
      <c r="A4629" s="290"/>
    </row>
    <row r="4630" spans="1:1" x14ac:dyDescent="0.25">
      <c r="A4630" s="290"/>
    </row>
    <row r="4631" spans="1:1" x14ac:dyDescent="0.25">
      <c r="A4631" s="290"/>
    </row>
    <row r="4632" spans="1:1" x14ac:dyDescent="0.25">
      <c r="A4632" s="290"/>
    </row>
    <row r="4633" spans="1:1" x14ac:dyDescent="0.25">
      <c r="A4633" s="290"/>
    </row>
    <row r="4634" spans="1:1" x14ac:dyDescent="0.25">
      <c r="A4634" s="290"/>
    </row>
    <row r="4635" spans="1:1" x14ac:dyDescent="0.25">
      <c r="A4635" s="290"/>
    </row>
    <row r="4636" spans="1:1" x14ac:dyDescent="0.25">
      <c r="A4636" s="290"/>
    </row>
    <row r="4637" spans="1:1" x14ac:dyDescent="0.25">
      <c r="A4637" s="290"/>
    </row>
    <row r="4638" spans="1:1" x14ac:dyDescent="0.25">
      <c r="A4638" s="290"/>
    </row>
    <row r="4639" spans="1:1" x14ac:dyDescent="0.25">
      <c r="A4639" s="290"/>
    </row>
    <row r="4640" spans="1:1" x14ac:dyDescent="0.25">
      <c r="A4640" s="290"/>
    </row>
    <row r="4641" spans="1:1" x14ac:dyDescent="0.25">
      <c r="A4641" s="290"/>
    </row>
    <row r="4642" spans="1:1" x14ac:dyDescent="0.25">
      <c r="A4642" s="290"/>
    </row>
    <row r="4643" spans="1:1" x14ac:dyDescent="0.25">
      <c r="A4643" s="290"/>
    </row>
    <row r="4644" spans="1:1" x14ac:dyDescent="0.25">
      <c r="A4644" s="290"/>
    </row>
    <row r="4645" spans="1:1" x14ac:dyDescent="0.25">
      <c r="A4645" s="290"/>
    </row>
    <row r="4646" spans="1:1" x14ac:dyDescent="0.25">
      <c r="A4646" s="290"/>
    </row>
    <row r="4647" spans="1:1" x14ac:dyDescent="0.25">
      <c r="A4647" s="290"/>
    </row>
    <row r="4648" spans="1:1" x14ac:dyDescent="0.25">
      <c r="A4648" s="290"/>
    </row>
    <row r="4649" spans="1:1" x14ac:dyDescent="0.25">
      <c r="A4649" s="290"/>
    </row>
    <row r="4650" spans="1:1" x14ac:dyDescent="0.25">
      <c r="A4650" s="290"/>
    </row>
    <row r="4651" spans="1:1" x14ac:dyDescent="0.25">
      <c r="A4651" s="290"/>
    </row>
    <row r="4652" spans="1:1" x14ac:dyDescent="0.25">
      <c r="A4652" s="290"/>
    </row>
    <row r="4653" spans="1:1" x14ac:dyDescent="0.25">
      <c r="A4653" s="290"/>
    </row>
    <row r="4654" spans="1:1" x14ac:dyDescent="0.25">
      <c r="A4654" s="290"/>
    </row>
    <row r="4655" spans="1:1" x14ac:dyDescent="0.25">
      <c r="A4655" s="290"/>
    </row>
    <row r="4656" spans="1:1" x14ac:dyDescent="0.25">
      <c r="A4656" s="290"/>
    </row>
    <row r="4657" spans="1:1" x14ac:dyDescent="0.25">
      <c r="A4657" s="290"/>
    </row>
    <row r="4658" spans="1:1" x14ac:dyDescent="0.25">
      <c r="A4658" s="290"/>
    </row>
    <row r="4659" spans="1:1" x14ac:dyDescent="0.25">
      <c r="A4659" s="290"/>
    </row>
    <row r="4660" spans="1:1" x14ac:dyDescent="0.25">
      <c r="A4660" s="290"/>
    </row>
    <row r="4661" spans="1:1" x14ac:dyDescent="0.25">
      <c r="A4661" s="290"/>
    </row>
    <row r="4662" spans="1:1" x14ac:dyDescent="0.25">
      <c r="A4662" s="290"/>
    </row>
    <row r="4663" spans="1:1" x14ac:dyDescent="0.25">
      <c r="A4663" s="290"/>
    </row>
    <row r="4664" spans="1:1" x14ac:dyDescent="0.25">
      <c r="A4664" s="290"/>
    </row>
    <row r="4665" spans="1:1" x14ac:dyDescent="0.25">
      <c r="A4665" s="290"/>
    </row>
    <row r="4666" spans="1:1" x14ac:dyDescent="0.25">
      <c r="A4666" s="290"/>
    </row>
    <row r="4667" spans="1:1" x14ac:dyDescent="0.25">
      <c r="A4667" s="290"/>
    </row>
    <row r="4668" spans="1:1" x14ac:dyDescent="0.25">
      <c r="A4668" s="290"/>
    </row>
    <row r="4669" spans="1:1" x14ac:dyDescent="0.25">
      <c r="A4669" s="290"/>
    </row>
    <row r="4670" spans="1:1" x14ac:dyDescent="0.25">
      <c r="A4670" s="290"/>
    </row>
    <row r="4671" spans="1:1" x14ac:dyDescent="0.25">
      <c r="A4671" s="290"/>
    </row>
    <row r="4672" spans="1:1" x14ac:dyDescent="0.25">
      <c r="A4672" s="290"/>
    </row>
    <row r="4673" spans="1:1" x14ac:dyDescent="0.25">
      <c r="A4673" s="290"/>
    </row>
    <row r="4674" spans="1:1" x14ac:dyDescent="0.25">
      <c r="A4674" s="290"/>
    </row>
    <row r="4675" spans="1:1" x14ac:dyDescent="0.25">
      <c r="A4675" s="290"/>
    </row>
    <row r="4676" spans="1:1" x14ac:dyDescent="0.25">
      <c r="A4676" s="290"/>
    </row>
    <row r="4677" spans="1:1" x14ac:dyDescent="0.25">
      <c r="A4677" s="290"/>
    </row>
    <row r="4678" spans="1:1" x14ac:dyDescent="0.25">
      <c r="A4678" s="290"/>
    </row>
    <row r="4679" spans="1:1" x14ac:dyDescent="0.25">
      <c r="A4679" s="290"/>
    </row>
    <row r="4680" spans="1:1" x14ac:dyDescent="0.25">
      <c r="A4680" s="290"/>
    </row>
    <row r="4681" spans="1:1" x14ac:dyDescent="0.25">
      <c r="A4681" s="290"/>
    </row>
    <row r="4682" spans="1:1" x14ac:dyDescent="0.25">
      <c r="A4682" s="290"/>
    </row>
    <row r="4683" spans="1:1" x14ac:dyDescent="0.25">
      <c r="A4683" s="290"/>
    </row>
    <row r="4684" spans="1:1" x14ac:dyDescent="0.25">
      <c r="A4684" s="290"/>
    </row>
    <row r="4685" spans="1:1" x14ac:dyDescent="0.25">
      <c r="A4685" s="290"/>
    </row>
    <row r="4686" spans="1:1" x14ac:dyDescent="0.25">
      <c r="A4686" s="290"/>
    </row>
    <row r="4687" spans="1:1" x14ac:dyDescent="0.25">
      <c r="A4687" s="290"/>
    </row>
    <row r="4688" spans="1:1" x14ac:dyDescent="0.25">
      <c r="A4688" s="290"/>
    </row>
    <row r="4689" spans="1:1" x14ac:dyDescent="0.25">
      <c r="A4689" s="290"/>
    </row>
    <row r="4690" spans="1:1" x14ac:dyDescent="0.25">
      <c r="A4690" s="290"/>
    </row>
    <row r="4691" spans="1:1" x14ac:dyDescent="0.25">
      <c r="A4691" s="290"/>
    </row>
    <row r="4692" spans="1:1" x14ac:dyDescent="0.25">
      <c r="A4692" s="290"/>
    </row>
    <row r="4693" spans="1:1" x14ac:dyDescent="0.25">
      <c r="A4693" s="290"/>
    </row>
    <row r="4694" spans="1:1" x14ac:dyDescent="0.25">
      <c r="A4694" s="290"/>
    </row>
    <row r="4695" spans="1:1" x14ac:dyDescent="0.25">
      <c r="A4695" s="290"/>
    </row>
    <row r="4696" spans="1:1" x14ac:dyDescent="0.25">
      <c r="A4696" s="290"/>
    </row>
    <row r="4697" spans="1:1" x14ac:dyDescent="0.25">
      <c r="A4697" s="290"/>
    </row>
    <row r="4698" spans="1:1" x14ac:dyDescent="0.25">
      <c r="A4698" s="290"/>
    </row>
    <row r="4699" spans="1:1" x14ac:dyDescent="0.25">
      <c r="A4699" s="290"/>
    </row>
    <row r="4700" spans="1:1" x14ac:dyDescent="0.25">
      <c r="A4700" s="290"/>
    </row>
    <row r="4701" spans="1:1" x14ac:dyDescent="0.25">
      <c r="A4701" s="290"/>
    </row>
    <row r="4702" spans="1:1" x14ac:dyDescent="0.25">
      <c r="A4702" s="290"/>
    </row>
    <row r="4703" spans="1:1" x14ac:dyDescent="0.25">
      <c r="A4703" s="290"/>
    </row>
    <row r="4704" spans="1:1" x14ac:dyDescent="0.25">
      <c r="A4704" s="290"/>
    </row>
    <row r="4705" spans="1:1" x14ac:dyDescent="0.25">
      <c r="A4705" s="290"/>
    </row>
    <row r="4706" spans="1:1" x14ac:dyDescent="0.25">
      <c r="A4706" s="290"/>
    </row>
    <row r="4707" spans="1:1" x14ac:dyDescent="0.25">
      <c r="A4707" s="290"/>
    </row>
    <row r="4708" spans="1:1" x14ac:dyDescent="0.25">
      <c r="A4708" s="290"/>
    </row>
    <row r="4709" spans="1:1" x14ac:dyDescent="0.25">
      <c r="A4709" s="290"/>
    </row>
    <row r="4710" spans="1:1" x14ac:dyDescent="0.25">
      <c r="A4710" s="290"/>
    </row>
    <row r="4711" spans="1:1" x14ac:dyDescent="0.25">
      <c r="A4711" s="290"/>
    </row>
    <row r="4712" spans="1:1" x14ac:dyDescent="0.25">
      <c r="A4712" s="290"/>
    </row>
    <row r="4713" spans="1:1" x14ac:dyDescent="0.25">
      <c r="A4713" s="290"/>
    </row>
    <row r="4714" spans="1:1" x14ac:dyDescent="0.25">
      <c r="A4714" s="290"/>
    </row>
    <row r="4715" spans="1:1" x14ac:dyDescent="0.25">
      <c r="A4715" s="290"/>
    </row>
    <row r="4716" spans="1:1" x14ac:dyDescent="0.25">
      <c r="A4716" s="290"/>
    </row>
    <row r="4717" spans="1:1" x14ac:dyDescent="0.25">
      <c r="A4717" s="290"/>
    </row>
    <row r="4718" spans="1:1" x14ac:dyDescent="0.25">
      <c r="A4718" s="290"/>
    </row>
    <row r="4719" spans="1:1" x14ac:dyDescent="0.25">
      <c r="A4719" s="290"/>
    </row>
    <row r="4720" spans="1:1" x14ac:dyDescent="0.25">
      <c r="A4720" s="290"/>
    </row>
    <row r="4721" spans="1:1" x14ac:dyDescent="0.25">
      <c r="A4721" s="290"/>
    </row>
    <row r="4722" spans="1:1" x14ac:dyDescent="0.25">
      <c r="A4722" s="290"/>
    </row>
    <row r="4723" spans="1:1" x14ac:dyDescent="0.25">
      <c r="A4723" s="290"/>
    </row>
    <row r="4724" spans="1:1" x14ac:dyDescent="0.25">
      <c r="A4724" s="290"/>
    </row>
    <row r="4725" spans="1:1" x14ac:dyDescent="0.25">
      <c r="A4725" s="290"/>
    </row>
    <row r="4726" spans="1:1" x14ac:dyDescent="0.25">
      <c r="A4726" s="290"/>
    </row>
    <row r="4727" spans="1:1" x14ac:dyDescent="0.25">
      <c r="A4727" s="290"/>
    </row>
    <row r="4728" spans="1:1" x14ac:dyDescent="0.25">
      <c r="A4728" s="290"/>
    </row>
    <row r="4729" spans="1:1" x14ac:dyDescent="0.25">
      <c r="A4729" s="290"/>
    </row>
    <row r="4730" spans="1:1" x14ac:dyDescent="0.25">
      <c r="A4730" s="290"/>
    </row>
    <row r="4731" spans="1:1" x14ac:dyDescent="0.25">
      <c r="A4731" s="290"/>
    </row>
    <row r="4732" spans="1:1" x14ac:dyDescent="0.25">
      <c r="A4732" s="290"/>
    </row>
    <row r="4733" spans="1:1" x14ac:dyDescent="0.25">
      <c r="A4733" s="290"/>
    </row>
    <row r="4734" spans="1:1" x14ac:dyDescent="0.25">
      <c r="A4734" s="290"/>
    </row>
    <row r="4735" spans="1:1" x14ac:dyDescent="0.25">
      <c r="A4735" s="290"/>
    </row>
    <row r="4736" spans="1:1" x14ac:dyDescent="0.25">
      <c r="A4736" s="290"/>
    </row>
    <row r="4737" spans="1:1" x14ac:dyDescent="0.25">
      <c r="A4737" s="290"/>
    </row>
    <row r="4738" spans="1:1" x14ac:dyDescent="0.25">
      <c r="A4738" s="290"/>
    </row>
    <row r="4739" spans="1:1" x14ac:dyDescent="0.25">
      <c r="A4739" s="290"/>
    </row>
    <row r="4740" spans="1:1" x14ac:dyDescent="0.25">
      <c r="A4740" s="290"/>
    </row>
    <row r="4741" spans="1:1" x14ac:dyDescent="0.25">
      <c r="A4741" s="290"/>
    </row>
    <row r="4742" spans="1:1" x14ac:dyDescent="0.25">
      <c r="A4742" s="290"/>
    </row>
    <row r="4743" spans="1:1" x14ac:dyDescent="0.25">
      <c r="A4743" s="290"/>
    </row>
    <row r="4744" spans="1:1" x14ac:dyDescent="0.25">
      <c r="A4744" s="290"/>
    </row>
    <row r="4745" spans="1:1" x14ac:dyDescent="0.25">
      <c r="A4745" s="290"/>
    </row>
    <row r="4746" spans="1:1" x14ac:dyDescent="0.25">
      <c r="A4746" s="290"/>
    </row>
    <row r="4747" spans="1:1" x14ac:dyDescent="0.25">
      <c r="A4747" s="290"/>
    </row>
    <row r="4748" spans="1:1" x14ac:dyDescent="0.25">
      <c r="A4748" s="290"/>
    </row>
    <row r="4749" spans="1:1" x14ac:dyDescent="0.25">
      <c r="A4749" s="290"/>
    </row>
    <row r="4750" spans="1:1" x14ac:dyDescent="0.25">
      <c r="A4750" s="290"/>
    </row>
    <row r="4751" spans="1:1" x14ac:dyDescent="0.25">
      <c r="A4751" s="290"/>
    </row>
    <row r="4752" spans="1:1" x14ac:dyDescent="0.25">
      <c r="A4752" s="290"/>
    </row>
    <row r="4753" spans="1:1" x14ac:dyDescent="0.25">
      <c r="A4753" s="290"/>
    </row>
    <row r="4754" spans="1:1" x14ac:dyDescent="0.25">
      <c r="A4754" s="290"/>
    </row>
    <row r="4755" spans="1:1" x14ac:dyDescent="0.25">
      <c r="A4755" s="290"/>
    </row>
    <row r="4756" spans="1:1" x14ac:dyDescent="0.25">
      <c r="A4756" s="290"/>
    </row>
    <row r="4757" spans="1:1" x14ac:dyDescent="0.25">
      <c r="A4757" s="290"/>
    </row>
    <row r="4758" spans="1:1" x14ac:dyDescent="0.25">
      <c r="A4758" s="290"/>
    </row>
    <row r="4759" spans="1:1" x14ac:dyDescent="0.25">
      <c r="A4759" s="290"/>
    </row>
    <row r="4760" spans="1:1" x14ac:dyDescent="0.25">
      <c r="A4760" s="290"/>
    </row>
    <row r="4761" spans="1:1" x14ac:dyDescent="0.25">
      <c r="A4761" s="290"/>
    </row>
    <row r="4762" spans="1:1" x14ac:dyDescent="0.25">
      <c r="A4762" s="290"/>
    </row>
    <row r="4763" spans="1:1" x14ac:dyDescent="0.25">
      <c r="A4763" s="290"/>
    </row>
    <row r="4764" spans="1:1" x14ac:dyDescent="0.25">
      <c r="A4764" s="290"/>
    </row>
    <row r="4765" spans="1:1" x14ac:dyDescent="0.25">
      <c r="A4765" s="290"/>
    </row>
    <row r="4766" spans="1:1" x14ac:dyDescent="0.25">
      <c r="A4766" s="290"/>
    </row>
    <row r="4767" spans="1:1" x14ac:dyDescent="0.25">
      <c r="A4767" s="290"/>
    </row>
    <row r="4768" spans="1:1" x14ac:dyDescent="0.25">
      <c r="A4768" s="290"/>
    </row>
    <row r="4769" spans="1:1" x14ac:dyDescent="0.25">
      <c r="A4769" s="290"/>
    </row>
    <row r="4770" spans="1:1" x14ac:dyDescent="0.25">
      <c r="A4770" s="290"/>
    </row>
    <row r="4771" spans="1:1" x14ac:dyDescent="0.25">
      <c r="A4771" s="290"/>
    </row>
    <row r="4772" spans="1:1" x14ac:dyDescent="0.25">
      <c r="A4772" s="290"/>
    </row>
    <row r="4773" spans="1:1" x14ac:dyDescent="0.25">
      <c r="A4773" s="290"/>
    </row>
    <row r="4774" spans="1:1" x14ac:dyDescent="0.25">
      <c r="A4774" s="290"/>
    </row>
    <row r="4775" spans="1:1" x14ac:dyDescent="0.25">
      <c r="A4775" s="290"/>
    </row>
    <row r="4776" spans="1:1" x14ac:dyDescent="0.25">
      <c r="A4776" s="290"/>
    </row>
    <row r="4777" spans="1:1" x14ac:dyDescent="0.25">
      <c r="A4777" s="290"/>
    </row>
    <row r="4778" spans="1:1" x14ac:dyDescent="0.25">
      <c r="A4778" s="290"/>
    </row>
    <row r="4779" spans="1:1" x14ac:dyDescent="0.25">
      <c r="A4779" s="290"/>
    </row>
    <row r="4780" spans="1:1" x14ac:dyDescent="0.25">
      <c r="A4780" s="290"/>
    </row>
    <row r="4781" spans="1:1" x14ac:dyDescent="0.25">
      <c r="A4781" s="290"/>
    </row>
    <row r="4782" spans="1:1" x14ac:dyDescent="0.25">
      <c r="A4782" s="290"/>
    </row>
    <row r="4783" spans="1:1" x14ac:dyDescent="0.25">
      <c r="A4783" s="290"/>
    </row>
    <row r="4784" spans="1:1" x14ac:dyDescent="0.25">
      <c r="A4784" s="290"/>
    </row>
    <row r="4785" spans="1:1" x14ac:dyDescent="0.25">
      <c r="A4785" s="290"/>
    </row>
    <row r="4786" spans="1:1" x14ac:dyDescent="0.25">
      <c r="A4786" s="290"/>
    </row>
    <row r="4787" spans="1:1" x14ac:dyDescent="0.25">
      <c r="A4787" s="290"/>
    </row>
    <row r="4788" spans="1:1" x14ac:dyDescent="0.25">
      <c r="A4788" s="290"/>
    </row>
    <row r="4789" spans="1:1" x14ac:dyDescent="0.25">
      <c r="A4789" s="290"/>
    </row>
    <row r="4790" spans="1:1" x14ac:dyDescent="0.25">
      <c r="A4790" s="290"/>
    </row>
    <row r="4791" spans="1:1" x14ac:dyDescent="0.25">
      <c r="A4791" s="290"/>
    </row>
    <row r="4792" spans="1:1" x14ac:dyDescent="0.25">
      <c r="A4792" s="290"/>
    </row>
    <row r="4793" spans="1:1" x14ac:dyDescent="0.25">
      <c r="A4793" s="290"/>
    </row>
    <row r="4794" spans="1:1" x14ac:dyDescent="0.25">
      <c r="A4794" s="290"/>
    </row>
    <row r="4795" spans="1:1" x14ac:dyDescent="0.25">
      <c r="A4795" s="290"/>
    </row>
    <row r="4796" spans="1:1" x14ac:dyDescent="0.25">
      <c r="A4796" s="290"/>
    </row>
    <row r="4797" spans="1:1" x14ac:dyDescent="0.25">
      <c r="A4797" s="290"/>
    </row>
    <row r="4798" spans="1:1" x14ac:dyDescent="0.25">
      <c r="A4798" s="290"/>
    </row>
    <row r="4799" spans="1:1" x14ac:dyDescent="0.25">
      <c r="A4799" s="290"/>
    </row>
    <row r="4800" spans="1:1" x14ac:dyDescent="0.25">
      <c r="A4800" s="290"/>
    </row>
    <row r="4801" spans="1:1" x14ac:dyDescent="0.25">
      <c r="A4801" s="290"/>
    </row>
    <row r="4802" spans="1:1" x14ac:dyDescent="0.25">
      <c r="A4802" s="290"/>
    </row>
    <row r="4803" spans="1:1" x14ac:dyDescent="0.25">
      <c r="A4803" s="290"/>
    </row>
    <row r="4804" spans="1:1" x14ac:dyDescent="0.25">
      <c r="A4804" s="290"/>
    </row>
    <row r="4805" spans="1:1" x14ac:dyDescent="0.25">
      <c r="A4805" s="290"/>
    </row>
    <row r="4806" spans="1:1" x14ac:dyDescent="0.25">
      <c r="A4806" s="290"/>
    </row>
    <row r="4807" spans="1:1" x14ac:dyDescent="0.25">
      <c r="A4807" s="290"/>
    </row>
    <row r="4808" spans="1:1" x14ac:dyDescent="0.25">
      <c r="A4808" s="290"/>
    </row>
    <row r="4809" spans="1:1" x14ac:dyDescent="0.25">
      <c r="A4809" s="290"/>
    </row>
    <row r="4810" spans="1:1" x14ac:dyDescent="0.25">
      <c r="A4810" s="290"/>
    </row>
    <row r="4811" spans="1:1" x14ac:dyDescent="0.25">
      <c r="A4811" s="290"/>
    </row>
    <row r="4812" spans="1:1" x14ac:dyDescent="0.25">
      <c r="A4812" s="290"/>
    </row>
    <row r="4813" spans="1:1" x14ac:dyDescent="0.25">
      <c r="A4813" s="290"/>
    </row>
    <row r="4814" spans="1:1" x14ac:dyDescent="0.25">
      <c r="A4814" s="290"/>
    </row>
    <row r="4815" spans="1:1" x14ac:dyDescent="0.25">
      <c r="A4815" s="290"/>
    </row>
    <row r="4816" spans="1:1" x14ac:dyDescent="0.25">
      <c r="A4816" s="290"/>
    </row>
    <row r="4817" spans="1:1" x14ac:dyDescent="0.25">
      <c r="A4817" s="290"/>
    </row>
    <row r="4818" spans="1:1" x14ac:dyDescent="0.25">
      <c r="A4818" s="290"/>
    </row>
    <row r="4819" spans="1:1" x14ac:dyDescent="0.25">
      <c r="A4819" s="290"/>
    </row>
    <row r="4820" spans="1:1" x14ac:dyDescent="0.25">
      <c r="A4820" s="290"/>
    </row>
    <row r="4821" spans="1:1" x14ac:dyDescent="0.25">
      <c r="A4821" s="290"/>
    </row>
    <row r="4822" spans="1:1" x14ac:dyDescent="0.25">
      <c r="A4822" s="290"/>
    </row>
    <row r="4823" spans="1:1" x14ac:dyDescent="0.25">
      <c r="A4823" s="290"/>
    </row>
    <row r="4824" spans="1:1" x14ac:dyDescent="0.25">
      <c r="A4824" s="290"/>
    </row>
    <row r="4825" spans="1:1" x14ac:dyDescent="0.25">
      <c r="A4825" s="290"/>
    </row>
    <row r="4826" spans="1:1" x14ac:dyDescent="0.25">
      <c r="A4826" s="290"/>
    </row>
    <row r="4827" spans="1:1" x14ac:dyDescent="0.25">
      <c r="A4827" s="290"/>
    </row>
    <row r="4828" spans="1:1" x14ac:dyDescent="0.25">
      <c r="A4828" s="290"/>
    </row>
    <row r="4829" spans="1:1" x14ac:dyDescent="0.25">
      <c r="A4829" s="290"/>
    </row>
    <row r="4830" spans="1:1" x14ac:dyDescent="0.25">
      <c r="A4830" s="290"/>
    </row>
    <row r="4831" spans="1:1" x14ac:dyDescent="0.25">
      <c r="A4831" s="290"/>
    </row>
    <row r="4832" spans="1:1" x14ac:dyDescent="0.25">
      <c r="A4832" s="290"/>
    </row>
    <row r="4833" spans="1:1" x14ac:dyDescent="0.25">
      <c r="A4833" s="290"/>
    </row>
    <row r="4834" spans="1:1" x14ac:dyDescent="0.25">
      <c r="A4834" s="290"/>
    </row>
    <row r="4835" spans="1:1" x14ac:dyDescent="0.25">
      <c r="A4835" s="290"/>
    </row>
    <row r="4836" spans="1:1" x14ac:dyDescent="0.25">
      <c r="A4836" s="290"/>
    </row>
    <row r="4837" spans="1:1" x14ac:dyDescent="0.25">
      <c r="A4837" s="290"/>
    </row>
    <row r="4838" spans="1:1" x14ac:dyDescent="0.25">
      <c r="A4838" s="290"/>
    </row>
    <row r="4839" spans="1:1" x14ac:dyDescent="0.25">
      <c r="A4839" s="290"/>
    </row>
    <row r="4840" spans="1:1" x14ac:dyDescent="0.25">
      <c r="A4840" s="290"/>
    </row>
    <row r="4841" spans="1:1" x14ac:dyDescent="0.25">
      <c r="A4841" s="290"/>
    </row>
    <row r="4842" spans="1:1" x14ac:dyDescent="0.25">
      <c r="A4842" s="290"/>
    </row>
    <row r="4843" spans="1:1" x14ac:dyDescent="0.25">
      <c r="A4843" s="290"/>
    </row>
    <row r="4844" spans="1:1" x14ac:dyDescent="0.25">
      <c r="A4844" s="290"/>
    </row>
    <row r="4845" spans="1:1" x14ac:dyDescent="0.25">
      <c r="A4845" s="290"/>
    </row>
    <row r="4846" spans="1:1" x14ac:dyDescent="0.25">
      <c r="A4846" s="290"/>
    </row>
    <row r="4847" spans="1:1" x14ac:dyDescent="0.25">
      <c r="A4847" s="290"/>
    </row>
    <row r="4848" spans="1:1" x14ac:dyDescent="0.25">
      <c r="A4848" s="290"/>
    </row>
    <row r="4849" spans="1:1" x14ac:dyDescent="0.25">
      <c r="A4849" s="290"/>
    </row>
    <row r="4850" spans="1:1" x14ac:dyDescent="0.25">
      <c r="A4850" s="290"/>
    </row>
    <row r="4851" spans="1:1" x14ac:dyDescent="0.25">
      <c r="A4851" s="290"/>
    </row>
    <row r="4852" spans="1:1" x14ac:dyDescent="0.25">
      <c r="A4852" s="290"/>
    </row>
    <row r="4853" spans="1:1" x14ac:dyDescent="0.25">
      <c r="A4853" s="290"/>
    </row>
    <row r="4854" spans="1:1" x14ac:dyDescent="0.25">
      <c r="A4854" s="290"/>
    </row>
    <row r="4855" spans="1:1" x14ac:dyDescent="0.25">
      <c r="A4855" s="290"/>
    </row>
    <row r="4856" spans="1:1" x14ac:dyDescent="0.25">
      <c r="A4856" s="290"/>
    </row>
    <row r="4857" spans="1:1" x14ac:dyDescent="0.25">
      <c r="A4857" s="290"/>
    </row>
    <row r="4858" spans="1:1" x14ac:dyDescent="0.25">
      <c r="A4858" s="290"/>
    </row>
    <row r="4859" spans="1:1" x14ac:dyDescent="0.25">
      <c r="A4859" s="290"/>
    </row>
    <row r="4860" spans="1:1" x14ac:dyDescent="0.25">
      <c r="A4860" s="290"/>
    </row>
    <row r="4861" spans="1:1" x14ac:dyDescent="0.25">
      <c r="A4861" s="290"/>
    </row>
    <row r="4862" spans="1:1" x14ac:dyDescent="0.25">
      <c r="A4862" s="290"/>
    </row>
    <row r="4863" spans="1:1" x14ac:dyDescent="0.25">
      <c r="A4863" s="290"/>
    </row>
    <row r="4864" spans="1:1" x14ac:dyDescent="0.25">
      <c r="A4864" s="290"/>
    </row>
    <row r="4865" spans="1:1" x14ac:dyDescent="0.25">
      <c r="A4865" s="290"/>
    </row>
    <row r="4866" spans="1:1" x14ac:dyDescent="0.25">
      <c r="A4866" s="290"/>
    </row>
    <row r="4867" spans="1:1" x14ac:dyDescent="0.25">
      <c r="A4867" s="290"/>
    </row>
    <row r="4868" spans="1:1" x14ac:dyDescent="0.25">
      <c r="A4868" s="290"/>
    </row>
    <row r="4869" spans="1:1" x14ac:dyDescent="0.25">
      <c r="A4869" s="290"/>
    </row>
    <row r="4870" spans="1:1" x14ac:dyDescent="0.25">
      <c r="A4870" s="290"/>
    </row>
    <row r="4871" spans="1:1" x14ac:dyDescent="0.25">
      <c r="A4871" s="290"/>
    </row>
    <row r="4872" spans="1:1" x14ac:dyDescent="0.25">
      <c r="A4872" s="290"/>
    </row>
    <row r="4873" spans="1:1" x14ac:dyDescent="0.25">
      <c r="A4873" s="290"/>
    </row>
    <row r="4874" spans="1:1" x14ac:dyDescent="0.25">
      <c r="A4874" s="290"/>
    </row>
    <row r="4875" spans="1:1" x14ac:dyDescent="0.25">
      <c r="A4875" s="290"/>
    </row>
    <row r="4876" spans="1:1" x14ac:dyDescent="0.25">
      <c r="A4876" s="290"/>
    </row>
    <row r="4877" spans="1:1" x14ac:dyDescent="0.25">
      <c r="A4877" s="290"/>
    </row>
    <row r="4878" spans="1:1" x14ac:dyDescent="0.25">
      <c r="A4878" s="290"/>
    </row>
    <row r="4879" spans="1:1" x14ac:dyDescent="0.25">
      <c r="A4879" s="290"/>
    </row>
    <row r="4880" spans="1:1" x14ac:dyDescent="0.25">
      <c r="A4880" s="290"/>
    </row>
    <row r="4881" spans="1:1" x14ac:dyDescent="0.25">
      <c r="A4881" s="290"/>
    </row>
    <row r="4882" spans="1:1" x14ac:dyDescent="0.25">
      <c r="A4882" s="290"/>
    </row>
    <row r="4883" spans="1:1" x14ac:dyDescent="0.25">
      <c r="A4883" s="290"/>
    </row>
    <row r="4884" spans="1:1" x14ac:dyDescent="0.25">
      <c r="A4884" s="290"/>
    </row>
    <row r="4885" spans="1:1" x14ac:dyDescent="0.25">
      <c r="A4885" s="290"/>
    </row>
    <row r="4886" spans="1:1" x14ac:dyDescent="0.25">
      <c r="A4886" s="290"/>
    </row>
    <row r="4887" spans="1:1" x14ac:dyDescent="0.25">
      <c r="A4887" s="290"/>
    </row>
    <row r="4888" spans="1:1" x14ac:dyDescent="0.25">
      <c r="A4888" s="290"/>
    </row>
    <row r="4889" spans="1:1" x14ac:dyDescent="0.25">
      <c r="A4889" s="290"/>
    </row>
    <row r="4890" spans="1:1" x14ac:dyDescent="0.25">
      <c r="A4890" s="290"/>
    </row>
    <row r="4891" spans="1:1" x14ac:dyDescent="0.25">
      <c r="A4891" s="290"/>
    </row>
    <row r="4892" spans="1:1" x14ac:dyDescent="0.25">
      <c r="A4892" s="290"/>
    </row>
    <row r="4893" spans="1:1" x14ac:dyDescent="0.25">
      <c r="A4893" s="290"/>
    </row>
    <row r="4894" spans="1:1" x14ac:dyDescent="0.25">
      <c r="A4894" s="290"/>
    </row>
    <row r="4895" spans="1:1" x14ac:dyDescent="0.25">
      <c r="A4895" s="290"/>
    </row>
    <row r="4896" spans="1:1" x14ac:dyDescent="0.25">
      <c r="A4896" s="290"/>
    </row>
    <row r="4897" spans="1:1" x14ac:dyDescent="0.25">
      <c r="A4897" s="290"/>
    </row>
    <row r="4898" spans="1:1" x14ac:dyDescent="0.25">
      <c r="A4898" s="290"/>
    </row>
    <row r="4899" spans="1:1" x14ac:dyDescent="0.25">
      <c r="A4899" s="290"/>
    </row>
    <row r="4900" spans="1:1" x14ac:dyDescent="0.25">
      <c r="A4900" s="290"/>
    </row>
    <row r="4901" spans="1:1" x14ac:dyDescent="0.25">
      <c r="A4901" s="290"/>
    </row>
    <row r="4902" spans="1:1" x14ac:dyDescent="0.25">
      <c r="A4902" s="290"/>
    </row>
    <row r="4903" spans="1:1" x14ac:dyDescent="0.25">
      <c r="A4903" s="290"/>
    </row>
    <row r="4904" spans="1:1" x14ac:dyDescent="0.25">
      <c r="A4904" s="290"/>
    </row>
    <row r="4905" spans="1:1" x14ac:dyDescent="0.25">
      <c r="A4905" s="290"/>
    </row>
    <row r="4906" spans="1:1" x14ac:dyDescent="0.25">
      <c r="A4906" s="290"/>
    </row>
    <row r="4907" spans="1:1" x14ac:dyDescent="0.25">
      <c r="A4907" s="290"/>
    </row>
    <row r="4908" spans="1:1" x14ac:dyDescent="0.25">
      <c r="A4908" s="290"/>
    </row>
    <row r="4909" spans="1:1" x14ac:dyDescent="0.25">
      <c r="A4909" s="290"/>
    </row>
    <row r="4910" spans="1:1" x14ac:dyDescent="0.25">
      <c r="A4910" s="290"/>
    </row>
    <row r="4911" spans="1:1" x14ac:dyDescent="0.25">
      <c r="A4911" s="290"/>
    </row>
    <row r="4912" spans="1:1" x14ac:dyDescent="0.25">
      <c r="A4912" s="290"/>
    </row>
    <row r="4913" spans="1:1" x14ac:dyDescent="0.25">
      <c r="A4913" s="290"/>
    </row>
    <row r="4914" spans="1:1" x14ac:dyDescent="0.25">
      <c r="A4914" s="290"/>
    </row>
    <row r="4915" spans="1:1" x14ac:dyDescent="0.25">
      <c r="A4915" s="290"/>
    </row>
    <row r="4916" spans="1:1" x14ac:dyDescent="0.25">
      <c r="A4916" s="290"/>
    </row>
    <row r="4917" spans="1:1" x14ac:dyDescent="0.25">
      <c r="A4917" s="290"/>
    </row>
    <row r="4918" spans="1:1" x14ac:dyDescent="0.25">
      <c r="A4918" s="290"/>
    </row>
    <row r="4919" spans="1:1" x14ac:dyDescent="0.25">
      <c r="A4919" s="290"/>
    </row>
    <row r="4920" spans="1:1" x14ac:dyDescent="0.25">
      <c r="A4920" s="290"/>
    </row>
    <row r="4921" spans="1:1" x14ac:dyDescent="0.25">
      <c r="A4921" s="290"/>
    </row>
    <row r="4922" spans="1:1" x14ac:dyDescent="0.25">
      <c r="A4922" s="290"/>
    </row>
    <row r="4923" spans="1:1" x14ac:dyDescent="0.25">
      <c r="A4923" s="290"/>
    </row>
    <row r="4924" spans="1:1" x14ac:dyDescent="0.25">
      <c r="A4924" s="290"/>
    </row>
    <row r="4925" spans="1:1" x14ac:dyDescent="0.25">
      <c r="A4925" s="290"/>
    </row>
    <row r="4926" spans="1:1" x14ac:dyDescent="0.25">
      <c r="A4926" s="290"/>
    </row>
    <row r="4927" spans="1:1" x14ac:dyDescent="0.25">
      <c r="A4927" s="290"/>
    </row>
    <row r="4928" spans="1:1" x14ac:dyDescent="0.25">
      <c r="A4928" s="290"/>
    </row>
    <row r="4929" spans="1:1" x14ac:dyDescent="0.25">
      <c r="A4929" s="290"/>
    </row>
    <row r="4930" spans="1:1" x14ac:dyDescent="0.25">
      <c r="A4930" s="290"/>
    </row>
    <row r="4931" spans="1:1" x14ac:dyDescent="0.25">
      <c r="A4931" s="290"/>
    </row>
    <row r="4932" spans="1:1" x14ac:dyDescent="0.25">
      <c r="A4932" s="290"/>
    </row>
    <row r="4933" spans="1:1" x14ac:dyDescent="0.25">
      <c r="A4933" s="290"/>
    </row>
    <row r="4934" spans="1:1" x14ac:dyDescent="0.25">
      <c r="A4934" s="290"/>
    </row>
    <row r="4935" spans="1:1" x14ac:dyDescent="0.25">
      <c r="A4935" s="290"/>
    </row>
    <row r="4936" spans="1:1" x14ac:dyDescent="0.25">
      <c r="A4936" s="290"/>
    </row>
    <row r="4937" spans="1:1" x14ac:dyDescent="0.25">
      <c r="A4937" s="290"/>
    </row>
    <row r="4938" spans="1:1" x14ac:dyDescent="0.25">
      <c r="A4938" s="290"/>
    </row>
    <row r="4939" spans="1:1" x14ac:dyDescent="0.25">
      <c r="A4939" s="290"/>
    </row>
    <row r="4940" spans="1:1" x14ac:dyDescent="0.25">
      <c r="A4940" s="290"/>
    </row>
    <row r="4941" spans="1:1" x14ac:dyDescent="0.25">
      <c r="A4941" s="290"/>
    </row>
    <row r="4942" spans="1:1" x14ac:dyDescent="0.25">
      <c r="A4942" s="290"/>
    </row>
    <row r="4943" spans="1:1" x14ac:dyDescent="0.25">
      <c r="A4943" s="290"/>
    </row>
    <row r="4944" spans="1:1" x14ac:dyDescent="0.25">
      <c r="A4944" s="290"/>
    </row>
    <row r="4945" spans="1:1" x14ac:dyDescent="0.25">
      <c r="A4945" s="290"/>
    </row>
    <row r="4946" spans="1:1" x14ac:dyDescent="0.25">
      <c r="A4946" s="290"/>
    </row>
    <row r="4947" spans="1:1" x14ac:dyDescent="0.25">
      <c r="A4947" s="290"/>
    </row>
    <row r="4948" spans="1:1" x14ac:dyDescent="0.25">
      <c r="A4948" s="290"/>
    </row>
    <row r="4949" spans="1:1" x14ac:dyDescent="0.25">
      <c r="A4949" s="290"/>
    </row>
    <row r="4950" spans="1:1" x14ac:dyDescent="0.25">
      <c r="A4950" s="290"/>
    </row>
    <row r="4951" spans="1:1" x14ac:dyDescent="0.25">
      <c r="A4951" s="290"/>
    </row>
    <row r="4952" spans="1:1" x14ac:dyDescent="0.25">
      <c r="A4952" s="290"/>
    </row>
    <row r="4953" spans="1:1" x14ac:dyDescent="0.25">
      <c r="A4953" s="290"/>
    </row>
    <row r="4954" spans="1:1" x14ac:dyDescent="0.25">
      <c r="A4954" s="290"/>
    </row>
    <row r="4955" spans="1:1" x14ac:dyDescent="0.25">
      <c r="A4955" s="290"/>
    </row>
    <row r="4956" spans="1:1" x14ac:dyDescent="0.25">
      <c r="A4956" s="290"/>
    </row>
    <row r="4957" spans="1:1" x14ac:dyDescent="0.25">
      <c r="A4957" s="290"/>
    </row>
    <row r="4958" spans="1:1" x14ac:dyDescent="0.25">
      <c r="A4958" s="290"/>
    </row>
    <row r="4959" spans="1:1" x14ac:dyDescent="0.25">
      <c r="A4959" s="290"/>
    </row>
    <row r="4960" spans="1:1" x14ac:dyDescent="0.25">
      <c r="A4960" s="290"/>
    </row>
    <row r="4961" spans="1:1" x14ac:dyDescent="0.25">
      <c r="A4961" s="290"/>
    </row>
    <row r="4962" spans="1:1" x14ac:dyDescent="0.25">
      <c r="A4962" s="290"/>
    </row>
    <row r="4963" spans="1:1" x14ac:dyDescent="0.25">
      <c r="A4963" s="290"/>
    </row>
    <row r="4964" spans="1:1" x14ac:dyDescent="0.25">
      <c r="A4964" s="290"/>
    </row>
    <row r="4965" spans="1:1" x14ac:dyDescent="0.25">
      <c r="A4965" s="290"/>
    </row>
    <row r="4966" spans="1:1" x14ac:dyDescent="0.25">
      <c r="A4966" s="290"/>
    </row>
    <row r="4967" spans="1:1" x14ac:dyDescent="0.25">
      <c r="A4967" s="290"/>
    </row>
    <row r="4968" spans="1:1" x14ac:dyDescent="0.25">
      <c r="A4968" s="290"/>
    </row>
    <row r="4969" spans="1:1" x14ac:dyDescent="0.25">
      <c r="A4969" s="290"/>
    </row>
    <row r="4970" spans="1:1" x14ac:dyDescent="0.25">
      <c r="A4970" s="290"/>
    </row>
    <row r="4971" spans="1:1" x14ac:dyDescent="0.25">
      <c r="A4971" s="290"/>
    </row>
    <row r="4972" spans="1:1" x14ac:dyDescent="0.25">
      <c r="A4972" s="290"/>
    </row>
    <row r="4973" spans="1:1" x14ac:dyDescent="0.25">
      <c r="A4973" s="290"/>
    </row>
    <row r="4974" spans="1:1" x14ac:dyDescent="0.25">
      <c r="A4974" s="290"/>
    </row>
    <row r="4975" spans="1:1" x14ac:dyDescent="0.25">
      <c r="A4975" s="290"/>
    </row>
    <row r="4976" spans="1:1" x14ac:dyDescent="0.25">
      <c r="A4976" s="290"/>
    </row>
    <row r="4977" spans="1:1" x14ac:dyDescent="0.25">
      <c r="A4977" s="290"/>
    </row>
    <row r="4978" spans="1:1" x14ac:dyDescent="0.25">
      <c r="A4978" s="290"/>
    </row>
    <row r="4979" spans="1:1" x14ac:dyDescent="0.25">
      <c r="A4979" s="290"/>
    </row>
    <row r="4980" spans="1:1" x14ac:dyDescent="0.25">
      <c r="A4980" s="290"/>
    </row>
    <row r="4981" spans="1:1" x14ac:dyDescent="0.25">
      <c r="A4981" s="290"/>
    </row>
    <row r="4982" spans="1:1" x14ac:dyDescent="0.25">
      <c r="A4982" s="290"/>
    </row>
    <row r="4983" spans="1:1" x14ac:dyDescent="0.25">
      <c r="A4983" s="290"/>
    </row>
    <row r="4984" spans="1:1" x14ac:dyDescent="0.25">
      <c r="A4984" s="290"/>
    </row>
    <row r="4985" spans="1:1" x14ac:dyDescent="0.25">
      <c r="A4985" s="290"/>
    </row>
    <row r="4986" spans="1:1" x14ac:dyDescent="0.25">
      <c r="A4986" s="290"/>
    </row>
    <row r="4987" spans="1:1" x14ac:dyDescent="0.25">
      <c r="A4987" s="290"/>
    </row>
    <row r="4988" spans="1:1" x14ac:dyDescent="0.25">
      <c r="A4988" s="290"/>
    </row>
    <row r="4989" spans="1:1" x14ac:dyDescent="0.25">
      <c r="A4989" s="290"/>
    </row>
    <row r="4990" spans="1:1" x14ac:dyDescent="0.25">
      <c r="A4990" s="290"/>
    </row>
    <row r="4991" spans="1:1" x14ac:dyDescent="0.25">
      <c r="A4991" s="290"/>
    </row>
    <row r="4992" spans="1:1" x14ac:dyDescent="0.25">
      <c r="A4992" s="290"/>
    </row>
    <row r="4993" spans="1:1" x14ac:dyDescent="0.25">
      <c r="A4993" s="290"/>
    </row>
    <row r="4994" spans="1:1" x14ac:dyDescent="0.25">
      <c r="A4994" s="290"/>
    </row>
    <row r="4995" spans="1:1" x14ac:dyDescent="0.25">
      <c r="A4995" s="290"/>
    </row>
    <row r="4996" spans="1:1" x14ac:dyDescent="0.25">
      <c r="A4996" s="290"/>
    </row>
    <row r="4997" spans="1:1" x14ac:dyDescent="0.25">
      <c r="A4997" s="290"/>
    </row>
    <row r="4998" spans="1:1" x14ac:dyDescent="0.25">
      <c r="A4998" s="290"/>
    </row>
    <row r="4999" spans="1:1" x14ac:dyDescent="0.25">
      <c r="A4999" s="290"/>
    </row>
    <row r="5000" spans="1:1" x14ac:dyDescent="0.25">
      <c r="A5000" s="290"/>
    </row>
    <row r="5001" spans="1:1" x14ac:dyDescent="0.25">
      <c r="A5001" s="290"/>
    </row>
    <row r="5002" spans="1:1" x14ac:dyDescent="0.25">
      <c r="A5002" s="290"/>
    </row>
    <row r="5003" spans="1:1" x14ac:dyDescent="0.25">
      <c r="A5003" s="290"/>
    </row>
    <row r="5004" spans="1:1" x14ac:dyDescent="0.25">
      <c r="A5004" s="290"/>
    </row>
    <row r="5005" spans="1:1" x14ac:dyDescent="0.25">
      <c r="A5005" s="290"/>
    </row>
    <row r="5006" spans="1:1" x14ac:dyDescent="0.25">
      <c r="A5006" s="290"/>
    </row>
    <row r="5007" spans="1:1" x14ac:dyDescent="0.25">
      <c r="A5007" s="290"/>
    </row>
    <row r="5008" spans="1:1" x14ac:dyDescent="0.25">
      <c r="A5008" s="290"/>
    </row>
    <row r="5009" spans="1:1" x14ac:dyDescent="0.25">
      <c r="A5009" s="290"/>
    </row>
    <row r="5010" spans="1:1" x14ac:dyDescent="0.25">
      <c r="A5010" s="290"/>
    </row>
    <row r="5011" spans="1:1" x14ac:dyDescent="0.25">
      <c r="A5011" s="290"/>
    </row>
    <row r="5012" spans="1:1" x14ac:dyDescent="0.25">
      <c r="A5012" s="290"/>
    </row>
    <row r="5013" spans="1:1" x14ac:dyDescent="0.25">
      <c r="A5013" s="290"/>
    </row>
    <row r="5014" spans="1:1" x14ac:dyDescent="0.25">
      <c r="A5014" s="290"/>
    </row>
    <row r="5015" spans="1:1" x14ac:dyDescent="0.25">
      <c r="A5015" s="290"/>
    </row>
    <row r="5016" spans="1:1" x14ac:dyDescent="0.25">
      <c r="A5016" s="290"/>
    </row>
    <row r="5017" spans="1:1" x14ac:dyDescent="0.25">
      <c r="A5017" s="290"/>
    </row>
    <row r="5018" spans="1:1" x14ac:dyDescent="0.25">
      <c r="A5018" s="290"/>
    </row>
    <row r="5019" spans="1:1" x14ac:dyDescent="0.25">
      <c r="A5019" s="290"/>
    </row>
    <row r="5020" spans="1:1" x14ac:dyDescent="0.25">
      <c r="A5020" s="290"/>
    </row>
    <row r="5021" spans="1:1" x14ac:dyDescent="0.25">
      <c r="A5021" s="290"/>
    </row>
    <row r="5022" spans="1:1" x14ac:dyDescent="0.25">
      <c r="A5022" s="290"/>
    </row>
    <row r="5023" spans="1:1" x14ac:dyDescent="0.25">
      <c r="A5023" s="290"/>
    </row>
    <row r="5024" spans="1:1" x14ac:dyDescent="0.25">
      <c r="A5024" s="290"/>
    </row>
    <row r="5025" spans="1:1" x14ac:dyDescent="0.25">
      <c r="A5025" s="290"/>
    </row>
    <row r="5026" spans="1:1" x14ac:dyDescent="0.25">
      <c r="A5026" s="290"/>
    </row>
    <row r="5027" spans="1:1" x14ac:dyDescent="0.25">
      <c r="A5027" s="290"/>
    </row>
    <row r="5028" spans="1:1" x14ac:dyDescent="0.25">
      <c r="A5028" s="290"/>
    </row>
    <row r="5029" spans="1:1" x14ac:dyDescent="0.25">
      <c r="A5029" s="290"/>
    </row>
    <row r="5030" spans="1:1" x14ac:dyDescent="0.25">
      <c r="A5030" s="290"/>
    </row>
    <row r="5031" spans="1:1" x14ac:dyDescent="0.25">
      <c r="A5031" s="290"/>
    </row>
    <row r="5032" spans="1:1" x14ac:dyDescent="0.25">
      <c r="A5032" s="290"/>
    </row>
    <row r="5033" spans="1:1" x14ac:dyDescent="0.25">
      <c r="A5033" s="290"/>
    </row>
    <row r="5034" spans="1:1" x14ac:dyDescent="0.25">
      <c r="A5034" s="290"/>
    </row>
    <row r="5035" spans="1:1" x14ac:dyDescent="0.25">
      <c r="A5035" s="290"/>
    </row>
    <row r="5036" spans="1:1" x14ac:dyDescent="0.25">
      <c r="A5036" s="290"/>
    </row>
    <row r="5037" spans="1:1" x14ac:dyDescent="0.25">
      <c r="A5037" s="290"/>
    </row>
    <row r="5038" spans="1:1" x14ac:dyDescent="0.25">
      <c r="A5038" s="290"/>
    </row>
    <row r="5039" spans="1:1" x14ac:dyDescent="0.25">
      <c r="A5039" s="290"/>
    </row>
    <row r="5040" spans="1:1" x14ac:dyDescent="0.25">
      <c r="A5040" s="290"/>
    </row>
    <row r="5041" spans="1:1" x14ac:dyDescent="0.25">
      <c r="A5041" s="290"/>
    </row>
    <row r="5042" spans="1:1" x14ac:dyDescent="0.25">
      <c r="A5042" s="290"/>
    </row>
    <row r="5043" spans="1:1" x14ac:dyDescent="0.25">
      <c r="A5043" s="290"/>
    </row>
    <row r="5044" spans="1:1" x14ac:dyDescent="0.25">
      <c r="A5044" s="290"/>
    </row>
    <row r="5045" spans="1:1" x14ac:dyDescent="0.25">
      <c r="A5045" s="290"/>
    </row>
    <row r="5046" spans="1:1" x14ac:dyDescent="0.25">
      <c r="A5046" s="290"/>
    </row>
    <row r="5047" spans="1:1" x14ac:dyDescent="0.25">
      <c r="A5047" s="290"/>
    </row>
    <row r="5048" spans="1:1" x14ac:dyDescent="0.25">
      <c r="A5048" s="290"/>
    </row>
    <row r="5049" spans="1:1" x14ac:dyDescent="0.25">
      <c r="A5049" s="290"/>
    </row>
    <row r="5050" spans="1:1" x14ac:dyDescent="0.25">
      <c r="A5050" s="290"/>
    </row>
    <row r="5051" spans="1:1" x14ac:dyDescent="0.25">
      <c r="A5051" s="290"/>
    </row>
    <row r="5052" spans="1:1" x14ac:dyDescent="0.25">
      <c r="A5052" s="290"/>
    </row>
    <row r="5053" spans="1:1" x14ac:dyDescent="0.25">
      <c r="A5053" s="290"/>
    </row>
    <row r="5054" spans="1:1" x14ac:dyDescent="0.25">
      <c r="A5054" s="290"/>
    </row>
    <row r="5055" spans="1:1" x14ac:dyDescent="0.25">
      <c r="A5055" s="290"/>
    </row>
    <row r="5056" spans="1:1" x14ac:dyDescent="0.25">
      <c r="A5056" s="290"/>
    </row>
    <row r="5057" spans="1:1" x14ac:dyDescent="0.25">
      <c r="A5057" s="290"/>
    </row>
    <row r="5058" spans="1:1" x14ac:dyDescent="0.25">
      <c r="A5058" s="290"/>
    </row>
    <row r="5059" spans="1:1" x14ac:dyDescent="0.25">
      <c r="A5059" s="290"/>
    </row>
    <row r="5060" spans="1:1" x14ac:dyDescent="0.25">
      <c r="A5060" s="290"/>
    </row>
    <row r="5061" spans="1:1" x14ac:dyDescent="0.25">
      <c r="A5061" s="290"/>
    </row>
    <row r="5062" spans="1:1" x14ac:dyDescent="0.25">
      <c r="A5062" s="290"/>
    </row>
    <row r="5063" spans="1:1" x14ac:dyDescent="0.25">
      <c r="A5063" s="290"/>
    </row>
    <row r="5064" spans="1:1" x14ac:dyDescent="0.25">
      <c r="A5064" s="290"/>
    </row>
    <row r="5065" spans="1:1" x14ac:dyDescent="0.25">
      <c r="A5065" s="290"/>
    </row>
    <row r="5066" spans="1:1" x14ac:dyDescent="0.25">
      <c r="A5066" s="290"/>
    </row>
    <row r="5067" spans="1:1" x14ac:dyDescent="0.25">
      <c r="A5067" s="290"/>
    </row>
    <row r="5068" spans="1:1" x14ac:dyDescent="0.25">
      <c r="A5068" s="290"/>
    </row>
    <row r="5069" spans="1:1" x14ac:dyDescent="0.25">
      <c r="A5069" s="290"/>
    </row>
    <row r="5070" spans="1:1" x14ac:dyDescent="0.25">
      <c r="A5070" s="290"/>
    </row>
    <row r="5071" spans="1:1" x14ac:dyDescent="0.25">
      <c r="A5071" s="290"/>
    </row>
    <row r="5072" spans="1:1" x14ac:dyDescent="0.25">
      <c r="A5072" s="290"/>
    </row>
    <row r="5073" spans="1:1" x14ac:dyDescent="0.25">
      <c r="A5073" s="290"/>
    </row>
    <row r="5074" spans="1:1" x14ac:dyDescent="0.25">
      <c r="A5074" s="290"/>
    </row>
    <row r="5075" spans="1:1" x14ac:dyDescent="0.25">
      <c r="A5075" s="290"/>
    </row>
    <row r="5076" spans="1:1" x14ac:dyDescent="0.25">
      <c r="A5076" s="290"/>
    </row>
    <row r="5077" spans="1:1" x14ac:dyDescent="0.25">
      <c r="A5077" s="290"/>
    </row>
    <row r="5078" spans="1:1" x14ac:dyDescent="0.25">
      <c r="A5078" s="290"/>
    </row>
    <row r="5079" spans="1:1" x14ac:dyDescent="0.25">
      <c r="A5079" s="290"/>
    </row>
    <row r="5080" spans="1:1" x14ac:dyDescent="0.25">
      <c r="A5080" s="290"/>
    </row>
    <row r="5081" spans="1:1" x14ac:dyDescent="0.25">
      <c r="A5081" s="290"/>
    </row>
    <row r="5082" spans="1:1" x14ac:dyDescent="0.25">
      <c r="A5082" s="290"/>
    </row>
    <row r="5083" spans="1:1" x14ac:dyDescent="0.25">
      <c r="A5083" s="290"/>
    </row>
    <row r="5084" spans="1:1" x14ac:dyDescent="0.25">
      <c r="A5084" s="290"/>
    </row>
    <row r="5085" spans="1:1" x14ac:dyDescent="0.25">
      <c r="A5085" s="290"/>
    </row>
    <row r="5086" spans="1:1" x14ac:dyDescent="0.25">
      <c r="A5086" s="290"/>
    </row>
    <row r="5087" spans="1:1" x14ac:dyDescent="0.25">
      <c r="A5087" s="290"/>
    </row>
    <row r="5088" spans="1:1" x14ac:dyDescent="0.25">
      <c r="A5088" s="290"/>
    </row>
    <row r="5089" spans="1:1" x14ac:dyDescent="0.25">
      <c r="A5089" s="290"/>
    </row>
    <row r="5090" spans="1:1" x14ac:dyDescent="0.25">
      <c r="A5090" s="290"/>
    </row>
    <row r="5091" spans="1:1" x14ac:dyDescent="0.25">
      <c r="A5091" s="290"/>
    </row>
    <row r="5092" spans="1:1" x14ac:dyDescent="0.25">
      <c r="A5092" s="290"/>
    </row>
    <row r="5093" spans="1:1" x14ac:dyDescent="0.25">
      <c r="A5093" s="290"/>
    </row>
    <row r="5094" spans="1:1" x14ac:dyDescent="0.25">
      <c r="A5094" s="290"/>
    </row>
    <row r="5095" spans="1:1" x14ac:dyDescent="0.25">
      <c r="A5095" s="290"/>
    </row>
    <row r="5096" spans="1:1" x14ac:dyDescent="0.25">
      <c r="A5096" s="290"/>
    </row>
    <row r="5097" spans="1:1" x14ac:dyDescent="0.25">
      <c r="A5097" s="290"/>
    </row>
    <row r="5098" spans="1:1" x14ac:dyDescent="0.25">
      <c r="A5098" s="290"/>
    </row>
    <row r="5099" spans="1:1" x14ac:dyDescent="0.25">
      <c r="A5099" s="290"/>
    </row>
    <row r="5100" spans="1:1" x14ac:dyDescent="0.25">
      <c r="A5100" s="290"/>
    </row>
    <row r="5101" spans="1:1" x14ac:dyDescent="0.25">
      <c r="A5101" s="290"/>
    </row>
    <row r="5102" spans="1:1" x14ac:dyDescent="0.25">
      <c r="A5102" s="290"/>
    </row>
    <row r="5103" spans="1:1" x14ac:dyDescent="0.25">
      <c r="A5103" s="290"/>
    </row>
    <row r="5104" spans="1:1" x14ac:dyDescent="0.25">
      <c r="A5104" s="290"/>
    </row>
    <row r="5105" spans="1:1" x14ac:dyDescent="0.25">
      <c r="A5105" s="290"/>
    </row>
    <row r="5106" spans="1:1" x14ac:dyDescent="0.25">
      <c r="A5106" s="290"/>
    </row>
    <row r="5107" spans="1:1" x14ac:dyDescent="0.25">
      <c r="A5107" s="290"/>
    </row>
    <row r="5108" spans="1:1" x14ac:dyDescent="0.25">
      <c r="A5108" s="290"/>
    </row>
    <row r="5109" spans="1:1" x14ac:dyDescent="0.25">
      <c r="A5109" s="290"/>
    </row>
    <row r="5110" spans="1:1" x14ac:dyDescent="0.25">
      <c r="A5110" s="290"/>
    </row>
    <row r="5111" spans="1:1" x14ac:dyDescent="0.25">
      <c r="A5111" s="290"/>
    </row>
    <row r="5112" spans="1:1" x14ac:dyDescent="0.25">
      <c r="A5112" s="290"/>
    </row>
    <row r="5113" spans="1:1" x14ac:dyDescent="0.25">
      <c r="A5113" s="290"/>
    </row>
    <row r="5114" spans="1:1" x14ac:dyDescent="0.25">
      <c r="A5114" s="290"/>
    </row>
    <row r="5115" spans="1:1" x14ac:dyDescent="0.25">
      <c r="A5115" s="290"/>
    </row>
    <row r="5116" spans="1:1" x14ac:dyDescent="0.25">
      <c r="A5116" s="290"/>
    </row>
    <row r="5117" spans="1:1" x14ac:dyDescent="0.25">
      <c r="A5117" s="290"/>
    </row>
    <row r="5118" spans="1:1" x14ac:dyDescent="0.25">
      <c r="A5118" s="290"/>
    </row>
    <row r="5119" spans="1:1" x14ac:dyDescent="0.25">
      <c r="A5119" s="290"/>
    </row>
    <row r="5120" spans="1:1" x14ac:dyDescent="0.25">
      <c r="A5120" s="290"/>
    </row>
    <row r="5121" spans="1:1" x14ac:dyDescent="0.25">
      <c r="A5121" s="290"/>
    </row>
    <row r="5122" spans="1:1" x14ac:dyDescent="0.25">
      <c r="A5122" s="290"/>
    </row>
    <row r="5123" spans="1:1" x14ac:dyDescent="0.25">
      <c r="A5123" s="290"/>
    </row>
    <row r="5124" spans="1:1" x14ac:dyDescent="0.25">
      <c r="A5124" s="290"/>
    </row>
    <row r="5125" spans="1:1" x14ac:dyDescent="0.25">
      <c r="A5125" s="290"/>
    </row>
    <row r="5126" spans="1:1" x14ac:dyDescent="0.25">
      <c r="A5126" s="290"/>
    </row>
    <row r="5127" spans="1:1" x14ac:dyDescent="0.25">
      <c r="A5127" s="290"/>
    </row>
    <row r="5128" spans="1:1" x14ac:dyDescent="0.25">
      <c r="A5128" s="290"/>
    </row>
    <row r="5129" spans="1:1" x14ac:dyDescent="0.25">
      <c r="A5129" s="290"/>
    </row>
    <row r="5130" spans="1:1" x14ac:dyDescent="0.25">
      <c r="A5130" s="290"/>
    </row>
    <row r="5131" spans="1:1" x14ac:dyDescent="0.25">
      <c r="A5131" s="290"/>
    </row>
    <row r="5132" spans="1:1" x14ac:dyDescent="0.25">
      <c r="A5132" s="290"/>
    </row>
    <row r="5133" spans="1:1" x14ac:dyDescent="0.25">
      <c r="A5133" s="290"/>
    </row>
    <row r="5134" spans="1:1" x14ac:dyDescent="0.25">
      <c r="A5134" s="290"/>
    </row>
    <row r="5135" spans="1:1" x14ac:dyDescent="0.25">
      <c r="A5135" s="290"/>
    </row>
    <row r="5136" spans="1:1" x14ac:dyDescent="0.25">
      <c r="A5136" s="290"/>
    </row>
    <row r="5137" spans="1:1" x14ac:dyDescent="0.25">
      <c r="A5137" s="290"/>
    </row>
    <row r="5138" spans="1:1" x14ac:dyDescent="0.25">
      <c r="A5138" s="290"/>
    </row>
    <row r="5139" spans="1:1" x14ac:dyDescent="0.25">
      <c r="A5139" s="290"/>
    </row>
    <row r="5140" spans="1:1" x14ac:dyDescent="0.25">
      <c r="A5140" s="290"/>
    </row>
    <row r="5141" spans="1:1" x14ac:dyDescent="0.25">
      <c r="A5141" s="290"/>
    </row>
    <row r="5142" spans="1:1" x14ac:dyDescent="0.25">
      <c r="A5142" s="290"/>
    </row>
    <row r="5143" spans="1:1" x14ac:dyDescent="0.25">
      <c r="A5143" s="290"/>
    </row>
    <row r="5144" spans="1:1" x14ac:dyDescent="0.25">
      <c r="A5144" s="290"/>
    </row>
    <row r="5145" spans="1:1" x14ac:dyDescent="0.25">
      <c r="A5145" s="290"/>
    </row>
    <row r="5146" spans="1:1" x14ac:dyDescent="0.25">
      <c r="A5146" s="290"/>
    </row>
    <row r="5147" spans="1:1" x14ac:dyDescent="0.25">
      <c r="A5147" s="290"/>
    </row>
    <row r="5148" spans="1:1" x14ac:dyDescent="0.25">
      <c r="A5148" s="290"/>
    </row>
    <row r="5149" spans="1:1" x14ac:dyDescent="0.25">
      <c r="A5149" s="290"/>
    </row>
    <row r="5150" spans="1:1" x14ac:dyDescent="0.25">
      <c r="A5150" s="290"/>
    </row>
    <row r="5151" spans="1:1" x14ac:dyDescent="0.25">
      <c r="A5151" s="290"/>
    </row>
    <row r="5152" spans="1:1" x14ac:dyDescent="0.25">
      <c r="A5152" s="290"/>
    </row>
    <row r="5153" spans="1:1" x14ac:dyDescent="0.25">
      <c r="A5153" s="290"/>
    </row>
    <row r="5154" spans="1:1" x14ac:dyDescent="0.25">
      <c r="A5154" s="290"/>
    </row>
    <row r="5155" spans="1:1" x14ac:dyDescent="0.25">
      <c r="A5155" s="290"/>
    </row>
    <row r="5156" spans="1:1" x14ac:dyDescent="0.25">
      <c r="A5156" s="290"/>
    </row>
    <row r="5157" spans="1:1" x14ac:dyDescent="0.25">
      <c r="A5157" s="290"/>
    </row>
    <row r="5158" spans="1:1" x14ac:dyDescent="0.25">
      <c r="A5158" s="290"/>
    </row>
    <row r="5159" spans="1:1" x14ac:dyDescent="0.25">
      <c r="A5159" s="290"/>
    </row>
    <row r="5160" spans="1:1" x14ac:dyDescent="0.25">
      <c r="A5160" s="290"/>
    </row>
    <row r="5161" spans="1:1" x14ac:dyDescent="0.25">
      <c r="A5161" s="290"/>
    </row>
    <row r="5162" spans="1:1" x14ac:dyDescent="0.25">
      <c r="A5162" s="290"/>
    </row>
    <row r="5163" spans="1:1" x14ac:dyDescent="0.25">
      <c r="A5163" s="290"/>
    </row>
    <row r="5164" spans="1:1" x14ac:dyDescent="0.25">
      <c r="A5164" s="290"/>
    </row>
    <row r="5165" spans="1:1" x14ac:dyDescent="0.25">
      <c r="A5165" s="290"/>
    </row>
    <row r="5166" spans="1:1" x14ac:dyDescent="0.25">
      <c r="A5166" s="290"/>
    </row>
    <row r="5167" spans="1:1" x14ac:dyDescent="0.25">
      <c r="A5167" s="290"/>
    </row>
    <row r="5168" spans="1:1" x14ac:dyDescent="0.25">
      <c r="A5168" s="290"/>
    </row>
    <row r="5169" spans="1:1" x14ac:dyDescent="0.25">
      <c r="A5169" s="290"/>
    </row>
    <row r="5170" spans="1:1" x14ac:dyDescent="0.25">
      <c r="A5170" s="290"/>
    </row>
    <row r="5171" spans="1:1" x14ac:dyDescent="0.25">
      <c r="A5171" s="290"/>
    </row>
    <row r="5172" spans="1:1" x14ac:dyDescent="0.25">
      <c r="A5172" s="290"/>
    </row>
    <row r="5173" spans="1:1" x14ac:dyDescent="0.25">
      <c r="A5173" s="290"/>
    </row>
    <row r="5174" spans="1:1" x14ac:dyDescent="0.25">
      <c r="A5174" s="290"/>
    </row>
    <row r="5175" spans="1:1" x14ac:dyDescent="0.25">
      <c r="A5175" s="290"/>
    </row>
    <row r="5176" spans="1:1" x14ac:dyDescent="0.25">
      <c r="A5176" s="290"/>
    </row>
    <row r="5177" spans="1:1" x14ac:dyDescent="0.25">
      <c r="A5177" s="290"/>
    </row>
    <row r="5178" spans="1:1" x14ac:dyDescent="0.25">
      <c r="A5178" s="290"/>
    </row>
    <row r="5179" spans="1:1" x14ac:dyDescent="0.25">
      <c r="A5179" s="290"/>
    </row>
    <row r="5180" spans="1:1" x14ac:dyDescent="0.25">
      <c r="A5180" s="290"/>
    </row>
    <row r="5181" spans="1:1" x14ac:dyDescent="0.25">
      <c r="A5181" s="290"/>
    </row>
    <row r="5182" spans="1:1" x14ac:dyDescent="0.25">
      <c r="A5182" s="290"/>
    </row>
    <row r="5183" spans="1:1" x14ac:dyDescent="0.25">
      <c r="A5183" s="290"/>
    </row>
    <row r="5184" spans="1:1" x14ac:dyDescent="0.25">
      <c r="A5184" s="290"/>
    </row>
    <row r="5185" spans="1:1" x14ac:dyDescent="0.25">
      <c r="A5185" s="290"/>
    </row>
    <row r="5186" spans="1:1" x14ac:dyDescent="0.25">
      <c r="A5186" s="290"/>
    </row>
    <row r="5187" spans="1:1" x14ac:dyDescent="0.25">
      <c r="A5187" s="290"/>
    </row>
    <row r="5188" spans="1:1" x14ac:dyDescent="0.25">
      <c r="A5188" s="290"/>
    </row>
    <row r="5189" spans="1:1" x14ac:dyDescent="0.25">
      <c r="A5189" s="290"/>
    </row>
    <row r="5190" spans="1:1" x14ac:dyDescent="0.25">
      <c r="A5190" s="290"/>
    </row>
    <row r="5191" spans="1:1" x14ac:dyDescent="0.25">
      <c r="A5191" s="290"/>
    </row>
    <row r="5192" spans="1:1" x14ac:dyDescent="0.25">
      <c r="A5192" s="290"/>
    </row>
    <row r="5193" spans="1:1" x14ac:dyDescent="0.25">
      <c r="A5193" s="290"/>
    </row>
    <row r="5194" spans="1:1" x14ac:dyDescent="0.25">
      <c r="A5194" s="290"/>
    </row>
    <row r="5195" spans="1:1" x14ac:dyDescent="0.25">
      <c r="A5195" s="290"/>
    </row>
    <row r="5196" spans="1:1" x14ac:dyDescent="0.25">
      <c r="A5196" s="290"/>
    </row>
    <row r="5197" spans="1:1" x14ac:dyDescent="0.25">
      <c r="A5197" s="290"/>
    </row>
    <row r="5198" spans="1:1" x14ac:dyDescent="0.25">
      <c r="A5198" s="290"/>
    </row>
    <row r="5199" spans="1:1" x14ac:dyDescent="0.25">
      <c r="A5199" s="290"/>
    </row>
    <row r="5200" spans="1:1" x14ac:dyDescent="0.25">
      <c r="A5200" s="290"/>
    </row>
    <row r="5201" spans="1:1" x14ac:dyDescent="0.25">
      <c r="A5201" s="290"/>
    </row>
    <row r="5202" spans="1:1" x14ac:dyDescent="0.25">
      <c r="A5202" s="290"/>
    </row>
    <row r="5203" spans="1:1" x14ac:dyDescent="0.25">
      <c r="A5203" s="290"/>
    </row>
    <row r="5204" spans="1:1" x14ac:dyDescent="0.25">
      <c r="A5204" s="290"/>
    </row>
    <row r="5205" spans="1:1" x14ac:dyDescent="0.25">
      <c r="A5205" s="290"/>
    </row>
    <row r="5206" spans="1:1" x14ac:dyDescent="0.25">
      <c r="A5206" s="290"/>
    </row>
    <row r="5207" spans="1:1" x14ac:dyDescent="0.25">
      <c r="A5207" s="290"/>
    </row>
    <row r="5208" spans="1:1" x14ac:dyDescent="0.25">
      <c r="A5208" s="290"/>
    </row>
    <row r="5209" spans="1:1" x14ac:dyDescent="0.25">
      <c r="A5209" s="290"/>
    </row>
    <row r="5210" spans="1:1" x14ac:dyDescent="0.25">
      <c r="A5210" s="290"/>
    </row>
    <row r="5211" spans="1:1" x14ac:dyDescent="0.25">
      <c r="A5211" s="290"/>
    </row>
    <row r="5212" spans="1:1" x14ac:dyDescent="0.25">
      <c r="A5212" s="290"/>
    </row>
    <row r="5213" spans="1:1" x14ac:dyDescent="0.25">
      <c r="A5213" s="290"/>
    </row>
    <row r="5214" spans="1:1" x14ac:dyDescent="0.25">
      <c r="A5214" s="290"/>
    </row>
    <row r="5215" spans="1:1" x14ac:dyDescent="0.25">
      <c r="A5215" s="290"/>
    </row>
    <row r="5216" spans="1:1" x14ac:dyDescent="0.25">
      <c r="A5216" s="290"/>
    </row>
    <row r="5217" spans="1:1" x14ac:dyDescent="0.25">
      <c r="A5217" s="290"/>
    </row>
    <row r="5218" spans="1:1" x14ac:dyDescent="0.25">
      <c r="A5218" s="290"/>
    </row>
    <row r="5219" spans="1:1" x14ac:dyDescent="0.25">
      <c r="A5219" s="290"/>
    </row>
    <row r="5220" spans="1:1" x14ac:dyDescent="0.25">
      <c r="A5220" s="290"/>
    </row>
    <row r="5221" spans="1:1" x14ac:dyDescent="0.25">
      <c r="A5221" s="290"/>
    </row>
    <row r="5222" spans="1:1" x14ac:dyDescent="0.25">
      <c r="A5222" s="290"/>
    </row>
    <row r="5223" spans="1:1" x14ac:dyDescent="0.25">
      <c r="A5223" s="290"/>
    </row>
    <row r="5224" spans="1:1" x14ac:dyDescent="0.25">
      <c r="A5224" s="290"/>
    </row>
    <row r="5225" spans="1:1" x14ac:dyDescent="0.25">
      <c r="A5225" s="290"/>
    </row>
    <row r="5226" spans="1:1" x14ac:dyDescent="0.25">
      <c r="A5226" s="290"/>
    </row>
    <row r="5227" spans="1:1" x14ac:dyDescent="0.25">
      <c r="A5227" s="290"/>
    </row>
    <row r="5228" spans="1:1" x14ac:dyDescent="0.25">
      <c r="A5228" s="290"/>
    </row>
    <row r="5229" spans="1:1" x14ac:dyDescent="0.25">
      <c r="A5229" s="290"/>
    </row>
    <row r="5230" spans="1:1" x14ac:dyDescent="0.25">
      <c r="A5230" s="290"/>
    </row>
    <row r="5231" spans="1:1" x14ac:dyDescent="0.25">
      <c r="A5231" s="290"/>
    </row>
    <row r="5232" spans="1:1" x14ac:dyDescent="0.25">
      <c r="A5232" s="290"/>
    </row>
    <row r="5233" spans="1:1" x14ac:dyDescent="0.25">
      <c r="A5233" s="290"/>
    </row>
    <row r="5234" spans="1:1" x14ac:dyDescent="0.25">
      <c r="A5234" s="290"/>
    </row>
    <row r="5235" spans="1:1" x14ac:dyDescent="0.25">
      <c r="A5235" s="290"/>
    </row>
    <row r="5236" spans="1:1" x14ac:dyDescent="0.25">
      <c r="A5236" s="290"/>
    </row>
    <row r="5237" spans="1:1" x14ac:dyDescent="0.25">
      <c r="A5237" s="290"/>
    </row>
    <row r="5238" spans="1:1" x14ac:dyDescent="0.25">
      <c r="A5238" s="290"/>
    </row>
    <row r="5239" spans="1:1" x14ac:dyDescent="0.25">
      <c r="A5239" s="290"/>
    </row>
    <row r="5240" spans="1:1" x14ac:dyDescent="0.25">
      <c r="A5240" s="290"/>
    </row>
    <row r="5241" spans="1:1" x14ac:dyDescent="0.25">
      <c r="A5241" s="290"/>
    </row>
    <row r="5242" spans="1:1" x14ac:dyDescent="0.25">
      <c r="A5242" s="290"/>
    </row>
    <row r="5243" spans="1:1" x14ac:dyDescent="0.25">
      <c r="A5243" s="290"/>
    </row>
    <row r="5244" spans="1:1" x14ac:dyDescent="0.25">
      <c r="A5244" s="290"/>
    </row>
    <row r="5245" spans="1:1" x14ac:dyDescent="0.25">
      <c r="A5245" s="290"/>
    </row>
    <row r="5246" spans="1:1" x14ac:dyDescent="0.25">
      <c r="A5246" s="290"/>
    </row>
    <row r="5247" spans="1:1" x14ac:dyDescent="0.25">
      <c r="A5247" s="290"/>
    </row>
    <row r="5248" spans="1:1" x14ac:dyDescent="0.25">
      <c r="A5248" s="290"/>
    </row>
    <row r="5249" spans="1:1" x14ac:dyDescent="0.25">
      <c r="A5249" s="290"/>
    </row>
    <row r="5250" spans="1:1" x14ac:dyDescent="0.25">
      <c r="A5250" s="290"/>
    </row>
    <row r="5251" spans="1:1" x14ac:dyDescent="0.25">
      <c r="A5251" s="290"/>
    </row>
    <row r="5252" spans="1:1" x14ac:dyDescent="0.25">
      <c r="A5252" s="290"/>
    </row>
    <row r="5253" spans="1:1" x14ac:dyDescent="0.25">
      <c r="A5253" s="290"/>
    </row>
    <row r="5254" spans="1:1" x14ac:dyDescent="0.25">
      <c r="A5254" s="290"/>
    </row>
    <row r="5255" spans="1:1" x14ac:dyDescent="0.25">
      <c r="A5255" s="290"/>
    </row>
    <row r="5256" spans="1:1" x14ac:dyDescent="0.25">
      <c r="A5256" s="290"/>
    </row>
    <row r="5257" spans="1:1" x14ac:dyDescent="0.25">
      <c r="A5257" s="290"/>
    </row>
    <row r="5258" spans="1:1" x14ac:dyDescent="0.25">
      <c r="A5258" s="290"/>
    </row>
    <row r="5259" spans="1:1" x14ac:dyDescent="0.25">
      <c r="A5259" s="290"/>
    </row>
    <row r="5260" spans="1:1" x14ac:dyDescent="0.25">
      <c r="A5260" s="290"/>
    </row>
    <row r="5261" spans="1:1" x14ac:dyDescent="0.25">
      <c r="A5261" s="290"/>
    </row>
    <row r="5262" spans="1:1" x14ac:dyDescent="0.25">
      <c r="A5262" s="290"/>
    </row>
    <row r="5263" spans="1:1" x14ac:dyDescent="0.25">
      <c r="A5263" s="290"/>
    </row>
    <row r="5264" spans="1:1" x14ac:dyDescent="0.25">
      <c r="A5264" s="290"/>
    </row>
    <row r="5265" spans="1:1" x14ac:dyDescent="0.25">
      <c r="A5265" s="290"/>
    </row>
    <row r="5266" spans="1:1" x14ac:dyDescent="0.25">
      <c r="A5266" s="290"/>
    </row>
    <row r="5267" spans="1:1" x14ac:dyDescent="0.25">
      <c r="A5267" s="290"/>
    </row>
    <row r="5268" spans="1:1" x14ac:dyDescent="0.25">
      <c r="A5268" s="290"/>
    </row>
    <row r="5269" spans="1:1" x14ac:dyDescent="0.25">
      <c r="A5269" s="290"/>
    </row>
    <row r="5270" spans="1:1" x14ac:dyDescent="0.25">
      <c r="A5270" s="290"/>
    </row>
    <row r="5271" spans="1:1" x14ac:dyDescent="0.25">
      <c r="A5271" s="290"/>
    </row>
    <row r="5272" spans="1:1" x14ac:dyDescent="0.25">
      <c r="A5272" s="290"/>
    </row>
    <row r="5273" spans="1:1" x14ac:dyDescent="0.25">
      <c r="A5273" s="290"/>
    </row>
    <row r="5274" spans="1:1" x14ac:dyDescent="0.25">
      <c r="A5274" s="290"/>
    </row>
    <row r="5275" spans="1:1" x14ac:dyDescent="0.25">
      <c r="A5275" s="290"/>
    </row>
    <row r="5276" spans="1:1" x14ac:dyDescent="0.25">
      <c r="A5276" s="290"/>
    </row>
    <row r="5277" spans="1:1" x14ac:dyDescent="0.25">
      <c r="A5277" s="290"/>
    </row>
    <row r="5278" spans="1:1" x14ac:dyDescent="0.25">
      <c r="A5278" s="290"/>
    </row>
    <row r="5279" spans="1:1" x14ac:dyDescent="0.25">
      <c r="A5279" s="290"/>
    </row>
    <row r="5280" spans="1:1" x14ac:dyDescent="0.25">
      <c r="A5280" s="290"/>
    </row>
    <row r="5281" spans="1:1" x14ac:dyDescent="0.25">
      <c r="A5281" s="290"/>
    </row>
    <row r="5282" spans="1:1" x14ac:dyDescent="0.25">
      <c r="A5282" s="290"/>
    </row>
    <row r="5283" spans="1:1" x14ac:dyDescent="0.25">
      <c r="A5283" s="290"/>
    </row>
    <row r="5284" spans="1:1" x14ac:dyDescent="0.25">
      <c r="A5284" s="290"/>
    </row>
    <row r="5285" spans="1:1" x14ac:dyDescent="0.25">
      <c r="A5285" s="290"/>
    </row>
    <row r="5286" spans="1:1" x14ac:dyDescent="0.25">
      <c r="A5286" s="290"/>
    </row>
    <row r="5287" spans="1:1" x14ac:dyDescent="0.25">
      <c r="A5287" s="290"/>
    </row>
    <row r="5288" spans="1:1" x14ac:dyDescent="0.25">
      <c r="A5288" s="290"/>
    </row>
    <row r="5289" spans="1:1" x14ac:dyDescent="0.25">
      <c r="A5289" s="290"/>
    </row>
    <row r="5290" spans="1:1" x14ac:dyDescent="0.25">
      <c r="A5290" s="290"/>
    </row>
    <row r="5291" spans="1:1" x14ac:dyDescent="0.25">
      <c r="A5291" s="290"/>
    </row>
    <row r="5292" spans="1:1" x14ac:dyDescent="0.25">
      <c r="A5292" s="290"/>
    </row>
    <row r="5293" spans="1:1" x14ac:dyDescent="0.25">
      <c r="A5293" s="290"/>
    </row>
    <row r="5294" spans="1:1" x14ac:dyDescent="0.25">
      <c r="A5294" s="290"/>
    </row>
    <row r="5295" spans="1:1" x14ac:dyDescent="0.25">
      <c r="A5295" s="290"/>
    </row>
    <row r="5296" spans="1:1" x14ac:dyDescent="0.25">
      <c r="A5296" s="290"/>
    </row>
    <row r="5297" spans="1:1" x14ac:dyDescent="0.25">
      <c r="A5297" s="290"/>
    </row>
    <row r="5298" spans="1:1" x14ac:dyDescent="0.25">
      <c r="A5298" s="290"/>
    </row>
    <row r="5299" spans="1:1" x14ac:dyDescent="0.25">
      <c r="A5299" s="290"/>
    </row>
    <row r="5300" spans="1:1" x14ac:dyDescent="0.25">
      <c r="A5300" s="290"/>
    </row>
    <row r="5301" spans="1:1" x14ac:dyDescent="0.25">
      <c r="A5301" s="290"/>
    </row>
    <row r="5302" spans="1:1" x14ac:dyDescent="0.25">
      <c r="A5302" s="290"/>
    </row>
    <row r="5303" spans="1:1" x14ac:dyDescent="0.25">
      <c r="A5303" s="290"/>
    </row>
    <row r="5304" spans="1:1" x14ac:dyDescent="0.25">
      <c r="A5304" s="290"/>
    </row>
    <row r="5305" spans="1:1" x14ac:dyDescent="0.25">
      <c r="A5305" s="290"/>
    </row>
    <row r="5306" spans="1:1" x14ac:dyDescent="0.25">
      <c r="A5306" s="290"/>
    </row>
    <row r="5307" spans="1:1" x14ac:dyDescent="0.25">
      <c r="A5307" s="290"/>
    </row>
    <row r="5308" spans="1:1" x14ac:dyDescent="0.25">
      <c r="A5308" s="290"/>
    </row>
    <row r="5309" spans="1:1" x14ac:dyDescent="0.25">
      <c r="A5309" s="290"/>
    </row>
    <row r="5310" spans="1:1" x14ac:dyDescent="0.25">
      <c r="A5310" s="290"/>
    </row>
    <row r="5311" spans="1:1" x14ac:dyDescent="0.25">
      <c r="A5311" s="290"/>
    </row>
    <row r="5312" spans="1:1" x14ac:dyDescent="0.25">
      <c r="A5312" s="290"/>
    </row>
    <row r="5313" spans="1:1" x14ac:dyDescent="0.25">
      <c r="A5313" s="290"/>
    </row>
    <row r="5314" spans="1:1" x14ac:dyDescent="0.25">
      <c r="A5314" s="290"/>
    </row>
    <row r="5315" spans="1:1" x14ac:dyDescent="0.25">
      <c r="A5315" s="290"/>
    </row>
    <row r="5316" spans="1:1" x14ac:dyDescent="0.25">
      <c r="A5316" s="290"/>
    </row>
    <row r="5317" spans="1:1" x14ac:dyDescent="0.25">
      <c r="A5317" s="290"/>
    </row>
    <row r="5318" spans="1:1" x14ac:dyDescent="0.25">
      <c r="A5318" s="290"/>
    </row>
    <row r="5319" spans="1:1" x14ac:dyDescent="0.25">
      <c r="A5319" s="290"/>
    </row>
    <row r="5320" spans="1:1" x14ac:dyDescent="0.25">
      <c r="A5320" s="290"/>
    </row>
    <row r="5321" spans="1:1" x14ac:dyDescent="0.25">
      <c r="A5321" s="290"/>
    </row>
    <row r="5322" spans="1:1" x14ac:dyDescent="0.25">
      <c r="A5322" s="290"/>
    </row>
    <row r="5323" spans="1:1" x14ac:dyDescent="0.25">
      <c r="A5323" s="290"/>
    </row>
    <row r="5324" spans="1:1" x14ac:dyDescent="0.25">
      <c r="A5324" s="290"/>
    </row>
    <row r="5325" spans="1:1" x14ac:dyDescent="0.25">
      <c r="A5325" s="290"/>
    </row>
    <row r="5326" spans="1:1" x14ac:dyDescent="0.25">
      <c r="A5326" s="290"/>
    </row>
    <row r="5327" spans="1:1" x14ac:dyDescent="0.25">
      <c r="A5327" s="290"/>
    </row>
    <row r="5328" spans="1:1" x14ac:dyDescent="0.25">
      <c r="A5328" s="290"/>
    </row>
    <row r="5329" spans="1:1" x14ac:dyDescent="0.25">
      <c r="A5329" s="290"/>
    </row>
    <row r="5330" spans="1:1" x14ac:dyDescent="0.25">
      <c r="A5330" s="290"/>
    </row>
    <row r="5331" spans="1:1" x14ac:dyDescent="0.25">
      <c r="A5331" s="290"/>
    </row>
    <row r="5332" spans="1:1" x14ac:dyDescent="0.25">
      <c r="A5332" s="290"/>
    </row>
    <row r="5333" spans="1:1" x14ac:dyDescent="0.25">
      <c r="A5333" s="290"/>
    </row>
    <row r="5334" spans="1:1" x14ac:dyDescent="0.25">
      <c r="A5334" s="290"/>
    </row>
    <row r="5335" spans="1:1" x14ac:dyDescent="0.25">
      <c r="A5335" s="290"/>
    </row>
    <row r="5336" spans="1:1" x14ac:dyDescent="0.25">
      <c r="A5336" s="290"/>
    </row>
    <row r="5337" spans="1:1" x14ac:dyDescent="0.25">
      <c r="A5337" s="290"/>
    </row>
    <row r="5338" spans="1:1" x14ac:dyDescent="0.25">
      <c r="A5338" s="290"/>
    </row>
    <row r="5339" spans="1:1" x14ac:dyDescent="0.25">
      <c r="A5339" s="290"/>
    </row>
    <row r="5340" spans="1:1" x14ac:dyDescent="0.25">
      <c r="A5340" s="290"/>
    </row>
    <row r="5341" spans="1:1" x14ac:dyDescent="0.25">
      <c r="A5341" s="290"/>
    </row>
    <row r="5342" spans="1:1" x14ac:dyDescent="0.25">
      <c r="A5342" s="290"/>
    </row>
    <row r="5343" spans="1:1" x14ac:dyDescent="0.25">
      <c r="A5343" s="290"/>
    </row>
    <row r="5344" spans="1:1" x14ac:dyDescent="0.25">
      <c r="A5344" s="290"/>
    </row>
    <row r="5345" spans="1:1" x14ac:dyDescent="0.25">
      <c r="A5345" s="290"/>
    </row>
    <row r="5346" spans="1:1" x14ac:dyDescent="0.25">
      <c r="A5346" s="290"/>
    </row>
    <row r="5347" spans="1:1" x14ac:dyDescent="0.25">
      <c r="A5347" s="290"/>
    </row>
    <row r="5348" spans="1:1" x14ac:dyDescent="0.25">
      <c r="A5348" s="290"/>
    </row>
    <row r="5349" spans="1:1" x14ac:dyDescent="0.25">
      <c r="A5349" s="290"/>
    </row>
    <row r="5350" spans="1:1" x14ac:dyDescent="0.25">
      <c r="A5350" s="290"/>
    </row>
    <row r="5351" spans="1:1" x14ac:dyDescent="0.25">
      <c r="A5351" s="290"/>
    </row>
    <row r="5352" spans="1:1" x14ac:dyDescent="0.25">
      <c r="A5352" s="290"/>
    </row>
    <row r="5353" spans="1:1" x14ac:dyDescent="0.25">
      <c r="A5353" s="290"/>
    </row>
    <row r="5354" spans="1:1" x14ac:dyDescent="0.25">
      <c r="A5354" s="290"/>
    </row>
    <row r="5355" spans="1:1" x14ac:dyDescent="0.25">
      <c r="A5355" s="290"/>
    </row>
    <row r="5356" spans="1:1" x14ac:dyDescent="0.25">
      <c r="A5356" s="290"/>
    </row>
    <row r="5357" spans="1:1" x14ac:dyDescent="0.25">
      <c r="A5357" s="290"/>
    </row>
    <row r="5358" spans="1:1" x14ac:dyDescent="0.25">
      <c r="A5358" s="290"/>
    </row>
    <row r="5359" spans="1:1" x14ac:dyDescent="0.25">
      <c r="A5359" s="290"/>
    </row>
    <row r="5360" spans="1:1" x14ac:dyDescent="0.25">
      <c r="A5360" s="290"/>
    </row>
    <row r="5361" spans="1:1" x14ac:dyDescent="0.25">
      <c r="A5361" s="290"/>
    </row>
    <row r="5362" spans="1:1" x14ac:dyDescent="0.25">
      <c r="A5362" s="290"/>
    </row>
    <row r="5363" spans="1:1" x14ac:dyDescent="0.25">
      <c r="A5363" s="290"/>
    </row>
    <row r="5364" spans="1:1" x14ac:dyDescent="0.25">
      <c r="A5364" s="290"/>
    </row>
    <row r="5365" spans="1:1" x14ac:dyDescent="0.25">
      <c r="A5365" s="290"/>
    </row>
    <row r="5366" spans="1:1" x14ac:dyDescent="0.25">
      <c r="A5366" s="290"/>
    </row>
    <row r="5367" spans="1:1" x14ac:dyDescent="0.25">
      <c r="A5367" s="290"/>
    </row>
    <row r="5368" spans="1:1" x14ac:dyDescent="0.25">
      <c r="A5368" s="290"/>
    </row>
    <row r="5369" spans="1:1" x14ac:dyDescent="0.25">
      <c r="A5369" s="290"/>
    </row>
    <row r="5370" spans="1:1" x14ac:dyDescent="0.25">
      <c r="A5370" s="290"/>
    </row>
    <row r="5371" spans="1:1" x14ac:dyDescent="0.25">
      <c r="A5371" s="290"/>
    </row>
    <row r="5372" spans="1:1" x14ac:dyDescent="0.25">
      <c r="A5372" s="290"/>
    </row>
    <row r="5373" spans="1:1" x14ac:dyDescent="0.25">
      <c r="A5373" s="290"/>
    </row>
    <row r="5374" spans="1:1" x14ac:dyDescent="0.25">
      <c r="A5374" s="290"/>
    </row>
    <row r="5375" spans="1:1" x14ac:dyDescent="0.25">
      <c r="A5375" s="290"/>
    </row>
    <row r="5376" spans="1:1" x14ac:dyDescent="0.25">
      <c r="A5376" s="290"/>
    </row>
    <row r="5377" spans="1:1" x14ac:dyDescent="0.25">
      <c r="A5377" s="290"/>
    </row>
    <row r="5378" spans="1:1" x14ac:dyDescent="0.25">
      <c r="A5378" s="290"/>
    </row>
    <row r="5379" spans="1:1" x14ac:dyDescent="0.25">
      <c r="A5379" s="290"/>
    </row>
    <row r="5380" spans="1:1" x14ac:dyDescent="0.25">
      <c r="A5380" s="290"/>
    </row>
    <row r="5381" spans="1:1" x14ac:dyDescent="0.25">
      <c r="A5381" s="290"/>
    </row>
    <row r="5382" spans="1:1" x14ac:dyDescent="0.25">
      <c r="A5382" s="290"/>
    </row>
    <row r="5383" spans="1:1" x14ac:dyDescent="0.25">
      <c r="A5383" s="290"/>
    </row>
    <row r="5384" spans="1:1" x14ac:dyDescent="0.25">
      <c r="A5384" s="290"/>
    </row>
    <row r="5385" spans="1:1" x14ac:dyDescent="0.25">
      <c r="A5385" s="290"/>
    </row>
    <row r="5386" spans="1:1" x14ac:dyDescent="0.25">
      <c r="A5386" s="290"/>
    </row>
    <row r="5387" spans="1:1" x14ac:dyDescent="0.25">
      <c r="A5387" s="290"/>
    </row>
    <row r="5388" spans="1:1" x14ac:dyDescent="0.25">
      <c r="A5388" s="290"/>
    </row>
    <row r="5389" spans="1:1" x14ac:dyDescent="0.25">
      <c r="A5389" s="290"/>
    </row>
    <row r="5390" spans="1:1" x14ac:dyDescent="0.25">
      <c r="A5390" s="290"/>
    </row>
    <row r="5391" spans="1:1" x14ac:dyDescent="0.25">
      <c r="A5391" s="290"/>
    </row>
    <row r="5392" spans="1:1" x14ac:dyDescent="0.25">
      <c r="A5392" s="290"/>
    </row>
    <row r="5393" spans="1:1" x14ac:dyDescent="0.25">
      <c r="A5393" s="290"/>
    </row>
    <row r="5394" spans="1:1" x14ac:dyDescent="0.25">
      <c r="A5394" s="290"/>
    </row>
    <row r="5395" spans="1:1" x14ac:dyDescent="0.25">
      <c r="A5395" s="290"/>
    </row>
    <row r="5396" spans="1:1" x14ac:dyDescent="0.25">
      <c r="A5396" s="290"/>
    </row>
    <row r="5397" spans="1:1" x14ac:dyDescent="0.25">
      <c r="A5397" s="290"/>
    </row>
    <row r="5398" spans="1:1" x14ac:dyDescent="0.25">
      <c r="A5398" s="290"/>
    </row>
    <row r="5399" spans="1:1" x14ac:dyDescent="0.25">
      <c r="A5399" s="290"/>
    </row>
    <row r="5400" spans="1:1" x14ac:dyDescent="0.25">
      <c r="A5400" s="290"/>
    </row>
    <row r="5401" spans="1:1" x14ac:dyDescent="0.25">
      <c r="A5401" s="290"/>
    </row>
    <row r="5402" spans="1:1" x14ac:dyDescent="0.25">
      <c r="A5402" s="290"/>
    </row>
    <row r="5403" spans="1:1" x14ac:dyDescent="0.25">
      <c r="A5403" s="290"/>
    </row>
    <row r="5404" spans="1:1" x14ac:dyDescent="0.25">
      <c r="A5404" s="290"/>
    </row>
    <row r="5405" spans="1:1" x14ac:dyDescent="0.25">
      <c r="A5405" s="290"/>
    </row>
    <row r="5406" spans="1:1" x14ac:dyDescent="0.25">
      <c r="A5406" s="290"/>
    </row>
    <row r="5407" spans="1:1" x14ac:dyDescent="0.25">
      <c r="A5407" s="290"/>
    </row>
    <row r="5408" spans="1:1" x14ac:dyDescent="0.25">
      <c r="A5408" s="290"/>
    </row>
    <row r="5409" spans="1:1" x14ac:dyDescent="0.25">
      <c r="A5409" s="290"/>
    </row>
    <row r="5410" spans="1:1" x14ac:dyDescent="0.25">
      <c r="A5410" s="290"/>
    </row>
    <row r="5411" spans="1:1" x14ac:dyDescent="0.25">
      <c r="A5411" s="290"/>
    </row>
    <row r="5412" spans="1:1" x14ac:dyDescent="0.25">
      <c r="A5412" s="290"/>
    </row>
    <row r="5413" spans="1:1" x14ac:dyDescent="0.25">
      <c r="A5413" s="290"/>
    </row>
    <row r="5414" spans="1:1" x14ac:dyDescent="0.25">
      <c r="A5414" s="290"/>
    </row>
    <row r="5415" spans="1:1" x14ac:dyDescent="0.25">
      <c r="A5415" s="290"/>
    </row>
    <row r="5416" spans="1:1" x14ac:dyDescent="0.25">
      <c r="A5416" s="290"/>
    </row>
    <row r="5417" spans="1:1" x14ac:dyDescent="0.25">
      <c r="A5417" s="290"/>
    </row>
    <row r="5418" spans="1:1" x14ac:dyDescent="0.25">
      <c r="A5418" s="290"/>
    </row>
    <row r="5419" spans="1:1" x14ac:dyDescent="0.25">
      <c r="A5419" s="290"/>
    </row>
    <row r="5420" spans="1:1" x14ac:dyDescent="0.25">
      <c r="A5420" s="290"/>
    </row>
    <row r="5421" spans="1:1" x14ac:dyDescent="0.25">
      <c r="A5421" s="290"/>
    </row>
    <row r="5422" spans="1:1" x14ac:dyDescent="0.25">
      <c r="A5422" s="290"/>
    </row>
    <row r="5423" spans="1:1" x14ac:dyDescent="0.25">
      <c r="A5423" s="290"/>
    </row>
    <row r="5424" spans="1:1" x14ac:dyDescent="0.25">
      <c r="A5424" s="290"/>
    </row>
    <row r="5425" spans="1:1" x14ac:dyDescent="0.25">
      <c r="A5425" s="290"/>
    </row>
    <row r="5426" spans="1:1" x14ac:dyDescent="0.25">
      <c r="A5426" s="290"/>
    </row>
    <row r="5427" spans="1:1" x14ac:dyDescent="0.25">
      <c r="A5427" s="290"/>
    </row>
    <row r="5428" spans="1:1" x14ac:dyDescent="0.25">
      <c r="A5428" s="290"/>
    </row>
    <row r="5429" spans="1:1" x14ac:dyDescent="0.25">
      <c r="A5429" s="290"/>
    </row>
    <row r="5430" spans="1:1" x14ac:dyDescent="0.25">
      <c r="A5430" s="290"/>
    </row>
    <row r="5431" spans="1:1" x14ac:dyDescent="0.25">
      <c r="A5431" s="290"/>
    </row>
    <row r="5432" spans="1:1" x14ac:dyDescent="0.25">
      <c r="A5432" s="290"/>
    </row>
    <row r="5433" spans="1:1" x14ac:dyDescent="0.25">
      <c r="A5433" s="290"/>
    </row>
    <row r="5434" spans="1:1" x14ac:dyDescent="0.25">
      <c r="A5434" s="290"/>
    </row>
    <row r="5435" spans="1:1" x14ac:dyDescent="0.25">
      <c r="A5435" s="290"/>
    </row>
    <row r="5436" spans="1:1" x14ac:dyDescent="0.25">
      <c r="A5436" s="290"/>
    </row>
    <row r="5437" spans="1:1" x14ac:dyDescent="0.25">
      <c r="A5437" s="290"/>
    </row>
    <row r="5438" spans="1:1" x14ac:dyDescent="0.25">
      <c r="A5438" s="290"/>
    </row>
    <row r="5439" spans="1:1" x14ac:dyDescent="0.25">
      <c r="A5439" s="290"/>
    </row>
    <row r="5440" spans="1:1" x14ac:dyDescent="0.25">
      <c r="A5440" s="290"/>
    </row>
    <row r="5441" spans="1:1" x14ac:dyDescent="0.25">
      <c r="A5441" s="290"/>
    </row>
    <row r="5442" spans="1:1" x14ac:dyDescent="0.25">
      <c r="A5442" s="290"/>
    </row>
    <row r="5443" spans="1:1" x14ac:dyDescent="0.25">
      <c r="A5443" s="290"/>
    </row>
    <row r="5444" spans="1:1" x14ac:dyDescent="0.25">
      <c r="A5444" s="290"/>
    </row>
    <row r="5445" spans="1:1" x14ac:dyDescent="0.25">
      <c r="A5445" s="290"/>
    </row>
    <row r="5446" spans="1:1" x14ac:dyDescent="0.25">
      <c r="A5446" s="290"/>
    </row>
    <row r="5447" spans="1:1" x14ac:dyDescent="0.25">
      <c r="A5447" s="290"/>
    </row>
    <row r="5448" spans="1:1" x14ac:dyDescent="0.25">
      <c r="A5448" s="290"/>
    </row>
    <row r="5449" spans="1:1" x14ac:dyDescent="0.25">
      <c r="A5449" s="290"/>
    </row>
    <row r="5450" spans="1:1" x14ac:dyDescent="0.25">
      <c r="A5450" s="290"/>
    </row>
    <row r="5451" spans="1:1" x14ac:dyDescent="0.25">
      <c r="A5451" s="290"/>
    </row>
    <row r="5452" spans="1:1" x14ac:dyDescent="0.25">
      <c r="A5452" s="290"/>
    </row>
    <row r="5453" spans="1:1" x14ac:dyDescent="0.25">
      <c r="A5453" s="290"/>
    </row>
    <row r="5454" spans="1:1" x14ac:dyDescent="0.25">
      <c r="A5454" s="290"/>
    </row>
    <row r="5455" spans="1:1" x14ac:dyDescent="0.25">
      <c r="A5455" s="290"/>
    </row>
    <row r="5456" spans="1:1" x14ac:dyDescent="0.25">
      <c r="A5456" s="290"/>
    </row>
    <row r="5457" spans="1:1" x14ac:dyDescent="0.25">
      <c r="A5457" s="290"/>
    </row>
    <row r="5458" spans="1:1" x14ac:dyDescent="0.25">
      <c r="A5458" s="290"/>
    </row>
    <row r="5459" spans="1:1" x14ac:dyDescent="0.25">
      <c r="A5459" s="290"/>
    </row>
    <row r="5460" spans="1:1" x14ac:dyDescent="0.25">
      <c r="A5460" s="290"/>
    </row>
    <row r="5461" spans="1:1" x14ac:dyDescent="0.25">
      <c r="A5461" s="290"/>
    </row>
    <row r="5462" spans="1:1" x14ac:dyDescent="0.25">
      <c r="A5462" s="290"/>
    </row>
    <row r="5463" spans="1:1" x14ac:dyDescent="0.25">
      <c r="A5463" s="290"/>
    </row>
    <row r="5464" spans="1:1" x14ac:dyDescent="0.25">
      <c r="A5464" s="290"/>
    </row>
    <row r="5465" spans="1:1" x14ac:dyDescent="0.25">
      <c r="A5465" s="290"/>
    </row>
    <row r="5466" spans="1:1" x14ac:dyDescent="0.25">
      <c r="A5466" s="290"/>
    </row>
    <row r="5467" spans="1:1" x14ac:dyDescent="0.25">
      <c r="A5467" s="290"/>
    </row>
    <row r="5468" spans="1:1" x14ac:dyDescent="0.25">
      <c r="A5468" s="290"/>
    </row>
    <row r="5469" spans="1:1" x14ac:dyDescent="0.25">
      <c r="A5469" s="290"/>
    </row>
    <row r="5470" spans="1:1" x14ac:dyDescent="0.25">
      <c r="A5470" s="290"/>
    </row>
    <row r="5471" spans="1:1" x14ac:dyDescent="0.25">
      <c r="A5471" s="290"/>
    </row>
    <row r="5472" spans="1:1" x14ac:dyDescent="0.25">
      <c r="A5472" s="290"/>
    </row>
    <row r="5473" spans="1:1" x14ac:dyDescent="0.25">
      <c r="A5473" s="290"/>
    </row>
    <row r="5474" spans="1:1" x14ac:dyDescent="0.25">
      <c r="A5474" s="290"/>
    </row>
    <row r="5475" spans="1:1" x14ac:dyDescent="0.25">
      <c r="A5475" s="290"/>
    </row>
    <row r="5476" spans="1:1" x14ac:dyDescent="0.25">
      <c r="A5476" s="290"/>
    </row>
    <row r="5477" spans="1:1" x14ac:dyDescent="0.25">
      <c r="A5477" s="290"/>
    </row>
    <row r="5478" spans="1:1" x14ac:dyDescent="0.25">
      <c r="A5478" s="290"/>
    </row>
    <row r="5479" spans="1:1" x14ac:dyDescent="0.25">
      <c r="A5479" s="290"/>
    </row>
    <row r="5480" spans="1:1" x14ac:dyDescent="0.25">
      <c r="A5480" s="290"/>
    </row>
    <row r="5481" spans="1:1" x14ac:dyDescent="0.25">
      <c r="A5481" s="290"/>
    </row>
    <row r="5482" spans="1:1" x14ac:dyDescent="0.25">
      <c r="A5482" s="290"/>
    </row>
    <row r="5483" spans="1:1" x14ac:dyDescent="0.25">
      <c r="A5483" s="290"/>
    </row>
    <row r="5484" spans="1:1" x14ac:dyDescent="0.25">
      <c r="A5484" s="290"/>
    </row>
    <row r="5485" spans="1:1" x14ac:dyDescent="0.25">
      <c r="A5485" s="290"/>
    </row>
    <row r="5486" spans="1:1" x14ac:dyDescent="0.25">
      <c r="A5486" s="290"/>
    </row>
    <row r="5487" spans="1:1" x14ac:dyDescent="0.25">
      <c r="A5487" s="290"/>
    </row>
    <row r="5488" spans="1:1" x14ac:dyDescent="0.25">
      <c r="A5488" s="290"/>
    </row>
    <row r="5489" spans="1:1" x14ac:dyDescent="0.25">
      <c r="A5489" s="290"/>
    </row>
    <row r="5490" spans="1:1" x14ac:dyDescent="0.25">
      <c r="A5490" s="290"/>
    </row>
    <row r="5491" spans="1:1" x14ac:dyDescent="0.25">
      <c r="A5491" s="290"/>
    </row>
    <row r="5492" spans="1:1" x14ac:dyDescent="0.25">
      <c r="A5492" s="290"/>
    </row>
    <row r="5493" spans="1:1" x14ac:dyDescent="0.25">
      <c r="A5493" s="290"/>
    </row>
    <row r="5494" spans="1:1" x14ac:dyDescent="0.25">
      <c r="A5494" s="290"/>
    </row>
    <row r="5495" spans="1:1" x14ac:dyDescent="0.25">
      <c r="A5495" s="290"/>
    </row>
    <row r="5496" spans="1:1" x14ac:dyDescent="0.25">
      <c r="A5496" s="290"/>
    </row>
    <row r="5497" spans="1:1" x14ac:dyDescent="0.25">
      <c r="A5497" s="290"/>
    </row>
    <row r="5498" spans="1:1" x14ac:dyDescent="0.25">
      <c r="A5498" s="290"/>
    </row>
    <row r="5499" spans="1:1" x14ac:dyDescent="0.25">
      <c r="A5499" s="290"/>
    </row>
    <row r="5500" spans="1:1" x14ac:dyDescent="0.25">
      <c r="A5500" s="290"/>
    </row>
    <row r="5501" spans="1:1" x14ac:dyDescent="0.25">
      <c r="A5501" s="290"/>
    </row>
    <row r="5502" spans="1:1" x14ac:dyDescent="0.25">
      <c r="A5502" s="290"/>
    </row>
    <row r="5503" spans="1:1" x14ac:dyDescent="0.25">
      <c r="A5503" s="290"/>
    </row>
    <row r="5504" spans="1:1" x14ac:dyDescent="0.25">
      <c r="A5504" s="290"/>
    </row>
    <row r="5505" spans="1:1" x14ac:dyDescent="0.25">
      <c r="A5505" s="290"/>
    </row>
    <row r="5506" spans="1:1" x14ac:dyDescent="0.25">
      <c r="A5506" s="290"/>
    </row>
    <row r="5507" spans="1:1" x14ac:dyDescent="0.25">
      <c r="A5507" s="290"/>
    </row>
    <row r="5508" spans="1:1" x14ac:dyDescent="0.25">
      <c r="A5508" s="290"/>
    </row>
    <row r="5509" spans="1:1" x14ac:dyDescent="0.25">
      <c r="A5509" s="290"/>
    </row>
    <row r="5510" spans="1:1" x14ac:dyDescent="0.25">
      <c r="A5510" s="290"/>
    </row>
    <row r="5511" spans="1:1" x14ac:dyDescent="0.25">
      <c r="A5511" s="290"/>
    </row>
    <row r="5512" spans="1:1" x14ac:dyDescent="0.25">
      <c r="A5512" s="290"/>
    </row>
    <row r="5513" spans="1:1" x14ac:dyDescent="0.25">
      <c r="A5513" s="290"/>
    </row>
    <row r="5514" spans="1:1" x14ac:dyDescent="0.25">
      <c r="A5514" s="290"/>
    </row>
    <row r="5515" spans="1:1" x14ac:dyDescent="0.25">
      <c r="A5515" s="290"/>
    </row>
    <row r="5516" spans="1:1" x14ac:dyDescent="0.25">
      <c r="A5516" s="290"/>
    </row>
    <row r="5517" spans="1:1" x14ac:dyDescent="0.25">
      <c r="A5517" s="290"/>
    </row>
    <row r="5518" spans="1:1" x14ac:dyDescent="0.25">
      <c r="A5518" s="290"/>
    </row>
    <row r="5519" spans="1:1" x14ac:dyDescent="0.25">
      <c r="A5519" s="290"/>
    </row>
    <row r="5520" spans="1:1" x14ac:dyDescent="0.25">
      <c r="A5520" s="290"/>
    </row>
    <row r="5521" spans="1:1" x14ac:dyDescent="0.25">
      <c r="A5521" s="290"/>
    </row>
    <row r="5522" spans="1:1" x14ac:dyDescent="0.25">
      <c r="A5522" s="290"/>
    </row>
    <row r="5523" spans="1:1" x14ac:dyDescent="0.25">
      <c r="A5523" s="290"/>
    </row>
    <row r="5524" spans="1:1" x14ac:dyDescent="0.25">
      <c r="A5524" s="290"/>
    </row>
    <row r="5525" spans="1:1" x14ac:dyDescent="0.25">
      <c r="A5525" s="290"/>
    </row>
    <row r="5526" spans="1:1" x14ac:dyDescent="0.25">
      <c r="A5526" s="290"/>
    </row>
    <row r="5527" spans="1:1" x14ac:dyDescent="0.25">
      <c r="A5527" s="290"/>
    </row>
    <row r="5528" spans="1:1" x14ac:dyDescent="0.25">
      <c r="A5528" s="290"/>
    </row>
    <row r="5529" spans="1:1" x14ac:dyDescent="0.25">
      <c r="A5529" s="290"/>
    </row>
    <row r="5530" spans="1:1" x14ac:dyDescent="0.25">
      <c r="A5530" s="290"/>
    </row>
    <row r="5531" spans="1:1" x14ac:dyDescent="0.25">
      <c r="A5531" s="290"/>
    </row>
    <row r="5532" spans="1:1" x14ac:dyDescent="0.25">
      <c r="A5532" s="290"/>
    </row>
    <row r="5533" spans="1:1" x14ac:dyDescent="0.25">
      <c r="A5533" s="290"/>
    </row>
    <row r="5534" spans="1:1" x14ac:dyDescent="0.25">
      <c r="A5534" s="290"/>
    </row>
    <row r="5535" spans="1:1" x14ac:dyDescent="0.25">
      <c r="A5535" s="290"/>
    </row>
    <row r="5536" spans="1:1" x14ac:dyDescent="0.25">
      <c r="A5536" s="290"/>
    </row>
    <row r="5537" spans="1:1" x14ac:dyDescent="0.25">
      <c r="A5537" s="290"/>
    </row>
    <row r="5538" spans="1:1" x14ac:dyDescent="0.25">
      <c r="A5538" s="290"/>
    </row>
    <row r="5539" spans="1:1" x14ac:dyDescent="0.25">
      <c r="A5539" s="290"/>
    </row>
    <row r="5540" spans="1:1" x14ac:dyDescent="0.25">
      <c r="A5540" s="290"/>
    </row>
    <row r="5541" spans="1:1" x14ac:dyDescent="0.25">
      <c r="A5541" s="290"/>
    </row>
    <row r="5542" spans="1:1" x14ac:dyDescent="0.25">
      <c r="A5542" s="290"/>
    </row>
    <row r="5543" spans="1:1" x14ac:dyDescent="0.25">
      <c r="A5543" s="290"/>
    </row>
    <row r="5544" spans="1:1" x14ac:dyDescent="0.25">
      <c r="A5544" s="290"/>
    </row>
    <row r="5545" spans="1:1" x14ac:dyDescent="0.25">
      <c r="A5545" s="290"/>
    </row>
    <row r="5546" spans="1:1" x14ac:dyDescent="0.25">
      <c r="A5546" s="290"/>
    </row>
    <row r="5547" spans="1:1" x14ac:dyDescent="0.25">
      <c r="A5547" s="290"/>
    </row>
    <row r="5548" spans="1:1" x14ac:dyDescent="0.25">
      <c r="A5548" s="290"/>
    </row>
    <row r="5549" spans="1:1" x14ac:dyDescent="0.25">
      <c r="A5549" s="290"/>
    </row>
    <row r="5550" spans="1:1" x14ac:dyDescent="0.25">
      <c r="A5550" s="290"/>
    </row>
    <row r="5551" spans="1:1" x14ac:dyDescent="0.25">
      <c r="A5551" s="290"/>
    </row>
    <row r="5552" spans="1:1" x14ac:dyDescent="0.25">
      <c r="A5552" s="290"/>
    </row>
    <row r="5553" spans="1:1" x14ac:dyDescent="0.25">
      <c r="A5553" s="290"/>
    </row>
    <row r="5554" spans="1:1" x14ac:dyDescent="0.25">
      <c r="A5554" s="290"/>
    </row>
    <row r="5555" spans="1:1" x14ac:dyDescent="0.25">
      <c r="A5555" s="290"/>
    </row>
    <row r="5556" spans="1:1" x14ac:dyDescent="0.25">
      <c r="A5556" s="290"/>
    </row>
    <row r="5557" spans="1:1" x14ac:dyDescent="0.25">
      <c r="A5557" s="290"/>
    </row>
    <row r="5558" spans="1:1" x14ac:dyDescent="0.25">
      <c r="A5558" s="290"/>
    </row>
    <row r="5559" spans="1:1" x14ac:dyDescent="0.25">
      <c r="A5559" s="290"/>
    </row>
    <row r="5560" spans="1:1" x14ac:dyDescent="0.25">
      <c r="A5560" s="290"/>
    </row>
    <row r="5561" spans="1:1" x14ac:dyDescent="0.25">
      <c r="A5561" s="290"/>
    </row>
    <row r="5562" spans="1:1" x14ac:dyDescent="0.25">
      <c r="A5562" s="290"/>
    </row>
    <row r="5563" spans="1:1" x14ac:dyDescent="0.25">
      <c r="A5563" s="290"/>
    </row>
    <row r="5564" spans="1:1" x14ac:dyDescent="0.25">
      <c r="A5564" s="290"/>
    </row>
    <row r="5565" spans="1:1" x14ac:dyDescent="0.25">
      <c r="A5565" s="290"/>
    </row>
    <row r="5566" spans="1:1" x14ac:dyDescent="0.25">
      <c r="A5566" s="290"/>
    </row>
    <row r="5567" spans="1:1" x14ac:dyDescent="0.25">
      <c r="A5567" s="290"/>
    </row>
    <row r="5568" spans="1:1" x14ac:dyDescent="0.25">
      <c r="A5568" s="290"/>
    </row>
    <row r="5569" spans="1:1" x14ac:dyDescent="0.25">
      <c r="A5569" s="290"/>
    </row>
    <row r="5570" spans="1:1" x14ac:dyDescent="0.25">
      <c r="A5570" s="290"/>
    </row>
    <row r="5571" spans="1:1" x14ac:dyDescent="0.25">
      <c r="A5571" s="290"/>
    </row>
    <row r="5572" spans="1:1" x14ac:dyDescent="0.25">
      <c r="A5572" s="290"/>
    </row>
    <row r="5573" spans="1:1" x14ac:dyDescent="0.25">
      <c r="A5573" s="290"/>
    </row>
    <row r="5574" spans="1:1" x14ac:dyDescent="0.25">
      <c r="A5574" s="290"/>
    </row>
    <row r="5575" spans="1:1" x14ac:dyDescent="0.25">
      <c r="A5575" s="290"/>
    </row>
    <row r="5576" spans="1:1" x14ac:dyDescent="0.25">
      <c r="A5576" s="290"/>
    </row>
    <row r="5577" spans="1:1" x14ac:dyDescent="0.25">
      <c r="A5577" s="290"/>
    </row>
    <row r="5578" spans="1:1" x14ac:dyDescent="0.25">
      <c r="A5578" s="290"/>
    </row>
    <row r="5579" spans="1:1" x14ac:dyDescent="0.25">
      <c r="A5579" s="290"/>
    </row>
    <row r="5580" spans="1:1" x14ac:dyDescent="0.25">
      <c r="A5580" s="290"/>
    </row>
    <row r="5581" spans="1:1" x14ac:dyDescent="0.25">
      <c r="A5581" s="290"/>
    </row>
    <row r="5582" spans="1:1" x14ac:dyDescent="0.25">
      <c r="A5582" s="290"/>
    </row>
    <row r="5583" spans="1:1" x14ac:dyDescent="0.25">
      <c r="A5583" s="290"/>
    </row>
    <row r="5584" spans="1:1" x14ac:dyDescent="0.25">
      <c r="A5584" s="290"/>
    </row>
    <row r="5585" spans="1:1" x14ac:dyDescent="0.25">
      <c r="A5585" s="290"/>
    </row>
    <row r="5586" spans="1:1" x14ac:dyDescent="0.25">
      <c r="A5586" s="290"/>
    </row>
    <row r="5587" spans="1:1" x14ac:dyDescent="0.25">
      <c r="A5587" s="290"/>
    </row>
    <row r="5588" spans="1:1" x14ac:dyDescent="0.25">
      <c r="A5588" s="290"/>
    </row>
    <row r="5589" spans="1:1" x14ac:dyDescent="0.25">
      <c r="A5589" s="290"/>
    </row>
    <row r="5590" spans="1:1" x14ac:dyDescent="0.25">
      <c r="A5590" s="290"/>
    </row>
    <row r="5591" spans="1:1" x14ac:dyDescent="0.25">
      <c r="A5591" s="290"/>
    </row>
    <row r="5592" spans="1:1" x14ac:dyDescent="0.25">
      <c r="A5592" s="290"/>
    </row>
    <row r="5593" spans="1:1" x14ac:dyDescent="0.25">
      <c r="A5593" s="290"/>
    </row>
    <row r="5594" spans="1:1" x14ac:dyDescent="0.25">
      <c r="A5594" s="290"/>
    </row>
    <row r="5595" spans="1:1" x14ac:dyDescent="0.25">
      <c r="A5595" s="290"/>
    </row>
    <row r="5596" spans="1:1" x14ac:dyDescent="0.25">
      <c r="A5596" s="290"/>
    </row>
    <row r="5597" spans="1:1" x14ac:dyDescent="0.25">
      <c r="A5597" s="290"/>
    </row>
    <row r="5598" spans="1:1" x14ac:dyDescent="0.25">
      <c r="A5598" s="290"/>
    </row>
    <row r="5599" spans="1:1" x14ac:dyDescent="0.25">
      <c r="A5599" s="290"/>
    </row>
    <row r="5600" spans="1:1" x14ac:dyDescent="0.25">
      <c r="A5600" s="290"/>
    </row>
    <row r="5601" spans="1:1" x14ac:dyDescent="0.25">
      <c r="A5601" s="290"/>
    </row>
    <row r="5602" spans="1:1" x14ac:dyDescent="0.25">
      <c r="A5602" s="290"/>
    </row>
    <row r="5603" spans="1:1" x14ac:dyDescent="0.25">
      <c r="A5603" s="290"/>
    </row>
    <row r="5604" spans="1:1" x14ac:dyDescent="0.25">
      <c r="A5604" s="290"/>
    </row>
    <row r="5605" spans="1:1" x14ac:dyDescent="0.25">
      <c r="A5605" s="290"/>
    </row>
    <row r="5606" spans="1:1" x14ac:dyDescent="0.25">
      <c r="A5606" s="290"/>
    </row>
    <row r="5607" spans="1:1" x14ac:dyDescent="0.25">
      <c r="A5607" s="290"/>
    </row>
    <row r="5608" spans="1:1" x14ac:dyDescent="0.25">
      <c r="A5608" s="290"/>
    </row>
    <row r="5609" spans="1:1" x14ac:dyDescent="0.25">
      <c r="A5609" s="290"/>
    </row>
    <row r="5610" spans="1:1" x14ac:dyDescent="0.25">
      <c r="A5610" s="290"/>
    </row>
    <row r="5611" spans="1:1" x14ac:dyDescent="0.25">
      <c r="A5611" s="290"/>
    </row>
    <row r="5612" spans="1:1" x14ac:dyDescent="0.25">
      <c r="A5612" s="290"/>
    </row>
    <row r="5613" spans="1:1" x14ac:dyDescent="0.25">
      <c r="A5613" s="290"/>
    </row>
    <row r="5614" spans="1:1" x14ac:dyDescent="0.25">
      <c r="A5614" s="290"/>
    </row>
    <row r="5615" spans="1:1" x14ac:dyDescent="0.25">
      <c r="A5615" s="290"/>
    </row>
    <row r="5616" spans="1:1" x14ac:dyDescent="0.25">
      <c r="A5616" s="290"/>
    </row>
    <row r="5617" spans="1:1" x14ac:dyDescent="0.25">
      <c r="A5617" s="290"/>
    </row>
    <row r="5618" spans="1:1" x14ac:dyDescent="0.25">
      <c r="A5618" s="290"/>
    </row>
    <row r="5619" spans="1:1" x14ac:dyDescent="0.25">
      <c r="A5619" s="290"/>
    </row>
    <row r="5620" spans="1:1" x14ac:dyDescent="0.25">
      <c r="A5620" s="290"/>
    </row>
    <row r="5621" spans="1:1" x14ac:dyDescent="0.25">
      <c r="A5621" s="290"/>
    </row>
    <row r="5622" spans="1:1" x14ac:dyDescent="0.25">
      <c r="A5622" s="290"/>
    </row>
    <row r="5623" spans="1:1" x14ac:dyDescent="0.25">
      <c r="A5623" s="290"/>
    </row>
    <row r="5624" spans="1:1" x14ac:dyDescent="0.25">
      <c r="A5624" s="290"/>
    </row>
    <row r="5625" spans="1:1" x14ac:dyDescent="0.25">
      <c r="A5625" s="290"/>
    </row>
    <row r="5626" spans="1:1" x14ac:dyDescent="0.25">
      <c r="A5626" s="290"/>
    </row>
    <row r="5627" spans="1:1" x14ac:dyDescent="0.25">
      <c r="A5627" s="290"/>
    </row>
    <row r="5628" spans="1:1" x14ac:dyDescent="0.25">
      <c r="A5628" s="290"/>
    </row>
    <row r="5629" spans="1:1" x14ac:dyDescent="0.25">
      <c r="A5629" s="290"/>
    </row>
    <row r="5630" spans="1:1" x14ac:dyDescent="0.25">
      <c r="A5630" s="290"/>
    </row>
    <row r="5631" spans="1:1" x14ac:dyDescent="0.25">
      <c r="A5631" s="290"/>
    </row>
    <row r="5632" spans="1:1" x14ac:dyDescent="0.25">
      <c r="A5632" s="290"/>
    </row>
    <row r="5633" spans="1:1" x14ac:dyDescent="0.25">
      <c r="A5633" s="290"/>
    </row>
    <row r="5634" spans="1:1" x14ac:dyDescent="0.25">
      <c r="A5634" s="290"/>
    </row>
    <row r="5635" spans="1:1" x14ac:dyDescent="0.25">
      <c r="A5635" s="290"/>
    </row>
    <row r="5636" spans="1:1" x14ac:dyDescent="0.25">
      <c r="A5636" s="290"/>
    </row>
    <row r="5637" spans="1:1" x14ac:dyDescent="0.25">
      <c r="A5637" s="290"/>
    </row>
    <row r="5638" spans="1:1" x14ac:dyDescent="0.25">
      <c r="A5638" s="290"/>
    </row>
    <row r="5639" spans="1:1" x14ac:dyDescent="0.25">
      <c r="A5639" s="290"/>
    </row>
    <row r="5640" spans="1:1" x14ac:dyDescent="0.25">
      <c r="A5640" s="290"/>
    </row>
    <row r="5641" spans="1:1" x14ac:dyDescent="0.25">
      <c r="A5641" s="290"/>
    </row>
    <row r="5642" spans="1:1" x14ac:dyDescent="0.25">
      <c r="A5642" s="290"/>
    </row>
    <row r="5643" spans="1:1" x14ac:dyDescent="0.25">
      <c r="A5643" s="290"/>
    </row>
    <row r="5644" spans="1:1" x14ac:dyDescent="0.25">
      <c r="A5644" s="290"/>
    </row>
    <row r="5645" spans="1:1" x14ac:dyDescent="0.25">
      <c r="A5645" s="290"/>
    </row>
    <row r="5646" spans="1:1" x14ac:dyDescent="0.25">
      <c r="A5646" s="290"/>
    </row>
    <row r="5647" spans="1:1" x14ac:dyDescent="0.25">
      <c r="A5647" s="290"/>
    </row>
    <row r="5648" spans="1:1" x14ac:dyDescent="0.25">
      <c r="A5648" s="290"/>
    </row>
    <row r="5649" spans="1:1" x14ac:dyDescent="0.25">
      <c r="A5649" s="290"/>
    </row>
    <row r="5650" spans="1:1" x14ac:dyDescent="0.25">
      <c r="A5650" s="290"/>
    </row>
    <row r="5651" spans="1:1" x14ac:dyDescent="0.25">
      <c r="A5651" s="290"/>
    </row>
    <row r="5652" spans="1:1" x14ac:dyDescent="0.25">
      <c r="A5652" s="290"/>
    </row>
    <row r="5653" spans="1:1" x14ac:dyDescent="0.25">
      <c r="A5653" s="290"/>
    </row>
    <row r="5654" spans="1:1" x14ac:dyDescent="0.25">
      <c r="A5654" s="290"/>
    </row>
    <row r="5655" spans="1:1" x14ac:dyDescent="0.25">
      <c r="A5655" s="290"/>
    </row>
    <row r="5656" spans="1:1" x14ac:dyDescent="0.25">
      <c r="A5656" s="290"/>
    </row>
    <row r="5657" spans="1:1" x14ac:dyDescent="0.25">
      <c r="A5657" s="290"/>
    </row>
    <row r="5658" spans="1:1" x14ac:dyDescent="0.25">
      <c r="A5658" s="290"/>
    </row>
    <row r="5659" spans="1:1" x14ac:dyDescent="0.25">
      <c r="A5659" s="290"/>
    </row>
    <row r="5660" spans="1:1" x14ac:dyDescent="0.25">
      <c r="A5660" s="290"/>
    </row>
    <row r="5661" spans="1:1" x14ac:dyDescent="0.25">
      <c r="A5661" s="290"/>
    </row>
    <row r="5662" spans="1:1" x14ac:dyDescent="0.25">
      <c r="A5662" s="290"/>
    </row>
    <row r="5663" spans="1:1" x14ac:dyDescent="0.25">
      <c r="A5663" s="290"/>
    </row>
    <row r="5664" spans="1:1" x14ac:dyDescent="0.25">
      <c r="A5664" s="290"/>
    </row>
    <row r="5665" spans="1:1" x14ac:dyDescent="0.25">
      <c r="A5665" s="290"/>
    </row>
    <row r="5666" spans="1:1" x14ac:dyDescent="0.25">
      <c r="A5666" s="290"/>
    </row>
    <row r="5667" spans="1:1" x14ac:dyDescent="0.25">
      <c r="A5667" s="290"/>
    </row>
    <row r="5668" spans="1:1" x14ac:dyDescent="0.25">
      <c r="A5668" s="290"/>
    </row>
    <row r="5669" spans="1:1" x14ac:dyDescent="0.25">
      <c r="A5669" s="290"/>
    </row>
    <row r="5670" spans="1:1" x14ac:dyDescent="0.25">
      <c r="A5670" s="290"/>
    </row>
    <row r="5671" spans="1:1" x14ac:dyDescent="0.25">
      <c r="A5671" s="290"/>
    </row>
    <row r="5672" spans="1:1" x14ac:dyDescent="0.25">
      <c r="A5672" s="290"/>
    </row>
    <row r="5673" spans="1:1" x14ac:dyDescent="0.25">
      <c r="A5673" s="290"/>
    </row>
    <row r="5674" spans="1:1" x14ac:dyDescent="0.25">
      <c r="A5674" s="290"/>
    </row>
    <row r="5675" spans="1:1" x14ac:dyDescent="0.25">
      <c r="A5675" s="290"/>
    </row>
    <row r="5676" spans="1:1" x14ac:dyDescent="0.25">
      <c r="A5676" s="290"/>
    </row>
    <row r="5677" spans="1:1" x14ac:dyDescent="0.25">
      <c r="A5677" s="290"/>
    </row>
    <row r="5678" spans="1:1" x14ac:dyDescent="0.25">
      <c r="A5678" s="290"/>
    </row>
    <row r="5679" spans="1:1" x14ac:dyDescent="0.25">
      <c r="A5679" s="290"/>
    </row>
    <row r="5680" spans="1:1" x14ac:dyDescent="0.25">
      <c r="A5680" s="290"/>
    </row>
    <row r="5681" spans="1:1" x14ac:dyDescent="0.25">
      <c r="A5681" s="290"/>
    </row>
    <row r="5682" spans="1:1" x14ac:dyDescent="0.25">
      <c r="A5682" s="290"/>
    </row>
    <row r="5683" spans="1:1" x14ac:dyDescent="0.25">
      <c r="A5683" s="290"/>
    </row>
    <row r="5684" spans="1:1" x14ac:dyDescent="0.25">
      <c r="A5684" s="290"/>
    </row>
    <row r="5685" spans="1:1" x14ac:dyDescent="0.25">
      <c r="A5685" s="290"/>
    </row>
    <row r="5686" spans="1:1" x14ac:dyDescent="0.25">
      <c r="A5686" s="290"/>
    </row>
    <row r="5687" spans="1:1" x14ac:dyDescent="0.25">
      <c r="A5687" s="290"/>
    </row>
    <row r="5688" spans="1:1" x14ac:dyDescent="0.25">
      <c r="A5688" s="290"/>
    </row>
    <row r="5689" spans="1:1" x14ac:dyDescent="0.25">
      <c r="A5689" s="290"/>
    </row>
    <row r="5690" spans="1:1" x14ac:dyDescent="0.25">
      <c r="A5690" s="290"/>
    </row>
    <row r="5691" spans="1:1" x14ac:dyDescent="0.25">
      <c r="A5691" s="290"/>
    </row>
    <row r="5692" spans="1:1" x14ac:dyDescent="0.25">
      <c r="A5692" s="290"/>
    </row>
    <row r="5693" spans="1:1" x14ac:dyDescent="0.25">
      <c r="A5693" s="290"/>
    </row>
    <row r="5694" spans="1:1" x14ac:dyDescent="0.25">
      <c r="A5694" s="290"/>
    </row>
    <row r="5695" spans="1:1" x14ac:dyDescent="0.25">
      <c r="A5695" s="290"/>
    </row>
    <row r="5696" spans="1:1" x14ac:dyDescent="0.25">
      <c r="A5696" s="290"/>
    </row>
    <row r="5697" spans="1:1" x14ac:dyDescent="0.25">
      <c r="A5697" s="290"/>
    </row>
    <row r="5698" spans="1:1" x14ac:dyDescent="0.25">
      <c r="A5698" s="290"/>
    </row>
    <row r="5699" spans="1:1" x14ac:dyDescent="0.25">
      <c r="A5699" s="290"/>
    </row>
    <row r="5700" spans="1:1" x14ac:dyDescent="0.25">
      <c r="A5700" s="290"/>
    </row>
    <row r="5701" spans="1:1" x14ac:dyDescent="0.25">
      <c r="A5701" s="290"/>
    </row>
    <row r="5702" spans="1:1" x14ac:dyDescent="0.25">
      <c r="A5702" s="290"/>
    </row>
    <row r="5703" spans="1:1" x14ac:dyDescent="0.25">
      <c r="A5703" s="290"/>
    </row>
    <row r="5704" spans="1:1" x14ac:dyDescent="0.25">
      <c r="A5704" s="290"/>
    </row>
    <row r="5705" spans="1:1" x14ac:dyDescent="0.25">
      <c r="A5705" s="290"/>
    </row>
    <row r="5706" spans="1:1" x14ac:dyDescent="0.25">
      <c r="A5706" s="290"/>
    </row>
    <row r="5707" spans="1:1" x14ac:dyDescent="0.25">
      <c r="A5707" s="290"/>
    </row>
    <row r="5708" spans="1:1" x14ac:dyDescent="0.25">
      <c r="A5708" s="290"/>
    </row>
    <row r="5709" spans="1:1" x14ac:dyDescent="0.25">
      <c r="A5709" s="290"/>
    </row>
    <row r="5710" spans="1:1" x14ac:dyDescent="0.25">
      <c r="A5710" s="290"/>
    </row>
    <row r="5711" spans="1:1" x14ac:dyDescent="0.25">
      <c r="A5711" s="290"/>
    </row>
    <row r="5712" spans="1:1" x14ac:dyDescent="0.25">
      <c r="A5712" s="290"/>
    </row>
    <row r="5713" spans="1:1" x14ac:dyDescent="0.25">
      <c r="A5713" s="290"/>
    </row>
    <row r="5714" spans="1:1" x14ac:dyDescent="0.25">
      <c r="A5714" s="290"/>
    </row>
    <row r="5715" spans="1:1" x14ac:dyDescent="0.25">
      <c r="A5715" s="290"/>
    </row>
    <row r="5716" spans="1:1" x14ac:dyDescent="0.25">
      <c r="A5716" s="290"/>
    </row>
    <row r="5717" spans="1:1" x14ac:dyDescent="0.25">
      <c r="A5717" s="290"/>
    </row>
    <row r="5718" spans="1:1" x14ac:dyDescent="0.25">
      <c r="A5718" s="290"/>
    </row>
    <row r="5719" spans="1:1" x14ac:dyDescent="0.25">
      <c r="A5719" s="290"/>
    </row>
    <row r="5720" spans="1:1" x14ac:dyDescent="0.25">
      <c r="A5720" s="290"/>
    </row>
    <row r="5721" spans="1:1" x14ac:dyDescent="0.25">
      <c r="A5721" s="290"/>
    </row>
    <row r="5722" spans="1:1" x14ac:dyDescent="0.25">
      <c r="A5722" s="290"/>
    </row>
    <row r="5723" spans="1:1" x14ac:dyDescent="0.25">
      <c r="A5723" s="290"/>
    </row>
    <row r="5724" spans="1:1" x14ac:dyDescent="0.25">
      <c r="A5724" s="290"/>
    </row>
    <row r="5725" spans="1:1" x14ac:dyDescent="0.25">
      <c r="A5725" s="290"/>
    </row>
    <row r="5726" spans="1:1" x14ac:dyDescent="0.25">
      <c r="A5726" s="290"/>
    </row>
    <row r="5727" spans="1:1" x14ac:dyDescent="0.25">
      <c r="A5727" s="290"/>
    </row>
    <row r="5728" spans="1:1" x14ac:dyDescent="0.25">
      <c r="A5728" s="290"/>
    </row>
    <row r="5729" spans="1:1" x14ac:dyDescent="0.25">
      <c r="A5729" s="290"/>
    </row>
    <row r="5730" spans="1:1" x14ac:dyDescent="0.25">
      <c r="A5730" s="290"/>
    </row>
    <row r="5731" spans="1:1" x14ac:dyDescent="0.25">
      <c r="A5731" s="290"/>
    </row>
    <row r="5732" spans="1:1" x14ac:dyDescent="0.25">
      <c r="A5732" s="290"/>
    </row>
    <row r="5733" spans="1:1" x14ac:dyDescent="0.25">
      <c r="A5733" s="290"/>
    </row>
    <row r="5734" spans="1:1" x14ac:dyDescent="0.25">
      <c r="A5734" s="290"/>
    </row>
    <row r="5735" spans="1:1" x14ac:dyDescent="0.25">
      <c r="A5735" s="290"/>
    </row>
    <row r="5736" spans="1:1" x14ac:dyDescent="0.25">
      <c r="A5736" s="290"/>
    </row>
    <row r="5737" spans="1:1" x14ac:dyDescent="0.25">
      <c r="A5737" s="290"/>
    </row>
    <row r="5738" spans="1:1" x14ac:dyDescent="0.25">
      <c r="A5738" s="290"/>
    </row>
    <row r="5739" spans="1:1" x14ac:dyDescent="0.25">
      <c r="A5739" s="290"/>
    </row>
    <row r="5740" spans="1:1" x14ac:dyDescent="0.25">
      <c r="A5740" s="290"/>
    </row>
    <row r="5741" spans="1:1" x14ac:dyDescent="0.25">
      <c r="A5741" s="290"/>
    </row>
    <row r="5742" spans="1:1" x14ac:dyDescent="0.25">
      <c r="A5742" s="290"/>
    </row>
    <row r="5743" spans="1:1" x14ac:dyDescent="0.25">
      <c r="A5743" s="290"/>
    </row>
    <row r="5744" spans="1:1" x14ac:dyDescent="0.25">
      <c r="A5744" s="290"/>
    </row>
    <row r="5745" spans="1:1" x14ac:dyDescent="0.25">
      <c r="A5745" s="290"/>
    </row>
    <row r="5746" spans="1:1" x14ac:dyDescent="0.25">
      <c r="A5746" s="290"/>
    </row>
    <row r="5747" spans="1:1" x14ac:dyDescent="0.25">
      <c r="A5747" s="290"/>
    </row>
    <row r="5748" spans="1:1" x14ac:dyDescent="0.25">
      <c r="A5748" s="290"/>
    </row>
    <row r="5749" spans="1:1" x14ac:dyDescent="0.25">
      <c r="A5749" s="290"/>
    </row>
    <row r="5750" spans="1:1" x14ac:dyDescent="0.25">
      <c r="A5750" s="290"/>
    </row>
    <row r="5751" spans="1:1" x14ac:dyDescent="0.25">
      <c r="A5751" s="290"/>
    </row>
    <row r="5752" spans="1:1" x14ac:dyDescent="0.25">
      <c r="A5752" s="290"/>
    </row>
    <row r="5753" spans="1:1" x14ac:dyDescent="0.25">
      <c r="A5753" s="290"/>
    </row>
    <row r="5754" spans="1:1" x14ac:dyDescent="0.25">
      <c r="A5754" s="290"/>
    </row>
    <row r="5755" spans="1:1" x14ac:dyDescent="0.25">
      <c r="A5755" s="290"/>
    </row>
    <row r="5756" spans="1:1" x14ac:dyDescent="0.25">
      <c r="A5756" s="290"/>
    </row>
    <row r="5757" spans="1:1" x14ac:dyDescent="0.25">
      <c r="A5757" s="290"/>
    </row>
    <row r="5758" spans="1:1" x14ac:dyDescent="0.25">
      <c r="A5758" s="290"/>
    </row>
    <row r="5759" spans="1:1" x14ac:dyDescent="0.25">
      <c r="A5759" s="290"/>
    </row>
    <row r="5760" spans="1:1" x14ac:dyDescent="0.25">
      <c r="A5760" s="290"/>
    </row>
    <row r="5761" spans="1:1" x14ac:dyDescent="0.25">
      <c r="A5761" s="290"/>
    </row>
    <row r="5762" spans="1:1" x14ac:dyDescent="0.25">
      <c r="A5762" s="290"/>
    </row>
    <row r="5763" spans="1:1" x14ac:dyDescent="0.25">
      <c r="A5763" s="290"/>
    </row>
    <row r="5764" spans="1:1" x14ac:dyDescent="0.25">
      <c r="A5764" s="290"/>
    </row>
    <row r="5765" spans="1:1" x14ac:dyDescent="0.25">
      <c r="A5765" s="290"/>
    </row>
    <row r="5766" spans="1:1" x14ac:dyDescent="0.25">
      <c r="A5766" s="290"/>
    </row>
    <row r="5767" spans="1:1" x14ac:dyDescent="0.25">
      <c r="A5767" s="290"/>
    </row>
    <row r="5768" spans="1:1" x14ac:dyDescent="0.25">
      <c r="A5768" s="290"/>
    </row>
    <row r="5769" spans="1:1" x14ac:dyDescent="0.25">
      <c r="A5769" s="290"/>
    </row>
    <row r="5770" spans="1:1" x14ac:dyDescent="0.25">
      <c r="A5770" s="290"/>
    </row>
    <row r="5771" spans="1:1" x14ac:dyDescent="0.25">
      <c r="A5771" s="290"/>
    </row>
    <row r="5772" spans="1:1" x14ac:dyDescent="0.25">
      <c r="A5772" s="290"/>
    </row>
    <row r="5773" spans="1:1" x14ac:dyDescent="0.25">
      <c r="A5773" s="290"/>
    </row>
    <row r="5774" spans="1:1" x14ac:dyDescent="0.25">
      <c r="A5774" s="290"/>
    </row>
    <row r="5775" spans="1:1" x14ac:dyDescent="0.25">
      <c r="A5775" s="290"/>
    </row>
    <row r="5776" spans="1:1" x14ac:dyDescent="0.25">
      <c r="A5776" s="290"/>
    </row>
    <row r="5777" spans="1:1" x14ac:dyDescent="0.25">
      <c r="A5777" s="290"/>
    </row>
    <row r="5778" spans="1:1" x14ac:dyDescent="0.25">
      <c r="A5778" s="290"/>
    </row>
    <row r="5779" spans="1:1" x14ac:dyDescent="0.25">
      <c r="A5779" s="290"/>
    </row>
    <row r="5780" spans="1:1" x14ac:dyDescent="0.25">
      <c r="A5780" s="290"/>
    </row>
    <row r="5781" spans="1:1" x14ac:dyDescent="0.25">
      <c r="A5781" s="290"/>
    </row>
    <row r="5782" spans="1:1" x14ac:dyDescent="0.25">
      <c r="A5782" s="290"/>
    </row>
    <row r="5783" spans="1:1" x14ac:dyDescent="0.25">
      <c r="A5783" s="290"/>
    </row>
    <row r="5784" spans="1:1" x14ac:dyDescent="0.25">
      <c r="A5784" s="290"/>
    </row>
    <row r="5785" spans="1:1" x14ac:dyDescent="0.25">
      <c r="A5785" s="290"/>
    </row>
    <row r="5786" spans="1:1" x14ac:dyDescent="0.25">
      <c r="A5786" s="290"/>
    </row>
    <row r="5787" spans="1:1" x14ac:dyDescent="0.25">
      <c r="A5787" s="290"/>
    </row>
    <row r="5788" spans="1:1" x14ac:dyDescent="0.25">
      <c r="A5788" s="290"/>
    </row>
    <row r="5789" spans="1:1" x14ac:dyDescent="0.25">
      <c r="A5789" s="290"/>
    </row>
    <row r="5790" spans="1:1" x14ac:dyDescent="0.25">
      <c r="A5790" s="290"/>
    </row>
    <row r="5791" spans="1:1" x14ac:dyDescent="0.25">
      <c r="A5791" s="290"/>
    </row>
    <row r="5792" spans="1:1" x14ac:dyDescent="0.25">
      <c r="A5792" s="290"/>
    </row>
    <row r="5793" spans="1:1" x14ac:dyDescent="0.25">
      <c r="A5793" s="290"/>
    </row>
    <row r="5794" spans="1:1" x14ac:dyDescent="0.25">
      <c r="A5794" s="290"/>
    </row>
    <row r="5795" spans="1:1" x14ac:dyDescent="0.25">
      <c r="A5795" s="290"/>
    </row>
    <row r="5796" spans="1:1" x14ac:dyDescent="0.25">
      <c r="A5796" s="290"/>
    </row>
    <row r="5797" spans="1:1" x14ac:dyDescent="0.25">
      <c r="A5797" s="290"/>
    </row>
    <row r="5798" spans="1:1" x14ac:dyDescent="0.25">
      <c r="A5798" s="290"/>
    </row>
    <row r="5799" spans="1:1" x14ac:dyDescent="0.25">
      <c r="A5799" s="290"/>
    </row>
    <row r="5800" spans="1:1" x14ac:dyDescent="0.25">
      <c r="A5800" s="290"/>
    </row>
    <row r="5801" spans="1:1" x14ac:dyDescent="0.25">
      <c r="A5801" s="290"/>
    </row>
    <row r="5802" spans="1:1" x14ac:dyDescent="0.25">
      <c r="A5802" s="290"/>
    </row>
    <row r="5803" spans="1:1" x14ac:dyDescent="0.25">
      <c r="A5803" s="290"/>
    </row>
    <row r="5804" spans="1:1" x14ac:dyDescent="0.25">
      <c r="A5804" s="290"/>
    </row>
    <row r="5805" spans="1:1" x14ac:dyDescent="0.25">
      <c r="A5805" s="290"/>
    </row>
    <row r="5806" spans="1:1" x14ac:dyDescent="0.25">
      <c r="A5806" s="290"/>
    </row>
    <row r="5807" spans="1:1" x14ac:dyDescent="0.25">
      <c r="A5807" s="290"/>
    </row>
    <row r="5808" spans="1:1" x14ac:dyDescent="0.25">
      <c r="A5808" s="290"/>
    </row>
    <row r="5809" spans="1:1" x14ac:dyDescent="0.25">
      <c r="A5809" s="290"/>
    </row>
    <row r="5810" spans="1:1" x14ac:dyDescent="0.25">
      <c r="A5810" s="290"/>
    </row>
    <row r="5811" spans="1:1" x14ac:dyDescent="0.25">
      <c r="A5811" s="290"/>
    </row>
    <row r="5812" spans="1:1" x14ac:dyDescent="0.25">
      <c r="A5812" s="290"/>
    </row>
    <row r="5813" spans="1:1" x14ac:dyDescent="0.25">
      <c r="A5813" s="290"/>
    </row>
    <row r="5814" spans="1:1" x14ac:dyDescent="0.25">
      <c r="A5814" s="290"/>
    </row>
    <row r="5815" spans="1:1" x14ac:dyDescent="0.25">
      <c r="A5815" s="290"/>
    </row>
    <row r="5816" spans="1:1" x14ac:dyDescent="0.25">
      <c r="A5816" s="290"/>
    </row>
    <row r="5817" spans="1:1" x14ac:dyDescent="0.25">
      <c r="A5817" s="290"/>
    </row>
    <row r="5818" spans="1:1" x14ac:dyDescent="0.25">
      <c r="A5818" s="290"/>
    </row>
    <row r="5819" spans="1:1" x14ac:dyDescent="0.25">
      <c r="A5819" s="290"/>
    </row>
    <row r="5820" spans="1:1" x14ac:dyDescent="0.25">
      <c r="A5820" s="290"/>
    </row>
    <row r="5821" spans="1:1" x14ac:dyDescent="0.25">
      <c r="A5821" s="290"/>
    </row>
    <row r="5822" spans="1:1" x14ac:dyDescent="0.25">
      <c r="A5822" s="290"/>
    </row>
    <row r="5823" spans="1:1" x14ac:dyDescent="0.25">
      <c r="A5823" s="290"/>
    </row>
    <row r="5824" spans="1:1" x14ac:dyDescent="0.25">
      <c r="A5824" s="290"/>
    </row>
    <row r="5825" spans="1:1" x14ac:dyDescent="0.25">
      <c r="A5825" s="290"/>
    </row>
    <row r="5826" spans="1:1" x14ac:dyDescent="0.25">
      <c r="A5826" s="290"/>
    </row>
    <row r="5827" spans="1:1" x14ac:dyDescent="0.25">
      <c r="A5827" s="290"/>
    </row>
    <row r="5828" spans="1:1" x14ac:dyDescent="0.25">
      <c r="A5828" s="290"/>
    </row>
    <row r="5829" spans="1:1" x14ac:dyDescent="0.25">
      <c r="A5829" s="290"/>
    </row>
    <row r="5830" spans="1:1" x14ac:dyDescent="0.25">
      <c r="A5830" s="290"/>
    </row>
    <row r="5831" spans="1:1" x14ac:dyDescent="0.25">
      <c r="A5831" s="290"/>
    </row>
    <row r="5832" spans="1:1" x14ac:dyDescent="0.25">
      <c r="A5832" s="290"/>
    </row>
    <row r="5833" spans="1:1" x14ac:dyDescent="0.25">
      <c r="A5833" s="290"/>
    </row>
    <row r="5834" spans="1:1" x14ac:dyDescent="0.25">
      <c r="A5834" s="290"/>
    </row>
    <row r="5835" spans="1:1" x14ac:dyDescent="0.25">
      <c r="A5835" s="290"/>
    </row>
    <row r="5836" spans="1:1" x14ac:dyDescent="0.25">
      <c r="A5836" s="290"/>
    </row>
    <row r="5837" spans="1:1" x14ac:dyDescent="0.25">
      <c r="A5837" s="290"/>
    </row>
    <row r="5838" spans="1:1" x14ac:dyDescent="0.25">
      <c r="A5838" s="290"/>
    </row>
    <row r="5839" spans="1:1" x14ac:dyDescent="0.25">
      <c r="A5839" s="290"/>
    </row>
    <row r="5840" spans="1:1" x14ac:dyDescent="0.25">
      <c r="A5840" s="290"/>
    </row>
    <row r="5841" spans="1:1" x14ac:dyDescent="0.25">
      <c r="A5841" s="290"/>
    </row>
    <row r="5842" spans="1:1" x14ac:dyDescent="0.25">
      <c r="A5842" s="290"/>
    </row>
    <row r="5843" spans="1:1" x14ac:dyDescent="0.25">
      <c r="A5843" s="290"/>
    </row>
    <row r="5844" spans="1:1" x14ac:dyDescent="0.25">
      <c r="A5844" s="290"/>
    </row>
    <row r="5845" spans="1:1" x14ac:dyDescent="0.25">
      <c r="A5845" s="290"/>
    </row>
    <row r="5846" spans="1:1" x14ac:dyDescent="0.25">
      <c r="A5846" s="290"/>
    </row>
    <row r="5847" spans="1:1" x14ac:dyDescent="0.25">
      <c r="A5847" s="290"/>
    </row>
    <row r="5848" spans="1:1" x14ac:dyDescent="0.25">
      <c r="A5848" s="290"/>
    </row>
    <row r="5849" spans="1:1" x14ac:dyDescent="0.25">
      <c r="A5849" s="290"/>
    </row>
    <row r="5850" spans="1:1" x14ac:dyDescent="0.25">
      <c r="A5850" s="290"/>
    </row>
    <row r="5851" spans="1:1" x14ac:dyDescent="0.25">
      <c r="A5851" s="290"/>
    </row>
    <row r="5852" spans="1:1" x14ac:dyDescent="0.25">
      <c r="A5852" s="290"/>
    </row>
    <row r="5853" spans="1:1" x14ac:dyDescent="0.25">
      <c r="A5853" s="290"/>
    </row>
    <row r="5854" spans="1:1" x14ac:dyDescent="0.25">
      <c r="A5854" s="290"/>
    </row>
    <row r="5855" spans="1:1" x14ac:dyDescent="0.25">
      <c r="A5855" s="290"/>
    </row>
    <row r="5856" spans="1:1" x14ac:dyDescent="0.25">
      <c r="A5856" s="290"/>
    </row>
    <row r="5857" spans="1:1" x14ac:dyDescent="0.25">
      <c r="A5857" s="290"/>
    </row>
    <row r="5858" spans="1:1" x14ac:dyDescent="0.25">
      <c r="A5858" s="290"/>
    </row>
    <row r="5859" spans="1:1" x14ac:dyDescent="0.25">
      <c r="A5859" s="290"/>
    </row>
    <row r="5860" spans="1:1" x14ac:dyDescent="0.25">
      <c r="A5860" s="290"/>
    </row>
    <row r="5861" spans="1:1" x14ac:dyDescent="0.25">
      <c r="A5861" s="290"/>
    </row>
    <row r="5862" spans="1:1" x14ac:dyDescent="0.25">
      <c r="A5862" s="290"/>
    </row>
    <row r="5863" spans="1:1" x14ac:dyDescent="0.25">
      <c r="A5863" s="290"/>
    </row>
    <row r="5864" spans="1:1" x14ac:dyDescent="0.25">
      <c r="A5864" s="290"/>
    </row>
    <row r="5865" spans="1:1" x14ac:dyDescent="0.25">
      <c r="A5865" s="290"/>
    </row>
    <row r="5866" spans="1:1" x14ac:dyDescent="0.25">
      <c r="A5866" s="290"/>
    </row>
    <row r="5867" spans="1:1" x14ac:dyDescent="0.25">
      <c r="A5867" s="290"/>
    </row>
    <row r="5868" spans="1:1" x14ac:dyDescent="0.25">
      <c r="A5868" s="290"/>
    </row>
    <row r="5869" spans="1:1" x14ac:dyDescent="0.25">
      <c r="A5869" s="290"/>
    </row>
    <row r="5870" spans="1:1" x14ac:dyDescent="0.25">
      <c r="A5870" s="290"/>
    </row>
    <row r="5871" spans="1:1" x14ac:dyDescent="0.25">
      <c r="A5871" s="290"/>
    </row>
    <row r="5872" spans="1:1" x14ac:dyDescent="0.25">
      <c r="A5872" s="290"/>
    </row>
    <row r="5873" spans="1:1" x14ac:dyDescent="0.25">
      <c r="A5873" s="290"/>
    </row>
    <row r="5874" spans="1:1" x14ac:dyDescent="0.25">
      <c r="A5874" s="290"/>
    </row>
    <row r="5875" spans="1:1" x14ac:dyDescent="0.25">
      <c r="A5875" s="290"/>
    </row>
    <row r="5876" spans="1:1" x14ac:dyDescent="0.25">
      <c r="A5876" s="290"/>
    </row>
    <row r="5877" spans="1:1" x14ac:dyDescent="0.25">
      <c r="A5877" s="290"/>
    </row>
    <row r="5878" spans="1:1" x14ac:dyDescent="0.25">
      <c r="A5878" s="290"/>
    </row>
    <row r="5879" spans="1:1" x14ac:dyDescent="0.25">
      <c r="A5879" s="290"/>
    </row>
    <row r="5880" spans="1:1" x14ac:dyDescent="0.25">
      <c r="A5880" s="290"/>
    </row>
    <row r="5881" spans="1:1" x14ac:dyDescent="0.25">
      <c r="A5881" s="290"/>
    </row>
    <row r="5882" spans="1:1" x14ac:dyDescent="0.25">
      <c r="A5882" s="290"/>
    </row>
    <row r="5883" spans="1:1" x14ac:dyDescent="0.25">
      <c r="A5883" s="290"/>
    </row>
    <row r="5884" spans="1:1" x14ac:dyDescent="0.25">
      <c r="A5884" s="290"/>
    </row>
    <row r="5885" spans="1:1" x14ac:dyDescent="0.25">
      <c r="A5885" s="290"/>
    </row>
    <row r="5886" spans="1:1" x14ac:dyDescent="0.25">
      <c r="A5886" s="290"/>
    </row>
    <row r="5887" spans="1:1" x14ac:dyDescent="0.25">
      <c r="A5887" s="290"/>
    </row>
    <row r="5888" spans="1:1" x14ac:dyDescent="0.25">
      <c r="A5888" s="290"/>
    </row>
    <row r="5889" spans="1:1" x14ac:dyDescent="0.25">
      <c r="A5889" s="290"/>
    </row>
    <row r="5890" spans="1:1" x14ac:dyDescent="0.25">
      <c r="A5890" s="290"/>
    </row>
    <row r="5891" spans="1:1" x14ac:dyDescent="0.25">
      <c r="A5891" s="290"/>
    </row>
    <row r="5892" spans="1:1" x14ac:dyDescent="0.25">
      <c r="A5892" s="290"/>
    </row>
    <row r="5893" spans="1:1" x14ac:dyDescent="0.25">
      <c r="A5893" s="290"/>
    </row>
    <row r="5894" spans="1:1" x14ac:dyDescent="0.25">
      <c r="A5894" s="290"/>
    </row>
    <row r="5895" spans="1:1" x14ac:dyDescent="0.25">
      <c r="A5895" s="290"/>
    </row>
    <row r="5896" spans="1:1" x14ac:dyDescent="0.25">
      <c r="A5896" s="290"/>
    </row>
    <row r="5897" spans="1:1" x14ac:dyDescent="0.25">
      <c r="A5897" s="290"/>
    </row>
    <row r="5898" spans="1:1" x14ac:dyDescent="0.25">
      <c r="A5898" s="290"/>
    </row>
    <row r="5899" spans="1:1" x14ac:dyDescent="0.25">
      <c r="A5899" s="290"/>
    </row>
    <row r="5900" spans="1:1" x14ac:dyDescent="0.25">
      <c r="A5900" s="290"/>
    </row>
    <row r="5901" spans="1:1" x14ac:dyDescent="0.25">
      <c r="A5901" s="290"/>
    </row>
    <row r="5902" spans="1:1" x14ac:dyDescent="0.25">
      <c r="A5902" s="290"/>
    </row>
    <row r="5903" spans="1:1" x14ac:dyDescent="0.25">
      <c r="A5903" s="290"/>
    </row>
    <row r="5904" spans="1:1" x14ac:dyDescent="0.25">
      <c r="A5904" s="290"/>
    </row>
    <row r="5905" spans="1:1" x14ac:dyDescent="0.25">
      <c r="A5905" s="290"/>
    </row>
    <row r="5906" spans="1:1" x14ac:dyDescent="0.25">
      <c r="A5906" s="290"/>
    </row>
    <row r="5907" spans="1:1" x14ac:dyDescent="0.25">
      <c r="A5907" s="290"/>
    </row>
    <row r="5908" spans="1:1" x14ac:dyDescent="0.25">
      <c r="A5908" s="290"/>
    </row>
    <row r="5909" spans="1:1" x14ac:dyDescent="0.25">
      <c r="A5909" s="290"/>
    </row>
    <row r="5910" spans="1:1" x14ac:dyDescent="0.25">
      <c r="A5910" s="290"/>
    </row>
    <row r="5911" spans="1:1" x14ac:dyDescent="0.25">
      <c r="A5911" s="290"/>
    </row>
    <row r="5912" spans="1:1" x14ac:dyDescent="0.25">
      <c r="A5912" s="290"/>
    </row>
    <row r="5913" spans="1:1" x14ac:dyDescent="0.25">
      <c r="A5913" s="290"/>
    </row>
    <row r="5914" spans="1:1" x14ac:dyDescent="0.25">
      <c r="A5914" s="290"/>
    </row>
    <row r="5915" spans="1:1" x14ac:dyDescent="0.25">
      <c r="A5915" s="290"/>
    </row>
    <row r="5916" spans="1:1" x14ac:dyDescent="0.25">
      <c r="A5916" s="290"/>
    </row>
    <row r="5917" spans="1:1" x14ac:dyDescent="0.25">
      <c r="A5917" s="290"/>
    </row>
    <row r="5918" spans="1:1" x14ac:dyDescent="0.25">
      <c r="A5918" s="290"/>
    </row>
    <row r="5919" spans="1:1" x14ac:dyDescent="0.25">
      <c r="A5919" s="290"/>
    </row>
    <row r="5920" spans="1:1" x14ac:dyDescent="0.25">
      <c r="A5920" s="290"/>
    </row>
    <row r="5921" spans="1:1" x14ac:dyDescent="0.25">
      <c r="A5921" s="290"/>
    </row>
    <row r="5922" spans="1:1" x14ac:dyDescent="0.25">
      <c r="A5922" s="290"/>
    </row>
    <row r="5923" spans="1:1" x14ac:dyDescent="0.25">
      <c r="A5923" s="290"/>
    </row>
    <row r="5924" spans="1:1" x14ac:dyDescent="0.25">
      <c r="A5924" s="290"/>
    </row>
    <row r="5925" spans="1:1" x14ac:dyDescent="0.25">
      <c r="A5925" s="290"/>
    </row>
    <row r="5926" spans="1:1" x14ac:dyDescent="0.25">
      <c r="A5926" s="290"/>
    </row>
    <row r="5927" spans="1:1" x14ac:dyDescent="0.25">
      <c r="A5927" s="290"/>
    </row>
    <row r="5928" spans="1:1" x14ac:dyDescent="0.25">
      <c r="A5928" s="290"/>
    </row>
    <row r="5929" spans="1:1" x14ac:dyDescent="0.25">
      <c r="A5929" s="290"/>
    </row>
    <row r="5930" spans="1:1" x14ac:dyDescent="0.25">
      <c r="A5930" s="290"/>
    </row>
    <row r="5931" spans="1:1" x14ac:dyDescent="0.25">
      <c r="A5931" s="290"/>
    </row>
    <row r="5932" spans="1:1" x14ac:dyDescent="0.25">
      <c r="A5932" s="290"/>
    </row>
    <row r="5933" spans="1:1" x14ac:dyDescent="0.25">
      <c r="A5933" s="290"/>
    </row>
    <row r="5934" spans="1:1" x14ac:dyDescent="0.25">
      <c r="A5934" s="290"/>
    </row>
    <row r="5935" spans="1:1" x14ac:dyDescent="0.25">
      <c r="A5935" s="290"/>
    </row>
    <row r="5936" spans="1:1" x14ac:dyDescent="0.25">
      <c r="A5936" s="290"/>
    </row>
    <row r="5937" spans="1:1" x14ac:dyDescent="0.25">
      <c r="A5937" s="290"/>
    </row>
    <row r="5938" spans="1:1" x14ac:dyDescent="0.25">
      <c r="A5938" s="290"/>
    </row>
    <row r="5939" spans="1:1" x14ac:dyDescent="0.25">
      <c r="A5939" s="290"/>
    </row>
    <row r="5940" spans="1:1" x14ac:dyDescent="0.25">
      <c r="A5940" s="290"/>
    </row>
    <row r="5941" spans="1:1" x14ac:dyDescent="0.25">
      <c r="A5941" s="290"/>
    </row>
    <row r="5942" spans="1:1" x14ac:dyDescent="0.25">
      <c r="A5942" s="290"/>
    </row>
    <row r="5943" spans="1:1" x14ac:dyDescent="0.25">
      <c r="A5943" s="290"/>
    </row>
    <row r="5944" spans="1:1" x14ac:dyDescent="0.25">
      <c r="A5944" s="290"/>
    </row>
    <row r="5945" spans="1:1" x14ac:dyDescent="0.25">
      <c r="A5945" s="290"/>
    </row>
    <row r="5946" spans="1:1" x14ac:dyDescent="0.25">
      <c r="A5946" s="290"/>
    </row>
    <row r="5947" spans="1:1" x14ac:dyDescent="0.25">
      <c r="A5947" s="290"/>
    </row>
    <row r="5948" spans="1:1" x14ac:dyDescent="0.25">
      <c r="A5948" s="290"/>
    </row>
    <row r="5949" spans="1:1" x14ac:dyDescent="0.25">
      <c r="A5949" s="290"/>
    </row>
    <row r="5950" spans="1:1" x14ac:dyDescent="0.25">
      <c r="A5950" s="290"/>
    </row>
    <row r="5951" spans="1:1" x14ac:dyDescent="0.25">
      <c r="A5951" s="290"/>
    </row>
    <row r="5952" spans="1:1" x14ac:dyDescent="0.25">
      <c r="A5952" s="290"/>
    </row>
    <row r="5953" spans="1:1" x14ac:dyDescent="0.25">
      <c r="A5953" s="290"/>
    </row>
    <row r="5954" spans="1:1" x14ac:dyDescent="0.25">
      <c r="A5954" s="290"/>
    </row>
    <row r="5955" spans="1:1" x14ac:dyDescent="0.25">
      <c r="A5955" s="290"/>
    </row>
    <row r="5956" spans="1:1" x14ac:dyDescent="0.25">
      <c r="A5956" s="290"/>
    </row>
    <row r="5957" spans="1:1" x14ac:dyDescent="0.25">
      <c r="A5957" s="290"/>
    </row>
    <row r="5958" spans="1:1" x14ac:dyDescent="0.25">
      <c r="A5958" s="290"/>
    </row>
    <row r="5959" spans="1:1" x14ac:dyDescent="0.25">
      <c r="A5959" s="290"/>
    </row>
    <row r="5960" spans="1:1" x14ac:dyDescent="0.25">
      <c r="A5960" s="290"/>
    </row>
    <row r="5961" spans="1:1" x14ac:dyDescent="0.25">
      <c r="A5961" s="290"/>
    </row>
    <row r="5962" spans="1:1" x14ac:dyDescent="0.25">
      <c r="A5962" s="290"/>
    </row>
    <row r="5963" spans="1:1" x14ac:dyDescent="0.25">
      <c r="A5963" s="290"/>
    </row>
    <row r="5964" spans="1:1" x14ac:dyDescent="0.25">
      <c r="A5964" s="290"/>
    </row>
    <row r="5965" spans="1:1" x14ac:dyDescent="0.25">
      <c r="A5965" s="290"/>
    </row>
    <row r="5966" spans="1:1" x14ac:dyDescent="0.25">
      <c r="A5966" s="290"/>
    </row>
    <row r="5967" spans="1:1" x14ac:dyDescent="0.25">
      <c r="A5967" s="290"/>
    </row>
    <row r="5968" spans="1:1" x14ac:dyDescent="0.25">
      <c r="A5968" s="290"/>
    </row>
    <row r="5969" spans="1:1" x14ac:dyDescent="0.25">
      <c r="A5969" s="290"/>
    </row>
    <row r="5970" spans="1:1" x14ac:dyDescent="0.25">
      <c r="A5970" s="290"/>
    </row>
    <row r="5971" spans="1:1" x14ac:dyDescent="0.25">
      <c r="A5971" s="290"/>
    </row>
    <row r="5972" spans="1:1" x14ac:dyDescent="0.25">
      <c r="A5972" s="290"/>
    </row>
    <row r="5973" spans="1:1" x14ac:dyDescent="0.25">
      <c r="A5973" s="290"/>
    </row>
    <row r="5974" spans="1:1" x14ac:dyDescent="0.25">
      <c r="A5974" s="290"/>
    </row>
    <row r="5975" spans="1:1" x14ac:dyDescent="0.25">
      <c r="A5975" s="290"/>
    </row>
    <row r="5976" spans="1:1" x14ac:dyDescent="0.25">
      <c r="A5976" s="290"/>
    </row>
    <row r="5977" spans="1:1" x14ac:dyDescent="0.25">
      <c r="A5977" s="290"/>
    </row>
    <row r="5978" spans="1:1" x14ac:dyDescent="0.25">
      <c r="A5978" s="290"/>
    </row>
    <row r="5979" spans="1:1" x14ac:dyDescent="0.25">
      <c r="A5979" s="290"/>
    </row>
    <row r="5980" spans="1:1" x14ac:dyDescent="0.25">
      <c r="A5980" s="290"/>
    </row>
    <row r="5981" spans="1:1" x14ac:dyDescent="0.25">
      <c r="A5981" s="290"/>
    </row>
    <row r="5982" spans="1:1" x14ac:dyDescent="0.25">
      <c r="A5982" s="290"/>
    </row>
    <row r="5983" spans="1:1" x14ac:dyDescent="0.25">
      <c r="A5983" s="290"/>
    </row>
    <row r="5984" spans="1:1" x14ac:dyDescent="0.25">
      <c r="A5984" s="290"/>
    </row>
    <row r="5985" spans="1:1" x14ac:dyDescent="0.25">
      <c r="A5985" s="290"/>
    </row>
    <row r="5986" spans="1:1" x14ac:dyDescent="0.25">
      <c r="A5986" s="290"/>
    </row>
    <row r="5987" spans="1:1" x14ac:dyDescent="0.25">
      <c r="A5987" s="290"/>
    </row>
    <row r="5988" spans="1:1" x14ac:dyDescent="0.25">
      <c r="A5988" s="290"/>
    </row>
    <row r="5989" spans="1:1" x14ac:dyDescent="0.25">
      <c r="A5989" s="290"/>
    </row>
    <row r="5990" spans="1:1" x14ac:dyDescent="0.25">
      <c r="A5990" s="290"/>
    </row>
    <row r="5991" spans="1:1" x14ac:dyDescent="0.25">
      <c r="A5991" s="290"/>
    </row>
    <row r="5992" spans="1:1" x14ac:dyDescent="0.25">
      <c r="A5992" s="290"/>
    </row>
    <row r="5993" spans="1:1" x14ac:dyDescent="0.25">
      <c r="A5993" s="290"/>
    </row>
    <row r="5994" spans="1:1" x14ac:dyDescent="0.25">
      <c r="A5994" s="290"/>
    </row>
    <row r="5995" spans="1:1" x14ac:dyDescent="0.25">
      <c r="A5995" s="290"/>
    </row>
    <row r="5996" spans="1:1" x14ac:dyDescent="0.25">
      <c r="A5996" s="290"/>
    </row>
    <row r="5997" spans="1:1" x14ac:dyDescent="0.25">
      <c r="A5997" s="290"/>
    </row>
    <row r="5998" spans="1:1" x14ac:dyDescent="0.25">
      <c r="A5998" s="290"/>
    </row>
    <row r="5999" spans="1:1" x14ac:dyDescent="0.25">
      <c r="A5999" s="290"/>
    </row>
    <row r="6000" spans="1:1" x14ac:dyDescent="0.25">
      <c r="A6000" s="290"/>
    </row>
    <row r="6001" spans="1:1" x14ac:dyDescent="0.25">
      <c r="A6001" s="290"/>
    </row>
    <row r="6002" spans="1:1" x14ac:dyDescent="0.25">
      <c r="A6002" s="290"/>
    </row>
    <row r="6003" spans="1:1" x14ac:dyDescent="0.25">
      <c r="A6003" s="290"/>
    </row>
    <row r="6004" spans="1:1" x14ac:dyDescent="0.25">
      <c r="A6004" s="290"/>
    </row>
    <row r="6005" spans="1:1" x14ac:dyDescent="0.25">
      <c r="A6005" s="290"/>
    </row>
    <row r="6006" spans="1:1" x14ac:dyDescent="0.25">
      <c r="A6006" s="290"/>
    </row>
    <row r="6007" spans="1:1" x14ac:dyDescent="0.25">
      <c r="A6007" s="290"/>
    </row>
    <row r="6008" spans="1:1" x14ac:dyDescent="0.25">
      <c r="A6008" s="290"/>
    </row>
    <row r="6009" spans="1:1" x14ac:dyDescent="0.25">
      <c r="A6009" s="290"/>
    </row>
    <row r="6010" spans="1:1" x14ac:dyDescent="0.25">
      <c r="A6010" s="290"/>
    </row>
    <row r="6011" spans="1:1" x14ac:dyDescent="0.25">
      <c r="A6011" s="290"/>
    </row>
    <row r="6012" spans="1:1" x14ac:dyDescent="0.25">
      <c r="A6012" s="290"/>
    </row>
    <row r="6013" spans="1:1" x14ac:dyDescent="0.25">
      <c r="A6013" s="290"/>
    </row>
    <row r="6014" spans="1:1" x14ac:dyDescent="0.25">
      <c r="A6014" s="290"/>
    </row>
    <row r="6015" spans="1:1" x14ac:dyDescent="0.25">
      <c r="A6015" s="290"/>
    </row>
    <row r="6016" spans="1:1" x14ac:dyDescent="0.25">
      <c r="A6016" s="290"/>
    </row>
    <row r="6017" spans="1:1" x14ac:dyDescent="0.25">
      <c r="A6017" s="290"/>
    </row>
    <row r="6018" spans="1:1" x14ac:dyDescent="0.25">
      <c r="A6018" s="290"/>
    </row>
    <row r="6019" spans="1:1" x14ac:dyDescent="0.25">
      <c r="A6019" s="290"/>
    </row>
    <row r="6020" spans="1:1" x14ac:dyDescent="0.25">
      <c r="A6020" s="290"/>
    </row>
    <row r="6021" spans="1:1" x14ac:dyDescent="0.25">
      <c r="A6021" s="290"/>
    </row>
    <row r="6022" spans="1:1" x14ac:dyDescent="0.25">
      <c r="A6022" s="290"/>
    </row>
    <row r="6023" spans="1:1" x14ac:dyDescent="0.25">
      <c r="A6023" s="290"/>
    </row>
    <row r="6024" spans="1:1" x14ac:dyDescent="0.25">
      <c r="A6024" s="290"/>
    </row>
    <row r="6025" spans="1:1" x14ac:dyDescent="0.25">
      <c r="A6025" s="290"/>
    </row>
    <row r="6026" spans="1:1" x14ac:dyDescent="0.25">
      <c r="A6026" s="290"/>
    </row>
    <row r="6027" spans="1:1" x14ac:dyDescent="0.25">
      <c r="A6027" s="290"/>
    </row>
    <row r="6028" spans="1:1" x14ac:dyDescent="0.25">
      <c r="A6028" s="290"/>
    </row>
    <row r="6029" spans="1:1" x14ac:dyDescent="0.25">
      <c r="A6029" s="290"/>
    </row>
    <row r="6030" spans="1:1" x14ac:dyDescent="0.25">
      <c r="A6030" s="290"/>
    </row>
    <row r="6031" spans="1:1" x14ac:dyDescent="0.25">
      <c r="A6031" s="290"/>
    </row>
    <row r="6032" spans="1:1" x14ac:dyDescent="0.25">
      <c r="A6032" s="290"/>
    </row>
    <row r="6033" spans="1:1" x14ac:dyDescent="0.25">
      <c r="A6033" s="290"/>
    </row>
    <row r="6034" spans="1:1" x14ac:dyDescent="0.25">
      <c r="A6034" s="290"/>
    </row>
    <row r="6035" spans="1:1" x14ac:dyDescent="0.25">
      <c r="A6035" s="290"/>
    </row>
    <row r="6036" spans="1:1" x14ac:dyDescent="0.25">
      <c r="A6036" s="290"/>
    </row>
    <row r="6037" spans="1:1" x14ac:dyDescent="0.25">
      <c r="A6037" s="290"/>
    </row>
    <row r="6038" spans="1:1" x14ac:dyDescent="0.25">
      <c r="A6038" s="290"/>
    </row>
    <row r="6039" spans="1:1" x14ac:dyDescent="0.25">
      <c r="A6039" s="290"/>
    </row>
    <row r="6040" spans="1:1" x14ac:dyDescent="0.25">
      <c r="A6040" s="290"/>
    </row>
    <row r="6041" spans="1:1" x14ac:dyDescent="0.25">
      <c r="A6041" s="290"/>
    </row>
    <row r="6042" spans="1:1" x14ac:dyDescent="0.25">
      <c r="A6042" s="290"/>
    </row>
    <row r="6043" spans="1:1" x14ac:dyDescent="0.25">
      <c r="A6043" s="290"/>
    </row>
    <row r="6044" spans="1:1" x14ac:dyDescent="0.25">
      <c r="A6044" s="290"/>
    </row>
    <row r="6045" spans="1:1" x14ac:dyDescent="0.25">
      <c r="A6045" s="290"/>
    </row>
    <row r="6046" spans="1:1" x14ac:dyDescent="0.25">
      <c r="A6046" s="290"/>
    </row>
    <row r="6047" spans="1:1" x14ac:dyDescent="0.25">
      <c r="A6047" s="290"/>
    </row>
    <row r="6048" spans="1:1" x14ac:dyDescent="0.25">
      <c r="A6048" s="290"/>
    </row>
    <row r="6049" spans="1:1" x14ac:dyDescent="0.25">
      <c r="A6049" s="290"/>
    </row>
    <row r="6050" spans="1:1" x14ac:dyDescent="0.25">
      <c r="A6050" s="290"/>
    </row>
    <row r="6051" spans="1:1" x14ac:dyDescent="0.25">
      <c r="A6051" s="290"/>
    </row>
    <row r="6052" spans="1:1" x14ac:dyDescent="0.25">
      <c r="A6052" s="290"/>
    </row>
    <row r="6053" spans="1:1" x14ac:dyDescent="0.25">
      <c r="A6053" s="290"/>
    </row>
    <row r="6054" spans="1:1" x14ac:dyDescent="0.25">
      <c r="A6054" s="290"/>
    </row>
    <row r="6055" spans="1:1" x14ac:dyDescent="0.25">
      <c r="A6055" s="290"/>
    </row>
    <row r="6056" spans="1:1" x14ac:dyDescent="0.25">
      <c r="A6056" s="290"/>
    </row>
    <row r="6057" spans="1:1" x14ac:dyDescent="0.25">
      <c r="A6057" s="290"/>
    </row>
    <row r="6058" spans="1:1" x14ac:dyDescent="0.25">
      <c r="A6058" s="290"/>
    </row>
    <row r="6059" spans="1:1" x14ac:dyDescent="0.25">
      <c r="A6059" s="290"/>
    </row>
    <row r="6060" spans="1:1" x14ac:dyDescent="0.25">
      <c r="A6060" s="290"/>
    </row>
    <row r="6061" spans="1:1" x14ac:dyDescent="0.25">
      <c r="A6061" s="290"/>
    </row>
    <row r="6062" spans="1:1" x14ac:dyDescent="0.25">
      <c r="A6062" s="290"/>
    </row>
    <row r="6063" spans="1:1" x14ac:dyDescent="0.25">
      <c r="A6063" s="290"/>
    </row>
    <row r="6064" spans="1:1" x14ac:dyDescent="0.25">
      <c r="A6064" s="290"/>
    </row>
    <row r="6065" spans="1:1" x14ac:dyDescent="0.25">
      <c r="A6065" s="290"/>
    </row>
    <row r="6066" spans="1:1" x14ac:dyDescent="0.25">
      <c r="A6066" s="290"/>
    </row>
    <row r="6067" spans="1:1" x14ac:dyDescent="0.25">
      <c r="A6067" s="290"/>
    </row>
    <row r="6068" spans="1:1" x14ac:dyDescent="0.25">
      <c r="A6068" s="290"/>
    </row>
    <row r="6069" spans="1:1" x14ac:dyDescent="0.25">
      <c r="A6069" s="290"/>
    </row>
    <row r="6070" spans="1:1" x14ac:dyDescent="0.25">
      <c r="A6070" s="290"/>
    </row>
    <row r="6071" spans="1:1" x14ac:dyDescent="0.25">
      <c r="A6071" s="290"/>
    </row>
    <row r="6072" spans="1:1" x14ac:dyDescent="0.25">
      <c r="A6072" s="290"/>
    </row>
    <row r="6073" spans="1:1" x14ac:dyDescent="0.25">
      <c r="A6073" s="290"/>
    </row>
    <row r="6074" spans="1:1" x14ac:dyDescent="0.25">
      <c r="A6074" s="290"/>
    </row>
    <row r="6075" spans="1:1" x14ac:dyDescent="0.25">
      <c r="A6075" s="290"/>
    </row>
    <row r="6076" spans="1:1" x14ac:dyDescent="0.25">
      <c r="A6076" s="290"/>
    </row>
    <row r="6077" spans="1:1" x14ac:dyDescent="0.25">
      <c r="A6077" s="290"/>
    </row>
    <row r="6078" spans="1:1" x14ac:dyDescent="0.25">
      <c r="A6078" s="290"/>
    </row>
    <row r="6079" spans="1:1" x14ac:dyDescent="0.25">
      <c r="A6079" s="290"/>
    </row>
    <row r="6080" spans="1:1" x14ac:dyDescent="0.25">
      <c r="A6080" s="290"/>
    </row>
    <row r="6081" spans="1:1" x14ac:dyDescent="0.25">
      <c r="A6081" s="290"/>
    </row>
    <row r="6082" spans="1:1" x14ac:dyDescent="0.25">
      <c r="A6082" s="290"/>
    </row>
    <row r="6083" spans="1:1" x14ac:dyDescent="0.25">
      <c r="A6083" s="290"/>
    </row>
    <row r="6084" spans="1:1" x14ac:dyDescent="0.25">
      <c r="A6084" s="290"/>
    </row>
    <row r="6085" spans="1:1" x14ac:dyDescent="0.25">
      <c r="A6085" s="290"/>
    </row>
    <row r="6086" spans="1:1" x14ac:dyDescent="0.25">
      <c r="A6086" s="290"/>
    </row>
    <row r="6087" spans="1:1" x14ac:dyDescent="0.25">
      <c r="A6087" s="290"/>
    </row>
    <row r="6088" spans="1:1" x14ac:dyDescent="0.25">
      <c r="A6088" s="290"/>
    </row>
    <row r="6089" spans="1:1" x14ac:dyDescent="0.25">
      <c r="A6089" s="290"/>
    </row>
    <row r="6090" spans="1:1" x14ac:dyDescent="0.25">
      <c r="A6090" s="290"/>
    </row>
    <row r="6091" spans="1:1" x14ac:dyDescent="0.25">
      <c r="A6091" s="290"/>
    </row>
    <row r="6092" spans="1:1" x14ac:dyDescent="0.25">
      <c r="A6092" s="290"/>
    </row>
    <row r="6093" spans="1:1" x14ac:dyDescent="0.25">
      <c r="A6093" s="290"/>
    </row>
    <row r="6094" spans="1:1" x14ac:dyDescent="0.25">
      <c r="A6094" s="290"/>
    </row>
    <row r="6095" spans="1:1" x14ac:dyDescent="0.25">
      <c r="A6095" s="290"/>
    </row>
    <row r="6096" spans="1:1" x14ac:dyDescent="0.25">
      <c r="A6096" s="290"/>
    </row>
    <row r="6097" spans="1:1" x14ac:dyDescent="0.25">
      <c r="A6097" s="290"/>
    </row>
    <row r="6098" spans="1:1" x14ac:dyDescent="0.25">
      <c r="A6098" s="290"/>
    </row>
    <row r="6099" spans="1:1" x14ac:dyDescent="0.25">
      <c r="A6099" s="290"/>
    </row>
    <row r="6100" spans="1:1" x14ac:dyDescent="0.25">
      <c r="A6100" s="290"/>
    </row>
    <row r="6101" spans="1:1" x14ac:dyDescent="0.25">
      <c r="A6101" s="290"/>
    </row>
    <row r="6102" spans="1:1" x14ac:dyDescent="0.25">
      <c r="A6102" s="290"/>
    </row>
    <row r="6103" spans="1:1" x14ac:dyDescent="0.25">
      <c r="A6103" s="290"/>
    </row>
    <row r="6104" spans="1:1" x14ac:dyDescent="0.25">
      <c r="A6104" s="290"/>
    </row>
    <row r="6105" spans="1:1" x14ac:dyDescent="0.25">
      <c r="A6105" s="290"/>
    </row>
    <row r="6106" spans="1:1" x14ac:dyDescent="0.25">
      <c r="A6106" s="290"/>
    </row>
    <row r="6107" spans="1:1" x14ac:dyDescent="0.25">
      <c r="A6107" s="290"/>
    </row>
    <row r="6108" spans="1:1" x14ac:dyDescent="0.25">
      <c r="A6108" s="290"/>
    </row>
    <row r="6109" spans="1:1" x14ac:dyDescent="0.25">
      <c r="A6109" s="290"/>
    </row>
    <row r="6110" spans="1:1" x14ac:dyDescent="0.25">
      <c r="A6110" s="290"/>
    </row>
    <row r="6111" spans="1:1" x14ac:dyDescent="0.25">
      <c r="A6111" s="290"/>
    </row>
    <row r="6112" spans="1:1" x14ac:dyDescent="0.25">
      <c r="A6112" s="290"/>
    </row>
    <row r="6113" spans="1:1" x14ac:dyDescent="0.25">
      <c r="A6113" s="290"/>
    </row>
    <row r="6114" spans="1:1" x14ac:dyDescent="0.25">
      <c r="A6114" s="290"/>
    </row>
    <row r="6115" spans="1:1" x14ac:dyDescent="0.25">
      <c r="A6115" s="290"/>
    </row>
    <row r="6116" spans="1:1" x14ac:dyDescent="0.25">
      <c r="A6116" s="290"/>
    </row>
    <row r="6117" spans="1:1" x14ac:dyDescent="0.25">
      <c r="A6117" s="290"/>
    </row>
    <row r="6118" spans="1:1" x14ac:dyDescent="0.25">
      <c r="A6118" s="290"/>
    </row>
    <row r="6119" spans="1:1" x14ac:dyDescent="0.25">
      <c r="A6119" s="290"/>
    </row>
    <row r="6120" spans="1:1" x14ac:dyDescent="0.25">
      <c r="A6120" s="290"/>
    </row>
    <row r="6121" spans="1:1" x14ac:dyDescent="0.25">
      <c r="A6121" s="290"/>
    </row>
    <row r="6122" spans="1:1" x14ac:dyDescent="0.25">
      <c r="A6122" s="290"/>
    </row>
    <row r="6123" spans="1:1" x14ac:dyDescent="0.25">
      <c r="A6123" s="290"/>
    </row>
    <row r="6124" spans="1:1" x14ac:dyDescent="0.25">
      <c r="A6124" s="290"/>
    </row>
    <row r="6125" spans="1:1" x14ac:dyDescent="0.25">
      <c r="A6125" s="290"/>
    </row>
    <row r="6126" spans="1:1" x14ac:dyDescent="0.25">
      <c r="A6126" s="290"/>
    </row>
    <row r="6127" spans="1:1" x14ac:dyDescent="0.25">
      <c r="A6127" s="290"/>
    </row>
    <row r="6128" spans="1:1" x14ac:dyDescent="0.25">
      <c r="A6128" s="290"/>
    </row>
    <row r="6129" spans="1:1" x14ac:dyDescent="0.25">
      <c r="A6129" s="290"/>
    </row>
    <row r="6130" spans="1:1" x14ac:dyDescent="0.25">
      <c r="A6130" s="290"/>
    </row>
    <row r="6131" spans="1:1" x14ac:dyDescent="0.25">
      <c r="A6131" s="290"/>
    </row>
    <row r="6132" spans="1:1" x14ac:dyDescent="0.25">
      <c r="A6132" s="290"/>
    </row>
    <row r="6133" spans="1:1" x14ac:dyDescent="0.25">
      <c r="A6133" s="290"/>
    </row>
    <row r="6134" spans="1:1" x14ac:dyDescent="0.25">
      <c r="A6134" s="290"/>
    </row>
    <row r="6135" spans="1:1" x14ac:dyDescent="0.25">
      <c r="A6135" s="290"/>
    </row>
    <row r="6136" spans="1:1" x14ac:dyDescent="0.25">
      <c r="A6136" s="290"/>
    </row>
    <row r="6137" spans="1:1" x14ac:dyDescent="0.25">
      <c r="A6137" s="290"/>
    </row>
    <row r="6138" spans="1:1" x14ac:dyDescent="0.25">
      <c r="A6138" s="290"/>
    </row>
    <row r="6139" spans="1:1" x14ac:dyDescent="0.25">
      <c r="A6139" s="290"/>
    </row>
    <row r="6140" spans="1:1" x14ac:dyDescent="0.25">
      <c r="A6140" s="290"/>
    </row>
    <row r="6141" spans="1:1" x14ac:dyDescent="0.25">
      <c r="A6141" s="290"/>
    </row>
    <row r="6142" spans="1:1" x14ac:dyDescent="0.25">
      <c r="A6142" s="290"/>
    </row>
    <row r="6143" spans="1:1" x14ac:dyDescent="0.25">
      <c r="A6143" s="290"/>
    </row>
    <row r="6144" spans="1:1" x14ac:dyDescent="0.25">
      <c r="A6144" s="290"/>
    </row>
    <row r="6145" spans="1:1" x14ac:dyDescent="0.25">
      <c r="A6145" s="290"/>
    </row>
    <row r="6146" spans="1:1" x14ac:dyDescent="0.25">
      <c r="A6146" s="290"/>
    </row>
    <row r="6147" spans="1:1" x14ac:dyDescent="0.25">
      <c r="A6147" s="290"/>
    </row>
    <row r="6148" spans="1:1" x14ac:dyDescent="0.25">
      <c r="A6148" s="290"/>
    </row>
    <row r="6149" spans="1:1" x14ac:dyDescent="0.25">
      <c r="A6149" s="290"/>
    </row>
    <row r="6150" spans="1:1" x14ac:dyDescent="0.25">
      <c r="A6150" s="290"/>
    </row>
    <row r="6151" spans="1:1" x14ac:dyDescent="0.25">
      <c r="A6151" s="290"/>
    </row>
    <row r="6152" spans="1:1" x14ac:dyDescent="0.25">
      <c r="A6152" s="290"/>
    </row>
    <row r="6153" spans="1:1" x14ac:dyDescent="0.25">
      <c r="A6153" s="290"/>
    </row>
    <row r="6154" spans="1:1" x14ac:dyDescent="0.25">
      <c r="A6154" s="290"/>
    </row>
    <row r="6155" spans="1:1" x14ac:dyDescent="0.25">
      <c r="A6155" s="290"/>
    </row>
    <row r="6156" spans="1:1" x14ac:dyDescent="0.25">
      <c r="A6156" s="290"/>
    </row>
    <row r="6157" spans="1:1" x14ac:dyDescent="0.25">
      <c r="A6157" s="290"/>
    </row>
    <row r="6158" spans="1:1" x14ac:dyDescent="0.25">
      <c r="A6158" s="290"/>
    </row>
    <row r="6159" spans="1:1" x14ac:dyDescent="0.25">
      <c r="A6159" s="290"/>
    </row>
    <row r="6160" spans="1:1" x14ac:dyDescent="0.25">
      <c r="A6160" s="290"/>
    </row>
    <row r="6161" spans="1:1" x14ac:dyDescent="0.25">
      <c r="A6161" s="290"/>
    </row>
    <row r="6162" spans="1:1" x14ac:dyDescent="0.25">
      <c r="A6162" s="290"/>
    </row>
    <row r="6163" spans="1:1" x14ac:dyDescent="0.25">
      <c r="A6163" s="290"/>
    </row>
    <row r="6164" spans="1:1" x14ac:dyDescent="0.25">
      <c r="A6164" s="290"/>
    </row>
    <row r="6165" spans="1:1" x14ac:dyDescent="0.25">
      <c r="A6165" s="290"/>
    </row>
    <row r="6166" spans="1:1" x14ac:dyDescent="0.25">
      <c r="A6166" s="290"/>
    </row>
    <row r="6167" spans="1:1" x14ac:dyDescent="0.25">
      <c r="A6167" s="290"/>
    </row>
    <row r="6168" spans="1:1" x14ac:dyDescent="0.25">
      <c r="A6168" s="290"/>
    </row>
    <row r="6169" spans="1:1" x14ac:dyDescent="0.25">
      <c r="A6169" s="290"/>
    </row>
    <row r="6170" spans="1:1" x14ac:dyDescent="0.25">
      <c r="A6170" s="290"/>
    </row>
    <row r="6171" spans="1:1" x14ac:dyDescent="0.25">
      <c r="A6171" s="290"/>
    </row>
    <row r="6172" spans="1:1" x14ac:dyDescent="0.25">
      <c r="A6172" s="290"/>
    </row>
    <row r="6173" spans="1:1" x14ac:dyDescent="0.25">
      <c r="A6173" s="290"/>
    </row>
    <row r="6174" spans="1:1" x14ac:dyDescent="0.25">
      <c r="A6174" s="290"/>
    </row>
    <row r="6175" spans="1:1" x14ac:dyDescent="0.25">
      <c r="A6175" s="290"/>
    </row>
    <row r="6176" spans="1:1" x14ac:dyDescent="0.25">
      <c r="A6176" s="290"/>
    </row>
    <row r="6177" spans="1:1" x14ac:dyDescent="0.25">
      <c r="A6177" s="290"/>
    </row>
    <row r="6178" spans="1:1" x14ac:dyDescent="0.25">
      <c r="A6178" s="290"/>
    </row>
    <row r="6179" spans="1:1" x14ac:dyDescent="0.25">
      <c r="A6179" s="290"/>
    </row>
    <row r="6180" spans="1:1" x14ac:dyDescent="0.25">
      <c r="A6180" s="290"/>
    </row>
    <row r="6181" spans="1:1" x14ac:dyDescent="0.25">
      <c r="A6181" s="290"/>
    </row>
    <row r="6182" spans="1:1" x14ac:dyDescent="0.25">
      <c r="A6182" s="290"/>
    </row>
    <row r="6183" spans="1:1" x14ac:dyDescent="0.25">
      <c r="A6183" s="290"/>
    </row>
    <row r="6184" spans="1:1" x14ac:dyDescent="0.25">
      <c r="A6184" s="290"/>
    </row>
    <row r="6185" spans="1:1" x14ac:dyDescent="0.25">
      <c r="A6185" s="290"/>
    </row>
    <row r="6186" spans="1:1" x14ac:dyDescent="0.25">
      <c r="A6186" s="290"/>
    </row>
    <row r="6187" spans="1:1" x14ac:dyDescent="0.25">
      <c r="A6187" s="290"/>
    </row>
    <row r="6188" spans="1:1" x14ac:dyDescent="0.25">
      <c r="A6188" s="290"/>
    </row>
    <row r="6189" spans="1:1" x14ac:dyDescent="0.25">
      <c r="A6189" s="290"/>
    </row>
    <row r="6190" spans="1:1" x14ac:dyDescent="0.25">
      <c r="A6190" s="290"/>
    </row>
    <row r="6191" spans="1:1" x14ac:dyDescent="0.25">
      <c r="A6191" s="290"/>
    </row>
    <row r="6192" spans="1:1" x14ac:dyDescent="0.25">
      <c r="A6192" s="290"/>
    </row>
    <row r="6193" spans="1:1" x14ac:dyDescent="0.25">
      <c r="A6193" s="290"/>
    </row>
    <row r="6194" spans="1:1" x14ac:dyDescent="0.25">
      <c r="A6194" s="290"/>
    </row>
    <row r="6195" spans="1:1" x14ac:dyDescent="0.25">
      <c r="A6195" s="290"/>
    </row>
    <row r="6196" spans="1:1" x14ac:dyDescent="0.25">
      <c r="A6196" s="290"/>
    </row>
    <row r="6197" spans="1:1" x14ac:dyDescent="0.25">
      <c r="A6197" s="290"/>
    </row>
    <row r="6198" spans="1:1" x14ac:dyDescent="0.25">
      <c r="A6198" s="290"/>
    </row>
    <row r="6199" spans="1:1" x14ac:dyDescent="0.25">
      <c r="A6199" s="290"/>
    </row>
    <row r="6200" spans="1:1" x14ac:dyDescent="0.25">
      <c r="A6200" s="290"/>
    </row>
    <row r="6201" spans="1:1" x14ac:dyDescent="0.25">
      <c r="A6201" s="290"/>
    </row>
    <row r="6202" spans="1:1" x14ac:dyDescent="0.25">
      <c r="A6202" s="290"/>
    </row>
    <row r="6203" spans="1:1" x14ac:dyDescent="0.25">
      <c r="A6203" s="290"/>
    </row>
    <row r="6204" spans="1:1" x14ac:dyDescent="0.25">
      <c r="A6204" s="290"/>
    </row>
    <row r="6205" spans="1:1" x14ac:dyDescent="0.25">
      <c r="A6205" s="290"/>
    </row>
    <row r="6206" spans="1:1" x14ac:dyDescent="0.25">
      <c r="A6206" s="290"/>
    </row>
    <row r="6207" spans="1:1" x14ac:dyDescent="0.25">
      <c r="A6207" s="290"/>
    </row>
    <row r="6208" spans="1:1" x14ac:dyDescent="0.25">
      <c r="A6208" s="290"/>
    </row>
    <row r="6209" spans="1:1" x14ac:dyDescent="0.25">
      <c r="A6209" s="290"/>
    </row>
    <row r="6210" spans="1:1" x14ac:dyDescent="0.25">
      <c r="A6210" s="290"/>
    </row>
    <row r="6211" spans="1:1" x14ac:dyDescent="0.25">
      <c r="A6211" s="290"/>
    </row>
    <row r="6212" spans="1:1" x14ac:dyDescent="0.25">
      <c r="A6212" s="290"/>
    </row>
    <row r="6213" spans="1:1" x14ac:dyDescent="0.25">
      <c r="A6213" s="290"/>
    </row>
    <row r="6214" spans="1:1" x14ac:dyDescent="0.25">
      <c r="A6214" s="290"/>
    </row>
    <row r="6215" spans="1:1" x14ac:dyDescent="0.25">
      <c r="A6215" s="290"/>
    </row>
    <row r="6216" spans="1:1" x14ac:dyDescent="0.25">
      <c r="A6216" s="290"/>
    </row>
    <row r="6217" spans="1:1" x14ac:dyDescent="0.25">
      <c r="A6217" s="290"/>
    </row>
    <row r="6218" spans="1:1" x14ac:dyDescent="0.25">
      <c r="A6218" s="290"/>
    </row>
    <row r="6219" spans="1:1" x14ac:dyDescent="0.25">
      <c r="A6219" s="290"/>
    </row>
    <row r="6220" spans="1:1" x14ac:dyDescent="0.25">
      <c r="A6220" s="290"/>
    </row>
    <row r="6221" spans="1:1" x14ac:dyDescent="0.25">
      <c r="A6221" s="290"/>
    </row>
    <row r="6222" spans="1:1" x14ac:dyDescent="0.25">
      <c r="A6222" s="290"/>
    </row>
    <row r="6223" spans="1:1" x14ac:dyDescent="0.25">
      <c r="A6223" s="290"/>
    </row>
    <row r="6224" spans="1:1" x14ac:dyDescent="0.25">
      <c r="A6224" s="290"/>
    </row>
    <row r="6225" spans="1:1" x14ac:dyDescent="0.25">
      <c r="A6225" s="290"/>
    </row>
    <row r="6226" spans="1:1" x14ac:dyDescent="0.25">
      <c r="A6226" s="290"/>
    </row>
    <row r="6227" spans="1:1" x14ac:dyDescent="0.25">
      <c r="A6227" s="290"/>
    </row>
    <row r="6228" spans="1:1" x14ac:dyDescent="0.25">
      <c r="A6228" s="290"/>
    </row>
    <row r="6229" spans="1:1" x14ac:dyDescent="0.25">
      <c r="A6229" s="290"/>
    </row>
    <row r="6230" spans="1:1" x14ac:dyDescent="0.25">
      <c r="A6230" s="290"/>
    </row>
    <row r="6231" spans="1:1" x14ac:dyDescent="0.25">
      <c r="A6231" s="290"/>
    </row>
    <row r="6232" spans="1:1" x14ac:dyDescent="0.25">
      <c r="A6232" s="290"/>
    </row>
    <row r="6233" spans="1:1" x14ac:dyDescent="0.25">
      <c r="A6233" s="290"/>
    </row>
    <row r="6234" spans="1:1" x14ac:dyDescent="0.25">
      <c r="A6234" s="290"/>
    </row>
    <row r="6235" spans="1:1" x14ac:dyDescent="0.25">
      <c r="A6235" s="290"/>
    </row>
    <row r="6236" spans="1:1" x14ac:dyDescent="0.25">
      <c r="A6236" s="290"/>
    </row>
    <row r="6237" spans="1:1" x14ac:dyDescent="0.25">
      <c r="A6237" s="290"/>
    </row>
    <row r="6238" spans="1:1" x14ac:dyDescent="0.25">
      <c r="A6238" s="290"/>
    </row>
    <row r="6239" spans="1:1" x14ac:dyDescent="0.25">
      <c r="A6239" s="290"/>
    </row>
    <row r="6240" spans="1:1" x14ac:dyDescent="0.25">
      <c r="A6240" s="290"/>
    </row>
    <row r="6241" spans="1:1" x14ac:dyDescent="0.25">
      <c r="A6241" s="290"/>
    </row>
    <row r="6242" spans="1:1" x14ac:dyDescent="0.25">
      <c r="A6242" s="290"/>
    </row>
    <row r="6243" spans="1:1" x14ac:dyDescent="0.25">
      <c r="A6243" s="290"/>
    </row>
    <row r="6244" spans="1:1" x14ac:dyDescent="0.25">
      <c r="A6244" s="290"/>
    </row>
    <row r="6245" spans="1:1" x14ac:dyDescent="0.25">
      <c r="A6245" s="290"/>
    </row>
    <row r="6246" spans="1:1" x14ac:dyDescent="0.25">
      <c r="A6246" s="290"/>
    </row>
    <row r="6247" spans="1:1" x14ac:dyDescent="0.25">
      <c r="A6247" s="290"/>
    </row>
    <row r="6248" spans="1:1" x14ac:dyDescent="0.25">
      <c r="A6248" s="290"/>
    </row>
    <row r="6249" spans="1:1" x14ac:dyDescent="0.25">
      <c r="A6249" s="290"/>
    </row>
    <row r="6250" spans="1:1" x14ac:dyDescent="0.25">
      <c r="A6250" s="290"/>
    </row>
    <row r="6251" spans="1:1" x14ac:dyDescent="0.25">
      <c r="A6251" s="290"/>
    </row>
    <row r="6252" spans="1:1" x14ac:dyDescent="0.25">
      <c r="A6252" s="290"/>
    </row>
    <row r="6253" spans="1:1" x14ac:dyDescent="0.25">
      <c r="A6253" s="290"/>
    </row>
    <row r="6254" spans="1:1" x14ac:dyDescent="0.25">
      <c r="A6254" s="290"/>
    </row>
    <row r="6255" spans="1:1" x14ac:dyDescent="0.25">
      <c r="A6255" s="290"/>
    </row>
    <row r="6256" spans="1:1" x14ac:dyDescent="0.25">
      <c r="A6256" s="290"/>
    </row>
    <row r="6257" spans="1:1" x14ac:dyDescent="0.25">
      <c r="A6257" s="290"/>
    </row>
    <row r="6258" spans="1:1" x14ac:dyDescent="0.25">
      <c r="A6258" s="290"/>
    </row>
    <row r="6259" spans="1:1" x14ac:dyDescent="0.25">
      <c r="A6259" s="290"/>
    </row>
    <row r="6260" spans="1:1" x14ac:dyDescent="0.25">
      <c r="A6260" s="290"/>
    </row>
    <row r="6261" spans="1:1" x14ac:dyDescent="0.25">
      <c r="A6261" s="290"/>
    </row>
    <row r="6262" spans="1:1" x14ac:dyDescent="0.25">
      <c r="A6262" s="290"/>
    </row>
    <row r="6263" spans="1:1" x14ac:dyDescent="0.25">
      <c r="A6263" s="290"/>
    </row>
    <row r="6264" spans="1:1" x14ac:dyDescent="0.25">
      <c r="A6264" s="290"/>
    </row>
    <row r="6265" spans="1:1" x14ac:dyDescent="0.25">
      <c r="A6265" s="290"/>
    </row>
    <row r="6266" spans="1:1" x14ac:dyDescent="0.25">
      <c r="A6266" s="290"/>
    </row>
    <row r="6267" spans="1:1" x14ac:dyDescent="0.25">
      <c r="A6267" s="290"/>
    </row>
    <row r="6268" spans="1:1" x14ac:dyDescent="0.25">
      <c r="A6268" s="290"/>
    </row>
    <row r="6269" spans="1:1" x14ac:dyDescent="0.25">
      <c r="A6269" s="290"/>
    </row>
    <row r="6270" spans="1:1" x14ac:dyDescent="0.25">
      <c r="A6270" s="290"/>
    </row>
    <row r="6271" spans="1:1" x14ac:dyDescent="0.25">
      <c r="A6271" s="290"/>
    </row>
    <row r="6272" spans="1:1" x14ac:dyDescent="0.25">
      <c r="A6272" s="290"/>
    </row>
    <row r="6273" spans="1:1" x14ac:dyDescent="0.25">
      <c r="A6273" s="290"/>
    </row>
    <row r="6274" spans="1:1" x14ac:dyDescent="0.25">
      <c r="A6274" s="290"/>
    </row>
    <row r="6275" spans="1:1" x14ac:dyDescent="0.25">
      <c r="A6275" s="290"/>
    </row>
    <row r="6276" spans="1:1" x14ac:dyDescent="0.25">
      <c r="A6276" s="290"/>
    </row>
    <row r="6277" spans="1:1" x14ac:dyDescent="0.25">
      <c r="A6277" s="290"/>
    </row>
    <row r="6278" spans="1:1" x14ac:dyDescent="0.25">
      <c r="A6278" s="290"/>
    </row>
    <row r="6279" spans="1:1" x14ac:dyDescent="0.25">
      <c r="A6279" s="290"/>
    </row>
    <row r="6280" spans="1:1" x14ac:dyDescent="0.25">
      <c r="A6280" s="290"/>
    </row>
    <row r="6281" spans="1:1" x14ac:dyDescent="0.25">
      <c r="A6281" s="290"/>
    </row>
    <row r="6282" spans="1:1" x14ac:dyDescent="0.25">
      <c r="A6282" s="290"/>
    </row>
    <row r="6283" spans="1:1" x14ac:dyDescent="0.25">
      <c r="A6283" s="290"/>
    </row>
    <row r="6284" spans="1:1" x14ac:dyDescent="0.25">
      <c r="A6284" s="290"/>
    </row>
    <row r="6285" spans="1:1" x14ac:dyDescent="0.25">
      <c r="A6285" s="290"/>
    </row>
    <row r="6286" spans="1:1" x14ac:dyDescent="0.25">
      <c r="A6286" s="290"/>
    </row>
    <row r="6287" spans="1:1" x14ac:dyDescent="0.25">
      <c r="A6287" s="290"/>
    </row>
    <row r="6288" spans="1:1" x14ac:dyDescent="0.25">
      <c r="A6288" s="290"/>
    </row>
    <row r="6289" spans="1:1" x14ac:dyDescent="0.25">
      <c r="A6289" s="290"/>
    </row>
    <row r="6290" spans="1:1" x14ac:dyDescent="0.25">
      <c r="A6290" s="290"/>
    </row>
    <row r="6291" spans="1:1" x14ac:dyDescent="0.25">
      <c r="A6291" s="290"/>
    </row>
    <row r="6292" spans="1:1" x14ac:dyDescent="0.25">
      <c r="A6292" s="290"/>
    </row>
    <row r="6293" spans="1:1" x14ac:dyDescent="0.25">
      <c r="A6293" s="290"/>
    </row>
    <row r="6294" spans="1:1" x14ac:dyDescent="0.25">
      <c r="A6294" s="290"/>
    </row>
    <row r="6295" spans="1:1" x14ac:dyDescent="0.25">
      <c r="A6295" s="290"/>
    </row>
    <row r="6296" spans="1:1" x14ac:dyDescent="0.25">
      <c r="A6296" s="290"/>
    </row>
    <row r="6297" spans="1:1" x14ac:dyDescent="0.25">
      <c r="A6297" s="290"/>
    </row>
    <row r="6298" spans="1:1" x14ac:dyDescent="0.25">
      <c r="A6298" s="290"/>
    </row>
    <row r="6299" spans="1:1" x14ac:dyDescent="0.25">
      <c r="A6299" s="290"/>
    </row>
    <row r="6300" spans="1:1" x14ac:dyDescent="0.25">
      <c r="A6300" s="290"/>
    </row>
    <row r="6301" spans="1:1" x14ac:dyDescent="0.25">
      <c r="A6301" s="290"/>
    </row>
    <row r="6302" spans="1:1" x14ac:dyDescent="0.25">
      <c r="A6302" s="290"/>
    </row>
    <row r="6303" spans="1:1" x14ac:dyDescent="0.25">
      <c r="A6303" s="290"/>
    </row>
    <row r="6304" spans="1:1" x14ac:dyDescent="0.25">
      <c r="A6304" s="290"/>
    </row>
    <row r="6305" spans="1:1" x14ac:dyDescent="0.25">
      <c r="A6305" s="290"/>
    </row>
    <row r="6306" spans="1:1" x14ac:dyDescent="0.25">
      <c r="A6306" s="290"/>
    </row>
    <row r="6307" spans="1:1" x14ac:dyDescent="0.25">
      <c r="A6307" s="290"/>
    </row>
    <row r="6308" spans="1:1" x14ac:dyDescent="0.25">
      <c r="A6308" s="290"/>
    </row>
    <row r="6309" spans="1:1" x14ac:dyDescent="0.25">
      <c r="A6309" s="290"/>
    </row>
    <row r="6310" spans="1:1" x14ac:dyDescent="0.25">
      <c r="A6310" s="290"/>
    </row>
    <row r="6311" spans="1:1" x14ac:dyDescent="0.25">
      <c r="A6311" s="290"/>
    </row>
    <row r="6312" spans="1:1" x14ac:dyDescent="0.25">
      <c r="A6312" s="290"/>
    </row>
    <row r="6313" spans="1:1" x14ac:dyDescent="0.25">
      <c r="A6313" s="290"/>
    </row>
    <row r="6314" spans="1:1" x14ac:dyDescent="0.25">
      <c r="A6314" s="290"/>
    </row>
    <row r="6315" spans="1:1" x14ac:dyDescent="0.25">
      <c r="A6315" s="290"/>
    </row>
    <row r="6316" spans="1:1" x14ac:dyDescent="0.25">
      <c r="A6316" s="290"/>
    </row>
    <row r="6317" spans="1:1" x14ac:dyDescent="0.25">
      <c r="A6317" s="290"/>
    </row>
    <row r="6318" spans="1:1" x14ac:dyDescent="0.25">
      <c r="A6318" s="290"/>
    </row>
    <row r="6319" spans="1:1" x14ac:dyDescent="0.25">
      <c r="A6319" s="290"/>
    </row>
    <row r="6320" spans="1:1" x14ac:dyDescent="0.25">
      <c r="A6320" s="290"/>
    </row>
    <row r="6321" spans="1:1" x14ac:dyDescent="0.25">
      <c r="A6321" s="290"/>
    </row>
    <row r="6322" spans="1:1" x14ac:dyDescent="0.25">
      <c r="A6322" s="290"/>
    </row>
    <row r="6323" spans="1:1" x14ac:dyDescent="0.25">
      <c r="A6323" s="290"/>
    </row>
    <row r="6324" spans="1:1" x14ac:dyDescent="0.25">
      <c r="A6324" s="290"/>
    </row>
    <row r="6325" spans="1:1" x14ac:dyDescent="0.25">
      <c r="A6325" s="290"/>
    </row>
    <row r="6326" spans="1:1" x14ac:dyDescent="0.25">
      <c r="A6326" s="290"/>
    </row>
    <row r="6327" spans="1:1" x14ac:dyDescent="0.25">
      <c r="A6327" s="290"/>
    </row>
    <row r="6328" spans="1:1" x14ac:dyDescent="0.25">
      <c r="A6328" s="290"/>
    </row>
    <row r="6329" spans="1:1" x14ac:dyDescent="0.25">
      <c r="A6329" s="290"/>
    </row>
    <row r="6330" spans="1:1" x14ac:dyDescent="0.25">
      <c r="A6330" s="290"/>
    </row>
    <row r="6331" spans="1:1" x14ac:dyDescent="0.25">
      <c r="A6331" s="290"/>
    </row>
    <row r="6332" spans="1:1" x14ac:dyDescent="0.25">
      <c r="A6332" s="290"/>
    </row>
    <row r="6333" spans="1:1" x14ac:dyDescent="0.25">
      <c r="A6333" s="290"/>
    </row>
    <row r="6334" spans="1:1" x14ac:dyDescent="0.25">
      <c r="A6334" s="290"/>
    </row>
    <row r="6335" spans="1:1" x14ac:dyDescent="0.25">
      <c r="A6335" s="290"/>
    </row>
    <row r="6336" spans="1:1" x14ac:dyDescent="0.25">
      <c r="A6336" s="290"/>
    </row>
    <row r="6337" spans="1:1" x14ac:dyDescent="0.25">
      <c r="A6337" s="290"/>
    </row>
    <row r="6338" spans="1:1" x14ac:dyDescent="0.25">
      <c r="A6338" s="290"/>
    </row>
    <row r="6339" spans="1:1" x14ac:dyDescent="0.25">
      <c r="A6339" s="290"/>
    </row>
    <row r="6340" spans="1:1" x14ac:dyDescent="0.25">
      <c r="A6340" s="290"/>
    </row>
    <row r="6341" spans="1:1" x14ac:dyDescent="0.25">
      <c r="A6341" s="290"/>
    </row>
    <row r="6342" spans="1:1" x14ac:dyDescent="0.25">
      <c r="A6342" s="290"/>
    </row>
    <row r="6343" spans="1:1" x14ac:dyDescent="0.25">
      <c r="A6343" s="290"/>
    </row>
    <row r="6344" spans="1:1" x14ac:dyDescent="0.25">
      <c r="A6344" s="290"/>
    </row>
    <row r="6345" spans="1:1" x14ac:dyDescent="0.25">
      <c r="A6345" s="290"/>
    </row>
    <row r="6346" spans="1:1" x14ac:dyDescent="0.25">
      <c r="A6346" s="290"/>
    </row>
    <row r="6347" spans="1:1" x14ac:dyDescent="0.25">
      <c r="A6347" s="290"/>
    </row>
    <row r="6348" spans="1:1" x14ac:dyDescent="0.25">
      <c r="A6348" s="290"/>
    </row>
    <row r="6349" spans="1:1" x14ac:dyDescent="0.25">
      <c r="A6349" s="290"/>
    </row>
    <row r="6350" spans="1:1" x14ac:dyDescent="0.25">
      <c r="A6350" s="290"/>
    </row>
    <row r="6351" spans="1:1" x14ac:dyDescent="0.25">
      <c r="A6351" s="290"/>
    </row>
    <row r="6352" spans="1:1" x14ac:dyDescent="0.25">
      <c r="A6352" s="290"/>
    </row>
    <row r="6353" spans="1:1" x14ac:dyDescent="0.25">
      <c r="A6353" s="290"/>
    </row>
    <row r="6354" spans="1:1" x14ac:dyDescent="0.25">
      <c r="A6354" s="290"/>
    </row>
    <row r="6355" spans="1:1" x14ac:dyDescent="0.25">
      <c r="A6355" s="290"/>
    </row>
    <row r="6356" spans="1:1" x14ac:dyDescent="0.25">
      <c r="A6356" s="290"/>
    </row>
    <row r="6357" spans="1:1" x14ac:dyDescent="0.25">
      <c r="A6357" s="290"/>
    </row>
    <row r="6358" spans="1:1" x14ac:dyDescent="0.25">
      <c r="A6358" s="290"/>
    </row>
    <row r="6359" spans="1:1" x14ac:dyDescent="0.25">
      <c r="A6359" s="290"/>
    </row>
    <row r="6360" spans="1:1" x14ac:dyDescent="0.25">
      <c r="A6360" s="290"/>
    </row>
    <row r="6361" spans="1:1" x14ac:dyDescent="0.25">
      <c r="A6361" s="290"/>
    </row>
    <row r="6362" spans="1:1" x14ac:dyDescent="0.25">
      <c r="A6362" s="290"/>
    </row>
    <row r="6363" spans="1:1" x14ac:dyDescent="0.25">
      <c r="A6363" s="290"/>
    </row>
    <row r="6364" spans="1:1" x14ac:dyDescent="0.25">
      <c r="A6364" s="290"/>
    </row>
    <row r="6365" spans="1:1" x14ac:dyDescent="0.25">
      <c r="A6365" s="290"/>
    </row>
    <row r="6366" spans="1:1" x14ac:dyDescent="0.25">
      <c r="A6366" s="290"/>
    </row>
    <row r="6367" spans="1:1" x14ac:dyDescent="0.25">
      <c r="A6367" s="290"/>
    </row>
    <row r="6368" spans="1:1" x14ac:dyDescent="0.25">
      <c r="A6368" s="290"/>
    </row>
    <row r="6369" spans="1:1" x14ac:dyDescent="0.25">
      <c r="A6369" s="290"/>
    </row>
    <row r="6370" spans="1:1" x14ac:dyDescent="0.25">
      <c r="A6370" s="290"/>
    </row>
    <row r="6371" spans="1:1" x14ac:dyDescent="0.25">
      <c r="A6371" s="290"/>
    </row>
    <row r="6372" spans="1:1" x14ac:dyDescent="0.25">
      <c r="A6372" s="290"/>
    </row>
    <row r="6373" spans="1:1" x14ac:dyDescent="0.25">
      <c r="A6373" s="290"/>
    </row>
    <row r="6374" spans="1:1" x14ac:dyDescent="0.25">
      <c r="A6374" s="290"/>
    </row>
    <row r="6375" spans="1:1" x14ac:dyDescent="0.25">
      <c r="A6375" s="290"/>
    </row>
    <row r="6376" spans="1:1" x14ac:dyDescent="0.25">
      <c r="A6376" s="290"/>
    </row>
    <row r="6377" spans="1:1" x14ac:dyDescent="0.25">
      <c r="A6377" s="290"/>
    </row>
    <row r="6378" spans="1:1" x14ac:dyDescent="0.25">
      <c r="A6378" s="290"/>
    </row>
    <row r="6379" spans="1:1" x14ac:dyDescent="0.25">
      <c r="A6379" s="290"/>
    </row>
    <row r="6380" spans="1:1" x14ac:dyDescent="0.25">
      <c r="A6380" s="290"/>
    </row>
    <row r="6381" spans="1:1" x14ac:dyDescent="0.25">
      <c r="A6381" s="290"/>
    </row>
    <row r="6382" spans="1:1" x14ac:dyDescent="0.25">
      <c r="A6382" s="290"/>
    </row>
    <row r="6383" spans="1:1" x14ac:dyDescent="0.25">
      <c r="A6383" s="290"/>
    </row>
    <row r="6384" spans="1:1" x14ac:dyDescent="0.25">
      <c r="A6384" s="290"/>
    </row>
    <row r="6385" spans="1:1" x14ac:dyDescent="0.25">
      <c r="A6385" s="290"/>
    </row>
    <row r="6386" spans="1:1" x14ac:dyDescent="0.25">
      <c r="A6386" s="290"/>
    </row>
    <row r="6387" spans="1:1" x14ac:dyDescent="0.25">
      <c r="A6387" s="290"/>
    </row>
    <row r="6388" spans="1:1" x14ac:dyDescent="0.25">
      <c r="A6388" s="290"/>
    </row>
    <row r="6389" spans="1:1" x14ac:dyDescent="0.25">
      <c r="A6389" s="290"/>
    </row>
    <row r="6390" spans="1:1" x14ac:dyDescent="0.25">
      <c r="A6390" s="290"/>
    </row>
    <row r="6391" spans="1:1" x14ac:dyDescent="0.25">
      <c r="A6391" s="290"/>
    </row>
    <row r="6392" spans="1:1" x14ac:dyDescent="0.25">
      <c r="A6392" s="290"/>
    </row>
    <row r="6393" spans="1:1" x14ac:dyDescent="0.25">
      <c r="A6393" s="290"/>
    </row>
    <row r="6394" spans="1:1" x14ac:dyDescent="0.25">
      <c r="A6394" s="290"/>
    </row>
    <row r="6395" spans="1:1" x14ac:dyDescent="0.25">
      <c r="A6395" s="290"/>
    </row>
    <row r="6396" spans="1:1" x14ac:dyDescent="0.25">
      <c r="A6396" s="290"/>
    </row>
    <row r="6397" spans="1:1" x14ac:dyDescent="0.25">
      <c r="A6397" s="290"/>
    </row>
    <row r="6398" spans="1:1" x14ac:dyDescent="0.25">
      <c r="A6398" s="290"/>
    </row>
    <row r="6399" spans="1:1" x14ac:dyDescent="0.25">
      <c r="A6399" s="290"/>
    </row>
    <row r="6400" spans="1:1" x14ac:dyDescent="0.25">
      <c r="A6400" s="290"/>
    </row>
    <row r="6401" spans="1:1" x14ac:dyDescent="0.25">
      <c r="A6401" s="290"/>
    </row>
    <row r="6402" spans="1:1" x14ac:dyDescent="0.25">
      <c r="A6402" s="290"/>
    </row>
    <row r="6403" spans="1:1" x14ac:dyDescent="0.25">
      <c r="A6403" s="290"/>
    </row>
    <row r="6404" spans="1:1" x14ac:dyDescent="0.25">
      <c r="A6404" s="290"/>
    </row>
    <row r="6405" spans="1:1" x14ac:dyDescent="0.25">
      <c r="A6405" s="290"/>
    </row>
    <row r="6406" spans="1:1" x14ac:dyDescent="0.25">
      <c r="A6406" s="290"/>
    </row>
    <row r="6407" spans="1:1" x14ac:dyDescent="0.25">
      <c r="A6407" s="290"/>
    </row>
    <row r="6408" spans="1:1" x14ac:dyDescent="0.25">
      <c r="A6408" s="290"/>
    </row>
    <row r="6409" spans="1:1" x14ac:dyDescent="0.25">
      <c r="A6409" s="290"/>
    </row>
    <row r="6410" spans="1:1" x14ac:dyDescent="0.25">
      <c r="A6410" s="290"/>
    </row>
    <row r="6411" spans="1:1" x14ac:dyDescent="0.25">
      <c r="A6411" s="290"/>
    </row>
    <row r="6412" spans="1:1" x14ac:dyDescent="0.25">
      <c r="A6412" s="290"/>
    </row>
    <row r="6413" spans="1:1" x14ac:dyDescent="0.25">
      <c r="A6413" s="290"/>
    </row>
    <row r="6414" spans="1:1" x14ac:dyDescent="0.25">
      <c r="A6414" s="290"/>
    </row>
    <row r="6415" spans="1:1" x14ac:dyDescent="0.25">
      <c r="A6415" s="290"/>
    </row>
    <row r="6416" spans="1:1" x14ac:dyDescent="0.25">
      <c r="A6416" s="290"/>
    </row>
    <row r="6417" spans="1:1" x14ac:dyDescent="0.25">
      <c r="A6417" s="290"/>
    </row>
    <row r="6418" spans="1:1" x14ac:dyDescent="0.25">
      <c r="A6418" s="290"/>
    </row>
    <row r="6419" spans="1:1" x14ac:dyDescent="0.25">
      <c r="A6419" s="290"/>
    </row>
    <row r="6420" spans="1:1" x14ac:dyDescent="0.25">
      <c r="A6420" s="290"/>
    </row>
    <row r="6421" spans="1:1" x14ac:dyDescent="0.25">
      <c r="A6421" s="290"/>
    </row>
    <row r="6422" spans="1:1" x14ac:dyDescent="0.25">
      <c r="A6422" s="290"/>
    </row>
    <row r="6423" spans="1:1" x14ac:dyDescent="0.25">
      <c r="A6423" s="290"/>
    </row>
    <row r="6424" spans="1:1" x14ac:dyDescent="0.25">
      <c r="A6424" s="290"/>
    </row>
    <row r="6425" spans="1:1" x14ac:dyDescent="0.25">
      <c r="A6425" s="290"/>
    </row>
    <row r="6426" spans="1:1" x14ac:dyDescent="0.25">
      <c r="A6426" s="290"/>
    </row>
    <row r="6427" spans="1:1" x14ac:dyDescent="0.25">
      <c r="A6427" s="290"/>
    </row>
    <row r="6428" spans="1:1" x14ac:dyDescent="0.25">
      <c r="A6428" s="290"/>
    </row>
    <row r="6429" spans="1:1" x14ac:dyDescent="0.25">
      <c r="A6429" s="290"/>
    </row>
    <row r="6430" spans="1:1" x14ac:dyDescent="0.25">
      <c r="A6430" s="290"/>
    </row>
    <row r="6431" spans="1:1" x14ac:dyDescent="0.25">
      <c r="A6431" s="290"/>
    </row>
    <row r="6432" spans="1:1" x14ac:dyDescent="0.25">
      <c r="A6432" s="290"/>
    </row>
    <row r="6433" spans="1:1" x14ac:dyDescent="0.25">
      <c r="A6433" s="290"/>
    </row>
    <row r="6434" spans="1:1" x14ac:dyDescent="0.25">
      <c r="A6434" s="290"/>
    </row>
    <row r="6435" spans="1:1" x14ac:dyDescent="0.25">
      <c r="A6435" s="290"/>
    </row>
    <row r="6436" spans="1:1" x14ac:dyDescent="0.25">
      <c r="A6436" s="290"/>
    </row>
    <row r="6437" spans="1:1" x14ac:dyDescent="0.25">
      <c r="A6437" s="290"/>
    </row>
    <row r="6438" spans="1:1" x14ac:dyDescent="0.25">
      <c r="A6438" s="290"/>
    </row>
    <row r="6439" spans="1:1" x14ac:dyDescent="0.25">
      <c r="A6439" s="290"/>
    </row>
    <row r="6440" spans="1:1" x14ac:dyDescent="0.25">
      <c r="A6440" s="290"/>
    </row>
    <row r="6441" spans="1:1" x14ac:dyDescent="0.25">
      <c r="A6441" s="290"/>
    </row>
    <row r="6442" spans="1:1" x14ac:dyDescent="0.25">
      <c r="A6442" s="290"/>
    </row>
    <row r="6443" spans="1:1" x14ac:dyDescent="0.25">
      <c r="A6443" s="290"/>
    </row>
    <row r="6444" spans="1:1" x14ac:dyDescent="0.25">
      <c r="A6444" s="290"/>
    </row>
    <row r="6445" spans="1:1" x14ac:dyDescent="0.25">
      <c r="A6445" s="290"/>
    </row>
    <row r="6446" spans="1:1" x14ac:dyDescent="0.25">
      <c r="A6446" s="290"/>
    </row>
    <row r="6447" spans="1:1" x14ac:dyDescent="0.25">
      <c r="A6447" s="290"/>
    </row>
    <row r="6448" spans="1:1" x14ac:dyDescent="0.25">
      <c r="A6448" s="290"/>
    </row>
    <row r="6449" spans="1:1" x14ac:dyDescent="0.25">
      <c r="A6449" s="290"/>
    </row>
    <row r="6450" spans="1:1" x14ac:dyDescent="0.25">
      <c r="A6450" s="290"/>
    </row>
    <row r="6451" spans="1:1" x14ac:dyDescent="0.25">
      <c r="A6451" s="290"/>
    </row>
    <row r="6452" spans="1:1" x14ac:dyDescent="0.25">
      <c r="A6452" s="290"/>
    </row>
    <row r="6453" spans="1:1" x14ac:dyDescent="0.25">
      <c r="A6453" s="290"/>
    </row>
    <row r="6454" spans="1:1" x14ac:dyDescent="0.25">
      <c r="A6454" s="290"/>
    </row>
    <row r="6455" spans="1:1" x14ac:dyDescent="0.25">
      <c r="A6455" s="290"/>
    </row>
    <row r="6456" spans="1:1" x14ac:dyDescent="0.25">
      <c r="A6456" s="290"/>
    </row>
    <row r="6457" spans="1:1" x14ac:dyDescent="0.25">
      <c r="A6457" s="290"/>
    </row>
    <row r="6458" spans="1:1" x14ac:dyDescent="0.25">
      <c r="A6458" s="290"/>
    </row>
    <row r="6459" spans="1:1" x14ac:dyDescent="0.25">
      <c r="A6459" s="290"/>
    </row>
    <row r="6460" spans="1:1" x14ac:dyDescent="0.25">
      <c r="A6460" s="290"/>
    </row>
    <row r="6461" spans="1:1" x14ac:dyDescent="0.25">
      <c r="A6461" s="290"/>
    </row>
    <row r="6462" spans="1:1" x14ac:dyDescent="0.25">
      <c r="A6462" s="290"/>
    </row>
    <row r="6463" spans="1:1" x14ac:dyDescent="0.25">
      <c r="A6463" s="290"/>
    </row>
    <row r="6464" spans="1:1" x14ac:dyDescent="0.25">
      <c r="A6464" s="290"/>
    </row>
    <row r="6465" spans="1:1" x14ac:dyDescent="0.25">
      <c r="A6465" s="290"/>
    </row>
    <row r="6466" spans="1:1" x14ac:dyDescent="0.25">
      <c r="A6466" s="290"/>
    </row>
    <row r="6467" spans="1:1" x14ac:dyDescent="0.25">
      <c r="A6467" s="290"/>
    </row>
    <row r="6468" spans="1:1" x14ac:dyDescent="0.25">
      <c r="A6468" s="290"/>
    </row>
    <row r="6469" spans="1:1" x14ac:dyDescent="0.25">
      <c r="A6469" s="290"/>
    </row>
    <row r="6470" spans="1:1" x14ac:dyDescent="0.25">
      <c r="A6470" s="290"/>
    </row>
    <row r="6471" spans="1:1" x14ac:dyDescent="0.25">
      <c r="A6471" s="290"/>
    </row>
    <row r="6472" spans="1:1" x14ac:dyDescent="0.25">
      <c r="A6472" s="290"/>
    </row>
    <row r="6473" spans="1:1" x14ac:dyDescent="0.25">
      <c r="A6473" s="290"/>
    </row>
    <row r="6474" spans="1:1" x14ac:dyDescent="0.25">
      <c r="A6474" s="290"/>
    </row>
    <row r="6475" spans="1:1" x14ac:dyDescent="0.25">
      <c r="A6475" s="290"/>
    </row>
    <row r="6476" spans="1:1" x14ac:dyDescent="0.25">
      <c r="A6476" s="290"/>
    </row>
    <row r="6477" spans="1:1" x14ac:dyDescent="0.25">
      <c r="A6477" s="290"/>
    </row>
    <row r="6478" spans="1:1" x14ac:dyDescent="0.25">
      <c r="A6478" s="290"/>
    </row>
    <row r="6479" spans="1:1" x14ac:dyDescent="0.25">
      <c r="A6479" s="290"/>
    </row>
    <row r="6480" spans="1:1" x14ac:dyDescent="0.25">
      <c r="A6480" s="290"/>
    </row>
    <row r="6481" spans="1:1" x14ac:dyDescent="0.25">
      <c r="A6481" s="290"/>
    </row>
    <row r="6482" spans="1:1" x14ac:dyDescent="0.25">
      <c r="A6482" s="290"/>
    </row>
    <row r="6483" spans="1:1" x14ac:dyDescent="0.25">
      <c r="A6483" s="290"/>
    </row>
    <row r="6484" spans="1:1" x14ac:dyDescent="0.25">
      <c r="A6484" s="290"/>
    </row>
    <row r="6485" spans="1:1" x14ac:dyDescent="0.25">
      <c r="A6485" s="290"/>
    </row>
    <row r="6486" spans="1:1" x14ac:dyDescent="0.25">
      <c r="A6486" s="290"/>
    </row>
    <row r="6487" spans="1:1" x14ac:dyDescent="0.25">
      <c r="A6487" s="290"/>
    </row>
    <row r="6488" spans="1:1" x14ac:dyDescent="0.25">
      <c r="A6488" s="290"/>
    </row>
    <row r="6489" spans="1:1" x14ac:dyDescent="0.25">
      <c r="A6489" s="290"/>
    </row>
    <row r="6490" spans="1:1" x14ac:dyDescent="0.25">
      <c r="A6490" s="290"/>
    </row>
    <row r="6491" spans="1:1" x14ac:dyDescent="0.25">
      <c r="A6491" s="290"/>
    </row>
    <row r="6492" spans="1:1" x14ac:dyDescent="0.25">
      <c r="A6492" s="290"/>
    </row>
    <row r="6493" spans="1:1" x14ac:dyDescent="0.25">
      <c r="A6493" s="290"/>
    </row>
    <row r="6494" spans="1:1" x14ac:dyDescent="0.25">
      <c r="A6494" s="290"/>
    </row>
    <row r="6495" spans="1:1" x14ac:dyDescent="0.25">
      <c r="A6495" s="290"/>
    </row>
    <row r="6496" spans="1:1" x14ac:dyDescent="0.25">
      <c r="A6496" s="290"/>
    </row>
    <row r="6497" spans="1:1" x14ac:dyDescent="0.25">
      <c r="A6497" s="290"/>
    </row>
    <row r="6498" spans="1:1" x14ac:dyDescent="0.25">
      <c r="A6498" s="290"/>
    </row>
    <row r="6499" spans="1:1" x14ac:dyDescent="0.25">
      <c r="A6499" s="290"/>
    </row>
    <row r="6500" spans="1:1" x14ac:dyDescent="0.25">
      <c r="A6500" s="290"/>
    </row>
    <row r="6501" spans="1:1" x14ac:dyDescent="0.25">
      <c r="A6501" s="290"/>
    </row>
    <row r="6502" spans="1:1" x14ac:dyDescent="0.25">
      <c r="A6502" s="290"/>
    </row>
    <row r="6503" spans="1:1" x14ac:dyDescent="0.25">
      <c r="A6503" s="290"/>
    </row>
    <row r="6504" spans="1:1" x14ac:dyDescent="0.25">
      <c r="A6504" s="290"/>
    </row>
    <row r="6505" spans="1:1" x14ac:dyDescent="0.25">
      <c r="A6505" s="290"/>
    </row>
    <row r="6506" spans="1:1" x14ac:dyDescent="0.25">
      <c r="A6506" s="290"/>
    </row>
    <row r="6507" spans="1:1" x14ac:dyDescent="0.25">
      <c r="A6507" s="290"/>
    </row>
    <row r="6508" spans="1:1" x14ac:dyDescent="0.25">
      <c r="A6508" s="290"/>
    </row>
    <row r="6509" spans="1:1" x14ac:dyDescent="0.25">
      <c r="A6509" s="290"/>
    </row>
    <row r="6510" spans="1:1" x14ac:dyDescent="0.25">
      <c r="A6510" s="290"/>
    </row>
    <row r="6511" spans="1:1" x14ac:dyDescent="0.25">
      <c r="A6511" s="290"/>
    </row>
    <row r="6512" spans="1:1" x14ac:dyDescent="0.25">
      <c r="A6512" s="290"/>
    </row>
    <row r="6513" spans="1:1" x14ac:dyDescent="0.25">
      <c r="A6513" s="290"/>
    </row>
    <row r="6514" spans="1:1" x14ac:dyDescent="0.25">
      <c r="A6514" s="290"/>
    </row>
    <row r="6515" spans="1:1" x14ac:dyDescent="0.25">
      <c r="A6515" s="290"/>
    </row>
    <row r="6516" spans="1:1" x14ac:dyDescent="0.25">
      <c r="A6516" s="290"/>
    </row>
    <row r="6517" spans="1:1" x14ac:dyDescent="0.25">
      <c r="A6517" s="290"/>
    </row>
    <row r="6518" spans="1:1" x14ac:dyDescent="0.25">
      <c r="A6518" s="290"/>
    </row>
    <row r="6519" spans="1:1" x14ac:dyDescent="0.25">
      <c r="A6519" s="290"/>
    </row>
    <row r="6520" spans="1:1" x14ac:dyDescent="0.25">
      <c r="A6520" s="290"/>
    </row>
    <row r="6521" spans="1:1" x14ac:dyDescent="0.25">
      <c r="A6521" s="290"/>
    </row>
    <row r="6522" spans="1:1" x14ac:dyDescent="0.25">
      <c r="A6522" s="290"/>
    </row>
    <row r="6523" spans="1:1" x14ac:dyDescent="0.25">
      <c r="A6523" s="290"/>
    </row>
    <row r="6524" spans="1:1" x14ac:dyDescent="0.25">
      <c r="A6524" s="290"/>
    </row>
    <row r="6525" spans="1:1" x14ac:dyDescent="0.25">
      <c r="A6525" s="290"/>
    </row>
    <row r="6526" spans="1:1" x14ac:dyDescent="0.25">
      <c r="A6526" s="290"/>
    </row>
    <row r="6527" spans="1:1" x14ac:dyDescent="0.25">
      <c r="A6527" s="290"/>
    </row>
    <row r="6528" spans="1:1" x14ac:dyDescent="0.25">
      <c r="A6528" s="290"/>
    </row>
    <row r="6529" spans="1:1" x14ac:dyDescent="0.25">
      <c r="A6529" s="290"/>
    </row>
    <row r="6530" spans="1:1" x14ac:dyDescent="0.25">
      <c r="A6530" s="290"/>
    </row>
    <row r="6531" spans="1:1" x14ac:dyDescent="0.25">
      <c r="A6531" s="290"/>
    </row>
    <row r="6532" spans="1:1" x14ac:dyDescent="0.25">
      <c r="A6532" s="290"/>
    </row>
    <row r="6533" spans="1:1" x14ac:dyDescent="0.25">
      <c r="A6533" s="290"/>
    </row>
    <row r="6534" spans="1:1" x14ac:dyDescent="0.25">
      <c r="A6534" s="290"/>
    </row>
    <row r="6535" spans="1:1" x14ac:dyDescent="0.25">
      <c r="A6535" s="290"/>
    </row>
    <row r="6536" spans="1:1" x14ac:dyDescent="0.25">
      <c r="A6536" s="290"/>
    </row>
    <row r="6537" spans="1:1" x14ac:dyDescent="0.25">
      <c r="A6537" s="290"/>
    </row>
    <row r="6538" spans="1:1" x14ac:dyDescent="0.25">
      <c r="A6538" s="290"/>
    </row>
    <row r="6539" spans="1:1" x14ac:dyDescent="0.25">
      <c r="A6539" s="290"/>
    </row>
    <row r="6540" spans="1:1" x14ac:dyDescent="0.25">
      <c r="A6540" s="290"/>
    </row>
    <row r="6541" spans="1:1" x14ac:dyDescent="0.25">
      <c r="A6541" s="290"/>
    </row>
    <row r="6542" spans="1:1" x14ac:dyDescent="0.25">
      <c r="A6542" s="290"/>
    </row>
    <row r="6543" spans="1:1" x14ac:dyDescent="0.25">
      <c r="A6543" s="290"/>
    </row>
    <row r="6544" spans="1:1" x14ac:dyDescent="0.25">
      <c r="A6544" s="290"/>
    </row>
    <row r="6545" spans="1:1" x14ac:dyDescent="0.25">
      <c r="A6545" s="290"/>
    </row>
    <row r="6546" spans="1:1" x14ac:dyDescent="0.25">
      <c r="A6546" s="290"/>
    </row>
    <row r="6547" spans="1:1" x14ac:dyDescent="0.25">
      <c r="A6547" s="290"/>
    </row>
    <row r="6548" spans="1:1" x14ac:dyDescent="0.25">
      <c r="A6548" s="290"/>
    </row>
    <row r="6549" spans="1:1" x14ac:dyDescent="0.25">
      <c r="A6549" s="290"/>
    </row>
    <row r="6550" spans="1:1" x14ac:dyDescent="0.25">
      <c r="A6550" s="290"/>
    </row>
    <row r="6551" spans="1:1" x14ac:dyDescent="0.25">
      <c r="A6551" s="290"/>
    </row>
    <row r="6552" spans="1:1" x14ac:dyDescent="0.25">
      <c r="A6552" s="290"/>
    </row>
    <row r="6553" spans="1:1" x14ac:dyDescent="0.25">
      <c r="A6553" s="290"/>
    </row>
    <row r="6554" spans="1:1" x14ac:dyDescent="0.25">
      <c r="A6554" s="290"/>
    </row>
    <row r="6555" spans="1:1" x14ac:dyDescent="0.25">
      <c r="A6555" s="290"/>
    </row>
    <row r="6556" spans="1:1" x14ac:dyDescent="0.25">
      <c r="A6556" s="290"/>
    </row>
    <row r="6557" spans="1:1" x14ac:dyDescent="0.25">
      <c r="A6557" s="290"/>
    </row>
    <row r="6558" spans="1:1" x14ac:dyDescent="0.25">
      <c r="A6558" s="290"/>
    </row>
    <row r="6559" spans="1:1" x14ac:dyDescent="0.25">
      <c r="A6559" s="290"/>
    </row>
    <row r="6560" spans="1:1" x14ac:dyDescent="0.25">
      <c r="A6560" s="290"/>
    </row>
    <row r="6561" spans="1:1" x14ac:dyDescent="0.25">
      <c r="A6561" s="290"/>
    </row>
    <row r="6562" spans="1:1" x14ac:dyDescent="0.25">
      <c r="A6562" s="290"/>
    </row>
    <row r="6563" spans="1:1" x14ac:dyDescent="0.25">
      <c r="A6563" s="290"/>
    </row>
    <row r="6564" spans="1:1" x14ac:dyDescent="0.25">
      <c r="A6564" s="290"/>
    </row>
    <row r="6565" spans="1:1" x14ac:dyDescent="0.25">
      <c r="A6565" s="290"/>
    </row>
    <row r="6566" spans="1:1" x14ac:dyDescent="0.25">
      <c r="A6566" s="290"/>
    </row>
    <row r="6567" spans="1:1" x14ac:dyDescent="0.25">
      <c r="A6567" s="290"/>
    </row>
    <row r="6568" spans="1:1" x14ac:dyDescent="0.25">
      <c r="A6568" s="290"/>
    </row>
    <row r="6569" spans="1:1" x14ac:dyDescent="0.25">
      <c r="A6569" s="290"/>
    </row>
    <row r="6570" spans="1:1" x14ac:dyDescent="0.25">
      <c r="A6570" s="290"/>
    </row>
    <row r="6571" spans="1:1" x14ac:dyDescent="0.25">
      <c r="A6571" s="290"/>
    </row>
    <row r="6572" spans="1:1" x14ac:dyDescent="0.25">
      <c r="A6572" s="290"/>
    </row>
    <row r="6573" spans="1:1" x14ac:dyDescent="0.25">
      <c r="A6573" s="290"/>
    </row>
    <row r="6574" spans="1:1" x14ac:dyDescent="0.25">
      <c r="A6574" s="290"/>
    </row>
    <row r="6575" spans="1:1" x14ac:dyDescent="0.25">
      <c r="A6575" s="290"/>
    </row>
    <row r="6576" spans="1:1" x14ac:dyDescent="0.25">
      <c r="A6576" s="290"/>
    </row>
    <row r="6577" spans="1:1" x14ac:dyDescent="0.25">
      <c r="A6577" s="290"/>
    </row>
    <row r="6578" spans="1:1" x14ac:dyDescent="0.25">
      <c r="A6578" s="290"/>
    </row>
    <row r="6579" spans="1:1" x14ac:dyDescent="0.25">
      <c r="A6579" s="290"/>
    </row>
    <row r="6580" spans="1:1" x14ac:dyDescent="0.25">
      <c r="A6580" s="290"/>
    </row>
    <row r="6581" spans="1:1" x14ac:dyDescent="0.25">
      <c r="A6581" s="290"/>
    </row>
    <row r="6582" spans="1:1" x14ac:dyDescent="0.25">
      <c r="A6582" s="290"/>
    </row>
    <row r="6583" spans="1:1" x14ac:dyDescent="0.25">
      <c r="A6583" s="290"/>
    </row>
    <row r="6584" spans="1:1" x14ac:dyDescent="0.25">
      <c r="A6584" s="290"/>
    </row>
    <row r="6585" spans="1:1" x14ac:dyDescent="0.25">
      <c r="A6585" s="290"/>
    </row>
    <row r="6586" spans="1:1" x14ac:dyDescent="0.25">
      <c r="A6586" s="290"/>
    </row>
    <row r="6587" spans="1:1" x14ac:dyDescent="0.25">
      <c r="A6587" s="290"/>
    </row>
    <row r="6588" spans="1:1" x14ac:dyDescent="0.25">
      <c r="A6588" s="290"/>
    </row>
    <row r="6589" spans="1:1" x14ac:dyDescent="0.25">
      <c r="A6589" s="290"/>
    </row>
    <row r="6590" spans="1:1" x14ac:dyDescent="0.25">
      <c r="A6590" s="290"/>
    </row>
    <row r="6591" spans="1:1" x14ac:dyDescent="0.25">
      <c r="A6591" s="290"/>
    </row>
    <row r="6592" spans="1:1" x14ac:dyDescent="0.25">
      <c r="A6592" s="290"/>
    </row>
    <row r="6593" spans="1:1" x14ac:dyDescent="0.25">
      <c r="A6593" s="290"/>
    </row>
    <row r="6594" spans="1:1" x14ac:dyDescent="0.25">
      <c r="A6594" s="290"/>
    </row>
    <row r="6595" spans="1:1" x14ac:dyDescent="0.25">
      <c r="A6595" s="290"/>
    </row>
    <row r="6596" spans="1:1" x14ac:dyDescent="0.25">
      <c r="A6596" s="290"/>
    </row>
    <row r="6597" spans="1:1" x14ac:dyDescent="0.25">
      <c r="A6597" s="290"/>
    </row>
    <row r="6598" spans="1:1" x14ac:dyDescent="0.25">
      <c r="A6598" s="290"/>
    </row>
    <row r="6599" spans="1:1" x14ac:dyDescent="0.25">
      <c r="A6599" s="290"/>
    </row>
    <row r="6600" spans="1:1" x14ac:dyDescent="0.25">
      <c r="A6600" s="290"/>
    </row>
    <row r="6601" spans="1:1" x14ac:dyDescent="0.25">
      <c r="A6601" s="290"/>
    </row>
    <row r="6602" spans="1:1" x14ac:dyDescent="0.25">
      <c r="A6602" s="290"/>
    </row>
    <row r="6603" spans="1:1" x14ac:dyDescent="0.25">
      <c r="A6603" s="290"/>
    </row>
    <row r="6604" spans="1:1" x14ac:dyDescent="0.25">
      <c r="A6604" s="290"/>
    </row>
    <row r="6605" spans="1:1" x14ac:dyDescent="0.25">
      <c r="A6605" s="290"/>
    </row>
    <row r="6606" spans="1:1" x14ac:dyDescent="0.25">
      <c r="A6606" s="290"/>
    </row>
    <row r="6607" spans="1:1" x14ac:dyDescent="0.25">
      <c r="A6607" s="290"/>
    </row>
    <row r="6608" spans="1:1" x14ac:dyDescent="0.25">
      <c r="A6608" s="290"/>
    </row>
    <row r="6609" spans="1:1" x14ac:dyDescent="0.25">
      <c r="A6609" s="290"/>
    </row>
    <row r="6610" spans="1:1" x14ac:dyDescent="0.25">
      <c r="A6610" s="290"/>
    </row>
    <row r="6611" spans="1:1" x14ac:dyDescent="0.25">
      <c r="A6611" s="290"/>
    </row>
    <row r="6612" spans="1:1" x14ac:dyDescent="0.25">
      <c r="A6612" s="290"/>
    </row>
    <row r="6613" spans="1:1" x14ac:dyDescent="0.25">
      <c r="A6613" s="290"/>
    </row>
    <row r="6614" spans="1:1" x14ac:dyDescent="0.25">
      <c r="A6614" s="290"/>
    </row>
    <row r="6615" spans="1:1" x14ac:dyDescent="0.25">
      <c r="A6615" s="290"/>
    </row>
    <row r="6616" spans="1:1" x14ac:dyDescent="0.25">
      <c r="A6616" s="290"/>
    </row>
    <row r="6617" spans="1:1" x14ac:dyDescent="0.25">
      <c r="A6617" s="290"/>
    </row>
    <row r="6618" spans="1:1" x14ac:dyDescent="0.25">
      <c r="A6618" s="290"/>
    </row>
    <row r="6619" spans="1:1" x14ac:dyDescent="0.25">
      <c r="A6619" s="290"/>
    </row>
    <row r="6620" spans="1:1" x14ac:dyDescent="0.25">
      <c r="A6620" s="290"/>
    </row>
    <row r="6621" spans="1:1" x14ac:dyDescent="0.25">
      <c r="A6621" s="290"/>
    </row>
    <row r="6622" spans="1:1" x14ac:dyDescent="0.25">
      <c r="A6622" s="290"/>
    </row>
    <row r="6623" spans="1:1" x14ac:dyDescent="0.25">
      <c r="A6623" s="290"/>
    </row>
    <row r="6624" spans="1:1" x14ac:dyDescent="0.25">
      <c r="A6624" s="290"/>
    </row>
    <row r="6625" spans="1:1" x14ac:dyDescent="0.25">
      <c r="A6625" s="290"/>
    </row>
    <row r="6626" spans="1:1" x14ac:dyDescent="0.25">
      <c r="A6626" s="290"/>
    </row>
    <row r="6627" spans="1:1" x14ac:dyDescent="0.25">
      <c r="A6627" s="290"/>
    </row>
    <row r="6628" spans="1:1" x14ac:dyDescent="0.25">
      <c r="A6628" s="290"/>
    </row>
    <row r="6629" spans="1:1" x14ac:dyDescent="0.25">
      <c r="A6629" s="290"/>
    </row>
    <row r="6630" spans="1:1" x14ac:dyDescent="0.25">
      <c r="A6630" s="290"/>
    </row>
    <row r="6631" spans="1:1" x14ac:dyDescent="0.25">
      <c r="A6631" s="290"/>
    </row>
    <row r="6632" spans="1:1" x14ac:dyDescent="0.25">
      <c r="A6632" s="290"/>
    </row>
    <row r="6633" spans="1:1" x14ac:dyDescent="0.25">
      <c r="A6633" s="290"/>
    </row>
    <row r="6634" spans="1:1" x14ac:dyDescent="0.25">
      <c r="A6634" s="290"/>
    </row>
    <row r="6635" spans="1:1" x14ac:dyDescent="0.25">
      <c r="A6635" s="290"/>
    </row>
    <row r="6636" spans="1:1" x14ac:dyDescent="0.25">
      <c r="A6636" s="290"/>
    </row>
    <row r="6637" spans="1:1" x14ac:dyDescent="0.25">
      <c r="A6637" s="290"/>
    </row>
    <row r="6638" spans="1:1" x14ac:dyDescent="0.25">
      <c r="A6638" s="290"/>
    </row>
    <row r="6639" spans="1:1" x14ac:dyDescent="0.25">
      <c r="A6639" s="290"/>
    </row>
    <row r="6640" spans="1:1" x14ac:dyDescent="0.25">
      <c r="A6640" s="290"/>
    </row>
    <row r="6641" spans="1:1" x14ac:dyDescent="0.25">
      <c r="A6641" s="290"/>
    </row>
    <row r="6642" spans="1:1" x14ac:dyDescent="0.25">
      <c r="A6642" s="290"/>
    </row>
    <row r="6643" spans="1:1" x14ac:dyDescent="0.25">
      <c r="A6643" s="290"/>
    </row>
    <row r="6644" spans="1:1" x14ac:dyDescent="0.25">
      <c r="A6644" s="290"/>
    </row>
    <row r="6645" spans="1:1" x14ac:dyDescent="0.25">
      <c r="A6645" s="290"/>
    </row>
    <row r="6646" spans="1:1" x14ac:dyDescent="0.25">
      <c r="A6646" s="290"/>
    </row>
    <row r="6647" spans="1:1" x14ac:dyDescent="0.25">
      <c r="A6647" s="290"/>
    </row>
    <row r="6648" spans="1:1" x14ac:dyDescent="0.25">
      <c r="A6648" s="290"/>
    </row>
    <row r="6649" spans="1:1" x14ac:dyDescent="0.25">
      <c r="A6649" s="290"/>
    </row>
    <row r="6650" spans="1:1" x14ac:dyDescent="0.25">
      <c r="A6650" s="290"/>
    </row>
    <row r="6651" spans="1:1" x14ac:dyDescent="0.25">
      <c r="A6651" s="290"/>
    </row>
    <row r="6652" spans="1:1" x14ac:dyDescent="0.25">
      <c r="A6652" s="290"/>
    </row>
    <row r="6653" spans="1:1" x14ac:dyDescent="0.25">
      <c r="A6653" s="290"/>
    </row>
    <row r="6654" spans="1:1" x14ac:dyDescent="0.25">
      <c r="A6654" s="290"/>
    </row>
    <row r="6655" spans="1:1" x14ac:dyDescent="0.25">
      <c r="A6655" s="290"/>
    </row>
    <row r="6656" spans="1:1" x14ac:dyDescent="0.25">
      <c r="A6656" s="290"/>
    </row>
    <row r="6657" spans="1:1" x14ac:dyDescent="0.25">
      <c r="A6657" s="290"/>
    </row>
    <row r="6658" spans="1:1" x14ac:dyDescent="0.25">
      <c r="A6658" s="290"/>
    </row>
    <row r="6659" spans="1:1" x14ac:dyDescent="0.25">
      <c r="A6659" s="290"/>
    </row>
    <row r="6660" spans="1:1" x14ac:dyDescent="0.25">
      <c r="A6660" s="290"/>
    </row>
    <row r="6661" spans="1:1" x14ac:dyDescent="0.25">
      <c r="A6661" s="290"/>
    </row>
    <row r="6662" spans="1:1" x14ac:dyDescent="0.25">
      <c r="A6662" s="290"/>
    </row>
    <row r="6663" spans="1:1" x14ac:dyDescent="0.25">
      <c r="A6663" s="290"/>
    </row>
    <row r="6664" spans="1:1" x14ac:dyDescent="0.25">
      <c r="A6664" s="290"/>
    </row>
    <row r="6665" spans="1:1" x14ac:dyDescent="0.25">
      <c r="A6665" s="290"/>
    </row>
    <row r="6666" spans="1:1" x14ac:dyDescent="0.25">
      <c r="A6666" s="290"/>
    </row>
    <row r="6667" spans="1:1" x14ac:dyDescent="0.25">
      <c r="A6667" s="290"/>
    </row>
    <row r="6668" spans="1:1" x14ac:dyDescent="0.25">
      <c r="A6668" s="290"/>
    </row>
    <row r="6669" spans="1:1" x14ac:dyDescent="0.25">
      <c r="A6669" s="290"/>
    </row>
    <row r="6670" spans="1:1" x14ac:dyDescent="0.25">
      <c r="A6670" s="290"/>
    </row>
    <row r="6671" spans="1:1" x14ac:dyDescent="0.25">
      <c r="A6671" s="290"/>
    </row>
    <row r="6672" spans="1:1" x14ac:dyDescent="0.25">
      <c r="A6672" s="290"/>
    </row>
    <row r="6673" spans="1:1" x14ac:dyDescent="0.25">
      <c r="A6673" s="290"/>
    </row>
    <row r="6674" spans="1:1" x14ac:dyDescent="0.25">
      <c r="A6674" s="290"/>
    </row>
    <row r="6675" spans="1:1" x14ac:dyDescent="0.25">
      <c r="A6675" s="290"/>
    </row>
    <row r="6676" spans="1:1" x14ac:dyDescent="0.25">
      <c r="A6676" s="290"/>
    </row>
    <row r="6677" spans="1:1" x14ac:dyDescent="0.25">
      <c r="A6677" s="290"/>
    </row>
    <row r="6678" spans="1:1" x14ac:dyDescent="0.25">
      <c r="A6678" s="290"/>
    </row>
    <row r="6679" spans="1:1" x14ac:dyDescent="0.25">
      <c r="A6679" s="290"/>
    </row>
    <row r="6680" spans="1:1" x14ac:dyDescent="0.25">
      <c r="A6680" s="290"/>
    </row>
    <row r="6681" spans="1:1" x14ac:dyDescent="0.25">
      <c r="A6681" s="290"/>
    </row>
    <row r="6682" spans="1:1" x14ac:dyDescent="0.25">
      <c r="A6682" s="290"/>
    </row>
    <row r="6683" spans="1:1" x14ac:dyDescent="0.25">
      <c r="A6683" s="290"/>
    </row>
    <row r="6684" spans="1:1" x14ac:dyDescent="0.25">
      <c r="A6684" s="290"/>
    </row>
    <row r="6685" spans="1:1" x14ac:dyDescent="0.25">
      <c r="A6685" s="290"/>
    </row>
    <row r="6686" spans="1:1" x14ac:dyDescent="0.25">
      <c r="A6686" s="290"/>
    </row>
    <row r="6687" spans="1:1" x14ac:dyDescent="0.25">
      <c r="A6687" s="290"/>
    </row>
    <row r="6688" spans="1:1" x14ac:dyDescent="0.25">
      <c r="A6688" s="290"/>
    </row>
    <row r="6689" spans="1:1" x14ac:dyDescent="0.25">
      <c r="A6689" s="290"/>
    </row>
    <row r="6690" spans="1:1" x14ac:dyDescent="0.25">
      <c r="A6690" s="290"/>
    </row>
    <row r="6691" spans="1:1" x14ac:dyDescent="0.25">
      <c r="A6691" s="290"/>
    </row>
    <row r="6692" spans="1:1" x14ac:dyDescent="0.25">
      <c r="A6692" s="290"/>
    </row>
    <row r="6693" spans="1:1" x14ac:dyDescent="0.25">
      <c r="A6693" s="290"/>
    </row>
    <row r="6694" spans="1:1" x14ac:dyDescent="0.25">
      <c r="A6694" s="290"/>
    </row>
    <row r="6695" spans="1:1" x14ac:dyDescent="0.25">
      <c r="A6695" s="290"/>
    </row>
    <row r="6696" spans="1:1" x14ac:dyDescent="0.25">
      <c r="A6696" s="290"/>
    </row>
    <row r="6697" spans="1:1" x14ac:dyDescent="0.25">
      <c r="A6697" s="290"/>
    </row>
    <row r="6698" spans="1:1" x14ac:dyDescent="0.25">
      <c r="A6698" s="290"/>
    </row>
    <row r="6699" spans="1:1" x14ac:dyDescent="0.25">
      <c r="A6699" s="290"/>
    </row>
    <row r="6700" spans="1:1" x14ac:dyDescent="0.25">
      <c r="A6700" s="290"/>
    </row>
    <row r="6701" spans="1:1" x14ac:dyDescent="0.25">
      <c r="A6701" s="290"/>
    </row>
    <row r="6702" spans="1:1" x14ac:dyDescent="0.25">
      <c r="A6702" s="290"/>
    </row>
    <row r="6703" spans="1:1" x14ac:dyDescent="0.25">
      <c r="A6703" s="290"/>
    </row>
    <row r="6704" spans="1:1" x14ac:dyDescent="0.25">
      <c r="A6704" s="290"/>
    </row>
    <row r="6705" spans="1:1" x14ac:dyDescent="0.25">
      <c r="A6705" s="290"/>
    </row>
    <row r="6706" spans="1:1" x14ac:dyDescent="0.25">
      <c r="A6706" s="290"/>
    </row>
    <row r="6707" spans="1:1" x14ac:dyDescent="0.25">
      <c r="A6707" s="290"/>
    </row>
    <row r="6708" spans="1:1" x14ac:dyDescent="0.25">
      <c r="A6708" s="290"/>
    </row>
    <row r="6709" spans="1:1" x14ac:dyDescent="0.25">
      <c r="A6709" s="290"/>
    </row>
    <row r="6710" spans="1:1" x14ac:dyDescent="0.25">
      <c r="A6710" s="290"/>
    </row>
    <row r="6711" spans="1:1" x14ac:dyDescent="0.25">
      <c r="A6711" s="290"/>
    </row>
    <row r="6712" spans="1:1" x14ac:dyDescent="0.25">
      <c r="A6712" s="290"/>
    </row>
    <row r="6713" spans="1:1" x14ac:dyDescent="0.25">
      <c r="A6713" s="290"/>
    </row>
    <row r="6714" spans="1:1" x14ac:dyDescent="0.25">
      <c r="A6714" s="290"/>
    </row>
    <row r="6715" spans="1:1" x14ac:dyDescent="0.25">
      <c r="A6715" s="290"/>
    </row>
    <row r="6716" spans="1:1" x14ac:dyDescent="0.25">
      <c r="A6716" s="290"/>
    </row>
    <row r="6717" spans="1:1" x14ac:dyDescent="0.25">
      <c r="A6717" s="290"/>
    </row>
    <row r="6718" spans="1:1" x14ac:dyDescent="0.25">
      <c r="A6718" s="290"/>
    </row>
    <row r="6719" spans="1:1" x14ac:dyDescent="0.25">
      <c r="A6719" s="290"/>
    </row>
    <row r="6720" spans="1:1" x14ac:dyDescent="0.25">
      <c r="A6720" s="290"/>
    </row>
    <row r="6721" spans="1:1" x14ac:dyDescent="0.25">
      <c r="A6721" s="290"/>
    </row>
    <row r="6722" spans="1:1" x14ac:dyDescent="0.25">
      <c r="A6722" s="290"/>
    </row>
    <row r="6723" spans="1:1" x14ac:dyDescent="0.25">
      <c r="A6723" s="290"/>
    </row>
    <row r="6724" spans="1:1" x14ac:dyDescent="0.25">
      <c r="A6724" s="290"/>
    </row>
    <row r="6725" spans="1:1" x14ac:dyDescent="0.25">
      <c r="A6725" s="290"/>
    </row>
    <row r="6726" spans="1:1" x14ac:dyDescent="0.25">
      <c r="A6726" s="290"/>
    </row>
    <row r="6727" spans="1:1" x14ac:dyDescent="0.25">
      <c r="A6727" s="290"/>
    </row>
    <row r="6728" spans="1:1" x14ac:dyDescent="0.25">
      <c r="A6728" s="290"/>
    </row>
    <row r="6729" spans="1:1" x14ac:dyDescent="0.25">
      <c r="A6729" s="290"/>
    </row>
    <row r="6730" spans="1:1" x14ac:dyDescent="0.25">
      <c r="A6730" s="290"/>
    </row>
    <row r="6731" spans="1:1" x14ac:dyDescent="0.25">
      <c r="A6731" s="290"/>
    </row>
    <row r="6732" spans="1:1" x14ac:dyDescent="0.25">
      <c r="A6732" s="290"/>
    </row>
    <row r="6733" spans="1:1" x14ac:dyDescent="0.25">
      <c r="A6733" s="290"/>
    </row>
    <row r="6734" spans="1:1" x14ac:dyDescent="0.25">
      <c r="A6734" s="290"/>
    </row>
    <row r="6735" spans="1:1" x14ac:dyDescent="0.25">
      <c r="A6735" s="290"/>
    </row>
    <row r="6736" spans="1:1" x14ac:dyDescent="0.25">
      <c r="A6736" s="290"/>
    </row>
    <row r="6737" spans="1:1" x14ac:dyDescent="0.25">
      <c r="A6737" s="290"/>
    </row>
    <row r="6738" spans="1:1" x14ac:dyDescent="0.25">
      <c r="A6738" s="290"/>
    </row>
    <row r="6739" spans="1:1" x14ac:dyDescent="0.25">
      <c r="A6739" s="290"/>
    </row>
    <row r="6740" spans="1:1" x14ac:dyDescent="0.25">
      <c r="A6740" s="290"/>
    </row>
    <row r="6741" spans="1:1" x14ac:dyDescent="0.25">
      <c r="A6741" s="290"/>
    </row>
    <row r="6742" spans="1:1" x14ac:dyDescent="0.25">
      <c r="A6742" s="290"/>
    </row>
    <row r="6743" spans="1:1" x14ac:dyDescent="0.25">
      <c r="A6743" s="290"/>
    </row>
    <row r="6744" spans="1:1" x14ac:dyDescent="0.25">
      <c r="A6744" s="290"/>
    </row>
    <row r="6745" spans="1:1" x14ac:dyDescent="0.25">
      <c r="A6745" s="290"/>
    </row>
    <row r="6746" spans="1:1" x14ac:dyDescent="0.25">
      <c r="A6746" s="290"/>
    </row>
    <row r="6747" spans="1:1" x14ac:dyDescent="0.25">
      <c r="A6747" s="290"/>
    </row>
    <row r="6748" spans="1:1" x14ac:dyDescent="0.25">
      <c r="A6748" s="290"/>
    </row>
    <row r="6749" spans="1:1" x14ac:dyDescent="0.25">
      <c r="A6749" s="290"/>
    </row>
    <row r="6750" spans="1:1" x14ac:dyDescent="0.25">
      <c r="A6750" s="290"/>
    </row>
    <row r="6751" spans="1:1" x14ac:dyDescent="0.25">
      <c r="A6751" s="290"/>
    </row>
    <row r="6752" spans="1:1" x14ac:dyDescent="0.25">
      <c r="A6752" s="290"/>
    </row>
    <row r="6753" spans="1:1" x14ac:dyDescent="0.25">
      <c r="A6753" s="290"/>
    </row>
    <row r="6754" spans="1:1" x14ac:dyDescent="0.25">
      <c r="A6754" s="290"/>
    </row>
    <row r="6755" spans="1:1" x14ac:dyDescent="0.25">
      <c r="A6755" s="290"/>
    </row>
    <row r="6756" spans="1:1" x14ac:dyDescent="0.25">
      <c r="A6756" s="290"/>
    </row>
    <row r="6757" spans="1:1" x14ac:dyDescent="0.25">
      <c r="A6757" s="290"/>
    </row>
    <row r="6758" spans="1:1" x14ac:dyDescent="0.25">
      <c r="A6758" s="290"/>
    </row>
    <row r="6759" spans="1:1" x14ac:dyDescent="0.25">
      <c r="A6759" s="290"/>
    </row>
    <row r="6760" spans="1:1" x14ac:dyDescent="0.25">
      <c r="A6760" s="290"/>
    </row>
    <row r="6761" spans="1:1" x14ac:dyDescent="0.25">
      <c r="A6761" s="290"/>
    </row>
    <row r="6762" spans="1:1" x14ac:dyDescent="0.25">
      <c r="A6762" s="290"/>
    </row>
    <row r="6763" spans="1:1" x14ac:dyDescent="0.25">
      <c r="A6763" s="290"/>
    </row>
    <row r="6764" spans="1:1" x14ac:dyDescent="0.25">
      <c r="A6764" s="290"/>
    </row>
    <row r="6765" spans="1:1" x14ac:dyDescent="0.25">
      <c r="A6765" s="290"/>
    </row>
    <row r="6766" spans="1:1" x14ac:dyDescent="0.25">
      <c r="A6766" s="290"/>
    </row>
    <row r="6767" spans="1:1" x14ac:dyDescent="0.25">
      <c r="A6767" s="290"/>
    </row>
    <row r="6768" spans="1:1" x14ac:dyDescent="0.25">
      <c r="A6768" s="290"/>
    </row>
    <row r="6769" spans="1:1" x14ac:dyDescent="0.25">
      <c r="A6769" s="290"/>
    </row>
    <row r="6770" spans="1:1" x14ac:dyDescent="0.25">
      <c r="A6770" s="290"/>
    </row>
    <row r="6771" spans="1:1" x14ac:dyDescent="0.25">
      <c r="A6771" s="290"/>
    </row>
    <row r="6772" spans="1:1" x14ac:dyDescent="0.25">
      <c r="A6772" s="290"/>
    </row>
    <row r="6773" spans="1:1" x14ac:dyDescent="0.25">
      <c r="A6773" s="290"/>
    </row>
    <row r="6774" spans="1:1" x14ac:dyDescent="0.25">
      <c r="A6774" s="290"/>
    </row>
    <row r="6775" spans="1:1" x14ac:dyDescent="0.25">
      <c r="A6775" s="290"/>
    </row>
    <row r="6776" spans="1:1" x14ac:dyDescent="0.25">
      <c r="A6776" s="290"/>
    </row>
    <row r="6777" spans="1:1" x14ac:dyDescent="0.25">
      <c r="A6777" s="290"/>
    </row>
    <row r="6778" spans="1:1" x14ac:dyDescent="0.25">
      <c r="A6778" s="290"/>
    </row>
    <row r="6779" spans="1:1" x14ac:dyDescent="0.25">
      <c r="A6779" s="290"/>
    </row>
    <row r="6780" spans="1:1" x14ac:dyDescent="0.25">
      <c r="A6780" s="290"/>
    </row>
    <row r="6781" spans="1:1" x14ac:dyDescent="0.25">
      <c r="A6781" s="290"/>
    </row>
    <row r="6782" spans="1:1" x14ac:dyDescent="0.25">
      <c r="A6782" s="290"/>
    </row>
    <row r="6783" spans="1:1" x14ac:dyDescent="0.25">
      <c r="A6783" s="290"/>
    </row>
    <row r="6784" spans="1:1" x14ac:dyDescent="0.25">
      <c r="A6784" s="290"/>
    </row>
    <row r="6785" spans="1:1" x14ac:dyDescent="0.25">
      <c r="A6785" s="290"/>
    </row>
    <row r="6786" spans="1:1" x14ac:dyDescent="0.25">
      <c r="A6786" s="290"/>
    </row>
    <row r="6787" spans="1:1" x14ac:dyDescent="0.25">
      <c r="A6787" s="290"/>
    </row>
    <row r="6788" spans="1:1" x14ac:dyDescent="0.25">
      <c r="A6788" s="290"/>
    </row>
    <row r="6789" spans="1:1" x14ac:dyDescent="0.25">
      <c r="A6789" s="290"/>
    </row>
    <row r="6790" spans="1:1" x14ac:dyDescent="0.25">
      <c r="A6790" s="290"/>
    </row>
    <row r="6791" spans="1:1" x14ac:dyDescent="0.25">
      <c r="A6791" s="290"/>
    </row>
    <row r="6792" spans="1:1" x14ac:dyDescent="0.25">
      <c r="A6792" s="290"/>
    </row>
    <row r="6793" spans="1:1" x14ac:dyDescent="0.25">
      <c r="A6793" s="290"/>
    </row>
    <row r="6794" spans="1:1" x14ac:dyDescent="0.25">
      <c r="A6794" s="290"/>
    </row>
    <row r="6795" spans="1:1" x14ac:dyDescent="0.25">
      <c r="A6795" s="290"/>
    </row>
    <row r="6796" spans="1:1" x14ac:dyDescent="0.25">
      <c r="A6796" s="290"/>
    </row>
    <row r="6797" spans="1:1" x14ac:dyDescent="0.25">
      <c r="A6797" s="290"/>
    </row>
    <row r="6798" spans="1:1" x14ac:dyDescent="0.25">
      <c r="A6798" s="290"/>
    </row>
    <row r="6799" spans="1:1" x14ac:dyDescent="0.25">
      <c r="A6799" s="290"/>
    </row>
    <row r="6800" spans="1:1" x14ac:dyDescent="0.25">
      <c r="A6800" s="290"/>
    </row>
    <row r="6801" spans="1:1" x14ac:dyDescent="0.25">
      <c r="A6801" s="290"/>
    </row>
    <row r="6802" spans="1:1" x14ac:dyDescent="0.25">
      <c r="A6802" s="290"/>
    </row>
    <row r="6803" spans="1:1" x14ac:dyDescent="0.25">
      <c r="A6803" s="290"/>
    </row>
    <row r="6804" spans="1:1" x14ac:dyDescent="0.25">
      <c r="A6804" s="290"/>
    </row>
    <row r="6805" spans="1:1" x14ac:dyDescent="0.25">
      <c r="A6805" s="290"/>
    </row>
    <row r="6806" spans="1:1" x14ac:dyDescent="0.25">
      <c r="A6806" s="290"/>
    </row>
    <row r="6807" spans="1:1" x14ac:dyDescent="0.25">
      <c r="A6807" s="290"/>
    </row>
    <row r="6808" spans="1:1" x14ac:dyDescent="0.25">
      <c r="A6808" s="290"/>
    </row>
    <row r="6809" spans="1:1" x14ac:dyDescent="0.25">
      <c r="A6809" s="290"/>
    </row>
    <row r="6810" spans="1:1" x14ac:dyDescent="0.25">
      <c r="A6810" s="290"/>
    </row>
    <row r="6811" spans="1:1" x14ac:dyDescent="0.25">
      <c r="A6811" s="290"/>
    </row>
    <row r="6812" spans="1:1" x14ac:dyDescent="0.25">
      <c r="A6812" s="290"/>
    </row>
    <row r="6813" spans="1:1" x14ac:dyDescent="0.25">
      <c r="A6813" s="290"/>
    </row>
    <row r="6814" spans="1:1" x14ac:dyDescent="0.25">
      <c r="A6814" s="290"/>
    </row>
    <row r="6815" spans="1:1" x14ac:dyDescent="0.25">
      <c r="A6815" s="290"/>
    </row>
    <row r="6816" spans="1:1" x14ac:dyDescent="0.25">
      <c r="A6816" s="290"/>
    </row>
    <row r="6817" spans="1:1" x14ac:dyDescent="0.25">
      <c r="A6817" s="290"/>
    </row>
    <row r="6818" spans="1:1" x14ac:dyDescent="0.25">
      <c r="A6818" s="290"/>
    </row>
    <row r="6819" spans="1:1" x14ac:dyDescent="0.25">
      <c r="A6819" s="290"/>
    </row>
    <row r="6820" spans="1:1" x14ac:dyDescent="0.25">
      <c r="A6820" s="290"/>
    </row>
    <row r="6821" spans="1:1" x14ac:dyDescent="0.25">
      <c r="A6821" s="290"/>
    </row>
    <row r="6822" spans="1:1" x14ac:dyDescent="0.25">
      <c r="A6822" s="290"/>
    </row>
    <row r="6823" spans="1:1" x14ac:dyDescent="0.25">
      <c r="A6823" s="290"/>
    </row>
    <row r="6824" spans="1:1" x14ac:dyDescent="0.25">
      <c r="A6824" s="290"/>
    </row>
    <row r="6825" spans="1:1" x14ac:dyDescent="0.25">
      <c r="A6825" s="290"/>
    </row>
    <row r="6826" spans="1:1" x14ac:dyDescent="0.25">
      <c r="A6826" s="290"/>
    </row>
    <row r="6827" spans="1:1" x14ac:dyDescent="0.25">
      <c r="A6827" s="290"/>
    </row>
    <row r="6828" spans="1:1" x14ac:dyDescent="0.25">
      <c r="A6828" s="290"/>
    </row>
    <row r="6829" spans="1:1" x14ac:dyDescent="0.25">
      <c r="A6829" s="290"/>
    </row>
    <row r="6830" spans="1:1" x14ac:dyDescent="0.25">
      <c r="A6830" s="290"/>
    </row>
    <row r="6831" spans="1:1" x14ac:dyDescent="0.25">
      <c r="A6831" s="290"/>
    </row>
    <row r="6832" spans="1:1" x14ac:dyDescent="0.25">
      <c r="A6832" s="290"/>
    </row>
    <row r="6833" spans="1:1" x14ac:dyDescent="0.25">
      <c r="A6833" s="290"/>
    </row>
    <row r="6834" spans="1:1" x14ac:dyDescent="0.25">
      <c r="A6834" s="290"/>
    </row>
    <row r="6835" spans="1:1" x14ac:dyDescent="0.25">
      <c r="A6835" s="290"/>
    </row>
    <row r="6836" spans="1:1" x14ac:dyDescent="0.25">
      <c r="A6836" s="290"/>
    </row>
    <row r="6837" spans="1:1" x14ac:dyDescent="0.25">
      <c r="A6837" s="290"/>
    </row>
    <row r="6838" spans="1:1" x14ac:dyDescent="0.25">
      <c r="A6838" s="290"/>
    </row>
    <row r="6839" spans="1:1" x14ac:dyDescent="0.25">
      <c r="A6839" s="290"/>
    </row>
    <row r="6840" spans="1:1" x14ac:dyDescent="0.25">
      <c r="A6840" s="290"/>
    </row>
    <row r="6841" spans="1:1" x14ac:dyDescent="0.25">
      <c r="A6841" s="290"/>
    </row>
    <row r="6842" spans="1:1" x14ac:dyDescent="0.25">
      <c r="A6842" s="290"/>
    </row>
    <row r="6843" spans="1:1" x14ac:dyDescent="0.25">
      <c r="A6843" s="290"/>
    </row>
    <row r="6844" spans="1:1" x14ac:dyDescent="0.25">
      <c r="A6844" s="290"/>
    </row>
    <row r="6845" spans="1:1" x14ac:dyDescent="0.25">
      <c r="A6845" s="290"/>
    </row>
    <row r="6846" spans="1:1" x14ac:dyDescent="0.25">
      <c r="A6846" s="290"/>
    </row>
    <row r="6847" spans="1:1" x14ac:dyDescent="0.25">
      <c r="A6847" s="290"/>
    </row>
    <row r="6848" spans="1:1" x14ac:dyDescent="0.25">
      <c r="A6848" s="290"/>
    </row>
    <row r="6849" spans="1:1" x14ac:dyDescent="0.25">
      <c r="A6849" s="290"/>
    </row>
    <row r="6850" spans="1:1" x14ac:dyDescent="0.25">
      <c r="A6850" s="290"/>
    </row>
    <row r="6851" spans="1:1" x14ac:dyDescent="0.25">
      <c r="A6851" s="290"/>
    </row>
    <row r="6852" spans="1:1" x14ac:dyDescent="0.25">
      <c r="A6852" s="290"/>
    </row>
    <row r="6853" spans="1:1" x14ac:dyDescent="0.25">
      <c r="A6853" s="290"/>
    </row>
    <row r="6854" spans="1:1" x14ac:dyDescent="0.25">
      <c r="A6854" s="290"/>
    </row>
    <row r="6855" spans="1:1" x14ac:dyDescent="0.25">
      <c r="A6855" s="290"/>
    </row>
    <row r="6856" spans="1:1" x14ac:dyDescent="0.25">
      <c r="A6856" s="290"/>
    </row>
    <row r="6857" spans="1:1" x14ac:dyDescent="0.25">
      <c r="A6857" s="290"/>
    </row>
    <row r="6858" spans="1:1" x14ac:dyDescent="0.25">
      <c r="A6858" s="290"/>
    </row>
    <row r="6859" spans="1:1" x14ac:dyDescent="0.25">
      <c r="A6859" s="290"/>
    </row>
    <row r="6860" spans="1:1" x14ac:dyDescent="0.25">
      <c r="A6860" s="290"/>
    </row>
    <row r="6861" spans="1:1" x14ac:dyDescent="0.25">
      <c r="A6861" s="290"/>
    </row>
    <row r="6862" spans="1:1" x14ac:dyDescent="0.25">
      <c r="A6862" s="290"/>
    </row>
    <row r="6863" spans="1:1" x14ac:dyDescent="0.25">
      <c r="A6863" s="290"/>
    </row>
    <row r="6864" spans="1:1" x14ac:dyDescent="0.25">
      <c r="A6864" s="290"/>
    </row>
    <row r="6865" spans="1:1" x14ac:dyDescent="0.25">
      <c r="A6865" s="290"/>
    </row>
    <row r="6866" spans="1:1" x14ac:dyDescent="0.25">
      <c r="A6866" s="290"/>
    </row>
    <row r="6867" spans="1:1" x14ac:dyDescent="0.25">
      <c r="A6867" s="290"/>
    </row>
    <row r="6868" spans="1:1" x14ac:dyDescent="0.25">
      <c r="A6868" s="290"/>
    </row>
    <row r="6869" spans="1:1" x14ac:dyDescent="0.25">
      <c r="A6869" s="290"/>
    </row>
    <row r="6870" spans="1:1" x14ac:dyDescent="0.25">
      <c r="A6870" s="290"/>
    </row>
    <row r="6871" spans="1:1" x14ac:dyDescent="0.25">
      <c r="A6871" s="290"/>
    </row>
    <row r="6872" spans="1:1" x14ac:dyDescent="0.25">
      <c r="A6872" s="290"/>
    </row>
    <row r="6873" spans="1:1" x14ac:dyDescent="0.25">
      <c r="A6873" s="290"/>
    </row>
    <row r="6874" spans="1:1" x14ac:dyDescent="0.25">
      <c r="A6874" s="290"/>
    </row>
    <row r="6875" spans="1:1" x14ac:dyDescent="0.25">
      <c r="A6875" s="290"/>
    </row>
    <row r="6876" spans="1:1" x14ac:dyDescent="0.25">
      <c r="A6876" s="290"/>
    </row>
    <row r="6877" spans="1:1" x14ac:dyDescent="0.25">
      <c r="A6877" s="290"/>
    </row>
    <row r="6878" spans="1:1" x14ac:dyDescent="0.25">
      <c r="A6878" s="290"/>
    </row>
    <row r="6879" spans="1:1" x14ac:dyDescent="0.25">
      <c r="A6879" s="290"/>
    </row>
    <row r="6880" spans="1:1" x14ac:dyDescent="0.25">
      <c r="A6880" s="290"/>
    </row>
    <row r="6881" spans="1:1" x14ac:dyDescent="0.25">
      <c r="A6881" s="290"/>
    </row>
    <row r="6882" spans="1:1" x14ac:dyDescent="0.25">
      <c r="A6882" s="290"/>
    </row>
    <row r="6883" spans="1:1" x14ac:dyDescent="0.25">
      <c r="A6883" s="290"/>
    </row>
    <row r="6884" spans="1:1" x14ac:dyDescent="0.25">
      <c r="A6884" s="290"/>
    </row>
    <row r="6885" spans="1:1" x14ac:dyDescent="0.25">
      <c r="A6885" s="290"/>
    </row>
    <row r="6886" spans="1:1" x14ac:dyDescent="0.25">
      <c r="A6886" s="290"/>
    </row>
    <row r="6887" spans="1:1" x14ac:dyDescent="0.25">
      <c r="A6887" s="290"/>
    </row>
    <row r="6888" spans="1:1" x14ac:dyDescent="0.25">
      <c r="A6888" s="290"/>
    </row>
    <row r="6889" spans="1:1" x14ac:dyDescent="0.25">
      <c r="A6889" s="290"/>
    </row>
    <row r="6890" spans="1:1" x14ac:dyDescent="0.25">
      <c r="A6890" s="290"/>
    </row>
    <row r="6891" spans="1:1" x14ac:dyDescent="0.25">
      <c r="A6891" s="290"/>
    </row>
    <row r="6892" spans="1:1" x14ac:dyDescent="0.25">
      <c r="A6892" s="290"/>
    </row>
    <row r="6893" spans="1:1" x14ac:dyDescent="0.25">
      <c r="A6893" s="290"/>
    </row>
    <row r="6894" spans="1:1" x14ac:dyDescent="0.25">
      <c r="A6894" s="290"/>
    </row>
    <row r="6895" spans="1:1" x14ac:dyDescent="0.25">
      <c r="A6895" s="290"/>
    </row>
    <row r="6896" spans="1:1" x14ac:dyDescent="0.25">
      <c r="A6896" s="290"/>
    </row>
    <row r="6897" spans="1:1" x14ac:dyDescent="0.25">
      <c r="A6897" s="290"/>
    </row>
    <row r="6898" spans="1:1" x14ac:dyDescent="0.25">
      <c r="A6898" s="290"/>
    </row>
    <row r="6899" spans="1:1" x14ac:dyDescent="0.25">
      <c r="A6899" s="290"/>
    </row>
    <row r="6900" spans="1:1" x14ac:dyDescent="0.25">
      <c r="A6900" s="290"/>
    </row>
    <row r="6901" spans="1:1" x14ac:dyDescent="0.25">
      <c r="A6901" s="290"/>
    </row>
    <row r="6902" spans="1:1" x14ac:dyDescent="0.25">
      <c r="A6902" s="290"/>
    </row>
    <row r="6903" spans="1:1" x14ac:dyDescent="0.25">
      <c r="A6903" s="290"/>
    </row>
    <row r="6904" spans="1:1" x14ac:dyDescent="0.25">
      <c r="A6904" s="290"/>
    </row>
    <row r="6905" spans="1:1" x14ac:dyDescent="0.25">
      <c r="A6905" s="290"/>
    </row>
    <row r="6906" spans="1:1" x14ac:dyDescent="0.25">
      <c r="A6906" s="290"/>
    </row>
    <row r="6907" spans="1:1" x14ac:dyDescent="0.25">
      <c r="A6907" s="290"/>
    </row>
    <row r="6908" spans="1:1" x14ac:dyDescent="0.25">
      <c r="A6908" s="290"/>
    </row>
    <row r="6909" spans="1:1" x14ac:dyDescent="0.25">
      <c r="A6909" s="290"/>
    </row>
    <row r="6910" spans="1:1" x14ac:dyDescent="0.25">
      <c r="A6910" s="290"/>
    </row>
    <row r="6911" spans="1:1" x14ac:dyDescent="0.25">
      <c r="A6911" s="290"/>
    </row>
    <row r="6912" spans="1:1" x14ac:dyDescent="0.25">
      <c r="A6912" s="290"/>
    </row>
    <row r="6913" spans="1:1" x14ac:dyDescent="0.25">
      <c r="A6913" s="290"/>
    </row>
    <row r="6914" spans="1:1" x14ac:dyDescent="0.25">
      <c r="A6914" s="290"/>
    </row>
    <row r="6915" spans="1:1" x14ac:dyDescent="0.25">
      <c r="A6915" s="290"/>
    </row>
    <row r="6916" spans="1:1" x14ac:dyDescent="0.25">
      <c r="A6916" s="290"/>
    </row>
    <row r="6917" spans="1:1" x14ac:dyDescent="0.25">
      <c r="A6917" s="290"/>
    </row>
    <row r="6918" spans="1:1" x14ac:dyDescent="0.25">
      <c r="A6918" s="290"/>
    </row>
    <row r="6919" spans="1:1" x14ac:dyDescent="0.25">
      <c r="A6919" s="290"/>
    </row>
    <row r="6920" spans="1:1" x14ac:dyDescent="0.25">
      <c r="A6920" s="290"/>
    </row>
    <row r="6921" spans="1:1" x14ac:dyDescent="0.25">
      <c r="A6921" s="290"/>
    </row>
    <row r="6922" spans="1:1" x14ac:dyDescent="0.25">
      <c r="A6922" s="290"/>
    </row>
    <row r="6923" spans="1:1" x14ac:dyDescent="0.25">
      <c r="A6923" s="290"/>
    </row>
    <row r="6924" spans="1:1" x14ac:dyDescent="0.25">
      <c r="A6924" s="290"/>
    </row>
    <row r="6925" spans="1:1" x14ac:dyDescent="0.25">
      <c r="A6925" s="290"/>
    </row>
    <row r="6926" spans="1:1" x14ac:dyDescent="0.25">
      <c r="A6926" s="290"/>
    </row>
    <row r="6927" spans="1:1" x14ac:dyDescent="0.25">
      <c r="A6927" s="290"/>
    </row>
    <row r="6928" spans="1:1" x14ac:dyDescent="0.25">
      <c r="A6928" s="290"/>
    </row>
    <row r="6929" spans="1:1" x14ac:dyDescent="0.25">
      <c r="A6929" s="290"/>
    </row>
    <row r="6930" spans="1:1" x14ac:dyDescent="0.25">
      <c r="A6930" s="290"/>
    </row>
    <row r="6931" spans="1:1" x14ac:dyDescent="0.25">
      <c r="A6931" s="290"/>
    </row>
    <row r="6932" spans="1:1" x14ac:dyDescent="0.25">
      <c r="A6932" s="290"/>
    </row>
    <row r="6933" spans="1:1" x14ac:dyDescent="0.25">
      <c r="A6933" s="290"/>
    </row>
    <row r="6934" spans="1:1" x14ac:dyDescent="0.25">
      <c r="A6934" s="290"/>
    </row>
    <row r="6935" spans="1:1" x14ac:dyDescent="0.25">
      <c r="A6935" s="290"/>
    </row>
    <row r="6936" spans="1:1" x14ac:dyDescent="0.25">
      <c r="A6936" s="290"/>
    </row>
    <row r="6937" spans="1:1" x14ac:dyDescent="0.25">
      <c r="A6937" s="290"/>
    </row>
    <row r="6938" spans="1:1" x14ac:dyDescent="0.25">
      <c r="A6938" s="290"/>
    </row>
    <row r="6939" spans="1:1" x14ac:dyDescent="0.25">
      <c r="A6939" s="290"/>
    </row>
    <row r="6940" spans="1:1" x14ac:dyDescent="0.25">
      <c r="A6940" s="290"/>
    </row>
    <row r="6941" spans="1:1" x14ac:dyDescent="0.25">
      <c r="A6941" s="290"/>
    </row>
    <row r="6942" spans="1:1" x14ac:dyDescent="0.25">
      <c r="A6942" s="290"/>
    </row>
    <row r="6943" spans="1:1" x14ac:dyDescent="0.25">
      <c r="A6943" s="290"/>
    </row>
    <row r="6944" spans="1:1" x14ac:dyDescent="0.25">
      <c r="A6944" s="290"/>
    </row>
    <row r="6945" spans="1:1" x14ac:dyDescent="0.25">
      <c r="A6945" s="290"/>
    </row>
    <row r="6946" spans="1:1" x14ac:dyDescent="0.25">
      <c r="A6946" s="290"/>
    </row>
    <row r="6947" spans="1:1" x14ac:dyDescent="0.25">
      <c r="A6947" s="290"/>
    </row>
    <row r="6948" spans="1:1" x14ac:dyDescent="0.25">
      <c r="A6948" s="290"/>
    </row>
    <row r="6949" spans="1:1" x14ac:dyDescent="0.25">
      <c r="A6949" s="290"/>
    </row>
    <row r="6950" spans="1:1" x14ac:dyDescent="0.25">
      <c r="A6950" s="290"/>
    </row>
    <row r="6951" spans="1:1" x14ac:dyDescent="0.25">
      <c r="A6951" s="290"/>
    </row>
    <row r="6952" spans="1:1" x14ac:dyDescent="0.25">
      <c r="A6952" s="290"/>
    </row>
    <row r="6953" spans="1:1" x14ac:dyDescent="0.25">
      <c r="A6953" s="290"/>
    </row>
    <row r="6954" spans="1:1" x14ac:dyDescent="0.25">
      <c r="A6954" s="290"/>
    </row>
    <row r="6955" spans="1:1" x14ac:dyDescent="0.25">
      <c r="A6955" s="290"/>
    </row>
    <row r="6956" spans="1:1" x14ac:dyDescent="0.25">
      <c r="A6956" s="290"/>
    </row>
    <row r="6957" spans="1:1" x14ac:dyDescent="0.25">
      <c r="A6957" s="290"/>
    </row>
    <row r="6958" spans="1:1" x14ac:dyDescent="0.25">
      <c r="A6958" s="290"/>
    </row>
    <row r="6959" spans="1:1" x14ac:dyDescent="0.25">
      <c r="A6959" s="290"/>
    </row>
    <row r="6960" spans="1:1" x14ac:dyDescent="0.25">
      <c r="A6960" s="290"/>
    </row>
    <row r="6961" spans="1:1" x14ac:dyDescent="0.25">
      <c r="A6961" s="290"/>
    </row>
    <row r="6962" spans="1:1" x14ac:dyDescent="0.25">
      <c r="A6962" s="290"/>
    </row>
    <row r="6963" spans="1:1" x14ac:dyDescent="0.25">
      <c r="A6963" s="290"/>
    </row>
    <row r="6964" spans="1:1" x14ac:dyDescent="0.25">
      <c r="A6964" s="290"/>
    </row>
    <row r="6965" spans="1:1" x14ac:dyDescent="0.25">
      <c r="A6965" s="290"/>
    </row>
    <row r="6966" spans="1:1" x14ac:dyDescent="0.25">
      <c r="A6966" s="290"/>
    </row>
    <row r="6967" spans="1:1" x14ac:dyDescent="0.25">
      <c r="A6967" s="290"/>
    </row>
    <row r="6968" spans="1:1" x14ac:dyDescent="0.25">
      <c r="A6968" s="290"/>
    </row>
    <row r="6969" spans="1:1" x14ac:dyDescent="0.25">
      <c r="A6969" s="290"/>
    </row>
    <row r="6970" spans="1:1" x14ac:dyDescent="0.25">
      <c r="A6970" s="290"/>
    </row>
    <row r="6971" spans="1:1" x14ac:dyDescent="0.25">
      <c r="A6971" s="290"/>
    </row>
    <row r="6972" spans="1:1" x14ac:dyDescent="0.25">
      <c r="A6972" s="290"/>
    </row>
    <row r="6973" spans="1:1" x14ac:dyDescent="0.25">
      <c r="A6973" s="290"/>
    </row>
    <row r="6974" spans="1:1" x14ac:dyDescent="0.25">
      <c r="A6974" s="290"/>
    </row>
    <row r="6975" spans="1:1" x14ac:dyDescent="0.25">
      <c r="A6975" s="290"/>
    </row>
    <row r="6976" spans="1:1" x14ac:dyDescent="0.25">
      <c r="A6976" s="290"/>
    </row>
    <row r="6977" spans="1:1" x14ac:dyDescent="0.25">
      <c r="A6977" s="290"/>
    </row>
    <row r="6978" spans="1:1" x14ac:dyDescent="0.25">
      <c r="A6978" s="290"/>
    </row>
    <row r="6979" spans="1:1" x14ac:dyDescent="0.25">
      <c r="A6979" s="290"/>
    </row>
    <row r="6980" spans="1:1" x14ac:dyDescent="0.25">
      <c r="A6980" s="290"/>
    </row>
    <row r="6981" spans="1:1" x14ac:dyDescent="0.25">
      <c r="A6981" s="290"/>
    </row>
    <row r="6982" spans="1:1" x14ac:dyDescent="0.25">
      <c r="A6982" s="290"/>
    </row>
    <row r="6983" spans="1:1" x14ac:dyDescent="0.25">
      <c r="A6983" s="290"/>
    </row>
    <row r="6984" spans="1:1" x14ac:dyDescent="0.25">
      <c r="A6984" s="290"/>
    </row>
    <row r="6985" spans="1:1" x14ac:dyDescent="0.25">
      <c r="A6985" s="290"/>
    </row>
    <row r="6986" spans="1:1" x14ac:dyDescent="0.25">
      <c r="A6986" s="290"/>
    </row>
    <row r="6987" spans="1:1" x14ac:dyDescent="0.25">
      <c r="A6987" s="290"/>
    </row>
    <row r="6988" spans="1:1" x14ac:dyDescent="0.25">
      <c r="A6988" s="290"/>
    </row>
    <row r="6989" spans="1:1" x14ac:dyDescent="0.25">
      <c r="A6989" s="290"/>
    </row>
    <row r="6990" spans="1:1" x14ac:dyDescent="0.25">
      <c r="A6990" s="290"/>
    </row>
    <row r="6991" spans="1:1" x14ac:dyDescent="0.25">
      <c r="A6991" s="290"/>
    </row>
    <row r="6992" spans="1:1" x14ac:dyDescent="0.25">
      <c r="A6992" s="290"/>
    </row>
    <row r="6993" spans="1:1" x14ac:dyDescent="0.25">
      <c r="A6993" s="290"/>
    </row>
    <row r="6994" spans="1:1" x14ac:dyDescent="0.25">
      <c r="A6994" s="290"/>
    </row>
    <row r="6995" spans="1:1" x14ac:dyDescent="0.25">
      <c r="A6995" s="290"/>
    </row>
    <row r="6996" spans="1:1" x14ac:dyDescent="0.25">
      <c r="A6996" s="290"/>
    </row>
    <row r="6997" spans="1:1" x14ac:dyDescent="0.25">
      <c r="A6997" s="290"/>
    </row>
    <row r="6998" spans="1:1" x14ac:dyDescent="0.25">
      <c r="A6998" s="290"/>
    </row>
    <row r="6999" spans="1:1" x14ac:dyDescent="0.25">
      <c r="A6999" s="290"/>
    </row>
    <row r="7000" spans="1:1" x14ac:dyDescent="0.25">
      <c r="A7000" s="290"/>
    </row>
    <row r="7001" spans="1:1" x14ac:dyDescent="0.25">
      <c r="A7001" s="290"/>
    </row>
    <row r="7002" spans="1:1" x14ac:dyDescent="0.25">
      <c r="A7002" s="290"/>
    </row>
    <row r="7003" spans="1:1" x14ac:dyDescent="0.25">
      <c r="A7003" s="290"/>
    </row>
    <row r="7004" spans="1:1" x14ac:dyDescent="0.25">
      <c r="A7004" s="290"/>
    </row>
    <row r="7005" spans="1:1" x14ac:dyDescent="0.25">
      <c r="A7005" s="290"/>
    </row>
    <row r="7006" spans="1:1" x14ac:dyDescent="0.25">
      <c r="A7006" s="290"/>
    </row>
    <row r="7007" spans="1:1" x14ac:dyDescent="0.25">
      <c r="A7007" s="290"/>
    </row>
    <row r="7008" spans="1:1" x14ac:dyDescent="0.25">
      <c r="A7008" s="290"/>
    </row>
    <row r="7009" spans="1:1" x14ac:dyDescent="0.25">
      <c r="A7009" s="290"/>
    </row>
    <row r="7010" spans="1:1" x14ac:dyDescent="0.25">
      <c r="A7010" s="290"/>
    </row>
    <row r="7011" spans="1:1" x14ac:dyDescent="0.25">
      <c r="A7011" s="290"/>
    </row>
    <row r="7012" spans="1:1" x14ac:dyDescent="0.25">
      <c r="A7012" s="290"/>
    </row>
    <row r="7013" spans="1:1" x14ac:dyDescent="0.25">
      <c r="A7013" s="290"/>
    </row>
    <row r="7014" spans="1:1" x14ac:dyDescent="0.25">
      <c r="A7014" s="290"/>
    </row>
    <row r="7015" spans="1:1" x14ac:dyDescent="0.25">
      <c r="A7015" s="290"/>
    </row>
    <row r="7016" spans="1:1" x14ac:dyDescent="0.25">
      <c r="A7016" s="290"/>
    </row>
    <row r="7017" spans="1:1" x14ac:dyDescent="0.25">
      <c r="A7017" s="290"/>
    </row>
    <row r="7018" spans="1:1" x14ac:dyDescent="0.25">
      <c r="A7018" s="290"/>
    </row>
    <row r="7019" spans="1:1" x14ac:dyDescent="0.25">
      <c r="A7019" s="290"/>
    </row>
    <row r="7020" spans="1:1" x14ac:dyDescent="0.25">
      <c r="A7020" s="290"/>
    </row>
    <row r="7021" spans="1:1" x14ac:dyDescent="0.25">
      <c r="A7021" s="290"/>
    </row>
    <row r="7022" spans="1:1" x14ac:dyDescent="0.25">
      <c r="A7022" s="290"/>
    </row>
    <row r="7023" spans="1:1" x14ac:dyDescent="0.25">
      <c r="A7023" s="290"/>
    </row>
    <row r="7024" spans="1:1" x14ac:dyDescent="0.25">
      <c r="A7024" s="290"/>
    </row>
    <row r="7025" spans="1:1" x14ac:dyDescent="0.25">
      <c r="A7025" s="290"/>
    </row>
    <row r="7026" spans="1:1" x14ac:dyDescent="0.25">
      <c r="A7026" s="290"/>
    </row>
    <row r="7027" spans="1:1" x14ac:dyDescent="0.25">
      <c r="A7027" s="290"/>
    </row>
    <row r="7028" spans="1:1" x14ac:dyDescent="0.25">
      <c r="A7028" s="290"/>
    </row>
    <row r="7029" spans="1:1" x14ac:dyDescent="0.25">
      <c r="A7029" s="290"/>
    </row>
    <row r="7030" spans="1:1" x14ac:dyDescent="0.25">
      <c r="A7030" s="290"/>
    </row>
    <row r="7031" spans="1:1" x14ac:dyDescent="0.25">
      <c r="A7031" s="290"/>
    </row>
    <row r="7032" spans="1:1" x14ac:dyDescent="0.25">
      <c r="A7032" s="290"/>
    </row>
    <row r="7033" spans="1:1" x14ac:dyDescent="0.25">
      <c r="A7033" s="290"/>
    </row>
    <row r="7034" spans="1:1" x14ac:dyDescent="0.25">
      <c r="A7034" s="290"/>
    </row>
    <row r="7035" spans="1:1" x14ac:dyDescent="0.25">
      <c r="A7035" s="290"/>
    </row>
    <row r="7036" spans="1:1" x14ac:dyDescent="0.25">
      <c r="A7036" s="290"/>
    </row>
    <row r="7037" spans="1:1" x14ac:dyDescent="0.25">
      <c r="A7037" s="290"/>
    </row>
    <row r="7038" spans="1:1" x14ac:dyDescent="0.25">
      <c r="A7038" s="290"/>
    </row>
    <row r="7039" spans="1:1" x14ac:dyDescent="0.25">
      <c r="A7039" s="290"/>
    </row>
    <row r="7040" spans="1:1" x14ac:dyDescent="0.25">
      <c r="A7040" s="290"/>
    </row>
    <row r="7041" spans="1:1" x14ac:dyDescent="0.25">
      <c r="A7041" s="290"/>
    </row>
    <row r="7042" spans="1:1" x14ac:dyDescent="0.25">
      <c r="A7042" s="290"/>
    </row>
    <row r="7043" spans="1:1" x14ac:dyDescent="0.25">
      <c r="A7043" s="290"/>
    </row>
    <row r="7044" spans="1:1" x14ac:dyDescent="0.25">
      <c r="A7044" s="290"/>
    </row>
    <row r="7045" spans="1:1" x14ac:dyDescent="0.25">
      <c r="A7045" s="290"/>
    </row>
    <row r="7046" spans="1:1" x14ac:dyDescent="0.25">
      <c r="A7046" s="290"/>
    </row>
    <row r="7047" spans="1:1" x14ac:dyDescent="0.25">
      <c r="A7047" s="290"/>
    </row>
    <row r="7048" spans="1:1" x14ac:dyDescent="0.25">
      <c r="A7048" s="290"/>
    </row>
    <row r="7049" spans="1:1" x14ac:dyDescent="0.25">
      <c r="A7049" s="290"/>
    </row>
    <row r="7050" spans="1:1" x14ac:dyDescent="0.25">
      <c r="A7050" s="290"/>
    </row>
    <row r="7051" spans="1:1" x14ac:dyDescent="0.25">
      <c r="A7051" s="290"/>
    </row>
    <row r="7052" spans="1:1" x14ac:dyDescent="0.25">
      <c r="A7052" s="290"/>
    </row>
    <row r="7053" spans="1:1" x14ac:dyDescent="0.25">
      <c r="A7053" s="290"/>
    </row>
    <row r="7054" spans="1:1" x14ac:dyDescent="0.25">
      <c r="A7054" s="290"/>
    </row>
    <row r="7055" spans="1:1" x14ac:dyDescent="0.25">
      <c r="A7055" s="290"/>
    </row>
    <row r="7056" spans="1:1" x14ac:dyDescent="0.25">
      <c r="A7056" s="290"/>
    </row>
    <row r="7057" spans="1:1" x14ac:dyDescent="0.25">
      <c r="A7057" s="290"/>
    </row>
    <row r="7058" spans="1:1" x14ac:dyDescent="0.25">
      <c r="A7058" s="290"/>
    </row>
    <row r="7059" spans="1:1" x14ac:dyDescent="0.25">
      <c r="A7059" s="290"/>
    </row>
    <row r="7060" spans="1:1" x14ac:dyDescent="0.25">
      <c r="A7060" s="290"/>
    </row>
    <row r="7061" spans="1:1" x14ac:dyDescent="0.25">
      <c r="A7061" s="290"/>
    </row>
    <row r="7062" spans="1:1" x14ac:dyDescent="0.25">
      <c r="A7062" s="290"/>
    </row>
    <row r="7063" spans="1:1" x14ac:dyDescent="0.25">
      <c r="A7063" s="290"/>
    </row>
    <row r="7064" spans="1:1" x14ac:dyDescent="0.25">
      <c r="A7064" s="290"/>
    </row>
    <row r="7065" spans="1:1" x14ac:dyDescent="0.25">
      <c r="A7065" s="290"/>
    </row>
    <row r="7066" spans="1:1" x14ac:dyDescent="0.25">
      <c r="A7066" s="290"/>
    </row>
    <row r="7067" spans="1:1" x14ac:dyDescent="0.25">
      <c r="A7067" s="290"/>
    </row>
    <row r="7068" spans="1:1" x14ac:dyDescent="0.25">
      <c r="A7068" s="290"/>
    </row>
    <row r="7069" spans="1:1" x14ac:dyDescent="0.25">
      <c r="A7069" s="290"/>
    </row>
    <row r="7070" spans="1:1" x14ac:dyDescent="0.25">
      <c r="A7070" s="290"/>
    </row>
    <row r="7071" spans="1:1" x14ac:dyDescent="0.25">
      <c r="A7071" s="290"/>
    </row>
    <row r="7072" spans="1:1" x14ac:dyDescent="0.25">
      <c r="A7072" s="290"/>
    </row>
    <row r="7073" spans="1:1" x14ac:dyDescent="0.25">
      <c r="A7073" s="290"/>
    </row>
    <row r="7074" spans="1:1" x14ac:dyDescent="0.25">
      <c r="A7074" s="290"/>
    </row>
    <row r="7075" spans="1:1" x14ac:dyDescent="0.25">
      <c r="A7075" s="290"/>
    </row>
    <row r="7076" spans="1:1" x14ac:dyDescent="0.25">
      <c r="A7076" s="290"/>
    </row>
    <row r="7077" spans="1:1" x14ac:dyDescent="0.25">
      <c r="A7077" s="290"/>
    </row>
    <row r="7078" spans="1:1" x14ac:dyDescent="0.25">
      <c r="A7078" s="290"/>
    </row>
    <row r="7079" spans="1:1" x14ac:dyDescent="0.25">
      <c r="A7079" s="290"/>
    </row>
    <row r="7080" spans="1:1" x14ac:dyDescent="0.25">
      <c r="A7080" s="290"/>
    </row>
    <row r="7081" spans="1:1" x14ac:dyDescent="0.25">
      <c r="A7081" s="290"/>
    </row>
    <row r="7082" spans="1:1" x14ac:dyDescent="0.25">
      <c r="A7082" s="290"/>
    </row>
    <row r="7083" spans="1:1" x14ac:dyDescent="0.25">
      <c r="A7083" s="290"/>
    </row>
    <row r="7084" spans="1:1" x14ac:dyDescent="0.25">
      <c r="A7084" s="290"/>
    </row>
    <row r="7085" spans="1:1" x14ac:dyDescent="0.25">
      <c r="A7085" s="290"/>
    </row>
    <row r="7086" spans="1:1" x14ac:dyDescent="0.25">
      <c r="A7086" s="290"/>
    </row>
    <row r="7087" spans="1:1" x14ac:dyDescent="0.25">
      <c r="A7087" s="290"/>
    </row>
    <row r="7088" spans="1:1" x14ac:dyDescent="0.25">
      <c r="A7088" s="290"/>
    </row>
    <row r="7089" spans="1:1" x14ac:dyDescent="0.25">
      <c r="A7089" s="290"/>
    </row>
    <row r="7090" spans="1:1" x14ac:dyDescent="0.25">
      <c r="A7090" s="290"/>
    </row>
    <row r="7091" spans="1:1" x14ac:dyDescent="0.25">
      <c r="A7091" s="290"/>
    </row>
    <row r="7092" spans="1:1" x14ac:dyDescent="0.25">
      <c r="A7092" s="290"/>
    </row>
    <row r="7093" spans="1:1" x14ac:dyDescent="0.25">
      <c r="A7093" s="290"/>
    </row>
    <row r="7094" spans="1:1" x14ac:dyDescent="0.25">
      <c r="A7094" s="290"/>
    </row>
    <row r="7095" spans="1:1" x14ac:dyDescent="0.25">
      <c r="A7095" s="290"/>
    </row>
    <row r="7096" spans="1:1" x14ac:dyDescent="0.25">
      <c r="A7096" s="290"/>
    </row>
    <row r="7097" spans="1:1" x14ac:dyDescent="0.25">
      <c r="A7097" s="290"/>
    </row>
    <row r="7098" spans="1:1" x14ac:dyDescent="0.25">
      <c r="A7098" s="290"/>
    </row>
    <row r="7099" spans="1:1" x14ac:dyDescent="0.25">
      <c r="A7099" s="290"/>
    </row>
    <row r="7100" spans="1:1" x14ac:dyDescent="0.25">
      <c r="A7100" s="290"/>
    </row>
    <row r="7101" spans="1:1" x14ac:dyDescent="0.25">
      <c r="A7101" s="290"/>
    </row>
    <row r="7102" spans="1:1" x14ac:dyDescent="0.25">
      <c r="A7102" s="290"/>
    </row>
    <row r="7103" spans="1:1" x14ac:dyDescent="0.25">
      <c r="A7103" s="290"/>
    </row>
    <row r="7104" spans="1:1" x14ac:dyDescent="0.25">
      <c r="A7104" s="290"/>
    </row>
    <row r="7105" spans="1:1" x14ac:dyDescent="0.25">
      <c r="A7105" s="290"/>
    </row>
    <row r="7106" spans="1:1" x14ac:dyDescent="0.25">
      <c r="A7106" s="290"/>
    </row>
    <row r="7107" spans="1:1" x14ac:dyDescent="0.25">
      <c r="A7107" s="290"/>
    </row>
    <row r="7108" spans="1:1" x14ac:dyDescent="0.25">
      <c r="A7108" s="290"/>
    </row>
    <row r="7109" spans="1:1" x14ac:dyDescent="0.25">
      <c r="A7109" s="290"/>
    </row>
    <row r="7110" spans="1:1" x14ac:dyDescent="0.25">
      <c r="A7110" s="290"/>
    </row>
    <row r="7111" spans="1:1" x14ac:dyDescent="0.25">
      <c r="A7111" s="290"/>
    </row>
    <row r="7112" spans="1:1" x14ac:dyDescent="0.25">
      <c r="A7112" s="290"/>
    </row>
    <row r="7113" spans="1:1" x14ac:dyDescent="0.25">
      <c r="A7113" s="290"/>
    </row>
    <row r="7114" spans="1:1" x14ac:dyDescent="0.25">
      <c r="A7114" s="290"/>
    </row>
    <row r="7115" spans="1:1" x14ac:dyDescent="0.25">
      <c r="A7115" s="290"/>
    </row>
    <row r="7116" spans="1:1" x14ac:dyDescent="0.25">
      <c r="A7116" s="290"/>
    </row>
    <row r="7117" spans="1:1" x14ac:dyDescent="0.25">
      <c r="A7117" s="290"/>
    </row>
    <row r="7118" spans="1:1" x14ac:dyDescent="0.25">
      <c r="A7118" s="290"/>
    </row>
    <row r="7119" spans="1:1" x14ac:dyDescent="0.25">
      <c r="A7119" s="290"/>
    </row>
    <row r="7120" spans="1:1" x14ac:dyDescent="0.25">
      <c r="A7120" s="290"/>
    </row>
    <row r="7121" spans="1:1" x14ac:dyDescent="0.25">
      <c r="A7121" s="290"/>
    </row>
    <row r="7122" spans="1:1" x14ac:dyDescent="0.25">
      <c r="A7122" s="290"/>
    </row>
    <row r="7123" spans="1:1" x14ac:dyDescent="0.25">
      <c r="A7123" s="290"/>
    </row>
    <row r="7124" spans="1:1" x14ac:dyDescent="0.25">
      <c r="A7124" s="290"/>
    </row>
    <row r="7125" spans="1:1" x14ac:dyDescent="0.25">
      <c r="A7125" s="290"/>
    </row>
    <row r="7126" spans="1:1" x14ac:dyDescent="0.25">
      <c r="A7126" s="290"/>
    </row>
    <row r="7127" spans="1:1" x14ac:dyDescent="0.25">
      <c r="A7127" s="290"/>
    </row>
    <row r="7128" spans="1:1" x14ac:dyDescent="0.25">
      <c r="A7128" s="290"/>
    </row>
    <row r="7129" spans="1:1" x14ac:dyDescent="0.25">
      <c r="A7129" s="290"/>
    </row>
    <row r="7130" spans="1:1" x14ac:dyDescent="0.25">
      <c r="A7130" s="290"/>
    </row>
    <row r="7131" spans="1:1" x14ac:dyDescent="0.25">
      <c r="A7131" s="290"/>
    </row>
    <row r="7132" spans="1:1" x14ac:dyDescent="0.25">
      <c r="A7132" s="290"/>
    </row>
    <row r="7133" spans="1:1" x14ac:dyDescent="0.25">
      <c r="A7133" s="290"/>
    </row>
    <row r="7134" spans="1:1" x14ac:dyDescent="0.25">
      <c r="A7134" s="290"/>
    </row>
    <row r="7135" spans="1:1" x14ac:dyDescent="0.25">
      <c r="A7135" s="290"/>
    </row>
    <row r="7136" spans="1:1" x14ac:dyDescent="0.25">
      <c r="A7136" s="290"/>
    </row>
    <row r="7137" spans="1:1" x14ac:dyDescent="0.25">
      <c r="A7137" s="290"/>
    </row>
    <row r="7138" spans="1:1" x14ac:dyDescent="0.25">
      <c r="A7138" s="290"/>
    </row>
    <row r="7139" spans="1:1" x14ac:dyDescent="0.25">
      <c r="A7139" s="290"/>
    </row>
    <row r="7140" spans="1:1" x14ac:dyDescent="0.25">
      <c r="A7140" s="290"/>
    </row>
    <row r="7141" spans="1:1" x14ac:dyDescent="0.25">
      <c r="A7141" s="290"/>
    </row>
    <row r="7142" spans="1:1" x14ac:dyDescent="0.25">
      <c r="A7142" s="290"/>
    </row>
    <row r="7143" spans="1:1" x14ac:dyDescent="0.25">
      <c r="A7143" s="290"/>
    </row>
    <row r="7144" spans="1:1" x14ac:dyDescent="0.25">
      <c r="A7144" s="290"/>
    </row>
    <row r="7145" spans="1:1" x14ac:dyDescent="0.25">
      <c r="A7145" s="290"/>
    </row>
    <row r="7146" spans="1:1" x14ac:dyDescent="0.25">
      <c r="A7146" s="290"/>
    </row>
    <row r="7147" spans="1:1" x14ac:dyDescent="0.25">
      <c r="A7147" s="290"/>
    </row>
    <row r="7148" spans="1:1" x14ac:dyDescent="0.25">
      <c r="A7148" s="290"/>
    </row>
    <row r="7149" spans="1:1" x14ac:dyDescent="0.25">
      <c r="A7149" s="290"/>
    </row>
    <row r="7150" spans="1:1" x14ac:dyDescent="0.25">
      <c r="A7150" s="290"/>
    </row>
    <row r="7151" spans="1:1" x14ac:dyDescent="0.25">
      <c r="A7151" s="290"/>
    </row>
    <row r="7152" spans="1:1" x14ac:dyDescent="0.25">
      <c r="A7152" s="290"/>
    </row>
    <row r="7153" spans="1:1" x14ac:dyDescent="0.25">
      <c r="A7153" s="290"/>
    </row>
    <row r="7154" spans="1:1" x14ac:dyDescent="0.25">
      <c r="A7154" s="290"/>
    </row>
    <row r="7155" spans="1:1" x14ac:dyDescent="0.25">
      <c r="A7155" s="290"/>
    </row>
    <row r="7156" spans="1:1" x14ac:dyDescent="0.25">
      <c r="A7156" s="290"/>
    </row>
    <row r="7157" spans="1:1" x14ac:dyDescent="0.25">
      <c r="A7157" s="290"/>
    </row>
    <row r="7158" spans="1:1" x14ac:dyDescent="0.25">
      <c r="A7158" s="290"/>
    </row>
    <row r="7159" spans="1:1" x14ac:dyDescent="0.25">
      <c r="A7159" s="290"/>
    </row>
    <row r="7160" spans="1:1" x14ac:dyDescent="0.25">
      <c r="A7160" s="290"/>
    </row>
    <row r="7161" spans="1:1" x14ac:dyDescent="0.25">
      <c r="A7161" s="290"/>
    </row>
    <row r="7162" spans="1:1" x14ac:dyDescent="0.25">
      <c r="A7162" s="290"/>
    </row>
    <row r="7163" spans="1:1" x14ac:dyDescent="0.25">
      <c r="A7163" s="290"/>
    </row>
    <row r="7164" spans="1:1" x14ac:dyDescent="0.25">
      <c r="A7164" s="290"/>
    </row>
    <row r="7165" spans="1:1" x14ac:dyDescent="0.25">
      <c r="A7165" s="290"/>
    </row>
    <row r="7166" spans="1:1" x14ac:dyDescent="0.25">
      <c r="A7166" s="290"/>
    </row>
    <row r="7167" spans="1:1" x14ac:dyDescent="0.25">
      <c r="A7167" s="290"/>
    </row>
    <row r="7168" spans="1:1" x14ac:dyDescent="0.25">
      <c r="A7168" s="290"/>
    </row>
    <row r="7169" spans="1:1" x14ac:dyDescent="0.25">
      <c r="A7169" s="290"/>
    </row>
    <row r="7170" spans="1:1" x14ac:dyDescent="0.25">
      <c r="A7170" s="290"/>
    </row>
    <row r="7171" spans="1:1" x14ac:dyDescent="0.25">
      <c r="A7171" s="290"/>
    </row>
    <row r="7172" spans="1:1" x14ac:dyDescent="0.25">
      <c r="A7172" s="290"/>
    </row>
    <row r="7173" spans="1:1" x14ac:dyDescent="0.25">
      <c r="A7173" s="290"/>
    </row>
    <row r="7174" spans="1:1" x14ac:dyDescent="0.25">
      <c r="A7174" s="290"/>
    </row>
    <row r="7175" spans="1:1" x14ac:dyDescent="0.25">
      <c r="A7175" s="290"/>
    </row>
    <row r="7176" spans="1:1" x14ac:dyDescent="0.25">
      <c r="A7176" s="290"/>
    </row>
    <row r="7177" spans="1:1" x14ac:dyDescent="0.25">
      <c r="A7177" s="290"/>
    </row>
    <row r="7178" spans="1:1" x14ac:dyDescent="0.25">
      <c r="A7178" s="290"/>
    </row>
    <row r="7179" spans="1:1" x14ac:dyDescent="0.25">
      <c r="A7179" s="290"/>
    </row>
    <row r="7180" spans="1:1" x14ac:dyDescent="0.25">
      <c r="A7180" s="290"/>
    </row>
    <row r="7181" spans="1:1" x14ac:dyDescent="0.25">
      <c r="A7181" s="290"/>
    </row>
    <row r="7182" spans="1:1" x14ac:dyDescent="0.25">
      <c r="A7182" s="290"/>
    </row>
    <row r="7183" spans="1:1" x14ac:dyDescent="0.25">
      <c r="A7183" s="290"/>
    </row>
    <row r="7184" spans="1:1" x14ac:dyDescent="0.25">
      <c r="A7184" s="290"/>
    </row>
    <row r="7185" spans="1:1" x14ac:dyDescent="0.25">
      <c r="A7185" s="290"/>
    </row>
    <row r="7186" spans="1:1" x14ac:dyDescent="0.25">
      <c r="A7186" s="290"/>
    </row>
    <row r="7187" spans="1:1" x14ac:dyDescent="0.25">
      <c r="A7187" s="290"/>
    </row>
    <row r="7188" spans="1:1" x14ac:dyDescent="0.25">
      <c r="A7188" s="290"/>
    </row>
    <row r="7189" spans="1:1" x14ac:dyDescent="0.25">
      <c r="A7189" s="290"/>
    </row>
    <row r="7190" spans="1:1" x14ac:dyDescent="0.25">
      <c r="A7190" s="290"/>
    </row>
    <row r="7191" spans="1:1" x14ac:dyDescent="0.25">
      <c r="A7191" s="290"/>
    </row>
    <row r="7192" spans="1:1" x14ac:dyDescent="0.25">
      <c r="A7192" s="290"/>
    </row>
    <row r="7193" spans="1:1" x14ac:dyDescent="0.25">
      <c r="A7193" s="290"/>
    </row>
    <row r="7194" spans="1:1" x14ac:dyDescent="0.25">
      <c r="A7194" s="290"/>
    </row>
    <row r="7195" spans="1:1" x14ac:dyDescent="0.25">
      <c r="A7195" s="290"/>
    </row>
    <row r="7196" spans="1:1" x14ac:dyDescent="0.25">
      <c r="A7196" s="290"/>
    </row>
    <row r="7197" spans="1:1" x14ac:dyDescent="0.25">
      <c r="A7197" s="290"/>
    </row>
    <row r="7198" spans="1:1" x14ac:dyDescent="0.25">
      <c r="A7198" s="290"/>
    </row>
    <row r="7199" spans="1:1" x14ac:dyDescent="0.25">
      <c r="A7199" s="290"/>
    </row>
    <row r="7200" spans="1:1" x14ac:dyDescent="0.25">
      <c r="A7200" s="290"/>
    </row>
    <row r="7201" spans="1:1" x14ac:dyDescent="0.25">
      <c r="A7201" s="290"/>
    </row>
    <row r="7202" spans="1:1" x14ac:dyDescent="0.25">
      <c r="A7202" s="290"/>
    </row>
    <row r="7203" spans="1:1" x14ac:dyDescent="0.25">
      <c r="A7203" s="290"/>
    </row>
    <row r="7204" spans="1:1" x14ac:dyDescent="0.25">
      <c r="A7204" s="290"/>
    </row>
    <row r="7205" spans="1:1" x14ac:dyDescent="0.25">
      <c r="A7205" s="290"/>
    </row>
    <row r="7206" spans="1:1" x14ac:dyDescent="0.25">
      <c r="A7206" s="290"/>
    </row>
    <row r="7207" spans="1:1" x14ac:dyDescent="0.25">
      <c r="A7207" s="290"/>
    </row>
    <row r="7208" spans="1:1" x14ac:dyDescent="0.25">
      <c r="A7208" s="290"/>
    </row>
    <row r="7209" spans="1:1" x14ac:dyDescent="0.25">
      <c r="A7209" s="290"/>
    </row>
    <row r="7210" spans="1:1" x14ac:dyDescent="0.25">
      <c r="A7210" s="290"/>
    </row>
    <row r="7211" spans="1:1" x14ac:dyDescent="0.25">
      <c r="A7211" s="290"/>
    </row>
    <row r="7212" spans="1:1" x14ac:dyDescent="0.25">
      <c r="A7212" s="290"/>
    </row>
    <row r="7213" spans="1:1" x14ac:dyDescent="0.25">
      <c r="A7213" s="290"/>
    </row>
    <row r="7214" spans="1:1" x14ac:dyDescent="0.25">
      <c r="A7214" s="290"/>
    </row>
    <row r="7215" spans="1:1" x14ac:dyDescent="0.25">
      <c r="A7215" s="290"/>
    </row>
    <row r="7216" spans="1:1" x14ac:dyDescent="0.25">
      <c r="A7216" s="290"/>
    </row>
    <row r="7217" spans="1:1" x14ac:dyDescent="0.25">
      <c r="A7217" s="290"/>
    </row>
    <row r="7218" spans="1:1" x14ac:dyDescent="0.25">
      <c r="A7218" s="290"/>
    </row>
    <row r="7219" spans="1:1" x14ac:dyDescent="0.25">
      <c r="A7219" s="290"/>
    </row>
    <row r="7220" spans="1:1" x14ac:dyDescent="0.25">
      <c r="A7220" s="290"/>
    </row>
    <row r="7221" spans="1:1" x14ac:dyDescent="0.25">
      <c r="A7221" s="290"/>
    </row>
    <row r="7222" spans="1:1" x14ac:dyDescent="0.25">
      <c r="A7222" s="290"/>
    </row>
    <row r="7223" spans="1:1" x14ac:dyDescent="0.25">
      <c r="A7223" s="290"/>
    </row>
    <row r="7224" spans="1:1" x14ac:dyDescent="0.25">
      <c r="A7224" s="290"/>
    </row>
    <row r="7225" spans="1:1" x14ac:dyDescent="0.25">
      <c r="A7225" s="290"/>
    </row>
    <row r="7226" spans="1:1" x14ac:dyDescent="0.25">
      <c r="A7226" s="290"/>
    </row>
    <row r="7227" spans="1:1" x14ac:dyDescent="0.25">
      <c r="A7227" s="290"/>
    </row>
    <row r="7228" spans="1:1" x14ac:dyDescent="0.25">
      <c r="A7228" s="290"/>
    </row>
    <row r="7229" spans="1:1" x14ac:dyDescent="0.25">
      <c r="A7229" s="290"/>
    </row>
    <row r="7230" spans="1:1" x14ac:dyDescent="0.25">
      <c r="A7230" s="290"/>
    </row>
    <row r="7231" spans="1:1" x14ac:dyDescent="0.25">
      <c r="A7231" s="290"/>
    </row>
    <row r="7232" spans="1:1" x14ac:dyDescent="0.25">
      <c r="A7232" s="290"/>
    </row>
    <row r="7233" spans="1:1" x14ac:dyDescent="0.25">
      <c r="A7233" s="290"/>
    </row>
    <row r="7234" spans="1:1" x14ac:dyDescent="0.25">
      <c r="A7234" s="290"/>
    </row>
    <row r="7235" spans="1:1" x14ac:dyDescent="0.25">
      <c r="A7235" s="290"/>
    </row>
    <row r="7236" spans="1:1" x14ac:dyDescent="0.25">
      <c r="A7236" s="290"/>
    </row>
    <row r="7237" spans="1:1" x14ac:dyDescent="0.25">
      <c r="A7237" s="290"/>
    </row>
    <row r="7238" spans="1:1" x14ac:dyDescent="0.25">
      <c r="A7238" s="290"/>
    </row>
    <row r="7239" spans="1:1" x14ac:dyDescent="0.25">
      <c r="A7239" s="290"/>
    </row>
    <row r="7240" spans="1:1" x14ac:dyDescent="0.25">
      <c r="A7240" s="290"/>
    </row>
    <row r="7241" spans="1:1" x14ac:dyDescent="0.25">
      <c r="A7241" s="290"/>
    </row>
    <row r="7242" spans="1:1" x14ac:dyDescent="0.25">
      <c r="A7242" s="290"/>
    </row>
    <row r="7243" spans="1:1" x14ac:dyDescent="0.25">
      <c r="A7243" s="290"/>
    </row>
    <row r="7244" spans="1:1" x14ac:dyDescent="0.25">
      <c r="A7244" s="290"/>
    </row>
    <row r="7245" spans="1:1" x14ac:dyDescent="0.25">
      <c r="A7245" s="290"/>
    </row>
    <row r="7246" spans="1:1" x14ac:dyDescent="0.25">
      <c r="A7246" s="290"/>
    </row>
    <row r="7247" spans="1:1" x14ac:dyDescent="0.25">
      <c r="A7247" s="290"/>
    </row>
    <row r="7248" spans="1:1" x14ac:dyDescent="0.25">
      <c r="A7248" s="290"/>
    </row>
    <row r="7249" spans="1:1" x14ac:dyDescent="0.25">
      <c r="A7249" s="290"/>
    </row>
    <row r="7250" spans="1:1" x14ac:dyDescent="0.25">
      <c r="A7250" s="290"/>
    </row>
    <row r="7251" spans="1:1" x14ac:dyDescent="0.25">
      <c r="A7251" s="290"/>
    </row>
    <row r="7252" spans="1:1" x14ac:dyDescent="0.25">
      <c r="A7252" s="290"/>
    </row>
    <row r="7253" spans="1:1" x14ac:dyDescent="0.25">
      <c r="A7253" s="290"/>
    </row>
    <row r="7254" spans="1:1" x14ac:dyDescent="0.25">
      <c r="A7254" s="290"/>
    </row>
    <row r="7255" spans="1:1" x14ac:dyDescent="0.25">
      <c r="A7255" s="290"/>
    </row>
    <row r="7256" spans="1:1" x14ac:dyDescent="0.25">
      <c r="A7256" s="290"/>
    </row>
    <row r="7257" spans="1:1" x14ac:dyDescent="0.25">
      <c r="A7257" s="290"/>
    </row>
    <row r="7258" spans="1:1" x14ac:dyDescent="0.25">
      <c r="A7258" s="290"/>
    </row>
    <row r="7259" spans="1:1" x14ac:dyDescent="0.25">
      <c r="A7259" s="290"/>
    </row>
    <row r="7260" spans="1:1" x14ac:dyDescent="0.25">
      <c r="A7260" s="290"/>
    </row>
    <row r="7261" spans="1:1" x14ac:dyDescent="0.25">
      <c r="A7261" s="290"/>
    </row>
    <row r="7262" spans="1:1" x14ac:dyDescent="0.25">
      <c r="A7262" s="290"/>
    </row>
    <row r="7263" spans="1:1" x14ac:dyDescent="0.25">
      <c r="A7263" s="290"/>
    </row>
    <row r="7264" spans="1:1" x14ac:dyDescent="0.25">
      <c r="A7264" s="290"/>
    </row>
    <row r="7265" spans="1:1" x14ac:dyDescent="0.25">
      <c r="A7265" s="290"/>
    </row>
    <row r="7266" spans="1:1" x14ac:dyDescent="0.25">
      <c r="A7266" s="290"/>
    </row>
    <row r="7267" spans="1:1" x14ac:dyDescent="0.25">
      <c r="A7267" s="290"/>
    </row>
    <row r="7268" spans="1:1" x14ac:dyDescent="0.25">
      <c r="A7268" s="290"/>
    </row>
    <row r="7269" spans="1:1" x14ac:dyDescent="0.25">
      <c r="A7269" s="290"/>
    </row>
    <row r="7270" spans="1:1" x14ac:dyDescent="0.25">
      <c r="A7270" s="290"/>
    </row>
    <row r="7271" spans="1:1" x14ac:dyDescent="0.25">
      <c r="A7271" s="290"/>
    </row>
    <row r="7272" spans="1:1" x14ac:dyDescent="0.25">
      <c r="A7272" s="290"/>
    </row>
    <row r="7273" spans="1:1" x14ac:dyDescent="0.25">
      <c r="A7273" s="290"/>
    </row>
    <row r="7274" spans="1:1" x14ac:dyDescent="0.25">
      <c r="A7274" s="290"/>
    </row>
    <row r="7275" spans="1:1" x14ac:dyDescent="0.25">
      <c r="A7275" s="290"/>
    </row>
    <row r="7276" spans="1:1" x14ac:dyDescent="0.25">
      <c r="A7276" s="290"/>
    </row>
    <row r="7277" spans="1:1" x14ac:dyDescent="0.25">
      <c r="A7277" s="290"/>
    </row>
    <row r="7278" spans="1:1" x14ac:dyDescent="0.25">
      <c r="A7278" s="290"/>
    </row>
    <row r="7279" spans="1:1" x14ac:dyDescent="0.25">
      <c r="A7279" s="290"/>
    </row>
    <row r="7280" spans="1:1" x14ac:dyDescent="0.25">
      <c r="A7280" s="290"/>
    </row>
    <row r="7281" spans="1:1" x14ac:dyDescent="0.25">
      <c r="A7281" s="290"/>
    </row>
    <row r="7282" spans="1:1" x14ac:dyDescent="0.25">
      <c r="A7282" s="290"/>
    </row>
    <row r="7283" spans="1:1" x14ac:dyDescent="0.25">
      <c r="A7283" s="290"/>
    </row>
    <row r="7284" spans="1:1" x14ac:dyDescent="0.25">
      <c r="A7284" s="290"/>
    </row>
    <row r="7285" spans="1:1" x14ac:dyDescent="0.25">
      <c r="A7285" s="290"/>
    </row>
    <row r="7286" spans="1:1" x14ac:dyDescent="0.25">
      <c r="A7286" s="290"/>
    </row>
    <row r="7287" spans="1:1" x14ac:dyDescent="0.25">
      <c r="A7287" s="290"/>
    </row>
    <row r="7288" spans="1:1" x14ac:dyDescent="0.25">
      <c r="A7288" s="290"/>
    </row>
    <row r="7289" spans="1:1" x14ac:dyDescent="0.25">
      <c r="A7289" s="290"/>
    </row>
    <row r="7290" spans="1:1" x14ac:dyDescent="0.25">
      <c r="A7290" s="290"/>
    </row>
    <row r="7291" spans="1:1" x14ac:dyDescent="0.25">
      <c r="A7291" s="290"/>
    </row>
    <row r="7292" spans="1:1" x14ac:dyDescent="0.25">
      <c r="A7292" s="290"/>
    </row>
    <row r="7293" spans="1:1" x14ac:dyDescent="0.25">
      <c r="A7293" s="290"/>
    </row>
    <row r="7294" spans="1:1" x14ac:dyDescent="0.25">
      <c r="A7294" s="290"/>
    </row>
    <row r="7295" spans="1:1" x14ac:dyDescent="0.25">
      <c r="A7295" s="290"/>
    </row>
    <row r="7296" spans="1:1" x14ac:dyDescent="0.25">
      <c r="A7296" s="290"/>
    </row>
    <row r="7297" spans="1:1" x14ac:dyDescent="0.25">
      <c r="A7297" s="290"/>
    </row>
    <row r="7298" spans="1:1" x14ac:dyDescent="0.25">
      <c r="A7298" s="290"/>
    </row>
    <row r="7299" spans="1:1" x14ac:dyDescent="0.25">
      <c r="A7299" s="290"/>
    </row>
    <row r="7300" spans="1:1" x14ac:dyDescent="0.25">
      <c r="A7300" s="290"/>
    </row>
    <row r="7301" spans="1:1" x14ac:dyDescent="0.25">
      <c r="A7301" s="290"/>
    </row>
    <row r="7302" spans="1:1" x14ac:dyDescent="0.25">
      <c r="A7302" s="290"/>
    </row>
    <row r="7303" spans="1:1" x14ac:dyDescent="0.25">
      <c r="A7303" s="290"/>
    </row>
    <row r="7304" spans="1:1" x14ac:dyDescent="0.25">
      <c r="A7304" s="290"/>
    </row>
    <row r="7305" spans="1:1" x14ac:dyDescent="0.25">
      <c r="A7305" s="290"/>
    </row>
    <row r="7306" spans="1:1" x14ac:dyDescent="0.25">
      <c r="A7306" s="290"/>
    </row>
    <row r="7307" spans="1:1" x14ac:dyDescent="0.25">
      <c r="A7307" s="290"/>
    </row>
    <row r="7308" spans="1:1" x14ac:dyDescent="0.25">
      <c r="A7308" s="290"/>
    </row>
    <row r="7309" spans="1:1" x14ac:dyDescent="0.25">
      <c r="A7309" s="290"/>
    </row>
    <row r="7310" spans="1:1" x14ac:dyDescent="0.25">
      <c r="A7310" s="290"/>
    </row>
    <row r="7311" spans="1:1" x14ac:dyDescent="0.25">
      <c r="A7311" s="290"/>
    </row>
    <row r="7312" spans="1:1" x14ac:dyDescent="0.25">
      <c r="A7312" s="290"/>
    </row>
    <row r="7313" spans="1:1" x14ac:dyDescent="0.25">
      <c r="A7313" s="290"/>
    </row>
    <row r="7314" spans="1:1" x14ac:dyDescent="0.25">
      <c r="A7314" s="290"/>
    </row>
    <row r="7315" spans="1:1" x14ac:dyDescent="0.25">
      <c r="A7315" s="290"/>
    </row>
    <row r="7316" spans="1:1" x14ac:dyDescent="0.25">
      <c r="A7316" s="290"/>
    </row>
    <row r="7317" spans="1:1" x14ac:dyDescent="0.25">
      <c r="A7317" s="290"/>
    </row>
    <row r="7318" spans="1:1" x14ac:dyDescent="0.25">
      <c r="A7318" s="290"/>
    </row>
    <row r="7319" spans="1:1" x14ac:dyDescent="0.25">
      <c r="A7319" s="290"/>
    </row>
    <row r="7320" spans="1:1" x14ac:dyDescent="0.25">
      <c r="A7320" s="290"/>
    </row>
    <row r="7321" spans="1:1" x14ac:dyDescent="0.25">
      <c r="A7321" s="290"/>
    </row>
    <row r="7322" spans="1:1" x14ac:dyDescent="0.25">
      <c r="A7322" s="290"/>
    </row>
    <row r="7323" spans="1:1" x14ac:dyDescent="0.25">
      <c r="A7323" s="290"/>
    </row>
    <row r="7324" spans="1:1" x14ac:dyDescent="0.25">
      <c r="A7324" s="290"/>
    </row>
    <row r="7325" spans="1:1" x14ac:dyDescent="0.25">
      <c r="A7325" s="290"/>
    </row>
    <row r="7326" spans="1:1" x14ac:dyDescent="0.25">
      <c r="A7326" s="290"/>
    </row>
    <row r="7327" spans="1:1" x14ac:dyDescent="0.25">
      <c r="A7327" s="290"/>
    </row>
    <row r="7328" spans="1:1" x14ac:dyDescent="0.25">
      <c r="A7328" s="290"/>
    </row>
    <row r="7329" spans="1:1" x14ac:dyDescent="0.25">
      <c r="A7329" s="290"/>
    </row>
    <row r="7330" spans="1:1" x14ac:dyDescent="0.25">
      <c r="A7330" s="290"/>
    </row>
    <row r="7331" spans="1:1" x14ac:dyDescent="0.25">
      <c r="A7331" s="290"/>
    </row>
    <row r="7332" spans="1:1" x14ac:dyDescent="0.25">
      <c r="A7332" s="290"/>
    </row>
    <row r="7333" spans="1:1" x14ac:dyDescent="0.25">
      <c r="A7333" s="290"/>
    </row>
    <row r="7334" spans="1:1" x14ac:dyDescent="0.25">
      <c r="A7334" s="290"/>
    </row>
    <row r="7335" spans="1:1" x14ac:dyDescent="0.25">
      <c r="A7335" s="290"/>
    </row>
    <row r="7336" spans="1:1" x14ac:dyDescent="0.25">
      <c r="A7336" s="290"/>
    </row>
    <row r="7337" spans="1:1" x14ac:dyDescent="0.25">
      <c r="A7337" s="290"/>
    </row>
    <row r="7338" spans="1:1" x14ac:dyDescent="0.25">
      <c r="A7338" s="290"/>
    </row>
    <row r="7339" spans="1:1" x14ac:dyDescent="0.25">
      <c r="A7339" s="290"/>
    </row>
    <row r="7340" spans="1:1" x14ac:dyDescent="0.25">
      <c r="A7340" s="290"/>
    </row>
    <row r="7341" spans="1:1" x14ac:dyDescent="0.25">
      <c r="A7341" s="290"/>
    </row>
    <row r="7342" spans="1:1" x14ac:dyDescent="0.25">
      <c r="A7342" s="290"/>
    </row>
    <row r="7343" spans="1:1" x14ac:dyDescent="0.25">
      <c r="A7343" s="290"/>
    </row>
    <row r="7344" spans="1:1" x14ac:dyDescent="0.25">
      <c r="A7344" s="290"/>
    </row>
    <row r="7345" spans="1:1" x14ac:dyDescent="0.25">
      <c r="A7345" s="290"/>
    </row>
    <row r="7346" spans="1:1" x14ac:dyDescent="0.25">
      <c r="A7346" s="290"/>
    </row>
    <row r="7347" spans="1:1" x14ac:dyDescent="0.25">
      <c r="A7347" s="290"/>
    </row>
    <row r="7348" spans="1:1" x14ac:dyDescent="0.25">
      <c r="A7348" s="290"/>
    </row>
    <row r="7349" spans="1:1" x14ac:dyDescent="0.25">
      <c r="A7349" s="290"/>
    </row>
    <row r="7350" spans="1:1" x14ac:dyDescent="0.25">
      <c r="A7350" s="290"/>
    </row>
    <row r="7351" spans="1:1" x14ac:dyDescent="0.25">
      <c r="A7351" s="290"/>
    </row>
    <row r="7352" spans="1:1" x14ac:dyDescent="0.25">
      <c r="A7352" s="290"/>
    </row>
    <row r="7353" spans="1:1" x14ac:dyDescent="0.25">
      <c r="A7353" s="290"/>
    </row>
    <row r="7354" spans="1:1" x14ac:dyDescent="0.25">
      <c r="A7354" s="290"/>
    </row>
    <row r="7355" spans="1:1" x14ac:dyDescent="0.25">
      <c r="A7355" s="290"/>
    </row>
    <row r="7356" spans="1:1" x14ac:dyDescent="0.25">
      <c r="A7356" s="290"/>
    </row>
    <row r="7357" spans="1:1" x14ac:dyDescent="0.25">
      <c r="A7357" s="290"/>
    </row>
    <row r="7358" spans="1:1" x14ac:dyDescent="0.25">
      <c r="A7358" s="290"/>
    </row>
    <row r="7359" spans="1:1" x14ac:dyDescent="0.25">
      <c r="A7359" s="290"/>
    </row>
    <row r="7360" spans="1:1" x14ac:dyDescent="0.25">
      <c r="A7360" s="290"/>
    </row>
    <row r="7361" spans="1:1" x14ac:dyDescent="0.25">
      <c r="A7361" s="290"/>
    </row>
    <row r="7362" spans="1:1" x14ac:dyDescent="0.25">
      <c r="A7362" s="290"/>
    </row>
    <row r="7363" spans="1:1" x14ac:dyDescent="0.25">
      <c r="A7363" s="290"/>
    </row>
    <row r="7364" spans="1:1" x14ac:dyDescent="0.25">
      <c r="A7364" s="290"/>
    </row>
    <row r="7365" spans="1:1" x14ac:dyDescent="0.25">
      <c r="A7365" s="290"/>
    </row>
    <row r="7366" spans="1:1" x14ac:dyDescent="0.25">
      <c r="A7366" s="290"/>
    </row>
    <row r="7367" spans="1:1" x14ac:dyDescent="0.25">
      <c r="A7367" s="290"/>
    </row>
    <row r="7368" spans="1:1" x14ac:dyDescent="0.25">
      <c r="A7368" s="290"/>
    </row>
    <row r="7369" spans="1:1" x14ac:dyDescent="0.25">
      <c r="A7369" s="290"/>
    </row>
    <row r="7370" spans="1:1" x14ac:dyDescent="0.25">
      <c r="A7370" s="290"/>
    </row>
    <row r="7371" spans="1:1" x14ac:dyDescent="0.25">
      <c r="A7371" s="290"/>
    </row>
    <row r="7372" spans="1:1" x14ac:dyDescent="0.25">
      <c r="A7372" s="290"/>
    </row>
    <row r="7373" spans="1:1" x14ac:dyDescent="0.25">
      <c r="A7373" s="290"/>
    </row>
    <row r="7374" spans="1:1" x14ac:dyDescent="0.25">
      <c r="A7374" s="290"/>
    </row>
    <row r="7375" spans="1:1" x14ac:dyDescent="0.25">
      <c r="A7375" s="290"/>
    </row>
    <row r="7376" spans="1:1" x14ac:dyDescent="0.25">
      <c r="A7376" s="290"/>
    </row>
    <row r="7377" spans="1:1" x14ac:dyDescent="0.25">
      <c r="A7377" s="290"/>
    </row>
    <row r="7378" spans="1:1" x14ac:dyDescent="0.25">
      <c r="A7378" s="290"/>
    </row>
    <row r="7379" spans="1:1" x14ac:dyDescent="0.25">
      <c r="A7379" s="290"/>
    </row>
    <row r="7380" spans="1:1" x14ac:dyDescent="0.25">
      <c r="A7380" s="290"/>
    </row>
    <row r="7381" spans="1:1" x14ac:dyDescent="0.25">
      <c r="A7381" s="290"/>
    </row>
    <row r="7382" spans="1:1" x14ac:dyDescent="0.25">
      <c r="A7382" s="290"/>
    </row>
    <row r="7383" spans="1:1" x14ac:dyDescent="0.25">
      <c r="A7383" s="290"/>
    </row>
    <row r="7384" spans="1:1" x14ac:dyDescent="0.25">
      <c r="A7384" s="290"/>
    </row>
    <row r="7385" spans="1:1" x14ac:dyDescent="0.25">
      <c r="A7385" s="290"/>
    </row>
    <row r="7386" spans="1:1" x14ac:dyDescent="0.25">
      <c r="A7386" s="290"/>
    </row>
    <row r="7387" spans="1:1" x14ac:dyDescent="0.25">
      <c r="A7387" s="290"/>
    </row>
    <row r="7388" spans="1:1" x14ac:dyDescent="0.25">
      <c r="A7388" s="290"/>
    </row>
    <row r="7389" spans="1:1" x14ac:dyDescent="0.25">
      <c r="A7389" s="290"/>
    </row>
    <row r="7390" spans="1:1" x14ac:dyDescent="0.25">
      <c r="A7390" s="290"/>
    </row>
    <row r="7391" spans="1:1" x14ac:dyDescent="0.25">
      <c r="A7391" s="290"/>
    </row>
    <row r="7392" spans="1:1" x14ac:dyDescent="0.25">
      <c r="A7392" s="290"/>
    </row>
    <row r="7393" spans="1:1" x14ac:dyDescent="0.25">
      <c r="A7393" s="290"/>
    </row>
    <row r="7394" spans="1:1" x14ac:dyDescent="0.25">
      <c r="A7394" s="290"/>
    </row>
    <row r="7395" spans="1:1" x14ac:dyDescent="0.25">
      <c r="A7395" s="290"/>
    </row>
    <row r="7396" spans="1:1" x14ac:dyDescent="0.25">
      <c r="A7396" s="290"/>
    </row>
    <row r="7397" spans="1:1" x14ac:dyDescent="0.25">
      <c r="A7397" s="290"/>
    </row>
    <row r="7398" spans="1:1" x14ac:dyDescent="0.25">
      <c r="A7398" s="290"/>
    </row>
    <row r="7399" spans="1:1" x14ac:dyDescent="0.25">
      <c r="A7399" s="290"/>
    </row>
    <row r="7400" spans="1:1" x14ac:dyDescent="0.25">
      <c r="A7400" s="290"/>
    </row>
    <row r="7401" spans="1:1" x14ac:dyDescent="0.25">
      <c r="A7401" s="290"/>
    </row>
    <row r="7402" spans="1:1" x14ac:dyDescent="0.25">
      <c r="A7402" s="290"/>
    </row>
    <row r="7403" spans="1:1" x14ac:dyDescent="0.25">
      <c r="A7403" s="290"/>
    </row>
    <row r="7404" spans="1:1" x14ac:dyDescent="0.25">
      <c r="A7404" s="290"/>
    </row>
    <row r="7405" spans="1:1" x14ac:dyDescent="0.25">
      <c r="A7405" s="290"/>
    </row>
    <row r="7406" spans="1:1" x14ac:dyDescent="0.25">
      <c r="A7406" s="290"/>
    </row>
    <row r="7407" spans="1:1" x14ac:dyDescent="0.25">
      <c r="A7407" s="290"/>
    </row>
    <row r="7408" spans="1:1" x14ac:dyDescent="0.25">
      <c r="A7408" s="290"/>
    </row>
    <row r="7409" spans="1:1" x14ac:dyDescent="0.25">
      <c r="A7409" s="290"/>
    </row>
    <row r="7410" spans="1:1" x14ac:dyDescent="0.25">
      <c r="A7410" s="290"/>
    </row>
    <row r="7411" spans="1:1" x14ac:dyDescent="0.25">
      <c r="A7411" s="290"/>
    </row>
    <row r="7412" spans="1:1" x14ac:dyDescent="0.25">
      <c r="A7412" s="290"/>
    </row>
    <row r="7413" spans="1:1" x14ac:dyDescent="0.25">
      <c r="A7413" s="290"/>
    </row>
    <row r="7414" spans="1:1" x14ac:dyDescent="0.25">
      <c r="A7414" s="290"/>
    </row>
    <row r="7415" spans="1:1" x14ac:dyDescent="0.25">
      <c r="A7415" s="290"/>
    </row>
    <row r="7416" spans="1:1" x14ac:dyDescent="0.25">
      <c r="A7416" s="290"/>
    </row>
    <row r="7417" spans="1:1" x14ac:dyDescent="0.25">
      <c r="A7417" s="290"/>
    </row>
    <row r="7418" spans="1:1" x14ac:dyDescent="0.25">
      <c r="A7418" s="290"/>
    </row>
    <row r="7419" spans="1:1" x14ac:dyDescent="0.25">
      <c r="A7419" s="290"/>
    </row>
    <row r="7420" spans="1:1" x14ac:dyDescent="0.25">
      <c r="A7420" s="290"/>
    </row>
    <row r="7421" spans="1:1" x14ac:dyDescent="0.25">
      <c r="A7421" s="290"/>
    </row>
    <row r="7422" spans="1:1" x14ac:dyDescent="0.25">
      <c r="A7422" s="290"/>
    </row>
    <row r="7423" spans="1:1" x14ac:dyDescent="0.25">
      <c r="A7423" s="290"/>
    </row>
    <row r="7424" spans="1:1" x14ac:dyDescent="0.25">
      <c r="A7424" s="290"/>
    </row>
    <row r="7425" spans="1:1" x14ac:dyDescent="0.25">
      <c r="A7425" s="290"/>
    </row>
    <row r="7426" spans="1:1" x14ac:dyDescent="0.25">
      <c r="A7426" s="290"/>
    </row>
    <row r="7427" spans="1:1" x14ac:dyDescent="0.25">
      <c r="A7427" s="290"/>
    </row>
    <row r="7428" spans="1:1" x14ac:dyDescent="0.25">
      <c r="A7428" s="290"/>
    </row>
    <row r="7429" spans="1:1" x14ac:dyDescent="0.25">
      <c r="A7429" s="290"/>
    </row>
    <row r="7430" spans="1:1" x14ac:dyDescent="0.25">
      <c r="A7430" s="290"/>
    </row>
    <row r="7431" spans="1:1" x14ac:dyDescent="0.25">
      <c r="A7431" s="290"/>
    </row>
    <row r="7432" spans="1:1" x14ac:dyDescent="0.25">
      <c r="A7432" s="290"/>
    </row>
    <row r="7433" spans="1:1" x14ac:dyDescent="0.25">
      <c r="A7433" s="290"/>
    </row>
    <row r="7434" spans="1:1" x14ac:dyDescent="0.25">
      <c r="A7434" s="290"/>
    </row>
    <row r="7435" spans="1:1" x14ac:dyDescent="0.25">
      <c r="A7435" s="290"/>
    </row>
    <row r="7436" spans="1:1" x14ac:dyDescent="0.25">
      <c r="A7436" s="290"/>
    </row>
    <row r="7437" spans="1:1" x14ac:dyDescent="0.25">
      <c r="A7437" s="290"/>
    </row>
    <row r="7438" spans="1:1" x14ac:dyDescent="0.25">
      <c r="A7438" s="290"/>
    </row>
    <row r="7439" spans="1:1" x14ac:dyDescent="0.25">
      <c r="A7439" s="290"/>
    </row>
    <row r="7440" spans="1:1" x14ac:dyDescent="0.25">
      <c r="A7440" s="290"/>
    </row>
    <row r="7441" spans="1:1" x14ac:dyDescent="0.25">
      <c r="A7441" s="290"/>
    </row>
    <row r="7442" spans="1:1" x14ac:dyDescent="0.25">
      <c r="A7442" s="290"/>
    </row>
    <row r="7443" spans="1:1" x14ac:dyDescent="0.25">
      <c r="A7443" s="290"/>
    </row>
    <row r="7444" spans="1:1" x14ac:dyDescent="0.25">
      <c r="A7444" s="290"/>
    </row>
    <row r="7445" spans="1:1" x14ac:dyDescent="0.25">
      <c r="A7445" s="290"/>
    </row>
    <row r="7446" spans="1:1" x14ac:dyDescent="0.25">
      <c r="A7446" s="290"/>
    </row>
    <row r="7447" spans="1:1" x14ac:dyDescent="0.25">
      <c r="A7447" s="290"/>
    </row>
    <row r="7448" spans="1:1" x14ac:dyDescent="0.25">
      <c r="A7448" s="290"/>
    </row>
    <row r="7449" spans="1:1" x14ac:dyDescent="0.25">
      <c r="A7449" s="290"/>
    </row>
    <row r="7450" spans="1:1" x14ac:dyDescent="0.25">
      <c r="A7450" s="290"/>
    </row>
    <row r="7451" spans="1:1" x14ac:dyDescent="0.25">
      <c r="A7451" s="290"/>
    </row>
    <row r="7452" spans="1:1" x14ac:dyDescent="0.25">
      <c r="A7452" s="290"/>
    </row>
    <row r="7453" spans="1:1" x14ac:dyDescent="0.25">
      <c r="A7453" s="290"/>
    </row>
    <row r="7454" spans="1:1" x14ac:dyDescent="0.25">
      <c r="A7454" s="290"/>
    </row>
    <row r="7455" spans="1:1" x14ac:dyDescent="0.25">
      <c r="A7455" s="290"/>
    </row>
    <row r="7456" spans="1:1" x14ac:dyDescent="0.25">
      <c r="A7456" s="290"/>
    </row>
    <row r="7457" spans="1:1" x14ac:dyDescent="0.25">
      <c r="A7457" s="290"/>
    </row>
    <row r="7458" spans="1:1" x14ac:dyDescent="0.25">
      <c r="A7458" s="290"/>
    </row>
    <row r="7459" spans="1:1" x14ac:dyDescent="0.25">
      <c r="A7459" s="290"/>
    </row>
    <row r="7460" spans="1:1" x14ac:dyDescent="0.25">
      <c r="A7460" s="290"/>
    </row>
    <row r="7461" spans="1:1" x14ac:dyDescent="0.25">
      <c r="A7461" s="290"/>
    </row>
    <row r="7462" spans="1:1" x14ac:dyDescent="0.25">
      <c r="A7462" s="290"/>
    </row>
    <row r="7463" spans="1:1" x14ac:dyDescent="0.25">
      <c r="A7463" s="290"/>
    </row>
    <row r="7464" spans="1:1" x14ac:dyDescent="0.25">
      <c r="A7464" s="290"/>
    </row>
    <row r="7465" spans="1:1" x14ac:dyDescent="0.25">
      <c r="A7465" s="290"/>
    </row>
    <row r="7466" spans="1:1" x14ac:dyDescent="0.25">
      <c r="A7466" s="290"/>
    </row>
    <row r="7467" spans="1:1" x14ac:dyDescent="0.25">
      <c r="A7467" s="290"/>
    </row>
    <row r="7468" spans="1:1" x14ac:dyDescent="0.25">
      <c r="A7468" s="290"/>
    </row>
    <row r="7469" spans="1:1" x14ac:dyDescent="0.25">
      <c r="A7469" s="290"/>
    </row>
    <row r="7470" spans="1:1" x14ac:dyDescent="0.25">
      <c r="A7470" s="290"/>
    </row>
    <row r="7471" spans="1:1" x14ac:dyDescent="0.25">
      <c r="A7471" s="290"/>
    </row>
    <row r="7472" spans="1:1" x14ac:dyDescent="0.25">
      <c r="A7472" s="290"/>
    </row>
    <row r="7473" spans="1:1" x14ac:dyDescent="0.25">
      <c r="A7473" s="290"/>
    </row>
    <row r="7474" spans="1:1" x14ac:dyDescent="0.25">
      <c r="A7474" s="290"/>
    </row>
    <row r="7475" spans="1:1" x14ac:dyDescent="0.25">
      <c r="A7475" s="290"/>
    </row>
    <row r="7476" spans="1:1" x14ac:dyDescent="0.25">
      <c r="A7476" s="290"/>
    </row>
    <row r="7477" spans="1:1" x14ac:dyDescent="0.25">
      <c r="A7477" s="290"/>
    </row>
    <row r="7478" spans="1:1" x14ac:dyDescent="0.25">
      <c r="A7478" s="290"/>
    </row>
    <row r="7479" spans="1:1" x14ac:dyDescent="0.25">
      <c r="A7479" s="290"/>
    </row>
    <row r="7480" spans="1:1" x14ac:dyDescent="0.25">
      <c r="A7480" s="290"/>
    </row>
    <row r="7481" spans="1:1" x14ac:dyDescent="0.25">
      <c r="A7481" s="290"/>
    </row>
    <row r="7482" spans="1:1" x14ac:dyDescent="0.25">
      <c r="A7482" s="290"/>
    </row>
    <row r="7483" spans="1:1" x14ac:dyDescent="0.25">
      <c r="A7483" s="290"/>
    </row>
    <row r="7484" spans="1:1" x14ac:dyDescent="0.25">
      <c r="A7484" s="290"/>
    </row>
    <row r="7485" spans="1:1" x14ac:dyDescent="0.25">
      <c r="A7485" s="290"/>
    </row>
    <row r="7486" spans="1:1" x14ac:dyDescent="0.25">
      <c r="A7486" s="290"/>
    </row>
    <row r="7487" spans="1:1" x14ac:dyDescent="0.25">
      <c r="A7487" s="290"/>
    </row>
    <row r="7488" spans="1:1" x14ac:dyDescent="0.25">
      <c r="A7488" s="290"/>
    </row>
    <row r="7489" spans="1:1" x14ac:dyDescent="0.25">
      <c r="A7489" s="290"/>
    </row>
    <row r="7490" spans="1:1" x14ac:dyDescent="0.25">
      <c r="A7490" s="290"/>
    </row>
    <row r="7491" spans="1:1" x14ac:dyDescent="0.25">
      <c r="A7491" s="290"/>
    </row>
    <row r="7492" spans="1:1" x14ac:dyDescent="0.25">
      <c r="A7492" s="290"/>
    </row>
    <row r="7493" spans="1:1" x14ac:dyDescent="0.25">
      <c r="A7493" s="290"/>
    </row>
    <row r="7494" spans="1:1" x14ac:dyDescent="0.25">
      <c r="A7494" s="290"/>
    </row>
    <row r="7495" spans="1:1" x14ac:dyDescent="0.25">
      <c r="A7495" s="290"/>
    </row>
    <row r="7496" spans="1:1" x14ac:dyDescent="0.25">
      <c r="A7496" s="290"/>
    </row>
    <row r="7497" spans="1:1" x14ac:dyDescent="0.25">
      <c r="A7497" s="290"/>
    </row>
    <row r="7498" spans="1:1" x14ac:dyDescent="0.25">
      <c r="A7498" s="290"/>
    </row>
    <row r="7499" spans="1:1" x14ac:dyDescent="0.25">
      <c r="A7499" s="290"/>
    </row>
    <row r="7500" spans="1:1" x14ac:dyDescent="0.25">
      <c r="A7500" s="290"/>
    </row>
    <row r="7501" spans="1:1" x14ac:dyDescent="0.25">
      <c r="A7501" s="290"/>
    </row>
    <row r="7502" spans="1:1" x14ac:dyDescent="0.25">
      <c r="A7502" s="290"/>
    </row>
    <row r="7503" spans="1:1" x14ac:dyDescent="0.25">
      <c r="A7503" s="290"/>
    </row>
    <row r="7504" spans="1:1" x14ac:dyDescent="0.25">
      <c r="A7504" s="290"/>
    </row>
    <row r="7505" spans="1:1" x14ac:dyDescent="0.25">
      <c r="A7505" s="290"/>
    </row>
    <row r="7506" spans="1:1" x14ac:dyDescent="0.25">
      <c r="A7506" s="290"/>
    </row>
    <row r="7507" spans="1:1" x14ac:dyDescent="0.25">
      <c r="A7507" s="290"/>
    </row>
    <row r="7508" spans="1:1" x14ac:dyDescent="0.25">
      <c r="A7508" s="290"/>
    </row>
    <row r="7509" spans="1:1" x14ac:dyDescent="0.25">
      <c r="A7509" s="290"/>
    </row>
    <row r="7510" spans="1:1" x14ac:dyDescent="0.25">
      <c r="A7510" s="290"/>
    </row>
    <row r="7511" spans="1:1" x14ac:dyDescent="0.25">
      <c r="A7511" s="290"/>
    </row>
    <row r="7512" spans="1:1" x14ac:dyDescent="0.25">
      <c r="A7512" s="290"/>
    </row>
    <row r="7513" spans="1:1" x14ac:dyDescent="0.25">
      <c r="A7513" s="290"/>
    </row>
    <row r="7514" spans="1:1" x14ac:dyDescent="0.25">
      <c r="A7514" s="290"/>
    </row>
    <row r="7515" spans="1:1" x14ac:dyDescent="0.25">
      <c r="A7515" s="290"/>
    </row>
    <row r="7516" spans="1:1" x14ac:dyDescent="0.25">
      <c r="A7516" s="290"/>
    </row>
    <row r="7517" spans="1:1" x14ac:dyDescent="0.25">
      <c r="A7517" s="290"/>
    </row>
    <row r="7518" spans="1:1" x14ac:dyDescent="0.25">
      <c r="A7518" s="290"/>
    </row>
    <row r="7519" spans="1:1" x14ac:dyDescent="0.25">
      <c r="A7519" s="290"/>
    </row>
    <row r="7520" spans="1:1" x14ac:dyDescent="0.25">
      <c r="A7520" s="290"/>
    </row>
    <row r="7521" spans="1:1" x14ac:dyDescent="0.25">
      <c r="A7521" s="290"/>
    </row>
    <row r="7522" spans="1:1" x14ac:dyDescent="0.25">
      <c r="A7522" s="290"/>
    </row>
    <row r="7523" spans="1:1" x14ac:dyDescent="0.25">
      <c r="A7523" s="290"/>
    </row>
    <row r="7524" spans="1:1" x14ac:dyDescent="0.25">
      <c r="A7524" s="290"/>
    </row>
    <row r="7525" spans="1:1" x14ac:dyDescent="0.25">
      <c r="A7525" s="290"/>
    </row>
    <row r="7526" spans="1:1" x14ac:dyDescent="0.25">
      <c r="A7526" s="290"/>
    </row>
    <row r="7527" spans="1:1" x14ac:dyDescent="0.25">
      <c r="A7527" s="290"/>
    </row>
    <row r="7528" spans="1:1" x14ac:dyDescent="0.25">
      <c r="A7528" s="290"/>
    </row>
    <row r="7529" spans="1:1" x14ac:dyDescent="0.25">
      <c r="A7529" s="290"/>
    </row>
    <row r="7530" spans="1:1" x14ac:dyDescent="0.25">
      <c r="A7530" s="290"/>
    </row>
    <row r="7531" spans="1:1" x14ac:dyDescent="0.25">
      <c r="A7531" s="290"/>
    </row>
    <row r="7532" spans="1:1" x14ac:dyDescent="0.25">
      <c r="A7532" s="290"/>
    </row>
    <row r="7533" spans="1:1" x14ac:dyDescent="0.25">
      <c r="A7533" s="290"/>
    </row>
    <row r="7534" spans="1:1" x14ac:dyDescent="0.25">
      <c r="A7534" s="290"/>
    </row>
    <row r="7535" spans="1:1" x14ac:dyDescent="0.25">
      <c r="A7535" s="290"/>
    </row>
    <row r="7536" spans="1:1" x14ac:dyDescent="0.25">
      <c r="A7536" s="290"/>
    </row>
    <row r="7537" spans="1:1" x14ac:dyDescent="0.25">
      <c r="A7537" s="290"/>
    </row>
    <row r="7538" spans="1:1" x14ac:dyDescent="0.25">
      <c r="A7538" s="290"/>
    </row>
    <row r="7539" spans="1:1" x14ac:dyDescent="0.25">
      <c r="A7539" s="290"/>
    </row>
    <row r="7540" spans="1:1" x14ac:dyDescent="0.25">
      <c r="A7540" s="290"/>
    </row>
    <row r="7541" spans="1:1" x14ac:dyDescent="0.25">
      <c r="A7541" s="290"/>
    </row>
    <row r="7542" spans="1:1" x14ac:dyDescent="0.25">
      <c r="A7542" s="290"/>
    </row>
    <row r="7543" spans="1:1" x14ac:dyDescent="0.25">
      <c r="A7543" s="290"/>
    </row>
    <row r="7544" spans="1:1" x14ac:dyDescent="0.25">
      <c r="A7544" s="290"/>
    </row>
    <row r="7545" spans="1:1" x14ac:dyDescent="0.25">
      <c r="A7545" s="290"/>
    </row>
    <row r="7546" spans="1:1" x14ac:dyDescent="0.25">
      <c r="A7546" s="290"/>
    </row>
    <row r="7547" spans="1:1" x14ac:dyDescent="0.25">
      <c r="A7547" s="290"/>
    </row>
    <row r="7548" spans="1:1" x14ac:dyDescent="0.25">
      <c r="A7548" s="290"/>
    </row>
    <row r="7549" spans="1:1" x14ac:dyDescent="0.25">
      <c r="A7549" s="290"/>
    </row>
    <row r="7550" spans="1:1" x14ac:dyDescent="0.25">
      <c r="A7550" s="290"/>
    </row>
    <row r="7551" spans="1:1" x14ac:dyDescent="0.25">
      <c r="A7551" s="290"/>
    </row>
    <row r="7552" spans="1:1" x14ac:dyDescent="0.25">
      <c r="A7552" s="290"/>
    </row>
    <row r="7553" spans="1:1" x14ac:dyDescent="0.25">
      <c r="A7553" s="290"/>
    </row>
    <row r="7554" spans="1:1" x14ac:dyDescent="0.25">
      <c r="A7554" s="290"/>
    </row>
    <row r="7555" spans="1:1" x14ac:dyDescent="0.25">
      <c r="A7555" s="290"/>
    </row>
    <row r="7556" spans="1:1" x14ac:dyDescent="0.25">
      <c r="A7556" s="290"/>
    </row>
    <row r="7557" spans="1:1" x14ac:dyDescent="0.25">
      <c r="A7557" s="290"/>
    </row>
    <row r="7558" spans="1:1" x14ac:dyDescent="0.25">
      <c r="A7558" s="290"/>
    </row>
    <row r="7559" spans="1:1" x14ac:dyDescent="0.25">
      <c r="A7559" s="290"/>
    </row>
    <row r="7560" spans="1:1" x14ac:dyDescent="0.25">
      <c r="A7560" s="290"/>
    </row>
    <row r="7561" spans="1:1" x14ac:dyDescent="0.25">
      <c r="A7561" s="290"/>
    </row>
    <row r="7562" spans="1:1" x14ac:dyDescent="0.25">
      <c r="A7562" s="290"/>
    </row>
    <row r="7563" spans="1:1" x14ac:dyDescent="0.25">
      <c r="A7563" s="290"/>
    </row>
    <row r="7564" spans="1:1" x14ac:dyDescent="0.25">
      <c r="A7564" s="290"/>
    </row>
    <row r="7565" spans="1:1" x14ac:dyDescent="0.25">
      <c r="A7565" s="290"/>
    </row>
    <row r="7566" spans="1:1" x14ac:dyDescent="0.25">
      <c r="A7566" s="290"/>
    </row>
    <row r="7567" spans="1:1" x14ac:dyDescent="0.25">
      <c r="A7567" s="290"/>
    </row>
    <row r="7568" spans="1:1" x14ac:dyDescent="0.25">
      <c r="A7568" s="290"/>
    </row>
    <row r="7569" spans="1:1" x14ac:dyDescent="0.25">
      <c r="A7569" s="290"/>
    </row>
    <row r="7570" spans="1:1" x14ac:dyDescent="0.25">
      <c r="A7570" s="290"/>
    </row>
    <row r="7571" spans="1:1" x14ac:dyDescent="0.25">
      <c r="A7571" s="290"/>
    </row>
    <row r="7572" spans="1:1" x14ac:dyDescent="0.25">
      <c r="A7572" s="290"/>
    </row>
    <row r="7573" spans="1:1" x14ac:dyDescent="0.25">
      <c r="A7573" s="290"/>
    </row>
    <row r="7574" spans="1:1" x14ac:dyDescent="0.25">
      <c r="A7574" s="290"/>
    </row>
    <row r="7575" spans="1:1" x14ac:dyDescent="0.25">
      <c r="A7575" s="290"/>
    </row>
    <row r="7576" spans="1:1" x14ac:dyDescent="0.25">
      <c r="A7576" s="290"/>
    </row>
    <row r="7577" spans="1:1" x14ac:dyDescent="0.25">
      <c r="A7577" s="290"/>
    </row>
    <row r="7578" spans="1:1" x14ac:dyDescent="0.25">
      <c r="A7578" s="290"/>
    </row>
    <row r="7579" spans="1:1" x14ac:dyDescent="0.25">
      <c r="A7579" s="290"/>
    </row>
    <row r="7580" spans="1:1" x14ac:dyDescent="0.25">
      <c r="A7580" s="290"/>
    </row>
    <row r="7581" spans="1:1" x14ac:dyDescent="0.25">
      <c r="A7581" s="290"/>
    </row>
    <row r="7582" spans="1:1" x14ac:dyDescent="0.25">
      <c r="A7582" s="290"/>
    </row>
    <row r="7583" spans="1:1" x14ac:dyDescent="0.25">
      <c r="A7583" s="290"/>
    </row>
    <row r="7584" spans="1:1" x14ac:dyDescent="0.25">
      <c r="A7584" s="290"/>
    </row>
    <row r="7585" spans="1:1" x14ac:dyDescent="0.25">
      <c r="A7585" s="290"/>
    </row>
    <row r="7586" spans="1:1" x14ac:dyDescent="0.25">
      <c r="A7586" s="290"/>
    </row>
    <row r="7587" spans="1:1" x14ac:dyDescent="0.25">
      <c r="A7587" s="290"/>
    </row>
    <row r="7588" spans="1:1" x14ac:dyDescent="0.25">
      <c r="A7588" s="290"/>
    </row>
    <row r="7589" spans="1:1" x14ac:dyDescent="0.25">
      <c r="A7589" s="290"/>
    </row>
    <row r="7590" spans="1:1" x14ac:dyDescent="0.25">
      <c r="A7590" s="290"/>
    </row>
    <row r="7591" spans="1:1" x14ac:dyDescent="0.25">
      <c r="A7591" s="290"/>
    </row>
    <row r="7592" spans="1:1" x14ac:dyDescent="0.25">
      <c r="A7592" s="290"/>
    </row>
    <row r="7593" spans="1:1" x14ac:dyDescent="0.25">
      <c r="A7593" s="290"/>
    </row>
    <row r="7594" spans="1:1" x14ac:dyDescent="0.25">
      <c r="A7594" s="290"/>
    </row>
    <row r="7595" spans="1:1" x14ac:dyDescent="0.25">
      <c r="A7595" s="290"/>
    </row>
    <row r="7596" spans="1:1" x14ac:dyDescent="0.25">
      <c r="A7596" s="290"/>
    </row>
    <row r="7597" spans="1:1" x14ac:dyDescent="0.25">
      <c r="A7597" s="290"/>
    </row>
    <row r="7598" spans="1:1" x14ac:dyDescent="0.25">
      <c r="A7598" s="290"/>
    </row>
    <row r="7599" spans="1:1" x14ac:dyDescent="0.25">
      <c r="A7599" s="290"/>
    </row>
    <row r="7600" spans="1:1" x14ac:dyDescent="0.25">
      <c r="A7600" s="290"/>
    </row>
    <row r="7601" spans="1:1" x14ac:dyDescent="0.25">
      <c r="A7601" s="290"/>
    </row>
    <row r="7602" spans="1:1" x14ac:dyDescent="0.25">
      <c r="A7602" s="290"/>
    </row>
    <row r="7603" spans="1:1" x14ac:dyDescent="0.25">
      <c r="A7603" s="290"/>
    </row>
    <row r="7604" spans="1:1" x14ac:dyDescent="0.25">
      <c r="A7604" s="290"/>
    </row>
    <row r="7605" spans="1:1" x14ac:dyDescent="0.25">
      <c r="A7605" s="290"/>
    </row>
    <row r="7606" spans="1:1" x14ac:dyDescent="0.25">
      <c r="A7606" s="290"/>
    </row>
    <row r="7607" spans="1:1" x14ac:dyDescent="0.25">
      <c r="A7607" s="290"/>
    </row>
    <row r="7608" spans="1:1" x14ac:dyDescent="0.25">
      <c r="A7608" s="290"/>
    </row>
    <row r="7609" spans="1:1" x14ac:dyDescent="0.25">
      <c r="A7609" s="290"/>
    </row>
    <row r="7610" spans="1:1" x14ac:dyDescent="0.25">
      <c r="A7610" s="290"/>
    </row>
    <row r="7611" spans="1:1" x14ac:dyDescent="0.25">
      <c r="A7611" s="290"/>
    </row>
    <row r="7612" spans="1:1" x14ac:dyDescent="0.25">
      <c r="A7612" s="290"/>
    </row>
    <row r="7613" spans="1:1" x14ac:dyDescent="0.25">
      <c r="A7613" s="290"/>
    </row>
    <row r="7614" spans="1:1" x14ac:dyDescent="0.25">
      <c r="A7614" s="290"/>
    </row>
    <row r="7615" spans="1:1" x14ac:dyDescent="0.25">
      <c r="A7615" s="290"/>
    </row>
    <row r="7616" spans="1:1" x14ac:dyDescent="0.25">
      <c r="A7616" s="290"/>
    </row>
    <row r="7617" spans="1:1" x14ac:dyDescent="0.25">
      <c r="A7617" s="290"/>
    </row>
    <row r="7618" spans="1:1" x14ac:dyDescent="0.25">
      <c r="A7618" s="290"/>
    </row>
    <row r="7619" spans="1:1" x14ac:dyDescent="0.25">
      <c r="A7619" s="290"/>
    </row>
    <row r="7620" spans="1:1" x14ac:dyDescent="0.25">
      <c r="A7620" s="290"/>
    </row>
    <row r="7621" spans="1:1" x14ac:dyDescent="0.25">
      <c r="A7621" s="290"/>
    </row>
    <row r="7622" spans="1:1" x14ac:dyDescent="0.25">
      <c r="A7622" s="290"/>
    </row>
    <row r="7623" spans="1:1" x14ac:dyDescent="0.25">
      <c r="A7623" s="290"/>
    </row>
    <row r="7624" spans="1:1" x14ac:dyDescent="0.25">
      <c r="A7624" s="290"/>
    </row>
    <row r="7625" spans="1:1" x14ac:dyDescent="0.25">
      <c r="A7625" s="290"/>
    </row>
    <row r="7626" spans="1:1" x14ac:dyDescent="0.25">
      <c r="A7626" s="290"/>
    </row>
    <row r="7627" spans="1:1" x14ac:dyDescent="0.25">
      <c r="A7627" s="290"/>
    </row>
    <row r="7628" spans="1:1" x14ac:dyDescent="0.25">
      <c r="A7628" s="290"/>
    </row>
    <row r="7629" spans="1:1" x14ac:dyDescent="0.25">
      <c r="A7629" s="290"/>
    </row>
    <row r="7630" spans="1:1" x14ac:dyDescent="0.25">
      <c r="A7630" s="290"/>
    </row>
    <row r="7631" spans="1:1" x14ac:dyDescent="0.25">
      <c r="A7631" s="290"/>
    </row>
    <row r="7632" spans="1:1" x14ac:dyDescent="0.25">
      <c r="A7632" s="290"/>
    </row>
    <row r="7633" spans="1:1" x14ac:dyDescent="0.25">
      <c r="A7633" s="290"/>
    </row>
    <row r="7634" spans="1:1" x14ac:dyDescent="0.25">
      <c r="A7634" s="290"/>
    </row>
    <row r="7635" spans="1:1" x14ac:dyDescent="0.25">
      <c r="A7635" s="290"/>
    </row>
    <row r="7636" spans="1:1" x14ac:dyDescent="0.25">
      <c r="A7636" s="290"/>
    </row>
    <row r="7637" spans="1:1" x14ac:dyDescent="0.25">
      <c r="A7637" s="290"/>
    </row>
    <row r="7638" spans="1:1" x14ac:dyDescent="0.25">
      <c r="A7638" s="290"/>
    </row>
    <row r="7639" spans="1:1" x14ac:dyDescent="0.25">
      <c r="A7639" s="290"/>
    </row>
    <row r="7640" spans="1:1" x14ac:dyDescent="0.25">
      <c r="A7640" s="290"/>
    </row>
    <row r="7641" spans="1:1" x14ac:dyDescent="0.25">
      <c r="A7641" s="290"/>
    </row>
    <row r="7642" spans="1:1" x14ac:dyDescent="0.25">
      <c r="A7642" s="290"/>
    </row>
    <row r="7643" spans="1:1" x14ac:dyDescent="0.25">
      <c r="A7643" s="290"/>
    </row>
    <row r="7644" spans="1:1" x14ac:dyDescent="0.25">
      <c r="A7644" s="290"/>
    </row>
    <row r="7645" spans="1:1" x14ac:dyDescent="0.25">
      <c r="A7645" s="290"/>
    </row>
    <row r="7646" spans="1:1" x14ac:dyDescent="0.25">
      <c r="A7646" s="290"/>
    </row>
    <row r="7647" spans="1:1" x14ac:dyDescent="0.25">
      <c r="A7647" s="290"/>
    </row>
    <row r="7648" spans="1:1" x14ac:dyDescent="0.25">
      <c r="A7648" s="290"/>
    </row>
    <row r="7649" spans="1:1" x14ac:dyDescent="0.25">
      <c r="A7649" s="290"/>
    </row>
    <row r="7650" spans="1:1" x14ac:dyDescent="0.25">
      <c r="A7650" s="290"/>
    </row>
    <row r="7651" spans="1:1" x14ac:dyDescent="0.25">
      <c r="A7651" s="290"/>
    </row>
    <row r="7652" spans="1:1" x14ac:dyDescent="0.25">
      <c r="A7652" s="290"/>
    </row>
    <row r="7653" spans="1:1" x14ac:dyDescent="0.25">
      <c r="A7653" s="290"/>
    </row>
    <row r="7654" spans="1:1" x14ac:dyDescent="0.25">
      <c r="A7654" s="290"/>
    </row>
    <row r="7655" spans="1:1" x14ac:dyDescent="0.25">
      <c r="A7655" s="290"/>
    </row>
    <row r="7656" spans="1:1" x14ac:dyDescent="0.25">
      <c r="A7656" s="290"/>
    </row>
    <row r="7657" spans="1:1" x14ac:dyDescent="0.25">
      <c r="A7657" s="290"/>
    </row>
    <row r="7658" spans="1:1" x14ac:dyDescent="0.25">
      <c r="A7658" s="290"/>
    </row>
    <row r="7659" spans="1:1" x14ac:dyDescent="0.25">
      <c r="A7659" s="290"/>
    </row>
    <row r="7660" spans="1:1" x14ac:dyDescent="0.25">
      <c r="A7660" s="290"/>
    </row>
    <row r="7661" spans="1:1" x14ac:dyDescent="0.25">
      <c r="A7661" s="290"/>
    </row>
    <row r="7662" spans="1:1" x14ac:dyDescent="0.25">
      <c r="A7662" s="290"/>
    </row>
    <row r="7663" spans="1:1" x14ac:dyDescent="0.25">
      <c r="A7663" s="290"/>
    </row>
    <row r="7664" spans="1:1" x14ac:dyDescent="0.25">
      <c r="A7664" s="290"/>
    </row>
    <row r="7665" spans="1:1" x14ac:dyDescent="0.25">
      <c r="A7665" s="290"/>
    </row>
    <row r="7666" spans="1:1" x14ac:dyDescent="0.25">
      <c r="A7666" s="290"/>
    </row>
    <row r="7667" spans="1:1" x14ac:dyDescent="0.25">
      <c r="A7667" s="290"/>
    </row>
    <row r="7668" spans="1:1" x14ac:dyDescent="0.25">
      <c r="A7668" s="290"/>
    </row>
    <row r="7669" spans="1:1" x14ac:dyDescent="0.25">
      <c r="A7669" s="290"/>
    </row>
    <row r="7670" spans="1:1" x14ac:dyDescent="0.25">
      <c r="A7670" s="290"/>
    </row>
    <row r="7671" spans="1:1" x14ac:dyDescent="0.25">
      <c r="A7671" s="290"/>
    </row>
    <row r="7672" spans="1:1" x14ac:dyDescent="0.25">
      <c r="A7672" s="290"/>
    </row>
    <row r="7673" spans="1:1" x14ac:dyDescent="0.25">
      <c r="A7673" s="290"/>
    </row>
    <row r="7674" spans="1:1" x14ac:dyDescent="0.25">
      <c r="A7674" s="290"/>
    </row>
    <row r="7675" spans="1:1" x14ac:dyDescent="0.25">
      <c r="A7675" s="290"/>
    </row>
    <row r="7676" spans="1:1" x14ac:dyDescent="0.25">
      <c r="A7676" s="290"/>
    </row>
    <row r="7677" spans="1:1" x14ac:dyDescent="0.25">
      <c r="A7677" s="290"/>
    </row>
    <row r="7678" spans="1:1" x14ac:dyDescent="0.25">
      <c r="A7678" s="290"/>
    </row>
    <row r="7679" spans="1:1" x14ac:dyDescent="0.25">
      <c r="A7679" s="290"/>
    </row>
    <row r="7680" spans="1:1" x14ac:dyDescent="0.25">
      <c r="A7680" s="290"/>
    </row>
    <row r="7681" spans="1:1" x14ac:dyDescent="0.25">
      <c r="A7681" s="290"/>
    </row>
    <row r="7682" spans="1:1" x14ac:dyDescent="0.25">
      <c r="A7682" s="290"/>
    </row>
    <row r="7683" spans="1:1" x14ac:dyDescent="0.25">
      <c r="A7683" s="290"/>
    </row>
    <row r="7684" spans="1:1" x14ac:dyDescent="0.25">
      <c r="A7684" s="290"/>
    </row>
    <row r="7685" spans="1:1" x14ac:dyDescent="0.25">
      <c r="A7685" s="290"/>
    </row>
    <row r="7686" spans="1:1" x14ac:dyDescent="0.25">
      <c r="A7686" s="290"/>
    </row>
    <row r="7687" spans="1:1" x14ac:dyDescent="0.25">
      <c r="A7687" s="290"/>
    </row>
    <row r="7688" spans="1:1" x14ac:dyDescent="0.25">
      <c r="A7688" s="290"/>
    </row>
    <row r="7689" spans="1:1" x14ac:dyDescent="0.25">
      <c r="A7689" s="290"/>
    </row>
    <row r="7690" spans="1:1" x14ac:dyDescent="0.25">
      <c r="A7690" s="290"/>
    </row>
    <row r="7691" spans="1:1" x14ac:dyDescent="0.25">
      <c r="A7691" s="290"/>
    </row>
    <row r="7692" spans="1:1" x14ac:dyDescent="0.25">
      <c r="A7692" s="290"/>
    </row>
    <row r="7693" spans="1:1" x14ac:dyDescent="0.25">
      <c r="A7693" s="290"/>
    </row>
    <row r="7694" spans="1:1" x14ac:dyDescent="0.25">
      <c r="A7694" s="290"/>
    </row>
    <row r="7695" spans="1:1" x14ac:dyDescent="0.25">
      <c r="A7695" s="290"/>
    </row>
    <row r="7696" spans="1:1" x14ac:dyDescent="0.25">
      <c r="A7696" s="290"/>
    </row>
    <row r="7697" spans="1:1" x14ac:dyDescent="0.25">
      <c r="A7697" s="290"/>
    </row>
    <row r="7698" spans="1:1" x14ac:dyDescent="0.25">
      <c r="A7698" s="290"/>
    </row>
    <row r="7699" spans="1:1" x14ac:dyDescent="0.25">
      <c r="A7699" s="290"/>
    </row>
    <row r="7700" spans="1:1" x14ac:dyDescent="0.25">
      <c r="A7700" s="290"/>
    </row>
    <row r="7701" spans="1:1" x14ac:dyDescent="0.25">
      <c r="A7701" s="290"/>
    </row>
    <row r="7702" spans="1:1" x14ac:dyDescent="0.25">
      <c r="A7702" s="290"/>
    </row>
    <row r="7703" spans="1:1" x14ac:dyDescent="0.25">
      <c r="A7703" s="290"/>
    </row>
    <row r="7704" spans="1:1" x14ac:dyDescent="0.25">
      <c r="A7704" s="290"/>
    </row>
    <row r="7705" spans="1:1" x14ac:dyDescent="0.25">
      <c r="A7705" s="290"/>
    </row>
    <row r="7706" spans="1:1" x14ac:dyDescent="0.25">
      <c r="A7706" s="290"/>
    </row>
    <row r="7707" spans="1:1" x14ac:dyDescent="0.25">
      <c r="A7707" s="290"/>
    </row>
    <row r="7708" spans="1:1" x14ac:dyDescent="0.25">
      <c r="A7708" s="290"/>
    </row>
    <row r="7709" spans="1:1" x14ac:dyDescent="0.25">
      <c r="A7709" s="290"/>
    </row>
    <row r="7710" spans="1:1" x14ac:dyDescent="0.25">
      <c r="A7710" s="290"/>
    </row>
    <row r="7711" spans="1:1" x14ac:dyDescent="0.25">
      <c r="A7711" s="290"/>
    </row>
    <row r="7712" spans="1:1" x14ac:dyDescent="0.25">
      <c r="A7712" s="290"/>
    </row>
    <row r="7713" spans="1:1" x14ac:dyDescent="0.25">
      <c r="A7713" s="290"/>
    </row>
    <row r="7714" spans="1:1" x14ac:dyDescent="0.25">
      <c r="A7714" s="290"/>
    </row>
    <row r="7715" spans="1:1" x14ac:dyDescent="0.25">
      <c r="A7715" s="290"/>
    </row>
    <row r="7716" spans="1:1" x14ac:dyDescent="0.25">
      <c r="A7716" s="290"/>
    </row>
    <row r="7717" spans="1:1" x14ac:dyDescent="0.25">
      <c r="A7717" s="290"/>
    </row>
    <row r="7718" spans="1:1" x14ac:dyDescent="0.25">
      <c r="A7718" s="290"/>
    </row>
    <row r="7719" spans="1:1" x14ac:dyDescent="0.25">
      <c r="A7719" s="290"/>
    </row>
    <row r="7720" spans="1:1" x14ac:dyDescent="0.25">
      <c r="A7720" s="290"/>
    </row>
    <row r="7721" spans="1:1" x14ac:dyDescent="0.25">
      <c r="A7721" s="290"/>
    </row>
    <row r="7722" spans="1:1" x14ac:dyDescent="0.25">
      <c r="A7722" s="290"/>
    </row>
    <row r="7723" spans="1:1" x14ac:dyDescent="0.25">
      <c r="A7723" s="290"/>
    </row>
    <row r="7724" spans="1:1" x14ac:dyDescent="0.25">
      <c r="A7724" s="290"/>
    </row>
    <row r="7725" spans="1:1" x14ac:dyDescent="0.25">
      <c r="A7725" s="290"/>
    </row>
    <row r="7726" spans="1:1" x14ac:dyDescent="0.25">
      <c r="A7726" s="290"/>
    </row>
    <row r="7727" spans="1:1" x14ac:dyDescent="0.25">
      <c r="A7727" s="290"/>
    </row>
    <row r="7728" spans="1:1" x14ac:dyDescent="0.25">
      <c r="A7728" s="290"/>
    </row>
    <row r="7729" spans="1:1" x14ac:dyDescent="0.25">
      <c r="A7729" s="290"/>
    </row>
    <row r="7730" spans="1:1" x14ac:dyDescent="0.25">
      <c r="A7730" s="290"/>
    </row>
    <row r="7731" spans="1:1" x14ac:dyDescent="0.25">
      <c r="A7731" s="290"/>
    </row>
    <row r="7732" spans="1:1" x14ac:dyDescent="0.25">
      <c r="A7732" s="290"/>
    </row>
    <row r="7733" spans="1:1" x14ac:dyDescent="0.25">
      <c r="A7733" s="290"/>
    </row>
    <row r="7734" spans="1:1" x14ac:dyDescent="0.25">
      <c r="A7734" s="290"/>
    </row>
    <row r="7735" spans="1:1" x14ac:dyDescent="0.25">
      <c r="A7735" s="290"/>
    </row>
    <row r="7736" spans="1:1" x14ac:dyDescent="0.25">
      <c r="A7736" s="290"/>
    </row>
    <row r="7737" spans="1:1" x14ac:dyDescent="0.25">
      <c r="A7737" s="290"/>
    </row>
    <row r="7738" spans="1:1" x14ac:dyDescent="0.25">
      <c r="A7738" s="290"/>
    </row>
    <row r="7739" spans="1:1" x14ac:dyDescent="0.25">
      <c r="A7739" s="290"/>
    </row>
    <row r="7740" spans="1:1" x14ac:dyDescent="0.25">
      <c r="A7740" s="290"/>
    </row>
    <row r="7741" spans="1:1" x14ac:dyDescent="0.25">
      <c r="A7741" s="290"/>
    </row>
    <row r="7742" spans="1:1" x14ac:dyDescent="0.25">
      <c r="A7742" s="290"/>
    </row>
    <row r="7743" spans="1:1" x14ac:dyDescent="0.25">
      <c r="A7743" s="290"/>
    </row>
    <row r="7744" spans="1:1" x14ac:dyDescent="0.25">
      <c r="A7744" s="290"/>
    </row>
    <row r="7745" spans="1:1" x14ac:dyDescent="0.25">
      <c r="A7745" s="290"/>
    </row>
    <row r="7746" spans="1:1" x14ac:dyDescent="0.25">
      <c r="A7746" s="290"/>
    </row>
    <row r="7747" spans="1:1" x14ac:dyDescent="0.25">
      <c r="A7747" s="290"/>
    </row>
    <row r="7748" spans="1:1" x14ac:dyDescent="0.25">
      <c r="A7748" s="290"/>
    </row>
    <row r="7749" spans="1:1" x14ac:dyDescent="0.25">
      <c r="A7749" s="290"/>
    </row>
    <row r="7750" spans="1:1" x14ac:dyDescent="0.25">
      <c r="A7750" s="290"/>
    </row>
    <row r="7751" spans="1:1" x14ac:dyDescent="0.25">
      <c r="A7751" s="290"/>
    </row>
    <row r="7752" spans="1:1" x14ac:dyDescent="0.25">
      <c r="A7752" s="290"/>
    </row>
    <row r="7753" spans="1:1" x14ac:dyDescent="0.25">
      <c r="A7753" s="290"/>
    </row>
    <row r="7754" spans="1:1" x14ac:dyDescent="0.25">
      <c r="A7754" s="290"/>
    </row>
    <row r="7755" spans="1:1" x14ac:dyDescent="0.25">
      <c r="A7755" s="290"/>
    </row>
    <row r="7756" spans="1:1" x14ac:dyDescent="0.25">
      <c r="A7756" s="290"/>
    </row>
    <row r="7757" spans="1:1" x14ac:dyDescent="0.25">
      <c r="A7757" s="290"/>
    </row>
    <row r="7758" spans="1:1" x14ac:dyDescent="0.25">
      <c r="A7758" s="290"/>
    </row>
    <row r="7759" spans="1:1" x14ac:dyDescent="0.25">
      <c r="A7759" s="290"/>
    </row>
    <row r="7760" spans="1:1" x14ac:dyDescent="0.25">
      <c r="A7760" s="290"/>
    </row>
    <row r="7761" spans="1:1" x14ac:dyDescent="0.25">
      <c r="A7761" s="290"/>
    </row>
    <row r="7762" spans="1:1" x14ac:dyDescent="0.25">
      <c r="A7762" s="290"/>
    </row>
    <row r="7763" spans="1:1" x14ac:dyDescent="0.25">
      <c r="A7763" s="290"/>
    </row>
    <row r="7764" spans="1:1" x14ac:dyDescent="0.25">
      <c r="A7764" s="290"/>
    </row>
    <row r="7765" spans="1:1" x14ac:dyDescent="0.25">
      <c r="A7765" s="290"/>
    </row>
    <row r="7766" spans="1:1" x14ac:dyDescent="0.25">
      <c r="A7766" s="290"/>
    </row>
    <row r="7767" spans="1:1" x14ac:dyDescent="0.25">
      <c r="A7767" s="290"/>
    </row>
    <row r="7768" spans="1:1" x14ac:dyDescent="0.25">
      <c r="A7768" s="290"/>
    </row>
    <row r="7769" spans="1:1" x14ac:dyDescent="0.25">
      <c r="A7769" s="290"/>
    </row>
    <row r="7770" spans="1:1" x14ac:dyDescent="0.25">
      <c r="A7770" s="290"/>
    </row>
    <row r="7771" spans="1:1" x14ac:dyDescent="0.25">
      <c r="A7771" s="290"/>
    </row>
    <row r="7772" spans="1:1" x14ac:dyDescent="0.25">
      <c r="A7772" s="290"/>
    </row>
    <row r="7773" spans="1:1" x14ac:dyDescent="0.25">
      <c r="A7773" s="290"/>
    </row>
    <row r="7774" spans="1:1" x14ac:dyDescent="0.25">
      <c r="A7774" s="290"/>
    </row>
    <row r="7775" spans="1:1" x14ac:dyDescent="0.25">
      <c r="A7775" s="290"/>
    </row>
    <row r="7776" spans="1:1" x14ac:dyDescent="0.25">
      <c r="A7776" s="290"/>
    </row>
    <row r="7777" spans="1:1" x14ac:dyDescent="0.25">
      <c r="A7777" s="290"/>
    </row>
    <row r="7778" spans="1:1" x14ac:dyDescent="0.25">
      <c r="A7778" s="290"/>
    </row>
    <row r="7779" spans="1:1" x14ac:dyDescent="0.25">
      <c r="A7779" s="290"/>
    </row>
    <row r="7780" spans="1:1" x14ac:dyDescent="0.25">
      <c r="A7780" s="290"/>
    </row>
    <row r="7781" spans="1:1" x14ac:dyDescent="0.25">
      <c r="A7781" s="290"/>
    </row>
    <row r="7782" spans="1:1" x14ac:dyDescent="0.25">
      <c r="A7782" s="290"/>
    </row>
    <row r="7783" spans="1:1" x14ac:dyDescent="0.25">
      <c r="A7783" s="290"/>
    </row>
    <row r="7784" spans="1:1" x14ac:dyDescent="0.25">
      <c r="A7784" s="290"/>
    </row>
    <row r="7785" spans="1:1" x14ac:dyDescent="0.25">
      <c r="A7785" s="290"/>
    </row>
    <row r="7786" spans="1:1" x14ac:dyDescent="0.25">
      <c r="A7786" s="290"/>
    </row>
    <row r="7787" spans="1:1" x14ac:dyDescent="0.25">
      <c r="A7787" s="290"/>
    </row>
    <row r="7788" spans="1:1" x14ac:dyDescent="0.25">
      <c r="A7788" s="290"/>
    </row>
    <row r="7789" spans="1:1" x14ac:dyDescent="0.25">
      <c r="A7789" s="290"/>
    </row>
    <row r="7790" spans="1:1" x14ac:dyDescent="0.25">
      <c r="A7790" s="290"/>
    </row>
    <row r="7791" spans="1:1" x14ac:dyDescent="0.25">
      <c r="A7791" s="290"/>
    </row>
    <row r="7792" spans="1:1" x14ac:dyDescent="0.25">
      <c r="A7792" s="290"/>
    </row>
    <row r="7793" spans="1:1" x14ac:dyDescent="0.25">
      <c r="A7793" s="290"/>
    </row>
    <row r="7794" spans="1:1" x14ac:dyDescent="0.25">
      <c r="A7794" s="290"/>
    </row>
    <row r="7795" spans="1:1" x14ac:dyDescent="0.25">
      <c r="A7795" s="290"/>
    </row>
    <row r="7796" spans="1:1" x14ac:dyDescent="0.25">
      <c r="A7796" s="290"/>
    </row>
    <row r="7797" spans="1:1" x14ac:dyDescent="0.25">
      <c r="A7797" s="290"/>
    </row>
    <row r="7798" spans="1:1" x14ac:dyDescent="0.25">
      <c r="A7798" s="290"/>
    </row>
    <row r="7799" spans="1:1" x14ac:dyDescent="0.25">
      <c r="A7799" s="290"/>
    </row>
    <row r="7800" spans="1:1" x14ac:dyDescent="0.25">
      <c r="A7800" s="290"/>
    </row>
    <row r="7801" spans="1:1" x14ac:dyDescent="0.25">
      <c r="A7801" s="290"/>
    </row>
    <row r="7802" spans="1:1" x14ac:dyDescent="0.25">
      <c r="A7802" s="290"/>
    </row>
    <row r="7803" spans="1:1" x14ac:dyDescent="0.25">
      <c r="A7803" s="290"/>
    </row>
    <row r="7804" spans="1:1" x14ac:dyDescent="0.25">
      <c r="A7804" s="290"/>
    </row>
    <row r="7805" spans="1:1" x14ac:dyDescent="0.25">
      <c r="A7805" s="290"/>
    </row>
    <row r="7806" spans="1:1" x14ac:dyDescent="0.25">
      <c r="A7806" s="290"/>
    </row>
    <row r="7807" spans="1:1" x14ac:dyDescent="0.25">
      <c r="A7807" s="290"/>
    </row>
    <row r="7808" spans="1:1" x14ac:dyDescent="0.25">
      <c r="A7808" s="290"/>
    </row>
    <row r="7809" spans="1:1" x14ac:dyDescent="0.25">
      <c r="A7809" s="290"/>
    </row>
    <row r="7810" spans="1:1" x14ac:dyDescent="0.25">
      <c r="A7810" s="290"/>
    </row>
    <row r="7811" spans="1:1" x14ac:dyDescent="0.25">
      <c r="A7811" s="290"/>
    </row>
    <row r="7812" spans="1:1" x14ac:dyDescent="0.25">
      <c r="A7812" s="290"/>
    </row>
    <row r="7813" spans="1:1" x14ac:dyDescent="0.25">
      <c r="A7813" s="290"/>
    </row>
    <row r="7814" spans="1:1" x14ac:dyDescent="0.25">
      <c r="A7814" s="290"/>
    </row>
    <row r="7815" spans="1:1" x14ac:dyDescent="0.25">
      <c r="A7815" s="290"/>
    </row>
    <row r="7816" spans="1:1" x14ac:dyDescent="0.25">
      <c r="A7816" s="290"/>
    </row>
    <row r="7817" spans="1:1" x14ac:dyDescent="0.25">
      <c r="A7817" s="290"/>
    </row>
    <row r="7818" spans="1:1" x14ac:dyDescent="0.25">
      <c r="A7818" s="290"/>
    </row>
    <row r="7819" spans="1:1" x14ac:dyDescent="0.25">
      <c r="A7819" s="290"/>
    </row>
    <row r="7820" spans="1:1" x14ac:dyDescent="0.25">
      <c r="A7820" s="290"/>
    </row>
    <row r="7821" spans="1:1" x14ac:dyDescent="0.25">
      <c r="A7821" s="290"/>
    </row>
    <row r="7822" spans="1:1" x14ac:dyDescent="0.25">
      <c r="A7822" s="290"/>
    </row>
    <row r="7823" spans="1:1" x14ac:dyDescent="0.25">
      <c r="A7823" s="290"/>
    </row>
    <row r="7824" spans="1:1" x14ac:dyDescent="0.25">
      <c r="A7824" s="290"/>
    </row>
    <row r="7825" spans="1:1" x14ac:dyDescent="0.25">
      <c r="A7825" s="290"/>
    </row>
    <row r="7826" spans="1:1" x14ac:dyDescent="0.25">
      <c r="A7826" s="290"/>
    </row>
    <row r="7827" spans="1:1" x14ac:dyDescent="0.25">
      <c r="A7827" s="290"/>
    </row>
    <row r="7828" spans="1:1" x14ac:dyDescent="0.25">
      <c r="A7828" s="290"/>
    </row>
    <row r="7829" spans="1:1" x14ac:dyDescent="0.25">
      <c r="A7829" s="290"/>
    </row>
    <row r="7830" spans="1:1" x14ac:dyDescent="0.25">
      <c r="A7830" s="290"/>
    </row>
    <row r="7831" spans="1:1" x14ac:dyDescent="0.25">
      <c r="A7831" s="290"/>
    </row>
    <row r="7832" spans="1:1" x14ac:dyDescent="0.25">
      <c r="A7832" s="290"/>
    </row>
    <row r="7833" spans="1:1" x14ac:dyDescent="0.25">
      <c r="A7833" s="290"/>
    </row>
    <row r="7834" spans="1:1" x14ac:dyDescent="0.25">
      <c r="A7834" s="290"/>
    </row>
    <row r="7835" spans="1:1" x14ac:dyDescent="0.25">
      <c r="A7835" s="290"/>
    </row>
    <row r="7836" spans="1:1" x14ac:dyDescent="0.25">
      <c r="A7836" s="290"/>
    </row>
    <row r="7837" spans="1:1" x14ac:dyDescent="0.25">
      <c r="A7837" s="290"/>
    </row>
    <row r="7838" spans="1:1" x14ac:dyDescent="0.25">
      <c r="A7838" s="290"/>
    </row>
    <row r="7839" spans="1:1" x14ac:dyDescent="0.25">
      <c r="A7839" s="290"/>
    </row>
    <row r="7840" spans="1:1" x14ac:dyDescent="0.25">
      <c r="A7840" s="290"/>
    </row>
    <row r="7841" spans="1:1" x14ac:dyDescent="0.25">
      <c r="A7841" s="290"/>
    </row>
    <row r="7842" spans="1:1" x14ac:dyDescent="0.25">
      <c r="A7842" s="290"/>
    </row>
    <row r="7843" spans="1:1" x14ac:dyDescent="0.25">
      <c r="A7843" s="290"/>
    </row>
    <row r="7844" spans="1:1" x14ac:dyDescent="0.25">
      <c r="A7844" s="290"/>
    </row>
    <row r="7845" spans="1:1" x14ac:dyDescent="0.25">
      <c r="A7845" s="290"/>
    </row>
    <row r="7846" spans="1:1" x14ac:dyDescent="0.25">
      <c r="A7846" s="290"/>
    </row>
    <row r="7847" spans="1:1" x14ac:dyDescent="0.25">
      <c r="A7847" s="290"/>
    </row>
    <row r="7848" spans="1:1" x14ac:dyDescent="0.25">
      <c r="A7848" s="290"/>
    </row>
    <row r="7849" spans="1:1" x14ac:dyDescent="0.25">
      <c r="A7849" s="290"/>
    </row>
    <row r="7850" spans="1:1" x14ac:dyDescent="0.25">
      <c r="A7850" s="290"/>
    </row>
    <row r="7851" spans="1:1" x14ac:dyDescent="0.25">
      <c r="A7851" s="290"/>
    </row>
    <row r="7852" spans="1:1" x14ac:dyDescent="0.25">
      <c r="A7852" s="290"/>
    </row>
    <row r="7853" spans="1:1" x14ac:dyDescent="0.25">
      <c r="A7853" s="290"/>
    </row>
    <row r="7854" spans="1:1" x14ac:dyDescent="0.25">
      <c r="A7854" s="290"/>
    </row>
    <row r="7855" spans="1:1" x14ac:dyDescent="0.25">
      <c r="A7855" s="290"/>
    </row>
    <row r="7856" spans="1:1" x14ac:dyDescent="0.25">
      <c r="A7856" s="290"/>
    </row>
    <row r="7857" spans="1:1" x14ac:dyDescent="0.25">
      <c r="A7857" s="290"/>
    </row>
    <row r="7858" spans="1:1" x14ac:dyDescent="0.25">
      <c r="A7858" s="290"/>
    </row>
    <row r="7859" spans="1:1" x14ac:dyDescent="0.25">
      <c r="A7859" s="290"/>
    </row>
    <row r="7860" spans="1:1" x14ac:dyDescent="0.25">
      <c r="A7860" s="290"/>
    </row>
    <row r="7861" spans="1:1" x14ac:dyDescent="0.25">
      <c r="A7861" s="290"/>
    </row>
    <row r="7862" spans="1:1" x14ac:dyDescent="0.25">
      <c r="A7862" s="290"/>
    </row>
    <row r="7863" spans="1:1" x14ac:dyDescent="0.25">
      <c r="A7863" s="290"/>
    </row>
    <row r="7864" spans="1:1" x14ac:dyDescent="0.25">
      <c r="A7864" s="290"/>
    </row>
    <row r="7865" spans="1:1" x14ac:dyDescent="0.25">
      <c r="A7865" s="290"/>
    </row>
    <row r="7866" spans="1:1" x14ac:dyDescent="0.25">
      <c r="A7866" s="290"/>
    </row>
    <row r="7867" spans="1:1" x14ac:dyDescent="0.25">
      <c r="A7867" s="290"/>
    </row>
    <row r="7868" spans="1:1" x14ac:dyDescent="0.25">
      <c r="A7868" s="290"/>
    </row>
    <row r="7869" spans="1:1" x14ac:dyDescent="0.25">
      <c r="A7869" s="290"/>
    </row>
    <row r="7870" spans="1:1" x14ac:dyDescent="0.25">
      <c r="A7870" s="290"/>
    </row>
    <row r="7871" spans="1:1" x14ac:dyDescent="0.25">
      <c r="A7871" s="290"/>
    </row>
    <row r="7872" spans="1:1" x14ac:dyDescent="0.25">
      <c r="A7872" s="290"/>
    </row>
    <row r="7873" spans="1:1" x14ac:dyDescent="0.25">
      <c r="A7873" s="290"/>
    </row>
    <row r="7874" spans="1:1" x14ac:dyDescent="0.25">
      <c r="A7874" s="290"/>
    </row>
    <row r="7875" spans="1:1" x14ac:dyDescent="0.25">
      <c r="A7875" s="290"/>
    </row>
    <row r="7876" spans="1:1" x14ac:dyDescent="0.25">
      <c r="A7876" s="290"/>
    </row>
    <row r="7877" spans="1:1" x14ac:dyDescent="0.25">
      <c r="A7877" s="290"/>
    </row>
    <row r="7878" spans="1:1" x14ac:dyDescent="0.25">
      <c r="A7878" s="290"/>
    </row>
    <row r="7879" spans="1:1" x14ac:dyDescent="0.25">
      <c r="A7879" s="290"/>
    </row>
    <row r="7880" spans="1:1" x14ac:dyDescent="0.25">
      <c r="A7880" s="290"/>
    </row>
    <row r="7881" spans="1:1" x14ac:dyDescent="0.25">
      <c r="A7881" s="290"/>
    </row>
    <row r="7882" spans="1:1" x14ac:dyDescent="0.25">
      <c r="A7882" s="290"/>
    </row>
    <row r="7883" spans="1:1" x14ac:dyDescent="0.25">
      <c r="A7883" s="290"/>
    </row>
    <row r="7884" spans="1:1" x14ac:dyDescent="0.25">
      <c r="A7884" s="290"/>
    </row>
    <row r="7885" spans="1:1" x14ac:dyDescent="0.25">
      <c r="A7885" s="290"/>
    </row>
    <row r="7886" spans="1:1" x14ac:dyDescent="0.25">
      <c r="A7886" s="290"/>
    </row>
    <row r="7887" spans="1:1" x14ac:dyDescent="0.25">
      <c r="A7887" s="290"/>
    </row>
    <row r="7888" spans="1:1" x14ac:dyDescent="0.25">
      <c r="A7888" s="290"/>
    </row>
    <row r="7889" spans="1:1" x14ac:dyDescent="0.25">
      <c r="A7889" s="290"/>
    </row>
    <row r="7890" spans="1:1" x14ac:dyDescent="0.25">
      <c r="A7890" s="290"/>
    </row>
    <row r="7891" spans="1:1" x14ac:dyDescent="0.25">
      <c r="A7891" s="290"/>
    </row>
    <row r="7892" spans="1:1" x14ac:dyDescent="0.25">
      <c r="A7892" s="290"/>
    </row>
    <row r="7893" spans="1:1" x14ac:dyDescent="0.25">
      <c r="A7893" s="290"/>
    </row>
    <row r="7894" spans="1:1" x14ac:dyDescent="0.25">
      <c r="A7894" s="290"/>
    </row>
    <row r="7895" spans="1:1" x14ac:dyDescent="0.25">
      <c r="A7895" s="290"/>
    </row>
    <row r="7896" spans="1:1" x14ac:dyDescent="0.25">
      <c r="A7896" s="290"/>
    </row>
    <row r="7897" spans="1:1" x14ac:dyDescent="0.25">
      <c r="A7897" s="290"/>
    </row>
    <row r="7898" spans="1:1" x14ac:dyDescent="0.25">
      <c r="A7898" s="290"/>
    </row>
    <row r="7899" spans="1:1" x14ac:dyDescent="0.25">
      <c r="A7899" s="290"/>
    </row>
    <row r="7900" spans="1:1" x14ac:dyDescent="0.25">
      <c r="A7900" s="290"/>
    </row>
    <row r="7901" spans="1:1" x14ac:dyDescent="0.25">
      <c r="A7901" s="290"/>
    </row>
    <row r="7902" spans="1:1" x14ac:dyDescent="0.25">
      <c r="A7902" s="290"/>
    </row>
    <row r="7903" spans="1:1" x14ac:dyDescent="0.25">
      <c r="A7903" s="290"/>
    </row>
    <row r="7904" spans="1:1" x14ac:dyDescent="0.25">
      <c r="A7904" s="290"/>
    </row>
    <row r="7905" spans="1:1" x14ac:dyDescent="0.25">
      <c r="A7905" s="290"/>
    </row>
    <row r="7906" spans="1:1" x14ac:dyDescent="0.25">
      <c r="A7906" s="290"/>
    </row>
    <row r="7907" spans="1:1" x14ac:dyDescent="0.25">
      <c r="A7907" s="290"/>
    </row>
    <row r="7908" spans="1:1" x14ac:dyDescent="0.25">
      <c r="A7908" s="290"/>
    </row>
    <row r="7909" spans="1:1" x14ac:dyDescent="0.25">
      <c r="A7909" s="290"/>
    </row>
    <row r="7910" spans="1:1" x14ac:dyDescent="0.25">
      <c r="A7910" s="290"/>
    </row>
    <row r="7911" spans="1:1" x14ac:dyDescent="0.25">
      <c r="A7911" s="290"/>
    </row>
    <row r="7912" spans="1:1" x14ac:dyDescent="0.25">
      <c r="A7912" s="290"/>
    </row>
    <row r="7913" spans="1:1" x14ac:dyDescent="0.25">
      <c r="A7913" s="290"/>
    </row>
    <row r="7914" spans="1:1" x14ac:dyDescent="0.25">
      <c r="A7914" s="290"/>
    </row>
    <row r="7915" spans="1:1" x14ac:dyDescent="0.25">
      <c r="A7915" s="290"/>
    </row>
    <row r="7916" spans="1:1" x14ac:dyDescent="0.25">
      <c r="A7916" s="290"/>
    </row>
    <row r="7917" spans="1:1" x14ac:dyDescent="0.25">
      <c r="A7917" s="290"/>
    </row>
    <row r="7918" spans="1:1" x14ac:dyDescent="0.25">
      <c r="A7918" s="290"/>
    </row>
    <row r="7919" spans="1:1" x14ac:dyDescent="0.25">
      <c r="A7919" s="290"/>
    </row>
    <row r="7920" spans="1:1" x14ac:dyDescent="0.25">
      <c r="A7920" s="290"/>
    </row>
    <row r="7921" spans="1:1" x14ac:dyDescent="0.25">
      <c r="A7921" s="290"/>
    </row>
    <row r="7922" spans="1:1" x14ac:dyDescent="0.25">
      <c r="A7922" s="290"/>
    </row>
    <row r="7923" spans="1:1" x14ac:dyDescent="0.25">
      <c r="A7923" s="290"/>
    </row>
    <row r="7924" spans="1:1" x14ac:dyDescent="0.25">
      <c r="A7924" s="290"/>
    </row>
    <row r="7925" spans="1:1" x14ac:dyDescent="0.25">
      <c r="A7925" s="290"/>
    </row>
    <row r="7926" spans="1:1" x14ac:dyDescent="0.25">
      <c r="A7926" s="290"/>
    </row>
    <row r="7927" spans="1:1" x14ac:dyDescent="0.25">
      <c r="A7927" s="290"/>
    </row>
    <row r="7928" spans="1:1" x14ac:dyDescent="0.25">
      <c r="A7928" s="290"/>
    </row>
    <row r="7929" spans="1:1" x14ac:dyDescent="0.25">
      <c r="A7929" s="290"/>
    </row>
    <row r="7930" spans="1:1" x14ac:dyDescent="0.25">
      <c r="A7930" s="290"/>
    </row>
    <row r="7931" spans="1:1" x14ac:dyDescent="0.25">
      <c r="A7931" s="290"/>
    </row>
    <row r="7932" spans="1:1" x14ac:dyDescent="0.25">
      <c r="A7932" s="290"/>
    </row>
    <row r="7933" spans="1:1" x14ac:dyDescent="0.25">
      <c r="A7933" s="290"/>
    </row>
    <row r="7934" spans="1:1" x14ac:dyDescent="0.25">
      <c r="A7934" s="290"/>
    </row>
    <row r="7935" spans="1:1" x14ac:dyDescent="0.25">
      <c r="A7935" s="290"/>
    </row>
    <row r="7936" spans="1:1" x14ac:dyDescent="0.25">
      <c r="A7936" s="290"/>
    </row>
    <row r="7937" spans="1:1" x14ac:dyDescent="0.25">
      <c r="A7937" s="290"/>
    </row>
    <row r="7938" spans="1:1" x14ac:dyDescent="0.25">
      <c r="A7938" s="290"/>
    </row>
    <row r="7939" spans="1:1" x14ac:dyDescent="0.25">
      <c r="A7939" s="290"/>
    </row>
    <row r="7940" spans="1:1" x14ac:dyDescent="0.25">
      <c r="A7940" s="290"/>
    </row>
    <row r="7941" spans="1:1" x14ac:dyDescent="0.25">
      <c r="A7941" s="290"/>
    </row>
    <row r="7942" spans="1:1" x14ac:dyDescent="0.25">
      <c r="A7942" s="290"/>
    </row>
    <row r="7943" spans="1:1" x14ac:dyDescent="0.25">
      <c r="A7943" s="290"/>
    </row>
    <row r="7944" spans="1:1" x14ac:dyDescent="0.25">
      <c r="A7944" s="290"/>
    </row>
    <row r="7945" spans="1:1" x14ac:dyDescent="0.25">
      <c r="A7945" s="290"/>
    </row>
    <row r="7946" spans="1:1" x14ac:dyDescent="0.25">
      <c r="A7946" s="290"/>
    </row>
    <row r="7947" spans="1:1" x14ac:dyDescent="0.25">
      <c r="A7947" s="290"/>
    </row>
    <row r="7948" spans="1:1" x14ac:dyDescent="0.25">
      <c r="A7948" s="290"/>
    </row>
    <row r="7949" spans="1:1" x14ac:dyDescent="0.25">
      <c r="A7949" s="290"/>
    </row>
    <row r="7950" spans="1:1" x14ac:dyDescent="0.25">
      <c r="A7950" s="290"/>
    </row>
    <row r="7951" spans="1:1" x14ac:dyDescent="0.25">
      <c r="A7951" s="290"/>
    </row>
    <row r="7952" spans="1:1" x14ac:dyDescent="0.25">
      <c r="A7952" s="290"/>
    </row>
    <row r="7953" spans="1:1" x14ac:dyDescent="0.25">
      <c r="A7953" s="290"/>
    </row>
    <row r="7954" spans="1:1" x14ac:dyDescent="0.25">
      <c r="A7954" s="290"/>
    </row>
    <row r="7955" spans="1:1" x14ac:dyDescent="0.25">
      <c r="A7955" s="290"/>
    </row>
    <row r="7956" spans="1:1" x14ac:dyDescent="0.25">
      <c r="A7956" s="290"/>
    </row>
    <row r="7957" spans="1:1" x14ac:dyDescent="0.25">
      <c r="A7957" s="290"/>
    </row>
    <row r="7958" spans="1:1" x14ac:dyDescent="0.25">
      <c r="A7958" s="290"/>
    </row>
    <row r="7959" spans="1:1" x14ac:dyDescent="0.25">
      <c r="A7959" s="290"/>
    </row>
    <row r="7960" spans="1:1" x14ac:dyDescent="0.25">
      <c r="A7960" s="290"/>
    </row>
    <row r="7961" spans="1:1" x14ac:dyDescent="0.25">
      <c r="A7961" s="290"/>
    </row>
    <row r="7962" spans="1:1" x14ac:dyDescent="0.25">
      <c r="A7962" s="290"/>
    </row>
    <row r="7963" spans="1:1" x14ac:dyDescent="0.25">
      <c r="A7963" s="290"/>
    </row>
    <row r="7964" spans="1:1" x14ac:dyDescent="0.25">
      <c r="A7964" s="290"/>
    </row>
    <row r="7965" spans="1:1" x14ac:dyDescent="0.25">
      <c r="A7965" s="290"/>
    </row>
    <row r="7966" spans="1:1" x14ac:dyDescent="0.25">
      <c r="A7966" s="290"/>
    </row>
    <row r="7967" spans="1:1" x14ac:dyDescent="0.25">
      <c r="A7967" s="290"/>
    </row>
    <row r="7968" spans="1:1" x14ac:dyDescent="0.25">
      <c r="A7968" s="290"/>
    </row>
    <row r="7969" spans="1:1" x14ac:dyDescent="0.25">
      <c r="A7969" s="290"/>
    </row>
    <row r="7970" spans="1:1" x14ac:dyDescent="0.25">
      <c r="A7970" s="290"/>
    </row>
    <row r="7971" spans="1:1" x14ac:dyDescent="0.25">
      <c r="A7971" s="290"/>
    </row>
    <row r="7972" spans="1:1" x14ac:dyDescent="0.25">
      <c r="A7972" s="290"/>
    </row>
    <row r="7973" spans="1:1" x14ac:dyDescent="0.25">
      <c r="A7973" s="290"/>
    </row>
    <row r="7974" spans="1:1" x14ac:dyDescent="0.25">
      <c r="A7974" s="290"/>
    </row>
    <row r="7975" spans="1:1" x14ac:dyDescent="0.25">
      <c r="A7975" s="290"/>
    </row>
    <row r="7976" spans="1:1" x14ac:dyDescent="0.25">
      <c r="A7976" s="290"/>
    </row>
    <row r="7977" spans="1:1" x14ac:dyDescent="0.25">
      <c r="A7977" s="290"/>
    </row>
    <row r="7978" spans="1:1" x14ac:dyDescent="0.25">
      <c r="A7978" s="290"/>
    </row>
    <row r="7979" spans="1:1" x14ac:dyDescent="0.25">
      <c r="A7979" s="290"/>
    </row>
    <row r="7980" spans="1:1" x14ac:dyDescent="0.25">
      <c r="A7980" s="290"/>
    </row>
    <row r="7981" spans="1:1" x14ac:dyDescent="0.25">
      <c r="A7981" s="290"/>
    </row>
    <row r="7982" spans="1:1" x14ac:dyDescent="0.25">
      <c r="A7982" s="290"/>
    </row>
    <row r="7983" spans="1:1" x14ac:dyDescent="0.25">
      <c r="A7983" s="290"/>
    </row>
    <row r="7984" spans="1:1" x14ac:dyDescent="0.25">
      <c r="A7984" s="290"/>
    </row>
    <row r="7985" spans="1:1" x14ac:dyDescent="0.25">
      <c r="A7985" s="290"/>
    </row>
    <row r="7986" spans="1:1" x14ac:dyDescent="0.25">
      <c r="A7986" s="290"/>
    </row>
    <row r="7987" spans="1:1" x14ac:dyDescent="0.25">
      <c r="A7987" s="290"/>
    </row>
    <row r="7988" spans="1:1" x14ac:dyDescent="0.25">
      <c r="A7988" s="290"/>
    </row>
    <row r="7989" spans="1:1" x14ac:dyDescent="0.25">
      <c r="A7989" s="290"/>
    </row>
    <row r="7990" spans="1:1" x14ac:dyDescent="0.25">
      <c r="A7990" s="290"/>
    </row>
    <row r="7991" spans="1:1" x14ac:dyDescent="0.25">
      <c r="A7991" s="290"/>
    </row>
    <row r="7992" spans="1:1" x14ac:dyDescent="0.25">
      <c r="A7992" s="290"/>
    </row>
    <row r="7993" spans="1:1" x14ac:dyDescent="0.25">
      <c r="A7993" s="290"/>
    </row>
    <row r="7994" spans="1:1" x14ac:dyDescent="0.25">
      <c r="A7994" s="290"/>
    </row>
    <row r="7995" spans="1:1" x14ac:dyDescent="0.25">
      <c r="A7995" s="290"/>
    </row>
    <row r="7996" spans="1:1" x14ac:dyDescent="0.25">
      <c r="A7996" s="290"/>
    </row>
    <row r="7997" spans="1:1" x14ac:dyDescent="0.25">
      <c r="A7997" s="290"/>
    </row>
    <row r="7998" spans="1:1" x14ac:dyDescent="0.25">
      <c r="A7998" s="290"/>
    </row>
    <row r="7999" spans="1:1" x14ac:dyDescent="0.25">
      <c r="A7999" s="290"/>
    </row>
    <row r="8000" spans="1:1" x14ac:dyDescent="0.25">
      <c r="A8000" s="290"/>
    </row>
    <row r="8001" spans="1:1" x14ac:dyDescent="0.25">
      <c r="A8001" s="290"/>
    </row>
    <row r="8002" spans="1:1" x14ac:dyDescent="0.25">
      <c r="A8002" s="290"/>
    </row>
    <row r="8003" spans="1:1" x14ac:dyDescent="0.25">
      <c r="A8003" s="290"/>
    </row>
    <row r="8004" spans="1:1" x14ac:dyDescent="0.25">
      <c r="A8004" s="290"/>
    </row>
    <row r="8005" spans="1:1" x14ac:dyDescent="0.25">
      <c r="A8005" s="290"/>
    </row>
    <row r="8006" spans="1:1" x14ac:dyDescent="0.25">
      <c r="A8006" s="290"/>
    </row>
    <row r="8007" spans="1:1" x14ac:dyDescent="0.25">
      <c r="A8007" s="290"/>
    </row>
    <row r="8008" spans="1:1" x14ac:dyDescent="0.25">
      <c r="A8008" s="290"/>
    </row>
    <row r="8009" spans="1:1" x14ac:dyDescent="0.25">
      <c r="A8009" s="290"/>
    </row>
    <row r="8010" spans="1:1" x14ac:dyDescent="0.25">
      <c r="A8010" s="290"/>
    </row>
    <row r="8011" spans="1:1" x14ac:dyDescent="0.25">
      <c r="A8011" s="290"/>
    </row>
    <row r="8012" spans="1:1" x14ac:dyDescent="0.25">
      <c r="A8012" s="290"/>
    </row>
    <row r="8013" spans="1:1" x14ac:dyDescent="0.25">
      <c r="A8013" s="290"/>
    </row>
    <row r="8014" spans="1:1" x14ac:dyDescent="0.25">
      <c r="A8014" s="290"/>
    </row>
    <row r="8015" spans="1:1" x14ac:dyDescent="0.25">
      <c r="A8015" s="290"/>
    </row>
    <row r="8016" spans="1:1" x14ac:dyDescent="0.25">
      <c r="A8016" s="290"/>
    </row>
    <row r="8017" spans="1:1" x14ac:dyDescent="0.25">
      <c r="A8017" s="290"/>
    </row>
    <row r="8018" spans="1:1" x14ac:dyDescent="0.25">
      <c r="A8018" s="290"/>
    </row>
    <row r="8019" spans="1:1" x14ac:dyDescent="0.25">
      <c r="A8019" s="290"/>
    </row>
    <row r="8020" spans="1:1" x14ac:dyDescent="0.25">
      <c r="A8020" s="290"/>
    </row>
    <row r="8021" spans="1:1" x14ac:dyDescent="0.25">
      <c r="A8021" s="290"/>
    </row>
    <row r="8022" spans="1:1" x14ac:dyDescent="0.25">
      <c r="A8022" s="290"/>
    </row>
    <row r="8023" spans="1:1" x14ac:dyDescent="0.25">
      <c r="A8023" s="290"/>
    </row>
    <row r="8024" spans="1:1" x14ac:dyDescent="0.25">
      <c r="A8024" s="290"/>
    </row>
    <row r="8025" spans="1:1" x14ac:dyDescent="0.25">
      <c r="A8025" s="290"/>
    </row>
    <row r="8026" spans="1:1" x14ac:dyDescent="0.25">
      <c r="A8026" s="290"/>
    </row>
    <row r="8027" spans="1:1" x14ac:dyDescent="0.25">
      <c r="A8027" s="290"/>
    </row>
    <row r="8028" spans="1:1" x14ac:dyDescent="0.25">
      <c r="A8028" s="290"/>
    </row>
    <row r="8029" spans="1:1" x14ac:dyDescent="0.25">
      <c r="A8029" s="290"/>
    </row>
    <row r="8030" spans="1:1" x14ac:dyDescent="0.25">
      <c r="A8030" s="290"/>
    </row>
    <row r="8031" spans="1:1" x14ac:dyDescent="0.25">
      <c r="A8031" s="290"/>
    </row>
    <row r="8032" spans="1:1" x14ac:dyDescent="0.25">
      <c r="A8032" s="290"/>
    </row>
    <row r="8033" spans="1:1" x14ac:dyDescent="0.25">
      <c r="A8033" s="290"/>
    </row>
    <row r="8034" spans="1:1" x14ac:dyDescent="0.25">
      <c r="A8034" s="290"/>
    </row>
    <row r="8035" spans="1:1" x14ac:dyDescent="0.25">
      <c r="A8035" s="290"/>
    </row>
    <row r="8036" spans="1:1" x14ac:dyDescent="0.25">
      <c r="A8036" s="290"/>
    </row>
    <row r="8037" spans="1:1" x14ac:dyDescent="0.25">
      <c r="A8037" s="290"/>
    </row>
    <row r="8038" spans="1:1" x14ac:dyDescent="0.25">
      <c r="A8038" s="290"/>
    </row>
    <row r="8039" spans="1:1" x14ac:dyDescent="0.25">
      <c r="A8039" s="290"/>
    </row>
    <row r="8040" spans="1:1" x14ac:dyDescent="0.25">
      <c r="A8040" s="290"/>
    </row>
    <row r="8041" spans="1:1" x14ac:dyDescent="0.25">
      <c r="A8041" s="290"/>
    </row>
    <row r="8042" spans="1:1" x14ac:dyDescent="0.25">
      <c r="A8042" s="290"/>
    </row>
    <row r="8043" spans="1:1" x14ac:dyDescent="0.25">
      <c r="A8043" s="290"/>
    </row>
    <row r="8044" spans="1:1" x14ac:dyDescent="0.25">
      <c r="A8044" s="290"/>
    </row>
    <row r="8045" spans="1:1" x14ac:dyDescent="0.25">
      <c r="A8045" s="290"/>
    </row>
    <row r="8046" spans="1:1" x14ac:dyDescent="0.25">
      <c r="A8046" s="290"/>
    </row>
    <row r="8047" spans="1:1" x14ac:dyDescent="0.25">
      <c r="A8047" s="290"/>
    </row>
    <row r="8048" spans="1:1" x14ac:dyDescent="0.25">
      <c r="A8048" s="290"/>
    </row>
    <row r="8049" spans="1:1" x14ac:dyDescent="0.25">
      <c r="A8049" s="290"/>
    </row>
    <row r="8050" spans="1:1" x14ac:dyDescent="0.25">
      <c r="A8050" s="290"/>
    </row>
    <row r="8051" spans="1:1" x14ac:dyDescent="0.25">
      <c r="A8051" s="290"/>
    </row>
    <row r="8052" spans="1:1" x14ac:dyDescent="0.25">
      <c r="A8052" s="290"/>
    </row>
    <row r="8053" spans="1:1" x14ac:dyDescent="0.25">
      <c r="A8053" s="290"/>
    </row>
    <row r="8054" spans="1:1" x14ac:dyDescent="0.25">
      <c r="A8054" s="290"/>
    </row>
    <row r="8055" spans="1:1" x14ac:dyDescent="0.25">
      <c r="A8055" s="290"/>
    </row>
    <row r="8056" spans="1:1" x14ac:dyDescent="0.25">
      <c r="A8056" s="290"/>
    </row>
    <row r="8057" spans="1:1" x14ac:dyDescent="0.25">
      <c r="A8057" s="290"/>
    </row>
    <row r="8058" spans="1:1" x14ac:dyDescent="0.25">
      <c r="A8058" s="290"/>
    </row>
    <row r="8059" spans="1:1" x14ac:dyDescent="0.25">
      <c r="A8059" s="290"/>
    </row>
    <row r="8060" spans="1:1" x14ac:dyDescent="0.25">
      <c r="A8060" s="290"/>
    </row>
    <row r="8061" spans="1:1" x14ac:dyDescent="0.25">
      <c r="A8061" s="290"/>
    </row>
    <row r="8062" spans="1:1" x14ac:dyDescent="0.25">
      <c r="A8062" s="290"/>
    </row>
    <row r="8063" spans="1:1" x14ac:dyDescent="0.25">
      <c r="A8063" s="290"/>
    </row>
    <row r="8064" spans="1:1" x14ac:dyDescent="0.25">
      <c r="A8064" s="290"/>
    </row>
    <row r="8065" spans="1:1" x14ac:dyDescent="0.25">
      <c r="A8065" s="290"/>
    </row>
    <row r="8066" spans="1:1" x14ac:dyDescent="0.25">
      <c r="A8066" s="290"/>
    </row>
    <row r="8067" spans="1:1" x14ac:dyDescent="0.25">
      <c r="A8067" s="290"/>
    </row>
    <row r="8068" spans="1:1" x14ac:dyDescent="0.25">
      <c r="A8068" s="290"/>
    </row>
    <row r="8069" spans="1:1" x14ac:dyDescent="0.25">
      <c r="A8069" s="290"/>
    </row>
    <row r="8070" spans="1:1" x14ac:dyDescent="0.25">
      <c r="A8070" s="290"/>
    </row>
    <row r="8071" spans="1:1" x14ac:dyDescent="0.25">
      <c r="A8071" s="290"/>
    </row>
    <row r="8072" spans="1:1" x14ac:dyDescent="0.25">
      <c r="A8072" s="290"/>
    </row>
    <row r="8073" spans="1:1" x14ac:dyDescent="0.25">
      <c r="A8073" s="290"/>
    </row>
    <row r="8074" spans="1:1" x14ac:dyDescent="0.25">
      <c r="A8074" s="290"/>
    </row>
    <row r="8075" spans="1:1" x14ac:dyDescent="0.25">
      <c r="A8075" s="290"/>
    </row>
    <row r="8076" spans="1:1" x14ac:dyDescent="0.25">
      <c r="A8076" s="290"/>
    </row>
    <row r="8077" spans="1:1" x14ac:dyDescent="0.25">
      <c r="A8077" s="290"/>
    </row>
    <row r="8078" spans="1:1" x14ac:dyDescent="0.25">
      <c r="A8078" s="290"/>
    </row>
    <row r="8079" spans="1:1" x14ac:dyDescent="0.25">
      <c r="A8079" s="290"/>
    </row>
    <row r="8080" spans="1:1" x14ac:dyDescent="0.25">
      <c r="A8080" s="290"/>
    </row>
    <row r="8081" spans="1:1" x14ac:dyDescent="0.25">
      <c r="A8081" s="290"/>
    </row>
    <row r="8082" spans="1:1" x14ac:dyDescent="0.25">
      <c r="A8082" s="290"/>
    </row>
    <row r="8083" spans="1:1" x14ac:dyDescent="0.25">
      <c r="A8083" s="290"/>
    </row>
    <row r="8084" spans="1:1" x14ac:dyDescent="0.25">
      <c r="A8084" s="290"/>
    </row>
    <row r="8085" spans="1:1" x14ac:dyDescent="0.25">
      <c r="A8085" s="290"/>
    </row>
    <row r="8086" spans="1:1" x14ac:dyDescent="0.25">
      <c r="A8086" s="290"/>
    </row>
    <row r="8087" spans="1:1" x14ac:dyDescent="0.25">
      <c r="A8087" s="290"/>
    </row>
    <row r="8088" spans="1:1" x14ac:dyDescent="0.25">
      <c r="A8088" s="290"/>
    </row>
    <row r="8089" spans="1:1" x14ac:dyDescent="0.25">
      <c r="A8089" s="290"/>
    </row>
    <row r="8090" spans="1:1" x14ac:dyDescent="0.25">
      <c r="A8090" s="290"/>
    </row>
    <row r="8091" spans="1:1" x14ac:dyDescent="0.25">
      <c r="A8091" s="290"/>
    </row>
    <row r="8092" spans="1:1" x14ac:dyDescent="0.25">
      <c r="A8092" s="290"/>
    </row>
    <row r="8093" spans="1:1" x14ac:dyDescent="0.25">
      <c r="A8093" s="290"/>
    </row>
    <row r="8094" spans="1:1" x14ac:dyDescent="0.25">
      <c r="A8094" s="290"/>
    </row>
    <row r="8095" spans="1:1" x14ac:dyDescent="0.25">
      <c r="A8095" s="290"/>
    </row>
    <row r="8096" spans="1:1" x14ac:dyDescent="0.25">
      <c r="A8096" s="290"/>
    </row>
    <row r="8097" spans="1:1" x14ac:dyDescent="0.25">
      <c r="A8097" s="290"/>
    </row>
    <row r="8098" spans="1:1" x14ac:dyDescent="0.25">
      <c r="A8098" s="290"/>
    </row>
    <row r="8099" spans="1:1" x14ac:dyDescent="0.25">
      <c r="A8099" s="290"/>
    </row>
    <row r="8100" spans="1:1" x14ac:dyDescent="0.25">
      <c r="A8100" s="290"/>
    </row>
    <row r="8101" spans="1:1" x14ac:dyDescent="0.25">
      <c r="A8101" s="290"/>
    </row>
    <row r="8102" spans="1:1" x14ac:dyDescent="0.25">
      <c r="A8102" s="290"/>
    </row>
    <row r="8103" spans="1:1" x14ac:dyDescent="0.25">
      <c r="A8103" s="290"/>
    </row>
    <row r="8104" spans="1:1" x14ac:dyDescent="0.25">
      <c r="A8104" s="290"/>
    </row>
    <row r="8105" spans="1:1" x14ac:dyDescent="0.25">
      <c r="A8105" s="290"/>
    </row>
    <row r="8106" spans="1:1" x14ac:dyDescent="0.25">
      <c r="A8106" s="290"/>
    </row>
    <row r="8107" spans="1:1" x14ac:dyDescent="0.25">
      <c r="A8107" s="290"/>
    </row>
    <row r="8108" spans="1:1" x14ac:dyDescent="0.25">
      <c r="A8108" s="290"/>
    </row>
    <row r="8109" spans="1:1" x14ac:dyDescent="0.25">
      <c r="A8109" s="290"/>
    </row>
    <row r="8110" spans="1:1" x14ac:dyDescent="0.25">
      <c r="A8110" s="290"/>
    </row>
    <row r="8111" spans="1:1" x14ac:dyDescent="0.25">
      <c r="A8111" s="290"/>
    </row>
    <row r="8112" spans="1:1" x14ac:dyDescent="0.25">
      <c r="A8112" s="290"/>
    </row>
    <row r="8113" spans="1:1" x14ac:dyDescent="0.25">
      <c r="A8113" s="290"/>
    </row>
    <row r="8114" spans="1:1" x14ac:dyDescent="0.25">
      <c r="A8114" s="290"/>
    </row>
    <row r="8115" spans="1:1" x14ac:dyDescent="0.25">
      <c r="A8115" s="290"/>
    </row>
    <row r="8116" spans="1:1" x14ac:dyDescent="0.25">
      <c r="A8116" s="290"/>
    </row>
    <row r="8117" spans="1:1" x14ac:dyDescent="0.25">
      <c r="A8117" s="290"/>
    </row>
    <row r="8118" spans="1:1" x14ac:dyDescent="0.25">
      <c r="A8118" s="290"/>
    </row>
    <row r="8119" spans="1:1" x14ac:dyDescent="0.25">
      <c r="A8119" s="290"/>
    </row>
    <row r="8120" spans="1:1" x14ac:dyDescent="0.25">
      <c r="A8120" s="290"/>
    </row>
    <row r="8121" spans="1:1" x14ac:dyDescent="0.25">
      <c r="A8121" s="290"/>
    </row>
    <row r="8122" spans="1:1" x14ac:dyDescent="0.25">
      <c r="A8122" s="290"/>
    </row>
    <row r="8123" spans="1:1" x14ac:dyDescent="0.25">
      <c r="A8123" s="290"/>
    </row>
    <row r="8124" spans="1:1" x14ac:dyDescent="0.25">
      <c r="A8124" s="290"/>
    </row>
    <row r="8125" spans="1:1" x14ac:dyDescent="0.25">
      <c r="A8125" s="290"/>
    </row>
    <row r="8126" spans="1:1" x14ac:dyDescent="0.25">
      <c r="A8126" s="290"/>
    </row>
    <row r="8127" spans="1:1" x14ac:dyDescent="0.25">
      <c r="A8127" s="290"/>
    </row>
    <row r="8128" spans="1:1" x14ac:dyDescent="0.25">
      <c r="A8128" s="290"/>
    </row>
    <row r="8129" spans="1:1" x14ac:dyDescent="0.25">
      <c r="A8129" s="290"/>
    </row>
    <row r="8130" spans="1:1" x14ac:dyDescent="0.25">
      <c r="A8130" s="290"/>
    </row>
    <row r="8131" spans="1:1" x14ac:dyDescent="0.25">
      <c r="A8131" s="290"/>
    </row>
    <row r="8132" spans="1:1" x14ac:dyDescent="0.25">
      <c r="A8132" s="290"/>
    </row>
    <row r="8133" spans="1:1" x14ac:dyDescent="0.25">
      <c r="A8133" s="290"/>
    </row>
    <row r="8134" spans="1:1" x14ac:dyDescent="0.25">
      <c r="A8134" s="290"/>
    </row>
    <row r="8135" spans="1:1" x14ac:dyDescent="0.25">
      <c r="A8135" s="290"/>
    </row>
    <row r="8136" spans="1:1" x14ac:dyDescent="0.25">
      <c r="A8136" s="290"/>
    </row>
    <row r="8137" spans="1:1" x14ac:dyDescent="0.25">
      <c r="A8137" s="290"/>
    </row>
    <row r="8138" spans="1:1" x14ac:dyDescent="0.25">
      <c r="A8138" s="290"/>
    </row>
    <row r="8139" spans="1:1" x14ac:dyDescent="0.25">
      <c r="A8139" s="290"/>
    </row>
    <row r="8140" spans="1:1" x14ac:dyDescent="0.25">
      <c r="A8140" s="290"/>
    </row>
    <row r="8141" spans="1:1" x14ac:dyDescent="0.25">
      <c r="A8141" s="290"/>
    </row>
    <row r="8142" spans="1:1" x14ac:dyDescent="0.25">
      <c r="A8142" s="290"/>
    </row>
    <row r="8143" spans="1:1" x14ac:dyDescent="0.25">
      <c r="A8143" s="290"/>
    </row>
    <row r="8144" spans="1:1" x14ac:dyDescent="0.25">
      <c r="A8144" s="290"/>
    </row>
    <row r="8145" spans="1:1" x14ac:dyDescent="0.25">
      <c r="A8145" s="290"/>
    </row>
    <row r="8146" spans="1:1" x14ac:dyDescent="0.25">
      <c r="A8146" s="290"/>
    </row>
    <row r="8147" spans="1:1" x14ac:dyDescent="0.25">
      <c r="A8147" s="290"/>
    </row>
    <row r="8148" spans="1:1" x14ac:dyDescent="0.25">
      <c r="A8148" s="290"/>
    </row>
    <row r="8149" spans="1:1" x14ac:dyDescent="0.25">
      <c r="A8149" s="290"/>
    </row>
    <row r="8150" spans="1:1" x14ac:dyDescent="0.25">
      <c r="A8150" s="290"/>
    </row>
    <row r="8151" spans="1:1" x14ac:dyDescent="0.25">
      <c r="A8151" s="290"/>
    </row>
    <row r="8152" spans="1:1" x14ac:dyDescent="0.25">
      <c r="A8152" s="290"/>
    </row>
    <row r="8153" spans="1:1" x14ac:dyDescent="0.25">
      <c r="A8153" s="290"/>
    </row>
    <row r="8154" spans="1:1" x14ac:dyDescent="0.25">
      <c r="A8154" s="290"/>
    </row>
    <row r="8155" spans="1:1" x14ac:dyDescent="0.25">
      <c r="A8155" s="290"/>
    </row>
    <row r="8156" spans="1:1" x14ac:dyDescent="0.25">
      <c r="A8156" s="290"/>
    </row>
    <row r="8157" spans="1:1" x14ac:dyDescent="0.25">
      <c r="A8157" s="290"/>
    </row>
    <row r="8158" spans="1:1" x14ac:dyDescent="0.25">
      <c r="A8158" s="290"/>
    </row>
    <row r="8159" spans="1:1" x14ac:dyDescent="0.25">
      <c r="A8159" s="290"/>
    </row>
    <row r="8160" spans="1:1" x14ac:dyDescent="0.25">
      <c r="A8160" s="290"/>
    </row>
    <row r="8161" spans="1:1" x14ac:dyDescent="0.25">
      <c r="A8161" s="290"/>
    </row>
    <row r="8162" spans="1:1" x14ac:dyDescent="0.25">
      <c r="A8162" s="290"/>
    </row>
    <row r="8163" spans="1:1" x14ac:dyDescent="0.25">
      <c r="A8163" s="290"/>
    </row>
    <row r="8164" spans="1:1" x14ac:dyDescent="0.25">
      <c r="A8164" s="290"/>
    </row>
    <row r="8165" spans="1:1" x14ac:dyDescent="0.25">
      <c r="A8165" s="290"/>
    </row>
    <row r="8166" spans="1:1" x14ac:dyDescent="0.25">
      <c r="A8166" s="290"/>
    </row>
    <row r="8167" spans="1:1" x14ac:dyDescent="0.25">
      <c r="A8167" s="290"/>
    </row>
    <row r="8168" spans="1:1" x14ac:dyDescent="0.25">
      <c r="A8168" s="290"/>
    </row>
    <row r="8169" spans="1:1" x14ac:dyDescent="0.25">
      <c r="A8169" s="290"/>
    </row>
    <row r="8170" spans="1:1" x14ac:dyDescent="0.25">
      <c r="A8170" s="290"/>
    </row>
    <row r="8171" spans="1:1" x14ac:dyDescent="0.25">
      <c r="A8171" s="290"/>
    </row>
    <row r="8172" spans="1:1" x14ac:dyDescent="0.25">
      <c r="A8172" s="290"/>
    </row>
    <row r="8173" spans="1:1" x14ac:dyDescent="0.25">
      <c r="A8173" s="290"/>
    </row>
    <row r="8174" spans="1:1" x14ac:dyDescent="0.25">
      <c r="A8174" s="290"/>
    </row>
    <row r="8175" spans="1:1" x14ac:dyDescent="0.25">
      <c r="A8175" s="290"/>
    </row>
    <row r="8176" spans="1:1" x14ac:dyDescent="0.25">
      <c r="A8176" s="290"/>
    </row>
    <row r="8177" spans="1:1" x14ac:dyDescent="0.25">
      <c r="A8177" s="290"/>
    </row>
    <row r="8178" spans="1:1" x14ac:dyDescent="0.25">
      <c r="A8178" s="290"/>
    </row>
    <row r="8179" spans="1:1" x14ac:dyDescent="0.25">
      <c r="A8179" s="290"/>
    </row>
    <row r="8180" spans="1:1" x14ac:dyDescent="0.25">
      <c r="A8180" s="290"/>
    </row>
    <row r="8181" spans="1:1" x14ac:dyDescent="0.25">
      <c r="A8181" s="290"/>
    </row>
    <row r="8182" spans="1:1" x14ac:dyDescent="0.25">
      <c r="A8182" s="290"/>
    </row>
    <row r="8183" spans="1:1" x14ac:dyDescent="0.25">
      <c r="A8183" s="290"/>
    </row>
    <row r="8184" spans="1:1" x14ac:dyDescent="0.25">
      <c r="A8184" s="290"/>
    </row>
    <row r="8185" spans="1:1" x14ac:dyDescent="0.25">
      <c r="A8185" s="290"/>
    </row>
    <row r="8186" spans="1:1" x14ac:dyDescent="0.25">
      <c r="A8186" s="290"/>
    </row>
    <row r="8187" spans="1:1" x14ac:dyDescent="0.25">
      <c r="A8187" s="290"/>
    </row>
    <row r="8188" spans="1:1" x14ac:dyDescent="0.25">
      <c r="A8188" s="290"/>
    </row>
    <row r="8189" spans="1:1" x14ac:dyDescent="0.25">
      <c r="A8189" s="290"/>
    </row>
    <row r="8190" spans="1:1" x14ac:dyDescent="0.25">
      <c r="A8190" s="290"/>
    </row>
    <row r="8191" spans="1:1" x14ac:dyDescent="0.25">
      <c r="A8191" s="290"/>
    </row>
    <row r="8192" spans="1:1" x14ac:dyDescent="0.25">
      <c r="A8192" s="290"/>
    </row>
    <row r="8193" spans="1:1" x14ac:dyDescent="0.25">
      <c r="A8193" s="290"/>
    </row>
    <row r="8194" spans="1:1" x14ac:dyDescent="0.25">
      <c r="A8194" s="290"/>
    </row>
    <row r="8195" spans="1:1" x14ac:dyDescent="0.25">
      <c r="A8195" s="290"/>
    </row>
    <row r="8196" spans="1:1" x14ac:dyDescent="0.25">
      <c r="A8196" s="290"/>
    </row>
    <row r="8197" spans="1:1" x14ac:dyDescent="0.25">
      <c r="A8197" s="290"/>
    </row>
    <row r="8198" spans="1:1" x14ac:dyDescent="0.25">
      <c r="A8198" s="290"/>
    </row>
    <row r="8199" spans="1:1" x14ac:dyDescent="0.25">
      <c r="A8199" s="290"/>
    </row>
    <row r="8200" spans="1:1" x14ac:dyDescent="0.25">
      <c r="A8200" s="290"/>
    </row>
    <row r="8201" spans="1:1" x14ac:dyDescent="0.25">
      <c r="A8201" s="290"/>
    </row>
    <row r="8202" spans="1:1" x14ac:dyDescent="0.25">
      <c r="A8202" s="290"/>
    </row>
    <row r="8203" spans="1:1" x14ac:dyDescent="0.25">
      <c r="A8203" s="290"/>
    </row>
    <row r="8204" spans="1:1" x14ac:dyDescent="0.25">
      <c r="A8204" s="290"/>
    </row>
    <row r="8205" spans="1:1" x14ac:dyDescent="0.25">
      <c r="A8205" s="290"/>
    </row>
    <row r="8206" spans="1:1" x14ac:dyDescent="0.25">
      <c r="A8206" s="290"/>
    </row>
    <row r="8207" spans="1:1" x14ac:dyDescent="0.25">
      <c r="A8207" s="290"/>
    </row>
    <row r="8208" spans="1:1" x14ac:dyDescent="0.25">
      <c r="A8208" s="290"/>
    </row>
    <row r="8209" spans="1:1" x14ac:dyDescent="0.25">
      <c r="A8209" s="290"/>
    </row>
    <row r="8210" spans="1:1" x14ac:dyDescent="0.25">
      <c r="A8210" s="290"/>
    </row>
    <row r="8211" spans="1:1" x14ac:dyDescent="0.25">
      <c r="A8211" s="290"/>
    </row>
    <row r="8212" spans="1:1" x14ac:dyDescent="0.25">
      <c r="A8212" s="290"/>
    </row>
    <row r="8213" spans="1:1" x14ac:dyDescent="0.25">
      <c r="A8213" s="290"/>
    </row>
    <row r="8214" spans="1:1" x14ac:dyDescent="0.25">
      <c r="A8214" s="290"/>
    </row>
    <row r="8215" spans="1:1" x14ac:dyDescent="0.25">
      <c r="A8215" s="290"/>
    </row>
    <row r="8216" spans="1:1" x14ac:dyDescent="0.25">
      <c r="A8216" s="290"/>
    </row>
    <row r="8217" spans="1:1" x14ac:dyDescent="0.25">
      <c r="A8217" s="290"/>
    </row>
    <row r="8218" spans="1:1" x14ac:dyDescent="0.25">
      <c r="A8218" s="290"/>
    </row>
    <row r="8219" spans="1:1" x14ac:dyDescent="0.25">
      <c r="A8219" s="290"/>
    </row>
    <row r="8220" spans="1:1" x14ac:dyDescent="0.25">
      <c r="A8220" s="290"/>
    </row>
    <row r="8221" spans="1:1" x14ac:dyDescent="0.25">
      <c r="A8221" s="290"/>
    </row>
    <row r="8222" spans="1:1" x14ac:dyDescent="0.25">
      <c r="A8222" s="290"/>
    </row>
    <row r="8223" spans="1:1" x14ac:dyDescent="0.25">
      <c r="A8223" s="290"/>
    </row>
    <row r="8224" spans="1:1" x14ac:dyDescent="0.25">
      <c r="A8224" s="290"/>
    </row>
    <row r="8225" spans="1:1" x14ac:dyDescent="0.25">
      <c r="A8225" s="290"/>
    </row>
    <row r="8226" spans="1:1" x14ac:dyDescent="0.25">
      <c r="A8226" s="290"/>
    </row>
    <row r="8227" spans="1:1" x14ac:dyDescent="0.25">
      <c r="A8227" s="290"/>
    </row>
    <row r="8228" spans="1:1" x14ac:dyDescent="0.25">
      <c r="A8228" s="290"/>
    </row>
    <row r="8229" spans="1:1" x14ac:dyDescent="0.25">
      <c r="A8229" s="290"/>
    </row>
    <row r="8230" spans="1:1" x14ac:dyDescent="0.25">
      <c r="A8230" s="290"/>
    </row>
    <row r="8231" spans="1:1" x14ac:dyDescent="0.25">
      <c r="A8231" s="290"/>
    </row>
    <row r="8232" spans="1:1" x14ac:dyDescent="0.25">
      <c r="A8232" s="290"/>
    </row>
    <row r="8233" spans="1:1" x14ac:dyDescent="0.25">
      <c r="A8233" s="290"/>
    </row>
    <row r="8234" spans="1:1" x14ac:dyDescent="0.25">
      <c r="A8234" s="290"/>
    </row>
    <row r="8235" spans="1:1" x14ac:dyDescent="0.25">
      <c r="A8235" s="290"/>
    </row>
    <row r="8236" spans="1:1" x14ac:dyDescent="0.25">
      <c r="A8236" s="290"/>
    </row>
    <row r="8237" spans="1:1" x14ac:dyDescent="0.25">
      <c r="A8237" s="290"/>
    </row>
    <row r="8238" spans="1:1" x14ac:dyDescent="0.25">
      <c r="A8238" s="290"/>
    </row>
    <row r="8239" spans="1:1" x14ac:dyDescent="0.25">
      <c r="A8239" s="290"/>
    </row>
    <row r="8240" spans="1:1" x14ac:dyDescent="0.25">
      <c r="A8240" s="290"/>
    </row>
    <row r="8241" spans="1:1" x14ac:dyDescent="0.25">
      <c r="A8241" s="290"/>
    </row>
    <row r="8242" spans="1:1" x14ac:dyDescent="0.25">
      <c r="A8242" s="290"/>
    </row>
    <row r="8243" spans="1:1" x14ac:dyDescent="0.25">
      <c r="A8243" s="290"/>
    </row>
    <row r="8244" spans="1:1" x14ac:dyDescent="0.25">
      <c r="A8244" s="290"/>
    </row>
    <row r="8245" spans="1:1" x14ac:dyDescent="0.25">
      <c r="A8245" s="290"/>
    </row>
    <row r="8246" spans="1:1" x14ac:dyDescent="0.25">
      <c r="A8246" s="290"/>
    </row>
    <row r="8247" spans="1:1" x14ac:dyDescent="0.25">
      <c r="A8247" s="290"/>
    </row>
    <row r="8248" spans="1:1" x14ac:dyDescent="0.25">
      <c r="A8248" s="290"/>
    </row>
    <row r="8249" spans="1:1" x14ac:dyDescent="0.25">
      <c r="A8249" s="290"/>
    </row>
    <row r="8250" spans="1:1" x14ac:dyDescent="0.25">
      <c r="A8250" s="290"/>
    </row>
    <row r="8251" spans="1:1" x14ac:dyDescent="0.25">
      <c r="A8251" s="290"/>
    </row>
    <row r="8252" spans="1:1" x14ac:dyDescent="0.25">
      <c r="A8252" s="290"/>
    </row>
    <row r="8253" spans="1:1" x14ac:dyDescent="0.25">
      <c r="A8253" s="290"/>
    </row>
    <row r="8254" spans="1:1" x14ac:dyDescent="0.25">
      <c r="A8254" s="290"/>
    </row>
    <row r="8255" spans="1:1" x14ac:dyDescent="0.25">
      <c r="A8255" s="290"/>
    </row>
    <row r="8256" spans="1:1" x14ac:dyDescent="0.25">
      <c r="A8256" s="290"/>
    </row>
    <row r="8257" spans="1:1" x14ac:dyDescent="0.25">
      <c r="A8257" s="290"/>
    </row>
    <row r="8258" spans="1:1" x14ac:dyDescent="0.25">
      <c r="A8258" s="290"/>
    </row>
    <row r="8259" spans="1:1" x14ac:dyDescent="0.25">
      <c r="A8259" s="290"/>
    </row>
    <row r="8260" spans="1:1" x14ac:dyDescent="0.25">
      <c r="A8260" s="290"/>
    </row>
    <row r="8261" spans="1:1" x14ac:dyDescent="0.25">
      <c r="A8261" s="290"/>
    </row>
    <row r="8262" spans="1:1" x14ac:dyDescent="0.25">
      <c r="A8262" s="290"/>
    </row>
    <row r="8263" spans="1:1" x14ac:dyDescent="0.25">
      <c r="A8263" s="290"/>
    </row>
    <row r="8264" spans="1:1" x14ac:dyDescent="0.25">
      <c r="A8264" s="290"/>
    </row>
    <row r="8265" spans="1:1" x14ac:dyDescent="0.25">
      <c r="A8265" s="290"/>
    </row>
    <row r="8266" spans="1:1" x14ac:dyDescent="0.25">
      <c r="A8266" s="290"/>
    </row>
    <row r="8267" spans="1:1" x14ac:dyDescent="0.25">
      <c r="A8267" s="290"/>
    </row>
    <row r="8268" spans="1:1" x14ac:dyDescent="0.25">
      <c r="A8268" s="290"/>
    </row>
    <row r="8269" spans="1:1" x14ac:dyDescent="0.25">
      <c r="A8269" s="290"/>
    </row>
    <row r="8270" spans="1:1" x14ac:dyDescent="0.25">
      <c r="A8270" s="290"/>
    </row>
    <row r="8271" spans="1:1" x14ac:dyDescent="0.25">
      <c r="A8271" s="290"/>
    </row>
    <row r="8272" spans="1:1" x14ac:dyDescent="0.25">
      <c r="A8272" s="290"/>
    </row>
    <row r="8273" spans="1:1" x14ac:dyDescent="0.25">
      <c r="A8273" s="290"/>
    </row>
    <row r="8274" spans="1:1" x14ac:dyDescent="0.25">
      <c r="A8274" s="290"/>
    </row>
    <row r="8275" spans="1:1" x14ac:dyDescent="0.25">
      <c r="A8275" s="290"/>
    </row>
    <row r="8276" spans="1:1" x14ac:dyDescent="0.25">
      <c r="A8276" s="290"/>
    </row>
    <row r="8277" spans="1:1" x14ac:dyDescent="0.25">
      <c r="A8277" s="290"/>
    </row>
    <row r="8278" spans="1:1" x14ac:dyDescent="0.25">
      <c r="A8278" s="290"/>
    </row>
    <row r="8279" spans="1:1" x14ac:dyDescent="0.25">
      <c r="A8279" s="290"/>
    </row>
    <row r="8280" spans="1:1" x14ac:dyDescent="0.25">
      <c r="A8280" s="290"/>
    </row>
    <row r="8281" spans="1:1" x14ac:dyDescent="0.25">
      <c r="A8281" s="290"/>
    </row>
    <row r="8282" spans="1:1" x14ac:dyDescent="0.25">
      <c r="A8282" s="290"/>
    </row>
    <row r="8283" spans="1:1" x14ac:dyDescent="0.25">
      <c r="A8283" s="290"/>
    </row>
    <row r="8284" spans="1:1" x14ac:dyDescent="0.25">
      <c r="A8284" s="290"/>
    </row>
    <row r="8285" spans="1:1" x14ac:dyDescent="0.25">
      <c r="A8285" s="290"/>
    </row>
    <row r="8286" spans="1:1" x14ac:dyDescent="0.25">
      <c r="A8286" s="290"/>
    </row>
    <row r="8287" spans="1:1" x14ac:dyDescent="0.25">
      <c r="A8287" s="290"/>
    </row>
    <row r="8288" spans="1:1" x14ac:dyDescent="0.25">
      <c r="A8288" s="290"/>
    </row>
    <row r="8289" spans="1:1" x14ac:dyDescent="0.25">
      <c r="A8289" s="290"/>
    </row>
    <row r="8290" spans="1:1" x14ac:dyDescent="0.25">
      <c r="A8290" s="290"/>
    </row>
    <row r="8291" spans="1:1" x14ac:dyDescent="0.25">
      <c r="A8291" s="290"/>
    </row>
    <row r="8292" spans="1:1" x14ac:dyDescent="0.25">
      <c r="A8292" s="290"/>
    </row>
    <row r="8293" spans="1:1" x14ac:dyDescent="0.25">
      <c r="A8293" s="290"/>
    </row>
    <row r="8294" spans="1:1" x14ac:dyDescent="0.25">
      <c r="A8294" s="290"/>
    </row>
    <row r="8295" spans="1:1" x14ac:dyDescent="0.25">
      <c r="A8295" s="290"/>
    </row>
    <row r="8296" spans="1:1" x14ac:dyDescent="0.25">
      <c r="A8296" s="290"/>
    </row>
    <row r="8297" spans="1:1" x14ac:dyDescent="0.25">
      <c r="A8297" s="290"/>
    </row>
    <row r="8298" spans="1:1" x14ac:dyDescent="0.25">
      <c r="A8298" s="290"/>
    </row>
    <row r="8299" spans="1:1" x14ac:dyDescent="0.25">
      <c r="A8299" s="290"/>
    </row>
    <row r="8300" spans="1:1" x14ac:dyDescent="0.25">
      <c r="A8300" s="290"/>
    </row>
    <row r="8301" spans="1:1" x14ac:dyDescent="0.25">
      <c r="A8301" s="290"/>
    </row>
    <row r="8302" spans="1:1" x14ac:dyDescent="0.25">
      <c r="A8302" s="290"/>
    </row>
    <row r="8303" spans="1:1" x14ac:dyDescent="0.25">
      <c r="A8303" s="290"/>
    </row>
    <row r="8304" spans="1:1" x14ac:dyDescent="0.25">
      <c r="A8304" s="290"/>
    </row>
    <row r="8305" spans="1:1" x14ac:dyDescent="0.25">
      <c r="A8305" s="290"/>
    </row>
    <row r="8306" spans="1:1" x14ac:dyDescent="0.25">
      <c r="A8306" s="290"/>
    </row>
    <row r="8307" spans="1:1" x14ac:dyDescent="0.25">
      <c r="A8307" s="290"/>
    </row>
    <row r="8308" spans="1:1" x14ac:dyDescent="0.25">
      <c r="A8308" s="290"/>
    </row>
    <row r="8309" spans="1:1" x14ac:dyDescent="0.25">
      <c r="A8309" s="290"/>
    </row>
    <row r="8310" spans="1:1" x14ac:dyDescent="0.25">
      <c r="A8310" s="290"/>
    </row>
    <row r="8311" spans="1:1" x14ac:dyDescent="0.25">
      <c r="A8311" s="290"/>
    </row>
    <row r="8312" spans="1:1" x14ac:dyDescent="0.25">
      <c r="A8312" s="290"/>
    </row>
    <row r="8313" spans="1:1" x14ac:dyDescent="0.25">
      <c r="A8313" s="290"/>
    </row>
    <row r="8314" spans="1:1" x14ac:dyDescent="0.25">
      <c r="A8314" s="290"/>
    </row>
    <row r="8315" spans="1:1" x14ac:dyDescent="0.25">
      <c r="A8315" s="290"/>
    </row>
    <row r="8316" spans="1:1" x14ac:dyDescent="0.25">
      <c r="A8316" s="290"/>
    </row>
    <row r="8317" spans="1:1" x14ac:dyDescent="0.25">
      <c r="A8317" s="290"/>
    </row>
    <row r="8318" spans="1:1" x14ac:dyDescent="0.25">
      <c r="A8318" s="290"/>
    </row>
    <row r="8319" spans="1:1" x14ac:dyDescent="0.25">
      <c r="A8319" s="290"/>
    </row>
    <row r="8320" spans="1:1" x14ac:dyDescent="0.25">
      <c r="A8320" s="290"/>
    </row>
    <row r="8321" spans="1:1" x14ac:dyDescent="0.25">
      <c r="A8321" s="290"/>
    </row>
    <row r="8322" spans="1:1" x14ac:dyDescent="0.25">
      <c r="A8322" s="290"/>
    </row>
    <row r="8323" spans="1:1" x14ac:dyDescent="0.25">
      <c r="A8323" s="290"/>
    </row>
    <row r="8324" spans="1:1" x14ac:dyDescent="0.25">
      <c r="A8324" s="290"/>
    </row>
    <row r="8325" spans="1:1" x14ac:dyDescent="0.25">
      <c r="A8325" s="290"/>
    </row>
    <row r="8326" spans="1:1" x14ac:dyDescent="0.25">
      <c r="A8326" s="290"/>
    </row>
    <row r="8327" spans="1:1" x14ac:dyDescent="0.25">
      <c r="A8327" s="290"/>
    </row>
    <row r="8328" spans="1:1" x14ac:dyDescent="0.25">
      <c r="A8328" s="290"/>
    </row>
    <row r="8329" spans="1:1" x14ac:dyDescent="0.25">
      <c r="A8329" s="290"/>
    </row>
    <row r="8330" spans="1:1" x14ac:dyDescent="0.25">
      <c r="A8330" s="290"/>
    </row>
    <row r="8331" spans="1:1" x14ac:dyDescent="0.25">
      <c r="A8331" s="290"/>
    </row>
    <row r="8332" spans="1:1" x14ac:dyDescent="0.25">
      <c r="A8332" s="290"/>
    </row>
    <row r="8333" spans="1:1" x14ac:dyDescent="0.25">
      <c r="A8333" s="290"/>
    </row>
    <row r="8334" spans="1:1" x14ac:dyDescent="0.25">
      <c r="A8334" s="290"/>
    </row>
    <row r="8335" spans="1:1" x14ac:dyDescent="0.25">
      <c r="A8335" s="290"/>
    </row>
    <row r="8336" spans="1:1" x14ac:dyDescent="0.25">
      <c r="A8336" s="290"/>
    </row>
    <row r="8337" spans="1:1" x14ac:dyDescent="0.25">
      <c r="A8337" s="290"/>
    </row>
    <row r="8338" spans="1:1" x14ac:dyDescent="0.25">
      <c r="A8338" s="290"/>
    </row>
    <row r="8339" spans="1:1" x14ac:dyDescent="0.25">
      <c r="A8339" s="290"/>
    </row>
    <row r="8340" spans="1:1" x14ac:dyDescent="0.25">
      <c r="A8340" s="290"/>
    </row>
    <row r="8341" spans="1:1" x14ac:dyDescent="0.25">
      <c r="A8341" s="290"/>
    </row>
    <row r="8342" spans="1:1" x14ac:dyDescent="0.25">
      <c r="A8342" s="290"/>
    </row>
    <row r="8343" spans="1:1" x14ac:dyDescent="0.25">
      <c r="A8343" s="290"/>
    </row>
    <row r="8344" spans="1:1" x14ac:dyDescent="0.25">
      <c r="A8344" s="290"/>
    </row>
    <row r="8345" spans="1:1" x14ac:dyDescent="0.25">
      <c r="A8345" s="290"/>
    </row>
    <row r="8346" spans="1:1" x14ac:dyDescent="0.25">
      <c r="A8346" s="290"/>
    </row>
    <row r="8347" spans="1:1" x14ac:dyDescent="0.25">
      <c r="A8347" s="290"/>
    </row>
    <row r="8348" spans="1:1" x14ac:dyDescent="0.25">
      <c r="A8348" s="290"/>
    </row>
    <row r="8349" spans="1:1" x14ac:dyDescent="0.25">
      <c r="A8349" s="290"/>
    </row>
    <row r="8350" spans="1:1" x14ac:dyDescent="0.25">
      <c r="A8350" s="290"/>
    </row>
    <row r="8351" spans="1:1" x14ac:dyDescent="0.25">
      <c r="A8351" s="290"/>
    </row>
    <row r="8352" spans="1:1" x14ac:dyDescent="0.25">
      <c r="A8352" s="290"/>
    </row>
    <row r="8353" spans="1:1" x14ac:dyDescent="0.25">
      <c r="A8353" s="290"/>
    </row>
    <row r="8354" spans="1:1" x14ac:dyDescent="0.25">
      <c r="A8354" s="290"/>
    </row>
    <row r="8355" spans="1:1" x14ac:dyDescent="0.25">
      <c r="A8355" s="290"/>
    </row>
    <row r="8356" spans="1:1" x14ac:dyDescent="0.25">
      <c r="A8356" s="290"/>
    </row>
    <row r="8357" spans="1:1" x14ac:dyDescent="0.25">
      <c r="A8357" s="290"/>
    </row>
    <row r="8358" spans="1:1" x14ac:dyDescent="0.25">
      <c r="A8358" s="290"/>
    </row>
    <row r="8359" spans="1:1" x14ac:dyDescent="0.25">
      <c r="A8359" s="290"/>
    </row>
    <row r="8360" spans="1:1" x14ac:dyDescent="0.25">
      <c r="A8360" s="290"/>
    </row>
    <row r="8361" spans="1:1" x14ac:dyDescent="0.25">
      <c r="A8361" s="290"/>
    </row>
    <row r="8362" spans="1:1" x14ac:dyDescent="0.25">
      <c r="A8362" s="290"/>
    </row>
    <row r="8363" spans="1:1" x14ac:dyDescent="0.25">
      <c r="A8363" s="290"/>
    </row>
    <row r="8364" spans="1:1" x14ac:dyDescent="0.25">
      <c r="A8364" s="290"/>
    </row>
    <row r="8365" spans="1:1" x14ac:dyDescent="0.25">
      <c r="A8365" s="290"/>
    </row>
    <row r="8366" spans="1:1" x14ac:dyDescent="0.25">
      <c r="A8366" s="290"/>
    </row>
    <row r="8367" spans="1:1" x14ac:dyDescent="0.25">
      <c r="A8367" s="290"/>
    </row>
    <row r="8368" spans="1:1" x14ac:dyDescent="0.25">
      <c r="A8368" s="290"/>
    </row>
    <row r="8369" spans="1:1" x14ac:dyDescent="0.25">
      <c r="A8369" s="290"/>
    </row>
    <row r="8370" spans="1:1" x14ac:dyDescent="0.25">
      <c r="A8370" s="290"/>
    </row>
    <row r="8371" spans="1:1" x14ac:dyDescent="0.25">
      <c r="A8371" s="290"/>
    </row>
    <row r="8372" spans="1:1" x14ac:dyDescent="0.25">
      <c r="A8372" s="290"/>
    </row>
    <row r="8373" spans="1:1" x14ac:dyDescent="0.25">
      <c r="A8373" s="290"/>
    </row>
    <row r="8374" spans="1:1" x14ac:dyDescent="0.25">
      <c r="A8374" s="290"/>
    </row>
    <row r="8375" spans="1:1" x14ac:dyDescent="0.25">
      <c r="A8375" s="290"/>
    </row>
    <row r="8376" spans="1:1" x14ac:dyDescent="0.25">
      <c r="A8376" s="290"/>
    </row>
    <row r="8377" spans="1:1" x14ac:dyDescent="0.25">
      <c r="A8377" s="290"/>
    </row>
    <row r="8378" spans="1:1" x14ac:dyDescent="0.25">
      <c r="A8378" s="290"/>
    </row>
    <row r="8379" spans="1:1" x14ac:dyDescent="0.25">
      <c r="A8379" s="290"/>
    </row>
    <row r="8380" spans="1:1" x14ac:dyDescent="0.25">
      <c r="A8380" s="290"/>
    </row>
    <row r="8381" spans="1:1" x14ac:dyDescent="0.25">
      <c r="A8381" s="290"/>
    </row>
    <row r="8382" spans="1:1" x14ac:dyDescent="0.25">
      <c r="A8382" s="290"/>
    </row>
    <row r="8383" spans="1:1" x14ac:dyDescent="0.25">
      <c r="A8383" s="290"/>
    </row>
    <row r="8384" spans="1:1" x14ac:dyDescent="0.25">
      <c r="A8384" s="290"/>
    </row>
    <row r="8385" spans="1:1" x14ac:dyDescent="0.25">
      <c r="A8385" s="290"/>
    </row>
    <row r="8386" spans="1:1" x14ac:dyDescent="0.25">
      <c r="A8386" s="290"/>
    </row>
    <row r="8387" spans="1:1" x14ac:dyDescent="0.25">
      <c r="A8387" s="290"/>
    </row>
    <row r="8388" spans="1:1" x14ac:dyDescent="0.25">
      <c r="A8388" s="290"/>
    </row>
    <row r="8389" spans="1:1" x14ac:dyDescent="0.25">
      <c r="A8389" s="290"/>
    </row>
    <row r="8390" spans="1:1" x14ac:dyDescent="0.25">
      <c r="A8390" s="290"/>
    </row>
    <row r="8391" spans="1:1" x14ac:dyDescent="0.25">
      <c r="A8391" s="290"/>
    </row>
    <row r="8392" spans="1:1" x14ac:dyDescent="0.25">
      <c r="A8392" s="290"/>
    </row>
    <row r="8393" spans="1:1" x14ac:dyDescent="0.25">
      <c r="A8393" s="290"/>
    </row>
    <row r="8394" spans="1:1" x14ac:dyDescent="0.25">
      <c r="A8394" s="290"/>
    </row>
    <row r="8395" spans="1:1" x14ac:dyDescent="0.25">
      <c r="A8395" s="290"/>
    </row>
    <row r="8396" spans="1:1" x14ac:dyDescent="0.25">
      <c r="A8396" s="290"/>
    </row>
    <row r="8397" spans="1:1" x14ac:dyDescent="0.25">
      <c r="A8397" s="290"/>
    </row>
    <row r="8398" spans="1:1" x14ac:dyDescent="0.25">
      <c r="A8398" s="290"/>
    </row>
    <row r="8399" spans="1:1" x14ac:dyDescent="0.25">
      <c r="A8399" s="290"/>
    </row>
    <row r="8400" spans="1:1" x14ac:dyDescent="0.25">
      <c r="A8400" s="290"/>
    </row>
    <row r="8401" spans="1:1" x14ac:dyDescent="0.25">
      <c r="A8401" s="290"/>
    </row>
    <row r="8402" spans="1:1" x14ac:dyDescent="0.25">
      <c r="A8402" s="290"/>
    </row>
    <row r="8403" spans="1:1" x14ac:dyDescent="0.25">
      <c r="A8403" s="290"/>
    </row>
    <row r="8404" spans="1:1" x14ac:dyDescent="0.25">
      <c r="A8404" s="290"/>
    </row>
    <row r="8405" spans="1:1" x14ac:dyDescent="0.25">
      <c r="A8405" s="290"/>
    </row>
    <row r="8406" spans="1:1" x14ac:dyDescent="0.25">
      <c r="A8406" s="290"/>
    </row>
    <row r="8407" spans="1:1" x14ac:dyDescent="0.25">
      <c r="A8407" s="290"/>
    </row>
    <row r="8408" spans="1:1" x14ac:dyDescent="0.25">
      <c r="A8408" s="290"/>
    </row>
    <row r="8409" spans="1:1" x14ac:dyDescent="0.25">
      <c r="A8409" s="290"/>
    </row>
    <row r="8410" spans="1:1" x14ac:dyDescent="0.25">
      <c r="A8410" s="290"/>
    </row>
    <row r="8411" spans="1:1" x14ac:dyDescent="0.25">
      <c r="A8411" s="290"/>
    </row>
    <row r="8412" spans="1:1" x14ac:dyDescent="0.25">
      <c r="A8412" s="290"/>
    </row>
    <row r="8413" spans="1:1" x14ac:dyDescent="0.25">
      <c r="A8413" s="290"/>
    </row>
    <row r="8414" spans="1:1" x14ac:dyDescent="0.25">
      <c r="A8414" s="290"/>
    </row>
    <row r="8415" spans="1:1" x14ac:dyDescent="0.25">
      <c r="A8415" s="290"/>
    </row>
    <row r="8416" spans="1:1" x14ac:dyDescent="0.25">
      <c r="A8416" s="290"/>
    </row>
    <row r="8417" spans="1:1" x14ac:dyDescent="0.25">
      <c r="A8417" s="290"/>
    </row>
    <row r="8418" spans="1:1" x14ac:dyDescent="0.25">
      <c r="A8418" s="290"/>
    </row>
    <row r="8419" spans="1:1" x14ac:dyDescent="0.25">
      <c r="A8419" s="290"/>
    </row>
    <row r="8420" spans="1:1" x14ac:dyDescent="0.25">
      <c r="A8420" s="290"/>
    </row>
    <row r="8421" spans="1:1" x14ac:dyDescent="0.25">
      <c r="A8421" s="290"/>
    </row>
    <row r="8422" spans="1:1" x14ac:dyDescent="0.25">
      <c r="A8422" s="290"/>
    </row>
    <row r="8423" spans="1:1" x14ac:dyDescent="0.25">
      <c r="A8423" s="290"/>
    </row>
    <row r="8424" spans="1:1" x14ac:dyDescent="0.25">
      <c r="A8424" s="290"/>
    </row>
    <row r="8425" spans="1:1" x14ac:dyDescent="0.25">
      <c r="A8425" s="290"/>
    </row>
    <row r="8426" spans="1:1" x14ac:dyDescent="0.25">
      <c r="A8426" s="290"/>
    </row>
    <row r="8427" spans="1:1" x14ac:dyDescent="0.25">
      <c r="A8427" s="290"/>
    </row>
    <row r="8428" spans="1:1" x14ac:dyDescent="0.25">
      <c r="A8428" s="290"/>
    </row>
    <row r="8429" spans="1:1" x14ac:dyDescent="0.25">
      <c r="A8429" s="290"/>
    </row>
    <row r="8430" spans="1:1" x14ac:dyDescent="0.25">
      <c r="A8430" s="290"/>
    </row>
    <row r="8431" spans="1:1" x14ac:dyDescent="0.25">
      <c r="A8431" s="290"/>
    </row>
    <row r="8432" spans="1:1" x14ac:dyDescent="0.25">
      <c r="A8432" s="290"/>
    </row>
    <row r="8433" spans="1:1" x14ac:dyDescent="0.25">
      <c r="A8433" s="290"/>
    </row>
    <row r="8434" spans="1:1" x14ac:dyDescent="0.25">
      <c r="A8434" s="290"/>
    </row>
    <row r="8435" spans="1:1" x14ac:dyDescent="0.25">
      <c r="A8435" s="290"/>
    </row>
    <row r="8436" spans="1:1" x14ac:dyDescent="0.25">
      <c r="A8436" s="290"/>
    </row>
    <row r="8437" spans="1:1" x14ac:dyDescent="0.25">
      <c r="A8437" s="290"/>
    </row>
    <row r="8438" spans="1:1" x14ac:dyDescent="0.25">
      <c r="A8438" s="290"/>
    </row>
    <row r="8439" spans="1:1" x14ac:dyDescent="0.25">
      <c r="A8439" s="290"/>
    </row>
    <row r="8440" spans="1:1" x14ac:dyDescent="0.25">
      <c r="A8440" s="290"/>
    </row>
    <row r="8441" spans="1:1" x14ac:dyDescent="0.25">
      <c r="A8441" s="290"/>
    </row>
    <row r="8442" spans="1:1" x14ac:dyDescent="0.25">
      <c r="A8442" s="290"/>
    </row>
    <row r="8443" spans="1:1" x14ac:dyDescent="0.25">
      <c r="A8443" s="290"/>
    </row>
    <row r="8444" spans="1:1" x14ac:dyDescent="0.25">
      <c r="A8444" s="290"/>
    </row>
    <row r="8445" spans="1:1" x14ac:dyDescent="0.25">
      <c r="A8445" s="290"/>
    </row>
    <row r="8446" spans="1:1" x14ac:dyDescent="0.25">
      <c r="A8446" s="290"/>
    </row>
    <row r="8447" spans="1:1" x14ac:dyDescent="0.25">
      <c r="A8447" s="290"/>
    </row>
    <row r="8448" spans="1:1" x14ac:dyDescent="0.25">
      <c r="A8448" s="290"/>
    </row>
    <row r="8449" spans="1:1" x14ac:dyDescent="0.25">
      <c r="A8449" s="290"/>
    </row>
    <row r="8450" spans="1:1" x14ac:dyDescent="0.25">
      <c r="A8450" s="290"/>
    </row>
    <row r="8451" spans="1:1" x14ac:dyDescent="0.25">
      <c r="A8451" s="290"/>
    </row>
    <row r="8452" spans="1:1" x14ac:dyDescent="0.25">
      <c r="A8452" s="290"/>
    </row>
    <row r="8453" spans="1:1" x14ac:dyDescent="0.25">
      <c r="A8453" s="290"/>
    </row>
    <row r="8454" spans="1:1" x14ac:dyDescent="0.25">
      <c r="A8454" s="290"/>
    </row>
    <row r="8455" spans="1:1" x14ac:dyDescent="0.25">
      <c r="A8455" s="290"/>
    </row>
    <row r="8456" spans="1:1" x14ac:dyDescent="0.25">
      <c r="A8456" s="290"/>
    </row>
    <row r="8457" spans="1:1" x14ac:dyDescent="0.25">
      <c r="A8457" s="290"/>
    </row>
    <row r="8458" spans="1:1" x14ac:dyDescent="0.25">
      <c r="A8458" s="290"/>
    </row>
    <row r="8459" spans="1:1" x14ac:dyDescent="0.25">
      <c r="A8459" s="290"/>
    </row>
    <row r="8460" spans="1:1" x14ac:dyDescent="0.25">
      <c r="A8460" s="290"/>
    </row>
    <row r="8461" spans="1:1" x14ac:dyDescent="0.25">
      <c r="A8461" s="290"/>
    </row>
    <row r="8462" spans="1:1" x14ac:dyDescent="0.25">
      <c r="A8462" s="290"/>
    </row>
    <row r="8463" spans="1:1" x14ac:dyDescent="0.25">
      <c r="A8463" s="290"/>
    </row>
    <row r="8464" spans="1:1" x14ac:dyDescent="0.25">
      <c r="A8464" s="290"/>
    </row>
    <row r="8465" spans="1:1" x14ac:dyDescent="0.25">
      <c r="A8465" s="290"/>
    </row>
    <row r="8466" spans="1:1" x14ac:dyDescent="0.25">
      <c r="A8466" s="290"/>
    </row>
    <row r="8467" spans="1:1" x14ac:dyDescent="0.25">
      <c r="A8467" s="290"/>
    </row>
    <row r="8468" spans="1:1" x14ac:dyDescent="0.25">
      <c r="A8468" s="290"/>
    </row>
    <row r="8469" spans="1:1" x14ac:dyDescent="0.25">
      <c r="A8469" s="290"/>
    </row>
    <row r="8470" spans="1:1" x14ac:dyDescent="0.25">
      <c r="A8470" s="290"/>
    </row>
    <row r="8471" spans="1:1" x14ac:dyDescent="0.25">
      <c r="A8471" s="290"/>
    </row>
    <row r="8472" spans="1:1" x14ac:dyDescent="0.25">
      <c r="A8472" s="290"/>
    </row>
    <row r="8473" spans="1:1" x14ac:dyDescent="0.25">
      <c r="A8473" s="290"/>
    </row>
    <row r="8474" spans="1:1" x14ac:dyDescent="0.25">
      <c r="A8474" s="290"/>
    </row>
    <row r="8475" spans="1:1" x14ac:dyDescent="0.25">
      <c r="A8475" s="290"/>
    </row>
    <row r="8476" spans="1:1" x14ac:dyDescent="0.25">
      <c r="A8476" s="290"/>
    </row>
    <row r="8477" spans="1:1" x14ac:dyDescent="0.25">
      <c r="A8477" s="290"/>
    </row>
    <row r="8478" spans="1:1" x14ac:dyDescent="0.25">
      <c r="A8478" s="290"/>
    </row>
    <row r="8479" spans="1:1" x14ac:dyDescent="0.25">
      <c r="A8479" s="290"/>
    </row>
    <row r="8480" spans="1:1" x14ac:dyDescent="0.25">
      <c r="A8480" s="290"/>
    </row>
    <row r="8481" spans="1:1" x14ac:dyDescent="0.25">
      <c r="A8481" s="290"/>
    </row>
    <row r="8482" spans="1:1" x14ac:dyDescent="0.25">
      <c r="A8482" s="290"/>
    </row>
    <row r="8483" spans="1:1" x14ac:dyDescent="0.25">
      <c r="A8483" s="290"/>
    </row>
    <row r="8484" spans="1:1" x14ac:dyDescent="0.25">
      <c r="A8484" s="290"/>
    </row>
    <row r="8485" spans="1:1" x14ac:dyDescent="0.25">
      <c r="A8485" s="290"/>
    </row>
    <row r="8486" spans="1:1" x14ac:dyDescent="0.25">
      <c r="A8486" s="290"/>
    </row>
    <row r="8487" spans="1:1" x14ac:dyDescent="0.25">
      <c r="A8487" s="290"/>
    </row>
    <row r="8488" spans="1:1" x14ac:dyDescent="0.25">
      <c r="A8488" s="290"/>
    </row>
    <row r="8489" spans="1:1" x14ac:dyDescent="0.25">
      <c r="A8489" s="290"/>
    </row>
    <row r="8490" spans="1:1" x14ac:dyDescent="0.25">
      <c r="A8490" s="290"/>
    </row>
    <row r="8491" spans="1:1" x14ac:dyDescent="0.25">
      <c r="A8491" s="290"/>
    </row>
    <row r="8492" spans="1:1" x14ac:dyDescent="0.25">
      <c r="A8492" s="290"/>
    </row>
    <row r="8493" spans="1:1" x14ac:dyDescent="0.25">
      <c r="A8493" s="290"/>
    </row>
    <row r="8494" spans="1:1" x14ac:dyDescent="0.25">
      <c r="A8494" s="290"/>
    </row>
    <row r="8495" spans="1:1" x14ac:dyDescent="0.25">
      <c r="A8495" s="290"/>
    </row>
    <row r="8496" spans="1:1" x14ac:dyDescent="0.25">
      <c r="A8496" s="290"/>
    </row>
    <row r="8497" spans="1:1" x14ac:dyDescent="0.25">
      <c r="A8497" s="290"/>
    </row>
    <row r="8498" spans="1:1" x14ac:dyDescent="0.25">
      <c r="A8498" s="290"/>
    </row>
    <row r="8499" spans="1:1" x14ac:dyDescent="0.25">
      <c r="A8499" s="290"/>
    </row>
    <row r="8500" spans="1:1" x14ac:dyDescent="0.25">
      <c r="A8500" s="290"/>
    </row>
    <row r="8501" spans="1:1" x14ac:dyDescent="0.25">
      <c r="A8501" s="290"/>
    </row>
    <row r="8502" spans="1:1" x14ac:dyDescent="0.25">
      <c r="A8502" s="290"/>
    </row>
    <row r="8503" spans="1:1" x14ac:dyDescent="0.25">
      <c r="A8503" s="290"/>
    </row>
    <row r="8504" spans="1:1" x14ac:dyDescent="0.25">
      <c r="A8504" s="290"/>
    </row>
    <row r="8505" spans="1:1" x14ac:dyDescent="0.25">
      <c r="A8505" s="290"/>
    </row>
    <row r="8506" spans="1:1" x14ac:dyDescent="0.25">
      <c r="A8506" s="290"/>
    </row>
    <row r="8507" spans="1:1" x14ac:dyDescent="0.25">
      <c r="A8507" s="290"/>
    </row>
    <row r="8508" spans="1:1" x14ac:dyDescent="0.25">
      <c r="A8508" s="290"/>
    </row>
    <row r="8509" spans="1:1" x14ac:dyDescent="0.25">
      <c r="A8509" s="290"/>
    </row>
    <row r="8510" spans="1:1" x14ac:dyDescent="0.25">
      <c r="A8510" s="290"/>
    </row>
    <row r="8511" spans="1:1" x14ac:dyDescent="0.25">
      <c r="A8511" s="290"/>
    </row>
    <row r="8512" spans="1:1" x14ac:dyDescent="0.25">
      <c r="A8512" s="290"/>
    </row>
    <row r="8513" spans="1:1" x14ac:dyDescent="0.25">
      <c r="A8513" s="290"/>
    </row>
    <row r="8514" spans="1:1" x14ac:dyDescent="0.25">
      <c r="A8514" s="290"/>
    </row>
    <row r="8515" spans="1:1" x14ac:dyDescent="0.25">
      <c r="A8515" s="290"/>
    </row>
    <row r="8516" spans="1:1" x14ac:dyDescent="0.25">
      <c r="A8516" s="290"/>
    </row>
    <row r="8517" spans="1:1" x14ac:dyDescent="0.25">
      <c r="A8517" s="290"/>
    </row>
    <row r="8518" spans="1:1" x14ac:dyDescent="0.25">
      <c r="A8518" s="290"/>
    </row>
    <row r="8519" spans="1:1" x14ac:dyDescent="0.25">
      <c r="A8519" s="290"/>
    </row>
    <row r="8520" spans="1:1" x14ac:dyDescent="0.25">
      <c r="A8520" s="290"/>
    </row>
    <row r="8521" spans="1:1" x14ac:dyDescent="0.25">
      <c r="A8521" s="290"/>
    </row>
    <row r="8522" spans="1:1" x14ac:dyDescent="0.25">
      <c r="A8522" s="290"/>
    </row>
    <row r="8523" spans="1:1" x14ac:dyDescent="0.25">
      <c r="A8523" s="290"/>
    </row>
    <row r="8524" spans="1:1" x14ac:dyDescent="0.25">
      <c r="A8524" s="290"/>
    </row>
    <row r="8525" spans="1:1" x14ac:dyDescent="0.25">
      <c r="A8525" s="290"/>
    </row>
    <row r="8526" spans="1:1" x14ac:dyDescent="0.25">
      <c r="A8526" s="290"/>
    </row>
    <row r="8527" spans="1:1" x14ac:dyDescent="0.25">
      <c r="A8527" s="290"/>
    </row>
    <row r="8528" spans="1:1" x14ac:dyDescent="0.25">
      <c r="A8528" s="290"/>
    </row>
    <row r="8529" spans="1:1" x14ac:dyDescent="0.25">
      <c r="A8529" s="290"/>
    </row>
    <row r="8530" spans="1:1" x14ac:dyDescent="0.25">
      <c r="A8530" s="290"/>
    </row>
    <row r="8531" spans="1:1" x14ac:dyDescent="0.25">
      <c r="A8531" s="290"/>
    </row>
    <row r="8532" spans="1:1" x14ac:dyDescent="0.25">
      <c r="A8532" s="290"/>
    </row>
    <row r="8533" spans="1:1" x14ac:dyDescent="0.25">
      <c r="A8533" s="290"/>
    </row>
    <row r="8534" spans="1:1" x14ac:dyDescent="0.25">
      <c r="A8534" s="290"/>
    </row>
    <row r="8535" spans="1:1" x14ac:dyDescent="0.25">
      <c r="A8535" s="290"/>
    </row>
    <row r="8536" spans="1:1" x14ac:dyDescent="0.25">
      <c r="A8536" s="290"/>
    </row>
    <row r="8537" spans="1:1" x14ac:dyDescent="0.25">
      <c r="A8537" s="290"/>
    </row>
    <row r="8538" spans="1:1" x14ac:dyDescent="0.25">
      <c r="A8538" s="290"/>
    </row>
    <row r="8539" spans="1:1" x14ac:dyDescent="0.25">
      <c r="A8539" s="290"/>
    </row>
    <row r="8540" spans="1:1" x14ac:dyDescent="0.25">
      <c r="A8540" s="290"/>
    </row>
    <row r="8541" spans="1:1" x14ac:dyDescent="0.25">
      <c r="A8541" s="290"/>
    </row>
    <row r="8542" spans="1:1" x14ac:dyDescent="0.25">
      <c r="A8542" s="290"/>
    </row>
    <row r="8543" spans="1:1" x14ac:dyDescent="0.25">
      <c r="A8543" s="290"/>
    </row>
    <row r="8544" spans="1:1" x14ac:dyDescent="0.25">
      <c r="A8544" s="290"/>
    </row>
    <row r="8545" spans="1:1" x14ac:dyDescent="0.25">
      <c r="A8545" s="290"/>
    </row>
    <row r="8546" spans="1:1" x14ac:dyDescent="0.25">
      <c r="A8546" s="290"/>
    </row>
    <row r="8547" spans="1:1" x14ac:dyDescent="0.25">
      <c r="A8547" s="290"/>
    </row>
    <row r="8548" spans="1:1" x14ac:dyDescent="0.25">
      <c r="A8548" s="290"/>
    </row>
    <row r="8549" spans="1:1" x14ac:dyDescent="0.25">
      <c r="A8549" s="290"/>
    </row>
    <row r="8550" spans="1:1" x14ac:dyDescent="0.25">
      <c r="A8550" s="290"/>
    </row>
    <row r="8551" spans="1:1" x14ac:dyDescent="0.25">
      <c r="A8551" s="290"/>
    </row>
    <row r="8552" spans="1:1" x14ac:dyDescent="0.25">
      <c r="A8552" s="290"/>
    </row>
    <row r="8553" spans="1:1" x14ac:dyDescent="0.25">
      <c r="A8553" s="290"/>
    </row>
    <row r="8554" spans="1:1" x14ac:dyDescent="0.25">
      <c r="A8554" s="290"/>
    </row>
    <row r="8555" spans="1:1" x14ac:dyDescent="0.25">
      <c r="A8555" s="290"/>
    </row>
    <row r="8556" spans="1:1" x14ac:dyDescent="0.25">
      <c r="A8556" s="290"/>
    </row>
    <row r="8557" spans="1:1" x14ac:dyDescent="0.25">
      <c r="A8557" s="290"/>
    </row>
    <row r="8558" spans="1:1" x14ac:dyDescent="0.25">
      <c r="A8558" s="290"/>
    </row>
    <row r="8559" spans="1:1" x14ac:dyDescent="0.25">
      <c r="A8559" s="290"/>
    </row>
    <row r="8560" spans="1:1" x14ac:dyDescent="0.25">
      <c r="A8560" s="290"/>
    </row>
    <row r="8561" spans="1:1" x14ac:dyDescent="0.25">
      <c r="A8561" s="290"/>
    </row>
    <row r="8562" spans="1:1" x14ac:dyDescent="0.25">
      <c r="A8562" s="290"/>
    </row>
    <row r="8563" spans="1:1" x14ac:dyDescent="0.25">
      <c r="A8563" s="290"/>
    </row>
    <row r="8564" spans="1:1" x14ac:dyDescent="0.25">
      <c r="A8564" s="290"/>
    </row>
    <row r="8565" spans="1:1" x14ac:dyDescent="0.25">
      <c r="A8565" s="290"/>
    </row>
    <row r="8566" spans="1:1" x14ac:dyDescent="0.25">
      <c r="A8566" s="290"/>
    </row>
    <row r="8567" spans="1:1" x14ac:dyDescent="0.25">
      <c r="A8567" s="290"/>
    </row>
    <row r="8568" spans="1:1" x14ac:dyDescent="0.25">
      <c r="A8568" s="290"/>
    </row>
    <row r="8569" spans="1:1" x14ac:dyDescent="0.25">
      <c r="A8569" s="290"/>
    </row>
    <row r="8570" spans="1:1" x14ac:dyDescent="0.25">
      <c r="A8570" s="290"/>
    </row>
    <row r="8571" spans="1:1" x14ac:dyDescent="0.25">
      <c r="A8571" s="290"/>
    </row>
    <row r="8572" spans="1:1" x14ac:dyDescent="0.25">
      <c r="A8572" s="290"/>
    </row>
    <row r="8573" spans="1:1" x14ac:dyDescent="0.25">
      <c r="A8573" s="290"/>
    </row>
    <row r="8574" spans="1:1" x14ac:dyDescent="0.25">
      <c r="A8574" s="290"/>
    </row>
    <row r="8575" spans="1:1" x14ac:dyDescent="0.25">
      <c r="A8575" s="290"/>
    </row>
    <row r="8576" spans="1:1" x14ac:dyDescent="0.25">
      <c r="A8576" s="290"/>
    </row>
    <row r="8577" spans="1:1" x14ac:dyDescent="0.25">
      <c r="A8577" s="290"/>
    </row>
    <row r="8578" spans="1:1" x14ac:dyDescent="0.25">
      <c r="A8578" s="290"/>
    </row>
    <row r="8579" spans="1:1" x14ac:dyDescent="0.25">
      <c r="A8579" s="290"/>
    </row>
    <row r="8580" spans="1:1" x14ac:dyDescent="0.25">
      <c r="A8580" s="290"/>
    </row>
    <row r="8581" spans="1:1" x14ac:dyDescent="0.25">
      <c r="A8581" s="290"/>
    </row>
    <row r="8582" spans="1:1" x14ac:dyDescent="0.25">
      <c r="A8582" s="290"/>
    </row>
    <row r="8583" spans="1:1" x14ac:dyDescent="0.25">
      <c r="A8583" s="290"/>
    </row>
    <row r="8584" spans="1:1" x14ac:dyDescent="0.25">
      <c r="A8584" s="290"/>
    </row>
    <row r="8585" spans="1:1" x14ac:dyDescent="0.25">
      <c r="A8585" s="290"/>
    </row>
    <row r="8586" spans="1:1" x14ac:dyDescent="0.25">
      <c r="A8586" s="290"/>
    </row>
    <row r="8587" spans="1:1" x14ac:dyDescent="0.25">
      <c r="A8587" s="290"/>
    </row>
    <row r="8588" spans="1:1" x14ac:dyDescent="0.25">
      <c r="A8588" s="290"/>
    </row>
    <row r="8589" spans="1:1" x14ac:dyDescent="0.25">
      <c r="A8589" s="290"/>
    </row>
    <row r="8590" spans="1:1" x14ac:dyDescent="0.25">
      <c r="A8590" s="290"/>
    </row>
    <row r="8591" spans="1:1" x14ac:dyDescent="0.25">
      <c r="A8591" s="290"/>
    </row>
    <row r="8592" spans="1:1" x14ac:dyDescent="0.25">
      <c r="A8592" s="290"/>
    </row>
    <row r="8593" spans="1:1" x14ac:dyDescent="0.25">
      <c r="A8593" s="290"/>
    </row>
    <row r="8594" spans="1:1" x14ac:dyDescent="0.25">
      <c r="A8594" s="290"/>
    </row>
    <row r="8595" spans="1:1" x14ac:dyDescent="0.25">
      <c r="A8595" s="290"/>
    </row>
    <row r="8596" spans="1:1" x14ac:dyDescent="0.25">
      <c r="A8596" s="290"/>
    </row>
    <row r="8597" spans="1:1" x14ac:dyDescent="0.25">
      <c r="A8597" s="290"/>
    </row>
    <row r="8598" spans="1:1" x14ac:dyDescent="0.25">
      <c r="A8598" s="290"/>
    </row>
    <row r="8599" spans="1:1" x14ac:dyDescent="0.25">
      <c r="A8599" s="290"/>
    </row>
    <row r="8600" spans="1:1" x14ac:dyDescent="0.25">
      <c r="A8600" s="290"/>
    </row>
    <row r="8601" spans="1:1" x14ac:dyDescent="0.25">
      <c r="A8601" s="290"/>
    </row>
    <row r="8602" spans="1:1" x14ac:dyDescent="0.25">
      <c r="A8602" s="290"/>
    </row>
    <row r="8603" spans="1:1" x14ac:dyDescent="0.25">
      <c r="A8603" s="290"/>
    </row>
    <row r="8604" spans="1:1" x14ac:dyDescent="0.25">
      <c r="A8604" s="290"/>
    </row>
    <row r="8605" spans="1:1" x14ac:dyDescent="0.25">
      <c r="A8605" s="290"/>
    </row>
    <row r="8606" spans="1:1" x14ac:dyDescent="0.25">
      <c r="A8606" s="290"/>
    </row>
    <row r="8607" spans="1:1" x14ac:dyDescent="0.25">
      <c r="A8607" s="290"/>
    </row>
    <row r="8608" spans="1:1" x14ac:dyDescent="0.25">
      <c r="A8608" s="290"/>
    </row>
    <row r="8609" spans="1:1" x14ac:dyDescent="0.25">
      <c r="A8609" s="290"/>
    </row>
    <row r="8610" spans="1:1" x14ac:dyDescent="0.25">
      <c r="A8610" s="290"/>
    </row>
    <row r="8611" spans="1:1" x14ac:dyDescent="0.25">
      <c r="A8611" s="290"/>
    </row>
    <row r="8612" spans="1:1" x14ac:dyDescent="0.25">
      <c r="A8612" s="290"/>
    </row>
    <row r="8613" spans="1:1" x14ac:dyDescent="0.25">
      <c r="A8613" s="290"/>
    </row>
    <row r="8614" spans="1:1" x14ac:dyDescent="0.25">
      <c r="A8614" s="290"/>
    </row>
    <row r="8615" spans="1:1" x14ac:dyDescent="0.25">
      <c r="A8615" s="290"/>
    </row>
    <row r="8616" spans="1:1" x14ac:dyDescent="0.25">
      <c r="A8616" s="290"/>
    </row>
    <row r="8617" spans="1:1" x14ac:dyDescent="0.25">
      <c r="A8617" s="290"/>
    </row>
    <row r="8618" spans="1:1" x14ac:dyDescent="0.25">
      <c r="A8618" s="290"/>
    </row>
    <row r="8619" spans="1:1" x14ac:dyDescent="0.25">
      <c r="A8619" s="290"/>
    </row>
    <row r="8620" spans="1:1" x14ac:dyDescent="0.25">
      <c r="A8620" s="290"/>
    </row>
    <row r="8621" spans="1:1" x14ac:dyDescent="0.25">
      <c r="A8621" s="290"/>
    </row>
    <row r="8622" spans="1:1" x14ac:dyDescent="0.25">
      <c r="A8622" s="290"/>
    </row>
    <row r="8623" spans="1:1" x14ac:dyDescent="0.25">
      <c r="A8623" s="290"/>
    </row>
    <row r="8624" spans="1:1" x14ac:dyDescent="0.25">
      <c r="A8624" s="290"/>
    </row>
    <row r="8625" spans="1:1" x14ac:dyDescent="0.25">
      <c r="A8625" s="290"/>
    </row>
    <row r="8626" spans="1:1" x14ac:dyDescent="0.25">
      <c r="A8626" s="290"/>
    </row>
    <row r="8627" spans="1:1" x14ac:dyDescent="0.25">
      <c r="A8627" s="290"/>
    </row>
    <row r="8628" spans="1:1" x14ac:dyDescent="0.25">
      <c r="A8628" s="290"/>
    </row>
    <row r="8629" spans="1:1" x14ac:dyDescent="0.25">
      <c r="A8629" s="290"/>
    </row>
    <row r="8630" spans="1:1" x14ac:dyDescent="0.25">
      <c r="A8630" s="290"/>
    </row>
    <row r="8631" spans="1:1" x14ac:dyDescent="0.25">
      <c r="A8631" s="290"/>
    </row>
    <row r="8632" spans="1:1" x14ac:dyDescent="0.25">
      <c r="A8632" s="290"/>
    </row>
    <row r="8633" spans="1:1" x14ac:dyDescent="0.25">
      <c r="A8633" s="290"/>
    </row>
    <row r="8634" spans="1:1" x14ac:dyDescent="0.25">
      <c r="A8634" s="290"/>
    </row>
    <row r="8635" spans="1:1" x14ac:dyDescent="0.25">
      <c r="A8635" s="290"/>
    </row>
    <row r="8636" spans="1:1" x14ac:dyDescent="0.25">
      <c r="A8636" s="290"/>
    </row>
    <row r="8637" spans="1:1" x14ac:dyDescent="0.25">
      <c r="A8637" s="290"/>
    </row>
    <row r="8638" spans="1:1" x14ac:dyDescent="0.25">
      <c r="A8638" s="290"/>
    </row>
    <row r="8639" spans="1:1" x14ac:dyDescent="0.25">
      <c r="A8639" s="290"/>
    </row>
    <row r="8640" spans="1:1" x14ac:dyDescent="0.25">
      <c r="A8640" s="290"/>
    </row>
    <row r="8641" spans="1:1" x14ac:dyDescent="0.25">
      <c r="A8641" s="290"/>
    </row>
    <row r="8642" spans="1:1" x14ac:dyDescent="0.25">
      <c r="A8642" s="290"/>
    </row>
    <row r="8643" spans="1:1" x14ac:dyDescent="0.25">
      <c r="A8643" s="290"/>
    </row>
    <row r="8644" spans="1:1" x14ac:dyDescent="0.25">
      <c r="A8644" s="290"/>
    </row>
    <row r="8645" spans="1:1" x14ac:dyDescent="0.25">
      <c r="A8645" s="290"/>
    </row>
    <row r="8646" spans="1:1" x14ac:dyDescent="0.25">
      <c r="A8646" s="290"/>
    </row>
    <row r="8647" spans="1:1" x14ac:dyDescent="0.25">
      <c r="A8647" s="290"/>
    </row>
    <row r="8648" spans="1:1" x14ac:dyDescent="0.25">
      <c r="A8648" s="290"/>
    </row>
    <row r="8649" spans="1:1" x14ac:dyDescent="0.25">
      <c r="A8649" s="290"/>
    </row>
    <row r="8650" spans="1:1" x14ac:dyDescent="0.25">
      <c r="A8650" s="290"/>
    </row>
    <row r="8651" spans="1:1" x14ac:dyDescent="0.25">
      <c r="A8651" s="290"/>
    </row>
    <row r="8652" spans="1:1" x14ac:dyDescent="0.25">
      <c r="A8652" s="290"/>
    </row>
    <row r="8653" spans="1:1" x14ac:dyDescent="0.25">
      <c r="A8653" s="290"/>
    </row>
    <row r="8654" spans="1:1" x14ac:dyDescent="0.25">
      <c r="A8654" s="290"/>
    </row>
    <row r="8655" spans="1:1" x14ac:dyDescent="0.25">
      <c r="A8655" s="290"/>
    </row>
    <row r="8656" spans="1:1" x14ac:dyDescent="0.25">
      <c r="A8656" s="290"/>
    </row>
    <row r="8657" spans="1:1" x14ac:dyDescent="0.25">
      <c r="A8657" s="290"/>
    </row>
    <row r="8658" spans="1:1" x14ac:dyDescent="0.25">
      <c r="A8658" s="290"/>
    </row>
    <row r="8659" spans="1:1" x14ac:dyDescent="0.25">
      <c r="A8659" s="290"/>
    </row>
    <row r="8660" spans="1:1" x14ac:dyDescent="0.25">
      <c r="A8660" s="290"/>
    </row>
    <row r="8661" spans="1:1" x14ac:dyDescent="0.25">
      <c r="A8661" s="290"/>
    </row>
    <row r="8662" spans="1:1" x14ac:dyDescent="0.25">
      <c r="A8662" s="290"/>
    </row>
    <row r="8663" spans="1:1" x14ac:dyDescent="0.25">
      <c r="A8663" s="290"/>
    </row>
    <row r="8664" spans="1:1" x14ac:dyDescent="0.25">
      <c r="A8664" s="290"/>
    </row>
    <row r="8665" spans="1:1" x14ac:dyDescent="0.25">
      <c r="A8665" s="290"/>
    </row>
    <row r="8666" spans="1:1" x14ac:dyDescent="0.25">
      <c r="A8666" s="290"/>
    </row>
    <row r="8667" spans="1:1" x14ac:dyDescent="0.25">
      <c r="A8667" s="290"/>
    </row>
    <row r="8668" spans="1:1" x14ac:dyDescent="0.25">
      <c r="A8668" s="290"/>
    </row>
    <row r="8669" spans="1:1" x14ac:dyDescent="0.25">
      <c r="A8669" s="290"/>
    </row>
    <row r="8670" spans="1:1" x14ac:dyDescent="0.25">
      <c r="A8670" s="290"/>
    </row>
    <row r="8671" spans="1:1" x14ac:dyDescent="0.25">
      <c r="A8671" s="290"/>
    </row>
    <row r="8672" spans="1:1" x14ac:dyDescent="0.25">
      <c r="A8672" s="290"/>
    </row>
    <row r="8673" spans="1:1" x14ac:dyDescent="0.25">
      <c r="A8673" s="290"/>
    </row>
    <row r="8674" spans="1:1" x14ac:dyDescent="0.25">
      <c r="A8674" s="290"/>
    </row>
    <row r="8675" spans="1:1" x14ac:dyDescent="0.25">
      <c r="A8675" s="290"/>
    </row>
    <row r="8676" spans="1:1" x14ac:dyDescent="0.25">
      <c r="A8676" s="290"/>
    </row>
    <row r="8677" spans="1:1" x14ac:dyDescent="0.25">
      <c r="A8677" s="290"/>
    </row>
    <row r="8678" spans="1:1" x14ac:dyDescent="0.25">
      <c r="A8678" s="290"/>
    </row>
    <row r="8679" spans="1:1" x14ac:dyDescent="0.25">
      <c r="A8679" s="290"/>
    </row>
    <row r="8680" spans="1:1" x14ac:dyDescent="0.25">
      <c r="A8680" s="290"/>
    </row>
    <row r="8681" spans="1:1" x14ac:dyDescent="0.25">
      <c r="A8681" s="290"/>
    </row>
    <row r="8682" spans="1:1" x14ac:dyDescent="0.25">
      <c r="A8682" s="290"/>
    </row>
    <row r="8683" spans="1:1" x14ac:dyDescent="0.25">
      <c r="A8683" s="290"/>
    </row>
    <row r="8684" spans="1:1" x14ac:dyDescent="0.25">
      <c r="A8684" s="290"/>
    </row>
    <row r="8685" spans="1:1" x14ac:dyDescent="0.25">
      <c r="A8685" s="290"/>
    </row>
    <row r="8686" spans="1:1" x14ac:dyDescent="0.25">
      <c r="A8686" s="290"/>
    </row>
    <row r="8687" spans="1:1" x14ac:dyDescent="0.25">
      <c r="A8687" s="290"/>
    </row>
    <row r="8688" spans="1:1" x14ac:dyDescent="0.25">
      <c r="A8688" s="290"/>
    </row>
    <row r="8689" spans="1:1" x14ac:dyDescent="0.25">
      <c r="A8689" s="290"/>
    </row>
    <row r="8690" spans="1:1" x14ac:dyDescent="0.25">
      <c r="A8690" s="290"/>
    </row>
    <row r="8691" spans="1:1" x14ac:dyDescent="0.25">
      <c r="A8691" s="290"/>
    </row>
    <row r="8692" spans="1:1" x14ac:dyDescent="0.25">
      <c r="A8692" s="290"/>
    </row>
    <row r="8693" spans="1:1" x14ac:dyDescent="0.25">
      <c r="A8693" s="290"/>
    </row>
    <row r="8694" spans="1:1" x14ac:dyDescent="0.25">
      <c r="A8694" s="290"/>
    </row>
    <row r="8695" spans="1:1" x14ac:dyDescent="0.25">
      <c r="A8695" s="290"/>
    </row>
    <row r="8696" spans="1:1" x14ac:dyDescent="0.25">
      <c r="A8696" s="290"/>
    </row>
    <row r="8697" spans="1:1" x14ac:dyDescent="0.25">
      <c r="A8697" s="290"/>
    </row>
    <row r="8698" spans="1:1" x14ac:dyDescent="0.25">
      <c r="A8698" s="290"/>
    </row>
    <row r="8699" spans="1:1" x14ac:dyDescent="0.25">
      <c r="A8699" s="290"/>
    </row>
    <row r="8700" spans="1:1" x14ac:dyDescent="0.25">
      <c r="A8700" s="290"/>
    </row>
    <row r="8701" spans="1:1" x14ac:dyDescent="0.25">
      <c r="A8701" s="290"/>
    </row>
    <row r="8702" spans="1:1" x14ac:dyDescent="0.25">
      <c r="A8702" s="290"/>
    </row>
    <row r="8703" spans="1:1" x14ac:dyDescent="0.25">
      <c r="A8703" s="290"/>
    </row>
    <row r="8704" spans="1:1" x14ac:dyDescent="0.25">
      <c r="A8704" s="290"/>
    </row>
    <row r="8705" spans="1:1" x14ac:dyDescent="0.25">
      <c r="A8705" s="290"/>
    </row>
    <row r="8706" spans="1:1" x14ac:dyDescent="0.25">
      <c r="A8706" s="290"/>
    </row>
    <row r="8707" spans="1:1" x14ac:dyDescent="0.25">
      <c r="A8707" s="290"/>
    </row>
    <row r="8708" spans="1:1" x14ac:dyDescent="0.25">
      <c r="A8708" s="290"/>
    </row>
    <row r="8709" spans="1:1" x14ac:dyDescent="0.25">
      <c r="A8709" s="290"/>
    </row>
    <row r="8710" spans="1:1" x14ac:dyDescent="0.25">
      <c r="A8710" s="290"/>
    </row>
    <row r="8711" spans="1:1" x14ac:dyDescent="0.25">
      <c r="A8711" s="290"/>
    </row>
    <row r="8712" spans="1:1" x14ac:dyDescent="0.25">
      <c r="A8712" s="290"/>
    </row>
    <row r="8713" spans="1:1" x14ac:dyDescent="0.25">
      <c r="A8713" s="290"/>
    </row>
    <row r="8714" spans="1:1" x14ac:dyDescent="0.25">
      <c r="A8714" s="290"/>
    </row>
    <row r="8715" spans="1:1" x14ac:dyDescent="0.25">
      <c r="A8715" s="290"/>
    </row>
    <row r="8716" spans="1:1" x14ac:dyDescent="0.25">
      <c r="A8716" s="290"/>
    </row>
    <row r="8717" spans="1:1" x14ac:dyDescent="0.25">
      <c r="A8717" s="290"/>
    </row>
    <row r="8718" spans="1:1" x14ac:dyDescent="0.25">
      <c r="A8718" s="290"/>
    </row>
    <row r="8719" spans="1:1" x14ac:dyDescent="0.25">
      <c r="A8719" s="290"/>
    </row>
    <row r="8720" spans="1:1" x14ac:dyDescent="0.25">
      <c r="A8720" s="290"/>
    </row>
    <row r="8721" spans="1:1" x14ac:dyDescent="0.25">
      <c r="A8721" s="290"/>
    </row>
    <row r="8722" spans="1:1" x14ac:dyDescent="0.25">
      <c r="A8722" s="290"/>
    </row>
    <row r="8723" spans="1:1" x14ac:dyDescent="0.25">
      <c r="A8723" s="290"/>
    </row>
    <row r="8724" spans="1:1" x14ac:dyDescent="0.25">
      <c r="A8724" s="290"/>
    </row>
    <row r="8725" spans="1:1" x14ac:dyDescent="0.25">
      <c r="A8725" s="290"/>
    </row>
    <row r="8726" spans="1:1" x14ac:dyDescent="0.25">
      <c r="A8726" s="290"/>
    </row>
    <row r="8727" spans="1:1" x14ac:dyDescent="0.25">
      <c r="A8727" s="290"/>
    </row>
    <row r="8728" spans="1:1" x14ac:dyDescent="0.25">
      <c r="A8728" s="290"/>
    </row>
    <row r="8729" spans="1:1" x14ac:dyDescent="0.25">
      <c r="A8729" s="290"/>
    </row>
    <row r="8730" spans="1:1" x14ac:dyDescent="0.25">
      <c r="A8730" s="290"/>
    </row>
    <row r="8731" spans="1:1" x14ac:dyDescent="0.25">
      <c r="A8731" s="290"/>
    </row>
    <row r="8732" spans="1:1" x14ac:dyDescent="0.25">
      <c r="A8732" s="290"/>
    </row>
    <row r="8733" spans="1:1" x14ac:dyDescent="0.25">
      <c r="A8733" s="290"/>
    </row>
    <row r="8734" spans="1:1" x14ac:dyDescent="0.25">
      <c r="A8734" s="290"/>
    </row>
    <row r="8735" spans="1:1" x14ac:dyDescent="0.25">
      <c r="A8735" s="290"/>
    </row>
    <row r="8736" spans="1:1" x14ac:dyDescent="0.25">
      <c r="A8736" s="290"/>
    </row>
    <row r="8737" spans="1:1" x14ac:dyDescent="0.25">
      <c r="A8737" s="290"/>
    </row>
    <row r="8738" spans="1:1" x14ac:dyDescent="0.25">
      <c r="A8738" s="290"/>
    </row>
    <row r="8739" spans="1:1" x14ac:dyDescent="0.25">
      <c r="A8739" s="290"/>
    </row>
    <row r="8740" spans="1:1" x14ac:dyDescent="0.25">
      <c r="A8740" s="290"/>
    </row>
    <row r="8741" spans="1:1" x14ac:dyDescent="0.25">
      <c r="A8741" s="290"/>
    </row>
    <row r="8742" spans="1:1" x14ac:dyDescent="0.25">
      <c r="A8742" s="290"/>
    </row>
    <row r="8743" spans="1:1" x14ac:dyDescent="0.25">
      <c r="A8743" s="290"/>
    </row>
    <row r="8744" spans="1:1" x14ac:dyDescent="0.25">
      <c r="A8744" s="290"/>
    </row>
    <row r="8745" spans="1:1" x14ac:dyDescent="0.25">
      <c r="A8745" s="290"/>
    </row>
    <row r="8746" spans="1:1" x14ac:dyDescent="0.25">
      <c r="A8746" s="290"/>
    </row>
    <row r="8747" spans="1:1" x14ac:dyDescent="0.25">
      <c r="A8747" s="290"/>
    </row>
    <row r="8748" spans="1:1" x14ac:dyDescent="0.25">
      <c r="A8748" s="290"/>
    </row>
    <row r="8749" spans="1:1" x14ac:dyDescent="0.25">
      <c r="A8749" s="290"/>
    </row>
    <row r="8750" spans="1:1" x14ac:dyDescent="0.25">
      <c r="A8750" s="290"/>
    </row>
    <row r="8751" spans="1:1" x14ac:dyDescent="0.25">
      <c r="A8751" s="290"/>
    </row>
    <row r="8752" spans="1:1" x14ac:dyDescent="0.25">
      <c r="A8752" s="290"/>
    </row>
    <row r="8753" spans="1:1" x14ac:dyDescent="0.25">
      <c r="A8753" s="290"/>
    </row>
    <row r="8754" spans="1:1" x14ac:dyDescent="0.25">
      <c r="A8754" s="290"/>
    </row>
    <row r="8755" spans="1:1" x14ac:dyDescent="0.25">
      <c r="A8755" s="290"/>
    </row>
    <row r="8756" spans="1:1" x14ac:dyDescent="0.25">
      <c r="A8756" s="290"/>
    </row>
    <row r="8757" spans="1:1" x14ac:dyDescent="0.25">
      <c r="A8757" s="290"/>
    </row>
    <row r="8758" spans="1:1" x14ac:dyDescent="0.25">
      <c r="A8758" s="290"/>
    </row>
    <row r="8759" spans="1:1" x14ac:dyDescent="0.25">
      <c r="A8759" s="290"/>
    </row>
    <row r="8760" spans="1:1" x14ac:dyDescent="0.25">
      <c r="A8760" s="290"/>
    </row>
    <row r="8761" spans="1:1" x14ac:dyDescent="0.25">
      <c r="A8761" s="290"/>
    </row>
    <row r="8762" spans="1:1" x14ac:dyDescent="0.25">
      <c r="A8762" s="290"/>
    </row>
    <row r="8763" spans="1:1" x14ac:dyDescent="0.25">
      <c r="A8763" s="290"/>
    </row>
    <row r="8764" spans="1:1" x14ac:dyDescent="0.25">
      <c r="A8764" s="290"/>
    </row>
    <row r="8765" spans="1:1" x14ac:dyDescent="0.25">
      <c r="A8765" s="290"/>
    </row>
    <row r="8766" spans="1:1" x14ac:dyDescent="0.25">
      <c r="A8766" s="290"/>
    </row>
    <row r="8767" spans="1:1" x14ac:dyDescent="0.25">
      <c r="A8767" s="290"/>
    </row>
    <row r="8768" spans="1:1" x14ac:dyDescent="0.25">
      <c r="A8768" s="290"/>
    </row>
    <row r="8769" spans="1:1" x14ac:dyDescent="0.25">
      <c r="A8769" s="290"/>
    </row>
    <row r="8770" spans="1:1" x14ac:dyDescent="0.25">
      <c r="A8770" s="290"/>
    </row>
    <row r="8771" spans="1:1" x14ac:dyDescent="0.25">
      <c r="A8771" s="290"/>
    </row>
    <row r="8772" spans="1:1" x14ac:dyDescent="0.25">
      <c r="A8772" s="290"/>
    </row>
    <row r="8773" spans="1:1" x14ac:dyDescent="0.25">
      <c r="A8773" s="290"/>
    </row>
    <row r="8774" spans="1:1" x14ac:dyDescent="0.25">
      <c r="A8774" s="290"/>
    </row>
    <row r="8775" spans="1:1" x14ac:dyDescent="0.25">
      <c r="A8775" s="290"/>
    </row>
    <row r="8776" spans="1:1" x14ac:dyDescent="0.25">
      <c r="A8776" s="290"/>
    </row>
    <row r="8777" spans="1:1" x14ac:dyDescent="0.25">
      <c r="A8777" s="290"/>
    </row>
    <row r="8778" spans="1:1" x14ac:dyDescent="0.25">
      <c r="A8778" s="290"/>
    </row>
    <row r="8779" spans="1:1" x14ac:dyDescent="0.25">
      <c r="A8779" s="290"/>
    </row>
    <row r="8780" spans="1:1" x14ac:dyDescent="0.25">
      <c r="A8780" s="290"/>
    </row>
    <row r="8781" spans="1:1" x14ac:dyDescent="0.25">
      <c r="A8781" s="290"/>
    </row>
    <row r="8782" spans="1:1" x14ac:dyDescent="0.25">
      <c r="A8782" s="290"/>
    </row>
    <row r="8783" spans="1:1" x14ac:dyDescent="0.25">
      <c r="A8783" s="290"/>
    </row>
    <row r="8784" spans="1:1" x14ac:dyDescent="0.25">
      <c r="A8784" s="290"/>
    </row>
    <row r="8785" spans="1:1" x14ac:dyDescent="0.25">
      <c r="A8785" s="290"/>
    </row>
    <row r="8786" spans="1:1" x14ac:dyDescent="0.25">
      <c r="A8786" s="290"/>
    </row>
    <row r="8787" spans="1:1" x14ac:dyDescent="0.25">
      <c r="A8787" s="290"/>
    </row>
    <row r="8788" spans="1:1" x14ac:dyDescent="0.25">
      <c r="A8788" s="290"/>
    </row>
    <row r="8789" spans="1:1" x14ac:dyDescent="0.25">
      <c r="A8789" s="290"/>
    </row>
    <row r="8790" spans="1:1" x14ac:dyDescent="0.25">
      <c r="A8790" s="290"/>
    </row>
    <row r="8791" spans="1:1" x14ac:dyDescent="0.25">
      <c r="A8791" s="290"/>
    </row>
    <row r="8792" spans="1:1" x14ac:dyDescent="0.25">
      <c r="A8792" s="290"/>
    </row>
    <row r="8793" spans="1:1" x14ac:dyDescent="0.25">
      <c r="A8793" s="290"/>
    </row>
    <row r="8794" spans="1:1" x14ac:dyDescent="0.25">
      <c r="A8794" s="290"/>
    </row>
    <row r="8795" spans="1:1" x14ac:dyDescent="0.25">
      <c r="A8795" s="290"/>
    </row>
    <row r="8796" spans="1:1" x14ac:dyDescent="0.25">
      <c r="A8796" s="290"/>
    </row>
    <row r="8797" spans="1:1" x14ac:dyDescent="0.25">
      <c r="A8797" s="290"/>
    </row>
    <row r="8798" spans="1:1" x14ac:dyDescent="0.25">
      <c r="A8798" s="290"/>
    </row>
    <row r="8799" spans="1:1" x14ac:dyDescent="0.25">
      <c r="A8799" s="290"/>
    </row>
    <row r="8800" spans="1:1" x14ac:dyDescent="0.25">
      <c r="A8800" s="290"/>
    </row>
    <row r="8801" spans="1:1" x14ac:dyDescent="0.25">
      <c r="A8801" s="290"/>
    </row>
    <row r="8802" spans="1:1" x14ac:dyDescent="0.25">
      <c r="A8802" s="290"/>
    </row>
    <row r="8803" spans="1:1" x14ac:dyDescent="0.25">
      <c r="A8803" s="290"/>
    </row>
    <row r="8804" spans="1:1" x14ac:dyDescent="0.25">
      <c r="A8804" s="290"/>
    </row>
    <row r="8805" spans="1:1" x14ac:dyDescent="0.25">
      <c r="A8805" s="290"/>
    </row>
    <row r="8806" spans="1:1" x14ac:dyDescent="0.25">
      <c r="A8806" s="290"/>
    </row>
    <row r="8807" spans="1:1" x14ac:dyDescent="0.25">
      <c r="A8807" s="290"/>
    </row>
    <row r="8808" spans="1:1" x14ac:dyDescent="0.25">
      <c r="A8808" s="290"/>
    </row>
    <row r="8809" spans="1:1" x14ac:dyDescent="0.25">
      <c r="A8809" s="290"/>
    </row>
    <row r="8810" spans="1:1" x14ac:dyDescent="0.25">
      <c r="A8810" s="290"/>
    </row>
    <row r="8811" spans="1:1" x14ac:dyDescent="0.25">
      <c r="A8811" s="290"/>
    </row>
    <row r="8812" spans="1:1" x14ac:dyDescent="0.25">
      <c r="A8812" s="290"/>
    </row>
    <row r="8813" spans="1:1" x14ac:dyDescent="0.25">
      <c r="A8813" s="290"/>
    </row>
    <row r="8814" spans="1:1" x14ac:dyDescent="0.25">
      <c r="A8814" s="290"/>
    </row>
    <row r="8815" spans="1:1" x14ac:dyDescent="0.25">
      <c r="A8815" s="290"/>
    </row>
    <row r="8816" spans="1:1" x14ac:dyDescent="0.25">
      <c r="A8816" s="290"/>
    </row>
    <row r="8817" spans="1:1" x14ac:dyDescent="0.25">
      <c r="A8817" s="290"/>
    </row>
    <row r="8818" spans="1:1" x14ac:dyDescent="0.25">
      <c r="A8818" s="290"/>
    </row>
    <row r="8819" spans="1:1" x14ac:dyDescent="0.25">
      <c r="A8819" s="290"/>
    </row>
    <row r="8820" spans="1:1" x14ac:dyDescent="0.25">
      <c r="A8820" s="290"/>
    </row>
    <row r="8821" spans="1:1" x14ac:dyDescent="0.25">
      <c r="A8821" s="290"/>
    </row>
    <row r="8822" spans="1:1" x14ac:dyDescent="0.25">
      <c r="A8822" s="290"/>
    </row>
    <row r="8823" spans="1:1" x14ac:dyDescent="0.25">
      <c r="A8823" s="290"/>
    </row>
    <row r="8824" spans="1:1" x14ac:dyDescent="0.25">
      <c r="A8824" s="290"/>
    </row>
    <row r="8825" spans="1:1" x14ac:dyDescent="0.25">
      <c r="A8825" s="290"/>
    </row>
    <row r="8826" spans="1:1" x14ac:dyDescent="0.25">
      <c r="A8826" s="290"/>
    </row>
    <row r="8827" spans="1:1" x14ac:dyDescent="0.25">
      <c r="A8827" s="290"/>
    </row>
    <row r="8828" spans="1:1" x14ac:dyDescent="0.25">
      <c r="A8828" s="290"/>
    </row>
    <row r="8829" spans="1:1" x14ac:dyDescent="0.25">
      <c r="A8829" s="290"/>
    </row>
    <row r="8830" spans="1:1" x14ac:dyDescent="0.25">
      <c r="A8830" s="290"/>
    </row>
    <row r="8831" spans="1:1" x14ac:dyDescent="0.25">
      <c r="A8831" s="290"/>
    </row>
    <row r="8832" spans="1:1" x14ac:dyDescent="0.25">
      <c r="A8832" s="290"/>
    </row>
    <row r="8833" spans="1:1" x14ac:dyDescent="0.25">
      <c r="A8833" s="290"/>
    </row>
    <row r="8834" spans="1:1" x14ac:dyDescent="0.25">
      <c r="A8834" s="290"/>
    </row>
    <row r="8835" spans="1:1" x14ac:dyDescent="0.25">
      <c r="A8835" s="290"/>
    </row>
    <row r="8836" spans="1:1" x14ac:dyDescent="0.25">
      <c r="A8836" s="290"/>
    </row>
    <row r="8837" spans="1:1" x14ac:dyDescent="0.25">
      <c r="A8837" s="290"/>
    </row>
    <row r="8838" spans="1:1" x14ac:dyDescent="0.25">
      <c r="A8838" s="290"/>
    </row>
    <row r="8839" spans="1:1" x14ac:dyDescent="0.25">
      <c r="A8839" s="290"/>
    </row>
    <row r="8840" spans="1:1" x14ac:dyDescent="0.25">
      <c r="A8840" s="290"/>
    </row>
    <row r="8841" spans="1:1" x14ac:dyDescent="0.25">
      <c r="A8841" s="290"/>
    </row>
    <row r="8842" spans="1:1" x14ac:dyDescent="0.25">
      <c r="A8842" s="290"/>
    </row>
    <row r="8843" spans="1:1" x14ac:dyDescent="0.25">
      <c r="A8843" s="290"/>
    </row>
    <row r="8844" spans="1:1" x14ac:dyDescent="0.25">
      <c r="A8844" s="290"/>
    </row>
    <row r="8845" spans="1:1" x14ac:dyDescent="0.25">
      <c r="A8845" s="290"/>
    </row>
    <row r="8846" spans="1:1" x14ac:dyDescent="0.25">
      <c r="A8846" s="290"/>
    </row>
    <row r="8847" spans="1:1" x14ac:dyDescent="0.25">
      <c r="A8847" s="290"/>
    </row>
    <row r="8848" spans="1:1" x14ac:dyDescent="0.25">
      <c r="A8848" s="290"/>
    </row>
    <row r="8849" spans="1:1" x14ac:dyDescent="0.25">
      <c r="A8849" s="290"/>
    </row>
    <row r="8850" spans="1:1" x14ac:dyDescent="0.25">
      <c r="A8850" s="290"/>
    </row>
    <row r="8851" spans="1:1" x14ac:dyDescent="0.25">
      <c r="A8851" s="290"/>
    </row>
    <row r="8852" spans="1:1" x14ac:dyDescent="0.25">
      <c r="A8852" s="290"/>
    </row>
    <row r="8853" spans="1:1" x14ac:dyDescent="0.25">
      <c r="A8853" s="290"/>
    </row>
    <row r="8854" spans="1:1" x14ac:dyDescent="0.25">
      <c r="A8854" s="290"/>
    </row>
    <row r="8855" spans="1:1" x14ac:dyDescent="0.25">
      <c r="A8855" s="290"/>
    </row>
    <row r="8856" spans="1:1" x14ac:dyDescent="0.25">
      <c r="A8856" s="290"/>
    </row>
    <row r="8857" spans="1:1" x14ac:dyDescent="0.25">
      <c r="A8857" s="290"/>
    </row>
    <row r="8858" spans="1:1" x14ac:dyDescent="0.25">
      <c r="A8858" s="290"/>
    </row>
    <row r="8859" spans="1:1" x14ac:dyDescent="0.25">
      <c r="A8859" s="290"/>
    </row>
    <row r="8860" spans="1:1" x14ac:dyDescent="0.25">
      <c r="A8860" s="290"/>
    </row>
    <row r="8861" spans="1:1" x14ac:dyDescent="0.25">
      <c r="A8861" s="290"/>
    </row>
    <row r="8862" spans="1:1" x14ac:dyDescent="0.25">
      <c r="A8862" s="290"/>
    </row>
    <row r="8863" spans="1:1" x14ac:dyDescent="0.25">
      <c r="A8863" s="290"/>
    </row>
    <row r="8864" spans="1:1" x14ac:dyDescent="0.25">
      <c r="A8864" s="290"/>
    </row>
    <row r="8865" spans="1:1" x14ac:dyDescent="0.25">
      <c r="A8865" s="290"/>
    </row>
    <row r="8866" spans="1:1" x14ac:dyDescent="0.25">
      <c r="A8866" s="290"/>
    </row>
    <row r="8867" spans="1:1" x14ac:dyDescent="0.25">
      <c r="A8867" s="290"/>
    </row>
    <row r="8868" spans="1:1" x14ac:dyDescent="0.25">
      <c r="A8868" s="290"/>
    </row>
    <row r="8869" spans="1:1" x14ac:dyDescent="0.25">
      <c r="A8869" s="290"/>
    </row>
    <row r="8870" spans="1:1" x14ac:dyDescent="0.25">
      <c r="A8870" s="290"/>
    </row>
    <row r="8871" spans="1:1" x14ac:dyDescent="0.25">
      <c r="A8871" s="290"/>
    </row>
    <row r="8872" spans="1:1" x14ac:dyDescent="0.25">
      <c r="A8872" s="290"/>
    </row>
    <row r="8873" spans="1:1" x14ac:dyDescent="0.25">
      <c r="A8873" s="290"/>
    </row>
    <row r="8874" spans="1:1" x14ac:dyDescent="0.25">
      <c r="A8874" s="290"/>
    </row>
    <row r="8875" spans="1:1" x14ac:dyDescent="0.25">
      <c r="A8875" s="290"/>
    </row>
    <row r="8876" spans="1:1" x14ac:dyDescent="0.25">
      <c r="A8876" s="290"/>
    </row>
    <row r="8877" spans="1:1" x14ac:dyDescent="0.25">
      <c r="A8877" s="290"/>
    </row>
    <row r="8878" spans="1:1" x14ac:dyDescent="0.25">
      <c r="A8878" s="290"/>
    </row>
    <row r="8879" spans="1:1" x14ac:dyDescent="0.25">
      <c r="A8879" s="290"/>
    </row>
    <row r="8880" spans="1:1" x14ac:dyDescent="0.25">
      <c r="A8880" s="290"/>
    </row>
    <row r="8881" spans="1:1" x14ac:dyDescent="0.25">
      <c r="A8881" s="290"/>
    </row>
    <row r="8882" spans="1:1" x14ac:dyDescent="0.25">
      <c r="A8882" s="290"/>
    </row>
    <row r="8883" spans="1:1" x14ac:dyDescent="0.25">
      <c r="A8883" s="290"/>
    </row>
    <row r="8884" spans="1:1" x14ac:dyDescent="0.25">
      <c r="A8884" s="290"/>
    </row>
    <row r="8885" spans="1:1" x14ac:dyDescent="0.25">
      <c r="A8885" s="290"/>
    </row>
    <row r="8886" spans="1:1" x14ac:dyDescent="0.25">
      <c r="A8886" s="290"/>
    </row>
    <row r="8887" spans="1:1" x14ac:dyDescent="0.25">
      <c r="A8887" s="290"/>
    </row>
    <row r="8888" spans="1:1" x14ac:dyDescent="0.25">
      <c r="A8888" s="290"/>
    </row>
    <row r="8889" spans="1:1" x14ac:dyDescent="0.25">
      <c r="A8889" s="290"/>
    </row>
    <row r="8890" spans="1:1" x14ac:dyDescent="0.25">
      <c r="A8890" s="290"/>
    </row>
    <row r="8891" spans="1:1" x14ac:dyDescent="0.25">
      <c r="A8891" s="290"/>
    </row>
    <row r="8892" spans="1:1" x14ac:dyDescent="0.25">
      <c r="A8892" s="290"/>
    </row>
    <row r="8893" spans="1:1" x14ac:dyDescent="0.25">
      <c r="A8893" s="290"/>
    </row>
    <row r="8894" spans="1:1" x14ac:dyDescent="0.25">
      <c r="A8894" s="290"/>
    </row>
    <row r="8895" spans="1:1" x14ac:dyDescent="0.25">
      <c r="A8895" s="290"/>
    </row>
    <row r="8896" spans="1:1" x14ac:dyDescent="0.25">
      <c r="A8896" s="290"/>
    </row>
    <row r="8897" spans="1:1" x14ac:dyDescent="0.25">
      <c r="A8897" s="290"/>
    </row>
    <row r="8898" spans="1:1" x14ac:dyDescent="0.25">
      <c r="A8898" s="290"/>
    </row>
    <row r="8899" spans="1:1" x14ac:dyDescent="0.25">
      <c r="A8899" s="290"/>
    </row>
    <row r="8900" spans="1:1" x14ac:dyDescent="0.25">
      <c r="A8900" s="290"/>
    </row>
    <row r="8901" spans="1:1" x14ac:dyDescent="0.25">
      <c r="A8901" s="290"/>
    </row>
    <row r="8902" spans="1:1" x14ac:dyDescent="0.25">
      <c r="A8902" s="290"/>
    </row>
    <row r="8903" spans="1:1" x14ac:dyDescent="0.25">
      <c r="A8903" s="290"/>
    </row>
    <row r="8904" spans="1:1" x14ac:dyDescent="0.25">
      <c r="A8904" s="290"/>
    </row>
    <row r="8905" spans="1:1" x14ac:dyDescent="0.25">
      <c r="A8905" s="290"/>
    </row>
    <row r="8906" spans="1:1" x14ac:dyDescent="0.25">
      <c r="A8906" s="290"/>
    </row>
    <row r="8907" spans="1:1" x14ac:dyDescent="0.25">
      <c r="A8907" s="290"/>
    </row>
    <row r="8908" spans="1:1" x14ac:dyDescent="0.25">
      <c r="A8908" s="290"/>
    </row>
    <row r="8909" spans="1:1" x14ac:dyDescent="0.25">
      <c r="A8909" s="290"/>
    </row>
    <row r="8910" spans="1:1" x14ac:dyDescent="0.25">
      <c r="A8910" s="290"/>
    </row>
    <row r="8911" spans="1:1" x14ac:dyDescent="0.25">
      <c r="A8911" s="290"/>
    </row>
    <row r="8912" spans="1:1" x14ac:dyDescent="0.25">
      <c r="A8912" s="290"/>
    </row>
    <row r="8913" spans="1:1" x14ac:dyDescent="0.25">
      <c r="A8913" s="290"/>
    </row>
    <row r="8914" spans="1:1" x14ac:dyDescent="0.25">
      <c r="A8914" s="290"/>
    </row>
    <row r="8915" spans="1:1" x14ac:dyDescent="0.25">
      <c r="A8915" s="290"/>
    </row>
    <row r="8916" spans="1:1" x14ac:dyDescent="0.25">
      <c r="A8916" s="290"/>
    </row>
    <row r="8917" spans="1:1" x14ac:dyDescent="0.25">
      <c r="A8917" s="290"/>
    </row>
    <row r="8918" spans="1:1" x14ac:dyDescent="0.25">
      <c r="A8918" s="290"/>
    </row>
    <row r="8919" spans="1:1" x14ac:dyDescent="0.25">
      <c r="A8919" s="290"/>
    </row>
    <row r="8920" spans="1:1" x14ac:dyDescent="0.25">
      <c r="A8920" s="290"/>
    </row>
    <row r="8921" spans="1:1" x14ac:dyDescent="0.25">
      <c r="A8921" s="290"/>
    </row>
    <row r="8922" spans="1:1" x14ac:dyDescent="0.25">
      <c r="A8922" s="290"/>
    </row>
    <row r="8923" spans="1:1" x14ac:dyDescent="0.25">
      <c r="A8923" s="290"/>
    </row>
    <row r="8924" spans="1:1" x14ac:dyDescent="0.25">
      <c r="A8924" s="290"/>
    </row>
    <row r="8925" spans="1:1" x14ac:dyDescent="0.25">
      <c r="A8925" s="290"/>
    </row>
    <row r="8926" spans="1:1" x14ac:dyDescent="0.25">
      <c r="A8926" s="290"/>
    </row>
    <row r="8927" spans="1:1" x14ac:dyDescent="0.25">
      <c r="A8927" s="290"/>
    </row>
    <row r="8928" spans="1:1" x14ac:dyDescent="0.25">
      <c r="A8928" s="290"/>
    </row>
    <row r="8929" spans="1:1" x14ac:dyDescent="0.25">
      <c r="A8929" s="290"/>
    </row>
    <row r="8930" spans="1:1" x14ac:dyDescent="0.25">
      <c r="A8930" s="290"/>
    </row>
    <row r="8931" spans="1:1" x14ac:dyDescent="0.25">
      <c r="A8931" s="290"/>
    </row>
    <row r="8932" spans="1:1" x14ac:dyDescent="0.25">
      <c r="A8932" s="290"/>
    </row>
    <row r="8933" spans="1:1" x14ac:dyDescent="0.25">
      <c r="A8933" s="290"/>
    </row>
    <row r="8934" spans="1:1" x14ac:dyDescent="0.25">
      <c r="A8934" s="290"/>
    </row>
    <row r="8935" spans="1:1" x14ac:dyDescent="0.25">
      <c r="A8935" s="290"/>
    </row>
    <row r="8936" spans="1:1" x14ac:dyDescent="0.25">
      <c r="A8936" s="290"/>
    </row>
    <row r="8937" spans="1:1" x14ac:dyDescent="0.25">
      <c r="A8937" s="290"/>
    </row>
    <row r="8938" spans="1:1" x14ac:dyDescent="0.25">
      <c r="A8938" s="290"/>
    </row>
    <row r="8939" spans="1:1" x14ac:dyDescent="0.25">
      <c r="A8939" s="290"/>
    </row>
    <row r="8940" spans="1:1" x14ac:dyDescent="0.25">
      <c r="A8940" s="290"/>
    </row>
    <row r="8941" spans="1:1" x14ac:dyDescent="0.25">
      <c r="A8941" s="290"/>
    </row>
    <row r="8942" spans="1:1" x14ac:dyDescent="0.25">
      <c r="A8942" s="290"/>
    </row>
    <row r="8943" spans="1:1" x14ac:dyDescent="0.25">
      <c r="A8943" s="290"/>
    </row>
    <row r="8944" spans="1:1" x14ac:dyDescent="0.25">
      <c r="A8944" s="290"/>
    </row>
    <row r="8945" spans="1:1" x14ac:dyDescent="0.25">
      <c r="A8945" s="290"/>
    </row>
    <row r="8946" spans="1:1" x14ac:dyDescent="0.25">
      <c r="A8946" s="290"/>
    </row>
    <row r="8947" spans="1:1" x14ac:dyDescent="0.25">
      <c r="A8947" s="290"/>
    </row>
    <row r="8948" spans="1:1" x14ac:dyDescent="0.25">
      <c r="A8948" s="290"/>
    </row>
    <row r="8949" spans="1:1" x14ac:dyDescent="0.25">
      <c r="A8949" s="290"/>
    </row>
    <row r="8950" spans="1:1" x14ac:dyDescent="0.25">
      <c r="A8950" s="290"/>
    </row>
    <row r="8951" spans="1:1" x14ac:dyDescent="0.25">
      <c r="A8951" s="290"/>
    </row>
    <row r="8952" spans="1:1" x14ac:dyDescent="0.25">
      <c r="A8952" s="290"/>
    </row>
    <row r="8953" spans="1:1" x14ac:dyDescent="0.25">
      <c r="A8953" s="290"/>
    </row>
    <row r="8954" spans="1:1" x14ac:dyDescent="0.25">
      <c r="A8954" s="290"/>
    </row>
    <row r="8955" spans="1:1" x14ac:dyDescent="0.25">
      <c r="A8955" s="290"/>
    </row>
    <row r="8956" spans="1:1" x14ac:dyDescent="0.25">
      <c r="A8956" s="290"/>
    </row>
    <row r="8957" spans="1:1" x14ac:dyDescent="0.25">
      <c r="A8957" s="290"/>
    </row>
    <row r="8958" spans="1:1" x14ac:dyDescent="0.25">
      <c r="A8958" s="290"/>
    </row>
    <row r="8959" spans="1:1" x14ac:dyDescent="0.25">
      <c r="A8959" s="290"/>
    </row>
    <row r="8960" spans="1:1" x14ac:dyDescent="0.25">
      <c r="A8960" s="290"/>
    </row>
    <row r="8961" spans="1:1" x14ac:dyDescent="0.25">
      <c r="A8961" s="290"/>
    </row>
    <row r="8962" spans="1:1" x14ac:dyDescent="0.25">
      <c r="A8962" s="290"/>
    </row>
    <row r="8963" spans="1:1" x14ac:dyDescent="0.25">
      <c r="A8963" s="290"/>
    </row>
    <row r="8964" spans="1:1" x14ac:dyDescent="0.25">
      <c r="A8964" s="290"/>
    </row>
    <row r="8965" spans="1:1" x14ac:dyDescent="0.25">
      <c r="A8965" s="290"/>
    </row>
    <row r="8966" spans="1:1" x14ac:dyDescent="0.25">
      <c r="A8966" s="290"/>
    </row>
    <row r="8967" spans="1:1" x14ac:dyDescent="0.25">
      <c r="A8967" s="290"/>
    </row>
    <row r="8968" spans="1:1" x14ac:dyDescent="0.25">
      <c r="A8968" s="290"/>
    </row>
    <row r="8969" spans="1:1" x14ac:dyDescent="0.25">
      <c r="A8969" s="290"/>
    </row>
    <row r="8970" spans="1:1" x14ac:dyDescent="0.25">
      <c r="A8970" s="290"/>
    </row>
    <row r="8971" spans="1:1" x14ac:dyDescent="0.25">
      <c r="A8971" s="290"/>
    </row>
    <row r="8972" spans="1:1" x14ac:dyDescent="0.25">
      <c r="A8972" s="290"/>
    </row>
    <row r="8973" spans="1:1" x14ac:dyDescent="0.25">
      <c r="A8973" s="290"/>
    </row>
    <row r="8974" spans="1:1" x14ac:dyDescent="0.25">
      <c r="A8974" s="290"/>
    </row>
    <row r="8975" spans="1:1" x14ac:dyDescent="0.25">
      <c r="A8975" s="290"/>
    </row>
    <row r="8976" spans="1:1" x14ac:dyDescent="0.25">
      <c r="A8976" s="290"/>
    </row>
    <row r="8977" spans="1:1" x14ac:dyDescent="0.25">
      <c r="A8977" s="290"/>
    </row>
    <row r="8978" spans="1:1" x14ac:dyDescent="0.25">
      <c r="A8978" s="290"/>
    </row>
    <row r="8979" spans="1:1" x14ac:dyDescent="0.25">
      <c r="A8979" s="290"/>
    </row>
    <row r="8980" spans="1:1" x14ac:dyDescent="0.25">
      <c r="A8980" s="290"/>
    </row>
    <row r="8981" spans="1:1" x14ac:dyDescent="0.25">
      <c r="A8981" s="290"/>
    </row>
    <row r="8982" spans="1:1" x14ac:dyDescent="0.25">
      <c r="A8982" s="290"/>
    </row>
    <row r="8983" spans="1:1" x14ac:dyDescent="0.25">
      <c r="A8983" s="290"/>
    </row>
    <row r="8984" spans="1:1" x14ac:dyDescent="0.25">
      <c r="A8984" s="290"/>
    </row>
    <row r="8985" spans="1:1" x14ac:dyDescent="0.25">
      <c r="A8985" s="290"/>
    </row>
    <row r="8986" spans="1:1" x14ac:dyDescent="0.25">
      <c r="A8986" s="290"/>
    </row>
    <row r="8987" spans="1:1" x14ac:dyDescent="0.25">
      <c r="A8987" s="290"/>
    </row>
    <row r="8988" spans="1:1" x14ac:dyDescent="0.25">
      <c r="A8988" s="290"/>
    </row>
    <row r="8989" spans="1:1" x14ac:dyDescent="0.25">
      <c r="A8989" s="290"/>
    </row>
    <row r="8990" spans="1:1" x14ac:dyDescent="0.25">
      <c r="A8990" s="290"/>
    </row>
    <row r="8991" spans="1:1" x14ac:dyDescent="0.25">
      <c r="A8991" s="290"/>
    </row>
    <row r="8992" spans="1:1" x14ac:dyDescent="0.25">
      <c r="A8992" s="290"/>
    </row>
    <row r="8993" spans="1:1" x14ac:dyDescent="0.25">
      <c r="A8993" s="290"/>
    </row>
    <row r="8994" spans="1:1" x14ac:dyDescent="0.25">
      <c r="A8994" s="290"/>
    </row>
    <row r="8995" spans="1:1" x14ac:dyDescent="0.25">
      <c r="A8995" s="290"/>
    </row>
    <row r="8996" spans="1:1" x14ac:dyDescent="0.25">
      <c r="A8996" s="290"/>
    </row>
    <row r="8997" spans="1:1" x14ac:dyDescent="0.25">
      <c r="A8997" s="290"/>
    </row>
    <row r="8998" spans="1:1" x14ac:dyDescent="0.25">
      <c r="A8998" s="290"/>
    </row>
    <row r="8999" spans="1:1" x14ac:dyDescent="0.25">
      <c r="A8999" s="290"/>
    </row>
    <row r="9000" spans="1:1" x14ac:dyDescent="0.25">
      <c r="A9000" s="290"/>
    </row>
    <row r="9001" spans="1:1" x14ac:dyDescent="0.25">
      <c r="A9001" s="290"/>
    </row>
    <row r="9002" spans="1:1" x14ac:dyDescent="0.25">
      <c r="A9002" s="290"/>
    </row>
    <row r="9003" spans="1:1" x14ac:dyDescent="0.25">
      <c r="A9003" s="290"/>
    </row>
    <row r="9004" spans="1:1" x14ac:dyDescent="0.25">
      <c r="A9004" s="290"/>
    </row>
    <row r="9005" spans="1:1" x14ac:dyDescent="0.25">
      <c r="A9005" s="290"/>
    </row>
    <row r="9006" spans="1:1" x14ac:dyDescent="0.25">
      <c r="A9006" s="290"/>
    </row>
    <row r="9007" spans="1:1" x14ac:dyDescent="0.25">
      <c r="A9007" s="290"/>
    </row>
    <row r="9008" spans="1:1" x14ac:dyDescent="0.25">
      <c r="A9008" s="290"/>
    </row>
    <row r="9009" spans="1:1" x14ac:dyDescent="0.25">
      <c r="A9009" s="290"/>
    </row>
    <row r="9010" spans="1:1" x14ac:dyDescent="0.25">
      <c r="A9010" s="290"/>
    </row>
    <row r="9011" spans="1:1" x14ac:dyDescent="0.25">
      <c r="A9011" s="290"/>
    </row>
    <row r="9012" spans="1:1" x14ac:dyDescent="0.25">
      <c r="A9012" s="290"/>
    </row>
    <row r="9013" spans="1:1" x14ac:dyDescent="0.25">
      <c r="A9013" s="290"/>
    </row>
    <row r="9014" spans="1:1" x14ac:dyDescent="0.25">
      <c r="A9014" s="290"/>
    </row>
    <row r="9015" spans="1:1" x14ac:dyDescent="0.25">
      <c r="A9015" s="290"/>
    </row>
    <row r="9016" spans="1:1" x14ac:dyDescent="0.25">
      <c r="A9016" s="290"/>
    </row>
    <row r="9017" spans="1:1" x14ac:dyDescent="0.25">
      <c r="A9017" s="290"/>
    </row>
    <row r="9018" spans="1:1" x14ac:dyDescent="0.25">
      <c r="A9018" s="290"/>
    </row>
    <row r="9019" spans="1:1" x14ac:dyDescent="0.25">
      <c r="A9019" s="290"/>
    </row>
    <row r="9020" spans="1:1" x14ac:dyDescent="0.25">
      <c r="A9020" s="290"/>
    </row>
    <row r="9021" spans="1:1" x14ac:dyDescent="0.25">
      <c r="A9021" s="290"/>
    </row>
    <row r="9022" spans="1:1" x14ac:dyDescent="0.25">
      <c r="A9022" s="290"/>
    </row>
    <row r="9023" spans="1:1" x14ac:dyDescent="0.25">
      <c r="A9023" s="290"/>
    </row>
    <row r="9024" spans="1:1" x14ac:dyDescent="0.25">
      <c r="A9024" s="290"/>
    </row>
    <row r="9025" spans="1:1" x14ac:dyDescent="0.25">
      <c r="A9025" s="290"/>
    </row>
    <row r="9026" spans="1:1" x14ac:dyDescent="0.25">
      <c r="A9026" s="290"/>
    </row>
    <row r="9027" spans="1:1" x14ac:dyDescent="0.25">
      <c r="A9027" s="290"/>
    </row>
    <row r="9028" spans="1:1" x14ac:dyDescent="0.25">
      <c r="A9028" s="290"/>
    </row>
    <row r="9029" spans="1:1" x14ac:dyDescent="0.25">
      <c r="A9029" s="290"/>
    </row>
    <row r="9030" spans="1:1" x14ac:dyDescent="0.25">
      <c r="A9030" s="290"/>
    </row>
    <row r="9031" spans="1:1" x14ac:dyDescent="0.25">
      <c r="A9031" s="290"/>
    </row>
    <row r="9032" spans="1:1" x14ac:dyDescent="0.25">
      <c r="A9032" s="290"/>
    </row>
    <row r="9033" spans="1:1" x14ac:dyDescent="0.25">
      <c r="A9033" s="290"/>
    </row>
    <row r="9034" spans="1:1" x14ac:dyDescent="0.25">
      <c r="A9034" s="290"/>
    </row>
    <row r="9035" spans="1:1" x14ac:dyDescent="0.25">
      <c r="A9035" s="290"/>
    </row>
    <row r="9036" spans="1:1" x14ac:dyDescent="0.25">
      <c r="A9036" s="290"/>
    </row>
    <row r="9037" spans="1:1" x14ac:dyDescent="0.25">
      <c r="A9037" s="290"/>
    </row>
    <row r="9038" spans="1:1" x14ac:dyDescent="0.25">
      <c r="A9038" s="290"/>
    </row>
    <row r="9039" spans="1:1" x14ac:dyDescent="0.25">
      <c r="A9039" s="290"/>
    </row>
    <row r="9040" spans="1:1" x14ac:dyDescent="0.25">
      <c r="A9040" s="290"/>
    </row>
    <row r="9041" spans="1:1" x14ac:dyDescent="0.25">
      <c r="A9041" s="290"/>
    </row>
    <row r="9042" spans="1:1" x14ac:dyDescent="0.25">
      <c r="A9042" s="290"/>
    </row>
    <row r="9043" spans="1:1" x14ac:dyDescent="0.25">
      <c r="A9043" s="290"/>
    </row>
    <row r="9044" spans="1:1" x14ac:dyDescent="0.25">
      <c r="A9044" s="290"/>
    </row>
    <row r="9045" spans="1:1" x14ac:dyDescent="0.25">
      <c r="A9045" s="290"/>
    </row>
    <row r="9046" spans="1:1" x14ac:dyDescent="0.25">
      <c r="A9046" s="290"/>
    </row>
    <row r="9047" spans="1:1" x14ac:dyDescent="0.25">
      <c r="A9047" s="290"/>
    </row>
    <row r="9048" spans="1:1" x14ac:dyDescent="0.25">
      <c r="A9048" s="290"/>
    </row>
    <row r="9049" spans="1:1" x14ac:dyDescent="0.25">
      <c r="A9049" s="290"/>
    </row>
    <row r="9050" spans="1:1" x14ac:dyDescent="0.25">
      <c r="A9050" s="290"/>
    </row>
    <row r="9051" spans="1:1" x14ac:dyDescent="0.25">
      <c r="A9051" s="290"/>
    </row>
    <row r="9052" spans="1:1" x14ac:dyDescent="0.25">
      <c r="A9052" s="290"/>
    </row>
    <row r="9053" spans="1:1" x14ac:dyDescent="0.25">
      <c r="A9053" s="290"/>
    </row>
    <row r="9054" spans="1:1" x14ac:dyDescent="0.25">
      <c r="A9054" s="290"/>
    </row>
    <row r="9055" spans="1:1" x14ac:dyDescent="0.25">
      <c r="A9055" s="290"/>
    </row>
    <row r="9056" spans="1:1" x14ac:dyDescent="0.25">
      <c r="A9056" s="290"/>
    </row>
    <row r="9057" spans="1:1" x14ac:dyDescent="0.25">
      <c r="A9057" s="290"/>
    </row>
    <row r="9058" spans="1:1" x14ac:dyDescent="0.25">
      <c r="A9058" s="290"/>
    </row>
    <row r="9059" spans="1:1" x14ac:dyDescent="0.25">
      <c r="A9059" s="290"/>
    </row>
    <row r="9060" spans="1:1" x14ac:dyDescent="0.25">
      <c r="A9060" s="290"/>
    </row>
    <row r="9061" spans="1:1" x14ac:dyDescent="0.25">
      <c r="A9061" s="290"/>
    </row>
    <row r="9062" spans="1:1" x14ac:dyDescent="0.25">
      <c r="A9062" s="290"/>
    </row>
    <row r="9063" spans="1:1" x14ac:dyDescent="0.25">
      <c r="A9063" s="290"/>
    </row>
    <row r="9064" spans="1:1" x14ac:dyDescent="0.25">
      <c r="A9064" s="290"/>
    </row>
    <row r="9065" spans="1:1" x14ac:dyDescent="0.25">
      <c r="A9065" s="290"/>
    </row>
    <row r="9066" spans="1:1" x14ac:dyDescent="0.25">
      <c r="A9066" s="290"/>
    </row>
    <row r="9067" spans="1:1" x14ac:dyDescent="0.25">
      <c r="A9067" s="290"/>
    </row>
    <row r="9068" spans="1:1" x14ac:dyDescent="0.25">
      <c r="A9068" s="290"/>
    </row>
    <row r="9069" spans="1:1" x14ac:dyDescent="0.25">
      <c r="A9069" s="290"/>
    </row>
    <row r="9070" spans="1:1" x14ac:dyDescent="0.25">
      <c r="A9070" s="290"/>
    </row>
    <row r="9071" spans="1:1" x14ac:dyDescent="0.25">
      <c r="A9071" s="290"/>
    </row>
    <row r="9072" spans="1:1" x14ac:dyDescent="0.25">
      <c r="A9072" s="290"/>
    </row>
    <row r="9073" spans="1:1" x14ac:dyDescent="0.25">
      <c r="A9073" s="290"/>
    </row>
    <row r="9074" spans="1:1" x14ac:dyDescent="0.25">
      <c r="A9074" s="290"/>
    </row>
    <row r="9075" spans="1:1" x14ac:dyDescent="0.25">
      <c r="A9075" s="290"/>
    </row>
    <row r="9076" spans="1:1" x14ac:dyDescent="0.25">
      <c r="A9076" s="290"/>
    </row>
    <row r="9077" spans="1:1" x14ac:dyDescent="0.25">
      <c r="A9077" s="290"/>
    </row>
    <row r="9078" spans="1:1" x14ac:dyDescent="0.25">
      <c r="A9078" s="290"/>
    </row>
    <row r="9079" spans="1:1" x14ac:dyDescent="0.25">
      <c r="A9079" s="290"/>
    </row>
    <row r="9080" spans="1:1" x14ac:dyDescent="0.25">
      <c r="A9080" s="290"/>
    </row>
    <row r="9081" spans="1:1" x14ac:dyDescent="0.25">
      <c r="A9081" s="290"/>
    </row>
    <row r="9082" spans="1:1" x14ac:dyDescent="0.25">
      <c r="A9082" s="290"/>
    </row>
    <row r="9083" spans="1:1" x14ac:dyDescent="0.25">
      <c r="A9083" s="290"/>
    </row>
    <row r="9084" spans="1:1" x14ac:dyDescent="0.25">
      <c r="A9084" s="290"/>
    </row>
    <row r="9085" spans="1:1" x14ac:dyDescent="0.25">
      <c r="A9085" s="290"/>
    </row>
    <row r="9086" spans="1:1" x14ac:dyDescent="0.25">
      <c r="A9086" s="290"/>
    </row>
    <row r="9087" spans="1:1" x14ac:dyDescent="0.25">
      <c r="A9087" s="290"/>
    </row>
    <row r="9088" spans="1:1" x14ac:dyDescent="0.25">
      <c r="A9088" s="290"/>
    </row>
    <row r="9089" spans="1:1" x14ac:dyDescent="0.25">
      <c r="A9089" s="290"/>
    </row>
    <row r="9090" spans="1:1" x14ac:dyDescent="0.25">
      <c r="A9090" s="290"/>
    </row>
    <row r="9091" spans="1:1" x14ac:dyDescent="0.25">
      <c r="A9091" s="290"/>
    </row>
    <row r="9092" spans="1:1" x14ac:dyDescent="0.25">
      <c r="A9092" s="290"/>
    </row>
    <row r="9093" spans="1:1" x14ac:dyDescent="0.25">
      <c r="A9093" s="290"/>
    </row>
    <row r="9094" spans="1:1" x14ac:dyDescent="0.25">
      <c r="A9094" s="290"/>
    </row>
    <row r="9095" spans="1:1" x14ac:dyDescent="0.25">
      <c r="A9095" s="290"/>
    </row>
    <row r="9096" spans="1:1" x14ac:dyDescent="0.25">
      <c r="A9096" s="290"/>
    </row>
    <row r="9097" spans="1:1" x14ac:dyDescent="0.25">
      <c r="A9097" s="290"/>
    </row>
    <row r="9098" spans="1:1" x14ac:dyDescent="0.25">
      <c r="A9098" s="290"/>
    </row>
    <row r="9099" spans="1:1" x14ac:dyDescent="0.25">
      <c r="A9099" s="290"/>
    </row>
    <row r="9100" spans="1:1" x14ac:dyDescent="0.25">
      <c r="A9100" s="290"/>
    </row>
    <row r="9101" spans="1:1" x14ac:dyDescent="0.25">
      <c r="A9101" s="290"/>
    </row>
    <row r="9102" spans="1:1" x14ac:dyDescent="0.25">
      <c r="A9102" s="290"/>
    </row>
    <row r="9103" spans="1:1" x14ac:dyDescent="0.25">
      <c r="A9103" s="290"/>
    </row>
    <row r="9104" spans="1:1" x14ac:dyDescent="0.25">
      <c r="A9104" s="290"/>
    </row>
    <row r="9105" spans="1:1" x14ac:dyDescent="0.25">
      <c r="A9105" s="290"/>
    </row>
    <row r="9106" spans="1:1" x14ac:dyDescent="0.25">
      <c r="A9106" s="290"/>
    </row>
    <row r="9107" spans="1:1" x14ac:dyDescent="0.25">
      <c r="A9107" s="290"/>
    </row>
    <row r="9108" spans="1:1" x14ac:dyDescent="0.25">
      <c r="A9108" s="290"/>
    </row>
    <row r="9109" spans="1:1" x14ac:dyDescent="0.25">
      <c r="A9109" s="290"/>
    </row>
    <row r="9110" spans="1:1" x14ac:dyDescent="0.25">
      <c r="A9110" s="290"/>
    </row>
    <row r="9111" spans="1:1" x14ac:dyDescent="0.25">
      <c r="A9111" s="290"/>
    </row>
    <row r="9112" spans="1:1" x14ac:dyDescent="0.25">
      <c r="A9112" s="290"/>
    </row>
    <row r="9113" spans="1:1" x14ac:dyDescent="0.25">
      <c r="A9113" s="290"/>
    </row>
    <row r="9114" spans="1:1" x14ac:dyDescent="0.25">
      <c r="A9114" s="290"/>
    </row>
    <row r="9115" spans="1:1" x14ac:dyDescent="0.25">
      <c r="A9115" s="290"/>
    </row>
    <row r="9116" spans="1:1" x14ac:dyDescent="0.25">
      <c r="A9116" s="290"/>
    </row>
    <row r="9117" spans="1:1" x14ac:dyDescent="0.25">
      <c r="A9117" s="290"/>
    </row>
    <row r="9118" spans="1:1" x14ac:dyDescent="0.25">
      <c r="A9118" s="290"/>
    </row>
    <row r="9119" spans="1:1" x14ac:dyDescent="0.25">
      <c r="A9119" s="290"/>
    </row>
    <row r="9120" spans="1:1" x14ac:dyDescent="0.25">
      <c r="A9120" s="290"/>
    </row>
    <row r="9121" spans="1:1" x14ac:dyDescent="0.25">
      <c r="A9121" s="290"/>
    </row>
    <row r="9122" spans="1:1" x14ac:dyDescent="0.25">
      <c r="A9122" s="290"/>
    </row>
    <row r="9123" spans="1:1" x14ac:dyDescent="0.25">
      <c r="A9123" s="290"/>
    </row>
    <row r="9124" spans="1:1" x14ac:dyDescent="0.25">
      <c r="A9124" s="290"/>
    </row>
    <row r="9125" spans="1:1" x14ac:dyDescent="0.25">
      <c r="A9125" s="290"/>
    </row>
    <row r="9126" spans="1:1" x14ac:dyDescent="0.25">
      <c r="A9126" s="290"/>
    </row>
    <row r="9127" spans="1:1" x14ac:dyDescent="0.25">
      <c r="A9127" s="290"/>
    </row>
    <row r="9128" spans="1:1" x14ac:dyDescent="0.25">
      <c r="A9128" s="290"/>
    </row>
    <row r="9129" spans="1:1" x14ac:dyDescent="0.25">
      <c r="A9129" s="290"/>
    </row>
    <row r="9130" spans="1:1" x14ac:dyDescent="0.25">
      <c r="A9130" s="290"/>
    </row>
    <row r="9131" spans="1:1" x14ac:dyDescent="0.25">
      <c r="A9131" s="290"/>
    </row>
    <row r="9132" spans="1:1" x14ac:dyDescent="0.25">
      <c r="A9132" s="290"/>
    </row>
    <row r="9133" spans="1:1" x14ac:dyDescent="0.25">
      <c r="A9133" s="290"/>
    </row>
    <row r="9134" spans="1:1" x14ac:dyDescent="0.25">
      <c r="A9134" s="290"/>
    </row>
    <row r="9135" spans="1:1" x14ac:dyDescent="0.25">
      <c r="A9135" s="290"/>
    </row>
    <row r="9136" spans="1:1" x14ac:dyDescent="0.25">
      <c r="A9136" s="290"/>
    </row>
    <row r="9137" spans="1:1" x14ac:dyDescent="0.25">
      <c r="A9137" s="290"/>
    </row>
    <row r="9138" spans="1:1" x14ac:dyDescent="0.25">
      <c r="A9138" s="290"/>
    </row>
    <row r="9139" spans="1:1" x14ac:dyDescent="0.25">
      <c r="A9139" s="290"/>
    </row>
    <row r="9140" spans="1:1" x14ac:dyDescent="0.25">
      <c r="A9140" s="290"/>
    </row>
    <row r="9141" spans="1:1" x14ac:dyDescent="0.25">
      <c r="A9141" s="290"/>
    </row>
    <row r="9142" spans="1:1" x14ac:dyDescent="0.25">
      <c r="A9142" s="290"/>
    </row>
    <row r="9143" spans="1:1" x14ac:dyDescent="0.25">
      <c r="A9143" s="290"/>
    </row>
    <row r="9144" spans="1:1" x14ac:dyDescent="0.25">
      <c r="A9144" s="290"/>
    </row>
    <row r="9145" spans="1:1" x14ac:dyDescent="0.25">
      <c r="A9145" s="290"/>
    </row>
    <row r="9146" spans="1:1" x14ac:dyDescent="0.25">
      <c r="A9146" s="290"/>
    </row>
    <row r="9147" spans="1:1" x14ac:dyDescent="0.25">
      <c r="A9147" s="290"/>
    </row>
    <row r="9148" spans="1:1" x14ac:dyDescent="0.25">
      <c r="A9148" s="290"/>
    </row>
    <row r="9149" spans="1:1" x14ac:dyDescent="0.25">
      <c r="A9149" s="290"/>
    </row>
    <row r="9150" spans="1:1" x14ac:dyDescent="0.25">
      <c r="A9150" s="290"/>
    </row>
    <row r="9151" spans="1:1" x14ac:dyDescent="0.25">
      <c r="A9151" s="290"/>
    </row>
    <row r="9152" spans="1:1" x14ac:dyDescent="0.25">
      <c r="A9152" s="290"/>
    </row>
    <row r="9153" spans="1:1" x14ac:dyDescent="0.25">
      <c r="A9153" s="290"/>
    </row>
    <row r="9154" spans="1:1" x14ac:dyDescent="0.25">
      <c r="A9154" s="290"/>
    </row>
    <row r="9155" spans="1:1" x14ac:dyDescent="0.25">
      <c r="A9155" s="290"/>
    </row>
    <row r="9156" spans="1:1" x14ac:dyDescent="0.25">
      <c r="A9156" s="290"/>
    </row>
    <row r="9157" spans="1:1" x14ac:dyDescent="0.25">
      <c r="A9157" s="290"/>
    </row>
    <row r="9158" spans="1:1" x14ac:dyDescent="0.25">
      <c r="A9158" s="290"/>
    </row>
    <row r="9159" spans="1:1" x14ac:dyDescent="0.25">
      <c r="A9159" s="290"/>
    </row>
    <row r="9160" spans="1:1" x14ac:dyDescent="0.25">
      <c r="A9160" s="290"/>
    </row>
    <row r="9161" spans="1:1" x14ac:dyDescent="0.25">
      <c r="A9161" s="290"/>
    </row>
    <row r="9162" spans="1:1" x14ac:dyDescent="0.25">
      <c r="A9162" s="290"/>
    </row>
    <row r="9163" spans="1:1" x14ac:dyDescent="0.25">
      <c r="A9163" s="290"/>
    </row>
    <row r="9164" spans="1:1" x14ac:dyDescent="0.25">
      <c r="A9164" s="290"/>
    </row>
    <row r="9165" spans="1:1" x14ac:dyDescent="0.25">
      <c r="A9165" s="290"/>
    </row>
    <row r="9166" spans="1:1" x14ac:dyDescent="0.25">
      <c r="A9166" s="290"/>
    </row>
    <row r="9167" spans="1:1" x14ac:dyDescent="0.25">
      <c r="A9167" s="290"/>
    </row>
    <row r="9168" spans="1:1" x14ac:dyDescent="0.25">
      <c r="A9168" s="290"/>
    </row>
    <row r="9169" spans="1:1" x14ac:dyDescent="0.25">
      <c r="A9169" s="290"/>
    </row>
    <row r="9170" spans="1:1" x14ac:dyDescent="0.25">
      <c r="A9170" s="290"/>
    </row>
    <row r="9171" spans="1:1" x14ac:dyDescent="0.25">
      <c r="A9171" s="290"/>
    </row>
    <row r="9172" spans="1:1" x14ac:dyDescent="0.25">
      <c r="A9172" s="290"/>
    </row>
    <row r="9173" spans="1:1" x14ac:dyDescent="0.25">
      <c r="A9173" s="290"/>
    </row>
    <row r="9174" spans="1:1" x14ac:dyDescent="0.25">
      <c r="A9174" s="290"/>
    </row>
    <row r="9175" spans="1:1" x14ac:dyDescent="0.25">
      <c r="A9175" s="290"/>
    </row>
    <row r="9176" spans="1:1" x14ac:dyDescent="0.25">
      <c r="A9176" s="290"/>
    </row>
    <row r="9177" spans="1:1" x14ac:dyDescent="0.25">
      <c r="A9177" s="290"/>
    </row>
    <row r="9178" spans="1:1" x14ac:dyDescent="0.25">
      <c r="A9178" s="290"/>
    </row>
    <row r="9179" spans="1:1" x14ac:dyDescent="0.25">
      <c r="A9179" s="290"/>
    </row>
    <row r="9180" spans="1:1" x14ac:dyDescent="0.25">
      <c r="A9180" s="290"/>
    </row>
    <row r="9181" spans="1:1" x14ac:dyDescent="0.25">
      <c r="A9181" s="290"/>
    </row>
    <row r="9182" spans="1:1" x14ac:dyDescent="0.25">
      <c r="A9182" s="290"/>
    </row>
    <row r="9183" spans="1:1" x14ac:dyDescent="0.25">
      <c r="A9183" s="290"/>
    </row>
    <row r="9184" spans="1:1" x14ac:dyDescent="0.25">
      <c r="A9184" s="290"/>
    </row>
    <row r="9185" spans="1:1" x14ac:dyDescent="0.25">
      <c r="A9185" s="290"/>
    </row>
    <row r="9186" spans="1:1" x14ac:dyDescent="0.25">
      <c r="A9186" s="290"/>
    </row>
    <row r="9187" spans="1:1" x14ac:dyDescent="0.25">
      <c r="A9187" s="290"/>
    </row>
    <row r="9188" spans="1:1" x14ac:dyDescent="0.25">
      <c r="A9188" s="290"/>
    </row>
    <row r="9189" spans="1:1" x14ac:dyDescent="0.25">
      <c r="A9189" s="290"/>
    </row>
    <row r="9190" spans="1:1" x14ac:dyDescent="0.25">
      <c r="A9190" s="290"/>
    </row>
    <row r="9191" spans="1:1" x14ac:dyDescent="0.25">
      <c r="A9191" s="290"/>
    </row>
    <row r="9192" spans="1:1" x14ac:dyDescent="0.25">
      <c r="A9192" s="290"/>
    </row>
    <row r="9193" spans="1:1" x14ac:dyDescent="0.25">
      <c r="A9193" s="290"/>
    </row>
    <row r="9194" spans="1:1" x14ac:dyDescent="0.25">
      <c r="A9194" s="290"/>
    </row>
    <row r="9195" spans="1:1" x14ac:dyDescent="0.25">
      <c r="A9195" s="290"/>
    </row>
    <row r="9196" spans="1:1" x14ac:dyDescent="0.25">
      <c r="A9196" s="290"/>
    </row>
    <row r="9197" spans="1:1" x14ac:dyDescent="0.25">
      <c r="A9197" s="290"/>
    </row>
    <row r="9198" spans="1:1" x14ac:dyDescent="0.25">
      <c r="A9198" s="290"/>
    </row>
    <row r="9199" spans="1:1" x14ac:dyDescent="0.25">
      <c r="A9199" s="290"/>
    </row>
    <row r="9200" spans="1:1" x14ac:dyDescent="0.25">
      <c r="A9200" s="290"/>
    </row>
    <row r="9201" spans="1:1" x14ac:dyDescent="0.25">
      <c r="A9201" s="290"/>
    </row>
    <row r="9202" spans="1:1" x14ac:dyDescent="0.25">
      <c r="A9202" s="290"/>
    </row>
    <row r="9203" spans="1:1" x14ac:dyDescent="0.25">
      <c r="A9203" s="290"/>
    </row>
    <row r="9204" spans="1:1" x14ac:dyDescent="0.25">
      <c r="A9204" s="290"/>
    </row>
    <row r="9205" spans="1:1" x14ac:dyDescent="0.25">
      <c r="A9205" s="290"/>
    </row>
    <row r="9206" spans="1:1" x14ac:dyDescent="0.25">
      <c r="A9206" s="290"/>
    </row>
    <row r="9207" spans="1:1" x14ac:dyDescent="0.25">
      <c r="A9207" s="290"/>
    </row>
    <row r="9208" spans="1:1" x14ac:dyDescent="0.25">
      <c r="A9208" s="290"/>
    </row>
    <row r="9209" spans="1:1" x14ac:dyDescent="0.25">
      <c r="A9209" s="290"/>
    </row>
    <row r="9210" spans="1:1" x14ac:dyDescent="0.25">
      <c r="A9210" s="290"/>
    </row>
    <row r="9211" spans="1:1" x14ac:dyDescent="0.25">
      <c r="A9211" s="290"/>
    </row>
    <row r="9212" spans="1:1" x14ac:dyDescent="0.25">
      <c r="A9212" s="290"/>
    </row>
    <row r="9213" spans="1:1" x14ac:dyDescent="0.25">
      <c r="A9213" s="290"/>
    </row>
    <row r="9214" spans="1:1" x14ac:dyDescent="0.25">
      <c r="A9214" s="290"/>
    </row>
    <row r="9215" spans="1:1" x14ac:dyDescent="0.25">
      <c r="A9215" s="290"/>
    </row>
    <row r="9216" spans="1:1" x14ac:dyDescent="0.25">
      <c r="A9216" s="290"/>
    </row>
    <row r="9217" spans="1:1" x14ac:dyDescent="0.25">
      <c r="A9217" s="290"/>
    </row>
    <row r="9218" spans="1:1" x14ac:dyDescent="0.25">
      <c r="A9218" s="290"/>
    </row>
    <row r="9219" spans="1:1" x14ac:dyDescent="0.25">
      <c r="A9219" s="290"/>
    </row>
    <row r="9220" spans="1:1" x14ac:dyDescent="0.25">
      <c r="A9220" s="290"/>
    </row>
    <row r="9221" spans="1:1" x14ac:dyDescent="0.25">
      <c r="A9221" s="290"/>
    </row>
    <row r="9222" spans="1:1" x14ac:dyDescent="0.25">
      <c r="A9222" s="290"/>
    </row>
    <row r="9223" spans="1:1" x14ac:dyDescent="0.25">
      <c r="A9223" s="290"/>
    </row>
    <row r="9224" spans="1:1" x14ac:dyDescent="0.25">
      <c r="A9224" s="290"/>
    </row>
    <row r="9225" spans="1:1" x14ac:dyDescent="0.25">
      <c r="A9225" s="290"/>
    </row>
    <row r="9226" spans="1:1" x14ac:dyDescent="0.25">
      <c r="A9226" s="290"/>
    </row>
    <row r="9227" spans="1:1" x14ac:dyDescent="0.25">
      <c r="A9227" s="290"/>
    </row>
    <row r="9228" spans="1:1" x14ac:dyDescent="0.25">
      <c r="A9228" s="290"/>
    </row>
    <row r="9229" spans="1:1" x14ac:dyDescent="0.25">
      <c r="A9229" s="290"/>
    </row>
    <row r="9230" spans="1:1" x14ac:dyDescent="0.25">
      <c r="A9230" s="290"/>
    </row>
    <row r="9231" spans="1:1" x14ac:dyDescent="0.25">
      <c r="A9231" s="290"/>
    </row>
    <row r="9232" spans="1:1" x14ac:dyDescent="0.25">
      <c r="A9232" s="290"/>
    </row>
    <row r="9233" spans="1:1" x14ac:dyDescent="0.25">
      <c r="A9233" s="290"/>
    </row>
    <row r="9234" spans="1:1" x14ac:dyDescent="0.25">
      <c r="A9234" s="290"/>
    </row>
    <row r="9235" spans="1:1" x14ac:dyDescent="0.25">
      <c r="A9235" s="290"/>
    </row>
    <row r="9236" spans="1:1" x14ac:dyDescent="0.25">
      <c r="A9236" s="290"/>
    </row>
    <row r="9237" spans="1:1" x14ac:dyDescent="0.25">
      <c r="A9237" s="290"/>
    </row>
    <row r="9238" spans="1:1" x14ac:dyDescent="0.25">
      <c r="A9238" s="290"/>
    </row>
    <row r="9239" spans="1:1" x14ac:dyDescent="0.25">
      <c r="A9239" s="290"/>
    </row>
    <row r="9240" spans="1:1" x14ac:dyDescent="0.25">
      <c r="A9240" s="290"/>
    </row>
    <row r="9241" spans="1:1" x14ac:dyDescent="0.25">
      <c r="A9241" s="290"/>
    </row>
    <row r="9242" spans="1:1" x14ac:dyDescent="0.25">
      <c r="A9242" s="290"/>
    </row>
    <row r="9243" spans="1:1" x14ac:dyDescent="0.25">
      <c r="A9243" s="290"/>
    </row>
    <row r="9244" spans="1:1" x14ac:dyDescent="0.25">
      <c r="A9244" s="290"/>
    </row>
    <row r="9245" spans="1:1" x14ac:dyDescent="0.25">
      <c r="A9245" s="290"/>
    </row>
    <row r="9246" spans="1:1" x14ac:dyDescent="0.25">
      <c r="A9246" s="290"/>
    </row>
    <row r="9247" spans="1:1" x14ac:dyDescent="0.25">
      <c r="A9247" s="290"/>
    </row>
    <row r="9248" spans="1:1" x14ac:dyDescent="0.25">
      <c r="A9248" s="290"/>
    </row>
    <row r="9249" spans="1:1" x14ac:dyDescent="0.25">
      <c r="A9249" s="290"/>
    </row>
    <row r="9250" spans="1:1" x14ac:dyDescent="0.25">
      <c r="A9250" s="290"/>
    </row>
    <row r="9251" spans="1:1" x14ac:dyDescent="0.25">
      <c r="A9251" s="290"/>
    </row>
    <row r="9252" spans="1:1" x14ac:dyDescent="0.25">
      <c r="A9252" s="290"/>
    </row>
    <row r="9253" spans="1:1" x14ac:dyDescent="0.25">
      <c r="A9253" s="290"/>
    </row>
    <row r="9254" spans="1:1" x14ac:dyDescent="0.25">
      <c r="A9254" s="290"/>
    </row>
    <row r="9255" spans="1:1" x14ac:dyDescent="0.25">
      <c r="A9255" s="290"/>
    </row>
    <row r="9256" spans="1:1" x14ac:dyDescent="0.25">
      <c r="A9256" s="290"/>
    </row>
    <row r="9257" spans="1:1" x14ac:dyDescent="0.25">
      <c r="A9257" s="290"/>
    </row>
    <row r="9258" spans="1:1" x14ac:dyDescent="0.25">
      <c r="A9258" s="290"/>
    </row>
    <row r="9259" spans="1:1" x14ac:dyDescent="0.25">
      <c r="A9259" s="290"/>
    </row>
    <row r="9260" spans="1:1" x14ac:dyDescent="0.25">
      <c r="A9260" s="290"/>
    </row>
    <row r="9261" spans="1:1" x14ac:dyDescent="0.25">
      <c r="A9261" s="290"/>
    </row>
    <row r="9262" spans="1:1" x14ac:dyDescent="0.25">
      <c r="A9262" s="290"/>
    </row>
    <row r="9263" spans="1:1" x14ac:dyDescent="0.25">
      <c r="A9263" s="290"/>
    </row>
    <row r="9264" spans="1:1" x14ac:dyDescent="0.25">
      <c r="A9264" s="290"/>
    </row>
    <row r="9265" spans="1:1" x14ac:dyDescent="0.25">
      <c r="A9265" s="290"/>
    </row>
    <row r="9266" spans="1:1" x14ac:dyDescent="0.25">
      <c r="A9266" s="290"/>
    </row>
    <row r="9267" spans="1:1" x14ac:dyDescent="0.25">
      <c r="A9267" s="290"/>
    </row>
    <row r="9268" spans="1:1" x14ac:dyDescent="0.25">
      <c r="A9268" s="290"/>
    </row>
    <row r="9269" spans="1:1" x14ac:dyDescent="0.25">
      <c r="A9269" s="290"/>
    </row>
    <row r="9270" spans="1:1" x14ac:dyDescent="0.25">
      <c r="A9270" s="290"/>
    </row>
    <row r="9271" spans="1:1" x14ac:dyDescent="0.25">
      <c r="A9271" s="290"/>
    </row>
    <row r="9272" spans="1:1" x14ac:dyDescent="0.25">
      <c r="A9272" s="290"/>
    </row>
    <row r="9273" spans="1:1" x14ac:dyDescent="0.25">
      <c r="A9273" s="290"/>
    </row>
    <row r="9274" spans="1:1" x14ac:dyDescent="0.25">
      <c r="A9274" s="290"/>
    </row>
    <row r="9275" spans="1:1" x14ac:dyDescent="0.25">
      <c r="A9275" s="290"/>
    </row>
    <row r="9276" spans="1:1" x14ac:dyDescent="0.25">
      <c r="A9276" s="290"/>
    </row>
    <row r="9277" spans="1:1" x14ac:dyDescent="0.25">
      <c r="A9277" s="290"/>
    </row>
    <row r="9278" spans="1:1" x14ac:dyDescent="0.25">
      <c r="A9278" s="290"/>
    </row>
    <row r="9279" spans="1:1" x14ac:dyDescent="0.25">
      <c r="A9279" s="290"/>
    </row>
    <row r="9280" spans="1:1" x14ac:dyDescent="0.25">
      <c r="A9280" s="290"/>
    </row>
    <row r="9281" spans="1:1" x14ac:dyDescent="0.25">
      <c r="A9281" s="290"/>
    </row>
    <row r="9282" spans="1:1" x14ac:dyDescent="0.25">
      <c r="A9282" s="290"/>
    </row>
    <row r="9283" spans="1:1" x14ac:dyDescent="0.25">
      <c r="A9283" s="290"/>
    </row>
    <row r="9284" spans="1:1" x14ac:dyDescent="0.25">
      <c r="A9284" s="290"/>
    </row>
    <row r="9285" spans="1:1" x14ac:dyDescent="0.25">
      <c r="A9285" s="290"/>
    </row>
    <row r="9286" spans="1:1" x14ac:dyDescent="0.25">
      <c r="A9286" s="290"/>
    </row>
    <row r="9287" spans="1:1" x14ac:dyDescent="0.25">
      <c r="A9287" s="290"/>
    </row>
    <row r="9288" spans="1:1" x14ac:dyDescent="0.25">
      <c r="A9288" s="290"/>
    </row>
    <row r="9289" spans="1:1" x14ac:dyDescent="0.25">
      <c r="A9289" s="290"/>
    </row>
    <row r="9290" spans="1:1" x14ac:dyDescent="0.25">
      <c r="A9290" s="290"/>
    </row>
    <row r="9291" spans="1:1" x14ac:dyDescent="0.25">
      <c r="A9291" s="290"/>
    </row>
    <row r="9292" spans="1:1" x14ac:dyDescent="0.25">
      <c r="A9292" s="290"/>
    </row>
    <row r="9293" spans="1:1" x14ac:dyDescent="0.25">
      <c r="A9293" s="290"/>
    </row>
    <row r="9294" spans="1:1" x14ac:dyDescent="0.25">
      <c r="A9294" s="290"/>
    </row>
    <row r="9295" spans="1:1" x14ac:dyDescent="0.25">
      <c r="A9295" s="290"/>
    </row>
    <row r="9296" spans="1:1" x14ac:dyDescent="0.25">
      <c r="A9296" s="290"/>
    </row>
    <row r="9297" spans="1:1" x14ac:dyDescent="0.25">
      <c r="A9297" s="290"/>
    </row>
    <row r="9298" spans="1:1" x14ac:dyDescent="0.25">
      <c r="A9298" s="290"/>
    </row>
    <row r="9299" spans="1:1" x14ac:dyDescent="0.25">
      <c r="A9299" s="290"/>
    </row>
    <row r="9300" spans="1:1" x14ac:dyDescent="0.25">
      <c r="A9300" s="290"/>
    </row>
    <row r="9301" spans="1:1" x14ac:dyDescent="0.25">
      <c r="A9301" s="290"/>
    </row>
    <row r="9302" spans="1:1" x14ac:dyDescent="0.25">
      <c r="A9302" s="290"/>
    </row>
    <row r="9303" spans="1:1" x14ac:dyDescent="0.25">
      <c r="A9303" s="290"/>
    </row>
    <row r="9304" spans="1:1" x14ac:dyDescent="0.25">
      <c r="A9304" s="290"/>
    </row>
    <row r="9305" spans="1:1" x14ac:dyDescent="0.25">
      <c r="A9305" s="290"/>
    </row>
    <row r="9306" spans="1:1" x14ac:dyDescent="0.25">
      <c r="A9306" s="290"/>
    </row>
    <row r="9307" spans="1:1" x14ac:dyDescent="0.25">
      <c r="A9307" s="290"/>
    </row>
    <row r="9308" spans="1:1" x14ac:dyDescent="0.25">
      <c r="A9308" s="290"/>
    </row>
    <row r="9309" spans="1:1" x14ac:dyDescent="0.25">
      <c r="A9309" s="290"/>
    </row>
    <row r="9310" spans="1:1" x14ac:dyDescent="0.25">
      <c r="A9310" s="290"/>
    </row>
    <row r="9311" spans="1:1" x14ac:dyDescent="0.25">
      <c r="A9311" s="290"/>
    </row>
    <row r="9312" spans="1:1" x14ac:dyDescent="0.25">
      <c r="A9312" s="290"/>
    </row>
    <row r="9313" spans="1:1" x14ac:dyDescent="0.25">
      <c r="A9313" s="290"/>
    </row>
    <row r="9314" spans="1:1" x14ac:dyDescent="0.25">
      <c r="A9314" s="290"/>
    </row>
    <row r="9315" spans="1:1" x14ac:dyDescent="0.25">
      <c r="A9315" s="290"/>
    </row>
    <row r="9316" spans="1:1" x14ac:dyDescent="0.25">
      <c r="A9316" s="290"/>
    </row>
    <row r="9317" spans="1:1" x14ac:dyDescent="0.25">
      <c r="A9317" s="290"/>
    </row>
    <row r="9318" spans="1:1" x14ac:dyDescent="0.25">
      <c r="A9318" s="290"/>
    </row>
    <row r="9319" spans="1:1" x14ac:dyDescent="0.25">
      <c r="A9319" s="290"/>
    </row>
    <row r="9320" spans="1:1" x14ac:dyDescent="0.25">
      <c r="A9320" s="290"/>
    </row>
    <row r="9321" spans="1:1" x14ac:dyDescent="0.25">
      <c r="A9321" s="290"/>
    </row>
    <row r="9322" spans="1:1" x14ac:dyDescent="0.25">
      <c r="A9322" s="290"/>
    </row>
    <row r="9323" spans="1:1" x14ac:dyDescent="0.25">
      <c r="A9323" s="290"/>
    </row>
    <row r="9324" spans="1:1" x14ac:dyDescent="0.25">
      <c r="A9324" s="290"/>
    </row>
    <row r="9325" spans="1:1" x14ac:dyDescent="0.25">
      <c r="A9325" s="290"/>
    </row>
    <row r="9326" spans="1:1" x14ac:dyDescent="0.25">
      <c r="A9326" s="290"/>
    </row>
    <row r="9327" spans="1:1" x14ac:dyDescent="0.25">
      <c r="A9327" s="290"/>
    </row>
    <row r="9328" spans="1:1" x14ac:dyDescent="0.25">
      <c r="A9328" s="290"/>
    </row>
    <row r="9329" spans="1:1" x14ac:dyDescent="0.25">
      <c r="A9329" s="290"/>
    </row>
    <row r="9330" spans="1:1" x14ac:dyDescent="0.25">
      <c r="A9330" s="290"/>
    </row>
    <row r="9331" spans="1:1" x14ac:dyDescent="0.25">
      <c r="A9331" s="290"/>
    </row>
    <row r="9332" spans="1:1" x14ac:dyDescent="0.25">
      <c r="A9332" s="290"/>
    </row>
    <row r="9333" spans="1:1" x14ac:dyDescent="0.25">
      <c r="A9333" s="290"/>
    </row>
    <row r="9334" spans="1:1" x14ac:dyDescent="0.25">
      <c r="A9334" s="290"/>
    </row>
    <row r="9335" spans="1:1" x14ac:dyDescent="0.25">
      <c r="A9335" s="290"/>
    </row>
    <row r="9336" spans="1:1" x14ac:dyDescent="0.25">
      <c r="A9336" s="290"/>
    </row>
    <row r="9337" spans="1:1" x14ac:dyDescent="0.25">
      <c r="A9337" s="290"/>
    </row>
    <row r="9338" spans="1:1" x14ac:dyDescent="0.25">
      <c r="A9338" s="290"/>
    </row>
    <row r="9339" spans="1:1" x14ac:dyDescent="0.25">
      <c r="A9339" s="290"/>
    </row>
    <row r="9340" spans="1:1" x14ac:dyDescent="0.25">
      <c r="A9340" s="290"/>
    </row>
    <row r="9341" spans="1:1" x14ac:dyDescent="0.25">
      <c r="A9341" s="290"/>
    </row>
    <row r="9342" spans="1:1" x14ac:dyDescent="0.25">
      <c r="A9342" s="290"/>
    </row>
    <row r="9343" spans="1:1" x14ac:dyDescent="0.25">
      <c r="A9343" s="290"/>
    </row>
    <row r="9344" spans="1:1" x14ac:dyDescent="0.25">
      <c r="A9344" s="290"/>
    </row>
    <row r="9345" spans="1:1" x14ac:dyDescent="0.25">
      <c r="A9345" s="290"/>
    </row>
    <row r="9346" spans="1:1" x14ac:dyDescent="0.25">
      <c r="A9346" s="290"/>
    </row>
    <row r="9347" spans="1:1" x14ac:dyDescent="0.25">
      <c r="A9347" s="290"/>
    </row>
    <row r="9348" spans="1:1" x14ac:dyDescent="0.25">
      <c r="A9348" s="290"/>
    </row>
    <row r="9349" spans="1:1" x14ac:dyDescent="0.25">
      <c r="A9349" s="290"/>
    </row>
    <row r="9350" spans="1:1" x14ac:dyDescent="0.25">
      <c r="A9350" s="290"/>
    </row>
    <row r="9351" spans="1:1" x14ac:dyDescent="0.25">
      <c r="A9351" s="290"/>
    </row>
    <row r="9352" spans="1:1" x14ac:dyDescent="0.25">
      <c r="A9352" s="290"/>
    </row>
    <row r="9353" spans="1:1" x14ac:dyDescent="0.25">
      <c r="A9353" s="290"/>
    </row>
    <row r="9354" spans="1:1" x14ac:dyDescent="0.25">
      <c r="A9354" s="290"/>
    </row>
    <row r="9355" spans="1:1" x14ac:dyDescent="0.25">
      <c r="A9355" s="290"/>
    </row>
    <row r="9356" spans="1:1" x14ac:dyDescent="0.25">
      <c r="A9356" s="290"/>
    </row>
    <row r="9357" spans="1:1" x14ac:dyDescent="0.25">
      <c r="A9357" s="290"/>
    </row>
    <row r="9358" spans="1:1" x14ac:dyDescent="0.25">
      <c r="A9358" s="290"/>
    </row>
    <row r="9359" spans="1:1" x14ac:dyDescent="0.25">
      <c r="A9359" s="290"/>
    </row>
    <row r="9360" spans="1:1" x14ac:dyDescent="0.25">
      <c r="A9360" s="290"/>
    </row>
    <row r="9361" spans="1:1" x14ac:dyDescent="0.25">
      <c r="A9361" s="290"/>
    </row>
    <row r="9362" spans="1:1" x14ac:dyDescent="0.25">
      <c r="A9362" s="290"/>
    </row>
    <row r="9363" spans="1:1" x14ac:dyDescent="0.25">
      <c r="A9363" s="290"/>
    </row>
    <row r="9364" spans="1:1" x14ac:dyDescent="0.25">
      <c r="A9364" s="290"/>
    </row>
    <row r="9365" spans="1:1" x14ac:dyDescent="0.25">
      <c r="A9365" s="290"/>
    </row>
    <row r="9366" spans="1:1" x14ac:dyDescent="0.25">
      <c r="A9366" s="290"/>
    </row>
    <row r="9367" spans="1:1" x14ac:dyDescent="0.25">
      <c r="A9367" s="290"/>
    </row>
    <row r="9368" spans="1:1" x14ac:dyDescent="0.25">
      <c r="A9368" s="290"/>
    </row>
    <row r="9369" spans="1:1" x14ac:dyDescent="0.25">
      <c r="A9369" s="290"/>
    </row>
    <row r="9370" spans="1:1" x14ac:dyDescent="0.25">
      <c r="A9370" s="290"/>
    </row>
    <row r="9371" spans="1:1" x14ac:dyDescent="0.25">
      <c r="A9371" s="290"/>
    </row>
    <row r="9372" spans="1:1" x14ac:dyDescent="0.25">
      <c r="A9372" s="290"/>
    </row>
    <row r="9373" spans="1:1" x14ac:dyDescent="0.25">
      <c r="A9373" s="290"/>
    </row>
    <row r="9374" spans="1:1" x14ac:dyDescent="0.25">
      <c r="A9374" s="290"/>
    </row>
    <row r="9375" spans="1:1" x14ac:dyDescent="0.25">
      <c r="A9375" s="290"/>
    </row>
    <row r="9376" spans="1:1" x14ac:dyDescent="0.25">
      <c r="A9376" s="290"/>
    </row>
    <row r="9377" spans="1:1" x14ac:dyDescent="0.25">
      <c r="A9377" s="290"/>
    </row>
    <row r="9378" spans="1:1" x14ac:dyDescent="0.25">
      <c r="A9378" s="290"/>
    </row>
    <row r="9379" spans="1:1" x14ac:dyDescent="0.25">
      <c r="A9379" s="290"/>
    </row>
    <row r="9380" spans="1:1" x14ac:dyDescent="0.25">
      <c r="A9380" s="290"/>
    </row>
    <row r="9381" spans="1:1" x14ac:dyDescent="0.25">
      <c r="A9381" s="290"/>
    </row>
    <row r="9382" spans="1:1" x14ac:dyDescent="0.25">
      <c r="A9382" s="290"/>
    </row>
    <row r="9383" spans="1:1" x14ac:dyDescent="0.25">
      <c r="A9383" s="290"/>
    </row>
    <row r="9384" spans="1:1" x14ac:dyDescent="0.25">
      <c r="A9384" s="290"/>
    </row>
    <row r="9385" spans="1:1" x14ac:dyDescent="0.25">
      <c r="A9385" s="290"/>
    </row>
    <row r="9386" spans="1:1" x14ac:dyDescent="0.25">
      <c r="A9386" s="290"/>
    </row>
    <row r="9387" spans="1:1" x14ac:dyDescent="0.25">
      <c r="A9387" s="290"/>
    </row>
    <row r="9388" spans="1:1" x14ac:dyDescent="0.25">
      <c r="A9388" s="290"/>
    </row>
    <row r="9389" spans="1:1" x14ac:dyDescent="0.25">
      <c r="A9389" s="290"/>
    </row>
    <row r="9390" spans="1:1" x14ac:dyDescent="0.25">
      <c r="A9390" s="290"/>
    </row>
    <row r="9391" spans="1:1" x14ac:dyDescent="0.25">
      <c r="A9391" s="290"/>
    </row>
    <row r="9392" spans="1:1" x14ac:dyDescent="0.25">
      <c r="A9392" s="290"/>
    </row>
    <row r="9393" spans="1:1" x14ac:dyDescent="0.25">
      <c r="A9393" s="290"/>
    </row>
    <row r="9394" spans="1:1" x14ac:dyDescent="0.25">
      <c r="A9394" s="290"/>
    </row>
    <row r="9395" spans="1:1" x14ac:dyDescent="0.25">
      <c r="A9395" s="290"/>
    </row>
    <row r="9396" spans="1:1" x14ac:dyDescent="0.25">
      <c r="A9396" s="290"/>
    </row>
    <row r="9397" spans="1:1" x14ac:dyDescent="0.25">
      <c r="A9397" s="290"/>
    </row>
    <row r="9398" spans="1:1" x14ac:dyDescent="0.25">
      <c r="A9398" s="290"/>
    </row>
    <row r="9399" spans="1:1" x14ac:dyDescent="0.25">
      <c r="A9399" s="290"/>
    </row>
    <row r="9400" spans="1:1" x14ac:dyDescent="0.25">
      <c r="A9400" s="290"/>
    </row>
    <row r="9401" spans="1:1" x14ac:dyDescent="0.25">
      <c r="A9401" s="290"/>
    </row>
    <row r="9402" spans="1:1" x14ac:dyDescent="0.25">
      <c r="A9402" s="290"/>
    </row>
    <row r="9403" spans="1:1" x14ac:dyDescent="0.25">
      <c r="A9403" s="290"/>
    </row>
    <row r="9404" spans="1:1" x14ac:dyDescent="0.25">
      <c r="A9404" s="290"/>
    </row>
    <row r="9405" spans="1:1" x14ac:dyDescent="0.25">
      <c r="A9405" s="290"/>
    </row>
    <row r="9406" spans="1:1" x14ac:dyDescent="0.25">
      <c r="A9406" s="290"/>
    </row>
    <row r="9407" spans="1:1" x14ac:dyDescent="0.25">
      <c r="A9407" s="290"/>
    </row>
    <row r="9408" spans="1:1" x14ac:dyDescent="0.25">
      <c r="A9408" s="290"/>
    </row>
    <row r="9409" spans="1:1" x14ac:dyDescent="0.25">
      <c r="A9409" s="290"/>
    </row>
    <row r="9410" spans="1:1" x14ac:dyDescent="0.25">
      <c r="A9410" s="290"/>
    </row>
    <row r="9411" spans="1:1" x14ac:dyDescent="0.25">
      <c r="A9411" s="290"/>
    </row>
    <row r="9412" spans="1:1" x14ac:dyDescent="0.25">
      <c r="A9412" s="290"/>
    </row>
    <row r="9413" spans="1:1" x14ac:dyDescent="0.25">
      <c r="A9413" s="290"/>
    </row>
    <row r="9414" spans="1:1" x14ac:dyDescent="0.25">
      <c r="A9414" s="290"/>
    </row>
    <row r="9415" spans="1:1" x14ac:dyDescent="0.25">
      <c r="A9415" s="290"/>
    </row>
    <row r="9416" spans="1:1" x14ac:dyDescent="0.25">
      <c r="A9416" s="290"/>
    </row>
    <row r="9417" spans="1:1" x14ac:dyDescent="0.25">
      <c r="A9417" s="290"/>
    </row>
    <row r="9418" spans="1:1" x14ac:dyDescent="0.25">
      <c r="A9418" s="290"/>
    </row>
    <row r="9419" spans="1:1" x14ac:dyDescent="0.25">
      <c r="A9419" s="290"/>
    </row>
    <row r="9420" spans="1:1" x14ac:dyDescent="0.25">
      <c r="A9420" s="290"/>
    </row>
    <row r="9421" spans="1:1" x14ac:dyDescent="0.25">
      <c r="A9421" s="290"/>
    </row>
    <row r="9422" spans="1:1" x14ac:dyDescent="0.25">
      <c r="A9422" s="290"/>
    </row>
    <row r="9423" spans="1:1" x14ac:dyDescent="0.25">
      <c r="A9423" s="290"/>
    </row>
    <row r="9424" spans="1:1" x14ac:dyDescent="0.25">
      <c r="A9424" s="290"/>
    </row>
    <row r="9425" spans="1:1" x14ac:dyDescent="0.25">
      <c r="A9425" s="290"/>
    </row>
    <row r="9426" spans="1:1" x14ac:dyDescent="0.25">
      <c r="A9426" s="290"/>
    </row>
    <row r="9427" spans="1:1" x14ac:dyDescent="0.25">
      <c r="A9427" s="290"/>
    </row>
    <row r="9428" spans="1:1" x14ac:dyDescent="0.25">
      <c r="A9428" s="290"/>
    </row>
    <row r="9429" spans="1:1" x14ac:dyDescent="0.25">
      <c r="A9429" s="290"/>
    </row>
    <row r="9430" spans="1:1" x14ac:dyDescent="0.25">
      <c r="A9430" s="290"/>
    </row>
    <row r="9431" spans="1:1" x14ac:dyDescent="0.25">
      <c r="A9431" s="290"/>
    </row>
    <row r="9432" spans="1:1" x14ac:dyDescent="0.25">
      <c r="A9432" s="290"/>
    </row>
    <row r="9433" spans="1:1" x14ac:dyDescent="0.25">
      <c r="A9433" s="290"/>
    </row>
    <row r="9434" spans="1:1" x14ac:dyDescent="0.25">
      <c r="A9434" s="290"/>
    </row>
    <row r="9435" spans="1:1" x14ac:dyDescent="0.25">
      <c r="A9435" s="290"/>
    </row>
    <row r="9436" spans="1:1" x14ac:dyDescent="0.25">
      <c r="A9436" s="290"/>
    </row>
    <row r="9437" spans="1:1" x14ac:dyDescent="0.25">
      <c r="A9437" s="290"/>
    </row>
    <row r="9438" spans="1:1" x14ac:dyDescent="0.25">
      <c r="A9438" s="290"/>
    </row>
    <row r="9439" spans="1:1" x14ac:dyDescent="0.25">
      <c r="A9439" s="290"/>
    </row>
    <row r="9440" spans="1:1" x14ac:dyDescent="0.25">
      <c r="A9440" s="290"/>
    </row>
    <row r="9441" spans="1:1" x14ac:dyDescent="0.25">
      <c r="A9441" s="290"/>
    </row>
    <row r="9442" spans="1:1" x14ac:dyDescent="0.25">
      <c r="A9442" s="290"/>
    </row>
    <row r="9443" spans="1:1" x14ac:dyDescent="0.25">
      <c r="A9443" s="290"/>
    </row>
    <row r="9444" spans="1:1" x14ac:dyDescent="0.25">
      <c r="A9444" s="290"/>
    </row>
    <row r="9445" spans="1:1" x14ac:dyDescent="0.25">
      <c r="A9445" s="290"/>
    </row>
    <row r="9446" spans="1:1" x14ac:dyDescent="0.25">
      <c r="A9446" s="290"/>
    </row>
    <row r="9447" spans="1:1" x14ac:dyDescent="0.25">
      <c r="A9447" s="290"/>
    </row>
    <row r="9448" spans="1:1" x14ac:dyDescent="0.25">
      <c r="A9448" s="290"/>
    </row>
    <row r="9449" spans="1:1" x14ac:dyDescent="0.25">
      <c r="A9449" s="290"/>
    </row>
    <row r="9450" spans="1:1" x14ac:dyDescent="0.25">
      <c r="A9450" s="290"/>
    </row>
    <row r="9451" spans="1:1" x14ac:dyDescent="0.25">
      <c r="A9451" s="290"/>
    </row>
    <row r="9452" spans="1:1" x14ac:dyDescent="0.25">
      <c r="A9452" s="290"/>
    </row>
    <row r="9453" spans="1:1" x14ac:dyDescent="0.25">
      <c r="A9453" s="290"/>
    </row>
    <row r="9454" spans="1:1" x14ac:dyDescent="0.25">
      <c r="A9454" s="290"/>
    </row>
    <row r="9455" spans="1:1" x14ac:dyDescent="0.25">
      <c r="A9455" s="290"/>
    </row>
    <row r="9456" spans="1:1" x14ac:dyDescent="0.25">
      <c r="A9456" s="290"/>
    </row>
    <row r="9457" spans="1:1" x14ac:dyDescent="0.25">
      <c r="A9457" s="290"/>
    </row>
    <row r="9458" spans="1:1" x14ac:dyDescent="0.25">
      <c r="A9458" s="290"/>
    </row>
    <row r="9459" spans="1:1" x14ac:dyDescent="0.25">
      <c r="A9459" s="290"/>
    </row>
    <row r="9460" spans="1:1" x14ac:dyDescent="0.25">
      <c r="A9460" s="290"/>
    </row>
    <row r="9461" spans="1:1" x14ac:dyDescent="0.25">
      <c r="A9461" s="290"/>
    </row>
    <row r="9462" spans="1:1" x14ac:dyDescent="0.25">
      <c r="A9462" s="290"/>
    </row>
    <row r="9463" spans="1:1" x14ac:dyDescent="0.25">
      <c r="A9463" s="290"/>
    </row>
    <row r="9464" spans="1:1" x14ac:dyDescent="0.25">
      <c r="A9464" s="290"/>
    </row>
    <row r="9465" spans="1:1" x14ac:dyDescent="0.25">
      <c r="A9465" s="290"/>
    </row>
    <row r="9466" spans="1:1" x14ac:dyDescent="0.25">
      <c r="A9466" s="290"/>
    </row>
    <row r="9467" spans="1:1" x14ac:dyDescent="0.25">
      <c r="A9467" s="290"/>
    </row>
    <row r="9468" spans="1:1" x14ac:dyDescent="0.25">
      <c r="A9468" s="290"/>
    </row>
    <row r="9469" spans="1:1" x14ac:dyDescent="0.25">
      <c r="A9469" s="290"/>
    </row>
    <row r="9470" spans="1:1" x14ac:dyDescent="0.25">
      <c r="A9470" s="290"/>
    </row>
    <row r="9471" spans="1:1" x14ac:dyDescent="0.25">
      <c r="A9471" s="290"/>
    </row>
    <row r="9472" spans="1:1" x14ac:dyDescent="0.25">
      <c r="A9472" s="290"/>
    </row>
    <row r="9473" spans="1:1" x14ac:dyDescent="0.25">
      <c r="A9473" s="290"/>
    </row>
    <row r="9474" spans="1:1" x14ac:dyDescent="0.25">
      <c r="A9474" s="290"/>
    </row>
    <row r="9475" spans="1:1" x14ac:dyDescent="0.25">
      <c r="A9475" s="290"/>
    </row>
    <row r="9476" spans="1:1" x14ac:dyDescent="0.25">
      <c r="A9476" s="290"/>
    </row>
    <row r="9477" spans="1:1" x14ac:dyDescent="0.25">
      <c r="A9477" s="290"/>
    </row>
    <row r="9478" spans="1:1" x14ac:dyDescent="0.25">
      <c r="A9478" s="290"/>
    </row>
    <row r="9479" spans="1:1" x14ac:dyDescent="0.25">
      <c r="A9479" s="290"/>
    </row>
    <row r="9480" spans="1:1" x14ac:dyDescent="0.25">
      <c r="A9480" s="290"/>
    </row>
    <row r="9481" spans="1:1" x14ac:dyDescent="0.25">
      <c r="A9481" s="290"/>
    </row>
    <row r="9482" spans="1:1" x14ac:dyDescent="0.25">
      <c r="A9482" s="290"/>
    </row>
    <row r="9483" spans="1:1" x14ac:dyDescent="0.25">
      <c r="A9483" s="290"/>
    </row>
    <row r="9484" spans="1:1" x14ac:dyDescent="0.25">
      <c r="A9484" s="290"/>
    </row>
    <row r="9485" spans="1:1" x14ac:dyDescent="0.25">
      <c r="A9485" s="290"/>
    </row>
    <row r="9486" spans="1:1" x14ac:dyDescent="0.25">
      <c r="A9486" s="290"/>
    </row>
    <row r="9487" spans="1:1" x14ac:dyDescent="0.25">
      <c r="A9487" s="290"/>
    </row>
    <row r="9488" spans="1:1" x14ac:dyDescent="0.25">
      <c r="A9488" s="290"/>
    </row>
    <row r="9489" spans="1:1" x14ac:dyDescent="0.25">
      <c r="A9489" s="290"/>
    </row>
    <row r="9490" spans="1:1" x14ac:dyDescent="0.25">
      <c r="A9490" s="290"/>
    </row>
    <row r="9491" spans="1:1" x14ac:dyDescent="0.25">
      <c r="A9491" s="290"/>
    </row>
    <row r="9492" spans="1:1" x14ac:dyDescent="0.25">
      <c r="A9492" s="290"/>
    </row>
    <row r="9493" spans="1:1" x14ac:dyDescent="0.25">
      <c r="A9493" s="290"/>
    </row>
    <row r="9494" spans="1:1" x14ac:dyDescent="0.25">
      <c r="A9494" s="290"/>
    </row>
    <row r="9495" spans="1:1" x14ac:dyDescent="0.25">
      <c r="A9495" s="290"/>
    </row>
    <row r="9496" spans="1:1" x14ac:dyDescent="0.25">
      <c r="A9496" s="290"/>
    </row>
    <row r="9497" spans="1:1" x14ac:dyDescent="0.25">
      <c r="A9497" s="290"/>
    </row>
    <row r="9498" spans="1:1" x14ac:dyDescent="0.25">
      <c r="A9498" s="290"/>
    </row>
    <row r="9499" spans="1:1" x14ac:dyDescent="0.25">
      <c r="A9499" s="290"/>
    </row>
    <row r="9500" spans="1:1" x14ac:dyDescent="0.25">
      <c r="A9500" s="290"/>
    </row>
    <row r="9501" spans="1:1" x14ac:dyDescent="0.25">
      <c r="A9501" s="290"/>
    </row>
    <row r="9502" spans="1:1" x14ac:dyDescent="0.25">
      <c r="A9502" s="290"/>
    </row>
    <row r="9503" spans="1:1" x14ac:dyDescent="0.25">
      <c r="A9503" s="290"/>
    </row>
    <row r="9504" spans="1:1" x14ac:dyDescent="0.25">
      <c r="A9504" s="290"/>
    </row>
    <row r="9505" spans="1:1" x14ac:dyDescent="0.25">
      <c r="A9505" s="290"/>
    </row>
    <row r="9506" spans="1:1" x14ac:dyDescent="0.25">
      <c r="A9506" s="290"/>
    </row>
    <row r="9507" spans="1:1" x14ac:dyDescent="0.25">
      <c r="A9507" s="290"/>
    </row>
    <row r="9508" spans="1:1" x14ac:dyDescent="0.25">
      <c r="A9508" s="290"/>
    </row>
    <row r="9509" spans="1:1" x14ac:dyDescent="0.25">
      <c r="A9509" s="290"/>
    </row>
    <row r="9510" spans="1:1" x14ac:dyDescent="0.25">
      <c r="A9510" s="290"/>
    </row>
    <row r="9511" spans="1:1" x14ac:dyDescent="0.25">
      <c r="A9511" s="290"/>
    </row>
    <row r="9512" spans="1:1" x14ac:dyDescent="0.25">
      <c r="A9512" s="290"/>
    </row>
    <row r="9513" spans="1:1" x14ac:dyDescent="0.25">
      <c r="A9513" s="290"/>
    </row>
    <row r="9514" spans="1:1" x14ac:dyDescent="0.25">
      <c r="A9514" s="290"/>
    </row>
    <row r="9515" spans="1:1" x14ac:dyDescent="0.25">
      <c r="A9515" s="290"/>
    </row>
    <row r="9516" spans="1:1" x14ac:dyDescent="0.25">
      <c r="A9516" s="290"/>
    </row>
    <row r="9517" spans="1:1" x14ac:dyDescent="0.25">
      <c r="A9517" s="290"/>
    </row>
    <row r="9518" spans="1:1" x14ac:dyDescent="0.25">
      <c r="A9518" s="290"/>
    </row>
    <row r="9519" spans="1:1" x14ac:dyDescent="0.25">
      <c r="A9519" s="290"/>
    </row>
    <row r="9520" spans="1:1" x14ac:dyDescent="0.25">
      <c r="A9520" s="290"/>
    </row>
    <row r="9521" spans="1:1" x14ac:dyDescent="0.25">
      <c r="A9521" s="290"/>
    </row>
    <row r="9522" spans="1:1" x14ac:dyDescent="0.25">
      <c r="A9522" s="290"/>
    </row>
    <row r="9523" spans="1:1" x14ac:dyDescent="0.25">
      <c r="A9523" s="290"/>
    </row>
    <row r="9524" spans="1:1" x14ac:dyDescent="0.25">
      <c r="A9524" s="290"/>
    </row>
    <row r="9525" spans="1:1" x14ac:dyDescent="0.25">
      <c r="A9525" s="290"/>
    </row>
    <row r="9526" spans="1:1" x14ac:dyDescent="0.25">
      <c r="A9526" s="290"/>
    </row>
    <row r="9527" spans="1:1" x14ac:dyDescent="0.25">
      <c r="A9527" s="290"/>
    </row>
    <row r="9528" spans="1:1" x14ac:dyDescent="0.25">
      <c r="A9528" s="290"/>
    </row>
    <row r="9529" spans="1:1" x14ac:dyDescent="0.25">
      <c r="A9529" s="290"/>
    </row>
    <row r="9530" spans="1:1" x14ac:dyDescent="0.25">
      <c r="A9530" s="290"/>
    </row>
    <row r="9531" spans="1:1" x14ac:dyDescent="0.25">
      <c r="A9531" s="290"/>
    </row>
    <row r="9532" spans="1:1" x14ac:dyDescent="0.25">
      <c r="A9532" s="290"/>
    </row>
    <row r="9533" spans="1:1" x14ac:dyDescent="0.25">
      <c r="A9533" s="290"/>
    </row>
    <row r="9534" spans="1:1" x14ac:dyDescent="0.25">
      <c r="A9534" s="290"/>
    </row>
    <row r="9535" spans="1:1" x14ac:dyDescent="0.25">
      <c r="A9535" s="290"/>
    </row>
    <row r="9536" spans="1:1" x14ac:dyDescent="0.25">
      <c r="A9536" s="290"/>
    </row>
    <row r="9537" spans="1:1" x14ac:dyDescent="0.25">
      <c r="A9537" s="290"/>
    </row>
    <row r="9538" spans="1:1" x14ac:dyDescent="0.25">
      <c r="A9538" s="290"/>
    </row>
    <row r="9539" spans="1:1" x14ac:dyDescent="0.25">
      <c r="A9539" s="290"/>
    </row>
    <row r="9540" spans="1:1" x14ac:dyDescent="0.25">
      <c r="A9540" s="290"/>
    </row>
    <row r="9541" spans="1:1" x14ac:dyDescent="0.25">
      <c r="A9541" s="290"/>
    </row>
    <row r="9542" spans="1:1" x14ac:dyDescent="0.25">
      <c r="A9542" s="290"/>
    </row>
    <row r="9543" spans="1:1" x14ac:dyDescent="0.25">
      <c r="A9543" s="290"/>
    </row>
    <row r="9544" spans="1:1" x14ac:dyDescent="0.25">
      <c r="A9544" s="290"/>
    </row>
    <row r="9545" spans="1:1" x14ac:dyDescent="0.25">
      <c r="A9545" s="290"/>
    </row>
    <row r="9546" spans="1:1" x14ac:dyDescent="0.25">
      <c r="A9546" s="290"/>
    </row>
    <row r="9547" spans="1:1" x14ac:dyDescent="0.25">
      <c r="A9547" s="290"/>
    </row>
    <row r="9548" spans="1:1" x14ac:dyDescent="0.25">
      <c r="A9548" s="290"/>
    </row>
    <row r="9549" spans="1:1" x14ac:dyDescent="0.25">
      <c r="A9549" s="290"/>
    </row>
    <row r="9550" spans="1:1" x14ac:dyDescent="0.25">
      <c r="A9550" s="290"/>
    </row>
    <row r="9551" spans="1:1" x14ac:dyDescent="0.25">
      <c r="A9551" s="290"/>
    </row>
    <row r="9552" spans="1:1" x14ac:dyDescent="0.25">
      <c r="A9552" s="290"/>
    </row>
    <row r="9553" spans="1:1" x14ac:dyDescent="0.25">
      <c r="A9553" s="290"/>
    </row>
    <row r="9554" spans="1:1" x14ac:dyDescent="0.25">
      <c r="A9554" s="290"/>
    </row>
    <row r="9555" spans="1:1" x14ac:dyDescent="0.25">
      <c r="A9555" s="290"/>
    </row>
    <row r="9556" spans="1:1" x14ac:dyDescent="0.25">
      <c r="A9556" s="290"/>
    </row>
    <row r="9557" spans="1:1" x14ac:dyDescent="0.25">
      <c r="A9557" s="290"/>
    </row>
    <row r="9558" spans="1:1" x14ac:dyDescent="0.25">
      <c r="A9558" s="290"/>
    </row>
    <row r="9559" spans="1:1" x14ac:dyDescent="0.25">
      <c r="A9559" s="290"/>
    </row>
    <row r="9560" spans="1:1" x14ac:dyDescent="0.25">
      <c r="A9560" s="290"/>
    </row>
    <row r="9561" spans="1:1" x14ac:dyDescent="0.25">
      <c r="A9561" s="290"/>
    </row>
    <row r="9562" spans="1:1" x14ac:dyDescent="0.25">
      <c r="A9562" s="290"/>
    </row>
    <row r="9563" spans="1:1" x14ac:dyDescent="0.25">
      <c r="A9563" s="290"/>
    </row>
    <row r="9564" spans="1:1" x14ac:dyDescent="0.25">
      <c r="A9564" s="290"/>
    </row>
    <row r="9565" spans="1:1" x14ac:dyDescent="0.25">
      <c r="A9565" s="290"/>
    </row>
    <row r="9566" spans="1:1" x14ac:dyDescent="0.25">
      <c r="A9566" s="290"/>
    </row>
    <row r="9567" spans="1:1" x14ac:dyDescent="0.25">
      <c r="A9567" s="290"/>
    </row>
    <row r="9568" spans="1:1" x14ac:dyDescent="0.25">
      <c r="A9568" s="290"/>
    </row>
    <row r="9569" spans="1:1" x14ac:dyDescent="0.25">
      <c r="A9569" s="290"/>
    </row>
    <row r="9570" spans="1:1" x14ac:dyDescent="0.25">
      <c r="A9570" s="290"/>
    </row>
    <row r="9571" spans="1:1" x14ac:dyDescent="0.25">
      <c r="A9571" s="290"/>
    </row>
    <row r="9572" spans="1:1" x14ac:dyDescent="0.25">
      <c r="A9572" s="290"/>
    </row>
    <row r="9573" spans="1:1" x14ac:dyDescent="0.25">
      <c r="A9573" s="290"/>
    </row>
    <row r="9574" spans="1:1" x14ac:dyDescent="0.25">
      <c r="A9574" s="290"/>
    </row>
    <row r="9575" spans="1:1" x14ac:dyDescent="0.25">
      <c r="A9575" s="290"/>
    </row>
    <row r="9576" spans="1:1" x14ac:dyDescent="0.25">
      <c r="A9576" s="290"/>
    </row>
    <row r="9577" spans="1:1" x14ac:dyDescent="0.25">
      <c r="A9577" s="290"/>
    </row>
    <row r="9578" spans="1:1" x14ac:dyDescent="0.25">
      <c r="A9578" s="290"/>
    </row>
    <row r="9579" spans="1:1" x14ac:dyDescent="0.25">
      <c r="A9579" s="290"/>
    </row>
    <row r="9580" spans="1:1" x14ac:dyDescent="0.25">
      <c r="A9580" s="290"/>
    </row>
    <row r="9581" spans="1:1" x14ac:dyDescent="0.25">
      <c r="A9581" s="290"/>
    </row>
    <row r="9582" spans="1:1" x14ac:dyDescent="0.25">
      <c r="A9582" s="290"/>
    </row>
    <row r="9583" spans="1:1" x14ac:dyDescent="0.25">
      <c r="A9583" s="290"/>
    </row>
    <row r="9584" spans="1:1" x14ac:dyDescent="0.25">
      <c r="A9584" s="290"/>
    </row>
    <row r="9585" spans="1:1" x14ac:dyDescent="0.25">
      <c r="A9585" s="290"/>
    </row>
    <row r="9586" spans="1:1" x14ac:dyDescent="0.25">
      <c r="A9586" s="290"/>
    </row>
    <row r="9587" spans="1:1" x14ac:dyDescent="0.25">
      <c r="A9587" s="290"/>
    </row>
    <row r="9588" spans="1:1" x14ac:dyDescent="0.25">
      <c r="A9588" s="290"/>
    </row>
    <row r="9589" spans="1:1" x14ac:dyDescent="0.25">
      <c r="A9589" s="290"/>
    </row>
    <row r="9590" spans="1:1" x14ac:dyDescent="0.25">
      <c r="A9590" s="290"/>
    </row>
    <row r="9591" spans="1:1" x14ac:dyDescent="0.25">
      <c r="A9591" s="290"/>
    </row>
    <row r="9592" spans="1:1" x14ac:dyDescent="0.25">
      <c r="A9592" s="290"/>
    </row>
    <row r="9593" spans="1:1" x14ac:dyDescent="0.25">
      <c r="A9593" s="290"/>
    </row>
    <row r="9594" spans="1:1" x14ac:dyDescent="0.25">
      <c r="A9594" s="290"/>
    </row>
    <row r="9595" spans="1:1" x14ac:dyDescent="0.25">
      <c r="A9595" s="290"/>
    </row>
    <row r="9596" spans="1:1" x14ac:dyDescent="0.25">
      <c r="A9596" s="290"/>
    </row>
    <row r="9597" spans="1:1" x14ac:dyDescent="0.25">
      <c r="A9597" s="290"/>
    </row>
    <row r="9598" spans="1:1" x14ac:dyDescent="0.25">
      <c r="A9598" s="290"/>
    </row>
    <row r="9599" spans="1:1" x14ac:dyDescent="0.25">
      <c r="A9599" s="290"/>
    </row>
    <row r="9600" spans="1:1" x14ac:dyDescent="0.25">
      <c r="A9600" s="290"/>
    </row>
    <row r="9601" spans="1:1" x14ac:dyDescent="0.25">
      <c r="A9601" s="290"/>
    </row>
    <row r="9602" spans="1:1" x14ac:dyDescent="0.25">
      <c r="A9602" s="290"/>
    </row>
    <row r="9603" spans="1:1" x14ac:dyDescent="0.25">
      <c r="A9603" s="290"/>
    </row>
    <row r="9604" spans="1:1" x14ac:dyDescent="0.25">
      <c r="A9604" s="290"/>
    </row>
    <row r="9605" spans="1:1" x14ac:dyDescent="0.25">
      <c r="A9605" s="290"/>
    </row>
    <row r="9606" spans="1:1" x14ac:dyDescent="0.25">
      <c r="A9606" s="290"/>
    </row>
    <row r="9607" spans="1:1" x14ac:dyDescent="0.25">
      <c r="A9607" s="290"/>
    </row>
    <row r="9608" spans="1:1" x14ac:dyDescent="0.25">
      <c r="A9608" s="290"/>
    </row>
    <row r="9609" spans="1:1" x14ac:dyDescent="0.25">
      <c r="A9609" s="290"/>
    </row>
    <row r="9610" spans="1:1" x14ac:dyDescent="0.25">
      <c r="A9610" s="290"/>
    </row>
    <row r="9611" spans="1:1" x14ac:dyDescent="0.25">
      <c r="A9611" s="290"/>
    </row>
    <row r="9612" spans="1:1" x14ac:dyDescent="0.25">
      <c r="A9612" s="290"/>
    </row>
    <row r="9613" spans="1:1" x14ac:dyDescent="0.25">
      <c r="A9613" s="290"/>
    </row>
    <row r="9614" spans="1:1" x14ac:dyDescent="0.25">
      <c r="A9614" s="290"/>
    </row>
    <row r="9615" spans="1:1" x14ac:dyDescent="0.25">
      <c r="A9615" s="290"/>
    </row>
    <row r="9616" spans="1:1" x14ac:dyDescent="0.25">
      <c r="A9616" s="290"/>
    </row>
    <row r="9617" spans="1:1" x14ac:dyDescent="0.25">
      <c r="A9617" s="290"/>
    </row>
    <row r="9618" spans="1:1" x14ac:dyDescent="0.25">
      <c r="A9618" s="290"/>
    </row>
    <row r="9619" spans="1:1" x14ac:dyDescent="0.25">
      <c r="A9619" s="290"/>
    </row>
    <row r="9620" spans="1:1" x14ac:dyDescent="0.25">
      <c r="A9620" s="290"/>
    </row>
    <row r="9621" spans="1:1" x14ac:dyDescent="0.25">
      <c r="A9621" s="290"/>
    </row>
    <row r="9622" spans="1:1" x14ac:dyDescent="0.25">
      <c r="A9622" s="290"/>
    </row>
    <row r="9623" spans="1:1" x14ac:dyDescent="0.25">
      <c r="A9623" s="290"/>
    </row>
    <row r="9624" spans="1:1" x14ac:dyDescent="0.25">
      <c r="A9624" s="290"/>
    </row>
    <row r="9625" spans="1:1" x14ac:dyDescent="0.25">
      <c r="A9625" s="290"/>
    </row>
    <row r="9626" spans="1:1" x14ac:dyDescent="0.25">
      <c r="A9626" s="290"/>
    </row>
    <row r="9627" spans="1:1" x14ac:dyDescent="0.25">
      <c r="A9627" s="290"/>
    </row>
    <row r="9628" spans="1:1" x14ac:dyDescent="0.25">
      <c r="A9628" s="290"/>
    </row>
    <row r="9629" spans="1:1" x14ac:dyDescent="0.25">
      <c r="A9629" s="290"/>
    </row>
    <row r="9630" spans="1:1" x14ac:dyDescent="0.25">
      <c r="A9630" s="290"/>
    </row>
    <row r="9631" spans="1:1" x14ac:dyDescent="0.25">
      <c r="A9631" s="290"/>
    </row>
    <row r="9632" spans="1:1" x14ac:dyDescent="0.25">
      <c r="A9632" s="290"/>
    </row>
    <row r="9633" spans="1:1" x14ac:dyDescent="0.25">
      <c r="A9633" s="290"/>
    </row>
    <row r="9634" spans="1:1" x14ac:dyDescent="0.25">
      <c r="A9634" s="290"/>
    </row>
    <row r="9635" spans="1:1" x14ac:dyDescent="0.25">
      <c r="A9635" s="290"/>
    </row>
    <row r="9636" spans="1:1" x14ac:dyDescent="0.25">
      <c r="A9636" s="290"/>
    </row>
    <row r="9637" spans="1:1" x14ac:dyDescent="0.25">
      <c r="A9637" s="290"/>
    </row>
    <row r="9638" spans="1:1" x14ac:dyDescent="0.25">
      <c r="A9638" s="290"/>
    </row>
    <row r="9639" spans="1:1" x14ac:dyDescent="0.25">
      <c r="A9639" s="290"/>
    </row>
    <row r="9640" spans="1:1" x14ac:dyDescent="0.25">
      <c r="A9640" s="290"/>
    </row>
    <row r="9641" spans="1:1" x14ac:dyDescent="0.25">
      <c r="A9641" s="290"/>
    </row>
    <row r="9642" spans="1:1" x14ac:dyDescent="0.25">
      <c r="A9642" s="290"/>
    </row>
    <row r="9643" spans="1:1" x14ac:dyDescent="0.25">
      <c r="A9643" s="290"/>
    </row>
    <row r="9644" spans="1:1" x14ac:dyDescent="0.25">
      <c r="A9644" s="290"/>
    </row>
    <row r="9645" spans="1:1" x14ac:dyDescent="0.25">
      <c r="A9645" s="290"/>
    </row>
    <row r="9646" spans="1:1" x14ac:dyDescent="0.25">
      <c r="A9646" s="290"/>
    </row>
    <row r="9647" spans="1:1" x14ac:dyDescent="0.25">
      <c r="A9647" s="290"/>
    </row>
    <row r="9648" spans="1:1" x14ac:dyDescent="0.25">
      <c r="A9648" s="290"/>
    </row>
    <row r="9649" spans="1:1" x14ac:dyDescent="0.25">
      <c r="A9649" s="290"/>
    </row>
    <row r="9650" spans="1:1" x14ac:dyDescent="0.25">
      <c r="A9650" s="290"/>
    </row>
    <row r="9651" spans="1:1" x14ac:dyDescent="0.25">
      <c r="A9651" s="290"/>
    </row>
    <row r="9652" spans="1:1" x14ac:dyDescent="0.25">
      <c r="A9652" s="290"/>
    </row>
    <row r="9653" spans="1:1" x14ac:dyDescent="0.25">
      <c r="A9653" s="290"/>
    </row>
    <row r="9654" spans="1:1" x14ac:dyDescent="0.25">
      <c r="A9654" s="290"/>
    </row>
    <row r="9655" spans="1:1" x14ac:dyDescent="0.25">
      <c r="A9655" s="290"/>
    </row>
    <row r="9656" spans="1:1" x14ac:dyDescent="0.25">
      <c r="A9656" s="290"/>
    </row>
    <row r="9657" spans="1:1" x14ac:dyDescent="0.25">
      <c r="A9657" s="290"/>
    </row>
    <row r="9658" spans="1:1" x14ac:dyDescent="0.25">
      <c r="A9658" s="290"/>
    </row>
    <row r="9659" spans="1:1" x14ac:dyDescent="0.25">
      <c r="A9659" s="290"/>
    </row>
    <row r="9660" spans="1:1" x14ac:dyDescent="0.25">
      <c r="A9660" s="290"/>
    </row>
    <row r="9661" spans="1:1" x14ac:dyDescent="0.25">
      <c r="A9661" s="290"/>
    </row>
    <row r="9662" spans="1:1" x14ac:dyDescent="0.25">
      <c r="A9662" s="290"/>
    </row>
    <row r="9663" spans="1:1" x14ac:dyDescent="0.25">
      <c r="A9663" s="290"/>
    </row>
    <row r="9664" spans="1:1" x14ac:dyDescent="0.25">
      <c r="A9664" s="290"/>
    </row>
    <row r="9665" spans="1:1" x14ac:dyDescent="0.25">
      <c r="A9665" s="290"/>
    </row>
    <row r="9666" spans="1:1" x14ac:dyDescent="0.25">
      <c r="A9666" s="290"/>
    </row>
    <row r="9667" spans="1:1" x14ac:dyDescent="0.25">
      <c r="A9667" s="290"/>
    </row>
    <row r="9668" spans="1:1" x14ac:dyDescent="0.25">
      <c r="A9668" s="290"/>
    </row>
    <row r="9669" spans="1:1" x14ac:dyDescent="0.25">
      <c r="A9669" s="290"/>
    </row>
    <row r="9670" spans="1:1" x14ac:dyDescent="0.25">
      <c r="A9670" s="290"/>
    </row>
    <row r="9671" spans="1:1" x14ac:dyDescent="0.25">
      <c r="A9671" s="290"/>
    </row>
    <row r="9672" spans="1:1" x14ac:dyDescent="0.25">
      <c r="A9672" s="290"/>
    </row>
    <row r="9673" spans="1:1" x14ac:dyDescent="0.25">
      <c r="A9673" s="290"/>
    </row>
    <row r="9674" spans="1:1" x14ac:dyDescent="0.25">
      <c r="A9674" s="290"/>
    </row>
    <row r="9675" spans="1:1" x14ac:dyDescent="0.25">
      <c r="A9675" s="290"/>
    </row>
    <row r="9676" spans="1:1" x14ac:dyDescent="0.25">
      <c r="A9676" s="290"/>
    </row>
    <row r="9677" spans="1:1" x14ac:dyDescent="0.25">
      <c r="A9677" s="290"/>
    </row>
    <row r="9678" spans="1:1" x14ac:dyDescent="0.25">
      <c r="A9678" s="290"/>
    </row>
    <row r="9679" spans="1:1" x14ac:dyDescent="0.25">
      <c r="A9679" s="290"/>
    </row>
    <row r="9680" spans="1:1" x14ac:dyDescent="0.25">
      <c r="A9680" s="290"/>
    </row>
    <row r="9681" spans="1:1" x14ac:dyDescent="0.25">
      <c r="A9681" s="290"/>
    </row>
    <row r="9682" spans="1:1" x14ac:dyDescent="0.25">
      <c r="A9682" s="290"/>
    </row>
    <row r="9683" spans="1:1" x14ac:dyDescent="0.25">
      <c r="A9683" s="290"/>
    </row>
    <row r="9684" spans="1:1" x14ac:dyDescent="0.25">
      <c r="A9684" s="290"/>
    </row>
    <row r="9685" spans="1:1" x14ac:dyDescent="0.25">
      <c r="A9685" s="290"/>
    </row>
    <row r="9686" spans="1:1" x14ac:dyDescent="0.25">
      <c r="A9686" s="290"/>
    </row>
    <row r="9687" spans="1:1" x14ac:dyDescent="0.25">
      <c r="A9687" s="290"/>
    </row>
    <row r="9688" spans="1:1" x14ac:dyDescent="0.25">
      <c r="A9688" s="290"/>
    </row>
    <row r="9689" spans="1:1" x14ac:dyDescent="0.25">
      <c r="A9689" s="290"/>
    </row>
    <row r="9690" spans="1:1" x14ac:dyDescent="0.25">
      <c r="A9690" s="290"/>
    </row>
    <row r="9691" spans="1:1" x14ac:dyDescent="0.25">
      <c r="A9691" s="290"/>
    </row>
    <row r="9692" spans="1:1" x14ac:dyDescent="0.25">
      <c r="A9692" s="290"/>
    </row>
    <row r="9693" spans="1:1" x14ac:dyDescent="0.25">
      <c r="A9693" s="290"/>
    </row>
    <row r="9694" spans="1:1" x14ac:dyDescent="0.25">
      <c r="A9694" s="290"/>
    </row>
    <row r="9695" spans="1:1" x14ac:dyDescent="0.25">
      <c r="A9695" s="290"/>
    </row>
    <row r="9696" spans="1:1" x14ac:dyDescent="0.25">
      <c r="A9696" s="290"/>
    </row>
    <row r="9697" spans="1:1" x14ac:dyDescent="0.25">
      <c r="A9697" s="290"/>
    </row>
    <row r="9698" spans="1:1" x14ac:dyDescent="0.25">
      <c r="A9698" s="290"/>
    </row>
    <row r="9699" spans="1:1" x14ac:dyDescent="0.25">
      <c r="A9699" s="290"/>
    </row>
    <row r="9700" spans="1:1" x14ac:dyDescent="0.25">
      <c r="A9700" s="290"/>
    </row>
    <row r="9701" spans="1:1" x14ac:dyDescent="0.25">
      <c r="A9701" s="290"/>
    </row>
    <row r="9702" spans="1:1" x14ac:dyDescent="0.25">
      <c r="A9702" s="290"/>
    </row>
    <row r="9703" spans="1:1" x14ac:dyDescent="0.25">
      <c r="A9703" s="290"/>
    </row>
    <row r="9704" spans="1:1" x14ac:dyDescent="0.25">
      <c r="A9704" s="290"/>
    </row>
    <row r="9705" spans="1:1" x14ac:dyDescent="0.25">
      <c r="A9705" s="290"/>
    </row>
    <row r="9706" spans="1:1" x14ac:dyDescent="0.25">
      <c r="A9706" s="290"/>
    </row>
    <row r="9707" spans="1:1" x14ac:dyDescent="0.25">
      <c r="A9707" s="290"/>
    </row>
    <row r="9708" spans="1:1" x14ac:dyDescent="0.25">
      <c r="A9708" s="290"/>
    </row>
    <row r="9709" spans="1:1" x14ac:dyDescent="0.25">
      <c r="A9709" s="290"/>
    </row>
    <row r="9710" spans="1:1" x14ac:dyDescent="0.25">
      <c r="A9710" s="290"/>
    </row>
    <row r="9711" spans="1:1" x14ac:dyDescent="0.25">
      <c r="A9711" s="290"/>
    </row>
    <row r="9712" spans="1:1" x14ac:dyDescent="0.25">
      <c r="A9712" s="290"/>
    </row>
    <row r="9713" spans="1:1" x14ac:dyDescent="0.25">
      <c r="A9713" s="290"/>
    </row>
    <row r="9714" spans="1:1" x14ac:dyDescent="0.25">
      <c r="A9714" s="290"/>
    </row>
    <row r="9715" spans="1:1" x14ac:dyDescent="0.25">
      <c r="A9715" s="290"/>
    </row>
    <row r="9716" spans="1:1" x14ac:dyDescent="0.25">
      <c r="A9716" s="290"/>
    </row>
    <row r="9717" spans="1:1" x14ac:dyDescent="0.25">
      <c r="A9717" s="290"/>
    </row>
    <row r="9718" spans="1:1" x14ac:dyDescent="0.25">
      <c r="A9718" s="290"/>
    </row>
    <row r="9719" spans="1:1" x14ac:dyDescent="0.25">
      <c r="A9719" s="290"/>
    </row>
    <row r="9720" spans="1:1" x14ac:dyDescent="0.25">
      <c r="A9720" s="290"/>
    </row>
    <row r="9721" spans="1:1" x14ac:dyDescent="0.25">
      <c r="A9721" s="290"/>
    </row>
    <row r="9722" spans="1:1" x14ac:dyDescent="0.25">
      <c r="A9722" s="290"/>
    </row>
    <row r="9723" spans="1:1" x14ac:dyDescent="0.25">
      <c r="A9723" s="290"/>
    </row>
    <row r="9724" spans="1:1" x14ac:dyDescent="0.25">
      <c r="A9724" s="290"/>
    </row>
    <row r="9725" spans="1:1" x14ac:dyDescent="0.25">
      <c r="A9725" s="290"/>
    </row>
    <row r="9726" spans="1:1" x14ac:dyDescent="0.25">
      <c r="A9726" s="290"/>
    </row>
    <row r="9727" spans="1:1" x14ac:dyDescent="0.25">
      <c r="A9727" s="290"/>
    </row>
    <row r="9728" spans="1:1" x14ac:dyDescent="0.25">
      <c r="A9728" s="290"/>
    </row>
    <row r="9729" spans="1:1" x14ac:dyDescent="0.25">
      <c r="A9729" s="290"/>
    </row>
    <row r="9730" spans="1:1" x14ac:dyDescent="0.25">
      <c r="A9730" s="290"/>
    </row>
    <row r="9731" spans="1:1" x14ac:dyDescent="0.25">
      <c r="A9731" s="290"/>
    </row>
    <row r="9732" spans="1:1" x14ac:dyDescent="0.25">
      <c r="A9732" s="290"/>
    </row>
    <row r="9733" spans="1:1" x14ac:dyDescent="0.25">
      <c r="A9733" s="290"/>
    </row>
    <row r="9734" spans="1:1" x14ac:dyDescent="0.25">
      <c r="A9734" s="290"/>
    </row>
    <row r="9735" spans="1:1" x14ac:dyDescent="0.25">
      <c r="A9735" s="290"/>
    </row>
    <row r="9736" spans="1:1" x14ac:dyDescent="0.25">
      <c r="A9736" s="290"/>
    </row>
    <row r="9737" spans="1:1" x14ac:dyDescent="0.25">
      <c r="A9737" s="290"/>
    </row>
    <row r="9738" spans="1:1" x14ac:dyDescent="0.25">
      <c r="A9738" s="290"/>
    </row>
    <row r="9739" spans="1:1" x14ac:dyDescent="0.25">
      <c r="A9739" s="290"/>
    </row>
    <row r="9740" spans="1:1" x14ac:dyDescent="0.25">
      <c r="A9740" s="290"/>
    </row>
    <row r="9741" spans="1:1" x14ac:dyDescent="0.25">
      <c r="A9741" s="290"/>
    </row>
    <row r="9742" spans="1:1" x14ac:dyDescent="0.25">
      <c r="A9742" s="290"/>
    </row>
    <row r="9743" spans="1:1" x14ac:dyDescent="0.25">
      <c r="A9743" s="290"/>
    </row>
    <row r="9744" spans="1:1" x14ac:dyDescent="0.25">
      <c r="A9744" s="290"/>
    </row>
    <row r="9745" spans="1:1" x14ac:dyDescent="0.25">
      <c r="A9745" s="290"/>
    </row>
    <row r="9746" spans="1:1" x14ac:dyDescent="0.25">
      <c r="A9746" s="290"/>
    </row>
    <row r="9747" spans="1:1" x14ac:dyDescent="0.25">
      <c r="A9747" s="290"/>
    </row>
    <row r="9748" spans="1:1" x14ac:dyDescent="0.25">
      <c r="A9748" s="290"/>
    </row>
    <row r="9749" spans="1:1" x14ac:dyDescent="0.25">
      <c r="A9749" s="290"/>
    </row>
    <row r="9750" spans="1:1" x14ac:dyDescent="0.25">
      <c r="A9750" s="290"/>
    </row>
    <row r="9751" spans="1:1" x14ac:dyDescent="0.25">
      <c r="A9751" s="290"/>
    </row>
    <row r="9752" spans="1:1" x14ac:dyDescent="0.25">
      <c r="A9752" s="290"/>
    </row>
    <row r="9753" spans="1:1" x14ac:dyDescent="0.25">
      <c r="A9753" s="290"/>
    </row>
    <row r="9754" spans="1:1" x14ac:dyDescent="0.25">
      <c r="A9754" s="290"/>
    </row>
    <row r="9755" spans="1:1" x14ac:dyDescent="0.25">
      <c r="A9755" s="290"/>
    </row>
    <row r="9756" spans="1:1" x14ac:dyDescent="0.25">
      <c r="A9756" s="290"/>
    </row>
    <row r="9757" spans="1:1" x14ac:dyDescent="0.25">
      <c r="A9757" s="290"/>
    </row>
    <row r="9758" spans="1:1" x14ac:dyDescent="0.25">
      <c r="A9758" s="290"/>
    </row>
    <row r="9759" spans="1:1" x14ac:dyDescent="0.25">
      <c r="A9759" s="290"/>
    </row>
    <row r="9760" spans="1:1" x14ac:dyDescent="0.25">
      <c r="A9760" s="290"/>
    </row>
    <row r="9761" spans="1:1" x14ac:dyDescent="0.25">
      <c r="A9761" s="290"/>
    </row>
    <row r="9762" spans="1:1" x14ac:dyDescent="0.25">
      <c r="A9762" s="290"/>
    </row>
    <row r="9763" spans="1:1" x14ac:dyDescent="0.25">
      <c r="A9763" s="290"/>
    </row>
    <row r="9764" spans="1:1" x14ac:dyDescent="0.25">
      <c r="A9764" s="290"/>
    </row>
    <row r="9765" spans="1:1" x14ac:dyDescent="0.25">
      <c r="A9765" s="290"/>
    </row>
    <row r="9766" spans="1:1" x14ac:dyDescent="0.25">
      <c r="A9766" s="290"/>
    </row>
    <row r="9767" spans="1:1" x14ac:dyDescent="0.25">
      <c r="A9767" s="290"/>
    </row>
    <row r="9768" spans="1:1" x14ac:dyDescent="0.25">
      <c r="A9768" s="290"/>
    </row>
    <row r="9769" spans="1:1" x14ac:dyDescent="0.25">
      <c r="A9769" s="290"/>
    </row>
    <row r="9770" spans="1:1" x14ac:dyDescent="0.25">
      <c r="A9770" s="290"/>
    </row>
    <row r="9771" spans="1:1" x14ac:dyDescent="0.25">
      <c r="A9771" s="290"/>
    </row>
    <row r="9772" spans="1:1" x14ac:dyDescent="0.25">
      <c r="A9772" s="290"/>
    </row>
    <row r="9773" spans="1:1" x14ac:dyDescent="0.25">
      <c r="A9773" s="290"/>
    </row>
    <row r="9774" spans="1:1" x14ac:dyDescent="0.25">
      <c r="A9774" s="290"/>
    </row>
    <row r="9775" spans="1:1" x14ac:dyDescent="0.25">
      <c r="A9775" s="290"/>
    </row>
    <row r="9776" spans="1:1" x14ac:dyDescent="0.25">
      <c r="A9776" s="290"/>
    </row>
    <row r="9777" spans="1:1" x14ac:dyDescent="0.25">
      <c r="A9777" s="290"/>
    </row>
    <row r="9778" spans="1:1" x14ac:dyDescent="0.25">
      <c r="A9778" s="290"/>
    </row>
    <row r="9779" spans="1:1" x14ac:dyDescent="0.25">
      <c r="A9779" s="290"/>
    </row>
    <row r="9780" spans="1:1" x14ac:dyDescent="0.25">
      <c r="A9780" s="290"/>
    </row>
    <row r="9781" spans="1:1" x14ac:dyDescent="0.25">
      <c r="A9781" s="290"/>
    </row>
    <row r="9782" spans="1:1" x14ac:dyDescent="0.25">
      <c r="A9782" s="290"/>
    </row>
    <row r="9783" spans="1:1" x14ac:dyDescent="0.25">
      <c r="A9783" s="290"/>
    </row>
    <row r="9784" spans="1:1" x14ac:dyDescent="0.25">
      <c r="A9784" s="290"/>
    </row>
    <row r="9785" spans="1:1" x14ac:dyDescent="0.25">
      <c r="A9785" s="290"/>
    </row>
    <row r="9786" spans="1:1" x14ac:dyDescent="0.25">
      <c r="A9786" s="290"/>
    </row>
    <row r="9787" spans="1:1" x14ac:dyDescent="0.25">
      <c r="A9787" s="290"/>
    </row>
    <row r="9788" spans="1:1" x14ac:dyDescent="0.25">
      <c r="A9788" s="290"/>
    </row>
    <row r="9789" spans="1:1" x14ac:dyDescent="0.25">
      <c r="A9789" s="290"/>
    </row>
    <row r="9790" spans="1:1" x14ac:dyDescent="0.25">
      <c r="A9790" s="290"/>
    </row>
    <row r="9791" spans="1:1" x14ac:dyDescent="0.25">
      <c r="A9791" s="290"/>
    </row>
    <row r="9792" spans="1:1" x14ac:dyDescent="0.25">
      <c r="A9792" s="290"/>
    </row>
    <row r="9793" spans="1:1" x14ac:dyDescent="0.25">
      <c r="A9793" s="290"/>
    </row>
    <row r="9794" spans="1:1" x14ac:dyDescent="0.25">
      <c r="A9794" s="290"/>
    </row>
    <row r="9795" spans="1:1" x14ac:dyDescent="0.25">
      <c r="A9795" s="290"/>
    </row>
    <row r="9796" spans="1:1" x14ac:dyDescent="0.25">
      <c r="A9796" s="290"/>
    </row>
    <row r="9797" spans="1:1" x14ac:dyDescent="0.25">
      <c r="A9797" s="290"/>
    </row>
    <row r="9798" spans="1:1" x14ac:dyDescent="0.25">
      <c r="A9798" s="290"/>
    </row>
    <row r="9799" spans="1:1" x14ac:dyDescent="0.25">
      <c r="A9799" s="290"/>
    </row>
    <row r="9800" spans="1:1" x14ac:dyDescent="0.25">
      <c r="A9800" s="290"/>
    </row>
    <row r="9801" spans="1:1" x14ac:dyDescent="0.25">
      <c r="A9801" s="290"/>
    </row>
    <row r="9802" spans="1:1" x14ac:dyDescent="0.25">
      <c r="A9802" s="290"/>
    </row>
    <row r="9803" spans="1:1" x14ac:dyDescent="0.25">
      <c r="A9803" s="290"/>
    </row>
    <row r="9804" spans="1:1" x14ac:dyDescent="0.25">
      <c r="A9804" s="290"/>
    </row>
    <row r="9805" spans="1:1" x14ac:dyDescent="0.25">
      <c r="A9805" s="290"/>
    </row>
    <row r="9806" spans="1:1" x14ac:dyDescent="0.25">
      <c r="A9806" s="290"/>
    </row>
    <row r="9807" spans="1:1" x14ac:dyDescent="0.25">
      <c r="A9807" s="290"/>
    </row>
    <row r="9808" spans="1:1" x14ac:dyDescent="0.25">
      <c r="A9808" s="290"/>
    </row>
    <row r="9809" spans="1:1" x14ac:dyDescent="0.25">
      <c r="A9809" s="290"/>
    </row>
    <row r="9810" spans="1:1" x14ac:dyDescent="0.25">
      <c r="A9810" s="290"/>
    </row>
    <row r="9811" spans="1:1" x14ac:dyDescent="0.25">
      <c r="A9811" s="290"/>
    </row>
    <row r="9812" spans="1:1" x14ac:dyDescent="0.25">
      <c r="A9812" s="290"/>
    </row>
    <row r="9813" spans="1:1" x14ac:dyDescent="0.25">
      <c r="A9813" s="290"/>
    </row>
    <row r="9814" spans="1:1" x14ac:dyDescent="0.25">
      <c r="A9814" s="290"/>
    </row>
    <row r="9815" spans="1:1" x14ac:dyDescent="0.25">
      <c r="A9815" s="290"/>
    </row>
    <row r="9816" spans="1:1" x14ac:dyDescent="0.25">
      <c r="A9816" s="290"/>
    </row>
    <row r="9817" spans="1:1" x14ac:dyDescent="0.25">
      <c r="A9817" s="290"/>
    </row>
    <row r="9818" spans="1:1" x14ac:dyDescent="0.25">
      <c r="A9818" s="290"/>
    </row>
    <row r="9819" spans="1:1" x14ac:dyDescent="0.25">
      <c r="A9819" s="290"/>
    </row>
    <row r="9820" spans="1:1" x14ac:dyDescent="0.25">
      <c r="A9820" s="290"/>
    </row>
    <row r="9821" spans="1:1" x14ac:dyDescent="0.25">
      <c r="A9821" s="290"/>
    </row>
    <row r="9822" spans="1:1" x14ac:dyDescent="0.25">
      <c r="A9822" s="290"/>
    </row>
    <row r="9823" spans="1:1" x14ac:dyDescent="0.25">
      <c r="A9823" s="290"/>
    </row>
    <row r="9824" spans="1:1" x14ac:dyDescent="0.25">
      <c r="A9824" s="290"/>
    </row>
    <row r="9825" spans="1:1" x14ac:dyDescent="0.25">
      <c r="A9825" s="290"/>
    </row>
    <row r="9826" spans="1:1" x14ac:dyDescent="0.25">
      <c r="A9826" s="290"/>
    </row>
    <row r="9827" spans="1:1" x14ac:dyDescent="0.25">
      <c r="A9827" s="290"/>
    </row>
    <row r="9828" spans="1:1" x14ac:dyDescent="0.25">
      <c r="A9828" s="290"/>
    </row>
    <row r="9829" spans="1:1" x14ac:dyDescent="0.25">
      <c r="A9829" s="290"/>
    </row>
    <row r="9830" spans="1:1" x14ac:dyDescent="0.25">
      <c r="A9830" s="290"/>
    </row>
    <row r="9831" spans="1:1" x14ac:dyDescent="0.25">
      <c r="A9831" s="290"/>
    </row>
    <row r="9832" spans="1:1" x14ac:dyDescent="0.25">
      <c r="A9832" s="290"/>
    </row>
    <row r="9833" spans="1:1" x14ac:dyDescent="0.25">
      <c r="A9833" s="290"/>
    </row>
    <row r="9834" spans="1:1" x14ac:dyDescent="0.25">
      <c r="A9834" s="290"/>
    </row>
    <row r="9835" spans="1:1" x14ac:dyDescent="0.25">
      <c r="A9835" s="290"/>
    </row>
    <row r="9836" spans="1:1" x14ac:dyDescent="0.25">
      <c r="A9836" s="290"/>
    </row>
    <row r="9837" spans="1:1" x14ac:dyDescent="0.25">
      <c r="A9837" s="290"/>
    </row>
    <row r="9838" spans="1:1" x14ac:dyDescent="0.25">
      <c r="A9838" s="290"/>
    </row>
    <row r="9839" spans="1:1" x14ac:dyDescent="0.25">
      <c r="A9839" s="290"/>
    </row>
    <row r="9840" spans="1:1" x14ac:dyDescent="0.25">
      <c r="A9840" s="290"/>
    </row>
    <row r="9841" spans="1:1" x14ac:dyDescent="0.25">
      <c r="A9841" s="290"/>
    </row>
    <row r="9842" spans="1:1" x14ac:dyDescent="0.25">
      <c r="A9842" s="290"/>
    </row>
    <row r="9843" spans="1:1" x14ac:dyDescent="0.25">
      <c r="A9843" s="290"/>
    </row>
    <row r="9844" spans="1:1" x14ac:dyDescent="0.25">
      <c r="A9844" s="290"/>
    </row>
    <row r="9845" spans="1:1" x14ac:dyDescent="0.25">
      <c r="A9845" s="290"/>
    </row>
    <row r="9846" spans="1:1" x14ac:dyDescent="0.25">
      <c r="A9846" s="290"/>
    </row>
    <row r="9847" spans="1:1" x14ac:dyDescent="0.25">
      <c r="A9847" s="290"/>
    </row>
    <row r="9848" spans="1:1" x14ac:dyDescent="0.25">
      <c r="A9848" s="290"/>
    </row>
    <row r="9849" spans="1:1" x14ac:dyDescent="0.25">
      <c r="A9849" s="290"/>
    </row>
    <row r="9850" spans="1:1" x14ac:dyDescent="0.25">
      <c r="A9850" s="290"/>
    </row>
    <row r="9851" spans="1:1" x14ac:dyDescent="0.25">
      <c r="A9851" s="290"/>
    </row>
    <row r="9852" spans="1:1" x14ac:dyDescent="0.25">
      <c r="A9852" s="290"/>
    </row>
    <row r="9853" spans="1:1" x14ac:dyDescent="0.25">
      <c r="A9853" s="290"/>
    </row>
    <row r="9854" spans="1:1" x14ac:dyDescent="0.25">
      <c r="A9854" s="290"/>
    </row>
    <row r="9855" spans="1:1" x14ac:dyDescent="0.25">
      <c r="A9855" s="290"/>
    </row>
    <row r="9856" spans="1:1" x14ac:dyDescent="0.25">
      <c r="A9856" s="290"/>
    </row>
    <row r="9857" spans="1:1" x14ac:dyDescent="0.25">
      <c r="A9857" s="290"/>
    </row>
    <row r="9858" spans="1:1" x14ac:dyDescent="0.25">
      <c r="A9858" s="290"/>
    </row>
    <row r="9859" spans="1:1" x14ac:dyDescent="0.25">
      <c r="A9859" s="290"/>
    </row>
    <row r="9860" spans="1:1" x14ac:dyDescent="0.25">
      <c r="A9860" s="290"/>
    </row>
    <row r="9861" spans="1:1" x14ac:dyDescent="0.25">
      <c r="A9861" s="290"/>
    </row>
    <row r="9862" spans="1:1" x14ac:dyDescent="0.25">
      <c r="A9862" s="290"/>
    </row>
    <row r="9863" spans="1:1" x14ac:dyDescent="0.25">
      <c r="A9863" s="290"/>
    </row>
    <row r="9864" spans="1:1" x14ac:dyDescent="0.25">
      <c r="A9864" s="290"/>
    </row>
    <row r="9865" spans="1:1" x14ac:dyDescent="0.25">
      <c r="A9865" s="290"/>
    </row>
    <row r="9866" spans="1:1" x14ac:dyDescent="0.25">
      <c r="A9866" s="290"/>
    </row>
    <row r="9867" spans="1:1" x14ac:dyDescent="0.25">
      <c r="A9867" s="290"/>
    </row>
    <row r="9868" spans="1:1" x14ac:dyDescent="0.25">
      <c r="A9868" s="290"/>
    </row>
    <row r="9869" spans="1:1" x14ac:dyDescent="0.25">
      <c r="A9869" s="290"/>
    </row>
    <row r="9870" spans="1:1" x14ac:dyDescent="0.25">
      <c r="A9870" s="290"/>
    </row>
    <row r="9871" spans="1:1" x14ac:dyDescent="0.25">
      <c r="A9871" s="290"/>
    </row>
    <row r="9872" spans="1:1" x14ac:dyDescent="0.25">
      <c r="A9872" s="290"/>
    </row>
    <row r="9873" spans="1:1" x14ac:dyDescent="0.25">
      <c r="A9873" s="290"/>
    </row>
    <row r="9874" spans="1:1" x14ac:dyDescent="0.25">
      <c r="A9874" s="290"/>
    </row>
    <row r="9875" spans="1:1" x14ac:dyDescent="0.25">
      <c r="A9875" s="290"/>
    </row>
    <row r="9876" spans="1:1" x14ac:dyDescent="0.25">
      <c r="A9876" s="290"/>
    </row>
    <row r="9877" spans="1:1" x14ac:dyDescent="0.25">
      <c r="A9877" s="290"/>
    </row>
    <row r="9878" spans="1:1" x14ac:dyDescent="0.25">
      <c r="A9878" s="290"/>
    </row>
    <row r="9879" spans="1:1" x14ac:dyDescent="0.25">
      <c r="A9879" s="290"/>
    </row>
    <row r="9880" spans="1:1" x14ac:dyDescent="0.25">
      <c r="A9880" s="290"/>
    </row>
    <row r="9881" spans="1:1" x14ac:dyDescent="0.25">
      <c r="A9881" s="290"/>
    </row>
    <row r="9882" spans="1:1" x14ac:dyDescent="0.25">
      <c r="A9882" s="290"/>
    </row>
    <row r="9883" spans="1:1" x14ac:dyDescent="0.25">
      <c r="A9883" s="290"/>
    </row>
    <row r="9884" spans="1:1" x14ac:dyDescent="0.25">
      <c r="A9884" s="290"/>
    </row>
    <row r="9885" spans="1:1" x14ac:dyDescent="0.25">
      <c r="A9885" s="290"/>
    </row>
    <row r="9886" spans="1:1" x14ac:dyDescent="0.25">
      <c r="A9886" s="290"/>
    </row>
    <row r="9887" spans="1:1" x14ac:dyDescent="0.25">
      <c r="A9887" s="290"/>
    </row>
    <row r="9888" spans="1:1" x14ac:dyDescent="0.25">
      <c r="A9888" s="290"/>
    </row>
    <row r="9889" spans="1:1" x14ac:dyDescent="0.25">
      <c r="A9889" s="290"/>
    </row>
    <row r="9890" spans="1:1" x14ac:dyDescent="0.25">
      <c r="A9890" s="290"/>
    </row>
    <row r="9891" spans="1:1" x14ac:dyDescent="0.25">
      <c r="A9891" s="290"/>
    </row>
    <row r="9892" spans="1:1" x14ac:dyDescent="0.25">
      <c r="A9892" s="290"/>
    </row>
    <row r="9893" spans="1:1" x14ac:dyDescent="0.25">
      <c r="A9893" s="290"/>
    </row>
    <row r="9894" spans="1:1" x14ac:dyDescent="0.25">
      <c r="A9894" s="290"/>
    </row>
    <row r="9895" spans="1:1" x14ac:dyDescent="0.25">
      <c r="A9895" s="290"/>
    </row>
    <row r="9896" spans="1:1" x14ac:dyDescent="0.25">
      <c r="A9896" s="290"/>
    </row>
    <row r="9897" spans="1:1" x14ac:dyDescent="0.25">
      <c r="A9897" s="290"/>
    </row>
    <row r="9898" spans="1:1" x14ac:dyDescent="0.25">
      <c r="A9898" s="290"/>
    </row>
    <row r="9899" spans="1:1" x14ac:dyDescent="0.25">
      <c r="A9899" s="290"/>
    </row>
    <row r="9900" spans="1:1" x14ac:dyDescent="0.25">
      <c r="A9900" s="290"/>
    </row>
    <row r="9901" spans="1:1" x14ac:dyDescent="0.25">
      <c r="A9901" s="290"/>
    </row>
    <row r="9902" spans="1:1" x14ac:dyDescent="0.25">
      <c r="A9902" s="290"/>
    </row>
    <row r="9903" spans="1:1" x14ac:dyDescent="0.25">
      <c r="A9903" s="290"/>
    </row>
    <row r="9904" spans="1:1" x14ac:dyDescent="0.25">
      <c r="A9904" s="290"/>
    </row>
    <row r="9905" spans="1:1" x14ac:dyDescent="0.25">
      <c r="A9905" s="290"/>
    </row>
    <row r="9906" spans="1:1" x14ac:dyDescent="0.25">
      <c r="A9906" s="290"/>
    </row>
    <row r="9907" spans="1:1" x14ac:dyDescent="0.25">
      <c r="A9907" s="290"/>
    </row>
    <row r="9908" spans="1:1" x14ac:dyDescent="0.25">
      <c r="A9908" s="290"/>
    </row>
    <row r="9909" spans="1:1" x14ac:dyDescent="0.25">
      <c r="A9909" s="290"/>
    </row>
    <row r="9910" spans="1:1" x14ac:dyDescent="0.25">
      <c r="A9910" s="290"/>
    </row>
    <row r="9911" spans="1:1" x14ac:dyDescent="0.25">
      <c r="A9911" s="290"/>
    </row>
    <row r="9912" spans="1:1" x14ac:dyDescent="0.25">
      <c r="A9912" s="290"/>
    </row>
    <row r="9913" spans="1:1" x14ac:dyDescent="0.25">
      <c r="A9913" s="290"/>
    </row>
    <row r="9914" spans="1:1" x14ac:dyDescent="0.25">
      <c r="A9914" s="290"/>
    </row>
    <row r="9915" spans="1:1" x14ac:dyDescent="0.25">
      <c r="A9915" s="290"/>
    </row>
    <row r="9916" spans="1:1" x14ac:dyDescent="0.25">
      <c r="A9916" s="290"/>
    </row>
    <row r="9917" spans="1:1" x14ac:dyDescent="0.25">
      <c r="A9917" s="290"/>
    </row>
    <row r="9918" spans="1:1" x14ac:dyDescent="0.25">
      <c r="A9918" s="290"/>
    </row>
    <row r="9919" spans="1:1" x14ac:dyDescent="0.25">
      <c r="A9919" s="290"/>
    </row>
    <row r="9920" spans="1:1" x14ac:dyDescent="0.25">
      <c r="A9920" s="290"/>
    </row>
    <row r="9921" spans="1:1" x14ac:dyDescent="0.25">
      <c r="A9921" s="290"/>
    </row>
    <row r="9922" spans="1:1" x14ac:dyDescent="0.25">
      <c r="A9922" s="290"/>
    </row>
    <row r="9923" spans="1:1" x14ac:dyDescent="0.25">
      <c r="A9923" s="290"/>
    </row>
    <row r="9924" spans="1:1" x14ac:dyDescent="0.25">
      <c r="A9924" s="290"/>
    </row>
    <row r="9925" spans="1:1" x14ac:dyDescent="0.25">
      <c r="A9925" s="290"/>
    </row>
    <row r="9926" spans="1:1" x14ac:dyDescent="0.25">
      <c r="A9926" s="290"/>
    </row>
    <row r="9927" spans="1:1" x14ac:dyDescent="0.25">
      <c r="A9927" s="290"/>
    </row>
    <row r="9928" spans="1:1" x14ac:dyDescent="0.25">
      <c r="A9928" s="290"/>
    </row>
    <row r="9929" spans="1:1" x14ac:dyDescent="0.25">
      <c r="A9929" s="290"/>
    </row>
    <row r="9930" spans="1:1" x14ac:dyDescent="0.25">
      <c r="A9930" s="290"/>
    </row>
    <row r="9931" spans="1:1" x14ac:dyDescent="0.25">
      <c r="A9931" s="290"/>
    </row>
    <row r="9932" spans="1:1" x14ac:dyDescent="0.25">
      <c r="A9932" s="290"/>
    </row>
    <row r="9933" spans="1:1" x14ac:dyDescent="0.25">
      <c r="A9933" s="290"/>
    </row>
    <row r="9934" spans="1:1" x14ac:dyDescent="0.25">
      <c r="A9934" s="290"/>
    </row>
    <row r="9935" spans="1:1" x14ac:dyDescent="0.25">
      <c r="A9935" s="290"/>
    </row>
    <row r="9936" spans="1:1" x14ac:dyDescent="0.25">
      <c r="A9936" s="290"/>
    </row>
    <row r="9937" spans="1:1" x14ac:dyDescent="0.25">
      <c r="A9937" s="290"/>
    </row>
    <row r="9938" spans="1:1" x14ac:dyDescent="0.25">
      <c r="A9938" s="290"/>
    </row>
    <row r="9939" spans="1:1" x14ac:dyDescent="0.25">
      <c r="A9939" s="290"/>
    </row>
    <row r="9940" spans="1:1" x14ac:dyDescent="0.25">
      <c r="A9940" s="290"/>
    </row>
    <row r="9941" spans="1:1" x14ac:dyDescent="0.25">
      <c r="A9941" s="290"/>
    </row>
    <row r="9942" spans="1:1" x14ac:dyDescent="0.25">
      <c r="A9942" s="290"/>
    </row>
    <row r="9943" spans="1:1" x14ac:dyDescent="0.25">
      <c r="A9943" s="290"/>
    </row>
    <row r="9944" spans="1:1" x14ac:dyDescent="0.25">
      <c r="A9944" s="290"/>
    </row>
    <row r="9945" spans="1:1" x14ac:dyDescent="0.25">
      <c r="A9945" s="290"/>
    </row>
    <row r="9946" spans="1:1" x14ac:dyDescent="0.25">
      <c r="A9946" s="290"/>
    </row>
    <row r="9947" spans="1:1" x14ac:dyDescent="0.25">
      <c r="A9947" s="290"/>
    </row>
    <row r="9948" spans="1:1" x14ac:dyDescent="0.25">
      <c r="A9948" s="290"/>
    </row>
    <row r="9949" spans="1:1" x14ac:dyDescent="0.25">
      <c r="A9949" s="290"/>
    </row>
    <row r="9950" spans="1:1" x14ac:dyDescent="0.25">
      <c r="A9950" s="290"/>
    </row>
    <row r="9951" spans="1:1" x14ac:dyDescent="0.25">
      <c r="A9951" s="290"/>
    </row>
    <row r="9952" spans="1:1" x14ac:dyDescent="0.25">
      <c r="A9952" s="290"/>
    </row>
    <row r="9953" spans="1:1" x14ac:dyDescent="0.25">
      <c r="A9953" s="290"/>
    </row>
    <row r="9954" spans="1:1" x14ac:dyDescent="0.25">
      <c r="A9954" s="290"/>
    </row>
    <row r="9955" spans="1:1" x14ac:dyDescent="0.25">
      <c r="A9955" s="290"/>
    </row>
    <row r="9956" spans="1:1" x14ac:dyDescent="0.25">
      <c r="A9956" s="290"/>
    </row>
    <row r="9957" spans="1:1" x14ac:dyDescent="0.25">
      <c r="A9957" s="290"/>
    </row>
    <row r="9958" spans="1:1" x14ac:dyDescent="0.25">
      <c r="A9958" s="290"/>
    </row>
    <row r="9959" spans="1:1" x14ac:dyDescent="0.25">
      <c r="A9959" s="290"/>
    </row>
    <row r="9960" spans="1:1" x14ac:dyDescent="0.25">
      <c r="A9960" s="290"/>
    </row>
    <row r="9961" spans="1:1" x14ac:dyDescent="0.25">
      <c r="A9961" s="290"/>
    </row>
    <row r="9962" spans="1:1" x14ac:dyDescent="0.25">
      <c r="A9962" s="290"/>
    </row>
    <row r="9963" spans="1:1" x14ac:dyDescent="0.25">
      <c r="A9963" s="290"/>
    </row>
    <row r="9964" spans="1:1" x14ac:dyDescent="0.25">
      <c r="A9964" s="290"/>
    </row>
    <row r="9965" spans="1:1" x14ac:dyDescent="0.25">
      <c r="A9965" s="290"/>
    </row>
    <row r="9966" spans="1:1" x14ac:dyDescent="0.25">
      <c r="A9966" s="290"/>
    </row>
    <row r="9967" spans="1:1" x14ac:dyDescent="0.25">
      <c r="A9967" s="290"/>
    </row>
    <row r="9968" spans="1:1" x14ac:dyDescent="0.25">
      <c r="A9968" s="290"/>
    </row>
    <row r="9969" spans="1:1" x14ac:dyDescent="0.25">
      <c r="A9969" s="290"/>
    </row>
    <row r="9970" spans="1:1" x14ac:dyDescent="0.25">
      <c r="A9970" s="290"/>
    </row>
    <row r="9971" spans="1:1" x14ac:dyDescent="0.25">
      <c r="A9971" s="290"/>
    </row>
    <row r="9972" spans="1:1" x14ac:dyDescent="0.25">
      <c r="A9972" s="290"/>
    </row>
    <row r="9973" spans="1:1" x14ac:dyDescent="0.25">
      <c r="A9973" s="290"/>
    </row>
    <row r="9974" spans="1:1" x14ac:dyDescent="0.25">
      <c r="A9974" s="290"/>
    </row>
    <row r="9975" spans="1:1" x14ac:dyDescent="0.25">
      <c r="A9975" s="290"/>
    </row>
    <row r="9976" spans="1:1" x14ac:dyDescent="0.25">
      <c r="A9976" s="290"/>
    </row>
    <row r="9977" spans="1:1" x14ac:dyDescent="0.25">
      <c r="A9977" s="290"/>
    </row>
    <row r="9978" spans="1:1" x14ac:dyDescent="0.25">
      <c r="A9978" s="290"/>
    </row>
    <row r="9979" spans="1:1" x14ac:dyDescent="0.25">
      <c r="A9979" s="290"/>
    </row>
    <row r="9980" spans="1:1" x14ac:dyDescent="0.25">
      <c r="A9980" s="290"/>
    </row>
    <row r="9981" spans="1:1" x14ac:dyDescent="0.25">
      <c r="A9981" s="290"/>
    </row>
    <row r="9982" spans="1:1" x14ac:dyDescent="0.25">
      <c r="A9982" s="290"/>
    </row>
    <row r="9983" spans="1:1" x14ac:dyDescent="0.25">
      <c r="A9983" s="290"/>
    </row>
    <row r="9984" spans="1:1" x14ac:dyDescent="0.25">
      <c r="A9984" s="290"/>
    </row>
    <row r="9985" spans="1:1" x14ac:dyDescent="0.25">
      <c r="A9985" s="290"/>
    </row>
    <row r="9986" spans="1:1" x14ac:dyDescent="0.25">
      <c r="A9986" s="290"/>
    </row>
    <row r="9987" spans="1:1" x14ac:dyDescent="0.25">
      <c r="A9987" s="290"/>
    </row>
    <row r="9988" spans="1:1" x14ac:dyDescent="0.25">
      <c r="A9988" s="290"/>
    </row>
    <row r="9989" spans="1:1" x14ac:dyDescent="0.25">
      <c r="A9989" s="290"/>
    </row>
    <row r="9990" spans="1:1" x14ac:dyDescent="0.25">
      <c r="A9990" s="290"/>
    </row>
    <row r="9991" spans="1:1" x14ac:dyDescent="0.25">
      <c r="A9991" s="290"/>
    </row>
    <row r="9992" spans="1:1" x14ac:dyDescent="0.25">
      <c r="A9992" s="290"/>
    </row>
    <row r="9993" spans="1:1" x14ac:dyDescent="0.25">
      <c r="A9993" s="290"/>
    </row>
    <row r="9994" spans="1:1" x14ac:dyDescent="0.25">
      <c r="A9994" s="290"/>
    </row>
    <row r="9995" spans="1:1" x14ac:dyDescent="0.25">
      <c r="A9995" s="290"/>
    </row>
    <row r="9996" spans="1:1" x14ac:dyDescent="0.25">
      <c r="A9996" s="290"/>
    </row>
    <row r="9997" spans="1:1" x14ac:dyDescent="0.25">
      <c r="A9997" s="290"/>
    </row>
    <row r="9998" spans="1:1" x14ac:dyDescent="0.25">
      <c r="A9998" s="290"/>
    </row>
    <row r="9999" spans="1:1" x14ac:dyDescent="0.25">
      <c r="A9999" s="290"/>
    </row>
    <row r="10000" spans="1:1" x14ac:dyDescent="0.25">
      <c r="A10000" s="290"/>
    </row>
    <row r="10001" spans="1:1" x14ac:dyDescent="0.25">
      <c r="A10001" s="290"/>
    </row>
    <row r="10002" spans="1:1" x14ac:dyDescent="0.25">
      <c r="A10002" s="290"/>
    </row>
    <row r="10003" spans="1:1" x14ac:dyDescent="0.25">
      <c r="A10003" s="290"/>
    </row>
    <row r="10004" spans="1:1" x14ac:dyDescent="0.25">
      <c r="A10004" s="290"/>
    </row>
    <row r="10005" spans="1:1" x14ac:dyDescent="0.25">
      <c r="A10005" s="290"/>
    </row>
    <row r="10006" spans="1:1" x14ac:dyDescent="0.25">
      <c r="A10006" s="290"/>
    </row>
    <row r="10007" spans="1:1" x14ac:dyDescent="0.25">
      <c r="A10007" s="290"/>
    </row>
    <row r="10008" spans="1:1" x14ac:dyDescent="0.25">
      <c r="A10008" s="290"/>
    </row>
    <row r="10009" spans="1:1" x14ac:dyDescent="0.25">
      <c r="A10009" s="290"/>
    </row>
    <row r="10010" spans="1:1" x14ac:dyDescent="0.25">
      <c r="A10010" s="290"/>
    </row>
    <row r="10011" spans="1:1" x14ac:dyDescent="0.25">
      <c r="A10011" s="290"/>
    </row>
    <row r="10012" spans="1:1" x14ac:dyDescent="0.25">
      <c r="A10012" s="290"/>
    </row>
    <row r="10013" spans="1:1" x14ac:dyDescent="0.25">
      <c r="A10013" s="290"/>
    </row>
    <row r="10014" spans="1:1" x14ac:dyDescent="0.25">
      <c r="A10014" s="290"/>
    </row>
    <row r="10015" spans="1:1" x14ac:dyDescent="0.25">
      <c r="A10015" s="290"/>
    </row>
    <row r="10016" spans="1:1" x14ac:dyDescent="0.25">
      <c r="A10016" s="290"/>
    </row>
    <row r="10017" spans="1:1" x14ac:dyDescent="0.25">
      <c r="A10017" s="290"/>
    </row>
    <row r="10018" spans="1:1" x14ac:dyDescent="0.25">
      <c r="A10018" s="290"/>
    </row>
    <row r="10019" spans="1:1" x14ac:dyDescent="0.25">
      <c r="A10019" s="290"/>
    </row>
    <row r="10020" spans="1:1" x14ac:dyDescent="0.25">
      <c r="A10020" s="290"/>
    </row>
    <row r="10021" spans="1:1" x14ac:dyDescent="0.25">
      <c r="A10021" s="290"/>
    </row>
    <row r="10022" spans="1:1" x14ac:dyDescent="0.25">
      <c r="A10022" s="290"/>
    </row>
    <row r="10023" spans="1:1" x14ac:dyDescent="0.25">
      <c r="A10023" s="290"/>
    </row>
    <row r="10024" spans="1:1" x14ac:dyDescent="0.25">
      <c r="A10024" s="290"/>
    </row>
    <row r="10025" spans="1:1" x14ac:dyDescent="0.25">
      <c r="A10025" s="290"/>
    </row>
    <row r="10026" spans="1:1" x14ac:dyDescent="0.25">
      <c r="A10026" s="290"/>
    </row>
    <row r="10027" spans="1:1" x14ac:dyDescent="0.25">
      <c r="A10027" s="290"/>
    </row>
    <row r="10028" spans="1:1" x14ac:dyDescent="0.25">
      <c r="A10028" s="290"/>
    </row>
    <row r="10029" spans="1:1" x14ac:dyDescent="0.25">
      <c r="A10029" s="290"/>
    </row>
    <row r="10030" spans="1:1" x14ac:dyDescent="0.25">
      <c r="A10030" s="290"/>
    </row>
    <row r="10031" spans="1:1" x14ac:dyDescent="0.25">
      <c r="A10031" s="290"/>
    </row>
    <row r="10032" spans="1:1" x14ac:dyDescent="0.25">
      <c r="A10032" s="290"/>
    </row>
    <row r="10033" spans="1:1" x14ac:dyDescent="0.25">
      <c r="A10033" s="290"/>
    </row>
    <row r="10034" spans="1:1" x14ac:dyDescent="0.25">
      <c r="A10034" s="290"/>
    </row>
    <row r="10035" spans="1:1" x14ac:dyDescent="0.25">
      <c r="A10035" s="290"/>
    </row>
    <row r="10036" spans="1:1" x14ac:dyDescent="0.25">
      <c r="A10036" s="290"/>
    </row>
    <row r="10037" spans="1:1" x14ac:dyDescent="0.25">
      <c r="A10037" s="290"/>
    </row>
    <row r="10038" spans="1:1" x14ac:dyDescent="0.25">
      <c r="A10038" s="290"/>
    </row>
    <row r="10039" spans="1:1" x14ac:dyDescent="0.25">
      <c r="A10039" s="290"/>
    </row>
    <row r="10040" spans="1:1" x14ac:dyDescent="0.25">
      <c r="A10040" s="290"/>
    </row>
    <row r="10041" spans="1:1" x14ac:dyDescent="0.25">
      <c r="A10041" s="290"/>
    </row>
    <row r="10042" spans="1:1" x14ac:dyDescent="0.25">
      <c r="A10042" s="290"/>
    </row>
    <row r="10043" spans="1:1" x14ac:dyDescent="0.25">
      <c r="A10043" s="290"/>
    </row>
    <row r="10044" spans="1:1" x14ac:dyDescent="0.25">
      <c r="A10044" s="290"/>
    </row>
    <row r="10045" spans="1:1" x14ac:dyDescent="0.25">
      <c r="A10045" s="290"/>
    </row>
    <row r="10046" spans="1:1" x14ac:dyDescent="0.25">
      <c r="A10046" s="290"/>
    </row>
    <row r="10047" spans="1:1" x14ac:dyDescent="0.25">
      <c r="A10047" s="290"/>
    </row>
    <row r="10048" spans="1:1" x14ac:dyDescent="0.25">
      <c r="A10048" s="290"/>
    </row>
    <row r="10049" spans="1:1" x14ac:dyDescent="0.25">
      <c r="A10049" s="290"/>
    </row>
    <row r="10050" spans="1:1" x14ac:dyDescent="0.25">
      <c r="A10050" s="290"/>
    </row>
    <row r="10051" spans="1:1" x14ac:dyDescent="0.25">
      <c r="A10051" s="290"/>
    </row>
    <row r="10052" spans="1:1" x14ac:dyDescent="0.25">
      <c r="A10052" s="290"/>
    </row>
    <row r="10053" spans="1:1" x14ac:dyDescent="0.25">
      <c r="A10053" s="290"/>
    </row>
    <row r="10054" spans="1:1" x14ac:dyDescent="0.25">
      <c r="A10054" s="290"/>
    </row>
    <row r="10055" spans="1:1" x14ac:dyDescent="0.25">
      <c r="A10055" s="290"/>
    </row>
    <row r="10056" spans="1:1" x14ac:dyDescent="0.25">
      <c r="A10056" s="290"/>
    </row>
    <row r="10057" spans="1:1" x14ac:dyDescent="0.25">
      <c r="A10057" s="290"/>
    </row>
    <row r="10058" spans="1:1" x14ac:dyDescent="0.25">
      <c r="A10058" s="290"/>
    </row>
    <row r="10059" spans="1:1" x14ac:dyDescent="0.25">
      <c r="A10059" s="290"/>
    </row>
    <row r="10060" spans="1:1" x14ac:dyDescent="0.25">
      <c r="A10060" s="290"/>
    </row>
    <row r="10061" spans="1:1" x14ac:dyDescent="0.25">
      <c r="A10061" s="290"/>
    </row>
    <row r="10062" spans="1:1" x14ac:dyDescent="0.25">
      <c r="A10062" s="290"/>
    </row>
    <row r="10063" spans="1:1" x14ac:dyDescent="0.25">
      <c r="A10063" s="290"/>
    </row>
    <row r="10064" spans="1:1" x14ac:dyDescent="0.25">
      <c r="A10064" s="290"/>
    </row>
    <row r="10065" spans="1:1" x14ac:dyDescent="0.25">
      <c r="A10065" s="290"/>
    </row>
    <row r="10066" spans="1:1" x14ac:dyDescent="0.25">
      <c r="A10066" s="290"/>
    </row>
    <row r="10067" spans="1:1" x14ac:dyDescent="0.25">
      <c r="A10067" s="290"/>
    </row>
    <row r="10068" spans="1:1" x14ac:dyDescent="0.25">
      <c r="A10068" s="290"/>
    </row>
    <row r="10069" spans="1:1" x14ac:dyDescent="0.25">
      <c r="A10069" s="290"/>
    </row>
    <row r="10070" spans="1:1" x14ac:dyDescent="0.25">
      <c r="A10070" s="290"/>
    </row>
    <row r="10071" spans="1:1" x14ac:dyDescent="0.25">
      <c r="A10071" s="290"/>
    </row>
    <row r="10072" spans="1:1" x14ac:dyDescent="0.25">
      <c r="A10072" s="290"/>
    </row>
    <row r="10073" spans="1:1" x14ac:dyDescent="0.25">
      <c r="A10073" s="290"/>
    </row>
    <row r="10074" spans="1:1" x14ac:dyDescent="0.25">
      <c r="A10074" s="290"/>
    </row>
    <row r="10075" spans="1:1" x14ac:dyDescent="0.25">
      <c r="A10075" s="290"/>
    </row>
    <row r="10076" spans="1:1" x14ac:dyDescent="0.25">
      <c r="A10076" s="290"/>
    </row>
    <row r="10077" spans="1:1" x14ac:dyDescent="0.25">
      <c r="A10077" s="290"/>
    </row>
    <row r="10078" spans="1:1" x14ac:dyDescent="0.25">
      <c r="A10078" s="290"/>
    </row>
    <row r="10079" spans="1:1" x14ac:dyDescent="0.25">
      <c r="A10079" s="290"/>
    </row>
    <row r="10080" spans="1:1" x14ac:dyDescent="0.25">
      <c r="A10080" s="290"/>
    </row>
    <row r="10081" spans="1:1" x14ac:dyDescent="0.25">
      <c r="A10081" s="290"/>
    </row>
    <row r="10082" spans="1:1" x14ac:dyDescent="0.25">
      <c r="A10082" s="290"/>
    </row>
    <row r="10083" spans="1:1" x14ac:dyDescent="0.25">
      <c r="A10083" s="290"/>
    </row>
    <row r="10084" spans="1:1" x14ac:dyDescent="0.25">
      <c r="A10084" s="290"/>
    </row>
    <row r="10085" spans="1:1" x14ac:dyDescent="0.25">
      <c r="A10085" s="290"/>
    </row>
    <row r="10086" spans="1:1" x14ac:dyDescent="0.25">
      <c r="A10086" s="290"/>
    </row>
    <row r="10087" spans="1:1" x14ac:dyDescent="0.25">
      <c r="A10087" s="290"/>
    </row>
    <row r="10088" spans="1:1" x14ac:dyDescent="0.25">
      <c r="A10088" s="290"/>
    </row>
    <row r="10089" spans="1:1" x14ac:dyDescent="0.25">
      <c r="A10089" s="290"/>
    </row>
    <row r="10090" spans="1:1" x14ac:dyDescent="0.25">
      <c r="A10090" s="290"/>
    </row>
    <row r="10091" spans="1:1" x14ac:dyDescent="0.25">
      <c r="A10091" s="290"/>
    </row>
    <row r="10092" spans="1:1" x14ac:dyDescent="0.25">
      <c r="A10092" s="290"/>
    </row>
    <row r="10093" spans="1:1" x14ac:dyDescent="0.25">
      <c r="A10093" s="290"/>
    </row>
    <row r="10094" spans="1:1" x14ac:dyDescent="0.25">
      <c r="A10094" s="290"/>
    </row>
    <row r="10095" spans="1:1" x14ac:dyDescent="0.25">
      <c r="A10095" s="290"/>
    </row>
    <row r="10096" spans="1:1" x14ac:dyDescent="0.25">
      <c r="A10096" s="290"/>
    </row>
    <row r="10097" spans="1:1" x14ac:dyDescent="0.25">
      <c r="A10097" s="290"/>
    </row>
    <row r="10098" spans="1:1" x14ac:dyDescent="0.25">
      <c r="A10098" s="290"/>
    </row>
    <row r="10099" spans="1:1" x14ac:dyDescent="0.25">
      <c r="A10099" s="290"/>
    </row>
    <row r="10100" spans="1:1" x14ac:dyDescent="0.25">
      <c r="A10100" s="290"/>
    </row>
    <row r="10101" spans="1:1" x14ac:dyDescent="0.25">
      <c r="A10101" s="290"/>
    </row>
    <row r="10102" spans="1:1" x14ac:dyDescent="0.25">
      <c r="A10102" s="290"/>
    </row>
    <row r="10103" spans="1:1" x14ac:dyDescent="0.25">
      <c r="A10103" s="290"/>
    </row>
    <row r="10104" spans="1:1" x14ac:dyDescent="0.25">
      <c r="A10104" s="290"/>
    </row>
    <row r="10105" spans="1:1" x14ac:dyDescent="0.25">
      <c r="A10105" s="290"/>
    </row>
    <row r="10106" spans="1:1" x14ac:dyDescent="0.25">
      <c r="A10106" s="290"/>
    </row>
    <row r="10107" spans="1:1" x14ac:dyDescent="0.25">
      <c r="A10107" s="290"/>
    </row>
    <row r="10108" spans="1:1" x14ac:dyDescent="0.25">
      <c r="A10108" s="290"/>
    </row>
    <row r="10109" spans="1:1" x14ac:dyDescent="0.25">
      <c r="A10109" s="290"/>
    </row>
    <row r="10110" spans="1:1" x14ac:dyDescent="0.25">
      <c r="A10110" s="290"/>
    </row>
    <row r="10111" spans="1:1" x14ac:dyDescent="0.25">
      <c r="A10111" s="290"/>
    </row>
    <row r="10112" spans="1:1" x14ac:dyDescent="0.25">
      <c r="A10112" s="290"/>
    </row>
    <row r="10113" spans="1:1" x14ac:dyDescent="0.25">
      <c r="A10113" s="290"/>
    </row>
    <row r="10114" spans="1:1" x14ac:dyDescent="0.25">
      <c r="A10114" s="290"/>
    </row>
    <row r="10115" spans="1:1" x14ac:dyDescent="0.25">
      <c r="A10115" s="290"/>
    </row>
    <row r="10116" spans="1:1" x14ac:dyDescent="0.25">
      <c r="A10116" s="290"/>
    </row>
    <row r="10117" spans="1:1" x14ac:dyDescent="0.25">
      <c r="A10117" s="290"/>
    </row>
    <row r="10118" spans="1:1" x14ac:dyDescent="0.25">
      <c r="A10118" s="290"/>
    </row>
    <row r="10119" spans="1:1" x14ac:dyDescent="0.25">
      <c r="A10119" s="290"/>
    </row>
    <row r="10120" spans="1:1" x14ac:dyDescent="0.25">
      <c r="A10120" s="290"/>
    </row>
    <row r="10121" spans="1:1" x14ac:dyDescent="0.25">
      <c r="A10121" s="290"/>
    </row>
    <row r="10122" spans="1:1" x14ac:dyDescent="0.25">
      <c r="A10122" s="290"/>
    </row>
    <row r="10123" spans="1:1" x14ac:dyDescent="0.25">
      <c r="A10123" s="290"/>
    </row>
    <row r="10124" spans="1:1" x14ac:dyDescent="0.25">
      <c r="A10124" s="290"/>
    </row>
    <row r="10125" spans="1:1" x14ac:dyDescent="0.25">
      <c r="A10125" s="290"/>
    </row>
    <row r="10126" spans="1:1" x14ac:dyDescent="0.25">
      <c r="A10126" s="290"/>
    </row>
    <row r="10127" spans="1:1" x14ac:dyDescent="0.25">
      <c r="A10127" s="290"/>
    </row>
    <row r="10128" spans="1:1" x14ac:dyDescent="0.25">
      <c r="A10128" s="290"/>
    </row>
    <row r="10129" spans="1:1" x14ac:dyDescent="0.25">
      <c r="A10129" s="290"/>
    </row>
    <row r="10130" spans="1:1" x14ac:dyDescent="0.25">
      <c r="A10130" s="290"/>
    </row>
    <row r="10131" spans="1:1" x14ac:dyDescent="0.25">
      <c r="A10131" s="290"/>
    </row>
    <row r="10132" spans="1:1" x14ac:dyDescent="0.25">
      <c r="A10132" s="290"/>
    </row>
    <row r="10133" spans="1:1" x14ac:dyDescent="0.25">
      <c r="A10133" s="290"/>
    </row>
    <row r="10134" spans="1:1" x14ac:dyDescent="0.25">
      <c r="A10134" s="290"/>
    </row>
    <row r="10135" spans="1:1" x14ac:dyDescent="0.25">
      <c r="A10135" s="290"/>
    </row>
    <row r="10136" spans="1:1" x14ac:dyDescent="0.25">
      <c r="A10136" s="290"/>
    </row>
    <row r="10137" spans="1:1" x14ac:dyDescent="0.25">
      <c r="A10137" s="290"/>
    </row>
    <row r="10138" spans="1:1" x14ac:dyDescent="0.25">
      <c r="A10138" s="290"/>
    </row>
    <row r="10139" spans="1:1" x14ac:dyDescent="0.25">
      <c r="A10139" s="290"/>
    </row>
    <row r="10140" spans="1:1" x14ac:dyDescent="0.25">
      <c r="A10140" s="290"/>
    </row>
    <row r="10141" spans="1:1" x14ac:dyDescent="0.25">
      <c r="A10141" s="290"/>
    </row>
    <row r="10142" spans="1:1" x14ac:dyDescent="0.25">
      <c r="A10142" s="290"/>
    </row>
    <row r="10143" spans="1:1" x14ac:dyDescent="0.25">
      <c r="A10143" s="290"/>
    </row>
    <row r="10144" spans="1:1" x14ac:dyDescent="0.25">
      <c r="A10144" s="290"/>
    </row>
    <row r="10145" spans="1:1" x14ac:dyDescent="0.25">
      <c r="A10145" s="290"/>
    </row>
    <row r="10146" spans="1:1" x14ac:dyDescent="0.25">
      <c r="A10146" s="290"/>
    </row>
    <row r="10147" spans="1:1" x14ac:dyDescent="0.25">
      <c r="A10147" s="290"/>
    </row>
    <row r="10148" spans="1:1" x14ac:dyDescent="0.25">
      <c r="A10148" s="290"/>
    </row>
    <row r="10149" spans="1:1" x14ac:dyDescent="0.25">
      <c r="A10149" s="290"/>
    </row>
    <row r="10150" spans="1:1" x14ac:dyDescent="0.25">
      <c r="A10150" s="290"/>
    </row>
    <row r="10151" spans="1:1" x14ac:dyDescent="0.25">
      <c r="A10151" s="290"/>
    </row>
    <row r="10152" spans="1:1" x14ac:dyDescent="0.25">
      <c r="A10152" s="290"/>
    </row>
    <row r="10153" spans="1:1" x14ac:dyDescent="0.25">
      <c r="A10153" s="290"/>
    </row>
    <row r="10154" spans="1:1" x14ac:dyDescent="0.25">
      <c r="A10154" s="290"/>
    </row>
    <row r="10155" spans="1:1" x14ac:dyDescent="0.25">
      <c r="A10155" s="290"/>
    </row>
    <row r="10156" spans="1:1" x14ac:dyDescent="0.25">
      <c r="A10156" s="290"/>
    </row>
    <row r="10157" spans="1:1" x14ac:dyDescent="0.25">
      <c r="A10157" s="290"/>
    </row>
    <row r="10158" spans="1:1" x14ac:dyDescent="0.25">
      <c r="A10158" s="290"/>
    </row>
    <row r="10159" spans="1:1" x14ac:dyDescent="0.25">
      <c r="A10159" s="290"/>
    </row>
    <row r="10160" spans="1:1" x14ac:dyDescent="0.25">
      <c r="A10160" s="290"/>
    </row>
    <row r="10161" spans="1:1" x14ac:dyDescent="0.25">
      <c r="A10161" s="290"/>
    </row>
    <row r="10162" spans="1:1" x14ac:dyDescent="0.25">
      <c r="A10162" s="290"/>
    </row>
    <row r="10163" spans="1:1" x14ac:dyDescent="0.25">
      <c r="A10163" s="290"/>
    </row>
    <row r="10164" spans="1:1" x14ac:dyDescent="0.25">
      <c r="A10164" s="290"/>
    </row>
    <row r="10165" spans="1:1" x14ac:dyDescent="0.25">
      <c r="A10165" s="290"/>
    </row>
    <row r="10166" spans="1:1" x14ac:dyDescent="0.25">
      <c r="A10166" s="290"/>
    </row>
    <row r="10167" spans="1:1" x14ac:dyDescent="0.25">
      <c r="A10167" s="290"/>
    </row>
    <row r="10168" spans="1:1" x14ac:dyDescent="0.25">
      <c r="A10168" s="290"/>
    </row>
    <row r="10169" spans="1:1" x14ac:dyDescent="0.25">
      <c r="A10169" s="290"/>
    </row>
    <row r="10170" spans="1:1" x14ac:dyDescent="0.25">
      <c r="A10170" s="290"/>
    </row>
    <row r="10171" spans="1:1" x14ac:dyDescent="0.25">
      <c r="A10171" s="290"/>
    </row>
    <row r="10172" spans="1:1" x14ac:dyDescent="0.25">
      <c r="A10172" s="290"/>
    </row>
    <row r="10173" spans="1:1" x14ac:dyDescent="0.25">
      <c r="A10173" s="290"/>
    </row>
    <row r="10174" spans="1:1" x14ac:dyDescent="0.25">
      <c r="A10174" s="290"/>
    </row>
    <row r="10175" spans="1:1" x14ac:dyDescent="0.25">
      <c r="A10175" s="290"/>
    </row>
    <row r="10176" spans="1:1" x14ac:dyDescent="0.25">
      <c r="A10176" s="290"/>
    </row>
    <row r="10177" spans="1:1" x14ac:dyDescent="0.25">
      <c r="A10177" s="290"/>
    </row>
    <row r="10178" spans="1:1" x14ac:dyDescent="0.25">
      <c r="A10178" s="290"/>
    </row>
    <row r="10179" spans="1:1" x14ac:dyDescent="0.25">
      <c r="A10179" s="290"/>
    </row>
    <row r="10180" spans="1:1" x14ac:dyDescent="0.25">
      <c r="A10180" s="290"/>
    </row>
    <row r="10181" spans="1:1" x14ac:dyDescent="0.25">
      <c r="A10181" s="290"/>
    </row>
    <row r="10182" spans="1:1" x14ac:dyDescent="0.25">
      <c r="A10182" s="290"/>
    </row>
    <row r="10183" spans="1:1" x14ac:dyDescent="0.25">
      <c r="A10183" s="290"/>
    </row>
    <row r="10184" spans="1:1" x14ac:dyDescent="0.25">
      <c r="A10184" s="290"/>
    </row>
    <row r="10185" spans="1:1" x14ac:dyDescent="0.25">
      <c r="A10185" s="290"/>
    </row>
    <row r="10186" spans="1:1" x14ac:dyDescent="0.25">
      <c r="A10186" s="290"/>
    </row>
    <row r="10187" spans="1:1" x14ac:dyDescent="0.25">
      <c r="A10187" s="290"/>
    </row>
    <row r="10188" spans="1:1" x14ac:dyDescent="0.25">
      <c r="A10188" s="290"/>
    </row>
    <row r="10189" spans="1:1" x14ac:dyDescent="0.25">
      <c r="A10189" s="290"/>
    </row>
    <row r="10190" spans="1:1" x14ac:dyDescent="0.25">
      <c r="A10190" s="290"/>
    </row>
    <row r="10191" spans="1:1" x14ac:dyDescent="0.25">
      <c r="A10191" s="290"/>
    </row>
    <row r="10192" spans="1:1" x14ac:dyDescent="0.25">
      <c r="A10192" s="290"/>
    </row>
    <row r="10193" spans="1:1" x14ac:dyDescent="0.25">
      <c r="A10193" s="290"/>
    </row>
    <row r="10194" spans="1:1" x14ac:dyDescent="0.25">
      <c r="A10194" s="290"/>
    </row>
    <row r="10195" spans="1:1" x14ac:dyDescent="0.25">
      <c r="A10195" s="290"/>
    </row>
    <row r="10196" spans="1:1" x14ac:dyDescent="0.25">
      <c r="A10196" s="290"/>
    </row>
    <row r="10197" spans="1:1" x14ac:dyDescent="0.25">
      <c r="A10197" s="290"/>
    </row>
    <row r="10198" spans="1:1" x14ac:dyDescent="0.25">
      <c r="A10198" s="290"/>
    </row>
    <row r="10199" spans="1:1" x14ac:dyDescent="0.25">
      <c r="A10199" s="290"/>
    </row>
    <row r="10200" spans="1:1" x14ac:dyDescent="0.25">
      <c r="A10200" s="290"/>
    </row>
    <row r="10201" spans="1:1" x14ac:dyDescent="0.25">
      <c r="A10201" s="290"/>
    </row>
    <row r="10202" spans="1:1" x14ac:dyDescent="0.25">
      <c r="A10202" s="290"/>
    </row>
    <row r="10203" spans="1:1" x14ac:dyDescent="0.25">
      <c r="A10203" s="290"/>
    </row>
    <row r="10204" spans="1:1" x14ac:dyDescent="0.25">
      <c r="A10204" s="290"/>
    </row>
    <row r="10205" spans="1:1" x14ac:dyDescent="0.25">
      <c r="A10205" s="290"/>
    </row>
    <row r="10206" spans="1:1" x14ac:dyDescent="0.25">
      <c r="A10206" s="290"/>
    </row>
    <row r="10207" spans="1:1" x14ac:dyDescent="0.25">
      <c r="A10207" s="290"/>
    </row>
    <row r="10208" spans="1:1" x14ac:dyDescent="0.25">
      <c r="A10208" s="290"/>
    </row>
    <row r="10209" spans="1:1" x14ac:dyDescent="0.25">
      <c r="A10209" s="290"/>
    </row>
    <row r="10210" spans="1:1" x14ac:dyDescent="0.25">
      <c r="A10210" s="290"/>
    </row>
    <row r="10211" spans="1:1" x14ac:dyDescent="0.25">
      <c r="A10211" s="290"/>
    </row>
    <row r="10212" spans="1:1" x14ac:dyDescent="0.25">
      <c r="A10212" s="290"/>
    </row>
    <row r="10213" spans="1:1" x14ac:dyDescent="0.25">
      <c r="A10213" s="290"/>
    </row>
    <row r="10214" spans="1:1" x14ac:dyDescent="0.25">
      <c r="A10214" s="290"/>
    </row>
    <row r="10215" spans="1:1" x14ac:dyDescent="0.25">
      <c r="A10215" s="290"/>
    </row>
    <row r="10216" spans="1:1" x14ac:dyDescent="0.25">
      <c r="A10216" s="290"/>
    </row>
    <row r="10217" spans="1:1" x14ac:dyDescent="0.25">
      <c r="A10217" s="290"/>
    </row>
    <row r="10218" spans="1:1" x14ac:dyDescent="0.25">
      <c r="A10218" s="290"/>
    </row>
    <row r="10219" spans="1:1" x14ac:dyDescent="0.25">
      <c r="A10219" s="290"/>
    </row>
    <row r="10220" spans="1:1" x14ac:dyDescent="0.25">
      <c r="A10220" s="290"/>
    </row>
    <row r="10221" spans="1:1" x14ac:dyDescent="0.25">
      <c r="A10221" s="290"/>
    </row>
    <row r="10222" spans="1:1" x14ac:dyDescent="0.25">
      <c r="A10222" s="290"/>
    </row>
    <row r="10223" spans="1:1" x14ac:dyDescent="0.25">
      <c r="A10223" s="290"/>
    </row>
    <row r="10224" spans="1:1" x14ac:dyDescent="0.25">
      <c r="A10224" s="290"/>
    </row>
    <row r="10225" spans="1:1" x14ac:dyDescent="0.25">
      <c r="A10225" s="290"/>
    </row>
    <row r="10226" spans="1:1" x14ac:dyDescent="0.25">
      <c r="A10226" s="290"/>
    </row>
    <row r="10227" spans="1:1" x14ac:dyDescent="0.25">
      <c r="A10227" s="290"/>
    </row>
    <row r="10228" spans="1:1" x14ac:dyDescent="0.25">
      <c r="A10228" s="290"/>
    </row>
    <row r="10229" spans="1:1" x14ac:dyDescent="0.25">
      <c r="A10229" s="290"/>
    </row>
    <row r="10230" spans="1:1" x14ac:dyDescent="0.25">
      <c r="A10230" s="290"/>
    </row>
    <row r="10231" spans="1:1" x14ac:dyDescent="0.25">
      <c r="A10231" s="290"/>
    </row>
    <row r="10232" spans="1:1" x14ac:dyDescent="0.25">
      <c r="A10232" s="290"/>
    </row>
    <row r="10233" spans="1:1" x14ac:dyDescent="0.25">
      <c r="A10233" s="290"/>
    </row>
    <row r="10234" spans="1:1" x14ac:dyDescent="0.25">
      <c r="A10234" s="290"/>
    </row>
    <row r="10235" spans="1:1" x14ac:dyDescent="0.25">
      <c r="A10235" s="290"/>
    </row>
    <row r="10236" spans="1:1" x14ac:dyDescent="0.25">
      <c r="A10236" s="290"/>
    </row>
    <row r="10237" spans="1:1" x14ac:dyDescent="0.25">
      <c r="A10237" s="290"/>
    </row>
    <row r="10238" spans="1:1" x14ac:dyDescent="0.25">
      <c r="A10238" s="290"/>
    </row>
    <row r="10239" spans="1:1" x14ac:dyDescent="0.25">
      <c r="A10239" s="290"/>
    </row>
    <row r="10240" spans="1:1" x14ac:dyDescent="0.25">
      <c r="A10240" s="290"/>
    </row>
    <row r="10241" spans="1:1" x14ac:dyDescent="0.25">
      <c r="A10241" s="290"/>
    </row>
    <row r="10242" spans="1:1" x14ac:dyDescent="0.25">
      <c r="A10242" s="290"/>
    </row>
    <row r="10243" spans="1:1" x14ac:dyDescent="0.25">
      <c r="A10243" s="290"/>
    </row>
    <row r="10244" spans="1:1" x14ac:dyDescent="0.25">
      <c r="A10244" s="290"/>
    </row>
    <row r="10245" spans="1:1" x14ac:dyDescent="0.25">
      <c r="A10245" s="290"/>
    </row>
    <row r="10246" spans="1:1" x14ac:dyDescent="0.25">
      <c r="A10246" s="290"/>
    </row>
    <row r="10247" spans="1:1" x14ac:dyDescent="0.25">
      <c r="A10247" s="290"/>
    </row>
    <row r="10248" spans="1:1" x14ac:dyDescent="0.25">
      <c r="A10248" s="290"/>
    </row>
    <row r="10249" spans="1:1" x14ac:dyDescent="0.25">
      <c r="A10249" s="290"/>
    </row>
    <row r="10250" spans="1:1" x14ac:dyDescent="0.25">
      <c r="A10250" s="290"/>
    </row>
    <row r="10251" spans="1:1" x14ac:dyDescent="0.25">
      <c r="A10251" s="290"/>
    </row>
    <row r="10252" spans="1:1" x14ac:dyDescent="0.25">
      <c r="A10252" s="290"/>
    </row>
    <row r="10253" spans="1:1" x14ac:dyDescent="0.25">
      <c r="A10253" s="290"/>
    </row>
    <row r="10254" spans="1:1" x14ac:dyDescent="0.25">
      <c r="A10254" s="290"/>
    </row>
    <row r="10255" spans="1:1" x14ac:dyDescent="0.25">
      <c r="A10255" s="290"/>
    </row>
    <row r="10256" spans="1:1" x14ac:dyDescent="0.25">
      <c r="A10256" s="290"/>
    </row>
    <row r="10257" spans="1:1" x14ac:dyDescent="0.25">
      <c r="A10257" s="290"/>
    </row>
    <row r="10258" spans="1:1" x14ac:dyDescent="0.25">
      <c r="A10258" s="290"/>
    </row>
    <row r="10259" spans="1:1" x14ac:dyDescent="0.25">
      <c r="A10259" s="290"/>
    </row>
    <row r="10260" spans="1:1" x14ac:dyDescent="0.25">
      <c r="A10260" s="290"/>
    </row>
    <row r="10261" spans="1:1" x14ac:dyDescent="0.25">
      <c r="A10261" s="290"/>
    </row>
    <row r="10262" spans="1:1" x14ac:dyDescent="0.25">
      <c r="A10262" s="290"/>
    </row>
    <row r="10263" spans="1:1" x14ac:dyDescent="0.25">
      <c r="A10263" s="290"/>
    </row>
    <row r="10264" spans="1:1" x14ac:dyDescent="0.25">
      <c r="A10264" s="290"/>
    </row>
    <row r="10265" spans="1:1" x14ac:dyDescent="0.25">
      <c r="A10265" s="290"/>
    </row>
    <row r="10266" spans="1:1" x14ac:dyDescent="0.25">
      <c r="A10266" s="290"/>
    </row>
    <row r="10267" spans="1:1" x14ac:dyDescent="0.25">
      <c r="A10267" s="290"/>
    </row>
    <row r="10268" spans="1:1" x14ac:dyDescent="0.25">
      <c r="A10268" s="290"/>
    </row>
    <row r="10269" spans="1:1" x14ac:dyDescent="0.25">
      <c r="A10269" s="290"/>
    </row>
    <row r="10270" spans="1:1" x14ac:dyDescent="0.25">
      <c r="A10270" s="290"/>
    </row>
    <row r="10271" spans="1:1" x14ac:dyDescent="0.25">
      <c r="A10271" s="290"/>
    </row>
    <row r="10272" spans="1:1" x14ac:dyDescent="0.25">
      <c r="A10272" s="290"/>
    </row>
    <row r="10273" spans="1:1" x14ac:dyDescent="0.25">
      <c r="A10273" s="290"/>
    </row>
    <row r="10274" spans="1:1" x14ac:dyDescent="0.25">
      <c r="A10274" s="290"/>
    </row>
    <row r="10275" spans="1:1" x14ac:dyDescent="0.25">
      <c r="A10275" s="290"/>
    </row>
    <row r="10276" spans="1:1" x14ac:dyDescent="0.25">
      <c r="A10276" s="290"/>
    </row>
    <row r="10277" spans="1:1" x14ac:dyDescent="0.25">
      <c r="A10277" s="290"/>
    </row>
    <row r="10278" spans="1:1" x14ac:dyDescent="0.25">
      <c r="A10278" s="290"/>
    </row>
    <row r="10279" spans="1:1" x14ac:dyDescent="0.25">
      <c r="A10279" s="290"/>
    </row>
    <row r="10280" spans="1:1" x14ac:dyDescent="0.25">
      <c r="A10280" s="290"/>
    </row>
    <row r="10281" spans="1:1" x14ac:dyDescent="0.25">
      <c r="A10281" s="290"/>
    </row>
    <row r="10282" spans="1:1" x14ac:dyDescent="0.25">
      <c r="A10282" s="290"/>
    </row>
    <row r="10283" spans="1:1" x14ac:dyDescent="0.25">
      <c r="A10283" s="290"/>
    </row>
    <row r="10284" spans="1:1" x14ac:dyDescent="0.25">
      <c r="A10284" s="290"/>
    </row>
    <row r="10285" spans="1:1" x14ac:dyDescent="0.25">
      <c r="A10285" s="290"/>
    </row>
    <row r="10286" spans="1:1" x14ac:dyDescent="0.25">
      <c r="A10286" s="290"/>
    </row>
    <row r="10287" spans="1:1" x14ac:dyDescent="0.25">
      <c r="A10287" s="290"/>
    </row>
    <row r="10288" spans="1:1" x14ac:dyDescent="0.25">
      <c r="A10288" s="290"/>
    </row>
    <row r="10289" spans="1:1" x14ac:dyDescent="0.25">
      <c r="A10289" s="290"/>
    </row>
    <row r="10290" spans="1:1" x14ac:dyDescent="0.25">
      <c r="A10290" s="290"/>
    </row>
    <row r="10291" spans="1:1" x14ac:dyDescent="0.25">
      <c r="A10291" s="290"/>
    </row>
    <row r="10292" spans="1:1" x14ac:dyDescent="0.25">
      <c r="A10292" s="290"/>
    </row>
    <row r="10293" spans="1:1" x14ac:dyDescent="0.25">
      <c r="A10293" s="290"/>
    </row>
    <row r="10294" spans="1:1" x14ac:dyDescent="0.25">
      <c r="A10294" s="290"/>
    </row>
    <row r="10295" spans="1:1" x14ac:dyDescent="0.25">
      <c r="A10295" s="290"/>
    </row>
    <row r="10296" spans="1:1" x14ac:dyDescent="0.25">
      <c r="A10296" s="290"/>
    </row>
    <row r="10297" spans="1:1" x14ac:dyDescent="0.25">
      <c r="A10297" s="290"/>
    </row>
    <row r="10298" spans="1:1" x14ac:dyDescent="0.25">
      <c r="A10298" s="290"/>
    </row>
    <row r="10299" spans="1:1" x14ac:dyDescent="0.25">
      <c r="A10299" s="290"/>
    </row>
    <row r="10300" spans="1:1" x14ac:dyDescent="0.25">
      <c r="A10300" s="290"/>
    </row>
    <row r="10301" spans="1:1" x14ac:dyDescent="0.25">
      <c r="A10301" s="290"/>
    </row>
    <row r="10302" spans="1:1" x14ac:dyDescent="0.25">
      <c r="A10302" s="290"/>
    </row>
    <row r="10303" spans="1:1" x14ac:dyDescent="0.25">
      <c r="A10303" s="290"/>
    </row>
    <row r="10304" spans="1:1" x14ac:dyDescent="0.25">
      <c r="A10304" s="290"/>
    </row>
    <row r="10305" spans="1:1" x14ac:dyDescent="0.25">
      <c r="A10305" s="290"/>
    </row>
    <row r="10306" spans="1:1" x14ac:dyDescent="0.25">
      <c r="A10306" s="290"/>
    </row>
    <row r="10307" spans="1:1" x14ac:dyDescent="0.25">
      <c r="A10307" s="290"/>
    </row>
    <row r="10308" spans="1:1" x14ac:dyDescent="0.25">
      <c r="A10308" s="290"/>
    </row>
    <row r="10309" spans="1:1" x14ac:dyDescent="0.25">
      <c r="A10309" s="290"/>
    </row>
    <row r="10310" spans="1:1" x14ac:dyDescent="0.25">
      <c r="A10310" s="290"/>
    </row>
    <row r="10311" spans="1:1" x14ac:dyDescent="0.25">
      <c r="A10311" s="290"/>
    </row>
    <row r="10312" spans="1:1" x14ac:dyDescent="0.25">
      <c r="A10312" s="290"/>
    </row>
    <row r="10313" spans="1:1" x14ac:dyDescent="0.25">
      <c r="A10313" s="290"/>
    </row>
    <row r="10314" spans="1:1" x14ac:dyDescent="0.25">
      <c r="A10314" s="290"/>
    </row>
    <row r="10315" spans="1:1" x14ac:dyDescent="0.25">
      <c r="A10315" s="290"/>
    </row>
    <row r="10316" spans="1:1" x14ac:dyDescent="0.25">
      <c r="A10316" s="290"/>
    </row>
    <row r="10317" spans="1:1" x14ac:dyDescent="0.25">
      <c r="A10317" s="290"/>
    </row>
    <row r="10318" spans="1:1" x14ac:dyDescent="0.25">
      <c r="A10318" s="290"/>
    </row>
    <row r="10319" spans="1:1" x14ac:dyDescent="0.25">
      <c r="A10319" s="290"/>
    </row>
    <row r="10320" spans="1:1" x14ac:dyDescent="0.25">
      <c r="A10320" s="290"/>
    </row>
    <row r="10321" spans="1:1" x14ac:dyDescent="0.25">
      <c r="A10321" s="290"/>
    </row>
    <row r="10322" spans="1:1" x14ac:dyDescent="0.25">
      <c r="A10322" s="290"/>
    </row>
    <row r="10323" spans="1:1" x14ac:dyDescent="0.25">
      <c r="A10323" s="290"/>
    </row>
    <row r="10324" spans="1:1" x14ac:dyDescent="0.25">
      <c r="A10324" s="290"/>
    </row>
    <row r="10325" spans="1:1" x14ac:dyDescent="0.25">
      <c r="A10325" s="290"/>
    </row>
    <row r="10326" spans="1:1" x14ac:dyDescent="0.25">
      <c r="A10326" s="290"/>
    </row>
    <row r="10327" spans="1:1" x14ac:dyDescent="0.25">
      <c r="A10327" s="290"/>
    </row>
    <row r="10328" spans="1:1" x14ac:dyDescent="0.25">
      <c r="A10328" s="290"/>
    </row>
    <row r="10329" spans="1:1" x14ac:dyDescent="0.25">
      <c r="A10329" s="290"/>
    </row>
    <row r="10330" spans="1:1" x14ac:dyDescent="0.25">
      <c r="A10330" s="290"/>
    </row>
    <row r="10331" spans="1:1" x14ac:dyDescent="0.25">
      <c r="A10331" s="290"/>
    </row>
    <row r="10332" spans="1:1" x14ac:dyDescent="0.25">
      <c r="A10332" s="290"/>
    </row>
    <row r="10333" spans="1:1" x14ac:dyDescent="0.25">
      <c r="A10333" s="290"/>
    </row>
    <row r="10334" spans="1:1" x14ac:dyDescent="0.25">
      <c r="A10334" s="290"/>
    </row>
    <row r="10335" spans="1:1" x14ac:dyDescent="0.25">
      <c r="A10335" s="290"/>
    </row>
    <row r="10336" spans="1:1" x14ac:dyDescent="0.25">
      <c r="A10336" s="290"/>
    </row>
    <row r="10337" spans="1:1" x14ac:dyDescent="0.25">
      <c r="A10337" s="290"/>
    </row>
    <row r="10338" spans="1:1" x14ac:dyDescent="0.25">
      <c r="A10338" s="290"/>
    </row>
    <row r="10339" spans="1:1" x14ac:dyDescent="0.25">
      <c r="A10339" s="290"/>
    </row>
    <row r="10340" spans="1:1" x14ac:dyDescent="0.25">
      <c r="A10340" s="290"/>
    </row>
    <row r="10341" spans="1:1" x14ac:dyDescent="0.25">
      <c r="A10341" s="290"/>
    </row>
    <row r="10342" spans="1:1" x14ac:dyDescent="0.25">
      <c r="A10342" s="290"/>
    </row>
    <row r="10343" spans="1:1" x14ac:dyDescent="0.25">
      <c r="A10343" s="290"/>
    </row>
    <row r="10344" spans="1:1" x14ac:dyDescent="0.25">
      <c r="A10344" s="290"/>
    </row>
    <row r="10345" spans="1:1" x14ac:dyDescent="0.25">
      <c r="A10345" s="290"/>
    </row>
    <row r="10346" spans="1:1" x14ac:dyDescent="0.25">
      <c r="A10346" s="290"/>
    </row>
    <row r="10347" spans="1:1" x14ac:dyDescent="0.25">
      <c r="A10347" s="290"/>
    </row>
    <row r="10348" spans="1:1" x14ac:dyDescent="0.25">
      <c r="A10348" s="290"/>
    </row>
    <row r="10349" spans="1:1" x14ac:dyDescent="0.25">
      <c r="A10349" s="290"/>
    </row>
    <row r="10350" spans="1:1" x14ac:dyDescent="0.25">
      <c r="A10350" s="290"/>
    </row>
    <row r="10351" spans="1:1" x14ac:dyDescent="0.25">
      <c r="A10351" s="290"/>
    </row>
    <row r="10352" spans="1:1" x14ac:dyDescent="0.25">
      <c r="A10352" s="290"/>
    </row>
    <row r="10353" spans="1:1" x14ac:dyDescent="0.25">
      <c r="A10353" s="290"/>
    </row>
    <row r="10354" spans="1:1" x14ac:dyDescent="0.25">
      <c r="A10354" s="290"/>
    </row>
    <row r="10355" spans="1:1" x14ac:dyDescent="0.25">
      <c r="A10355" s="290"/>
    </row>
    <row r="10356" spans="1:1" x14ac:dyDescent="0.25">
      <c r="A10356" s="290"/>
    </row>
    <row r="10357" spans="1:1" x14ac:dyDescent="0.25">
      <c r="A10357" s="290"/>
    </row>
    <row r="10358" spans="1:1" x14ac:dyDescent="0.25">
      <c r="A10358" s="290"/>
    </row>
    <row r="10359" spans="1:1" x14ac:dyDescent="0.25">
      <c r="A10359" s="290"/>
    </row>
    <row r="10360" spans="1:1" x14ac:dyDescent="0.25">
      <c r="A10360" s="290"/>
    </row>
    <row r="10361" spans="1:1" x14ac:dyDescent="0.25">
      <c r="A10361" s="290"/>
    </row>
    <row r="10362" spans="1:1" x14ac:dyDescent="0.25">
      <c r="A10362" s="290"/>
    </row>
    <row r="10363" spans="1:1" x14ac:dyDescent="0.25">
      <c r="A10363" s="290"/>
    </row>
    <row r="10364" spans="1:1" x14ac:dyDescent="0.25">
      <c r="A10364" s="290"/>
    </row>
    <row r="10365" spans="1:1" x14ac:dyDescent="0.25">
      <c r="A10365" s="290"/>
    </row>
    <row r="10366" spans="1:1" x14ac:dyDescent="0.25">
      <c r="A10366" s="290"/>
    </row>
    <row r="10367" spans="1:1" x14ac:dyDescent="0.25">
      <c r="A10367" s="290"/>
    </row>
    <row r="10368" spans="1:1" x14ac:dyDescent="0.25">
      <c r="A10368" s="290"/>
    </row>
    <row r="10369" spans="1:1" x14ac:dyDescent="0.25">
      <c r="A10369" s="290"/>
    </row>
    <row r="10370" spans="1:1" x14ac:dyDescent="0.25">
      <c r="A10370" s="290"/>
    </row>
    <row r="10371" spans="1:1" x14ac:dyDescent="0.25">
      <c r="A10371" s="290"/>
    </row>
    <row r="10372" spans="1:1" x14ac:dyDescent="0.25">
      <c r="A10372" s="290"/>
    </row>
    <row r="10373" spans="1:1" x14ac:dyDescent="0.25">
      <c r="A10373" s="290"/>
    </row>
    <row r="10374" spans="1:1" x14ac:dyDescent="0.25">
      <c r="A10374" s="290"/>
    </row>
    <row r="10375" spans="1:1" x14ac:dyDescent="0.25">
      <c r="A10375" s="290"/>
    </row>
    <row r="10376" spans="1:1" x14ac:dyDescent="0.25">
      <c r="A10376" s="290"/>
    </row>
    <row r="10377" spans="1:1" x14ac:dyDescent="0.25">
      <c r="A10377" s="290"/>
    </row>
    <row r="10378" spans="1:1" x14ac:dyDescent="0.25">
      <c r="A10378" s="290"/>
    </row>
    <row r="10379" spans="1:1" x14ac:dyDescent="0.25">
      <c r="A10379" s="290"/>
    </row>
    <row r="10380" spans="1:1" x14ac:dyDescent="0.25">
      <c r="A10380" s="290"/>
    </row>
    <row r="10381" spans="1:1" x14ac:dyDescent="0.25">
      <c r="A10381" s="290"/>
    </row>
    <row r="10382" spans="1:1" x14ac:dyDescent="0.25">
      <c r="A10382" s="290"/>
    </row>
    <row r="10383" spans="1:1" x14ac:dyDescent="0.25">
      <c r="A10383" s="290"/>
    </row>
    <row r="10384" spans="1:1" x14ac:dyDescent="0.25">
      <c r="A10384" s="290"/>
    </row>
    <row r="10385" spans="1:1" x14ac:dyDescent="0.25">
      <c r="A10385" s="290"/>
    </row>
    <row r="10386" spans="1:1" x14ac:dyDescent="0.25">
      <c r="A10386" s="290"/>
    </row>
    <row r="10387" spans="1:1" x14ac:dyDescent="0.25">
      <c r="A10387" s="290"/>
    </row>
    <row r="10388" spans="1:1" x14ac:dyDescent="0.25">
      <c r="A10388" s="290"/>
    </row>
    <row r="10389" spans="1:1" x14ac:dyDescent="0.25">
      <c r="A10389" s="290"/>
    </row>
    <row r="10390" spans="1:1" x14ac:dyDescent="0.25">
      <c r="A10390" s="290"/>
    </row>
    <row r="10391" spans="1:1" x14ac:dyDescent="0.25">
      <c r="A10391" s="290"/>
    </row>
    <row r="10392" spans="1:1" x14ac:dyDescent="0.25">
      <c r="A10392" s="290"/>
    </row>
    <row r="10393" spans="1:1" x14ac:dyDescent="0.25">
      <c r="A10393" s="290"/>
    </row>
    <row r="10394" spans="1:1" x14ac:dyDescent="0.25">
      <c r="A10394" s="290"/>
    </row>
    <row r="10395" spans="1:1" x14ac:dyDescent="0.25">
      <c r="A10395" s="290"/>
    </row>
    <row r="10396" spans="1:1" x14ac:dyDescent="0.25">
      <c r="A10396" s="290"/>
    </row>
    <row r="10397" spans="1:1" x14ac:dyDescent="0.25">
      <c r="A10397" s="290"/>
    </row>
    <row r="10398" spans="1:1" x14ac:dyDescent="0.25">
      <c r="A10398" s="290"/>
    </row>
    <row r="10399" spans="1:1" x14ac:dyDescent="0.25">
      <c r="A10399" s="290"/>
    </row>
    <row r="10400" spans="1:1" x14ac:dyDescent="0.25">
      <c r="A10400" s="290"/>
    </row>
    <row r="10401" spans="1:1" x14ac:dyDescent="0.25">
      <c r="A10401" s="290"/>
    </row>
    <row r="10402" spans="1:1" x14ac:dyDescent="0.25">
      <c r="A10402" s="290"/>
    </row>
    <row r="10403" spans="1:1" x14ac:dyDescent="0.25">
      <c r="A10403" s="290"/>
    </row>
    <row r="10404" spans="1:1" x14ac:dyDescent="0.25">
      <c r="A10404" s="290"/>
    </row>
    <row r="10405" spans="1:1" x14ac:dyDescent="0.25">
      <c r="A10405" s="290"/>
    </row>
    <row r="10406" spans="1:1" x14ac:dyDescent="0.25">
      <c r="A10406" s="290"/>
    </row>
    <row r="10407" spans="1:1" x14ac:dyDescent="0.25">
      <c r="A10407" s="290"/>
    </row>
    <row r="10408" spans="1:1" x14ac:dyDescent="0.25">
      <c r="A10408" s="290"/>
    </row>
    <row r="10409" spans="1:1" x14ac:dyDescent="0.25">
      <c r="A10409" s="290"/>
    </row>
    <row r="10410" spans="1:1" x14ac:dyDescent="0.25">
      <c r="A10410" s="290"/>
    </row>
    <row r="10411" spans="1:1" x14ac:dyDescent="0.25">
      <c r="A10411" s="290"/>
    </row>
    <row r="10412" spans="1:1" x14ac:dyDescent="0.25">
      <c r="A10412" s="290"/>
    </row>
    <row r="10413" spans="1:1" x14ac:dyDescent="0.25">
      <c r="A10413" s="290"/>
    </row>
    <row r="10414" spans="1:1" x14ac:dyDescent="0.25">
      <c r="A10414" s="290"/>
    </row>
    <row r="10415" spans="1:1" x14ac:dyDescent="0.25">
      <c r="A10415" s="290"/>
    </row>
    <row r="10416" spans="1:1" x14ac:dyDescent="0.25">
      <c r="A10416" s="290"/>
    </row>
    <row r="10417" spans="1:1" x14ac:dyDescent="0.25">
      <c r="A10417" s="290"/>
    </row>
    <row r="10418" spans="1:1" x14ac:dyDescent="0.25">
      <c r="A10418" s="290"/>
    </row>
    <row r="10419" spans="1:1" x14ac:dyDescent="0.25">
      <c r="A10419" s="290"/>
    </row>
    <row r="10420" spans="1:1" x14ac:dyDescent="0.25">
      <c r="A10420" s="290"/>
    </row>
    <row r="10421" spans="1:1" x14ac:dyDescent="0.25">
      <c r="A10421" s="290"/>
    </row>
    <row r="10422" spans="1:1" x14ac:dyDescent="0.25">
      <c r="A10422" s="290"/>
    </row>
    <row r="10423" spans="1:1" x14ac:dyDescent="0.25">
      <c r="A10423" s="290"/>
    </row>
    <row r="10424" spans="1:1" x14ac:dyDescent="0.25">
      <c r="A10424" s="290"/>
    </row>
    <row r="10425" spans="1:1" x14ac:dyDescent="0.25">
      <c r="A10425" s="290"/>
    </row>
    <row r="10426" spans="1:1" x14ac:dyDescent="0.25">
      <c r="A10426" s="290"/>
    </row>
    <row r="10427" spans="1:1" x14ac:dyDescent="0.25">
      <c r="A10427" s="290"/>
    </row>
    <row r="10428" spans="1:1" x14ac:dyDescent="0.25">
      <c r="A10428" s="290"/>
    </row>
    <row r="10429" spans="1:1" x14ac:dyDescent="0.25">
      <c r="A10429" s="290"/>
    </row>
    <row r="10430" spans="1:1" x14ac:dyDescent="0.25">
      <c r="A10430" s="290"/>
    </row>
    <row r="10431" spans="1:1" x14ac:dyDescent="0.25">
      <c r="A10431" s="290"/>
    </row>
    <row r="10432" spans="1:1" x14ac:dyDescent="0.25">
      <c r="A10432" s="290"/>
    </row>
    <row r="10433" spans="1:1" x14ac:dyDescent="0.25">
      <c r="A10433" s="290"/>
    </row>
    <row r="10434" spans="1:1" x14ac:dyDescent="0.25">
      <c r="A10434" s="290"/>
    </row>
    <row r="10435" spans="1:1" x14ac:dyDescent="0.25">
      <c r="A10435" s="290"/>
    </row>
    <row r="10436" spans="1:1" x14ac:dyDescent="0.25">
      <c r="A10436" s="290"/>
    </row>
    <row r="10437" spans="1:1" x14ac:dyDescent="0.25">
      <c r="A10437" s="290"/>
    </row>
    <row r="10438" spans="1:1" x14ac:dyDescent="0.25">
      <c r="A10438" s="290"/>
    </row>
    <row r="10439" spans="1:1" x14ac:dyDescent="0.25">
      <c r="A10439" s="290"/>
    </row>
    <row r="10440" spans="1:1" x14ac:dyDescent="0.25">
      <c r="A10440" s="290"/>
    </row>
    <row r="10441" spans="1:1" x14ac:dyDescent="0.25">
      <c r="A10441" s="290"/>
    </row>
    <row r="10442" spans="1:1" x14ac:dyDescent="0.25">
      <c r="A10442" s="290"/>
    </row>
    <row r="10443" spans="1:1" x14ac:dyDescent="0.25">
      <c r="A10443" s="290"/>
    </row>
    <row r="10444" spans="1:1" x14ac:dyDescent="0.25">
      <c r="A10444" s="290"/>
    </row>
    <row r="10445" spans="1:1" x14ac:dyDescent="0.25">
      <c r="A10445" s="290"/>
    </row>
    <row r="10446" spans="1:1" x14ac:dyDescent="0.25">
      <c r="A10446" s="290"/>
    </row>
    <row r="10447" spans="1:1" x14ac:dyDescent="0.25">
      <c r="A10447" s="290"/>
    </row>
    <row r="10448" spans="1:1" x14ac:dyDescent="0.25">
      <c r="A10448" s="290"/>
    </row>
    <row r="10449" spans="1:1" x14ac:dyDescent="0.25">
      <c r="A10449" s="290"/>
    </row>
    <row r="10450" spans="1:1" x14ac:dyDescent="0.25">
      <c r="A10450" s="290"/>
    </row>
    <row r="10451" spans="1:1" x14ac:dyDescent="0.25">
      <c r="A10451" s="290"/>
    </row>
    <row r="10452" spans="1:1" x14ac:dyDescent="0.25">
      <c r="A10452" s="290"/>
    </row>
    <row r="10453" spans="1:1" x14ac:dyDescent="0.25">
      <c r="A10453" s="290"/>
    </row>
    <row r="10454" spans="1:1" x14ac:dyDescent="0.25">
      <c r="A10454" s="290"/>
    </row>
    <row r="10455" spans="1:1" x14ac:dyDescent="0.25">
      <c r="A10455" s="290"/>
    </row>
    <row r="10456" spans="1:1" x14ac:dyDescent="0.25">
      <c r="A10456" s="290"/>
    </row>
    <row r="10457" spans="1:1" x14ac:dyDescent="0.25">
      <c r="A10457" s="290"/>
    </row>
    <row r="10458" spans="1:1" x14ac:dyDescent="0.25">
      <c r="A10458" s="290"/>
    </row>
    <row r="10459" spans="1:1" x14ac:dyDescent="0.25">
      <c r="A10459" s="290"/>
    </row>
    <row r="10460" spans="1:1" x14ac:dyDescent="0.25">
      <c r="A10460" s="290"/>
    </row>
    <row r="10461" spans="1:1" x14ac:dyDescent="0.25">
      <c r="A10461" s="290"/>
    </row>
    <row r="10462" spans="1:1" x14ac:dyDescent="0.25">
      <c r="A10462" s="290"/>
    </row>
    <row r="10463" spans="1:1" x14ac:dyDescent="0.25">
      <c r="A10463" s="290"/>
    </row>
    <row r="10464" spans="1:1" x14ac:dyDescent="0.25">
      <c r="A10464" s="290"/>
    </row>
    <row r="10465" spans="1:1" x14ac:dyDescent="0.25">
      <c r="A10465" s="290"/>
    </row>
    <row r="10466" spans="1:1" x14ac:dyDescent="0.25">
      <c r="A10466" s="290"/>
    </row>
    <row r="10467" spans="1:1" x14ac:dyDescent="0.25">
      <c r="A10467" s="290"/>
    </row>
    <row r="10468" spans="1:1" x14ac:dyDescent="0.25">
      <c r="A10468" s="290"/>
    </row>
    <row r="10469" spans="1:1" x14ac:dyDescent="0.25">
      <c r="A10469" s="290"/>
    </row>
    <row r="10470" spans="1:1" x14ac:dyDescent="0.25">
      <c r="A10470" s="290"/>
    </row>
    <row r="10471" spans="1:1" x14ac:dyDescent="0.25">
      <c r="A10471" s="290"/>
    </row>
    <row r="10472" spans="1:1" x14ac:dyDescent="0.25">
      <c r="A10472" s="290"/>
    </row>
    <row r="10473" spans="1:1" x14ac:dyDescent="0.25">
      <c r="A10473" s="290"/>
    </row>
    <row r="10474" spans="1:1" x14ac:dyDescent="0.25">
      <c r="A10474" s="290"/>
    </row>
    <row r="10475" spans="1:1" x14ac:dyDescent="0.25">
      <c r="A10475" s="290"/>
    </row>
    <row r="10476" spans="1:1" x14ac:dyDescent="0.25">
      <c r="A10476" s="290"/>
    </row>
    <row r="10477" spans="1:1" x14ac:dyDescent="0.25">
      <c r="A10477" s="290"/>
    </row>
    <row r="10478" spans="1:1" x14ac:dyDescent="0.25">
      <c r="A10478" s="290"/>
    </row>
    <row r="10479" spans="1:1" x14ac:dyDescent="0.25">
      <c r="A10479" s="290"/>
    </row>
    <row r="10480" spans="1:1" x14ac:dyDescent="0.25">
      <c r="A10480" s="290"/>
    </row>
    <row r="10481" spans="1:1" x14ac:dyDescent="0.25">
      <c r="A10481" s="290"/>
    </row>
    <row r="10482" spans="1:1" x14ac:dyDescent="0.25">
      <c r="A10482" s="290"/>
    </row>
    <row r="10483" spans="1:1" x14ac:dyDescent="0.25">
      <c r="A10483" s="290"/>
    </row>
    <row r="10484" spans="1:1" x14ac:dyDescent="0.25">
      <c r="A10484" s="290"/>
    </row>
    <row r="10485" spans="1:1" x14ac:dyDescent="0.25">
      <c r="A10485" s="290"/>
    </row>
    <row r="10486" spans="1:1" x14ac:dyDescent="0.25">
      <c r="A10486" s="290"/>
    </row>
    <row r="10487" spans="1:1" x14ac:dyDescent="0.25">
      <c r="A10487" s="290"/>
    </row>
    <row r="10488" spans="1:1" x14ac:dyDescent="0.25">
      <c r="A10488" s="290"/>
    </row>
    <row r="10489" spans="1:1" x14ac:dyDescent="0.25">
      <c r="A10489" s="290"/>
    </row>
    <row r="10490" spans="1:1" x14ac:dyDescent="0.25">
      <c r="A10490" s="290"/>
    </row>
    <row r="10491" spans="1:1" x14ac:dyDescent="0.25">
      <c r="A10491" s="290"/>
    </row>
    <row r="10492" spans="1:1" x14ac:dyDescent="0.25">
      <c r="A10492" s="290"/>
    </row>
    <row r="10493" spans="1:1" x14ac:dyDescent="0.25">
      <c r="A10493" s="290"/>
    </row>
    <row r="10494" spans="1:1" x14ac:dyDescent="0.25">
      <c r="A10494" s="290"/>
    </row>
    <row r="10495" spans="1:1" x14ac:dyDescent="0.25">
      <c r="A10495" s="290"/>
    </row>
    <row r="10496" spans="1:1" x14ac:dyDescent="0.25">
      <c r="A10496" s="290"/>
    </row>
    <row r="10497" spans="1:1" x14ac:dyDescent="0.25">
      <c r="A10497" s="290"/>
    </row>
    <row r="10498" spans="1:1" x14ac:dyDescent="0.25">
      <c r="A10498" s="290"/>
    </row>
    <row r="10499" spans="1:1" x14ac:dyDescent="0.25">
      <c r="A10499" s="290"/>
    </row>
    <row r="10500" spans="1:1" x14ac:dyDescent="0.25">
      <c r="A10500" s="290"/>
    </row>
    <row r="10501" spans="1:1" x14ac:dyDescent="0.25">
      <c r="A10501" s="290"/>
    </row>
    <row r="10502" spans="1:1" x14ac:dyDescent="0.25">
      <c r="A10502" s="290"/>
    </row>
    <row r="10503" spans="1:1" x14ac:dyDescent="0.25">
      <c r="A10503" s="290"/>
    </row>
    <row r="10504" spans="1:1" x14ac:dyDescent="0.25">
      <c r="A10504" s="290"/>
    </row>
    <row r="10505" spans="1:1" x14ac:dyDescent="0.25">
      <c r="A10505" s="290"/>
    </row>
    <row r="10506" spans="1:1" x14ac:dyDescent="0.25">
      <c r="A10506" s="290"/>
    </row>
    <row r="10507" spans="1:1" x14ac:dyDescent="0.25">
      <c r="A10507" s="290"/>
    </row>
    <row r="10508" spans="1:1" x14ac:dyDescent="0.25">
      <c r="A10508" s="290"/>
    </row>
    <row r="10509" spans="1:1" x14ac:dyDescent="0.25">
      <c r="A10509" s="290"/>
    </row>
    <row r="10510" spans="1:1" x14ac:dyDescent="0.25">
      <c r="A10510" s="290"/>
    </row>
    <row r="10511" spans="1:1" x14ac:dyDescent="0.25">
      <c r="A10511" s="290"/>
    </row>
    <row r="10512" spans="1:1" x14ac:dyDescent="0.25">
      <c r="A10512" s="290"/>
    </row>
    <row r="10513" spans="1:1" x14ac:dyDescent="0.25">
      <c r="A10513" s="290"/>
    </row>
    <row r="10514" spans="1:1" x14ac:dyDescent="0.25">
      <c r="A10514" s="290"/>
    </row>
    <row r="10515" spans="1:1" x14ac:dyDescent="0.25">
      <c r="A10515" s="290"/>
    </row>
    <row r="10516" spans="1:1" x14ac:dyDescent="0.25">
      <c r="A10516" s="290"/>
    </row>
    <row r="10517" spans="1:1" x14ac:dyDescent="0.25">
      <c r="A10517" s="290"/>
    </row>
    <row r="10518" spans="1:1" x14ac:dyDescent="0.25">
      <c r="A10518" s="290"/>
    </row>
    <row r="10519" spans="1:1" x14ac:dyDescent="0.25">
      <c r="A10519" s="290"/>
    </row>
    <row r="10520" spans="1:1" x14ac:dyDescent="0.25">
      <c r="A10520" s="290"/>
    </row>
    <row r="10521" spans="1:1" x14ac:dyDescent="0.25">
      <c r="A10521" s="290"/>
    </row>
    <row r="10522" spans="1:1" x14ac:dyDescent="0.25">
      <c r="A10522" s="290"/>
    </row>
    <row r="10523" spans="1:1" x14ac:dyDescent="0.25">
      <c r="A10523" s="290"/>
    </row>
    <row r="10524" spans="1:1" x14ac:dyDescent="0.25">
      <c r="A10524" s="290"/>
    </row>
    <row r="10525" spans="1:1" x14ac:dyDescent="0.25">
      <c r="A10525" s="290"/>
    </row>
    <row r="10526" spans="1:1" x14ac:dyDescent="0.25">
      <c r="A10526" s="290"/>
    </row>
    <row r="10527" spans="1:1" x14ac:dyDescent="0.25">
      <c r="A10527" s="290"/>
    </row>
    <row r="10528" spans="1:1" x14ac:dyDescent="0.25">
      <c r="A10528" s="290"/>
    </row>
    <row r="10529" spans="1:1" x14ac:dyDescent="0.25">
      <c r="A10529" s="290"/>
    </row>
    <row r="10530" spans="1:1" x14ac:dyDescent="0.25">
      <c r="A10530" s="290"/>
    </row>
    <row r="10531" spans="1:1" x14ac:dyDescent="0.25">
      <c r="A10531" s="290"/>
    </row>
    <row r="10532" spans="1:1" x14ac:dyDescent="0.25">
      <c r="A10532" s="290"/>
    </row>
    <row r="10533" spans="1:1" x14ac:dyDescent="0.25">
      <c r="A10533" s="290"/>
    </row>
    <row r="10534" spans="1:1" x14ac:dyDescent="0.25">
      <c r="A10534" s="290"/>
    </row>
    <row r="10535" spans="1:1" x14ac:dyDescent="0.25">
      <c r="A10535" s="290"/>
    </row>
    <row r="10536" spans="1:1" x14ac:dyDescent="0.25">
      <c r="A10536" s="290"/>
    </row>
    <row r="10537" spans="1:1" x14ac:dyDescent="0.25">
      <c r="A10537" s="290"/>
    </row>
    <row r="10538" spans="1:1" x14ac:dyDescent="0.25">
      <c r="A10538" s="290"/>
    </row>
    <row r="10539" spans="1:1" x14ac:dyDescent="0.25">
      <c r="A10539" s="290"/>
    </row>
    <row r="10540" spans="1:1" x14ac:dyDescent="0.25">
      <c r="A10540" s="290"/>
    </row>
    <row r="10541" spans="1:1" x14ac:dyDescent="0.25">
      <c r="A10541" s="290"/>
    </row>
    <row r="10542" spans="1:1" x14ac:dyDescent="0.25">
      <c r="A10542" s="290"/>
    </row>
    <row r="10543" spans="1:1" x14ac:dyDescent="0.25">
      <c r="A10543" s="290"/>
    </row>
    <row r="10544" spans="1:1" x14ac:dyDescent="0.25">
      <c r="A10544" s="290"/>
    </row>
    <row r="10545" spans="1:1" x14ac:dyDescent="0.25">
      <c r="A10545" s="290"/>
    </row>
    <row r="10546" spans="1:1" x14ac:dyDescent="0.25">
      <c r="A10546" s="290"/>
    </row>
    <row r="10547" spans="1:1" x14ac:dyDescent="0.25">
      <c r="A10547" s="290"/>
    </row>
    <row r="10548" spans="1:1" x14ac:dyDescent="0.25">
      <c r="A10548" s="290"/>
    </row>
    <row r="10549" spans="1:1" x14ac:dyDescent="0.25">
      <c r="A10549" s="290"/>
    </row>
    <row r="10550" spans="1:1" x14ac:dyDescent="0.25">
      <c r="A10550" s="290"/>
    </row>
    <row r="10551" spans="1:1" x14ac:dyDescent="0.25">
      <c r="A10551" s="290"/>
    </row>
    <row r="10552" spans="1:1" x14ac:dyDescent="0.25">
      <c r="A10552" s="290"/>
    </row>
    <row r="10553" spans="1:1" x14ac:dyDescent="0.25">
      <c r="A10553" s="290"/>
    </row>
    <row r="10554" spans="1:1" x14ac:dyDescent="0.25">
      <c r="A10554" s="290"/>
    </row>
    <row r="10555" spans="1:1" x14ac:dyDescent="0.25">
      <c r="A10555" s="290"/>
    </row>
    <row r="10556" spans="1:1" x14ac:dyDescent="0.25">
      <c r="A10556" s="290"/>
    </row>
    <row r="10557" spans="1:1" x14ac:dyDescent="0.25">
      <c r="A10557" s="290"/>
    </row>
    <row r="10558" spans="1:1" x14ac:dyDescent="0.25">
      <c r="A10558" s="290"/>
    </row>
    <row r="10559" spans="1:1" x14ac:dyDescent="0.25">
      <c r="A10559" s="290"/>
    </row>
    <row r="10560" spans="1:1" x14ac:dyDescent="0.25">
      <c r="A10560" s="290"/>
    </row>
    <row r="10561" spans="1:1" x14ac:dyDescent="0.25">
      <c r="A10561" s="290"/>
    </row>
    <row r="10562" spans="1:1" x14ac:dyDescent="0.25">
      <c r="A10562" s="290"/>
    </row>
    <row r="10563" spans="1:1" x14ac:dyDescent="0.25">
      <c r="A10563" s="290"/>
    </row>
    <row r="10564" spans="1:1" x14ac:dyDescent="0.25">
      <c r="A10564" s="290"/>
    </row>
    <row r="10565" spans="1:1" x14ac:dyDescent="0.25">
      <c r="A10565" s="290"/>
    </row>
    <row r="10566" spans="1:1" x14ac:dyDescent="0.25">
      <c r="A10566" s="290"/>
    </row>
    <row r="10567" spans="1:1" x14ac:dyDescent="0.25">
      <c r="A10567" s="290"/>
    </row>
    <row r="10568" spans="1:1" x14ac:dyDescent="0.25">
      <c r="A10568" s="290"/>
    </row>
    <row r="10569" spans="1:1" x14ac:dyDescent="0.25">
      <c r="A10569" s="290"/>
    </row>
    <row r="10570" spans="1:1" x14ac:dyDescent="0.25">
      <c r="A10570" s="290"/>
    </row>
    <row r="10571" spans="1:1" x14ac:dyDescent="0.25">
      <c r="A10571" s="290"/>
    </row>
    <row r="10572" spans="1:1" x14ac:dyDescent="0.25">
      <c r="A10572" s="290"/>
    </row>
    <row r="10573" spans="1:1" x14ac:dyDescent="0.25">
      <c r="A10573" s="290"/>
    </row>
    <row r="10574" spans="1:1" x14ac:dyDescent="0.25">
      <c r="A10574" s="290"/>
    </row>
    <row r="10575" spans="1:1" x14ac:dyDescent="0.25">
      <c r="A10575" s="290"/>
    </row>
    <row r="10576" spans="1:1" x14ac:dyDescent="0.25">
      <c r="A10576" s="290"/>
    </row>
    <row r="10577" spans="1:1" x14ac:dyDescent="0.25">
      <c r="A10577" s="290"/>
    </row>
    <row r="10578" spans="1:1" x14ac:dyDescent="0.25">
      <c r="A10578" s="290"/>
    </row>
    <row r="10579" spans="1:1" x14ac:dyDescent="0.25">
      <c r="A10579" s="290"/>
    </row>
    <row r="10580" spans="1:1" x14ac:dyDescent="0.25">
      <c r="A10580" s="290"/>
    </row>
    <row r="10581" spans="1:1" x14ac:dyDescent="0.25">
      <c r="A10581" s="290"/>
    </row>
    <row r="10582" spans="1:1" x14ac:dyDescent="0.25">
      <c r="A10582" s="290"/>
    </row>
    <row r="10583" spans="1:1" x14ac:dyDescent="0.25">
      <c r="A10583" s="290"/>
    </row>
    <row r="10584" spans="1:1" x14ac:dyDescent="0.25">
      <c r="A10584" s="290"/>
    </row>
    <row r="10585" spans="1:1" x14ac:dyDescent="0.25">
      <c r="A10585" s="290"/>
    </row>
    <row r="10586" spans="1:1" x14ac:dyDescent="0.25">
      <c r="A10586" s="290"/>
    </row>
    <row r="10587" spans="1:1" x14ac:dyDescent="0.25">
      <c r="A10587" s="290"/>
    </row>
    <row r="10588" spans="1:1" x14ac:dyDescent="0.25">
      <c r="A10588" s="290"/>
    </row>
    <row r="10589" spans="1:1" x14ac:dyDescent="0.25">
      <c r="A10589" s="290"/>
    </row>
    <row r="10590" spans="1:1" x14ac:dyDescent="0.25">
      <c r="A10590" s="290"/>
    </row>
    <row r="10591" spans="1:1" x14ac:dyDescent="0.25">
      <c r="A10591" s="290"/>
    </row>
    <row r="10592" spans="1:1" x14ac:dyDescent="0.25">
      <c r="A10592" s="290"/>
    </row>
    <row r="10593" spans="1:1" x14ac:dyDescent="0.25">
      <c r="A10593" s="290"/>
    </row>
    <row r="10594" spans="1:1" x14ac:dyDescent="0.25">
      <c r="A10594" s="290"/>
    </row>
    <row r="10595" spans="1:1" x14ac:dyDescent="0.25">
      <c r="A10595" s="290"/>
    </row>
    <row r="10596" spans="1:1" x14ac:dyDescent="0.25">
      <c r="A10596" s="290"/>
    </row>
    <row r="10597" spans="1:1" x14ac:dyDescent="0.25">
      <c r="A10597" s="290"/>
    </row>
    <row r="10598" spans="1:1" x14ac:dyDescent="0.25">
      <c r="A10598" s="290"/>
    </row>
    <row r="10599" spans="1:1" x14ac:dyDescent="0.25">
      <c r="A10599" s="290"/>
    </row>
    <row r="10600" spans="1:1" x14ac:dyDescent="0.25">
      <c r="A10600" s="290"/>
    </row>
    <row r="10601" spans="1:1" x14ac:dyDescent="0.25">
      <c r="A10601" s="290"/>
    </row>
    <row r="10602" spans="1:1" x14ac:dyDescent="0.25">
      <c r="A10602" s="290"/>
    </row>
    <row r="10603" spans="1:1" x14ac:dyDescent="0.25">
      <c r="A10603" s="290"/>
    </row>
    <row r="10604" spans="1:1" x14ac:dyDescent="0.25">
      <c r="A10604" s="290"/>
    </row>
    <row r="10605" spans="1:1" x14ac:dyDescent="0.25">
      <c r="A10605" s="290"/>
    </row>
    <row r="10606" spans="1:1" x14ac:dyDescent="0.25">
      <c r="A10606" s="290"/>
    </row>
    <row r="10607" spans="1:1" x14ac:dyDescent="0.25">
      <c r="A10607" s="290"/>
    </row>
    <row r="10608" spans="1:1" x14ac:dyDescent="0.25">
      <c r="A10608" s="290"/>
    </row>
    <row r="10609" spans="1:1" x14ac:dyDescent="0.25">
      <c r="A10609" s="290"/>
    </row>
    <row r="10610" spans="1:1" x14ac:dyDescent="0.25">
      <c r="A10610" s="290"/>
    </row>
    <row r="10611" spans="1:1" x14ac:dyDescent="0.25">
      <c r="A10611" s="290"/>
    </row>
    <row r="10612" spans="1:1" x14ac:dyDescent="0.25">
      <c r="A10612" s="290"/>
    </row>
    <row r="10613" spans="1:1" x14ac:dyDescent="0.25">
      <c r="A10613" s="290"/>
    </row>
    <row r="10614" spans="1:1" x14ac:dyDescent="0.25">
      <c r="A10614" s="290"/>
    </row>
    <row r="10615" spans="1:1" x14ac:dyDescent="0.25">
      <c r="A10615" s="290"/>
    </row>
    <row r="10616" spans="1:1" x14ac:dyDescent="0.25">
      <c r="A10616" s="290"/>
    </row>
    <row r="10617" spans="1:1" x14ac:dyDescent="0.25">
      <c r="A10617" s="290"/>
    </row>
    <row r="10618" spans="1:1" x14ac:dyDescent="0.25">
      <c r="A10618" s="290"/>
    </row>
    <row r="10619" spans="1:1" x14ac:dyDescent="0.25">
      <c r="A10619" s="290"/>
    </row>
    <row r="10620" spans="1:1" x14ac:dyDescent="0.25">
      <c r="A10620" s="290"/>
    </row>
    <row r="10621" spans="1:1" x14ac:dyDescent="0.25">
      <c r="A10621" s="290"/>
    </row>
    <row r="10622" spans="1:1" x14ac:dyDescent="0.25">
      <c r="A10622" s="290"/>
    </row>
    <row r="10623" spans="1:1" x14ac:dyDescent="0.25">
      <c r="A10623" s="290"/>
    </row>
    <row r="10624" spans="1:1" x14ac:dyDescent="0.25">
      <c r="A10624" s="290"/>
    </row>
    <row r="10625" spans="1:1" x14ac:dyDescent="0.25">
      <c r="A10625" s="290"/>
    </row>
    <row r="10626" spans="1:1" x14ac:dyDescent="0.25">
      <c r="A10626" s="290"/>
    </row>
    <row r="10627" spans="1:1" x14ac:dyDescent="0.25">
      <c r="A10627" s="290"/>
    </row>
    <row r="10628" spans="1:1" x14ac:dyDescent="0.25">
      <c r="A10628" s="290"/>
    </row>
    <row r="10629" spans="1:1" x14ac:dyDescent="0.25">
      <c r="A10629" s="290"/>
    </row>
    <row r="10630" spans="1:1" x14ac:dyDescent="0.25">
      <c r="A10630" s="290"/>
    </row>
    <row r="10631" spans="1:1" x14ac:dyDescent="0.25">
      <c r="A10631" s="290"/>
    </row>
    <row r="10632" spans="1:1" x14ac:dyDescent="0.25">
      <c r="A10632" s="290"/>
    </row>
    <row r="10633" spans="1:1" x14ac:dyDescent="0.25">
      <c r="A10633" s="290"/>
    </row>
    <row r="10634" spans="1:1" x14ac:dyDescent="0.25">
      <c r="A10634" s="290"/>
    </row>
    <row r="10635" spans="1:1" x14ac:dyDescent="0.25">
      <c r="A10635" s="290"/>
    </row>
    <row r="10636" spans="1:1" x14ac:dyDescent="0.25">
      <c r="A10636" s="290"/>
    </row>
    <row r="10637" spans="1:1" x14ac:dyDescent="0.25">
      <c r="A10637" s="290"/>
    </row>
    <row r="10638" spans="1:1" x14ac:dyDescent="0.25">
      <c r="A10638" s="290"/>
    </row>
    <row r="10639" spans="1:1" x14ac:dyDescent="0.25">
      <c r="A10639" s="290"/>
    </row>
    <row r="10640" spans="1:1" x14ac:dyDescent="0.25">
      <c r="A10640" s="290"/>
    </row>
    <row r="10641" spans="1:1" x14ac:dyDescent="0.25">
      <c r="A10641" s="290"/>
    </row>
    <row r="10642" spans="1:1" x14ac:dyDescent="0.25">
      <c r="A10642" s="290"/>
    </row>
    <row r="10643" spans="1:1" x14ac:dyDescent="0.25">
      <c r="A10643" s="290"/>
    </row>
    <row r="10644" spans="1:1" x14ac:dyDescent="0.25">
      <c r="A10644" s="290"/>
    </row>
    <row r="10645" spans="1:1" x14ac:dyDescent="0.25">
      <c r="A10645" s="290"/>
    </row>
    <row r="10646" spans="1:1" x14ac:dyDescent="0.25">
      <c r="A10646" s="290"/>
    </row>
    <row r="10647" spans="1:1" x14ac:dyDescent="0.25">
      <c r="A10647" s="290"/>
    </row>
    <row r="10648" spans="1:1" x14ac:dyDescent="0.25">
      <c r="A10648" s="290"/>
    </row>
    <row r="10649" spans="1:1" x14ac:dyDescent="0.25">
      <c r="A10649" s="290"/>
    </row>
    <row r="10650" spans="1:1" x14ac:dyDescent="0.25">
      <c r="A10650" s="290"/>
    </row>
    <row r="10651" spans="1:1" x14ac:dyDescent="0.25">
      <c r="A10651" s="290"/>
    </row>
    <row r="10652" spans="1:1" x14ac:dyDescent="0.25">
      <c r="A10652" s="290"/>
    </row>
    <row r="10653" spans="1:1" x14ac:dyDescent="0.25">
      <c r="A10653" s="290"/>
    </row>
    <row r="10654" spans="1:1" x14ac:dyDescent="0.25">
      <c r="A10654" s="290"/>
    </row>
    <row r="10655" spans="1:1" x14ac:dyDescent="0.25">
      <c r="A10655" s="290"/>
    </row>
    <row r="10656" spans="1:1" x14ac:dyDescent="0.25">
      <c r="A10656" s="290"/>
    </row>
    <row r="10657" spans="1:1" x14ac:dyDescent="0.25">
      <c r="A10657" s="290"/>
    </row>
    <row r="10658" spans="1:1" x14ac:dyDescent="0.25">
      <c r="A10658" s="290"/>
    </row>
    <row r="10659" spans="1:1" x14ac:dyDescent="0.25">
      <c r="A10659" s="290"/>
    </row>
    <row r="10660" spans="1:1" x14ac:dyDescent="0.25">
      <c r="A10660" s="290"/>
    </row>
    <row r="10661" spans="1:1" x14ac:dyDescent="0.25">
      <c r="A10661" s="290"/>
    </row>
    <row r="10662" spans="1:1" x14ac:dyDescent="0.25">
      <c r="A10662" s="290"/>
    </row>
    <row r="10663" spans="1:1" x14ac:dyDescent="0.25">
      <c r="A10663" s="290"/>
    </row>
    <row r="10664" spans="1:1" x14ac:dyDescent="0.25">
      <c r="A10664" s="290"/>
    </row>
    <row r="10665" spans="1:1" x14ac:dyDescent="0.25">
      <c r="A10665" s="290"/>
    </row>
    <row r="10666" spans="1:1" x14ac:dyDescent="0.25">
      <c r="A10666" s="290"/>
    </row>
    <row r="10667" spans="1:1" x14ac:dyDescent="0.25">
      <c r="A10667" s="290"/>
    </row>
    <row r="10668" spans="1:1" x14ac:dyDescent="0.25">
      <c r="A10668" s="290"/>
    </row>
    <row r="10669" spans="1:1" x14ac:dyDescent="0.25">
      <c r="A10669" s="290"/>
    </row>
    <row r="10670" spans="1:1" x14ac:dyDescent="0.25">
      <c r="A10670" s="290"/>
    </row>
    <row r="10671" spans="1:1" x14ac:dyDescent="0.25">
      <c r="A10671" s="290"/>
    </row>
    <row r="10672" spans="1:1" x14ac:dyDescent="0.25">
      <c r="A10672" s="290"/>
    </row>
    <row r="10673" spans="1:1" x14ac:dyDescent="0.25">
      <c r="A10673" s="290"/>
    </row>
    <row r="10674" spans="1:1" x14ac:dyDescent="0.25">
      <c r="A10674" s="290"/>
    </row>
    <row r="10675" spans="1:1" x14ac:dyDescent="0.25">
      <c r="A10675" s="290"/>
    </row>
    <row r="10676" spans="1:1" x14ac:dyDescent="0.25">
      <c r="A10676" s="290"/>
    </row>
    <row r="10677" spans="1:1" x14ac:dyDescent="0.25">
      <c r="A10677" s="290"/>
    </row>
    <row r="10678" spans="1:1" x14ac:dyDescent="0.25">
      <c r="A10678" s="290"/>
    </row>
    <row r="10679" spans="1:1" x14ac:dyDescent="0.25">
      <c r="A10679" s="290"/>
    </row>
    <row r="10680" spans="1:1" x14ac:dyDescent="0.25">
      <c r="A10680" s="290"/>
    </row>
    <row r="10681" spans="1:1" x14ac:dyDescent="0.25">
      <c r="A10681" s="290"/>
    </row>
    <row r="10682" spans="1:1" x14ac:dyDescent="0.25">
      <c r="A10682" s="290"/>
    </row>
    <row r="10683" spans="1:1" x14ac:dyDescent="0.25">
      <c r="A10683" s="290"/>
    </row>
    <row r="10684" spans="1:1" x14ac:dyDescent="0.25">
      <c r="A10684" s="290"/>
    </row>
    <row r="10685" spans="1:1" x14ac:dyDescent="0.25">
      <c r="A10685" s="290"/>
    </row>
    <row r="10686" spans="1:1" x14ac:dyDescent="0.25">
      <c r="A10686" s="290"/>
    </row>
    <row r="10687" spans="1:1" x14ac:dyDescent="0.25">
      <c r="A10687" s="290"/>
    </row>
    <row r="10688" spans="1:1" x14ac:dyDescent="0.25">
      <c r="A10688" s="290"/>
    </row>
    <row r="10689" spans="1:1" x14ac:dyDescent="0.25">
      <c r="A10689" s="290"/>
    </row>
    <row r="10690" spans="1:1" x14ac:dyDescent="0.25">
      <c r="A10690" s="290"/>
    </row>
    <row r="10691" spans="1:1" x14ac:dyDescent="0.25">
      <c r="A10691" s="290"/>
    </row>
    <row r="10692" spans="1:1" x14ac:dyDescent="0.25">
      <c r="A10692" s="290"/>
    </row>
    <row r="10693" spans="1:1" x14ac:dyDescent="0.25">
      <c r="A10693" s="290"/>
    </row>
    <row r="10694" spans="1:1" x14ac:dyDescent="0.25">
      <c r="A10694" s="290"/>
    </row>
    <row r="10695" spans="1:1" x14ac:dyDescent="0.25">
      <c r="A10695" s="290"/>
    </row>
    <row r="10696" spans="1:1" x14ac:dyDescent="0.25">
      <c r="A10696" s="290"/>
    </row>
    <row r="10697" spans="1:1" x14ac:dyDescent="0.25">
      <c r="A10697" s="290"/>
    </row>
    <row r="10698" spans="1:1" x14ac:dyDescent="0.25">
      <c r="A10698" s="290"/>
    </row>
    <row r="10699" spans="1:1" x14ac:dyDescent="0.25">
      <c r="A10699" s="290"/>
    </row>
    <row r="10700" spans="1:1" x14ac:dyDescent="0.25">
      <c r="A10700" s="290"/>
    </row>
    <row r="10701" spans="1:1" x14ac:dyDescent="0.25">
      <c r="A10701" s="290"/>
    </row>
    <row r="10702" spans="1:1" x14ac:dyDescent="0.25">
      <c r="A10702" s="290"/>
    </row>
    <row r="10703" spans="1:1" x14ac:dyDescent="0.25">
      <c r="A10703" s="290"/>
    </row>
    <row r="10704" spans="1:1" x14ac:dyDescent="0.25">
      <c r="A10704" s="290"/>
    </row>
    <row r="10705" spans="1:1" x14ac:dyDescent="0.25">
      <c r="A10705" s="290"/>
    </row>
    <row r="10706" spans="1:1" x14ac:dyDescent="0.25">
      <c r="A10706" s="290"/>
    </row>
    <row r="10707" spans="1:1" x14ac:dyDescent="0.25">
      <c r="A10707" s="290"/>
    </row>
    <row r="10708" spans="1:1" x14ac:dyDescent="0.25">
      <c r="A10708" s="290"/>
    </row>
    <row r="10709" spans="1:1" x14ac:dyDescent="0.25">
      <c r="A10709" s="290"/>
    </row>
    <row r="10710" spans="1:1" x14ac:dyDescent="0.25">
      <c r="A10710" s="290"/>
    </row>
    <row r="10711" spans="1:1" x14ac:dyDescent="0.25">
      <c r="A10711" s="290"/>
    </row>
    <row r="10712" spans="1:1" x14ac:dyDescent="0.25">
      <c r="A10712" s="290"/>
    </row>
    <row r="10713" spans="1:1" x14ac:dyDescent="0.25">
      <c r="A10713" s="290"/>
    </row>
    <row r="10714" spans="1:1" x14ac:dyDescent="0.25">
      <c r="A10714" s="290"/>
    </row>
    <row r="10715" spans="1:1" x14ac:dyDescent="0.25">
      <c r="A10715" s="290"/>
    </row>
    <row r="10716" spans="1:1" x14ac:dyDescent="0.25">
      <c r="A10716" s="290"/>
    </row>
    <row r="10717" spans="1:1" x14ac:dyDescent="0.25">
      <c r="A10717" s="290"/>
    </row>
    <row r="10718" spans="1:1" x14ac:dyDescent="0.25">
      <c r="A10718" s="290"/>
    </row>
    <row r="10719" spans="1:1" x14ac:dyDescent="0.25">
      <c r="A10719" s="290"/>
    </row>
    <row r="10720" spans="1:1" x14ac:dyDescent="0.25">
      <c r="A10720" s="290"/>
    </row>
    <row r="10721" spans="1:1" x14ac:dyDescent="0.25">
      <c r="A10721" s="290"/>
    </row>
    <row r="10722" spans="1:1" x14ac:dyDescent="0.25">
      <c r="A10722" s="290"/>
    </row>
    <row r="10723" spans="1:1" x14ac:dyDescent="0.25">
      <c r="A10723" s="290"/>
    </row>
    <row r="10724" spans="1:1" x14ac:dyDescent="0.25">
      <c r="A10724" s="290"/>
    </row>
    <row r="10725" spans="1:1" x14ac:dyDescent="0.25">
      <c r="A10725" s="290"/>
    </row>
    <row r="10726" spans="1:1" x14ac:dyDescent="0.25">
      <c r="A10726" s="290"/>
    </row>
    <row r="10727" spans="1:1" x14ac:dyDescent="0.25">
      <c r="A10727" s="290"/>
    </row>
    <row r="10728" spans="1:1" x14ac:dyDescent="0.25">
      <c r="A10728" s="290"/>
    </row>
    <row r="10729" spans="1:1" x14ac:dyDescent="0.25">
      <c r="A10729" s="290"/>
    </row>
    <row r="10730" spans="1:1" x14ac:dyDescent="0.25">
      <c r="A10730" s="290"/>
    </row>
    <row r="10731" spans="1:1" x14ac:dyDescent="0.25">
      <c r="A10731" s="290"/>
    </row>
    <row r="10732" spans="1:1" x14ac:dyDescent="0.25">
      <c r="A10732" s="290"/>
    </row>
    <row r="10733" spans="1:1" x14ac:dyDescent="0.25">
      <c r="A10733" s="290"/>
    </row>
    <row r="10734" spans="1:1" x14ac:dyDescent="0.25">
      <c r="A10734" s="290"/>
    </row>
    <row r="10735" spans="1:1" x14ac:dyDescent="0.25">
      <c r="A10735" s="290"/>
    </row>
    <row r="10736" spans="1:1" x14ac:dyDescent="0.25">
      <c r="A10736" s="290"/>
    </row>
    <row r="10737" spans="1:1" x14ac:dyDescent="0.25">
      <c r="A10737" s="290"/>
    </row>
    <row r="10738" spans="1:1" x14ac:dyDescent="0.25">
      <c r="A10738" s="290"/>
    </row>
    <row r="10739" spans="1:1" x14ac:dyDescent="0.25">
      <c r="A10739" s="290"/>
    </row>
    <row r="10740" spans="1:1" x14ac:dyDescent="0.25">
      <c r="A10740" s="290"/>
    </row>
    <row r="10741" spans="1:1" x14ac:dyDescent="0.25">
      <c r="A10741" s="290"/>
    </row>
    <row r="10742" spans="1:1" x14ac:dyDescent="0.25">
      <c r="A10742" s="290"/>
    </row>
    <row r="10743" spans="1:1" x14ac:dyDescent="0.25">
      <c r="A10743" s="290"/>
    </row>
    <row r="10744" spans="1:1" x14ac:dyDescent="0.25">
      <c r="A10744" s="290"/>
    </row>
    <row r="10745" spans="1:1" x14ac:dyDescent="0.25">
      <c r="A10745" s="290"/>
    </row>
    <row r="10746" spans="1:1" x14ac:dyDescent="0.25">
      <c r="A10746" s="290"/>
    </row>
    <row r="10747" spans="1:1" x14ac:dyDescent="0.25">
      <c r="A10747" s="290"/>
    </row>
    <row r="10748" spans="1:1" x14ac:dyDescent="0.25">
      <c r="A10748" s="290"/>
    </row>
    <row r="10749" spans="1:1" x14ac:dyDescent="0.25">
      <c r="A10749" s="290"/>
    </row>
    <row r="10750" spans="1:1" x14ac:dyDescent="0.25">
      <c r="A10750" s="290"/>
    </row>
    <row r="10751" spans="1:1" x14ac:dyDescent="0.25">
      <c r="A10751" s="290"/>
    </row>
    <row r="10752" spans="1:1" x14ac:dyDescent="0.25">
      <c r="A10752" s="290"/>
    </row>
    <row r="10753" spans="1:1" x14ac:dyDescent="0.25">
      <c r="A10753" s="290"/>
    </row>
    <row r="10754" spans="1:1" x14ac:dyDescent="0.25">
      <c r="A10754" s="290"/>
    </row>
    <row r="10755" spans="1:1" x14ac:dyDescent="0.25">
      <c r="A10755" s="290"/>
    </row>
    <row r="10756" spans="1:1" x14ac:dyDescent="0.25">
      <c r="A10756" s="290"/>
    </row>
    <row r="10757" spans="1:1" x14ac:dyDescent="0.25">
      <c r="A10757" s="290"/>
    </row>
    <row r="10758" spans="1:1" x14ac:dyDescent="0.25">
      <c r="A10758" s="290"/>
    </row>
    <row r="10759" spans="1:1" x14ac:dyDescent="0.25">
      <c r="A10759" s="290"/>
    </row>
    <row r="10760" spans="1:1" x14ac:dyDescent="0.25">
      <c r="A10760" s="290"/>
    </row>
    <row r="10761" spans="1:1" x14ac:dyDescent="0.25">
      <c r="A10761" s="290"/>
    </row>
    <row r="10762" spans="1:1" x14ac:dyDescent="0.25">
      <c r="A10762" s="290"/>
    </row>
    <row r="10763" spans="1:1" x14ac:dyDescent="0.25">
      <c r="A10763" s="290"/>
    </row>
    <row r="10764" spans="1:1" x14ac:dyDescent="0.25">
      <c r="A10764" s="290"/>
    </row>
    <row r="10765" spans="1:1" x14ac:dyDescent="0.25">
      <c r="A10765" s="290"/>
    </row>
    <row r="10766" spans="1:1" x14ac:dyDescent="0.25">
      <c r="A10766" s="290"/>
    </row>
    <row r="10767" spans="1:1" x14ac:dyDescent="0.25">
      <c r="A10767" s="290"/>
    </row>
    <row r="10768" spans="1:1" x14ac:dyDescent="0.25">
      <c r="A10768" s="290"/>
    </row>
    <row r="10769" spans="1:1" x14ac:dyDescent="0.25">
      <c r="A10769" s="290"/>
    </row>
    <row r="10770" spans="1:1" x14ac:dyDescent="0.25">
      <c r="A10770" s="290"/>
    </row>
    <row r="10771" spans="1:1" x14ac:dyDescent="0.25">
      <c r="A10771" s="290"/>
    </row>
    <row r="10772" spans="1:1" x14ac:dyDescent="0.25">
      <c r="A10772" s="290"/>
    </row>
    <row r="10773" spans="1:1" x14ac:dyDescent="0.25">
      <c r="A10773" s="290"/>
    </row>
    <row r="10774" spans="1:1" x14ac:dyDescent="0.25">
      <c r="A10774" s="290"/>
    </row>
    <row r="10775" spans="1:1" x14ac:dyDescent="0.25">
      <c r="A10775" s="290"/>
    </row>
    <row r="10776" spans="1:1" x14ac:dyDescent="0.25">
      <c r="A10776" s="290"/>
    </row>
    <row r="10777" spans="1:1" x14ac:dyDescent="0.25">
      <c r="A10777" s="290"/>
    </row>
    <row r="10778" spans="1:1" x14ac:dyDescent="0.25">
      <c r="A10778" s="290"/>
    </row>
    <row r="10779" spans="1:1" x14ac:dyDescent="0.25">
      <c r="A10779" s="290"/>
    </row>
    <row r="10780" spans="1:1" x14ac:dyDescent="0.25">
      <c r="A10780" s="290"/>
    </row>
    <row r="10781" spans="1:1" x14ac:dyDescent="0.25">
      <c r="A10781" s="290"/>
    </row>
    <row r="10782" spans="1:1" x14ac:dyDescent="0.25">
      <c r="A10782" s="290"/>
    </row>
    <row r="10783" spans="1:1" x14ac:dyDescent="0.25">
      <c r="A10783" s="290"/>
    </row>
    <row r="10784" spans="1:1" x14ac:dyDescent="0.25">
      <c r="A10784" s="290"/>
    </row>
    <row r="10785" spans="1:1" x14ac:dyDescent="0.25">
      <c r="A10785" s="290"/>
    </row>
    <row r="10786" spans="1:1" x14ac:dyDescent="0.25">
      <c r="A10786" s="290"/>
    </row>
    <row r="10787" spans="1:1" x14ac:dyDescent="0.25">
      <c r="A10787" s="290"/>
    </row>
    <row r="10788" spans="1:1" x14ac:dyDescent="0.25">
      <c r="A10788" s="290"/>
    </row>
    <row r="10789" spans="1:1" x14ac:dyDescent="0.25">
      <c r="A10789" s="290"/>
    </row>
    <row r="10790" spans="1:1" x14ac:dyDescent="0.25">
      <c r="A10790" s="290"/>
    </row>
    <row r="10791" spans="1:1" x14ac:dyDescent="0.25">
      <c r="A10791" s="290"/>
    </row>
    <row r="10792" spans="1:1" x14ac:dyDescent="0.25">
      <c r="A10792" s="290"/>
    </row>
    <row r="10793" spans="1:1" x14ac:dyDescent="0.25">
      <c r="A10793" s="290"/>
    </row>
    <row r="10794" spans="1:1" x14ac:dyDescent="0.25">
      <c r="A10794" s="290"/>
    </row>
    <row r="10795" spans="1:1" x14ac:dyDescent="0.25">
      <c r="A10795" s="290"/>
    </row>
    <row r="10796" spans="1:1" x14ac:dyDescent="0.25">
      <c r="A10796" s="290"/>
    </row>
    <row r="10797" spans="1:1" x14ac:dyDescent="0.25">
      <c r="A10797" s="290"/>
    </row>
    <row r="10798" spans="1:1" x14ac:dyDescent="0.25">
      <c r="A10798" s="290"/>
    </row>
    <row r="10799" spans="1:1" x14ac:dyDescent="0.25">
      <c r="A10799" s="290"/>
    </row>
    <row r="10800" spans="1:1" x14ac:dyDescent="0.25">
      <c r="A10800" s="290"/>
    </row>
    <row r="10801" spans="1:1" x14ac:dyDescent="0.25">
      <c r="A10801" s="290"/>
    </row>
    <row r="10802" spans="1:1" x14ac:dyDescent="0.25">
      <c r="A10802" s="290"/>
    </row>
    <row r="10803" spans="1:1" x14ac:dyDescent="0.25">
      <c r="A10803" s="290"/>
    </row>
    <row r="10804" spans="1:1" x14ac:dyDescent="0.25">
      <c r="A10804" s="290"/>
    </row>
    <row r="10805" spans="1:1" x14ac:dyDescent="0.25">
      <c r="A10805" s="290"/>
    </row>
    <row r="10806" spans="1:1" x14ac:dyDescent="0.25">
      <c r="A10806" s="290"/>
    </row>
    <row r="10807" spans="1:1" x14ac:dyDescent="0.25">
      <c r="A10807" s="290"/>
    </row>
    <row r="10808" spans="1:1" x14ac:dyDescent="0.25">
      <c r="A10808" s="290"/>
    </row>
    <row r="10809" spans="1:1" x14ac:dyDescent="0.25">
      <c r="A10809" s="290"/>
    </row>
    <row r="10810" spans="1:1" x14ac:dyDescent="0.25">
      <c r="A10810" s="290"/>
    </row>
    <row r="10811" spans="1:1" x14ac:dyDescent="0.25">
      <c r="A10811" s="290"/>
    </row>
    <row r="10812" spans="1:1" x14ac:dyDescent="0.25">
      <c r="A10812" s="290"/>
    </row>
    <row r="10813" spans="1:1" x14ac:dyDescent="0.25">
      <c r="A10813" s="290"/>
    </row>
    <row r="10814" spans="1:1" x14ac:dyDescent="0.25">
      <c r="A10814" s="290"/>
    </row>
    <row r="10815" spans="1:1" x14ac:dyDescent="0.25">
      <c r="A10815" s="290"/>
    </row>
    <row r="10816" spans="1:1" x14ac:dyDescent="0.25">
      <c r="A10816" s="290"/>
    </row>
    <row r="10817" spans="1:1" x14ac:dyDescent="0.25">
      <c r="A10817" s="290"/>
    </row>
    <row r="10818" spans="1:1" x14ac:dyDescent="0.25">
      <c r="A10818" s="290"/>
    </row>
    <row r="10819" spans="1:1" x14ac:dyDescent="0.25">
      <c r="A10819" s="290"/>
    </row>
    <row r="10820" spans="1:1" x14ac:dyDescent="0.25">
      <c r="A10820" s="290"/>
    </row>
    <row r="10821" spans="1:1" x14ac:dyDescent="0.25">
      <c r="A10821" s="290"/>
    </row>
    <row r="10822" spans="1:1" x14ac:dyDescent="0.25">
      <c r="A10822" s="290"/>
    </row>
    <row r="10823" spans="1:1" x14ac:dyDescent="0.25">
      <c r="A10823" s="290"/>
    </row>
    <row r="10824" spans="1:1" x14ac:dyDescent="0.25">
      <c r="A10824" s="290"/>
    </row>
    <row r="10825" spans="1:1" x14ac:dyDescent="0.25">
      <c r="A10825" s="290"/>
    </row>
    <row r="10826" spans="1:1" x14ac:dyDescent="0.25">
      <c r="A10826" s="290"/>
    </row>
    <row r="10827" spans="1:1" x14ac:dyDescent="0.25">
      <c r="A10827" s="290"/>
    </row>
    <row r="10828" spans="1:1" x14ac:dyDescent="0.25">
      <c r="A10828" s="290"/>
    </row>
    <row r="10829" spans="1:1" x14ac:dyDescent="0.25">
      <c r="A10829" s="290"/>
    </row>
    <row r="10830" spans="1:1" x14ac:dyDescent="0.25">
      <c r="A10830" s="290"/>
    </row>
    <row r="10831" spans="1:1" x14ac:dyDescent="0.25">
      <c r="A10831" s="290"/>
    </row>
    <row r="10832" spans="1:1" x14ac:dyDescent="0.25">
      <c r="A10832" s="290"/>
    </row>
    <row r="10833" spans="1:1" x14ac:dyDescent="0.25">
      <c r="A10833" s="290"/>
    </row>
    <row r="10834" spans="1:1" x14ac:dyDescent="0.25">
      <c r="A10834" s="290"/>
    </row>
    <row r="10835" spans="1:1" x14ac:dyDescent="0.25">
      <c r="A10835" s="290"/>
    </row>
    <row r="10836" spans="1:1" x14ac:dyDescent="0.25">
      <c r="A10836" s="290"/>
    </row>
    <row r="10837" spans="1:1" x14ac:dyDescent="0.25">
      <c r="A10837" s="290"/>
    </row>
    <row r="10838" spans="1:1" x14ac:dyDescent="0.25">
      <c r="A10838" s="290"/>
    </row>
    <row r="10839" spans="1:1" x14ac:dyDescent="0.25">
      <c r="A10839" s="290"/>
    </row>
    <row r="10840" spans="1:1" x14ac:dyDescent="0.25">
      <c r="A10840" s="290"/>
    </row>
    <row r="10841" spans="1:1" x14ac:dyDescent="0.25">
      <c r="A10841" s="290"/>
    </row>
    <row r="10842" spans="1:1" x14ac:dyDescent="0.25">
      <c r="A10842" s="290"/>
    </row>
    <row r="10843" spans="1:1" x14ac:dyDescent="0.25">
      <c r="A10843" s="290"/>
    </row>
    <row r="10844" spans="1:1" x14ac:dyDescent="0.25">
      <c r="A10844" s="290"/>
    </row>
    <row r="10845" spans="1:1" x14ac:dyDescent="0.25">
      <c r="A10845" s="290"/>
    </row>
    <row r="10846" spans="1:1" x14ac:dyDescent="0.25">
      <c r="A10846" s="290"/>
    </row>
    <row r="10847" spans="1:1" x14ac:dyDescent="0.25">
      <c r="A10847" s="290"/>
    </row>
    <row r="10848" spans="1:1" x14ac:dyDescent="0.25">
      <c r="A10848" s="290"/>
    </row>
    <row r="10849" spans="1:1" x14ac:dyDescent="0.25">
      <c r="A10849" s="290"/>
    </row>
    <row r="10850" spans="1:1" x14ac:dyDescent="0.25">
      <c r="A10850" s="290"/>
    </row>
    <row r="10851" spans="1:1" x14ac:dyDescent="0.25">
      <c r="A10851" s="290"/>
    </row>
    <row r="10852" spans="1:1" x14ac:dyDescent="0.25">
      <c r="A10852" s="290"/>
    </row>
    <row r="10853" spans="1:1" x14ac:dyDescent="0.25">
      <c r="A10853" s="290"/>
    </row>
    <row r="10854" spans="1:1" x14ac:dyDescent="0.25">
      <c r="A10854" s="290"/>
    </row>
    <row r="10855" spans="1:1" x14ac:dyDescent="0.25">
      <c r="A10855" s="290"/>
    </row>
    <row r="10856" spans="1:1" x14ac:dyDescent="0.25">
      <c r="A10856" s="290"/>
    </row>
    <row r="10857" spans="1:1" x14ac:dyDescent="0.25">
      <c r="A10857" s="290"/>
    </row>
    <row r="10858" spans="1:1" x14ac:dyDescent="0.25">
      <c r="A10858" s="290"/>
    </row>
    <row r="10859" spans="1:1" x14ac:dyDescent="0.25">
      <c r="A10859" s="290"/>
    </row>
    <row r="10860" spans="1:1" x14ac:dyDescent="0.25">
      <c r="A10860" s="290"/>
    </row>
    <row r="10861" spans="1:1" x14ac:dyDescent="0.25">
      <c r="A10861" s="290"/>
    </row>
    <row r="10862" spans="1:1" x14ac:dyDescent="0.25">
      <c r="A10862" s="290"/>
    </row>
    <row r="10863" spans="1:1" x14ac:dyDescent="0.25">
      <c r="A10863" s="290"/>
    </row>
    <row r="10864" spans="1:1" x14ac:dyDescent="0.25">
      <c r="A10864" s="290"/>
    </row>
    <row r="10865" spans="1:1" x14ac:dyDescent="0.25">
      <c r="A10865" s="290"/>
    </row>
    <row r="10866" spans="1:1" x14ac:dyDescent="0.25">
      <c r="A10866" s="290"/>
    </row>
    <row r="10867" spans="1:1" x14ac:dyDescent="0.25">
      <c r="A10867" s="290"/>
    </row>
    <row r="10868" spans="1:1" x14ac:dyDescent="0.25">
      <c r="A10868" s="290"/>
    </row>
    <row r="10869" spans="1:1" x14ac:dyDescent="0.25">
      <c r="A10869" s="290"/>
    </row>
    <row r="10870" spans="1:1" x14ac:dyDescent="0.25">
      <c r="A10870" s="290"/>
    </row>
    <row r="10871" spans="1:1" x14ac:dyDescent="0.25">
      <c r="A10871" s="290"/>
    </row>
    <row r="10872" spans="1:1" x14ac:dyDescent="0.25">
      <c r="A10872" s="290"/>
    </row>
    <row r="10873" spans="1:1" x14ac:dyDescent="0.25">
      <c r="A10873" s="290"/>
    </row>
    <row r="10874" spans="1:1" x14ac:dyDescent="0.25">
      <c r="A10874" s="290"/>
    </row>
    <row r="10875" spans="1:1" x14ac:dyDescent="0.25">
      <c r="A10875" s="290"/>
    </row>
    <row r="10876" spans="1:1" x14ac:dyDescent="0.25">
      <c r="A10876" s="290"/>
    </row>
    <row r="10877" spans="1:1" x14ac:dyDescent="0.25">
      <c r="A10877" s="290"/>
    </row>
    <row r="10878" spans="1:1" x14ac:dyDescent="0.25">
      <c r="A10878" s="290"/>
    </row>
    <row r="10879" spans="1:1" x14ac:dyDescent="0.25">
      <c r="A10879" s="290"/>
    </row>
    <row r="10880" spans="1:1" x14ac:dyDescent="0.25">
      <c r="A10880" s="290"/>
    </row>
    <row r="10881" spans="1:1" x14ac:dyDescent="0.25">
      <c r="A10881" s="290"/>
    </row>
    <row r="10882" spans="1:1" x14ac:dyDescent="0.25">
      <c r="A10882" s="290"/>
    </row>
    <row r="10883" spans="1:1" x14ac:dyDescent="0.25">
      <c r="A10883" s="290"/>
    </row>
    <row r="10884" spans="1:1" x14ac:dyDescent="0.25">
      <c r="A10884" s="290"/>
    </row>
    <row r="10885" spans="1:1" x14ac:dyDescent="0.25">
      <c r="A10885" s="290"/>
    </row>
    <row r="10886" spans="1:1" x14ac:dyDescent="0.25">
      <c r="A10886" s="290"/>
    </row>
    <row r="10887" spans="1:1" x14ac:dyDescent="0.25">
      <c r="A10887" s="290"/>
    </row>
    <row r="10888" spans="1:1" x14ac:dyDescent="0.25">
      <c r="A10888" s="290"/>
    </row>
    <row r="10889" spans="1:1" x14ac:dyDescent="0.25">
      <c r="A10889" s="290"/>
    </row>
    <row r="10890" spans="1:1" x14ac:dyDescent="0.25">
      <c r="A10890" s="290"/>
    </row>
    <row r="10891" spans="1:1" x14ac:dyDescent="0.25">
      <c r="A10891" s="290"/>
    </row>
    <row r="10892" spans="1:1" x14ac:dyDescent="0.25">
      <c r="A10892" s="290"/>
    </row>
    <row r="10893" spans="1:1" x14ac:dyDescent="0.25">
      <c r="A10893" s="290"/>
    </row>
    <row r="10894" spans="1:1" x14ac:dyDescent="0.25">
      <c r="A10894" s="290"/>
    </row>
    <row r="10895" spans="1:1" x14ac:dyDescent="0.25">
      <c r="A10895" s="290"/>
    </row>
    <row r="10896" spans="1:1" x14ac:dyDescent="0.25">
      <c r="A10896" s="290"/>
    </row>
    <row r="10897" spans="1:1" x14ac:dyDescent="0.25">
      <c r="A10897" s="290"/>
    </row>
    <row r="10898" spans="1:1" x14ac:dyDescent="0.25">
      <c r="A10898" s="290"/>
    </row>
    <row r="10899" spans="1:1" x14ac:dyDescent="0.25">
      <c r="A10899" s="290"/>
    </row>
    <row r="10900" spans="1:1" x14ac:dyDescent="0.25">
      <c r="A10900" s="290"/>
    </row>
    <row r="10901" spans="1:1" x14ac:dyDescent="0.25">
      <c r="A10901" s="290"/>
    </row>
    <row r="10902" spans="1:1" x14ac:dyDescent="0.25">
      <c r="A10902" s="290"/>
    </row>
    <row r="10903" spans="1:1" x14ac:dyDescent="0.25">
      <c r="A10903" s="290"/>
    </row>
    <row r="10904" spans="1:1" x14ac:dyDescent="0.25">
      <c r="A10904" s="290"/>
    </row>
    <row r="10905" spans="1:1" x14ac:dyDescent="0.25">
      <c r="A10905" s="290"/>
    </row>
    <row r="10906" spans="1:1" x14ac:dyDescent="0.25">
      <c r="A10906" s="290"/>
    </row>
    <row r="10907" spans="1:1" x14ac:dyDescent="0.25">
      <c r="A10907" s="290"/>
    </row>
    <row r="10908" spans="1:1" x14ac:dyDescent="0.25">
      <c r="A10908" s="290"/>
    </row>
    <row r="10909" spans="1:1" x14ac:dyDescent="0.25">
      <c r="A10909" s="290"/>
    </row>
    <row r="10910" spans="1:1" x14ac:dyDescent="0.25">
      <c r="A10910" s="290"/>
    </row>
    <row r="10911" spans="1:1" x14ac:dyDescent="0.25">
      <c r="A10911" s="290"/>
    </row>
    <row r="10912" spans="1:1" x14ac:dyDescent="0.25">
      <c r="A10912" s="290"/>
    </row>
    <row r="10913" spans="1:1" x14ac:dyDescent="0.25">
      <c r="A10913" s="290"/>
    </row>
    <row r="10914" spans="1:1" x14ac:dyDescent="0.25">
      <c r="A10914" s="290"/>
    </row>
    <row r="10915" spans="1:1" x14ac:dyDescent="0.25">
      <c r="A10915" s="290"/>
    </row>
    <row r="10916" spans="1:1" x14ac:dyDescent="0.25">
      <c r="A10916" s="290"/>
    </row>
    <row r="10917" spans="1:1" x14ac:dyDescent="0.25">
      <c r="A10917" s="290"/>
    </row>
    <row r="10918" spans="1:1" x14ac:dyDescent="0.25">
      <c r="A10918" s="290"/>
    </row>
    <row r="10919" spans="1:1" x14ac:dyDescent="0.25">
      <c r="A10919" s="290"/>
    </row>
    <row r="10920" spans="1:1" x14ac:dyDescent="0.25">
      <c r="A10920" s="290"/>
    </row>
    <row r="10921" spans="1:1" x14ac:dyDescent="0.25">
      <c r="A10921" s="290"/>
    </row>
    <row r="10922" spans="1:1" x14ac:dyDescent="0.25">
      <c r="A10922" s="290"/>
    </row>
    <row r="10923" spans="1:1" x14ac:dyDescent="0.25">
      <c r="A10923" s="290"/>
    </row>
    <row r="10924" spans="1:1" x14ac:dyDescent="0.25">
      <c r="A10924" s="290"/>
    </row>
    <row r="10925" spans="1:1" x14ac:dyDescent="0.25">
      <c r="A10925" s="290"/>
    </row>
    <row r="10926" spans="1:1" x14ac:dyDescent="0.25">
      <c r="A10926" s="290"/>
    </row>
    <row r="10927" spans="1:1" x14ac:dyDescent="0.25">
      <c r="A10927" s="290"/>
    </row>
    <row r="10928" spans="1:1" x14ac:dyDescent="0.25">
      <c r="A10928" s="290"/>
    </row>
    <row r="10929" spans="1:1" x14ac:dyDescent="0.25">
      <c r="A10929" s="290"/>
    </row>
    <row r="10930" spans="1:1" x14ac:dyDescent="0.25">
      <c r="A10930" s="290"/>
    </row>
    <row r="10931" spans="1:1" x14ac:dyDescent="0.25">
      <c r="A10931" s="290"/>
    </row>
    <row r="10932" spans="1:1" x14ac:dyDescent="0.25">
      <c r="A10932" s="290"/>
    </row>
    <row r="10933" spans="1:1" x14ac:dyDescent="0.25">
      <c r="A10933" s="290"/>
    </row>
    <row r="10934" spans="1:1" x14ac:dyDescent="0.25">
      <c r="A10934" s="290"/>
    </row>
    <row r="10935" spans="1:1" x14ac:dyDescent="0.25">
      <c r="A10935" s="290"/>
    </row>
    <row r="10936" spans="1:1" x14ac:dyDescent="0.25">
      <c r="A10936" s="290"/>
    </row>
    <row r="10937" spans="1:1" x14ac:dyDescent="0.25">
      <c r="A10937" s="290"/>
    </row>
    <row r="10938" spans="1:1" x14ac:dyDescent="0.25">
      <c r="A10938" s="290"/>
    </row>
    <row r="10939" spans="1:1" x14ac:dyDescent="0.25">
      <c r="A10939" s="290"/>
    </row>
    <row r="10940" spans="1:1" x14ac:dyDescent="0.25">
      <c r="A10940" s="290"/>
    </row>
    <row r="10941" spans="1:1" x14ac:dyDescent="0.25">
      <c r="A10941" s="290"/>
    </row>
    <row r="10942" spans="1:1" x14ac:dyDescent="0.25">
      <c r="A10942" s="290"/>
    </row>
    <row r="10943" spans="1:1" x14ac:dyDescent="0.25">
      <c r="A10943" s="290"/>
    </row>
    <row r="10944" spans="1:1" x14ac:dyDescent="0.25">
      <c r="A10944" s="290"/>
    </row>
    <row r="10945" spans="1:1" x14ac:dyDescent="0.25">
      <c r="A10945" s="290"/>
    </row>
    <row r="10946" spans="1:1" x14ac:dyDescent="0.25">
      <c r="A10946" s="290"/>
    </row>
    <row r="10947" spans="1:1" x14ac:dyDescent="0.25">
      <c r="A10947" s="290"/>
    </row>
    <row r="10948" spans="1:1" x14ac:dyDescent="0.25">
      <c r="A10948" s="290"/>
    </row>
    <row r="10949" spans="1:1" x14ac:dyDescent="0.25">
      <c r="A10949" s="290"/>
    </row>
    <row r="10950" spans="1:1" x14ac:dyDescent="0.25">
      <c r="A10950" s="290"/>
    </row>
    <row r="10951" spans="1:1" x14ac:dyDescent="0.25">
      <c r="A10951" s="290"/>
    </row>
    <row r="10952" spans="1:1" x14ac:dyDescent="0.25">
      <c r="A10952" s="290"/>
    </row>
    <row r="10953" spans="1:1" x14ac:dyDescent="0.25">
      <c r="A10953" s="290"/>
    </row>
    <row r="10954" spans="1:1" x14ac:dyDescent="0.25">
      <c r="A10954" s="290"/>
    </row>
    <row r="10955" spans="1:1" x14ac:dyDescent="0.25">
      <c r="A10955" s="290"/>
    </row>
    <row r="10956" spans="1:1" x14ac:dyDescent="0.25">
      <c r="A10956" s="290"/>
    </row>
    <row r="10957" spans="1:1" x14ac:dyDescent="0.25">
      <c r="A10957" s="290"/>
    </row>
    <row r="10958" spans="1:1" x14ac:dyDescent="0.25">
      <c r="A10958" s="290"/>
    </row>
    <row r="10959" spans="1:1" x14ac:dyDescent="0.25">
      <c r="A10959" s="290"/>
    </row>
    <row r="10960" spans="1:1" x14ac:dyDescent="0.25">
      <c r="A10960" s="290"/>
    </row>
    <row r="10961" spans="1:1" x14ac:dyDescent="0.25">
      <c r="A10961" s="290"/>
    </row>
    <row r="10962" spans="1:1" x14ac:dyDescent="0.25">
      <c r="A10962" s="290"/>
    </row>
    <row r="10963" spans="1:1" x14ac:dyDescent="0.25">
      <c r="A10963" s="290"/>
    </row>
    <row r="10964" spans="1:1" x14ac:dyDescent="0.25">
      <c r="A10964" s="290"/>
    </row>
    <row r="10965" spans="1:1" x14ac:dyDescent="0.25">
      <c r="A10965" s="290"/>
    </row>
    <row r="10966" spans="1:1" x14ac:dyDescent="0.25">
      <c r="A10966" s="290"/>
    </row>
    <row r="10967" spans="1:1" x14ac:dyDescent="0.25">
      <c r="A10967" s="290"/>
    </row>
    <row r="10968" spans="1:1" x14ac:dyDescent="0.25">
      <c r="A10968" s="290"/>
    </row>
    <row r="10969" spans="1:1" x14ac:dyDescent="0.25">
      <c r="A10969" s="290"/>
    </row>
    <row r="10970" spans="1:1" x14ac:dyDescent="0.25">
      <c r="A10970" s="290"/>
    </row>
    <row r="10971" spans="1:1" x14ac:dyDescent="0.25">
      <c r="A10971" s="290"/>
    </row>
    <row r="10972" spans="1:1" x14ac:dyDescent="0.25">
      <c r="A10972" s="290"/>
    </row>
    <row r="10973" spans="1:1" x14ac:dyDescent="0.25">
      <c r="A10973" s="290"/>
    </row>
    <row r="10974" spans="1:1" x14ac:dyDescent="0.25">
      <c r="A10974" s="290"/>
    </row>
    <row r="10975" spans="1:1" x14ac:dyDescent="0.25">
      <c r="A10975" s="290"/>
    </row>
    <row r="10976" spans="1:1" x14ac:dyDescent="0.25">
      <c r="A10976" s="290"/>
    </row>
    <row r="10977" spans="1:1" x14ac:dyDescent="0.25">
      <c r="A10977" s="290"/>
    </row>
    <row r="10978" spans="1:1" x14ac:dyDescent="0.25">
      <c r="A10978" s="290"/>
    </row>
    <row r="10979" spans="1:1" x14ac:dyDescent="0.25">
      <c r="A10979" s="290"/>
    </row>
    <row r="10980" spans="1:1" x14ac:dyDescent="0.25">
      <c r="A10980" s="290"/>
    </row>
    <row r="10981" spans="1:1" x14ac:dyDescent="0.25">
      <c r="A10981" s="290"/>
    </row>
    <row r="10982" spans="1:1" x14ac:dyDescent="0.25">
      <c r="A10982" s="290"/>
    </row>
    <row r="10983" spans="1:1" x14ac:dyDescent="0.25">
      <c r="A10983" s="290"/>
    </row>
    <row r="10984" spans="1:1" x14ac:dyDescent="0.25">
      <c r="A10984" s="290"/>
    </row>
    <row r="10985" spans="1:1" x14ac:dyDescent="0.25">
      <c r="A10985" s="290"/>
    </row>
    <row r="10986" spans="1:1" x14ac:dyDescent="0.25">
      <c r="A10986" s="290"/>
    </row>
    <row r="10987" spans="1:1" x14ac:dyDescent="0.25">
      <c r="A10987" s="290"/>
    </row>
    <row r="10988" spans="1:1" x14ac:dyDescent="0.25">
      <c r="A10988" s="290"/>
    </row>
    <row r="10989" spans="1:1" x14ac:dyDescent="0.25">
      <c r="A10989" s="290"/>
    </row>
    <row r="10990" spans="1:1" x14ac:dyDescent="0.25">
      <c r="A10990" s="290"/>
    </row>
    <row r="10991" spans="1:1" x14ac:dyDescent="0.25">
      <c r="A10991" s="290"/>
    </row>
    <row r="10992" spans="1:1" x14ac:dyDescent="0.25">
      <c r="A10992" s="290"/>
    </row>
    <row r="10993" spans="1:1" x14ac:dyDescent="0.25">
      <c r="A10993" s="290"/>
    </row>
    <row r="10994" spans="1:1" x14ac:dyDescent="0.25">
      <c r="A10994" s="290"/>
    </row>
    <row r="10995" spans="1:1" x14ac:dyDescent="0.25">
      <c r="A10995" s="290"/>
    </row>
    <row r="10996" spans="1:1" x14ac:dyDescent="0.25">
      <c r="A10996" s="290"/>
    </row>
    <row r="10997" spans="1:1" x14ac:dyDescent="0.25">
      <c r="A10997" s="290"/>
    </row>
    <row r="10998" spans="1:1" x14ac:dyDescent="0.25">
      <c r="A10998" s="290"/>
    </row>
    <row r="10999" spans="1:1" x14ac:dyDescent="0.25">
      <c r="A10999" s="290"/>
    </row>
    <row r="11000" spans="1:1" x14ac:dyDescent="0.25">
      <c r="A11000" s="290"/>
    </row>
    <row r="11001" spans="1:1" x14ac:dyDescent="0.25">
      <c r="A11001" s="290"/>
    </row>
    <row r="11002" spans="1:1" x14ac:dyDescent="0.25">
      <c r="A11002" s="290"/>
    </row>
    <row r="11003" spans="1:1" x14ac:dyDescent="0.25">
      <c r="A11003" s="290"/>
    </row>
    <row r="11004" spans="1:1" x14ac:dyDescent="0.25">
      <c r="A11004" s="290"/>
    </row>
    <row r="11005" spans="1:1" x14ac:dyDescent="0.25">
      <c r="A11005" s="290"/>
    </row>
    <row r="11006" spans="1:1" x14ac:dyDescent="0.25">
      <c r="A11006" s="290"/>
    </row>
    <row r="11007" spans="1:1" x14ac:dyDescent="0.25">
      <c r="A11007" s="290"/>
    </row>
    <row r="11008" spans="1:1" x14ac:dyDescent="0.25">
      <c r="A11008" s="290"/>
    </row>
    <row r="11009" spans="1:1" x14ac:dyDescent="0.25">
      <c r="A11009" s="290"/>
    </row>
    <row r="11010" spans="1:1" x14ac:dyDescent="0.25">
      <c r="A11010" s="290"/>
    </row>
    <row r="11011" spans="1:1" x14ac:dyDescent="0.25">
      <c r="A11011" s="290"/>
    </row>
    <row r="11012" spans="1:1" x14ac:dyDescent="0.25">
      <c r="A11012" s="290"/>
    </row>
    <row r="11013" spans="1:1" x14ac:dyDescent="0.25">
      <c r="A11013" s="290"/>
    </row>
    <row r="11014" spans="1:1" x14ac:dyDescent="0.25">
      <c r="A11014" s="290"/>
    </row>
    <row r="11015" spans="1:1" x14ac:dyDescent="0.25">
      <c r="A11015" s="290"/>
    </row>
    <row r="11016" spans="1:1" x14ac:dyDescent="0.25">
      <c r="A11016" s="290"/>
    </row>
    <row r="11017" spans="1:1" x14ac:dyDescent="0.25">
      <c r="A11017" s="290"/>
    </row>
    <row r="11018" spans="1:1" x14ac:dyDescent="0.25">
      <c r="A11018" s="290"/>
    </row>
    <row r="11019" spans="1:1" x14ac:dyDescent="0.25">
      <c r="A11019" s="290"/>
    </row>
    <row r="11020" spans="1:1" x14ac:dyDescent="0.25">
      <c r="A11020" s="290"/>
    </row>
    <row r="11021" spans="1:1" x14ac:dyDescent="0.25">
      <c r="A11021" s="290"/>
    </row>
    <row r="11022" spans="1:1" x14ac:dyDescent="0.25">
      <c r="A11022" s="290"/>
    </row>
    <row r="11023" spans="1:1" x14ac:dyDescent="0.25">
      <c r="A11023" s="290"/>
    </row>
    <row r="11024" spans="1:1" x14ac:dyDescent="0.25">
      <c r="A11024" s="290"/>
    </row>
    <row r="11025" spans="1:1" x14ac:dyDescent="0.25">
      <c r="A11025" s="290"/>
    </row>
    <row r="11026" spans="1:1" x14ac:dyDescent="0.25">
      <c r="A11026" s="290"/>
    </row>
    <row r="11027" spans="1:1" x14ac:dyDescent="0.25">
      <c r="A11027" s="290"/>
    </row>
    <row r="11028" spans="1:1" x14ac:dyDescent="0.25">
      <c r="A11028" s="290"/>
    </row>
    <row r="11029" spans="1:1" x14ac:dyDescent="0.25">
      <c r="A11029" s="290"/>
    </row>
    <row r="11030" spans="1:1" x14ac:dyDescent="0.25">
      <c r="A11030" s="290"/>
    </row>
    <row r="11031" spans="1:1" x14ac:dyDescent="0.25">
      <c r="A11031" s="290"/>
    </row>
    <row r="11032" spans="1:1" x14ac:dyDescent="0.25">
      <c r="A11032" s="290"/>
    </row>
    <row r="11033" spans="1:1" x14ac:dyDescent="0.25">
      <c r="A11033" s="290"/>
    </row>
    <row r="11034" spans="1:1" x14ac:dyDescent="0.25">
      <c r="A11034" s="290"/>
    </row>
    <row r="11035" spans="1:1" x14ac:dyDescent="0.25">
      <c r="A11035" s="290"/>
    </row>
    <row r="11036" spans="1:1" x14ac:dyDescent="0.25">
      <c r="A11036" s="290"/>
    </row>
    <row r="11037" spans="1:1" x14ac:dyDescent="0.25">
      <c r="A11037" s="290"/>
    </row>
    <row r="11038" spans="1:1" x14ac:dyDescent="0.25">
      <c r="A11038" s="290"/>
    </row>
    <row r="11039" spans="1:1" x14ac:dyDescent="0.25">
      <c r="A11039" s="290"/>
    </row>
    <row r="11040" spans="1:1" x14ac:dyDescent="0.25">
      <c r="A11040" s="290"/>
    </row>
    <row r="11041" spans="1:1" x14ac:dyDescent="0.25">
      <c r="A11041" s="290"/>
    </row>
    <row r="11042" spans="1:1" x14ac:dyDescent="0.25">
      <c r="A11042" s="290"/>
    </row>
    <row r="11043" spans="1:1" x14ac:dyDescent="0.25">
      <c r="A11043" s="290"/>
    </row>
    <row r="11044" spans="1:1" x14ac:dyDescent="0.25">
      <c r="A11044" s="290"/>
    </row>
    <row r="11045" spans="1:1" x14ac:dyDescent="0.25">
      <c r="A11045" s="290"/>
    </row>
    <row r="11046" spans="1:1" x14ac:dyDescent="0.25">
      <c r="A11046" s="290"/>
    </row>
    <row r="11047" spans="1:1" x14ac:dyDescent="0.25">
      <c r="A11047" s="290"/>
    </row>
    <row r="11048" spans="1:1" x14ac:dyDescent="0.25">
      <c r="A11048" s="290"/>
    </row>
    <row r="11049" spans="1:1" x14ac:dyDescent="0.25">
      <c r="A11049" s="290"/>
    </row>
    <row r="11050" spans="1:1" x14ac:dyDescent="0.25">
      <c r="A11050" s="290"/>
    </row>
    <row r="11051" spans="1:1" x14ac:dyDescent="0.25">
      <c r="A11051" s="290"/>
    </row>
    <row r="11052" spans="1:1" x14ac:dyDescent="0.25">
      <c r="A11052" s="290"/>
    </row>
    <row r="11053" spans="1:1" x14ac:dyDescent="0.25">
      <c r="A11053" s="290"/>
    </row>
    <row r="11054" spans="1:1" x14ac:dyDescent="0.25">
      <c r="A11054" s="290"/>
    </row>
    <row r="11055" spans="1:1" x14ac:dyDescent="0.25">
      <c r="A11055" s="290"/>
    </row>
    <row r="11056" spans="1:1" x14ac:dyDescent="0.25">
      <c r="A11056" s="290"/>
    </row>
    <row r="11057" spans="1:1" x14ac:dyDescent="0.25">
      <c r="A11057" s="290"/>
    </row>
    <row r="11058" spans="1:1" x14ac:dyDescent="0.25">
      <c r="A11058" s="290"/>
    </row>
    <row r="11059" spans="1:1" x14ac:dyDescent="0.25">
      <c r="A11059" s="290"/>
    </row>
    <row r="11060" spans="1:1" x14ac:dyDescent="0.25">
      <c r="A11060" s="290"/>
    </row>
    <row r="11061" spans="1:1" x14ac:dyDescent="0.25">
      <c r="A11061" s="290"/>
    </row>
    <row r="11062" spans="1:1" x14ac:dyDescent="0.25">
      <c r="A11062" s="290"/>
    </row>
    <row r="11063" spans="1:1" x14ac:dyDescent="0.25">
      <c r="A11063" s="290"/>
    </row>
    <row r="11064" spans="1:1" x14ac:dyDescent="0.25">
      <c r="A11064" s="290"/>
    </row>
    <row r="11065" spans="1:1" x14ac:dyDescent="0.25">
      <c r="A11065" s="290"/>
    </row>
    <row r="11066" spans="1:1" x14ac:dyDescent="0.25">
      <c r="A11066" s="290"/>
    </row>
    <row r="11067" spans="1:1" x14ac:dyDescent="0.25">
      <c r="A11067" s="290"/>
    </row>
    <row r="11068" spans="1:1" x14ac:dyDescent="0.25">
      <c r="A11068" s="290"/>
    </row>
    <row r="11069" spans="1:1" x14ac:dyDescent="0.25">
      <c r="A11069" s="290"/>
    </row>
    <row r="11070" spans="1:1" x14ac:dyDescent="0.25">
      <c r="A11070" s="290"/>
    </row>
    <row r="11071" spans="1:1" x14ac:dyDescent="0.25">
      <c r="A11071" s="290"/>
    </row>
    <row r="11072" spans="1:1" x14ac:dyDescent="0.25">
      <c r="A11072" s="290"/>
    </row>
    <row r="11073" spans="1:1" x14ac:dyDescent="0.25">
      <c r="A11073" s="290"/>
    </row>
    <row r="11074" spans="1:1" x14ac:dyDescent="0.25">
      <c r="A11074" s="290"/>
    </row>
    <row r="11075" spans="1:1" x14ac:dyDescent="0.25">
      <c r="A11075" s="290"/>
    </row>
    <row r="11076" spans="1:1" x14ac:dyDescent="0.25">
      <c r="A11076" s="290"/>
    </row>
    <row r="11077" spans="1:1" x14ac:dyDescent="0.25">
      <c r="A11077" s="290"/>
    </row>
    <row r="11078" spans="1:1" x14ac:dyDescent="0.25">
      <c r="A11078" s="290"/>
    </row>
    <row r="11079" spans="1:1" x14ac:dyDescent="0.25">
      <c r="A11079" s="290"/>
    </row>
    <row r="11080" spans="1:1" x14ac:dyDescent="0.25">
      <c r="A11080" s="290"/>
    </row>
    <row r="11081" spans="1:1" x14ac:dyDescent="0.25">
      <c r="A11081" s="290"/>
    </row>
    <row r="11082" spans="1:1" x14ac:dyDescent="0.25">
      <c r="A11082" s="290"/>
    </row>
    <row r="11083" spans="1:1" x14ac:dyDescent="0.25">
      <c r="A11083" s="290"/>
    </row>
    <row r="11084" spans="1:1" x14ac:dyDescent="0.25">
      <c r="A11084" s="290"/>
    </row>
    <row r="11085" spans="1:1" x14ac:dyDescent="0.25">
      <c r="A11085" s="290"/>
    </row>
    <row r="11086" spans="1:1" x14ac:dyDescent="0.25">
      <c r="A11086" s="290"/>
    </row>
    <row r="11087" spans="1:1" x14ac:dyDescent="0.25">
      <c r="A11087" s="290"/>
    </row>
    <row r="11088" spans="1:1" x14ac:dyDescent="0.25">
      <c r="A11088" s="290"/>
    </row>
    <row r="11089" spans="1:1" x14ac:dyDescent="0.25">
      <c r="A11089" s="290"/>
    </row>
    <row r="11090" spans="1:1" x14ac:dyDescent="0.25">
      <c r="A11090" s="290"/>
    </row>
    <row r="11091" spans="1:1" x14ac:dyDescent="0.25">
      <c r="A11091" s="290"/>
    </row>
    <row r="11092" spans="1:1" x14ac:dyDescent="0.25">
      <c r="A11092" s="290"/>
    </row>
    <row r="11093" spans="1:1" x14ac:dyDescent="0.25">
      <c r="A11093" s="290"/>
    </row>
    <row r="11094" spans="1:1" x14ac:dyDescent="0.25">
      <c r="A11094" s="290"/>
    </row>
    <row r="11095" spans="1:1" x14ac:dyDescent="0.25">
      <c r="A11095" s="290"/>
    </row>
    <row r="11096" spans="1:1" x14ac:dyDescent="0.25">
      <c r="A11096" s="290"/>
    </row>
    <row r="11097" spans="1:1" x14ac:dyDescent="0.25">
      <c r="A11097" s="290"/>
    </row>
    <row r="11098" spans="1:1" x14ac:dyDescent="0.25">
      <c r="A11098" s="290"/>
    </row>
    <row r="11099" spans="1:1" x14ac:dyDescent="0.25">
      <c r="A11099" s="290"/>
    </row>
    <row r="11100" spans="1:1" x14ac:dyDescent="0.25">
      <c r="A11100" s="290"/>
    </row>
    <row r="11101" spans="1:1" x14ac:dyDescent="0.25">
      <c r="A11101" s="290"/>
    </row>
    <row r="11102" spans="1:1" x14ac:dyDescent="0.25">
      <c r="A11102" s="290"/>
    </row>
    <row r="11103" spans="1:1" x14ac:dyDescent="0.25">
      <c r="A11103" s="290"/>
    </row>
    <row r="11104" spans="1:1" x14ac:dyDescent="0.25">
      <c r="A11104" s="290"/>
    </row>
    <row r="11105" spans="1:1" x14ac:dyDescent="0.25">
      <c r="A11105" s="290"/>
    </row>
    <row r="11106" spans="1:1" x14ac:dyDescent="0.25">
      <c r="A11106" s="290"/>
    </row>
    <row r="11107" spans="1:1" x14ac:dyDescent="0.25">
      <c r="A11107" s="290"/>
    </row>
    <row r="11108" spans="1:1" x14ac:dyDescent="0.25">
      <c r="A11108" s="290"/>
    </row>
    <row r="11109" spans="1:1" x14ac:dyDescent="0.25">
      <c r="A11109" s="290"/>
    </row>
    <row r="11110" spans="1:1" x14ac:dyDescent="0.25">
      <c r="A11110" s="290"/>
    </row>
    <row r="11111" spans="1:1" x14ac:dyDescent="0.25">
      <c r="A11111" s="290"/>
    </row>
    <row r="11112" spans="1:1" x14ac:dyDescent="0.25">
      <c r="A11112" s="290"/>
    </row>
    <row r="11113" spans="1:1" x14ac:dyDescent="0.25">
      <c r="A11113" s="290"/>
    </row>
    <row r="11114" spans="1:1" x14ac:dyDescent="0.25">
      <c r="A11114" s="290"/>
    </row>
    <row r="11115" spans="1:1" x14ac:dyDescent="0.25">
      <c r="A11115" s="290"/>
    </row>
    <row r="11116" spans="1:1" x14ac:dyDescent="0.25">
      <c r="A11116" s="290"/>
    </row>
    <row r="11117" spans="1:1" x14ac:dyDescent="0.25">
      <c r="A11117" s="290"/>
    </row>
    <row r="11118" spans="1:1" x14ac:dyDescent="0.25">
      <c r="A11118" s="290"/>
    </row>
    <row r="11119" spans="1:1" x14ac:dyDescent="0.25">
      <c r="A11119" s="290"/>
    </row>
    <row r="11120" spans="1:1" x14ac:dyDescent="0.25">
      <c r="A11120" s="290"/>
    </row>
    <row r="11121" spans="1:1" x14ac:dyDescent="0.25">
      <c r="A11121" s="290"/>
    </row>
    <row r="11122" spans="1:1" x14ac:dyDescent="0.25">
      <c r="A11122" s="290"/>
    </row>
    <row r="11123" spans="1:1" x14ac:dyDescent="0.25">
      <c r="A11123" s="290"/>
    </row>
    <row r="11124" spans="1:1" x14ac:dyDescent="0.25">
      <c r="A11124" s="290"/>
    </row>
    <row r="11125" spans="1:1" x14ac:dyDescent="0.25">
      <c r="A11125" s="290"/>
    </row>
    <row r="11126" spans="1:1" x14ac:dyDescent="0.25">
      <c r="A11126" s="290"/>
    </row>
    <row r="11127" spans="1:1" x14ac:dyDescent="0.25">
      <c r="A11127" s="290"/>
    </row>
    <row r="11128" spans="1:1" x14ac:dyDescent="0.25">
      <c r="A11128" s="290"/>
    </row>
    <row r="11129" spans="1:1" x14ac:dyDescent="0.25">
      <c r="A11129" s="290"/>
    </row>
    <row r="11130" spans="1:1" x14ac:dyDescent="0.25">
      <c r="A11130" s="290"/>
    </row>
    <row r="11131" spans="1:1" x14ac:dyDescent="0.25">
      <c r="A11131" s="290"/>
    </row>
    <row r="11132" spans="1:1" x14ac:dyDescent="0.25">
      <c r="A11132" s="290"/>
    </row>
    <row r="11133" spans="1:1" x14ac:dyDescent="0.25">
      <c r="A11133" s="290"/>
    </row>
    <row r="11134" spans="1:1" x14ac:dyDescent="0.25">
      <c r="A11134" s="290"/>
    </row>
    <row r="11135" spans="1:1" x14ac:dyDescent="0.25">
      <c r="A11135" s="290"/>
    </row>
    <row r="11136" spans="1:1" x14ac:dyDescent="0.25">
      <c r="A11136" s="290"/>
    </row>
    <row r="11137" spans="1:1" x14ac:dyDescent="0.25">
      <c r="A11137" s="290"/>
    </row>
    <row r="11138" spans="1:1" x14ac:dyDescent="0.25">
      <c r="A11138" s="290"/>
    </row>
    <row r="11139" spans="1:1" x14ac:dyDescent="0.25">
      <c r="A11139" s="290"/>
    </row>
    <row r="11140" spans="1:1" x14ac:dyDescent="0.25">
      <c r="A11140" s="290"/>
    </row>
    <row r="11141" spans="1:1" x14ac:dyDescent="0.25">
      <c r="A11141" s="290"/>
    </row>
    <row r="11142" spans="1:1" x14ac:dyDescent="0.25">
      <c r="A11142" s="290"/>
    </row>
    <row r="11143" spans="1:1" x14ac:dyDescent="0.25">
      <c r="A11143" s="290"/>
    </row>
    <row r="11144" spans="1:1" x14ac:dyDescent="0.25">
      <c r="A11144" s="290"/>
    </row>
    <row r="11145" spans="1:1" x14ac:dyDescent="0.25">
      <c r="A11145" s="290"/>
    </row>
    <row r="11146" spans="1:1" x14ac:dyDescent="0.25">
      <c r="A11146" s="290"/>
    </row>
    <row r="11147" spans="1:1" x14ac:dyDescent="0.25">
      <c r="A11147" s="290"/>
    </row>
    <row r="11148" spans="1:1" x14ac:dyDescent="0.25">
      <c r="A11148" s="290"/>
    </row>
    <row r="11149" spans="1:1" x14ac:dyDescent="0.25">
      <c r="A11149" s="290"/>
    </row>
    <row r="11150" spans="1:1" x14ac:dyDescent="0.25">
      <c r="A11150" s="290"/>
    </row>
    <row r="11151" spans="1:1" x14ac:dyDescent="0.25">
      <c r="A11151" s="290"/>
    </row>
    <row r="11152" spans="1:1" x14ac:dyDescent="0.25">
      <c r="A11152" s="290"/>
    </row>
    <row r="11153" spans="1:1" x14ac:dyDescent="0.25">
      <c r="A11153" s="290"/>
    </row>
    <row r="11154" spans="1:1" x14ac:dyDescent="0.25">
      <c r="A11154" s="290"/>
    </row>
    <row r="11155" spans="1:1" x14ac:dyDescent="0.25">
      <c r="A11155" s="290"/>
    </row>
    <row r="11156" spans="1:1" x14ac:dyDescent="0.25">
      <c r="A11156" s="290"/>
    </row>
    <row r="11157" spans="1:1" x14ac:dyDescent="0.25">
      <c r="A11157" s="290"/>
    </row>
    <row r="11158" spans="1:1" x14ac:dyDescent="0.25">
      <c r="A11158" s="290"/>
    </row>
    <row r="11159" spans="1:1" x14ac:dyDescent="0.25">
      <c r="A11159" s="290"/>
    </row>
    <row r="11160" spans="1:1" x14ac:dyDescent="0.25">
      <c r="A11160" s="290"/>
    </row>
    <row r="11161" spans="1:1" x14ac:dyDescent="0.25">
      <c r="A11161" s="290"/>
    </row>
    <row r="11162" spans="1:1" x14ac:dyDescent="0.25">
      <c r="A11162" s="290"/>
    </row>
    <row r="11163" spans="1:1" x14ac:dyDescent="0.25">
      <c r="A11163" s="290"/>
    </row>
    <row r="11164" spans="1:1" x14ac:dyDescent="0.25">
      <c r="A11164" s="290"/>
    </row>
    <row r="11165" spans="1:1" x14ac:dyDescent="0.25">
      <c r="A11165" s="290"/>
    </row>
    <row r="11166" spans="1:1" x14ac:dyDescent="0.25">
      <c r="A11166" s="290"/>
    </row>
    <row r="11167" spans="1:1" x14ac:dyDescent="0.25">
      <c r="A11167" s="290"/>
    </row>
    <row r="11168" spans="1:1" x14ac:dyDescent="0.25">
      <c r="A11168" s="290"/>
    </row>
    <row r="11169" spans="1:1" x14ac:dyDescent="0.25">
      <c r="A11169" s="290"/>
    </row>
    <row r="11170" spans="1:1" x14ac:dyDescent="0.25">
      <c r="A11170" s="290"/>
    </row>
    <row r="11171" spans="1:1" x14ac:dyDescent="0.25">
      <c r="A11171" s="290"/>
    </row>
    <row r="11172" spans="1:1" x14ac:dyDescent="0.25">
      <c r="A11172" s="290"/>
    </row>
    <row r="11173" spans="1:1" x14ac:dyDescent="0.25">
      <c r="A11173" s="290"/>
    </row>
    <row r="11174" spans="1:1" x14ac:dyDescent="0.25">
      <c r="A11174" s="290"/>
    </row>
    <row r="11175" spans="1:1" x14ac:dyDescent="0.25">
      <c r="A11175" s="290"/>
    </row>
    <row r="11176" spans="1:1" x14ac:dyDescent="0.25">
      <c r="A11176" s="290"/>
    </row>
    <row r="11177" spans="1:1" x14ac:dyDescent="0.25">
      <c r="A11177" s="290"/>
    </row>
    <row r="11178" spans="1:1" x14ac:dyDescent="0.25">
      <c r="A11178" s="290"/>
    </row>
    <row r="11179" spans="1:1" x14ac:dyDescent="0.25">
      <c r="A11179" s="290"/>
    </row>
    <row r="11180" spans="1:1" x14ac:dyDescent="0.25">
      <c r="A11180" s="290"/>
    </row>
    <row r="11181" spans="1:1" x14ac:dyDescent="0.25">
      <c r="A11181" s="290"/>
    </row>
    <row r="11182" spans="1:1" x14ac:dyDescent="0.25">
      <c r="A11182" s="290"/>
    </row>
    <row r="11183" spans="1:1" x14ac:dyDescent="0.25">
      <c r="A11183" s="290"/>
    </row>
    <row r="11184" spans="1:1" x14ac:dyDescent="0.25">
      <c r="A11184" s="290"/>
    </row>
    <row r="11185" spans="1:1" x14ac:dyDescent="0.25">
      <c r="A11185" s="290"/>
    </row>
    <row r="11186" spans="1:1" x14ac:dyDescent="0.25">
      <c r="A11186" s="290"/>
    </row>
    <row r="11187" spans="1:1" x14ac:dyDescent="0.25">
      <c r="A11187" s="290"/>
    </row>
    <row r="11188" spans="1:1" x14ac:dyDescent="0.25">
      <c r="A11188" s="290"/>
    </row>
    <row r="11189" spans="1:1" x14ac:dyDescent="0.25">
      <c r="A11189" s="290"/>
    </row>
    <row r="11190" spans="1:1" x14ac:dyDescent="0.25">
      <c r="A11190" s="290"/>
    </row>
    <row r="11191" spans="1:1" x14ac:dyDescent="0.25">
      <c r="A11191" s="290"/>
    </row>
    <row r="11192" spans="1:1" x14ac:dyDescent="0.25">
      <c r="A11192" s="290"/>
    </row>
    <row r="11193" spans="1:1" x14ac:dyDescent="0.25">
      <c r="A11193" s="290"/>
    </row>
    <row r="11194" spans="1:1" x14ac:dyDescent="0.25">
      <c r="A11194" s="290"/>
    </row>
    <row r="11195" spans="1:1" x14ac:dyDescent="0.25">
      <c r="A11195" s="290"/>
    </row>
    <row r="11196" spans="1:1" x14ac:dyDescent="0.25">
      <c r="A11196" s="290"/>
    </row>
    <row r="11197" spans="1:1" x14ac:dyDescent="0.25">
      <c r="A11197" s="290"/>
    </row>
    <row r="11198" spans="1:1" x14ac:dyDescent="0.25">
      <c r="A11198" s="290"/>
    </row>
    <row r="11199" spans="1:1" x14ac:dyDescent="0.25">
      <c r="A11199" s="290"/>
    </row>
    <row r="11200" spans="1:1" x14ac:dyDescent="0.25">
      <c r="A11200" s="290"/>
    </row>
    <row r="11201" spans="1:1" x14ac:dyDescent="0.25">
      <c r="A11201" s="290"/>
    </row>
    <row r="11202" spans="1:1" x14ac:dyDescent="0.25">
      <c r="A11202" s="290"/>
    </row>
    <row r="11203" spans="1:1" x14ac:dyDescent="0.25">
      <c r="A11203" s="290"/>
    </row>
    <row r="11204" spans="1:1" x14ac:dyDescent="0.25">
      <c r="A11204" s="290"/>
    </row>
    <row r="11205" spans="1:1" x14ac:dyDescent="0.25">
      <c r="A11205" s="290"/>
    </row>
    <row r="11206" spans="1:1" x14ac:dyDescent="0.25">
      <c r="A11206" s="290"/>
    </row>
    <row r="11207" spans="1:1" x14ac:dyDescent="0.25">
      <c r="A11207" s="290"/>
    </row>
    <row r="11208" spans="1:1" x14ac:dyDescent="0.25">
      <c r="A11208" s="290"/>
    </row>
    <row r="11209" spans="1:1" x14ac:dyDescent="0.25">
      <c r="A11209" s="290"/>
    </row>
    <row r="11210" spans="1:1" x14ac:dyDescent="0.25">
      <c r="A11210" s="290"/>
    </row>
    <row r="11211" spans="1:1" x14ac:dyDescent="0.25">
      <c r="A11211" s="290"/>
    </row>
    <row r="11212" spans="1:1" x14ac:dyDescent="0.25">
      <c r="A11212" s="290"/>
    </row>
    <row r="11213" spans="1:1" x14ac:dyDescent="0.25">
      <c r="A11213" s="290"/>
    </row>
    <row r="11214" spans="1:1" x14ac:dyDescent="0.25">
      <c r="A11214" s="290"/>
    </row>
    <row r="11215" spans="1:1" x14ac:dyDescent="0.25">
      <c r="A11215" s="290"/>
    </row>
    <row r="11216" spans="1:1" x14ac:dyDescent="0.25">
      <c r="A11216" s="290"/>
    </row>
    <row r="11217" spans="1:1" x14ac:dyDescent="0.25">
      <c r="A11217" s="290"/>
    </row>
    <row r="11218" spans="1:1" x14ac:dyDescent="0.25">
      <c r="A11218" s="290"/>
    </row>
    <row r="11219" spans="1:1" x14ac:dyDescent="0.25">
      <c r="A11219" s="290"/>
    </row>
    <row r="11220" spans="1:1" x14ac:dyDescent="0.25">
      <c r="A11220" s="290"/>
    </row>
    <row r="11221" spans="1:1" x14ac:dyDescent="0.25">
      <c r="A11221" s="290"/>
    </row>
    <row r="11222" spans="1:1" x14ac:dyDescent="0.25">
      <c r="A11222" s="290"/>
    </row>
    <row r="11223" spans="1:1" x14ac:dyDescent="0.25">
      <c r="A11223" s="290"/>
    </row>
    <row r="11224" spans="1:1" x14ac:dyDescent="0.25">
      <c r="A11224" s="290"/>
    </row>
    <row r="11225" spans="1:1" x14ac:dyDescent="0.25">
      <c r="A11225" s="290"/>
    </row>
    <row r="11226" spans="1:1" x14ac:dyDescent="0.25">
      <c r="A11226" s="290"/>
    </row>
    <row r="11227" spans="1:1" x14ac:dyDescent="0.25">
      <c r="A11227" s="290"/>
    </row>
    <row r="11228" spans="1:1" x14ac:dyDescent="0.25">
      <c r="A11228" s="290"/>
    </row>
    <row r="11229" spans="1:1" x14ac:dyDescent="0.25">
      <c r="A11229" s="290"/>
    </row>
    <row r="11230" spans="1:1" x14ac:dyDescent="0.25">
      <c r="A11230" s="290"/>
    </row>
    <row r="11231" spans="1:1" x14ac:dyDescent="0.25">
      <c r="A11231" s="290"/>
    </row>
    <row r="11232" spans="1:1" x14ac:dyDescent="0.25">
      <c r="A11232" s="290"/>
    </row>
    <row r="11233" spans="1:1" x14ac:dyDescent="0.25">
      <c r="A11233" s="290"/>
    </row>
    <row r="11234" spans="1:1" x14ac:dyDescent="0.25">
      <c r="A11234" s="290"/>
    </row>
    <row r="11235" spans="1:1" x14ac:dyDescent="0.25">
      <c r="A11235" s="290"/>
    </row>
    <row r="11236" spans="1:1" x14ac:dyDescent="0.25">
      <c r="A11236" s="290"/>
    </row>
    <row r="11237" spans="1:1" x14ac:dyDescent="0.25">
      <c r="A11237" s="290"/>
    </row>
    <row r="11238" spans="1:1" x14ac:dyDescent="0.25">
      <c r="A11238" s="290"/>
    </row>
    <row r="11239" spans="1:1" x14ac:dyDescent="0.25">
      <c r="A11239" s="290"/>
    </row>
    <row r="11240" spans="1:1" x14ac:dyDescent="0.25">
      <c r="A11240" s="290"/>
    </row>
    <row r="11241" spans="1:1" x14ac:dyDescent="0.25">
      <c r="A11241" s="290"/>
    </row>
    <row r="11242" spans="1:1" x14ac:dyDescent="0.25">
      <c r="A11242" s="290"/>
    </row>
    <row r="11243" spans="1:1" x14ac:dyDescent="0.25">
      <c r="A11243" s="290"/>
    </row>
    <row r="11244" spans="1:1" x14ac:dyDescent="0.25">
      <c r="A11244" s="290"/>
    </row>
    <row r="11245" spans="1:1" x14ac:dyDescent="0.25">
      <c r="A11245" s="290"/>
    </row>
    <row r="11246" spans="1:1" x14ac:dyDescent="0.25">
      <c r="A11246" s="290"/>
    </row>
    <row r="11247" spans="1:1" x14ac:dyDescent="0.25">
      <c r="A11247" s="290"/>
    </row>
    <row r="11248" spans="1:1" x14ac:dyDescent="0.25">
      <c r="A11248" s="290"/>
    </row>
    <row r="11249" spans="1:1" x14ac:dyDescent="0.25">
      <c r="A11249" s="290"/>
    </row>
    <row r="11250" spans="1:1" x14ac:dyDescent="0.25">
      <c r="A11250" s="290"/>
    </row>
    <row r="11251" spans="1:1" x14ac:dyDescent="0.25">
      <c r="A11251" s="290"/>
    </row>
    <row r="11252" spans="1:1" x14ac:dyDescent="0.25">
      <c r="A11252" s="290"/>
    </row>
    <row r="11253" spans="1:1" x14ac:dyDescent="0.25">
      <c r="A11253" s="290"/>
    </row>
    <row r="11254" spans="1:1" x14ac:dyDescent="0.25">
      <c r="A11254" s="290"/>
    </row>
    <row r="11255" spans="1:1" x14ac:dyDescent="0.25">
      <c r="A11255" s="290"/>
    </row>
    <row r="11256" spans="1:1" x14ac:dyDescent="0.25">
      <c r="A11256" s="290"/>
    </row>
    <row r="11257" spans="1:1" x14ac:dyDescent="0.25">
      <c r="A11257" s="290"/>
    </row>
    <row r="11258" spans="1:1" x14ac:dyDescent="0.25">
      <c r="A11258" s="290"/>
    </row>
    <row r="11259" spans="1:1" x14ac:dyDescent="0.25">
      <c r="A11259" s="290"/>
    </row>
    <row r="11260" spans="1:1" x14ac:dyDescent="0.25">
      <c r="A11260" s="290"/>
    </row>
    <row r="11261" spans="1:1" x14ac:dyDescent="0.25">
      <c r="A11261" s="290"/>
    </row>
    <row r="11262" spans="1:1" x14ac:dyDescent="0.25">
      <c r="A11262" s="290"/>
    </row>
    <row r="11263" spans="1:1" x14ac:dyDescent="0.25">
      <c r="A11263" s="290"/>
    </row>
    <row r="11264" spans="1:1" x14ac:dyDescent="0.25">
      <c r="A11264" s="290"/>
    </row>
    <row r="11265" spans="1:1" x14ac:dyDescent="0.25">
      <c r="A11265" s="290"/>
    </row>
    <row r="11266" spans="1:1" x14ac:dyDescent="0.25">
      <c r="A11266" s="290"/>
    </row>
    <row r="11267" spans="1:1" x14ac:dyDescent="0.25">
      <c r="A11267" s="290"/>
    </row>
    <row r="11268" spans="1:1" x14ac:dyDescent="0.25">
      <c r="A11268" s="290"/>
    </row>
    <row r="11269" spans="1:1" x14ac:dyDescent="0.25">
      <c r="A11269" s="290"/>
    </row>
    <row r="11270" spans="1:1" x14ac:dyDescent="0.25">
      <c r="A11270" s="290"/>
    </row>
    <row r="11271" spans="1:1" x14ac:dyDescent="0.25">
      <c r="A11271" s="290"/>
    </row>
    <row r="11272" spans="1:1" x14ac:dyDescent="0.25">
      <c r="A11272" s="290"/>
    </row>
    <row r="11273" spans="1:1" x14ac:dyDescent="0.25">
      <c r="A11273" s="290"/>
    </row>
    <row r="11274" spans="1:1" x14ac:dyDescent="0.25">
      <c r="A11274" s="290"/>
    </row>
    <row r="11275" spans="1:1" x14ac:dyDescent="0.25">
      <c r="A11275" s="290"/>
    </row>
    <row r="11276" spans="1:1" x14ac:dyDescent="0.25">
      <c r="A11276" s="290"/>
    </row>
    <row r="11277" spans="1:1" x14ac:dyDescent="0.25">
      <c r="A11277" s="290"/>
    </row>
    <row r="11278" spans="1:1" x14ac:dyDescent="0.25">
      <c r="A11278" s="290"/>
    </row>
    <row r="11279" spans="1:1" x14ac:dyDescent="0.25">
      <c r="A11279" s="290"/>
    </row>
    <row r="11280" spans="1:1" x14ac:dyDescent="0.25">
      <c r="A11280" s="290"/>
    </row>
    <row r="11281" spans="1:1" x14ac:dyDescent="0.25">
      <c r="A11281" s="290"/>
    </row>
    <row r="11282" spans="1:1" x14ac:dyDescent="0.25">
      <c r="A11282" s="290"/>
    </row>
    <row r="11283" spans="1:1" x14ac:dyDescent="0.25">
      <c r="A11283" s="290"/>
    </row>
    <row r="11284" spans="1:1" x14ac:dyDescent="0.25">
      <c r="A11284" s="290"/>
    </row>
    <row r="11285" spans="1:1" x14ac:dyDescent="0.25">
      <c r="A11285" s="290"/>
    </row>
    <row r="11286" spans="1:1" x14ac:dyDescent="0.25">
      <c r="A11286" s="290"/>
    </row>
    <row r="11287" spans="1:1" x14ac:dyDescent="0.25">
      <c r="A11287" s="290"/>
    </row>
    <row r="11288" spans="1:1" x14ac:dyDescent="0.25">
      <c r="A11288" s="290"/>
    </row>
    <row r="11289" spans="1:1" x14ac:dyDescent="0.25">
      <c r="A11289" s="290"/>
    </row>
    <row r="11290" spans="1:1" x14ac:dyDescent="0.25">
      <c r="A11290" s="290"/>
    </row>
    <row r="11291" spans="1:1" x14ac:dyDescent="0.25">
      <c r="A11291" s="290"/>
    </row>
    <row r="11292" spans="1:1" x14ac:dyDescent="0.25">
      <c r="A11292" s="290"/>
    </row>
    <row r="11293" spans="1:1" x14ac:dyDescent="0.25">
      <c r="A11293" s="290"/>
    </row>
    <row r="11294" spans="1:1" x14ac:dyDescent="0.25">
      <c r="A11294" s="290"/>
    </row>
    <row r="11295" spans="1:1" x14ac:dyDescent="0.25">
      <c r="A11295" s="290"/>
    </row>
    <row r="11296" spans="1:1" x14ac:dyDescent="0.25">
      <c r="A11296" s="290"/>
    </row>
    <row r="11297" spans="1:1" x14ac:dyDescent="0.25">
      <c r="A11297" s="290"/>
    </row>
    <row r="11298" spans="1:1" x14ac:dyDescent="0.25">
      <c r="A11298" s="290"/>
    </row>
    <row r="11299" spans="1:1" x14ac:dyDescent="0.25">
      <c r="A11299" s="290"/>
    </row>
    <row r="11300" spans="1:1" x14ac:dyDescent="0.25">
      <c r="A11300" s="290"/>
    </row>
    <row r="11301" spans="1:1" x14ac:dyDescent="0.25">
      <c r="A11301" s="290"/>
    </row>
    <row r="11302" spans="1:1" x14ac:dyDescent="0.25">
      <c r="A11302" s="290"/>
    </row>
    <row r="11303" spans="1:1" x14ac:dyDescent="0.25">
      <c r="A11303" s="290"/>
    </row>
    <row r="11304" spans="1:1" x14ac:dyDescent="0.25">
      <c r="A11304" s="290"/>
    </row>
    <row r="11305" spans="1:1" x14ac:dyDescent="0.25">
      <c r="A11305" s="290"/>
    </row>
    <row r="11306" spans="1:1" x14ac:dyDescent="0.25">
      <c r="A11306" s="290"/>
    </row>
    <row r="11307" spans="1:1" x14ac:dyDescent="0.25">
      <c r="A11307" s="290"/>
    </row>
    <row r="11308" spans="1:1" x14ac:dyDescent="0.25">
      <c r="A11308" s="290"/>
    </row>
    <row r="11309" spans="1:1" x14ac:dyDescent="0.25">
      <c r="A11309" s="290"/>
    </row>
    <row r="11310" spans="1:1" x14ac:dyDescent="0.25">
      <c r="A11310" s="290"/>
    </row>
    <row r="11311" spans="1:1" x14ac:dyDescent="0.25">
      <c r="A11311" s="290"/>
    </row>
    <row r="11312" spans="1:1" x14ac:dyDescent="0.25">
      <c r="A11312" s="290"/>
    </row>
    <row r="11313" spans="1:1" x14ac:dyDescent="0.25">
      <c r="A11313" s="290"/>
    </row>
    <row r="11314" spans="1:1" x14ac:dyDescent="0.25">
      <c r="A11314" s="290"/>
    </row>
    <row r="11315" spans="1:1" x14ac:dyDescent="0.25">
      <c r="A11315" s="290"/>
    </row>
    <row r="11316" spans="1:1" x14ac:dyDescent="0.25">
      <c r="A11316" s="290"/>
    </row>
    <row r="11317" spans="1:1" x14ac:dyDescent="0.25">
      <c r="A11317" s="290"/>
    </row>
    <row r="11318" spans="1:1" x14ac:dyDescent="0.25">
      <c r="A11318" s="290"/>
    </row>
    <row r="11319" spans="1:1" x14ac:dyDescent="0.25">
      <c r="A11319" s="290"/>
    </row>
    <row r="11320" spans="1:1" x14ac:dyDescent="0.25">
      <c r="A11320" s="290"/>
    </row>
    <row r="11321" spans="1:1" x14ac:dyDescent="0.25">
      <c r="A11321" s="290"/>
    </row>
    <row r="11322" spans="1:1" x14ac:dyDescent="0.25">
      <c r="A11322" s="290"/>
    </row>
    <row r="11323" spans="1:1" x14ac:dyDescent="0.25">
      <c r="A11323" s="290"/>
    </row>
    <row r="11324" spans="1:1" x14ac:dyDescent="0.25">
      <c r="A11324" s="290"/>
    </row>
    <row r="11325" spans="1:1" x14ac:dyDescent="0.25">
      <c r="A11325" s="290"/>
    </row>
    <row r="11326" spans="1:1" x14ac:dyDescent="0.25">
      <c r="A11326" s="290"/>
    </row>
    <row r="11327" spans="1:1" x14ac:dyDescent="0.25">
      <c r="A11327" s="290"/>
    </row>
    <row r="11328" spans="1:1" x14ac:dyDescent="0.25">
      <c r="A11328" s="290"/>
    </row>
    <row r="11329" spans="1:1" x14ac:dyDescent="0.25">
      <c r="A11329" s="290"/>
    </row>
    <row r="11330" spans="1:1" x14ac:dyDescent="0.25">
      <c r="A11330" s="290"/>
    </row>
    <row r="11331" spans="1:1" x14ac:dyDescent="0.25">
      <c r="A11331" s="290"/>
    </row>
    <row r="11332" spans="1:1" x14ac:dyDescent="0.25">
      <c r="A11332" s="290"/>
    </row>
    <row r="11333" spans="1:1" x14ac:dyDescent="0.25">
      <c r="A11333" s="290"/>
    </row>
    <row r="11334" spans="1:1" x14ac:dyDescent="0.25">
      <c r="A11334" s="290"/>
    </row>
    <row r="11335" spans="1:1" x14ac:dyDescent="0.25">
      <c r="A11335" s="290"/>
    </row>
    <row r="11336" spans="1:1" x14ac:dyDescent="0.25">
      <c r="A11336" s="290"/>
    </row>
    <row r="11337" spans="1:1" x14ac:dyDescent="0.25">
      <c r="A11337" s="290"/>
    </row>
    <row r="11338" spans="1:1" x14ac:dyDescent="0.25">
      <c r="A11338" s="290"/>
    </row>
    <row r="11339" spans="1:1" x14ac:dyDescent="0.25">
      <c r="A11339" s="290"/>
    </row>
    <row r="11340" spans="1:1" x14ac:dyDescent="0.25">
      <c r="A11340" s="290"/>
    </row>
    <row r="11341" spans="1:1" x14ac:dyDescent="0.25">
      <c r="A11341" s="290"/>
    </row>
    <row r="11342" spans="1:1" x14ac:dyDescent="0.25">
      <c r="A11342" s="290"/>
    </row>
    <row r="11343" spans="1:1" x14ac:dyDescent="0.25">
      <c r="A11343" s="290"/>
    </row>
    <row r="11344" spans="1:1" x14ac:dyDescent="0.25">
      <c r="A11344" s="290"/>
    </row>
    <row r="11345" spans="1:1" x14ac:dyDescent="0.25">
      <c r="A11345" s="290"/>
    </row>
    <row r="11346" spans="1:1" x14ac:dyDescent="0.25">
      <c r="A11346" s="290"/>
    </row>
    <row r="11347" spans="1:1" x14ac:dyDescent="0.25">
      <c r="A11347" s="290"/>
    </row>
    <row r="11348" spans="1:1" x14ac:dyDescent="0.25">
      <c r="A11348" s="290"/>
    </row>
    <row r="11349" spans="1:1" x14ac:dyDescent="0.25">
      <c r="A11349" s="290"/>
    </row>
    <row r="11350" spans="1:1" x14ac:dyDescent="0.25">
      <c r="A11350" s="290"/>
    </row>
    <row r="11351" spans="1:1" x14ac:dyDescent="0.25">
      <c r="A11351" s="290"/>
    </row>
    <row r="11352" spans="1:1" x14ac:dyDescent="0.25">
      <c r="A11352" s="290"/>
    </row>
    <row r="11353" spans="1:1" x14ac:dyDescent="0.25">
      <c r="A11353" s="290"/>
    </row>
    <row r="11354" spans="1:1" x14ac:dyDescent="0.25">
      <c r="A11354" s="290"/>
    </row>
    <row r="11355" spans="1:1" x14ac:dyDescent="0.25">
      <c r="A11355" s="290"/>
    </row>
    <row r="11356" spans="1:1" x14ac:dyDescent="0.25">
      <c r="A11356" s="290"/>
    </row>
    <row r="11357" spans="1:1" x14ac:dyDescent="0.25">
      <c r="A11357" s="290"/>
    </row>
    <row r="11358" spans="1:1" x14ac:dyDescent="0.25">
      <c r="A11358" s="290"/>
    </row>
    <row r="11359" spans="1:1" x14ac:dyDescent="0.25">
      <c r="A11359" s="290"/>
    </row>
    <row r="11360" spans="1:1" x14ac:dyDescent="0.25">
      <c r="A11360" s="290"/>
    </row>
    <row r="11361" spans="1:1" x14ac:dyDescent="0.25">
      <c r="A11361" s="290"/>
    </row>
    <row r="11362" spans="1:1" x14ac:dyDescent="0.25">
      <c r="A11362" s="290"/>
    </row>
    <row r="11363" spans="1:1" x14ac:dyDescent="0.25">
      <c r="A11363" s="290"/>
    </row>
    <row r="11364" spans="1:1" x14ac:dyDescent="0.25">
      <c r="A11364" s="290"/>
    </row>
    <row r="11365" spans="1:1" x14ac:dyDescent="0.25">
      <c r="A11365" s="290"/>
    </row>
    <row r="11366" spans="1:1" x14ac:dyDescent="0.25">
      <c r="A11366" s="290"/>
    </row>
    <row r="11367" spans="1:1" x14ac:dyDescent="0.25">
      <c r="A11367" s="290"/>
    </row>
    <row r="11368" spans="1:1" x14ac:dyDescent="0.25">
      <c r="A11368" s="290"/>
    </row>
    <row r="11369" spans="1:1" x14ac:dyDescent="0.25">
      <c r="A11369" s="290"/>
    </row>
    <row r="11370" spans="1:1" x14ac:dyDescent="0.25">
      <c r="A11370" s="290"/>
    </row>
    <row r="11371" spans="1:1" x14ac:dyDescent="0.25">
      <c r="A11371" s="290"/>
    </row>
    <row r="11372" spans="1:1" x14ac:dyDescent="0.25">
      <c r="A11372" s="290"/>
    </row>
    <row r="11373" spans="1:1" x14ac:dyDescent="0.25">
      <c r="A11373" s="290"/>
    </row>
    <row r="11374" spans="1:1" x14ac:dyDescent="0.25">
      <c r="A11374" s="290"/>
    </row>
    <row r="11375" spans="1:1" x14ac:dyDescent="0.25">
      <c r="A11375" s="290"/>
    </row>
    <row r="11376" spans="1:1" x14ac:dyDescent="0.25">
      <c r="A11376" s="290"/>
    </row>
    <row r="11377" spans="1:1" x14ac:dyDescent="0.25">
      <c r="A11377" s="290"/>
    </row>
    <row r="11378" spans="1:1" x14ac:dyDescent="0.25">
      <c r="A11378" s="290"/>
    </row>
    <row r="11379" spans="1:1" x14ac:dyDescent="0.25">
      <c r="A11379" s="290"/>
    </row>
    <row r="11380" spans="1:1" x14ac:dyDescent="0.25">
      <c r="A11380" s="290"/>
    </row>
    <row r="11381" spans="1:1" x14ac:dyDescent="0.25">
      <c r="A11381" s="290"/>
    </row>
    <row r="11382" spans="1:1" x14ac:dyDescent="0.25">
      <c r="A11382" s="290"/>
    </row>
    <row r="11383" spans="1:1" x14ac:dyDescent="0.25">
      <c r="A11383" s="290"/>
    </row>
    <row r="11384" spans="1:1" x14ac:dyDescent="0.25">
      <c r="A11384" s="290"/>
    </row>
    <row r="11385" spans="1:1" x14ac:dyDescent="0.25">
      <c r="A11385" s="290"/>
    </row>
    <row r="11386" spans="1:1" x14ac:dyDescent="0.25">
      <c r="A11386" s="290"/>
    </row>
    <row r="11387" spans="1:1" x14ac:dyDescent="0.25">
      <c r="A11387" s="290"/>
    </row>
    <row r="11388" spans="1:1" x14ac:dyDescent="0.25">
      <c r="A11388" s="290"/>
    </row>
    <row r="11389" spans="1:1" x14ac:dyDescent="0.25">
      <c r="A11389" s="290"/>
    </row>
    <row r="11390" spans="1:1" x14ac:dyDescent="0.25">
      <c r="A11390" s="290"/>
    </row>
    <row r="11391" spans="1:1" x14ac:dyDescent="0.25">
      <c r="A11391" s="290"/>
    </row>
    <row r="11392" spans="1:1" x14ac:dyDescent="0.25">
      <c r="A11392" s="290"/>
    </row>
    <row r="11393" spans="1:1" x14ac:dyDescent="0.25">
      <c r="A11393" s="290"/>
    </row>
    <row r="11394" spans="1:1" x14ac:dyDescent="0.25">
      <c r="A11394" s="290"/>
    </row>
    <row r="11395" spans="1:1" x14ac:dyDescent="0.25">
      <c r="A11395" s="290"/>
    </row>
    <row r="11396" spans="1:1" x14ac:dyDescent="0.25">
      <c r="A11396" s="290"/>
    </row>
    <row r="11397" spans="1:1" x14ac:dyDescent="0.25">
      <c r="A11397" s="290"/>
    </row>
    <row r="11398" spans="1:1" x14ac:dyDescent="0.25">
      <c r="A11398" s="290"/>
    </row>
    <row r="11399" spans="1:1" x14ac:dyDescent="0.25">
      <c r="A11399" s="290"/>
    </row>
    <row r="11400" spans="1:1" x14ac:dyDescent="0.25">
      <c r="A11400" s="290"/>
    </row>
    <row r="11401" spans="1:1" x14ac:dyDescent="0.25">
      <c r="A11401" s="290"/>
    </row>
    <row r="11402" spans="1:1" x14ac:dyDescent="0.25">
      <c r="A11402" s="290"/>
    </row>
    <row r="11403" spans="1:1" x14ac:dyDescent="0.25">
      <c r="A11403" s="290"/>
    </row>
    <row r="11404" spans="1:1" x14ac:dyDescent="0.25">
      <c r="A11404" s="290"/>
    </row>
    <row r="11405" spans="1:1" x14ac:dyDescent="0.25">
      <c r="A11405" s="290"/>
    </row>
    <row r="11406" spans="1:1" x14ac:dyDescent="0.25">
      <c r="A11406" s="290"/>
    </row>
    <row r="11407" spans="1:1" x14ac:dyDescent="0.25">
      <c r="A11407" s="290"/>
    </row>
    <row r="11408" spans="1:1" x14ac:dyDescent="0.25">
      <c r="A11408" s="290"/>
    </row>
    <row r="11409" spans="1:1" x14ac:dyDescent="0.25">
      <c r="A11409" s="290"/>
    </row>
    <row r="11410" spans="1:1" x14ac:dyDescent="0.25">
      <c r="A11410" s="290"/>
    </row>
    <row r="11411" spans="1:1" x14ac:dyDescent="0.25">
      <c r="A11411" s="290"/>
    </row>
    <row r="11412" spans="1:1" x14ac:dyDescent="0.25">
      <c r="A11412" s="290"/>
    </row>
    <row r="11413" spans="1:1" x14ac:dyDescent="0.25">
      <c r="A11413" s="290"/>
    </row>
    <row r="11414" spans="1:1" x14ac:dyDescent="0.25">
      <c r="A11414" s="290"/>
    </row>
    <row r="11415" spans="1:1" x14ac:dyDescent="0.25">
      <c r="A11415" s="290"/>
    </row>
    <row r="11416" spans="1:1" x14ac:dyDescent="0.25">
      <c r="A11416" s="290"/>
    </row>
    <row r="11417" spans="1:1" x14ac:dyDescent="0.25">
      <c r="A11417" s="290"/>
    </row>
    <row r="11418" spans="1:1" x14ac:dyDescent="0.25">
      <c r="A11418" s="290"/>
    </row>
    <row r="11419" spans="1:1" x14ac:dyDescent="0.25">
      <c r="A11419" s="290"/>
    </row>
    <row r="11420" spans="1:1" x14ac:dyDescent="0.25">
      <c r="A11420" s="290"/>
    </row>
    <row r="11421" spans="1:1" x14ac:dyDescent="0.25">
      <c r="A11421" s="290"/>
    </row>
    <row r="11422" spans="1:1" x14ac:dyDescent="0.25">
      <c r="A11422" s="290"/>
    </row>
    <row r="11423" spans="1:1" x14ac:dyDescent="0.25">
      <c r="A11423" s="290"/>
    </row>
    <row r="11424" spans="1:1" x14ac:dyDescent="0.25">
      <c r="A11424" s="290"/>
    </row>
    <row r="11425" spans="1:1" x14ac:dyDescent="0.25">
      <c r="A11425" s="290"/>
    </row>
    <row r="11426" spans="1:1" x14ac:dyDescent="0.25">
      <c r="A11426" s="290"/>
    </row>
    <row r="11427" spans="1:1" x14ac:dyDescent="0.25">
      <c r="A11427" s="290"/>
    </row>
    <row r="11428" spans="1:1" x14ac:dyDescent="0.25">
      <c r="A11428" s="290"/>
    </row>
    <row r="11429" spans="1:1" x14ac:dyDescent="0.25">
      <c r="A11429" s="290"/>
    </row>
    <row r="11430" spans="1:1" x14ac:dyDescent="0.25">
      <c r="A11430" s="290"/>
    </row>
    <row r="11431" spans="1:1" x14ac:dyDescent="0.25">
      <c r="A11431" s="290"/>
    </row>
    <row r="11432" spans="1:1" x14ac:dyDescent="0.25">
      <c r="A11432" s="290"/>
    </row>
    <row r="11433" spans="1:1" x14ac:dyDescent="0.25">
      <c r="A11433" s="290"/>
    </row>
    <row r="11434" spans="1:1" x14ac:dyDescent="0.25">
      <c r="A11434" s="290"/>
    </row>
    <row r="11435" spans="1:1" x14ac:dyDescent="0.25">
      <c r="A11435" s="290"/>
    </row>
    <row r="11436" spans="1:1" x14ac:dyDescent="0.25">
      <c r="A11436" s="290"/>
    </row>
    <row r="11437" spans="1:1" x14ac:dyDescent="0.25">
      <c r="A11437" s="290"/>
    </row>
    <row r="11438" spans="1:1" x14ac:dyDescent="0.25">
      <c r="A11438" s="290"/>
    </row>
    <row r="11439" spans="1:1" x14ac:dyDescent="0.25">
      <c r="A11439" s="290"/>
    </row>
    <row r="11440" spans="1:1" x14ac:dyDescent="0.25">
      <c r="A11440" s="290"/>
    </row>
    <row r="11441" spans="1:1" x14ac:dyDescent="0.25">
      <c r="A11441" s="290"/>
    </row>
    <row r="11442" spans="1:1" x14ac:dyDescent="0.25">
      <c r="A11442" s="290"/>
    </row>
    <row r="11443" spans="1:1" x14ac:dyDescent="0.25">
      <c r="A11443" s="290"/>
    </row>
    <row r="11444" spans="1:1" x14ac:dyDescent="0.25">
      <c r="A11444" s="290"/>
    </row>
    <row r="11445" spans="1:1" x14ac:dyDescent="0.25">
      <c r="A11445" s="290"/>
    </row>
    <row r="11446" spans="1:1" x14ac:dyDescent="0.25">
      <c r="A11446" s="290"/>
    </row>
    <row r="11447" spans="1:1" x14ac:dyDescent="0.25">
      <c r="A11447" s="290"/>
    </row>
    <row r="11448" spans="1:1" x14ac:dyDescent="0.25">
      <c r="A11448" s="290"/>
    </row>
    <row r="11449" spans="1:1" x14ac:dyDescent="0.25">
      <c r="A11449" s="290"/>
    </row>
    <row r="11450" spans="1:1" x14ac:dyDescent="0.25">
      <c r="A11450" s="290"/>
    </row>
    <row r="11451" spans="1:1" x14ac:dyDescent="0.25">
      <c r="A11451" s="290"/>
    </row>
    <row r="11452" spans="1:1" x14ac:dyDescent="0.25">
      <c r="A11452" s="290"/>
    </row>
    <row r="11453" spans="1:1" x14ac:dyDescent="0.25">
      <c r="A11453" s="290"/>
    </row>
    <row r="11454" spans="1:1" x14ac:dyDescent="0.25">
      <c r="A11454" s="290"/>
    </row>
    <row r="11455" spans="1:1" x14ac:dyDescent="0.25">
      <c r="A11455" s="290"/>
    </row>
    <row r="11456" spans="1:1" x14ac:dyDescent="0.25">
      <c r="A11456" s="290"/>
    </row>
    <row r="11457" spans="1:1" x14ac:dyDescent="0.25">
      <c r="A11457" s="290"/>
    </row>
    <row r="11458" spans="1:1" x14ac:dyDescent="0.25">
      <c r="A11458" s="290"/>
    </row>
    <row r="11459" spans="1:1" x14ac:dyDescent="0.25">
      <c r="A11459" s="290"/>
    </row>
    <row r="11460" spans="1:1" x14ac:dyDescent="0.25">
      <c r="A11460" s="290"/>
    </row>
    <row r="11461" spans="1:1" x14ac:dyDescent="0.25">
      <c r="A11461" s="290"/>
    </row>
    <row r="11462" spans="1:1" x14ac:dyDescent="0.25">
      <c r="A11462" s="290"/>
    </row>
    <row r="11463" spans="1:1" x14ac:dyDescent="0.25">
      <c r="A11463" s="290"/>
    </row>
    <row r="11464" spans="1:1" x14ac:dyDescent="0.25">
      <c r="A11464" s="290"/>
    </row>
    <row r="11465" spans="1:1" x14ac:dyDescent="0.25">
      <c r="A11465" s="290"/>
    </row>
    <row r="11466" spans="1:1" x14ac:dyDescent="0.25">
      <c r="A11466" s="290"/>
    </row>
    <row r="11467" spans="1:1" x14ac:dyDescent="0.25">
      <c r="A11467" s="290"/>
    </row>
    <row r="11468" spans="1:1" x14ac:dyDescent="0.25">
      <c r="A11468" s="290"/>
    </row>
    <row r="11469" spans="1:1" x14ac:dyDescent="0.25">
      <c r="A11469" s="290"/>
    </row>
    <row r="11470" spans="1:1" x14ac:dyDescent="0.25">
      <c r="A11470" s="290"/>
    </row>
    <row r="11471" spans="1:1" x14ac:dyDescent="0.25">
      <c r="A11471" s="290"/>
    </row>
    <row r="11472" spans="1:1" x14ac:dyDescent="0.25">
      <c r="A11472" s="290"/>
    </row>
    <row r="11473" spans="1:1" x14ac:dyDescent="0.25">
      <c r="A11473" s="290"/>
    </row>
    <row r="11474" spans="1:1" x14ac:dyDescent="0.25">
      <c r="A11474" s="290"/>
    </row>
    <row r="11475" spans="1:1" x14ac:dyDescent="0.25">
      <c r="A11475" s="290"/>
    </row>
    <row r="11476" spans="1:1" x14ac:dyDescent="0.25">
      <c r="A11476" s="290"/>
    </row>
    <row r="11477" spans="1:1" x14ac:dyDescent="0.25">
      <c r="A11477" s="290"/>
    </row>
    <row r="11478" spans="1:1" x14ac:dyDescent="0.25">
      <c r="A11478" s="290"/>
    </row>
    <row r="11479" spans="1:1" x14ac:dyDescent="0.25">
      <c r="A11479" s="290"/>
    </row>
    <row r="11480" spans="1:1" x14ac:dyDescent="0.25">
      <c r="A11480" s="290"/>
    </row>
    <row r="11481" spans="1:1" x14ac:dyDescent="0.25">
      <c r="A11481" s="290"/>
    </row>
    <row r="11482" spans="1:1" x14ac:dyDescent="0.25">
      <c r="A11482" s="290"/>
    </row>
    <row r="11483" spans="1:1" x14ac:dyDescent="0.25">
      <c r="A11483" s="290"/>
    </row>
    <row r="11484" spans="1:1" x14ac:dyDescent="0.25">
      <c r="A11484" s="290"/>
    </row>
    <row r="11485" spans="1:1" x14ac:dyDescent="0.25">
      <c r="A11485" s="290"/>
    </row>
    <row r="11486" spans="1:1" x14ac:dyDescent="0.25">
      <c r="A11486" s="290"/>
    </row>
    <row r="11487" spans="1:1" x14ac:dyDescent="0.25">
      <c r="A11487" s="290"/>
    </row>
    <row r="11488" spans="1:1" x14ac:dyDescent="0.25">
      <c r="A11488" s="290"/>
    </row>
    <row r="11489" spans="1:1" x14ac:dyDescent="0.25">
      <c r="A11489" s="290"/>
    </row>
    <row r="11490" spans="1:1" x14ac:dyDescent="0.25">
      <c r="A11490" s="290"/>
    </row>
    <row r="11491" spans="1:1" x14ac:dyDescent="0.25">
      <c r="A11491" s="290"/>
    </row>
    <row r="11492" spans="1:1" x14ac:dyDescent="0.25">
      <c r="A11492" s="290"/>
    </row>
    <row r="11493" spans="1:1" x14ac:dyDescent="0.25">
      <c r="A11493" s="290"/>
    </row>
    <row r="11494" spans="1:1" x14ac:dyDescent="0.25">
      <c r="A11494" s="290"/>
    </row>
    <row r="11495" spans="1:1" x14ac:dyDescent="0.25">
      <c r="A11495" s="290"/>
    </row>
    <row r="11496" spans="1:1" x14ac:dyDescent="0.25">
      <c r="A11496" s="290"/>
    </row>
    <row r="11497" spans="1:1" x14ac:dyDescent="0.25">
      <c r="A11497" s="290"/>
    </row>
    <row r="11498" spans="1:1" x14ac:dyDescent="0.25">
      <c r="A11498" s="290"/>
    </row>
    <row r="11499" spans="1:1" x14ac:dyDescent="0.25">
      <c r="A11499" s="290"/>
    </row>
    <row r="11500" spans="1:1" x14ac:dyDescent="0.25">
      <c r="A11500" s="290"/>
    </row>
    <row r="11501" spans="1:1" x14ac:dyDescent="0.25">
      <c r="A11501" s="290"/>
    </row>
    <row r="11502" spans="1:1" x14ac:dyDescent="0.25">
      <c r="A11502" s="290"/>
    </row>
    <row r="11503" spans="1:1" x14ac:dyDescent="0.25">
      <c r="A11503" s="290"/>
    </row>
    <row r="11504" spans="1:1" x14ac:dyDescent="0.25">
      <c r="A11504" s="290"/>
    </row>
    <row r="11505" spans="1:1" x14ac:dyDescent="0.25">
      <c r="A11505" s="290"/>
    </row>
    <row r="11506" spans="1:1" x14ac:dyDescent="0.25">
      <c r="A11506" s="290"/>
    </row>
    <row r="11507" spans="1:1" x14ac:dyDescent="0.25">
      <c r="A11507" s="290"/>
    </row>
    <row r="11508" spans="1:1" x14ac:dyDescent="0.25">
      <c r="A11508" s="290"/>
    </row>
    <row r="11509" spans="1:1" x14ac:dyDescent="0.25">
      <c r="A11509" s="290"/>
    </row>
    <row r="11510" spans="1:1" x14ac:dyDescent="0.25">
      <c r="A11510" s="290"/>
    </row>
    <row r="11511" spans="1:1" x14ac:dyDescent="0.25">
      <c r="A11511" s="290"/>
    </row>
    <row r="11512" spans="1:1" x14ac:dyDescent="0.25">
      <c r="A11512" s="290"/>
    </row>
    <row r="11513" spans="1:1" x14ac:dyDescent="0.25">
      <c r="A11513" s="290"/>
    </row>
    <row r="11514" spans="1:1" x14ac:dyDescent="0.25">
      <c r="A11514" s="290"/>
    </row>
    <row r="11515" spans="1:1" x14ac:dyDescent="0.25">
      <c r="A11515" s="290"/>
    </row>
    <row r="11516" spans="1:1" x14ac:dyDescent="0.25">
      <c r="A11516" s="290"/>
    </row>
    <row r="11517" spans="1:1" x14ac:dyDescent="0.25">
      <c r="A11517" s="290"/>
    </row>
    <row r="11518" spans="1:1" x14ac:dyDescent="0.25">
      <c r="A11518" s="290"/>
    </row>
    <row r="11519" spans="1:1" x14ac:dyDescent="0.25">
      <c r="A11519" s="290"/>
    </row>
    <row r="11520" spans="1:1" x14ac:dyDescent="0.25">
      <c r="A11520" s="290"/>
    </row>
    <row r="11521" spans="1:1" x14ac:dyDescent="0.25">
      <c r="A11521" s="290"/>
    </row>
    <row r="11522" spans="1:1" x14ac:dyDescent="0.25">
      <c r="A11522" s="290"/>
    </row>
    <row r="11523" spans="1:1" x14ac:dyDescent="0.25">
      <c r="A11523" s="290"/>
    </row>
    <row r="11524" spans="1:1" x14ac:dyDescent="0.25">
      <c r="A11524" s="290"/>
    </row>
    <row r="11525" spans="1:1" x14ac:dyDescent="0.25">
      <c r="A11525" s="290"/>
    </row>
    <row r="11526" spans="1:1" x14ac:dyDescent="0.25">
      <c r="A11526" s="290"/>
    </row>
    <row r="11527" spans="1:1" x14ac:dyDescent="0.25">
      <c r="A11527" s="290"/>
    </row>
    <row r="11528" spans="1:1" x14ac:dyDescent="0.25">
      <c r="A11528" s="290"/>
    </row>
    <row r="11529" spans="1:1" x14ac:dyDescent="0.25">
      <c r="A11529" s="290"/>
    </row>
    <row r="11530" spans="1:1" x14ac:dyDescent="0.25">
      <c r="A11530" s="290"/>
    </row>
    <row r="11531" spans="1:1" x14ac:dyDescent="0.25">
      <c r="A11531" s="290"/>
    </row>
    <row r="11532" spans="1:1" x14ac:dyDescent="0.25">
      <c r="A11532" s="290"/>
    </row>
    <row r="11533" spans="1:1" x14ac:dyDescent="0.25">
      <c r="A11533" s="290"/>
    </row>
    <row r="11534" spans="1:1" x14ac:dyDescent="0.25">
      <c r="A11534" s="290"/>
    </row>
    <row r="11535" spans="1:1" x14ac:dyDescent="0.25">
      <c r="A11535" s="290"/>
    </row>
    <row r="11536" spans="1:1" x14ac:dyDescent="0.25">
      <c r="A11536" s="290"/>
    </row>
    <row r="11537" spans="1:1" x14ac:dyDescent="0.25">
      <c r="A11537" s="290"/>
    </row>
    <row r="11538" spans="1:1" x14ac:dyDescent="0.25">
      <c r="A11538" s="290"/>
    </row>
    <row r="11539" spans="1:1" x14ac:dyDescent="0.25">
      <c r="A11539" s="290"/>
    </row>
    <row r="11540" spans="1:1" x14ac:dyDescent="0.25">
      <c r="A11540" s="290"/>
    </row>
    <row r="11541" spans="1:1" x14ac:dyDescent="0.25">
      <c r="A11541" s="290"/>
    </row>
    <row r="11542" spans="1:1" x14ac:dyDescent="0.25">
      <c r="A11542" s="290"/>
    </row>
    <row r="11543" spans="1:1" x14ac:dyDescent="0.25">
      <c r="A11543" s="290"/>
    </row>
    <row r="11544" spans="1:1" x14ac:dyDescent="0.25">
      <c r="A11544" s="290"/>
    </row>
    <row r="11545" spans="1:1" x14ac:dyDescent="0.25">
      <c r="A11545" s="290"/>
    </row>
    <row r="11546" spans="1:1" x14ac:dyDescent="0.25">
      <c r="A11546" s="290"/>
    </row>
    <row r="11547" spans="1:1" x14ac:dyDescent="0.25">
      <c r="A11547" s="290"/>
    </row>
    <row r="11548" spans="1:1" x14ac:dyDescent="0.25">
      <c r="A11548" s="290"/>
    </row>
    <row r="11549" spans="1:1" x14ac:dyDescent="0.25">
      <c r="A11549" s="290"/>
    </row>
    <row r="11550" spans="1:1" x14ac:dyDescent="0.25">
      <c r="A11550" s="290"/>
    </row>
    <row r="11551" spans="1:1" x14ac:dyDescent="0.25">
      <c r="A11551" s="290"/>
    </row>
    <row r="11552" spans="1:1" x14ac:dyDescent="0.25">
      <c r="A11552" s="290"/>
    </row>
    <row r="11553" spans="1:1" x14ac:dyDescent="0.25">
      <c r="A11553" s="290"/>
    </row>
    <row r="11554" spans="1:1" x14ac:dyDescent="0.25">
      <c r="A11554" s="290"/>
    </row>
    <row r="11555" spans="1:1" x14ac:dyDescent="0.25">
      <c r="A11555" s="290"/>
    </row>
    <row r="11556" spans="1:1" x14ac:dyDescent="0.25">
      <c r="A11556" s="290"/>
    </row>
    <row r="11557" spans="1:1" x14ac:dyDescent="0.25">
      <c r="A11557" s="290"/>
    </row>
    <row r="11558" spans="1:1" x14ac:dyDescent="0.25">
      <c r="A11558" s="290"/>
    </row>
    <row r="11559" spans="1:1" x14ac:dyDescent="0.25">
      <c r="A11559" s="290"/>
    </row>
    <row r="11560" spans="1:1" x14ac:dyDescent="0.25">
      <c r="A11560" s="290"/>
    </row>
    <row r="11561" spans="1:1" x14ac:dyDescent="0.25">
      <c r="A11561" s="290"/>
    </row>
    <row r="11562" spans="1:1" x14ac:dyDescent="0.25">
      <c r="A11562" s="290"/>
    </row>
    <row r="11563" spans="1:1" x14ac:dyDescent="0.25">
      <c r="A11563" s="290"/>
    </row>
    <row r="11564" spans="1:1" x14ac:dyDescent="0.25">
      <c r="A11564" s="290"/>
    </row>
    <row r="11565" spans="1:1" x14ac:dyDescent="0.25">
      <c r="A11565" s="290"/>
    </row>
    <row r="11566" spans="1:1" x14ac:dyDescent="0.25">
      <c r="A11566" s="290"/>
    </row>
    <row r="11567" spans="1:1" x14ac:dyDescent="0.25">
      <c r="A11567" s="290"/>
    </row>
    <row r="11568" spans="1:1" x14ac:dyDescent="0.25">
      <c r="A11568" s="290"/>
    </row>
    <row r="11569" spans="1:1" x14ac:dyDescent="0.25">
      <c r="A11569" s="290"/>
    </row>
    <row r="11570" spans="1:1" x14ac:dyDescent="0.25">
      <c r="A11570" s="290"/>
    </row>
    <row r="11571" spans="1:1" x14ac:dyDescent="0.25">
      <c r="A11571" s="290"/>
    </row>
    <row r="11572" spans="1:1" x14ac:dyDescent="0.25">
      <c r="A11572" s="290"/>
    </row>
    <row r="11573" spans="1:1" x14ac:dyDescent="0.25">
      <c r="A11573" s="290"/>
    </row>
    <row r="11574" spans="1:1" x14ac:dyDescent="0.25">
      <c r="A11574" s="290"/>
    </row>
    <row r="11575" spans="1:1" x14ac:dyDescent="0.25">
      <c r="A11575" s="290"/>
    </row>
    <row r="11576" spans="1:1" x14ac:dyDescent="0.25">
      <c r="A11576" s="290"/>
    </row>
    <row r="11577" spans="1:1" x14ac:dyDescent="0.25">
      <c r="A11577" s="290"/>
    </row>
    <row r="11578" spans="1:1" x14ac:dyDescent="0.25">
      <c r="A11578" s="290"/>
    </row>
    <row r="11579" spans="1:1" x14ac:dyDescent="0.25">
      <c r="A11579" s="290"/>
    </row>
    <row r="11580" spans="1:1" x14ac:dyDescent="0.25">
      <c r="A11580" s="290"/>
    </row>
    <row r="11581" spans="1:1" x14ac:dyDescent="0.25">
      <c r="A11581" s="290"/>
    </row>
    <row r="11582" spans="1:1" x14ac:dyDescent="0.25">
      <c r="A11582" s="290"/>
    </row>
    <row r="11583" spans="1:1" x14ac:dyDescent="0.25">
      <c r="A11583" s="290"/>
    </row>
    <row r="11584" spans="1:1" x14ac:dyDescent="0.25">
      <c r="A11584" s="290"/>
    </row>
    <row r="11585" spans="1:1" x14ac:dyDescent="0.25">
      <c r="A11585" s="290"/>
    </row>
    <row r="11586" spans="1:1" x14ac:dyDescent="0.25">
      <c r="A11586" s="290"/>
    </row>
    <row r="11587" spans="1:1" x14ac:dyDescent="0.25">
      <c r="A11587" s="290"/>
    </row>
    <row r="11588" spans="1:1" x14ac:dyDescent="0.25">
      <c r="A11588" s="290"/>
    </row>
    <row r="11589" spans="1:1" x14ac:dyDescent="0.25">
      <c r="A11589" s="290"/>
    </row>
    <row r="11590" spans="1:1" x14ac:dyDescent="0.25">
      <c r="A11590" s="290"/>
    </row>
    <row r="11591" spans="1:1" x14ac:dyDescent="0.25">
      <c r="A11591" s="290"/>
    </row>
    <row r="11592" spans="1:1" x14ac:dyDescent="0.25">
      <c r="A11592" s="290"/>
    </row>
    <row r="11593" spans="1:1" x14ac:dyDescent="0.25">
      <c r="A11593" s="290"/>
    </row>
    <row r="11594" spans="1:1" x14ac:dyDescent="0.25">
      <c r="A11594" s="290"/>
    </row>
    <row r="11595" spans="1:1" x14ac:dyDescent="0.25">
      <c r="A11595" s="290"/>
    </row>
    <row r="11596" spans="1:1" x14ac:dyDescent="0.25">
      <c r="A11596" s="290"/>
    </row>
    <row r="11597" spans="1:1" x14ac:dyDescent="0.25">
      <c r="A11597" s="290"/>
    </row>
    <row r="11598" spans="1:1" x14ac:dyDescent="0.25">
      <c r="A11598" s="290"/>
    </row>
    <row r="11599" spans="1:1" x14ac:dyDescent="0.25">
      <c r="A11599" s="290"/>
    </row>
    <row r="11600" spans="1:1" x14ac:dyDescent="0.25">
      <c r="A11600" s="290"/>
    </row>
    <row r="11601" spans="1:1" x14ac:dyDescent="0.25">
      <c r="A11601" s="290"/>
    </row>
    <row r="11602" spans="1:1" x14ac:dyDescent="0.25">
      <c r="A11602" s="290"/>
    </row>
    <row r="11603" spans="1:1" x14ac:dyDescent="0.25">
      <c r="A11603" s="290"/>
    </row>
    <row r="11604" spans="1:1" x14ac:dyDescent="0.25">
      <c r="A11604" s="290"/>
    </row>
    <row r="11605" spans="1:1" x14ac:dyDescent="0.25">
      <c r="A11605" s="290"/>
    </row>
    <row r="11606" spans="1:1" x14ac:dyDescent="0.25">
      <c r="A11606" s="290"/>
    </row>
    <row r="11607" spans="1:1" x14ac:dyDescent="0.25">
      <c r="A11607" s="290"/>
    </row>
    <row r="11608" spans="1:1" x14ac:dyDescent="0.25">
      <c r="A11608" s="290"/>
    </row>
    <row r="11609" spans="1:1" x14ac:dyDescent="0.25">
      <c r="A11609" s="290"/>
    </row>
    <row r="11610" spans="1:1" x14ac:dyDescent="0.25">
      <c r="A11610" s="290"/>
    </row>
    <row r="11611" spans="1:1" x14ac:dyDescent="0.25">
      <c r="A11611" s="290"/>
    </row>
    <row r="11612" spans="1:1" x14ac:dyDescent="0.25">
      <c r="A11612" s="290"/>
    </row>
    <row r="11613" spans="1:1" x14ac:dyDescent="0.25">
      <c r="A11613" s="290"/>
    </row>
    <row r="11614" spans="1:1" x14ac:dyDescent="0.25">
      <c r="A11614" s="290"/>
    </row>
    <row r="11615" spans="1:1" x14ac:dyDescent="0.25">
      <c r="A11615" s="290"/>
    </row>
    <row r="11616" spans="1:1" x14ac:dyDescent="0.25">
      <c r="A11616" s="290"/>
    </row>
    <row r="11617" spans="1:1" x14ac:dyDescent="0.25">
      <c r="A11617" s="290"/>
    </row>
    <row r="11618" spans="1:1" x14ac:dyDescent="0.25">
      <c r="A11618" s="290"/>
    </row>
    <row r="11619" spans="1:1" x14ac:dyDescent="0.25">
      <c r="A11619" s="290"/>
    </row>
    <row r="11620" spans="1:1" x14ac:dyDescent="0.25">
      <c r="A11620" s="290"/>
    </row>
    <row r="11621" spans="1:1" x14ac:dyDescent="0.25">
      <c r="A11621" s="290"/>
    </row>
    <row r="11622" spans="1:1" x14ac:dyDescent="0.25">
      <c r="A11622" s="290"/>
    </row>
    <row r="11623" spans="1:1" x14ac:dyDescent="0.25">
      <c r="A11623" s="290"/>
    </row>
    <row r="11624" spans="1:1" x14ac:dyDescent="0.25">
      <c r="A11624" s="290"/>
    </row>
    <row r="11625" spans="1:1" x14ac:dyDescent="0.25">
      <c r="A11625" s="290"/>
    </row>
    <row r="11626" spans="1:1" x14ac:dyDescent="0.25">
      <c r="A11626" s="290"/>
    </row>
    <row r="11627" spans="1:1" x14ac:dyDescent="0.25">
      <c r="A11627" s="290"/>
    </row>
    <row r="11628" spans="1:1" x14ac:dyDescent="0.25">
      <c r="A11628" s="290"/>
    </row>
    <row r="11629" spans="1:1" x14ac:dyDescent="0.25">
      <c r="A11629" s="290"/>
    </row>
    <row r="11630" spans="1:1" x14ac:dyDescent="0.25">
      <c r="A11630" s="290"/>
    </row>
    <row r="11631" spans="1:1" x14ac:dyDescent="0.25">
      <c r="A11631" s="290"/>
    </row>
    <row r="11632" spans="1:1" x14ac:dyDescent="0.25">
      <c r="A11632" s="290"/>
    </row>
    <row r="11633" spans="1:1" x14ac:dyDescent="0.25">
      <c r="A11633" s="290"/>
    </row>
    <row r="11634" spans="1:1" x14ac:dyDescent="0.25">
      <c r="A11634" s="290"/>
    </row>
    <row r="11635" spans="1:1" x14ac:dyDescent="0.25">
      <c r="A11635" s="290"/>
    </row>
    <row r="11636" spans="1:1" x14ac:dyDescent="0.25">
      <c r="A11636" s="290"/>
    </row>
    <row r="11637" spans="1:1" x14ac:dyDescent="0.25">
      <c r="A11637" s="290"/>
    </row>
    <row r="11638" spans="1:1" x14ac:dyDescent="0.25">
      <c r="A11638" s="290"/>
    </row>
    <row r="11639" spans="1:1" x14ac:dyDescent="0.25">
      <c r="A11639" s="290"/>
    </row>
    <row r="11640" spans="1:1" x14ac:dyDescent="0.25">
      <c r="A11640" s="290"/>
    </row>
    <row r="11641" spans="1:1" x14ac:dyDescent="0.25">
      <c r="A11641" s="290"/>
    </row>
    <row r="11642" spans="1:1" x14ac:dyDescent="0.25">
      <c r="A11642" s="290"/>
    </row>
    <row r="11643" spans="1:1" x14ac:dyDescent="0.25">
      <c r="A11643" s="290"/>
    </row>
    <row r="11644" spans="1:1" x14ac:dyDescent="0.25">
      <c r="A11644" s="290"/>
    </row>
    <row r="11645" spans="1:1" x14ac:dyDescent="0.25">
      <c r="A11645" s="290"/>
    </row>
    <row r="11646" spans="1:1" x14ac:dyDescent="0.25">
      <c r="A11646" s="290"/>
    </row>
    <row r="11647" spans="1:1" x14ac:dyDescent="0.25">
      <c r="A11647" s="290"/>
    </row>
    <row r="11648" spans="1:1" x14ac:dyDescent="0.25">
      <c r="A11648" s="290"/>
    </row>
    <row r="11649" spans="1:1" x14ac:dyDescent="0.25">
      <c r="A11649" s="290"/>
    </row>
    <row r="11650" spans="1:1" x14ac:dyDescent="0.25">
      <c r="A11650" s="290"/>
    </row>
    <row r="11651" spans="1:1" x14ac:dyDescent="0.25">
      <c r="A11651" s="290"/>
    </row>
    <row r="11652" spans="1:1" x14ac:dyDescent="0.25">
      <c r="A11652" s="290"/>
    </row>
    <row r="11653" spans="1:1" x14ac:dyDescent="0.25">
      <c r="A11653" s="290"/>
    </row>
    <row r="11654" spans="1:1" x14ac:dyDescent="0.25">
      <c r="A11654" s="290"/>
    </row>
    <row r="11655" spans="1:1" x14ac:dyDescent="0.25">
      <c r="A11655" s="290"/>
    </row>
    <row r="11656" spans="1:1" x14ac:dyDescent="0.25">
      <c r="A11656" s="290"/>
    </row>
    <row r="11657" spans="1:1" x14ac:dyDescent="0.25">
      <c r="A11657" s="290"/>
    </row>
    <row r="11658" spans="1:1" x14ac:dyDescent="0.25">
      <c r="A11658" s="290"/>
    </row>
    <row r="11659" spans="1:1" x14ac:dyDescent="0.25">
      <c r="A11659" s="290"/>
    </row>
    <row r="11660" spans="1:1" x14ac:dyDescent="0.25">
      <c r="A11660" s="290"/>
    </row>
    <row r="11661" spans="1:1" x14ac:dyDescent="0.25">
      <c r="A11661" s="290"/>
    </row>
    <row r="11662" spans="1:1" x14ac:dyDescent="0.25">
      <c r="A11662" s="290"/>
    </row>
    <row r="11663" spans="1:1" x14ac:dyDescent="0.25">
      <c r="A11663" s="290"/>
    </row>
    <row r="11664" spans="1:1" x14ac:dyDescent="0.25">
      <c r="A11664" s="290"/>
    </row>
    <row r="11665" spans="1:1" x14ac:dyDescent="0.25">
      <c r="A11665" s="290"/>
    </row>
    <row r="11666" spans="1:1" x14ac:dyDescent="0.25">
      <c r="A11666" s="290"/>
    </row>
    <row r="11667" spans="1:1" x14ac:dyDescent="0.25">
      <c r="A11667" s="290"/>
    </row>
    <row r="11668" spans="1:1" x14ac:dyDescent="0.25">
      <c r="A11668" s="290"/>
    </row>
    <row r="11669" spans="1:1" x14ac:dyDescent="0.25">
      <c r="A11669" s="290"/>
    </row>
    <row r="11670" spans="1:1" x14ac:dyDescent="0.25">
      <c r="A11670" s="290"/>
    </row>
    <row r="11671" spans="1:1" x14ac:dyDescent="0.25">
      <c r="A11671" s="290"/>
    </row>
    <row r="11672" spans="1:1" x14ac:dyDescent="0.25">
      <c r="A11672" s="290"/>
    </row>
    <row r="11673" spans="1:1" x14ac:dyDescent="0.25">
      <c r="A11673" s="290"/>
    </row>
    <row r="11674" spans="1:1" x14ac:dyDescent="0.25">
      <c r="A11674" s="290"/>
    </row>
    <row r="11675" spans="1:1" x14ac:dyDescent="0.25">
      <c r="A11675" s="290"/>
    </row>
    <row r="11676" spans="1:1" x14ac:dyDescent="0.25">
      <c r="A11676" s="290"/>
    </row>
    <row r="11677" spans="1:1" x14ac:dyDescent="0.25">
      <c r="A11677" s="290"/>
    </row>
    <row r="11678" spans="1:1" x14ac:dyDescent="0.25">
      <c r="A11678" s="290"/>
    </row>
    <row r="11679" spans="1:1" x14ac:dyDescent="0.25">
      <c r="A11679" s="290"/>
    </row>
    <row r="11680" spans="1:1" x14ac:dyDescent="0.25">
      <c r="A11680" s="290"/>
    </row>
    <row r="11681" spans="1:1" x14ac:dyDescent="0.25">
      <c r="A11681" s="290"/>
    </row>
    <row r="11682" spans="1:1" x14ac:dyDescent="0.25">
      <c r="A11682" s="290"/>
    </row>
    <row r="11683" spans="1:1" x14ac:dyDescent="0.25">
      <c r="A11683" s="290"/>
    </row>
    <row r="11684" spans="1:1" x14ac:dyDescent="0.25">
      <c r="A11684" s="290"/>
    </row>
    <row r="11685" spans="1:1" x14ac:dyDescent="0.25">
      <c r="A11685" s="290"/>
    </row>
    <row r="11686" spans="1:1" x14ac:dyDescent="0.25">
      <c r="A11686" s="290"/>
    </row>
    <row r="11687" spans="1:1" x14ac:dyDescent="0.25">
      <c r="A11687" s="290"/>
    </row>
    <row r="11688" spans="1:1" x14ac:dyDescent="0.25">
      <c r="A11688" s="290"/>
    </row>
    <row r="11689" spans="1:1" x14ac:dyDescent="0.25">
      <c r="A11689" s="290"/>
    </row>
    <row r="11690" spans="1:1" x14ac:dyDescent="0.25">
      <c r="A11690" s="290"/>
    </row>
    <row r="11691" spans="1:1" x14ac:dyDescent="0.25">
      <c r="A11691" s="290"/>
    </row>
    <row r="11692" spans="1:1" x14ac:dyDescent="0.25">
      <c r="A11692" s="290"/>
    </row>
    <row r="11693" spans="1:1" x14ac:dyDescent="0.25">
      <c r="A11693" s="290"/>
    </row>
    <row r="11694" spans="1:1" x14ac:dyDescent="0.25">
      <c r="A11694" s="290"/>
    </row>
    <row r="11695" spans="1:1" x14ac:dyDescent="0.25">
      <c r="A11695" s="290"/>
    </row>
    <row r="11696" spans="1:1" x14ac:dyDescent="0.25">
      <c r="A11696" s="290"/>
    </row>
    <row r="11697" spans="1:1" x14ac:dyDescent="0.25">
      <c r="A11697" s="290"/>
    </row>
    <row r="11698" spans="1:1" x14ac:dyDescent="0.25">
      <c r="A11698" s="290"/>
    </row>
    <row r="11699" spans="1:1" x14ac:dyDescent="0.25">
      <c r="A11699" s="290"/>
    </row>
    <row r="11700" spans="1:1" x14ac:dyDescent="0.25">
      <c r="A11700" s="290"/>
    </row>
    <row r="11701" spans="1:1" x14ac:dyDescent="0.25">
      <c r="A11701" s="290"/>
    </row>
    <row r="11702" spans="1:1" x14ac:dyDescent="0.25">
      <c r="A11702" s="290"/>
    </row>
    <row r="11703" spans="1:1" x14ac:dyDescent="0.25">
      <c r="A11703" s="290"/>
    </row>
    <row r="11704" spans="1:1" x14ac:dyDescent="0.25">
      <c r="A11704" s="290"/>
    </row>
    <row r="11705" spans="1:1" x14ac:dyDescent="0.25">
      <c r="A11705" s="290"/>
    </row>
    <row r="11706" spans="1:1" x14ac:dyDescent="0.25">
      <c r="A11706" s="290"/>
    </row>
    <row r="11707" spans="1:1" x14ac:dyDescent="0.25">
      <c r="A11707" s="290"/>
    </row>
    <row r="11708" spans="1:1" x14ac:dyDescent="0.25">
      <c r="A11708" s="290"/>
    </row>
    <row r="11709" spans="1:1" x14ac:dyDescent="0.25">
      <c r="A11709" s="290"/>
    </row>
    <row r="11710" spans="1:1" x14ac:dyDescent="0.25">
      <c r="A11710" s="290"/>
    </row>
    <row r="11711" spans="1:1" x14ac:dyDescent="0.25">
      <c r="A11711" s="290"/>
    </row>
    <row r="11712" spans="1:1" x14ac:dyDescent="0.25">
      <c r="A11712" s="290"/>
    </row>
    <row r="11713" spans="1:1" x14ac:dyDescent="0.25">
      <c r="A11713" s="290"/>
    </row>
    <row r="11714" spans="1:1" x14ac:dyDescent="0.25">
      <c r="A11714" s="290"/>
    </row>
    <row r="11715" spans="1:1" x14ac:dyDescent="0.25">
      <c r="A11715" s="290"/>
    </row>
    <row r="11716" spans="1:1" x14ac:dyDescent="0.25">
      <c r="A11716" s="290"/>
    </row>
    <row r="11717" spans="1:1" x14ac:dyDescent="0.25">
      <c r="A11717" s="290"/>
    </row>
    <row r="11718" spans="1:1" x14ac:dyDescent="0.25">
      <c r="A11718" s="290"/>
    </row>
    <row r="11719" spans="1:1" x14ac:dyDescent="0.25">
      <c r="A11719" s="290"/>
    </row>
    <row r="11720" spans="1:1" x14ac:dyDescent="0.25">
      <c r="A11720" s="290"/>
    </row>
    <row r="11721" spans="1:1" x14ac:dyDescent="0.25">
      <c r="A11721" s="290"/>
    </row>
    <row r="11722" spans="1:1" x14ac:dyDescent="0.25">
      <c r="A11722" s="290"/>
    </row>
    <row r="11723" spans="1:1" x14ac:dyDescent="0.25">
      <c r="A11723" s="290"/>
    </row>
    <row r="11724" spans="1:1" x14ac:dyDescent="0.25">
      <c r="A11724" s="290"/>
    </row>
    <row r="11725" spans="1:1" x14ac:dyDescent="0.25">
      <c r="A11725" s="290"/>
    </row>
    <row r="11726" spans="1:1" x14ac:dyDescent="0.25">
      <c r="A11726" s="290"/>
    </row>
    <row r="11727" spans="1:1" x14ac:dyDescent="0.25">
      <c r="A11727" s="290"/>
    </row>
    <row r="11728" spans="1:1" x14ac:dyDescent="0.25">
      <c r="A11728" s="290"/>
    </row>
    <row r="11729" spans="1:1" x14ac:dyDescent="0.25">
      <c r="A11729" s="290"/>
    </row>
    <row r="11730" spans="1:1" x14ac:dyDescent="0.25">
      <c r="A11730" s="290"/>
    </row>
    <row r="11731" spans="1:1" x14ac:dyDescent="0.25">
      <c r="A11731" s="290"/>
    </row>
    <row r="11732" spans="1:1" x14ac:dyDescent="0.25">
      <c r="A11732" s="290"/>
    </row>
    <row r="11733" spans="1:1" x14ac:dyDescent="0.25">
      <c r="A11733" s="290"/>
    </row>
    <row r="11734" spans="1:1" x14ac:dyDescent="0.25">
      <c r="A11734" s="290"/>
    </row>
    <row r="11735" spans="1:1" x14ac:dyDescent="0.25">
      <c r="A11735" s="290"/>
    </row>
    <row r="11736" spans="1:1" x14ac:dyDescent="0.25">
      <c r="A11736" s="290"/>
    </row>
    <row r="11737" spans="1:1" x14ac:dyDescent="0.25">
      <c r="A11737" s="290"/>
    </row>
    <row r="11738" spans="1:1" x14ac:dyDescent="0.25">
      <c r="A11738" s="290"/>
    </row>
    <row r="11739" spans="1:1" x14ac:dyDescent="0.25">
      <c r="A11739" s="290"/>
    </row>
    <row r="11740" spans="1:1" x14ac:dyDescent="0.25">
      <c r="A11740" s="290"/>
    </row>
    <row r="11741" spans="1:1" x14ac:dyDescent="0.25">
      <c r="A11741" s="290"/>
    </row>
    <row r="11742" spans="1:1" x14ac:dyDescent="0.25">
      <c r="A11742" s="290"/>
    </row>
    <row r="11743" spans="1:1" x14ac:dyDescent="0.25">
      <c r="A11743" s="290"/>
    </row>
    <row r="11744" spans="1:1" x14ac:dyDescent="0.25">
      <c r="A11744" s="290"/>
    </row>
    <row r="11745" spans="1:1" x14ac:dyDescent="0.25">
      <c r="A11745" s="290"/>
    </row>
    <row r="11746" spans="1:1" x14ac:dyDescent="0.25">
      <c r="A11746" s="290"/>
    </row>
    <row r="11747" spans="1:1" x14ac:dyDescent="0.25">
      <c r="A11747" s="290"/>
    </row>
    <row r="11748" spans="1:1" x14ac:dyDescent="0.25">
      <c r="A11748" s="290"/>
    </row>
    <row r="11749" spans="1:1" x14ac:dyDescent="0.25">
      <c r="A11749" s="290"/>
    </row>
    <row r="11750" spans="1:1" x14ac:dyDescent="0.25">
      <c r="A11750" s="290"/>
    </row>
    <row r="11751" spans="1:1" x14ac:dyDescent="0.25">
      <c r="A11751" s="290"/>
    </row>
    <row r="11752" spans="1:1" x14ac:dyDescent="0.25">
      <c r="A11752" s="290"/>
    </row>
    <row r="11753" spans="1:1" x14ac:dyDescent="0.25">
      <c r="A11753" s="290"/>
    </row>
    <row r="11754" spans="1:1" x14ac:dyDescent="0.25">
      <c r="A11754" s="290"/>
    </row>
    <row r="11755" spans="1:1" x14ac:dyDescent="0.25">
      <c r="A11755" s="290"/>
    </row>
    <row r="11756" spans="1:1" x14ac:dyDescent="0.25">
      <c r="A11756" s="290"/>
    </row>
    <row r="11757" spans="1:1" x14ac:dyDescent="0.25">
      <c r="A11757" s="290"/>
    </row>
    <row r="11758" spans="1:1" x14ac:dyDescent="0.25">
      <c r="A11758" s="290"/>
    </row>
    <row r="11759" spans="1:1" x14ac:dyDescent="0.25">
      <c r="A11759" s="290"/>
    </row>
    <row r="11760" spans="1:1" x14ac:dyDescent="0.25">
      <c r="A11760" s="290"/>
    </row>
    <row r="11761" spans="1:1" x14ac:dyDescent="0.25">
      <c r="A11761" s="290"/>
    </row>
    <row r="11762" spans="1:1" x14ac:dyDescent="0.25">
      <c r="A11762" s="290"/>
    </row>
    <row r="11763" spans="1:1" x14ac:dyDescent="0.25">
      <c r="A11763" s="290"/>
    </row>
    <row r="11764" spans="1:1" x14ac:dyDescent="0.25">
      <c r="A11764" s="290"/>
    </row>
    <row r="11765" spans="1:1" x14ac:dyDescent="0.25">
      <c r="A11765" s="290"/>
    </row>
    <row r="11766" spans="1:1" x14ac:dyDescent="0.25">
      <c r="A11766" s="290"/>
    </row>
    <row r="11767" spans="1:1" x14ac:dyDescent="0.25">
      <c r="A11767" s="290"/>
    </row>
    <row r="11768" spans="1:1" x14ac:dyDescent="0.25">
      <c r="A11768" s="290"/>
    </row>
    <row r="11769" spans="1:1" x14ac:dyDescent="0.25">
      <c r="A11769" s="290"/>
    </row>
    <row r="11770" spans="1:1" x14ac:dyDescent="0.25">
      <c r="A11770" s="290"/>
    </row>
    <row r="11771" spans="1:1" x14ac:dyDescent="0.25">
      <c r="A11771" s="290"/>
    </row>
    <row r="11772" spans="1:1" x14ac:dyDescent="0.25">
      <c r="A11772" s="290"/>
    </row>
    <row r="11773" spans="1:1" x14ac:dyDescent="0.25">
      <c r="A11773" s="290"/>
    </row>
    <row r="11774" spans="1:1" x14ac:dyDescent="0.25">
      <c r="A11774" s="290"/>
    </row>
    <row r="11775" spans="1:1" x14ac:dyDescent="0.25">
      <c r="A11775" s="290"/>
    </row>
    <row r="11776" spans="1:1" x14ac:dyDescent="0.25">
      <c r="A11776" s="290"/>
    </row>
    <row r="11777" spans="1:1" x14ac:dyDescent="0.25">
      <c r="A11777" s="290"/>
    </row>
    <row r="11778" spans="1:1" x14ac:dyDescent="0.25">
      <c r="A11778" s="290"/>
    </row>
    <row r="11779" spans="1:1" x14ac:dyDescent="0.25">
      <c r="A11779" s="290"/>
    </row>
    <row r="11780" spans="1:1" x14ac:dyDescent="0.25">
      <c r="A11780" s="290"/>
    </row>
    <row r="11781" spans="1:1" x14ac:dyDescent="0.25">
      <c r="A11781" s="290"/>
    </row>
    <row r="11782" spans="1:1" x14ac:dyDescent="0.25">
      <c r="A11782" s="290"/>
    </row>
    <row r="11783" spans="1:1" x14ac:dyDescent="0.25">
      <c r="A11783" s="290"/>
    </row>
    <row r="11784" spans="1:1" x14ac:dyDescent="0.25">
      <c r="A11784" s="290"/>
    </row>
    <row r="11785" spans="1:1" x14ac:dyDescent="0.25">
      <c r="A11785" s="290"/>
    </row>
    <row r="11786" spans="1:1" x14ac:dyDescent="0.25">
      <c r="A11786" s="290"/>
    </row>
    <row r="11787" spans="1:1" x14ac:dyDescent="0.25">
      <c r="A11787" s="290"/>
    </row>
    <row r="11788" spans="1:1" x14ac:dyDescent="0.25">
      <c r="A11788" s="290"/>
    </row>
    <row r="11789" spans="1:1" x14ac:dyDescent="0.25">
      <c r="A11789" s="290"/>
    </row>
    <row r="11790" spans="1:1" x14ac:dyDescent="0.25">
      <c r="A11790" s="290"/>
    </row>
    <row r="11791" spans="1:1" x14ac:dyDescent="0.25">
      <c r="A11791" s="290"/>
    </row>
    <row r="11792" spans="1:1" x14ac:dyDescent="0.25">
      <c r="A11792" s="290"/>
    </row>
    <row r="11793" spans="1:1" x14ac:dyDescent="0.25">
      <c r="A11793" s="290"/>
    </row>
    <row r="11794" spans="1:1" x14ac:dyDescent="0.25">
      <c r="A11794" s="290"/>
    </row>
    <row r="11795" spans="1:1" x14ac:dyDescent="0.25">
      <c r="A11795" s="290"/>
    </row>
    <row r="11796" spans="1:1" x14ac:dyDescent="0.25">
      <c r="A11796" s="290"/>
    </row>
    <row r="11797" spans="1:1" x14ac:dyDescent="0.25">
      <c r="A11797" s="290"/>
    </row>
    <row r="11798" spans="1:1" x14ac:dyDescent="0.25">
      <c r="A11798" s="290"/>
    </row>
    <row r="11799" spans="1:1" x14ac:dyDescent="0.25">
      <c r="A11799" s="290"/>
    </row>
    <row r="11800" spans="1:1" x14ac:dyDescent="0.25">
      <c r="A11800" s="290"/>
    </row>
    <row r="11801" spans="1:1" x14ac:dyDescent="0.25">
      <c r="A11801" s="290"/>
    </row>
    <row r="11802" spans="1:1" x14ac:dyDescent="0.25">
      <c r="A11802" s="290"/>
    </row>
    <row r="11803" spans="1:1" x14ac:dyDescent="0.25">
      <c r="A11803" s="290"/>
    </row>
    <row r="11804" spans="1:1" x14ac:dyDescent="0.25">
      <c r="A11804" s="290"/>
    </row>
    <row r="11805" spans="1:1" x14ac:dyDescent="0.25">
      <c r="A11805" s="290"/>
    </row>
    <row r="11806" spans="1:1" x14ac:dyDescent="0.25">
      <c r="A11806" s="290"/>
    </row>
    <row r="11807" spans="1:1" x14ac:dyDescent="0.25">
      <c r="A11807" s="290"/>
    </row>
    <row r="11808" spans="1:1" x14ac:dyDescent="0.25">
      <c r="A11808" s="290"/>
    </row>
    <row r="11809" spans="1:1" x14ac:dyDescent="0.25">
      <c r="A11809" s="290"/>
    </row>
    <row r="11810" spans="1:1" x14ac:dyDescent="0.25">
      <c r="A11810" s="290"/>
    </row>
    <row r="11811" spans="1:1" x14ac:dyDescent="0.25">
      <c r="A11811" s="290"/>
    </row>
    <row r="11812" spans="1:1" x14ac:dyDescent="0.25">
      <c r="A11812" s="290"/>
    </row>
    <row r="11813" spans="1:1" x14ac:dyDescent="0.25">
      <c r="A11813" s="290"/>
    </row>
    <row r="11814" spans="1:1" x14ac:dyDescent="0.25">
      <c r="A11814" s="290"/>
    </row>
    <row r="11815" spans="1:1" x14ac:dyDescent="0.25">
      <c r="A11815" s="290"/>
    </row>
    <row r="11816" spans="1:1" x14ac:dyDescent="0.25">
      <c r="A11816" s="290"/>
    </row>
    <row r="11817" spans="1:1" x14ac:dyDescent="0.25">
      <c r="A11817" s="290"/>
    </row>
    <row r="11818" spans="1:1" x14ac:dyDescent="0.25">
      <c r="A11818" s="290"/>
    </row>
    <row r="11819" spans="1:1" x14ac:dyDescent="0.25">
      <c r="A11819" s="290"/>
    </row>
    <row r="11820" spans="1:1" x14ac:dyDescent="0.25">
      <c r="A11820" s="290"/>
    </row>
    <row r="11821" spans="1:1" x14ac:dyDescent="0.25">
      <c r="A11821" s="290"/>
    </row>
    <row r="11822" spans="1:1" x14ac:dyDescent="0.25">
      <c r="A11822" s="290"/>
    </row>
    <row r="11823" spans="1:1" x14ac:dyDescent="0.25">
      <c r="A11823" s="290"/>
    </row>
    <row r="11824" spans="1:1" x14ac:dyDescent="0.25">
      <c r="A11824" s="290"/>
    </row>
    <row r="11825" spans="1:1" x14ac:dyDescent="0.25">
      <c r="A11825" s="290"/>
    </row>
    <row r="11826" spans="1:1" x14ac:dyDescent="0.25">
      <c r="A11826" s="290"/>
    </row>
    <row r="11827" spans="1:1" x14ac:dyDescent="0.25">
      <c r="A11827" s="290"/>
    </row>
    <row r="11828" spans="1:1" x14ac:dyDescent="0.25">
      <c r="A11828" s="290"/>
    </row>
    <row r="11829" spans="1:1" x14ac:dyDescent="0.25">
      <c r="A11829" s="290"/>
    </row>
    <row r="11830" spans="1:1" x14ac:dyDescent="0.25">
      <c r="A11830" s="290"/>
    </row>
    <row r="11831" spans="1:1" x14ac:dyDescent="0.25">
      <c r="A11831" s="290"/>
    </row>
    <row r="11832" spans="1:1" x14ac:dyDescent="0.25">
      <c r="A11832" s="290"/>
    </row>
    <row r="11833" spans="1:1" x14ac:dyDescent="0.25">
      <c r="A11833" s="290"/>
    </row>
    <row r="11834" spans="1:1" x14ac:dyDescent="0.25">
      <c r="A11834" s="290"/>
    </row>
    <row r="11835" spans="1:1" x14ac:dyDescent="0.25">
      <c r="A11835" s="290"/>
    </row>
    <row r="11836" spans="1:1" x14ac:dyDescent="0.25">
      <c r="A11836" s="290"/>
    </row>
    <row r="11837" spans="1:1" x14ac:dyDescent="0.25">
      <c r="A11837" s="290"/>
    </row>
    <row r="11838" spans="1:1" x14ac:dyDescent="0.25">
      <c r="A11838" s="290"/>
    </row>
    <row r="11839" spans="1:1" x14ac:dyDescent="0.25">
      <c r="A11839" s="290"/>
    </row>
    <row r="11840" spans="1:1" x14ac:dyDescent="0.25">
      <c r="A11840" s="290"/>
    </row>
    <row r="11841" spans="1:1" x14ac:dyDescent="0.25">
      <c r="A11841" s="290"/>
    </row>
    <row r="11842" spans="1:1" x14ac:dyDescent="0.25">
      <c r="A11842" s="290"/>
    </row>
    <row r="11843" spans="1:1" x14ac:dyDescent="0.25">
      <c r="A11843" s="290"/>
    </row>
    <row r="11844" spans="1:1" x14ac:dyDescent="0.25">
      <c r="A11844" s="290"/>
    </row>
    <row r="11845" spans="1:1" x14ac:dyDescent="0.25">
      <c r="A11845" s="290"/>
    </row>
    <row r="11846" spans="1:1" x14ac:dyDescent="0.25">
      <c r="A11846" s="290"/>
    </row>
    <row r="11847" spans="1:1" x14ac:dyDescent="0.25">
      <c r="A11847" s="290"/>
    </row>
    <row r="11848" spans="1:1" x14ac:dyDescent="0.25">
      <c r="A11848" s="290"/>
    </row>
    <row r="11849" spans="1:1" x14ac:dyDescent="0.25">
      <c r="A11849" s="290"/>
    </row>
    <row r="11850" spans="1:1" x14ac:dyDescent="0.25">
      <c r="A11850" s="290"/>
    </row>
    <row r="11851" spans="1:1" x14ac:dyDescent="0.25">
      <c r="A11851" s="290"/>
    </row>
    <row r="11852" spans="1:1" x14ac:dyDescent="0.25">
      <c r="A11852" s="290"/>
    </row>
    <row r="11853" spans="1:1" x14ac:dyDescent="0.25">
      <c r="A11853" s="290"/>
    </row>
    <row r="11854" spans="1:1" x14ac:dyDescent="0.25">
      <c r="A11854" s="290"/>
    </row>
    <row r="11855" spans="1:1" x14ac:dyDescent="0.25">
      <c r="A11855" s="290"/>
    </row>
    <row r="11856" spans="1:1" x14ac:dyDescent="0.25">
      <c r="A11856" s="290"/>
    </row>
    <row r="11857" spans="1:1" x14ac:dyDescent="0.25">
      <c r="A11857" s="290"/>
    </row>
    <row r="11858" spans="1:1" x14ac:dyDescent="0.25">
      <c r="A11858" s="290"/>
    </row>
    <row r="11859" spans="1:1" x14ac:dyDescent="0.25">
      <c r="A11859" s="290"/>
    </row>
    <row r="11860" spans="1:1" x14ac:dyDescent="0.25">
      <c r="A11860" s="290"/>
    </row>
    <row r="11861" spans="1:1" x14ac:dyDescent="0.25">
      <c r="A11861" s="290"/>
    </row>
    <row r="11862" spans="1:1" x14ac:dyDescent="0.25">
      <c r="A11862" s="290"/>
    </row>
    <row r="11863" spans="1:1" x14ac:dyDescent="0.25">
      <c r="A11863" s="290"/>
    </row>
    <row r="11864" spans="1:1" x14ac:dyDescent="0.25">
      <c r="A11864" s="290"/>
    </row>
    <row r="11865" spans="1:1" x14ac:dyDescent="0.25">
      <c r="A11865" s="290"/>
    </row>
    <row r="11866" spans="1:1" x14ac:dyDescent="0.25">
      <c r="A11866" s="290"/>
    </row>
    <row r="11867" spans="1:1" x14ac:dyDescent="0.25">
      <c r="A11867" s="290"/>
    </row>
    <row r="11868" spans="1:1" x14ac:dyDescent="0.25">
      <c r="A11868" s="290"/>
    </row>
    <row r="11869" spans="1:1" x14ac:dyDescent="0.25">
      <c r="A11869" s="290"/>
    </row>
    <row r="11870" spans="1:1" x14ac:dyDescent="0.25">
      <c r="A11870" s="290"/>
    </row>
    <row r="11871" spans="1:1" x14ac:dyDescent="0.25">
      <c r="A11871" s="290"/>
    </row>
    <row r="11872" spans="1:1" x14ac:dyDescent="0.25">
      <c r="A11872" s="290"/>
    </row>
    <row r="11873" spans="1:1" x14ac:dyDescent="0.25">
      <c r="A11873" s="290"/>
    </row>
    <row r="11874" spans="1:1" x14ac:dyDescent="0.25">
      <c r="A11874" s="290"/>
    </row>
    <row r="11875" spans="1:1" x14ac:dyDescent="0.25">
      <c r="A11875" s="290"/>
    </row>
    <row r="11876" spans="1:1" x14ac:dyDescent="0.25">
      <c r="A11876" s="290"/>
    </row>
    <row r="11877" spans="1:1" x14ac:dyDescent="0.25">
      <c r="A11877" s="290"/>
    </row>
    <row r="11878" spans="1:1" x14ac:dyDescent="0.25">
      <c r="A11878" s="290"/>
    </row>
    <row r="11879" spans="1:1" x14ac:dyDescent="0.25">
      <c r="A11879" s="290"/>
    </row>
    <row r="11880" spans="1:1" x14ac:dyDescent="0.25">
      <c r="A11880" s="290"/>
    </row>
    <row r="11881" spans="1:1" x14ac:dyDescent="0.25">
      <c r="A11881" s="290"/>
    </row>
    <row r="11882" spans="1:1" x14ac:dyDescent="0.25">
      <c r="A11882" s="290"/>
    </row>
    <row r="11883" spans="1:1" x14ac:dyDescent="0.25">
      <c r="A11883" s="290"/>
    </row>
    <row r="11884" spans="1:1" x14ac:dyDescent="0.25">
      <c r="A11884" s="290"/>
    </row>
    <row r="11885" spans="1:1" x14ac:dyDescent="0.25">
      <c r="A11885" s="290"/>
    </row>
    <row r="11886" spans="1:1" x14ac:dyDescent="0.25">
      <c r="A11886" s="290"/>
    </row>
    <row r="11887" spans="1:1" x14ac:dyDescent="0.25">
      <c r="A11887" s="290"/>
    </row>
    <row r="11888" spans="1:1" x14ac:dyDescent="0.25">
      <c r="A11888" s="290"/>
    </row>
    <row r="11889" spans="1:1" x14ac:dyDescent="0.25">
      <c r="A11889" s="290"/>
    </row>
    <row r="11890" spans="1:1" x14ac:dyDescent="0.25">
      <c r="A11890" s="290"/>
    </row>
    <row r="11891" spans="1:1" x14ac:dyDescent="0.25">
      <c r="A11891" s="290"/>
    </row>
    <row r="11892" spans="1:1" x14ac:dyDescent="0.25">
      <c r="A11892" s="290"/>
    </row>
    <row r="11893" spans="1:1" x14ac:dyDescent="0.25">
      <c r="A11893" s="290"/>
    </row>
    <row r="11894" spans="1:1" x14ac:dyDescent="0.25">
      <c r="A11894" s="290"/>
    </row>
    <row r="11895" spans="1:1" x14ac:dyDescent="0.25">
      <c r="A11895" s="290"/>
    </row>
    <row r="11896" spans="1:1" x14ac:dyDescent="0.25">
      <c r="A11896" s="290"/>
    </row>
    <row r="11897" spans="1:1" x14ac:dyDescent="0.25">
      <c r="A11897" s="290"/>
    </row>
    <row r="11898" spans="1:1" x14ac:dyDescent="0.25">
      <c r="A11898" s="290"/>
    </row>
    <row r="11899" spans="1:1" x14ac:dyDescent="0.25">
      <c r="A11899" s="290"/>
    </row>
    <row r="11900" spans="1:1" x14ac:dyDescent="0.25">
      <c r="A11900" s="290"/>
    </row>
    <row r="11901" spans="1:1" x14ac:dyDescent="0.25">
      <c r="A11901" s="290"/>
    </row>
    <row r="11902" spans="1:1" x14ac:dyDescent="0.25">
      <c r="A11902" s="290"/>
    </row>
    <row r="11903" spans="1:1" x14ac:dyDescent="0.25">
      <c r="A11903" s="290"/>
    </row>
    <row r="11904" spans="1:1" x14ac:dyDescent="0.25">
      <c r="A11904" s="290"/>
    </row>
    <row r="11905" spans="1:1" x14ac:dyDescent="0.25">
      <c r="A11905" s="290"/>
    </row>
    <row r="11906" spans="1:1" x14ac:dyDescent="0.25">
      <c r="A11906" s="290"/>
    </row>
    <row r="11907" spans="1:1" x14ac:dyDescent="0.25">
      <c r="A11907" s="290"/>
    </row>
    <row r="11908" spans="1:1" x14ac:dyDescent="0.25">
      <c r="A11908" s="290"/>
    </row>
    <row r="11909" spans="1:1" x14ac:dyDescent="0.25">
      <c r="A11909" s="290"/>
    </row>
    <row r="11910" spans="1:1" x14ac:dyDescent="0.25">
      <c r="A11910" s="290"/>
    </row>
    <row r="11911" spans="1:1" x14ac:dyDescent="0.25">
      <c r="A11911" s="290"/>
    </row>
    <row r="11912" spans="1:1" x14ac:dyDescent="0.25">
      <c r="A11912" s="290"/>
    </row>
    <row r="11913" spans="1:1" x14ac:dyDescent="0.25">
      <c r="A11913" s="290"/>
    </row>
    <row r="11914" spans="1:1" x14ac:dyDescent="0.25">
      <c r="A11914" s="290"/>
    </row>
    <row r="11915" spans="1:1" x14ac:dyDescent="0.25">
      <c r="A11915" s="290"/>
    </row>
    <row r="11916" spans="1:1" x14ac:dyDescent="0.25">
      <c r="A11916" s="290"/>
    </row>
    <row r="11917" spans="1:1" x14ac:dyDescent="0.25">
      <c r="A11917" s="290"/>
    </row>
    <row r="11918" spans="1:1" x14ac:dyDescent="0.25">
      <c r="A11918" s="290"/>
    </row>
    <row r="11919" spans="1:1" x14ac:dyDescent="0.25">
      <c r="A11919" s="290"/>
    </row>
    <row r="11920" spans="1:1" x14ac:dyDescent="0.25">
      <c r="A11920" s="290"/>
    </row>
    <row r="11921" spans="1:1" x14ac:dyDescent="0.25">
      <c r="A11921" s="290"/>
    </row>
    <row r="11922" spans="1:1" x14ac:dyDescent="0.25">
      <c r="A11922" s="290"/>
    </row>
    <row r="11923" spans="1:1" x14ac:dyDescent="0.25">
      <c r="A11923" s="290"/>
    </row>
    <row r="11924" spans="1:1" x14ac:dyDescent="0.25">
      <c r="A11924" s="290"/>
    </row>
    <row r="11925" spans="1:1" x14ac:dyDescent="0.25">
      <c r="A11925" s="290"/>
    </row>
    <row r="11926" spans="1:1" x14ac:dyDescent="0.25">
      <c r="A11926" s="290"/>
    </row>
    <row r="11927" spans="1:1" x14ac:dyDescent="0.25">
      <c r="A11927" s="290"/>
    </row>
    <row r="11928" spans="1:1" x14ac:dyDescent="0.25">
      <c r="A11928" s="290"/>
    </row>
    <row r="11929" spans="1:1" x14ac:dyDescent="0.25">
      <c r="A11929" s="290"/>
    </row>
    <row r="11930" spans="1:1" x14ac:dyDescent="0.25">
      <c r="A11930" s="290"/>
    </row>
    <row r="11931" spans="1:1" x14ac:dyDescent="0.25">
      <c r="A11931" s="290"/>
    </row>
    <row r="11932" spans="1:1" x14ac:dyDescent="0.25">
      <c r="A11932" s="290"/>
    </row>
    <row r="11933" spans="1:1" x14ac:dyDescent="0.25">
      <c r="A11933" s="290"/>
    </row>
    <row r="11934" spans="1:1" x14ac:dyDescent="0.25">
      <c r="A11934" s="290"/>
    </row>
    <row r="11935" spans="1:1" x14ac:dyDescent="0.25">
      <c r="A11935" s="290"/>
    </row>
    <row r="11936" spans="1:1" x14ac:dyDescent="0.25">
      <c r="A11936" s="290"/>
    </row>
    <row r="11937" spans="1:1" x14ac:dyDescent="0.25">
      <c r="A11937" s="290"/>
    </row>
    <row r="11938" spans="1:1" x14ac:dyDescent="0.25">
      <c r="A11938" s="290"/>
    </row>
    <row r="11939" spans="1:1" x14ac:dyDescent="0.25">
      <c r="A11939" s="290"/>
    </row>
    <row r="11940" spans="1:1" x14ac:dyDescent="0.25">
      <c r="A11940" s="290"/>
    </row>
    <row r="11941" spans="1:1" x14ac:dyDescent="0.25">
      <c r="A11941" s="290"/>
    </row>
    <row r="11942" spans="1:1" x14ac:dyDescent="0.25">
      <c r="A11942" s="290"/>
    </row>
    <row r="11943" spans="1:1" x14ac:dyDescent="0.25">
      <c r="A11943" s="290"/>
    </row>
    <row r="11944" spans="1:1" x14ac:dyDescent="0.25">
      <c r="A11944" s="290"/>
    </row>
    <row r="11945" spans="1:1" x14ac:dyDescent="0.25">
      <c r="A11945" s="290"/>
    </row>
    <row r="11946" spans="1:1" x14ac:dyDescent="0.25">
      <c r="A11946" s="290"/>
    </row>
    <row r="11947" spans="1:1" x14ac:dyDescent="0.25">
      <c r="A11947" s="290"/>
    </row>
    <row r="11948" spans="1:1" x14ac:dyDescent="0.25">
      <c r="A11948" s="290"/>
    </row>
    <row r="11949" spans="1:1" x14ac:dyDescent="0.25">
      <c r="A11949" s="290"/>
    </row>
    <row r="11950" spans="1:1" x14ac:dyDescent="0.25">
      <c r="A11950" s="290"/>
    </row>
    <row r="11951" spans="1:1" x14ac:dyDescent="0.25">
      <c r="A11951" s="290"/>
    </row>
    <row r="11952" spans="1:1" x14ac:dyDescent="0.25">
      <c r="A11952" s="290"/>
    </row>
    <row r="11953" spans="1:1" x14ac:dyDescent="0.25">
      <c r="A11953" s="290"/>
    </row>
    <row r="11954" spans="1:1" x14ac:dyDescent="0.25">
      <c r="A11954" s="290"/>
    </row>
    <row r="11955" spans="1:1" x14ac:dyDescent="0.25">
      <c r="A11955" s="290"/>
    </row>
    <row r="11956" spans="1:1" x14ac:dyDescent="0.25">
      <c r="A11956" s="290"/>
    </row>
    <row r="11957" spans="1:1" x14ac:dyDescent="0.25">
      <c r="A11957" s="290"/>
    </row>
    <row r="11958" spans="1:1" x14ac:dyDescent="0.25">
      <c r="A11958" s="290"/>
    </row>
    <row r="11959" spans="1:1" x14ac:dyDescent="0.25">
      <c r="A11959" s="290"/>
    </row>
    <row r="11960" spans="1:1" x14ac:dyDescent="0.25">
      <c r="A11960" s="290"/>
    </row>
    <row r="11961" spans="1:1" x14ac:dyDescent="0.25">
      <c r="A11961" s="290"/>
    </row>
    <row r="11962" spans="1:1" x14ac:dyDescent="0.25">
      <c r="A11962" s="290"/>
    </row>
    <row r="11963" spans="1:1" x14ac:dyDescent="0.25">
      <c r="A11963" s="290"/>
    </row>
    <row r="11964" spans="1:1" x14ac:dyDescent="0.25">
      <c r="A11964" s="290"/>
    </row>
    <row r="11965" spans="1:1" x14ac:dyDescent="0.25">
      <c r="A11965" s="290"/>
    </row>
    <row r="11966" spans="1:1" x14ac:dyDescent="0.25">
      <c r="A11966" s="290"/>
    </row>
    <row r="11967" spans="1:1" x14ac:dyDescent="0.25">
      <c r="A11967" s="290"/>
    </row>
    <row r="11968" spans="1:1" x14ac:dyDescent="0.25">
      <c r="A11968" s="290"/>
    </row>
    <row r="11969" spans="1:1" x14ac:dyDescent="0.25">
      <c r="A11969" s="290"/>
    </row>
    <row r="11970" spans="1:1" x14ac:dyDescent="0.25">
      <c r="A11970" s="290"/>
    </row>
    <row r="11971" spans="1:1" x14ac:dyDescent="0.25">
      <c r="A11971" s="290"/>
    </row>
    <row r="11972" spans="1:1" x14ac:dyDescent="0.25">
      <c r="A11972" s="290"/>
    </row>
    <row r="11973" spans="1:1" x14ac:dyDescent="0.25">
      <c r="A11973" s="290"/>
    </row>
    <row r="11974" spans="1:1" x14ac:dyDescent="0.25">
      <c r="A11974" s="290"/>
    </row>
    <row r="11975" spans="1:1" x14ac:dyDescent="0.25">
      <c r="A11975" s="290"/>
    </row>
    <row r="11976" spans="1:1" x14ac:dyDescent="0.25">
      <c r="A11976" s="290"/>
    </row>
    <row r="11977" spans="1:1" x14ac:dyDescent="0.25">
      <c r="A11977" s="290"/>
    </row>
    <row r="11978" spans="1:1" x14ac:dyDescent="0.25">
      <c r="A11978" s="290"/>
    </row>
    <row r="11979" spans="1:1" x14ac:dyDescent="0.25">
      <c r="A11979" s="290"/>
    </row>
    <row r="11980" spans="1:1" x14ac:dyDescent="0.25">
      <c r="A11980" s="290"/>
    </row>
    <row r="11981" spans="1:1" x14ac:dyDescent="0.25">
      <c r="A11981" s="290"/>
    </row>
    <row r="11982" spans="1:1" x14ac:dyDescent="0.25">
      <c r="A11982" s="290"/>
    </row>
    <row r="11983" spans="1:1" x14ac:dyDescent="0.25">
      <c r="A11983" s="290"/>
    </row>
    <row r="11984" spans="1:1" x14ac:dyDescent="0.25">
      <c r="A11984" s="290"/>
    </row>
    <row r="11985" spans="1:1" x14ac:dyDescent="0.25">
      <c r="A11985" s="290"/>
    </row>
    <row r="11986" spans="1:1" x14ac:dyDescent="0.25">
      <c r="A11986" s="290"/>
    </row>
    <row r="11987" spans="1:1" x14ac:dyDescent="0.25">
      <c r="A11987" s="290"/>
    </row>
    <row r="11988" spans="1:1" x14ac:dyDescent="0.25">
      <c r="A11988" s="290"/>
    </row>
    <row r="11989" spans="1:1" x14ac:dyDescent="0.25">
      <c r="A11989" s="290"/>
    </row>
    <row r="11990" spans="1:1" x14ac:dyDescent="0.25">
      <c r="A11990" s="290"/>
    </row>
    <row r="11991" spans="1:1" x14ac:dyDescent="0.25">
      <c r="A11991" s="290"/>
    </row>
    <row r="11992" spans="1:1" x14ac:dyDescent="0.25">
      <c r="A11992" s="290"/>
    </row>
    <row r="11993" spans="1:1" x14ac:dyDescent="0.25">
      <c r="A11993" s="290"/>
    </row>
    <row r="11994" spans="1:1" x14ac:dyDescent="0.25">
      <c r="A11994" s="290"/>
    </row>
    <row r="11995" spans="1:1" x14ac:dyDescent="0.25">
      <c r="A11995" s="290"/>
    </row>
    <row r="11996" spans="1:1" x14ac:dyDescent="0.25">
      <c r="A11996" s="290"/>
    </row>
    <row r="11997" spans="1:1" x14ac:dyDescent="0.25">
      <c r="A11997" s="290"/>
    </row>
    <row r="11998" spans="1:1" x14ac:dyDescent="0.25">
      <c r="A11998" s="290"/>
    </row>
    <row r="11999" spans="1:1" x14ac:dyDescent="0.25">
      <c r="A11999" s="290"/>
    </row>
    <row r="12000" spans="1:1" x14ac:dyDescent="0.25">
      <c r="A12000" s="290"/>
    </row>
    <row r="12001" spans="1:1" x14ac:dyDescent="0.25">
      <c r="A12001" s="290"/>
    </row>
    <row r="12002" spans="1:1" x14ac:dyDescent="0.25">
      <c r="A12002" s="290"/>
    </row>
    <row r="12003" spans="1:1" x14ac:dyDescent="0.25">
      <c r="A12003" s="290"/>
    </row>
    <row r="12004" spans="1:1" x14ac:dyDescent="0.25">
      <c r="A12004" s="290"/>
    </row>
    <row r="12005" spans="1:1" x14ac:dyDescent="0.25">
      <c r="A12005" s="290"/>
    </row>
    <row r="12006" spans="1:1" x14ac:dyDescent="0.25">
      <c r="A12006" s="290"/>
    </row>
    <row r="12007" spans="1:1" x14ac:dyDescent="0.25">
      <c r="A12007" s="290"/>
    </row>
    <row r="12008" spans="1:1" x14ac:dyDescent="0.25">
      <c r="A12008" s="290"/>
    </row>
    <row r="12009" spans="1:1" x14ac:dyDescent="0.25">
      <c r="A12009" s="290"/>
    </row>
    <row r="12010" spans="1:1" x14ac:dyDescent="0.25">
      <c r="A12010" s="290"/>
    </row>
    <row r="12011" spans="1:1" x14ac:dyDescent="0.25">
      <c r="A12011" s="290"/>
    </row>
    <row r="12012" spans="1:1" x14ac:dyDescent="0.25">
      <c r="A12012" s="290"/>
    </row>
    <row r="12013" spans="1:1" x14ac:dyDescent="0.25">
      <c r="A12013" s="290"/>
    </row>
    <row r="12014" spans="1:1" x14ac:dyDescent="0.25">
      <c r="A12014" s="290"/>
    </row>
    <row r="12015" spans="1:1" x14ac:dyDescent="0.25">
      <c r="A12015" s="290"/>
    </row>
    <row r="12016" spans="1:1" x14ac:dyDescent="0.25">
      <c r="A12016" s="290"/>
    </row>
    <row r="12017" spans="1:1" x14ac:dyDescent="0.25">
      <c r="A12017" s="290"/>
    </row>
    <row r="12018" spans="1:1" x14ac:dyDescent="0.25">
      <c r="A12018" s="290"/>
    </row>
    <row r="12019" spans="1:1" x14ac:dyDescent="0.25">
      <c r="A12019" s="290"/>
    </row>
    <row r="12020" spans="1:1" x14ac:dyDescent="0.25">
      <c r="A12020" s="290"/>
    </row>
    <row r="12021" spans="1:1" x14ac:dyDescent="0.25">
      <c r="A12021" s="290"/>
    </row>
    <row r="12022" spans="1:1" x14ac:dyDescent="0.25">
      <c r="A12022" s="290"/>
    </row>
    <row r="12023" spans="1:1" x14ac:dyDescent="0.25">
      <c r="A12023" s="290"/>
    </row>
    <row r="12024" spans="1:1" x14ac:dyDescent="0.25">
      <c r="A12024" s="290"/>
    </row>
    <row r="12025" spans="1:1" x14ac:dyDescent="0.25">
      <c r="A12025" s="290"/>
    </row>
    <row r="12026" spans="1:1" x14ac:dyDescent="0.25">
      <c r="A12026" s="290"/>
    </row>
    <row r="12027" spans="1:1" x14ac:dyDescent="0.25">
      <c r="A12027" s="290"/>
    </row>
    <row r="12028" spans="1:1" x14ac:dyDescent="0.25">
      <c r="A12028" s="290"/>
    </row>
    <row r="12029" spans="1:1" x14ac:dyDescent="0.25">
      <c r="A12029" s="290"/>
    </row>
    <row r="12030" spans="1:1" x14ac:dyDescent="0.25">
      <c r="A12030" s="290"/>
    </row>
    <row r="12031" spans="1:1" x14ac:dyDescent="0.25">
      <c r="A12031" s="290"/>
    </row>
    <row r="12032" spans="1:1" x14ac:dyDescent="0.25">
      <c r="A12032" s="290"/>
    </row>
    <row r="12033" spans="1:1" x14ac:dyDescent="0.25">
      <c r="A12033" s="290"/>
    </row>
    <row r="12034" spans="1:1" x14ac:dyDescent="0.25">
      <c r="A12034" s="290"/>
    </row>
    <row r="12035" spans="1:1" x14ac:dyDescent="0.25">
      <c r="A12035" s="290"/>
    </row>
    <row r="12036" spans="1:1" x14ac:dyDescent="0.25">
      <c r="A12036" s="290"/>
    </row>
    <row r="12037" spans="1:1" x14ac:dyDescent="0.25">
      <c r="A12037" s="290"/>
    </row>
    <row r="12038" spans="1:1" x14ac:dyDescent="0.25">
      <c r="A12038" s="290"/>
    </row>
    <row r="12039" spans="1:1" x14ac:dyDescent="0.25">
      <c r="A12039" s="290"/>
    </row>
    <row r="12040" spans="1:1" x14ac:dyDescent="0.25">
      <c r="A12040" s="290"/>
    </row>
    <row r="12041" spans="1:1" x14ac:dyDescent="0.25">
      <c r="A12041" s="290"/>
    </row>
    <row r="12042" spans="1:1" x14ac:dyDescent="0.25">
      <c r="A12042" s="290"/>
    </row>
    <row r="12043" spans="1:1" x14ac:dyDescent="0.25">
      <c r="A12043" s="290"/>
    </row>
    <row r="12044" spans="1:1" x14ac:dyDescent="0.25">
      <c r="A12044" s="290"/>
    </row>
    <row r="12045" spans="1:1" x14ac:dyDescent="0.25">
      <c r="A12045" s="290"/>
    </row>
    <row r="12046" spans="1:1" x14ac:dyDescent="0.25">
      <c r="A12046" s="290"/>
    </row>
    <row r="12047" spans="1:1" x14ac:dyDescent="0.25">
      <c r="A12047" s="290"/>
    </row>
    <row r="12048" spans="1:1" x14ac:dyDescent="0.25">
      <c r="A12048" s="290"/>
    </row>
    <row r="12049" spans="1:1" x14ac:dyDescent="0.25">
      <c r="A12049" s="290"/>
    </row>
    <row r="12050" spans="1:1" x14ac:dyDescent="0.25">
      <c r="A12050" s="290"/>
    </row>
    <row r="12051" spans="1:1" x14ac:dyDescent="0.25">
      <c r="A12051" s="290"/>
    </row>
    <row r="12052" spans="1:1" x14ac:dyDescent="0.25">
      <c r="A12052" s="290"/>
    </row>
    <row r="12053" spans="1:1" x14ac:dyDescent="0.25">
      <c r="A12053" s="290"/>
    </row>
    <row r="12054" spans="1:1" x14ac:dyDescent="0.25">
      <c r="A12054" s="290"/>
    </row>
    <row r="12055" spans="1:1" x14ac:dyDescent="0.25">
      <c r="A12055" s="290"/>
    </row>
    <row r="12056" spans="1:1" x14ac:dyDescent="0.25">
      <c r="A12056" s="290"/>
    </row>
    <row r="12057" spans="1:1" x14ac:dyDescent="0.25">
      <c r="A12057" s="290"/>
    </row>
    <row r="12058" spans="1:1" x14ac:dyDescent="0.25">
      <c r="A12058" s="290"/>
    </row>
    <row r="12059" spans="1:1" x14ac:dyDescent="0.25">
      <c r="A12059" s="290"/>
    </row>
    <row r="12060" spans="1:1" x14ac:dyDescent="0.25">
      <c r="A12060" s="290"/>
    </row>
    <row r="12061" spans="1:1" x14ac:dyDescent="0.25">
      <c r="A12061" s="290"/>
    </row>
    <row r="12062" spans="1:1" x14ac:dyDescent="0.25">
      <c r="A12062" s="290"/>
    </row>
    <row r="12063" spans="1:1" x14ac:dyDescent="0.25">
      <c r="A12063" s="290"/>
    </row>
    <row r="12064" spans="1:1" x14ac:dyDescent="0.25">
      <c r="A12064" s="290"/>
    </row>
    <row r="12065" spans="1:1" x14ac:dyDescent="0.25">
      <c r="A12065" s="290"/>
    </row>
    <row r="12066" spans="1:1" x14ac:dyDescent="0.25">
      <c r="A12066" s="290"/>
    </row>
    <row r="12067" spans="1:1" x14ac:dyDescent="0.25">
      <c r="A12067" s="290"/>
    </row>
    <row r="12068" spans="1:1" x14ac:dyDescent="0.25">
      <c r="A12068" s="290"/>
    </row>
    <row r="12069" spans="1:1" x14ac:dyDescent="0.25">
      <c r="A12069" s="290"/>
    </row>
    <row r="12070" spans="1:1" x14ac:dyDescent="0.25">
      <c r="A12070" s="290"/>
    </row>
    <row r="12071" spans="1:1" x14ac:dyDescent="0.25">
      <c r="A12071" s="290"/>
    </row>
    <row r="12072" spans="1:1" x14ac:dyDescent="0.25">
      <c r="A12072" s="290"/>
    </row>
    <row r="12073" spans="1:1" x14ac:dyDescent="0.25">
      <c r="A12073" s="290"/>
    </row>
    <row r="12074" spans="1:1" x14ac:dyDescent="0.25">
      <c r="A12074" s="290"/>
    </row>
    <row r="12075" spans="1:1" x14ac:dyDescent="0.25">
      <c r="A12075" s="290"/>
    </row>
    <row r="12076" spans="1:1" x14ac:dyDescent="0.25">
      <c r="A12076" s="290"/>
    </row>
    <row r="12077" spans="1:1" x14ac:dyDescent="0.25">
      <c r="A12077" s="290"/>
    </row>
    <row r="12078" spans="1:1" x14ac:dyDescent="0.25">
      <c r="A12078" s="290"/>
    </row>
    <row r="12079" spans="1:1" x14ac:dyDescent="0.25">
      <c r="A12079" s="290"/>
    </row>
    <row r="12080" spans="1:1" x14ac:dyDescent="0.25">
      <c r="A12080" s="290"/>
    </row>
    <row r="12081" spans="1:1" x14ac:dyDescent="0.25">
      <c r="A12081" s="290"/>
    </row>
    <row r="12082" spans="1:1" x14ac:dyDescent="0.25">
      <c r="A12082" s="290"/>
    </row>
    <row r="12083" spans="1:1" x14ac:dyDescent="0.25">
      <c r="A12083" s="290"/>
    </row>
    <row r="12084" spans="1:1" x14ac:dyDescent="0.25">
      <c r="A12084" s="290"/>
    </row>
    <row r="12085" spans="1:1" x14ac:dyDescent="0.25">
      <c r="A12085" s="290"/>
    </row>
    <row r="12086" spans="1:1" x14ac:dyDescent="0.25">
      <c r="A12086" s="290"/>
    </row>
    <row r="12087" spans="1:1" x14ac:dyDescent="0.25">
      <c r="A12087" s="290"/>
    </row>
    <row r="12088" spans="1:1" x14ac:dyDescent="0.25">
      <c r="A12088" s="290"/>
    </row>
    <row r="12089" spans="1:1" x14ac:dyDescent="0.25">
      <c r="A12089" s="290"/>
    </row>
    <row r="12090" spans="1:1" x14ac:dyDescent="0.25">
      <c r="A12090" s="290"/>
    </row>
    <row r="12091" spans="1:1" x14ac:dyDescent="0.25">
      <c r="A12091" s="290"/>
    </row>
    <row r="12092" spans="1:1" x14ac:dyDescent="0.25">
      <c r="A12092" s="290"/>
    </row>
    <row r="12093" spans="1:1" x14ac:dyDescent="0.25">
      <c r="A12093" s="290"/>
    </row>
    <row r="12094" spans="1:1" x14ac:dyDescent="0.25">
      <c r="A12094" s="290"/>
    </row>
    <row r="12095" spans="1:1" x14ac:dyDescent="0.25">
      <c r="A12095" s="290"/>
    </row>
    <row r="12096" spans="1:1" x14ac:dyDescent="0.25">
      <c r="A12096" s="290"/>
    </row>
    <row r="12097" spans="1:1" x14ac:dyDescent="0.25">
      <c r="A12097" s="290"/>
    </row>
    <row r="12098" spans="1:1" x14ac:dyDescent="0.25">
      <c r="A12098" s="290"/>
    </row>
    <row r="12099" spans="1:1" x14ac:dyDescent="0.25">
      <c r="A12099" s="290"/>
    </row>
    <row r="12100" spans="1:1" x14ac:dyDescent="0.25">
      <c r="A12100" s="290"/>
    </row>
    <row r="12101" spans="1:1" x14ac:dyDescent="0.25">
      <c r="A12101" s="290"/>
    </row>
    <row r="12102" spans="1:1" x14ac:dyDescent="0.25">
      <c r="A12102" s="290"/>
    </row>
    <row r="12103" spans="1:1" x14ac:dyDescent="0.25">
      <c r="A12103" s="290"/>
    </row>
    <row r="12104" spans="1:1" x14ac:dyDescent="0.25">
      <c r="A12104" s="290"/>
    </row>
    <row r="12105" spans="1:1" x14ac:dyDescent="0.25">
      <c r="A12105" s="290"/>
    </row>
    <row r="12106" spans="1:1" x14ac:dyDescent="0.25">
      <c r="A12106" s="290"/>
    </row>
    <row r="12107" spans="1:1" x14ac:dyDescent="0.25">
      <c r="A12107" s="290"/>
    </row>
    <row r="12108" spans="1:1" x14ac:dyDescent="0.25">
      <c r="A12108" s="290"/>
    </row>
    <row r="12109" spans="1:1" x14ac:dyDescent="0.25">
      <c r="A12109" s="290"/>
    </row>
    <row r="12110" spans="1:1" x14ac:dyDescent="0.25">
      <c r="A12110" s="290"/>
    </row>
    <row r="12111" spans="1:1" x14ac:dyDescent="0.25">
      <c r="A12111" s="290"/>
    </row>
    <row r="12112" spans="1:1" x14ac:dyDescent="0.25">
      <c r="A12112" s="290"/>
    </row>
    <row r="12113" spans="1:1" x14ac:dyDescent="0.25">
      <c r="A12113" s="290"/>
    </row>
    <row r="12114" spans="1:1" x14ac:dyDescent="0.25">
      <c r="A12114" s="290"/>
    </row>
    <row r="12115" spans="1:1" x14ac:dyDescent="0.25">
      <c r="A12115" s="290"/>
    </row>
    <row r="12116" spans="1:1" x14ac:dyDescent="0.25">
      <c r="A12116" s="290"/>
    </row>
    <row r="12117" spans="1:1" x14ac:dyDescent="0.25">
      <c r="A12117" s="290"/>
    </row>
    <row r="12118" spans="1:1" x14ac:dyDescent="0.25">
      <c r="A12118" s="290"/>
    </row>
    <row r="12119" spans="1:1" x14ac:dyDescent="0.25">
      <c r="A12119" s="290"/>
    </row>
    <row r="12120" spans="1:1" x14ac:dyDescent="0.25">
      <c r="A12120" s="290"/>
    </row>
    <row r="12121" spans="1:1" x14ac:dyDescent="0.25">
      <c r="A12121" s="290"/>
    </row>
    <row r="12122" spans="1:1" x14ac:dyDescent="0.25">
      <c r="A12122" s="290"/>
    </row>
    <row r="12123" spans="1:1" x14ac:dyDescent="0.25">
      <c r="A12123" s="290"/>
    </row>
    <row r="12124" spans="1:1" x14ac:dyDescent="0.25">
      <c r="A12124" s="290"/>
    </row>
    <row r="12125" spans="1:1" x14ac:dyDescent="0.25">
      <c r="A12125" s="290"/>
    </row>
    <row r="12126" spans="1:1" x14ac:dyDescent="0.25">
      <c r="A12126" s="290"/>
    </row>
    <row r="12127" spans="1:1" x14ac:dyDescent="0.25">
      <c r="A12127" s="290"/>
    </row>
    <row r="12128" spans="1:1" x14ac:dyDescent="0.25">
      <c r="A12128" s="290"/>
    </row>
    <row r="12129" spans="1:1" x14ac:dyDescent="0.25">
      <c r="A12129" s="290"/>
    </row>
    <row r="12130" spans="1:1" x14ac:dyDescent="0.25">
      <c r="A12130" s="290"/>
    </row>
    <row r="12131" spans="1:1" x14ac:dyDescent="0.25">
      <c r="A12131" s="290"/>
    </row>
    <row r="12132" spans="1:1" x14ac:dyDescent="0.25">
      <c r="A12132" s="290"/>
    </row>
    <row r="12133" spans="1:1" x14ac:dyDescent="0.25">
      <c r="A12133" s="290"/>
    </row>
    <row r="12134" spans="1:1" x14ac:dyDescent="0.25">
      <c r="A12134" s="290"/>
    </row>
    <row r="12135" spans="1:1" x14ac:dyDescent="0.25">
      <c r="A12135" s="290"/>
    </row>
    <row r="12136" spans="1:1" x14ac:dyDescent="0.25">
      <c r="A12136" s="290"/>
    </row>
    <row r="12137" spans="1:1" x14ac:dyDescent="0.25">
      <c r="A12137" s="290"/>
    </row>
    <row r="12138" spans="1:1" x14ac:dyDescent="0.25">
      <c r="A12138" s="290"/>
    </row>
    <row r="12139" spans="1:1" x14ac:dyDescent="0.25">
      <c r="A12139" s="290"/>
    </row>
    <row r="12140" spans="1:1" x14ac:dyDescent="0.25">
      <c r="A12140" s="290"/>
    </row>
    <row r="12141" spans="1:1" x14ac:dyDescent="0.25">
      <c r="A12141" s="290"/>
    </row>
    <row r="12142" spans="1:1" x14ac:dyDescent="0.25">
      <c r="A12142" s="290"/>
    </row>
    <row r="12143" spans="1:1" x14ac:dyDescent="0.25">
      <c r="A12143" s="290"/>
    </row>
    <row r="12144" spans="1:1" x14ac:dyDescent="0.25">
      <c r="A12144" s="290"/>
    </row>
    <row r="12145" spans="1:1" x14ac:dyDescent="0.25">
      <c r="A12145" s="290"/>
    </row>
    <row r="12146" spans="1:1" x14ac:dyDescent="0.25">
      <c r="A12146" s="290"/>
    </row>
    <row r="12147" spans="1:1" x14ac:dyDescent="0.25">
      <c r="A12147" s="290"/>
    </row>
    <row r="12148" spans="1:1" x14ac:dyDescent="0.25">
      <c r="A12148" s="290"/>
    </row>
    <row r="12149" spans="1:1" x14ac:dyDescent="0.25">
      <c r="A12149" s="290"/>
    </row>
    <row r="12150" spans="1:1" x14ac:dyDescent="0.25">
      <c r="A12150" s="290"/>
    </row>
    <row r="12151" spans="1:1" x14ac:dyDescent="0.25">
      <c r="A12151" s="290"/>
    </row>
    <row r="12152" spans="1:1" x14ac:dyDescent="0.25">
      <c r="A12152" s="290"/>
    </row>
    <row r="12153" spans="1:1" x14ac:dyDescent="0.25">
      <c r="A12153" s="290"/>
    </row>
    <row r="12154" spans="1:1" x14ac:dyDescent="0.25">
      <c r="A12154" s="290"/>
    </row>
    <row r="12155" spans="1:1" x14ac:dyDescent="0.25">
      <c r="A12155" s="290"/>
    </row>
    <row r="12156" spans="1:1" x14ac:dyDescent="0.25">
      <c r="A12156" s="290"/>
    </row>
    <row r="12157" spans="1:1" x14ac:dyDescent="0.25">
      <c r="A12157" s="290"/>
    </row>
    <row r="12158" spans="1:1" x14ac:dyDescent="0.25">
      <c r="A12158" s="290"/>
    </row>
    <row r="12159" spans="1:1" x14ac:dyDescent="0.25">
      <c r="A12159" s="290"/>
    </row>
    <row r="12160" spans="1:1" x14ac:dyDescent="0.25">
      <c r="A12160" s="290"/>
    </row>
    <row r="12161" spans="1:1" x14ac:dyDescent="0.25">
      <c r="A12161" s="290"/>
    </row>
    <row r="12162" spans="1:1" x14ac:dyDescent="0.25">
      <c r="A12162" s="290"/>
    </row>
    <row r="12163" spans="1:1" x14ac:dyDescent="0.25">
      <c r="A12163" s="290"/>
    </row>
    <row r="12164" spans="1:1" x14ac:dyDescent="0.25">
      <c r="A12164" s="290"/>
    </row>
    <row r="12165" spans="1:1" x14ac:dyDescent="0.25">
      <c r="A12165" s="290"/>
    </row>
    <row r="12166" spans="1:1" x14ac:dyDescent="0.25">
      <c r="A12166" s="290"/>
    </row>
    <row r="12167" spans="1:1" x14ac:dyDescent="0.25">
      <c r="A12167" s="290"/>
    </row>
    <row r="12168" spans="1:1" x14ac:dyDescent="0.25">
      <c r="A12168" s="290"/>
    </row>
    <row r="12169" spans="1:1" x14ac:dyDescent="0.25">
      <c r="A12169" s="290"/>
    </row>
    <row r="12170" spans="1:1" x14ac:dyDescent="0.25">
      <c r="A12170" s="290"/>
    </row>
    <row r="12171" spans="1:1" x14ac:dyDescent="0.25">
      <c r="A12171" s="290"/>
    </row>
    <row r="12172" spans="1:1" x14ac:dyDescent="0.25">
      <c r="A12172" s="290"/>
    </row>
    <row r="12173" spans="1:1" x14ac:dyDescent="0.25">
      <c r="A12173" s="290"/>
    </row>
    <row r="12174" spans="1:1" x14ac:dyDescent="0.25">
      <c r="A12174" s="290"/>
    </row>
    <row r="12175" spans="1:1" x14ac:dyDescent="0.25">
      <c r="A12175" s="290"/>
    </row>
    <row r="12176" spans="1:1" x14ac:dyDescent="0.25">
      <c r="A12176" s="290"/>
    </row>
    <row r="12177" spans="1:1" x14ac:dyDescent="0.25">
      <c r="A12177" s="290"/>
    </row>
    <row r="12178" spans="1:1" x14ac:dyDescent="0.25">
      <c r="A12178" s="290"/>
    </row>
    <row r="12179" spans="1:1" x14ac:dyDescent="0.25">
      <c r="A12179" s="290"/>
    </row>
    <row r="12180" spans="1:1" x14ac:dyDescent="0.25">
      <c r="A12180" s="290"/>
    </row>
    <row r="12181" spans="1:1" x14ac:dyDescent="0.25">
      <c r="A12181" s="290"/>
    </row>
    <row r="12182" spans="1:1" x14ac:dyDescent="0.25">
      <c r="A12182" s="290"/>
    </row>
    <row r="12183" spans="1:1" x14ac:dyDescent="0.25">
      <c r="A12183" s="290"/>
    </row>
    <row r="12184" spans="1:1" x14ac:dyDescent="0.25">
      <c r="A12184" s="290"/>
    </row>
    <row r="12185" spans="1:1" x14ac:dyDescent="0.25">
      <c r="A12185" s="290"/>
    </row>
    <row r="12186" spans="1:1" x14ac:dyDescent="0.25">
      <c r="A12186" s="290"/>
    </row>
    <row r="12187" spans="1:1" x14ac:dyDescent="0.25">
      <c r="A12187" s="290"/>
    </row>
    <row r="12188" spans="1:1" x14ac:dyDescent="0.25">
      <c r="A12188" s="290"/>
    </row>
    <row r="12189" spans="1:1" x14ac:dyDescent="0.25">
      <c r="A12189" s="290"/>
    </row>
    <row r="12190" spans="1:1" x14ac:dyDescent="0.25">
      <c r="A12190" s="290"/>
    </row>
    <row r="12191" spans="1:1" x14ac:dyDescent="0.25">
      <c r="A12191" s="290"/>
    </row>
    <row r="12192" spans="1:1" x14ac:dyDescent="0.25">
      <c r="A12192" s="290"/>
    </row>
    <row r="12193" spans="1:1" x14ac:dyDescent="0.25">
      <c r="A12193" s="290"/>
    </row>
    <row r="12194" spans="1:1" x14ac:dyDescent="0.25">
      <c r="A12194" s="290"/>
    </row>
    <row r="12195" spans="1:1" x14ac:dyDescent="0.25">
      <c r="A12195" s="290"/>
    </row>
    <row r="12196" spans="1:1" x14ac:dyDescent="0.25">
      <c r="A12196" s="290"/>
    </row>
    <row r="12197" spans="1:1" x14ac:dyDescent="0.25">
      <c r="A12197" s="290"/>
    </row>
    <row r="12198" spans="1:1" x14ac:dyDescent="0.25">
      <c r="A12198" s="290"/>
    </row>
    <row r="12199" spans="1:1" x14ac:dyDescent="0.25">
      <c r="A12199" s="290"/>
    </row>
    <row r="12200" spans="1:1" x14ac:dyDescent="0.25">
      <c r="A12200" s="290"/>
    </row>
    <row r="12201" spans="1:1" x14ac:dyDescent="0.25">
      <c r="A12201" s="290"/>
    </row>
    <row r="12202" spans="1:1" x14ac:dyDescent="0.25">
      <c r="A12202" s="290"/>
    </row>
    <row r="12203" spans="1:1" x14ac:dyDescent="0.25">
      <c r="A12203" s="290"/>
    </row>
    <row r="12204" spans="1:1" x14ac:dyDescent="0.25">
      <c r="A12204" s="290"/>
    </row>
    <row r="12205" spans="1:1" x14ac:dyDescent="0.25">
      <c r="A12205" s="290"/>
    </row>
    <row r="12206" spans="1:1" x14ac:dyDescent="0.25">
      <c r="A12206" s="290"/>
    </row>
    <row r="12207" spans="1:1" x14ac:dyDescent="0.25">
      <c r="A12207" s="290"/>
    </row>
    <row r="12208" spans="1:1" x14ac:dyDescent="0.25">
      <c r="A12208" s="290"/>
    </row>
    <row r="12209" spans="1:1" x14ac:dyDescent="0.25">
      <c r="A12209" s="290"/>
    </row>
    <row r="12210" spans="1:1" x14ac:dyDescent="0.25">
      <c r="A12210" s="290"/>
    </row>
    <row r="12211" spans="1:1" x14ac:dyDescent="0.25">
      <c r="A12211" s="290"/>
    </row>
    <row r="12212" spans="1:1" x14ac:dyDescent="0.25">
      <c r="A12212" s="290"/>
    </row>
    <row r="12213" spans="1:1" x14ac:dyDescent="0.25">
      <c r="A12213" s="290"/>
    </row>
    <row r="12214" spans="1:1" x14ac:dyDescent="0.25">
      <c r="A12214" s="290"/>
    </row>
    <row r="12215" spans="1:1" x14ac:dyDescent="0.25">
      <c r="A12215" s="290"/>
    </row>
    <row r="12216" spans="1:1" x14ac:dyDescent="0.25">
      <c r="A12216" s="290"/>
    </row>
    <row r="12217" spans="1:1" x14ac:dyDescent="0.25">
      <c r="A12217" s="290"/>
    </row>
    <row r="12218" spans="1:1" x14ac:dyDescent="0.25">
      <c r="A12218" s="290"/>
    </row>
    <row r="12219" spans="1:1" x14ac:dyDescent="0.25">
      <c r="A12219" s="290"/>
    </row>
    <row r="12220" spans="1:1" x14ac:dyDescent="0.25">
      <c r="A12220" s="290"/>
    </row>
    <row r="12221" spans="1:1" x14ac:dyDescent="0.25">
      <c r="A12221" s="290"/>
    </row>
    <row r="12222" spans="1:1" x14ac:dyDescent="0.25">
      <c r="A12222" s="290"/>
    </row>
    <row r="12223" spans="1:1" x14ac:dyDescent="0.25">
      <c r="A12223" s="290"/>
    </row>
    <row r="12224" spans="1:1" x14ac:dyDescent="0.25">
      <c r="A12224" s="290"/>
    </row>
    <row r="12225" spans="1:1" x14ac:dyDescent="0.25">
      <c r="A12225" s="290"/>
    </row>
    <row r="12226" spans="1:1" x14ac:dyDescent="0.25">
      <c r="A12226" s="290"/>
    </row>
    <row r="12227" spans="1:1" x14ac:dyDescent="0.25">
      <c r="A12227" s="290"/>
    </row>
    <row r="12228" spans="1:1" x14ac:dyDescent="0.25">
      <c r="A12228" s="290"/>
    </row>
    <row r="12229" spans="1:1" x14ac:dyDescent="0.25">
      <c r="A12229" s="290"/>
    </row>
    <row r="12230" spans="1:1" x14ac:dyDescent="0.25">
      <c r="A12230" s="290"/>
    </row>
    <row r="12231" spans="1:1" x14ac:dyDescent="0.25">
      <c r="A12231" s="290"/>
    </row>
    <row r="12232" spans="1:1" x14ac:dyDescent="0.25">
      <c r="A12232" s="290"/>
    </row>
    <row r="12233" spans="1:1" x14ac:dyDescent="0.25">
      <c r="A12233" s="290"/>
    </row>
    <row r="12234" spans="1:1" x14ac:dyDescent="0.25">
      <c r="A12234" s="290"/>
    </row>
    <row r="12235" spans="1:1" x14ac:dyDescent="0.25">
      <c r="A12235" s="290"/>
    </row>
    <row r="12236" spans="1:1" x14ac:dyDescent="0.25">
      <c r="A12236" s="290"/>
    </row>
    <row r="12237" spans="1:1" x14ac:dyDescent="0.25">
      <c r="A12237" s="290"/>
    </row>
    <row r="12238" spans="1:1" x14ac:dyDescent="0.25">
      <c r="A12238" s="290"/>
    </row>
    <row r="12239" spans="1:1" x14ac:dyDescent="0.25">
      <c r="A12239" s="290"/>
    </row>
    <row r="12240" spans="1:1" x14ac:dyDescent="0.25">
      <c r="A12240" s="290"/>
    </row>
    <row r="12241" spans="1:1" x14ac:dyDescent="0.25">
      <c r="A12241" s="290"/>
    </row>
    <row r="12242" spans="1:1" x14ac:dyDescent="0.25">
      <c r="A12242" s="290"/>
    </row>
    <row r="12243" spans="1:1" x14ac:dyDescent="0.25">
      <c r="A12243" s="290"/>
    </row>
    <row r="12244" spans="1:1" x14ac:dyDescent="0.25">
      <c r="A12244" s="290"/>
    </row>
    <row r="12245" spans="1:1" x14ac:dyDescent="0.25">
      <c r="A12245" s="290"/>
    </row>
    <row r="12246" spans="1:1" x14ac:dyDescent="0.25">
      <c r="A12246" s="290"/>
    </row>
    <row r="12247" spans="1:1" x14ac:dyDescent="0.25">
      <c r="A12247" s="290"/>
    </row>
    <row r="12248" spans="1:1" x14ac:dyDescent="0.25">
      <c r="A12248" s="290"/>
    </row>
    <row r="12249" spans="1:1" x14ac:dyDescent="0.25">
      <c r="A12249" s="290"/>
    </row>
    <row r="12250" spans="1:1" x14ac:dyDescent="0.25">
      <c r="A12250" s="290"/>
    </row>
    <row r="12251" spans="1:1" x14ac:dyDescent="0.25">
      <c r="A12251" s="290"/>
    </row>
    <row r="12252" spans="1:1" x14ac:dyDescent="0.25">
      <c r="A12252" s="290"/>
    </row>
    <row r="12253" spans="1:1" x14ac:dyDescent="0.25">
      <c r="A12253" s="290"/>
    </row>
    <row r="12254" spans="1:1" x14ac:dyDescent="0.25">
      <c r="A12254" s="290"/>
    </row>
    <row r="12255" spans="1:1" x14ac:dyDescent="0.25">
      <c r="A12255" s="290"/>
    </row>
    <row r="12256" spans="1:1" x14ac:dyDescent="0.25">
      <c r="A12256" s="290"/>
    </row>
    <row r="12257" spans="1:1" x14ac:dyDescent="0.25">
      <c r="A12257" s="290"/>
    </row>
    <row r="12258" spans="1:1" x14ac:dyDescent="0.25">
      <c r="A12258" s="290"/>
    </row>
    <row r="12259" spans="1:1" x14ac:dyDescent="0.25">
      <c r="A12259" s="290"/>
    </row>
    <row r="12260" spans="1:1" x14ac:dyDescent="0.25">
      <c r="A12260" s="290"/>
    </row>
    <row r="12261" spans="1:1" x14ac:dyDescent="0.25">
      <c r="A12261" s="290"/>
    </row>
    <row r="12262" spans="1:1" x14ac:dyDescent="0.25">
      <c r="A12262" s="290"/>
    </row>
    <row r="12263" spans="1:1" x14ac:dyDescent="0.25">
      <c r="A12263" s="290"/>
    </row>
    <row r="12264" spans="1:1" x14ac:dyDescent="0.25">
      <c r="A12264" s="290"/>
    </row>
    <row r="12265" spans="1:1" x14ac:dyDescent="0.25">
      <c r="A12265" s="290"/>
    </row>
    <row r="12266" spans="1:1" x14ac:dyDescent="0.25">
      <c r="A12266" s="290"/>
    </row>
    <row r="12267" spans="1:1" x14ac:dyDescent="0.25">
      <c r="A12267" s="290"/>
    </row>
    <row r="12268" spans="1:1" x14ac:dyDescent="0.25">
      <c r="A12268" s="290"/>
    </row>
    <row r="12269" spans="1:1" x14ac:dyDescent="0.25">
      <c r="A12269" s="290"/>
    </row>
    <row r="12270" spans="1:1" x14ac:dyDescent="0.25">
      <c r="A12270" s="290"/>
    </row>
    <row r="12271" spans="1:1" x14ac:dyDescent="0.25">
      <c r="A12271" s="290"/>
    </row>
    <row r="12272" spans="1:1" x14ac:dyDescent="0.25">
      <c r="A12272" s="290"/>
    </row>
    <row r="12273" spans="1:1" x14ac:dyDescent="0.25">
      <c r="A12273" s="290"/>
    </row>
    <row r="12274" spans="1:1" x14ac:dyDescent="0.25">
      <c r="A12274" s="290"/>
    </row>
    <row r="12275" spans="1:1" x14ac:dyDescent="0.25">
      <c r="A12275" s="290"/>
    </row>
    <row r="12276" spans="1:1" x14ac:dyDescent="0.25">
      <c r="A12276" s="290"/>
    </row>
    <row r="12277" spans="1:1" x14ac:dyDescent="0.25">
      <c r="A12277" s="290"/>
    </row>
    <row r="12278" spans="1:1" x14ac:dyDescent="0.25">
      <c r="A12278" s="290"/>
    </row>
    <row r="12279" spans="1:1" x14ac:dyDescent="0.25">
      <c r="A12279" s="290"/>
    </row>
    <row r="12280" spans="1:1" x14ac:dyDescent="0.25">
      <c r="A12280" s="290"/>
    </row>
    <row r="12281" spans="1:1" x14ac:dyDescent="0.25">
      <c r="A12281" s="290"/>
    </row>
    <row r="12282" spans="1:1" x14ac:dyDescent="0.25">
      <c r="A12282" s="290"/>
    </row>
    <row r="12283" spans="1:1" x14ac:dyDescent="0.25">
      <c r="A12283" s="290"/>
    </row>
    <row r="12284" spans="1:1" x14ac:dyDescent="0.25">
      <c r="A12284" s="290"/>
    </row>
    <row r="12285" spans="1:1" x14ac:dyDescent="0.25">
      <c r="A12285" s="290"/>
    </row>
    <row r="12286" spans="1:1" x14ac:dyDescent="0.25">
      <c r="A12286" s="290"/>
    </row>
    <row r="12287" spans="1:1" x14ac:dyDescent="0.25">
      <c r="A12287" s="290"/>
    </row>
    <row r="12288" spans="1:1" x14ac:dyDescent="0.25">
      <c r="A12288" s="290"/>
    </row>
    <row r="12289" spans="1:1" x14ac:dyDescent="0.25">
      <c r="A12289" s="290"/>
    </row>
    <row r="12290" spans="1:1" x14ac:dyDescent="0.25">
      <c r="A12290" s="290"/>
    </row>
    <row r="12291" spans="1:1" x14ac:dyDescent="0.25">
      <c r="A12291" s="290"/>
    </row>
    <row r="12292" spans="1:1" x14ac:dyDescent="0.25">
      <c r="A12292" s="290"/>
    </row>
    <row r="12293" spans="1:1" x14ac:dyDescent="0.25">
      <c r="A12293" s="290"/>
    </row>
    <row r="12294" spans="1:1" x14ac:dyDescent="0.25">
      <c r="A12294" s="290"/>
    </row>
    <row r="12295" spans="1:1" x14ac:dyDescent="0.25">
      <c r="A12295" s="290"/>
    </row>
    <row r="12296" spans="1:1" x14ac:dyDescent="0.25">
      <c r="A12296" s="290"/>
    </row>
    <row r="12297" spans="1:1" x14ac:dyDescent="0.25">
      <c r="A12297" s="290"/>
    </row>
    <row r="12298" spans="1:1" x14ac:dyDescent="0.25">
      <c r="A12298" s="290"/>
    </row>
    <row r="12299" spans="1:1" x14ac:dyDescent="0.25">
      <c r="A12299" s="290"/>
    </row>
    <row r="12300" spans="1:1" x14ac:dyDescent="0.25">
      <c r="A12300" s="290"/>
    </row>
    <row r="12301" spans="1:1" x14ac:dyDescent="0.25">
      <c r="A12301" s="290"/>
    </row>
    <row r="12302" spans="1:1" x14ac:dyDescent="0.25">
      <c r="A12302" s="290"/>
    </row>
    <row r="12303" spans="1:1" x14ac:dyDescent="0.25">
      <c r="A12303" s="290"/>
    </row>
    <row r="12304" spans="1:1" x14ac:dyDescent="0.25">
      <c r="A12304" s="290"/>
    </row>
    <row r="12305" spans="1:1" x14ac:dyDescent="0.25">
      <c r="A12305" s="290"/>
    </row>
    <row r="12306" spans="1:1" x14ac:dyDescent="0.25">
      <c r="A12306" s="290"/>
    </row>
    <row r="12307" spans="1:1" x14ac:dyDescent="0.25">
      <c r="A12307" s="290"/>
    </row>
    <row r="12308" spans="1:1" x14ac:dyDescent="0.25">
      <c r="A12308" s="290"/>
    </row>
    <row r="12309" spans="1:1" x14ac:dyDescent="0.25">
      <c r="A12309" s="290"/>
    </row>
    <row r="12310" spans="1:1" x14ac:dyDescent="0.25">
      <c r="A12310" s="290"/>
    </row>
    <row r="12311" spans="1:1" x14ac:dyDescent="0.25">
      <c r="A12311" s="290"/>
    </row>
    <row r="12312" spans="1:1" x14ac:dyDescent="0.25">
      <c r="A12312" s="290"/>
    </row>
    <row r="12313" spans="1:1" x14ac:dyDescent="0.25">
      <c r="A12313" s="290"/>
    </row>
    <row r="12314" spans="1:1" x14ac:dyDescent="0.25">
      <c r="A12314" s="290"/>
    </row>
    <row r="12315" spans="1:1" x14ac:dyDescent="0.25">
      <c r="A12315" s="290"/>
    </row>
    <row r="12316" spans="1:1" x14ac:dyDescent="0.25">
      <c r="A12316" s="290"/>
    </row>
    <row r="12317" spans="1:1" x14ac:dyDescent="0.25">
      <c r="A12317" s="290"/>
    </row>
    <row r="12318" spans="1:1" x14ac:dyDescent="0.25">
      <c r="A12318" s="290"/>
    </row>
    <row r="12319" spans="1:1" x14ac:dyDescent="0.25">
      <c r="A12319" s="290"/>
    </row>
    <row r="12320" spans="1:1" x14ac:dyDescent="0.25">
      <c r="A12320" s="290"/>
    </row>
    <row r="12321" spans="1:1" x14ac:dyDescent="0.25">
      <c r="A12321" s="290"/>
    </row>
    <row r="12322" spans="1:1" x14ac:dyDescent="0.25">
      <c r="A12322" s="290"/>
    </row>
    <row r="12323" spans="1:1" x14ac:dyDescent="0.25">
      <c r="A12323" s="290"/>
    </row>
    <row r="12324" spans="1:1" x14ac:dyDescent="0.25">
      <c r="A12324" s="290"/>
    </row>
    <row r="12325" spans="1:1" x14ac:dyDescent="0.25">
      <c r="A12325" s="290"/>
    </row>
    <row r="12326" spans="1:1" x14ac:dyDescent="0.25">
      <c r="A12326" s="290"/>
    </row>
    <row r="12327" spans="1:1" x14ac:dyDescent="0.25">
      <c r="A12327" s="290"/>
    </row>
    <row r="12328" spans="1:1" x14ac:dyDescent="0.25">
      <c r="A12328" s="290"/>
    </row>
    <row r="12329" spans="1:1" x14ac:dyDescent="0.25">
      <c r="A12329" s="290"/>
    </row>
    <row r="12330" spans="1:1" x14ac:dyDescent="0.25">
      <c r="A12330" s="290"/>
    </row>
    <row r="12331" spans="1:1" x14ac:dyDescent="0.25">
      <c r="A12331" s="290"/>
    </row>
    <row r="12332" spans="1:1" x14ac:dyDescent="0.25">
      <c r="A12332" s="290"/>
    </row>
    <row r="12333" spans="1:1" x14ac:dyDescent="0.25">
      <c r="A12333" s="290"/>
    </row>
    <row r="12334" spans="1:1" x14ac:dyDescent="0.25">
      <c r="A12334" s="290"/>
    </row>
    <row r="12335" spans="1:1" x14ac:dyDescent="0.25">
      <c r="A12335" s="290"/>
    </row>
    <row r="12336" spans="1:1" x14ac:dyDescent="0.25">
      <c r="A12336" s="290"/>
    </row>
    <row r="12337" spans="1:1" x14ac:dyDescent="0.25">
      <c r="A12337" s="290"/>
    </row>
    <row r="12338" spans="1:1" x14ac:dyDescent="0.25">
      <c r="A12338" s="290"/>
    </row>
    <row r="12339" spans="1:1" x14ac:dyDescent="0.25">
      <c r="A12339" s="290"/>
    </row>
    <row r="12340" spans="1:1" x14ac:dyDescent="0.25">
      <c r="A12340" s="290"/>
    </row>
    <row r="12341" spans="1:1" x14ac:dyDescent="0.25">
      <c r="A12341" s="290"/>
    </row>
    <row r="12342" spans="1:1" x14ac:dyDescent="0.25">
      <c r="A12342" s="290"/>
    </row>
    <row r="12343" spans="1:1" x14ac:dyDescent="0.25">
      <c r="A12343" s="290"/>
    </row>
    <row r="12344" spans="1:1" x14ac:dyDescent="0.25">
      <c r="A12344" s="290"/>
    </row>
    <row r="12345" spans="1:1" x14ac:dyDescent="0.25">
      <c r="A12345" s="290"/>
    </row>
    <row r="12346" spans="1:1" x14ac:dyDescent="0.25">
      <c r="A12346" s="290"/>
    </row>
    <row r="12347" spans="1:1" x14ac:dyDescent="0.25">
      <c r="A12347" s="290"/>
    </row>
    <row r="12348" spans="1:1" x14ac:dyDescent="0.25">
      <c r="A12348" s="290"/>
    </row>
    <row r="12349" spans="1:1" x14ac:dyDescent="0.25">
      <c r="A12349" s="290"/>
    </row>
    <row r="12350" spans="1:1" x14ac:dyDescent="0.25">
      <c r="A12350" s="290"/>
    </row>
    <row r="12351" spans="1:1" x14ac:dyDescent="0.25">
      <c r="A12351" s="290"/>
    </row>
    <row r="12352" spans="1:1" x14ac:dyDescent="0.25">
      <c r="A12352" s="290"/>
    </row>
    <row r="12353" spans="1:1" x14ac:dyDescent="0.25">
      <c r="A12353" s="290"/>
    </row>
    <row r="12354" spans="1:1" x14ac:dyDescent="0.25">
      <c r="A12354" s="290"/>
    </row>
    <row r="12355" spans="1:1" x14ac:dyDescent="0.25">
      <c r="A12355" s="290"/>
    </row>
    <row r="12356" spans="1:1" x14ac:dyDescent="0.25">
      <c r="A12356" s="290"/>
    </row>
    <row r="12357" spans="1:1" x14ac:dyDescent="0.25">
      <c r="A12357" s="290"/>
    </row>
    <row r="12358" spans="1:1" x14ac:dyDescent="0.25">
      <c r="A12358" s="290"/>
    </row>
    <row r="12359" spans="1:1" x14ac:dyDescent="0.25">
      <c r="A12359" s="290"/>
    </row>
    <row r="12360" spans="1:1" x14ac:dyDescent="0.25">
      <c r="A12360" s="290"/>
    </row>
    <row r="12361" spans="1:1" x14ac:dyDescent="0.25">
      <c r="A12361" s="290"/>
    </row>
    <row r="12362" spans="1:1" x14ac:dyDescent="0.25">
      <c r="A12362" s="290"/>
    </row>
    <row r="12363" spans="1:1" x14ac:dyDescent="0.25">
      <c r="A12363" s="290"/>
    </row>
    <row r="12364" spans="1:1" x14ac:dyDescent="0.25">
      <c r="A12364" s="290"/>
    </row>
    <row r="12365" spans="1:1" x14ac:dyDescent="0.25">
      <c r="A12365" s="290"/>
    </row>
    <row r="12366" spans="1:1" x14ac:dyDescent="0.25">
      <c r="A12366" s="290"/>
    </row>
    <row r="12367" spans="1:1" x14ac:dyDescent="0.25">
      <c r="A12367" s="290"/>
    </row>
    <row r="12368" spans="1:1" x14ac:dyDescent="0.25">
      <c r="A12368" s="290"/>
    </row>
    <row r="12369" spans="1:1" x14ac:dyDescent="0.25">
      <c r="A12369" s="290"/>
    </row>
    <row r="12370" spans="1:1" x14ac:dyDescent="0.25">
      <c r="A12370" s="290"/>
    </row>
    <row r="12371" spans="1:1" x14ac:dyDescent="0.25">
      <c r="A12371" s="290"/>
    </row>
    <row r="12372" spans="1:1" x14ac:dyDescent="0.25">
      <c r="A12372" s="290"/>
    </row>
    <row r="12373" spans="1:1" x14ac:dyDescent="0.25">
      <c r="A12373" s="290"/>
    </row>
    <row r="12374" spans="1:1" x14ac:dyDescent="0.25">
      <c r="A12374" s="290"/>
    </row>
    <row r="12375" spans="1:1" x14ac:dyDescent="0.25">
      <c r="A12375" s="290"/>
    </row>
    <row r="12376" spans="1:1" x14ac:dyDescent="0.25">
      <c r="A12376" s="290"/>
    </row>
    <row r="12377" spans="1:1" x14ac:dyDescent="0.25">
      <c r="A12377" s="290"/>
    </row>
    <row r="12378" spans="1:1" x14ac:dyDescent="0.25">
      <c r="A12378" s="290"/>
    </row>
    <row r="12379" spans="1:1" x14ac:dyDescent="0.25">
      <c r="A12379" s="290"/>
    </row>
    <row r="12380" spans="1:1" x14ac:dyDescent="0.25">
      <c r="A12380" s="290"/>
    </row>
    <row r="12381" spans="1:1" x14ac:dyDescent="0.25">
      <c r="A12381" s="290"/>
    </row>
    <row r="12382" spans="1:1" x14ac:dyDescent="0.25">
      <c r="A12382" s="290"/>
    </row>
    <row r="12383" spans="1:1" x14ac:dyDescent="0.25">
      <c r="A12383" s="290"/>
    </row>
    <row r="12384" spans="1:1" x14ac:dyDescent="0.25">
      <c r="A12384" s="290"/>
    </row>
    <row r="12385" spans="1:1" x14ac:dyDescent="0.25">
      <c r="A12385" s="290"/>
    </row>
    <row r="12386" spans="1:1" x14ac:dyDescent="0.25">
      <c r="A12386" s="290"/>
    </row>
    <row r="12387" spans="1:1" x14ac:dyDescent="0.25">
      <c r="A12387" s="290"/>
    </row>
    <row r="12388" spans="1:1" x14ac:dyDescent="0.25">
      <c r="A12388" s="290"/>
    </row>
    <row r="12389" spans="1:1" x14ac:dyDescent="0.25">
      <c r="A12389" s="290"/>
    </row>
    <row r="12390" spans="1:1" x14ac:dyDescent="0.25">
      <c r="A12390" s="290"/>
    </row>
    <row r="12391" spans="1:1" x14ac:dyDescent="0.25">
      <c r="A12391" s="290"/>
    </row>
    <row r="12392" spans="1:1" x14ac:dyDescent="0.25">
      <c r="A12392" s="290"/>
    </row>
    <row r="12393" spans="1:1" x14ac:dyDescent="0.25">
      <c r="A12393" s="290"/>
    </row>
    <row r="12394" spans="1:1" x14ac:dyDescent="0.25">
      <c r="A12394" s="290"/>
    </row>
    <row r="12395" spans="1:1" x14ac:dyDescent="0.25">
      <c r="A12395" s="290"/>
    </row>
    <row r="12396" spans="1:1" x14ac:dyDescent="0.25">
      <c r="A12396" s="290"/>
    </row>
    <row r="12397" spans="1:1" x14ac:dyDescent="0.25">
      <c r="A12397" s="290"/>
    </row>
    <row r="12398" spans="1:1" x14ac:dyDescent="0.25">
      <c r="A12398" s="290"/>
    </row>
    <row r="12399" spans="1:1" x14ac:dyDescent="0.25">
      <c r="A12399" s="290"/>
    </row>
    <row r="12400" spans="1:1" x14ac:dyDescent="0.25">
      <c r="A12400" s="290"/>
    </row>
    <row r="12401" spans="1:1" x14ac:dyDescent="0.25">
      <c r="A12401" s="290"/>
    </row>
    <row r="12402" spans="1:1" x14ac:dyDescent="0.25">
      <c r="A12402" s="290"/>
    </row>
    <row r="12403" spans="1:1" x14ac:dyDescent="0.25">
      <c r="A12403" s="290"/>
    </row>
    <row r="12404" spans="1:1" x14ac:dyDescent="0.25">
      <c r="A12404" s="290"/>
    </row>
    <row r="12405" spans="1:1" x14ac:dyDescent="0.25">
      <c r="A12405" s="290"/>
    </row>
    <row r="12406" spans="1:1" x14ac:dyDescent="0.25">
      <c r="A12406" s="290"/>
    </row>
    <row r="12407" spans="1:1" x14ac:dyDescent="0.25">
      <c r="A12407" s="290"/>
    </row>
    <row r="12408" spans="1:1" x14ac:dyDescent="0.25">
      <c r="A12408" s="290"/>
    </row>
    <row r="12409" spans="1:1" x14ac:dyDescent="0.25">
      <c r="A12409" s="290"/>
    </row>
    <row r="12410" spans="1:1" x14ac:dyDescent="0.25">
      <c r="A12410" s="290"/>
    </row>
    <row r="12411" spans="1:1" x14ac:dyDescent="0.25">
      <c r="A12411" s="290"/>
    </row>
    <row r="12412" spans="1:1" x14ac:dyDescent="0.25">
      <c r="A12412" s="290"/>
    </row>
    <row r="12413" spans="1:1" x14ac:dyDescent="0.25">
      <c r="A12413" s="290"/>
    </row>
    <row r="12414" spans="1:1" x14ac:dyDescent="0.25">
      <c r="A12414" s="290"/>
    </row>
    <row r="12415" spans="1:1" x14ac:dyDescent="0.25">
      <c r="A12415" s="290"/>
    </row>
    <row r="12416" spans="1:1" x14ac:dyDescent="0.25">
      <c r="A12416" s="290"/>
    </row>
    <row r="12417" spans="1:1" x14ac:dyDescent="0.25">
      <c r="A12417" s="290"/>
    </row>
    <row r="12418" spans="1:1" x14ac:dyDescent="0.25">
      <c r="A12418" s="290"/>
    </row>
    <row r="12419" spans="1:1" x14ac:dyDescent="0.25">
      <c r="A12419" s="290"/>
    </row>
    <row r="12420" spans="1:1" x14ac:dyDescent="0.25">
      <c r="A12420" s="290"/>
    </row>
    <row r="12421" spans="1:1" x14ac:dyDescent="0.25">
      <c r="A12421" s="290"/>
    </row>
    <row r="12422" spans="1:1" x14ac:dyDescent="0.25">
      <c r="A12422" s="290"/>
    </row>
    <row r="12423" spans="1:1" x14ac:dyDescent="0.25">
      <c r="A12423" s="290"/>
    </row>
    <row r="12424" spans="1:1" x14ac:dyDescent="0.25">
      <c r="A12424" s="290"/>
    </row>
    <row r="12425" spans="1:1" x14ac:dyDescent="0.25">
      <c r="A12425" s="290"/>
    </row>
    <row r="12426" spans="1:1" x14ac:dyDescent="0.25">
      <c r="A12426" s="290"/>
    </row>
    <row r="12427" spans="1:1" x14ac:dyDescent="0.25">
      <c r="A12427" s="290"/>
    </row>
    <row r="12428" spans="1:1" x14ac:dyDescent="0.25">
      <c r="A12428" s="290"/>
    </row>
    <row r="12429" spans="1:1" x14ac:dyDescent="0.25">
      <c r="A12429" s="290"/>
    </row>
    <row r="12430" spans="1:1" x14ac:dyDescent="0.25">
      <c r="A12430" s="290"/>
    </row>
    <row r="12431" spans="1:1" x14ac:dyDescent="0.25">
      <c r="A12431" s="290"/>
    </row>
    <row r="12432" spans="1:1" x14ac:dyDescent="0.25">
      <c r="A12432" s="290"/>
    </row>
    <row r="12433" spans="1:1" x14ac:dyDescent="0.25">
      <c r="A12433" s="290"/>
    </row>
    <row r="12434" spans="1:1" x14ac:dyDescent="0.25">
      <c r="A12434" s="290"/>
    </row>
    <row r="12435" spans="1:1" x14ac:dyDescent="0.25">
      <c r="A12435" s="290"/>
    </row>
    <row r="12436" spans="1:1" x14ac:dyDescent="0.25">
      <c r="A12436" s="290"/>
    </row>
    <row r="12437" spans="1:1" x14ac:dyDescent="0.25">
      <c r="A12437" s="290"/>
    </row>
    <row r="12438" spans="1:1" x14ac:dyDescent="0.25">
      <c r="A12438" s="290"/>
    </row>
    <row r="12439" spans="1:1" x14ac:dyDescent="0.25">
      <c r="A12439" s="290"/>
    </row>
    <row r="12440" spans="1:1" x14ac:dyDescent="0.25">
      <c r="A12440" s="290"/>
    </row>
    <row r="12441" spans="1:1" x14ac:dyDescent="0.25">
      <c r="A12441" s="290"/>
    </row>
    <row r="12442" spans="1:1" x14ac:dyDescent="0.25">
      <c r="A12442" s="290"/>
    </row>
    <row r="12443" spans="1:1" x14ac:dyDescent="0.25">
      <c r="A12443" s="290"/>
    </row>
    <row r="12444" spans="1:1" x14ac:dyDescent="0.25">
      <c r="A12444" s="290"/>
    </row>
    <row r="12445" spans="1:1" x14ac:dyDescent="0.25">
      <c r="A12445" s="290"/>
    </row>
    <row r="12446" spans="1:1" x14ac:dyDescent="0.25">
      <c r="A12446" s="290"/>
    </row>
    <row r="12447" spans="1:1" x14ac:dyDescent="0.25">
      <c r="A12447" s="290"/>
    </row>
    <row r="12448" spans="1:1" x14ac:dyDescent="0.25">
      <c r="A12448" s="290"/>
    </row>
    <row r="12449" spans="1:1" x14ac:dyDescent="0.25">
      <c r="A12449" s="290"/>
    </row>
    <row r="12450" spans="1:1" x14ac:dyDescent="0.25">
      <c r="A12450" s="290"/>
    </row>
    <row r="12451" spans="1:1" x14ac:dyDescent="0.25">
      <c r="A12451" s="290"/>
    </row>
    <row r="12452" spans="1:1" x14ac:dyDescent="0.25">
      <c r="A12452" s="290"/>
    </row>
    <row r="12453" spans="1:1" x14ac:dyDescent="0.25">
      <c r="A12453" s="290"/>
    </row>
    <row r="12454" spans="1:1" x14ac:dyDescent="0.25">
      <c r="A12454" s="290"/>
    </row>
    <row r="12455" spans="1:1" x14ac:dyDescent="0.25">
      <c r="A12455" s="290"/>
    </row>
    <row r="12456" spans="1:1" x14ac:dyDescent="0.25">
      <c r="A12456" s="290"/>
    </row>
    <row r="12457" spans="1:1" x14ac:dyDescent="0.25">
      <c r="A12457" s="290"/>
    </row>
    <row r="12458" spans="1:1" x14ac:dyDescent="0.25">
      <c r="A12458" s="290"/>
    </row>
    <row r="12459" spans="1:1" x14ac:dyDescent="0.25">
      <c r="A12459" s="290"/>
    </row>
    <row r="12460" spans="1:1" x14ac:dyDescent="0.25">
      <c r="A12460" s="290"/>
    </row>
    <row r="12461" spans="1:1" x14ac:dyDescent="0.25">
      <c r="A12461" s="290"/>
    </row>
    <row r="12462" spans="1:1" x14ac:dyDescent="0.25">
      <c r="A12462" s="290"/>
    </row>
    <row r="12463" spans="1:1" x14ac:dyDescent="0.25">
      <c r="A12463" s="290"/>
    </row>
    <row r="12464" spans="1:1" x14ac:dyDescent="0.25">
      <c r="A12464" s="290"/>
    </row>
    <row r="12465" spans="1:1" x14ac:dyDescent="0.25">
      <c r="A12465" s="290"/>
    </row>
    <row r="12466" spans="1:1" x14ac:dyDescent="0.25">
      <c r="A12466" s="290"/>
    </row>
    <row r="12467" spans="1:1" x14ac:dyDescent="0.25">
      <c r="A12467" s="290"/>
    </row>
    <row r="12468" spans="1:1" x14ac:dyDescent="0.25">
      <c r="A12468" s="290"/>
    </row>
    <row r="12469" spans="1:1" x14ac:dyDescent="0.25">
      <c r="A12469" s="290"/>
    </row>
    <row r="12470" spans="1:1" x14ac:dyDescent="0.25">
      <c r="A12470" s="290"/>
    </row>
    <row r="12471" spans="1:1" x14ac:dyDescent="0.25">
      <c r="A12471" s="290"/>
    </row>
    <row r="12472" spans="1:1" x14ac:dyDescent="0.25">
      <c r="A12472" s="290"/>
    </row>
    <row r="12473" spans="1:1" x14ac:dyDescent="0.25">
      <c r="A12473" s="290"/>
    </row>
    <row r="12474" spans="1:1" x14ac:dyDescent="0.25">
      <c r="A12474" s="290"/>
    </row>
    <row r="12475" spans="1:1" x14ac:dyDescent="0.25">
      <c r="A12475" s="290"/>
    </row>
    <row r="12476" spans="1:1" x14ac:dyDescent="0.25">
      <c r="A12476" s="290"/>
    </row>
    <row r="12477" spans="1:1" x14ac:dyDescent="0.25">
      <c r="A12477" s="290"/>
    </row>
    <row r="12478" spans="1:1" x14ac:dyDescent="0.25">
      <c r="A12478" s="290"/>
    </row>
    <row r="12479" spans="1:1" x14ac:dyDescent="0.25">
      <c r="A12479" s="290"/>
    </row>
    <row r="12480" spans="1:1" x14ac:dyDescent="0.25">
      <c r="A12480" s="290"/>
    </row>
    <row r="12481" spans="1:1" x14ac:dyDescent="0.25">
      <c r="A12481" s="290"/>
    </row>
    <row r="12482" spans="1:1" x14ac:dyDescent="0.25">
      <c r="A12482" s="290"/>
    </row>
    <row r="12483" spans="1:1" x14ac:dyDescent="0.25">
      <c r="A12483" s="290"/>
    </row>
    <row r="12484" spans="1:1" x14ac:dyDescent="0.25">
      <c r="A12484" s="290"/>
    </row>
    <row r="12485" spans="1:1" x14ac:dyDescent="0.25">
      <c r="A12485" s="290"/>
    </row>
    <row r="12486" spans="1:1" x14ac:dyDescent="0.25">
      <c r="A12486" s="290"/>
    </row>
    <row r="12487" spans="1:1" x14ac:dyDescent="0.25">
      <c r="A12487" s="290"/>
    </row>
    <row r="12488" spans="1:1" x14ac:dyDescent="0.25">
      <c r="A12488" s="290"/>
    </row>
    <row r="12489" spans="1:1" x14ac:dyDescent="0.25">
      <c r="A12489" s="290"/>
    </row>
    <row r="12490" spans="1:1" x14ac:dyDescent="0.25">
      <c r="A12490" s="290"/>
    </row>
    <row r="12491" spans="1:1" x14ac:dyDescent="0.25">
      <c r="A12491" s="290"/>
    </row>
    <row r="12492" spans="1:1" x14ac:dyDescent="0.25">
      <c r="A12492" s="290"/>
    </row>
    <row r="12493" spans="1:1" x14ac:dyDescent="0.25">
      <c r="A12493" s="290"/>
    </row>
    <row r="12494" spans="1:1" x14ac:dyDescent="0.25">
      <c r="A12494" s="290"/>
    </row>
    <row r="12495" spans="1:1" x14ac:dyDescent="0.25">
      <c r="A12495" s="290"/>
    </row>
    <row r="12496" spans="1:1" x14ac:dyDescent="0.25">
      <c r="A12496" s="290"/>
    </row>
    <row r="12497" spans="1:1" x14ac:dyDescent="0.25">
      <c r="A12497" s="290"/>
    </row>
    <row r="12498" spans="1:1" x14ac:dyDescent="0.25">
      <c r="A12498" s="290"/>
    </row>
    <row r="12499" spans="1:1" x14ac:dyDescent="0.25">
      <c r="A12499" s="290"/>
    </row>
    <row r="12500" spans="1:1" x14ac:dyDescent="0.25">
      <c r="A12500" s="290"/>
    </row>
    <row r="12501" spans="1:1" x14ac:dyDescent="0.25">
      <c r="A12501" s="290"/>
    </row>
    <row r="12502" spans="1:1" x14ac:dyDescent="0.25">
      <c r="A12502" s="290"/>
    </row>
    <row r="12503" spans="1:1" x14ac:dyDescent="0.25">
      <c r="A12503" s="290"/>
    </row>
    <row r="12504" spans="1:1" x14ac:dyDescent="0.25">
      <c r="A12504" s="290"/>
    </row>
    <row r="12505" spans="1:1" x14ac:dyDescent="0.25">
      <c r="A12505" s="290"/>
    </row>
    <row r="12506" spans="1:1" x14ac:dyDescent="0.25">
      <c r="A12506" s="290"/>
    </row>
    <row r="12507" spans="1:1" x14ac:dyDescent="0.25">
      <c r="A12507" s="290"/>
    </row>
    <row r="12508" spans="1:1" x14ac:dyDescent="0.25">
      <c r="A12508" s="290"/>
    </row>
    <row r="12509" spans="1:1" x14ac:dyDescent="0.25">
      <c r="A12509" s="290"/>
    </row>
    <row r="12510" spans="1:1" x14ac:dyDescent="0.25">
      <c r="A12510" s="290"/>
    </row>
    <row r="12511" spans="1:1" x14ac:dyDescent="0.25">
      <c r="A12511" s="290"/>
    </row>
    <row r="12512" spans="1:1" x14ac:dyDescent="0.25">
      <c r="A12512" s="290"/>
    </row>
    <row r="12513" spans="1:1" x14ac:dyDescent="0.25">
      <c r="A12513" s="290"/>
    </row>
    <row r="12514" spans="1:1" x14ac:dyDescent="0.25">
      <c r="A12514" s="290"/>
    </row>
    <row r="12515" spans="1:1" x14ac:dyDescent="0.25">
      <c r="A12515" s="290"/>
    </row>
    <row r="12516" spans="1:1" x14ac:dyDescent="0.25">
      <c r="A12516" s="290"/>
    </row>
    <row r="12517" spans="1:1" x14ac:dyDescent="0.25">
      <c r="A12517" s="290"/>
    </row>
    <row r="12518" spans="1:1" x14ac:dyDescent="0.25">
      <c r="A12518" s="290"/>
    </row>
    <row r="12519" spans="1:1" x14ac:dyDescent="0.25">
      <c r="A12519" s="290"/>
    </row>
    <row r="12520" spans="1:1" x14ac:dyDescent="0.25">
      <c r="A12520" s="290"/>
    </row>
    <row r="12521" spans="1:1" x14ac:dyDescent="0.25">
      <c r="A12521" s="290"/>
    </row>
    <row r="12522" spans="1:1" x14ac:dyDescent="0.25">
      <c r="A12522" s="290"/>
    </row>
    <row r="12523" spans="1:1" x14ac:dyDescent="0.25">
      <c r="A12523" s="290"/>
    </row>
    <row r="12524" spans="1:1" x14ac:dyDescent="0.25">
      <c r="A12524" s="290"/>
    </row>
    <row r="12525" spans="1:1" x14ac:dyDescent="0.25">
      <c r="A12525" s="290"/>
    </row>
    <row r="12526" spans="1:1" x14ac:dyDescent="0.25">
      <c r="A12526" s="290"/>
    </row>
    <row r="12527" spans="1:1" x14ac:dyDescent="0.25">
      <c r="A12527" s="290"/>
    </row>
    <row r="12528" spans="1:1" x14ac:dyDescent="0.25">
      <c r="A12528" s="290"/>
    </row>
    <row r="12529" spans="1:1" x14ac:dyDescent="0.25">
      <c r="A12529" s="290"/>
    </row>
    <row r="12530" spans="1:1" x14ac:dyDescent="0.25">
      <c r="A12530" s="290"/>
    </row>
    <row r="12531" spans="1:1" x14ac:dyDescent="0.25">
      <c r="A12531" s="290"/>
    </row>
    <row r="12532" spans="1:1" x14ac:dyDescent="0.25">
      <c r="A12532" s="290"/>
    </row>
    <row r="12533" spans="1:1" x14ac:dyDescent="0.25">
      <c r="A12533" s="290"/>
    </row>
    <row r="12534" spans="1:1" x14ac:dyDescent="0.25">
      <c r="A12534" s="290"/>
    </row>
    <row r="12535" spans="1:1" x14ac:dyDescent="0.25">
      <c r="A12535" s="290"/>
    </row>
    <row r="12536" spans="1:1" x14ac:dyDescent="0.25">
      <c r="A12536" s="290"/>
    </row>
    <row r="12537" spans="1:1" x14ac:dyDescent="0.25">
      <c r="A12537" s="290"/>
    </row>
    <row r="12538" spans="1:1" x14ac:dyDescent="0.25">
      <c r="A12538" s="290"/>
    </row>
    <row r="12539" spans="1:1" x14ac:dyDescent="0.25">
      <c r="A12539" s="290"/>
    </row>
    <row r="12540" spans="1:1" x14ac:dyDescent="0.25">
      <c r="A12540" s="290"/>
    </row>
    <row r="12541" spans="1:1" x14ac:dyDescent="0.25">
      <c r="A12541" s="290"/>
    </row>
    <row r="12542" spans="1:1" x14ac:dyDescent="0.25">
      <c r="A12542" s="290"/>
    </row>
    <row r="12543" spans="1:1" x14ac:dyDescent="0.25">
      <c r="A12543" s="290"/>
    </row>
    <row r="12544" spans="1:1" x14ac:dyDescent="0.25">
      <c r="A12544" s="290"/>
    </row>
    <row r="12545" spans="1:1" x14ac:dyDescent="0.25">
      <c r="A12545" s="290"/>
    </row>
    <row r="12546" spans="1:1" x14ac:dyDescent="0.25">
      <c r="A12546" s="290"/>
    </row>
    <row r="12547" spans="1:1" x14ac:dyDescent="0.25">
      <c r="A12547" s="290"/>
    </row>
    <row r="12548" spans="1:1" x14ac:dyDescent="0.25">
      <c r="A12548" s="290"/>
    </row>
    <row r="12549" spans="1:1" x14ac:dyDescent="0.25">
      <c r="A12549" s="290"/>
    </row>
    <row r="12550" spans="1:1" x14ac:dyDescent="0.25">
      <c r="A12550" s="290"/>
    </row>
    <row r="12551" spans="1:1" x14ac:dyDescent="0.25">
      <c r="A12551" s="290"/>
    </row>
    <row r="12552" spans="1:1" x14ac:dyDescent="0.25">
      <c r="A12552" s="290"/>
    </row>
    <row r="12553" spans="1:1" x14ac:dyDescent="0.25">
      <c r="A12553" s="290"/>
    </row>
    <row r="12554" spans="1:1" x14ac:dyDescent="0.25">
      <c r="A12554" s="290"/>
    </row>
    <row r="12555" spans="1:1" x14ac:dyDescent="0.25">
      <c r="A12555" s="290"/>
    </row>
    <row r="12556" spans="1:1" x14ac:dyDescent="0.25">
      <c r="A12556" s="290"/>
    </row>
    <row r="12557" spans="1:1" x14ac:dyDescent="0.25">
      <c r="A12557" s="290"/>
    </row>
    <row r="12558" spans="1:1" x14ac:dyDescent="0.25">
      <c r="A12558" s="290"/>
    </row>
    <row r="12559" spans="1:1" x14ac:dyDescent="0.25">
      <c r="A12559" s="290"/>
    </row>
    <row r="12560" spans="1:1" x14ac:dyDescent="0.25">
      <c r="A12560" s="290"/>
    </row>
    <row r="12561" spans="1:1" x14ac:dyDescent="0.25">
      <c r="A12561" s="290"/>
    </row>
    <row r="12562" spans="1:1" x14ac:dyDescent="0.25">
      <c r="A12562" s="290"/>
    </row>
    <row r="12563" spans="1:1" x14ac:dyDescent="0.25">
      <c r="A12563" s="290"/>
    </row>
    <row r="12564" spans="1:1" x14ac:dyDescent="0.25">
      <c r="A12564" s="290"/>
    </row>
    <row r="12565" spans="1:1" x14ac:dyDescent="0.25">
      <c r="A12565" s="290"/>
    </row>
    <row r="12566" spans="1:1" x14ac:dyDescent="0.25">
      <c r="A12566" s="290"/>
    </row>
    <row r="12567" spans="1:1" x14ac:dyDescent="0.25">
      <c r="A12567" s="290"/>
    </row>
    <row r="12568" spans="1:1" x14ac:dyDescent="0.25">
      <c r="A12568" s="290"/>
    </row>
    <row r="12569" spans="1:1" x14ac:dyDescent="0.25">
      <c r="A12569" s="290"/>
    </row>
    <row r="12570" spans="1:1" x14ac:dyDescent="0.25">
      <c r="A12570" s="290"/>
    </row>
    <row r="12571" spans="1:1" x14ac:dyDescent="0.25">
      <c r="A12571" s="290"/>
    </row>
    <row r="12572" spans="1:1" x14ac:dyDescent="0.25">
      <c r="A12572" s="290"/>
    </row>
    <row r="12573" spans="1:1" x14ac:dyDescent="0.25">
      <c r="A12573" s="290"/>
    </row>
    <row r="12574" spans="1:1" x14ac:dyDescent="0.25">
      <c r="A12574" s="290"/>
    </row>
    <row r="12575" spans="1:1" x14ac:dyDescent="0.25">
      <c r="A12575" s="290"/>
    </row>
    <row r="12576" spans="1:1" x14ac:dyDescent="0.25">
      <c r="A12576" s="290"/>
    </row>
    <row r="12577" spans="1:1" x14ac:dyDescent="0.25">
      <c r="A12577" s="290"/>
    </row>
    <row r="12578" spans="1:1" x14ac:dyDescent="0.25">
      <c r="A12578" s="290"/>
    </row>
    <row r="12579" spans="1:1" x14ac:dyDescent="0.25">
      <c r="A12579" s="290"/>
    </row>
    <row r="12580" spans="1:1" x14ac:dyDescent="0.25">
      <c r="A12580" s="290"/>
    </row>
    <row r="12581" spans="1:1" x14ac:dyDescent="0.25">
      <c r="A12581" s="290"/>
    </row>
    <row r="12582" spans="1:1" x14ac:dyDescent="0.25">
      <c r="A12582" s="290"/>
    </row>
    <row r="12583" spans="1:1" x14ac:dyDescent="0.25">
      <c r="A12583" s="290"/>
    </row>
    <row r="12584" spans="1:1" x14ac:dyDescent="0.25">
      <c r="A12584" s="290"/>
    </row>
    <row r="12585" spans="1:1" x14ac:dyDescent="0.25">
      <c r="A12585" s="290"/>
    </row>
    <row r="12586" spans="1:1" x14ac:dyDescent="0.25">
      <c r="A12586" s="290"/>
    </row>
    <row r="12587" spans="1:1" x14ac:dyDescent="0.25">
      <c r="A12587" s="290"/>
    </row>
    <row r="12588" spans="1:1" x14ac:dyDescent="0.25">
      <c r="A12588" s="290"/>
    </row>
    <row r="12589" spans="1:1" x14ac:dyDescent="0.25">
      <c r="A12589" s="290"/>
    </row>
    <row r="12590" spans="1:1" x14ac:dyDescent="0.25">
      <c r="A12590" s="290"/>
    </row>
    <row r="12591" spans="1:1" x14ac:dyDescent="0.25">
      <c r="A12591" s="290"/>
    </row>
    <row r="12592" spans="1:1" x14ac:dyDescent="0.25">
      <c r="A12592" s="290"/>
    </row>
    <row r="12593" spans="1:1" x14ac:dyDescent="0.25">
      <c r="A12593" s="290"/>
    </row>
    <row r="12594" spans="1:1" x14ac:dyDescent="0.25">
      <c r="A12594" s="290"/>
    </row>
    <row r="12595" spans="1:1" x14ac:dyDescent="0.25">
      <c r="A12595" s="290"/>
    </row>
    <row r="12596" spans="1:1" x14ac:dyDescent="0.25">
      <c r="A12596" s="290"/>
    </row>
    <row r="12597" spans="1:1" x14ac:dyDescent="0.25">
      <c r="A12597" s="290"/>
    </row>
    <row r="12598" spans="1:1" x14ac:dyDescent="0.25">
      <c r="A12598" s="290"/>
    </row>
    <row r="12599" spans="1:1" x14ac:dyDescent="0.25">
      <c r="A12599" s="290"/>
    </row>
    <row r="12600" spans="1:1" x14ac:dyDescent="0.25">
      <c r="A12600" s="290"/>
    </row>
    <row r="12601" spans="1:1" x14ac:dyDescent="0.25">
      <c r="A12601" s="290"/>
    </row>
    <row r="12602" spans="1:1" x14ac:dyDescent="0.25">
      <c r="A12602" s="290"/>
    </row>
    <row r="12603" spans="1:1" x14ac:dyDescent="0.25">
      <c r="A12603" s="290"/>
    </row>
    <row r="12604" spans="1:1" x14ac:dyDescent="0.25">
      <c r="A12604" s="290"/>
    </row>
    <row r="12605" spans="1:1" x14ac:dyDescent="0.25">
      <c r="A12605" s="290"/>
    </row>
    <row r="12606" spans="1:1" x14ac:dyDescent="0.25">
      <c r="A12606" s="290"/>
    </row>
    <row r="12607" spans="1:1" x14ac:dyDescent="0.25">
      <c r="A12607" s="290"/>
    </row>
    <row r="12608" spans="1:1" x14ac:dyDescent="0.25">
      <c r="A12608" s="290"/>
    </row>
    <row r="12609" spans="1:1" x14ac:dyDescent="0.25">
      <c r="A12609" s="290"/>
    </row>
    <row r="12610" spans="1:1" x14ac:dyDescent="0.25">
      <c r="A12610" s="290"/>
    </row>
    <row r="12611" spans="1:1" x14ac:dyDescent="0.25">
      <c r="A12611" s="290"/>
    </row>
    <row r="12612" spans="1:1" x14ac:dyDescent="0.25">
      <c r="A12612" s="290"/>
    </row>
    <row r="12613" spans="1:1" x14ac:dyDescent="0.25">
      <c r="A12613" s="290"/>
    </row>
    <row r="12614" spans="1:1" x14ac:dyDescent="0.25">
      <c r="A12614" s="290"/>
    </row>
    <row r="12615" spans="1:1" x14ac:dyDescent="0.25">
      <c r="A12615" s="290"/>
    </row>
    <row r="12616" spans="1:1" x14ac:dyDescent="0.25">
      <c r="A12616" s="290"/>
    </row>
    <row r="12617" spans="1:1" x14ac:dyDescent="0.25">
      <c r="A12617" s="290"/>
    </row>
    <row r="12618" spans="1:1" x14ac:dyDescent="0.25">
      <c r="A12618" s="290"/>
    </row>
    <row r="12619" spans="1:1" x14ac:dyDescent="0.25">
      <c r="A12619" s="290"/>
    </row>
    <row r="12620" spans="1:1" x14ac:dyDescent="0.25">
      <c r="A12620" s="290"/>
    </row>
    <row r="12621" spans="1:1" x14ac:dyDescent="0.25">
      <c r="A12621" s="290"/>
    </row>
    <row r="12622" spans="1:1" x14ac:dyDescent="0.25">
      <c r="A12622" s="290"/>
    </row>
    <row r="12623" spans="1:1" x14ac:dyDescent="0.25">
      <c r="A12623" s="290"/>
    </row>
    <row r="12624" spans="1:1" x14ac:dyDescent="0.25">
      <c r="A12624" s="290"/>
    </row>
    <row r="12625" spans="1:1" x14ac:dyDescent="0.25">
      <c r="A12625" s="290"/>
    </row>
    <row r="12626" spans="1:1" x14ac:dyDescent="0.25">
      <c r="A12626" s="290"/>
    </row>
    <row r="12627" spans="1:1" x14ac:dyDescent="0.25">
      <c r="A12627" s="290"/>
    </row>
    <row r="12628" spans="1:1" x14ac:dyDescent="0.25">
      <c r="A12628" s="290"/>
    </row>
    <row r="12629" spans="1:1" x14ac:dyDescent="0.25">
      <c r="A12629" s="290"/>
    </row>
    <row r="12630" spans="1:1" x14ac:dyDescent="0.25">
      <c r="A12630" s="290"/>
    </row>
    <row r="12631" spans="1:1" x14ac:dyDescent="0.25">
      <c r="A12631" s="290"/>
    </row>
    <row r="12632" spans="1:1" x14ac:dyDescent="0.25">
      <c r="A12632" s="290"/>
    </row>
    <row r="12633" spans="1:1" x14ac:dyDescent="0.25">
      <c r="A12633" s="290"/>
    </row>
    <row r="12634" spans="1:1" x14ac:dyDescent="0.25">
      <c r="A12634" s="290"/>
    </row>
    <row r="12635" spans="1:1" x14ac:dyDescent="0.25">
      <c r="A12635" s="290"/>
    </row>
    <row r="12636" spans="1:1" x14ac:dyDescent="0.25">
      <c r="A12636" s="290"/>
    </row>
    <row r="12637" spans="1:1" x14ac:dyDescent="0.25">
      <c r="A12637" s="290"/>
    </row>
    <row r="12638" spans="1:1" x14ac:dyDescent="0.25">
      <c r="A12638" s="290"/>
    </row>
    <row r="12639" spans="1:1" x14ac:dyDescent="0.25">
      <c r="A12639" s="290"/>
    </row>
    <row r="12640" spans="1:1" x14ac:dyDescent="0.25">
      <c r="A12640" s="290"/>
    </row>
    <row r="12641" spans="1:1" x14ac:dyDescent="0.25">
      <c r="A12641" s="290"/>
    </row>
    <row r="12642" spans="1:1" x14ac:dyDescent="0.25">
      <c r="A12642" s="290"/>
    </row>
    <row r="12643" spans="1:1" x14ac:dyDescent="0.25">
      <c r="A12643" s="290"/>
    </row>
    <row r="12644" spans="1:1" x14ac:dyDescent="0.25">
      <c r="A12644" s="290"/>
    </row>
    <row r="12645" spans="1:1" x14ac:dyDescent="0.25">
      <c r="A12645" s="290"/>
    </row>
    <row r="12646" spans="1:1" x14ac:dyDescent="0.25">
      <c r="A12646" s="290"/>
    </row>
    <row r="12647" spans="1:1" x14ac:dyDescent="0.25">
      <c r="A12647" s="290"/>
    </row>
    <row r="12648" spans="1:1" x14ac:dyDescent="0.25">
      <c r="A12648" s="290"/>
    </row>
    <row r="12649" spans="1:1" x14ac:dyDescent="0.25">
      <c r="A12649" s="290"/>
    </row>
    <row r="12650" spans="1:1" x14ac:dyDescent="0.25">
      <c r="A12650" s="290"/>
    </row>
    <row r="12651" spans="1:1" x14ac:dyDescent="0.25">
      <c r="A12651" s="290"/>
    </row>
    <row r="12652" spans="1:1" x14ac:dyDescent="0.25">
      <c r="A12652" s="290"/>
    </row>
    <row r="12653" spans="1:1" x14ac:dyDescent="0.25">
      <c r="A12653" s="290"/>
    </row>
    <row r="12654" spans="1:1" x14ac:dyDescent="0.25">
      <c r="A12654" s="290"/>
    </row>
    <row r="12655" spans="1:1" x14ac:dyDescent="0.25">
      <c r="A12655" s="290"/>
    </row>
    <row r="12656" spans="1:1" x14ac:dyDescent="0.25">
      <c r="A12656" s="290"/>
    </row>
    <row r="12657" spans="1:1" x14ac:dyDescent="0.25">
      <c r="A12657" s="290"/>
    </row>
    <row r="12658" spans="1:1" x14ac:dyDescent="0.25">
      <c r="A12658" s="290"/>
    </row>
    <row r="12659" spans="1:1" x14ac:dyDescent="0.25">
      <c r="A12659" s="290"/>
    </row>
    <row r="12660" spans="1:1" x14ac:dyDescent="0.25">
      <c r="A12660" s="290"/>
    </row>
    <row r="12661" spans="1:1" x14ac:dyDescent="0.25">
      <c r="A12661" s="290"/>
    </row>
    <row r="12662" spans="1:1" x14ac:dyDescent="0.25">
      <c r="A12662" s="290"/>
    </row>
    <row r="12663" spans="1:1" x14ac:dyDescent="0.25">
      <c r="A12663" s="290"/>
    </row>
    <row r="12664" spans="1:1" x14ac:dyDescent="0.25">
      <c r="A12664" s="290"/>
    </row>
    <row r="12665" spans="1:1" x14ac:dyDescent="0.25">
      <c r="A12665" s="290"/>
    </row>
    <row r="12666" spans="1:1" x14ac:dyDescent="0.25">
      <c r="A12666" s="290"/>
    </row>
    <row r="12667" spans="1:1" x14ac:dyDescent="0.25">
      <c r="A12667" s="290"/>
    </row>
    <row r="12668" spans="1:1" x14ac:dyDescent="0.25">
      <c r="A12668" s="290"/>
    </row>
    <row r="12669" spans="1:1" x14ac:dyDescent="0.25">
      <c r="A12669" s="290"/>
    </row>
    <row r="12670" spans="1:1" x14ac:dyDescent="0.25">
      <c r="A12670" s="290"/>
    </row>
    <row r="12671" spans="1:1" x14ac:dyDescent="0.25">
      <c r="A12671" s="290"/>
    </row>
    <row r="12672" spans="1:1" x14ac:dyDescent="0.25">
      <c r="A12672" s="290"/>
    </row>
    <row r="12673" spans="1:1" x14ac:dyDescent="0.25">
      <c r="A12673" s="290"/>
    </row>
    <row r="12674" spans="1:1" x14ac:dyDescent="0.25">
      <c r="A12674" s="290"/>
    </row>
    <row r="12675" spans="1:1" x14ac:dyDescent="0.25">
      <c r="A12675" s="290"/>
    </row>
    <row r="12676" spans="1:1" x14ac:dyDescent="0.25">
      <c r="A12676" s="290"/>
    </row>
    <row r="12677" spans="1:1" x14ac:dyDescent="0.25">
      <c r="A12677" s="290"/>
    </row>
    <row r="12678" spans="1:1" x14ac:dyDescent="0.25">
      <c r="A12678" s="290"/>
    </row>
    <row r="12679" spans="1:1" x14ac:dyDescent="0.25">
      <c r="A12679" s="290"/>
    </row>
    <row r="12680" spans="1:1" x14ac:dyDescent="0.25">
      <c r="A12680" s="290"/>
    </row>
    <row r="12681" spans="1:1" x14ac:dyDescent="0.25">
      <c r="A12681" s="290"/>
    </row>
    <row r="12682" spans="1:1" x14ac:dyDescent="0.25">
      <c r="A12682" s="290"/>
    </row>
    <row r="12683" spans="1:1" x14ac:dyDescent="0.25">
      <c r="A12683" s="290"/>
    </row>
    <row r="12684" spans="1:1" x14ac:dyDescent="0.25">
      <c r="A12684" s="290"/>
    </row>
    <row r="12685" spans="1:1" x14ac:dyDescent="0.25">
      <c r="A12685" s="290"/>
    </row>
    <row r="12686" spans="1:1" x14ac:dyDescent="0.25">
      <c r="A12686" s="290"/>
    </row>
    <row r="12687" spans="1:1" x14ac:dyDescent="0.25">
      <c r="A12687" s="290"/>
    </row>
    <row r="12688" spans="1:1" x14ac:dyDescent="0.25">
      <c r="A12688" s="290"/>
    </row>
    <row r="12689" spans="1:1" x14ac:dyDescent="0.25">
      <c r="A12689" s="290"/>
    </row>
    <row r="12690" spans="1:1" x14ac:dyDescent="0.25">
      <c r="A12690" s="290"/>
    </row>
    <row r="12691" spans="1:1" x14ac:dyDescent="0.25">
      <c r="A12691" s="290"/>
    </row>
    <row r="12692" spans="1:1" x14ac:dyDescent="0.25">
      <c r="A12692" s="290"/>
    </row>
    <row r="12693" spans="1:1" x14ac:dyDescent="0.25">
      <c r="A12693" s="290"/>
    </row>
    <row r="12694" spans="1:1" x14ac:dyDescent="0.25">
      <c r="A12694" s="290"/>
    </row>
    <row r="12695" spans="1:1" x14ac:dyDescent="0.25">
      <c r="A12695" s="290"/>
    </row>
    <row r="12696" spans="1:1" x14ac:dyDescent="0.25">
      <c r="A12696" s="290"/>
    </row>
    <row r="12697" spans="1:1" x14ac:dyDescent="0.25">
      <c r="A12697" s="290"/>
    </row>
    <row r="12698" spans="1:1" x14ac:dyDescent="0.25">
      <c r="A12698" s="290"/>
    </row>
    <row r="12699" spans="1:1" x14ac:dyDescent="0.25">
      <c r="A12699" s="290"/>
    </row>
    <row r="12700" spans="1:1" x14ac:dyDescent="0.25">
      <c r="A12700" s="290"/>
    </row>
    <row r="12701" spans="1:1" x14ac:dyDescent="0.25">
      <c r="A12701" s="290"/>
    </row>
    <row r="12702" spans="1:1" x14ac:dyDescent="0.25">
      <c r="A12702" s="290"/>
    </row>
    <row r="12703" spans="1:1" x14ac:dyDescent="0.25">
      <c r="A12703" s="290"/>
    </row>
    <row r="12704" spans="1:1" x14ac:dyDescent="0.25">
      <c r="A12704" s="290"/>
    </row>
    <row r="12705" spans="1:1" x14ac:dyDescent="0.25">
      <c r="A12705" s="290"/>
    </row>
    <row r="12706" spans="1:1" x14ac:dyDescent="0.25">
      <c r="A12706" s="290"/>
    </row>
    <row r="12707" spans="1:1" x14ac:dyDescent="0.25">
      <c r="A12707" s="290"/>
    </row>
    <row r="12708" spans="1:1" x14ac:dyDescent="0.25">
      <c r="A12708" s="290"/>
    </row>
    <row r="12709" spans="1:1" x14ac:dyDescent="0.25">
      <c r="A12709" s="290"/>
    </row>
    <row r="12710" spans="1:1" x14ac:dyDescent="0.25">
      <c r="A12710" s="290"/>
    </row>
    <row r="12711" spans="1:1" x14ac:dyDescent="0.25">
      <c r="A12711" s="290"/>
    </row>
    <row r="12712" spans="1:1" x14ac:dyDescent="0.25">
      <c r="A12712" s="290"/>
    </row>
    <row r="12713" spans="1:1" x14ac:dyDescent="0.25">
      <c r="A12713" s="290"/>
    </row>
    <row r="12714" spans="1:1" x14ac:dyDescent="0.25">
      <c r="A12714" s="290"/>
    </row>
    <row r="12715" spans="1:1" x14ac:dyDescent="0.25">
      <c r="A12715" s="290"/>
    </row>
    <row r="12716" spans="1:1" x14ac:dyDescent="0.25">
      <c r="A12716" s="290"/>
    </row>
    <row r="12717" spans="1:1" x14ac:dyDescent="0.25">
      <c r="A12717" s="290"/>
    </row>
    <row r="12718" spans="1:1" x14ac:dyDescent="0.25">
      <c r="A12718" s="290"/>
    </row>
    <row r="12719" spans="1:1" x14ac:dyDescent="0.25">
      <c r="A12719" s="290"/>
    </row>
    <row r="12720" spans="1:1" x14ac:dyDescent="0.25">
      <c r="A12720" s="290"/>
    </row>
    <row r="12721" spans="1:1" x14ac:dyDescent="0.25">
      <c r="A12721" s="290"/>
    </row>
    <row r="12722" spans="1:1" x14ac:dyDescent="0.25">
      <c r="A12722" s="290"/>
    </row>
    <row r="12723" spans="1:1" x14ac:dyDescent="0.25">
      <c r="A12723" s="290"/>
    </row>
    <row r="12724" spans="1:1" x14ac:dyDescent="0.25">
      <c r="A12724" s="290"/>
    </row>
    <row r="12725" spans="1:1" x14ac:dyDescent="0.25">
      <c r="A12725" s="290"/>
    </row>
    <row r="12726" spans="1:1" x14ac:dyDescent="0.25">
      <c r="A12726" s="290"/>
    </row>
    <row r="12727" spans="1:1" x14ac:dyDescent="0.25">
      <c r="A12727" s="290"/>
    </row>
    <row r="12728" spans="1:1" x14ac:dyDescent="0.25">
      <c r="A12728" s="290"/>
    </row>
    <row r="12729" spans="1:1" x14ac:dyDescent="0.25">
      <c r="A12729" s="290"/>
    </row>
    <row r="12730" spans="1:1" x14ac:dyDescent="0.25">
      <c r="A12730" s="290"/>
    </row>
    <row r="12731" spans="1:1" x14ac:dyDescent="0.25">
      <c r="A12731" s="290"/>
    </row>
    <row r="12732" spans="1:1" x14ac:dyDescent="0.25">
      <c r="A12732" s="290"/>
    </row>
    <row r="12733" spans="1:1" x14ac:dyDescent="0.25">
      <c r="A12733" s="290"/>
    </row>
    <row r="12734" spans="1:1" x14ac:dyDescent="0.25">
      <c r="A12734" s="290"/>
    </row>
    <row r="12735" spans="1:1" x14ac:dyDescent="0.25">
      <c r="A12735" s="290"/>
    </row>
    <row r="12736" spans="1:1" x14ac:dyDescent="0.25">
      <c r="A12736" s="290"/>
    </row>
    <row r="12737" spans="1:1" x14ac:dyDescent="0.25">
      <c r="A12737" s="290"/>
    </row>
    <row r="12738" spans="1:1" x14ac:dyDescent="0.25">
      <c r="A12738" s="290"/>
    </row>
    <row r="12739" spans="1:1" x14ac:dyDescent="0.25">
      <c r="A12739" s="290"/>
    </row>
    <row r="12740" spans="1:1" x14ac:dyDescent="0.25">
      <c r="A12740" s="290"/>
    </row>
    <row r="12741" spans="1:1" x14ac:dyDescent="0.25">
      <c r="A12741" s="290"/>
    </row>
    <row r="12742" spans="1:1" x14ac:dyDescent="0.25">
      <c r="A12742" s="290"/>
    </row>
    <row r="12743" spans="1:1" x14ac:dyDescent="0.25">
      <c r="A12743" s="290"/>
    </row>
    <row r="12744" spans="1:1" x14ac:dyDescent="0.25">
      <c r="A12744" s="290"/>
    </row>
    <row r="12745" spans="1:1" x14ac:dyDescent="0.25">
      <c r="A12745" s="290"/>
    </row>
    <row r="12746" spans="1:1" x14ac:dyDescent="0.25">
      <c r="A12746" s="290"/>
    </row>
    <row r="12747" spans="1:1" x14ac:dyDescent="0.25">
      <c r="A12747" s="290"/>
    </row>
    <row r="12748" spans="1:1" x14ac:dyDescent="0.25">
      <c r="A12748" s="290"/>
    </row>
    <row r="12749" spans="1:1" x14ac:dyDescent="0.25">
      <c r="A12749" s="290"/>
    </row>
    <row r="12750" spans="1:1" x14ac:dyDescent="0.25">
      <c r="A12750" s="290"/>
    </row>
    <row r="12751" spans="1:1" x14ac:dyDescent="0.25">
      <c r="A12751" s="290"/>
    </row>
    <row r="12752" spans="1:1" x14ac:dyDescent="0.25">
      <c r="A12752" s="290"/>
    </row>
    <row r="12753" spans="1:1" x14ac:dyDescent="0.25">
      <c r="A12753" s="290"/>
    </row>
    <row r="12754" spans="1:1" x14ac:dyDescent="0.25">
      <c r="A12754" s="290"/>
    </row>
    <row r="12755" spans="1:1" x14ac:dyDescent="0.25">
      <c r="A12755" s="290"/>
    </row>
    <row r="12756" spans="1:1" x14ac:dyDescent="0.25">
      <c r="A12756" s="290"/>
    </row>
    <row r="12757" spans="1:1" x14ac:dyDescent="0.25">
      <c r="A12757" s="290"/>
    </row>
    <row r="12758" spans="1:1" x14ac:dyDescent="0.25">
      <c r="A12758" s="290"/>
    </row>
    <row r="12759" spans="1:1" x14ac:dyDescent="0.25">
      <c r="A12759" s="290"/>
    </row>
    <row r="12760" spans="1:1" x14ac:dyDescent="0.25">
      <c r="A12760" s="290"/>
    </row>
    <row r="12761" spans="1:1" x14ac:dyDescent="0.25">
      <c r="A12761" s="290"/>
    </row>
    <row r="12762" spans="1:1" x14ac:dyDescent="0.25">
      <c r="A12762" s="290"/>
    </row>
    <row r="12763" spans="1:1" x14ac:dyDescent="0.25">
      <c r="A12763" s="290"/>
    </row>
    <row r="12764" spans="1:1" x14ac:dyDescent="0.25">
      <c r="A12764" s="290"/>
    </row>
    <row r="12765" spans="1:1" x14ac:dyDescent="0.25">
      <c r="A12765" s="290"/>
    </row>
    <row r="12766" spans="1:1" x14ac:dyDescent="0.25">
      <c r="A12766" s="290"/>
    </row>
    <row r="12767" spans="1:1" x14ac:dyDescent="0.25">
      <c r="A12767" s="290"/>
    </row>
    <row r="12768" spans="1:1" x14ac:dyDescent="0.25">
      <c r="A12768" s="290"/>
    </row>
    <row r="12769" spans="1:1" x14ac:dyDescent="0.25">
      <c r="A12769" s="290"/>
    </row>
    <row r="12770" spans="1:1" x14ac:dyDescent="0.25">
      <c r="A12770" s="290"/>
    </row>
    <row r="12771" spans="1:1" x14ac:dyDescent="0.25">
      <c r="A12771" s="290"/>
    </row>
    <row r="12772" spans="1:1" x14ac:dyDescent="0.25">
      <c r="A12772" s="290"/>
    </row>
    <row r="12773" spans="1:1" x14ac:dyDescent="0.25">
      <c r="A12773" s="290"/>
    </row>
    <row r="12774" spans="1:1" x14ac:dyDescent="0.25">
      <c r="A12774" s="290"/>
    </row>
    <row r="12775" spans="1:1" x14ac:dyDescent="0.25">
      <c r="A12775" s="290"/>
    </row>
    <row r="12776" spans="1:1" x14ac:dyDescent="0.25">
      <c r="A12776" s="290"/>
    </row>
    <row r="12777" spans="1:1" x14ac:dyDescent="0.25">
      <c r="A12777" s="290"/>
    </row>
    <row r="12778" spans="1:1" x14ac:dyDescent="0.25">
      <c r="A12778" s="290"/>
    </row>
    <row r="12779" spans="1:1" x14ac:dyDescent="0.25">
      <c r="A12779" s="290"/>
    </row>
    <row r="12780" spans="1:1" x14ac:dyDescent="0.25">
      <c r="A12780" s="290"/>
    </row>
    <row r="12781" spans="1:1" x14ac:dyDescent="0.25">
      <c r="A12781" s="290"/>
    </row>
    <row r="12782" spans="1:1" x14ac:dyDescent="0.25">
      <c r="A12782" s="290"/>
    </row>
    <row r="12783" spans="1:1" x14ac:dyDescent="0.25">
      <c r="A12783" s="290"/>
    </row>
    <row r="12784" spans="1:1" x14ac:dyDescent="0.25">
      <c r="A12784" s="290"/>
    </row>
    <row r="12785" spans="1:1" x14ac:dyDescent="0.25">
      <c r="A12785" s="290"/>
    </row>
    <row r="12786" spans="1:1" x14ac:dyDescent="0.25">
      <c r="A12786" s="290"/>
    </row>
    <row r="12787" spans="1:1" x14ac:dyDescent="0.25">
      <c r="A12787" s="290"/>
    </row>
    <row r="12788" spans="1:1" x14ac:dyDescent="0.25">
      <c r="A12788" s="290"/>
    </row>
    <row r="12789" spans="1:1" x14ac:dyDescent="0.25">
      <c r="A12789" s="290"/>
    </row>
    <row r="12790" spans="1:1" x14ac:dyDescent="0.25">
      <c r="A12790" s="290"/>
    </row>
    <row r="12791" spans="1:1" x14ac:dyDescent="0.25">
      <c r="A12791" s="290"/>
    </row>
    <row r="12792" spans="1:1" x14ac:dyDescent="0.25">
      <c r="A12792" s="290"/>
    </row>
    <row r="12793" spans="1:1" x14ac:dyDescent="0.25">
      <c r="A12793" s="290"/>
    </row>
    <row r="12794" spans="1:1" x14ac:dyDescent="0.25">
      <c r="A12794" s="290"/>
    </row>
    <row r="12795" spans="1:1" x14ac:dyDescent="0.25">
      <c r="A12795" s="290"/>
    </row>
    <row r="12796" spans="1:1" x14ac:dyDescent="0.25">
      <c r="A12796" s="290"/>
    </row>
    <row r="12797" spans="1:1" x14ac:dyDescent="0.25">
      <c r="A12797" s="290"/>
    </row>
    <row r="12798" spans="1:1" x14ac:dyDescent="0.25">
      <c r="A12798" s="290"/>
    </row>
    <row r="12799" spans="1:1" x14ac:dyDescent="0.25">
      <c r="A12799" s="290"/>
    </row>
    <row r="12800" spans="1:1" x14ac:dyDescent="0.25">
      <c r="A12800" s="290"/>
    </row>
    <row r="12801" spans="1:1" x14ac:dyDescent="0.25">
      <c r="A12801" s="290"/>
    </row>
    <row r="12802" spans="1:1" x14ac:dyDescent="0.25">
      <c r="A12802" s="290"/>
    </row>
    <row r="12803" spans="1:1" x14ac:dyDescent="0.25">
      <c r="A12803" s="290"/>
    </row>
    <row r="12804" spans="1:1" x14ac:dyDescent="0.25">
      <c r="A12804" s="290"/>
    </row>
    <row r="12805" spans="1:1" x14ac:dyDescent="0.25">
      <c r="A12805" s="290"/>
    </row>
    <row r="12806" spans="1:1" x14ac:dyDescent="0.25">
      <c r="A12806" s="290"/>
    </row>
    <row r="12807" spans="1:1" x14ac:dyDescent="0.25">
      <c r="A12807" s="290"/>
    </row>
    <row r="12808" spans="1:1" x14ac:dyDescent="0.25">
      <c r="A12808" s="290"/>
    </row>
    <row r="12809" spans="1:1" x14ac:dyDescent="0.25">
      <c r="A12809" s="290"/>
    </row>
    <row r="12810" spans="1:1" x14ac:dyDescent="0.25">
      <c r="A12810" s="290"/>
    </row>
    <row r="12811" spans="1:1" x14ac:dyDescent="0.25">
      <c r="A12811" s="290"/>
    </row>
    <row r="12812" spans="1:1" x14ac:dyDescent="0.25">
      <c r="A12812" s="290"/>
    </row>
    <row r="12813" spans="1:1" x14ac:dyDescent="0.25">
      <c r="A12813" s="290"/>
    </row>
    <row r="12814" spans="1:1" x14ac:dyDescent="0.25">
      <c r="A12814" s="290"/>
    </row>
    <row r="12815" spans="1:1" x14ac:dyDescent="0.25">
      <c r="A12815" s="290"/>
    </row>
    <row r="12816" spans="1:1" x14ac:dyDescent="0.25">
      <c r="A12816" s="290"/>
    </row>
    <row r="12817" spans="1:1" x14ac:dyDescent="0.25">
      <c r="A12817" s="290"/>
    </row>
    <row r="12818" spans="1:1" x14ac:dyDescent="0.25">
      <c r="A12818" s="290"/>
    </row>
    <row r="12819" spans="1:1" x14ac:dyDescent="0.25">
      <c r="A12819" s="290"/>
    </row>
    <row r="12820" spans="1:1" x14ac:dyDescent="0.25">
      <c r="A12820" s="290"/>
    </row>
    <row r="12821" spans="1:1" x14ac:dyDescent="0.25">
      <c r="A12821" s="290"/>
    </row>
    <row r="12822" spans="1:1" x14ac:dyDescent="0.25">
      <c r="A12822" s="290"/>
    </row>
    <row r="12823" spans="1:1" x14ac:dyDescent="0.25">
      <c r="A12823" s="290"/>
    </row>
    <row r="12824" spans="1:1" x14ac:dyDescent="0.25">
      <c r="A12824" s="290"/>
    </row>
    <row r="12825" spans="1:1" x14ac:dyDescent="0.25">
      <c r="A12825" s="290"/>
    </row>
    <row r="12826" spans="1:1" x14ac:dyDescent="0.25">
      <c r="A12826" s="290"/>
    </row>
    <row r="12827" spans="1:1" x14ac:dyDescent="0.25">
      <c r="A12827" s="290"/>
    </row>
    <row r="12828" spans="1:1" x14ac:dyDescent="0.25">
      <c r="A12828" s="290"/>
    </row>
    <row r="12829" spans="1:1" x14ac:dyDescent="0.25">
      <c r="A12829" s="290"/>
    </row>
    <row r="12830" spans="1:1" x14ac:dyDescent="0.25">
      <c r="A12830" s="290"/>
    </row>
    <row r="12831" spans="1:1" x14ac:dyDescent="0.25">
      <c r="A12831" s="290"/>
    </row>
    <row r="12832" spans="1:1" x14ac:dyDescent="0.25">
      <c r="A12832" s="290"/>
    </row>
    <row r="12833" spans="1:1" x14ac:dyDescent="0.25">
      <c r="A12833" s="290"/>
    </row>
    <row r="12834" spans="1:1" x14ac:dyDescent="0.25">
      <c r="A12834" s="290"/>
    </row>
    <row r="12835" spans="1:1" x14ac:dyDescent="0.25">
      <c r="A12835" s="290"/>
    </row>
    <row r="12836" spans="1:1" x14ac:dyDescent="0.25">
      <c r="A12836" s="290"/>
    </row>
    <row r="12837" spans="1:1" x14ac:dyDescent="0.25">
      <c r="A12837" s="290"/>
    </row>
    <row r="12838" spans="1:1" x14ac:dyDescent="0.25">
      <c r="A12838" s="290"/>
    </row>
    <row r="12839" spans="1:1" x14ac:dyDescent="0.25">
      <c r="A12839" s="290"/>
    </row>
    <row r="12840" spans="1:1" x14ac:dyDescent="0.25">
      <c r="A12840" s="290"/>
    </row>
    <row r="12841" spans="1:1" x14ac:dyDescent="0.25">
      <c r="A12841" s="290"/>
    </row>
    <row r="12842" spans="1:1" x14ac:dyDescent="0.25">
      <c r="A12842" s="290"/>
    </row>
    <row r="12843" spans="1:1" x14ac:dyDescent="0.25">
      <c r="A12843" s="290"/>
    </row>
    <row r="12844" spans="1:1" x14ac:dyDescent="0.25">
      <c r="A12844" s="290"/>
    </row>
    <row r="12845" spans="1:1" x14ac:dyDescent="0.25">
      <c r="A12845" s="290"/>
    </row>
    <row r="12846" spans="1:1" x14ac:dyDescent="0.25">
      <c r="A12846" s="290"/>
    </row>
    <row r="12847" spans="1:1" x14ac:dyDescent="0.25">
      <c r="A12847" s="290"/>
    </row>
    <row r="12848" spans="1:1" x14ac:dyDescent="0.25">
      <c r="A12848" s="290"/>
    </row>
    <row r="12849" spans="1:1" x14ac:dyDescent="0.25">
      <c r="A12849" s="290"/>
    </row>
    <row r="12850" spans="1:1" x14ac:dyDescent="0.25">
      <c r="A12850" s="290"/>
    </row>
    <row r="12851" spans="1:1" x14ac:dyDescent="0.25">
      <c r="A12851" s="290"/>
    </row>
    <row r="12852" spans="1:1" x14ac:dyDescent="0.25">
      <c r="A12852" s="290"/>
    </row>
    <row r="12853" spans="1:1" x14ac:dyDescent="0.25">
      <c r="A12853" s="290"/>
    </row>
    <row r="12854" spans="1:1" x14ac:dyDescent="0.25">
      <c r="A12854" s="290"/>
    </row>
    <row r="12855" spans="1:1" x14ac:dyDescent="0.25">
      <c r="A12855" s="290"/>
    </row>
    <row r="12856" spans="1:1" x14ac:dyDescent="0.25">
      <c r="A12856" s="290"/>
    </row>
    <row r="12857" spans="1:1" x14ac:dyDescent="0.25">
      <c r="A12857" s="290"/>
    </row>
    <row r="12858" spans="1:1" x14ac:dyDescent="0.25">
      <c r="A12858" s="290"/>
    </row>
    <row r="12859" spans="1:1" x14ac:dyDescent="0.25">
      <c r="A12859" s="290"/>
    </row>
    <row r="12860" spans="1:1" x14ac:dyDescent="0.25">
      <c r="A12860" s="290"/>
    </row>
    <row r="12861" spans="1:1" x14ac:dyDescent="0.25">
      <c r="A12861" s="290"/>
    </row>
    <row r="12862" spans="1:1" x14ac:dyDescent="0.25">
      <c r="A12862" s="290"/>
    </row>
    <row r="12863" spans="1:1" x14ac:dyDescent="0.25">
      <c r="A12863" s="290"/>
    </row>
    <row r="12864" spans="1:1" x14ac:dyDescent="0.25">
      <c r="A12864" s="290"/>
    </row>
    <row r="12865" spans="1:1" x14ac:dyDescent="0.25">
      <c r="A12865" s="290"/>
    </row>
    <row r="12866" spans="1:1" x14ac:dyDescent="0.25">
      <c r="A12866" s="290"/>
    </row>
    <row r="12867" spans="1:1" x14ac:dyDescent="0.25">
      <c r="A12867" s="290"/>
    </row>
    <row r="12868" spans="1:1" x14ac:dyDescent="0.25">
      <c r="A12868" s="290"/>
    </row>
    <row r="12869" spans="1:1" x14ac:dyDescent="0.25">
      <c r="A12869" s="290"/>
    </row>
    <row r="12870" spans="1:1" x14ac:dyDescent="0.25">
      <c r="A12870" s="290"/>
    </row>
    <row r="12871" spans="1:1" x14ac:dyDescent="0.25">
      <c r="A12871" s="290"/>
    </row>
    <row r="12872" spans="1:1" x14ac:dyDescent="0.25">
      <c r="A12872" s="290"/>
    </row>
    <row r="12873" spans="1:1" x14ac:dyDescent="0.25">
      <c r="A12873" s="290"/>
    </row>
    <row r="12874" spans="1:1" x14ac:dyDescent="0.25">
      <c r="A12874" s="290"/>
    </row>
    <row r="12875" spans="1:1" x14ac:dyDescent="0.25">
      <c r="A12875" s="290"/>
    </row>
    <row r="12876" spans="1:1" x14ac:dyDescent="0.25">
      <c r="A12876" s="290"/>
    </row>
    <row r="12877" spans="1:1" x14ac:dyDescent="0.25">
      <c r="A12877" s="290"/>
    </row>
    <row r="12878" spans="1:1" x14ac:dyDescent="0.25">
      <c r="A12878" s="290"/>
    </row>
    <row r="12879" spans="1:1" x14ac:dyDescent="0.25">
      <c r="A12879" s="290"/>
    </row>
    <row r="12880" spans="1:1" x14ac:dyDescent="0.25">
      <c r="A12880" s="290"/>
    </row>
    <row r="12881" spans="1:1" x14ac:dyDescent="0.25">
      <c r="A12881" s="290"/>
    </row>
    <row r="12882" spans="1:1" x14ac:dyDescent="0.25">
      <c r="A12882" s="290"/>
    </row>
    <row r="12883" spans="1:1" x14ac:dyDescent="0.25">
      <c r="A12883" s="290"/>
    </row>
    <row r="12884" spans="1:1" x14ac:dyDescent="0.25">
      <c r="A12884" s="290"/>
    </row>
    <row r="12885" spans="1:1" x14ac:dyDescent="0.25">
      <c r="A12885" s="290"/>
    </row>
    <row r="12886" spans="1:1" x14ac:dyDescent="0.25">
      <c r="A12886" s="290"/>
    </row>
    <row r="12887" spans="1:1" x14ac:dyDescent="0.25">
      <c r="A12887" s="290"/>
    </row>
    <row r="12888" spans="1:1" x14ac:dyDescent="0.25">
      <c r="A12888" s="290"/>
    </row>
    <row r="12889" spans="1:1" x14ac:dyDescent="0.25">
      <c r="A12889" s="290"/>
    </row>
    <row r="12890" spans="1:1" x14ac:dyDescent="0.25">
      <c r="A12890" s="290"/>
    </row>
    <row r="12891" spans="1:1" x14ac:dyDescent="0.25">
      <c r="A12891" s="290"/>
    </row>
    <row r="12892" spans="1:1" x14ac:dyDescent="0.25">
      <c r="A12892" s="290"/>
    </row>
    <row r="12893" spans="1:1" x14ac:dyDescent="0.25">
      <c r="A12893" s="290"/>
    </row>
    <row r="12894" spans="1:1" x14ac:dyDescent="0.25">
      <c r="A12894" s="290"/>
    </row>
    <row r="12895" spans="1:1" x14ac:dyDescent="0.25">
      <c r="A12895" s="290"/>
    </row>
    <row r="12896" spans="1:1" x14ac:dyDescent="0.25">
      <c r="A12896" s="290"/>
    </row>
    <row r="12897" spans="1:1" x14ac:dyDescent="0.25">
      <c r="A12897" s="290"/>
    </row>
    <row r="12898" spans="1:1" x14ac:dyDescent="0.25">
      <c r="A12898" s="290"/>
    </row>
    <row r="12899" spans="1:1" x14ac:dyDescent="0.25">
      <c r="A12899" s="290"/>
    </row>
    <row r="12900" spans="1:1" x14ac:dyDescent="0.25">
      <c r="A12900" s="290"/>
    </row>
    <row r="12901" spans="1:1" x14ac:dyDescent="0.25">
      <c r="A12901" s="290"/>
    </row>
    <row r="12902" spans="1:1" x14ac:dyDescent="0.25">
      <c r="A12902" s="290"/>
    </row>
    <row r="12903" spans="1:1" x14ac:dyDescent="0.25">
      <c r="A12903" s="290"/>
    </row>
    <row r="12904" spans="1:1" x14ac:dyDescent="0.25">
      <c r="A12904" s="290"/>
    </row>
    <row r="12905" spans="1:1" x14ac:dyDescent="0.25">
      <c r="A12905" s="290"/>
    </row>
    <row r="12906" spans="1:1" x14ac:dyDescent="0.25">
      <c r="A12906" s="290"/>
    </row>
    <row r="12907" spans="1:1" x14ac:dyDescent="0.25">
      <c r="A12907" s="290"/>
    </row>
    <row r="12908" spans="1:1" x14ac:dyDescent="0.25">
      <c r="A12908" s="290"/>
    </row>
    <row r="12909" spans="1:1" x14ac:dyDescent="0.25">
      <c r="A12909" s="290"/>
    </row>
    <row r="12910" spans="1:1" x14ac:dyDescent="0.25">
      <c r="A12910" s="290"/>
    </row>
    <row r="12911" spans="1:1" x14ac:dyDescent="0.25">
      <c r="A12911" s="290"/>
    </row>
    <row r="12912" spans="1:1" x14ac:dyDescent="0.25">
      <c r="A12912" s="290"/>
    </row>
    <row r="12913" spans="1:1" x14ac:dyDescent="0.25">
      <c r="A12913" s="290"/>
    </row>
    <row r="12914" spans="1:1" x14ac:dyDescent="0.25">
      <c r="A12914" s="290"/>
    </row>
    <row r="12915" spans="1:1" x14ac:dyDescent="0.25">
      <c r="A12915" s="290"/>
    </row>
    <row r="12916" spans="1:1" x14ac:dyDescent="0.25">
      <c r="A12916" s="290"/>
    </row>
    <row r="12917" spans="1:1" x14ac:dyDescent="0.25">
      <c r="A12917" s="290"/>
    </row>
    <row r="12918" spans="1:1" x14ac:dyDescent="0.25">
      <c r="A12918" s="290"/>
    </row>
    <row r="12919" spans="1:1" x14ac:dyDescent="0.25">
      <c r="A12919" s="290"/>
    </row>
    <row r="12920" spans="1:1" x14ac:dyDescent="0.25">
      <c r="A12920" s="290"/>
    </row>
    <row r="12921" spans="1:1" x14ac:dyDescent="0.25">
      <c r="A12921" s="290"/>
    </row>
    <row r="12922" spans="1:1" x14ac:dyDescent="0.25">
      <c r="A12922" s="290"/>
    </row>
    <row r="12923" spans="1:1" x14ac:dyDescent="0.25">
      <c r="A12923" s="290"/>
    </row>
    <row r="12924" spans="1:1" x14ac:dyDescent="0.25">
      <c r="A12924" s="290"/>
    </row>
    <row r="12925" spans="1:1" x14ac:dyDescent="0.25">
      <c r="A12925" s="290"/>
    </row>
    <row r="12926" spans="1:1" x14ac:dyDescent="0.25">
      <c r="A12926" s="290"/>
    </row>
    <row r="12927" spans="1:1" x14ac:dyDescent="0.25">
      <c r="A12927" s="290"/>
    </row>
    <row r="12928" spans="1:1" x14ac:dyDescent="0.25">
      <c r="A12928" s="290"/>
    </row>
    <row r="12929" spans="1:1" x14ac:dyDescent="0.25">
      <c r="A12929" s="290"/>
    </row>
    <row r="12930" spans="1:1" x14ac:dyDescent="0.25">
      <c r="A12930" s="290"/>
    </row>
    <row r="12931" spans="1:1" x14ac:dyDescent="0.25">
      <c r="A12931" s="290"/>
    </row>
    <row r="12932" spans="1:1" x14ac:dyDescent="0.25">
      <c r="A12932" s="290"/>
    </row>
    <row r="12933" spans="1:1" x14ac:dyDescent="0.25">
      <c r="A12933" s="290"/>
    </row>
    <row r="12934" spans="1:1" x14ac:dyDescent="0.25">
      <c r="A12934" s="290"/>
    </row>
    <row r="12935" spans="1:1" x14ac:dyDescent="0.25">
      <c r="A12935" s="290"/>
    </row>
    <row r="12936" spans="1:1" x14ac:dyDescent="0.25">
      <c r="A12936" s="290"/>
    </row>
    <row r="12937" spans="1:1" x14ac:dyDescent="0.25">
      <c r="A12937" s="290"/>
    </row>
    <row r="12938" spans="1:1" x14ac:dyDescent="0.25">
      <c r="A12938" s="290"/>
    </row>
    <row r="12939" spans="1:1" x14ac:dyDescent="0.25">
      <c r="A12939" s="290"/>
    </row>
    <row r="12940" spans="1:1" x14ac:dyDescent="0.25">
      <c r="A12940" s="290"/>
    </row>
    <row r="12941" spans="1:1" x14ac:dyDescent="0.25">
      <c r="A12941" s="290"/>
    </row>
    <row r="12942" spans="1:1" x14ac:dyDescent="0.25">
      <c r="A12942" s="290"/>
    </row>
    <row r="12943" spans="1:1" x14ac:dyDescent="0.25">
      <c r="A12943" s="290"/>
    </row>
    <row r="12944" spans="1:1" x14ac:dyDescent="0.25">
      <c r="A12944" s="290"/>
    </row>
    <row r="12945" spans="1:1" x14ac:dyDescent="0.25">
      <c r="A12945" s="290"/>
    </row>
    <row r="12946" spans="1:1" x14ac:dyDescent="0.25">
      <c r="A12946" s="290"/>
    </row>
    <row r="12947" spans="1:1" x14ac:dyDescent="0.25">
      <c r="A12947" s="290"/>
    </row>
    <row r="12948" spans="1:1" x14ac:dyDescent="0.25">
      <c r="A12948" s="290"/>
    </row>
    <row r="12949" spans="1:1" x14ac:dyDescent="0.25">
      <c r="A12949" s="290"/>
    </row>
    <row r="12950" spans="1:1" x14ac:dyDescent="0.25">
      <c r="A12950" s="290"/>
    </row>
    <row r="12951" spans="1:1" x14ac:dyDescent="0.25">
      <c r="A12951" s="290"/>
    </row>
    <row r="12952" spans="1:1" x14ac:dyDescent="0.25">
      <c r="A12952" s="290"/>
    </row>
    <row r="12953" spans="1:1" x14ac:dyDescent="0.25">
      <c r="A12953" s="290"/>
    </row>
    <row r="12954" spans="1:1" x14ac:dyDescent="0.25">
      <c r="A12954" s="290"/>
    </row>
    <row r="12955" spans="1:1" x14ac:dyDescent="0.25">
      <c r="A12955" s="290"/>
    </row>
    <row r="12956" spans="1:1" x14ac:dyDescent="0.25">
      <c r="A12956" s="290"/>
    </row>
    <row r="12957" spans="1:1" x14ac:dyDescent="0.25">
      <c r="A12957" s="290"/>
    </row>
    <row r="12958" spans="1:1" x14ac:dyDescent="0.25">
      <c r="A12958" s="290"/>
    </row>
    <row r="12959" spans="1:1" x14ac:dyDescent="0.25">
      <c r="A12959" s="290"/>
    </row>
    <row r="12960" spans="1:1" x14ac:dyDescent="0.25">
      <c r="A12960" s="290"/>
    </row>
    <row r="12961" spans="1:1" x14ac:dyDescent="0.25">
      <c r="A12961" s="290"/>
    </row>
    <row r="12962" spans="1:1" x14ac:dyDescent="0.25">
      <c r="A12962" s="290"/>
    </row>
    <row r="12963" spans="1:1" x14ac:dyDescent="0.25">
      <c r="A12963" s="290"/>
    </row>
    <row r="12964" spans="1:1" x14ac:dyDescent="0.25">
      <c r="A12964" s="290"/>
    </row>
    <row r="12965" spans="1:1" x14ac:dyDescent="0.25">
      <c r="A12965" s="290"/>
    </row>
    <row r="12966" spans="1:1" x14ac:dyDescent="0.25">
      <c r="A12966" s="290"/>
    </row>
    <row r="12967" spans="1:1" x14ac:dyDescent="0.25">
      <c r="A12967" s="290"/>
    </row>
    <row r="12968" spans="1:1" x14ac:dyDescent="0.25">
      <c r="A12968" s="290"/>
    </row>
    <row r="12969" spans="1:1" x14ac:dyDescent="0.25">
      <c r="A12969" s="290"/>
    </row>
    <row r="12970" spans="1:1" x14ac:dyDescent="0.25">
      <c r="A12970" s="290"/>
    </row>
    <row r="12971" spans="1:1" x14ac:dyDescent="0.25">
      <c r="A12971" s="290"/>
    </row>
    <row r="12972" spans="1:1" x14ac:dyDescent="0.25">
      <c r="A12972" s="290"/>
    </row>
    <row r="12973" spans="1:1" x14ac:dyDescent="0.25">
      <c r="A12973" s="290"/>
    </row>
    <row r="12974" spans="1:1" x14ac:dyDescent="0.25">
      <c r="A12974" s="290"/>
    </row>
    <row r="12975" spans="1:1" x14ac:dyDescent="0.25">
      <c r="A12975" s="290"/>
    </row>
    <row r="12976" spans="1:1" x14ac:dyDescent="0.25">
      <c r="A12976" s="290"/>
    </row>
    <row r="12977" spans="1:1" x14ac:dyDescent="0.25">
      <c r="A12977" s="290"/>
    </row>
    <row r="12978" spans="1:1" x14ac:dyDescent="0.25">
      <c r="A12978" s="290"/>
    </row>
    <row r="12979" spans="1:1" x14ac:dyDescent="0.25">
      <c r="A12979" s="290"/>
    </row>
    <row r="12980" spans="1:1" x14ac:dyDescent="0.25">
      <c r="A12980" s="290"/>
    </row>
    <row r="12981" spans="1:1" x14ac:dyDescent="0.25">
      <c r="A12981" s="290"/>
    </row>
    <row r="12982" spans="1:1" x14ac:dyDescent="0.25">
      <c r="A12982" s="290"/>
    </row>
    <row r="12983" spans="1:1" x14ac:dyDescent="0.25">
      <c r="A12983" s="290"/>
    </row>
    <row r="12984" spans="1:1" x14ac:dyDescent="0.25">
      <c r="A12984" s="290"/>
    </row>
    <row r="12985" spans="1:1" x14ac:dyDescent="0.25">
      <c r="A12985" s="290"/>
    </row>
    <row r="12986" spans="1:1" x14ac:dyDescent="0.25">
      <c r="A12986" s="290"/>
    </row>
    <row r="12987" spans="1:1" x14ac:dyDescent="0.25">
      <c r="A12987" s="290"/>
    </row>
    <row r="12988" spans="1:1" x14ac:dyDescent="0.25">
      <c r="A12988" s="290"/>
    </row>
    <row r="12989" spans="1:1" x14ac:dyDescent="0.25">
      <c r="A12989" s="290"/>
    </row>
    <row r="12990" spans="1:1" x14ac:dyDescent="0.25">
      <c r="A12990" s="290"/>
    </row>
    <row r="12991" spans="1:1" x14ac:dyDescent="0.25">
      <c r="A12991" s="290"/>
    </row>
    <row r="12992" spans="1:1" x14ac:dyDescent="0.25">
      <c r="A12992" s="290"/>
    </row>
    <row r="12993" spans="1:1" x14ac:dyDescent="0.25">
      <c r="A12993" s="290"/>
    </row>
    <row r="12994" spans="1:1" x14ac:dyDescent="0.25">
      <c r="A12994" s="290"/>
    </row>
    <row r="12995" spans="1:1" x14ac:dyDescent="0.25">
      <c r="A12995" s="290"/>
    </row>
    <row r="12996" spans="1:1" x14ac:dyDescent="0.25">
      <c r="A12996" s="290"/>
    </row>
    <row r="12997" spans="1:1" x14ac:dyDescent="0.25">
      <c r="A12997" s="290"/>
    </row>
    <row r="12998" spans="1:1" x14ac:dyDescent="0.25">
      <c r="A12998" s="290"/>
    </row>
    <row r="12999" spans="1:1" x14ac:dyDescent="0.25">
      <c r="A12999" s="290"/>
    </row>
    <row r="13000" spans="1:1" x14ac:dyDescent="0.25">
      <c r="A13000" s="290"/>
    </row>
    <row r="13001" spans="1:1" x14ac:dyDescent="0.25">
      <c r="A13001" s="290"/>
    </row>
    <row r="13002" spans="1:1" x14ac:dyDescent="0.25">
      <c r="A13002" s="290"/>
    </row>
    <row r="13003" spans="1:1" x14ac:dyDescent="0.25">
      <c r="A13003" s="290"/>
    </row>
    <row r="13004" spans="1:1" x14ac:dyDescent="0.25">
      <c r="A13004" s="290"/>
    </row>
    <row r="13005" spans="1:1" x14ac:dyDescent="0.25">
      <c r="A13005" s="290"/>
    </row>
    <row r="13006" spans="1:1" x14ac:dyDescent="0.25">
      <c r="A13006" s="290"/>
    </row>
    <row r="13007" spans="1:1" x14ac:dyDescent="0.25">
      <c r="A13007" s="290"/>
    </row>
    <row r="13008" spans="1:1" x14ac:dyDescent="0.25">
      <c r="A13008" s="290"/>
    </row>
    <row r="13009" spans="1:1" x14ac:dyDescent="0.25">
      <c r="A13009" s="290"/>
    </row>
    <row r="13010" spans="1:1" x14ac:dyDescent="0.25">
      <c r="A13010" s="290"/>
    </row>
    <row r="13011" spans="1:1" x14ac:dyDescent="0.25">
      <c r="A13011" s="290"/>
    </row>
    <row r="13012" spans="1:1" x14ac:dyDescent="0.25">
      <c r="A13012" s="290"/>
    </row>
    <row r="13013" spans="1:1" x14ac:dyDescent="0.25">
      <c r="A13013" s="290"/>
    </row>
    <row r="13014" spans="1:1" x14ac:dyDescent="0.25">
      <c r="A13014" s="290"/>
    </row>
    <row r="13015" spans="1:1" x14ac:dyDescent="0.25">
      <c r="A13015" s="290"/>
    </row>
    <row r="13016" spans="1:1" x14ac:dyDescent="0.25">
      <c r="A13016" s="290"/>
    </row>
    <row r="13017" spans="1:1" x14ac:dyDescent="0.25">
      <c r="A13017" s="290"/>
    </row>
    <row r="13018" spans="1:1" x14ac:dyDescent="0.25">
      <c r="A13018" s="290"/>
    </row>
    <row r="13019" spans="1:1" x14ac:dyDescent="0.25">
      <c r="A13019" s="290"/>
    </row>
    <row r="13020" spans="1:1" x14ac:dyDescent="0.25">
      <c r="A13020" s="290"/>
    </row>
    <row r="13021" spans="1:1" x14ac:dyDescent="0.25">
      <c r="A13021" s="290"/>
    </row>
    <row r="13022" spans="1:1" x14ac:dyDescent="0.25">
      <c r="A13022" s="290"/>
    </row>
    <row r="13023" spans="1:1" x14ac:dyDescent="0.25">
      <c r="A13023" s="290"/>
    </row>
    <row r="13024" spans="1:1" x14ac:dyDescent="0.25">
      <c r="A13024" s="290"/>
    </row>
    <row r="13025" spans="1:1" x14ac:dyDescent="0.25">
      <c r="A13025" s="290"/>
    </row>
    <row r="13026" spans="1:1" x14ac:dyDescent="0.25">
      <c r="A13026" s="290"/>
    </row>
    <row r="13027" spans="1:1" x14ac:dyDescent="0.25">
      <c r="A13027" s="290"/>
    </row>
    <row r="13028" spans="1:1" x14ac:dyDescent="0.25">
      <c r="A13028" s="290"/>
    </row>
    <row r="13029" spans="1:1" x14ac:dyDescent="0.25">
      <c r="A13029" s="290"/>
    </row>
    <row r="13030" spans="1:1" x14ac:dyDescent="0.25">
      <c r="A13030" s="290"/>
    </row>
    <row r="13031" spans="1:1" x14ac:dyDescent="0.25">
      <c r="A13031" s="290"/>
    </row>
    <row r="13032" spans="1:1" x14ac:dyDescent="0.25">
      <c r="A13032" s="290"/>
    </row>
    <row r="13033" spans="1:1" x14ac:dyDescent="0.25">
      <c r="A13033" s="290"/>
    </row>
    <row r="13034" spans="1:1" x14ac:dyDescent="0.25">
      <c r="A13034" s="290"/>
    </row>
    <row r="13035" spans="1:1" x14ac:dyDescent="0.25">
      <c r="A13035" s="290"/>
    </row>
    <row r="13036" spans="1:1" x14ac:dyDescent="0.25">
      <c r="A13036" s="290"/>
    </row>
    <row r="13037" spans="1:1" x14ac:dyDescent="0.25">
      <c r="A13037" s="290"/>
    </row>
    <row r="13038" spans="1:1" x14ac:dyDescent="0.25">
      <c r="A13038" s="290"/>
    </row>
    <row r="13039" spans="1:1" x14ac:dyDescent="0.25">
      <c r="A13039" s="290"/>
    </row>
    <row r="13040" spans="1:1" x14ac:dyDescent="0.25">
      <c r="A13040" s="290"/>
    </row>
    <row r="13041" spans="1:1" x14ac:dyDescent="0.25">
      <c r="A13041" s="290"/>
    </row>
    <row r="13042" spans="1:1" x14ac:dyDescent="0.25">
      <c r="A13042" s="290"/>
    </row>
    <row r="13043" spans="1:1" x14ac:dyDescent="0.25">
      <c r="A13043" s="290"/>
    </row>
    <row r="13044" spans="1:1" x14ac:dyDescent="0.25">
      <c r="A13044" s="290"/>
    </row>
    <row r="13045" spans="1:1" x14ac:dyDescent="0.25">
      <c r="A13045" s="290"/>
    </row>
    <row r="13046" spans="1:1" x14ac:dyDescent="0.25">
      <c r="A13046" s="290"/>
    </row>
    <row r="13047" spans="1:1" x14ac:dyDescent="0.25">
      <c r="A13047" s="290"/>
    </row>
    <row r="13048" spans="1:1" x14ac:dyDescent="0.25">
      <c r="A13048" s="290"/>
    </row>
    <row r="13049" spans="1:1" x14ac:dyDescent="0.25">
      <c r="A13049" s="290"/>
    </row>
    <row r="13050" spans="1:1" x14ac:dyDescent="0.25">
      <c r="A13050" s="290"/>
    </row>
    <row r="13051" spans="1:1" x14ac:dyDescent="0.25">
      <c r="A13051" s="290"/>
    </row>
    <row r="13052" spans="1:1" x14ac:dyDescent="0.25">
      <c r="A13052" s="290"/>
    </row>
    <row r="13053" spans="1:1" x14ac:dyDescent="0.25">
      <c r="A13053" s="290"/>
    </row>
    <row r="13054" spans="1:1" x14ac:dyDescent="0.25">
      <c r="A13054" s="290"/>
    </row>
    <row r="13055" spans="1:1" x14ac:dyDescent="0.25">
      <c r="A13055" s="290"/>
    </row>
    <row r="13056" spans="1:1" x14ac:dyDescent="0.25">
      <c r="A13056" s="290"/>
    </row>
    <row r="13057" spans="1:1" x14ac:dyDescent="0.25">
      <c r="A13057" s="290"/>
    </row>
    <row r="13058" spans="1:1" x14ac:dyDescent="0.25">
      <c r="A13058" s="290"/>
    </row>
    <row r="13059" spans="1:1" x14ac:dyDescent="0.25">
      <c r="A13059" s="290"/>
    </row>
    <row r="13060" spans="1:1" x14ac:dyDescent="0.25">
      <c r="A13060" s="290"/>
    </row>
    <row r="13061" spans="1:1" x14ac:dyDescent="0.25">
      <c r="A13061" s="290"/>
    </row>
    <row r="13062" spans="1:1" x14ac:dyDescent="0.25">
      <c r="A13062" s="290"/>
    </row>
    <row r="13063" spans="1:1" x14ac:dyDescent="0.25">
      <c r="A13063" s="290"/>
    </row>
    <row r="13064" spans="1:1" x14ac:dyDescent="0.25">
      <c r="A13064" s="290"/>
    </row>
    <row r="13065" spans="1:1" x14ac:dyDescent="0.25">
      <c r="A13065" s="290"/>
    </row>
    <row r="13066" spans="1:1" x14ac:dyDescent="0.25">
      <c r="A13066" s="290"/>
    </row>
    <row r="13067" spans="1:1" x14ac:dyDescent="0.25">
      <c r="A13067" s="290"/>
    </row>
    <row r="13068" spans="1:1" x14ac:dyDescent="0.25">
      <c r="A13068" s="290"/>
    </row>
    <row r="13069" spans="1:1" x14ac:dyDescent="0.25">
      <c r="A13069" s="290"/>
    </row>
    <row r="13070" spans="1:1" x14ac:dyDescent="0.25">
      <c r="A13070" s="290"/>
    </row>
    <row r="13071" spans="1:1" x14ac:dyDescent="0.25">
      <c r="A13071" s="290"/>
    </row>
    <row r="13072" spans="1:1" x14ac:dyDescent="0.25">
      <c r="A13072" s="290"/>
    </row>
    <row r="13073" spans="1:1" x14ac:dyDescent="0.25">
      <c r="A13073" s="290"/>
    </row>
    <row r="13074" spans="1:1" x14ac:dyDescent="0.25">
      <c r="A13074" s="290"/>
    </row>
    <row r="13075" spans="1:1" x14ac:dyDescent="0.25">
      <c r="A13075" s="290"/>
    </row>
    <row r="13076" spans="1:1" x14ac:dyDescent="0.25">
      <c r="A13076" s="290"/>
    </row>
    <row r="13077" spans="1:1" x14ac:dyDescent="0.25">
      <c r="A13077" s="290"/>
    </row>
    <row r="13078" spans="1:1" x14ac:dyDescent="0.25">
      <c r="A13078" s="290"/>
    </row>
    <row r="13079" spans="1:1" x14ac:dyDescent="0.25">
      <c r="A13079" s="290"/>
    </row>
    <row r="13080" spans="1:1" x14ac:dyDescent="0.25">
      <c r="A13080" s="290"/>
    </row>
    <row r="13081" spans="1:1" x14ac:dyDescent="0.25">
      <c r="A13081" s="290"/>
    </row>
    <row r="13082" spans="1:1" x14ac:dyDescent="0.25">
      <c r="A13082" s="290"/>
    </row>
    <row r="13083" spans="1:1" x14ac:dyDescent="0.25">
      <c r="A13083" s="290"/>
    </row>
    <row r="13084" spans="1:1" x14ac:dyDescent="0.25">
      <c r="A13084" s="290"/>
    </row>
    <row r="13085" spans="1:1" x14ac:dyDescent="0.25">
      <c r="A13085" s="290"/>
    </row>
    <row r="13086" spans="1:1" x14ac:dyDescent="0.25">
      <c r="A13086" s="290"/>
    </row>
    <row r="13087" spans="1:1" x14ac:dyDescent="0.25">
      <c r="A13087" s="290"/>
    </row>
    <row r="13088" spans="1:1" x14ac:dyDescent="0.25">
      <c r="A13088" s="290"/>
    </row>
    <row r="13089" spans="1:1" x14ac:dyDescent="0.25">
      <c r="A13089" s="290"/>
    </row>
    <row r="13090" spans="1:1" x14ac:dyDescent="0.25">
      <c r="A13090" s="290"/>
    </row>
    <row r="13091" spans="1:1" x14ac:dyDescent="0.25">
      <c r="A13091" s="290"/>
    </row>
    <row r="13092" spans="1:1" x14ac:dyDescent="0.25">
      <c r="A13092" s="290"/>
    </row>
    <row r="13093" spans="1:1" x14ac:dyDescent="0.25">
      <c r="A13093" s="290"/>
    </row>
    <row r="13094" spans="1:1" x14ac:dyDescent="0.25">
      <c r="A13094" s="290"/>
    </row>
    <row r="13095" spans="1:1" x14ac:dyDescent="0.25">
      <c r="A13095" s="290"/>
    </row>
    <row r="13096" spans="1:1" x14ac:dyDescent="0.25">
      <c r="A13096" s="290"/>
    </row>
    <row r="13097" spans="1:1" x14ac:dyDescent="0.25">
      <c r="A13097" s="290"/>
    </row>
    <row r="13098" spans="1:1" x14ac:dyDescent="0.25">
      <c r="A13098" s="290"/>
    </row>
    <row r="13099" spans="1:1" x14ac:dyDescent="0.25">
      <c r="A13099" s="290"/>
    </row>
    <row r="13100" spans="1:1" x14ac:dyDescent="0.25">
      <c r="A13100" s="290"/>
    </row>
    <row r="13101" spans="1:1" x14ac:dyDescent="0.25">
      <c r="A13101" s="290"/>
    </row>
    <row r="13102" spans="1:1" x14ac:dyDescent="0.25">
      <c r="A13102" s="290"/>
    </row>
    <row r="13103" spans="1:1" x14ac:dyDescent="0.25">
      <c r="A13103" s="290"/>
    </row>
    <row r="13104" spans="1:1" x14ac:dyDescent="0.25">
      <c r="A13104" s="290"/>
    </row>
    <row r="13105" spans="1:1" x14ac:dyDescent="0.25">
      <c r="A13105" s="290"/>
    </row>
    <row r="13106" spans="1:1" x14ac:dyDescent="0.25">
      <c r="A13106" s="290"/>
    </row>
    <row r="13107" spans="1:1" x14ac:dyDescent="0.25">
      <c r="A13107" s="290"/>
    </row>
    <row r="13108" spans="1:1" x14ac:dyDescent="0.25">
      <c r="A13108" s="290"/>
    </row>
    <row r="13109" spans="1:1" x14ac:dyDescent="0.25">
      <c r="A13109" s="290"/>
    </row>
    <row r="13110" spans="1:1" x14ac:dyDescent="0.25">
      <c r="A13110" s="290"/>
    </row>
    <row r="13111" spans="1:1" x14ac:dyDescent="0.25">
      <c r="A13111" s="290"/>
    </row>
    <row r="13112" spans="1:1" x14ac:dyDescent="0.25">
      <c r="A13112" s="290"/>
    </row>
    <row r="13113" spans="1:1" x14ac:dyDescent="0.25">
      <c r="A13113" s="290"/>
    </row>
    <row r="13114" spans="1:1" x14ac:dyDescent="0.25">
      <c r="A13114" s="290"/>
    </row>
    <row r="13115" spans="1:1" x14ac:dyDescent="0.25">
      <c r="A13115" s="290"/>
    </row>
    <row r="13116" spans="1:1" x14ac:dyDescent="0.25">
      <c r="A13116" s="290"/>
    </row>
    <row r="13117" spans="1:1" x14ac:dyDescent="0.25">
      <c r="A13117" s="290"/>
    </row>
    <row r="13118" spans="1:1" x14ac:dyDescent="0.25">
      <c r="A13118" s="290"/>
    </row>
    <row r="13119" spans="1:1" x14ac:dyDescent="0.25">
      <c r="A13119" s="290"/>
    </row>
    <row r="13120" spans="1:1" x14ac:dyDescent="0.25">
      <c r="A13120" s="290"/>
    </row>
    <row r="13121" spans="1:1" x14ac:dyDescent="0.25">
      <c r="A13121" s="290"/>
    </row>
    <row r="13122" spans="1:1" x14ac:dyDescent="0.25">
      <c r="A13122" s="290"/>
    </row>
    <row r="13123" spans="1:1" x14ac:dyDescent="0.25">
      <c r="A13123" s="290"/>
    </row>
    <row r="13124" spans="1:1" x14ac:dyDescent="0.25">
      <c r="A13124" s="290"/>
    </row>
    <row r="13125" spans="1:1" x14ac:dyDescent="0.25">
      <c r="A13125" s="290"/>
    </row>
    <row r="13126" spans="1:1" x14ac:dyDescent="0.25">
      <c r="A13126" s="290"/>
    </row>
    <row r="13127" spans="1:1" x14ac:dyDescent="0.25">
      <c r="A13127" s="290"/>
    </row>
    <row r="13128" spans="1:1" x14ac:dyDescent="0.25">
      <c r="A13128" s="290"/>
    </row>
    <row r="13129" spans="1:1" x14ac:dyDescent="0.25">
      <c r="A13129" s="290"/>
    </row>
    <row r="13130" spans="1:1" x14ac:dyDescent="0.25">
      <c r="A13130" s="290"/>
    </row>
    <row r="13131" spans="1:1" x14ac:dyDescent="0.25">
      <c r="A13131" s="290"/>
    </row>
    <row r="13132" spans="1:1" x14ac:dyDescent="0.25">
      <c r="A13132" s="290"/>
    </row>
    <row r="13133" spans="1:1" x14ac:dyDescent="0.25">
      <c r="A13133" s="290"/>
    </row>
    <row r="13134" spans="1:1" x14ac:dyDescent="0.25">
      <c r="A13134" s="290"/>
    </row>
    <row r="13135" spans="1:1" x14ac:dyDescent="0.25">
      <c r="A13135" s="290"/>
    </row>
    <row r="13136" spans="1:1" x14ac:dyDescent="0.25">
      <c r="A13136" s="290"/>
    </row>
    <row r="13137" spans="1:1" x14ac:dyDescent="0.25">
      <c r="A13137" s="290"/>
    </row>
    <row r="13138" spans="1:1" x14ac:dyDescent="0.25">
      <c r="A13138" s="290"/>
    </row>
    <row r="13139" spans="1:1" x14ac:dyDescent="0.25">
      <c r="A13139" s="290"/>
    </row>
    <row r="13140" spans="1:1" x14ac:dyDescent="0.25">
      <c r="A13140" s="290"/>
    </row>
    <row r="13141" spans="1:1" x14ac:dyDescent="0.25">
      <c r="A13141" s="290"/>
    </row>
    <row r="13142" spans="1:1" x14ac:dyDescent="0.25">
      <c r="A13142" s="290"/>
    </row>
    <row r="13143" spans="1:1" x14ac:dyDescent="0.25">
      <c r="A13143" s="290"/>
    </row>
    <row r="13144" spans="1:1" x14ac:dyDescent="0.25">
      <c r="A13144" s="290"/>
    </row>
    <row r="13145" spans="1:1" x14ac:dyDescent="0.25">
      <c r="A13145" s="290"/>
    </row>
    <row r="13146" spans="1:1" x14ac:dyDescent="0.25">
      <c r="A13146" s="290"/>
    </row>
    <row r="13147" spans="1:1" x14ac:dyDescent="0.25">
      <c r="A13147" s="290"/>
    </row>
    <row r="13148" spans="1:1" x14ac:dyDescent="0.25">
      <c r="A13148" s="290"/>
    </row>
    <row r="13149" spans="1:1" x14ac:dyDescent="0.25">
      <c r="A13149" s="290"/>
    </row>
    <row r="13150" spans="1:1" x14ac:dyDescent="0.25">
      <c r="A13150" s="290"/>
    </row>
    <row r="13151" spans="1:1" x14ac:dyDescent="0.25">
      <c r="A13151" s="290"/>
    </row>
    <row r="13152" spans="1:1" x14ac:dyDescent="0.25">
      <c r="A13152" s="290"/>
    </row>
    <row r="13153" spans="1:1" x14ac:dyDescent="0.25">
      <c r="A13153" s="290"/>
    </row>
    <row r="13154" spans="1:1" x14ac:dyDescent="0.25">
      <c r="A13154" s="290"/>
    </row>
    <row r="13155" spans="1:1" x14ac:dyDescent="0.25">
      <c r="A13155" s="290"/>
    </row>
    <row r="13156" spans="1:1" x14ac:dyDescent="0.25">
      <c r="A13156" s="290"/>
    </row>
    <row r="13157" spans="1:1" x14ac:dyDescent="0.25">
      <c r="A13157" s="290"/>
    </row>
    <row r="13158" spans="1:1" x14ac:dyDescent="0.25">
      <c r="A13158" s="290"/>
    </row>
    <row r="13159" spans="1:1" x14ac:dyDescent="0.25">
      <c r="A13159" s="290"/>
    </row>
    <row r="13160" spans="1:1" x14ac:dyDescent="0.25">
      <c r="A13160" s="290"/>
    </row>
    <row r="13161" spans="1:1" x14ac:dyDescent="0.25">
      <c r="A13161" s="290"/>
    </row>
    <row r="13162" spans="1:1" x14ac:dyDescent="0.25">
      <c r="A13162" s="290"/>
    </row>
    <row r="13163" spans="1:1" x14ac:dyDescent="0.25">
      <c r="A13163" s="290"/>
    </row>
    <row r="13164" spans="1:1" x14ac:dyDescent="0.25">
      <c r="A13164" s="290"/>
    </row>
    <row r="13165" spans="1:1" x14ac:dyDescent="0.25">
      <c r="A13165" s="290"/>
    </row>
    <row r="13166" spans="1:1" x14ac:dyDescent="0.25">
      <c r="A13166" s="290"/>
    </row>
    <row r="13167" spans="1:1" x14ac:dyDescent="0.25">
      <c r="A13167" s="290"/>
    </row>
    <row r="13168" spans="1:1" x14ac:dyDescent="0.25">
      <c r="A13168" s="290"/>
    </row>
    <row r="13169" spans="1:1" x14ac:dyDescent="0.25">
      <c r="A13169" s="290"/>
    </row>
    <row r="13170" spans="1:1" x14ac:dyDescent="0.25">
      <c r="A13170" s="290"/>
    </row>
    <row r="13171" spans="1:1" x14ac:dyDescent="0.25">
      <c r="A13171" s="290"/>
    </row>
    <row r="13172" spans="1:1" x14ac:dyDescent="0.25">
      <c r="A13172" s="290"/>
    </row>
    <row r="13173" spans="1:1" x14ac:dyDescent="0.25">
      <c r="A13173" s="290"/>
    </row>
    <row r="13174" spans="1:1" x14ac:dyDescent="0.25">
      <c r="A13174" s="290"/>
    </row>
    <row r="13175" spans="1:1" x14ac:dyDescent="0.25">
      <c r="A13175" s="290"/>
    </row>
    <row r="13176" spans="1:1" x14ac:dyDescent="0.25">
      <c r="A13176" s="290"/>
    </row>
    <row r="13177" spans="1:1" x14ac:dyDescent="0.25">
      <c r="A13177" s="290"/>
    </row>
    <row r="13178" spans="1:1" x14ac:dyDescent="0.25">
      <c r="A13178" s="290"/>
    </row>
    <row r="13179" spans="1:1" x14ac:dyDescent="0.25">
      <c r="A13179" s="290"/>
    </row>
    <row r="13180" spans="1:1" x14ac:dyDescent="0.25">
      <c r="A13180" s="290"/>
    </row>
    <row r="13181" spans="1:1" x14ac:dyDescent="0.25">
      <c r="A13181" s="290"/>
    </row>
    <row r="13182" spans="1:1" x14ac:dyDescent="0.25">
      <c r="A13182" s="290"/>
    </row>
    <row r="13183" spans="1:1" x14ac:dyDescent="0.25">
      <c r="A13183" s="290"/>
    </row>
    <row r="13184" spans="1:1" x14ac:dyDescent="0.25">
      <c r="A13184" s="290"/>
    </row>
    <row r="13185" spans="1:1" x14ac:dyDescent="0.25">
      <c r="A13185" s="290"/>
    </row>
    <row r="13186" spans="1:1" x14ac:dyDescent="0.25">
      <c r="A13186" s="290"/>
    </row>
    <row r="13187" spans="1:1" x14ac:dyDescent="0.25">
      <c r="A13187" s="290"/>
    </row>
    <row r="13188" spans="1:1" x14ac:dyDescent="0.25">
      <c r="A13188" s="290"/>
    </row>
    <row r="13189" spans="1:1" x14ac:dyDescent="0.25">
      <c r="A13189" s="290"/>
    </row>
    <row r="13190" spans="1:1" x14ac:dyDescent="0.25">
      <c r="A13190" s="290"/>
    </row>
    <row r="13191" spans="1:1" x14ac:dyDescent="0.25">
      <c r="A13191" s="290"/>
    </row>
    <row r="13192" spans="1:1" x14ac:dyDescent="0.25">
      <c r="A13192" s="290"/>
    </row>
    <row r="13193" spans="1:1" x14ac:dyDescent="0.25">
      <c r="A13193" s="290"/>
    </row>
    <row r="13194" spans="1:1" x14ac:dyDescent="0.25">
      <c r="A13194" s="290"/>
    </row>
    <row r="13195" spans="1:1" x14ac:dyDescent="0.25">
      <c r="A13195" s="290"/>
    </row>
    <row r="13196" spans="1:1" x14ac:dyDescent="0.25">
      <c r="A13196" s="290"/>
    </row>
    <row r="13197" spans="1:1" x14ac:dyDescent="0.25">
      <c r="A13197" s="290"/>
    </row>
    <row r="13198" spans="1:1" x14ac:dyDescent="0.25">
      <c r="A13198" s="290"/>
    </row>
    <row r="13199" spans="1:1" x14ac:dyDescent="0.25">
      <c r="A13199" s="290"/>
    </row>
    <row r="13200" spans="1:1" x14ac:dyDescent="0.25">
      <c r="A13200" s="290"/>
    </row>
    <row r="13201" spans="1:1" x14ac:dyDescent="0.25">
      <c r="A13201" s="290"/>
    </row>
    <row r="13202" spans="1:1" x14ac:dyDescent="0.25">
      <c r="A13202" s="290"/>
    </row>
    <row r="13203" spans="1:1" x14ac:dyDescent="0.25">
      <c r="A13203" s="290"/>
    </row>
    <row r="13204" spans="1:1" x14ac:dyDescent="0.25">
      <c r="A13204" s="290"/>
    </row>
    <row r="13205" spans="1:1" x14ac:dyDescent="0.25">
      <c r="A13205" s="290"/>
    </row>
    <row r="13206" spans="1:1" x14ac:dyDescent="0.25">
      <c r="A13206" s="290"/>
    </row>
    <row r="13207" spans="1:1" x14ac:dyDescent="0.25">
      <c r="A13207" s="290"/>
    </row>
    <row r="13208" spans="1:1" x14ac:dyDescent="0.25">
      <c r="A13208" s="290"/>
    </row>
    <row r="13209" spans="1:1" x14ac:dyDescent="0.25">
      <c r="A13209" s="290"/>
    </row>
    <row r="13210" spans="1:1" x14ac:dyDescent="0.25">
      <c r="A13210" s="290"/>
    </row>
    <row r="13211" spans="1:1" x14ac:dyDescent="0.25">
      <c r="A13211" s="290"/>
    </row>
    <row r="13212" spans="1:1" x14ac:dyDescent="0.25">
      <c r="A13212" s="290"/>
    </row>
    <row r="13213" spans="1:1" x14ac:dyDescent="0.25">
      <c r="A13213" s="290"/>
    </row>
    <row r="13214" spans="1:1" x14ac:dyDescent="0.25">
      <c r="A13214" s="290"/>
    </row>
    <row r="13215" spans="1:1" x14ac:dyDescent="0.25">
      <c r="A13215" s="290"/>
    </row>
    <row r="13216" spans="1:1" x14ac:dyDescent="0.25">
      <c r="A13216" s="290"/>
    </row>
    <row r="13217" spans="1:1" x14ac:dyDescent="0.25">
      <c r="A13217" s="290"/>
    </row>
    <row r="13218" spans="1:1" x14ac:dyDescent="0.25">
      <c r="A13218" s="290"/>
    </row>
    <row r="13219" spans="1:1" x14ac:dyDescent="0.25">
      <c r="A13219" s="290"/>
    </row>
    <row r="13220" spans="1:1" x14ac:dyDescent="0.25">
      <c r="A13220" s="290"/>
    </row>
    <row r="13221" spans="1:1" x14ac:dyDescent="0.25">
      <c r="A13221" s="290"/>
    </row>
    <row r="13222" spans="1:1" x14ac:dyDescent="0.25">
      <c r="A13222" s="290"/>
    </row>
    <row r="13223" spans="1:1" x14ac:dyDescent="0.25">
      <c r="A13223" s="290"/>
    </row>
    <row r="13224" spans="1:1" x14ac:dyDescent="0.25">
      <c r="A13224" s="290"/>
    </row>
    <row r="13225" spans="1:1" x14ac:dyDescent="0.25">
      <c r="A13225" s="290"/>
    </row>
    <row r="13226" spans="1:1" x14ac:dyDescent="0.25">
      <c r="A13226" s="290"/>
    </row>
    <row r="13227" spans="1:1" x14ac:dyDescent="0.25">
      <c r="A13227" s="290"/>
    </row>
    <row r="13228" spans="1:1" x14ac:dyDescent="0.25">
      <c r="A13228" s="290"/>
    </row>
    <row r="13229" spans="1:1" x14ac:dyDescent="0.25">
      <c r="A13229" s="290"/>
    </row>
    <row r="13230" spans="1:1" x14ac:dyDescent="0.25">
      <c r="A13230" s="290"/>
    </row>
    <row r="13231" spans="1:1" x14ac:dyDescent="0.25">
      <c r="A13231" s="290"/>
    </row>
    <row r="13232" spans="1:1" x14ac:dyDescent="0.25">
      <c r="A13232" s="290"/>
    </row>
    <row r="13233" spans="1:1" x14ac:dyDescent="0.25">
      <c r="A13233" s="290"/>
    </row>
    <row r="13234" spans="1:1" x14ac:dyDescent="0.25">
      <c r="A13234" s="290"/>
    </row>
    <row r="13235" spans="1:1" x14ac:dyDescent="0.25">
      <c r="A13235" s="290"/>
    </row>
    <row r="13236" spans="1:1" x14ac:dyDescent="0.25">
      <c r="A13236" s="290"/>
    </row>
    <row r="13237" spans="1:1" x14ac:dyDescent="0.25">
      <c r="A13237" s="290"/>
    </row>
    <row r="13238" spans="1:1" x14ac:dyDescent="0.25">
      <c r="A13238" s="290"/>
    </row>
    <row r="13239" spans="1:1" x14ac:dyDescent="0.25">
      <c r="A13239" s="290"/>
    </row>
    <row r="13240" spans="1:1" x14ac:dyDescent="0.25">
      <c r="A13240" s="290"/>
    </row>
    <row r="13241" spans="1:1" x14ac:dyDescent="0.25">
      <c r="A13241" s="290"/>
    </row>
    <row r="13242" spans="1:1" x14ac:dyDescent="0.25">
      <c r="A13242" s="290"/>
    </row>
    <row r="13243" spans="1:1" x14ac:dyDescent="0.25">
      <c r="A13243" s="290"/>
    </row>
    <row r="13244" spans="1:1" x14ac:dyDescent="0.25">
      <c r="A13244" s="290"/>
    </row>
    <row r="13245" spans="1:1" x14ac:dyDescent="0.25">
      <c r="A13245" s="290"/>
    </row>
    <row r="13246" spans="1:1" x14ac:dyDescent="0.25">
      <c r="A13246" s="290"/>
    </row>
    <row r="13247" spans="1:1" x14ac:dyDescent="0.25">
      <c r="A13247" s="290"/>
    </row>
    <row r="13248" spans="1:1" x14ac:dyDescent="0.25">
      <c r="A13248" s="290"/>
    </row>
    <row r="13249" spans="1:1" x14ac:dyDescent="0.25">
      <c r="A13249" s="290"/>
    </row>
    <row r="13250" spans="1:1" x14ac:dyDescent="0.25">
      <c r="A13250" s="290"/>
    </row>
    <row r="13251" spans="1:1" x14ac:dyDescent="0.25">
      <c r="A13251" s="290"/>
    </row>
    <row r="13252" spans="1:1" x14ac:dyDescent="0.25">
      <c r="A13252" s="290"/>
    </row>
    <row r="13253" spans="1:1" x14ac:dyDescent="0.25">
      <c r="A13253" s="290"/>
    </row>
    <row r="13254" spans="1:1" x14ac:dyDescent="0.25">
      <c r="A13254" s="290"/>
    </row>
    <row r="13255" spans="1:1" x14ac:dyDescent="0.25">
      <c r="A13255" s="290"/>
    </row>
    <row r="13256" spans="1:1" x14ac:dyDescent="0.25">
      <c r="A13256" s="290"/>
    </row>
    <row r="13257" spans="1:1" x14ac:dyDescent="0.25">
      <c r="A13257" s="290"/>
    </row>
    <row r="13258" spans="1:1" x14ac:dyDescent="0.25">
      <c r="A13258" s="290"/>
    </row>
    <row r="13259" spans="1:1" x14ac:dyDescent="0.25">
      <c r="A13259" s="290"/>
    </row>
    <row r="13260" spans="1:1" x14ac:dyDescent="0.25">
      <c r="A13260" s="290"/>
    </row>
    <row r="13261" spans="1:1" x14ac:dyDescent="0.25">
      <c r="A13261" s="290"/>
    </row>
    <row r="13262" spans="1:1" x14ac:dyDescent="0.25">
      <c r="A13262" s="290"/>
    </row>
    <row r="13263" spans="1:1" x14ac:dyDescent="0.25">
      <c r="A13263" s="290"/>
    </row>
    <row r="13264" spans="1:1" x14ac:dyDescent="0.25">
      <c r="A13264" s="290"/>
    </row>
    <row r="13265" spans="1:1" x14ac:dyDescent="0.25">
      <c r="A13265" s="290"/>
    </row>
    <row r="13266" spans="1:1" x14ac:dyDescent="0.25">
      <c r="A13266" s="290"/>
    </row>
    <row r="13267" spans="1:1" x14ac:dyDescent="0.25">
      <c r="A13267" s="290"/>
    </row>
    <row r="13268" spans="1:1" x14ac:dyDescent="0.25">
      <c r="A13268" s="290"/>
    </row>
    <row r="13269" spans="1:1" x14ac:dyDescent="0.25">
      <c r="A13269" s="290"/>
    </row>
    <row r="13270" spans="1:1" x14ac:dyDescent="0.25">
      <c r="A13270" s="290"/>
    </row>
    <row r="13271" spans="1:1" x14ac:dyDescent="0.25">
      <c r="A13271" s="290"/>
    </row>
    <row r="13272" spans="1:1" x14ac:dyDescent="0.25">
      <c r="A13272" s="290"/>
    </row>
    <row r="13273" spans="1:1" x14ac:dyDescent="0.25">
      <c r="A13273" s="290"/>
    </row>
    <row r="13274" spans="1:1" x14ac:dyDescent="0.25">
      <c r="A13274" s="290"/>
    </row>
    <row r="13275" spans="1:1" x14ac:dyDescent="0.25">
      <c r="A13275" s="290"/>
    </row>
    <row r="13276" spans="1:1" x14ac:dyDescent="0.25">
      <c r="A13276" s="290"/>
    </row>
    <row r="13277" spans="1:1" x14ac:dyDescent="0.25">
      <c r="A13277" s="290"/>
    </row>
    <row r="13278" spans="1:1" x14ac:dyDescent="0.25">
      <c r="A13278" s="290"/>
    </row>
    <row r="13279" spans="1:1" x14ac:dyDescent="0.25">
      <c r="A13279" s="290"/>
    </row>
    <row r="13280" spans="1:1" x14ac:dyDescent="0.25">
      <c r="A13280" s="290"/>
    </row>
    <row r="13281" spans="1:1" x14ac:dyDescent="0.25">
      <c r="A13281" s="290"/>
    </row>
    <row r="13282" spans="1:1" x14ac:dyDescent="0.25">
      <c r="A13282" s="290"/>
    </row>
    <row r="13283" spans="1:1" x14ac:dyDescent="0.25">
      <c r="A13283" s="290"/>
    </row>
    <row r="13284" spans="1:1" x14ac:dyDescent="0.25">
      <c r="A13284" s="290"/>
    </row>
    <row r="13285" spans="1:1" x14ac:dyDescent="0.25">
      <c r="A13285" s="290"/>
    </row>
    <row r="13286" spans="1:1" x14ac:dyDescent="0.25">
      <c r="A13286" s="290"/>
    </row>
    <row r="13287" spans="1:1" x14ac:dyDescent="0.25">
      <c r="A13287" s="290"/>
    </row>
    <row r="13288" spans="1:1" x14ac:dyDescent="0.25">
      <c r="A13288" s="290"/>
    </row>
    <row r="13289" spans="1:1" x14ac:dyDescent="0.25">
      <c r="A13289" s="290"/>
    </row>
    <row r="13290" spans="1:1" x14ac:dyDescent="0.25">
      <c r="A13290" s="290"/>
    </row>
    <row r="13291" spans="1:1" x14ac:dyDescent="0.25">
      <c r="A13291" s="290"/>
    </row>
    <row r="13292" spans="1:1" x14ac:dyDescent="0.25">
      <c r="A13292" s="290"/>
    </row>
    <row r="13293" spans="1:1" x14ac:dyDescent="0.25">
      <c r="A13293" s="290"/>
    </row>
    <row r="13294" spans="1:1" x14ac:dyDescent="0.25">
      <c r="A13294" s="290"/>
    </row>
    <row r="13295" spans="1:1" x14ac:dyDescent="0.25">
      <c r="A13295" s="290"/>
    </row>
    <row r="13296" spans="1:1" x14ac:dyDescent="0.25">
      <c r="A13296" s="290"/>
    </row>
    <row r="13297" spans="1:1" x14ac:dyDescent="0.25">
      <c r="A13297" s="290"/>
    </row>
    <row r="13298" spans="1:1" x14ac:dyDescent="0.25">
      <c r="A13298" s="290"/>
    </row>
    <row r="13299" spans="1:1" x14ac:dyDescent="0.25">
      <c r="A13299" s="290"/>
    </row>
    <row r="13300" spans="1:1" x14ac:dyDescent="0.25">
      <c r="A13300" s="290"/>
    </row>
    <row r="13301" spans="1:1" x14ac:dyDescent="0.25">
      <c r="A13301" s="290"/>
    </row>
    <row r="13302" spans="1:1" x14ac:dyDescent="0.25">
      <c r="A13302" s="290"/>
    </row>
    <row r="13303" spans="1:1" x14ac:dyDescent="0.25">
      <c r="A13303" s="290"/>
    </row>
    <row r="13304" spans="1:1" x14ac:dyDescent="0.25">
      <c r="A13304" s="290"/>
    </row>
    <row r="13305" spans="1:1" x14ac:dyDescent="0.25">
      <c r="A13305" s="290"/>
    </row>
    <row r="13306" spans="1:1" x14ac:dyDescent="0.25">
      <c r="A13306" s="290"/>
    </row>
    <row r="13307" spans="1:1" x14ac:dyDescent="0.25">
      <c r="A13307" s="290"/>
    </row>
    <row r="13308" spans="1:1" x14ac:dyDescent="0.25">
      <c r="A13308" s="290"/>
    </row>
    <row r="13309" spans="1:1" x14ac:dyDescent="0.25">
      <c r="A13309" s="290"/>
    </row>
    <row r="13310" spans="1:1" x14ac:dyDescent="0.25">
      <c r="A13310" s="290"/>
    </row>
    <row r="13311" spans="1:1" x14ac:dyDescent="0.25">
      <c r="A13311" s="290"/>
    </row>
    <row r="13312" spans="1:1" x14ac:dyDescent="0.25">
      <c r="A13312" s="290"/>
    </row>
    <row r="13313" spans="1:1" x14ac:dyDescent="0.25">
      <c r="A13313" s="290"/>
    </row>
    <row r="13314" spans="1:1" x14ac:dyDescent="0.25">
      <c r="A13314" s="290"/>
    </row>
    <row r="13315" spans="1:1" x14ac:dyDescent="0.25">
      <c r="A13315" s="290"/>
    </row>
    <row r="13316" spans="1:1" x14ac:dyDescent="0.25">
      <c r="A13316" s="290"/>
    </row>
    <row r="13317" spans="1:1" x14ac:dyDescent="0.25">
      <c r="A13317" s="290"/>
    </row>
    <row r="13318" spans="1:1" x14ac:dyDescent="0.25">
      <c r="A13318" s="290"/>
    </row>
    <row r="13319" spans="1:1" x14ac:dyDescent="0.25">
      <c r="A13319" s="290"/>
    </row>
    <row r="13320" spans="1:1" x14ac:dyDescent="0.25">
      <c r="A13320" s="290"/>
    </row>
    <row r="13321" spans="1:1" x14ac:dyDescent="0.25">
      <c r="A13321" s="290"/>
    </row>
    <row r="13322" spans="1:1" x14ac:dyDescent="0.25">
      <c r="A13322" s="290"/>
    </row>
    <row r="13323" spans="1:1" x14ac:dyDescent="0.25">
      <c r="A13323" s="290"/>
    </row>
    <row r="13324" spans="1:1" x14ac:dyDescent="0.25">
      <c r="A13324" s="290"/>
    </row>
    <row r="13325" spans="1:1" x14ac:dyDescent="0.25">
      <c r="A13325" s="290"/>
    </row>
    <row r="13326" spans="1:1" x14ac:dyDescent="0.25">
      <c r="A13326" s="290"/>
    </row>
    <row r="13327" spans="1:1" x14ac:dyDescent="0.25">
      <c r="A13327" s="290"/>
    </row>
    <row r="13328" spans="1:1" x14ac:dyDescent="0.25">
      <c r="A13328" s="290"/>
    </row>
    <row r="13329" spans="1:1" x14ac:dyDescent="0.25">
      <c r="A13329" s="290"/>
    </row>
    <row r="13330" spans="1:1" x14ac:dyDescent="0.25">
      <c r="A13330" s="290"/>
    </row>
    <row r="13331" spans="1:1" x14ac:dyDescent="0.25">
      <c r="A13331" s="290"/>
    </row>
    <row r="13332" spans="1:1" x14ac:dyDescent="0.25">
      <c r="A13332" s="290"/>
    </row>
    <row r="13333" spans="1:1" x14ac:dyDescent="0.25">
      <c r="A13333" s="290"/>
    </row>
    <row r="13334" spans="1:1" x14ac:dyDescent="0.25">
      <c r="A13334" s="290"/>
    </row>
    <row r="13335" spans="1:1" x14ac:dyDescent="0.25">
      <c r="A13335" s="290"/>
    </row>
    <row r="13336" spans="1:1" x14ac:dyDescent="0.25">
      <c r="A13336" s="290"/>
    </row>
    <row r="13337" spans="1:1" x14ac:dyDescent="0.25">
      <c r="A13337" s="290"/>
    </row>
    <row r="13338" spans="1:1" x14ac:dyDescent="0.25">
      <c r="A13338" s="290"/>
    </row>
    <row r="13339" spans="1:1" x14ac:dyDescent="0.25">
      <c r="A13339" s="290"/>
    </row>
    <row r="13340" spans="1:1" x14ac:dyDescent="0.25">
      <c r="A13340" s="290"/>
    </row>
    <row r="13341" spans="1:1" x14ac:dyDescent="0.25">
      <c r="A13341" s="290"/>
    </row>
    <row r="13342" spans="1:1" x14ac:dyDescent="0.25">
      <c r="A13342" s="290"/>
    </row>
    <row r="13343" spans="1:1" x14ac:dyDescent="0.25">
      <c r="A13343" s="290"/>
    </row>
    <row r="13344" spans="1:1" x14ac:dyDescent="0.25">
      <c r="A13344" s="290"/>
    </row>
    <row r="13345" spans="1:1" x14ac:dyDescent="0.25">
      <c r="A13345" s="290"/>
    </row>
    <row r="13346" spans="1:1" x14ac:dyDescent="0.25">
      <c r="A13346" s="290"/>
    </row>
    <row r="13347" spans="1:1" x14ac:dyDescent="0.25">
      <c r="A13347" s="290"/>
    </row>
    <row r="13348" spans="1:1" x14ac:dyDescent="0.25">
      <c r="A13348" s="290"/>
    </row>
    <row r="13349" spans="1:1" x14ac:dyDescent="0.25">
      <c r="A13349" s="290"/>
    </row>
    <row r="13350" spans="1:1" x14ac:dyDescent="0.25">
      <c r="A13350" s="290"/>
    </row>
    <row r="13351" spans="1:1" x14ac:dyDescent="0.25">
      <c r="A13351" s="290"/>
    </row>
    <row r="13352" spans="1:1" x14ac:dyDescent="0.25">
      <c r="A13352" s="290"/>
    </row>
    <row r="13353" spans="1:1" x14ac:dyDescent="0.25">
      <c r="A13353" s="290"/>
    </row>
    <row r="13354" spans="1:1" x14ac:dyDescent="0.25">
      <c r="A13354" s="290"/>
    </row>
    <row r="13355" spans="1:1" x14ac:dyDescent="0.25">
      <c r="A13355" s="290"/>
    </row>
    <row r="13356" spans="1:1" x14ac:dyDescent="0.25">
      <c r="A13356" s="290"/>
    </row>
    <row r="13357" spans="1:1" x14ac:dyDescent="0.25">
      <c r="A13357" s="290"/>
    </row>
    <row r="13358" spans="1:1" x14ac:dyDescent="0.25">
      <c r="A13358" s="290"/>
    </row>
    <row r="13359" spans="1:1" x14ac:dyDescent="0.25">
      <c r="A13359" s="290"/>
    </row>
    <row r="13360" spans="1:1" x14ac:dyDescent="0.25">
      <c r="A13360" s="290"/>
    </row>
    <row r="13361" spans="1:1" x14ac:dyDescent="0.25">
      <c r="A13361" s="290"/>
    </row>
    <row r="13362" spans="1:1" x14ac:dyDescent="0.25">
      <c r="A13362" s="290"/>
    </row>
    <row r="13363" spans="1:1" x14ac:dyDescent="0.25">
      <c r="A13363" s="290"/>
    </row>
    <row r="13364" spans="1:1" x14ac:dyDescent="0.25">
      <c r="A13364" s="290"/>
    </row>
    <row r="13365" spans="1:1" x14ac:dyDescent="0.25">
      <c r="A13365" s="290"/>
    </row>
    <row r="13366" spans="1:1" x14ac:dyDescent="0.25">
      <c r="A13366" s="290"/>
    </row>
    <row r="13367" spans="1:1" x14ac:dyDescent="0.25">
      <c r="A13367" s="290"/>
    </row>
    <row r="13368" spans="1:1" x14ac:dyDescent="0.25">
      <c r="A13368" s="290"/>
    </row>
    <row r="13369" spans="1:1" x14ac:dyDescent="0.25">
      <c r="A13369" s="290"/>
    </row>
    <row r="13370" spans="1:1" x14ac:dyDescent="0.25">
      <c r="A13370" s="290"/>
    </row>
    <row r="13371" spans="1:1" x14ac:dyDescent="0.25">
      <c r="A13371" s="290"/>
    </row>
    <row r="13372" spans="1:1" x14ac:dyDescent="0.25">
      <c r="A13372" s="290"/>
    </row>
    <row r="13373" spans="1:1" x14ac:dyDescent="0.25">
      <c r="A13373" s="290"/>
    </row>
    <row r="13374" spans="1:1" x14ac:dyDescent="0.25">
      <c r="A13374" s="290"/>
    </row>
    <row r="13375" spans="1:1" x14ac:dyDescent="0.25">
      <c r="A13375" s="290"/>
    </row>
    <row r="13376" spans="1:1" x14ac:dyDescent="0.25">
      <c r="A13376" s="290"/>
    </row>
    <row r="13377" spans="1:1" x14ac:dyDescent="0.25">
      <c r="A13377" s="290"/>
    </row>
    <row r="13378" spans="1:1" x14ac:dyDescent="0.25">
      <c r="A13378" s="290"/>
    </row>
    <row r="13379" spans="1:1" x14ac:dyDescent="0.25">
      <c r="A13379" s="290"/>
    </row>
    <row r="13380" spans="1:1" x14ac:dyDescent="0.25">
      <c r="A13380" s="290"/>
    </row>
    <row r="13381" spans="1:1" x14ac:dyDescent="0.25">
      <c r="A13381" s="290"/>
    </row>
    <row r="13382" spans="1:1" x14ac:dyDescent="0.25">
      <c r="A13382" s="290"/>
    </row>
    <row r="13383" spans="1:1" x14ac:dyDescent="0.25">
      <c r="A13383" s="290"/>
    </row>
    <row r="13384" spans="1:1" x14ac:dyDescent="0.25">
      <c r="A13384" s="290"/>
    </row>
    <row r="13385" spans="1:1" x14ac:dyDescent="0.25">
      <c r="A13385" s="290"/>
    </row>
    <row r="13386" spans="1:1" x14ac:dyDescent="0.25">
      <c r="A13386" s="290"/>
    </row>
    <row r="13387" spans="1:1" x14ac:dyDescent="0.25">
      <c r="A13387" s="290"/>
    </row>
    <row r="13388" spans="1:1" x14ac:dyDescent="0.25">
      <c r="A13388" s="290"/>
    </row>
    <row r="13389" spans="1:1" x14ac:dyDescent="0.25">
      <c r="A13389" s="290"/>
    </row>
    <row r="13390" spans="1:1" x14ac:dyDescent="0.25">
      <c r="A13390" s="290"/>
    </row>
    <row r="13391" spans="1:1" x14ac:dyDescent="0.25">
      <c r="A13391" s="290"/>
    </row>
    <row r="13392" spans="1:1" x14ac:dyDescent="0.25">
      <c r="A13392" s="290"/>
    </row>
    <row r="13393" spans="1:1" x14ac:dyDescent="0.25">
      <c r="A13393" s="290"/>
    </row>
    <row r="13394" spans="1:1" x14ac:dyDescent="0.25">
      <c r="A13394" s="290"/>
    </row>
    <row r="13395" spans="1:1" x14ac:dyDescent="0.25">
      <c r="A13395" s="290"/>
    </row>
    <row r="13396" spans="1:1" x14ac:dyDescent="0.25">
      <c r="A13396" s="290"/>
    </row>
    <row r="13397" spans="1:1" x14ac:dyDescent="0.25">
      <c r="A13397" s="290"/>
    </row>
    <row r="13398" spans="1:1" x14ac:dyDescent="0.25">
      <c r="A13398" s="290"/>
    </row>
    <row r="13399" spans="1:1" x14ac:dyDescent="0.25">
      <c r="A13399" s="290"/>
    </row>
    <row r="13400" spans="1:1" x14ac:dyDescent="0.25">
      <c r="A13400" s="290"/>
    </row>
    <row r="13401" spans="1:1" x14ac:dyDescent="0.25">
      <c r="A13401" s="290"/>
    </row>
    <row r="13402" spans="1:1" x14ac:dyDescent="0.25">
      <c r="A13402" s="290"/>
    </row>
    <row r="13403" spans="1:1" x14ac:dyDescent="0.25">
      <c r="A13403" s="290"/>
    </row>
    <row r="13404" spans="1:1" x14ac:dyDescent="0.25">
      <c r="A13404" s="290"/>
    </row>
    <row r="13405" spans="1:1" x14ac:dyDescent="0.25">
      <c r="A13405" s="290"/>
    </row>
    <row r="13406" spans="1:1" x14ac:dyDescent="0.25">
      <c r="A13406" s="290"/>
    </row>
    <row r="13407" spans="1:1" x14ac:dyDescent="0.25">
      <c r="A13407" s="290"/>
    </row>
    <row r="13408" spans="1:1" x14ac:dyDescent="0.25">
      <c r="A13408" s="290"/>
    </row>
    <row r="13409" spans="1:1" x14ac:dyDescent="0.25">
      <c r="A13409" s="290"/>
    </row>
    <row r="13410" spans="1:1" x14ac:dyDescent="0.25">
      <c r="A13410" s="290"/>
    </row>
    <row r="13411" spans="1:1" x14ac:dyDescent="0.25">
      <c r="A13411" s="290"/>
    </row>
    <row r="13412" spans="1:1" x14ac:dyDescent="0.25">
      <c r="A13412" s="290"/>
    </row>
    <row r="13413" spans="1:1" x14ac:dyDescent="0.25">
      <c r="A13413" s="290"/>
    </row>
    <row r="13414" spans="1:1" x14ac:dyDescent="0.25">
      <c r="A13414" s="290"/>
    </row>
    <row r="13415" spans="1:1" x14ac:dyDescent="0.25">
      <c r="A13415" s="290"/>
    </row>
    <row r="13416" spans="1:1" x14ac:dyDescent="0.25">
      <c r="A13416" s="290"/>
    </row>
    <row r="13417" spans="1:1" x14ac:dyDescent="0.25">
      <c r="A13417" s="290"/>
    </row>
    <row r="13418" spans="1:1" x14ac:dyDescent="0.25">
      <c r="A13418" s="290"/>
    </row>
    <row r="13419" spans="1:1" x14ac:dyDescent="0.25">
      <c r="A13419" s="290"/>
    </row>
    <row r="13420" spans="1:1" x14ac:dyDescent="0.25">
      <c r="A13420" s="290"/>
    </row>
    <row r="13421" spans="1:1" x14ac:dyDescent="0.25">
      <c r="A13421" s="290"/>
    </row>
    <row r="13422" spans="1:1" x14ac:dyDescent="0.25">
      <c r="A13422" s="290"/>
    </row>
    <row r="13423" spans="1:1" x14ac:dyDescent="0.25">
      <c r="A13423" s="290"/>
    </row>
    <row r="13424" spans="1:1" x14ac:dyDescent="0.25">
      <c r="A13424" s="290"/>
    </row>
    <row r="13425" spans="1:1" x14ac:dyDescent="0.25">
      <c r="A13425" s="290"/>
    </row>
    <row r="13426" spans="1:1" x14ac:dyDescent="0.25">
      <c r="A13426" s="290"/>
    </row>
    <row r="13427" spans="1:1" x14ac:dyDescent="0.25">
      <c r="A13427" s="290"/>
    </row>
    <row r="13428" spans="1:1" x14ac:dyDescent="0.25">
      <c r="A13428" s="290"/>
    </row>
    <row r="13429" spans="1:1" x14ac:dyDescent="0.25">
      <c r="A13429" s="290"/>
    </row>
    <row r="13430" spans="1:1" x14ac:dyDescent="0.25">
      <c r="A13430" s="290"/>
    </row>
    <row r="13431" spans="1:1" x14ac:dyDescent="0.25">
      <c r="A13431" s="290"/>
    </row>
    <row r="13432" spans="1:1" x14ac:dyDescent="0.25">
      <c r="A13432" s="290"/>
    </row>
    <row r="13433" spans="1:1" x14ac:dyDescent="0.25">
      <c r="A13433" s="290"/>
    </row>
    <row r="13434" spans="1:1" x14ac:dyDescent="0.25">
      <c r="A13434" s="290"/>
    </row>
    <row r="13435" spans="1:1" x14ac:dyDescent="0.25">
      <c r="A13435" s="290"/>
    </row>
    <row r="13436" spans="1:1" x14ac:dyDescent="0.25">
      <c r="A13436" s="290"/>
    </row>
    <row r="13437" spans="1:1" x14ac:dyDescent="0.25">
      <c r="A13437" s="290"/>
    </row>
    <row r="13438" spans="1:1" x14ac:dyDescent="0.25">
      <c r="A13438" s="290"/>
    </row>
    <row r="13439" spans="1:1" x14ac:dyDescent="0.25">
      <c r="A13439" s="290"/>
    </row>
    <row r="13440" spans="1:1" x14ac:dyDescent="0.25">
      <c r="A13440" s="290"/>
    </row>
    <row r="13441" spans="1:1" x14ac:dyDescent="0.25">
      <c r="A13441" s="290"/>
    </row>
    <row r="13442" spans="1:1" x14ac:dyDescent="0.25">
      <c r="A13442" s="290"/>
    </row>
    <row r="13443" spans="1:1" x14ac:dyDescent="0.25">
      <c r="A13443" s="290"/>
    </row>
    <row r="13444" spans="1:1" x14ac:dyDescent="0.25">
      <c r="A13444" s="290"/>
    </row>
    <row r="13445" spans="1:1" x14ac:dyDescent="0.25">
      <c r="A13445" s="290"/>
    </row>
    <row r="13446" spans="1:1" x14ac:dyDescent="0.25">
      <c r="A13446" s="290"/>
    </row>
    <row r="13447" spans="1:1" x14ac:dyDescent="0.25">
      <c r="A13447" s="290"/>
    </row>
    <row r="13448" spans="1:1" x14ac:dyDescent="0.25">
      <c r="A13448" s="290"/>
    </row>
    <row r="13449" spans="1:1" x14ac:dyDescent="0.25">
      <c r="A13449" s="290"/>
    </row>
    <row r="13450" spans="1:1" x14ac:dyDescent="0.25">
      <c r="A13450" s="290"/>
    </row>
    <row r="13451" spans="1:1" x14ac:dyDescent="0.25">
      <c r="A13451" s="290"/>
    </row>
    <row r="13452" spans="1:1" x14ac:dyDescent="0.25">
      <c r="A13452" s="290"/>
    </row>
    <row r="13453" spans="1:1" x14ac:dyDescent="0.25">
      <c r="A13453" s="290"/>
    </row>
    <row r="13454" spans="1:1" x14ac:dyDescent="0.25">
      <c r="A13454" s="290"/>
    </row>
    <row r="13455" spans="1:1" x14ac:dyDescent="0.25">
      <c r="A13455" s="290"/>
    </row>
    <row r="13456" spans="1:1" x14ac:dyDescent="0.25">
      <c r="A13456" s="290"/>
    </row>
    <row r="13457" spans="1:1" x14ac:dyDescent="0.25">
      <c r="A13457" s="290"/>
    </row>
    <row r="13458" spans="1:1" x14ac:dyDescent="0.25">
      <c r="A13458" s="290"/>
    </row>
    <row r="13459" spans="1:1" x14ac:dyDescent="0.25">
      <c r="A13459" s="290"/>
    </row>
    <row r="13460" spans="1:1" x14ac:dyDescent="0.25">
      <c r="A13460" s="290"/>
    </row>
    <row r="13461" spans="1:1" x14ac:dyDescent="0.25">
      <c r="A13461" s="290"/>
    </row>
    <row r="13462" spans="1:1" x14ac:dyDescent="0.25">
      <c r="A13462" s="290"/>
    </row>
    <row r="13463" spans="1:1" x14ac:dyDescent="0.25">
      <c r="A13463" s="290"/>
    </row>
    <row r="13464" spans="1:1" x14ac:dyDescent="0.25">
      <c r="A13464" s="290"/>
    </row>
    <row r="13465" spans="1:1" x14ac:dyDescent="0.25">
      <c r="A13465" s="290"/>
    </row>
    <row r="13466" spans="1:1" x14ac:dyDescent="0.25">
      <c r="A13466" s="290"/>
    </row>
    <row r="13467" spans="1:1" x14ac:dyDescent="0.25">
      <c r="A13467" s="290"/>
    </row>
    <row r="13468" spans="1:1" x14ac:dyDescent="0.25">
      <c r="A13468" s="290"/>
    </row>
    <row r="13469" spans="1:1" x14ac:dyDescent="0.25">
      <c r="A13469" s="290"/>
    </row>
    <row r="13470" spans="1:1" x14ac:dyDescent="0.25">
      <c r="A13470" s="290"/>
    </row>
    <row r="13471" spans="1:1" x14ac:dyDescent="0.25">
      <c r="A13471" s="290"/>
    </row>
    <row r="13472" spans="1:1" x14ac:dyDescent="0.25">
      <c r="A13472" s="290"/>
    </row>
    <row r="13473" spans="1:1" x14ac:dyDescent="0.25">
      <c r="A13473" s="290"/>
    </row>
    <row r="13474" spans="1:1" x14ac:dyDescent="0.25">
      <c r="A13474" s="290"/>
    </row>
    <row r="13475" spans="1:1" x14ac:dyDescent="0.25">
      <c r="A13475" s="290"/>
    </row>
    <row r="13476" spans="1:1" x14ac:dyDescent="0.25">
      <c r="A13476" s="290"/>
    </row>
    <row r="13477" spans="1:1" x14ac:dyDescent="0.25">
      <c r="A13477" s="290"/>
    </row>
    <row r="13478" spans="1:1" x14ac:dyDescent="0.25">
      <c r="A13478" s="290"/>
    </row>
    <row r="13479" spans="1:1" x14ac:dyDescent="0.25">
      <c r="A13479" s="290"/>
    </row>
    <row r="13480" spans="1:1" x14ac:dyDescent="0.25">
      <c r="A13480" s="290"/>
    </row>
    <row r="13481" spans="1:1" x14ac:dyDescent="0.25">
      <c r="A13481" s="290"/>
    </row>
    <row r="13482" spans="1:1" x14ac:dyDescent="0.25">
      <c r="A13482" s="290"/>
    </row>
    <row r="13483" spans="1:1" x14ac:dyDescent="0.25">
      <c r="A13483" s="290"/>
    </row>
    <row r="13484" spans="1:1" x14ac:dyDescent="0.25">
      <c r="A13484" s="290"/>
    </row>
    <row r="13485" spans="1:1" x14ac:dyDescent="0.25">
      <c r="A13485" s="290"/>
    </row>
    <row r="13486" spans="1:1" x14ac:dyDescent="0.25">
      <c r="A13486" s="290"/>
    </row>
    <row r="13487" spans="1:1" x14ac:dyDescent="0.25">
      <c r="A13487" s="290"/>
    </row>
    <row r="13488" spans="1:1" x14ac:dyDescent="0.25">
      <c r="A13488" s="290"/>
    </row>
    <row r="13489" spans="1:1" x14ac:dyDescent="0.25">
      <c r="A13489" s="290"/>
    </row>
    <row r="13490" spans="1:1" x14ac:dyDescent="0.25">
      <c r="A13490" s="290"/>
    </row>
    <row r="13491" spans="1:1" x14ac:dyDescent="0.25">
      <c r="A13491" s="290"/>
    </row>
    <row r="13492" spans="1:1" x14ac:dyDescent="0.25">
      <c r="A13492" s="290"/>
    </row>
    <row r="13493" spans="1:1" x14ac:dyDescent="0.25">
      <c r="A13493" s="290"/>
    </row>
    <row r="13494" spans="1:1" x14ac:dyDescent="0.25">
      <c r="A13494" s="290"/>
    </row>
    <row r="13495" spans="1:1" x14ac:dyDescent="0.25">
      <c r="A13495" s="290"/>
    </row>
    <row r="13496" spans="1:1" x14ac:dyDescent="0.25">
      <c r="A13496" s="290"/>
    </row>
    <row r="13497" spans="1:1" x14ac:dyDescent="0.25">
      <c r="A13497" s="290"/>
    </row>
    <row r="13498" spans="1:1" x14ac:dyDescent="0.25">
      <c r="A13498" s="290"/>
    </row>
    <row r="13499" spans="1:1" x14ac:dyDescent="0.25">
      <c r="A13499" s="290"/>
    </row>
    <row r="13500" spans="1:1" x14ac:dyDescent="0.25">
      <c r="A13500" s="290"/>
    </row>
    <row r="13501" spans="1:1" x14ac:dyDescent="0.25">
      <c r="A13501" s="290"/>
    </row>
    <row r="13502" spans="1:1" x14ac:dyDescent="0.25">
      <c r="A13502" s="290"/>
    </row>
    <row r="13503" spans="1:1" x14ac:dyDescent="0.25">
      <c r="A13503" s="290"/>
    </row>
    <row r="13504" spans="1:1" x14ac:dyDescent="0.25">
      <c r="A13504" s="290"/>
    </row>
    <row r="13505" spans="1:1" x14ac:dyDescent="0.25">
      <c r="A13505" s="290"/>
    </row>
    <row r="13506" spans="1:1" x14ac:dyDescent="0.25">
      <c r="A13506" s="290"/>
    </row>
    <row r="13507" spans="1:1" x14ac:dyDescent="0.25">
      <c r="A13507" s="290"/>
    </row>
    <row r="13508" spans="1:1" x14ac:dyDescent="0.25">
      <c r="A13508" s="290"/>
    </row>
    <row r="13509" spans="1:1" x14ac:dyDescent="0.25">
      <c r="A13509" s="290"/>
    </row>
    <row r="13510" spans="1:1" x14ac:dyDescent="0.25">
      <c r="A13510" s="290"/>
    </row>
    <row r="13511" spans="1:1" x14ac:dyDescent="0.25">
      <c r="A13511" s="290"/>
    </row>
    <row r="13512" spans="1:1" x14ac:dyDescent="0.25">
      <c r="A13512" s="290"/>
    </row>
    <row r="13513" spans="1:1" x14ac:dyDescent="0.25">
      <c r="A13513" s="290"/>
    </row>
    <row r="13514" spans="1:1" x14ac:dyDescent="0.25">
      <c r="A13514" s="290"/>
    </row>
    <row r="13515" spans="1:1" x14ac:dyDescent="0.25">
      <c r="A13515" s="290"/>
    </row>
    <row r="13516" spans="1:1" x14ac:dyDescent="0.25">
      <c r="A13516" s="290"/>
    </row>
    <row r="13517" spans="1:1" x14ac:dyDescent="0.25">
      <c r="A13517" s="290"/>
    </row>
    <row r="13518" spans="1:1" x14ac:dyDescent="0.25">
      <c r="A13518" s="290"/>
    </row>
    <row r="13519" spans="1:1" x14ac:dyDescent="0.25">
      <c r="A13519" s="290"/>
    </row>
    <row r="13520" spans="1:1" x14ac:dyDescent="0.25">
      <c r="A13520" s="290"/>
    </row>
    <row r="13521" spans="1:1" x14ac:dyDescent="0.25">
      <c r="A13521" s="290"/>
    </row>
    <row r="13522" spans="1:1" x14ac:dyDescent="0.25">
      <c r="A13522" s="290"/>
    </row>
    <row r="13523" spans="1:1" x14ac:dyDescent="0.25">
      <c r="A13523" s="290"/>
    </row>
    <row r="13524" spans="1:1" x14ac:dyDescent="0.25">
      <c r="A13524" s="290"/>
    </row>
    <row r="13525" spans="1:1" x14ac:dyDescent="0.25">
      <c r="A13525" s="290"/>
    </row>
    <row r="13526" spans="1:1" x14ac:dyDescent="0.25">
      <c r="A13526" s="290"/>
    </row>
    <row r="13527" spans="1:1" x14ac:dyDescent="0.25">
      <c r="A13527" s="290"/>
    </row>
    <row r="13528" spans="1:1" x14ac:dyDescent="0.25">
      <c r="A13528" s="290"/>
    </row>
    <row r="13529" spans="1:1" x14ac:dyDescent="0.25">
      <c r="A13529" s="290"/>
    </row>
    <row r="13530" spans="1:1" x14ac:dyDescent="0.25">
      <c r="A13530" s="290"/>
    </row>
    <row r="13531" spans="1:1" x14ac:dyDescent="0.25">
      <c r="A13531" s="290"/>
    </row>
    <row r="13532" spans="1:1" x14ac:dyDescent="0.25">
      <c r="A13532" s="290"/>
    </row>
    <row r="13533" spans="1:1" x14ac:dyDescent="0.25">
      <c r="A13533" s="290"/>
    </row>
    <row r="13534" spans="1:1" x14ac:dyDescent="0.25">
      <c r="A13534" s="290"/>
    </row>
    <row r="13535" spans="1:1" x14ac:dyDescent="0.25">
      <c r="A13535" s="290"/>
    </row>
    <row r="13536" spans="1:1" x14ac:dyDescent="0.25">
      <c r="A13536" s="290"/>
    </row>
    <row r="13537" spans="1:1" x14ac:dyDescent="0.25">
      <c r="A13537" s="290"/>
    </row>
    <row r="13538" spans="1:1" x14ac:dyDescent="0.25">
      <c r="A13538" s="290"/>
    </row>
    <row r="13539" spans="1:1" x14ac:dyDescent="0.25">
      <c r="A13539" s="290"/>
    </row>
    <row r="13540" spans="1:1" x14ac:dyDescent="0.25">
      <c r="A13540" s="290"/>
    </row>
    <row r="13541" spans="1:1" x14ac:dyDescent="0.25">
      <c r="A13541" s="290"/>
    </row>
    <row r="13542" spans="1:1" x14ac:dyDescent="0.25">
      <c r="A13542" s="290"/>
    </row>
    <row r="13543" spans="1:1" x14ac:dyDescent="0.25">
      <c r="A13543" s="290"/>
    </row>
    <row r="13544" spans="1:1" x14ac:dyDescent="0.25">
      <c r="A13544" s="290"/>
    </row>
    <row r="13545" spans="1:1" x14ac:dyDescent="0.25">
      <c r="A13545" s="290"/>
    </row>
    <row r="13546" spans="1:1" x14ac:dyDescent="0.25">
      <c r="A13546" s="290"/>
    </row>
    <row r="13547" spans="1:1" x14ac:dyDescent="0.25">
      <c r="A13547" s="290"/>
    </row>
    <row r="13548" spans="1:1" x14ac:dyDescent="0.25">
      <c r="A13548" s="290"/>
    </row>
    <row r="13549" spans="1:1" x14ac:dyDescent="0.25">
      <c r="A13549" s="290"/>
    </row>
    <row r="13550" spans="1:1" x14ac:dyDescent="0.25">
      <c r="A13550" s="290"/>
    </row>
    <row r="13551" spans="1:1" x14ac:dyDescent="0.25">
      <c r="A13551" s="290"/>
    </row>
    <row r="13552" spans="1:1" x14ac:dyDescent="0.25">
      <c r="A13552" s="290"/>
    </row>
    <row r="13553" spans="1:1" x14ac:dyDescent="0.25">
      <c r="A13553" s="290"/>
    </row>
    <row r="13554" spans="1:1" x14ac:dyDescent="0.25">
      <c r="A13554" s="290"/>
    </row>
    <row r="13555" spans="1:1" x14ac:dyDescent="0.25">
      <c r="A13555" s="290"/>
    </row>
    <row r="13556" spans="1:1" x14ac:dyDescent="0.25">
      <c r="A13556" s="290"/>
    </row>
    <row r="13557" spans="1:1" x14ac:dyDescent="0.25">
      <c r="A13557" s="290"/>
    </row>
    <row r="13558" spans="1:1" x14ac:dyDescent="0.25">
      <c r="A13558" s="290"/>
    </row>
    <row r="13559" spans="1:1" x14ac:dyDescent="0.25">
      <c r="A13559" s="290"/>
    </row>
    <row r="13560" spans="1:1" x14ac:dyDescent="0.25">
      <c r="A13560" s="290"/>
    </row>
    <row r="13561" spans="1:1" x14ac:dyDescent="0.25">
      <c r="A13561" s="290"/>
    </row>
    <row r="13562" spans="1:1" x14ac:dyDescent="0.25">
      <c r="A13562" s="290"/>
    </row>
    <row r="13563" spans="1:1" x14ac:dyDescent="0.25">
      <c r="A13563" s="290"/>
    </row>
    <row r="13564" spans="1:1" x14ac:dyDescent="0.25">
      <c r="A13564" s="290"/>
    </row>
    <row r="13565" spans="1:1" x14ac:dyDescent="0.25">
      <c r="A13565" s="290"/>
    </row>
    <row r="13566" spans="1:1" x14ac:dyDescent="0.25">
      <c r="A13566" s="290"/>
    </row>
    <row r="13567" spans="1:1" x14ac:dyDescent="0.25">
      <c r="A13567" s="290"/>
    </row>
    <row r="13568" spans="1:1" x14ac:dyDescent="0.25">
      <c r="A13568" s="290"/>
    </row>
    <row r="13569" spans="1:1" x14ac:dyDescent="0.25">
      <c r="A13569" s="290"/>
    </row>
    <row r="13570" spans="1:1" x14ac:dyDescent="0.25">
      <c r="A13570" s="290"/>
    </row>
    <row r="13571" spans="1:1" x14ac:dyDescent="0.25">
      <c r="A13571" s="290"/>
    </row>
    <row r="13572" spans="1:1" x14ac:dyDescent="0.25">
      <c r="A13572" s="290"/>
    </row>
    <row r="13573" spans="1:1" x14ac:dyDescent="0.25">
      <c r="A13573" s="290"/>
    </row>
    <row r="13574" spans="1:1" x14ac:dyDescent="0.25">
      <c r="A13574" s="290"/>
    </row>
    <row r="13575" spans="1:1" x14ac:dyDescent="0.25">
      <c r="A13575" s="290"/>
    </row>
    <row r="13576" spans="1:1" x14ac:dyDescent="0.25">
      <c r="A13576" s="290"/>
    </row>
    <row r="13577" spans="1:1" x14ac:dyDescent="0.25">
      <c r="A13577" s="290"/>
    </row>
    <row r="13578" spans="1:1" x14ac:dyDescent="0.25">
      <c r="A13578" s="290"/>
    </row>
    <row r="13579" spans="1:1" x14ac:dyDescent="0.25">
      <c r="A13579" s="290"/>
    </row>
    <row r="13580" spans="1:1" x14ac:dyDescent="0.25">
      <c r="A13580" s="290"/>
    </row>
    <row r="13581" spans="1:1" x14ac:dyDescent="0.25">
      <c r="A13581" s="290"/>
    </row>
    <row r="13582" spans="1:1" x14ac:dyDescent="0.25">
      <c r="A13582" s="290"/>
    </row>
    <row r="13583" spans="1:1" x14ac:dyDescent="0.25">
      <c r="A13583" s="290"/>
    </row>
    <row r="13584" spans="1:1" x14ac:dyDescent="0.25">
      <c r="A13584" s="290"/>
    </row>
    <row r="13585" spans="1:1" x14ac:dyDescent="0.25">
      <c r="A13585" s="290"/>
    </row>
    <row r="13586" spans="1:1" x14ac:dyDescent="0.25">
      <c r="A13586" s="290"/>
    </row>
    <row r="13587" spans="1:1" x14ac:dyDescent="0.25">
      <c r="A13587" s="290"/>
    </row>
    <row r="13588" spans="1:1" x14ac:dyDescent="0.25">
      <c r="A13588" s="290"/>
    </row>
    <row r="13589" spans="1:1" x14ac:dyDescent="0.25">
      <c r="A13589" s="290"/>
    </row>
    <row r="13590" spans="1:1" x14ac:dyDescent="0.25">
      <c r="A13590" s="290"/>
    </row>
    <row r="13591" spans="1:1" x14ac:dyDescent="0.25">
      <c r="A13591" s="290"/>
    </row>
    <row r="13592" spans="1:1" x14ac:dyDescent="0.25">
      <c r="A13592" s="290"/>
    </row>
    <row r="13593" spans="1:1" x14ac:dyDescent="0.25">
      <c r="A13593" s="290"/>
    </row>
    <row r="13594" spans="1:1" x14ac:dyDescent="0.25">
      <c r="A13594" s="290"/>
    </row>
    <row r="13595" spans="1:1" x14ac:dyDescent="0.25">
      <c r="A13595" s="290"/>
    </row>
    <row r="13596" spans="1:1" x14ac:dyDescent="0.25">
      <c r="A13596" s="290"/>
    </row>
    <row r="13597" spans="1:1" x14ac:dyDescent="0.25">
      <c r="A13597" s="290"/>
    </row>
    <row r="13598" spans="1:1" x14ac:dyDescent="0.25">
      <c r="A13598" s="290"/>
    </row>
    <row r="13599" spans="1:1" x14ac:dyDescent="0.25">
      <c r="A13599" s="290"/>
    </row>
    <row r="13600" spans="1:1" x14ac:dyDescent="0.25">
      <c r="A13600" s="290"/>
    </row>
    <row r="13601" spans="1:1" x14ac:dyDescent="0.25">
      <c r="A13601" s="290"/>
    </row>
    <row r="13602" spans="1:1" x14ac:dyDescent="0.25">
      <c r="A13602" s="290"/>
    </row>
    <row r="13603" spans="1:1" x14ac:dyDescent="0.25">
      <c r="A13603" s="290"/>
    </row>
    <row r="13604" spans="1:1" x14ac:dyDescent="0.25">
      <c r="A13604" s="290"/>
    </row>
    <row r="13605" spans="1:1" x14ac:dyDescent="0.25">
      <c r="A13605" s="290"/>
    </row>
    <row r="13606" spans="1:1" x14ac:dyDescent="0.25">
      <c r="A13606" s="290"/>
    </row>
    <row r="13607" spans="1:1" x14ac:dyDescent="0.25">
      <c r="A13607" s="290"/>
    </row>
    <row r="13608" spans="1:1" x14ac:dyDescent="0.25">
      <c r="A13608" s="290"/>
    </row>
    <row r="13609" spans="1:1" x14ac:dyDescent="0.25">
      <c r="A13609" s="290"/>
    </row>
    <row r="13610" spans="1:1" x14ac:dyDescent="0.25">
      <c r="A13610" s="290"/>
    </row>
    <row r="13611" spans="1:1" x14ac:dyDescent="0.25">
      <c r="A13611" s="290"/>
    </row>
    <row r="13612" spans="1:1" x14ac:dyDescent="0.25">
      <c r="A13612" s="290"/>
    </row>
    <row r="13613" spans="1:1" x14ac:dyDescent="0.25">
      <c r="A13613" s="290"/>
    </row>
    <row r="13614" spans="1:1" x14ac:dyDescent="0.25">
      <c r="A13614" s="290"/>
    </row>
    <row r="13615" spans="1:1" x14ac:dyDescent="0.25">
      <c r="A13615" s="290"/>
    </row>
    <row r="13616" spans="1:1" x14ac:dyDescent="0.25">
      <c r="A13616" s="290"/>
    </row>
    <row r="13617" spans="1:1" x14ac:dyDescent="0.25">
      <c r="A13617" s="290"/>
    </row>
    <row r="13618" spans="1:1" x14ac:dyDescent="0.25">
      <c r="A13618" s="290"/>
    </row>
    <row r="13619" spans="1:1" x14ac:dyDescent="0.25">
      <c r="A13619" s="290"/>
    </row>
    <row r="13620" spans="1:1" x14ac:dyDescent="0.25">
      <c r="A13620" s="290"/>
    </row>
    <row r="13621" spans="1:1" x14ac:dyDescent="0.25">
      <c r="A13621" s="290"/>
    </row>
    <row r="13622" spans="1:1" x14ac:dyDescent="0.25">
      <c r="A13622" s="290"/>
    </row>
    <row r="13623" spans="1:1" x14ac:dyDescent="0.25">
      <c r="A13623" s="290"/>
    </row>
    <row r="13624" spans="1:1" x14ac:dyDescent="0.25">
      <c r="A13624" s="290"/>
    </row>
    <row r="13625" spans="1:1" x14ac:dyDescent="0.25">
      <c r="A13625" s="290"/>
    </row>
    <row r="13626" spans="1:1" x14ac:dyDescent="0.25">
      <c r="A13626" s="290"/>
    </row>
    <row r="13627" spans="1:1" x14ac:dyDescent="0.25">
      <c r="A13627" s="290"/>
    </row>
    <row r="13628" spans="1:1" x14ac:dyDescent="0.25">
      <c r="A13628" s="290"/>
    </row>
    <row r="13629" spans="1:1" x14ac:dyDescent="0.25">
      <c r="A13629" s="290"/>
    </row>
    <row r="13630" spans="1:1" x14ac:dyDescent="0.25">
      <c r="A13630" s="290"/>
    </row>
    <row r="13631" spans="1:1" x14ac:dyDescent="0.25">
      <c r="A13631" s="290"/>
    </row>
    <row r="13632" spans="1:1" x14ac:dyDescent="0.25">
      <c r="A13632" s="290"/>
    </row>
    <row r="13633" spans="1:1" x14ac:dyDescent="0.25">
      <c r="A13633" s="290"/>
    </row>
    <row r="13634" spans="1:1" x14ac:dyDescent="0.25">
      <c r="A13634" s="290"/>
    </row>
    <row r="13635" spans="1:1" x14ac:dyDescent="0.25">
      <c r="A13635" s="290"/>
    </row>
    <row r="13636" spans="1:1" x14ac:dyDescent="0.25">
      <c r="A13636" s="290"/>
    </row>
    <row r="13637" spans="1:1" x14ac:dyDescent="0.25">
      <c r="A13637" s="290"/>
    </row>
    <row r="13638" spans="1:1" x14ac:dyDescent="0.25">
      <c r="A13638" s="290"/>
    </row>
    <row r="13639" spans="1:1" x14ac:dyDescent="0.25">
      <c r="A13639" s="290"/>
    </row>
    <row r="13640" spans="1:1" x14ac:dyDescent="0.25">
      <c r="A13640" s="290"/>
    </row>
    <row r="13641" spans="1:1" x14ac:dyDescent="0.25">
      <c r="A13641" s="290"/>
    </row>
    <row r="13642" spans="1:1" x14ac:dyDescent="0.25">
      <c r="A13642" s="290"/>
    </row>
    <row r="13643" spans="1:1" x14ac:dyDescent="0.25">
      <c r="A13643" s="290"/>
    </row>
    <row r="13644" spans="1:1" x14ac:dyDescent="0.25">
      <c r="A13644" s="290"/>
    </row>
    <row r="13645" spans="1:1" x14ac:dyDescent="0.25">
      <c r="A13645" s="290"/>
    </row>
    <row r="13646" spans="1:1" x14ac:dyDescent="0.25">
      <c r="A13646" s="290"/>
    </row>
    <row r="13647" spans="1:1" x14ac:dyDescent="0.25">
      <c r="A13647" s="290"/>
    </row>
    <row r="13648" spans="1:1" x14ac:dyDescent="0.25">
      <c r="A13648" s="290"/>
    </row>
    <row r="13649" spans="1:1" x14ac:dyDescent="0.25">
      <c r="A13649" s="290"/>
    </row>
    <row r="13650" spans="1:1" x14ac:dyDescent="0.25">
      <c r="A13650" s="290"/>
    </row>
    <row r="13651" spans="1:1" x14ac:dyDescent="0.25">
      <c r="A13651" s="290"/>
    </row>
    <row r="13652" spans="1:1" x14ac:dyDescent="0.25">
      <c r="A13652" s="290"/>
    </row>
    <row r="13653" spans="1:1" x14ac:dyDescent="0.25">
      <c r="A13653" s="290"/>
    </row>
    <row r="13654" spans="1:1" x14ac:dyDescent="0.25">
      <c r="A13654" s="290"/>
    </row>
    <row r="13655" spans="1:1" x14ac:dyDescent="0.25">
      <c r="A13655" s="290"/>
    </row>
    <row r="13656" spans="1:1" x14ac:dyDescent="0.25">
      <c r="A13656" s="290"/>
    </row>
    <row r="13657" spans="1:1" x14ac:dyDescent="0.25">
      <c r="A13657" s="290"/>
    </row>
    <row r="13658" spans="1:1" x14ac:dyDescent="0.25">
      <c r="A13658" s="290"/>
    </row>
    <row r="13659" spans="1:1" x14ac:dyDescent="0.25">
      <c r="A13659" s="290"/>
    </row>
    <row r="13660" spans="1:1" x14ac:dyDescent="0.25">
      <c r="A13660" s="290"/>
    </row>
    <row r="13661" spans="1:1" x14ac:dyDescent="0.25">
      <c r="A13661" s="290"/>
    </row>
    <row r="13662" spans="1:1" x14ac:dyDescent="0.25">
      <c r="A13662" s="290"/>
    </row>
    <row r="13663" spans="1:1" x14ac:dyDescent="0.25">
      <c r="A13663" s="290"/>
    </row>
    <row r="13664" spans="1:1" x14ac:dyDescent="0.25">
      <c r="A13664" s="290"/>
    </row>
    <row r="13665" spans="1:1" x14ac:dyDescent="0.25">
      <c r="A13665" s="290"/>
    </row>
    <row r="13666" spans="1:1" x14ac:dyDescent="0.25">
      <c r="A13666" s="290"/>
    </row>
    <row r="13667" spans="1:1" x14ac:dyDescent="0.25">
      <c r="A13667" s="290"/>
    </row>
    <row r="13668" spans="1:1" x14ac:dyDescent="0.25">
      <c r="A13668" s="290"/>
    </row>
    <row r="13669" spans="1:1" x14ac:dyDescent="0.25">
      <c r="A13669" s="290"/>
    </row>
    <row r="13670" spans="1:1" x14ac:dyDescent="0.25">
      <c r="A13670" s="290"/>
    </row>
    <row r="13671" spans="1:1" x14ac:dyDescent="0.25">
      <c r="A13671" s="290"/>
    </row>
    <row r="13672" spans="1:1" x14ac:dyDescent="0.25">
      <c r="A13672" s="290"/>
    </row>
    <row r="13673" spans="1:1" x14ac:dyDescent="0.25">
      <c r="A13673" s="290"/>
    </row>
    <row r="13674" spans="1:1" x14ac:dyDescent="0.25">
      <c r="A13674" s="290"/>
    </row>
    <row r="13675" spans="1:1" x14ac:dyDescent="0.25">
      <c r="A13675" s="290"/>
    </row>
    <row r="13676" spans="1:1" x14ac:dyDescent="0.25">
      <c r="A13676" s="290"/>
    </row>
    <row r="13677" spans="1:1" x14ac:dyDescent="0.25">
      <c r="A13677" s="290"/>
    </row>
    <row r="13678" spans="1:1" x14ac:dyDescent="0.25">
      <c r="A13678" s="290"/>
    </row>
    <row r="13679" spans="1:1" x14ac:dyDescent="0.25">
      <c r="A13679" s="290"/>
    </row>
    <row r="13680" spans="1:1" x14ac:dyDescent="0.25">
      <c r="A13680" s="290"/>
    </row>
    <row r="13681" spans="1:1" x14ac:dyDescent="0.25">
      <c r="A13681" s="290"/>
    </row>
    <row r="13682" spans="1:1" x14ac:dyDescent="0.25">
      <c r="A13682" s="290"/>
    </row>
    <row r="13683" spans="1:1" x14ac:dyDescent="0.25">
      <c r="A13683" s="290"/>
    </row>
    <row r="13684" spans="1:1" x14ac:dyDescent="0.25">
      <c r="A13684" s="290"/>
    </row>
    <row r="13685" spans="1:1" x14ac:dyDescent="0.25">
      <c r="A13685" s="290"/>
    </row>
    <row r="13686" spans="1:1" x14ac:dyDescent="0.25">
      <c r="A13686" s="290"/>
    </row>
    <row r="13687" spans="1:1" x14ac:dyDescent="0.25">
      <c r="A13687" s="290"/>
    </row>
    <row r="13688" spans="1:1" x14ac:dyDescent="0.25">
      <c r="A13688" s="290"/>
    </row>
    <row r="13689" spans="1:1" x14ac:dyDescent="0.25">
      <c r="A13689" s="290"/>
    </row>
    <row r="13690" spans="1:1" x14ac:dyDescent="0.25">
      <c r="A13690" s="290"/>
    </row>
    <row r="13691" spans="1:1" x14ac:dyDescent="0.25">
      <c r="A13691" s="290"/>
    </row>
    <row r="13692" spans="1:1" x14ac:dyDescent="0.25">
      <c r="A13692" s="290"/>
    </row>
    <row r="13693" spans="1:1" x14ac:dyDescent="0.25">
      <c r="A13693" s="290"/>
    </row>
    <row r="13694" spans="1:1" x14ac:dyDescent="0.25">
      <c r="A13694" s="290"/>
    </row>
    <row r="13695" spans="1:1" x14ac:dyDescent="0.25">
      <c r="A13695" s="290"/>
    </row>
    <row r="13696" spans="1:1" x14ac:dyDescent="0.25">
      <c r="A13696" s="290"/>
    </row>
    <row r="13697" spans="1:1" x14ac:dyDescent="0.25">
      <c r="A13697" s="290"/>
    </row>
    <row r="13698" spans="1:1" x14ac:dyDescent="0.25">
      <c r="A13698" s="290"/>
    </row>
    <row r="13699" spans="1:1" x14ac:dyDescent="0.25">
      <c r="A13699" s="290"/>
    </row>
    <row r="13700" spans="1:1" x14ac:dyDescent="0.25">
      <c r="A13700" s="290"/>
    </row>
    <row r="13701" spans="1:1" x14ac:dyDescent="0.25">
      <c r="A13701" s="290"/>
    </row>
    <row r="13702" spans="1:1" x14ac:dyDescent="0.25">
      <c r="A13702" s="290"/>
    </row>
    <row r="13703" spans="1:1" x14ac:dyDescent="0.25">
      <c r="A13703" s="290"/>
    </row>
    <row r="13704" spans="1:1" x14ac:dyDescent="0.25">
      <c r="A13704" s="290"/>
    </row>
    <row r="13705" spans="1:1" x14ac:dyDescent="0.25">
      <c r="A13705" s="290"/>
    </row>
    <row r="13706" spans="1:1" x14ac:dyDescent="0.25">
      <c r="A13706" s="290"/>
    </row>
    <row r="13707" spans="1:1" x14ac:dyDescent="0.25">
      <c r="A13707" s="290"/>
    </row>
    <row r="13708" spans="1:1" x14ac:dyDescent="0.25">
      <c r="A13708" s="290"/>
    </row>
    <row r="13709" spans="1:1" x14ac:dyDescent="0.25">
      <c r="A13709" s="290"/>
    </row>
    <row r="13710" spans="1:1" x14ac:dyDescent="0.25">
      <c r="A13710" s="290"/>
    </row>
    <row r="13711" spans="1:1" x14ac:dyDescent="0.25">
      <c r="A13711" s="290"/>
    </row>
    <row r="13712" spans="1:1" x14ac:dyDescent="0.25">
      <c r="A13712" s="290"/>
    </row>
    <row r="13713" spans="1:1" x14ac:dyDescent="0.25">
      <c r="A13713" s="290"/>
    </row>
    <row r="13714" spans="1:1" x14ac:dyDescent="0.25">
      <c r="A13714" s="290"/>
    </row>
    <row r="13715" spans="1:1" x14ac:dyDescent="0.25">
      <c r="A13715" s="290"/>
    </row>
    <row r="13716" spans="1:1" x14ac:dyDescent="0.25">
      <c r="A13716" s="290"/>
    </row>
    <row r="13717" spans="1:1" x14ac:dyDescent="0.25">
      <c r="A13717" s="290"/>
    </row>
    <row r="13718" spans="1:1" x14ac:dyDescent="0.25">
      <c r="A13718" s="290"/>
    </row>
    <row r="13719" spans="1:1" x14ac:dyDescent="0.25">
      <c r="A13719" s="290"/>
    </row>
    <row r="13720" spans="1:1" x14ac:dyDescent="0.25">
      <c r="A13720" s="290"/>
    </row>
    <row r="13721" spans="1:1" x14ac:dyDescent="0.25">
      <c r="A13721" s="290"/>
    </row>
    <row r="13722" spans="1:1" x14ac:dyDescent="0.25">
      <c r="A13722" s="290"/>
    </row>
    <row r="13723" spans="1:1" x14ac:dyDescent="0.25">
      <c r="A13723" s="290"/>
    </row>
    <row r="13724" spans="1:1" x14ac:dyDescent="0.25">
      <c r="A13724" s="290"/>
    </row>
    <row r="13725" spans="1:1" x14ac:dyDescent="0.25">
      <c r="A13725" s="290"/>
    </row>
    <row r="13726" spans="1:1" x14ac:dyDescent="0.25">
      <c r="A13726" s="290"/>
    </row>
    <row r="13727" spans="1:1" x14ac:dyDescent="0.25">
      <c r="A13727" s="290"/>
    </row>
    <row r="13728" spans="1:1" x14ac:dyDescent="0.25">
      <c r="A13728" s="290"/>
    </row>
    <row r="13729" spans="1:1" x14ac:dyDescent="0.25">
      <c r="A13729" s="290"/>
    </row>
    <row r="13730" spans="1:1" x14ac:dyDescent="0.25">
      <c r="A13730" s="290"/>
    </row>
    <row r="13731" spans="1:1" x14ac:dyDescent="0.25">
      <c r="A13731" s="290"/>
    </row>
    <row r="13732" spans="1:1" x14ac:dyDescent="0.25">
      <c r="A13732" s="290"/>
    </row>
    <row r="13733" spans="1:1" x14ac:dyDescent="0.25">
      <c r="A13733" s="290"/>
    </row>
    <row r="13734" spans="1:1" x14ac:dyDescent="0.25">
      <c r="A13734" s="290"/>
    </row>
    <row r="13735" spans="1:1" x14ac:dyDescent="0.25">
      <c r="A13735" s="290"/>
    </row>
    <row r="13736" spans="1:1" x14ac:dyDescent="0.25">
      <c r="A13736" s="290"/>
    </row>
    <row r="13737" spans="1:1" x14ac:dyDescent="0.25">
      <c r="A13737" s="290"/>
    </row>
    <row r="13738" spans="1:1" x14ac:dyDescent="0.25">
      <c r="A13738" s="290"/>
    </row>
    <row r="13739" spans="1:1" x14ac:dyDescent="0.25">
      <c r="A13739" s="290"/>
    </row>
    <row r="13740" spans="1:1" x14ac:dyDescent="0.25">
      <c r="A13740" s="290"/>
    </row>
    <row r="13741" spans="1:1" x14ac:dyDescent="0.25">
      <c r="A13741" s="290"/>
    </row>
    <row r="13742" spans="1:1" x14ac:dyDescent="0.25">
      <c r="A13742" s="290"/>
    </row>
    <row r="13743" spans="1:1" x14ac:dyDescent="0.25">
      <c r="A13743" s="290"/>
    </row>
    <row r="13744" spans="1:1" x14ac:dyDescent="0.25">
      <c r="A13744" s="290"/>
    </row>
    <row r="13745" spans="1:1" x14ac:dyDescent="0.25">
      <c r="A13745" s="290"/>
    </row>
    <row r="13746" spans="1:1" x14ac:dyDescent="0.25">
      <c r="A13746" s="290"/>
    </row>
    <row r="13747" spans="1:1" x14ac:dyDescent="0.25">
      <c r="A13747" s="290"/>
    </row>
    <row r="13748" spans="1:1" x14ac:dyDescent="0.25">
      <c r="A13748" s="290"/>
    </row>
    <row r="13749" spans="1:1" x14ac:dyDescent="0.25">
      <c r="A13749" s="290"/>
    </row>
    <row r="13750" spans="1:1" x14ac:dyDescent="0.25">
      <c r="A13750" s="290"/>
    </row>
    <row r="13751" spans="1:1" x14ac:dyDescent="0.25">
      <c r="A13751" s="290"/>
    </row>
    <row r="13752" spans="1:1" x14ac:dyDescent="0.25">
      <c r="A13752" s="290"/>
    </row>
    <row r="13753" spans="1:1" x14ac:dyDescent="0.25">
      <c r="A13753" s="290"/>
    </row>
    <row r="13754" spans="1:1" x14ac:dyDescent="0.25">
      <c r="A13754" s="290"/>
    </row>
    <row r="13755" spans="1:1" x14ac:dyDescent="0.25">
      <c r="A13755" s="290"/>
    </row>
    <row r="13756" spans="1:1" x14ac:dyDescent="0.25">
      <c r="A13756" s="290"/>
    </row>
    <row r="13757" spans="1:1" x14ac:dyDescent="0.25">
      <c r="A13757" s="290"/>
    </row>
    <row r="13758" spans="1:1" x14ac:dyDescent="0.25">
      <c r="A13758" s="290"/>
    </row>
    <row r="13759" spans="1:1" x14ac:dyDescent="0.25">
      <c r="A13759" s="290"/>
    </row>
    <row r="13760" spans="1:1" x14ac:dyDescent="0.25">
      <c r="A13760" s="290"/>
    </row>
    <row r="13761" spans="1:1" x14ac:dyDescent="0.25">
      <c r="A13761" s="290"/>
    </row>
    <row r="13762" spans="1:1" x14ac:dyDescent="0.25">
      <c r="A13762" s="290"/>
    </row>
    <row r="13763" spans="1:1" x14ac:dyDescent="0.25">
      <c r="A13763" s="290"/>
    </row>
    <row r="13764" spans="1:1" x14ac:dyDescent="0.25">
      <c r="A13764" s="290"/>
    </row>
    <row r="13765" spans="1:1" x14ac:dyDescent="0.25">
      <c r="A13765" s="290"/>
    </row>
    <row r="13766" spans="1:1" x14ac:dyDescent="0.25">
      <c r="A13766" s="290"/>
    </row>
    <row r="13767" spans="1:1" x14ac:dyDescent="0.25">
      <c r="A13767" s="290"/>
    </row>
    <row r="13768" spans="1:1" x14ac:dyDescent="0.25">
      <c r="A13768" s="290"/>
    </row>
    <row r="13769" spans="1:1" x14ac:dyDescent="0.25">
      <c r="A13769" s="290"/>
    </row>
    <row r="13770" spans="1:1" x14ac:dyDescent="0.25">
      <c r="A13770" s="290"/>
    </row>
    <row r="13771" spans="1:1" x14ac:dyDescent="0.25">
      <c r="A13771" s="290"/>
    </row>
    <row r="13772" spans="1:1" x14ac:dyDescent="0.25">
      <c r="A13772" s="290"/>
    </row>
    <row r="13773" spans="1:1" x14ac:dyDescent="0.25">
      <c r="A13773" s="290"/>
    </row>
    <row r="13774" spans="1:1" x14ac:dyDescent="0.25">
      <c r="A13774" s="290"/>
    </row>
    <row r="13775" spans="1:1" x14ac:dyDescent="0.25">
      <c r="A13775" s="290"/>
    </row>
    <row r="13776" spans="1:1" x14ac:dyDescent="0.25">
      <c r="A13776" s="290"/>
    </row>
    <row r="13777" spans="1:1" x14ac:dyDescent="0.25">
      <c r="A13777" s="290"/>
    </row>
    <row r="13778" spans="1:1" x14ac:dyDescent="0.25">
      <c r="A13778" s="290"/>
    </row>
    <row r="13779" spans="1:1" x14ac:dyDescent="0.25">
      <c r="A13779" s="290"/>
    </row>
    <row r="13780" spans="1:1" x14ac:dyDescent="0.25">
      <c r="A13780" s="290"/>
    </row>
    <row r="13781" spans="1:1" x14ac:dyDescent="0.25">
      <c r="A13781" s="290"/>
    </row>
    <row r="13782" spans="1:1" x14ac:dyDescent="0.25">
      <c r="A13782" s="290"/>
    </row>
    <row r="13783" spans="1:1" x14ac:dyDescent="0.25">
      <c r="A13783" s="290"/>
    </row>
    <row r="13784" spans="1:1" x14ac:dyDescent="0.25">
      <c r="A13784" s="290"/>
    </row>
    <row r="13785" spans="1:1" x14ac:dyDescent="0.25">
      <c r="A13785" s="290"/>
    </row>
    <row r="13786" spans="1:1" x14ac:dyDescent="0.25">
      <c r="A13786" s="290"/>
    </row>
    <row r="13787" spans="1:1" x14ac:dyDescent="0.25">
      <c r="A13787" s="290"/>
    </row>
    <row r="13788" spans="1:1" x14ac:dyDescent="0.25">
      <c r="A13788" s="290"/>
    </row>
    <row r="13789" spans="1:1" x14ac:dyDescent="0.25">
      <c r="A13789" s="290"/>
    </row>
    <row r="13790" spans="1:1" x14ac:dyDescent="0.25">
      <c r="A13790" s="290"/>
    </row>
    <row r="13791" spans="1:1" x14ac:dyDescent="0.25">
      <c r="A13791" s="290"/>
    </row>
    <row r="13792" spans="1:1" x14ac:dyDescent="0.25">
      <c r="A13792" s="290"/>
    </row>
    <row r="13793" spans="1:1" x14ac:dyDescent="0.25">
      <c r="A13793" s="290"/>
    </row>
    <row r="13794" spans="1:1" x14ac:dyDescent="0.25">
      <c r="A13794" s="290"/>
    </row>
    <row r="13795" spans="1:1" x14ac:dyDescent="0.25">
      <c r="A13795" s="290"/>
    </row>
    <row r="13796" spans="1:1" x14ac:dyDescent="0.25">
      <c r="A13796" s="290"/>
    </row>
    <row r="13797" spans="1:1" x14ac:dyDescent="0.25">
      <c r="A13797" s="290"/>
    </row>
    <row r="13798" spans="1:1" x14ac:dyDescent="0.25">
      <c r="A13798" s="290"/>
    </row>
    <row r="13799" spans="1:1" x14ac:dyDescent="0.25">
      <c r="A13799" s="290"/>
    </row>
    <row r="13800" spans="1:1" x14ac:dyDescent="0.25">
      <c r="A13800" s="290"/>
    </row>
    <row r="13801" spans="1:1" x14ac:dyDescent="0.25">
      <c r="A13801" s="290"/>
    </row>
    <row r="13802" spans="1:1" x14ac:dyDescent="0.25">
      <c r="A13802" s="290"/>
    </row>
    <row r="13803" spans="1:1" x14ac:dyDescent="0.25">
      <c r="A13803" s="290"/>
    </row>
    <row r="13804" spans="1:1" x14ac:dyDescent="0.25">
      <c r="A13804" s="290"/>
    </row>
    <row r="13805" spans="1:1" x14ac:dyDescent="0.25">
      <c r="A13805" s="290"/>
    </row>
    <row r="13806" spans="1:1" x14ac:dyDescent="0.25">
      <c r="A13806" s="290"/>
    </row>
    <row r="13807" spans="1:1" x14ac:dyDescent="0.25">
      <c r="A13807" s="290"/>
    </row>
    <row r="13808" spans="1:1" x14ac:dyDescent="0.25">
      <c r="A13808" s="290"/>
    </row>
    <row r="13809" spans="1:1" x14ac:dyDescent="0.25">
      <c r="A13809" s="290"/>
    </row>
    <row r="13810" spans="1:1" x14ac:dyDescent="0.25">
      <c r="A13810" s="290"/>
    </row>
    <row r="13811" spans="1:1" x14ac:dyDescent="0.25">
      <c r="A13811" s="290"/>
    </row>
    <row r="13812" spans="1:1" x14ac:dyDescent="0.25">
      <c r="A13812" s="290"/>
    </row>
    <row r="13813" spans="1:1" x14ac:dyDescent="0.25">
      <c r="A13813" s="290"/>
    </row>
    <row r="13814" spans="1:1" x14ac:dyDescent="0.25">
      <c r="A13814" s="290"/>
    </row>
    <row r="13815" spans="1:1" x14ac:dyDescent="0.25">
      <c r="A13815" s="290"/>
    </row>
    <row r="13816" spans="1:1" x14ac:dyDescent="0.25">
      <c r="A13816" s="290"/>
    </row>
    <row r="13817" spans="1:1" x14ac:dyDescent="0.25">
      <c r="A13817" s="290"/>
    </row>
    <row r="13818" spans="1:1" x14ac:dyDescent="0.25">
      <c r="A13818" s="290"/>
    </row>
    <row r="13819" spans="1:1" x14ac:dyDescent="0.25">
      <c r="A13819" s="290"/>
    </row>
    <row r="13820" spans="1:1" x14ac:dyDescent="0.25">
      <c r="A13820" s="290"/>
    </row>
    <row r="13821" spans="1:1" x14ac:dyDescent="0.25">
      <c r="A13821" s="290"/>
    </row>
    <row r="13822" spans="1:1" x14ac:dyDescent="0.25">
      <c r="A13822" s="290"/>
    </row>
    <row r="13823" spans="1:1" x14ac:dyDescent="0.25">
      <c r="A13823" s="290"/>
    </row>
    <row r="13824" spans="1:1" x14ac:dyDescent="0.25">
      <c r="A13824" s="290"/>
    </row>
    <row r="13825" spans="1:1" x14ac:dyDescent="0.25">
      <c r="A13825" s="290"/>
    </row>
    <row r="13826" spans="1:1" x14ac:dyDescent="0.25">
      <c r="A13826" s="290"/>
    </row>
    <row r="13827" spans="1:1" x14ac:dyDescent="0.25">
      <c r="A13827" s="290"/>
    </row>
    <row r="13828" spans="1:1" x14ac:dyDescent="0.25">
      <c r="A13828" s="290"/>
    </row>
    <row r="13829" spans="1:1" x14ac:dyDescent="0.25">
      <c r="A13829" s="290"/>
    </row>
    <row r="13830" spans="1:1" x14ac:dyDescent="0.25">
      <c r="A13830" s="290"/>
    </row>
    <row r="13831" spans="1:1" x14ac:dyDescent="0.25">
      <c r="A13831" s="290"/>
    </row>
    <row r="13832" spans="1:1" x14ac:dyDescent="0.25">
      <c r="A13832" s="290"/>
    </row>
    <row r="13833" spans="1:1" x14ac:dyDescent="0.25">
      <c r="A13833" s="290"/>
    </row>
    <row r="13834" spans="1:1" x14ac:dyDescent="0.25">
      <c r="A13834" s="290"/>
    </row>
    <row r="13835" spans="1:1" x14ac:dyDescent="0.25">
      <c r="A13835" s="290"/>
    </row>
    <row r="13836" spans="1:1" x14ac:dyDescent="0.25">
      <c r="A13836" s="290"/>
    </row>
    <row r="13837" spans="1:1" x14ac:dyDescent="0.25">
      <c r="A13837" s="290"/>
    </row>
    <row r="13838" spans="1:1" x14ac:dyDescent="0.25">
      <c r="A13838" s="290"/>
    </row>
    <row r="13839" spans="1:1" x14ac:dyDescent="0.25">
      <c r="A13839" s="290"/>
    </row>
    <row r="13840" spans="1:1" x14ac:dyDescent="0.25">
      <c r="A13840" s="290"/>
    </row>
    <row r="13841" spans="1:1" x14ac:dyDescent="0.25">
      <c r="A13841" s="290"/>
    </row>
    <row r="13842" spans="1:1" x14ac:dyDescent="0.25">
      <c r="A13842" s="290"/>
    </row>
    <row r="13843" spans="1:1" x14ac:dyDescent="0.25">
      <c r="A13843" s="290"/>
    </row>
    <row r="13844" spans="1:1" x14ac:dyDescent="0.25">
      <c r="A13844" s="290"/>
    </row>
    <row r="13845" spans="1:1" x14ac:dyDescent="0.25">
      <c r="A13845" s="290"/>
    </row>
    <row r="13846" spans="1:1" x14ac:dyDescent="0.25">
      <c r="A13846" s="290"/>
    </row>
    <row r="13847" spans="1:1" x14ac:dyDescent="0.25">
      <c r="A13847" s="290"/>
    </row>
    <row r="13848" spans="1:1" x14ac:dyDescent="0.25">
      <c r="A13848" s="290"/>
    </row>
    <row r="13849" spans="1:1" x14ac:dyDescent="0.25">
      <c r="A13849" s="290"/>
    </row>
    <row r="13850" spans="1:1" x14ac:dyDescent="0.25">
      <c r="A13850" s="290"/>
    </row>
    <row r="13851" spans="1:1" x14ac:dyDescent="0.25">
      <c r="A13851" s="290"/>
    </row>
    <row r="13852" spans="1:1" x14ac:dyDescent="0.25">
      <c r="A13852" s="290"/>
    </row>
    <row r="13853" spans="1:1" x14ac:dyDescent="0.25">
      <c r="A13853" s="290"/>
    </row>
    <row r="13854" spans="1:1" x14ac:dyDescent="0.25">
      <c r="A13854" s="290"/>
    </row>
    <row r="13855" spans="1:1" x14ac:dyDescent="0.25">
      <c r="A13855" s="290"/>
    </row>
    <row r="13856" spans="1:1" x14ac:dyDescent="0.25">
      <c r="A13856" s="290"/>
    </row>
    <row r="13857" spans="1:1" x14ac:dyDescent="0.25">
      <c r="A13857" s="290"/>
    </row>
    <row r="13858" spans="1:1" x14ac:dyDescent="0.25">
      <c r="A13858" s="290"/>
    </row>
    <row r="13859" spans="1:1" x14ac:dyDescent="0.25">
      <c r="A13859" s="290"/>
    </row>
    <row r="13860" spans="1:1" x14ac:dyDescent="0.25">
      <c r="A13860" s="290"/>
    </row>
    <row r="13861" spans="1:1" x14ac:dyDescent="0.25">
      <c r="A13861" s="290"/>
    </row>
    <row r="13862" spans="1:1" x14ac:dyDescent="0.25">
      <c r="A13862" s="290"/>
    </row>
    <row r="13863" spans="1:1" x14ac:dyDescent="0.25">
      <c r="A13863" s="290"/>
    </row>
    <row r="13864" spans="1:1" x14ac:dyDescent="0.25">
      <c r="A13864" s="290"/>
    </row>
    <row r="13865" spans="1:1" x14ac:dyDescent="0.25">
      <c r="A13865" s="290"/>
    </row>
    <row r="13866" spans="1:1" x14ac:dyDescent="0.25">
      <c r="A13866" s="290"/>
    </row>
    <row r="13867" spans="1:1" x14ac:dyDescent="0.25">
      <c r="A13867" s="290"/>
    </row>
    <row r="13868" spans="1:1" x14ac:dyDescent="0.25">
      <c r="A13868" s="290"/>
    </row>
    <row r="13869" spans="1:1" x14ac:dyDescent="0.25">
      <c r="A13869" s="290"/>
    </row>
    <row r="13870" spans="1:1" x14ac:dyDescent="0.25">
      <c r="A13870" s="290"/>
    </row>
    <row r="13871" spans="1:1" x14ac:dyDescent="0.25">
      <c r="A13871" s="290"/>
    </row>
    <row r="13872" spans="1:1" x14ac:dyDescent="0.25">
      <c r="A13872" s="290"/>
    </row>
    <row r="13873" spans="1:1" x14ac:dyDescent="0.25">
      <c r="A13873" s="290"/>
    </row>
    <row r="13874" spans="1:1" x14ac:dyDescent="0.25">
      <c r="A13874" s="290"/>
    </row>
    <row r="13875" spans="1:1" x14ac:dyDescent="0.25">
      <c r="A13875" s="290"/>
    </row>
    <row r="13876" spans="1:1" x14ac:dyDescent="0.25">
      <c r="A13876" s="290"/>
    </row>
    <row r="13877" spans="1:1" x14ac:dyDescent="0.25">
      <c r="A13877" s="290"/>
    </row>
    <row r="13878" spans="1:1" x14ac:dyDescent="0.25">
      <c r="A13878" s="290"/>
    </row>
    <row r="13879" spans="1:1" x14ac:dyDescent="0.25">
      <c r="A13879" s="290"/>
    </row>
    <row r="13880" spans="1:1" x14ac:dyDescent="0.25">
      <c r="A13880" s="290"/>
    </row>
    <row r="13881" spans="1:1" x14ac:dyDescent="0.25">
      <c r="A13881" s="290"/>
    </row>
    <row r="13882" spans="1:1" x14ac:dyDescent="0.25">
      <c r="A13882" s="290"/>
    </row>
    <row r="13883" spans="1:1" x14ac:dyDescent="0.25">
      <c r="A13883" s="290"/>
    </row>
    <row r="13884" spans="1:1" x14ac:dyDescent="0.25">
      <c r="A13884" s="290"/>
    </row>
    <row r="13885" spans="1:1" x14ac:dyDescent="0.25">
      <c r="A13885" s="290"/>
    </row>
    <row r="13886" spans="1:1" x14ac:dyDescent="0.25">
      <c r="A13886" s="290"/>
    </row>
    <row r="13887" spans="1:1" x14ac:dyDescent="0.25">
      <c r="A13887" s="290"/>
    </row>
    <row r="13888" spans="1:1" x14ac:dyDescent="0.25">
      <c r="A13888" s="290"/>
    </row>
    <row r="13889" spans="1:1" x14ac:dyDescent="0.25">
      <c r="A13889" s="290"/>
    </row>
    <row r="13890" spans="1:1" x14ac:dyDescent="0.25">
      <c r="A13890" s="290"/>
    </row>
    <row r="13891" spans="1:1" x14ac:dyDescent="0.25">
      <c r="A13891" s="290"/>
    </row>
    <row r="13892" spans="1:1" x14ac:dyDescent="0.25">
      <c r="A13892" s="290"/>
    </row>
    <row r="13893" spans="1:1" x14ac:dyDescent="0.25">
      <c r="A13893" s="290"/>
    </row>
    <row r="13894" spans="1:1" x14ac:dyDescent="0.25">
      <c r="A13894" s="290"/>
    </row>
    <row r="13895" spans="1:1" x14ac:dyDescent="0.25">
      <c r="A13895" s="290"/>
    </row>
    <row r="13896" spans="1:1" x14ac:dyDescent="0.25">
      <c r="A13896" s="290"/>
    </row>
    <row r="13897" spans="1:1" x14ac:dyDescent="0.25">
      <c r="A13897" s="290"/>
    </row>
    <row r="13898" spans="1:1" x14ac:dyDescent="0.25">
      <c r="A13898" s="290"/>
    </row>
    <row r="13899" spans="1:1" x14ac:dyDescent="0.25">
      <c r="A13899" s="290"/>
    </row>
    <row r="13900" spans="1:1" x14ac:dyDescent="0.25">
      <c r="A13900" s="290"/>
    </row>
    <row r="13901" spans="1:1" x14ac:dyDescent="0.25">
      <c r="A13901" s="290"/>
    </row>
    <row r="13902" spans="1:1" x14ac:dyDescent="0.25">
      <c r="A13902" s="290"/>
    </row>
    <row r="13903" spans="1:1" x14ac:dyDescent="0.25">
      <c r="A13903" s="290"/>
    </row>
    <row r="13904" spans="1:1" x14ac:dyDescent="0.25">
      <c r="A13904" s="290"/>
    </row>
    <row r="13905" spans="1:1" x14ac:dyDescent="0.25">
      <c r="A13905" s="290"/>
    </row>
    <row r="13906" spans="1:1" x14ac:dyDescent="0.25">
      <c r="A13906" s="290"/>
    </row>
    <row r="13907" spans="1:1" x14ac:dyDescent="0.25">
      <c r="A13907" s="290"/>
    </row>
    <row r="13908" spans="1:1" x14ac:dyDescent="0.25">
      <c r="A13908" s="290"/>
    </row>
    <row r="13909" spans="1:1" x14ac:dyDescent="0.25">
      <c r="A13909" s="290"/>
    </row>
    <row r="13910" spans="1:1" x14ac:dyDescent="0.25">
      <c r="A13910" s="290"/>
    </row>
    <row r="13911" spans="1:1" x14ac:dyDescent="0.25">
      <c r="A13911" s="290"/>
    </row>
    <row r="13912" spans="1:1" x14ac:dyDescent="0.25">
      <c r="A13912" s="290"/>
    </row>
    <row r="13913" spans="1:1" x14ac:dyDescent="0.25">
      <c r="A13913" s="290"/>
    </row>
    <row r="13914" spans="1:1" x14ac:dyDescent="0.25">
      <c r="A13914" s="290"/>
    </row>
    <row r="13915" spans="1:1" x14ac:dyDescent="0.25">
      <c r="A13915" s="290"/>
    </row>
    <row r="13916" spans="1:1" x14ac:dyDescent="0.25">
      <c r="A13916" s="290"/>
    </row>
    <row r="13917" spans="1:1" x14ac:dyDescent="0.25">
      <c r="A13917" s="290"/>
    </row>
    <row r="13918" spans="1:1" x14ac:dyDescent="0.25">
      <c r="A13918" s="290"/>
    </row>
    <row r="13919" spans="1:1" x14ac:dyDescent="0.25">
      <c r="A13919" s="290"/>
    </row>
    <row r="13920" spans="1:1" x14ac:dyDescent="0.25">
      <c r="A13920" s="290"/>
    </row>
    <row r="13921" spans="1:1" x14ac:dyDescent="0.25">
      <c r="A13921" s="290"/>
    </row>
    <row r="13922" spans="1:1" x14ac:dyDescent="0.25">
      <c r="A13922" s="290"/>
    </row>
    <row r="13923" spans="1:1" x14ac:dyDescent="0.25">
      <c r="A13923" s="290"/>
    </row>
    <row r="13924" spans="1:1" x14ac:dyDescent="0.25">
      <c r="A13924" s="290"/>
    </row>
    <row r="13925" spans="1:1" x14ac:dyDescent="0.25">
      <c r="A13925" s="290"/>
    </row>
    <row r="13926" spans="1:1" x14ac:dyDescent="0.25">
      <c r="A13926" s="290"/>
    </row>
    <row r="13927" spans="1:1" x14ac:dyDescent="0.25">
      <c r="A13927" s="290"/>
    </row>
    <row r="13928" spans="1:1" x14ac:dyDescent="0.25">
      <c r="A13928" s="290"/>
    </row>
    <row r="13929" spans="1:1" x14ac:dyDescent="0.25">
      <c r="A13929" s="290"/>
    </row>
    <row r="13930" spans="1:1" x14ac:dyDescent="0.25">
      <c r="A13930" s="290"/>
    </row>
    <row r="13931" spans="1:1" x14ac:dyDescent="0.25">
      <c r="A13931" s="290"/>
    </row>
    <row r="13932" spans="1:1" x14ac:dyDescent="0.25">
      <c r="A13932" s="290"/>
    </row>
    <row r="13933" spans="1:1" x14ac:dyDescent="0.25">
      <c r="A13933" s="290"/>
    </row>
    <row r="13934" spans="1:1" x14ac:dyDescent="0.25">
      <c r="A13934" s="290"/>
    </row>
    <row r="13935" spans="1:1" x14ac:dyDescent="0.25">
      <c r="A13935" s="290"/>
    </row>
    <row r="13936" spans="1:1" x14ac:dyDescent="0.25">
      <c r="A13936" s="290"/>
    </row>
    <row r="13937" spans="1:1" x14ac:dyDescent="0.25">
      <c r="A13937" s="290"/>
    </row>
    <row r="13938" spans="1:1" x14ac:dyDescent="0.25">
      <c r="A13938" s="290"/>
    </row>
    <row r="13939" spans="1:1" x14ac:dyDescent="0.25">
      <c r="A13939" s="290"/>
    </row>
    <row r="13940" spans="1:1" x14ac:dyDescent="0.25">
      <c r="A13940" s="290"/>
    </row>
    <row r="13941" spans="1:1" x14ac:dyDescent="0.25">
      <c r="A13941" s="290"/>
    </row>
    <row r="13942" spans="1:1" x14ac:dyDescent="0.25">
      <c r="A13942" s="290"/>
    </row>
    <row r="13943" spans="1:1" x14ac:dyDescent="0.25">
      <c r="A13943" s="290"/>
    </row>
    <row r="13944" spans="1:1" x14ac:dyDescent="0.25">
      <c r="A13944" s="290"/>
    </row>
    <row r="13945" spans="1:1" x14ac:dyDescent="0.25">
      <c r="A13945" s="290"/>
    </row>
    <row r="13946" spans="1:1" x14ac:dyDescent="0.25">
      <c r="A13946" s="290"/>
    </row>
    <row r="13947" spans="1:1" x14ac:dyDescent="0.25">
      <c r="A13947" s="290"/>
    </row>
    <row r="13948" spans="1:1" x14ac:dyDescent="0.25">
      <c r="A13948" s="290"/>
    </row>
    <row r="13949" spans="1:1" x14ac:dyDescent="0.25">
      <c r="A13949" s="290"/>
    </row>
    <row r="13950" spans="1:1" x14ac:dyDescent="0.25">
      <c r="A13950" s="290"/>
    </row>
    <row r="13951" spans="1:1" x14ac:dyDescent="0.25">
      <c r="A13951" s="290"/>
    </row>
    <row r="13952" spans="1:1" x14ac:dyDescent="0.25">
      <c r="A13952" s="290"/>
    </row>
    <row r="13953" spans="1:1" x14ac:dyDescent="0.25">
      <c r="A13953" s="290"/>
    </row>
    <row r="13954" spans="1:1" x14ac:dyDescent="0.25">
      <c r="A13954" s="290"/>
    </row>
    <row r="13955" spans="1:1" x14ac:dyDescent="0.25">
      <c r="A13955" s="290"/>
    </row>
    <row r="13956" spans="1:1" x14ac:dyDescent="0.25">
      <c r="A13956" s="290"/>
    </row>
    <row r="13957" spans="1:1" x14ac:dyDescent="0.25">
      <c r="A13957" s="290"/>
    </row>
    <row r="13958" spans="1:1" x14ac:dyDescent="0.25">
      <c r="A13958" s="290"/>
    </row>
    <row r="13959" spans="1:1" x14ac:dyDescent="0.25">
      <c r="A13959" s="290"/>
    </row>
    <row r="13960" spans="1:1" x14ac:dyDescent="0.25">
      <c r="A13960" s="290"/>
    </row>
    <row r="13961" spans="1:1" x14ac:dyDescent="0.25">
      <c r="A13961" s="290"/>
    </row>
    <row r="13962" spans="1:1" x14ac:dyDescent="0.25">
      <c r="A13962" s="290"/>
    </row>
    <row r="13963" spans="1:1" x14ac:dyDescent="0.25">
      <c r="A13963" s="290"/>
    </row>
    <row r="13964" spans="1:1" x14ac:dyDescent="0.25">
      <c r="A13964" s="290"/>
    </row>
    <row r="13965" spans="1:1" x14ac:dyDescent="0.25">
      <c r="A13965" s="290"/>
    </row>
    <row r="13966" spans="1:1" x14ac:dyDescent="0.25">
      <c r="A13966" s="290"/>
    </row>
    <row r="13967" spans="1:1" x14ac:dyDescent="0.25">
      <c r="A13967" s="290"/>
    </row>
    <row r="13968" spans="1:1" x14ac:dyDescent="0.25">
      <c r="A13968" s="290"/>
    </row>
    <row r="13969" spans="1:1" x14ac:dyDescent="0.25">
      <c r="A13969" s="290"/>
    </row>
    <row r="13970" spans="1:1" x14ac:dyDescent="0.25">
      <c r="A13970" s="290"/>
    </row>
    <row r="13971" spans="1:1" x14ac:dyDescent="0.25">
      <c r="A13971" s="290"/>
    </row>
    <row r="13972" spans="1:1" x14ac:dyDescent="0.25">
      <c r="A13972" s="290"/>
    </row>
    <row r="13973" spans="1:1" x14ac:dyDescent="0.25">
      <c r="A13973" s="290"/>
    </row>
    <row r="13974" spans="1:1" x14ac:dyDescent="0.25">
      <c r="A13974" s="290"/>
    </row>
    <row r="13975" spans="1:1" x14ac:dyDescent="0.25">
      <c r="A13975" s="290"/>
    </row>
    <row r="13976" spans="1:1" x14ac:dyDescent="0.25">
      <c r="A13976" s="290"/>
    </row>
    <row r="13977" spans="1:1" x14ac:dyDescent="0.25">
      <c r="A13977" s="290"/>
    </row>
    <row r="13978" spans="1:1" x14ac:dyDescent="0.25">
      <c r="A13978" s="290"/>
    </row>
    <row r="13979" spans="1:1" x14ac:dyDescent="0.25">
      <c r="A13979" s="290"/>
    </row>
    <row r="13980" spans="1:1" x14ac:dyDescent="0.25">
      <c r="A13980" s="290"/>
    </row>
    <row r="13981" spans="1:1" x14ac:dyDescent="0.25">
      <c r="A13981" s="290"/>
    </row>
    <row r="13982" spans="1:1" x14ac:dyDescent="0.25">
      <c r="A13982" s="290"/>
    </row>
    <row r="13983" spans="1:1" x14ac:dyDescent="0.25">
      <c r="A13983" s="290"/>
    </row>
    <row r="13984" spans="1:1" x14ac:dyDescent="0.25">
      <c r="A13984" s="290"/>
    </row>
    <row r="13985" spans="1:1" x14ac:dyDescent="0.25">
      <c r="A13985" s="290"/>
    </row>
    <row r="13986" spans="1:1" x14ac:dyDescent="0.25">
      <c r="A13986" s="290"/>
    </row>
    <row r="13987" spans="1:1" x14ac:dyDescent="0.25">
      <c r="A13987" s="290"/>
    </row>
    <row r="13988" spans="1:1" x14ac:dyDescent="0.25">
      <c r="A13988" s="290"/>
    </row>
    <row r="13989" spans="1:1" x14ac:dyDescent="0.25">
      <c r="A13989" s="290"/>
    </row>
    <row r="13990" spans="1:1" x14ac:dyDescent="0.25">
      <c r="A13990" s="290"/>
    </row>
    <row r="13991" spans="1:1" x14ac:dyDescent="0.25">
      <c r="A13991" s="290"/>
    </row>
    <row r="13992" spans="1:1" x14ac:dyDescent="0.25">
      <c r="A13992" s="290"/>
    </row>
    <row r="13993" spans="1:1" x14ac:dyDescent="0.25">
      <c r="A13993" s="290"/>
    </row>
    <row r="13994" spans="1:1" x14ac:dyDescent="0.25">
      <c r="A13994" s="290"/>
    </row>
    <row r="13995" spans="1:1" x14ac:dyDescent="0.25">
      <c r="A13995" s="290"/>
    </row>
    <row r="13996" spans="1:1" x14ac:dyDescent="0.25">
      <c r="A13996" s="290"/>
    </row>
    <row r="13997" spans="1:1" x14ac:dyDescent="0.25">
      <c r="A13997" s="290"/>
    </row>
    <row r="13998" spans="1:1" x14ac:dyDescent="0.25">
      <c r="A13998" s="290"/>
    </row>
    <row r="13999" spans="1:1" x14ac:dyDescent="0.25">
      <c r="A13999" s="290"/>
    </row>
    <row r="14000" spans="1:1" x14ac:dyDescent="0.25">
      <c r="A14000" s="290"/>
    </row>
    <row r="14001" spans="1:1" x14ac:dyDescent="0.25">
      <c r="A14001" s="290"/>
    </row>
    <row r="14002" spans="1:1" x14ac:dyDescent="0.25">
      <c r="A14002" s="290"/>
    </row>
    <row r="14003" spans="1:1" x14ac:dyDescent="0.25">
      <c r="A14003" s="290"/>
    </row>
    <row r="14004" spans="1:1" x14ac:dyDescent="0.25">
      <c r="A14004" s="290"/>
    </row>
    <row r="14005" spans="1:1" x14ac:dyDescent="0.25">
      <c r="A14005" s="290"/>
    </row>
    <row r="14006" spans="1:1" x14ac:dyDescent="0.25">
      <c r="A14006" s="290"/>
    </row>
    <row r="14007" spans="1:1" x14ac:dyDescent="0.25">
      <c r="A14007" s="290"/>
    </row>
    <row r="14008" spans="1:1" x14ac:dyDescent="0.25">
      <c r="A14008" s="290"/>
    </row>
    <row r="14009" spans="1:1" x14ac:dyDescent="0.25">
      <c r="A14009" s="290"/>
    </row>
    <row r="14010" spans="1:1" x14ac:dyDescent="0.25">
      <c r="A14010" s="290"/>
    </row>
    <row r="14011" spans="1:1" x14ac:dyDescent="0.25">
      <c r="A14011" s="290"/>
    </row>
    <row r="14012" spans="1:1" x14ac:dyDescent="0.25">
      <c r="A14012" s="290"/>
    </row>
    <row r="14013" spans="1:1" x14ac:dyDescent="0.25">
      <c r="A14013" s="290"/>
    </row>
    <row r="14014" spans="1:1" x14ac:dyDescent="0.25">
      <c r="A14014" s="290"/>
    </row>
    <row r="14015" spans="1:1" x14ac:dyDescent="0.25">
      <c r="A14015" s="290"/>
    </row>
    <row r="14016" spans="1:1" x14ac:dyDescent="0.25">
      <c r="A14016" s="290"/>
    </row>
    <row r="14017" spans="1:1" x14ac:dyDescent="0.25">
      <c r="A14017" s="290"/>
    </row>
    <row r="14018" spans="1:1" x14ac:dyDescent="0.25">
      <c r="A14018" s="290"/>
    </row>
    <row r="14019" spans="1:1" x14ac:dyDescent="0.25">
      <c r="A14019" s="290"/>
    </row>
    <row r="14020" spans="1:1" x14ac:dyDescent="0.25">
      <c r="A14020" s="290"/>
    </row>
    <row r="14021" spans="1:1" x14ac:dyDescent="0.25">
      <c r="A14021" s="290"/>
    </row>
    <row r="14022" spans="1:1" x14ac:dyDescent="0.25">
      <c r="A14022" s="290"/>
    </row>
    <row r="14023" spans="1:1" x14ac:dyDescent="0.25">
      <c r="A14023" s="290"/>
    </row>
    <row r="14024" spans="1:1" x14ac:dyDescent="0.25">
      <c r="A14024" s="290"/>
    </row>
    <row r="14025" spans="1:1" x14ac:dyDescent="0.25">
      <c r="A14025" s="290"/>
    </row>
    <row r="14026" spans="1:1" x14ac:dyDescent="0.25">
      <c r="A14026" s="290"/>
    </row>
    <row r="14027" spans="1:1" x14ac:dyDescent="0.25">
      <c r="A14027" s="290"/>
    </row>
    <row r="14028" spans="1:1" x14ac:dyDescent="0.25">
      <c r="A14028" s="290"/>
    </row>
    <row r="14029" spans="1:1" x14ac:dyDescent="0.25">
      <c r="A14029" s="290"/>
    </row>
    <row r="14030" spans="1:1" x14ac:dyDescent="0.25">
      <c r="A14030" s="290"/>
    </row>
    <row r="14031" spans="1:1" x14ac:dyDescent="0.25">
      <c r="A14031" s="290"/>
    </row>
    <row r="14032" spans="1:1" x14ac:dyDescent="0.25">
      <c r="A14032" s="290"/>
    </row>
    <row r="14033" spans="1:1" x14ac:dyDescent="0.25">
      <c r="A14033" s="290"/>
    </row>
    <row r="14034" spans="1:1" x14ac:dyDescent="0.25">
      <c r="A14034" s="290"/>
    </row>
    <row r="14035" spans="1:1" x14ac:dyDescent="0.25">
      <c r="A14035" s="290"/>
    </row>
    <row r="14036" spans="1:1" x14ac:dyDescent="0.25">
      <c r="A14036" s="290"/>
    </row>
    <row r="14037" spans="1:1" x14ac:dyDescent="0.25">
      <c r="A14037" s="290"/>
    </row>
    <row r="14038" spans="1:1" x14ac:dyDescent="0.25">
      <c r="A14038" s="290"/>
    </row>
    <row r="14039" spans="1:1" x14ac:dyDescent="0.25">
      <c r="A14039" s="290"/>
    </row>
    <row r="14040" spans="1:1" x14ac:dyDescent="0.25">
      <c r="A14040" s="290"/>
    </row>
    <row r="14041" spans="1:1" x14ac:dyDescent="0.25">
      <c r="A14041" s="290"/>
    </row>
    <row r="14042" spans="1:1" x14ac:dyDescent="0.25">
      <c r="A14042" s="290"/>
    </row>
    <row r="14043" spans="1:1" x14ac:dyDescent="0.25">
      <c r="A14043" s="290"/>
    </row>
    <row r="14044" spans="1:1" x14ac:dyDescent="0.25">
      <c r="A14044" s="290"/>
    </row>
    <row r="14045" spans="1:1" x14ac:dyDescent="0.25">
      <c r="A14045" s="290"/>
    </row>
    <row r="14046" spans="1:1" x14ac:dyDescent="0.25">
      <c r="A14046" s="290"/>
    </row>
    <row r="14047" spans="1:1" x14ac:dyDescent="0.25">
      <c r="A14047" s="290"/>
    </row>
    <row r="14048" spans="1:1" x14ac:dyDescent="0.25">
      <c r="A14048" s="290"/>
    </row>
    <row r="14049" spans="1:1" x14ac:dyDescent="0.25">
      <c r="A14049" s="290"/>
    </row>
    <row r="14050" spans="1:1" x14ac:dyDescent="0.25">
      <c r="A14050" s="290"/>
    </row>
    <row r="14051" spans="1:1" x14ac:dyDescent="0.25">
      <c r="A14051" s="290"/>
    </row>
    <row r="14052" spans="1:1" x14ac:dyDescent="0.25">
      <c r="A14052" s="290"/>
    </row>
    <row r="14053" spans="1:1" x14ac:dyDescent="0.25">
      <c r="A14053" s="290"/>
    </row>
    <row r="14054" spans="1:1" x14ac:dyDescent="0.25">
      <c r="A14054" s="290"/>
    </row>
    <row r="14055" spans="1:1" x14ac:dyDescent="0.25">
      <c r="A14055" s="290"/>
    </row>
    <row r="14056" spans="1:1" x14ac:dyDescent="0.25">
      <c r="A14056" s="290"/>
    </row>
    <row r="14057" spans="1:1" x14ac:dyDescent="0.25">
      <c r="A14057" s="290"/>
    </row>
    <row r="14058" spans="1:1" x14ac:dyDescent="0.25">
      <c r="A14058" s="290"/>
    </row>
    <row r="14059" spans="1:1" x14ac:dyDescent="0.25">
      <c r="A14059" s="290"/>
    </row>
    <row r="14060" spans="1:1" x14ac:dyDescent="0.25">
      <c r="A14060" s="290"/>
    </row>
    <row r="14061" spans="1:1" x14ac:dyDescent="0.25">
      <c r="A14061" s="290"/>
    </row>
    <row r="14062" spans="1:1" x14ac:dyDescent="0.25">
      <c r="A14062" s="290"/>
    </row>
    <row r="14063" spans="1:1" x14ac:dyDescent="0.25">
      <c r="A14063" s="290"/>
    </row>
    <row r="14064" spans="1:1" x14ac:dyDescent="0.25">
      <c r="A14064" s="290"/>
    </row>
    <row r="14065" spans="1:1" x14ac:dyDescent="0.25">
      <c r="A14065" s="290"/>
    </row>
    <row r="14066" spans="1:1" x14ac:dyDescent="0.25">
      <c r="A14066" s="290"/>
    </row>
    <row r="14067" spans="1:1" x14ac:dyDescent="0.25">
      <c r="A14067" s="290"/>
    </row>
    <row r="14068" spans="1:1" x14ac:dyDescent="0.25">
      <c r="A14068" s="290"/>
    </row>
    <row r="14069" spans="1:1" x14ac:dyDescent="0.25">
      <c r="A14069" s="290"/>
    </row>
    <row r="14070" spans="1:1" x14ac:dyDescent="0.25">
      <c r="A14070" s="290"/>
    </row>
    <row r="14071" spans="1:1" x14ac:dyDescent="0.25">
      <c r="A14071" s="290"/>
    </row>
    <row r="14072" spans="1:1" x14ac:dyDescent="0.25">
      <c r="A14072" s="290"/>
    </row>
    <row r="14073" spans="1:1" x14ac:dyDescent="0.25">
      <c r="A14073" s="290"/>
    </row>
    <row r="14074" spans="1:1" x14ac:dyDescent="0.25">
      <c r="A14074" s="290"/>
    </row>
    <row r="14075" spans="1:1" x14ac:dyDescent="0.25">
      <c r="A14075" s="290"/>
    </row>
    <row r="14076" spans="1:1" x14ac:dyDescent="0.25">
      <c r="A14076" s="290"/>
    </row>
    <row r="14077" spans="1:1" x14ac:dyDescent="0.25">
      <c r="A14077" s="290"/>
    </row>
    <row r="14078" spans="1:1" x14ac:dyDescent="0.25">
      <c r="A14078" s="290"/>
    </row>
    <row r="14079" spans="1:1" x14ac:dyDescent="0.25">
      <c r="A14079" s="290"/>
    </row>
    <row r="14080" spans="1:1" x14ac:dyDescent="0.25">
      <c r="A14080" s="290"/>
    </row>
    <row r="14081" spans="1:1" x14ac:dyDescent="0.25">
      <c r="A14081" s="290"/>
    </row>
    <row r="14082" spans="1:1" x14ac:dyDescent="0.25">
      <c r="A14082" s="290"/>
    </row>
    <row r="14083" spans="1:1" x14ac:dyDescent="0.25">
      <c r="A14083" s="290"/>
    </row>
    <row r="14084" spans="1:1" x14ac:dyDescent="0.25">
      <c r="A14084" s="290"/>
    </row>
    <row r="14085" spans="1:1" x14ac:dyDescent="0.25">
      <c r="A14085" s="290"/>
    </row>
    <row r="14086" spans="1:1" x14ac:dyDescent="0.25">
      <c r="A14086" s="290"/>
    </row>
    <row r="14087" spans="1:1" x14ac:dyDescent="0.25">
      <c r="A14087" s="290"/>
    </row>
    <row r="14088" spans="1:1" x14ac:dyDescent="0.25">
      <c r="A14088" s="290"/>
    </row>
    <row r="14089" spans="1:1" x14ac:dyDescent="0.25">
      <c r="A14089" s="290"/>
    </row>
    <row r="14090" spans="1:1" x14ac:dyDescent="0.25">
      <c r="A14090" s="290"/>
    </row>
    <row r="14091" spans="1:1" x14ac:dyDescent="0.25">
      <c r="A14091" s="290"/>
    </row>
    <row r="14092" spans="1:1" x14ac:dyDescent="0.25">
      <c r="A14092" s="290"/>
    </row>
    <row r="14093" spans="1:1" x14ac:dyDescent="0.25">
      <c r="A14093" s="290"/>
    </row>
    <row r="14094" spans="1:1" x14ac:dyDescent="0.25">
      <c r="A14094" s="290"/>
    </row>
    <row r="14095" spans="1:1" x14ac:dyDescent="0.25">
      <c r="A14095" s="290"/>
    </row>
    <row r="14096" spans="1:1" x14ac:dyDescent="0.25">
      <c r="A14096" s="290"/>
    </row>
    <row r="14097" spans="1:1" x14ac:dyDescent="0.25">
      <c r="A14097" s="290"/>
    </row>
    <row r="14098" spans="1:1" x14ac:dyDescent="0.25">
      <c r="A14098" s="290"/>
    </row>
    <row r="14099" spans="1:1" x14ac:dyDescent="0.25">
      <c r="A14099" s="290"/>
    </row>
    <row r="14100" spans="1:1" x14ac:dyDescent="0.25">
      <c r="A14100" s="290"/>
    </row>
    <row r="14101" spans="1:1" x14ac:dyDescent="0.25">
      <c r="A14101" s="290"/>
    </row>
    <row r="14102" spans="1:1" x14ac:dyDescent="0.25">
      <c r="A14102" s="290"/>
    </row>
    <row r="14103" spans="1:1" x14ac:dyDescent="0.25">
      <c r="A14103" s="290"/>
    </row>
    <row r="14104" spans="1:1" x14ac:dyDescent="0.25">
      <c r="A14104" s="290"/>
    </row>
    <row r="14105" spans="1:1" x14ac:dyDescent="0.25">
      <c r="A14105" s="290"/>
    </row>
    <row r="14106" spans="1:1" x14ac:dyDescent="0.25">
      <c r="A14106" s="290"/>
    </row>
    <row r="14107" spans="1:1" x14ac:dyDescent="0.25">
      <c r="A14107" s="290"/>
    </row>
    <row r="14108" spans="1:1" x14ac:dyDescent="0.25">
      <c r="A14108" s="290"/>
    </row>
    <row r="14109" spans="1:1" x14ac:dyDescent="0.25">
      <c r="A14109" s="290"/>
    </row>
    <row r="14110" spans="1:1" x14ac:dyDescent="0.25">
      <c r="A14110" s="290"/>
    </row>
    <row r="14111" spans="1:1" x14ac:dyDescent="0.25">
      <c r="A14111" s="290"/>
    </row>
    <row r="14112" spans="1:1" x14ac:dyDescent="0.25">
      <c r="A14112" s="290"/>
    </row>
    <row r="14113" spans="1:1" x14ac:dyDescent="0.25">
      <c r="A14113" s="290"/>
    </row>
    <row r="14114" spans="1:1" x14ac:dyDescent="0.25">
      <c r="A14114" s="290"/>
    </row>
    <row r="14115" spans="1:1" x14ac:dyDescent="0.25">
      <c r="A14115" s="290"/>
    </row>
    <row r="14116" spans="1:1" x14ac:dyDescent="0.25">
      <c r="A14116" s="290"/>
    </row>
    <row r="14117" spans="1:1" x14ac:dyDescent="0.25">
      <c r="A14117" s="290"/>
    </row>
    <row r="14118" spans="1:1" x14ac:dyDescent="0.25">
      <c r="A14118" s="290"/>
    </row>
    <row r="14119" spans="1:1" x14ac:dyDescent="0.25">
      <c r="A14119" s="290"/>
    </row>
    <row r="14120" spans="1:1" x14ac:dyDescent="0.25">
      <c r="A14120" s="290"/>
    </row>
    <row r="14121" spans="1:1" x14ac:dyDescent="0.25">
      <c r="A14121" s="290"/>
    </row>
    <row r="14122" spans="1:1" x14ac:dyDescent="0.25">
      <c r="A14122" s="290"/>
    </row>
    <row r="14123" spans="1:1" x14ac:dyDescent="0.25">
      <c r="A14123" s="290"/>
    </row>
    <row r="14124" spans="1:1" x14ac:dyDescent="0.25">
      <c r="A14124" s="290"/>
    </row>
    <row r="14125" spans="1:1" x14ac:dyDescent="0.25">
      <c r="A14125" s="290"/>
    </row>
    <row r="14126" spans="1:1" x14ac:dyDescent="0.25">
      <c r="A14126" s="290"/>
    </row>
    <row r="14127" spans="1:1" x14ac:dyDescent="0.25">
      <c r="A14127" s="290"/>
    </row>
    <row r="14128" spans="1:1" x14ac:dyDescent="0.25">
      <c r="A14128" s="290"/>
    </row>
    <row r="14129" spans="1:1" x14ac:dyDescent="0.25">
      <c r="A14129" s="290"/>
    </row>
    <row r="14130" spans="1:1" x14ac:dyDescent="0.25">
      <c r="A14130" s="290"/>
    </row>
    <row r="14131" spans="1:1" x14ac:dyDescent="0.25">
      <c r="A14131" s="290"/>
    </row>
    <row r="14132" spans="1:1" x14ac:dyDescent="0.25">
      <c r="A14132" s="290"/>
    </row>
    <row r="14133" spans="1:1" x14ac:dyDescent="0.25">
      <c r="A14133" s="290"/>
    </row>
    <row r="14134" spans="1:1" x14ac:dyDescent="0.25">
      <c r="A14134" s="290"/>
    </row>
    <row r="14135" spans="1:1" x14ac:dyDescent="0.25">
      <c r="A14135" s="290"/>
    </row>
    <row r="14136" spans="1:1" x14ac:dyDescent="0.25">
      <c r="A14136" s="290"/>
    </row>
    <row r="14137" spans="1:1" x14ac:dyDescent="0.25">
      <c r="A14137" s="290"/>
    </row>
    <row r="14138" spans="1:1" x14ac:dyDescent="0.25">
      <c r="A14138" s="290"/>
    </row>
    <row r="14139" spans="1:1" x14ac:dyDescent="0.25">
      <c r="A14139" s="290"/>
    </row>
    <row r="14140" spans="1:1" x14ac:dyDescent="0.25">
      <c r="A14140" s="290"/>
    </row>
    <row r="14141" spans="1:1" x14ac:dyDescent="0.25">
      <c r="A14141" s="290"/>
    </row>
    <row r="14142" spans="1:1" x14ac:dyDescent="0.25">
      <c r="A14142" s="290"/>
    </row>
    <row r="14143" spans="1:1" x14ac:dyDescent="0.25">
      <c r="A14143" s="290"/>
    </row>
    <row r="14144" spans="1:1" x14ac:dyDescent="0.25">
      <c r="A14144" s="290"/>
    </row>
    <row r="14145" spans="1:1" x14ac:dyDescent="0.25">
      <c r="A14145" s="290"/>
    </row>
    <row r="14146" spans="1:1" x14ac:dyDescent="0.25">
      <c r="A14146" s="290"/>
    </row>
    <row r="14147" spans="1:1" x14ac:dyDescent="0.25">
      <c r="A14147" s="290"/>
    </row>
    <row r="14148" spans="1:1" x14ac:dyDescent="0.25">
      <c r="A14148" s="290"/>
    </row>
    <row r="14149" spans="1:1" x14ac:dyDescent="0.25">
      <c r="A14149" s="290"/>
    </row>
    <row r="14150" spans="1:1" x14ac:dyDescent="0.25">
      <c r="A14150" s="290"/>
    </row>
    <row r="14151" spans="1:1" x14ac:dyDescent="0.25">
      <c r="A14151" s="290"/>
    </row>
    <row r="14152" spans="1:1" x14ac:dyDescent="0.25">
      <c r="A14152" s="290"/>
    </row>
    <row r="14153" spans="1:1" x14ac:dyDescent="0.25">
      <c r="A14153" s="290"/>
    </row>
    <row r="14154" spans="1:1" x14ac:dyDescent="0.25">
      <c r="A14154" s="290"/>
    </row>
    <row r="14155" spans="1:1" x14ac:dyDescent="0.25">
      <c r="A14155" s="290"/>
    </row>
    <row r="14156" spans="1:1" x14ac:dyDescent="0.25">
      <c r="A14156" s="290"/>
    </row>
    <row r="14157" spans="1:1" x14ac:dyDescent="0.25">
      <c r="A14157" s="290"/>
    </row>
    <row r="14158" spans="1:1" x14ac:dyDescent="0.25">
      <c r="A14158" s="290"/>
    </row>
    <row r="14159" spans="1:1" x14ac:dyDescent="0.25">
      <c r="A14159" s="290"/>
    </row>
    <row r="14160" spans="1:1" x14ac:dyDescent="0.25">
      <c r="A14160" s="290"/>
    </row>
    <row r="14161" spans="1:1" x14ac:dyDescent="0.25">
      <c r="A14161" s="290"/>
    </row>
    <row r="14162" spans="1:1" x14ac:dyDescent="0.25">
      <c r="A14162" s="290"/>
    </row>
    <row r="14163" spans="1:1" x14ac:dyDescent="0.25">
      <c r="A14163" s="290"/>
    </row>
    <row r="14164" spans="1:1" x14ac:dyDescent="0.25">
      <c r="A14164" s="290"/>
    </row>
    <row r="14165" spans="1:1" x14ac:dyDescent="0.25">
      <c r="A14165" s="290"/>
    </row>
    <row r="14166" spans="1:1" x14ac:dyDescent="0.25">
      <c r="A14166" s="290"/>
    </row>
    <row r="14167" spans="1:1" x14ac:dyDescent="0.25">
      <c r="A14167" s="290"/>
    </row>
    <row r="14168" spans="1:1" x14ac:dyDescent="0.25">
      <c r="A14168" s="290"/>
    </row>
    <row r="14169" spans="1:1" x14ac:dyDescent="0.25">
      <c r="A14169" s="290"/>
    </row>
    <row r="14170" spans="1:1" x14ac:dyDescent="0.25">
      <c r="A14170" s="290"/>
    </row>
    <row r="14171" spans="1:1" x14ac:dyDescent="0.25">
      <c r="A14171" s="290"/>
    </row>
    <row r="14172" spans="1:1" x14ac:dyDescent="0.25">
      <c r="A14172" s="290"/>
    </row>
    <row r="14173" spans="1:1" x14ac:dyDescent="0.25">
      <c r="A14173" s="290"/>
    </row>
    <row r="14174" spans="1:1" x14ac:dyDescent="0.25">
      <c r="A14174" s="290"/>
    </row>
    <row r="14175" spans="1:1" x14ac:dyDescent="0.25">
      <c r="A14175" s="290"/>
    </row>
    <row r="14176" spans="1:1" x14ac:dyDescent="0.25">
      <c r="A14176" s="290"/>
    </row>
    <row r="14177" spans="1:1" x14ac:dyDescent="0.25">
      <c r="A14177" s="290"/>
    </row>
    <row r="14178" spans="1:1" x14ac:dyDescent="0.25">
      <c r="A14178" s="290"/>
    </row>
    <row r="14179" spans="1:1" x14ac:dyDescent="0.25">
      <c r="A14179" s="290"/>
    </row>
    <row r="14180" spans="1:1" x14ac:dyDescent="0.25">
      <c r="A14180" s="290"/>
    </row>
    <row r="14181" spans="1:1" x14ac:dyDescent="0.25">
      <c r="A14181" s="290"/>
    </row>
    <row r="14182" spans="1:1" x14ac:dyDescent="0.25">
      <c r="A14182" s="290"/>
    </row>
    <row r="14183" spans="1:1" x14ac:dyDescent="0.25">
      <c r="A14183" s="290"/>
    </row>
    <row r="14184" spans="1:1" x14ac:dyDescent="0.25">
      <c r="A14184" s="290"/>
    </row>
    <row r="14185" spans="1:1" x14ac:dyDescent="0.25">
      <c r="A14185" s="290"/>
    </row>
    <row r="14186" spans="1:1" x14ac:dyDescent="0.25">
      <c r="A14186" s="290"/>
    </row>
    <row r="14187" spans="1:1" x14ac:dyDescent="0.25">
      <c r="A14187" s="290"/>
    </row>
    <row r="14188" spans="1:1" x14ac:dyDescent="0.25">
      <c r="A14188" s="290"/>
    </row>
    <row r="14189" spans="1:1" x14ac:dyDescent="0.25">
      <c r="A14189" s="290"/>
    </row>
    <row r="14190" spans="1:1" x14ac:dyDescent="0.25">
      <c r="A14190" s="290"/>
    </row>
    <row r="14191" spans="1:1" x14ac:dyDescent="0.25">
      <c r="A14191" s="290"/>
    </row>
    <row r="14192" spans="1:1" x14ac:dyDescent="0.25">
      <c r="A14192" s="290"/>
    </row>
    <row r="14193" spans="1:1" x14ac:dyDescent="0.25">
      <c r="A14193" s="290"/>
    </row>
    <row r="14194" spans="1:1" x14ac:dyDescent="0.25">
      <c r="A14194" s="290"/>
    </row>
    <row r="14195" spans="1:1" x14ac:dyDescent="0.25">
      <c r="A14195" s="290"/>
    </row>
    <row r="14196" spans="1:1" x14ac:dyDescent="0.25">
      <c r="A14196" s="290"/>
    </row>
    <row r="14197" spans="1:1" x14ac:dyDescent="0.25">
      <c r="A14197" s="290"/>
    </row>
    <row r="14198" spans="1:1" x14ac:dyDescent="0.25">
      <c r="A14198" s="290"/>
    </row>
    <row r="14199" spans="1:1" x14ac:dyDescent="0.25">
      <c r="A14199" s="290"/>
    </row>
    <row r="14200" spans="1:1" x14ac:dyDescent="0.25">
      <c r="A14200" s="290"/>
    </row>
    <row r="14201" spans="1:1" x14ac:dyDescent="0.25">
      <c r="A14201" s="290"/>
    </row>
    <row r="14202" spans="1:1" x14ac:dyDescent="0.25">
      <c r="A14202" s="290"/>
    </row>
    <row r="14203" spans="1:1" x14ac:dyDescent="0.25">
      <c r="A14203" s="290"/>
    </row>
    <row r="14204" spans="1:1" x14ac:dyDescent="0.25">
      <c r="A14204" s="290"/>
    </row>
    <row r="14205" spans="1:1" x14ac:dyDescent="0.25">
      <c r="A14205" s="290"/>
    </row>
    <row r="14206" spans="1:1" x14ac:dyDescent="0.25">
      <c r="A14206" s="290"/>
    </row>
    <row r="14207" spans="1:1" x14ac:dyDescent="0.25">
      <c r="A14207" s="290"/>
    </row>
    <row r="14208" spans="1:1" x14ac:dyDescent="0.25">
      <c r="A14208" s="290"/>
    </row>
    <row r="14209" spans="1:1" x14ac:dyDescent="0.25">
      <c r="A14209" s="290"/>
    </row>
    <row r="14210" spans="1:1" x14ac:dyDescent="0.25">
      <c r="A14210" s="290"/>
    </row>
    <row r="14211" spans="1:1" x14ac:dyDescent="0.25">
      <c r="A14211" s="290"/>
    </row>
    <row r="14212" spans="1:1" x14ac:dyDescent="0.25">
      <c r="A14212" s="290"/>
    </row>
    <row r="14213" spans="1:1" x14ac:dyDescent="0.25">
      <c r="A14213" s="290"/>
    </row>
    <row r="14214" spans="1:1" x14ac:dyDescent="0.25">
      <c r="A14214" s="290"/>
    </row>
    <row r="14215" spans="1:1" x14ac:dyDescent="0.25">
      <c r="A14215" s="290"/>
    </row>
    <row r="14216" spans="1:1" x14ac:dyDescent="0.25">
      <c r="A14216" s="290"/>
    </row>
    <row r="14217" spans="1:1" x14ac:dyDescent="0.25">
      <c r="A14217" s="290"/>
    </row>
    <row r="14218" spans="1:1" x14ac:dyDescent="0.25">
      <c r="A14218" s="290"/>
    </row>
    <row r="14219" spans="1:1" x14ac:dyDescent="0.25">
      <c r="A14219" s="290"/>
    </row>
    <row r="14220" spans="1:1" x14ac:dyDescent="0.25">
      <c r="A14220" s="290"/>
    </row>
    <row r="14221" spans="1:1" x14ac:dyDescent="0.25">
      <c r="A14221" s="290"/>
    </row>
    <row r="14222" spans="1:1" x14ac:dyDescent="0.25">
      <c r="A14222" s="290"/>
    </row>
    <row r="14223" spans="1:1" x14ac:dyDescent="0.25">
      <c r="A14223" s="290"/>
    </row>
    <row r="14224" spans="1:1" x14ac:dyDescent="0.25">
      <c r="A14224" s="290"/>
    </row>
    <row r="14225" spans="1:1" x14ac:dyDescent="0.25">
      <c r="A14225" s="290"/>
    </row>
    <row r="14226" spans="1:1" x14ac:dyDescent="0.25">
      <c r="A14226" s="290"/>
    </row>
    <row r="14227" spans="1:1" x14ac:dyDescent="0.25">
      <c r="A14227" s="290"/>
    </row>
    <row r="14228" spans="1:1" x14ac:dyDescent="0.25">
      <c r="A14228" s="290"/>
    </row>
    <row r="14229" spans="1:1" x14ac:dyDescent="0.25">
      <c r="A14229" s="290"/>
    </row>
    <row r="14230" spans="1:1" x14ac:dyDescent="0.25">
      <c r="A14230" s="290"/>
    </row>
    <row r="14231" spans="1:1" x14ac:dyDescent="0.25">
      <c r="A14231" s="290"/>
    </row>
    <row r="14232" spans="1:1" x14ac:dyDescent="0.25">
      <c r="A14232" s="290"/>
    </row>
    <row r="14233" spans="1:1" x14ac:dyDescent="0.25">
      <c r="A14233" s="290"/>
    </row>
    <row r="14234" spans="1:1" x14ac:dyDescent="0.25">
      <c r="A14234" s="290"/>
    </row>
    <row r="14235" spans="1:1" x14ac:dyDescent="0.25">
      <c r="A14235" s="290"/>
    </row>
    <row r="14236" spans="1:1" x14ac:dyDescent="0.25">
      <c r="A14236" s="290"/>
    </row>
    <row r="14237" spans="1:1" x14ac:dyDescent="0.25">
      <c r="A14237" s="290"/>
    </row>
    <row r="14238" spans="1:1" x14ac:dyDescent="0.25">
      <c r="A14238" s="290"/>
    </row>
    <row r="14239" spans="1:1" x14ac:dyDescent="0.25">
      <c r="A14239" s="290"/>
    </row>
    <row r="14240" spans="1:1" x14ac:dyDescent="0.25">
      <c r="A14240" s="290"/>
    </row>
    <row r="14241" spans="1:1" x14ac:dyDescent="0.25">
      <c r="A14241" s="290"/>
    </row>
    <row r="14242" spans="1:1" x14ac:dyDescent="0.25">
      <c r="A14242" s="290"/>
    </row>
    <row r="14243" spans="1:1" x14ac:dyDescent="0.25">
      <c r="A14243" s="290"/>
    </row>
    <row r="14244" spans="1:1" x14ac:dyDescent="0.25">
      <c r="A14244" s="290"/>
    </row>
    <row r="14245" spans="1:1" x14ac:dyDescent="0.25">
      <c r="A14245" s="290"/>
    </row>
    <row r="14246" spans="1:1" x14ac:dyDescent="0.25">
      <c r="A14246" s="290"/>
    </row>
    <row r="14247" spans="1:1" x14ac:dyDescent="0.25">
      <c r="A14247" s="290"/>
    </row>
    <row r="14248" spans="1:1" x14ac:dyDescent="0.25">
      <c r="A14248" s="290"/>
    </row>
    <row r="14249" spans="1:1" x14ac:dyDescent="0.25">
      <c r="A14249" s="290"/>
    </row>
    <row r="14250" spans="1:1" x14ac:dyDescent="0.25">
      <c r="A14250" s="290"/>
    </row>
    <row r="14251" spans="1:1" x14ac:dyDescent="0.25">
      <c r="A14251" s="290"/>
    </row>
    <row r="14252" spans="1:1" x14ac:dyDescent="0.25">
      <c r="A14252" s="290"/>
    </row>
    <row r="14253" spans="1:1" x14ac:dyDescent="0.25">
      <c r="A14253" s="290"/>
    </row>
    <row r="14254" spans="1:1" x14ac:dyDescent="0.25">
      <c r="A14254" s="290"/>
    </row>
    <row r="14255" spans="1:1" x14ac:dyDescent="0.25">
      <c r="A14255" s="290"/>
    </row>
    <row r="14256" spans="1:1" x14ac:dyDescent="0.25">
      <c r="A14256" s="290"/>
    </row>
    <row r="14257" spans="1:1" x14ac:dyDescent="0.25">
      <c r="A14257" s="290"/>
    </row>
    <row r="14258" spans="1:1" x14ac:dyDescent="0.25">
      <c r="A14258" s="290"/>
    </row>
    <row r="14259" spans="1:1" x14ac:dyDescent="0.25">
      <c r="A14259" s="290"/>
    </row>
    <row r="14260" spans="1:1" x14ac:dyDescent="0.25">
      <c r="A14260" s="290"/>
    </row>
    <row r="14261" spans="1:1" x14ac:dyDescent="0.25">
      <c r="A14261" s="290"/>
    </row>
    <row r="14262" spans="1:1" x14ac:dyDescent="0.25">
      <c r="A14262" s="290"/>
    </row>
    <row r="14263" spans="1:1" x14ac:dyDescent="0.25">
      <c r="A14263" s="290"/>
    </row>
    <row r="14264" spans="1:1" x14ac:dyDescent="0.25">
      <c r="A14264" s="290"/>
    </row>
    <row r="14265" spans="1:1" x14ac:dyDescent="0.25">
      <c r="A14265" s="290"/>
    </row>
    <row r="14266" spans="1:1" x14ac:dyDescent="0.25">
      <c r="A14266" s="290"/>
    </row>
    <row r="14267" spans="1:1" x14ac:dyDescent="0.25">
      <c r="A14267" s="290"/>
    </row>
    <row r="14268" spans="1:1" x14ac:dyDescent="0.25">
      <c r="A14268" s="290"/>
    </row>
    <row r="14269" spans="1:1" x14ac:dyDescent="0.25">
      <c r="A14269" s="290"/>
    </row>
    <row r="14270" spans="1:1" x14ac:dyDescent="0.25">
      <c r="A14270" s="290"/>
    </row>
    <row r="14271" spans="1:1" x14ac:dyDescent="0.25">
      <c r="A14271" s="290"/>
    </row>
    <row r="14272" spans="1:1" x14ac:dyDescent="0.25">
      <c r="A14272" s="290"/>
    </row>
    <row r="14273" spans="1:1" x14ac:dyDescent="0.25">
      <c r="A14273" s="290"/>
    </row>
    <row r="14274" spans="1:1" x14ac:dyDescent="0.25">
      <c r="A14274" s="290"/>
    </row>
    <row r="14275" spans="1:1" x14ac:dyDescent="0.25">
      <c r="A14275" s="290"/>
    </row>
    <row r="14276" spans="1:1" x14ac:dyDescent="0.25">
      <c r="A14276" s="290"/>
    </row>
    <row r="14277" spans="1:1" x14ac:dyDescent="0.25">
      <c r="A14277" s="290"/>
    </row>
    <row r="14278" spans="1:1" x14ac:dyDescent="0.25">
      <c r="A14278" s="290"/>
    </row>
    <row r="14279" spans="1:1" x14ac:dyDescent="0.25">
      <c r="A14279" s="290"/>
    </row>
    <row r="14280" spans="1:1" x14ac:dyDescent="0.25">
      <c r="A14280" s="290"/>
    </row>
    <row r="14281" spans="1:1" x14ac:dyDescent="0.25">
      <c r="A14281" s="290"/>
    </row>
    <row r="14282" spans="1:1" x14ac:dyDescent="0.25">
      <c r="A14282" s="290"/>
    </row>
    <row r="14283" spans="1:1" x14ac:dyDescent="0.25">
      <c r="A14283" s="290"/>
    </row>
    <row r="14284" spans="1:1" x14ac:dyDescent="0.25">
      <c r="A14284" s="290"/>
    </row>
    <row r="14285" spans="1:1" x14ac:dyDescent="0.25">
      <c r="A14285" s="290"/>
    </row>
    <row r="14286" spans="1:1" x14ac:dyDescent="0.25">
      <c r="A14286" s="290"/>
    </row>
    <row r="14287" spans="1:1" x14ac:dyDescent="0.25">
      <c r="A14287" s="290"/>
    </row>
    <row r="14288" spans="1:1" x14ac:dyDescent="0.25">
      <c r="A14288" s="290"/>
    </row>
    <row r="14289" spans="1:1" x14ac:dyDescent="0.25">
      <c r="A14289" s="290"/>
    </row>
    <row r="14290" spans="1:1" x14ac:dyDescent="0.25">
      <c r="A14290" s="290"/>
    </row>
    <row r="14291" spans="1:1" x14ac:dyDescent="0.25">
      <c r="A14291" s="290"/>
    </row>
    <row r="14292" spans="1:1" x14ac:dyDescent="0.25">
      <c r="A14292" s="290"/>
    </row>
    <row r="14293" spans="1:1" x14ac:dyDescent="0.25">
      <c r="A14293" s="290"/>
    </row>
    <row r="14294" spans="1:1" x14ac:dyDescent="0.25">
      <c r="A14294" s="290"/>
    </row>
    <row r="14295" spans="1:1" x14ac:dyDescent="0.25">
      <c r="A14295" s="290"/>
    </row>
    <row r="14296" spans="1:1" x14ac:dyDescent="0.25">
      <c r="A14296" s="290"/>
    </row>
    <row r="14297" spans="1:1" x14ac:dyDescent="0.25">
      <c r="A14297" s="290"/>
    </row>
    <row r="14298" spans="1:1" x14ac:dyDescent="0.25">
      <c r="A14298" s="290"/>
    </row>
    <row r="14299" spans="1:1" x14ac:dyDescent="0.25">
      <c r="A14299" s="290"/>
    </row>
    <row r="14300" spans="1:1" x14ac:dyDescent="0.25">
      <c r="A14300" s="290"/>
    </row>
    <row r="14301" spans="1:1" x14ac:dyDescent="0.25">
      <c r="A14301" s="290"/>
    </row>
    <row r="14302" spans="1:1" x14ac:dyDescent="0.25">
      <c r="A14302" s="290"/>
    </row>
    <row r="14303" spans="1:1" x14ac:dyDescent="0.25">
      <c r="A14303" s="290"/>
    </row>
    <row r="14304" spans="1:1" x14ac:dyDescent="0.25">
      <c r="A14304" s="290"/>
    </row>
    <row r="14305" spans="1:1" x14ac:dyDescent="0.25">
      <c r="A14305" s="290"/>
    </row>
    <row r="14306" spans="1:1" x14ac:dyDescent="0.25">
      <c r="A14306" s="290"/>
    </row>
    <row r="14307" spans="1:1" x14ac:dyDescent="0.25">
      <c r="A14307" s="290"/>
    </row>
    <row r="14308" spans="1:1" x14ac:dyDescent="0.25">
      <c r="A14308" s="290"/>
    </row>
    <row r="14309" spans="1:1" x14ac:dyDescent="0.25">
      <c r="A14309" s="290"/>
    </row>
    <row r="14310" spans="1:1" x14ac:dyDescent="0.25">
      <c r="A14310" s="290"/>
    </row>
    <row r="14311" spans="1:1" x14ac:dyDescent="0.25">
      <c r="A14311" s="290"/>
    </row>
    <row r="14312" spans="1:1" x14ac:dyDescent="0.25">
      <c r="A14312" s="290"/>
    </row>
    <row r="14313" spans="1:1" x14ac:dyDescent="0.25">
      <c r="A14313" s="290"/>
    </row>
    <row r="14314" spans="1:1" x14ac:dyDescent="0.25">
      <c r="A14314" s="290"/>
    </row>
    <row r="14315" spans="1:1" x14ac:dyDescent="0.25">
      <c r="A14315" s="290"/>
    </row>
    <row r="14316" spans="1:1" x14ac:dyDescent="0.25">
      <c r="A14316" s="290"/>
    </row>
    <row r="14317" spans="1:1" x14ac:dyDescent="0.25">
      <c r="A14317" s="290"/>
    </row>
    <row r="14318" spans="1:1" x14ac:dyDescent="0.25">
      <c r="A14318" s="290"/>
    </row>
    <row r="14319" spans="1:1" x14ac:dyDescent="0.25">
      <c r="A14319" s="290"/>
    </row>
    <row r="14320" spans="1:1" x14ac:dyDescent="0.25">
      <c r="A14320" s="290"/>
    </row>
    <row r="14321" spans="1:1" x14ac:dyDescent="0.25">
      <c r="A14321" s="290"/>
    </row>
    <row r="14322" spans="1:1" x14ac:dyDescent="0.25">
      <c r="A14322" s="290"/>
    </row>
    <row r="14323" spans="1:1" x14ac:dyDescent="0.25">
      <c r="A14323" s="290"/>
    </row>
    <row r="14324" spans="1:1" x14ac:dyDescent="0.25">
      <c r="A14324" s="290"/>
    </row>
    <row r="14325" spans="1:1" x14ac:dyDescent="0.25">
      <c r="A14325" s="290"/>
    </row>
    <row r="14326" spans="1:1" x14ac:dyDescent="0.25">
      <c r="A14326" s="290"/>
    </row>
    <row r="14327" spans="1:1" x14ac:dyDescent="0.25">
      <c r="A14327" s="290"/>
    </row>
    <row r="14328" spans="1:1" x14ac:dyDescent="0.25">
      <c r="A14328" s="290"/>
    </row>
    <row r="14329" spans="1:1" x14ac:dyDescent="0.25">
      <c r="A14329" s="290"/>
    </row>
    <row r="14330" spans="1:1" x14ac:dyDescent="0.25">
      <c r="A14330" s="290"/>
    </row>
    <row r="14331" spans="1:1" x14ac:dyDescent="0.25">
      <c r="A14331" s="290"/>
    </row>
    <row r="14332" spans="1:1" x14ac:dyDescent="0.25">
      <c r="A14332" s="290"/>
    </row>
    <row r="14333" spans="1:1" x14ac:dyDescent="0.25">
      <c r="A14333" s="290"/>
    </row>
    <row r="14334" spans="1:1" x14ac:dyDescent="0.25">
      <c r="A14334" s="290"/>
    </row>
    <row r="14335" spans="1:1" x14ac:dyDescent="0.25">
      <c r="A14335" s="290"/>
    </row>
    <row r="14336" spans="1:1" x14ac:dyDescent="0.25">
      <c r="A14336" s="290"/>
    </row>
    <row r="14337" spans="1:1" x14ac:dyDescent="0.25">
      <c r="A14337" s="290"/>
    </row>
    <row r="14338" spans="1:1" x14ac:dyDescent="0.25">
      <c r="A14338" s="290"/>
    </row>
    <row r="14339" spans="1:1" x14ac:dyDescent="0.25">
      <c r="A14339" s="290"/>
    </row>
    <row r="14340" spans="1:1" x14ac:dyDescent="0.25">
      <c r="A14340" s="290"/>
    </row>
    <row r="14341" spans="1:1" x14ac:dyDescent="0.25">
      <c r="A14341" s="290"/>
    </row>
    <row r="14342" spans="1:1" x14ac:dyDescent="0.25">
      <c r="A14342" s="290"/>
    </row>
    <row r="14343" spans="1:1" x14ac:dyDescent="0.25">
      <c r="A14343" s="290"/>
    </row>
    <row r="14344" spans="1:1" x14ac:dyDescent="0.25">
      <c r="A14344" s="290"/>
    </row>
    <row r="14345" spans="1:1" x14ac:dyDescent="0.25">
      <c r="A14345" s="290"/>
    </row>
    <row r="14346" spans="1:1" x14ac:dyDescent="0.25">
      <c r="A14346" s="290"/>
    </row>
    <row r="14347" spans="1:1" x14ac:dyDescent="0.25">
      <c r="A14347" s="290"/>
    </row>
    <row r="14348" spans="1:1" x14ac:dyDescent="0.25">
      <c r="A14348" s="290"/>
    </row>
    <row r="14349" spans="1:1" x14ac:dyDescent="0.25">
      <c r="A14349" s="290"/>
    </row>
    <row r="14350" spans="1:1" x14ac:dyDescent="0.25">
      <c r="A14350" s="290"/>
    </row>
    <row r="14351" spans="1:1" x14ac:dyDescent="0.25">
      <c r="A14351" s="290"/>
    </row>
    <row r="14352" spans="1:1" x14ac:dyDescent="0.25">
      <c r="A14352" s="290"/>
    </row>
    <row r="14353" spans="1:1" x14ac:dyDescent="0.25">
      <c r="A14353" s="290"/>
    </row>
    <row r="14354" spans="1:1" x14ac:dyDescent="0.25">
      <c r="A14354" s="290"/>
    </row>
    <row r="14355" spans="1:1" x14ac:dyDescent="0.25">
      <c r="A14355" s="290"/>
    </row>
    <row r="14356" spans="1:1" x14ac:dyDescent="0.25">
      <c r="A14356" s="290"/>
    </row>
    <row r="14357" spans="1:1" x14ac:dyDescent="0.25">
      <c r="A14357" s="290"/>
    </row>
    <row r="14358" spans="1:1" x14ac:dyDescent="0.25">
      <c r="A14358" s="290"/>
    </row>
    <row r="14359" spans="1:1" x14ac:dyDescent="0.25">
      <c r="A14359" s="290"/>
    </row>
    <row r="14360" spans="1:1" x14ac:dyDescent="0.25">
      <c r="A14360" s="290"/>
    </row>
    <row r="14361" spans="1:1" x14ac:dyDescent="0.25">
      <c r="A14361" s="290"/>
    </row>
    <row r="14362" spans="1:1" x14ac:dyDescent="0.25">
      <c r="A14362" s="290"/>
    </row>
    <row r="14363" spans="1:1" x14ac:dyDescent="0.25">
      <c r="A14363" s="290"/>
    </row>
    <row r="14364" spans="1:1" x14ac:dyDescent="0.25">
      <c r="A14364" s="290"/>
    </row>
    <row r="14365" spans="1:1" x14ac:dyDescent="0.25">
      <c r="A14365" s="290"/>
    </row>
    <row r="14366" spans="1:1" x14ac:dyDescent="0.25">
      <c r="A14366" s="290"/>
    </row>
    <row r="14367" spans="1:1" x14ac:dyDescent="0.25">
      <c r="A14367" s="290"/>
    </row>
    <row r="14368" spans="1:1" x14ac:dyDescent="0.25">
      <c r="A14368" s="290"/>
    </row>
    <row r="14369" spans="1:1" x14ac:dyDescent="0.25">
      <c r="A14369" s="290"/>
    </row>
    <row r="14370" spans="1:1" x14ac:dyDescent="0.25">
      <c r="A14370" s="290"/>
    </row>
    <row r="14371" spans="1:1" x14ac:dyDescent="0.25">
      <c r="A14371" s="290"/>
    </row>
    <row r="14372" spans="1:1" x14ac:dyDescent="0.25">
      <c r="A14372" s="290"/>
    </row>
    <row r="14373" spans="1:1" x14ac:dyDescent="0.25">
      <c r="A14373" s="290"/>
    </row>
    <row r="14374" spans="1:1" x14ac:dyDescent="0.25">
      <c r="A14374" s="290"/>
    </row>
    <row r="14375" spans="1:1" x14ac:dyDescent="0.25">
      <c r="A14375" s="290"/>
    </row>
    <row r="14376" spans="1:1" x14ac:dyDescent="0.25">
      <c r="A14376" s="290"/>
    </row>
    <row r="14377" spans="1:1" x14ac:dyDescent="0.25">
      <c r="A14377" s="290"/>
    </row>
    <row r="14378" spans="1:1" x14ac:dyDescent="0.25">
      <c r="A14378" s="290"/>
    </row>
    <row r="14379" spans="1:1" x14ac:dyDescent="0.25">
      <c r="A14379" s="290"/>
    </row>
    <row r="14380" spans="1:1" x14ac:dyDescent="0.25">
      <c r="A14380" s="290"/>
    </row>
    <row r="14381" spans="1:1" x14ac:dyDescent="0.25">
      <c r="A14381" s="290"/>
    </row>
    <row r="14382" spans="1:1" x14ac:dyDescent="0.25">
      <c r="A14382" s="290"/>
    </row>
    <row r="14383" spans="1:1" x14ac:dyDescent="0.25">
      <c r="A14383" s="290"/>
    </row>
    <row r="14384" spans="1:1" x14ac:dyDescent="0.25">
      <c r="A14384" s="290"/>
    </row>
    <row r="14385" spans="1:1" x14ac:dyDescent="0.25">
      <c r="A14385" s="290"/>
    </row>
    <row r="14386" spans="1:1" x14ac:dyDescent="0.25">
      <c r="A14386" s="290"/>
    </row>
    <row r="14387" spans="1:1" x14ac:dyDescent="0.25">
      <c r="A14387" s="290"/>
    </row>
    <row r="14388" spans="1:1" x14ac:dyDescent="0.25">
      <c r="A14388" s="290"/>
    </row>
    <row r="14389" spans="1:1" x14ac:dyDescent="0.25">
      <c r="A14389" s="290"/>
    </row>
    <row r="14390" spans="1:1" x14ac:dyDescent="0.25">
      <c r="A14390" s="290"/>
    </row>
    <row r="14391" spans="1:1" x14ac:dyDescent="0.25">
      <c r="A14391" s="290"/>
    </row>
    <row r="14392" spans="1:1" x14ac:dyDescent="0.25">
      <c r="A14392" s="290"/>
    </row>
    <row r="14393" spans="1:1" x14ac:dyDescent="0.25">
      <c r="A14393" s="290"/>
    </row>
    <row r="14394" spans="1:1" x14ac:dyDescent="0.25">
      <c r="A14394" s="290"/>
    </row>
    <row r="14395" spans="1:1" x14ac:dyDescent="0.25">
      <c r="A14395" s="290"/>
    </row>
    <row r="14396" spans="1:1" x14ac:dyDescent="0.25">
      <c r="A14396" s="290"/>
    </row>
    <row r="14397" spans="1:1" x14ac:dyDescent="0.25">
      <c r="A14397" s="290"/>
    </row>
    <row r="14398" spans="1:1" x14ac:dyDescent="0.25">
      <c r="A14398" s="290"/>
    </row>
    <row r="14399" spans="1:1" x14ac:dyDescent="0.25">
      <c r="A14399" s="290"/>
    </row>
    <row r="14400" spans="1:1" x14ac:dyDescent="0.25">
      <c r="A14400" s="290"/>
    </row>
    <row r="14401" spans="1:1" x14ac:dyDescent="0.25">
      <c r="A14401" s="290"/>
    </row>
    <row r="14402" spans="1:1" x14ac:dyDescent="0.25">
      <c r="A14402" s="290"/>
    </row>
    <row r="14403" spans="1:1" x14ac:dyDescent="0.25">
      <c r="A14403" s="290"/>
    </row>
    <row r="14404" spans="1:1" x14ac:dyDescent="0.25">
      <c r="A14404" s="290"/>
    </row>
    <row r="14405" spans="1:1" x14ac:dyDescent="0.25">
      <c r="A14405" s="290"/>
    </row>
    <row r="14406" spans="1:1" x14ac:dyDescent="0.25">
      <c r="A14406" s="290"/>
    </row>
    <row r="14407" spans="1:1" x14ac:dyDescent="0.25">
      <c r="A14407" s="290"/>
    </row>
    <row r="14408" spans="1:1" x14ac:dyDescent="0.25">
      <c r="A14408" s="290"/>
    </row>
    <row r="14409" spans="1:1" x14ac:dyDescent="0.25">
      <c r="A14409" s="290"/>
    </row>
    <row r="14410" spans="1:1" x14ac:dyDescent="0.25">
      <c r="A14410" s="290"/>
    </row>
    <row r="14411" spans="1:1" x14ac:dyDescent="0.25">
      <c r="A14411" s="290"/>
    </row>
    <row r="14412" spans="1:1" x14ac:dyDescent="0.25">
      <c r="A14412" s="290"/>
    </row>
    <row r="14413" spans="1:1" x14ac:dyDescent="0.25">
      <c r="A14413" s="290"/>
    </row>
    <row r="14414" spans="1:1" x14ac:dyDescent="0.25">
      <c r="A14414" s="290"/>
    </row>
    <row r="14415" spans="1:1" x14ac:dyDescent="0.25">
      <c r="A14415" s="290"/>
    </row>
    <row r="14416" spans="1:1" x14ac:dyDescent="0.25">
      <c r="A14416" s="290"/>
    </row>
    <row r="14417" spans="1:1" x14ac:dyDescent="0.25">
      <c r="A14417" s="290"/>
    </row>
    <row r="14418" spans="1:1" x14ac:dyDescent="0.25">
      <c r="A14418" s="290"/>
    </row>
    <row r="14419" spans="1:1" x14ac:dyDescent="0.25">
      <c r="A14419" s="290"/>
    </row>
    <row r="14420" spans="1:1" x14ac:dyDescent="0.25">
      <c r="A14420" s="290"/>
    </row>
    <row r="14421" spans="1:1" x14ac:dyDescent="0.25">
      <c r="A14421" s="290"/>
    </row>
    <row r="14422" spans="1:1" x14ac:dyDescent="0.25">
      <c r="A14422" s="290"/>
    </row>
    <row r="14423" spans="1:1" x14ac:dyDescent="0.25">
      <c r="A14423" s="290"/>
    </row>
    <row r="14424" spans="1:1" x14ac:dyDescent="0.25">
      <c r="A14424" s="290"/>
    </row>
    <row r="14425" spans="1:1" x14ac:dyDescent="0.25">
      <c r="A14425" s="290"/>
    </row>
    <row r="14426" spans="1:1" x14ac:dyDescent="0.25">
      <c r="A14426" s="290"/>
    </row>
    <row r="14427" spans="1:1" x14ac:dyDescent="0.25">
      <c r="A14427" s="290"/>
    </row>
    <row r="14428" spans="1:1" x14ac:dyDescent="0.25">
      <c r="A14428" s="290"/>
    </row>
    <row r="14429" spans="1:1" x14ac:dyDescent="0.25">
      <c r="A14429" s="290"/>
    </row>
    <row r="14430" spans="1:1" x14ac:dyDescent="0.25">
      <c r="A14430" s="290"/>
    </row>
    <row r="14431" spans="1:1" x14ac:dyDescent="0.25">
      <c r="A14431" s="290"/>
    </row>
    <row r="14432" spans="1:1" x14ac:dyDescent="0.25">
      <c r="A14432" s="290"/>
    </row>
    <row r="14433" spans="1:1" x14ac:dyDescent="0.25">
      <c r="A14433" s="290"/>
    </row>
    <row r="14434" spans="1:1" x14ac:dyDescent="0.25">
      <c r="A14434" s="290"/>
    </row>
    <row r="14435" spans="1:1" x14ac:dyDescent="0.25">
      <c r="A14435" s="290"/>
    </row>
    <row r="14436" spans="1:1" x14ac:dyDescent="0.25">
      <c r="A14436" s="290"/>
    </row>
    <row r="14437" spans="1:1" x14ac:dyDescent="0.25">
      <c r="A14437" s="290"/>
    </row>
    <row r="14438" spans="1:1" x14ac:dyDescent="0.25">
      <c r="A14438" s="290"/>
    </row>
    <row r="14439" spans="1:1" x14ac:dyDescent="0.25">
      <c r="A14439" s="290"/>
    </row>
    <row r="14440" spans="1:1" x14ac:dyDescent="0.25">
      <c r="A14440" s="290"/>
    </row>
    <row r="14441" spans="1:1" x14ac:dyDescent="0.25">
      <c r="A14441" s="290"/>
    </row>
    <row r="14442" spans="1:1" x14ac:dyDescent="0.25">
      <c r="A14442" s="290"/>
    </row>
    <row r="14443" spans="1:1" x14ac:dyDescent="0.25">
      <c r="A14443" s="290"/>
    </row>
    <row r="14444" spans="1:1" x14ac:dyDescent="0.25">
      <c r="A14444" s="290"/>
    </row>
    <row r="14445" spans="1:1" x14ac:dyDescent="0.25">
      <c r="A14445" s="290"/>
    </row>
    <row r="14446" spans="1:1" x14ac:dyDescent="0.25">
      <c r="A14446" s="290"/>
    </row>
    <row r="14447" spans="1:1" x14ac:dyDescent="0.25">
      <c r="A14447" s="290"/>
    </row>
    <row r="14448" spans="1:1" x14ac:dyDescent="0.25">
      <c r="A14448" s="290"/>
    </row>
    <row r="14449" spans="1:1" x14ac:dyDescent="0.25">
      <c r="A14449" s="290"/>
    </row>
    <row r="14450" spans="1:1" x14ac:dyDescent="0.25">
      <c r="A14450" s="290"/>
    </row>
    <row r="14451" spans="1:1" x14ac:dyDescent="0.25">
      <c r="A14451" s="290"/>
    </row>
    <row r="14452" spans="1:1" x14ac:dyDescent="0.25">
      <c r="A14452" s="290"/>
    </row>
    <row r="14453" spans="1:1" x14ac:dyDescent="0.25">
      <c r="A14453" s="290"/>
    </row>
    <row r="14454" spans="1:1" x14ac:dyDescent="0.25">
      <c r="A14454" s="290"/>
    </row>
    <row r="14455" spans="1:1" x14ac:dyDescent="0.25">
      <c r="A14455" s="290"/>
    </row>
    <row r="14456" spans="1:1" x14ac:dyDescent="0.25">
      <c r="A14456" s="290"/>
    </row>
    <row r="14457" spans="1:1" x14ac:dyDescent="0.25">
      <c r="A14457" s="290"/>
    </row>
    <row r="14458" spans="1:1" x14ac:dyDescent="0.25">
      <c r="A14458" s="290"/>
    </row>
    <row r="14459" spans="1:1" x14ac:dyDescent="0.25">
      <c r="A14459" s="290"/>
    </row>
    <row r="14460" spans="1:1" x14ac:dyDescent="0.25">
      <c r="A14460" s="290"/>
    </row>
    <row r="14461" spans="1:1" x14ac:dyDescent="0.25">
      <c r="A14461" s="290"/>
    </row>
    <row r="14462" spans="1:1" x14ac:dyDescent="0.25">
      <c r="A14462" s="290"/>
    </row>
    <row r="14463" spans="1:1" x14ac:dyDescent="0.25">
      <c r="A14463" s="290"/>
    </row>
    <row r="14464" spans="1:1" x14ac:dyDescent="0.25">
      <c r="A14464" s="290"/>
    </row>
    <row r="14465" spans="1:1" x14ac:dyDescent="0.25">
      <c r="A14465" s="290"/>
    </row>
    <row r="14466" spans="1:1" x14ac:dyDescent="0.25">
      <c r="A14466" s="290"/>
    </row>
    <row r="14467" spans="1:1" x14ac:dyDescent="0.25">
      <c r="A14467" s="290"/>
    </row>
    <row r="14468" spans="1:1" x14ac:dyDescent="0.25">
      <c r="A14468" s="290"/>
    </row>
    <row r="14469" spans="1:1" x14ac:dyDescent="0.25">
      <c r="A14469" s="290"/>
    </row>
    <row r="14470" spans="1:1" x14ac:dyDescent="0.25">
      <c r="A14470" s="290"/>
    </row>
    <row r="14471" spans="1:1" x14ac:dyDescent="0.25">
      <c r="A14471" s="290"/>
    </row>
    <row r="14472" spans="1:1" x14ac:dyDescent="0.25">
      <c r="A14472" s="290"/>
    </row>
    <row r="14473" spans="1:1" x14ac:dyDescent="0.25">
      <c r="A14473" s="290"/>
    </row>
    <row r="14474" spans="1:1" x14ac:dyDescent="0.25">
      <c r="A14474" s="290"/>
    </row>
    <row r="14475" spans="1:1" x14ac:dyDescent="0.25">
      <c r="A14475" s="290"/>
    </row>
    <row r="14476" spans="1:1" x14ac:dyDescent="0.25">
      <c r="A14476" s="290"/>
    </row>
    <row r="14477" spans="1:1" x14ac:dyDescent="0.25">
      <c r="A14477" s="290"/>
    </row>
    <row r="14478" spans="1:1" x14ac:dyDescent="0.25">
      <c r="A14478" s="290"/>
    </row>
    <row r="14479" spans="1:1" x14ac:dyDescent="0.25">
      <c r="A14479" s="290"/>
    </row>
    <row r="14480" spans="1:1" x14ac:dyDescent="0.25">
      <c r="A14480" s="290"/>
    </row>
    <row r="14481" spans="1:1" x14ac:dyDescent="0.25">
      <c r="A14481" s="290"/>
    </row>
    <row r="14482" spans="1:1" x14ac:dyDescent="0.25">
      <c r="A14482" s="290"/>
    </row>
    <row r="14483" spans="1:1" x14ac:dyDescent="0.25">
      <c r="A14483" s="290"/>
    </row>
    <row r="14484" spans="1:1" x14ac:dyDescent="0.25">
      <c r="A14484" s="290"/>
    </row>
    <row r="14485" spans="1:1" x14ac:dyDescent="0.25">
      <c r="A14485" s="290"/>
    </row>
    <row r="14486" spans="1:1" x14ac:dyDescent="0.25">
      <c r="A14486" s="290"/>
    </row>
    <row r="14487" spans="1:1" x14ac:dyDescent="0.25">
      <c r="A14487" s="290"/>
    </row>
    <row r="14488" spans="1:1" x14ac:dyDescent="0.25">
      <c r="A14488" s="290"/>
    </row>
    <row r="14489" spans="1:1" x14ac:dyDescent="0.25">
      <c r="A14489" s="290"/>
    </row>
    <row r="14490" spans="1:1" x14ac:dyDescent="0.25">
      <c r="A14490" s="290"/>
    </row>
    <row r="14491" spans="1:1" x14ac:dyDescent="0.25">
      <c r="A14491" s="290"/>
    </row>
    <row r="14492" spans="1:1" x14ac:dyDescent="0.25">
      <c r="A14492" s="290"/>
    </row>
    <row r="14493" spans="1:1" x14ac:dyDescent="0.25">
      <c r="A14493" s="290"/>
    </row>
    <row r="14494" spans="1:1" x14ac:dyDescent="0.25">
      <c r="A14494" s="290"/>
    </row>
    <row r="14495" spans="1:1" x14ac:dyDescent="0.25">
      <c r="A14495" s="290"/>
    </row>
    <row r="14496" spans="1:1" x14ac:dyDescent="0.25">
      <c r="A14496" s="290"/>
    </row>
    <row r="14497" spans="1:1" x14ac:dyDescent="0.25">
      <c r="A14497" s="290"/>
    </row>
    <row r="14498" spans="1:1" x14ac:dyDescent="0.25">
      <c r="A14498" s="290"/>
    </row>
    <row r="14499" spans="1:1" x14ac:dyDescent="0.25">
      <c r="A14499" s="290"/>
    </row>
    <row r="14500" spans="1:1" x14ac:dyDescent="0.25">
      <c r="A14500" s="290"/>
    </row>
    <row r="14501" spans="1:1" x14ac:dyDescent="0.25">
      <c r="A14501" s="290"/>
    </row>
    <row r="14502" spans="1:1" x14ac:dyDescent="0.25">
      <c r="A14502" s="290"/>
    </row>
    <row r="14503" spans="1:1" x14ac:dyDescent="0.25">
      <c r="A14503" s="290"/>
    </row>
    <row r="14504" spans="1:1" x14ac:dyDescent="0.25">
      <c r="A14504" s="290"/>
    </row>
    <row r="14505" spans="1:1" x14ac:dyDescent="0.25">
      <c r="A14505" s="290"/>
    </row>
    <row r="14506" spans="1:1" x14ac:dyDescent="0.25">
      <c r="A14506" s="290"/>
    </row>
    <row r="14507" spans="1:1" x14ac:dyDescent="0.25">
      <c r="A14507" s="290"/>
    </row>
    <row r="14508" spans="1:1" x14ac:dyDescent="0.25">
      <c r="A14508" s="290"/>
    </row>
    <row r="14509" spans="1:1" x14ac:dyDescent="0.25">
      <c r="A14509" s="290"/>
    </row>
    <row r="14510" spans="1:1" x14ac:dyDescent="0.25">
      <c r="A14510" s="290"/>
    </row>
    <row r="14511" spans="1:1" x14ac:dyDescent="0.25">
      <c r="A14511" s="290"/>
    </row>
    <row r="14512" spans="1:1" x14ac:dyDescent="0.25">
      <c r="A14512" s="290"/>
    </row>
    <row r="14513" spans="1:1" x14ac:dyDescent="0.25">
      <c r="A14513" s="290"/>
    </row>
    <row r="14514" spans="1:1" x14ac:dyDescent="0.25">
      <c r="A14514" s="290"/>
    </row>
    <row r="14515" spans="1:1" x14ac:dyDescent="0.25">
      <c r="A14515" s="290"/>
    </row>
    <row r="14516" spans="1:1" x14ac:dyDescent="0.25">
      <c r="A14516" s="290"/>
    </row>
    <row r="14517" spans="1:1" x14ac:dyDescent="0.25">
      <c r="A14517" s="290"/>
    </row>
    <row r="14518" spans="1:1" x14ac:dyDescent="0.25">
      <c r="A14518" s="290"/>
    </row>
    <row r="14519" spans="1:1" x14ac:dyDescent="0.25">
      <c r="A14519" s="290"/>
    </row>
    <row r="14520" spans="1:1" x14ac:dyDescent="0.25">
      <c r="A14520" s="290"/>
    </row>
    <row r="14521" spans="1:1" x14ac:dyDescent="0.25">
      <c r="A14521" s="290"/>
    </row>
    <row r="14522" spans="1:1" x14ac:dyDescent="0.25">
      <c r="A14522" s="290"/>
    </row>
    <row r="14523" spans="1:1" x14ac:dyDescent="0.25">
      <c r="A14523" s="290"/>
    </row>
    <row r="14524" spans="1:1" x14ac:dyDescent="0.25">
      <c r="A14524" s="290"/>
    </row>
    <row r="14525" spans="1:1" x14ac:dyDescent="0.25">
      <c r="A14525" s="290"/>
    </row>
    <row r="14526" spans="1:1" x14ac:dyDescent="0.25">
      <c r="A14526" s="290"/>
    </row>
    <row r="14527" spans="1:1" x14ac:dyDescent="0.25">
      <c r="A14527" s="290"/>
    </row>
    <row r="14528" spans="1:1" x14ac:dyDescent="0.25">
      <c r="A14528" s="290"/>
    </row>
    <row r="14529" spans="1:1" x14ac:dyDescent="0.25">
      <c r="A14529" s="290"/>
    </row>
    <row r="14530" spans="1:1" x14ac:dyDescent="0.25">
      <c r="A14530" s="290"/>
    </row>
    <row r="14531" spans="1:1" x14ac:dyDescent="0.25">
      <c r="A14531" s="290"/>
    </row>
    <row r="14532" spans="1:1" x14ac:dyDescent="0.25">
      <c r="A14532" s="290"/>
    </row>
    <row r="14533" spans="1:1" x14ac:dyDescent="0.25">
      <c r="A14533" s="290"/>
    </row>
    <row r="14534" spans="1:1" x14ac:dyDescent="0.25">
      <c r="A14534" s="290"/>
    </row>
    <row r="14535" spans="1:1" x14ac:dyDescent="0.25">
      <c r="A14535" s="290"/>
    </row>
    <row r="14536" spans="1:1" x14ac:dyDescent="0.25">
      <c r="A14536" s="290"/>
    </row>
    <row r="14537" spans="1:1" x14ac:dyDescent="0.25">
      <c r="A14537" s="290"/>
    </row>
    <row r="14538" spans="1:1" x14ac:dyDescent="0.25">
      <c r="A14538" s="290"/>
    </row>
    <row r="14539" spans="1:1" x14ac:dyDescent="0.25">
      <c r="A14539" s="290"/>
    </row>
    <row r="14540" spans="1:1" x14ac:dyDescent="0.25">
      <c r="A14540" s="290"/>
    </row>
    <row r="14541" spans="1:1" x14ac:dyDescent="0.25">
      <c r="A14541" s="290"/>
    </row>
    <row r="14542" spans="1:1" x14ac:dyDescent="0.25">
      <c r="A14542" s="290"/>
    </row>
    <row r="14543" spans="1:1" x14ac:dyDescent="0.25">
      <c r="A14543" s="290"/>
    </row>
    <row r="14544" spans="1:1" x14ac:dyDescent="0.25">
      <c r="A14544" s="290"/>
    </row>
    <row r="14545" spans="1:1" x14ac:dyDescent="0.25">
      <c r="A14545" s="290"/>
    </row>
    <row r="14546" spans="1:1" x14ac:dyDescent="0.25">
      <c r="A14546" s="290"/>
    </row>
    <row r="14547" spans="1:1" x14ac:dyDescent="0.25">
      <c r="A14547" s="290"/>
    </row>
    <row r="14548" spans="1:1" x14ac:dyDescent="0.25">
      <c r="A14548" s="290"/>
    </row>
    <row r="14549" spans="1:1" x14ac:dyDescent="0.25">
      <c r="A14549" s="290"/>
    </row>
    <row r="14550" spans="1:1" x14ac:dyDescent="0.25">
      <c r="A14550" s="290"/>
    </row>
    <row r="14551" spans="1:1" x14ac:dyDescent="0.25">
      <c r="A14551" s="290"/>
    </row>
    <row r="14552" spans="1:1" x14ac:dyDescent="0.25">
      <c r="A14552" s="290"/>
    </row>
    <row r="14553" spans="1:1" x14ac:dyDescent="0.25">
      <c r="A14553" s="290"/>
    </row>
    <row r="14554" spans="1:1" x14ac:dyDescent="0.25">
      <c r="A14554" s="290"/>
    </row>
    <row r="14555" spans="1:1" x14ac:dyDescent="0.25">
      <c r="A14555" s="290"/>
    </row>
    <row r="14556" spans="1:1" x14ac:dyDescent="0.25">
      <c r="A14556" s="290"/>
    </row>
    <row r="14557" spans="1:1" x14ac:dyDescent="0.25">
      <c r="A14557" s="290"/>
    </row>
    <row r="14558" spans="1:1" x14ac:dyDescent="0.25">
      <c r="A14558" s="290"/>
    </row>
    <row r="14559" spans="1:1" x14ac:dyDescent="0.25">
      <c r="A14559" s="290"/>
    </row>
    <row r="14560" spans="1:1" x14ac:dyDescent="0.25">
      <c r="A14560" s="290"/>
    </row>
    <row r="14561" spans="1:1" x14ac:dyDescent="0.25">
      <c r="A14561" s="290"/>
    </row>
    <row r="14562" spans="1:1" x14ac:dyDescent="0.25">
      <c r="A14562" s="290"/>
    </row>
    <row r="14563" spans="1:1" x14ac:dyDescent="0.25">
      <c r="A14563" s="290"/>
    </row>
    <row r="14564" spans="1:1" x14ac:dyDescent="0.25">
      <c r="A14564" s="290"/>
    </row>
    <row r="14565" spans="1:1" x14ac:dyDescent="0.25">
      <c r="A14565" s="290"/>
    </row>
    <row r="14566" spans="1:1" x14ac:dyDescent="0.25">
      <c r="A14566" s="290"/>
    </row>
    <row r="14567" spans="1:1" x14ac:dyDescent="0.25">
      <c r="A14567" s="290"/>
    </row>
    <row r="14568" spans="1:1" x14ac:dyDescent="0.25">
      <c r="A14568" s="290"/>
    </row>
    <row r="14569" spans="1:1" x14ac:dyDescent="0.25">
      <c r="A14569" s="290"/>
    </row>
    <row r="14570" spans="1:1" x14ac:dyDescent="0.25">
      <c r="A14570" s="290"/>
    </row>
    <row r="14571" spans="1:1" x14ac:dyDescent="0.25">
      <c r="A14571" s="290"/>
    </row>
    <row r="14572" spans="1:1" x14ac:dyDescent="0.25">
      <c r="A14572" s="290"/>
    </row>
    <row r="14573" spans="1:1" x14ac:dyDescent="0.25">
      <c r="A14573" s="290"/>
    </row>
    <row r="14574" spans="1:1" x14ac:dyDescent="0.25">
      <c r="A14574" s="290"/>
    </row>
    <row r="14575" spans="1:1" x14ac:dyDescent="0.25">
      <c r="A14575" s="290"/>
    </row>
    <row r="14576" spans="1:1" x14ac:dyDescent="0.25">
      <c r="A14576" s="290"/>
    </row>
    <row r="14577" spans="1:1" x14ac:dyDescent="0.25">
      <c r="A14577" s="290"/>
    </row>
    <row r="14578" spans="1:1" x14ac:dyDescent="0.25">
      <c r="A14578" s="290"/>
    </row>
    <row r="14579" spans="1:1" x14ac:dyDescent="0.25">
      <c r="A14579" s="290"/>
    </row>
    <row r="14580" spans="1:1" x14ac:dyDescent="0.25">
      <c r="A14580" s="290"/>
    </row>
    <row r="14581" spans="1:1" x14ac:dyDescent="0.25">
      <c r="A14581" s="290"/>
    </row>
    <row r="14582" spans="1:1" x14ac:dyDescent="0.25">
      <c r="A14582" s="290"/>
    </row>
    <row r="14583" spans="1:1" x14ac:dyDescent="0.25">
      <c r="A14583" s="290"/>
    </row>
    <row r="14584" spans="1:1" x14ac:dyDescent="0.25">
      <c r="A14584" s="290"/>
    </row>
    <row r="14585" spans="1:1" x14ac:dyDescent="0.25">
      <c r="A14585" s="290"/>
    </row>
    <row r="14586" spans="1:1" x14ac:dyDescent="0.25">
      <c r="A14586" s="290"/>
    </row>
    <row r="14587" spans="1:1" x14ac:dyDescent="0.25">
      <c r="A14587" s="290"/>
    </row>
    <row r="14588" spans="1:1" x14ac:dyDescent="0.25">
      <c r="A14588" s="290"/>
    </row>
    <row r="14589" spans="1:1" x14ac:dyDescent="0.25">
      <c r="A14589" s="290"/>
    </row>
    <row r="14590" spans="1:1" x14ac:dyDescent="0.25">
      <c r="A14590" s="290"/>
    </row>
    <row r="14591" spans="1:1" x14ac:dyDescent="0.25">
      <c r="A14591" s="290"/>
    </row>
    <row r="14592" spans="1:1" x14ac:dyDescent="0.25">
      <c r="A14592" s="290"/>
    </row>
    <row r="14593" spans="1:1" x14ac:dyDescent="0.25">
      <c r="A14593" s="290"/>
    </row>
    <row r="14594" spans="1:1" x14ac:dyDescent="0.25">
      <c r="A14594" s="290"/>
    </row>
    <row r="14595" spans="1:1" x14ac:dyDescent="0.25">
      <c r="A14595" s="290"/>
    </row>
    <row r="14596" spans="1:1" x14ac:dyDescent="0.25">
      <c r="A14596" s="290"/>
    </row>
    <row r="14597" spans="1:1" x14ac:dyDescent="0.25">
      <c r="A14597" s="290"/>
    </row>
    <row r="14598" spans="1:1" x14ac:dyDescent="0.25">
      <c r="A14598" s="290"/>
    </row>
    <row r="14599" spans="1:1" x14ac:dyDescent="0.25">
      <c r="A14599" s="290"/>
    </row>
    <row r="14600" spans="1:1" x14ac:dyDescent="0.25">
      <c r="A14600" s="290"/>
    </row>
    <row r="14601" spans="1:1" x14ac:dyDescent="0.25">
      <c r="A14601" s="290"/>
    </row>
    <row r="14602" spans="1:1" x14ac:dyDescent="0.25">
      <c r="A14602" s="290"/>
    </row>
    <row r="14603" spans="1:1" x14ac:dyDescent="0.25">
      <c r="A14603" s="290"/>
    </row>
    <row r="14604" spans="1:1" x14ac:dyDescent="0.25">
      <c r="A14604" s="290"/>
    </row>
    <row r="14605" spans="1:1" x14ac:dyDescent="0.25">
      <c r="A14605" s="290"/>
    </row>
    <row r="14606" spans="1:1" x14ac:dyDescent="0.25">
      <c r="A14606" s="290"/>
    </row>
    <row r="14607" spans="1:1" x14ac:dyDescent="0.25">
      <c r="A14607" s="290"/>
    </row>
    <row r="14608" spans="1:1" x14ac:dyDescent="0.25">
      <c r="A14608" s="290"/>
    </row>
    <row r="14609" spans="1:1" x14ac:dyDescent="0.25">
      <c r="A14609" s="290"/>
    </row>
    <row r="14610" spans="1:1" x14ac:dyDescent="0.25">
      <c r="A14610" s="290"/>
    </row>
    <row r="14611" spans="1:1" x14ac:dyDescent="0.25">
      <c r="A14611" s="290"/>
    </row>
    <row r="14612" spans="1:1" x14ac:dyDescent="0.25">
      <c r="A14612" s="290"/>
    </row>
    <row r="14613" spans="1:1" x14ac:dyDescent="0.25">
      <c r="A14613" s="290"/>
    </row>
    <row r="14614" spans="1:1" x14ac:dyDescent="0.25">
      <c r="A14614" s="290"/>
    </row>
    <row r="14615" spans="1:1" x14ac:dyDescent="0.25">
      <c r="A14615" s="290"/>
    </row>
    <row r="14616" spans="1:1" x14ac:dyDescent="0.25">
      <c r="A14616" s="290"/>
    </row>
    <row r="14617" spans="1:1" x14ac:dyDescent="0.25">
      <c r="A14617" s="290"/>
    </row>
    <row r="14618" spans="1:1" x14ac:dyDescent="0.25">
      <c r="A14618" s="290"/>
    </row>
    <row r="14619" spans="1:1" x14ac:dyDescent="0.25">
      <c r="A14619" s="290"/>
    </row>
    <row r="14620" spans="1:1" x14ac:dyDescent="0.25">
      <c r="A14620" s="290"/>
    </row>
    <row r="14621" spans="1:1" x14ac:dyDescent="0.25">
      <c r="A14621" s="290"/>
    </row>
    <row r="14622" spans="1:1" x14ac:dyDescent="0.25">
      <c r="A14622" s="290"/>
    </row>
    <row r="14623" spans="1:1" x14ac:dyDescent="0.25">
      <c r="A14623" s="290"/>
    </row>
    <row r="14624" spans="1:1" x14ac:dyDescent="0.25">
      <c r="A14624" s="290"/>
    </row>
    <row r="14625" spans="1:1" x14ac:dyDescent="0.25">
      <c r="A14625" s="290"/>
    </row>
    <row r="14626" spans="1:1" x14ac:dyDescent="0.25">
      <c r="A14626" s="290"/>
    </row>
    <row r="14627" spans="1:1" x14ac:dyDescent="0.25">
      <c r="A14627" s="290"/>
    </row>
    <row r="14628" spans="1:1" x14ac:dyDescent="0.25">
      <c r="A14628" s="290"/>
    </row>
    <row r="14629" spans="1:1" x14ac:dyDescent="0.25">
      <c r="A14629" s="290"/>
    </row>
    <row r="14630" spans="1:1" x14ac:dyDescent="0.25">
      <c r="A14630" s="290"/>
    </row>
    <row r="14631" spans="1:1" x14ac:dyDescent="0.25">
      <c r="A14631" s="290"/>
    </row>
    <row r="14632" spans="1:1" x14ac:dyDescent="0.25">
      <c r="A14632" s="290"/>
    </row>
    <row r="14633" spans="1:1" x14ac:dyDescent="0.25">
      <c r="A14633" s="290"/>
    </row>
    <row r="14634" spans="1:1" x14ac:dyDescent="0.25">
      <c r="A14634" s="290"/>
    </row>
    <row r="14635" spans="1:1" x14ac:dyDescent="0.25">
      <c r="A14635" s="290"/>
    </row>
    <row r="14636" spans="1:1" x14ac:dyDescent="0.25">
      <c r="A14636" s="290"/>
    </row>
    <row r="14637" spans="1:1" x14ac:dyDescent="0.25">
      <c r="A14637" s="290"/>
    </row>
    <row r="14638" spans="1:1" x14ac:dyDescent="0.25">
      <c r="A14638" s="290"/>
    </row>
    <row r="14639" spans="1:1" x14ac:dyDescent="0.25">
      <c r="A14639" s="290"/>
    </row>
    <row r="14640" spans="1:1" x14ac:dyDescent="0.25">
      <c r="A14640" s="290"/>
    </row>
    <row r="14641" spans="1:1" x14ac:dyDescent="0.25">
      <c r="A14641" s="290"/>
    </row>
    <row r="14642" spans="1:1" x14ac:dyDescent="0.25">
      <c r="A14642" s="290"/>
    </row>
    <row r="14643" spans="1:1" x14ac:dyDescent="0.25">
      <c r="A14643" s="290"/>
    </row>
    <row r="14644" spans="1:1" x14ac:dyDescent="0.25">
      <c r="A14644" s="290"/>
    </row>
    <row r="14645" spans="1:1" x14ac:dyDescent="0.25">
      <c r="A14645" s="290"/>
    </row>
    <row r="14646" spans="1:1" x14ac:dyDescent="0.25">
      <c r="A14646" s="290"/>
    </row>
    <row r="14647" spans="1:1" x14ac:dyDescent="0.25">
      <c r="A14647" s="290"/>
    </row>
    <row r="14648" spans="1:1" x14ac:dyDescent="0.25">
      <c r="A14648" s="290"/>
    </row>
    <row r="14649" spans="1:1" x14ac:dyDescent="0.25">
      <c r="A14649" s="290"/>
    </row>
    <row r="14650" spans="1:1" x14ac:dyDescent="0.25">
      <c r="A14650" s="290"/>
    </row>
    <row r="14651" spans="1:1" x14ac:dyDescent="0.25">
      <c r="A14651" s="290"/>
    </row>
    <row r="14652" spans="1:1" x14ac:dyDescent="0.25">
      <c r="A14652" s="290"/>
    </row>
    <row r="14653" spans="1:1" x14ac:dyDescent="0.25">
      <c r="A14653" s="290"/>
    </row>
    <row r="14654" spans="1:1" x14ac:dyDescent="0.25">
      <c r="A14654" s="290"/>
    </row>
    <row r="14655" spans="1:1" x14ac:dyDescent="0.25">
      <c r="A14655" s="290"/>
    </row>
    <row r="14656" spans="1:1" x14ac:dyDescent="0.25">
      <c r="A14656" s="290"/>
    </row>
    <row r="14657" spans="1:1" x14ac:dyDescent="0.25">
      <c r="A14657" s="290"/>
    </row>
    <row r="14658" spans="1:1" x14ac:dyDescent="0.25">
      <c r="A14658" s="290"/>
    </row>
    <row r="14659" spans="1:1" x14ac:dyDescent="0.25">
      <c r="A14659" s="290"/>
    </row>
    <row r="14660" spans="1:1" x14ac:dyDescent="0.25">
      <c r="A14660" s="290"/>
    </row>
    <row r="14661" spans="1:1" x14ac:dyDescent="0.25">
      <c r="A14661" s="290"/>
    </row>
    <row r="14662" spans="1:1" x14ac:dyDescent="0.25">
      <c r="A14662" s="290"/>
    </row>
    <row r="14663" spans="1:1" x14ac:dyDescent="0.25">
      <c r="A14663" s="290"/>
    </row>
    <row r="14664" spans="1:1" x14ac:dyDescent="0.25">
      <c r="A14664" s="290"/>
    </row>
    <row r="14665" spans="1:1" x14ac:dyDescent="0.25">
      <c r="A14665" s="290"/>
    </row>
    <row r="14666" spans="1:1" x14ac:dyDescent="0.25">
      <c r="A14666" s="290"/>
    </row>
    <row r="14667" spans="1:1" x14ac:dyDescent="0.25">
      <c r="A14667" s="290"/>
    </row>
    <row r="14668" spans="1:1" x14ac:dyDescent="0.25">
      <c r="A14668" s="290"/>
    </row>
    <row r="14669" spans="1:1" x14ac:dyDescent="0.25">
      <c r="A14669" s="290"/>
    </row>
    <row r="14670" spans="1:1" x14ac:dyDescent="0.25">
      <c r="A14670" s="290"/>
    </row>
    <row r="14671" spans="1:1" x14ac:dyDescent="0.25">
      <c r="A14671" s="290"/>
    </row>
    <row r="14672" spans="1:1" x14ac:dyDescent="0.25">
      <c r="A14672" s="290"/>
    </row>
    <row r="14673" spans="1:1" x14ac:dyDescent="0.25">
      <c r="A14673" s="290"/>
    </row>
    <row r="14674" spans="1:1" x14ac:dyDescent="0.25">
      <c r="A14674" s="290"/>
    </row>
    <row r="14675" spans="1:1" x14ac:dyDescent="0.25">
      <c r="A14675" s="290"/>
    </row>
    <row r="14676" spans="1:1" x14ac:dyDescent="0.25">
      <c r="A14676" s="290"/>
    </row>
    <row r="14677" spans="1:1" x14ac:dyDescent="0.25">
      <c r="A14677" s="290"/>
    </row>
    <row r="14678" spans="1:1" x14ac:dyDescent="0.25">
      <c r="A14678" s="290"/>
    </row>
    <row r="14679" spans="1:1" x14ac:dyDescent="0.25">
      <c r="A14679" s="290"/>
    </row>
    <row r="14680" spans="1:1" x14ac:dyDescent="0.25">
      <c r="A14680" s="290"/>
    </row>
    <row r="14681" spans="1:1" x14ac:dyDescent="0.25">
      <c r="A14681" s="290"/>
    </row>
    <row r="14682" spans="1:1" x14ac:dyDescent="0.25">
      <c r="A14682" s="290"/>
    </row>
    <row r="14683" spans="1:1" x14ac:dyDescent="0.25">
      <c r="A14683" s="290"/>
    </row>
    <row r="14684" spans="1:1" x14ac:dyDescent="0.25">
      <c r="A14684" s="290"/>
    </row>
    <row r="14685" spans="1:1" x14ac:dyDescent="0.25">
      <c r="A14685" s="290"/>
    </row>
    <row r="14686" spans="1:1" x14ac:dyDescent="0.25">
      <c r="A14686" s="290"/>
    </row>
    <row r="14687" spans="1:1" x14ac:dyDescent="0.25">
      <c r="A14687" s="290"/>
    </row>
    <row r="14688" spans="1:1" x14ac:dyDescent="0.25">
      <c r="A14688" s="290"/>
    </row>
    <row r="14689" spans="1:1" x14ac:dyDescent="0.25">
      <c r="A14689" s="290"/>
    </row>
    <row r="14690" spans="1:1" x14ac:dyDescent="0.25">
      <c r="A14690" s="290"/>
    </row>
    <row r="14691" spans="1:1" x14ac:dyDescent="0.25">
      <c r="A14691" s="290"/>
    </row>
    <row r="14692" spans="1:1" x14ac:dyDescent="0.25">
      <c r="A14692" s="290"/>
    </row>
    <row r="14693" spans="1:1" x14ac:dyDescent="0.25">
      <c r="A14693" s="290"/>
    </row>
    <row r="14694" spans="1:1" x14ac:dyDescent="0.25">
      <c r="A14694" s="290"/>
    </row>
    <row r="14695" spans="1:1" x14ac:dyDescent="0.25">
      <c r="A14695" s="290"/>
    </row>
    <row r="14696" spans="1:1" x14ac:dyDescent="0.25">
      <c r="A14696" s="290"/>
    </row>
    <row r="14697" spans="1:1" x14ac:dyDescent="0.25">
      <c r="A14697" s="290"/>
    </row>
    <row r="14698" spans="1:1" x14ac:dyDescent="0.25">
      <c r="A14698" s="290"/>
    </row>
    <row r="14699" spans="1:1" x14ac:dyDescent="0.25">
      <c r="A14699" s="290"/>
    </row>
    <row r="14700" spans="1:1" x14ac:dyDescent="0.25">
      <c r="A14700" s="290"/>
    </row>
    <row r="14701" spans="1:1" x14ac:dyDescent="0.25">
      <c r="A14701" s="290"/>
    </row>
    <row r="14702" spans="1:1" x14ac:dyDescent="0.25">
      <c r="A14702" s="290"/>
    </row>
    <row r="14703" spans="1:1" x14ac:dyDescent="0.25">
      <c r="A14703" s="290"/>
    </row>
    <row r="14704" spans="1:1" x14ac:dyDescent="0.25">
      <c r="A14704" s="290"/>
    </row>
    <row r="14705" spans="1:1" x14ac:dyDescent="0.25">
      <c r="A14705" s="290"/>
    </row>
    <row r="14706" spans="1:1" x14ac:dyDescent="0.25">
      <c r="A14706" s="290"/>
    </row>
    <row r="14707" spans="1:1" x14ac:dyDescent="0.25">
      <c r="A14707" s="290"/>
    </row>
    <row r="14708" spans="1:1" x14ac:dyDescent="0.25">
      <c r="A14708" s="290"/>
    </row>
    <row r="14709" spans="1:1" x14ac:dyDescent="0.25">
      <c r="A14709" s="290"/>
    </row>
    <row r="14710" spans="1:1" x14ac:dyDescent="0.25">
      <c r="A14710" s="290"/>
    </row>
    <row r="14711" spans="1:1" x14ac:dyDescent="0.25">
      <c r="A14711" s="290"/>
    </row>
    <row r="14712" spans="1:1" x14ac:dyDescent="0.25">
      <c r="A14712" s="290"/>
    </row>
    <row r="14713" spans="1:1" x14ac:dyDescent="0.25">
      <c r="A14713" s="290"/>
    </row>
    <row r="14714" spans="1:1" x14ac:dyDescent="0.25">
      <c r="A14714" s="290"/>
    </row>
    <row r="14715" spans="1:1" x14ac:dyDescent="0.25">
      <c r="A14715" s="290"/>
    </row>
    <row r="14716" spans="1:1" x14ac:dyDescent="0.25">
      <c r="A14716" s="290"/>
    </row>
    <row r="14717" spans="1:1" x14ac:dyDescent="0.25">
      <c r="A14717" s="290"/>
    </row>
    <row r="14718" spans="1:1" x14ac:dyDescent="0.25">
      <c r="A14718" s="290"/>
    </row>
    <row r="14719" spans="1:1" x14ac:dyDescent="0.25">
      <c r="A14719" s="290"/>
    </row>
    <row r="14720" spans="1:1" x14ac:dyDescent="0.25">
      <c r="A14720" s="290"/>
    </row>
    <row r="14721" spans="1:1" x14ac:dyDescent="0.25">
      <c r="A14721" s="290"/>
    </row>
    <row r="14722" spans="1:1" x14ac:dyDescent="0.25">
      <c r="A14722" s="290"/>
    </row>
    <row r="14723" spans="1:1" x14ac:dyDescent="0.25">
      <c r="A14723" s="290"/>
    </row>
    <row r="14724" spans="1:1" x14ac:dyDescent="0.25">
      <c r="A14724" s="290"/>
    </row>
    <row r="14725" spans="1:1" x14ac:dyDescent="0.25">
      <c r="A14725" s="290"/>
    </row>
    <row r="14726" spans="1:1" x14ac:dyDescent="0.25">
      <c r="A14726" s="290"/>
    </row>
    <row r="14727" spans="1:1" x14ac:dyDescent="0.25">
      <c r="A14727" s="290"/>
    </row>
    <row r="14728" spans="1:1" x14ac:dyDescent="0.25">
      <c r="A14728" s="290"/>
    </row>
    <row r="14729" spans="1:1" x14ac:dyDescent="0.25">
      <c r="A14729" s="290"/>
    </row>
    <row r="14730" spans="1:1" x14ac:dyDescent="0.25">
      <c r="A14730" s="290"/>
    </row>
    <row r="14731" spans="1:1" x14ac:dyDescent="0.25">
      <c r="A14731" s="290"/>
    </row>
    <row r="14732" spans="1:1" x14ac:dyDescent="0.25">
      <c r="A14732" s="290"/>
    </row>
    <row r="14733" spans="1:1" x14ac:dyDescent="0.25">
      <c r="A14733" s="290"/>
    </row>
    <row r="14734" spans="1:1" x14ac:dyDescent="0.25">
      <c r="A14734" s="290"/>
    </row>
    <row r="14735" spans="1:1" x14ac:dyDescent="0.25">
      <c r="A14735" s="290"/>
    </row>
    <row r="14736" spans="1:1" x14ac:dyDescent="0.25">
      <c r="A14736" s="290"/>
    </row>
    <row r="14737" spans="1:1" x14ac:dyDescent="0.25">
      <c r="A14737" s="290"/>
    </row>
    <row r="14738" spans="1:1" x14ac:dyDescent="0.25">
      <c r="A14738" s="290"/>
    </row>
    <row r="14739" spans="1:1" x14ac:dyDescent="0.25">
      <c r="A14739" s="290"/>
    </row>
    <row r="14740" spans="1:1" x14ac:dyDescent="0.25">
      <c r="A14740" s="290"/>
    </row>
    <row r="14741" spans="1:1" x14ac:dyDescent="0.25">
      <c r="A14741" s="290"/>
    </row>
    <row r="14742" spans="1:1" x14ac:dyDescent="0.25">
      <c r="A14742" s="290"/>
    </row>
    <row r="14743" spans="1:1" x14ac:dyDescent="0.25">
      <c r="A14743" s="290"/>
    </row>
    <row r="14744" spans="1:1" x14ac:dyDescent="0.25">
      <c r="A14744" s="290"/>
    </row>
    <row r="14745" spans="1:1" x14ac:dyDescent="0.25">
      <c r="A14745" s="290"/>
    </row>
    <row r="14746" spans="1:1" x14ac:dyDescent="0.25">
      <c r="A14746" s="290"/>
    </row>
    <row r="14747" spans="1:1" x14ac:dyDescent="0.25">
      <c r="A14747" s="290"/>
    </row>
    <row r="14748" spans="1:1" x14ac:dyDescent="0.25">
      <c r="A14748" s="290"/>
    </row>
    <row r="14749" spans="1:1" x14ac:dyDescent="0.25">
      <c r="A14749" s="290"/>
    </row>
    <row r="14750" spans="1:1" x14ac:dyDescent="0.25">
      <c r="A14750" s="290"/>
    </row>
    <row r="14751" spans="1:1" x14ac:dyDescent="0.25">
      <c r="A14751" s="290"/>
    </row>
    <row r="14752" spans="1:1" x14ac:dyDescent="0.25">
      <c r="A14752" s="290"/>
    </row>
    <row r="14753" spans="1:1" x14ac:dyDescent="0.25">
      <c r="A14753" s="290"/>
    </row>
    <row r="14754" spans="1:1" x14ac:dyDescent="0.25">
      <c r="A14754" s="290"/>
    </row>
    <row r="14755" spans="1:1" x14ac:dyDescent="0.25">
      <c r="A14755" s="290"/>
    </row>
    <row r="14756" spans="1:1" x14ac:dyDescent="0.25">
      <c r="A14756" s="290"/>
    </row>
    <row r="14757" spans="1:1" x14ac:dyDescent="0.25">
      <c r="A14757" s="290"/>
    </row>
    <row r="14758" spans="1:1" x14ac:dyDescent="0.25">
      <c r="A14758" s="290"/>
    </row>
    <row r="14759" spans="1:1" x14ac:dyDescent="0.25">
      <c r="A14759" s="290"/>
    </row>
    <row r="14760" spans="1:1" x14ac:dyDescent="0.25">
      <c r="A14760" s="290"/>
    </row>
    <row r="14761" spans="1:1" x14ac:dyDescent="0.25">
      <c r="A14761" s="290"/>
    </row>
    <row r="14762" spans="1:1" x14ac:dyDescent="0.25">
      <c r="A14762" s="290"/>
    </row>
    <row r="14763" spans="1:1" x14ac:dyDescent="0.25">
      <c r="A14763" s="290"/>
    </row>
    <row r="14764" spans="1:1" x14ac:dyDescent="0.25">
      <c r="A14764" s="290"/>
    </row>
    <row r="14765" spans="1:1" x14ac:dyDescent="0.25">
      <c r="A14765" s="290"/>
    </row>
    <row r="14766" spans="1:1" x14ac:dyDescent="0.25">
      <c r="A14766" s="290"/>
    </row>
    <row r="14767" spans="1:1" x14ac:dyDescent="0.25">
      <c r="A14767" s="290"/>
    </row>
    <row r="14768" spans="1:1" x14ac:dyDescent="0.25">
      <c r="A14768" s="290"/>
    </row>
    <row r="14769" spans="1:1" x14ac:dyDescent="0.25">
      <c r="A14769" s="290"/>
    </row>
    <row r="14770" spans="1:1" x14ac:dyDescent="0.25">
      <c r="A14770" s="290"/>
    </row>
    <row r="14771" spans="1:1" x14ac:dyDescent="0.25">
      <c r="A14771" s="290"/>
    </row>
    <row r="14772" spans="1:1" x14ac:dyDescent="0.25">
      <c r="A14772" s="290"/>
    </row>
    <row r="14773" spans="1:1" x14ac:dyDescent="0.25">
      <c r="A14773" s="290"/>
    </row>
    <row r="14774" spans="1:1" x14ac:dyDescent="0.25">
      <c r="A14774" s="290"/>
    </row>
    <row r="14775" spans="1:1" x14ac:dyDescent="0.25">
      <c r="A14775" s="290"/>
    </row>
    <row r="14776" spans="1:1" x14ac:dyDescent="0.25">
      <c r="A14776" s="290"/>
    </row>
    <row r="14777" spans="1:1" x14ac:dyDescent="0.25">
      <c r="A14777" s="290"/>
    </row>
    <row r="14778" spans="1:1" x14ac:dyDescent="0.25">
      <c r="A14778" s="290"/>
    </row>
    <row r="14779" spans="1:1" x14ac:dyDescent="0.25">
      <c r="A14779" s="290"/>
    </row>
    <row r="14780" spans="1:1" x14ac:dyDescent="0.25">
      <c r="A14780" s="290"/>
    </row>
    <row r="14781" spans="1:1" x14ac:dyDescent="0.25">
      <c r="A14781" s="290"/>
    </row>
    <row r="14782" spans="1:1" x14ac:dyDescent="0.25">
      <c r="A14782" s="290"/>
    </row>
    <row r="14783" spans="1:1" x14ac:dyDescent="0.25">
      <c r="A14783" s="290"/>
    </row>
    <row r="14784" spans="1:1" x14ac:dyDescent="0.25">
      <c r="A14784" s="290"/>
    </row>
    <row r="14785" spans="1:1" x14ac:dyDescent="0.25">
      <c r="A14785" s="290"/>
    </row>
    <row r="14786" spans="1:1" x14ac:dyDescent="0.25">
      <c r="A14786" s="290"/>
    </row>
    <row r="14787" spans="1:1" x14ac:dyDescent="0.25">
      <c r="A14787" s="290"/>
    </row>
    <row r="14788" spans="1:1" x14ac:dyDescent="0.25">
      <c r="A14788" s="290"/>
    </row>
    <row r="14789" spans="1:1" x14ac:dyDescent="0.25">
      <c r="A14789" s="290"/>
    </row>
    <row r="14790" spans="1:1" x14ac:dyDescent="0.25">
      <c r="A14790" s="290"/>
    </row>
    <row r="14791" spans="1:1" x14ac:dyDescent="0.25">
      <c r="A14791" s="290"/>
    </row>
    <row r="14792" spans="1:1" x14ac:dyDescent="0.25">
      <c r="A14792" s="290"/>
    </row>
    <row r="14793" spans="1:1" x14ac:dyDescent="0.25">
      <c r="A14793" s="290"/>
    </row>
    <row r="14794" spans="1:1" x14ac:dyDescent="0.25">
      <c r="A14794" s="290"/>
    </row>
    <row r="14795" spans="1:1" x14ac:dyDescent="0.25">
      <c r="A14795" s="290"/>
    </row>
    <row r="14796" spans="1:1" x14ac:dyDescent="0.25">
      <c r="A14796" s="290"/>
    </row>
    <row r="14797" spans="1:1" x14ac:dyDescent="0.25">
      <c r="A14797" s="290"/>
    </row>
    <row r="14798" spans="1:1" x14ac:dyDescent="0.25">
      <c r="A14798" s="290"/>
    </row>
    <row r="14799" spans="1:1" x14ac:dyDescent="0.25">
      <c r="A14799" s="290"/>
    </row>
    <row r="14800" spans="1:1" x14ac:dyDescent="0.25">
      <c r="A14800" s="290"/>
    </row>
    <row r="14801" spans="1:1" x14ac:dyDescent="0.25">
      <c r="A14801" s="290"/>
    </row>
    <row r="14802" spans="1:1" x14ac:dyDescent="0.25">
      <c r="A14802" s="290"/>
    </row>
    <row r="14803" spans="1:1" x14ac:dyDescent="0.25">
      <c r="A14803" s="290"/>
    </row>
    <row r="14804" spans="1:1" x14ac:dyDescent="0.25">
      <c r="A14804" s="290"/>
    </row>
    <row r="14805" spans="1:1" x14ac:dyDescent="0.25">
      <c r="A14805" s="290"/>
    </row>
    <row r="14806" spans="1:1" x14ac:dyDescent="0.25">
      <c r="A14806" s="290"/>
    </row>
    <row r="14807" spans="1:1" x14ac:dyDescent="0.25">
      <c r="A14807" s="290"/>
    </row>
    <row r="14808" spans="1:1" x14ac:dyDescent="0.25">
      <c r="A14808" s="290"/>
    </row>
    <row r="14809" spans="1:1" x14ac:dyDescent="0.25">
      <c r="A14809" s="290"/>
    </row>
    <row r="14810" spans="1:1" x14ac:dyDescent="0.25">
      <c r="A14810" s="290"/>
    </row>
    <row r="14811" spans="1:1" x14ac:dyDescent="0.25">
      <c r="A14811" s="290"/>
    </row>
    <row r="14812" spans="1:1" x14ac:dyDescent="0.25">
      <c r="A14812" s="290"/>
    </row>
    <row r="14813" spans="1:1" x14ac:dyDescent="0.25">
      <c r="A14813" s="290"/>
    </row>
    <row r="14814" spans="1:1" x14ac:dyDescent="0.25">
      <c r="A14814" s="290"/>
    </row>
    <row r="14815" spans="1:1" x14ac:dyDescent="0.25">
      <c r="A14815" s="290"/>
    </row>
    <row r="14816" spans="1:1" x14ac:dyDescent="0.25">
      <c r="A14816" s="290"/>
    </row>
    <row r="14817" spans="1:1" x14ac:dyDescent="0.25">
      <c r="A14817" s="290"/>
    </row>
    <row r="14818" spans="1:1" x14ac:dyDescent="0.25">
      <c r="A14818" s="290"/>
    </row>
    <row r="14819" spans="1:1" x14ac:dyDescent="0.25">
      <c r="A14819" s="290"/>
    </row>
    <row r="14820" spans="1:1" x14ac:dyDescent="0.25">
      <c r="A14820" s="290"/>
    </row>
    <row r="14821" spans="1:1" x14ac:dyDescent="0.25">
      <c r="A14821" s="290"/>
    </row>
    <row r="14822" spans="1:1" x14ac:dyDescent="0.25">
      <c r="A14822" s="290"/>
    </row>
    <row r="14823" spans="1:1" x14ac:dyDescent="0.25">
      <c r="A14823" s="290"/>
    </row>
    <row r="14824" spans="1:1" x14ac:dyDescent="0.25">
      <c r="A14824" s="290"/>
    </row>
    <row r="14825" spans="1:1" x14ac:dyDescent="0.25">
      <c r="A14825" s="290"/>
    </row>
    <row r="14826" spans="1:1" x14ac:dyDescent="0.25">
      <c r="A14826" s="290"/>
    </row>
    <row r="14827" spans="1:1" x14ac:dyDescent="0.25">
      <c r="A14827" s="290"/>
    </row>
    <row r="14828" spans="1:1" x14ac:dyDescent="0.25">
      <c r="A14828" s="290"/>
    </row>
    <row r="14829" spans="1:1" x14ac:dyDescent="0.25">
      <c r="A14829" s="290"/>
    </row>
    <row r="14830" spans="1:1" x14ac:dyDescent="0.25">
      <c r="A14830" s="290"/>
    </row>
    <row r="14831" spans="1:1" x14ac:dyDescent="0.25">
      <c r="A14831" s="290"/>
    </row>
    <row r="14832" spans="1:1" x14ac:dyDescent="0.25">
      <c r="A14832" s="290"/>
    </row>
    <row r="14833" spans="1:1" x14ac:dyDescent="0.25">
      <c r="A14833" s="290"/>
    </row>
    <row r="14834" spans="1:1" x14ac:dyDescent="0.25">
      <c r="A14834" s="290"/>
    </row>
    <row r="14835" spans="1:1" x14ac:dyDescent="0.25">
      <c r="A14835" s="290"/>
    </row>
    <row r="14836" spans="1:1" x14ac:dyDescent="0.25">
      <c r="A14836" s="290"/>
    </row>
    <row r="14837" spans="1:1" x14ac:dyDescent="0.25">
      <c r="A14837" s="290"/>
    </row>
    <row r="14838" spans="1:1" x14ac:dyDescent="0.25">
      <c r="A14838" s="290"/>
    </row>
    <row r="14839" spans="1:1" x14ac:dyDescent="0.25">
      <c r="A14839" s="290"/>
    </row>
    <row r="14840" spans="1:1" x14ac:dyDescent="0.25">
      <c r="A14840" s="290"/>
    </row>
    <row r="14841" spans="1:1" x14ac:dyDescent="0.25">
      <c r="A14841" s="290"/>
    </row>
    <row r="14842" spans="1:1" x14ac:dyDescent="0.25">
      <c r="A14842" s="290"/>
    </row>
    <row r="14843" spans="1:1" x14ac:dyDescent="0.25">
      <c r="A14843" s="290"/>
    </row>
    <row r="14844" spans="1:1" x14ac:dyDescent="0.25">
      <c r="A14844" s="290"/>
    </row>
    <row r="14845" spans="1:1" x14ac:dyDescent="0.25">
      <c r="A14845" s="290"/>
    </row>
    <row r="14846" spans="1:1" x14ac:dyDescent="0.25">
      <c r="A14846" s="290"/>
    </row>
    <row r="14847" spans="1:1" x14ac:dyDescent="0.25">
      <c r="A14847" s="290"/>
    </row>
    <row r="14848" spans="1:1" x14ac:dyDescent="0.25">
      <c r="A14848" s="290"/>
    </row>
    <row r="14849" spans="1:1" x14ac:dyDescent="0.25">
      <c r="A14849" s="290"/>
    </row>
    <row r="14850" spans="1:1" x14ac:dyDescent="0.25">
      <c r="A14850" s="290"/>
    </row>
    <row r="14851" spans="1:1" x14ac:dyDescent="0.25">
      <c r="A14851" s="290"/>
    </row>
    <row r="14852" spans="1:1" x14ac:dyDescent="0.25">
      <c r="A14852" s="290"/>
    </row>
    <row r="14853" spans="1:1" x14ac:dyDescent="0.25">
      <c r="A14853" s="290"/>
    </row>
    <row r="14854" spans="1:1" x14ac:dyDescent="0.25">
      <c r="A14854" s="290"/>
    </row>
    <row r="14855" spans="1:1" x14ac:dyDescent="0.25">
      <c r="A14855" s="290"/>
    </row>
    <row r="14856" spans="1:1" x14ac:dyDescent="0.25">
      <c r="A14856" s="290"/>
    </row>
    <row r="14857" spans="1:1" x14ac:dyDescent="0.25">
      <c r="A14857" s="290"/>
    </row>
    <row r="14858" spans="1:1" x14ac:dyDescent="0.25">
      <c r="A14858" s="290"/>
    </row>
    <row r="14859" spans="1:1" x14ac:dyDescent="0.25">
      <c r="A14859" s="290"/>
    </row>
    <row r="14860" spans="1:1" x14ac:dyDescent="0.25">
      <c r="A14860" s="290"/>
    </row>
    <row r="14861" spans="1:1" x14ac:dyDescent="0.25">
      <c r="A14861" s="290"/>
    </row>
    <row r="14862" spans="1:1" x14ac:dyDescent="0.25">
      <c r="A14862" s="290"/>
    </row>
    <row r="14863" spans="1:1" x14ac:dyDescent="0.25">
      <c r="A14863" s="290"/>
    </row>
    <row r="14864" spans="1:1" x14ac:dyDescent="0.25">
      <c r="A14864" s="290"/>
    </row>
    <row r="14865" spans="1:1" x14ac:dyDescent="0.25">
      <c r="A14865" s="290"/>
    </row>
    <row r="14866" spans="1:1" x14ac:dyDescent="0.25">
      <c r="A14866" s="290"/>
    </row>
    <row r="14867" spans="1:1" x14ac:dyDescent="0.25">
      <c r="A14867" s="290"/>
    </row>
    <row r="14868" spans="1:1" x14ac:dyDescent="0.25">
      <c r="A14868" s="290"/>
    </row>
    <row r="14869" spans="1:1" x14ac:dyDescent="0.25">
      <c r="A14869" s="290"/>
    </row>
    <row r="14870" spans="1:1" x14ac:dyDescent="0.25">
      <c r="A14870" s="290"/>
    </row>
    <row r="14871" spans="1:1" x14ac:dyDescent="0.25">
      <c r="A14871" s="290"/>
    </row>
    <row r="14872" spans="1:1" x14ac:dyDescent="0.25">
      <c r="A14872" s="290"/>
    </row>
    <row r="14873" spans="1:1" x14ac:dyDescent="0.25">
      <c r="A14873" s="290"/>
    </row>
    <row r="14874" spans="1:1" x14ac:dyDescent="0.25">
      <c r="A14874" s="290"/>
    </row>
    <row r="14875" spans="1:1" x14ac:dyDescent="0.25">
      <c r="A14875" s="290"/>
    </row>
    <row r="14876" spans="1:1" x14ac:dyDescent="0.25">
      <c r="A14876" s="290"/>
    </row>
    <row r="14877" spans="1:1" x14ac:dyDescent="0.25">
      <c r="A14877" s="290"/>
    </row>
    <row r="14878" spans="1:1" x14ac:dyDescent="0.25">
      <c r="A14878" s="290"/>
    </row>
    <row r="14879" spans="1:1" x14ac:dyDescent="0.25">
      <c r="A14879" s="290"/>
    </row>
    <row r="14880" spans="1:1" x14ac:dyDescent="0.25">
      <c r="A14880" s="290"/>
    </row>
    <row r="14881" spans="1:1" x14ac:dyDescent="0.25">
      <c r="A14881" s="290"/>
    </row>
    <row r="14882" spans="1:1" x14ac:dyDescent="0.25">
      <c r="A14882" s="290"/>
    </row>
    <row r="14883" spans="1:1" x14ac:dyDescent="0.25">
      <c r="A14883" s="290"/>
    </row>
    <row r="14884" spans="1:1" x14ac:dyDescent="0.25">
      <c r="A14884" s="290"/>
    </row>
    <row r="14885" spans="1:1" x14ac:dyDescent="0.25">
      <c r="A14885" s="290"/>
    </row>
    <row r="14886" spans="1:1" x14ac:dyDescent="0.25">
      <c r="A14886" s="290"/>
    </row>
    <row r="14887" spans="1:1" x14ac:dyDescent="0.25">
      <c r="A14887" s="290"/>
    </row>
    <row r="14888" spans="1:1" x14ac:dyDescent="0.25">
      <c r="A14888" s="290"/>
    </row>
    <row r="14889" spans="1:1" x14ac:dyDescent="0.25">
      <c r="A14889" s="290"/>
    </row>
    <row r="14890" spans="1:1" x14ac:dyDescent="0.25">
      <c r="A14890" s="290"/>
    </row>
    <row r="14891" spans="1:1" x14ac:dyDescent="0.25">
      <c r="A14891" s="290"/>
    </row>
    <row r="14892" spans="1:1" x14ac:dyDescent="0.25">
      <c r="A14892" s="290"/>
    </row>
    <row r="14893" spans="1:1" x14ac:dyDescent="0.25">
      <c r="A14893" s="290"/>
    </row>
    <row r="14894" spans="1:1" x14ac:dyDescent="0.25">
      <c r="A14894" s="290"/>
    </row>
    <row r="14895" spans="1:1" x14ac:dyDescent="0.25">
      <c r="A14895" s="290"/>
    </row>
    <row r="14896" spans="1:1" x14ac:dyDescent="0.25">
      <c r="A14896" s="290"/>
    </row>
    <row r="14897" spans="1:1" x14ac:dyDescent="0.25">
      <c r="A14897" s="290"/>
    </row>
    <row r="14898" spans="1:1" x14ac:dyDescent="0.25">
      <c r="A14898" s="290"/>
    </row>
    <row r="14899" spans="1:1" x14ac:dyDescent="0.25">
      <c r="A14899" s="290"/>
    </row>
    <row r="14900" spans="1:1" x14ac:dyDescent="0.25">
      <c r="A14900" s="290"/>
    </row>
    <row r="14901" spans="1:1" x14ac:dyDescent="0.25">
      <c r="A14901" s="290"/>
    </row>
    <row r="14902" spans="1:1" x14ac:dyDescent="0.25">
      <c r="A14902" s="290"/>
    </row>
    <row r="14903" spans="1:1" x14ac:dyDescent="0.25">
      <c r="A14903" s="290"/>
    </row>
    <row r="14904" spans="1:1" x14ac:dyDescent="0.25">
      <c r="A14904" s="290"/>
    </row>
    <row r="14905" spans="1:1" x14ac:dyDescent="0.25">
      <c r="A14905" s="290"/>
    </row>
    <row r="14906" spans="1:1" x14ac:dyDescent="0.25">
      <c r="A14906" s="290"/>
    </row>
    <row r="14907" spans="1:1" x14ac:dyDescent="0.25">
      <c r="A14907" s="290"/>
    </row>
    <row r="14908" spans="1:1" x14ac:dyDescent="0.25">
      <c r="A14908" s="290"/>
    </row>
    <row r="14909" spans="1:1" x14ac:dyDescent="0.25">
      <c r="A14909" s="290"/>
    </row>
    <row r="14910" spans="1:1" x14ac:dyDescent="0.25">
      <c r="A14910" s="290"/>
    </row>
    <row r="14911" spans="1:1" x14ac:dyDescent="0.25">
      <c r="A14911" s="290"/>
    </row>
    <row r="14912" spans="1:1" x14ac:dyDescent="0.25">
      <c r="A14912" s="290"/>
    </row>
    <row r="14913" spans="1:1" x14ac:dyDescent="0.25">
      <c r="A14913" s="290"/>
    </row>
    <row r="14914" spans="1:1" x14ac:dyDescent="0.25">
      <c r="A14914" s="290"/>
    </row>
    <row r="14915" spans="1:1" x14ac:dyDescent="0.25">
      <c r="A14915" s="290"/>
    </row>
    <row r="14916" spans="1:1" x14ac:dyDescent="0.25">
      <c r="A14916" s="290"/>
    </row>
    <row r="14917" spans="1:1" x14ac:dyDescent="0.25">
      <c r="A14917" s="290"/>
    </row>
    <row r="14918" spans="1:1" x14ac:dyDescent="0.25">
      <c r="A14918" s="290"/>
    </row>
    <row r="14919" spans="1:1" x14ac:dyDescent="0.25">
      <c r="A14919" s="290"/>
    </row>
    <row r="14920" spans="1:1" x14ac:dyDescent="0.25">
      <c r="A14920" s="290"/>
    </row>
    <row r="14921" spans="1:1" x14ac:dyDescent="0.25">
      <c r="A14921" s="290"/>
    </row>
    <row r="14922" spans="1:1" x14ac:dyDescent="0.25">
      <c r="A14922" s="290"/>
    </row>
    <row r="14923" spans="1:1" x14ac:dyDescent="0.25">
      <c r="A14923" s="290"/>
    </row>
    <row r="14924" spans="1:1" x14ac:dyDescent="0.25">
      <c r="A14924" s="290"/>
    </row>
    <row r="14925" spans="1:1" x14ac:dyDescent="0.25">
      <c r="A14925" s="290"/>
    </row>
    <row r="14926" spans="1:1" x14ac:dyDescent="0.25">
      <c r="A14926" s="290"/>
    </row>
    <row r="14927" spans="1:1" x14ac:dyDescent="0.25">
      <c r="A14927" s="290"/>
    </row>
    <row r="14928" spans="1:1" x14ac:dyDescent="0.25">
      <c r="A14928" s="290"/>
    </row>
    <row r="14929" spans="1:1" x14ac:dyDescent="0.25">
      <c r="A14929" s="290"/>
    </row>
    <row r="14930" spans="1:1" x14ac:dyDescent="0.25">
      <c r="A14930" s="290"/>
    </row>
    <row r="14931" spans="1:1" x14ac:dyDescent="0.25">
      <c r="A14931" s="290"/>
    </row>
    <row r="14932" spans="1:1" x14ac:dyDescent="0.25">
      <c r="A14932" s="290"/>
    </row>
    <row r="14933" spans="1:1" x14ac:dyDescent="0.25">
      <c r="A14933" s="290"/>
    </row>
    <row r="14934" spans="1:1" x14ac:dyDescent="0.25">
      <c r="A14934" s="290"/>
    </row>
    <row r="14935" spans="1:1" x14ac:dyDescent="0.25">
      <c r="A14935" s="290"/>
    </row>
    <row r="14936" spans="1:1" x14ac:dyDescent="0.25">
      <c r="A14936" s="290"/>
    </row>
    <row r="14937" spans="1:1" x14ac:dyDescent="0.25">
      <c r="A14937" s="290"/>
    </row>
    <row r="14938" spans="1:1" x14ac:dyDescent="0.25">
      <c r="A14938" s="290"/>
    </row>
    <row r="14939" spans="1:1" x14ac:dyDescent="0.25">
      <c r="A14939" s="290"/>
    </row>
    <row r="14940" spans="1:1" x14ac:dyDescent="0.25">
      <c r="A14940" s="290"/>
    </row>
    <row r="14941" spans="1:1" x14ac:dyDescent="0.25">
      <c r="A14941" s="290"/>
    </row>
    <row r="14942" spans="1:1" x14ac:dyDescent="0.25">
      <c r="A14942" s="290"/>
    </row>
    <row r="14943" spans="1:1" x14ac:dyDescent="0.25">
      <c r="A14943" s="290"/>
    </row>
    <row r="14944" spans="1:1" x14ac:dyDescent="0.25">
      <c r="A14944" s="290"/>
    </row>
    <row r="14945" spans="1:1" x14ac:dyDescent="0.25">
      <c r="A14945" s="290"/>
    </row>
    <row r="14946" spans="1:1" x14ac:dyDescent="0.25">
      <c r="A14946" s="290"/>
    </row>
    <row r="14947" spans="1:1" x14ac:dyDescent="0.25">
      <c r="A14947" s="290"/>
    </row>
    <row r="14948" spans="1:1" x14ac:dyDescent="0.25">
      <c r="A14948" s="290"/>
    </row>
    <row r="14949" spans="1:1" x14ac:dyDescent="0.25">
      <c r="A14949" s="290"/>
    </row>
    <row r="14950" spans="1:1" x14ac:dyDescent="0.25">
      <c r="A14950" s="290"/>
    </row>
    <row r="14951" spans="1:1" x14ac:dyDescent="0.25">
      <c r="A14951" s="290"/>
    </row>
    <row r="14952" spans="1:1" x14ac:dyDescent="0.25">
      <c r="A14952" s="290"/>
    </row>
    <row r="14953" spans="1:1" x14ac:dyDescent="0.25">
      <c r="A14953" s="290"/>
    </row>
    <row r="14954" spans="1:1" x14ac:dyDescent="0.25">
      <c r="A14954" s="290"/>
    </row>
    <row r="14955" spans="1:1" x14ac:dyDescent="0.25">
      <c r="A14955" s="290"/>
    </row>
    <row r="14956" spans="1:1" x14ac:dyDescent="0.25">
      <c r="A14956" s="290"/>
    </row>
    <row r="14957" spans="1:1" x14ac:dyDescent="0.25">
      <c r="A14957" s="290"/>
    </row>
    <row r="14958" spans="1:1" x14ac:dyDescent="0.25">
      <c r="A14958" s="290"/>
    </row>
    <row r="14959" spans="1:1" x14ac:dyDescent="0.25">
      <c r="A14959" s="290"/>
    </row>
    <row r="14960" spans="1:1" x14ac:dyDescent="0.25">
      <c r="A14960" s="290"/>
    </row>
    <row r="14961" spans="1:1" x14ac:dyDescent="0.25">
      <c r="A14961" s="290"/>
    </row>
    <row r="14962" spans="1:1" x14ac:dyDescent="0.25">
      <c r="A14962" s="290"/>
    </row>
    <row r="14963" spans="1:1" x14ac:dyDescent="0.25">
      <c r="A14963" s="290"/>
    </row>
    <row r="14964" spans="1:1" x14ac:dyDescent="0.25">
      <c r="A14964" s="290"/>
    </row>
    <row r="14965" spans="1:1" x14ac:dyDescent="0.25">
      <c r="A14965" s="290"/>
    </row>
    <row r="14966" spans="1:1" x14ac:dyDescent="0.25">
      <c r="A14966" s="290"/>
    </row>
    <row r="14967" spans="1:1" x14ac:dyDescent="0.25">
      <c r="A14967" s="290"/>
    </row>
    <row r="14968" spans="1:1" x14ac:dyDescent="0.25">
      <c r="A14968" s="290"/>
    </row>
    <row r="14969" spans="1:1" x14ac:dyDescent="0.25">
      <c r="A14969" s="290"/>
    </row>
    <row r="14970" spans="1:1" x14ac:dyDescent="0.25">
      <c r="A14970" s="290"/>
    </row>
    <row r="14971" spans="1:1" x14ac:dyDescent="0.25">
      <c r="A14971" s="290"/>
    </row>
    <row r="14972" spans="1:1" x14ac:dyDescent="0.25">
      <c r="A14972" s="290"/>
    </row>
    <row r="14973" spans="1:1" x14ac:dyDescent="0.25">
      <c r="A14973" s="290"/>
    </row>
    <row r="14974" spans="1:1" x14ac:dyDescent="0.25">
      <c r="A14974" s="290"/>
    </row>
    <row r="14975" spans="1:1" x14ac:dyDescent="0.25">
      <c r="A14975" s="290"/>
    </row>
    <row r="14976" spans="1:1" x14ac:dyDescent="0.25">
      <c r="A14976" s="290"/>
    </row>
    <row r="14977" spans="1:1" x14ac:dyDescent="0.25">
      <c r="A14977" s="290"/>
    </row>
    <row r="14978" spans="1:1" x14ac:dyDescent="0.25">
      <c r="A14978" s="290"/>
    </row>
    <row r="14979" spans="1:1" x14ac:dyDescent="0.25">
      <c r="A14979" s="290"/>
    </row>
    <row r="14980" spans="1:1" x14ac:dyDescent="0.25">
      <c r="A14980" s="290"/>
    </row>
    <row r="14981" spans="1:1" x14ac:dyDescent="0.25">
      <c r="A14981" s="290"/>
    </row>
    <row r="14982" spans="1:1" x14ac:dyDescent="0.25">
      <c r="A14982" s="290"/>
    </row>
    <row r="14983" spans="1:1" x14ac:dyDescent="0.25">
      <c r="A14983" s="290"/>
    </row>
    <row r="14984" spans="1:1" x14ac:dyDescent="0.25">
      <c r="A14984" s="290"/>
    </row>
    <row r="14985" spans="1:1" x14ac:dyDescent="0.25">
      <c r="A14985" s="290"/>
    </row>
    <row r="14986" spans="1:1" x14ac:dyDescent="0.25">
      <c r="A14986" s="290"/>
    </row>
    <row r="14987" spans="1:1" x14ac:dyDescent="0.25">
      <c r="A14987" s="290"/>
    </row>
    <row r="14988" spans="1:1" x14ac:dyDescent="0.25">
      <c r="A14988" s="290"/>
    </row>
    <row r="14989" spans="1:1" x14ac:dyDescent="0.25">
      <c r="A14989" s="290"/>
    </row>
    <row r="14990" spans="1:1" x14ac:dyDescent="0.25">
      <c r="A14990" s="290"/>
    </row>
    <row r="14991" spans="1:1" x14ac:dyDescent="0.25">
      <c r="A14991" s="290"/>
    </row>
    <row r="14992" spans="1:1" x14ac:dyDescent="0.25">
      <c r="A14992" s="290"/>
    </row>
    <row r="14993" spans="1:1" x14ac:dyDescent="0.25">
      <c r="A14993" s="290"/>
    </row>
    <row r="14994" spans="1:1" x14ac:dyDescent="0.25">
      <c r="A14994" s="290"/>
    </row>
    <row r="14995" spans="1:1" x14ac:dyDescent="0.25">
      <c r="A14995" s="290"/>
    </row>
    <row r="14996" spans="1:1" x14ac:dyDescent="0.25">
      <c r="A14996" s="290"/>
    </row>
    <row r="14997" spans="1:1" x14ac:dyDescent="0.25">
      <c r="A14997" s="290"/>
    </row>
    <row r="14998" spans="1:1" x14ac:dyDescent="0.25">
      <c r="A14998" s="290"/>
    </row>
    <row r="14999" spans="1:1" x14ac:dyDescent="0.25">
      <c r="A14999" s="290"/>
    </row>
    <row r="15000" spans="1:1" x14ac:dyDescent="0.25">
      <c r="A15000" s="290"/>
    </row>
    <row r="15001" spans="1:1" x14ac:dyDescent="0.25">
      <c r="A15001" s="290"/>
    </row>
    <row r="15002" spans="1:1" x14ac:dyDescent="0.25">
      <c r="A15002" s="290"/>
    </row>
    <row r="15003" spans="1:1" x14ac:dyDescent="0.25">
      <c r="A15003" s="290"/>
    </row>
    <row r="15004" spans="1:1" x14ac:dyDescent="0.25">
      <c r="A15004" s="290"/>
    </row>
    <row r="15005" spans="1:1" x14ac:dyDescent="0.25">
      <c r="A15005" s="290"/>
    </row>
    <row r="15006" spans="1:1" x14ac:dyDescent="0.25">
      <c r="A15006" s="290"/>
    </row>
    <row r="15007" spans="1:1" x14ac:dyDescent="0.25">
      <c r="A15007" s="290"/>
    </row>
    <row r="15008" spans="1:1" x14ac:dyDescent="0.25">
      <c r="A15008" s="290"/>
    </row>
    <row r="15009" spans="1:1" x14ac:dyDescent="0.25">
      <c r="A15009" s="290"/>
    </row>
    <row r="15010" spans="1:1" x14ac:dyDescent="0.25">
      <c r="A15010" s="290"/>
    </row>
    <row r="15011" spans="1:1" x14ac:dyDescent="0.25">
      <c r="A15011" s="290"/>
    </row>
    <row r="15012" spans="1:1" x14ac:dyDescent="0.25">
      <c r="A15012" s="290"/>
    </row>
    <row r="15013" spans="1:1" x14ac:dyDescent="0.25">
      <c r="A15013" s="290"/>
    </row>
    <row r="15014" spans="1:1" x14ac:dyDescent="0.25">
      <c r="A15014" s="290"/>
    </row>
    <row r="15015" spans="1:1" x14ac:dyDescent="0.25">
      <c r="A15015" s="290"/>
    </row>
    <row r="15016" spans="1:1" x14ac:dyDescent="0.25">
      <c r="A15016" s="290"/>
    </row>
    <row r="15017" spans="1:1" x14ac:dyDescent="0.25">
      <c r="A15017" s="290"/>
    </row>
    <row r="15018" spans="1:1" x14ac:dyDescent="0.25">
      <c r="A15018" s="290"/>
    </row>
    <row r="15019" spans="1:1" x14ac:dyDescent="0.25">
      <c r="A15019" s="290"/>
    </row>
    <row r="15020" spans="1:1" x14ac:dyDescent="0.25">
      <c r="A15020" s="290"/>
    </row>
    <row r="15021" spans="1:1" x14ac:dyDescent="0.25">
      <c r="A15021" s="290"/>
    </row>
    <row r="15022" spans="1:1" x14ac:dyDescent="0.25">
      <c r="A15022" s="290"/>
    </row>
    <row r="15023" spans="1:1" x14ac:dyDescent="0.25">
      <c r="A15023" s="290"/>
    </row>
    <row r="15024" spans="1:1" x14ac:dyDescent="0.25">
      <c r="A15024" s="290"/>
    </row>
    <row r="15025" spans="1:1" x14ac:dyDescent="0.25">
      <c r="A15025" s="290"/>
    </row>
    <row r="15026" spans="1:1" x14ac:dyDescent="0.25">
      <c r="A15026" s="290"/>
    </row>
    <row r="15027" spans="1:1" x14ac:dyDescent="0.25">
      <c r="A15027" s="290"/>
    </row>
    <row r="15028" spans="1:1" x14ac:dyDescent="0.25">
      <c r="A15028" s="290"/>
    </row>
    <row r="15029" spans="1:1" x14ac:dyDescent="0.25">
      <c r="A15029" s="290"/>
    </row>
    <row r="15030" spans="1:1" x14ac:dyDescent="0.25">
      <c r="A15030" s="290"/>
    </row>
    <row r="15031" spans="1:1" x14ac:dyDescent="0.25">
      <c r="A15031" s="290"/>
    </row>
    <row r="15032" spans="1:1" x14ac:dyDescent="0.25">
      <c r="A15032" s="290"/>
    </row>
    <row r="15033" spans="1:1" x14ac:dyDescent="0.25">
      <c r="A15033" s="290"/>
    </row>
    <row r="15034" spans="1:1" x14ac:dyDescent="0.25">
      <c r="A15034" s="290"/>
    </row>
    <row r="15035" spans="1:1" x14ac:dyDescent="0.25">
      <c r="A15035" s="290"/>
    </row>
    <row r="15036" spans="1:1" x14ac:dyDescent="0.25">
      <c r="A15036" s="290"/>
    </row>
    <row r="15037" spans="1:1" x14ac:dyDescent="0.25">
      <c r="A15037" s="290"/>
    </row>
    <row r="15038" spans="1:1" x14ac:dyDescent="0.25">
      <c r="A15038" s="290"/>
    </row>
    <row r="15039" spans="1:1" x14ac:dyDescent="0.25">
      <c r="A15039" s="290"/>
    </row>
    <row r="15040" spans="1:1" x14ac:dyDescent="0.25">
      <c r="A15040" s="290"/>
    </row>
    <row r="15041" spans="1:1" x14ac:dyDescent="0.25">
      <c r="A15041" s="290"/>
    </row>
    <row r="15042" spans="1:1" x14ac:dyDescent="0.25">
      <c r="A15042" s="290"/>
    </row>
    <row r="15043" spans="1:1" x14ac:dyDescent="0.25">
      <c r="A15043" s="290"/>
    </row>
    <row r="15044" spans="1:1" x14ac:dyDescent="0.25">
      <c r="A15044" s="290"/>
    </row>
    <row r="15045" spans="1:1" x14ac:dyDescent="0.25">
      <c r="A15045" s="290"/>
    </row>
    <row r="15046" spans="1:1" x14ac:dyDescent="0.25">
      <c r="A15046" s="290"/>
    </row>
    <row r="15047" spans="1:1" x14ac:dyDescent="0.25">
      <c r="A15047" s="290"/>
    </row>
    <row r="15048" spans="1:1" x14ac:dyDescent="0.25">
      <c r="A15048" s="290"/>
    </row>
    <row r="15049" spans="1:1" x14ac:dyDescent="0.25">
      <c r="A15049" s="290"/>
    </row>
    <row r="15050" spans="1:1" x14ac:dyDescent="0.25">
      <c r="A15050" s="290"/>
    </row>
    <row r="15051" spans="1:1" x14ac:dyDescent="0.25">
      <c r="A15051" s="290"/>
    </row>
    <row r="15052" spans="1:1" x14ac:dyDescent="0.25">
      <c r="A15052" s="290"/>
    </row>
    <row r="15053" spans="1:1" x14ac:dyDescent="0.25">
      <c r="A15053" s="290"/>
    </row>
    <row r="15054" spans="1:1" x14ac:dyDescent="0.25">
      <c r="A15054" s="290"/>
    </row>
    <row r="15055" spans="1:1" x14ac:dyDescent="0.25">
      <c r="A15055" s="290"/>
    </row>
    <row r="15056" spans="1:1" x14ac:dyDescent="0.25">
      <c r="A15056" s="290"/>
    </row>
    <row r="15057" spans="1:1" x14ac:dyDescent="0.25">
      <c r="A15057" s="290"/>
    </row>
    <row r="15058" spans="1:1" x14ac:dyDescent="0.25">
      <c r="A15058" s="290"/>
    </row>
    <row r="15059" spans="1:1" x14ac:dyDescent="0.25">
      <c r="A15059" s="290"/>
    </row>
    <row r="15060" spans="1:1" x14ac:dyDescent="0.25">
      <c r="A15060" s="290"/>
    </row>
    <row r="15061" spans="1:1" x14ac:dyDescent="0.25">
      <c r="A15061" s="290"/>
    </row>
    <row r="15062" spans="1:1" x14ac:dyDescent="0.25">
      <c r="A15062" s="290"/>
    </row>
    <row r="15063" spans="1:1" x14ac:dyDescent="0.25">
      <c r="A15063" s="290"/>
    </row>
    <row r="15064" spans="1:1" x14ac:dyDescent="0.25">
      <c r="A15064" s="290"/>
    </row>
    <row r="15065" spans="1:1" x14ac:dyDescent="0.25">
      <c r="A15065" s="290"/>
    </row>
    <row r="15066" spans="1:1" x14ac:dyDescent="0.25">
      <c r="A15066" s="290"/>
    </row>
    <row r="15067" spans="1:1" x14ac:dyDescent="0.25">
      <c r="A15067" s="290"/>
    </row>
    <row r="15068" spans="1:1" x14ac:dyDescent="0.25">
      <c r="A15068" s="290"/>
    </row>
    <row r="15069" spans="1:1" x14ac:dyDescent="0.25">
      <c r="A15069" s="290"/>
    </row>
    <row r="15070" spans="1:1" x14ac:dyDescent="0.25">
      <c r="A15070" s="290"/>
    </row>
    <row r="15071" spans="1:1" x14ac:dyDescent="0.25">
      <c r="A15071" s="290"/>
    </row>
    <row r="15072" spans="1:1" x14ac:dyDescent="0.25">
      <c r="A15072" s="290"/>
    </row>
    <row r="15073" spans="1:1" x14ac:dyDescent="0.25">
      <c r="A15073" s="290"/>
    </row>
    <row r="15074" spans="1:1" x14ac:dyDescent="0.25">
      <c r="A15074" s="290"/>
    </row>
    <row r="15075" spans="1:1" x14ac:dyDescent="0.25">
      <c r="A15075" s="290"/>
    </row>
    <row r="15076" spans="1:1" x14ac:dyDescent="0.25">
      <c r="A15076" s="290"/>
    </row>
    <row r="15077" spans="1:1" x14ac:dyDescent="0.25">
      <c r="A15077" s="290"/>
    </row>
    <row r="15078" spans="1:1" x14ac:dyDescent="0.25">
      <c r="A15078" s="290"/>
    </row>
    <row r="15079" spans="1:1" x14ac:dyDescent="0.25">
      <c r="A15079" s="290"/>
    </row>
    <row r="15080" spans="1:1" x14ac:dyDescent="0.25">
      <c r="A15080" s="290"/>
    </row>
    <row r="15081" spans="1:1" x14ac:dyDescent="0.25">
      <c r="A15081" s="290"/>
    </row>
    <row r="15082" spans="1:1" x14ac:dyDescent="0.25">
      <c r="A15082" s="290"/>
    </row>
    <row r="15083" spans="1:1" x14ac:dyDescent="0.25">
      <c r="A15083" s="290"/>
    </row>
    <row r="15084" spans="1:1" x14ac:dyDescent="0.25">
      <c r="A15084" s="290"/>
    </row>
    <row r="15085" spans="1:1" x14ac:dyDescent="0.25">
      <c r="A15085" s="290"/>
    </row>
    <row r="15086" spans="1:1" x14ac:dyDescent="0.25">
      <c r="A15086" s="290"/>
    </row>
    <row r="15087" spans="1:1" x14ac:dyDescent="0.25">
      <c r="A15087" s="290"/>
    </row>
    <row r="15088" spans="1:1" x14ac:dyDescent="0.25">
      <c r="A15088" s="290"/>
    </row>
    <row r="15089" spans="1:1" x14ac:dyDescent="0.25">
      <c r="A15089" s="290"/>
    </row>
    <row r="15090" spans="1:1" x14ac:dyDescent="0.25">
      <c r="A15090" s="290"/>
    </row>
    <row r="15091" spans="1:1" x14ac:dyDescent="0.25">
      <c r="A15091" s="290"/>
    </row>
    <row r="15092" spans="1:1" x14ac:dyDescent="0.25">
      <c r="A15092" s="290"/>
    </row>
    <row r="15093" spans="1:1" x14ac:dyDescent="0.25">
      <c r="A15093" s="290"/>
    </row>
    <row r="15094" spans="1:1" x14ac:dyDescent="0.25">
      <c r="A15094" s="290"/>
    </row>
    <row r="15095" spans="1:1" x14ac:dyDescent="0.25">
      <c r="A15095" s="290"/>
    </row>
    <row r="15096" spans="1:1" x14ac:dyDescent="0.25">
      <c r="A15096" s="290"/>
    </row>
    <row r="15097" spans="1:1" x14ac:dyDescent="0.25">
      <c r="A15097" s="290"/>
    </row>
    <row r="15098" spans="1:1" x14ac:dyDescent="0.25">
      <c r="A15098" s="290"/>
    </row>
    <row r="15099" spans="1:1" x14ac:dyDescent="0.25">
      <c r="A15099" s="290"/>
    </row>
    <row r="15100" spans="1:1" x14ac:dyDescent="0.25">
      <c r="A15100" s="290"/>
    </row>
    <row r="15101" spans="1:1" x14ac:dyDescent="0.25">
      <c r="A15101" s="290"/>
    </row>
    <row r="15102" spans="1:1" x14ac:dyDescent="0.25">
      <c r="A15102" s="290"/>
    </row>
    <row r="15103" spans="1:1" x14ac:dyDescent="0.25">
      <c r="A15103" s="290"/>
    </row>
    <row r="15104" spans="1:1" x14ac:dyDescent="0.25">
      <c r="A15104" s="290"/>
    </row>
    <row r="15105" spans="1:1" x14ac:dyDescent="0.25">
      <c r="A15105" s="290"/>
    </row>
    <row r="15106" spans="1:1" x14ac:dyDescent="0.25">
      <c r="A15106" s="290"/>
    </row>
    <row r="15107" spans="1:1" x14ac:dyDescent="0.25">
      <c r="A15107" s="290"/>
    </row>
    <row r="15108" spans="1:1" x14ac:dyDescent="0.25">
      <c r="A15108" s="290"/>
    </row>
    <row r="15109" spans="1:1" x14ac:dyDescent="0.25">
      <c r="A15109" s="290"/>
    </row>
    <row r="15110" spans="1:1" x14ac:dyDescent="0.25">
      <c r="A15110" s="290"/>
    </row>
    <row r="15111" spans="1:1" x14ac:dyDescent="0.25">
      <c r="A15111" s="290"/>
    </row>
    <row r="15112" spans="1:1" x14ac:dyDescent="0.25">
      <c r="A15112" s="290"/>
    </row>
    <row r="15113" spans="1:1" x14ac:dyDescent="0.25">
      <c r="A15113" s="290"/>
    </row>
    <row r="15114" spans="1:1" x14ac:dyDescent="0.25">
      <c r="A15114" s="290"/>
    </row>
    <row r="15115" spans="1:1" x14ac:dyDescent="0.25">
      <c r="A15115" s="290"/>
    </row>
    <row r="15116" spans="1:1" x14ac:dyDescent="0.25">
      <c r="A15116" s="290"/>
    </row>
    <row r="15117" spans="1:1" x14ac:dyDescent="0.25">
      <c r="A15117" s="290"/>
    </row>
    <row r="15118" spans="1:1" x14ac:dyDescent="0.25">
      <c r="A15118" s="290"/>
    </row>
    <row r="15119" spans="1:1" x14ac:dyDescent="0.25">
      <c r="A15119" s="290"/>
    </row>
    <row r="15120" spans="1:1" x14ac:dyDescent="0.25">
      <c r="A15120" s="290"/>
    </row>
    <row r="15121" spans="1:1" x14ac:dyDescent="0.25">
      <c r="A15121" s="290"/>
    </row>
    <row r="15122" spans="1:1" x14ac:dyDescent="0.25">
      <c r="A15122" s="290"/>
    </row>
    <row r="15123" spans="1:1" x14ac:dyDescent="0.25">
      <c r="A15123" s="290"/>
    </row>
    <row r="15124" spans="1:1" x14ac:dyDescent="0.25">
      <c r="A15124" s="290"/>
    </row>
    <row r="15125" spans="1:1" x14ac:dyDescent="0.25">
      <c r="A15125" s="290"/>
    </row>
    <row r="15126" spans="1:1" x14ac:dyDescent="0.25">
      <c r="A15126" s="290"/>
    </row>
    <row r="15127" spans="1:1" x14ac:dyDescent="0.25">
      <c r="A15127" s="290"/>
    </row>
    <row r="15128" spans="1:1" x14ac:dyDescent="0.25">
      <c r="A15128" s="290"/>
    </row>
    <row r="15129" spans="1:1" x14ac:dyDescent="0.25">
      <c r="A15129" s="290"/>
    </row>
    <row r="15130" spans="1:1" x14ac:dyDescent="0.25">
      <c r="A15130" s="290"/>
    </row>
    <row r="15131" spans="1:1" x14ac:dyDescent="0.25">
      <c r="A15131" s="290"/>
    </row>
    <row r="15132" spans="1:1" x14ac:dyDescent="0.25">
      <c r="A15132" s="290"/>
    </row>
    <row r="15133" spans="1:1" x14ac:dyDescent="0.25">
      <c r="A15133" s="290"/>
    </row>
    <row r="15134" spans="1:1" x14ac:dyDescent="0.25">
      <c r="A15134" s="290"/>
    </row>
    <row r="15135" spans="1:1" x14ac:dyDescent="0.25">
      <c r="A15135" s="290"/>
    </row>
    <row r="15136" spans="1:1" x14ac:dyDescent="0.25">
      <c r="A15136" s="290"/>
    </row>
    <row r="15137" spans="1:1" x14ac:dyDescent="0.25">
      <c r="A15137" s="290"/>
    </row>
    <row r="15138" spans="1:1" x14ac:dyDescent="0.25">
      <c r="A15138" s="290"/>
    </row>
    <row r="15139" spans="1:1" x14ac:dyDescent="0.25">
      <c r="A15139" s="290"/>
    </row>
    <row r="15140" spans="1:1" x14ac:dyDescent="0.25">
      <c r="A15140" s="290"/>
    </row>
    <row r="15141" spans="1:1" x14ac:dyDescent="0.25">
      <c r="A15141" s="290"/>
    </row>
    <row r="15142" spans="1:1" x14ac:dyDescent="0.25">
      <c r="A15142" s="290"/>
    </row>
    <row r="15143" spans="1:1" x14ac:dyDescent="0.25">
      <c r="A15143" s="290"/>
    </row>
    <row r="15144" spans="1:1" x14ac:dyDescent="0.25">
      <c r="A15144" s="290"/>
    </row>
    <row r="15145" spans="1:1" x14ac:dyDescent="0.25">
      <c r="A15145" s="290"/>
    </row>
    <row r="15146" spans="1:1" x14ac:dyDescent="0.25">
      <c r="A15146" s="290"/>
    </row>
    <row r="15147" spans="1:1" x14ac:dyDescent="0.25">
      <c r="A15147" s="290"/>
    </row>
    <row r="15148" spans="1:1" x14ac:dyDescent="0.25">
      <c r="A15148" s="290"/>
    </row>
    <row r="15149" spans="1:1" x14ac:dyDescent="0.25">
      <c r="A15149" s="290"/>
    </row>
    <row r="15150" spans="1:1" x14ac:dyDescent="0.25">
      <c r="A15150" s="290"/>
    </row>
    <row r="15151" spans="1:1" x14ac:dyDescent="0.25">
      <c r="A15151" s="290"/>
    </row>
    <row r="15152" spans="1:1" x14ac:dyDescent="0.25">
      <c r="A15152" s="290"/>
    </row>
    <row r="15153" spans="1:1" x14ac:dyDescent="0.25">
      <c r="A15153" s="290"/>
    </row>
    <row r="15154" spans="1:1" x14ac:dyDescent="0.25">
      <c r="A15154" s="290"/>
    </row>
    <row r="15155" spans="1:1" x14ac:dyDescent="0.25">
      <c r="A15155" s="290"/>
    </row>
    <row r="15156" spans="1:1" x14ac:dyDescent="0.25">
      <c r="A15156" s="290"/>
    </row>
    <row r="15157" spans="1:1" x14ac:dyDescent="0.25">
      <c r="A15157" s="290"/>
    </row>
    <row r="15158" spans="1:1" x14ac:dyDescent="0.25">
      <c r="A15158" s="290"/>
    </row>
    <row r="15159" spans="1:1" x14ac:dyDescent="0.25">
      <c r="A15159" s="290"/>
    </row>
    <row r="15160" spans="1:1" x14ac:dyDescent="0.25">
      <c r="A15160" s="290"/>
    </row>
    <row r="15161" spans="1:1" x14ac:dyDescent="0.25">
      <c r="A15161" s="290"/>
    </row>
    <row r="15162" spans="1:1" x14ac:dyDescent="0.25">
      <c r="A15162" s="290"/>
    </row>
    <row r="15163" spans="1:1" x14ac:dyDescent="0.25">
      <c r="A15163" s="290"/>
    </row>
    <row r="15164" spans="1:1" x14ac:dyDescent="0.25">
      <c r="A15164" s="290"/>
    </row>
    <row r="15165" spans="1:1" x14ac:dyDescent="0.25">
      <c r="A15165" s="290"/>
    </row>
    <row r="15166" spans="1:1" x14ac:dyDescent="0.25">
      <c r="A15166" s="290"/>
    </row>
    <row r="15167" spans="1:1" x14ac:dyDescent="0.25">
      <c r="A15167" s="290"/>
    </row>
    <row r="15168" spans="1:1" x14ac:dyDescent="0.25">
      <c r="A15168" s="290"/>
    </row>
    <row r="15169" spans="1:1" x14ac:dyDescent="0.25">
      <c r="A15169" s="290"/>
    </row>
    <row r="15170" spans="1:1" x14ac:dyDescent="0.25">
      <c r="A15170" s="290"/>
    </row>
    <row r="15171" spans="1:1" x14ac:dyDescent="0.25">
      <c r="A15171" s="290"/>
    </row>
    <row r="15172" spans="1:1" x14ac:dyDescent="0.25">
      <c r="A15172" s="290"/>
    </row>
    <row r="15173" spans="1:1" x14ac:dyDescent="0.25">
      <c r="A15173" s="290"/>
    </row>
    <row r="15174" spans="1:1" x14ac:dyDescent="0.25">
      <c r="A15174" s="290"/>
    </row>
    <row r="15175" spans="1:1" x14ac:dyDescent="0.25">
      <c r="A15175" s="290"/>
    </row>
    <row r="15176" spans="1:1" x14ac:dyDescent="0.25">
      <c r="A15176" s="290"/>
    </row>
    <row r="15177" spans="1:1" x14ac:dyDescent="0.25">
      <c r="A15177" s="290"/>
    </row>
    <row r="15178" spans="1:1" x14ac:dyDescent="0.25">
      <c r="A15178" s="290"/>
    </row>
    <row r="15179" spans="1:1" x14ac:dyDescent="0.25">
      <c r="A15179" s="290"/>
    </row>
    <row r="15180" spans="1:1" x14ac:dyDescent="0.25">
      <c r="A15180" s="290"/>
    </row>
    <row r="15181" spans="1:1" x14ac:dyDescent="0.25">
      <c r="A15181" s="290"/>
    </row>
    <row r="15182" spans="1:1" x14ac:dyDescent="0.25">
      <c r="A15182" s="290"/>
    </row>
    <row r="15183" spans="1:1" x14ac:dyDescent="0.25">
      <c r="A15183" s="290"/>
    </row>
    <row r="15184" spans="1:1" x14ac:dyDescent="0.25">
      <c r="A15184" s="290"/>
    </row>
    <row r="15185" spans="1:1" x14ac:dyDescent="0.25">
      <c r="A15185" s="290"/>
    </row>
    <row r="15186" spans="1:1" x14ac:dyDescent="0.25">
      <c r="A15186" s="290"/>
    </row>
    <row r="15187" spans="1:1" x14ac:dyDescent="0.25">
      <c r="A15187" s="290"/>
    </row>
    <row r="15188" spans="1:1" x14ac:dyDescent="0.25">
      <c r="A15188" s="290"/>
    </row>
    <row r="15189" spans="1:1" x14ac:dyDescent="0.25">
      <c r="A15189" s="290"/>
    </row>
    <row r="15190" spans="1:1" x14ac:dyDescent="0.25">
      <c r="A15190" s="290"/>
    </row>
    <row r="15191" spans="1:1" x14ac:dyDescent="0.25">
      <c r="A15191" s="290"/>
    </row>
    <row r="15192" spans="1:1" x14ac:dyDescent="0.25">
      <c r="A15192" s="290"/>
    </row>
    <row r="15193" spans="1:1" x14ac:dyDescent="0.25">
      <c r="A15193" s="290"/>
    </row>
    <row r="15194" spans="1:1" x14ac:dyDescent="0.25">
      <c r="A15194" s="290"/>
    </row>
    <row r="15195" spans="1:1" x14ac:dyDescent="0.25">
      <c r="A15195" s="290"/>
    </row>
    <row r="15196" spans="1:1" x14ac:dyDescent="0.25">
      <c r="A15196" s="290"/>
    </row>
    <row r="15197" spans="1:1" x14ac:dyDescent="0.25">
      <c r="A15197" s="290"/>
    </row>
    <row r="15198" spans="1:1" x14ac:dyDescent="0.25">
      <c r="A15198" s="290"/>
    </row>
    <row r="15199" spans="1:1" x14ac:dyDescent="0.25">
      <c r="A15199" s="290"/>
    </row>
    <row r="15200" spans="1:1" x14ac:dyDescent="0.25">
      <c r="A15200" s="290"/>
    </row>
    <row r="15201" spans="1:1" x14ac:dyDescent="0.25">
      <c r="A15201" s="290"/>
    </row>
    <row r="15202" spans="1:1" x14ac:dyDescent="0.25">
      <c r="A15202" s="290"/>
    </row>
    <row r="15203" spans="1:1" x14ac:dyDescent="0.25">
      <c r="A15203" s="290"/>
    </row>
    <row r="15204" spans="1:1" x14ac:dyDescent="0.25">
      <c r="A15204" s="290"/>
    </row>
    <row r="15205" spans="1:1" x14ac:dyDescent="0.25">
      <c r="A15205" s="290"/>
    </row>
    <row r="15206" spans="1:1" x14ac:dyDescent="0.25">
      <c r="A15206" s="290"/>
    </row>
    <row r="15207" spans="1:1" x14ac:dyDescent="0.25">
      <c r="A15207" s="290"/>
    </row>
    <row r="15208" spans="1:1" x14ac:dyDescent="0.25">
      <c r="A15208" s="290"/>
    </row>
    <row r="15209" spans="1:1" x14ac:dyDescent="0.25">
      <c r="A15209" s="290"/>
    </row>
    <row r="15210" spans="1:1" x14ac:dyDescent="0.25">
      <c r="A15210" s="290"/>
    </row>
    <row r="15211" spans="1:1" x14ac:dyDescent="0.25">
      <c r="A15211" s="290"/>
    </row>
    <row r="15212" spans="1:1" x14ac:dyDescent="0.25">
      <c r="A15212" s="290"/>
    </row>
    <row r="15213" spans="1:1" x14ac:dyDescent="0.25">
      <c r="A15213" s="290"/>
    </row>
    <row r="15214" spans="1:1" x14ac:dyDescent="0.25">
      <c r="A15214" s="290"/>
    </row>
    <row r="15215" spans="1:1" x14ac:dyDescent="0.25">
      <c r="A15215" s="290"/>
    </row>
    <row r="15216" spans="1:1" x14ac:dyDescent="0.25">
      <c r="A15216" s="290"/>
    </row>
    <row r="15217" spans="1:1" x14ac:dyDescent="0.25">
      <c r="A15217" s="290"/>
    </row>
    <row r="15218" spans="1:1" x14ac:dyDescent="0.25">
      <c r="A15218" s="290"/>
    </row>
    <row r="15219" spans="1:1" x14ac:dyDescent="0.25">
      <c r="A15219" s="290"/>
    </row>
    <row r="15220" spans="1:1" x14ac:dyDescent="0.25">
      <c r="A15220" s="290"/>
    </row>
    <row r="15221" spans="1:1" x14ac:dyDescent="0.25">
      <c r="A15221" s="290"/>
    </row>
    <row r="15222" spans="1:1" x14ac:dyDescent="0.25">
      <c r="A15222" s="290"/>
    </row>
    <row r="15223" spans="1:1" x14ac:dyDescent="0.25">
      <c r="A15223" s="290"/>
    </row>
    <row r="15224" spans="1:1" x14ac:dyDescent="0.25">
      <c r="A15224" s="290"/>
    </row>
    <row r="15225" spans="1:1" x14ac:dyDescent="0.25">
      <c r="A15225" s="290"/>
    </row>
    <row r="15226" spans="1:1" x14ac:dyDescent="0.25">
      <c r="A15226" s="290"/>
    </row>
    <row r="15227" spans="1:1" x14ac:dyDescent="0.25">
      <c r="A15227" s="290"/>
    </row>
    <row r="15228" spans="1:1" x14ac:dyDescent="0.25">
      <c r="A15228" s="290"/>
    </row>
    <row r="15229" spans="1:1" x14ac:dyDescent="0.25">
      <c r="A15229" s="290"/>
    </row>
    <row r="15230" spans="1:1" x14ac:dyDescent="0.25">
      <c r="A15230" s="290"/>
    </row>
    <row r="15231" spans="1:1" x14ac:dyDescent="0.25">
      <c r="A15231" s="290"/>
    </row>
    <row r="15232" spans="1:1" x14ac:dyDescent="0.25">
      <c r="A15232" s="290"/>
    </row>
    <row r="15233" spans="1:1" x14ac:dyDescent="0.25">
      <c r="A15233" s="290"/>
    </row>
    <row r="15234" spans="1:1" x14ac:dyDescent="0.25">
      <c r="A15234" s="290"/>
    </row>
    <row r="15235" spans="1:1" x14ac:dyDescent="0.25">
      <c r="A15235" s="290"/>
    </row>
    <row r="15236" spans="1:1" x14ac:dyDescent="0.25">
      <c r="A15236" s="290"/>
    </row>
    <row r="15237" spans="1:1" x14ac:dyDescent="0.25">
      <c r="A15237" s="290"/>
    </row>
    <row r="15238" spans="1:1" x14ac:dyDescent="0.25">
      <c r="A15238" s="290"/>
    </row>
    <row r="15239" spans="1:1" x14ac:dyDescent="0.25">
      <c r="A15239" s="290"/>
    </row>
    <row r="15240" spans="1:1" x14ac:dyDescent="0.25">
      <c r="A15240" s="290"/>
    </row>
    <row r="15241" spans="1:1" x14ac:dyDescent="0.25">
      <c r="A15241" s="290"/>
    </row>
    <row r="15242" spans="1:1" x14ac:dyDescent="0.25">
      <c r="A15242" s="290"/>
    </row>
    <row r="15243" spans="1:1" x14ac:dyDescent="0.25">
      <c r="A15243" s="290"/>
    </row>
    <row r="15244" spans="1:1" x14ac:dyDescent="0.25">
      <c r="A15244" s="290"/>
    </row>
    <row r="15245" spans="1:1" x14ac:dyDescent="0.25">
      <c r="A15245" s="290"/>
    </row>
    <row r="15246" spans="1:1" x14ac:dyDescent="0.25">
      <c r="A15246" s="290"/>
    </row>
    <row r="15247" spans="1:1" x14ac:dyDescent="0.25">
      <c r="A15247" s="290"/>
    </row>
    <row r="15248" spans="1:1" x14ac:dyDescent="0.25">
      <c r="A15248" s="290"/>
    </row>
    <row r="15249" spans="1:1" x14ac:dyDescent="0.25">
      <c r="A15249" s="290"/>
    </row>
    <row r="15250" spans="1:1" x14ac:dyDescent="0.25">
      <c r="A15250" s="290"/>
    </row>
    <row r="15251" spans="1:1" x14ac:dyDescent="0.25">
      <c r="A15251" s="290"/>
    </row>
    <row r="15252" spans="1:1" x14ac:dyDescent="0.25">
      <c r="A15252" s="290"/>
    </row>
    <row r="15253" spans="1:1" x14ac:dyDescent="0.25">
      <c r="A15253" s="290"/>
    </row>
    <row r="15254" spans="1:1" x14ac:dyDescent="0.25">
      <c r="A15254" s="290"/>
    </row>
    <row r="15255" spans="1:1" x14ac:dyDescent="0.25">
      <c r="A15255" s="290"/>
    </row>
    <row r="15256" spans="1:1" x14ac:dyDescent="0.25">
      <c r="A15256" s="290"/>
    </row>
    <row r="15257" spans="1:1" x14ac:dyDescent="0.25">
      <c r="A15257" s="290"/>
    </row>
    <row r="15258" spans="1:1" x14ac:dyDescent="0.25">
      <c r="A15258" s="290"/>
    </row>
    <row r="15259" spans="1:1" x14ac:dyDescent="0.25">
      <c r="A15259" s="290"/>
    </row>
    <row r="15260" spans="1:1" x14ac:dyDescent="0.25">
      <c r="A15260" s="290"/>
    </row>
    <row r="15261" spans="1:1" x14ac:dyDescent="0.25">
      <c r="A15261" s="290"/>
    </row>
    <row r="15262" spans="1:1" x14ac:dyDescent="0.25">
      <c r="A15262" s="290"/>
    </row>
    <row r="15263" spans="1:1" x14ac:dyDescent="0.25">
      <c r="A15263" s="290"/>
    </row>
    <row r="15264" spans="1:1" x14ac:dyDescent="0.25">
      <c r="A15264" s="290"/>
    </row>
    <row r="15265" spans="1:1" x14ac:dyDescent="0.25">
      <c r="A15265" s="290"/>
    </row>
    <row r="15266" spans="1:1" x14ac:dyDescent="0.25">
      <c r="A15266" s="290"/>
    </row>
    <row r="15267" spans="1:1" x14ac:dyDescent="0.25">
      <c r="A15267" s="290"/>
    </row>
    <row r="15268" spans="1:1" x14ac:dyDescent="0.25">
      <c r="A15268" s="290"/>
    </row>
    <row r="15269" spans="1:1" x14ac:dyDescent="0.25">
      <c r="A15269" s="290"/>
    </row>
    <row r="15270" spans="1:1" x14ac:dyDescent="0.25">
      <c r="A15270" s="290"/>
    </row>
    <row r="15271" spans="1:1" x14ac:dyDescent="0.25">
      <c r="A15271" s="290"/>
    </row>
    <row r="15272" spans="1:1" x14ac:dyDescent="0.25">
      <c r="A15272" s="290"/>
    </row>
    <row r="15273" spans="1:1" x14ac:dyDescent="0.25">
      <c r="A15273" s="290"/>
    </row>
    <row r="15274" spans="1:1" x14ac:dyDescent="0.25">
      <c r="A15274" s="290"/>
    </row>
    <row r="15275" spans="1:1" x14ac:dyDescent="0.25">
      <c r="A15275" s="290"/>
    </row>
    <row r="15276" spans="1:1" x14ac:dyDescent="0.25">
      <c r="A15276" s="290"/>
    </row>
    <row r="15277" spans="1:1" x14ac:dyDescent="0.25">
      <c r="A15277" s="290"/>
    </row>
    <row r="15278" spans="1:1" x14ac:dyDescent="0.25">
      <c r="A15278" s="290"/>
    </row>
    <row r="15279" spans="1:1" x14ac:dyDescent="0.25">
      <c r="A15279" s="290"/>
    </row>
    <row r="15280" spans="1:1" x14ac:dyDescent="0.25">
      <c r="A15280" s="290"/>
    </row>
    <row r="15281" spans="1:1" x14ac:dyDescent="0.25">
      <c r="A15281" s="290"/>
    </row>
    <row r="15282" spans="1:1" x14ac:dyDescent="0.25">
      <c r="A15282" s="290"/>
    </row>
    <row r="15283" spans="1:1" x14ac:dyDescent="0.25">
      <c r="A15283" s="290"/>
    </row>
    <row r="15284" spans="1:1" x14ac:dyDescent="0.25">
      <c r="A15284" s="290"/>
    </row>
    <row r="15285" spans="1:1" x14ac:dyDescent="0.25">
      <c r="A15285" s="290"/>
    </row>
    <row r="15286" spans="1:1" x14ac:dyDescent="0.25">
      <c r="A15286" s="290"/>
    </row>
    <row r="15287" spans="1:1" x14ac:dyDescent="0.25">
      <c r="A15287" s="290"/>
    </row>
    <row r="15288" spans="1:1" x14ac:dyDescent="0.25">
      <c r="A15288" s="290"/>
    </row>
    <row r="15289" spans="1:1" x14ac:dyDescent="0.25">
      <c r="A15289" s="290"/>
    </row>
    <row r="15290" spans="1:1" x14ac:dyDescent="0.25">
      <c r="A15290" s="290"/>
    </row>
    <row r="15291" spans="1:1" x14ac:dyDescent="0.25">
      <c r="A15291" s="290"/>
    </row>
    <row r="15292" spans="1:1" x14ac:dyDescent="0.25">
      <c r="A15292" s="290"/>
    </row>
    <row r="15293" spans="1:1" x14ac:dyDescent="0.25">
      <c r="A15293" s="290"/>
    </row>
    <row r="15294" spans="1:1" x14ac:dyDescent="0.25">
      <c r="A15294" s="290"/>
    </row>
    <row r="15295" spans="1:1" x14ac:dyDescent="0.25">
      <c r="A15295" s="290"/>
    </row>
    <row r="15296" spans="1:1" x14ac:dyDescent="0.25">
      <c r="A15296" s="290"/>
    </row>
    <row r="15297" spans="1:1" x14ac:dyDescent="0.25">
      <c r="A15297" s="290"/>
    </row>
    <row r="15298" spans="1:1" x14ac:dyDescent="0.25">
      <c r="A15298" s="290"/>
    </row>
    <row r="15299" spans="1:1" x14ac:dyDescent="0.25">
      <c r="A15299" s="290"/>
    </row>
    <row r="15300" spans="1:1" x14ac:dyDescent="0.25">
      <c r="A15300" s="290"/>
    </row>
    <row r="15301" spans="1:1" x14ac:dyDescent="0.25">
      <c r="A15301" s="290"/>
    </row>
    <row r="15302" spans="1:1" x14ac:dyDescent="0.25">
      <c r="A15302" s="290"/>
    </row>
    <row r="15303" spans="1:1" x14ac:dyDescent="0.25">
      <c r="A15303" s="290"/>
    </row>
    <row r="15304" spans="1:1" x14ac:dyDescent="0.25">
      <c r="A15304" s="290"/>
    </row>
    <row r="15305" spans="1:1" x14ac:dyDescent="0.25">
      <c r="A15305" s="290"/>
    </row>
    <row r="15306" spans="1:1" x14ac:dyDescent="0.25">
      <c r="A15306" s="290"/>
    </row>
    <row r="15307" spans="1:1" x14ac:dyDescent="0.25">
      <c r="A15307" s="290"/>
    </row>
    <row r="15308" spans="1:1" x14ac:dyDescent="0.25">
      <c r="A15308" s="290"/>
    </row>
    <row r="15309" spans="1:1" x14ac:dyDescent="0.25">
      <c r="A15309" s="290"/>
    </row>
    <row r="15310" spans="1:1" x14ac:dyDescent="0.25">
      <c r="A15310" s="290"/>
    </row>
    <row r="15311" spans="1:1" x14ac:dyDescent="0.25">
      <c r="A15311" s="290"/>
    </row>
    <row r="15312" spans="1:1" x14ac:dyDescent="0.25">
      <c r="A15312" s="290"/>
    </row>
    <row r="15313" spans="1:1" x14ac:dyDescent="0.25">
      <c r="A15313" s="290"/>
    </row>
    <row r="15314" spans="1:1" x14ac:dyDescent="0.25">
      <c r="A15314" s="290"/>
    </row>
    <row r="15315" spans="1:1" x14ac:dyDescent="0.25">
      <c r="A15315" s="290"/>
    </row>
    <row r="15316" spans="1:1" x14ac:dyDescent="0.25">
      <c r="A15316" s="290"/>
    </row>
    <row r="15317" spans="1:1" x14ac:dyDescent="0.25">
      <c r="A15317" s="290"/>
    </row>
    <row r="15318" spans="1:1" x14ac:dyDescent="0.25">
      <c r="A15318" s="290"/>
    </row>
    <row r="15319" spans="1:1" x14ac:dyDescent="0.25">
      <c r="A15319" s="290"/>
    </row>
    <row r="15320" spans="1:1" x14ac:dyDescent="0.25">
      <c r="A15320" s="290"/>
    </row>
    <row r="15321" spans="1:1" x14ac:dyDescent="0.25">
      <c r="A15321" s="290"/>
    </row>
    <row r="15322" spans="1:1" x14ac:dyDescent="0.25">
      <c r="A15322" s="290"/>
    </row>
    <row r="15323" spans="1:1" x14ac:dyDescent="0.25">
      <c r="A15323" s="290"/>
    </row>
    <row r="15324" spans="1:1" x14ac:dyDescent="0.25">
      <c r="A15324" s="290"/>
    </row>
    <row r="15325" spans="1:1" x14ac:dyDescent="0.25">
      <c r="A15325" s="290"/>
    </row>
    <row r="15326" spans="1:1" x14ac:dyDescent="0.25">
      <c r="A15326" s="290"/>
    </row>
    <row r="15327" spans="1:1" x14ac:dyDescent="0.25">
      <c r="A15327" s="290"/>
    </row>
    <row r="15328" spans="1:1" x14ac:dyDescent="0.25">
      <c r="A15328" s="290"/>
    </row>
    <row r="15329" spans="1:1" x14ac:dyDescent="0.25">
      <c r="A15329" s="290"/>
    </row>
    <row r="15330" spans="1:1" x14ac:dyDescent="0.25">
      <c r="A15330" s="290"/>
    </row>
    <row r="15331" spans="1:1" x14ac:dyDescent="0.25">
      <c r="A15331" s="290"/>
    </row>
    <row r="15332" spans="1:1" x14ac:dyDescent="0.25">
      <c r="A15332" s="290"/>
    </row>
    <row r="15333" spans="1:1" x14ac:dyDescent="0.25">
      <c r="A15333" s="290"/>
    </row>
    <row r="15334" spans="1:1" x14ac:dyDescent="0.25">
      <c r="A15334" s="290"/>
    </row>
    <row r="15335" spans="1:1" x14ac:dyDescent="0.25">
      <c r="A15335" s="290"/>
    </row>
    <row r="15336" spans="1:1" x14ac:dyDescent="0.25">
      <c r="A15336" s="290"/>
    </row>
    <row r="15337" spans="1:1" x14ac:dyDescent="0.25">
      <c r="A15337" s="290"/>
    </row>
    <row r="15338" spans="1:1" x14ac:dyDescent="0.25">
      <c r="A15338" s="290"/>
    </row>
    <row r="15339" spans="1:1" x14ac:dyDescent="0.25">
      <c r="A15339" s="290"/>
    </row>
    <row r="15340" spans="1:1" x14ac:dyDescent="0.25">
      <c r="A15340" s="290"/>
    </row>
    <row r="15341" spans="1:1" x14ac:dyDescent="0.25">
      <c r="A15341" s="290"/>
    </row>
    <row r="15342" spans="1:1" x14ac:dyDescent="0.25">
      <c r="A15342" s="290"/>
    </row>
    <row r="15343" spans="1:1" x14ac:dyDescent="0.25">
      <c r="A15343" s="290"/>
    </row>
    <row r="15344" spans="1:1" x14ac:dyDescent="0.25">
      <c r="A15344" s="290"/>
    </row>
    <row r="15345" spans="1:1" x14ac:dyDescent="0.25">
      <c r="A15345" s="290"/>
    </row>
    <row r="15346" spans="1:1" x14ac:dyDescent="0.25">
      <c r="A15346" s="290"/>
    </row>
    <row r="15347" spans="1:1" x14ac:dyDescent="0.25">
      <c r="A15347" s="290"/>
    </row>
    <row r="15348" spans="1:1" x14ac:dyDescent="0.25">
      <c r="A15348" s="290"/>
    </row>
    <row r="15349" spans="1:1" x14ac:dyDescent="0.25">
      <c r="A15349" s="290"/>
    </row>
    <row r="15350" spans="1:1" x14ac:dyDescent="0.25">
      <c r="A15350" s="290"/>
    </row>
    <row r="15351" spans="1:1" x14ac:dyDescent="0.25">
      <c r="A15351" s="290"/>
    </row>
    <row r="15352" spans="1:1" x14ac:dyDescent="0.25">
      <c r="A15352" s="290"/>
    </row>
    <row r="15353" spans="1:1" x14ac:dyDescent="0.25">
      <c r="A15353" s="290"/>
    </row>
    <row r="15354" spans="1:1" x14ac:dyDescent="0.25">
      <c r="A15354" s="290"/>
    </row>
    <row r="15355" spans="1:1" x14ac:dyDescent="0.25">
      <c r="A15355" s="290"/>
    </row>
    <row r="15356" spans="1:1" x14ac:dyDescent="0.25">
      <c r="A15356" s="290"/>
    </row>
    <row r="15357" spans="1:1" x14ac:dyDescent="0.25">
      <c r="A15357" s="290"/>
    </row>
    <row r="15358" spans="1:1" x14ac:dyDescent="0.25">
      <c r="A15358" s="290"/>
    </row>
    <row r="15359" spans="1:1" x14ac:dyDescent="0.25">
      <c r="A15359" s="290"/>
    </row>
    <row r="15360" spans="1:1" x14ac:dyDescent="0.25">
      <c r="A15360" s="290"/>
    </row>
    <row r="15361" spans="1:1" x14ac:dyDescent="0.25">
      <c r="A15361" s="290"/>
    </row>
    <row r="15362" spans="1:1" x14ac:dyDescent="0.25">
      <c r="A15362" s="290"/>
    </row>
    <row r="15363" spans="1:1" x14ac:dyDescent="0.25">
      <c r="A15363" s="290"/>
    </row>
    <row r="15364" spans="1:1" x14ac:dyDescent="0.25">
      <c r="A15364" s="290"/>
    </row>
    <row r="15365" spans="1:1" x14ac:dyDescent="0.25">
      <c r="A15365" s="290"/>
    </row>
    <row r="15366" spans="1:1" x14ac:dyDescent="0.25">
      <c r="A15366" s="290"/>
    </row>
    <row r="15367" spans="1:1" x14ac:dyDescent="0.25">
      <c r="A15367" s="290"/>
    </row>
    <row r="15368" spans="1:1" x14ac:dyDescent="0.25">
      <c r="A15368" s="290"/>
    </row>
    <row r="15369" spans="1:1" x14ac:dyDescent="0.25">
      <c r="A15369" s="290"/>
    </row>
    <row r="15370" spans="1:1" x14ac:dyDescent="0.25">
      <c r="A15370" s="290"/>
    </row>
    <row r="15371" spans="1:1" x14ac:dyDescent="0.25">
      <c r="A15371" s="290"/>
    </row>
    <row r="15372" spans="1:1" x14ac:dyDescent="0.25">
      <c r="A15372" s="290"/>
    </row>
    <row r="15373" spans="1:1" x14ac:dyDescent="0.25">
      <c r="A15373" s="290"/>
    </row>
    <row r="15374" spans="1:1" x14ac:dyDescent="0.25">
      <c r="A15374" s="290"/>
    </row>
    <row r="15375" spans="1:1" x14ac:dyDescent="0.25">
      <c r="A15375" s="290"/>
    </row>
    <row r="15376" spans="1:1" x14ac:dyDescent="0.25">
      <c r="A15376" s="290"/>
    </row>
    <row r="15377" spans="1:1" x14ac:dyDescent="0.25">
      <c r="A15377" s="290"/>
    </row>
    <row r="15378" spans="1:1" x14ac:dyDescent="0.25">
      <c r="A15378" s="290"/>
    </row>
    <row r="15379" spans="1:1" x14ac:dyDescent="0.25">
      <c r="A15379" s="290"/>
    </row>
    <row r="15380" spans="1:1" x14ac:dyDescent="0.25">
      <c r="A15380" s="290"/>
    </row>
    <row r="15381" spans="1:1" x14ac:dyDescent="0.25">
      <c r="A15381" s="290"/>
    </row>
    <row r="15382" spans="1:1" x14ac:dyDescent="0.25">
      <c r="A15382" s="290"/>
    </row>
    <row r="15383" spans="1:1" x14ac:dyDescent="0.25">
      <c r="A15383" s="290"/>
    </row>
    <row r="15384" spans="1:1" x14ac:dyDescent="0.25">
      <c r="A15384" s="290"/>
    </row>
    <row r="15385" spans="1:1" x14ac:dyDescent="0.25">
      <c r="A15385" s="290"/>
    </row>
    <row r="15386" spans="1:1" x14ac:dyDescent="0.25">
      <c r="A15386" s="290"/>
    </row>
    <row r="15387" spans="1:1" x14ac:dyDescent="0.25">
      <c r="A15387" s="290"/>
    </row>
    <row r="15388" spans="1:1" x14ac:dyDescent="0.25">
      <c r="A15388" s="290"/>
    </row>
    <row r="15389" spans="1:1" x14ac:dyDescent="0.25">
      <c r="A15389" s="290"/>
    </row>
    <row r="15390" spans="1:1" x14ac:dyDescent="0.25">
      <c r="A15390" s="290"/>
    </row>
    <row r="15391" spans="1:1" x14ac:dyDescent="0.25">
      <c r="A15391" s="290"/>
    </row>
    <row r="15392" spans="1:1" x14ac:dyDescent="0.25">
      <c r="A15392" s="290"/>
    </row>
    <row r="15393" spans="1:1" x14ac:dyDescent="0.25">
      <c r="A15393" s="290"/>
    </row>
    <row r="15394" spans="1:1" x14ac:dyDescent="0.25">
      <c r="A15394" s="290"/>
    </row>
    <row r="15395" spans="1:1" x14ac:dyDescent="0.25">
      <c r="A15395" s="290"/>
    </row>
    <row r="15396" spans="1:1" x14ac:dyDescent="0.25">
      <c r="A15396" s="290"/>
    </row>
    <row r="15397" spans="1:1" x14ac:dyDescent="0.25">
      <c r="A15397" s="290"/>
    </row>
    <row r="15398" spans="1:1" x14ac:dyDescent="0.25">
      <c r="A15398" s="290"/>
    </row>
    <row r="15399" spans="1:1" x14ac:dyDescent="0.25">
      <c r="A15399" s="290"/>
    </row>
    <row r="15400" spans="1:1" x14ac:dyDescent="0.25">
      <c r="A15400" s="290"/>
    </row>
    <row r="15401" spans="1:1" x14ac:dyDescent="0.25">
      <c r="A15401" s="290"/>
    </row>
    <row r="15402" spans="1:1" x14ac:dyDescent="0.25">
      <c r="A15402" s="290"/>
    </row>
    <row r="15403" spans="1:1" x14ac:dyDescent="0.25">
      <c r="A15403" s="290"/>
    </row>
    <row r="15404" spans="1:1" x14ac:dyDescent="0.25">
      <c r="A15404" s="290"/>
    </row>
    <row r="15405" spans="1:1" x14ac:dyDescent="0.25">
      <c r="A15405" s="290"/>
    </row>
    <row r="15406" spans="1:1" x14ac:dyDescent="0.25">
      <c r="A15406" s="290"/>
    </row>
    <row r="15407" spans="1:1" x14ac:dyDescent="0.25">
      <c r="A15407" s="290"/>
    </row>
    <row r="15408" spans="1:1" x14ac:dyDescent="0.25">
      <c r="A15408" s="290"/>
    </row>
    <row r="15409" spans="1:1" x14ac:dyDescent="0.25">
      <c r="A15409" s="290"/>
    </row>
    <row r="15410" spans="1:1" x14ac:dyDescent="0.25">
      <c r="A15410" s="290"/>
    </row>
    <row r="15411" spans="1:1" x14ac:dyDescent="0.25">
      <c r="A15411" s="290"/>
    </row>
    <row r="15412" spans="1:1" x14ac:dyDescent="0.25">
      <c r="A15412" s="290"/>
    </row>
    <row r="15413" spans="1:1" x14ac:dyDescent="0.25">
      <c r="A15413" s="290"/>
    </row>
    <row r="15414" spans="1:1" x14ac:dyDescent="0.25">
      <c r="A15414" s="290"/>
    </row>
    <row r="15415" spans="1:1" x14ac:dyDescent="0.25">
      <c r="A15415" s="290"/>
    </row>
    <row r="15416" spans="1:1" x14ac:dyDescent="0.25">
      <c r="A15416" s="290"/>
    </row>
    <row r="15417" spans="1:1" x14ac:dyDescent="0.25">
      <c r="A15417" s="290"/>
    </row>
    <row r="15418" spans="1:1" x14ac:dyDescent="0.25">
      <c r="A15418" s="290"/>
    </row>
    <row r="15419" spans="1:1" x14ac:dyDescent="0.25">
      <c r="A15419" s="290"/>
    </row>
    <row r="15420" spans="1:1" x14ac:dyDescent="0.25">
      <c r="A15420" s="290"/>
    </row>
    <row r="15421" spans="1:1" x14ac:dyDescent="0.25">
      <c r="A15421" s="290"/>
    </row>
    <row r="15422" spans="1:1" x14ac:dyDescent="0.25">
      <c r="A15422" s="290"/>
    </row>
    <row r="15423" spans="1:1" x14ac:dyDescent="0.25">
      <c r="A15423" s="290"/>
    </row>
    <row r="15424" spans="1:1" x14ac:dyDescent="0.25">
      <c r="A15424" s="290"/>
    </row>
    <row r="15425" spans="1:1" x14ac:dyDescent="0.25">
      <c r="A15425" s="290"/>
    </row>
    <row r="15426" spans="1:1" x14ac:dyDescent="0.25">
      <c r="A15426" s="290"/>
    </row>
    <row r="15427" spans="1:1" x14ac:dyDescent="0.25">
      <c r="A15427" s="290"/>
    </row>
    <row r="15428" spans="1:1" x14ac:dyDescent="0.25">
      <c r="A15428" s="290"/>
    </row>
    <row r="15429" spans="1:1" x14ac:dyDescent="0.25">
      <c r="A15429" s="290"/>
    </row>
    <row r="15430" spans="1:1" x14ac:dyDescent="0.25">
      <c r="A15430" s="290"/>
    </row>
    <row r="15431" spans="1:1" x14ac:dyDescent="0.25">
      <c r="A15431" s="290"/>
    </row>
    <row r="15432" spans="1:1" x14ac:dyDescent="0.25">
      <c r="A15432" s="290"/>
    </row>
    <row r="15433" spans="1:1" x14ac:dyDescent="0.25">
      <c r="A15433" s="290"/>
    </row>
    <row r="15434" spans="1:1" x14ac:dyDescent="0.25">
      <c r="A15434" s="290"/>
    </row>
    <row r="15435" spans="1:1" x14ac:dyDescent="0.25">
      <c r="A15435" s="290"/>
    </row>
    <row r="15436" spans="1:1" x14ac:dyDescent="0.25">
      <c r="A15436" s="290"/>
    </row>
    <row r="15437" spans="1:1" x14ac:dyDescent="0.25">
      <c r="A15437" s="290"/>
    </row>
    <row r="15438" spans="1:1" x14ac:dyDescent="0.25">
      <c r="A15438" s="290"/>
    </row>
    <row r="15439" spans="1:1" x14ac:dyDescent="0.25">
      <c r="A15439" s="290"/>
    </row>
    <row r="15440" spans="1:1" x14ac:dyDescent="0.25">
      <c r="A15440" s="290"/>
    </row>
    <row r="15441" spans="1:1" x14ac:dyDescent="0.25">
      <c r="A15441" s="290"/>
    </row>
    <row r="15442" spans="1:1" x14ac:dyDescent="0.25">
      <c r="A15442" s="290"/>
    </row>
    <row r="15443" spans="1:1" x14ac:dyDescent="0.25">
      <c r="A15443" s="290"/>
    </row>
    <row r="15444" spans="1:1" x14ac:dyDescent="0.25">
      <c r="A15444" s="290"/>
    </row>
    <row r="15445" spans="1:1" x14ac:dyDescent="0.25">
      <c r="A15445" s="290"/>
    </row>
    <row r="15446" spans="1:1" x14ac:dyDescent="0.25">
      <c r="A15446" s="290"/>
    </row>
    <row r="15447" spans="1:1" x14ac:dyDescent="0.25">
      <c r="A15447" s="290"/>
    </row>
    <row r="15448" spans="1:1" x14ac:dyDescent="0.25">
      <c r="A15448" s="290"/>
    </row>
    <row r="15449" spans="1:1" x14ac:dyDescent="0.25">
      <c r="A15449" s="290"/>
    </row>
    <row r="15450" spans="1:1" x14ac:dyDescent="0.25">
      <c r="A15450" s="290"/>
    </row>
    <row r="15451" spans="1:1" x14ac:dyDescent="0.25">
      <c r="A15451" s="290"/>
    </row>
    <row r="15452" spans="1:1" x14ac:dyDescent="0.25">
      <c r="A15452" s="290"/>
    </row>
    <row r="15453" spans="1:1" x14ac:dyDescent="0.25">
      <c r="A15453" s="290"/>
    </row>
    <row r="15454" spans="1:1" x14ac:dyDescent="0.25">
      <c r="A15454" s="290"/>
    </row>
    <row r="15455" spans="1:1" x14ac:dyDescent="0.25">
      <c r="A15455" s="290"/>
    </row>
    <row r="15456" spans="1:1" x14ac:dyDescent="0.25">
      <c r="A15456" s="290"/>
    </row>
    <row r="15457" spans="1:1" x14ac:dyDescent="0.25">
      <c r="A15457" s="290"/>
    </row>
    <row r="15458" spans="1:1" x14ac:dyDescent="0.25">
      <c r="A15458" s="290"/>
    </row>
    <row r="15459" spans="1:1" x14ac:dyDescent="0.25">
      <c r="A15459" s="290"/>
    </row>
    <row r="15460" spans="1:1" x14ac:dyDescent="0.25">
      <c r="A15460" s="290"/>
    </row>
    <row r="15461" spans="1:1" x14ac:dyDescent="0.25">
      <c r="A15461" s="290"/>
    </row>
    <row r="15462" spans="1:1" x14ac:dyDescent="0.25">
      <c r="A15462" s="290"/>
    </row>
    <row r="15463" spans="1:1" x14ac:dyDescent="0.25">
      <c r="A15463" s="290"/>
    </row>
    <row r="15464" spans="1:1" x14ac:dyDescent="0.25">
      <c r="A15464" s="290"/>
    </row>
    <row r="15465" spans="1:1" x14ac:dyDescent="0.25">
      <c r="A15465" s="290"/>
    </row>
    <row r="15466" spans="1:1" x14ac:dyDescent="0.25">
      <c r="A15466" s="290"/>
    </row>
    <row r="15467" spans="1:1" x14ac:dyDescent="0.25">
      <c r="A15467" s="290"/>
    </row>
    <row r="15468" spans="1:1" x14ac:dyDescent="0.25">
      <c r="A15468" s="290"/>
    </row>
    <row r="15469" spans="1:1" x14ac:dyDescent="0.25">
      <c r="A15469" s="290"/>
    </row>
    <row r="15470" spans="1:1" x14ac:dyDescent="0.25">
      <c r="A15470" s="290"/>
    </row>
    <row r="15471" spans="1:1" x14ac:dyDescent="0.25">
      <c r="A15471" s="290"/>
    </row>
    <row r="15472" spans="1:1" x14ac:dyDescent="0.25">
      <c r="A15472" s="290"/>
    </row>
    <row r="15473" spans="1:1" x14ac:dyDescent="0.25">
      <c r="A15473" s="290"/>
    </row>
    <row r="15474" spans="1:1" x14ac:dyDescent="0.25">
      <c r="A15474" s="290"/>
    </row>
    <row r="15475" spans="1:1" x14ac:dyDescent="0.25">
      <c r="A15475" s="290"/>
    </row>
    <row r="15476" spans="1:1" x14ac:dyDescent="0.25">
      <c r="A15476" s="290"/>
    </row>
    <row r="15477" spans="1:1" x14ac:dyDescent="0.25">
      <c r="A15477" s="290"/>
    </row>
    <row r="15478" spans="1:1" x14ac:dyDescent="0.25">
      <c r="A15478" s="290"/>
    </row>
    <row r="15479" spans="1:1" x14ac:dyDescent="0.25">
      <c r="A15479" s="290"/>
    </row>
    <row r="15480" spans="1:1" x14ac:dyDescent="0.25">
      <c r="A15480" s="290"/>
    </row>
    <row r="15481" spans="1:1" x14ac:dyDescent="0.25">
      <c r="A15481" s="290"/>
    </row>
    <row r="15482" spans="1:1" x14ac:dyDescent="0.25">
      <c r="A15482" s="290"/>
    </row>
    <row r="15483" spans="1:1" x14ac:dyDescent="0.25">
      <c r="A15483" s="290"/>
    </row>
    <row r="15484" spans="1:1" x14ac:dyDescent="0.25">
      <c r="A15484" s="290"/>
    </row>
    <row r="15485" spans="1:1" x14ac:dyDescent="0.25">
      <c r="A15485" s="290"/>
    </row>
    <row r="15486" spans="1:1" x14ac:dyDescent="0.25">
      <c r="A15486" s="290"/>
    </row>
    <row r="15487" spans="1:1" x14ac:dyDescent="0.25">
      <c r="A15487" s="290"/>
    </row>
    <row r="15488" spans="1:1" x14ac:dyDescent="0.25">
      <c r="A15488" s="290"/>
    </row>
    <row r="15489" spans="1:1" x14ac:dyDescent="0.25">
      <c r="A15489" s="290"/>
    </row>
    <row r="15490" spans="1:1" x14ac:dyDescent="0.25">
      <c r="A15490" s="290"/>
    </row>
    <row r="15491" spans="1:1" x14ac:dyDescent="0.25">
      <c r="A15491" s="290"/>
    </row>
    <row r="15492" spans="1:1" x14ac:dyDescent="0.25">
      <c r="A15492" s="290"/>
    </row>
    <row r="15493" spans="1:1" x14ac:dyDescent="0.25">
      <c r="A15493" s="290"/>
    </row>
    <row r="15494" spans="1:1" x14ac:dyDescent="0.25">
      <c r="A15494" s="290"/>
    </row>
    <row r="15495" spans="1:1" x14ac:dyDescent="0.25">
      <c r="A15495" s="290"/>
    </row>
    <row r="15496" spans="1:1" x14ac:dyDescent="0.25">
      <c r="A15496" s="290"/>
    </row>
    <row r="15497" spans="1:1" x14ac:dyDescent="0.25">
      <c r="A15497" s="290"/>
    </row>
    <row r="15498" spans="1:1" x14ac:dyDescent="0.25">
      <c r="A15498" s="290"/>
    </row>
    <row r="15499" spans="1:1" x14ac:dyDescent="0.25">
      <c r="A15499" s="290"/>
    </row>
    <row r="15500" spans="1:1" x14ac:dyDescent="0.25">
      <c r="A15500" s="290"/>
    </row>
    <row r="15501" spans="1:1" x14ac:dyDescent="0.25">
      <c r="A15501" s="290"/>
    </row>
    <row r="15502" spans="1:1" x14ac:dyDescent="0.25">
      <c r="A15502" s="290"/>
    </row>
    <row r="15503" spans="1:1" x14ac:dyDescent="0.25">
      <c r="A15503" s="290"/>
    </row>
    <row r="15504" spans="1:1" x14ac:dyDescent="0.25">
      <c r="A15504" s="290"/>
    </row>
    <row r="15505" spans="1:1" x14ac:dyDescent="0.25">
      <c r="A15505" s="290"/>
    </row>
    <row r="15506" spans="1:1" x14ac:dyDescent="0.25">
      <c r="A15506" s="290"/>
    </row>
    <row r="15507" spans="1:1" x14ac:dyDescent="0.25">
      <c r="A15507" s="290"/>
    </row>
    <row r="15508" spans="1:1" x14ac:dyDescent="0.25">
      <c r="A15508" s="290"/>
    </row>
    <row r="15509" spans="1:1" x14ac:dyDescent="0.25">
      <c r="A15509" s="290"/>
    </row>
    <row r="15510" spans="1:1" x14ac:dyDescent="0.25">
      <c r="A15510" s="290"/>
    </row>
    <row r="15511" spans="1:1" x14ac:dyDescent="0.25">
      <c r="A15511" s="290"/>
    </row>
    <row r="15512" spans="1:1" x14ac:dyDescent="0.25">
      <c r="A15512" s="290"/>
    </row>
    <row r="15513" spans="1:1" x14ac:dyDescent="0.25">
      <c r="A15513" s="290"/>
    </row>
    <row r="15514" spans="1:1" x14ac:dyDescent="0.25">
      <c r="A15514" s="290"/>
    </row>
    <row r="15515" spans="1:1" x14ac:dyDescent="0.25">
      <c r="A15515" s="290"/>
    </row>
    <row r="15516" spans="1:1" x14ac:dyDescent="0.25">
      <c r="A15516" s="290"/>
    </row>
    <row r="15517" spans="1:1" x14ac:dyDescent="0.25">
      <c r="A15517" s="290"/>
    </row>
    <row r="15518" spans="1:1" x14ac:dyDescent="0.25">
      <c r="A15518" s="290"/>
    </row>
    <row r="15519" spans="1:1" x14ac:dyDescent="0.25">
      <c r="A15519" s="290"/>
    </row>
    <row r="15520" spans="1:1" x14ac:dyDescent="0.25">
      <c r="A15520" s="290"/>
    </row>
    <row r="15521" spans="1:1" x14ac:dyDescent="0.25">
      <c r="A15521" s="290"/>
    </row>
    <row r="15522" spans="1:1" x14ac:dyDescent="0.25">
      <c r="A15522" s="290"/>
    </row>
    <row r="15523" spans="1:1" x14ac:dyDescent="0.25">
      <c r="A15523" s="290"/>
    </row>
    <row r="15524" spans="1:1" x14ac:dyDescent="0.25">
      <c r="A15524" s="290"/>
    </row>
    <row r="15525" spans="1:1" x14ac:dyDescent="0.25">
      <c r="A15525" s="290"/>
    </row>
    <row r="15526" spans="1:1" x14ac:dyDescent="0.25">
      <c r="A15526" s="290"/>
    </row>
    <row r="15527" spans="1:1" x14ac:dyDescent="0.25">
      <c r="A15527" s="290"/>
    </row>
    <row r="15528" spans="1:1" x14ac:dyDescent="0.25">
      <c r="A15528" s="290"/>
    </row>
    <row r="15529" spans="1:1" x14ac:dyDescent="0.25">
      <c r="A15529" s="290"/>
    </row>
    <row r="15530" spans="1:1" x14ac:dyDescent="0.25">
      <c r="A15530" s="290"/>
    </row>
    <row r="15531" spans="1:1" x14ac:dyDescent="0.25">
      <c r="A15531" s="290"/>
    </row>
    <row r="15532" spans="1:1" x14ac:dyDescent="0.25">
      <c r="A15532" s="290"/>
    </row>
    <row r="15533" spans="1:1" x14ac:dyDescent="0.25">
      <c r="A15533" s="290"/>
    </row>
    <row r="15534" spans="1:1" x14ac:dyDescent="0.25">
      <c r="A15534" s="290"/>
    </row>
    <row r="15535" spans="1:1" x14ac:dyDescent="0.25">
      <c r="A15535" s="290"/>
    </row>
    <row r="15536" spans="1:1" x14ac:dyDescent="0.25">
      <c r="A15536" s="290"/>
    </row>
    <row r="15537" spans="1:1" x14ac:dyDescent="0.25">
      <c r="A15537" s="290"/>
    </row>
    <row r="15538" spans="1:1" x14ac:dyDescent="0.25">
      <c r="A15538" s="290"/>
    </row>
    <row r="15539" spans="1:1" x14ac:dyDescent="0.25">
      <c r="A15539" s="290"/>
    </row>
    <row r="15540" spans="1:1" x14ac:dyDescent="0.25">
      <c r="A15540" s="290"/>
    </row>
    <row r="15541" spans="1:1" x14ac:dyDescent="0.25">
      <c r="A15541" s="290"/>
    </row>
    <row r="15542" spans="1:1" x14ac:dyDescent="0.25">
      <c r="A15542" s="290"/>
    </row>
    <row r="15543" spans="1:1" x14ac:dyDescent="0.25">
      <c r="A15543" s="290"/>
    </row>
    <row r="15544" spans="1:1" x14ac:dyDescent="0.25">
      <c r="A15544" s="290"/>
    </row>
    <row r="15545" spans="1:1" x14ac:dyDescent="0.25">
      <c r="A15545" s="290"/>
    </row>
    <row r="15546" spans="1:1" x14ac:dyDescent="0.25">
      <c r="A15546" s="290"/>
    </row>
    <row r="15547" spans="1:1" x14ac:dyDescent="0.25">
      <c r="A15547" s="290"/>
    </row>
    <row r="15548" spans="1:1" x14ac:dyDescent="0.25">
      <c r="A15548" s="290"/>
    </row>
    <row r="15549" spans="1:1" x14ac:dyDescent="0.25">
      <c r="A15549" s="290"/>
    </row>
    <row r="15550" spans="1:1" x14ac:dyDescent="0.25">
      <c r="A15550" s="290"/>
    </row>
    <row r="15551" spans="1:1" x14ac:dyDescent="0.25">
      <c r="A15551" s="290"/>
    </row>
    <row r="15552" spans="1:1" x14ac:dyDescent="0.25">
      <c r="A15552" s="290"/>
    </row>
    <row r="15553" spans="1:1" x14ac:dyDescent="0.25">
      <c r="A15553" s="290"/>
    </row>
    <row r="15554" spans="1:1" x14ac:dyDescent="0.25">
      <c r="A15554" s="290"/>
    </row>
    <row r="15555" spans="1:1" x14ac:dyDescent="0.25">
      <c r="A15555" s="290"/>
    </row>
    <row r="15556" spans="1:1" x14ac:dyDescent="0.25">
      <c r="A15556" s="290"/>
    </row>
    <row r="15557" spans="1:1" x14ac:dyDescent="0.25">
      <c r="A15557" s="290"/>
    </row>
    <row r="15558" spans="1:1" x14ac:dyDescent="0.25">
      <c r="A15558" s="290"/>
    </row>
    <row r="15559" spans="1:1" x14ac:dyDescent="0.25">
      <c r="A15559" s="290"/>
    </row>
    <row r="15560" spans="1:1" x14ac:dyDescent="0.25">
      <c r="A15560" s="290"/>
    </row>
    <row r="15561" spans="1:1" x14ac:dyDescent="0.25">
      <c r="A15561" s="290"/>
    </row>
    <row r="15562" spans="1:1" x14ac:dyDescent="0.25">
      <c r="A15562" s="290"/>
    </row>
    <row r="15563" spans="1:1" x14ac:dyDescent="0.25">
      <c r="A15563" s="290"/>
    </row>
    <row r="15564" spans="1:1" x14ac:dyDescent="0.25">
      <c r="A15564" s="290"/>
    </row>
    <row r="15565" spans="1:1" x14ac:dyDescent="0.25">
      <c r="A15565" s="290"/>
    </row>
    <row r="15566" spans="1:1" x14ac:dyDescent="0.25">
      <c r="A15566" s="290"/>
    </row>
    <row r="15567" spans="1:1" x14ac:dyDescent="0.25">
      <c r="A15567" s="290"/>
    </row>
    <row r="15568" spans="1:1" x14ac:dyDescent="0.25">
      <c r="A15568" s="290"/>
    </row>
    <row r="15569" spans="1:1" x14ac:dyDescent="0.25">
      <c r="A15569" s="290"/>
    </row>
    <row r="15570" spans="1:1" x14ac:dyDescent="0.25">
      <c r="A15570" s="290"/>
    </row>
    <row r="15571" spans="1:1" x14ac:dyDescent="0.25">
      <c r="A15571" s="290"/>
    </row>
    <row r="15572" spans="1:1" x14ac:dyDescent="0.25">
      <c r="A15572" s="290"/>
    </row>
    <row r="15573" spans="1:1" x14ac:dyDescent="0.25">
      <c r="A15573" s="290"/>
    </row>
    <row r="15574" spans="1:1" x14ac:dyDescent="0.25">
      <c r="A15574" s="290"/>
    </row>
    <row r="15575" spans="1:1" x14ac:dyDescent="0.25">
      <c r="A15575" s="290"/>
    </row>
    <row r="15576" spans="1:1" x14ac:dyDescent="0.25">
      <c r="A15576" s="290"/>
    </row>
    <row r="15577" spans="1:1" x14ac:dyDescent="0.25">
      <c r="A15577" s="290"/>
    </row>
    <row r="15578" spans="1:1" x14ac:dyDescent="0.25">
      <c r="A15578" s="290"/>
    </row>
    <row r="15579" spans="1:1" x14ac:dyDescent="0.25">
      <c r="A15579" s="290"/>
    </row>
    <row r="15580" spans="1:1" x14ac:dyDescent="0.25">
      <c r="A15580" s="290"/>
    </row>
    <row r="15581" spans="1:1" x14ac:dyDescent="0.25">
      <c r="A15581" s="290"/>
    </row>
    <row r="15582" spans="1:1" x14ac:dyDescent="0.25">
      <c r="A15582" s="290"/>
    </row>
    <row r="15583" spans="1:1" x14ac:dyDescent="0.25">
      <c r="A15583" s="290"/>
    </row>
    <row r="15584" spans="1:1" x14ac:dyDescent="0.25">
      <c r="A15584" s="290"/>
    </row>
    <row r="15585" spans="1:1" x14ac:dyDescent="0.25">
      <c r="A15585" s="290"/>
    </row>
    <row r="15586" spans="1:1" x14ac:dyDescent="0.25">
      <c r="A15586" s="290"/>
    </row>
    <row r="15587" spans="1:1" x14ac:dyDescent="0.25">
      <c r="A15587" s="290"/>
    </row>
    <row r="15588" spans="1:1" x14ac:dyDescent="0.25">
      <c r="A15588" s="290"/>
    </row>
    <row r="15589" spans="1:1" x14ac:dyDescent="0.25">
      <c r="A15589" s="290"/>
    </row>
    <row r="15590" spans="1:1" x14ac:dyDescent="0.25">
      <c r="A15590" s="290"/>
    </row>
    <row r="15591" spans="1:1" x14ac:dyDescent="0.25">
      <c r="A15591" s="290"/>
    </row>
    <row r="15592" spans="1:1" x14ac:dyDescent="0.25">
      <c r="A15592" s="290"/>
    </row>
    <row r="15593" spans="1:1" x14ac:dyDescent="0.25">
      <c r="A15593" s="290"/>
    </row>
    <row r="15594" spans="1:1" x14ac:dyDescent="0.25">
      <c r="A15594" s="290"/>
    </row>
    <row r="15595" spans="1:1" x14ac:dyDescent="0.25">
      <c r="A15595" s="290"/>
    </row>
    <row r="15596" spans="1:1" x14ac:dyDescent="0.25">
      <c r="A15596" s="290"/>
    </row>
    <row r="15597" spans="1:1" x14ac:dyDescent="0.25">
      <c r="A15597" s="290"/>
    </row>
    <row r="15598" spans="1:1" x14ac:dyDescent="0.25">
      <c r="A15598" s="290"/>
    </row>
    <row r="15599" spans="1:1" x14ac:dyDescent="0.25">
      <c r="A15599" s="290"/>
    </row>
    <row r="15600" spans="1:1" x14ac:dyDescent="0.25">
      <c r="A15600" s="290"/>
    </row>
    <row r="15601" spans="1:1" x14ac:dyDescent="0.25">
      <c r="A15601" s="290"/>
    </row>
    <row r="15602" spans="1:1" x14ac:dyDescent="0.25">
      <c r="A15602" s="290"/>
    </row>
    <row r="15603" spans="1:1" x14ac:dyDescent="0.25">
      <c r="A15603" s="290"/>
    </row>
    <row r="15604" spans="1:1" x14ac:dyDescent="0.25">
      <c r="A15604" s="290"/>
    </row>
    <row r="15605" spans="1:1" x14ac:dyDescent="0.25">
      <c r="A15605" s="290"/>
    </row>
    <row r="15606" spans="1:1" x14ac:dyDescent="0.25">
      <c r="A15606" s="290"/>
    </row>
    <row r="15607" spans="1:1" x14ac:dyDescent="0.25">
      <c r="A15607" s="290"/>
    </row>
    <row r="15608" spans="1:1" x14ac:dyDescent="0.25">
      <c r="A15608" s="290"/>
    </row>
    <row r="15609" spans="1:1" x14ac:dyDescent="0.25">
      <c r="A15609" s="290"/>
    </row>
    <row r="15610" spans="1:1" x14ac:dyDescent="0.25">
      <c r="A15610" s="290"/>
    </row>
    <row r="15611" spans="1:1" x14ac:dyDescent="0.25">
      <c r="A15611" s="290"/>
    </row>
    <row r="15612" spans="1:1" x14ac:dyDescent="0.25">
      <c r="A15612" s="290"/>
    </row>
    <row r="15613" spans="1:1" x14ac:dyDescent="0.25">
      <c r="A15613" s="290"/>
    </row>
    <row r="15614" spans="1:1" x14ac:dyDescent="0.25">
      <c r="A15614" s="290"/>
    </row>
    <row r="15615" spans="1:1" x14ac:dyDescent="0.25">
      <c r="A15615" s="290"/>
    </row>
    <row r="15616" spans="1:1" x14ac:dyDescent="0.25">
      <c r="A15616" s="290"/>
    </row>
    <row r="15617" spans="1:1" x14ac:dyDescent="0.25">
      <c r="A15617" s="290"/>
    </row>
    <row r="15618" spans="1:1" x14ac:dyDescent="0.25">
      <c r="A15618" s="290"/>
    </row>
    <row r="15619" spans="1:1" x14ac:dyDescent="0.25">
      <c r="A15619" s="290"/>
    </row>
    <row r="15620" spans="1:1" x14ac:dyDescent="0.25">
      <c r="A15620" s="290"/>
    </row>
    <row r="15621" spans="1:1" x14ac:dyDescent="0.25">
      <c r="A15621" s="290"/>
    </row>
    <row r="15622" spans="1:1" x14ac:dyDescent="0.25">
      <c r="A15622" s="290"/>
    </row>
    <row r="15623" spans="1:1" x14ac:dyDescent="0.25">
      <c r="A15623" s="290"/>
    </row>
    <row r="15624" spans="1:1" x14ac:dyDescent="0.25">
      <c r="A15624" s="290"/>
    </row>
    <row r="15625" spans="1:1" x14ac:dyDescent="0.25">
      <c r="A15625" s="290"/>
    </row>
    <row r="15626" spans="1:1" x14ac:dyDescent="0.25">
      <c r="A15626" s="290"/>
    </row>
    <row r="15627" spans="1:1" x14ac:dyDescent="0.25">
      <c r="A15627" s="290"/>
    </row>
    <row r="15628" spans="1:1" x14ac:dyDescent="0.25">
      <c r="A15628" s="290"/>
    </row>
    <row r="15629" spans="1:1" x14ac:dyDescent="0.25">
      <c r="A15629" s="290"/>
    </row>
    <row r="15630" spans="1:1" x14ac:dyDescent="0.25">
      <c r="A15630" s="290"/>
    </row>
    <row r="15631" spans="1:1" x14ac:dyDescent="0.25">
      <c r="A15631" s="290"/>
    </row>
    <row r="15632" spans="1:1" x14ac:dyDescent="0.25">
      <c r="A15632" s="290"/>
    </row>
    <row r="15633" spans="1:1" x14ac:dyDescent="0.25">
      <c r="A15633" s="290"/>
    </row>
    <row r="15634" spans="1:1" x14ac:dyDescent="0.25">
      <c r="A15634" s="290"/>
    </row>
    <row r="15635" spans="1:1" x14ac:dyDescent="0.25">
      <c r="A15635" s="290"/>
    </row>
    <row r="15636" spans="1:1" x14ac:dyDescent="0.25">
      <c r="A15636" s="290"/>
    </row>
    <row r="15637" spans="1:1" x14ac:dyDescent="0.25">
      <c r="A15637" s="290"/>
    </row>
    <row r="15638" spans="1:1" x14ac:dyDescent="0.25">
      <c r="A15638" s="290"/>
    </row>
    <row r="15639" spans="1:1" x14ac:dyDescent="0.25">
      <c r="A15639" s="290"/>
    </row>
    <row r="15640" spans="1:1" x14ac:dyDescent="0.25">
      <c r="A15640" s="290"/>
    </row>
    <row r="15641" spans="1:1" x14ac:dyDescent="0.25">
      <c r="A15641" s="290"/>
    </row>
    <row r="15642" spans="1:1" x14ac:dyDescent="0.25">
      <c r="A15642" s="290"/>
    </row>
    <row r="15643" spans="1:1" x14ac:dyDescent="0.25">
      <c r="A15643" s="290"/>
    </row>
    <row r="15644" spans="1:1" x14ac:dyDescent="0.25">
      <c r="A15644" s="290"/>
    </row>
    <row r="15645" spans="1:1" x14ac:dyDescent="0.25">
      <c r="A15645" s="290"/>
    </row>
    <row r="15646" spans="1:1" x14ac:dyDescent="0.25">
      <c r="A15646" s="290"/>
    </row>
    <row r="15647" spans="1:1" x14ac:dyDescent="0.25">
      <c r="A15647" s="290"/>
    </row>
    <row r="15648" spans="1:1" x14ac:dyDescent="0.25">
      <c r="A15648" s="290"/>
    </row>
    <row r="15649" spans="1:1" x14ac:dyDescent="0.25">
      <c r="A15649" s="290"/>
    </row>
    <row r="15650" spans="1:1" x14ac:dyDescent="0.25">
      <c r="A15650" s="290"/>
    </row>
    <row r="15651" spans="1:1" x14ac:dyDescent="0.25">
      <c r="A15651" s="290"/>
    </row>
    <row r="15652" spans="1:1" x14ac:dyDescent="0.25">
      <c r="A15652" s="290"/>
    </row>
    <row r="15653" spans="1:1" x14ac:dyDescent="0.25">
      <c r="A15653" s="290"/>
    </row>
    <row r="15654" spans="1:1" x14ac:dyDescent="0.25">
      <c r="A15654" s="290"/>
    </row>
    <row r="15655" spans="1:1" x14ac:dyDescent="0.25">
      <c r="A15655" s="290"/>
    </row>
    <row r="15656" spans="1:1" x14ac:dyDescent="0.25">
      <c r="A15656" s="290"/>
    </row>
    <row r="15657" spans="1:1" x14ac:dyDescent="0.25">
      <c r="A15657" s="290"/>
    </row>
    <row r="15658" spans="1:1" x14ac:dyDescent="0.25">
      <c r="A15658" s="290"/>
    </row>
    <row r="15659" spans="1:1" x14ac:dyDescent="0.25">
      <c r="A15659" s="290"/>
    </row>
    <row r="15660" spans="1:1" x14ac:dyDescent="0.25">
      <c r="A15660" s="290"/>
    </row>
    <row r="15661" spans="1:1" x14ac:dyDescent="0.25">
      <c r="A15661" s="290"/>
    </row>
    <row r="15662" spans="1:1" x14ac:dyDescent="0.25">
      <c r="A15662" s="290"/>
    </row>
    <row r="15663" spans="1:1" x14ac:dyDescent="0.25">
      <c r="A15663" s="290"/>
    </row>
    <row r="15664" spans="1:1" x14ac:dyDescent="0.25">
      <c r="A15664" s="290"/>
    </row>
    <row r="15665" spans="1:1" x14ac:dyDescent="0.25">
      <c r="A15665" s="290"/>
    </row>
    <row r="15666" spans="1:1" x14ac:dyDescent="0.25">
      <c r="A15666" s="290"/>
    </row>
    <row r="15667" spans="1:1" x14ac:dyDescent="0.25">
      <c r="A15667" s="290"/>
    </row>
    <row r="15668" spans="1:1" x14ac:dyDescent="0.25">
      <c r="A15668" s="290"/>
    </row>
    <row r="15669" spans="1:1" x14ac:dyDescent="0.25">
      <c r="A15669" s="290"/>
    </row>
    <row r="15670" spans="1:1" x14ac:dyDescent="0.25">
      <c r="A15670" s="290"/>
    </row>
    <row r="15671" spans="1:1" x14ac:dyDescent="0.25">
      <c r="A15671" s="290"/>
    </row>
    <row r="15672" spans="1:1" x14ac:dyDescent="0.25">
      <c r="A15672" s="290"/>
    </row>
    <row r="15673" spans="1:1" x14ac:dyDescent="0.25">
      <c r="A15673" s="290"/>
    </row>
    <row r="15674" spans="1:1" x14ac:dyDescent="0.25">
      <c r="A15674" s="290"/>
    </row>
    <row r="15675" spans="1:1" x14ac:dyDescent="0.25">
      <c r="A15675" s="290"/>
    </row>
    <row r="15676" spans="1:1" x14ac:dyDescent="0.25">
      <c r="A15676" s="290"/>
    </row>
    <row r="15677" spans="1:1" x14ac:dyDescent="0.25">
      <c r="A15677" s="290"/>
    </row>
    <row r="15678" spans="1:1" x14ac:dyDescent="0.25">
      <c r="A15678" s="290"/>
    </row>
    <row r="15679" spans="1:1" x14ac:dyDescent="0.25">
      <c r="A15679" s="290"/>
    </row>
    <row r="15680" spans="1:1" x14ac:dyDescent="0.25">
      <c r="A15680" s="290"/>
    </row>
    <row r="15681" spans="1:1" x14ac:dyDescent="0.25">
      <c r="A15681" s="290"/>
    </row>
    <row r="15682" spans="1:1" x14ac:dyDescent="0.25">
      <c r="A15682" s="290"/>
    </row>
    <row r="15683" spans="1:1" x14ac:dyDescent="0.25">
      <c r="A15683" s="290"/>
    </row>
    <row r="15684" spans="1:1" x14ac:dyDescent="0.25">
      <c r="A15684" s="290"/>
    </row>
    <row r="15685" spans="1:1" x14ac:dyDescent="0.25">
      <c r="A15685" s="290"/>
    </row>
    <row r="15686" spans="1:1" x14ac:dyDescent="0.25">
      <c r="A15686" s="290"/>
    </row>
    <row r="15687" spans="1:1" x14ac:dyDescent="0.25">
      <c r="A15687" s="290"/>
    </row>
    <row r="15688" spans="1:1" x14ac:dyDescent="0.25">
      <c r="A15688" s="290"/>
    </row>
    <row r="15689" spans="1:1" x14ac:dyDescent="0.25">
      <c r="A15689" s="290"/>
    </row>
    <row r="15690" spans="1:1" x14ac:dyDescent="0.25">
      <c r="A15690" s="290"/>
    </row>
    <row r="15691" spans="1:1" x14ac:dyDescent="0.25">
      <c r="A15691" s="290"/>
    </row>
    <row r="15692" spans="1:1" x14ac:dyDescent="0.25">
      <c r="A15692" s="290"/>
    </row>
    <row r="15693" spans="1:1" x14ac:dyDescent="0.25">
      <c r="A15693" s="290"/>
    </row>
    <row r="15694" spans="1:1" x14ac:dyDescent="0.25">
      <c r="A15694" s="290"/>
    </row>
    <row r="15695" spans="1:1" x14ac:dyDescent="0.25">
      <c r="A15695" s="290"/>
    </row>
    <row r="15696" spans="1:1" x14ac:dyDescent="0.25">
      <c r="A15696" s="290"/>
    </row>
    <row r="15697" spans="1:1" x14ac:dyDescent="0.25">
      <c r="A15697" s="290"/>
    </row>
    <row r="15698" spans="1:1" x14ac:dyDescent="0.25">
      <c r="A15698" s="290"/>
    </row>
    <row r="15699" spans="1:1" x14ac:dyDescent="0.25">
      <c r="A15699" s="290"/>
    </row>
    <row r="15700" spans="1:1" x14ac:dyDescent="0.25">
      <c r="A15700" s="290"/>
    </row>
    <row r="15701" spans="1:1" x14ac:dyDescent="0.25">
      <c r="A15701" s="290"/>
    </row>
    <row r="15702" spans="1:1" x14ac:dyDescent="0.25">
      <c r="A15702" s="290"/>
    </row>
    <row r="15703" spans="1:1" x14ac:dyDescent="0.25">
      <c r="A15703" s="290"/>
    </row>
    <row r="15704" spans="1:1" x14ac:dyDescent="0.25">
      <c r="A15704" s="290"/>
    </row>
    <row r="15705" spans="1:1" x14ac:dyDescent="0.25">
      <c r="A15705" s="290"/>
    </row>
    <row r="15706" spans="1:1" x14ac:dyDescent="0.25">
      <c r="A15706" s="290"/>
    </row>
    <row r="15707" spans="1:1" x14ac:dyDescent="0.25">
      <c r="A15707" s="290"/>
    </row>
    <row r="15708" spans="1:1" x14ac:dyDescent="0.25">
      <c r="A15708" s="290"/>
    </row>
    <row r="15709" spans="1:1" x14ac:dyDescent="0.25">
      <c r="A15709" s="290"/>
    </row>
    <row r="15710" spans="1:1" x14ac:dyDescent="0.25">
      <c r="A15710" s="290"/>
    </row>
    <row r="15711" spans="1:1" x14ac:dyDescent="0.25">
      <c r="A15711" s="290"/>
    </row>
    <row r="15712" spans="1:1" x14ac:dyDescent="0.25">
      <c r="A15712" s="290"/>
    </row>
    <row r="15713" spans="1:1" x14ac:dyDescent="0.25">
      <c r="A15713" s="290"/>
    </row>
    <row r="15714" spans="1:1" x14ac:dyDescent="0.25">
      <c r="A15714" s="290"/>
    </row>
    <row r="15715" spans="1:1" x14ac:dyDescent="0.25">
      <c r="A15715" s="290"/>
    </row>
    <row r="15716" spans="1:1" x14ac:dyDescent="0.25">
      <c r="A15716" s="290"/>
    </row>
    <row r="15717" spans="1:1" x14ac:dyDescent="0.25">
      <c r="A15717" s="290"/>
    </row>
    <row r="15718" spans="1:1" x14ac:dyDescent="0.25">
      <c r="A15718" s="290"/>
    </row>
    <row r="15719" spans="1:1" x14ac:dyDescent="0.25">
      <c r="A15719" s="290"/>
    </row>
    <row r="15720" spans="1:1" x14ac:dyDescent="0.25">
      <c r="A15720" s="290"/>
    </row>
    <row r="15721" spans="1:1" x14ac:dyDescent="0.25">
      <c r="A15721" s="290"/>
    </row>
    <row r="15722" spans="1:1" x14ac:dyDescent="0.25">
      <c r="A15722" s="290"/>
    </row>
    <row r="15723" spans="1:1" x14ac:dyDescent="0.25">
      <c r="A15723" s="290"/>
    </row>
    <row r="15724" spans="1:1" x14ac:dyDescent="0.25">
      <c r="A15724" s="290"/>
    </row>
    <row r="15725" spans="1:1" x14ac:dyDescent="0.25">
      <c r="A15725" s="290"/>
    </row>
    <row r="15726" spans="1:1" x14ac:dyDescent="0.25">
      <c r="A15726" s="290"/>
    </row>
    <row r="15727" spans="1:1" x14ac:dyDescent="0.25">
      <c r="A15727" s="290"/>
    </row>
    <row r="15728" spans="1:1" x14ac:dyDescent="0.25">
      <c r="A15728" s="290"/>
    </row>
    <row r="15729" spans="1:1" x14ac:dyDescent="0.25">
      <c r="A15729" s="290"/>
    </row>
    <row r="15730" spans="1:1" x14ac:dyDescent="0.25">
      <c r="A15730" s="290"/>
    </row>
    <row r="15731" spans="1:1" x14ac:dyDescent="0.25">
      <c r="A15731" s="290"/>
    </row>
    <row r="15732" spans="1:1" x14ac:dyDescent="0.25">
      <c r="A15732" s="290"/>
    </row>
    <row r="15733" spans="1:1" x14ac:dyDescent="0.25">
      <c r="A15733" s="290"/>
    </row>
    <row r="15734" spans="1:1" x14ac:dyDescent="0.25">
      <c r="A15734" s="290"/>
    </row>
    <row r="15735" spans="1:1" x14ac:dyDescent="0.25">
      <c r="A15735" s="290"/>
    </row>
    <row r="15736" spans="1:1" x14ac:dyDescent="0.25">
      <c r="A15736" s="290"/>
    </row>
    <row r="15737" spans="1:1" x14ac:dyDescent="0.25">
      <c r="A15737" s="290"/>
    </row>
    <row r="15738" spans="1:1" x14ac:dyDescent="0.25">
      <c r="A15738" s="290"/>
    </row>
    <row r="15739" spans="1:1" x14ac:dyDescent="0.25">
      <c r="A15739" s="290"/>
    </row>
    <row r="15740" spans="1:1" x14ac:dyDescent="0.25">
      <c r="A15740" s="290"/>
    </row>
    <row r="15741" spans="1:1" x14ac:dyDescent="0.25">
      <c r="A15741" s="290"/>
    </row>
    <row r="15742" spans="1:1" x14ac:dyDescent="0.25">
      <c r="A15742" s="290"/>
    </row>
    <row r="15743" spans="1:1" x14ac:dyDescent="0.25">
      <c r="A15743" s="290"/>
    </row>
    <row r="15744" spans="1:1" x14ac:dyDescent="0.25">
      <c r="A15744" s="290"/>
    </row>
    <row r="15745" spans="1:1" x14ac:dyDescent="0.25">
      <c r="A15745" s="290"/>
    </row>
    <row r="15746" spans="1:1" x14ac:dyDescent="0.25">
      <c r="A15746" s="290"/>
    </row>
    <row r="15747" spans="1:1" x14ac:dyDescent="0.25">
      <c r="A15747" s="290"/>
    </row>
    <row r="15748" spans="1:1" x14ac:dyDescent="0.25">
      <c r="A15748" s="290"/>
    </row>
    <row r="15749" spans="1:1" x14ac:dyDescent="0.25">
      <c r="A15749" s="290"/>
    </row>
    <row r="15750" spans="1:1" x14ac:dyDescent="0.25">
      <c r="A15750" s="290"/>
    </row>
    <row r="15751" spans="1:1" x14ac:dyDescent="0.25">
      <c r="A15751" s="290"/>
    </row>
    <row r="15752" spans="1:1" x14ac:dyDescent="0.25">
      <c r="A15752" s="290"/>
    </row>
    <row r="15753" spans="1:1" x14ac:dyDescent="0.25">
      <c r="A15753" s="290"/>
    </row>
    <row r="15754" spans="1:1" x14ac:dyDescent="0.25">
      <c r="A15754" s="290"/>
    </row>
    <row r="15755" spans="1:1" x14ac:dyDescent="0.25">
      <c r="A15755" s="290"/>
    </row>
    <row r="15756" spans="1:1" x14ac:dyDescent="0.25">
      <c r="A15756" s="290"/>
    </row>
    <row r="15757" spans="1:1" x14ac:dyDescent="0.25">
      <c r="A15757" s="290"/>
    </row>
    <row r="15758" spans="1:1" x14ac:dyDescent="0.25">
      <c r="A15758" s="290"/>
    </row>
    <row r="15759" spans="1:1" x14ac:dyDescent="0.25">
      <c r="A15759" s="290"/>
    </row>
    <row r="15760" spans="1:1" x14ac:dyDescent="0.25">
      <c r="A15760" s="290"/>
    </row>
    <row r="15761" spans="1:1" x14ac:dyDescent="0.25">
      <c r="A15761" s="290"/>
    </row>
    <row r="15762" spans="1:1" x14ac:dyDescent="0.25">
      <c r="A15762" s="290"/>
    </row>
    <row r="15763" spans="1:1" x14ac:dyDescent="0.25">
      <c r="A15763" s="290"/>
    </row>
    <row r="15764" spans="1:1" x14ac:dyDescent="0.25">
      <c r="A15764" s="290"/>
    </row>
    <row r="15765" spans="1:1" x14ac:dyDescent="0.25">
      <c r="A15765" s="290"/>
    </row>
    <row r="15766" spans="1:1" x14ac:dyDescent="0.25">
      <c r="A15766" s="290"/>
    </row>
    <row r="15767" spans="1:1" x14ac:dyDescent="0.25">
      <c r="A15767" s="290"/>
    </row>
    <row r="15768" spans="1:1" x14ac:dyDescent="0.25">
      <c r="A15768" s="290"/>
    </row>
    <row r="15769" spans="1:1" x14ac:dyDescent="0.25">
      <c r="A15769" s="290"/>
    </row>
    <row r="15770" spans="1:1" x14ac:dyDescent="0.25">
      <c r="A15770" s="290"/>
    </row>
    <row r="15771" spans="1:1" x14ac:dyDescent="0.25">
      <c r="A15771" s="290"/>
    </row>
    <row r="15772" spans="1:1" x14ac:dyDescent="0.25">
      <c r="A15772" s="290"/>
    </row>
    <row r="15773" spans="1:1" x14ac:dyDescent="0.25">
      <c r="A15773" s="290"/>
    </row>
    <row r="15774" spans="1:1" x14ac:dyDescent="0.25">
      <c r="A15774" s="290"/>
    </row>
    <row r="15775" spans="1:1" x14ac:dyDescent="0.25">
      <c r="A15775" s="290"/>
    </row>
    <row r="15776" spans="1:1" x14ac:dyDescent="0.25">
      <c r="A15776" s="290"/>
    </row>
    <row r="15777" spans="1:1" x14ac:dyDescent="0.25">
      <c r="A15777" s="290"/>
    </row>
    <row r="15778" spans="1:1" x14ac:dyDescent="0.25">
      <c r="A15778" s="290"/>
    </row>
    <row r="15779" spans="1:1" x14ac:dyDescent="0.25">
      <c r="A15779" s="290"/>
    </row>
    <row r="15780" spans="1:1" x14ac:dyDescent="0.25">
      <c r="A15780" s="290"/>
    </row>
    <row r="15781" spans="1:1" x14ac:dyDescent="0.25">
      <c r="A15781" s="290"/>
    </row>
    <row r="15782" spans="1:1" x14ac:dyDescent="0.25">
      <c r="A15782" s="290"/>
    </row>
    <row r="15783" spans="1:1" x14ac:dyDescent="0.25">
      <c r="A15783" s="290"/>
    </row>
    <row r="15784" spans="1:1" x14ac:dyDescent="0.25">
      <c r="A15784" s="290"/>
    </row>
    <row r="15785" spans="1:1" x14ac:dyDescent="0.25">
      <c r="A15785" s="290"/>
    </row>
    <row r="15786" spans="1:1" x14ac:dyDescent="0.25">
      <c r="A15786" s="290"/>
    </row>
    <row r="15787" spans="1:1" x14ac:dyDescent="0.25">
      <c r="A15787" s="290"/>
    </row>
    <row r="15788" spans="1:1" x14ac:dyDescent="0.25">
      <c r="A15788" s="290"/>
    </row>
    <row r="15789" spans="1:1" x14ac:dyDescent="0.25">
      <c r="A15789" s="290"/>
    </row>
    <row r="15790" spans="1:1" x14ac:dyDescent="0.25">
      <c r="A15790" s="290"/>
    </row>
    <row r="15791" spans="1:1" x14ac:dyDescent="0.25">
      <c r="A15791" s="290"/>
    </row>
    <row r="15792" spans="1:1" x14ac:dyDescent="0.25">
      <c r="A15792" s="290"/>
    </row>
    <row r="15793" spans="1:1" x14ac:dyDescent="0.25">
      <c r="A15793" s="290"/>
    </row>
    <row r="15794" spans="1:1" x14ac:dyDescent="0.25">
      <c r="A15794" s="290"/>
    </row>
    <row r="15795" spans="1:1" x14ac:dyDescent="0.25">
      <c r="A15795" s="290"/>
    </row>
    <row r="15796" spans="1:1" x14ac:dyDescent="0.25">
      <c r="A15796" s="290"/>
    </row>
    <row r="15797" spans="1:1" x14ac:dyDescent="0.25">
      <c r="A15797" s="290"/>
    </row>
    <row r="15798" spans="1:1" x14ac:dyDescent="0.25">
      <c r="A15798" s="290"/>
    </row>
    <row r="15799" spans="1:1" x14ac:dyDescent="0.25">
      <c r="A15799" s="290"/>
    </row>
    <row r="15800" spans="1:1" x14ac:dyDescent="0.25">
      <c r="A15800" s="290"/>
    </row>
    <row r="15801" spans="1:1" x14ac:dyDescent="0.25">
      <c r="A15801" s="290"/>
    </row>
    <row r="15802" spans="1:1" x14ac:dyDescent="0.25">
      <c r="A15802" s="290"/>
    </row>
    <row r="15803" spans="1:1" x14ac:dyDescent="0.25">
      <c r="A15803" s="290"/>
    </row>
    <row r="15804" spans="1:1" x14ac:dyDescent="0.25">
      <c r="A15804" s="290"/>
    </row>
    <row r="15805" spans="1:1" x14ac:dyDescent="0.25">
      <c r="A15805" s="290"/>
    </row>
    <row r="15806" spans="1:1" x14ac:dyDescent="0.25">
      <c r="A15806" s="290"/>
    </row>
    <row r="15807" spans="1:1" x14ac:dyDescent="0.25">
      <c r="A15807" s="290"/>
    </row>
    <row r="15808" spans="1:1" x14ac:dyDescent="0.25">
      <c r="A15808" s="290"/>
    </row>
    <row r="15809" spans="1:1" x14ac:dyDescent="0.25">
      <c r="A15809" s="290"/>
    </row>
    <row r="15810" spans="1:1" x14ac:dyDescent="0.25">
      <c r="A15810" s="290"/>
    </row>
    <row r="15811" spans="1:1" x14ac:dyDescent="0.25">
      <c r="A15811" s="290"/>
    </row>
    <row r="15812" spans="1:1" x14ac:dyDescent="0.25">
      <c r="A15812" s="290"/>
    </row>
    <row r="15813" spans="1:1" x14ac:dyDescent="0.25">
      <c r="A15813" s="290"/>
    </row>
    <row r="15814" spans="1:1" x14ac:dyDescent="0.25">
      <c r="A15814" s="290"/>
    </row>
    <row r="15815" spans="1:1" x14ac:dyDescent="0.25">
      <c r="A15815" s="290"/>
    </row>
    <row r="15816" spans="1:1" x14ac:dyDescent="0.25">
      <c r="A15816" s="290"/>
    </row>
    <row r="15817" spans="1:1" x14ac:dyDescent="0.25">
      <c r="A15817" s="290"/>
    </row>
    <row r="15818" spans="1:1" x14ac:dyDescent="0.25">
      <c r="A15818" s="290"/>
    </row>
    <row r="15819" spans="1:1" x14ac:dyDescent="0.25">
      <c r="A15819" s="290"/>
    </row>
    <row r="15820" spans="1:1" x14ac:dyDescent="0.25">
      <c r="A15820" s="290"/>
    </row>
    <row r="15821" spans="1:1" x14ac:dyDescent="0.25">
      <c r="A15821" s="290"/>
    </row>
    <row r="15822" spans="1:1" x14ac:dyDescent="0.25">
      <c r="A15822" s="290"/>
    </row>
    <row r="15823" spans="1:1" x14ac:dyDescent="0.25">
      <c r="A15823" s="290"/>
    </row>
    <row r="15824" spans="1:1" x14ac:dyDescent="0.25">
      <c r="A15824" s="290"/>
    </row>
    <row r="15825" spans="1:1" x14ac:dyDescent="0.25">
      <c r="A15825" s="290"/>
    </row>
    <row r="15826" spans="1:1" x14ac:dyDescent="0.25">
      <c r="A15826" s="290"/>
    </row>
    <row r="15827" spans="1:1" x14ac:dyDescent="0.25">
      <c r="A15827" s="290"/>
    </row>
    <row r="15828" spans="1:1" x14ac:dyDescent="0.25">
      <c r="A15828" s="290"/>
    </row>
    <row r="15829" spans="1:1" x14ac:dyDescent="0.25">
      <c r="A15829" s="290"/>
    </row>
    <row r="15830" spans="1:1" x14ac:dyDescent="0.25">
      <c r="A15830" s="290"/>
    </row>
    <row r="15831" spans="1:1" x14ac:dyDescent="0.25">
      <c r="A15831" s="290"/>
    </row>
    <row r="15832" spans="1:1" x14ac:dyDescent="0.25">
      <c r="A15832" s="290"/>
    </row>
    <row r="15833" spans="1:1" x14ac:dyDescent="0.25">
      <c r="A15833" s="290"/>
    </row>
    <row r="15834" spans="1:1" x14ac:dyDescent="0.25">
      <c r="A15834" s="290"/>
    </row>
    <row r="15835" spans="1:1" x14ac:dyDescent="0.25">
      <c r="A15835" s="290"/>
    </row>
    <row r="15836" spans="1:1" x14ac:dyDescent="0.25">
      <c r="A15836" s="290"/>
    </row>
    <row r="15837" spans="1:1" x14ac:dyDescent="0.25">
      <c r="A15837" s="290"/>
    </row>
    <row r="15838" spans="1:1" x14ac:dyDescent="0.25">
      <c r="A15838" s="290"/>
    </row>
    <row r="15839" spans="1:1" x14ac:dyDescent="0.25">
      <c r="A15839" s="290"/>
    </row>
    <row r="15840" spans="1:1" x14ac:dyDescent="0.25">
      <c r="A15840" s="290"/>
    </row>
    <row r="15841" spans="1:1" x14ac:dyDescent="0.25">
      <c r="A15841" s="290"/>
    </row>
    <row r="15842" spans="1:1" x14ac:dyDescent="0.25">
      <c r="A15842" s="290"/>
    </row>
    <row r="15843" spans="1:1" x14ac:dyDescent="0.25">
      <c r="A15843" s="290"/>
    </row>
    <row r="15844" spans="1:1" x14ac:dyDescent="0.25">
      <c r="A15844" s="290"/>
    </row>
    <row r="15845" spans="1:1" x14ac:dyDescent="0.25">
      <c r="A15845" s="290"/>
    </row>
    <row r="15846" spans="1:1" x14ac:dyDescent="0.25">
      <c r="A15846" s="290"/>
    </row>
    <row r="15847" spans="1:1" x14ac:dyDescent="0.25">
      <c r="A15847" s="290"/>
    </row>
    <row r="15848" spans="1:1" x14ac:dyDescent="0.25">
      <c r="A15848" s="290"/>
    </row>
    <row r="15849" spans="1:1" x14ac:dyDescent="0.25">
      <c r="A15849" s="290"/>
    </row>
    <row r="15850" spans="1:1" x14ac:dyDescent="0.25">
      <c r="A15850" s="290"/>
    </row>
    <row r="15851" spans="1:1" x14ac:dyDescent="0.25">
      <c r="A15851" s="290"/>
    </row>
    <row r="15852" spans="1:1" x14ac:dyDescent="0.25">
      <c r="A15852" s="290"/>
    </row>
    <row r="15853" spans="1:1" x14ac:dyDescent="0.25">
      <c r="A15853" s="290"/>
    </row>
    <row r="15854" spans="1:1" x14ac:dyDescent="0.25">
      <c r="A15854" s="290"/>
    </row>
    <row r="15855" spans="1:1" x14ac:dyDescent="0.25">
      <c r="A15855" s="290"/>
    </row>
    <row r="15856" spans="1:1" x14ac:dyDescent="0.25">
      <c r="A15856" s="290"/>
    </row>
    <row r="15857" spans="1:1" x14ac:dyDescent="0.25">
      <c r="A15857" s="290"/>
    </row>
    <row r="15858" spans="1:1" x14ac:dyDescent="0.25">
      <c r="A15858" s="290"/>
    </row>
    <row r="15859" spans="1:1" x14ac:dyDescent="0.25">
      <c r="A15859" s="290"/>
    </row>
    <row r="15860" spans="1:1" x14ac:dyDescent="0.25">
      <c r="A15860" s="290"/>
    </row>
    <row r="15861" spans="1:1" x14ac:dyDescent="0.25">
      <c r="A15861" s="290"/>
    </row>
    <row r="15862" spans="1:1" x14ac:dyDescent="0.25">
      <c r="A15862" s="290"/>
    </row>
    <row r="15863" spans="1:1" x14ac:dyDescent="0.25">
      <c r="A15863" s="290"/>
    </row>
    <row r="15864" spans="1:1" x14ac:dyDescent="0.25">
      <c r="A15864" s="290"/>
    </row>
    <row r="15865" spans="1:1" x14ac:dyDescent="0.25">
      <c r="A15865" s="290"/>
    </row>
    <row r="15866" spans="1:1" x14ac:dyDescent="0.25">
      <c r="A15866" s="290"/>
    </row>
    <row r="15867" spans="1:1" x14ac:dyDescent="0.25">
      <c r="A15867" s="290"/>
    </row>
    <row r="15868" spans="1:1" x14ac:dyDescent="0.25">
      <c r="A15868" s="290"/>
    </row>
    <row r="15869" spans="1:1" x14ac:dyDescent="0.25">
      <c r="A15869" s="290"/>
    </row>
    <row r="15870" spans="1:1" x14ac:dyDescent="0.25">
      <c r="A15870" s="290"/>
    </row>
    <row r="15871" spans="1:1" x14ac:dyDescent="0.25">
      <c r="A15871" s="290"/>
    </row>
    <row r="15872" spans="1:1" x14ac:dyDescent="0.25">
      <c r="A15872" s="290"/>
    </row>
    <row r="15873" spans="1:1" x14ac:dyDescent="0.25">
      <c r="A15873" s="290"/>
    </row>
    <row r="15874" spans="1:1" x14ac:dyDescent="0.25">
      <c r="A15874" s="290"/>
    </row>
    <row r="15875" spans="1:1" x14ac:dyDescent="0.25">
      <c r="A15875" s="290"/>
    </row>
    <row r="15876" spans="1:1" x14ac:dyDescent="0.25">
      <c r="A15876" s="290"/>
    </row>
    <row r="15877" spans="1:1" x14ac:dyDescent="0.25">
      <c r="A15877" s="290"/>
    </row>
    <row r="15878" spans="1:1" x14ac:dyDescent="0.25">
      <c r="A15878" s="290"/>
    </row>
    <row r="15879" spans="1:1" x14ac:dyDescent="0.25">
      <c r="A15879" s="290"/>
    </row>
    <row r="15880" spans="1:1" x14ac:dyDescent="0.25">
      <c r="A15880" s="290"/>
    </row>
    <row r="15881" spans="1:1" x14ac:dyDescent="0.25">
      <c r="A15881" s="290"/>
    </row>
    <row r="15882" spans="1:1" x14ac:dyDescent="0.25">
      <c r="A15882" s="290"/>
    </row>
    <row r="15883" spans="1:1" x14ac:dyDescent="0.25">
      <c r="A15883" s="290"/>
    </row>
    <row r="15884" spans="1:1" x14ac:dyDescent="0.25">
      <c r="A15884" s="290"/>
    </row>
    <row r="15885" spans="1:1" x14ac:dyDescent="0.25">
      <c r="A15885" s="290"/>
    </row>
    <row r="15886" spans="1:1" x14ac:dyDescent="0.25">
      <c r="A15886" s="290"/>
    </row>
    <row r="15887" spans="1:1" x14ac:dyDescent="0.25">
      <c r="A15887" s="290"/>
    </row>
    <row r="15888" spans="1:1" x14ac:dyDescent="0.25">
      <c r="A15888" s="290"/>
    </row>
    <row r="15889" spans="1:1" x14ac:dyDescent="0.25">
      <c r="A15889" s="290"/>
    </row>
    <row r="15890" spans="1:1" x14ac:dyDescent="0.25">
      <c r="A15890" s="290"/>
    </row>
    <row r="15891" spans="1:1" x14ac:dyDescent="0.25">
      <c r="A15891" s="290"/>
    </row>
    <row r="15892" spans="1:1" x14ac:dyDescent="0.25">
      <c r="A15892" s="290"/>
    </row>
    <row r="15893" spans="1:1" x14ac:dyDescent="0.25">
      <c r="A15893" s="290"/>
    </row>
    <row r="15894" spans="1:1" x14ac:dyDescent="0.25">
      <c r="A15894" s="290"/>
    </row>
    <row r="15895" spans="1:1" x14ac:dyDescent="0.25">
      <c r="A15895" s="290"/>
    </row>
    <row r="15896" spans="1:1" x14ac:dyDescent="0.25">
      <c r="A15896" s="290"/>
    </row>
    <row r="15897" spans="1:1" x14ac:dyDescent="0.25">
      <c r="A15897" s="290"/>
    </row>
    <row r="15898" spans="1:1" x14ac:dyDescent="0.25">
      <c r="A15898" s="290"/>
    </row>
    <row r="15899" spans="1:1" x14ac:dyDescent="0.25">
      <c r="A15899" s="290"/>
    </row>
    <row r="15900" spans="1:1" x14ac:dyDescent="0.25">
      <c r="A15900" s="290"/>
    </row>
    <row r="15901" spans="1:1" x14ac:dyDescent="0.25">
      <c r="A15901" s="290"/>
    </row>
    <row r="15902" spans="1:1" x14ac:dyDescent="0.25">
      <c r="A15902" s="290"/>
    </row>
    <row r="15903" spans="1:1" x14ac:dyDescent="0.25">
      <c r="A15903" s="290"/>
    </row>
    <row r="15904" spans="1:1" x14ac:dyDescent="0.25">
      <c r="A15904" s="290"/>
    </row>
    <row r="15905" spans="1:1" x14ac:dyDescent="0.25">
      <c r="A15905" s="290"/>
    </row>
    <row r="15906" spans="1:1" x14ac:dyDescent="0.25">
      <c r="A15906" s="290"/>
    </row>
    <row r="15907" spans="1:1" x14ac:dyDescent="0.25">
      <c r="A15907" s="290"/>
    </row>
    <row r="15908" spans="1:1" x14ac:dyDescent="0.25">
      <c r="A15908" s="290"/>
    </row>
    <row r="15909" spans="1:1" x14ac:dyDescent="0.25">
      <c r="A15909" s="290"/>
    </row>
    <row r="15910" spans="1:1" x14ac:dyDescent="0.25">
      <c r="A15910" s="290"/>
    </row>
    <row r="15911" spans="1:1" x14ac:dyDescent="0.25">
      <c r="A15911" s="290"/>
    </row>
    <row r="15912" spans="1:1" x14ac:dyDescent="0.25">
      <c r="A15912" s="290"/>
    </row>
    <row r="15913" spans="1:1" x14ac:dyDescent="0.25">
      <c r="A15913" s="290"/>
    </row>
    <row r="15914" spans="1:1" x14ac:dyDescent="0.25">
      <c r="A15914" s="290"/>
    </row>
    <row r="15915" spans="1:1" x14ac:dyDescent="0.25">
      <c r="A15915" s="290"/>
    </row>
    <row r="15916" spans="1:1" x14ac:dyDescent="0.25">
      <c r="A15916" s="290"/>
    </row>
    <row r="15917" spans="1:1" x14ac:dyDescent="0.25">
      <c r="A15917" s="290"/>
    </row>
    <row r="15918" spans="1:1" x14ac:dyDescent="0.25">
      <c r="A15918" s="290"/>
    </row>
    <row r="15919" spans="1:1" x14ac:dyDescent="0.25">
      <c r="A15919" s="290"/>
    </row>
    <row r="15920" spans="1:1" x14ac:dyDescent="0.25">
      <c r="A15920" s="290"/>
    </row>
    <row r="15921" spans="1:1" x14ac:dyDescent="0.25">
      <c r="A15921" s="290"/>
    </row>
    <row r="15922" spans="1:1" x14ac:dyDescent="0.25">
      <c r="A15922" s="290"/>
    </row>
    <row r="15923" spans="1:1" x14ac:dyDescent="0.25">
      <c r="A15923" s="290"/>
    </row>
    <row r="15924" spans="1:1" x14ac:dyDescent="0.25">
      <c r="A15924" s="290"/>
    </row>
    <row r="15925" spans="1:1" x14ac:dyDescent="0.25">
      <c r="A15925" s="290"/>
    </row>
    <row r="15926" spans="1:1" x14ac:dyDescent="0.25">
      <c r="A15926" s="290"/>
    </row>
    <row r="15927" spans="1:1" x14ac:dyDescent="0.25">
      <c r="A15927" s="290"/>
    </row>
    <row r="15928" spans="1:1" x14ac:dyDescent="0.25">
      <c r="A15928" s="290"/>
    </row>
    <row r="15929" spans="1:1" x14ac:dyDescent="0.25">
      <c r="A15929" s="290"/>
    </row>
    <row r="15930" spans="1:1" x14ac:dyDescent="0.25">
      <c r="A15930" s="290"/>
    </row>
    <row r="15931" spans="1:1" x14ac:dyDescent="0.25">
      <c r="A15931" s="290"/>
    </row>
    <row r="15932" spans="1:1" x14ac:dyDescent="0.25">
      <c r="A15932" s="290"/>
    </row>
    <row r="15933" spans="1:1" x14ac:dyDescent="0.25">
      <c r="A15933" s="290"/>
    </row>
    <row r="15934" spans="1:1" x14ac:dyDescent="0.25">
      <c r="A15934" s="290"/>
    </row>
    <row r="15935" spans="1:1" x14ac:dyDescent="0.25">
      <c r="A15935" s="290"/>
    </row>
    <row r="15936" spans="1:1" x14ac:dyDescent="0.25">
      <c r="A15936" s="290"/>
    </row>
    <row r="15937" spans="1:1" x14ac:dyDescent="0.25">
      <c r="A15937" s="290"/>
    </row>
    <row r="15938" spans="1:1" x14ac:dyDescent="0.25">
      <c r="A15938" s="290"/>
    </row>
    <row r="15939" spans="1:1" x14ac:dyDescent="0.25">
      <c r="A15939" s="290"/>
    </row>
    <row r="15940" spans="1:1" x14ac:dyDescent="0.25">
      <c r="A15940" s="290"/>
    </row>
    <row r="15941" spans="1:1" x14ac:dyDescent="0.25">
      <c r="A15941" s="290"/>
    </row>
    <row r="15942" spans="1:1" x14ac:dyDescent="0.25">
      <c r="A15942" s="290"/>
    </row>
    <row r="15943" spans="1:1" x14ac:dyDescent="0.25">
      <c r="A15943" s="290"/>
    </row>
    <row r="15944" spans="1:1" x14ac:dyDescent="0.25">
      <c r="A15944" s="290"/>
    </row>
    <row r="15945" spans="1:1" x14ac:dyDescent="0.25">
      <c r="A15945" s="290"/>
    </row>
    <row r="15946" spans="1:1" x14ac:dyDescent="0.25">
      <c r="A15946" s="290"/>
    </row>
    <row r="15947" spans="1:1" x14ac:dyDescent="0.25">
      <c r="A15947" s="290"/>
    </row>
    <row r="15948" spans="1:1" x14ac:dyDescent="0.25">
      <c r="A15948" s="290"/>
    </row>
    <row r="15949" spans="1:1" x14ac:dyDescent="0.25">
      <c r="A15949" s="290"/>
    </row>
    <row r="15950" spans="1:1" x14ac:dyDescent="0.25">
      <c r="A15950" s="290"/>
    </row>
    <row r="15951" spans="1:1" x14ac:dyDescent="0.25">
      <c r="A15951" s="290"/>
    </row>
    <row r="15952" spans="1:1" x14ac:dyDescent="0.25">
      <c r="A15952" s="290"/>
    </row>
    <row r="15953" spans="1:1" x14ac:dyDescent="0.25">
      <c r="A15953" s="290"/>
    </row>
    <row r="15954" spans="1:1" x14ac:dyDescent="0.25">
      <c r="A15954" s="290"/>
    </row>
    <row r="15955" spans="1:1" x14ac:dyDescent="0.25">
      <c r="A15955" s="290"/>
    </row>
    <row r="15956" spans="1:1" x14ac:dyDescent="0.25">
      <c r="A15956" s="290"/>
    </row>
    <row r="15957" spans="1:1" x14ac:dyDescent="0.25">
      <c r="A15957" s="290"/>
    </row>
    <row r="15958" spans="1:1" x14ac:dyDescent="0.25">
      <c r="A15958" s="290"/>
    </row>
    <row r="15959" spans="1:1" x14ac:dyDescent="0.25">
      <c r="A15959" s="290"/>
    </row>
    <row r="15960" spans="1:1" x14ac:dyDescent="0.25">
      <c r="A15960" s="290"/>
    </row>
    <row r="15961" spans="1:1" x14ac:dyDescent="0.25">
      <c r="A15961" s="290"/>
    </row>
    <row r="15962" spans="1:1" x14ac:dyDescent="0.25">
      <c r="A15962" s="290"/>
    </row>
    <row r="15963" spans="1:1" x14ac:dyDescent="0.25">
      <c r="A15963" s="290"/>
    </row>
    <row r="15964" spans="1:1" x14ac:dyDescent="0.25">
      <c r="A15964" s="290"/>
    </row>
    <row r="15965" spans="1:1" x14ac:dyDescent="0.25">
      <c r="A15965" s="290"/>
    </row>
    <row r="15966" spans="1:1" x14ac:dyDescent="0.25">
      <c r="A15966" s="290"/>
    </row>
    <row r="15967" spans="1:1" x14ac:dyDescent="0.25">
      <c r="A15967" s="290"/>
    </row>
    <row r="15968" spans="1:1" x14ac:dyDescent="0.25">
      <c r="A15968" s="290"/>
    </row>
    <row r="15969" spans="1:1" x14ac:dyDescent="0.25">
      <c r="A15969" s="290"/>
    </row>
    <row r="15970" spans="1:1" x14ac:dyDescent="0.25">
      <c r="A15970" s="290"/>
    </row>
    <row r="15971" spans="1:1" x14ac:dyDescent="0.25">
      <c r="A15971" s="290"/>
    </row>
    <row r="15972" spans="1:1" x14ac:dyDescent="0.25">
      <c r="A15972" s="290"/>
    </row>
    <row r="15973" spans="1:1" x14ac:dyDescent="0.25">
      <c r="A15973" s="290"/>
    </row>
    <row r="15974" spans="1:1" x14ac:dyDescent="0.25">
      <c r="A15974" s="290"/>
    </row>
    <row r="15975" spans="1:1" x14ac:dyDescent="0.25">
      <c r="A15975" s="290"/>
    </row>
    <row r="15976" spans="1:1" x14ac:dyDescent="0.25">
      <c r="A15976" s="290"/>
    </row>
    <row r="15977" spans="1:1" x14ac:dyDescent="0.25">
      <c r="A15977" s="290"/>
    </row>
    <row r="15978" spans="1:1" x14ac:dyDescent="0.25">
      <c r="A15978" s="290"/>
    </row>
    <row r="15979" spans="1:1" x14ac:dyDescent="0.25">
      <c r="A15979" s="290"/>
    </row>
    <row r="15980" spans="1:1" x14ac:dyDescent="0.25">
      <c r="A15980" s="290"/>
    </row>
    <row r="15981" spans="1:1" x14ac:dyDescent="0.25">
      <c r="A15981" s="290"/>
    </row>
    <row r="15982" spans="1:1" x14ac:dyDescent="0.25">
      <c r="A15982" s="290"/>
    </row>
    <row r="15983" spans="1:1" x14ac:dyDescent="0.25">
      <c r="A15983" s="290"/>
    </row>
    <row r="15984" spans="1:1" x14ac:dyDescent="0.25">
      <c r="A15984" s="290"/>
    </row>
    <row r="15985" spans="1:1" x14ac:dyDescent="0.25">
      <c r="A15985" s="290"/>
    </row>
    <row r="15986" spans="1:1" x14ac:dyDescent="0.25">
      <c r="A15986" s="290"/>
    </row>
    <row r="15987" spans="1:1" x14ac:dyDescent="0.25">
      <c r="A15987" s="290"/>
    </row>
    <row r="15988" spans="1:1" x14ac:dyDescent="0.25">
      <c r="A15988" s="290"/>
    </row>
    <row r="15989" spans="1:1" x14ac:dyDescent="0.25">
      <c r="A15989" s="290"/>
    </row>
    <row r="15990" spans="1:1" x14ac:dyDescent="0.25">
      <c r="A15990" s="290"/>
    </row>
    <row r="15991" spans="1:1" x14ac:dyDescent="0.25">
      <c r="A15991" s="290"/>
    </row>
    <row r="15992" spans="1:1" x14ac:dyDescent="0.25">
      <c r="A15992" s="290"/>
    </row>
    <row r="15993" spans="1:1" x14ac:dyDescent="0.25">
      <c r="A15993" s="290"/>
    </row>
    <row r="15994" spans="1:1" x14ac:dyDescent="0.25">
      <c r="A15994" s="290"/>
    </row>
    <row r="15995" spans="1:1" x14ac:dyDescent="0.25">
      <c r="A15995" s="290"/>
    </row>
    <row r="15996" spans="1:1" x14ac:dyDescent="0.25">
      <c r="A15996" s="290"/>
    </row>
    <row r="15997" spans="1:1" x14ac:dyDescent="0.25">
      <c r="A15997" s="290"/>
    </row>
    <row r="15998" spans="1:1" x14ac:dyDescent="0.25">
      <c r="A15998" s="290"/>
    </row>
    <row r="15999" spans="1:1" x14ac:dyDescent="0.25">
      <c r="A15999" s="290"/>
    </row>
    <row r="16000" spans="1:1" x14ac:dyDescent="0.25">
      <c r="A16000" s="290"/>
    </row>
    <row r="16001" spans="1:1" x14ac:dyDescent="0.25">
      <c r="A16001" s="290"/>
    </row>
    <row r="16002" spans="1:1" x14ac:dyDescent="0.25">
      <c r="A16002" s="290"/>
    </row>
    <row r="16003" spans="1:1" x14ac:dyDescent="0.25">
      <c r="A16003" s="290"/>
    </row>
    <row r="16004" spans="1:1" x14ac:dyDescent="0.25">
      <c r="A16004" s="290"/>
    </row>
    <row r="16005" spans="1:1" x14ac:dyDescent="0.25">
      <c r="A16005" s="290"/>
    </row>
    <row r="16006" spans="1:1" x14ac:dyDescent="0.25">
      <c r="A16006" s="290"/>
    </row>
    <row r="16007" spans="1:1" x14ac:dyDescent="0.25">
      <c r="A16007" s="290"/>
    </row>
    <row r="16008" spans="1:1" x14ac:dyDescent="0.25">
      <c r="A16008" s="290"/>
    </row>
    <row r="16009" spans="1:1" x14ac:dyDescent="0.25">
      <c r="A16009" s="290"/>
    </row>
    <row r="16010" spans="1:1" x14ac:dyDescent="0.25">
      <c r="A16010" s="290"/>
    </row>
    <row r="16011" spans="1:1" x14ac:dyDescent="0.25">
      <c r="A16011" s="290"/>
    </row>
    <row r="16012" spans="1:1" x14ac:dyDescent="0.25">
      <c r="A16012" s="290"/>
    </row>
    <row r="16013" spans="1:1" x14ac:dyDescent="0.25">
      <c r="A16013" s="290"/>
    </row>
    <row r="16014" spans="1:1" x14ac:dyDescent="0.25">
      <c r="A16014" s="290"/>
    </row>
    <row r="16015" spans="1:1" x14ac:dyDescent="0.25">
      <c r="A16015" s="290"/>
    </row>
    <row r="16016" spans="1:1" x14ac:dyDescent="0.25">
      <c r="A16016" s="290"/>
    </row>
    <row r="16017" spans="1:1" x14ac:dyDescent="0.25">
      <c r="A16017" s="290"/>
    </row>
    <row r="16018" spans="1:1" x14ac:dyDescent="0.25">
      <c r="A16018" s="290"/>
    </row>
    <row r="16019" spans="1:1" x14ac:dyDescent="0.25">
      <c r="A16019" s="290"/>
    </row>
    <row r="16020" spans="1:1" x14ac:dyDescent="0.25">
      <c r="A16020" s="290"/>
    </row>
    <row r="16021" spans="1:1" x14ac:dyDescent="0.25">
      <c r="A16021" s="290"/>
    </row>
    <row r="16022" spans="1:1" x14ac:dyDescent="0.25">
      <c r="A16022" s="290"/>
    </row>
    <row r="16023" spans="1:1" x14ac:dyDescent="0.25">
      <c r="A16023" s="290"/>
    </row>
    <row r="16024" spans="1:1" x14ac:dyDescent="0.25">
      <c r="A16024" s="290"/>
    </row>
    <row r="16025" spans="1:1" x14ac:dyDescent="0.25">
      <c r="A16025" s="290"/>
    </row>
    <row r="16026" spans="1:1" x14ac:dyDescent="0.25">
      <c r="A16026" s="290"/>
    </row>
    <row r="16027" spans="1:1" x14ac:dyDescent="0.25">
      <c r="A16027" s="290"/>
    </row>
    <row r="16028" spans="1:1" x14ac:dyDescent="0.25">
      <c r="A16028" s="290"/>
    </row>
    <row r="16029" spans="1:1" x14ac:dyDescent="0.25">
      <c r="A16029" s="290"/>
    </row>
    <row r="16030" spans="1:1" x14ac:dyDescent="0.25">
      <c r="A16030" s="290"/>
    </row>
    <row r="16031" spans="1:1" x14ac:dyDescent="0.25">
      <c r="A16031" s="290"/>
    </row>
    <row r="16032" spans="1:1" x14ac:dyDescent="0.25">
      <c r="A16032" s="290"/>
    </row>
    <row r="16033" spans="1:1" x14ac:dyDescent="0.25">
      <c r="A16033" s="290"/>
    </row>
    <row r="16034" spans="1:1" x14ac:dyDescent="0.25">
      <c r="A16034" s="290"/>
    </row>
    <row r="16035" spans="1:1" x14ac:dyDescent="0.25">
      <c r="A16035" s="290"/>
    </row>
    <row r="16036" spans="1:1" x14ac:dyDescent="0.25">
      <c r="A16036" s="290"/>
    </row>
    <row r="16037" spans="1:1" x14ac:dyDescent="0.25">
      <c r="A16037" s="290"/>
    </row>
    <row r="16038" spans="1:1" x14ac:dyDescent="0.25">
      <c r="A16038" s="290"/>
    </row>
    <row r="16039" spans="1:1" x14ac:dyDescent="0.25">
      <c r="A16039" s="290"/>
    </row>
    <row r="16040" spans="1:1" x14ac:dyDescent="0.25">
      <c r="A16040" s="290"/>
    </row>
    <row r="16041" spans="1:1" x14ac:dyDescent="0.25">
      <c r="A16041" s="290"/>
    </row>
    <row r="16042" spans="1:1" x14ac:dyDescent="0.25">
      <c r="A16042" s="290"/>
    </row>
    <row r="16043" spans="1:1" x14ac:dyDescent="0.25">
      <c r="A16043" s="290"/>
    </row>
    <row r="16044" spans="1:1" x14ac:dyDescent="0.25">
      <c r="A16044" s="290"/>
    </row>
    <row r="16045" spans="1:1" x14ac:dyDescent="0.25">
      <c r="A16045" s="290"/>
    </row>
    <row r="16046" spans="1:1" x14ac:dyDescent="0.25">
      <c r="A16046" s="290"/>
    </row>
    <row r="16047" spans="1:1" x14ac:dyDescent="0.25">
      <c r="A16047" s="290"/>
    </row>
    <row r="16048" spans="1:1" x14ac:dyDescent="0.25">
      <c r="A16048" s="290"/>
    </row>
    <row r="16049" spans="1:1" x14ac:dyDescent="0.25">
      <c r="A16049" s="290"/>
    </row>
    <row r="16050" spans="1:1" x14ac:dyDescent="0.25">
      <c r="A16050" s="290"/>
    </row>
    <row r="16051" spans="1:1" x14ac:dyDescent="0.25">
      <c r="A16051" s="290"/>
    </row>
    <row r="16052" spans="1:1" x14ac:dyDescent="0.25">
      <c r="A16052" s="290"/>
    </row>
    <row r="16053" spans="1:1" x14ac:dyDescent="0.25">
      <c r="A16053" s="290"/>
    </row>
    <row r="16054" spans="1:1" x14ac:dyDescent="0.25">
      <c r="A16054" s="290"/>
    </row>
    <row r="16055" spans="1:1" x14ac:dyDescent="0.25">
      <c r="A16055" s="290"/>
    </row>
    <row r="16056" spans="1:1" x14ac:dyDescent="0.25">
      <c r="A16056" s="290"/>
    </row>
    <row r="16057" spans="1:1" x14ac:dyDescent="0.25">
      <c r="A16057" s="290"/>
    </row>
    <row r="16058" spans="1:1" x14ac:dyDescent="0.25">
      <c r="A16058" s="290"/>
    </row>
    <row r="16059" spans="1:1" x14ac:dyDescent="0.25">
      <c r="A16059" s="290"/>
    </row>
    <row r="16060" spans="1:1" x14ac:dyDescent="0.25">
      <c r="A16060" s="290"/>
    </row>
    <row r="16061" spans="1:1" x14ac:dyDescent="0.25">
      <c r="A16061" s="290"/>
    </row>
    <row r="16062" spans="1:1" x14ac:dyDescent="0.25">
      <c r="A16062" s="290"/>
    </row>
    <row r="16063" spans="1:1" x14ac:dyDescent="0.25">
      <c r="A16063" s="290"/>
    </row>
    <row r="16064" spans="1:1" x14ac:dyDescent="0.25">
      <c r="A16064" s="290"/>
    </row>
    <row r="16065" spans="1:1" x14ac:dyDescent="0.25">
      <c r="A16065" s="290"/>
    </row>
    <row r="16066" spans="1:1" x14ac:dyDescent="0.25">
      <c r="A16066" s="290"/>
    </row>
    <row r="16067" spans="1:1" x14ac:dyDescent="0.25">
      <c r="A16067" s="290"/>
    </row>
    <row r="16068" spans="1:1" x14ac:dyDescent="0.25">
      <c r="A16068" s="290"/>
    </row>
    <row r="16069" spans="1:1" x14ac:dyDescent="0.25">
      <c r="A16069" s="290"/>
    </row>
    <row r="16070" spans="1:1" x14ac:dyDescent="0.25">
      <c r="A16070" s="290"/>
    </row>
    <row r="16071" spans="1:1" x14ac:dyDescent="0.25">
      <c r="A16071" s="290"/>
    </row>
    <row r="16072" spans="1:1" x14ac:dyDescent="0.25">
      <c r="A16072" s="290"/>
    </row>
    <row r="16073" spans="1:1" x14ac:dyDescent="0.25">
      <c r="A16073" s="290"/>
    </row>
    <row r="16074" spans="1:1" x14ac:dyDescent="0.25">
      <c r="A16074" s="290"/>
    </row>
    <row r="16075" spans="1:1" x14ac:dyDescent="0.25">
      <c r="A16075" s="290"/>
    </row>
    <row r="16076" spans="1:1" x14ac:dyDescent="0.25">
      <c r="A16076" s="290"/>
    </row>
    <row r="16077" spans="1:1" x14ac:dyDescent="0.25">
      <c r="A16077" s="290"/>
    </row>
    <row r="16078" spans="1:1" x14ac:dyDescent="0.25">
      <c r="A16078" s="290"/>
    </row>
    <row r="16079" spans="1:1" x14ac:dyDescent="0.25">
      <c r="A16079" s="290"/>
    </row>
    <row r="16080" spans="1:1" x14ac:dyDescent="0.25">
      <c r="A16080" s="290"/>
    </row>
    <row r="16081" spans="1:1" x14ac:dyDescent="0.25">
      <c r="A16081" s="290"/>
    </row>
    <row r="16082" spans="1:1" x14ac:dyDescent="0.25">
      <c r="A16082" s="290"/>
    </row>
    <row r="16083" spans="1:1" x14ac:dyDescent="0.25">
      <c r="A16083" s="290"/>
    </row>
    <row r="16084" spans="1:1" x14ac:dyDescent="0.25">
      <c r="A16084" s="290"/>
    </row>
    <row r="16085" spans="1:1" x14ac:dyDescent="0.25">
      <c r="A16085" s="290"/>
    </row>
    <row r="16086" spans="1:1" x14ac:dyDescent="0.25">
      <c r="A16086" s="290"/>
    </row>
    <row r="16087" spans="1:1" x14ac:dyDescent="0.25">
      <c r="A16087" s="290"/>
    </row>
    <row r="16088" spans="1:1" x14ac:dyDescent="0.25">
      <c r="A16088" s="290"/>
    </row>
    <row r="16089" spans="1:1" x14ac:dyDescent="0.25">
      <c r="A16089" s="290"/>
    </row>
    <row r="16090" spans="1:1" x14ac:dyDescent="0.25">
      <c r="A16090" s="290"/>
    </row>
    <row r="16091" spans="1:1" x14ac:dyDescent="0.25">
      <c r="A16091" s="290"/>
    </row>
    <row r="16092" spans="1:1" x14ac:dyDescent="0.25">
      <c r="A16092" s="290"/>
    </row>
    <row r="16093" spans="1:1" x14ac:dyDescent="0.25">
      <c r="A16093" s="290"/>
    </row>
    <row r="16094" spans="1:1" x14ac:dyDescent="0.25">
      <c r="A16094" s="290"/>
    </row>
    <row r="16095" spans="1:1" x14ac:dyDescent="0.25">
      <c r="A16095" s="290"/>
    </row>
    <row r="16096" spans="1:1" x14ac:dyDescent="0.25">
      <c r="A16096" s="290"/>
    </row>
    <row r="16097" spans="1:1" x14ac:dyDescent="0.25">
      <c r="A16097" s="290"/>
    </row>
    <row r="16098" spans="1:1" x14ac:dyDescent="0.25">
      <c r="A16098" s="290"/>
    </row>
    <row r="16099" spans="1:1" x14ac:dyDescent="0.25">
      <c r="A16099" s="290"/>
    </row>
    <row r="16100" spans="1:1" x14ac:dyDescent="0.25">
      <c r="A16100" s="290"/>
    </row>
    <row r="16101" spans="1:1" x14ac:dyDescent="0.25">
      <c r="A16101" s="290"/>
    </row>
    <row r="16102" spans="1:1" x14ac:dyDescent="0.25">
      <c r="A16102" s="290"/>
    </row>
    <row r="16103" spans="1:1" x14ac:dyDescent="0.25">
      <c r="A16103" s="290"/>
    </row>
    <row r="16104" spans="1:1" x14ac:dyDescent="0.25">
      <c r="A16104" s="290"/>
    </row>
    <row r="16105" spans="1:1" x14ac:dyDescent="0.25">
      <c r="A16105" s="290"/>
    </row>
    <row r="16106" spans="1:1" x14ac:dyDescent="0.25">
      <c r="A16106" s="290"/>
    </row>
    <row r="16107" spans="1:1" x14ac:dyDescent="0.25">
      <c r="A16107" s="290"/>
    </row>
    <row r="16108" spans="1:1" x14ac:dyDescent="0.25">
      <c r="A16108" s="290"/>
    </row>
    <row r="16109" spans="1:1" x14ac:dyDescent="0.25">
      <c r="A16109" s="290"/>
    </row>
    <row r="16110" spans="1:1" x14ac:dyDescent="0.25">
      <c r="A16110" s="290"/>
    </row>
    <row r="16111" spans="1:1" x14ac:dyDescent="0.25">
      <c r="A16111" s="290"/>
    </row>
    <row r="16112" spans="1:1" x14ac:dyDescent="0.25">
      <c r="A16112" s="290"/>
    </row>
    <row r="16113" spans="1:1" x14ac:dyDescent="0.25">
      <c r="A16113" s="290"/>
    </row>
    <row r="16114" spans="1:1" x14ac:dyDescent="0.25">
      <c r="A16114" s="290"/>
    </row>
    <row r="16115" spans="1:1" x14ac:dyDescent="0.25">
      <c r="A16115" s="290"/>
    </row>
    <row r="16116" spans="1:1" x14ac:dyDescent="0.25">
      <c r="A16116" s="290"/>
    </row>
    <row r="16117" spans="1:1" x14ac:dyDescent="0.25">
      <c r="A16117" s="290"/>
    </row>
    <row r="16118" spans="1:1" x14ac:dyDescent="0.25">
      <c r="A16118" s="290"/>
    </row>
    <row r="16119" spans="1:1" x14ac:dyDescent="0.25">
      <c r="A16119" s="290"/>
    </row>
    <row r="16120" spans="1:1" x14ac:dyDescent="0.25">
      <c r="A16120" s="290"/>
    </row>
    <row r="16121" spans="1:1" x14ac:dyDescent="0.25">
      <c r="A16121" s="290"/>
    </row>
    <row r="16122" spans="1:1" x14ac:dyDescent="0.25">
      <c r="A16122" s="290"/>
    </row>
    <row r="16123" spans="1:1" x14ac:dyDescent="0.25">
      <c r="A16123" s="290"/>
    </row>
    <row r="16124" spans="1:1" x14ac:dyDescent="0.25">
      <c r="A16124" s="290"/>
    </row>
    <row r="16125" spans="1:1" x14ac:dyDescent="0.25">
      <c r="A16125" s="290"/>
    </row>
    <row r="16126" spans="1:1" x14ac:dyDescent="0.25">
      <c r="A16126" s="290"/>
    </row>
    <row r="16127" spans="1:1" x14ac:dyDescent="0.25">
      <c r="A16127" s="290"/>
    </row>
    <row r="16128" spans="1:1" x14ac:dyDescent="0.25">
      <c r="A16128" s="290"/>
    </row>
    <row r="16129" spans="1:1" x14ac:dyDescent="0.25">
      <c r="A16129" s="290"/>
    </row>
    <row r="16130" spans="1:1" x14ac:dyDescent="0.25">
      <c r="A16130" s="290"/>
    </row>
    <row r="16131" spans="1:1" x14ac:dyDescent="0.25">
      <c r="A16131" s="290"/>
    </row>
    <row r="16132" spans="1:1" x14ac:dyDescent="0.25">
      <c r="A16132" s="290"/>
    </row>
    <row r="16133" spans="1:1" x14ac:dyDescent="0.25">
      <c r="A16133" s="290"/>
    </row>
    <row r="16134" spans="1:1" x14ac:dyDescent="0.25">
      <c r="A16134" s="290"/>
    </row>
    <row r="16135" spans="1:1" x14ac:dyDescent="0.25">
      <c r="A16135" s="290"/>
    </row>
    <row r="16136" spans="1:1" x14ac:dyDescent="0.25">
      <c r="A16136" s="290"/>
    </row>
    <row r="16137" spans="1:1" x14ac:dyDescent="0.25">
      <c r="A16137" s="290"/>
    </row>
    <row r="16138" spans="1:1" x14ac:dyDescent="0.25">
      <c r="A16138" s="290"/>
    </row>
    <row r="16139" spans="1:1" x14ac:dyDescent="0.25">
      <c r="A16139" s="290"/>
    </row>
    <row r="16140" spans="1:1" x14ac:dyDescent="0.25">
      <c r="A16140" s="290"/>
    </row>
    <row r="16141" spans="1:1" x14ac:dyDescent="0.25">
      <c r="A16141" s="290"/>
    </row>
    <row r="16142" spans="1:1" x14ac:dyDescent="0.25">
      <c r="A16142" s="290"/>
    </row>
    <row r="16143" spans="1:1" x14ac:dyDescent="0.25">
      <c r="A16143" s="290"/>
    </row>
    <row r="16144" spans="1:1" x14ac:dyDescent="0.25">
      <c r="A16144" s="290"/>
    </row>
    <row r="16145" spans="1:1" x14ac:dyDescent="0.25">
      <c r="A16145" s="290"/>
    </row>
    <row r="16146" spans="1:1" x14ac:dyDescent="0.25">
      <c r="A16146" s="290"/>
    </row>
    <row r="16147" spans="1:1" x14ac:dyDescent="0.25">
      <c r="A16147" s="290"/>
    </row>
    <row r="16148" spans="1:1" x14ac:dyDescent="0.25">
      <c r="A16148" s="290"/>
    </row>
    <row r="16149" spans="1:1" x14ac:dyDescent="0.25">
      <c r="A16149" s="290"/>
    </row>
    <row r="16150" spans="1:1" x14ac:dyDescent="0.25">
      <c r="A16150" s="290"/>
    </row>
    <row r="16151" spans="1:1" x14ac:dyDescent="0.25">
      <c r="A16151" s="290"/>
    </row>
    <row r="16152" spans="1:1" x14ac:dyDescent="0.25">
      <c r="A16152" s="290"/>
    </row>
    <row r="16153" spans="1:1" x14ac:dyDescent="0.25">
      <c r="A16153" s="290"/>
    </row>
    <row r="16154" spans="1:1" x14ac:dyDescent="0.25">
      <c r="A16154" s="290"/>
    </row>
    <row r="16155" spans="1:1" x14ac:dyDescent="0.25">
      <c r="A16155" s="290"/>
    </row>
    <row r="16156" spans="1:1" x14ac:dyDescent="0.25">
      <c r="A16156" s="290"/>
    </row>
    <row r="16157" spans="1:1" x14ac:dyDescent="0.25">
      <c r="A16157" s="290"/>
    </row>
    <row r="16158" spans="1:1" x14ac:dyDescent="0.25">
      <c r="A16158" s="290"/>
    </row>
    <row r="16159" spans="1:1" x14ac:dyDescent="0.25">
      <c r="A16159" s="290"/>
    </row>
    <row r="16160" spans="1:1" x14ac:dyDescent="0.25">
      <c r="A16160" s="290"/>
    </row>
    <row r="16161" spans="1:1" x14ac:dyDescent="0.25">
      <c r="A16161" s="290"/>
    </row>
    <row r="16162" spans="1:1" x14ac:dyDescent="0.25">
      <c r="A16162" s="290"/>
    </row>
    <row r="16163" spans="1:1" x14ac:dyDescent="0.25">
      <c r="A16163" s="290"/>
    </row>
    <row r="16164" spans="1:1" x14ac:dyDescent="0.25">
      <c r="A16164" s="290"/>
    </row>
    <row r="16165" spans="1:1" x14ac:dyDescent="0.25">
      <c r="A16165" s="290"/>
    </row>
    <row r="16166" spans="1:1" x14ac:dyDescent="0.25">
      <c r="A16166" s="290"/>
    </row>
    <row r="16167" spans="1:1" x14ac:dyDescent="0.25">
      <c r="A16167" s="290"/>
    </row>
    <row r="16168" spans="1:1" x14ac:dyDescent="0.25">
      <c r="A16168" s="290"/>
    </row>
    <row r="16169" spans="1:1" x14ac:dyDescent="0.25">
      <c r="A16169" s="290"/>
    </row>
    <row r="16170" spans="1:1" x14ac:dyDescent="0.25">
      <c r="A16170" s="290"/>
    </row>
    <row r="16171" spans="1:1" x14ac:dyDescent="0.25">
      <c r="A16171" s="290"/>
    </row>
    <row r="16172" spans="1:1" x14ac:dyDescent="0.25">
      <c r="A16172" s="290"/>
    </row>
    <row r="16173" spans="1:1" x14ac:dyDescent="0.25">
      <c r="A16173" s="290"/>
    </row>
    <row r="16174" spans="1:1" x14ac:dyDescent="0.25">
      <c r="A16174" s="290"/>
    </row>
    <row r="16175" spans="1:1" x14ac:dyDescent="0.25">
      <c r="A16175" s="290"/>
    </row>
    <row r="16176" spans="1:1" x14ac:dyDescent="0.25">
      <c r="A16176" s="290"/>
    </row>
    <row r="16177" spans="1:1" x14ac:dyDescent="0.25">
      <c r="A16177" s="290"/>
    </row>
    <row r="16178" spans="1:1" x14ac:dyDescent="0.25">
      <c r="A16178" s="290"/>
    </row>
    <row r="16179" spans="1:1" x14ac:dyDescent="0.25">
      <c r="A16179" s="290"/>
    </row>
    <row r="16180" spans="1:1" x14ac:dyDescent="0.25">
      <c r="A16180" s="290"/>
    </row>
    <row r="16181" spans="1:1" x14ac:dyDescent="0.25">
      <c r="A16181" s="290"/>
    </row>
    <row r="16182" spans="1:1" x14ac:dyDescent="0.25">
      <c r="A16182" s="290"/>
    </row>
    <row r="16183" spans="1:1" x14ac:dyDescent="0.25">
      <c r="A16183" s="290"/>
    </row>
    <row r="16184" spans="1:1" x14ac:dyDescent="0.25">
      <c r="A16184" s="290"/>
    </row>
    <row r="16185" spans="1:1" x14ac:dyDescent="0.25">
      <c r="A16185" s="290"/>
    </row>
    <row r="16186" spans="1:1" x14ac:dyDescent="0.25">
      <c r="A16186" s="290"/>
    </row>
    <row r="16187" spans="1:1" x14ac:dyDescent="0.25">
      <c r="A16187" s="290"/>
    </row>
    <row r="16188" spans="1:1" x14ac:dyDescent="0.25">
      <c r="A16188" s="290"/>
    </row>
    <row r="16189" spans="1:1" x14ac:dyDescent="0.25">
      <c r="A16189" s="290"/>
    </row>
    <row r="16190" spans="1:1" x14ac:dyDescent="0.25">
      <c r="A16190" s="290"/>
    </row>
    <row r="16191" spans="1:1" x14ac:dyDescent="0.25">
      <c r="A16191" s="290"/>
    </row>
    <row r="16192" spans="1:1" x14ac:dyDescent="0.25">
      <c r="A16192" s="290"/>
    </row>
    <row r="16193" spans="1:1" x14ac:dyDescent="0.25">
      <c r="A16193" s="290"/>
    </row>
    <row r="16194" spans="1:1" x14ac:dyDescent="0.25">
      <c r="A16194" s="290"/>
    </row>
    <row r="16195" spans="1:1" x14ac:dyDescent="0.25">
      <c r="A16195" s="290"/>
    </row>
    <row r="16196" spans="1:1" x14ac:dyDescent="0.25">
      <c r="A16196" s="290"/>
    </row>
    <row r="16197" spans="1:1" x14ac:dyDescent="0.25">
      <c r="A16197" s="290"/>
    </row>
    <row r="16198" spans="1:1" x14ac:dyDescent="0.25">
      <c r="A16198" s="290"/>
    </row>
    <row r="16199" spans="1:1" x14ac:dyDescent="0.25">
      <c r="A16199" s="290"/>
    </row>
    <row r="16200" spans="1:1" x14ac:dyDescent="0.25">
      <c r="A16200" s="290"/>
    </row>
    <row r="16201" spans="1:1" x14ac:dyDescent="0.25">
      <c r="A16201" s="290"/>
    </row>
    <row r="16202" spans="1:1" x14ac:dyDescent="0.25">
      <c r="A16202" s="290"/>
    </row>
    <row r="16203" spans="1:1" x14ac:dyDescent="0.25">
      <c r="A16203" s="290"/>
    </row>
    <row r="16204" spans="1:1" x14ac:dyDescent="0.25">
      <c r="A16204" s="290"/>
    </row>
    <row r="16205" spans="1:1" x14ac:dyDescent="0.25">
      <c r="A16205" s="290"/>
    </row>
    <row r="16206" spans="1:1" x14ac:dyDescent="0.25">
      <c r="A16206" s="290"/>
    </row>
    <row r="16207" spans="1:1" x14ac:dyDescent="0.25">
      <c r="A16207" s="290"/>
    </row>
    <row r="16208" spans="1:1" x14ac:dyDescent="0.25">
      <c r="A16208" s="290"/>
    </row>
    <row r="16209" spans="1:1" x14ac:dyDescent="0.25">
      <c r="A16209" s="290"/>
    </row>
    <row r="16210" spans="1:1" x14ac:dyDescent="0.25">
      <c r="A16210" s="290"/>
    </row>
    <row r="16211" spans="1:1" x14ac:dyDescent="0.25">
      <c r="A16211" s="290"/>
    </row>
    <row r="16212" spans="1:1" x14ac:dyDescent="0.25">
      <c r="A16212" s="290"/>
    </row>
    <row r="16213" spans="1:1" x14ac:dyDescent="0.25">
      <c r="A16213" s="290"/>
    </row>
    <row r="16214" spans="1:1" x14ac:dyDescent="0.25">
      <c r="A16214" s="290"/>
    </row>
    <row r="16215" spans="1:1" x14ac:dyDescent="0.25">
      <c r="A16215" s="290"/>
    </row>
    <row r="16216" spans="1:1" x14ac:dyDescent="0.25">
      <c r="A16216" s="290"/>
    </row>
    <row r="16217" spans="1:1" x14ac:dyDescent="0.25">
      <c r="A16217" s="290"/>
    </row>
    <row r="16218" spans="1:1" x14ac:dyDescent="0.25">
      <c r="A16218" s="290"/>
    </row>
    <row r="16219" spans="1:1" x14ac:dyDescent="0.25">
      <c r="A16219" s="290"/>
    </row>
    <row r="16220" spans="1:1" x14ac:dyDescent="0.25">
      <c r="A16220" s="290"/>
    </row>
    <row r="16221" spans="1:1" x14ac:dyDescent="0.25">
      <c r="A16221" s="290"/>
    </row>
    <row r="16222" spans="1:1" x14ac:dyDescent="0.25">
      <c r="A16222" s="290"/>
    </row>
    <row r="16223" spans="1:1" x14ac:dyDescent="0.25">
      <c r="A16223" s="290"/>
    </row>
    <row r="16224" spans="1:1" x14ac:dyDescent="0.25">
      <c r="A16224" s="290"/>
    </row>
    <row r="16225" spans="1:1" x14ac:dyDescent="0.25">
      <c r="A16225" s="290"/>
    </row>
    <row r="16226" spans="1:1" x14ac:dyDescent="0.25">
      <c r="A16226" s="290"/>
    </row>
    <row r="16227" spans="1:1" x14ac:dyDescent="0.25">
      <c r="A16227" s="290"/>
    </row>
    <row r="16228" spans="1:1" x14ac:dyDescent="0.25">
      <c r="A16228" s="290"/>
    </row>
    <row r="16229" spans="1:1" x14ac:dyDescent="0.25">
      <c r="A16229" s="290"/>
    </row>
    <row r="16230" spans="1:1" x14ac:dyDescent="0.25">
      <c r="A16230" s="290"/>
    </row>
    <row r="16231" spans="1:1" x14ac:dyDescent="0.25">
      <c r="A16231" s="290"/>
    </row>
    <row r="16232" spans="1:1" x14ac:dyDescent="0.25">
      <c r="A16232" s="290"/>
    </row>
    <row r="16233" spans="1:1" x14ac:dyDescent="0.25">
      <c r="A16233" s="290"/>
    </row>
    <row r="16234" spans="1:1" x14ac:dyDescent="0.25">
      <c r="A16234" s="290"/>
    </row>
    <row r="16235" spans="1:1" x14ac:dyDescent="0.25">
      <c r="A16235" s="290"/>
    </row>
    <row r="16236" spans="1:1" x14ac:dyDescent="0.25">
      <c r="A16236" s="290"/>
    </row>
    <row r="16237" spans="1:1" x14ac:dyDescent="0.25">
      <c r="A16237" s="290"/>
    </row>
    <row r="16238" spans="1:1" x14ac:dyDescent="0.25">
      <c r="A16238" s="290"/>
    </row>
    <row r="16239" spans="1:1" x14ac:dyDescent="0.25">
      <c r="A16239" s="290"/>
    </row>
    <row r="16240" spans="1:1" x14ac:dyDescent="0.25">
      <c r="A16240" s="290"/>
    </row>
    <row r="16241" spans="1:1" x14ac:dyDescent="0.25">
      <c r="A16241" s="290"/>
    </row>
    <row r="16242" spans="1:1" x14ac:dyDescent="0.25">
      <c r="A16242" s="290"/>
    </row>
    <row r="16243" spans="1:1" x14ac:dyDescent="0.25">
      <c r="A16243" s="290"/>
    </row>
    <row r="16244" spans="1:1" x14ac:dyDescent="0.25">
      <c r="A16244" s="290"/>
    </row>
    <row r="16245" spans="1:1" x14ac:dyDescent="0.25">
      <c r="A16245" s="290"/>
    </row>
    <row r="16246" spans="1:1" x14ac:dyDescent="0.25">
      <c r="A16246" s="290"/>
    </row>
    <row r="16247" spans="1:1" x14ac:dyDescent="0.25">
      <c r="A16247" s="290"/>
    </row>
    <row r="16248" spans="1:1" x14ac:dyDescent="0.25">
      <c r="A16248" s="290"/>
    </row>
    <row r="16249" spans="1:1" x14ac:dyDescent="0.25">
      <c r="A16249" s="290"/>
    </row>
    <row r="16250" spans="1:1" x14ac:dyDescent="0.25">
      <c r="A16250" s="290"/>
    </row>
    <row r="16251" spans="1:1" x14ac:dyDescent="0.25">
      <c r="A16251" s="290"/>
    </row>
    <row r="16252" spans="1:1" x14ac:dyDescent="0.25">
      <c r="A16252" s="290"/>
    </row>
    <row r="16253" spans="1:1" x14ac:dyDescent="0.25">
      <c r="A16253" s="290"/>
    </row>
    <row r="16254" spans="1:1" x14ac:dyDescent="0.25">
      <c r="A16254" s="290"/>
    </row>
    <row r="16255" spans="1:1" x14ac:dyDescent="0.25">
      <c r="A16255" s="290"/>
    </row>
    <row r="16256" spans="1:1" x14ac:dyDescent="0.25">
      <c r="A16256" s="290"/>
    </row>
    <row r="16257" spans="1:1" x14ac:dyDescent="0.25">
      <c r="A16257" s="290"/>
    </row>
    <row r="16258" spans="1:1" x14ac:dyDescent="0.25">
      <c r="A16258" s="290"/>
    </row>
    <row r="16259" spans="1:1" x14ac:dyDescent="0.25">
      <c r="A16259" s="290"/>
    </row>
    <row r="16260" spans="1:1" x14ac:dyDescent="0.25">
      <c r="A16260" s="290"/>
    </row>
    <row r="16261" spans="1:1" x14ac:dyDescent="0.25">
      <c r="A16261" s="290"/>
    </row>
    <row r="16262" spans="1:1" x14ac:dyDescent="0.25">
      <c r="A16262" s="290"/>
    </row>
    <row r="16263" spans="1:1" x14ac:dyDescent="0.25">
      <c r="A16263" s="290"/>
    </row>
    <row r="16264" spans="1:1" x14ac:dyDescent="0.25">
      <c r="A16264" s="290"/>
    </row>
    <row r="16265" spans="1:1" x14ac:dyDescent="0.25">
      <c r="A16265" s="290"/>
    </row>
    <row r="16266" spans="1:1" x14ac:dyDescent="0.25">
      <c r="A16266" s="290"/>
    </row>
    <row r="16267" spans="1:1" x14ac:dyDescent="0.25">
      <c r="A16267" s="290"/>
    </row>
    <row r="16268" spans="1:1" x14ac:dyDescent="0.25">
      <c r="A16268" s="290"/>
    </row>
    <row r="16269" spans="1:1" x14ac:dyDescent="0.25">
      <c r="A16269" s="290"/>
    </row>
    <row r="16270" spans="1:1" x14ac:dyDescent="0.25">
      <c r="A16270" s="290"/>
    </row>
    <row r="16271" spans="1:1" x14ac:dyDescent="0.25">
      <c r="A16271" s="290"/>
    </row>
    <row r="16272" spans="1:1" x14ac:dyDescent="0.25">
      <c r="A16272" s="290"/>
    </row>
    <row r="16273" spans="1:1" x14ac:dyDescent="0.25">
      <c r="A16273" s="290"/>
    </row>
    <row r="16274" spans="1:1" x14ac:dyDescent="0.25">
      <c r="A16274" s="290"/>
    </row>
    <row r="16275" spans="1:1" x14ac:dyDescent="0.25">
      <c r="A16275" s="290"/>
    </row>
    <row r="16276" spans="1:1" x14ac:dyDescent="0.25">
      <c r="A16276" s="290"/>
    </row>
    <row r="16277" spans="1:1" x14ac:dyDescent="0.25">
      <c r="A16277" s="290"/>
    </row>
    <row r="16278" spans="1:1" x14ac:dyDescent="0.25">
      <c r="A16278" s="290"/>
    </row>
    <row r="16279" spans="1:1" x14ac:dyDescent="0.25">
      <c r="A16279" s="290"/>
    </row>
    <row r="16280" spans="1:1" x14ac:dyDescent="0.25">
      <c r="A16280" s="290"/>
    </row>
    <row r="16281" spans="1:1" x14ac:dyDescent="0.25">
      <c r="A16281" s="290"/>
    </row>
    <row r="16282" spans="1:1" x14ac:dyDescent="0.25">
      <c r="A16282" s="290"/>
    </row>
    <row r="16283" spans="1:1" x14ac:dyDescent="0.25">
      <c r="A16283" s="290"/>
    </row>
    <row r="16284" spans="1:1" x14ac:dyDescent="0.25">
      <c r="A16284" s="290"/>
    </row>
    <row r="16285" spans="1:1" x14ac:dyDescent="0.25">
      <c r="A16285" s="290"/>
    </row>
    <row r="16286" spans="1:1" x14ac:dyDescent="0.25">
      <c r="A16286" s="290"/>
    </row>
    <row r="16287" spans="1:1" x14ac:dyDescent="0.25">
      <c r="A16287" s="290"/>
    </row>
    <row r="16288" spans="1:1" x14ac:dyDescent="0.25">
      <c r="A16288" s="290"/>
    </row>
    <row r="16289" spans="1:1" x14ac:dyDescent="0.25">
      <c r="A16289" s="290"/>
    </row>
    <row r="16290" spans="1:1" x14ac:dyDescent="0.25">
      <c r="A16290" s="290"/>
    </row>
    <row r="16291" spans="1:1" x14ac:dyDescent="0.25">
      <c r="A16291" s="290"/>
    </row>
    <row r="16292" spans="1:1" x14ac:dyDescent="0.25">
      <c r="A16292" s="290"/>
    </row>
    <row r="16293" spans="1:1" x14ac:dyDescent="0.25">
      <c r="A16293" s="290"/>
    </row>
    <row r="16294" spans="1:1" x14ac:dyDescent="0.25">
      <c r="A16294" s="290"/>
    </row>
    <row r="16295" spans="1:1" x14ac:dyDescent="0.25">
      <c r="A16295" s="290"/>
    </row>
    <row r="16296" spans="1:1" x14ac:dyDescent="0.25">
      <c r="A16296" s="290"/>
    </row>
    <row r="16297" spans="1:1" x14ac:dyDescent="0.25">
      <c r="A16297" s="290"/>
    </row>
    <row r="16298" spans="1:1" x14ac:dyDescent="0.25">
      <c r="A16298" s="290"/>
    </row>
    <row r="16299" spans="1:1" x14ac:dyDescent="0.25">
      <c r="A16299" s="290"/>
    </row>
    <row r="16300" spans="1:1" x14ac:dyDescent="0.25">
      <c r="A16300" s="290"/>
    </row>
    <row r="16301" spans="1:1" x14ac:dyDescent="0.25">
      <c r="A16301" s="290"/>
    </row>
    <row r="16302" spans="1:1" x14ac:dyDescent="0.25">
      <c r="A16302" s="290"/>
    </row>
    <row r="16303" spans="1:1" x14ac:dyDescent="0.25">
      <c r="A16303" s="290"/>
    </row>
    <row r="16304" spans="1:1" x14ac:dyDescent="0.25">
      <c r="A16304" s="290"/>
    </row>
    <row r="16305" spans="1:1" x14ac:dyDescent="0.25">
      <c r="A16305" s="290"/>
    </row>
    <row r="16306" spans="1:1" x14ac:dyDescent="0.25">
      <c r="A16306" s="290"/>
    </row>
    <row r="16307" spans="1:1" x14ac:dyDescent="0.25">
      <c r="A16307" s="290"/>
    </row>
    <row r="16308" spans="1:1" x14ac:dyDescent="0.25">
      <c r="A16308" s="290"/>
    </row>
    <row r="16309" spans="1:1" x14ac:dyDescent="0.25">
      <c r="A16309" s="290"/>
    </row>
    <row r="16310" spans="1:1" x14ac:dyDescent="0.25">
      <c r="A16310" s="290"/>
    </row>
    <row r="16311" spans="1:1" x14ac:dyDescent="0.25">
      <c r="A16311" s="290"/>
    </row>
    <row r="16312" spans="1:1" x14ac:dyDescent="0.25">
      <c r="A16312" s="290"/>
    </row>
    <row r="16313" spans="1:1" x14ac:dyDescent="0.25">
      <c r="A16313" s="290"/>
    </row>
    <row r="16314" spans="1:1" x14ac:dyDescent="0.25">
      <c r="A16314" s="290"/>
    </row>
    <row r="16315" spans="1:1" x14ac:dyDescent="0.25">
      <c r="A16315" s="290"/>
    </row>
    <row r="16316" spans="1:1" x14ac:dyDescent="0.25">
      <c r="A16316" s="290"/>
    </row>
    <row r="16317" spans="1:1" x14ac:dyDescent="0.25">
      <c r="A16317" s="290"/>
    </row>
    <row r="16318" spans="1:1" x14ac:dyDescent="0.25">
      <c r="A16318" s="290"/>
    </row>
    <row r="16319" spans="1:1" x14ac:dyDescent="0.25">
      <c r="A16319" s="290"/>
    </row>
    <row r="16320" spans="1:1" x14ac:dyDescent="0.25">
      <c r="A16320" s="290"/>
    </row>
    <row r="16321" spans="1:1" x14ac:dyDescent="0.25">
      <c r="A16321" s="290"/>
    </row>
    <row r="16322" spans="1:1" x14ac:dyDescent="0.25">
      <c r="A16322" s="290"/>
    </row>
    <row r="16323" spans="1:1" x14ac:dyDescent="0.25">
      <c r="A16323" s="290"/>
    </row>
    <row r="16324" spans="1:1" x14ac:dyDescent="0.25">
      <c r="A16324" s="290"/>
    </row>
    <row r="16325" spans="1:1" x14ac:dyDescent="0.25">
      <c r="A16325" s="290"/>
    </row>
    <row r="16326" spans="1:1" x14ac:dyDescent="0.25">
      <c r="A16326" s="290"/>
    </row>
    <row r="16327" spans="1:1" x14ac:dyDescent="0.25">
      <c r="A16327" s="290"/>
    </row>
    <row r="16328" spans="1:1" x14ac:dyDescent="0.25">
      <c r="A16328" s="290"/>
    </row>
    <row r="16329" spans="1:1" x14ac:dyDescent="0.25">
      <c r="A16329" s="290"/>
    </row>
    <row r="16330" spans="1:1" x14ac:dyDescent="0.25">
      <c r="A16330" s="290"/>
    </row>
    <row r="16331" spans="1:1" x14ac:dyDescent="0.25">
      <c r="A16331" s="290"/>
    </row>
    <row r="16332" spans="1:1" x14ac:dyDescent="0.25">
      <c r="A16332" s="290"/>
    </row>
    <row r="16333" spans="1:1" x14ac:dyDescent="0.25">
      <c r="A16333" s="290"/>
    </row>
    <row r="16334" spans="1:1" x14ac:dyDescent="0.25">
      <c r="A16334" s="290"/>
    </row>
    <row r="16335" spans="1:1" x14ac:dyDescent="0.25">
      <c r="A16335" s="290"/>
    </row>
    <row r="16336" spans="1:1" x14ac:dyDescent="0.25">
      <c r="A16336" s="290"/>
    </row>
    <row r="16337" spans="1:1" x14ac:dyDescent="0.25">
      <c r="A16337" s="290"/>
    </row>
    <row r="16338" spans="1:1" x14ac:dyDescent="0.25">
      <c r="A16338" s="290"/>
    </row>
    <row r="16339" spans="1:1" x14ac:dyDescent="0.25">
      <c r="A16339" s="290"/>
    </row>
    <row r="16340" spans="1:1" x14ac:dyDescent="0.25">
      <c r="A16340" s="290"/>
    </row>
    <row r="16341" spans="1:1" x14ac:dyDescent="0.25">
      <c r="A16341" s="290"/>
    </row>
    <row r="16342" spans="1:1" x14ac:dyDescent="0.25">
      <c r="A16342" s="290"/>
    </row>
    <row r="16343" spans="1:1" x14ac:dyDescent="0.25">
      <c r="A16343" s="290"/>
    </row>
    <row r="16344" spans="1:1" x14ac:dyDescent="0.25">
      <c r="A16344" s="290"/>
    </row>
    <row r="16345" spans="1:1" x14ac:dyDescent="0.25">
      <c r="A16345" s="290"/>
    </row>
    <row r="16346" spans="1:1" x14ac:dyDescent="0.25">
      <c r="A16346" s="290"/>
    </row>
    <row r="16347" spans="1:1" x14ac:dyDescent="0.25">
      <c r="A16347" s="290"/>
    </row>
    <row r="16348" spans="1:1" x14ac:dyDescent="0.25">
      <c r="A16348" s="290"/>
    </row>
    <row r="16349" spans="1:1" x14ac:dyDescent="0.25">
      <c r="A16349" s="290"/>
    </row>
    <row r="16350" spans="1:1" x14ac:dyDescent="0.25">
      <c r="A16350" s="290"/>
    </row>
    <row r="16351" spans="1:1" x14ac:dyDescent="0.25">
      <c r="A16351" s="290"/>
    </row>
    <row r="16352" spans="1:1" x14ac:dyDescent="0.25">
      <c r="A16352" s="290"/>
    </row>
    <row r="16353" spans="1:1" x14ac:dyDescent="0.25">
      <c r="A16353" s="290"/>
    </row>
    <row r="16354" spans="1:1" x14ac:dyDescent="0.25">
      <c r="A16354" s="290"/>
    </row>
    <row r="16355" spans="1:1" x14ac:dyDescent="0.25">
      <c r="A16355" s="290"/>
    </row>
    <row r="16356" spans="1:1" x14ac:dyDescent="0.25">
      <c r="A16356" s="290"/>
    </row>
    <row r="16357" spans="1:1" x14ac:dyDescent="0.25">
      <c r="A16357" s="290"/>
    </row>
    <row r="16358" spans="1:1" x14ac:dyDescent="0.25">
      <c r="A16358" s="290"/>
    </row>
    <row r="16359" spans="1:1" x14ac:dyDescent="0.25">
      <c r="A16359" s="290"/>
    </row>
    <row r="16360" spans="1:1" x14ac:dyDescent="0.25">
      <c r="A16360" s="290"/>
    </row>
    <row r="16361" spans="1:1" x14ac:dyDescent="0.25">
      <c r="A16361" s="290"/>
    </row>
    <row r="16362" spans="1:1" x14ac:dyDescent="0.25">
      <c r="A16362" s="290"/>
    </row>
    <row r="16363" spans="1:1" x14ac:dyDescent="0.25">
      <c r="A16363" s="290"/>
    </row>
    <row r="16364" spans="1:1" x14ac:dyDescent="0.25">
      <c r="A16364" s="290"/>
    </row>
    <row r="16365" spans="1:1" x14ac:dyDescent="0.25">
      <c r="A16365" s="290"/>
    </row>
    <row r="16366" spans="1:1" x14ac:dyDescent="0.25">
      <c r="A16366" s="290"/>
    </row>
    <row r="16367" spans="1:1" x14ac:dyDescent="0.25">
      <c r="A16367" s="290"/>
    </row>
    <row r="16368" spans="1:1" x14ac:dyDescent="0.25">
      <c r="A16368" s="290"/>
    </row>
    <row r="16369" spans="1:1" x14ac:dyDescent="0.25">
      <c r="A16369" s="290"/>
    </row>
    <row r="16370" spans="1:1" x14ac:dyDescent="0.25">
      <c r="A16370" s="290"/>
    </row>
    <row r="16371" spans="1:1" x14ac:dyDescent="0.25">
      <c r="A16371" s="290"/>
    </row>
    <row r="16372" spans="1:1" x14ac:dyDescent="0.25">
      <c r="A16372" s="290"/>
    </row>
    <row r="16373" spans="1:1" x14ac:dyDescent="0.25">
      <c r="A16373" s="290"/>
    </row>
    <row r="16374" spans="1:1" x14ac:dyDescent="0.25">
      <c r="A16374" s="290"/>
    </row>
    <row r="16375" spans="1:1" x14ac:dyDescent="0.25">
      <c r="A16375" s="290"/>
    </row>
    <row r="16376" spans="1:1" x14ac:dyDescent="0.25">
      <c r="A16376" s="290"/>
    </row>
    <row r="16377" spans="1:1" x14ac:dyDescent="0.25">
      <c r="A16377" s="290"/>
    </row>
    <row r="16378" spans="1:1" x14ac:dyDescent="0.25">
      <c r="A16378" s="290"/>
    </row>
    <row r="16379" spans="1:1" x14ac:dyDescent="0.25">
      <c r="A16379" s="290"/>
    </row>
    <row r="16380" spans="1:1" x14ac:dyDescent="0.25">
      <c r="A16380" s="290"/>
    </row>
    <row r="16381" spans="1:1" x14ac:dyDescent="0.25">
      <c r="A16381" s="290"/>
    </row>
    <row r="16382" spans="1:1" x14ac:dyDescent="0.25">
      <c r="A16382" s="290"/>
    </row>
    <row r="16383" spans="1:1" x14ac:dyDescent="0.25">
      <c r="A16383" s="290"/>
    </row>
    <row r="16384" spans="1:1" x14ac:dyDescent="0.25">
      <c r="A16384" s="29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5"/>
  <sheetViews>
    <sheetView topLeftCell="A114" workbookViewId="0">
      <selection activeCell="F92" sqref="F92"/>
    </sheetView>
  </sheetViews>
  <sheetFormatPr baseColWidth="10" defaultColWidth="11.375" defaultRowHeight="14.3" x14ac:dyDescent="0.25"/>
  <cols>
    <col min="1" max="1" width="11.375" style="142"/>
    <col min="2" max="2" width="14.875" style="142" customWidth="1"/>
    <col min="3" max="5" width="12.75" style="142" customWidth="1"/>
    <col min="6" max="6" width="11.375" style="140"/>
    <col min="7" max="16384" width="11.375" style="147"/>
  </cols>
  <sheetData>
    <row r="1" spans="1:6" ht="14.95" thickBot="1" x14ac:dyDescent="0.3">
      <c r="A1" s="141"/>
      <c r="F1" s="34"/>
    </row>
    <row r="2" spans="1:6" ht="14.95" thickBot="1" x14ac:dyDescent="0.3">
      <c r="E2" s="80">
        <v>0.877</v>
      </c>
      <c r="F2" s="142"/>
    </row>
    <row r="3" spans="1:6" ht="13.6" x14ac:dyDescent="0.25">
      <c r="A3" s="380" t="s">
        <v>2</v>
      </c>
      <c r="B3" s="382" t="s">
        <v>119</v>
      </c>
      <c r="C3" s="382"/>
      <c r="D3" s="382"/>
      <c r="E3" s="382"/>
      <c r="F3" s="142"/>
    </row>
    <row r="4" spans="1:6" s="150" customFormat="1" ht="27.2" x14ac:dyDescent="0.25">
      <c r="A4" s="381"/>
      <c r="B4" s="148" t="s">
        <v>50</v>
      </c>
      <c r="C4" s="149" t="s">
        <v>22</v>
      </c>
      <c r="D4" s="250"/>
      <c r="E4" s="216" t="s">
        <v>23</v>
      </c>
      <c r="F4" s="248" t="s">
        <v>65</v>
      </c>
    </row>
    <row r="5" spans="1:6" s="150" customFormat="1" ht="40.75" x14ac:dyDescent="0.25">
      <c r="A5" s="381"/>
      <c r="B5" s="148" t="s">
        <v>25</v>
      </c>
      <c r="C5" s="148" t="s">
        <v>52</v>
      </c>
      <c r="D5" s="151" t="s">
        <v>138</v>
      </c>
      <c r="E5" s="148" t="s">
        <v>111</v>
      </c>
      <c r="F5" s="251" t="s">
        <v>111</v>
      </c>
    </row>
    <row r="6" spans="1:6" s="150" customFormat="1" x14ac:dyDescent="0.25">
      <c r="A6" s="143"/>
      <c r="B6" s="153" t="s">
        <v>41</v>
      </c>
      <c r="C6" s="153" t="s">
        <v>47</v>
      </c>
      <c r="D6" s="153"/>
      <c r="E6" s="155"/>
      <c r="F6" s="242" t="s">
        <v>36</v>
      </c>
    </row>
    <row r="7" spans="1:6" s="160" customFormat="1" ht="14.95" thickBot="1" x14ac:dyDescent="0.3">
      <c r="A7" s="144"/>
      <c r="B7" s="156" t="s">
        <v>3</v>
      </c>
      <c r="C7" s="157" t="s">
        <v>3</v>
      </c>
      <c r="D7" s="157"/>
      <c r="E7" s="158" t="s">
        <v>36</v>
      </c>
      <c r="F7" s="242" t="s">
        <v>3</v>
      </c>
    </row>
    <row r="8" spans="1:6" hidden="1" x14ac:dyDescent="0.25">
      <c r="A8" s="145">
        <v>1882</v>
      </c>
      <c r="B8" s="161"/>
      <c r="C8" s="378"/>
      <c r="D8" s="261"/>
      <c r="E8" s="161"/>
      <c r="F8" s="242"/>
    </row>
    <row r="9" spans="1:6" hidden="1" x14ac:dyDescent="0.25">
      <c r="A9" s="145">
        <v>1883</v>
      </c>
      <c r="B9" s="161"/>
      <c r="C9" s="379"/>
      <c r="D9" s="252"/>
      <c r="E9" s="161"/>
      <c r="F9" s="135"/>
    </row>
    <row r="10" spans="1:6" ht="14.95" hidden="1" x14ac:dyDescent="0.25">
      <c r="A10" s="145">
        <v>1884</v>
      </c>
      <c r="B10" s="161"/>
      <c r="C10" s="379"/>
      <c r="D10" s="252"/>
      <c r="E10" s="161"/>
    </row>
    <row r="11" spans="1:6" ht="14.95" hidden="1" x14ac:dyDescent="0.25">
      <c r="A11" s="145">
        <v>1885</v>
      </c>
      <c r="B11" s="161"/>
      <c r="C11" s="379"/>
      <c r="D11" s="252"/>
      <c r="E11" s="161"/>
    </row>
    <row r="12" spans="1:6" ht="14.95" hidden="1" x14ac:dyDescent="0.25">
      <c r="A12" s="145">
        <v>1886</v>
      </c>
      <c r="B12" s="161"/>
      <c r="C12" s="161"/>
      <c r="D12" s="161"/>
      <c r="E12" s="161"/>
    </row>
    <row r="13" spans="1:6" ht="14.95" hidden="1" x14ac:dyDescent="0.25">
      <c r="A13" s="145">
        <v>1887</v>
      </c>
      <c r="B13" s="161"/>
      <c r="C13" s="161"/>
      <c r="D13" s="161"/>
      <c r="E13" s="161"/>
    </row>
    <row r="14" spans="1:6" ht="14.95" hidden="1" x14ac:dyDescent="0.25">
      <c r="A14" s="145">
        <v>1888</v>
      </c>
      <c r="B14" s="161"/>
      <c r="C14" s="161"/>
      <c r="D14" s="161"/>
      <c r="E14" s="161"/>
    </row>
    <row r="15" spans="1:6" ht="14.95" hidden="1" x14ac:dyDescent="0.25">
      <c r="A15" s="145">
        <v>1889</v>
      </c>
      <c r="B15" s="161"/>
      <c r="C15" s="161"/>
      <c r="D15" s="161"/>
      <c r="E15" s="161"/>
    </row>
    <row r="16" spans="1:6" ht="14.95" hidden="1" x14ac:dyDescent="0.25">
      <c r="A16" s="145">
        <v>1890</v>
      </c>
      <c r="B16" s="161"/>
      <c r="C16" s="161"/>
      <c r="D16" s="161"/>
      <c r="E16" s="161"/>
    </row>
    <row r="17" spans="1:6" ht="14.95" hidden="1" x14ac:dyDescent="0.25">
      <c r="A17" s="145">
        <v>1891</v>
      </c>
      <c r="B17" s="161"/>
      <c r="C17" s="161"/>
      <c r="D17" s="161"/>
      <c r="E17" s="161"/>
    </row>
    <row r="18" spans="1:6" ht="14.95" hidden="1" x14ac:dyDescent="0.25">
      <c r="A18" s="145">
        <v>1892</v>
      </c>
      <c r="B18" s="161"/>
      <c r="C18" s="161"/>
      <c r="D18" s="161"/>
      <c r="E18" s="161"/>
    </row>
    <row r="19" spans="1:6" ht="14.95" hidden="1" x14ac:dyDescent="0.25">
      <c r="A19" s="145">
        <v>1893</v>
      </c>
      <c r="B19" s="161"/>
      <c r="C19" s="161"/>
      <c r="D19" s="161"/>
      <c r="E19" s="161"/>
    </row>
    <row r="20" spans="1:6" ht="14.95" hidden="1" x14ac:dyDescent="0.25">
      <c r="A20" s="145">
        <v>1894</v>
      </c>
      <c r="B20" s="161"/>
      <c r="C20" s="161"/>
      <c r="D20" s="161"/>
      <c r="E20" s="161"/>
    </row>
    <row r="21" spans="1:6" ht="14.95" hidden="1" x14ac:dyDescent="0.25">
      <c r="A21" s="145">
        <v>1895</v>
      </c>
      <c r="B21" s="161"/>
      <c r="C21" s="161"/>
      <c r="D21" s="161"/>
      <c r="E21" s="161"/>
    </row>
    <row r="22" spans="1:6" ht="14.95" hidden="1" x14ac:dyDescent="0.25">
      <c r="A22" s="145">
        <v>1896</v>
      </c>
      <c r="B22" s="161"/>
      <c r="C22" s="161"/>
      <c r="D22" s="161"/>
      <c r="E22" s="161"/>
    </row>
    <row r="23" spans="1:6" ht="14.95" hidden="1" x14ac:dyDescent="0.25">
      <c r="A23" s="145">
        <v>1897</v>
      </c>
      <c r="B23" s="161"/>
      <c r="C23" s="161"/>
      <c r="D23" s="161"/>
      <c r="E23" s="161"/>
    </row>
    <row r="24" spans="1:6" hidden="1" x14ac:dyDescent="0.25">
      <c r="A24" s="145">
        <v>1898</v>
      </c>
      <c r="B24" s="161"/>
      <c r="C24" s="161"/>
      <c r="D24" s="161"/>
      <c r="E24" s="161"/>
      <c r="F24" s="161"/>
    </row>
    <row r="25" spans="1:6" hidden="1" x14ac:dyDescent="0.25">
      <c r="A25" s="145">
        <v>1899</v>
      </c>
      <c r="B25" s="161"/>
      <c r="C25" s="161"/>
      <c r="D25" s="161"/>
      <c r="E25" s="161"/>
      <c r="F25" s="161"/>
    </row>
    <row r="26" spans="1:6" hidden="1" x14ac:dyDescent="0.25">
      <c r="A26" s="145">
        <v>1900</v>
      </c>
      <c r="B26" s="161"/>
      <c r="C26" s="161"/>
      <c r="D26" s="161"/>
      <c r="E26" s="161"/>
      <c r="F26" s="161"/>
    </row>
    <row r="27" spans="1:6" hidden="1" x14ac:dyDescent="0.25">
      <c r="A27" s="145">
        <v>1901</v>
      </c>
      <c r="B27" s="161"/>
      <c r="C27" s="161"/>
      <c r="D27" s="161"/>
      <c r="E27" s="161"/>
      <c r="F27" s="161"/>
    </row>
    <row r="28" spans="1:6" hidden="1" x14ac:dyDescent="0.25">
      <c r="A28" s="145">
        <v>1902</v>
      </c>
      <c r="B28" s="161"/>
      <c r="C28" s="161"/>
      <c r="D28" s="161"/>
      <c r="E28" s="161"/>
      <c r="F28" s="161"/>
    </row>
    <row r="29" spans="1:6" hidden="1" x14ac:dyDescent="0.25">
      <c r="A29" s="145">
        <v>1903</v>
      </c>
      <c r="B29" s="161"/>
      <c r="C29" s="161"/>
      <c r="D29" s="161"/>
      <c r="E29" s="161"/>
      <c r="F29" s="161"/>
    </row>
    <row r="30" spans="1:6" hidden="1" x14ac:dyDescent="0.25">
      <c r="A30" s="145">
        <v>1904</v>
      </c>
      <c r="B30" s="161"/>
      <c r="C30" s="161"/>
      <c r="D30" s="161"/>
      <c r="E30" s="161"/>
      <c r="F30" s="161"/>
    </row>
    <row r="31" spans="1:6" hidden="1" x14ac:dyDescent="0.25">
      <c r="A31" s="145">
        <v>1905</v>
      </c>
      <c r="B31" s="161"/>
      <c r="C31" s="161"/>
      <c r="D31" s="161"/>
      <c r="E31" s="161"/>
      <c r="F31" s="161"/>
    </row>
    <row r="32" spans="1:6" hidden="1" x14ac:dyDescent="0.25">
      <c r="A32" s="145">
        <v>1906</v>
      </c>
      <c r="B32" s="161"/>
      <c r="C32" s="161"/>
      <c r="D32" s="161"/>
      <c r="E32" s="161"/>
      <c r="F32" s="161"/>
    </row>
    <row r="33" spans="1:6" hidden="1" x14ac:dyDescent="0.25">
      <c r="A33" s="145">
        <v>1907</v>
      </c>
      <c r="B33" s="161"/>
      <c r="C33" s="161"/>
      <c r="D33" s="161"/>
      <c r="E33" s="161"/>
      <c r="F33" s="161"/>
    </row>
    <row r="34" spans="1:6" hidden="1" x14ac:dyDescent="0.25">
      <c r="A34" s="145">
        <v>1908</v>
      </c>
      <c r="B34" s="161"/>
      <c r="C34" s="161"/>
      <c r="D34" s="161"/>
      <c r="E34" s="161"/>
      <c r="F34" s="161"/>
    </row>
    <row r="35" spans="1:6" hidden="1" x14ac:dyDescent="0.25">
      <c r="A35" s="145">
        <v>1909</v>
      </c>
      <c r="B35" s="161"/>
      <c r="C35" s="161"/>
      <c r="D35" s="161"/>
      <c r="E35" s="161"/>
      <c r="F35" s="161"/>
    </row>
    <row r="36" spans="1:6" hidden="1" x14ac:dyDescent="0.25">
      <c r="A36" s="145">
        <v>1910</v>
      </c>
      <c r="B36" s="161"/>
      <c r="C36" s="161"/>
      <c r="D36" s="161"/>
      <c r="E36" s="161"/>
      <c r="F36" s="161"/>
    </row>
    <row r="37" spans="1:6" hidden="1" x14ac:dyDescent="0.25">
      <c r="A37" s="145">
        <v>1911</v>
      </c>
      <c r="B37" s="161"/>
      <c r="C37" s="161"/>
      <c r="D37" s="161"/>
      <c r="E37" s="161"/>
      <c r="F37" s="161"/>
    </row>
    <row r="38" spans="1:6" hidden="1" x14ac:dyDescent="0.25">
      <c r="A38" s="145">
        <v>1912</v>
      </c>
      <c r="B38" s="161"/>
      <c r="C38" s="161"/>
      <c r="D38" s="161"/>
      <c r="E38" s="161"/>
      <c r="F38" s="161"/>
    </row>
    <row r="39" spans="1:6" hidden="1" x14ac:dyDescent="0.25">
      <c r="A39" s="145">
        <v>1913</v>
      </c>
      <c r="B39" s="161"/>
      <c r="C39" s="161"/>
      <c r="D39" s="161"/>
      <c r="E39" s="161"/>
      <c r="F39" s="161"/>
    </row>
    <row r="40" spans="1:6" hidden="1" x14ac:dyDescent="0.25">
      <c r="A40" s="145">
        <v>1914</v>
      </c>
      <c r="B40" s="161"/>
      <c r="C40" s="161"/>
      <c r="D40" s="161"/>
      <c r="E40" s="161"/>
      <c r="F40" s="161"/>
    </row>
    <row r="41" spans="1:6" hidden="1" x14ac:dyDescent="0.25">
      <c r="A41" s="145">
        <v>1915</v>
      </c>
      <c r="B41" s="161"/>
      <c r="C41" s="161"/>
      <c r="D41" s="161"/>
      <c r="E41" s="161"/>
      <c r="F41" s="166" t="e">
        <f t="shared" ref="F41:F80" si="0">(B41*1000000)/(D41*1000)/12</f>
        <v>#DIV/0!</v>
      </c>
    </row>
    <row r="42" spans="1:6" hidden="1" x14ac:dyDescent="0.25">
      <c r="A42" s="145">
        <v>1916</v>
      </c>
      <c r="B42" s="161"/>
      <c r="C42" s="161"/>
      <c r="D42" s="161"/>
      <c r="E42" s="161"/>
      <c r="F42" s="166" t="e">
        <f t="shared" si="0"/>
        <v>#DIV/0!</v>
      </c>
    </row>
    <row r="43" spans="1:6" hidden="1" x14ac:dyDescent="0.25">
      <c r="A43" s="145">
        <v>1917</v>
      </c>
      <c r="B43" s="161"/>
      <c r="C43" s="161"/>
      <c r="D43" s="161"/>
      <c r="E43" s="161"/>
      <c r="F43" s="166" t="e">
        <f t="shared" si="0"/>
        <v>#DIV/0!</v>
      </c>
    </row>
    <row r="44" spans="1:6" hidden="1" x14ac:dyDescent="0.25">
      <c r="A44" s="145">
        <v>1918</v>
      </c>
      <c r="B44" s="161"/>
      <c r="C44" s="161"/>
      <c r="D44" s="161"/>
      <c r="E44" s="161"/>
      <c r="F44" s="166" t="e">
        <f t="shared" si="0"/>
        <v>#DIV/0!</v>
      </c>
    </row>
    <row r="45" spans="1:6" hidden="1" x14ac:dyDescent="0.25">
      <c r="A45" s="145">
        <v>1919</v>
      </c>
      <c r="B45" s="161"/>
      <c r="C45" s="161"/>
      <c r="D45" s="161"/>
      <c r="E45" s="161"/>
      <c r="F45" s="166" t="e">
        <f t="shared" si="0"/>
        <v>#DIV/0!</v>
      </c>
    </row>
    <row r="46" spans="1:6" hidden="1" x14ac:dyDescent="0.25">
      <c r="A46" s="145">
        <v>1920</v>
      </c>
      <c r="B46" s="161"/>
      <c r="C46" s="161"/>
      <c r="D46" s="161"/>
      <c r="E46" s="161"/>
      <c r="F46" s="166" t="e">
        <f t="shared" si="0"/>
        <v>#DIV/0!</v>
      </c>
    </row>
    <row r="47" spans="1:6" hidden="1" x14ac:dyDescent="0.25">
      <c r="A47" s="145">
        <v>1921</v>
      </c>
      <c r="B47" s="161"/>
      <c r="C47" s="161"/>
      <c r="D47" s="161"/>
      <c r="E47" s="161"/>
      <c r="F47" s="166" t="e">
        <f t="shared" si="0"/>
        <v>#DIV/0!</v>
      </c>
    </row>
    <row r="48" spans="1:6" hidden="1" x14ac:dyDescent="0.25">
      <c r="A48" s="145">
        <v>1922</v>
      </c>
      <c r="B48" s="161"/>
      <c r="C48" s="161"/>
      <c r="D48" s="161"/>
      <c r="E48" s="161"/>
      <c r="F48" s="166" t="e">
        <f t="shared" si="0"/>
        <v>#DIV/0!</v>
      </c>
    </row>
    <row r="49" spans="1:6" hidden="1" x14ac:dyDescent="0.25">
      <c r="A49" s="145">
        <v>1923</v>
      </c>
      <c r="B49" s="161"/>
      <c r="C49" s="161"/>
      <c r="D49" s="161"/>
      <c r="E49" s="161"/>
      <c r="F49" s="166" t="e">
        <f t="shared" si="0"/>
        <v>#DIV/0!</v>
      </c>
    </row>
    <row r="50" spans="1:6" hidden="1" x14ac:dyDescent="0.25">
      <c r="A50" s="145">
        <v>1924</v>
      </c>
      <c r="B50" s="161"/>
      <c r="C50" s="161"/>
      <c r="D50" s="161"/>
      <c r="E50" s="161"/>
      <c r="F50" s="166" t="e">
        <f t="shared" si="0"/>
        <v>#DIV/0!</v>
      </c>
    </row>
    <row r="51" spans="1:6" hidden="1" x14ac:dyDescent="0.25">
      <c r="A51" s="145">
        <v>1925</v>
      </c>
      <c r="B51" s="161"/>
      <c r="C51" s="161"/>
      <c r="D51" s="161"/>
      <c r="E51" s="161"/>
      <c r="F51" s="166" t="e">
        <f t="shared" si="0"/>
        <v>#DIV/0!</v>
      </c>
    </row>
    <row r="52" spans="1:6" hidden="1" x14ac:dyDescent="0.25">
      <c r="A52" s="145">
        <v>1926</v>
      </c>
      <c r="B52" s="161"/>
      <c r="C52" s="161"/>
      <c r="D52" s="161"/>
      <c r="E52" s="161"/>
      <c r="F52" s="166" t="e">
        <f t="shared" si="0"/>
        <v>#DIV/0!</v>
      </c>
    </row>
    <row r="53" spans="1:6" hidden="1" x14ac:dyDescent="0.25">
      <c r="A53" s="145">
        <v>1927</v>
      </c>
      <c r="B53" s="161"/>
      <c r="C53" s="161"/>
      <c r="D53" s="161"/>
      <c r="E53" s="161"/>
      <c r="F53" s="166" t="e">
        <f t="shared" si="0"/>
        <v>#DIV/0!</v>
      </c>
    </row>
    <row r="54" spans="1:6" hidden="1" x14ac:dyDescent="0.25">
      <c r="A54" s="145">
        <v>1928</v>
      </c>
      <c r="B54" s="161"/>
      <c r="C54" s="161"/>
      <c r="D54" s="161"/>
      <c r="E54" s="161"/>
      <c r="F54" s="166" t="e">
        <f t="shared" si="0"/>
        <v>#DIV/0!</v>
      </c>
    </row>
    <row r="55" spans="1:6" hidden="1" x14ac:dyDescent="0.25">
      <c r="A55" s="145">
        <v>1929</v>
      </c>
      <c r="B55" s="161"/>
      <c r="C55" s="161"/>
      <c r="D55" s="161"/>
      <c r="E55" s="161"/>
      <c r="F55" s="166" t="e">
        <f t="shared" si="0"/>
        <v>#DIV/0!</v>
      </c>
    </row>
    <row r="56" spans="1:6" hidden="1" x14ac:dyDescent="0.25">
      <c r="A56" s="145">
        <v>1930</v>
      </c>
      <c r="B56" s="161"/>
      <c r="C56" s="161"/>
      <c r="D56" s="161"/>
      <c r="E56" s="161"/>
      <c r="F56" s="166" t="e">
        <f t="shared" si="0"/>
        <v>#DIV/0!</v>
      </c>
    </row>
    <row r="57" spans="1:6" hidden="1" x14ac:dyDescent="0.25">
      <c r="A57" s="145">
        <v>1931</v>
      </c>
      <c r="B57" s="161"/>
      <c r="C57" s="161"/>
      <c r="D57" s="161"/>
      <c r="E57" s="161"/>
      <c r="F57" s="166" t="e">
        <f t="shared" si="0"/>
        <v>#DIV/0!</v>
      </c>
    </row>
    <row r="58" spans="1:6" hidden="1" x14ac:dyDescent="0.25">
      <c r="A58" s="145">
        <v>1932</v>
      </c>
      <c r="B58" s="161"/>
      <c r="C58" s="161"/>
      <c r="D58" s="161"/>
      <c r="E58" s="161"/>
      <c r="F58" s="166" t="e">
        <f t="shared" si="0"/>
        <v>#DIV/0!</v>
      </c>
    </row>
    <row r="59" spans="1:6" hidden="1" x14ac:dyDescent="0.25">
      <c r="A59" s="145">
        <v>1933</v>
      </c>
      <c r="B59" s="161"/>
      <c r="C59" s="161"/>
      <c r="D59" s="161"/>
      <c r="E59" s="161"/>
      <c r="F59" s="166" t="e">
        <f t="shared" si="0"/>
        <v>#DIV/0!</v>
      </c>
    </row>
    <row r="60" spans="1:6" hidden="1" x14ac:dyDescent="0.25">
      <c r="A60" s="145">
        <v>1934</v>
      </c>
      <c r="B60" s="161"/>
      <c r="C60" s="161"/>
      <c r="D60" s="161"/>
      <c r="E60" s="161"/>
      <c r="F60" s="166" t="e">
        <f t="shared" si="0"/>
        <v>#DIV/0!</v>
      </c>
    </row>
    <row r="61" spans="1:6" hidden="1" x14ac:dyDescent="0.25">
      <c r="A61" s="145">
        <v>1935</v>
      </c>
      <c r="B61" s="161"/>
      <c r="C61" s="161"/>
      <c r="D61" s="161"/>
      <c r="E61" s="161"/>
      <c r="F61" s="166" t="e">
        <f t="shared" si="0"/>
        <v>#DIV/0!</v>
      </c>
    </row>
    <row r="62" spans="1:6" hidden="1" x14ac:dyDescent="0.25">
      <c r="A62" s="145">
        <v>1936</v>
      </c>
      <c r="B62" s="161"/>
      <c r="C62" s="161"/>
      <c r="D62" s="161"/>
      <c r="E62" s="161"/>
      <c r="F62" s="166" t="e">
        <f t="shared" si="0"/>
        <v>#DIV/0!</v>
      </c>
    </row>
    <row r="63" spans="1:6" hidden="1" x14ac:dyDescent="0.25">
      <c r="A63" s="145">
        <v>1937</v>
      </c>
      <c r="B63" s="161"/>
      <c r="C63" s="161"/>
      <c r="D63" s="161"/>
      <c r="E63" s="161"/>
      <c r="F63" s="166" t="e">
        <f t="shared" si="0"/>
        <v>#DIV/0!</v>
      </c>
    </row>
    <row r="64" spans="1:6" hidden="1" x14ac:dyDescent="0.25">
      <c r="A64" s="145">
        <v>1938</v>
      </c>
      <c r="B64" s="161"/>
      <c r="C64" s="161"/>
      <c r="D64" s="161"/>
      <c r="E64" s="161"/>
      <c r="F64" s="166" t="e">
        <f t="shared" si="0"/>
        <v>#DIV/0!</v>
      </c>
    </row>
    <row r="65" spans="1:6" hidden="1" x14ac:dyDescent="0.25">
      <c r="A65" s="145">
        <v>1939</v>
      </c>
      <c r="B65" s="161"/>
      <c r="C65" s="161"/>
      <c r="D65" s="161"/>
      <c r="E65" s="161"/>
      <c r="F65" s="166" t="e">
        <f t="shared" si="0"/>
        <v>#DIV/0!</v>
      </c>
    </row>
    <row r="66" spans="1:6" hidden="1" x14ac:dyDescent="0.25">
      <c r="A66" s="145">
        <v>1940</v>
      </c>
      <c r="B66" s="161"/>
      <c r="C66" s="161"/>
      <c r="D66" s="161"/>
      <c r="E66" s="161"/>
      <c r="F66" s="166" t="e">
        <f t="shared" si="0"/>
        <v>#DIV/0!</v>
      </c>
    </row>
    <row r="67" spans="1:6" hidden="1" x14ac:dyDescent="0.25">
      <c r="A67" s="145">
        <v>1941</v>
      </c>
      <c r="B67" s="161"/>
      <c r="C67" s="161"/>
      <c r="D67" s="161"/>
      <c r="E67" s="161"/>
      <c r="F67" s="166" t="e">
        <f t="shared" si="0"/>
        <v>#DIV/0!</v>
      </c>
    </row>
    <row r="68" spans="1:6" hidden="1" x14ac:dyDescent="0.25">
      <c r="A68" s="145">
        <v>1942</v>
      </c>
      <c r="B68" s="161"/>
      <c r="C68" s="161"/>
      <c r="D68" s="161"/>
      <c r="E68" s="161"/>
      <c r="F68" s="166" t="e">
        <f t="shared" si="0"/>
        <v>#DIV/0!</v>
      </c>
    </row>
    <row r="69" spans="1:6" hidden="1" x14ac:dyDescent="0.25">
      <c r="A69" s="145">
        <v>1943</v>
      </c>
      <c r="B69" s="161"/>
      <c r="C69" s="161"/>
      <c r="D69" s="161"/>
      <c r="E69" s="161"/>
      <c r="F69" s="166" t="e">
        <f t="shared" si="0"/>
        <v>#DIV/0!</v>
      </c>
    </row>
    <row r="70" spans="1:6" hidden="1" x14ac:dyDescent="0.25">
      <c r="A70" s="145">
        <v>1944</v>
      </c>
      <c r="B70" s="161"/>
      <c r="C70" s="161"/>
      <c r="D70" s="161"/>
      <c r="E70" s="161"/>
      <c r="F70" s="166" t="e">
        <f t="shared" si="0"/>
        <v>#DIV/0!</v>
      </c>
    </row>
    <row r="71" spans="1:6" hidden="1" x14ac:dyDescent="0.25">
      <c r="A71" s="145">
        <v>1945</v>
      </c>
      <c r="B71" s="161"/>
      <c r="C71" s="161"/>
      <c r="D71" s="161"/>
      <c r="E71" s="161"/>
      <c r="F71" s="166" t="e">
        <f t="shared" si="0"/>
        <v>#DIV/0!</v>
      </c>
    </row>
    <row r="72" spans="1:6" hidden="1" x14ac:dyDescent="0.25">
      <c r="A72" s="145">
        <v>1946</v>
      </c>
      <c r="B72" s="161"/>
      <c r="C72" s="161"/>
      <c r="D72" s="161"/>
      <c r="E72" s="161"/>
      <c r="F72" s="166" t="e">
        <f t="shared" si="0"/>
        <v>#DIV/0!</v>
      </c>
    </row>
    <row r="73" spans="1:6" hidden="1" x14ac:dyDescent="0.25">
      <c r="A73" s="145">
        <v>1947</v>
      </c>
      <c r="B73" s="161"/>
      <c r="C73" s="161"/>
      <c r="D73" s="161"/>
      <c r="E73" s="161"/>
      <c r="F73" s="166" t="e">
        <f t="shared" si="0"/>
        <v>#DIV/0!</v>
      </c>
    </row>
    <row r="74" spans="1:6" hidden="1" x14ac:dyDescent="0.25">
      <c r="A74" s="145">
        <v>1948</v>
      </c>
      <c r="B74" s="161"/>
      <c r="C74" s="161"/>
      <c r="D74" s="161"/>
      <c r="E74" s="161"/>
      <c r="F74" s="166" t="e">
        <f t="shared" si="0"/>
        <v>#DIV/0!</v>
      </c>
    </row>
    <row r="75" spans="1:6" hidden="1" x14ac:dyDescent="0.25">
      <c r="A75" s="145">
        <v>1949</v>
      </c>
      <c r="B75" s="161"/>
      <c r="C75" s="161"/>
      <c r="D75" s="161"/>
      <c r="E75" s="161"/>
      <c r="F75" s="166" t="e">
        <f t="shared" si="0"/>
        <v>#DIV/0!</v>
      </c>
    </row>
    <row r="76" spans="1:6" hidden="1" x14ac:dyDescent="0.25">
      <c r="A76" s="145">
        <v>1950</v>
      </c>
      <c r="B76" s="161"/>
      <c r="C76" s="161"/>
      <c r="D76" s="161"/>
      <c r="E76" s="161"/>
      <c r="F76" s="166" t="e">
        <f t="shared" si="0"/>
        <v>#DIV/0!</v>
      </c>
    </row>
    <row r="77" spans="1:6" hidden="1" x14ac:dyDescent="0.25">
      <c r="A77" s="145">
        <v>1951</v>
      </c>
      <c r="B77" s="161"/>
      <c r="C77" s="161"/>
      <c r="D77" s="161"/>
      <c r="E77" s="161"/>
      <c r="F77" s="166" t="e">
        <f t="shared" si="0"/>
        <v>#DIV/0!</v>
      </c>
    </row>
    <row r="78" spans="1:6" hidden="1" x14ac:dyDescent="0.25">
      <c r="A78" s="145">
        <v>1952</v>
      </c>
      <c r="B78" s="161"/>
      <c r="C78" s="161"/>
      <c r="D78" s="161"/>
      <c r="E78" s="161"/>
      <c r="F78" s="166" t="e">
        <f t="shared" si="0"/>
        <v>#DIV/0!</v>
      </c>
    </row>
    <row r="79" spans="1:6" hidden="1" x14ac:dyDescent="0.25">
      <c r="A79" s="145">
        <v>1953</v>
      </c>
      <c r="B79" s="161"/>
      <c r="C79" s="161"/>
      <c r="D79" s="161"/>
      <c r="E79" s="161"/>
      <c r="F79" s="166" t="e">
        <f t="shared" si="0"/>
        <v>#DIV/0!</v>
      </c>
    </row>
    <row r="80" spans="1:6" hidden="1" x14ac:dyDescent="0.25">
      <c r="A80" s="145">
        <v>1954</v>
      </c>
      <c r="B80" s="161"/>
      <c r="C80" s="161"/>
      <c r="D80" s="161"/>
      <c r="E80" s="161"/>
      <c r="F80" s="166" t="e">
        <f t="shared" si="0"/>
        <v>#DIV/0!</v>
      </c>
    </row>
    <row r="81" spans="1:6" x14ac:dyDescent="0.25">
      <c r="A81" s="145">
        <v>1955</v>
      </c>
      <c r="B81" s="161"/>
      <c r="C81" s="161"/>
      <c r="D81" s="161"/>
      <c r="E81" s="161"/>
      <c r="F81" s="161"/>
    </row>
    <row r="82" spans="1:6" x14ac:dyDescent="0.25">
      <c r="A82" s="145">
        <v>1956</v>
      </c>
      <c r="B82" s="161"/>
      <c r="C82" s="161"/>
      <c r="D82" s="161"/>
      <c r="E82" s="161"/>
      <c r="F82" s="161"/>
    </row>
    <row r="83" spans="1:6" x14ac:dyDescent="0.25">
      <c r="A83" s="145">
        <v>1957</v>
      </c>
      <c r="B83" s="161"/>
      <c r="C83" s="161"/>
      <c r="D83" s="161"/>
      <c r="E83" s="161"/>
      <c r="F83" s="161"/>
    </row>
    <row r="84" spans="1:6" x14ac:dyDescent="0.25">
      <c r="A84" s="145">
        <v>1958</v>
      </c>
      <c r="B84" s="161"/>
      <c r="C84" s="161"/>
      <c r="D84" s="161"/>
      <c r="E84" s="161"/>
      <c r="F84" s="161"/>
    </row>
    <row r="85" spans="1:6" x14ac:dyDescent="0.25">
      <c r="A85" s="145">
        <v>1959</v>
      </c>
      <c r="B85" s="161"/>
      <c r="C85" s="161"/>
      <c r="D85" s="161"/>
      <c r="E85" s="161"/>
      <c r="F85" s="161"/>
    </row>
    <row r="86" spans="1:6" x14ac:dyDescent="0.25">
      <c r="A86" s="145">
        <v>1960</v>
      </c>
      <c r="B86" s="161"/>
      <c r="C86" s="161"/>
      <c r="D86" s="161"/>
      <c r="E86" s="161"/>
      <c r="F86" s="161"/>
    </row>
    <row r="87" spans="1:6" x14ac:dyDescent="0.25">
      <c r="A87" s="145">
        <v>1961</v>
      </c>
      <c r="B87" s="161"/>
      <c r="C87" s="161"/>
      <c r="D87" s="161"/>
      <c r="E87" s="161"/>
      <c r="F87" s="161"/>
    </row>
    <row r="88" spans="1:6" x14ac:dyDescent="0.25">
      <c r="A88" s="145">
        <v>1962</v>
      </c>
      <c r="B88" s="161"/>
      <c r="C88" s="164">
        <f>[2]Hoja1!N10</f>
        <v>28357.410000000003</v>
      </c>
      <c r="D88" s="164">
        <f t="shared" ref="D88:D115" si="1">D89*C88/C89</f>
        <v>28357.623151106072</v>
      </c>
      <c r="E88" s="161"/>
      <c r="F88" s="161"/>
    </row>
    <row r="89" spans="1:6" x14ac:dyDescent="0.25">
      <c r="A89" s="145">
        <v>1963</v>
      </c>
      <c r="B89" s="161"/>
      <c r="C89" s="164">
        <f>[2]Hoja1!N11</f>
        <v>28568.32</v>
      </c>
      <c r="D89" s="164">
        <f t="shared" si="1"/>
        <v>28568.534736430673</v>
      </c>
      <c r="E89" s="161"/>
      <c r="F89" s="161"/>
    </row>
    <row r="90" spans="1:6" x14ac:dyDescent="0.25">
      <c r="A90" s="145">
        <v>1964</v>
      </c>
      <c r="B90" s="161"/>
      <c r="C90" s="164">
        <f>[2]Hoja1!N12</f>
        <v>28752.879999999997</v>
      </c>
      <c r="D90" s="164">
        <f t="shared" si="1"/>
        <v>28753.096123693053</v>
      </c>
      <c r="E90" s="161"/>
      <c r="F90" s="161"/>
    </row>
    <row r="91" spans="1:6" x14ac:dyDescent="0.25">
      <c r="A91" s="145">
        <v>1965</v>
      </c>
      <c r="B91" s="161"/>
      <c r="C91" s="164">
        <f>[2]Hoja1!N13</f>
        <v>29051.379999999997</v>
      </c>
      <c r="D91" s="164">
        <f t="shared" si="1"/>
        <v>29051.598367396029</v>
      </c>
      <c r="E91" s="161"/>
      <c r="F91" s="161"/>
    </row>
    <row r="92" spans="1:6" x14ac:dyDescent="0.25">
      <c r="A92" s="145">
        <v>1966</v>
      </c>
      <c r="B92" s="161"/>
      <c r="C92" s="164">
        <f>[2]Hoja1!N14</f>
        <v>29016.93</v>
      </c>
      <c r="D92" s="164">
        <f t="shared" si="1"/>
        <v>29017.148108449404</v>
      </c>
      <c r="E92" s="161"/>
      <c r="F92" s="161"/>
    </row>
    <row r="93" spans="1:6" x14ac:dyDescent="0.25">
      <c r="A93" s="145">
        <v>1967</v>
      </c>
      <c r="B93" s="161"/>
      <c r="C93" s="164">
        <f>[2]Hoja1!N15</f>
        <v>28045.879999999997</v>
      </c>
      <c r="D93" s="164">
        <f t="shared" si="1"/>
        <v>28046.09080946189</v>
      </c>
      <c r="E93" s="161"/>
      <c r="F93" s="161"/>
    </row>
    <row r="94" spans="1:6" x14ac:dyDescent="0.25">
      <c r="A94" s="145">
        <v>1968</v>
      </c>
      <c r="B94" s="161"/>
      <c r="C94" s="164">
        <f>[2]Hoja1!N16</f>
        <v>28194.720000000001</v>
      </c>
      <c r="D94" s="164">
        <f t="shared" si="1"/>
        <v>28194.931928231577</v>
      </c>
      <c r="E94" s="161"/>
      <c r="F94" s="161"/>
    </row>
    <row r="95" spans="1:6" ht="14.95" customHeight="1" x14ac:dyDescent="0.25">
      <c r="A95" s="145">
        <v>1969</v>
      </c>
      <c r="B95" s="161"/>
      <c r="C95" s="164">
        <f>[2]Hoja1!N17</f>
        <v>28868.339999999997</v>
      </c>
      <c r="D95" s="164">
        <f t="shared" si="1"/>
        <v>28868.556991558868</v>
      </c>
      <c r="E95" s="161"/>
      <c r="F95" s="161"/>
    </row>
    <row r="96" spans="1:6" ht="14.95" customHeight="1" x14ac:dyDescent="0.25">
      <c r="A96" s="145">
        <v>1970</v>
      </c>
      <c r="B96" s="165">
        <v>205869.4216</v>
      </c>
      <c r="C96" s="164">
        <f>[2]Hoja1!N18</f>
        <v>29200.022403955027</v>
      </c>
      <c r="D96" s="164">
        <f t="shared" si="1"/>
        <v>29200.241888635494</v>
      </c>
      <c r="E96" s="166">
        <f t="shared" ref="E96:E142" si="2">B96*1000000/12/C96/1000</f>
        <v>587.52643734306355</v>
      </c>
      <c r="F96" s="166">
        <f>(B96*1000000)/(C96*1000)/12</f>
        <v>587.52643734306355</v>
      </c>
    </row>
    <row r="97" spans="1:6" ht="14.95" customHeight="1" x14ac:dyDescent="0.25">
      <c r="A97" s="145">
        <v>1971</v>
      </c>
      <c r="B97" s="165">
        <v>233343.9932</v>
      </c>
      <c r="C97" s="164">
        <f>[2]Hoja1!N19</f>
        <v>29365.725613357183</v>
      </c>
      <c r="D97" s="164">
        <f t="shared" si="1"/>
        <v>29365.946343561212</v>
      </c>
      <c r="E97" s="166">
        <f t="shared" si="2"/>
        <v>662.17784033989051</v>
      </c>
      <c r="F97" s="166">
        <f t="shared" ref="F97:F144" si="3">(B97*1000000)/(D97*1000)/12</f>
        <v>662.17286305606342</v>
      </c>
    </row>
    <row r="98" spans="1:6" ht="14.95" customHeight="1" x14ac:dyDescent="0.25">
      <c r="A98" s="145">
        <v>1972</v>
      </c>
      <c r="B98" s="165">
        <v>258707.71350000001</v>
      </c>
      <c r="C98" s="164">
        <f>[2]Hoja1!N20</f>
        <v>29250.795047152369</v>
      </c>
      <c r="D98" s="164">
        <f t="shared" si="1"/>
        <v>29251.014913470124</v>
      </c>
      <c r="E98" s="166">
        <f t="shared" si="2"/>
        <v>737.03897929088305</v>
      </c>
      <c r="F98" s="166">
        <f t="shared" si="3"/>
        <v>737.03343931058168</v>
      </c>
    </row>
    <row r="99" spans="1:6" ht="14.95" customHeight="1" x14ac:dyDescent="0.25">
      <c r="A99" s="145">
        <v>1973</v>
      </c>
      <c r="B99" s="165">
        <v>294446.99349999998</v>
      </c>
      <c r="C99" s="164">
        <f>[2]Hoja1!N21</f>
        <v>29470.617219704389</v>
      </c>
      <c r="D99" s="164">
        <f t="shared" si="1"/>
        <v>29470.838738335919</v>
      </c>
      <c r="E99" s="166">
        <f t="shared" si="2"/>
        <v>832.60046016027957</v>
      </c>
      <c r="F99" s="166">
        <f t="shared" si="3"/>
        <v>832.59420188863066</v>
      </c>
    </row>
    <row r="100" spans="1:6" ht="14.95" customHeight="1" x14ac:dyDescent="0.25">
      <c r="A100" s="145">
        <v>1974</v>
      </c>
      <c r="B100" s="165">
        <v>325707.69510000001</v>
      </c>
      <c r="C100" s="164">
        <f>[2]Hoja1!N22</f>
        <v>29054.405738804042</v>
      </c>
      <c r="D100" s="164">
        <f t="shared" si="1"/>
        <v>29054.624128943316</v>
      </c>
      <c r="E100" s="166">
        <f t="shared" si="2"/>
        <v>934.18905790076747</v>
      </c>
      <c r="F100" s="166">
        <f t="shared" si="3"/>
        <v>934.18203603472784</v>
      </c>
    </row>
    <row r="101" spans="1:6" ht="14.95" customHeight="1" x14ac:dyDescent="0.25">
      <c r="A101" s="145">
        <v>1975</v>
      </c>
      <c r="B101" s="165">
        <v>340338.46279999998</v>
      </c>
      <c r="C101" s="164">
        <f>[2]Hoja1!N23</f>
        <v>28214.177571959415</v>
      </c>
      <c r="D101" s="164">
        <f t="shared" si="1"/>
        <v>28214.389646445634</v>
      </c>
      <c r="E101" s="166">
        <f t="shared" si="2"/>
        <v>1005.2229413503695</v>
      </c>
      <c r="F101" s="166">
        <f t="shared" si="3"/>
        <v>1005.2153855555607</v>
      </c>
    </row>
    <row r="102" spans="1:6" ht="14.95" customHeight="1" x14ac:dyDescent="0.25">
      <c r="A102" s="145">
        <v>1976</v>
      </c>
      <c r="B102" s="165">
        <v>367857.70850000001</v>
      </c>
      <c r="C102" s="164">
        <f>[2]Hoja1!N24</f>
        <v>27961.996140484953</v>
      </c>
      <c r="D102" s="164">
        <f t="shared" si="1"/>
        <v>27962.206319426023</v>
      </c>
      <c r="E102" s="166">
        <f t="shared" si="2"/>
        <v>1096.3025989865905</v>
      </c>
      <c r="F102" s="166">
        <f t="shared" si="3"/>
        <v>1096.2943585882215</v>
      </c>
    </row>
    <row r="103" spans="1:6" ht="14.95" customHeight="1" x14ac:dyDescent="0.25">
      <c r="A103" s="145">
        <v>1977</v>
      </c>
      <c r="B103" s="165">
        <v>394930.21309999999</v>
      </c>
      <c r="C103" s="164">
        <f>[2]Hoja1!N25</f>
        <v>27911.775467589065</v>
      </c>
      <c r="D103" s="164">
        <f t="shared" si="1"/>
        <v>27911.985269041783</v>
      </c>
      <c r="E103" s="166">
        <f t="shared" si="2"/>
        <v>1179.1027457168568</v>
      </c>
      <c r="F103" s="166">
        <f t="shared" si="3"/>
        <v>1179.0938829481724</v>
      </c>
    </row>
    <row r="104" spans="1:6" ht="14.95" customHeight="1" x14ac:dyDescent="0.25">
      <c r="A104" s="145">
        <v>1978</v>
      </c>
      <c r="B104" s="165">
        <v>421622.98790000001</v>
      </c>
      <c r="C104" s="164">
        <f>[2]Hoja1!N26</f>
        <v>28084.740536269655</v>
      </c>
      <c r="D104" s="164">
        <f t="shared" si="1"/>
        <v>28084.951637830378</v>
      </c>
      <c r="E104" s="166">
        <f t="shared" si="2"/>
        <v>1251.0441015572756</v>
      </c>
      <c r="F104" s="166">
        <f t="shared" si="3"/>
        <v>1251.0346980387728</v>
      </c>
    </row>
    <row r="105" spans="1:6" ht="14.95" customHeight="1" x14ac:dyDescent="0.25">
      <c r="A105" s="145">
        <v>1979</v>
      </c>
      <c r="B105" s="165">
        <v>456535.79710000003</v>
      </c>
      <c r="C105" s="164">
        <f>[2]Hoja1!N27</f>
        <v>28461.891493806535</v>
      </c>
      <c r="D105" s="164">
        <f t="shared" si="1"/>
        <v>28462.105430257459</v>
      </c>
      <c r="E105" s="166">
        <f t="shared" si="2"/>
        <v>1336.6873303769028</v>
      </c>
      <c r="F105" s="166">
        <f t="shared" si="3"/>
        <v>1336.6772831179551</v>
      </c>
    </row>
    <row r="106" spans="1:6" ht="14.95" customHeight="1" x14ac:dyDescent="0.25">
      <c r="A106" s="145">
        <v>1980</v>
      </c>
      <c r="B106" s="165">
        <v>496251.07209999999</v>
      </c>
      <c r="C106" s="164">
        <f>[2]Hoja1!N28</f>
        <v>30180.639999999999</v>
      </c>
      <c r="D106" s="164">
        <f t="shared" si="1"/>
        <v>30180.866855583707</v>
      </c>
      <c r="E106" s="166">
        <f t="shared" si="2"/>
        <v>1370.2246210926387</v>
      </c>
      <c r="F106" s="166">
        <f t="shared" si="3"/>
        <v>1370.2143217494252</v>
      </c>
    </row>
    <row r="107" spans="1:6" ht="14.95" customHeight="1" x14ac:dyDescent="0.25">
      <c r="A107" s="145">
        <v>1981</v>
      </c>
      <c r="B107" s="165">
        <v>520430.92869999999</v>
      </c>
      <c r="C107" s="164">
        <f>[2]Hoja1!N29</f>
        <v>29951.410000000003</v>
      </c>
      <c r="D107" s="164">
        <f t="shared" si="1"/>
        <v>29951.635132555122</v>
      </c>
      <c r="E107" s="166">
        <f t="shared" si="2"/>
        <v>1447.9867244424663</v>
      </c>
      <c r="F107" s="166">
        <f t="shared" si="3"/>
        <v>1447.9758405975738</v>
      </c>
    </row>
    <row r="108" spans="1:6" ht="14.95" customHeight="1" x14ac:dyDescent="0.25">
      <c r="A108" s="145">
        <v>1982</v>
      </c>
      <c r="B108" s="165">
        <v>536759.31229999999</v>
      </c>
      <c r="C108" s="164">
        <f>[2]Hoja1!N30</f>
        <v>29452.54</v>
      </c>
      <c r="D108" s="164">
        <f t="shared" si="1"/>
        <v>29452.761382752429</v>
      </c>
      <c r="E108" s="166">
        <f t="shared" si="2"/>
        <v>1518.7125691592869</v>
      </c>
      <c r="F108" s="166">
        <f t="shared" si="3"/>
        <v>1518.7011537010101</v>
      </c>
    </row>
    <row r="109" spans="1:6" ht="14.95" customHeight="1" x14ac:dyDescent="0.25">
      <c r="A109" s="145">
        <v>1983</v>
      </c>
      <c r="B109" s="165">
        <v>548676.12849999999</v>
      </c>
      <c r="C109" s="164">
        <f>[2]Hoja1!N31</f>
        <v>29023.29</v>
      </c>
      <c r="D109" s="164">
        <f t="shared" si="1"/>
        <v>29023.508156254935</v>
      </c>
      <c r="E109" s="166">
        <f t="shared" si="2"/>
        <v>1575.3903402520298</v>
      </c>
      <c r="F109" s="166">
        <f t="shared" si="3"/>
        <v>1575.3784987732242</v>
      </c>
    </row>
    <row r="110" spans="1:6" ht="14.95" customHeight="1" x14ac:dyDescent="0.25">
      <c r="A110" s="145">
        <v>1984</v>
      </c>
      <c r="B110" s="165">
        <v>570153.20209999999</v>
      </c>
      <c r="C110" s="164">
        <f>[2]Hoja1!N32</f>
        <v>29076.853713393499</v>
      </c>
      <c r="D110" s="164">
        <f t="shared" si="1"/>
        <v>29077.072272265057</v>
      </c>
      <c r="E110" s="166">
        <f t="shared" si="2"/>
        <v>1634.0408529063493</v>
      </c>
      <c r="F110" s="166">
        <f t="shared" si="3"/>
        <v>1634.0285705788322</v>
      </c>
    </row>
    <row r="111" spans="1:6" ht="14.95" customHeight="1" x14ac:dyDescent="0.25">
      <c r="A111" s="145">
        <v>1985</v>
      </c>
      <c r="B111" s="165">
        <v>592948.16170000006</v>
      </c>
      <c r="C111" s="164">
        <f>[2]Hoja1!N33</f>
        <v>29277.319529938475</v>
      </c>
      <c r="D111" s="164">
        <f t="shared" si="1"/>
        <v>29277.539595629962</v>
      </c>
      <c r="E111" s="166">
        <f t="shared" si="2"/>
        <v>1687.7346560980466</v>
      </c>
      <c r="F111" s="166">
        <f t="shared" si="3"/>
        <v>1687.7219701791043</v>
      </c>
    </row>
    <row r="112" spans="1:6" ht="14.95" customHeight="1" x14ac:dyDescent="0.25">
      <c r="A112" s="145">
        <v>1986</v>
      </c>
      <c r="B112" s="165">
        <v>624476.90780000004</v>
      </c>
      <c r="C112" s="164">
        <f>[2]Hoja1!N34</f>
        <v>29589.002435171431</v>
      </c>
      <c r="D112" s="164">
        <f t="shared" si="1"/>
        <v>29589.224843656422</v>
      </c>
      <c r="E112" s="166">
        <f t="shared" si="2"/>
        <v>1758.7528484843008</v>
      </c>
      <c r="F112" s="166">
        <f t="shared" si="3"/>
        <v>1758.7396287545319</v>
      </c>
    </row>
    <row r="113" spans="1:6" ht="14.95" customHeight="1" x14ac:dyDescent="0.25">
      <c r="A113" s="145">
        <v>1987</v>
      </c>
      <c r="B113" s="165">
        <v>652833.79280000005</v>
      </c>
      <c r="C113" s="164">
        <f>[2]Hoja1!N35</f>
        <v>29822.538415982151</v>
      </c>
      <c r="D113" s="164">
        <f t="shared" si="1"/>
        <v>29822.762579862032</v>
      </c>
      <c r="E113" s="166">
        <f t="shared" si="2"/>
        <v>1824.2181570134799</v>
      </c>
      <c r="F113" s="166">
        <f t="shared" si="3"/>
        <v>1824.2044452113378</v>
      </c>
    </row>
    <row r="114" spans="1:6" ht="14.95" customHeight="1" x14ac:dyDescent="0.25">
      <c r="A114" s="145">
        <v>1988</v>
      </c>
      <c r="B114" s="165">
        <v>680274.85880000005</v>
      </c>
      <c r="C114" s="164">
        <f>[2]Hoja1!N36</f>
        <v>31339.079147284581</v>
      </c>
      <c r="D114" s="164">
        <f t="shared" si="1"/>
        <v>31339.314710383722</v>
      </c>
      <c r="E114" s="166">
        <f t="shared" si="2"/>
        <v>1808.9099331937011</v>
      </c>
      <c r="F114" s="166">
        <f t="shared" si="3"/>
        <v>1808.8963364563806</v>
      </c>
    </row>
    <row r="115" spans="1:6" ht="14.95" customHeight="1" x14ac:dyDescent="0.25">
      <c r="A115" s="145">
        <v>1989</v>
      </c>
      <c r="B115" s="165">
        <v>711747.76229999994</v>
      </c>
      <c r="C115" s="164">
        <f>[2]Hoja1!N37</f>
        <v>31695.241649653082</v>
      </c>
      <c r="D115" s="164">
        <f t="shared" si="1"/>
        <v>31695.479889880753</v>
      </c>
      <c r="E115" s="166">
        <f t="shared" si="2"/>
        <v>1871.3317973913979</v>
      </c>
      <c r="F115" s="166">
        <f t="shared" si="3"/>
        <v>1871.3177314578641</v>
      </c>
    </row>
    <row r="116" spans="1:6" ht="14.95" customHeight="1" x14ac:dyDescent="0.25">
      <c r="A116" s="145">
        <v>1990</v>
      </c>
      <c r="B116" s="165">
        <v>770103.30550000002</v>
      </c>
      <c r="C116" s="164">
        <f>[2]Hoja1!N38</f>
        <v>33674.475147090059</v>
      </c>
      <c r="D116" s="164">
        <f>D117*C116/C117</f>
        <v>33674.728264410143</v>
      </c>
      <c r="E116" s="166">
        <f t="shared" si="2"/>
        <v>1905.7542895031274</v>
      </c>
      <c r="F116" s="166">
        <f t="shared" si="3"/>
        <v>1905.7399648316789</v>
      </c>
    </row>
    <row r="117" spans="1:6" ht="14.95" customHeight="1" x14ac:dyDescent="0.25">
      <c r="A117" s="145">
        <v>1991</v>
      </c>
      <c r="B117" s="165">
        <v>853459</v>
      </c>
      <c r="C117" s="164">
        <f>[2]Hoja1!N39</f>
        <v>33259.75</v>
      </c>
      <c r="D117" s="164">
        <v>33260</v>
      </c>
      <c r="E117" s="166">
        <f t="shared" si="2"/>
        <v>2138.3679472435401</v>
      </c>
      <c r="F117" s="166">
        <f t="shared" si="3"/>
        <v>2138.3518741230705</v>
      </c>
    </row>
    <row r="118" spans="1:6" ht="14.95" customHeight="1" x14ac:dyDescent="0.25">
      <c r="A118" s="145">
        <v>1992</v>
      </c>
      <c r="B118" s="165">
        <v>926427</v>
      </c>
      <c r="C118" s="164">
        <f>[2]Hoja1!N40</f>
        <v>32731.75</v>
      </c>
      <c r="D118" s="164">
        <v>32732</v>
      </c>
      <c r="E118" s="166">
        <f t="shared" si="2"/>
        <v>2358.6349645222144</v>
      </c>
      <c r="F118" s="166">
        <f t="shared" si="3"/>
        <v>2358.6169497739215</v>
      </c>
    </row>
    <row r="119" spans="1:6" ht="14.95" customHeight="1" x14ac:dyDescent="0.25">
      <c r="A119" s="145">
        <v>1993</v>
      </c>
      <c r="B119" s="165">
        <v>948855</v>
      </c>
      <c r="C119" s="164">
        <f>[2]Hoja1!N41</f>
        <v>32256.5</v>
      </c>
      <c r="D119" s="164">
        <v>32257</v>
      </c>
      <c r="E119" s="166">
        <f t="shared" si="2"/>
        <v>2451.3276393905103</v>
      </c>
      <c r="F119" s="166">
        <f t="shared" si="3"/>
        <v>2451.2896425582044</v>
      </c>
    </row>
    <row r="120" spans="1:6" ht="14.95" customHeight="1" x14ac:dyDescent="0.25">
      <c r="A120" s="145">
        <v>1994</v>
      </c>
      <c r="B120" s="165">
        <v>974663</v>
      </c>
      <c r="C120" s="164">
        <f>[2]Hoja1!N42</f>
        <v>31961</v>
      </c>
      <c r="D120" s="164">
        <v>31961</v>
      </c>
      <c r="E120" s="166">
        <f t="shared" si="2"/>
        <v>2541.2820833724436</v>
      </c>
      <c r="F120" s="166">
        <f t="shared" si="3"/>
        <v>2541.2820833724436</v>
      </c>
    </row>
    <row r="121" spans="1:6" ht="14.95" customHeight="1" x14ac:dyDescent="0.25">
      <c r="A121" s="145">
        <v>1995</v>
      </c>
      <c r="B121" s="165">
        <v>1011385</v>
      </c>
      <c r="C121" s="164">
        <f>[2]Hoja1!N43</f>
        <v>31949</v>
      </c>
      <c r="D121" s="164">
        <v>31949</v>
      </c>
      <c r="E121" s="166">
        <f t="shared" si="2"/>
        <v>2638.0194476613769</v>
      </c>
      <c r="F121" s="166">
        <f t="shared" si="3"/>
        <v>2638.0194476613769</v>
      </c>
    </row>
    <row r="122" spans="1:6" ht="14.95" customHeight="1" x14ac:dyDescent="0.25">
      <c r="A122" s="145">
        <v>1996</v>
      </c>
      <c r="B122" s="165">
        <v>1020661</v>
      </c>
      <c r="C122" s="164">
        <f>[2]Hoja1!N44</f>
        <v>31803.75</v>
      </c>
      <c r="D122" s="164">
        <v>31804</v>
      </c>
      <c r="E122" s="166">
        <f t="shared" si="2"/>
        <v>2674.3727809875668</v>
      </c>
      <c r="F122" s="166">
        <f t="shared" si="3"/>
        <v>2674.3517586886346</v>
      </c>
    </row>
    <row r="123" spans="1:6" ht="14.95" customHeight="1" x14ac:dyDescent="0.25">
      <c r="A123" s="145">
        <v>1997</v>
      </c>
      <c r="B123" s="165">
        <v>1024739</v>
      </c>
      <c r="C123" s="164">
        <f>[2]Hoja1!N45</f>
        <v>31643</v>
      </c>
      <c r="D123" s="164">
        <v>31643</v>
      </c>
      <c r="E123" s="166">
        <f t="shared" si="2"/>
        <v>2698.6985009849468</v>
      </c>
      <c r="F123" s="166">
        <f t="shared" si="3"/>
        <v>2698.6985009849463</v>
      </c>
    </row>
    <row r="124" spans="1:6" ht="14.95" customHeight="1" x14ac:dyDescent="0.25">
      <c r="A124" s="145">
        <v>1998</v>
      </c>
      <c r="B124" s="165">
        <v>1046887</v>
      </c>
      <c r="C124" s="164">
        <f>[2]Hoja1!N46</f>
        <v>32099.25</v>
      </c>
      <c r="D124" s="164">
        <v>32097</v>
      </c>
      <c r="E124" s="166">
        <f t="shared" si="2"/>
        <v>2717.8386826275791</v>
      </c>
      <c r="F124" s="166">
        <f t="shared" si="3"/>
        <v>2718.0292031446347</v>
      </c>
    </row>
    <row r="125" spans="1:6" ht="14.95" customHeight="1" x14ac:dyDescent="0.25">
      <c r="A125" s="145">
        <v>1999</v>
      </c>
      <c r="B125" s="165">
        <v>1077083</v>
      </c>
      <c r="C125" s="164">
        <f>[2]Hoja1!N47</f>
        <v>32136.379999999997</v>
      </c>
      <c r="D125" s="164">
        <v>32137</v>
      </c>
      <c r="E125" s="166">
        <f t="shared" si="2"/>
        <v>2793.0002279866831</v>
      </c>
      <c r="F125" s="166">
        <f t="shared" si="3"/>
        <v>2792.9463442968122</v>
      </c>
    </row>
    <row r="126" spans="1:6" ht="14.95" customHeight="1" x14ac:dyDescent="0.25">
      <c r="A126" s="145">
        <v>2000</v>
      </c>
      <c r="B126" s="165">
        <v>1120347</v>
      </c>
      <c r="C126" s="164">
        <f>[2]Hoja1!N48</f>
        <v>32265.5</v>
      </c>
      <c r="D126" s="164">
        <v>32266</v>
      </c>
      <c r="E126" s="166">
        <f t="shared" si="2"/>
        <v>2893.5627837783391</v>
      </c>
      <c r="F126" s="166">
        <f t="shared" si="3"/>
        <v>2893.517944585632</v>
      </c>
    </row>
    <row r="127" spans="1:6" ht="14.95" customHeight="1" x14ac:dyDescent="0.25">
      <c r="A127" s="145">
        <v>2001</v>
      </c>
      <c r="B127" s="165">
        <v>1138370</v>
      </c>
      <c r="C127" s="164">
        <f>[2]Hoja1!N49</f>
        <v>32294.18</v>
      </c>
      <c r="D127" s="164">
        <v>32298</v>
      </c>
      <c r="E127" s="166">
        <f t="shared" si="2"/>
        <v>2937.5003999688697</v>
      </c>
      <c r="F127" s="166">
        <f t="shared" si="3"/>
        <v>2937.1529712882116</v>
      </c>
    </row>
    <row r="128" spans="1:6" ht="14.95" customHeight="1" x14ac:dyDescent="0.25">
      <c r="A128" s="145">
        <v>2002</v>
      </c>
      <c r="B128" s="165">
        <v>1145070</v>
      </c>
      <c r="C128" s="164">
        <f>[2]Hoja1!N50</f>
        <v>32035.379999999997</v>
      </c>
      <c r="D128" s="164">
        <v>31990</v>
      </c>
      <c r="E128" s="166">
        <f t="shared" si="2"/>
        <v>2978.6598442097461</v>
      </c>
      <c r="F128" s="166">
        <f t="shared" si="3"/>
        <v>2982.8852766489526</v>
      </c>
    </row>
    <row r="129" spans="1:6" ht="14.95" customHeight="1" x14ac:dyDescent="0.25">
      <c r="A129" s="145">
        <v>2003</v>
      </c>
      <c r="B129" s="165">
        <v>1148715</v>
      </c>
      <c r="C129" s="164">
        <f>[2]Hoja1!N51</f>
        <v>31678.58</v>
      </c>
      <c r="D129" s="164">
        <v>31540</v>
      </c>
      <c r="E129" s="166">
        <f t="shared" si="2"/>
        <v>3021.7973785441141</v>
      </c>
      <c r="F129" s="166">
        <f>(B129*1000000)/(D129*1000)/12</f>
        <v>3035.0745085605581</v>
      </c>
    </row>
    <row r="130" spans="1:6" ht="14.95" customHeight="1" x14ac:dyDescent="0.25">
      <c r="A130" s="145">
        <v>2004</v>
      </c>
      <c r="B130" s="165">
        <v>1152296</v>
      </c>
      <c r="C130" s="164">
        <f>[2]Hoja1!N52</f>
        <v>31557.68</v>
      </c>
      <c r="D130" s="164">
        <v>31285</v>
      </c>
      <c r="E130" s="166">
        <f t="shared" si="2"/>
        <v>3042.8303559281503</v>
      </c>
      <c r="F130" s="166">
        <f t="shared" si="3"/>
        <v>3069.3516594747216</v>
      </c>
    </row>
    <row r="131" spans="1:6" ht="14.95" customHeight="1" x14ac:dyDescent="0.25">
      <c r="A131" s="145">
        <v>2005</v>
      </c>
      <c r="B131" s="165">
        <v>1150761</v>
      </c>
      <c r="C131" s="164">
        <f>[2]Hoja1!N53</f>
        <v>31865.654999999999</v>
      </c>
      <c r="D131" s="164">
        <v>31849.03</v>
      </c>
      <c r="E131" s="166">
        <f t="shared" si="2"/>
        <v>3009.4077777469192</v>
      </c>
      <c r="F131" s="166">
        <f t="shared" si="3"/>
        <v>3010.9786703080122</v>
      </c>
    </row>
    <row r="132" spans="1:6" ht="14.95" customHeight="1" x14ac:dyDescent="0.25">
      <c r="A132" s="145">
        <v>2006</v>
      </c>
      <c r="B132" s="165">
        <v>1170728</v>
      </c>
      <c r="C132" s="164">
        <f>[2]Hoja1!N54</f>
        <v>32660.025000000001</v>
      </c>
      <c r="D132" s="164">
        <v>32641.72</v>
      </c>
      <c r="E132" s="166">
        <f t="shared" si="2"/>
        <v>2987.1583584723735</v>
      </c>
      <c r="F132" s="166">
        <f t="shared" si="3"/>
        <v>2988.8335132666621</v>
      </c>
    </row>
    <row r="133" spans="1:6" ht="14.95" customHeight="1" x14ac:dyDescent="0.25">
      <c r="A133" s="146">
        <v>2007</v>
      </c>
      <c r="B133" s="165">
        <v>1204279</v>
      </c>
      <c r="C133" s="164">
        <f>[2]Hoja1!N55</f>
        <v>33433</v>
      </c>
      <c r="D133" s="164">
        <v>33413.75</v>
      </c>
      <c r="E133" s="166">
        <f t="shared" si="2"/>
        <v>3001.7223501729827</v>
      </c>
      <c r="F133" s="166">
        <f t="shared" si="3"/>
        <v>3003.4516728392755</v>
      </c>
    </row>
    <row r="134" spans="1:6" ht="14.95" customHeight="1" x14ac:dyDescent="0.25">
      <c r="A134" s="146">
        <v>2008</v>
      </c>
      <c r="B134" s="165">
        <v>1250708</v>
      </c>
      <c r="C134" s="164">
        <f>[2]Hoja1!N56</f>
        <v>34049.505000000005</v>
      </c>
      <c r="D134" s="164">
        <v>34026.480000000003</v>
      </c>
      <c r="E134" s="166">
        <f t="shared" si="2"/>
        <v>3061.0038726456278</v>
      </c>
      <c r="F134" s="166">
        <f t="shared" si="3"/>
        <v>3063.0751892839539</v>
      </c>
    </row>
    <row r="135" spans="1:6" ht="14.95" customHeight="1" x14ac:dyDescent="0.25">
      <c r="A135" s="146">
        <v>2009</v>
      </c>
      <c r="B135" s="165">
        <v>1256914</v>
      </c>
      <c r="C135" s="164">
        <f>[2]Hoja1!N57</f>
        <v>34012.025000000001</v>
      </c>
      <c r="D135" s="164">
        <v>33984.75</v>
      </c>
      <c r="E135" s="166">
        <f t="shared" si="2"/>
        <v>3079.5823927958809</v>
      </c>
      <c r="F135" s="166">
        <f t="shared" si="3"/>
        <v>3082.0539604773712</v>
      </c>
    </row>
    <row r="136" spans="1:6" ht="14.95" customHeight="1" x14ac:dyDescent="0.25">
      <c r="A136" s="143">
        <v>2010</v>
      </c>
      <c r="B136" s="165">
        <v>1293606</v>
      </c>
      <c r="C136" s="164">
        <f>[2]Hoja1!N58</f>
        <v>33597.004999999997</v>
      </c>
      <c r="D136" s="164">
        <v>33568.65</v>
      </c>
      <c r="E136" s="166">
        <f t="shared" si="2"/>
        <v>3208.6342220087772</v>
      </c>
      <c r="F136" s="166">
        <f t="shared" si="3"/>
        <v>3211.3445134075992</v>
      </c>
    </row>
    <row r="137" spans="1:6" ht="14.95" customHeight="1" x14ac:dyDescent="0.25">
      <c r="A137" s="143">
        <f>A136+1</f>
        <v>2011</v>
      </c>
      <c r="B137" s="165">
        <v>1349842</v>
      </c>
      <c r="C137" s="164">
        <f>[2]Hoja1!N59</f>
        <v>34262.33</v>
      </c>
      <c r="D137" s="164">
        <v>34226.75</v>
      </c>
      <c r="E137" s="166">
        <f t="shared" si="2"/>
        <v>3283.1051867556384</v>
      </c>
      <c r="F137" s="166">
        <f>(B137*1000000)/(D137*1000)/12</f>
        <v>3286.5180986606479</v>
      </c>
    </row>
    <row r="138" spans="1:6" ht="14.95" customHeight="1" x14ac:dyDescent="0.25">
      <c r="A138" s="143">
        <f>A137+1</f>
        <v>2012</v>
      </c>
      <c r="B138" s="165">
        <v>1403513</v>
      </c>
      <c r="C138" s="164">
        <f>[2]Hoja1!N60</f>
        <v>34598.455000000002</v>
      </c>
      <c r="D138" s="164">
        <v>34556.32</v>
      </c>
      <c r="E138" s="166">
        <f t="shared" si="2"/>
        <v>3380.4809106842104</v>
      </c>
      <c r="F138" s="166">
        <f t="shared" si="3"/>
        <v>3384.6027779192536</v>
      </c>
    </row>
    <row r="139" spans="1:6" ht="14.95" customHeight="1" x14ac:dyDescent="0.25">
      <c r="A139" s="143">
        <f>A138+1</f>
        <v>2013</v>
      </c>
      <c r="B139" s="165">
        <v>1444171</v>
      </c>
      <c r="C139" s="164">
        <f>[2]Hoja1!N61</f>
        <v>35105.375</v>
      </c>
      <c r="D139" s="164">
        <v>35053.35</v>
      </c>
      <c r="E139" s="166">
        <f t="shared" si="2"/>
        <v>3428.181107119161</v>
      </c>
      <c r="F139" s="166">
        <f t="shared" si="3"/>
        <v>3433.2690979131335</v>
      </c>
    </row>
    <row r="140" spans="1:6" ht="14.95" customHeight="1" x14ac:dyDescent="0.25">
      <c r="A140" s="143">
        <f>A139+1</f>
        <v>2014</v>
      </c>
      <c r="B140" s="165">
        <v>1501769</v>
      </c>
      <c r="C140" s="164">
        <f>[2]Hoja1!N62</f>
        <v>35503.044999999998</v>
      </c>
      <c r="D140" s="164">
        <v>35442.400000000001</v>
      </c>
      <c r="E140" s="166">
        <f t="shared" si="2"/>
        <v>3524.9769890629568</v>
      </c>
      <c r="F140" s="166">
        <f t="shared" si="3"/>
        <v>3531.0085283916064</v>
      </c>
    </row>
    <row r="141" spans="1:6" ht="14.95" customHeight="1" x14ac:dyDescent="0.25">
      <c r="A141" s="143">
        <v>2015</v>
      </c>
      <c r="B141" s="165">
        <v>1562005</v>
      </c>
      <c r="C141" s="164">
        <f>[2]Hoja1!N63</f>
        <v>35886.950000000004</v>
      </c>
      <c r="D141" s="164">
        <v>35819.230000000003</v>
      </c>
      <c r="E141" s="166">
        <f t="shared" si="2"/>
        <v>3627.1425499612897</v>
      </c>
      <c r="F141" s="166">
        <f t="shared" si="3"/>
        <v>3634.0000422491867</v>
      </c>
    </row>
    <row r="142" spans="1:6" x14ac:dyDescent="0.25">
      <c r="A142" s="143">
        <f>A141+1</f>
        <v>2016</v>
      </c>
      <c r="B142" s="165">
        <v>1622780</v>
      </c>
      <c r="C142" s="164">
        <f>[2]Hoja1!N64</f>
        <v>36965.350000000006</v>
      </c>
      <c r="D142" s="164">
        <v>36892.480000000003</v>
      </c>
      <c r="E142" s="166">
        <f t="shared" si="2"/>
        <v>3658.3358920358291</v>
      </c>
      <c r="F142" s="166">
        <f t="shared" si="3"/>
        <v>3665.5618344623799</v>
      </c>
    </row>
    <row r="143" spans="1:6" x14ac:dyDescent="0.25">
      <c r="A143" s="352">
        <f>A142+1</f>
        <v>2017</v>
      </c>
      <c r="B143" s="165">
        <v>1693037</v>
      </c>
      <c r="C143" s="164"/>
      <c r="D143" s="164">
        <v>37335.300000000003</v>
      </c>
      <c r="E143" s="166"/>
      <c r="F143" s="166">
        <f t="shared" si="3"/>
        <v>3778.9013793023405</v>
      </c>
    </row>
    <row r="144" spans="1:6" x14ac:dyDescent="0.25">
      <c r="A144" s="352">
        <f t="shared" ref="A144:A145" si="4">A143+1</f>
        <v>2018</v>
      </c>
      <c r="B144" s="165">
        <v>1770255</v>
      </c>
      <c r="C144" s="164"/>
      <c r="D144" s="164">
        <v>37683.82</v>
      </c>
      <c r="E144" s="166"/>
      <c r="F144" s="166">
        <f t="shared" si="3"/>
        <v>3914.7106105485059</v>
      </c>
    </row>
    <row r="145" spans="1:6" x14ac:dyDescent="0.25">
      <c r="A145" s="352">
        <f t="shared" si="4"/>
        <v>2019</v>
      </c>
      <c r="B145" s="165">
        <v>1848107</v>
      </c>
      <c r="C145" s="164"/>
      <c r="D145" s="164"/>
      <c r="E145" s="166"/>
      <c r="F145" s="166"/>
    </row>
  </sheetData>
  <mergeCells count="3">
    <mergeCell ref="C8:C11"/>
    <mergeCell ref="A3:A5"/>
    <mergeCell ref="B3:E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"/>
  <sheetViews>
    <sheetView zoomScale="90" zoomScaleNormal="90" workbookViewId="0">
      <pane xSplit="1" ySplit="7" topLeftCell="B77" activePane="bottomRight" state="frozen"/>
      <selection pane="topRight" activeCell="B1" sqref="B1"/>
      <selection pane="bottomLeft" activeCell="A11" sqref="A11"/>
      <selection pane="bottomRight" activeCell="C87" sqref="C87:C91"/>
    </sheetView>
  </sheetViews>
  <sheetFormatPr baseColWidth="10" defaultColWidth="10.75" defaultRowHeight="14.95" customHeight="1" x14ac:dyDescent="0.25"/>
  <cols>
    <col min="1" max="1" width="11.375" style="25"/>
    <col min="2" max="2" width="12.375" style="34" bestFit="1" customWidth="1"/>
    <col min="3" max="3" width="12.375" style="34" customWidth="1"/>
    <col min="4" max="4" width="11.125" style="25" bestFit="1" customWidth="1"/>
    <col min="5" max="6" width="14.875" style="25" customWidth="1"/>
    <col min="7" max="244" width="11.375" style="22"/>
    <col min="245" max="245" width="14.875" style="22" customWidth="1"/>
    <col min="246" max="246" width="12.75" style="22" customWidth="1"/>
    <col min="247" max="247" width="14.875" style="22" customWidth="1"/>
    <col min="248" max="248" width="14.625" style="22" customWidth="1"/>
    <col min="249" max="249" width="16.375" style="22" customWidth="1"/>
    <col min="250" max="252" width="12.75" style="22" customWidth="1"/>
    <col min="253" max="253" width="13.125" style="22" customWidth="1"/>
    <col min="254" max="254" width="12" style="22" customWidth="1"/>
    <col min="255" max="260" width="12.75" style="22" customWidth="1"/>
    <col min="261" max="500" width="11.375" style="22"/>
    <col min="501" max="501" width="14.875" style="22" customWidth="1"/>
    <col min="502" max="502" width="12.75" style="22" customWidth="1"/>
    <col min="503" max="503" width="14.875" style="22" customWidth="1"/>
    <col min="504" max="504" width="14.625" style="22" customWidth="1"/>
    <col min="505" max="505" width="16.375" style="22" customWidth="1"/>
    <col min="506" max="508" width="12.75" style="22" customWidth="1"/>
    <col min="509" max="509" width="13.125" style="22" customWidth="1"/>
    <col min="510" max="510" width="12" style="22" customWidth="1"/>
    <col min="511" max="516" width="12.75" style="22" customWidth="1"/>
    <col min="517" max="756" width="11.375" style="22"/>
    <col min="757" max="757" width="14.875" style="22" customWidth="1"/>
    <col min="758" max="758" width="12.75" style="22" customWidth="1"/>
    <col min="759" max="759" width="14.875" style="22" customWidth="1"/>
    <col min="760" max="760" width="14.625" style="22" customWidth="1"/>
    <col min="761" max="761" width="16.375" style="22" customWidth="1"/>
    <col min="762" max="764" width="12.75" style="22" customWidth="1"/>
    <col min="765" max="765" width="13.125" style="22" customWidth="1"/>
    <col min="766" max="766" width="12" style="22" customWidth="1"/>
    <col min="767" max="772" width="12.75" style="22" customWidth="1"/>
    <col min="773" max="1012" width="11.375" style="22"/>
    <col min="1013" max="1013" width="14.875" style="22" customWidth="1"/>
    <col min="1014" max="1014" width="12.75" style="22" customWidth="1"/>
    <col min="1015" max="1015" width="14.875" style="22" customWidth="1"/>
    <col min="1016" max="1016" width="14.625" style="22" customWidth="1"/>
    <col min="1017" max="1017" width="16.375" style="22" customWidth="1"/>
    <col min="1018" max="1020" width="12.75" style="22" customWidth="1"/>
    <col min="1021" max="1021" width="13.125" style="22" customWidth="1"/>
    <col min="1022" max="1022" width="12" style="22" customWidth="1"/>
    <col min="1023" max="1028" width="12.75" style="22" customWidth="1"/>
    <col min="1029" max="1268" width="11.375" style="22"/>
    <col min="1269" max="1269" width="14.875" style="22" customWidth="1"/>
    <col min="1270" max="1270" width="12.75" style="22" customWidth="1"/>
    <col min="1271" max="1271" width="14.875" style="22" customWidth="1"/>
    <col min="1272" max="1272" width="14.625" style="22" customWidth="1"/>
    <col min="1273" max="1273" width="16.375" style="22" customWidth="1"/>
    <col min="1274" max="1276" width="12.75" style="22" customWidth="1"/>
    <col min="1277" max="1277" width="13.125" style="22" customWidth="1"/>
    <col min="1278" max="1278" width="12" style="22" customWidth="1"/>
    <col min="1279" max="1284" width="12.75" style="22" customWidth="1"/>
    <col min="1285" max="1524" width="11.375" style="22"/>
    <col min="1525" max="1525" width="14.875" style="22" customWidth="1"/>
    <col min="1526" max="1526" width="12.75" style="22" customWidth="1"/>
    <col min="1527" max="1527" width="14.875" style="22" customWidth="1"/>
    <col min="1528" max="1528" width="14.625" style="22" customWidth="1"/>
    <col min="1529" max="1529" width="16.375" style="22" customWidth="1"/>
    <col min="1530" max="1532" width="12.75" style="22" customWidth="1"/>
    <col min="1533" max="1533" width="13.125" style="22" customWidth="1"/>
    <col min="1534" max="1534" width="12" style="22" customWidth="1"/>
    <col min="1535" max="1540" width="12.75" style="22" customWidth="1"/>
    <col min="1541" max="1780" width="11.375" style="22"/>
    <col min="1781" max="1781" width="14.875" style="22" customWidth="1"/>
    <col min="1782" max="1782" width="12.75" style="22" customWidth="1"/>
    <col min="1783" max="1783" width="14.875" style="22" customWidth="1"/>
    <col min="1784" max="1784" width="14.625" style="22" customWidth="1"/>
    <col min="1785" max="1785" width="16.375" style="22" customWidth="1"/>
    <col min="1786" max="1788" width="12.75" style="22" customWidth="1"/>
    <col min="1789" max="1789" width="13.125" style="22" customWidth="1"/>
    <col min="1790" max="1790" width="12" style="22" customWidth="1"/>
    <col min="1791" max="1796" width="12.75" style="22" customWidth="1"/>
    <col min="1797" max="2036" width="11.375" style="22"/>
    <col min="2037" max="2037" width="14.875" style="22" customWidth="1"/>
    <col min="2038" max="2038" width="12.75" style="22" customWidth="1"/>
    <col min="2039" max="2039" width="14.875" style="22" customWidth="1"/>
    <col min="2040" max="2040" width="14.625" style="22" customWidth="1"/>
    <col min="2041" max="2041" width="16.375" style="22" customWidth="1"/>
    <col min="2042" max="2044" width="12.75" style="22" customWidth="1"/>
    <col min="2045" max="2045" width="13.125" style="22" customWidth="1"/>
    <col min="2046" max="2046" width="12" style="22" customWidth="1"/>
    <col min="2047" max="2052" width="12.75" style="22" customWidth="1"/>
    <col min="2053" max="2292" width="11.375" style="22"/>
    <col min="2293" max="2293" width="14.875" style="22" customWidth="1"/>
    <col min="2294" max="2294" width="12.75" style="22" customWidth="1"/>
    <col min="2295" max="2295" width="14.875" style="22" customWidth="1"/>
    <col min="2296" max="2296" width="14.625" style="22" customWidth="1"/>
    <col min="2297" max="2297" width="16.375" style="22" customWidth="1"/>
    <col min="2298" max="2300" width="12.75" style="22" customWidth="1"/>
    <col min="2301" max="2301" width="13.125" style="22" customWidth="1"/>
    <col min="2302" max="2302" width="12" style="22" customWidth="1"/>
    <col min="2303" max="2308" width="12.75" style="22" customWidth="1"/>
    <col min="2309" max="2548" width="11.375" style="22"/>
    <col min="2549" max="2549" width="14.875" style="22" customWidth="1"/>
    <col min="2550" max="2550" width="12.75" style="22" customWidth="1"/>
    <col min="2551" max="2551" width="14.875" style="22" customWidth="1"/>
    <col min="2552" max="2552" width="14.625" style="22" customWidth="1"/>
    <col min="2553" max="2553" width="16.375" style="22" customWidth="1"/>
    <col min="2554" max="2556" width="12.75" style="22" customWidth="1"/>
    <col min="2557" max="2557" width="13.125" style="22" customWidth="1"/>
    <col min="2558" max="2558" width="12" style="22" customWidth="1"/>
    <col min="2559" max="2564" width="12.75" style="22" customWidth="1"/>
    <col min="2565" max="2804" width="11.375" style="22"/>
    <col min="2805" max="2805" width="14.875" style="22" customWidth="1"/>
    <col min="2806" max="2806" width="12.75" style="22" customWidth="1"/>
    <col min="2807" max="2807" width="14.875" style="22" customWidth="1"/>
    <col min="2808" max="2808" width="14.625" style="22" customWidth="1"/>
    <col min="2809" max="2809" width="16.375" style="22" customWidth="1"/>
    <col min="2810" max="2812" width="12.75" style="22" customWidth="1"/>
    <col min="2813" max="2813" width="13.125" style="22" customWidth="1"/>
    <col min="2814" max="2814" width="12" style="22" customWidth="1"/>
    <col min="2815" max="2820" width="12.75" style="22" customWidth="1"/>
    <col min="2821" max="3060" width="11.375" style="22"/>
    <col min="3061" max="3061" width="14.875" style="22" customWidth="1"/>
    <col min="3062" max="3062" width="12.75" style="22" customWidth="1"/>
    <col min="3063" max="3063" width="14.875" style="22" customWidth="1"/>
    <col min="3064" max="3064" width="14.625" style="22" customWidth="1"/>
    <col min="3065" max="3065" width="16.375" style="22" customWidth="1"/>
    <col min="3066" max="3068" width="12.75" style="22" customWidth="1"/>
    <col min="3069" max="3069" width="13.125" style="22" customWidth="1"/>
    <col min="3070" max="3070" width="12" style="22" customWidth="1"/>
    <col min="3071" max="3076" width="12.75" style="22" customWidth="1"/>
    <col min="3077" max="3316" width="11.375" style="22"/>
    <col min="3317" max="3317" width="14.875" style="22" customWidth="1"/>
    <col min="3318" max="3318" width="12.75" style="22" customWidth="1"/>
    <col min="3319" max="3319" width="14.875" style="22" customWidth="1"/>
    <col min="3320" max="3320" width="14.625" style="22" customWidth="1"/>
    <col min="3321" max="3321" width="16.375" style="22" customWidth="1"/>
    <col min="3322" max="3324" width="12.75" style="22" customWidth="1"/>
    <col min="3325" max="3325" width="13.125" style="22" customWidth="1"/>
    <col min="3326" max="3326" width="12" style="22" customWidth="1"/>
    <col min="3327" max="3332" width="12.75" style="22" customWidth="1"/>
    <col min="3333" max="3572" width="11.375" style="22"/>
    <col min="3573" max="3573" width="14.875" style="22" customWidth="1"/>
    <col min="3574" max="3574" width="12.75" style="22" customWidth="1"/>
    <col min="3575" max="3575" width="14.875" style="22" customWidth="1"/>
    <col min="3576" max="3576" width="14.625" style="22" customWidth="1"/>
    <col min="3577" max="3577" width="16.375" style="22" customWidth="1"/>
    <col min="3578" max="3580" width="12.75" style="22" customWidth="1"/>
    <col min="3581" max="3581" width="13.125" style="22" customWidth="1"/>
    <col min="3582" max="3582" width="12" style="22" customWidth="1"/>
    <col min="3583" max="3588" width="12.75" style="22" customWidth="1"/>
    <col min="3589" max="3828" width="11.375" style="22"/>
    <col min="3829" max="3829" width="14.875" style="22" customWidth="1"/>
    <col min="3830" max="3830" width="12.75" style="22" customWidth="1"/>
    <col min="3831" max="3831" width="14.875" style="22" customWidth="1"/>
    <col min="3832" max="3832" width="14.625" style="22" customWidth="1"/>
    <col min="3833" max="3833" width="16.375" style="22" customWidth="1"/>
    <col min="3834" max="3836" width="12.75" style="22" customWidth="1"/>
    <col min="3837" max="3837" width="13.125" style="22" customWidth="1"/>
    <col min="3838" max="3838" width="12" style="22" customWidth="1"/>
    <col min="3839" max="3844" width="12.75" style="22" customWidth="1"/>
    <col min="3845" max="4084" width="11.375" style="22"/>
    <col min="4085" max="4085" width="14.875" style="22" customWidth="1"/>
    <col min="4086" max="4086" width="12.75" style="22" customWidth="1"/>
    <col min="4087" max="4087" width="14.875" style="22" customWidth="1"/>
    <col min="4088" max="4088" width="14.625" style="22" customWidth="1"/>
    <col min="4089" max="4089" width="16.375" style="22" customWidth="1"/>
    <col min="4090" max="4092" width="12.75" style="22" customWidth="1"/>
    <col min="4093" max="4093" width="13.125" style="22" customWidth="1"/>
    <col min="4094" max="4094" width="12" style="22" customWidth="1"/>
    <col min="4095" max="4100" width="12.75" style="22" customWidth="1"/>
    <col min="4101" max="4340" width="11.375" style="22"/>
    <col min="4341" max="4341" width="14.875" style="22" customWidth="1"/>
    <col min="4342" max="4342" width="12.75" style="22" customWidth="1"/>
    <col min="4343" max="4343" width="14.875" style="22" customWidth="1"/>
    <col min="4344" max="4344" width="14.625" style="22" customWidth="1"/>
    <col min="4345" max="4345" width="16.375" style="22" customWidth="1"/>
    <col min="4346" max="4348" width="12.75" style="22" customWidth="1"/>
    <col min="4349" max="4349" width="13.125" style="22" customWidth="1"/>
    <col min="4350" max="4350" width="12" style="22" customWidth="1"/>
    <col min="4351" max="4356" width="12.75" style="22" customWidth="1"/>
    <col min="4357" max="4596" width="11.375" style="22"/>
    <col min="4597" max="4597" width="14.875" style="22" customWidth="1"/>
    <col min="4598" max="4598" width="12.75" style="22" customWidth="1"/>
    <col min="4599" max="4599" width="14.875" style="22" customWidth="1"/>
    <col min="4600" max="4600" width="14.625" style="22" customWidth="1"/>
    <col min="4601" max="4601" width="16.375" style="22" customWidth="1"/>
    <col min="4602" max="4604" width="12.75" style="22" customWidth="1"/>
    <col min="4605" max="4605" width="13.125" style="22" customWidth="1"/>
    <col min="4606" max="4606" width="12" style="22" customWidth="1"/>
    <col min="4607" max="4612" width="12.75" style="22" customWidth="1"/>
    <col min="4613" max="4852" width="11.375" style="22"/>
    <col min="4853" max="4853" width="14.875" style="22" customWidth="1"/>
    <col min="4854" max="4854" width="12.75" style="22" customWidth="1"/>
    <col min="4855" max="4855" width="14.875" style="22" customWidth="1"/>
    <col min="4856" max="4856" width="14.625" style="22" customWidth="1"/>
    <col min="4857" max="4857" width="16.375" style="22" customWidth="1"/>
    <col min="4858" max="4860" width="12.75" style="22" customWidth="1"/>
    <col min="4861" max="4861" width="13.125" style="22" customWidth="1"/>
    <col min="4862" max="4862" width="12" style="22" customWidth="1"/>
    <col min="4863" max="4868" width="12.75" style="22" customWidth="1"/>
    <col min="4869" max="5108" width="11.375" style="22"/>
    <col min="5109" max="5109" width="14.875" style="22" customWidth="1"/>
    <col min="5110" max="5110" width="12.75" style="22" customWidth="1"/>
    <col min="5111" max="5111" width="14.875" style="22" customWidth="1"/>
    <col min="5112" max="5112" width="14.625" style="22" customWidth="1"/>
    <col min="5113" max="5113" width="16.375" style="22" customWidth="1"/>
    <col min="5114" max="5116" width="12.75" style="22" customWidth="1"/>
    <col min="5117" max="5117" width="13.125" style="22" customWidth="1"/>
    <col min="5118" max="5118" width="12" style="22" customWidth="1"/>
    <col min="5119" max="5124" width="12.75" style="22" customWidth="1"/>
    <col min="5125" max="5364" width="11.375" style="22"/>
    <col min="5365" max="5365" width="14.875" style="22" customWidth="1"/>
    <col min="5366" max="5366" width="12.75" style="22" customWidth="1"/>
    <col min="5367" max="5367" width="14.875" style="22" customWidth="1"/>
    <col min="5368" max="5368" width="14.625" style="22" customWidth="1"/>
    <col min="5369" max="5369" width="16.375" style="22" customWidth="1"/>
    <col min="5370" max="5372" width="12.75" style="22" customWidth="1"/>
    <col min="5373" max="5373" width="13.125" style="22" customWidth="1"/>
    <col min="5374" max="5374" width="12" style="22" customWidth="1"/>
    <col min="5375" max="5380" width="12.75" style="22" customWidth="1"/>
    <col min="5381" max="5620" width="11.375" style="22"/>
    <col min="5621" max="5621" width="14.875" style="22" customWidth="1"/>
    <col min="5622" max="5622" width="12.75" style="22" customWidth="1"/>
    <col min="5623" max="5623" width="14.875" style="22" customWidth="1"/>
    <col min="5624" max="5624" width="14.625" style="22" customWidth="1"/>
    <col min="5625" max="5625" width="16.375" style="22" customWidth="1"/>
    <col min="5626" max="5628" width="12.75" style="22" customWidth="1"/>
    <col min="5629" max="5629" width="13.125" style="22" customWidth="1"/>
    <col min="5630" max="5630" width="12" style="22" customWidth="1"/>
    <col min="5631" max="5636" width="12.75" style="22" customWidth="1"/>
    <col min="5637" max="5876" width="11.375" style="22"/>
    <col min="5877" max="5877" width="14.875" style="22" customWidth="1"/>
    <col min="5878" max="5878" width="12.75" style="22" customWidth="1"/>
    <col min="5879" max="5879" width="14.875" style="22" customWidth="1"/>
    <col min="5880" max="5880" width="14.625" style="22" customWidth="1"/>
    <col min="5881" max="5881" width="16.375" style="22" customWidth="1"/>
    <col min="5882" max="5884" width="12.75" style="22" customWidth="1"/>
    <col min="5885" max="5885" width="13.125" style="22" customWidth="1"/>
    <col min="5886" max="5886" width="12" style="22" customWidth="1"/>
    <col min="5887" max="5892" width="12.75" style="22" customWidth="1"/>
    <col min="5893" max="6132" width="11.375" style="22"/>
    <col min="6133" max="6133" width="14.875" style="22" customWidth="1"/>
    <col min="6134" max="6134" width="12.75" style="22" customWidth="1"/>
    <col min="6135" max="6135" width="14.875" style="22" customWidth="1"/>
    <col min="6136" max="6136" width="14.625" style="22" customWidth="1"/>
    <col min="6137" max="6137" width="16.375" style="22" customWidth="1"/>
    <col min="6138" max="6140" width="12.75" style="22" customWidth="1"/>
    <col min="6141" max="6141" width="13.125" style="22" customWidth="1"/>
    <col min="6142" max="6142" width="12" style="22" customWidth="1"/>
    <col min="6143" max="6148" width="12.75" style="22" customWidth="1"/>
    <col min="6149" max="6388" width="11.375" style="22"/>
    <col min="6389" max="6389" width="14.875" style="22" customWidth="1"/>
    <col min="6390" max="6390" width="12.75" style="22" customWidth="1"/>
    <col min="6391" max="6391" width="14.875" style="22" customWidth="1"/>
    <col min="6392" max="6392" width="14.625" style="22" customWidth="1"/>
    <col min="6393" max="6393" width="16.375" style="22" customWidth="1"/>
    <col min="6394" max="6396" width="12.75" style="22" customWidth="1"/>
    <col min="6397" max="6397" width="13.125" style="22" customWidth="1"/>
    <col min="6398" max="6398" width="12" style="22" customWidth="1"/>
    <col min="6399" max="6404" width="12.75" style="22" customWidth="1"/>
    <col min="6405" max="6644" width="11.375" style="22"/>
    <col min="6645" max="6645" width="14.875" style="22" customWidth="1"/>
    <col min="6646" max="6646" width="12.75" style="22" customWidth="1"/>
    <col min="6647" max="6647" width="14.875" style="22" customWidth="1"/>
    <col min="6648" max="6648" width="14.625" style="22" customWidth="1"/>
    <col min="6649" max="6649" width="16.375" style="22" customWidth="1"/>
    <col min="6650" max="6652" width="12.75" style="22" customWidth="1"/>
    <col min="6653" max="6653" width="13.125" style="22" customWidth="1"/>
    <col min="6654" max="6654" width="12" style="22" customWidth="1"/>
    <col min="6655" max="6660" width="12.75" style="22" customWidth="1"/>
    <col min="6661" max="6900" width="11.375" style="22"/>
    <col min="6901" max="6901" width="14.875" style="22" customWidth="1"/>
    <col min="6902" max="6902" width="12.75" style="22" customWidth="1"/>
    <col min="6903" max="6903" width="14.875" style="22" customWidth="1"/>
    <col min="6904" max="6904" width="14.625" style="22" customWidth="1"/>
    <col min="6905" max="6905" width="16.375" style="22" customWidth="1"/>
    <col min="6906" max="6908" width="12.75" style="22" customWidth="1"/>
    <col min="6909" max="6909" width="13.125" style="22" customWidth="1"/>
    <col min="6910" max="6910" width="12" style="22" customWidth="1"/>
    <col min="6911" max="6916" width="12.75" style="22" customWidth="1"/>
    <col min="6917" max="7156" width="11.375" style="22"/>
    <col min="7157" max="7157" width="14.875" style="22" customWidth="1"/>
    <col min="7158" max="7158" width="12.75" style="22" customWidth="1"/>
    <col min="7159" max="7159" width="14.875" style="22" customWidth="1"/>
    <col min="7160" max="7160" width="14.625" style="22" customWidth="1"/>
    <col min="7161" max="7161" width="16.375" style="22" customWidth="1"/>
    <col min="7162" max="7164" width="12.75" style="22" customWidth="1"/>
    <col min="7165" max="7165" width="13.125" style="22" customWidth="1"/>
    <col min="7166" max="7166" width="12" style="22" customWidth="1"/>
    <col min="7167" max="7172" width="12.75" style="22" customWidth="1"/>
    <col min="7173" max="7412" width="11.375" style="22"/>
    <col min="7413" max="7413" width="14.875" style="22" customWidth="1"/>
    <col min="7414" max="7414" width="12.75" style="22" customWidth="1"/>
    <col min="7415" max="7415" width="14.875" style="22" customWidth="1"/>
    <col min="7416" max="7416" width="14.625" style="22" customWidth="1"/>
    <col min="7417" max="7417" width="16.375" style="22" customWidth="1"/>
    <col min="7418" max="7420" width="12.75" style="22" customWidth="1"/>
    <col min="7421" max="7421" width="13.125" style="22" customWidth="1"/>
    <col min="7422" max="7422" width="12" style="22" customWidth="1"/>
    <col min="7423" max="7428" width="12.75" style="22" customWidth="1"/>
    <col min="7429" max="7668" width="11.375" style="22"/>
    <col min="7669" max="7669" width="14.875" style="22" customWidth="1"/>
    <col min="7670" max="7670" width="12.75" style="22" customWidth="1"/>
    <col min="7671" max="7671" width="14.875" style="22" customWidth="1"/>
    <col min="7672" max="7672" width="14.625" style="22" customWidth="1"/>
    <col min="7673" max="7673" width="16.375" style="22" customWidth="1"/>
    <col min="7674" max="7676" width="12.75" style="22" customWidth="1"/>
    <col min="7677" max="7677" width="13.125" style="22" customWidth="1"/>
    <col min="7678" max="7678" width="12" style="22" customWidth="1"/>
    <col min="7679" max="7684" width="12.75" style="22" customWidth="1"/>
    <col min="7685" max="7924" width="11.375" style="22"/>
    <col min="7925" max="7925" width="14.875" style="22" customWidth="1"/>
    <col min="7926" max="7926" width="12.75" style="22" customWidth="1"/>
    <col min="7927" max="7927" width="14.875" style="22" customWidth="1"/>
    <col min="7928" max="7928" width="14.625" style="22" customWidth="1"/>
    <col min="7929" max="7929" width="16.375" style="22" customWidth="1"/>
    <col min="7930" max="7932" width="12.75" style="22" customWidth="1"/>
    <col min="7933" max="7933" width="13.125" style="22" customWidth="1"/>
    <col min="7934" max="7934" width="12" style="22" customWidth="1"/>
    <col min="7935" max="7940" width="12.75" style="22" customWidth="1"/>
    <col min="7941" max="8180" width="11.375" style="22"/>
    <col min="8181" max="8181" width="14.875" style="22" customWidth="1"/>
    <col min="8182" max="8182" width="12.75" style="22" customWidth="1"/>
    <col min="8183" max="8183" width="14.875" style="22" customWidth="1"/>
    <col min="8184" max="8184" width="14.625" style="22" customWidth="1"/>
    <col min="8185" max="8185" width="16.375" style="22" customWidth="1"/>
    <col min="8186" max="8188" width="12.75" style="22" customWidth="1"/>
    <col min="8189" max="8189" width="13.125" style="22" customWidth="1"/>
    <col min="8190" max="8190" width="12" style="22" customWidth="1"/>
    <col min="8191" max="8196" width="12.75" style="22" customWidth="1"/>
    <col min="8197" max="8436" width="11.375" style="22"/>
    <col min="8437" max="8437" width="14.875" style="22" customWidth="1"/>
    <col min="8438" max="8438" width="12.75" style="22" customWidth="1"/>
    <col min="8439" max="8439" width="14.875" style="22" customWidth="1"/>
    <col min="8440" max="8440" width="14.625" style="22" customWidth="1"/>
    <col min="8441" max="8441" width="16.375" style="22" customWidth="1"/>
    <col min="8442" max="8444" width="12.75" style="22" customWidth="1"/>
    <col min="8445" max="8445" width="13.125" style="22" customWidth="1"/>
    <col min="8446" max="8446" width="12" style="22" customWidth="1"/>
    <col min="8447" max="8452" width="12.75" style="22" customWidth="1"/>
    <col min="8453" max="8692" width="11.375" style="22"/>
    <col min="8693" max="8693" width="14.875" style="22" customWidth="1"/>
    <col min="8694" max="8694" width="12.75" style="22" customWidth="1"/>
    <col min="8695" max="8695" width="14.875" style="22" customWidth="1"/>
    <col min="8696" max="8696" width="14.625" style="22" customWidth="1"/>
    <col min="8697" max="8697" width="16.375" style="22" customWidth="1"/>
    <col min="8698" max="8700" width="12.75" style="22" customWidth="1"/>
    <col min="8701" max="8701" width="13.125" style="22" customWidth="1"/>
    <col min="8702" max="8702" width="12" style="22" customWidth="1"/>
    <col min="8703" max="8708" width="12.75" style="22" customWidth="1"/>
    <col min="8709" max="8948" width="11.375" style="22"/>
    <col min="8949" max="8949" width="14.875" style="22" customWidth="1"/>
    <col min="8950" max="8950" width="12.75" style="22" customWidth="1"/>
    <col min="8951" max="8951" width="14.875" style="22" customWidth="1"/>
    <col min="8952" max="8952" width="14.625" style="22" customWidth="1"/>
    <col min="8953" max="8953" width="16.375" style="22" customWidth="1"/>
    <col min="8954" max="8956" width="12.75" style="22" customWidth="1"/>
    <col min="8957" max="8957" width="13.125" style="22" customWidth="1"/>
    <col min="8958" max="8958" width="12" style="22" customWidth="1"/>
    <col min="8959" max="8964" width="12.75" style="22" customWidth="1"/>
    <col min="8965" max="9204" width="11.375" style="22"/>
    <col min="9205" max="9205" width="14.875" style="22" customWidth="1"/>
    <col min="9206" max="9206" width="12.75" style="22" customWidth="1"/>
    <col min="9207" max="9207" width="14.875" style="22" customWidth="1"/>
    <col min="9208" max="9208" width="14.625" style="22" customWidth="1"/>
    <col min="9209" max="9209" width="16.375" style="22" customWidth="1"/>
    <col min="9210" max="9212" width="12.75" style="22" customWidth="1"/>
    <col min="9213" max="9213" width="13.125" style="22" customWidth="1"/>
    <col min="9214" max="9214" width="12" style="22" customWidth="1"/>
    <col min="9215" max="9220" width="12.75" style="22" customWidth="1"/>
    <col min="9221" max="9460" width="11.375" style="22"/>
    <col min="9461" max="9461" width="14.875" style="22" customWidth="1"/>
    <col min="9462" max="9462" width="12.75" style="22" customWidth="1"/>
    <col min="9463" max="9463" width="14.875" style="22" customWidth="1"/>
    <col min="9464" max="9464" width="14.625" style="22" customWidth="1"/>
    <col min="9465" max="9465" width="16.375" style="22" customWidth="1"/>
    <col min="9466" max="9468" width="12.75" style="22" customWidth="1"/>
    <col min="9469" max="9469" width="13.125" style="22" customWidth="1"/>
    <col min="9470" max="9470" width="12" style="22" customWidth="1"/>
    <col min="9471" max="9476" width="12.75" style="22" customWidth="1"/>
    <col min="9477" max="9716" width="11.375" style="22"/>
    <col min="9717" max="9717" width="14.875" style="22" customWidth="1"/>
    <col min="9718" max="9718" width="12.75" style="22" customWidth="1"/>
    <col min="9719" max="9719" width="14.875" style="22" customWidth="1"/>
    <col min="9720" max="9720" width="14.625" style="22" customWidth="1"/>
    <col min="9721" max="9721" width="16.375" style="22" customWidth="1"/>
    <col min="9722" max="9724" width="12.75" style="22" customWidth="1"/>
    <col min="9725" max="9725" width="13.125" style="22" customWidth="1"/>
    <col min="9726" max="9726" width="12" style="22" customWidth="1"/>
    <col min="9727" max="9732" width="12.75" style="22" customWidth="1"/>
    <col min="9733" max="9972" width="11.375" style="22"/>
    <col min="9973" max="9973" width="14.875" style="22" customWidth="1"/>
    <col min="9974" max="9974" width="12.75" style="22" customWidth="1"/>
    <col min="9975" max="9975" width="14.875" style="22" customWidth="1"/>
    <col min="9976" max="9976" width="14.625" style="22" customWidth="1"/>
    <col min="9977" max="9977" width="16.375" style="22" customWidth="1"/>
    <col min="9978" max="9980" width="12.75" style="22" customWidth="1"/>
    <col min="9981" max="9981" width="13.125" style="22" customWidth="1"/>
    <col min="9982" max="9982" width="12" style="22" customWidth="1"/>
    <col min="9983" max="9988" width="12.75" style="22" customWidth="1"/>
    <col min="9989" max="10228" width="11.375" style="22"/>
    <col min="10229" max="10229" width="14.875" style="22" customWidth="1"/>
    <col min="10230" max="10230" width="12.75" style="22" customWidth="1"/>
    <col min="10231" max="10231" width="14.875" style="22" customWidth="1"/>
    <col min="10232" max="10232" width="14.625" style="22" customWidth="1"/>
    <col min="10233" max="10233" width="16.375" style="22" customWidth="1"/>
    <col min="10234" max="10236" width="12.75" style="22" customWidth="1"/>
    <col min="10237" max="10237" width="13.125" style="22" customWidth="1"/>
    <col min="10238" max="10238" width="12" style="22" customWidth="1"/>
    <col min="10239" max="10244" width="12.75" style="22" customWidth="1"/>
    <col min="10245" max="10484" width="11.375" style="22"/>
    <col min="10485" max="10485" width="14.875" style="22" customWidth="1"/>
    <col min="10486" max="10486" width="12.75" style="22" customWidth="1"/>
    <col min="10487" max="10487" width="14.875" style="22" customWidth="1"/>
    <col min="10488" max="10488" width="14.625" style="22" customWidth="1"/>
    <col min="10489" max="10489" width="16.375" style="22" customWidth="1"/>
    <col min="10490" max="10492" width="12.75" style="22" customWidth="1"/>
    <col min="10493" max="10493" width="13.125" style="22" customWidth="1"/>
    <col min="10494" max="10494" width="12" style="22" customWidth="1"/>
    <col min="10495" max="10500" width="12.75" style="22" customWidth="1"/>
    <col min="10501" max="10740" width="11.375" style="22"/>
    <col min="10741" max="10741" width="14.875" style="22" customWidth="1"/>
    <col min="10742" max="10742" width="12.75" style="22" customWidth="1"/>
    <col min="10743" max="10743" width="14.875" style="22" customWidth="1"/>
    <col min="10744" max="10744" width="14.625" style="22" customWidth="1"/>
    <col min="10745" max="10745" width="16.375" style="22" customWidth="1"/>
    <col min="10746" max="10748" width="12.75" style="22" customWidth="1"/>
    <col min="10749" max="10749" width="13.125" style="22" customWidth="1"/>
    <col min="10750" max="10750" width="12" style="22" customWidth="1"/>
    <col min="10751" max="10756" width="12.75" style="22" customWidth="1"/>
    <col min="10757" max="10996" width="11.375" style="22"/>
    <col min="10997" max="10997" width="14.875" style="22" customWidth="1"/>
    <col min="10998" max="10998" width="12.75" style="22" customWidth="1"/>
    <col min="10999" max="10999" width="14.875" style="22" customWidth="1"/>
    <col min="11000" max="11000" width="14.625" style="22" customWidth="1"/>
    <col min="11001" max="11001" width="16.375" style="22" customWidth="1"/>
    <col min="11002" max="11004" width="12.75" style="22" customWidth="1"/>
    <col min="11005" max="11005" width="13.125" style="22" customWidth="1"/>
    <col min="11006" max="11006" width="12" style="22" customWidth="1"/>
    <col min="11007" max="11012" width="12.75" style="22" customWidth="1"/>
    <col min="11013" max="11252" width="11.375" style="22"/>
    <col min="11253" max="11253" width="14.875" style="22" customWidth="1"/>
    <col min="11254" max="11254" width="12.75" style="22" customWidth="1"/>
    <col min="11255" max="11255" width="14.875" style="22" customWidth="1"/>
    <col min="11256" max="11256" width="14.625" style="22" customWidth="1"/>
    <col min="11257" max="11257" width="16.375" style="22" customWidth="1"/>
    <col min="11258" max="11260" width="12.75" style="22" customWidth="1"/>
    <col min="11261" max="11261" width="13.125" style="22" customWidth="1"/>
    <col min="11262" max="11262" width="12" style="22" customWidth="1"/>
    <col min="11263" max="11268" width="12.75" style="22" customWidth="1"/>
    <col min="11269" max="11508" width="11.375" style="22"/>
    <col min="11509" max="11509" width="14.875" style="22" customWidth="1"/>
    <col min="11510" max="11510" width="12.75" style="22" customWidth="1"/>
    <col min="11511" max="11511" width="14.875" style="22" customWidth="1"/>
    <col min="11512" max="11512" width="14.625" style="22" customWidth="1"/>
    <col min="11513" max="11513" width="16.375" style="22" customWidth="1"/>
    <col min="11514" max="11516" width="12.75" style="22" customWidth="1"/>
    <col min="11517" max="11517" width="13.125" style="22" customWidth="1"/>
    <col min="11518" max="11518" width="12" style="22" customWidth="1"/>
    <col min="11519" max="11524" width="12.75" style="22" customWidth="1"/>
    <col min="11525" max="11764" width="11.375" style="22"/>
    <col min="11765" max="11765" width="14.875" style="22" customWidth="1"/>
    <col min="11766" max="11766" width="12.75" style="22" customWidth="1"/>
    <col min="11767" max="11767" width="14.875" style="22" customWidth="1"/>
    <col min="11768" max="11768" width="14.625" style="22" customWidth="1"/>
    <col min="11769" max="11769" width="16.375" style="22" customWidth="1"/>
    <col min="11770" max="11772" width="12.75" style="22" customWidth="1"/>
    <col min="11773" max="11773" width="13.125" style="22" customWidth="1"/>
    <col min="11774" max="11774" width="12" style="22" customWidth="1"/>
    <col min="11775" max="11780" width="12.75" style="22" customWidth="1"/>
    <col min="11781" max="12020" width="11.375" style="22"/>
    <col min="12021" max="12021" width="14.875" style="22" customWidth="1"/>
    <col min="12022" max="12022" width="12.75" style="22" customWidth="1"/>
    <col min="12023" max="12023" width="14.875" style="22" customWidth="1"/>
    <col min="12024" max="12024" width="14.625" style="22" customWidth="1"/>
    <col min="12025" max="12025" width="16.375" style="22" customWidth="1"/>
    <col min="12026" max="12028" width="12.75" style="22" customWidth="1"/>
    <col min="12029" max="12029" width="13.125" style="22" customWidth="1"/>
    <col min="12030" max="12030" width="12" style="22" customWidth="1"/>
    <col min="12031" max="12036" width="12.75" style="22" customWidth="1"/>
    <col min="12037" max="12276" width="11.375" style="22"/>
    <col min="12277" max="12277" width="14.875" style="22" customWidth="1"/>
    <col min="12278" max="12278" width="12.75" style="22" customWidth="1"/>
    <col min="12279" max="12279" width="14.875" style="22" customWidth="1"/>
    <col min="12280" max="12280" width="14.625" style="22" customWidth="1"/>
    <col min="12281" max="12281" width="16.375" style="22" customWidth="1"/>
    <col min="12282" max="12284" width="12.75" style="22" customWidth="1"/>
    <col min="12285" max="12285" width="13.125" style="22" customWidth="1"/>
    <col min="12286" max="12286" width="12" style="22" customWidth="1"/>
    <col min="12287" max="12292" width="12.75" style="22" customWidth="1"/>
    <col min="12293" max="12532" width="11.375" style="22"/>
    <col min="12533" max="12533" width="14.875" style="22" customWidth="1"/>
    <col min="12534" max="12534" width="12.75" style="22" customWidth="1"/>
    <col min="12535" max="12535" width="14.875" style="22" customWidth="1"/>
    <col min="12536" max="12536" width="14.625" style="22" customWidth="1"/>
    <col min="12537" max="12537" width="16.375" style="22" customWidth="1"/>
    <col min="12538" max="12540" width="12.75" style="22" customWidth="1"/>
    <col min="12541" max="12541" width="13.125" style="22" customWidth="1"/>
    <col min="12542" max="12542" width="12" style="22" customWidth="1"/>
    <col min="12543" max="12548" width="12.75" style="22" customWidth="1"/>
    <col min="12549" max="12788" width="11.375" style="22"/>
    <col min="12789" max="12789" width="14.875" style="22" customWidth="1"/>
    <col min="12790" max="12790" width="12.75" style="22" customWidth="1"/>
    <col min="12791" max="12791" width="14.875" style="22" customWidth="1"/>
    <col min="12792" max="12792" width="14.625" style="22" customWidth="1"/>
    <col min="12793" max="12793" width="16.375" style="22" customWidth="1"/>
    <col min="12794" max="12796" width="12.75" style="22" customWidth="1"/>
    <col min="12797" max="12797" width="13.125" style="22" customWidth="1"/>
    <col min="12798" max="12798" width="12" style="22" customWidth="1"/>
    <col min="12799" max="12804" width="12.75" style="22" customWidth="1"/>
    <col min="12805" max="13044" width="11.375" style="22"/>
    <col min="13045" max="13045" width="14.875" style="22" customWidth="1"/>
    <col min="13046" max="13046" width="12.75" style="22" customWidth="1"/>
    <col min="13047" max="13047" width="14.875" style="22" customWidth="1"/>
    <col min="13048" max="13048" width="14.625" style="22" customWidth="1"/>
    <col min="13049" max="13049" width="16.375" style="22" customWidth="1"/>
    <col min="13050" max="13052" width="12.75" style="22" customWidth="1"/>
    <col min="13053" max="13053" width="13.125" style="22" customWidth="1"/>
    <col min="13054" max="13054" width="12" style="22" customWidth="1"/>
    <col min="13055" max="13060" width="12.75" style="22" customWidth="1"/>
    <col min="13061" max="13300" width="11.375" style="22"/>
    <col min="13301" max="13301" width="14.875" style="22" customWidth="1"/>
    <col min="13302" max="13302" width="12.75" style="22" customWidth="1"/>
    <col min="13303" max="13303" width="14.875" style="22" customWidth="1"/>
    <col min="13304" max="13304" width="14.625" style="22" customWidth="1"/>
    <col min="13305" max="13305" width="16.375" style="22" customWidth="1"/>
    <col min="13306" max="13308" width="12.75" style="22" customWidth="1"/>
    <col min="13309" max="13309" width="13.125" style="22" customWidth="1"/>
    <col min="13310" max="13310" width="12" style="22" customWidth="1"/>
    <col min="13311" max="13316" width="12.75" style="22" customWidth="1"/>
    <col min="13317" max="13556" width="11.375" style="22"/>
    <col min="13557" max="13557" width="14.875" style="22" customWidth="1"/>
    <col min="13558" max="13558" width="12.75" style="22" customWidth="1"/>
    <col min="13559" max="13559" width="14.875" style="22" customWidth="1"/>
    <col min="13560" max="13560" width="14.625" style="22" customWidth="1"/>
    <col min="13561" max="13561" width="16.375" style="22" customWidth="1"/>
    <col min="13562" max="13564" width="12.75" style="22" customWidth="1"/>
    <col min="13565" max="13565" width="13.125" style="22" customWidth="1"/>
    <col min="13566" max="13566" width="12" style="22" customWidth="1"/>
    <col min="13567" max="13572" width="12.75" style="22" customWidth="1"/>
    <col min="13573" max="13812" width="11.375" style="22"/>
    <col min="13813" max="13813" width="14.875" style="22" customWidth="1"/>
    <col min="13814" max="13814" width="12.75" style="22" customWidth="1"/>
    <col min="13815" max="13815" width="14.875" style="22" customWidth="1"/>
    <col min="13816" max="13816" width="14.625" style="22" customWidth="1"/>
    <col min="13817" max="13817" width="16.375" style="22" customWidth="1"/>
    <col min="13818" max="13820" width="12.75" style="22" customWidth="1"/>
    <col min="13821" max="13821" width="13.125" style="22" customWidth="1"/>
    <col min="13822" max="13822" width="12" style="22" customWidth="1"/>
    <col min="13823" max="13828" width="12.75" style="22" customWidth="1"/>
    <col min="13829" max="14068" width="11.375" style="22"/>
    <col min="14069" max="14069" width="14.875" style="22" customWidth="1"/>
    <col min="14070" max="14070" width="12.75" style="22" customWidth="1"/>
    <col min="14071" max="14071" width="14.875" style="22" customWidth="1"/>
    <col min="14072" max="14072" width="14.625" style="22" customWidth="1"/>
    <col min="14073" max="14073" width="16.375" style="22" customWidth="1"/>
    <col min="14074" max="14076" width="12.75" style="22" customWidth="1"/>
    <col min="14077" max="14077" width="13.125" style="22" customWidth="1"/>
    <col min="14078" max="14078" width="12" style="22" customWidth="1"/>
    <col min="14079" max="14084" width="12.75" style="22" customWidth="1"/>
    <col min="14085" max="14324" width="11.375" style="22"/>
    <col min="14325" max="14325" width="14.875" style="22" customWidth="1"/>
    <col min="14326" max="14326" width="12.75" style="22" customWidth="1"/>
    <col min="14327" max="14327" width="14.875" style="22" customWidth="1"/>
    <col min="14328" max="14328" width="14.625" style="22" customWidth="1"/>
    <col min="14329" max="14329" width="16.375" style="22" customWidth="1"/>
    <col min="14330" max="14332" width="12.75" style="22" customWidth="1"/>
    <col min="14333" max="14333" width="13.125" style="22" customWidth="1"/>
    <col min="14334" max="14334" width="12" style="22" customWidth="1"/>
    <col min="14335" max="14340" width="12.75" style="22" customWidth="1"/>
    <col min="14341" max="14580" width="11.375" style="22"/>
    <col min="14581" max="14581" width="14.875" style="22" customWidth="1"/>
    <col min="14582" max="14582" width="12.75" style="22" customWidth="1"/>
    <col min="14583" max="14583" width="14.875" style="22" customWidth="1"/>
    <col min="14584" max="14584" width="14.625" style="22" customWidth="1"/>
    <col min="14585" max="14585" width="16.375" style="22" customWidth="1"/>
    <col min="14586" max="14588" width="12.75" style="22" customWidth="1"/>
    <col min="14589" max="14589" width="13.125" style="22" customWidth="1"/>
    <col min="14590" max="14590" width="12" style="22" customWidth="1"/>
    <col min="14591" max="14596" width="12.75" style="22" customWidth="1"/>
    <col min="14597" max="14836" width="11.375" style="22"/>
    <col min="14837" max="14837" width="14.875" style="22" customWidth="1"/>
    <col min="14838" max="14838" width="12.75" style="22" customWidth="1"/>
    <col min="14839" max="14839" width="14.875" style="22" customWidth="1"/>
    <col min="14840" max="14840" width="14.625" style="22" customWidth="1"/>
    <col min="14841" max="14841" width="16.375" style="22" customWidth="1"/>
    <col min="14842" max="14844" width="12.75" style="22" customWidth="1"/>
    <col min="14845" max="14845" width="13.125" style="22" customWidth="1"/>
    <col min="14846" max="14846" width="12" style="22" customWidth="1"/>
    <col min="14847" max="14852" width="12.75" style="22" customWidth="1"/>
    <col min="14853" max="15092" width="11.375" style="22"/>
    <col min="15093" max="15093" width="14.875" style="22" customWidth="1"/>
    <col min="15094" max="15094" width="12.75" style="22" customWidth="1"/>
    <col min="15095" max="15095" width="14.875" style="22" customWidth="1"/>
    <col min="15096" max="15096" width="14.625" style="22" customWidth="1"/>
    <col min="15097" max="15097" width="16.375" style="22" customWidth="1"/>
    <col min="15098" max="15100" width="12.75" style="22" customWidth="1"/>
    <col min="15101" max="15101" width="13.125" style="22" customWidth="1"/>
    <col min="15102" max="15102" width="12" style="22" customWidth="1"/>
    <col min="15103" max="15108" width="12.75" style="22" customWidth="1"/>
    <col min="15109" max="15348" width="11.375" style="22"/>
    <col min="15349" max="15349" width="14.875" style="22" customWidth="1"/>
    <col min="15350" max="15350" width="12.75" style="22" customWidth="1"/>
    <col min="15351" max="15351" width="14.875" style="22" customWidth="1"/>
    <col min="15352" max="15352" width="14.625" style="22" customWidth="1"/>
    <col min="15353" max="15353" width="16.375" style="22" customWidth="1"/>
    <col min="15354" max="15356" width="12.75" style="22" customWidth="1"/>
    <col min="15357" max="15357" width="13.125" style="22" customWidth="1"/>
    <col min="15358" max="15358" width="12" style="22" customWidth="1"/>
    <col min="15359" max="15364" width="12.75" style="22" customWidth="1"/>
    <col min="15365" max="15604" width="11.375" style="22"/>
    <col min="15605" max="15605" width="14.875" style="22" customWidth="1"/>
    <col min="15606" max="15606" width="12.75" style="22" customWidth="1"/>
    <col min="15607" max="15607" width="14.875" style="22" customWidth="1"/>
    <col min="15608" max="15608" width="14.625" style="22" customWidth="1"/>
    <col min="15609" max="15609" width="16.375" style="22" customWidth="1"/>
    <col min="15610" max="15612" width="12.75" style="22" customWidth="1"/>
    <col min="15613" max="15613" width="13.125" style="22" customWidth="1"/>
    <col min="15614" max="15614" width="12" style="22" customWidth="1"/>
    <col min="15615" max="15620" width="12.75" style="22" customWidth="1"/>
    <col min="15621" max="15860" width="11.375" style="22"/>
    <col min="15861" max="15861" width="14.875" style="22" customWidth="1"/>
    <col min="15862" max="15862" width="12.75" style="22" customWidth="1"/>
    <col min="15863" max="15863" width="14.875" style="22" customWidth="1"/>
    <col min="15864" max="15864" width="14.625" style="22" customWidth="1"/>
    <col min="15865" max="15865" width="16.375" style="22" customWidth="1"/>
    <col min="15866" max="15868" width="12.75" style="22" customWidth="1"/>
    <col min="15869" max="15869" width="13.125" style="22" customWidth="1"/>
    <col min="15870" max="15870" width="12" style="22" customWidth="1"/>
    <col min="15871" max="15876" width="12.75" style="22" customWidth="1"/>
    <col min="15877" max="16116" width="11.375" style="22"/>
    <col min="16117" max="16117" width="14.875" style="22" customWidth="1"/>
    <col min="16118" max="16118" width="12.75" style="22" customWidth="1"/>
    <col min="16119" max="16119" width="14.875" style="22" customWidth="1"/>
    <col min="16120" max="16120" width="14.625" style="22" customWidth="1"/>
    <col min="16121" max="16121" width="16.375" style="22" customWidth="1"/>
    <col min="16122" max="16124" width="12.75" style="22" customWidth="1"/>
    <col min="16125" max="16125" width="13.125" style="22" customWidth="1"/>
    <col min="16126" max="16126" width="12" style="22" customWidth="1"/>
    <col min="16127" max="16132" width="12.75" style="22" customWidth="1"/>
    <col min="16133" max="16384" width="11.375" style="22"/>
  </cols>
  <sheetData>
    <row r="1" spans="1:6" ht="14.95" customHeight="1" thickBot="1" x14ac:dyDescent="0.3">
      <c r="A1" s="33"/>
      <c r="B1" s="383"/>
      <c r="C1" s="383"/>
      <c r="D1" s="383"/>
    </row>
    <row r="2" spans="1:6" ht="18" customHeight="1" thickBot="1" x14ac:dyDescent="0.3">
      <c r="A2" s="33"/>
      <c r="B2" s="383"/>
      <c r="C2" s="383"/>
      <c r="D2" s="383"/>
      <c r="E2" s="48">
        <v>1.2098808567525161</v>
      </c>
      <c r="F2" s="313"/>
    </row>
    <row r="3" spans="1:6" ht="14.95" customHeight="1" thickBot="1" x14ac:dyDescent="0.3"/>
    <row r="4" spans="1:6" ht="14.95" customHeight="1" x14ac:dyDescent="0.25">
      <c r="B4" s="384" t="s">
        <v>18</v>
      </c>
      <c r="C4" s="385"/>
      <c r="D4" s="385"/>
      <c r="E4" s="385"/>
      <c r="F4" s="194"/>
    </row>
    <row r="5" spans="1:6" ht="14.95" customHeight="1" x14ac:dyDescent="0.25">
      <c r="A5" s="35"/>
      <c r="B5" s="73"/>
      <c r="C5" s="116"/>
      <c r="D5" s="74"/>
      <c r="E5" s="74"/>
      <c r="F5" s="74"/>
    </row>
    <row r="6" spans="1:6" ht="14.95" customHeight="1" x14ac:dyDescent="0.25">
      <c r="A6" s="36"/>
      <c r="B6" s="386" t="s">
        <v>11</v>
      </c>
      <c r="C6" s="387"/>
      <c r="D6" s="388" t="s">
        <v>13</v>
      </c>
      <c r="E6" s="68" t="s">
        <v>19</v>
      </c>
      <c r="F6" s="201"/>
    </row>
    <row r="7" spans="1:6" ht="37.4" thickBot="1" x14ac:dyDescent="0.3">
      <c r="A7" s="37"/>
      <c r="B7" s="67" t="s">
        <v>60</v>
      </c>
      <c r="C7" s="112" t="s">
        <v>57</v>
      </c>
      <c r="D7" s="389"/>
      <c r="E7" s="66"/>
    </row>
    <row r="8" spans="1:6" ht="14.3" x14ac:dyDescent="0.25">
      <c r="A8" s="26">
        <v>1935</v>
      </c>
      <c r="B8" s="44">
        <f>'[3]Salario Real y Masa'!K5</f>
        <v>35330.016115448998</v>
      </c>
      <c r="C8" s="117">
        <f>'[4]WR, CL y Prod_Total_ARG'!G11</f>
        <v>3.4990000000000005E-10</v>
      </c>
      <c r="D8" s="28"/>
      <c r="E8" s="28"/>
    </row>
    <row r="9" spans="1:6" ht="14.95" customHeight="1" x14ac:dyDescent="0.25">
      <c r="A9" s="26">
        <v>1936</v>
      </c>
      <c r="B9" s="44">
        <f>'[3]Salario Real y Masa'!K6</f>
        <v>34960.780522794696</v>
      </c>
      <c r="C9" s="117">
        <f>'[4]WR, CL y Prod_Total_ARG'!G12</f>
        <v>3.7556033952199601E-10</v>
      </c>
      <c r="D9" s="28"/>
      <c r="E9" s="28"/>
    </row>
    <row r="10" spans="1:6" ht="14.95" customHeight="1" x14ac:dyDescent="0.25">
      <c r="A10" s="26">
        <v>1937</v>
      </c>
      <c r="B10" s="44">
        <f>'[3]Salario Real y Masa'!K7</f>
        <v>37147.602043726074</v>
      </c>
      <c r="C10" s="117">
        <f>'[4]WR, CL y Prod_Total_ARG'!G13</f>
        <v>4.0959530907832735E-10</v>
      </c>
      <c r="D10" s="28"/>
      <c r="E10" s="28"/>
    </row>
    <row r="11" spans="1:6" ht="14.95" customHeight="1" x14ac:dyDescent="0.25">
      <c r="A11" s="26">
        <v>1938</v>
      </c>
      <c r="B11" s="44">
        <f>'[3]Salario Real y Masa'!K8</f>
        <v>38740.478267001017</v>
      </c>
      <c r="C11" s="117">
        <f>'[4]WR, CL y Prod_Total_ARG'!G14</f>
        <v>4.2432643822488455E-10</v>
      </c>
      <c r="D11" s="28"/>
      <c r="E11" s="28"/>
    </row>
    <row r="12" spans="1:6" ht="14.95" customHeight="1" x14ac:dyDescent="0.25">
      <c r="A12" s="26">
        <v>1939</v>
      </c>
      <c r="B12" s="44">
        <f>'[3]Salario Real y Masa'!K9</f>
        <v>39285.117884622814</v>
      </c>
      <c r="C12" s="117">
        <f>'[4]WR, CL y Prod_Total_ARG'!G15</f>
        <v>4.3704953086126534E-10</v>
      </c>
      <c r="D12" s="28"/>
      <c r="E12" s="28"/>
    </row>
    <row r="13" spans="1:6" ht="14.95" customHeight="1" x14ac:dyDescent="0.25">
      <c r="A13" s="26">
        <v>1940</v>
      </c>
      <c r="B13" s="44">
        <f>'[3]Salario Real y Masa'!K10</f>
        <v>39041.203785460682</v>
      </c>
      <c r="C13" s="117">
        <f>'[4]WR, CL y Prod_Total_ARG'!G16</f>
        <v>4.4407369219478396E-10</v>
      </c>
      <c r="D13" s="45">
        <f>'[5]Salario Real y Masa'!F10</f>
        <v>3662500</v>
      </c>
      <c r="E13" s="29">
        <f>'[3]Salario Real y Masa'!O10</f>
        <v>1.0104065806479728E-11</v>
      </c>
    </row>
    <row r="14" spans="1:6" ht="14.95" customHeight="1" x14ac:dyDescent="0.25">
      <c r="A14" s="26">
        <v>1941</v>
      </c>
      <c r="B14" s="44">
        <f>'[3]Salario Real y Masa'!K11</f>
        <v>40772.240878356737</v>
      </c>
      <c r="C14" s="117">
        <f>'[4]WR, CL y Prod_Total_ARG'!G17</f>
        <v>4.7603686258285648E-10</v>
      </c>
      <c r="D14" s="45">
        <f>'[5]Salario Real y Masa'!F11</f>
        <v>3770000</v>
      </c>
      <c r="E14" s="29">
        <f>'[3]Salario Real y Masa'!O11</f>
        <v>1.0522477068586572E-11</v>
      </c>
    </row>
    <row r="15" spans="1:6" ht="14.95" customHeight="1" x14ac:dyDescent="0.25">
      <c r="A15" s="26">
        <v>1942</v>
      </c>
      <c r="B15" s="44">
        <f>'[3]Salario Real y Masa'!K12</f>
        <v>42239.549064303152</v>
      </c>
      <c r="C15" s="117">
        <f>'[4]WR, CL y Prod_Total_ARG'!G18</f>
        <v>5.2114189806569274E-10</v>
      </c>
      <c r="D15" s="45">
        <f>'[5]Salario Real y Masa'!F12</f>
        <v>3901400</v>
      </c>
      <c r="E15" s="29">
        <f>'[3]Salario Real y Masa'!O12</f>
        <v>1.1131514714070434E-11</v>
      </c>
    </row>
    <row r="16" spans="1:6" ht="14.95" customHeight="1" x14ac:dyDescent="0.25">
      <c r="A16" s="26">
        <v>1943</v>
      </c>
      <c r="B16" s="44">
        <f>'[3]Salario Real y Masa'!K13</f>
        <v>45162.67246756261</v>
      </c>
      <c r="C16" s="117">
        <f>'[4]WR, CL y Prod_Total_ARG'!G19</f>
        <v>5.6342164962957551E-10</v>
      </c>
      <c r="D16" s="45">
        <f>'[5]Salario Real y Masa'!F13</f>
        <v>4044400</v>
      </c>
      <c r="E16" s="29">
        <f>'[3]Salario Real y Masa'!O13</f>
        <v>1.1609090133467995E-11</v>
      </c>
    </row>
    <row r="17" spans="1:5" ht="14.95" customHeight="1" x14ac:dyDescent="0.25">
      <c r="A17" s="26">
        <v>1944</v>
      </c>
      <c r="B17" s="44">
        <f>'[3]Salario Real y Masa'!K14</f>
        <v>52797.272657673129</v>
      </c>
      <c r="C17" s="117">
        <f>'[4]WR, CL y Prod_Total_ARG'!G20</f>
        <v>6.5659918903627534E-10</v>
      </c>
      <c r="D17" s="45">
        <f>'[5]Salario Real y Masa'!F14</f>
        <v>4262000</v>
      </c>
      <c r="E17" s="29">
        <f>'[3]Salario Real y Masa'!O14</f>
        <v>1.2838244741050276E-11</v>
      </c>
    </row>
    <row r="18" spans="1:5" ht="14.95" customHeight="1" x14ac:dyDescent="0.25">
      <c r="A18" s="26">
        <v>1945</v>
      </c>
      <c r="B18" s="44">
        <f>'[3]Salario Real y Masa'!K15</f>
        <v>50259.749023331184</v>
      </c>
      <c r="C18" s="117">
        <f>'[4]WR, CL y Prod_Total_ARG'!G21</f>
        <v>7.4851182941375933E-10</v>
      </c>
      <c r="D18" s="45">
        <f>'[5]Salario Real y Masa'!F15</f>
        <v>4413900</v>
      </c>
      <c r="E18" s="29">
        <f>'[3]Salario Real y Masa'!O15</f>
        <v>1.4131717026774497E-11</v>
      </c>
    </row>
    <row r="19" spans="1:5" ht="14.95" customHeight="1" x14ac:dyDescent="0.25">
      <c r="A19" s="26">
        <v>1946</v>
      </c>
      <c r="B19" s="44">
        <f>'[3]Salario Real y Masa'!K16</f>
        <v>58176.031374386352</v>
      </c>
      <c r="C19" s="117">
        <f>'[4]WR, CL y Prod_Total_ARG'!G22</f>
        <v>1.019223010661453E-9</v>
      </c>
      <c r="D19" s="45">
        <f>'[5]Salario Real y Masa'!F16</f>
        <v>4596100</v>
      </c>
      <c r="E19" s="29">
        <f>'[3]Salario Real y Masa'!O16</f>
        <v>1.8479852676933577E-11</v>
      </c>
    </row>
    <row r="20" spans="1:5" ht="14.95" customHeight="1" x14ac:dyDescent="0.25">
      <c r="A20" s="26">
        <v>1947</v>
      </c>
      <c r="B20" s="44">
        <f>'[3]Salario Real y Masa'!K17</f>
        <v>72799.258895933905</v>
      </c>
      <c r="C20" s="117">
        <f>'[4]WR, CL y Prod_Total_ARG'!G23</f>
        <v>1.4487218869509815E-9</v>
      </c>
      <c r="D20" s="45">
        <f>'[5]Salario Real y Masa'!F17</f>
        <v>4757600</v>
      </c>
      <c r="E20" s="29">
        <f>'[3]Salario Real y Masa'!O17</f>
        <v>2.5375572539217629E-11</v>
      </c>
    </row>
    <row r="21" spans="1:5" ht="14.95" customHeight="1" x14ac:dyDescent="0.25">
      <c r="A21" s="26">
        <v>1948</v>
      </c>
      <c r="B21" s="44">
        <f>'[3]Salario Real y Masa'!K18</f>
        <v>87642.44662664934</v>
      </c>
      <c r="C21" s="117">
        <f>'[4]WR, CL y Prod_Total_ARG'!G24</f>
        <v>1.9724432347235532E-9</v>
      </c>
      <c r="D21" s="45">
        <f>'[5]Salario Real y Masa'!F18</f>
        <v>4887000</v>
      </c>
      <c r="E21" s="29">
        <f>'[3]Salario Real y Masa'!O18</f>
        <v>3.3634186527582584E-11</v>
      </c>
    </row>
    <row r="22" spans="1:5" ht="14.95" customHeight="1" x14ac:dyDescent="0.25">
      <c r="A22" s="26">
        <v>1949</v>
      </c>
      <c r="B22" s="44">
        <f>'[3]Salario Real y Masa'!K19</f>
        <v>89230.07798261194</v>
      </c>
      <c r="C22" s="117">
        <f>'[4]WR, CL y Prod_Total_ARG'!G25</f>
        <v>2.6319642656959508E-9</v>
      </c>
      <c r="D22" s="45">
        <f>'[5]Salario Real y Masa'!F19</f>
        <v>4995600</v>
      </c>
      <c r="E22" s="29">
        <f>'[3]Salario Real y Masa'!O19</f>
        <v>4.3904707237301343E-11</v>
      </c>
    </row>
    <row r="23" spans="1:5" ht="14.95" customHeight="1" x14ac:dyDescent="0.25">
      <c r="A23" s="26">
        <v>1950</v>
      </c>
      <c r="B23" s="44">
        <f>'[3]Salario Real y Masa'!K20</f>
        <v>84974.112007716874</v>
      </c>
      <c r="C23" s="117">
        <f>'[4]WR, CL y Prod_Total_ARG'!G26</f>
        <v>3.1470000000000004E-9</v>
      </c>
      <c r="D23" s="45">
        <f>'[5]Salario Real y Masa'!F20</f>
        <v>5066200</v>
      </c>
      <c r="E23" s="29">
        <f>'[3]Salario Real y Masa'!O20</f>
        <v>5.1764636216493637E-11</v>
      </c>
    </row>
    <row r="24" spans="1:5" ht="14.95" customHeight="1" x14ac:dyDescent="0.25">
      <c r="A24" s="26">
        <v>1951</v>
      </c>
      <c r="B24" s="44">
        <f>'[3]Salario Real y Masa'!K21</f>
        <v>83548.953374614997</v>
      </c>
      <c r="C24" s="117">
        <f>'[4]WR, CL y Prod_Total_ARG'!G27</f>
        <v>4.2290000000000002E-9</v>
      </c>
      <c r="D24" s="45">
        <f>'[5]Salario Real y Masa'!F21</f>
        <v>5289900</v>
      </c>
      <c r="E24" s="29">
        <f>'[3]Salario Real y Masa'!O21</f>
        <v>6.6620667057348279E-11</v>
      </c>
    </row>
    <row r="25" spans="1:5" ht="14.95" customHeight="1" x14ac:dyDescent="0.25">
      <c r="A25" s="26">
        <v>1952</v>
      </c>
      <c r="B25" s="44">
        <f>'[3]Salario Real y Masa'!K22</f>
        <v>74496.317316698958</v>
      </c>
      <c r="C25" s="117">
        <f>'[4]WR, CL y Prod_Total_ARG'!G28</f>
        <v>5.2309999999999998E-9</v>
      </c>
      <c r="D25" s="45">
        <f>'[5]Salario Real y Masa'!F22</f>
        <v>5079800</v>
      </c>
      <c r="E25" s="29">
        <f>'[3]Salario Real y Masa'!O22</f>
        <v>8.5813745948003197E-11</v>
      </c>
    </row>
    <row r="26" spans="1:5" ht="14.95" customHeight="1" x14ac:dyDescent="0.25">
      <c r="A26" s="26">
        <v>1953</v>
      </c>
      <c r="B26" s="44">
        <f>'[3]Salario Real y Masa'!K23</f>
        <v>82212.288372750583</v>
      </c>
      <c r="C26" s="117">
        <f>'[4]WR, CL y Prod_Total_ARG'!G29</f>
        <v>6.0019999999999997E-9</v>
      </c>
      <c r="D26" s="45">
        <f>'[5]Salario Real y Masa'!F23</f>
        <v>5278200</v>
      </c>
      <c r="E26" s="29">
        <f>'[3]Salario Real y Masa'!O23</f>
        <v>9.4760840185416746E-11</v>
      </c>
    </row>
    <row r="27" spans="1:5" ht="14.95" customHeight="1" x14ac:dyDescent="0.25">
      <c r="A27" s="26">
        <v>1954</v>
      </c>
      <c r="B27" s="44">
        <f>'[3]Salario Real y Masa'!K24</f>
        <v>90740.41428896178</v>
      </c>
      <c r="C27" s="117">
        <f>'[4]WR, CL y Prod_Total_ARG'!G30</f>
        <v>6.8759999999999998E-9</v>
      </c>
      <c r="D27" s="45">
        <f>'[5]Salario Real y Masa'!F24</f>
        <v>5326500</v>
      </c>
      <c r="E27" s="29">
        <f>'[3]Salario Real y Masa'!O24</f>
        <v>1.0757533089270629E-10</v>
      </c>
    </row>
    <row r="28" spans="1:5" ht="14.95" customHeight="1" x14ac:dyDescent="0.25">
      <c r="A28" s="26">
        <v>1955</v>
      </c>
      <c r="B28" s="44">
        <f>'[3]Salario Real y Masa'!K25</f>
        <v>89763.320784501324</v>
      </c>
      <c r="C28" s="117">
        <f>'[4]WR, CL y Prod_Total_ARG'!G31</f>
        <v>7.6399999999999993E-9</v>
      </c>
      <c r="D28" s="45">
        <f>'[5]Salario Real y Masa'!F25</f>
        <v>5413500</v>
      </c>
      <c r="E28" s="29">
        <f>'[3]Salario Real y Masa'!O25</f>
        <v>1.1760721652658475E-10</v>
      </c>
    </row>
    <row r="29" spans="1:5" ht="14.95" customHeight="1" x14ac:dyDescent="0.25">
      <c r="A29" s="26">
        <v>1956</v>
      </c>
      <c r="B29" s="44">
        <f>'[3]Salario Real y Masa'!K26</f>
        <v>96966.053753798435</v>
      </c>
      <c r="C29" s="117">
        <f>'[4]WR, CL y Prod_Total_ARG'!G32</f>
        <v>9.3600000000000008E-9</v>
      </c>
      <c r="D29" s="45">
        <f>'[5]Salario Real y Masa'!F26</f>
        <v>5469600</v>
      </c>
      <c r="E29" s="29">
        <f>'[3]Salario Real y Masa'!O26</f>
        <v>1.4260640631856077E-10</v>
      </c>
    </row>
    <row r="30" spans="1:5" ht="14.95" customHeight="1" x14ac:dyDescent="0.25">
      <c r="A30" s="26">
        <v>1957</v>
      </c>
      <c r="B30" s="44">
        <f>'[3]Salario Real y Masa'!K27</f>
        <v>95771.750611980184</v>
      </c>
      <c r="C30" s="117">
        <f>'[4]WR, CL y Prod_Total_ARG'!G33</f>
        <v>1.1529E-8</v>
      </c>
      <c r="D30" s="45">
        <f>'[5]Salario Real y Masa'!F27</f>
        <v>5604500</v>
      </c>
      <c r="E30" s="29">
        <f>'[3]Salario Real y Masa'!O27</f>
        <v>1.7142474797038098E-10</v>
      </c>
    </row>
    <row r="31" spans="1:5" ht="14.95" customHeight="1" x14ac:dyDescent="0.25">
      <c r="A31" s="26">
        <v>1958</v>
      </c>
      <c r="B31" s="44">
        <f>'[3]Salario Real y Masa'!K28</f>
        <v>107237.47088928791</v>
      </c>
      <c r="C31" s="117">
        <f>'[4]WR, CL y Prod_Total_ARG'!G34</f>
        <v>1.6986999999999999E-8</v>
      </c>
      <c r="D31" s="45">
        <f>'[5]Salario Real y Masa'!F28</f>
        <v>5753400</v>
      </c>
      <c r="E31" s="29">
        <f>'[3]Salario Real y Masa'!O28</f>
        <v>2.4604291954902024E-10</v>
      </c>
    </row>
    <row r="32" spans="1:5" ht="14.95" customHeight="1" x14ac:dyDescent="0.25">
      <c r="A32" s="26">
        <v>1959</v>
      </c>
      <c r="B32" s="44">
        <f>'[3]Salario Real y Masa'!K29</f>
        <v>80596.6069655803</v>
      </c>
      <c r="C32" s="117">
        <f>'[4]WR, CL y Prod_Total_ARG'!G35</f>
        <v>2.7281999999999996E-8</v>
      </c>
      <c r="D32" s="45">
        <f>'[5]Salario Real y Masa'!F29</f>
        <v>5623700</v>
      </c>
      <c r="E32" s="29">
        <f>'[3]Salario Real y Masa'!O29</f>
        <v>4.0427120934616E-10</v>
      </c>
    </row>
    <row r="33" spans="1:5" ht="14.95" customHeight="1" x14ac:dyDescent="0.25">
      <c r="A33" s="26">
        <v>1960</v>
      </c>
      <c r="B33" s="44">
        <f>'[3]Salario Real y Masa'!K30</f>
        <v>82056.472828234822</v>
      </c>
      <c r="C33" s="117">
        <f>'[4]WR, CL y Prod_Total_ARG'!G36</f>
        <v>3.5171999999999999E-8</v>
      </c>
      <c r="D33" s="45">
        <f>'[5]Salario Real y Masa'!F30</f>
        <v>5632800</v>
      </c>
      <c r="E33" s="29">
        <f>'[3]Salario Real y Masa'!O30</f>
        <v>5.2034512143161487E-10</v>
      </c>
    </row>
    <row r="34" spans="1:5" ht="14.95" customHeight="1" x14ac:dyDescent="0.25">
      <c r="A34" s="26">
        <v>1961</v>
      </c>
      <c r="B34" s="44">
        <f>'[3]Salario Real y Masa'!K31</f>
        <v>91625.123291169279</v>
      </c>
      <c r="C34" s="117">
        <f>'[4]WR, CL y Prod_Total_ARG'!G37</f>
        <v>4.4663263238817673E-8</v>
      </c>
      <c r="D34" s="45">
        <f>'[5]Salario Real y Masa'!F31</f>
        <v>5675700</v>
      </c>
      <c r="E34" s="29">
        <f>'[3]Salario Real y Masa'!O31</f>
        <v>6.5576732442426604E-10</v>
      </c>
    </row>
    <row r="35" spans="1:5" ht="14.95" customHeight="1" x14ac:dyDescent="0.25">
      <c r="A35" s="26">
        <v>1962</v>
      </c>
      <c r="B35" s="44">
        <f>'[3]Salario Real y Masa'!K32</f>
        <v>90053.449135894363</v>
      </c>
      <c r="C35" s="117">
        <f>'[4]WR, CL y Prod_Total_ARG'!G38</f>
        <v>5.5365881653621688E-8</v>
      </c>
      <c r="D35" s="45">
        <f>'[5]Salario Real y Masa'!F32</f>
        <v>5557800</v>
      </c>
      <c r="E35" s="29">
        <f>'[3]Salario Real y Masa'!O32</f>
        <v>8.3015284305573082E-10</v>
      </c>
    </row>
    <row r="36" spans="1:5" ht="14.95" customHeight="1" x14ac:dyDescent="0.25">
      <c r="A36" s="26">
        <v>1963</v>
      </c>
      <c r="B36" s="44">
        <f>'[3]Salario Real y Masa'!K33</f>
        <v>87885.721222868233</v>
      </c>
      <c r="C36" s="117">
        <f>'[4]WR, CL y Prod_Total_ARG'!G39</f>
        <v>6.8068274031682472E-8</v>
      </c>
      <c r="D36" s="45">
        <f>'[5]Salario Real y Masa'!F33</f>
        <v>5469200</v>
      </c>
      <c r="E36" s="29">
        <f>'[3]Salario Real y Masa'!O33</f>
        <v>1.0371455001292462E-9</v>
      </c>
    </row>
    <row r="37" spans="1:5" ht="14.95" customHeight="1" x14ac:dyDescent="0.25">
      <c r="A37" s="26">
        <v>1964</v>
      </c>
      <c r="B37" s="44">
        <f>'[3]Salario Real y Masa'!K34</f>
        <v>101415.49453694731</v>
      </c>
      <c r="C37" s="117">
        <f>'[4]WR, CL y Prod_Total_ARG'!G40</f>
        <v>9.5940956802025876E-8</v>
      </c>
      <c r="D37" s="45">
        <f>'[5]Salario Real y Masa'!F34</f>
        <v>5689200</v>
      </c>
      <c r="E37" s="29">
        <f>'[3]Salario Real y Masa'!O34</f>
        <v>1.4053082566093923E-9</v>
      </c>
    </row>
    <row r="38" spans="1:5" ht="14.95" customHeight="1" x14ac:dyDescent="0.25">
      <c r="A38" s="26">
        <v>1965</v>
      </c>
      <c r="B38" s="44">
        <f>'[3]Salario Real y Masa'!K35</f>
        <v>115693.88289126598</v>
      </c>
      <c r="C38" s="117">
        <f>'[4]WR, CL y Prod_Total_ARG'!G41</f>
        <v>1.4074562857403673E-7</v>
      </c>
      <c r="D38" s="45">
        <f>'[5]Salario Real y Masa'!F35</f>
        <v>5888700</v>
      </c>
      <c r="E38" s="29">
        <f>'[3]Salario Real y Masa'!O35</f>
        <v>1.9917473094519549E-9</v>
      </c>
    </row>
    <row r="39" spans="1:5" ht="14.95" customHeight="1" x14ac:dyDescent="0.25">
      <c r="A39" s="26">
        <v>1966</v>
      </c>
      <c r="B39" s="44">
        <f>'[3]Salario Real y Masa'!K36</f>
        <v>117519.8036211649</v>
      </c>
      <c r="C39" s="117">
        <f>'[4]WR, CL y Prod_Total_ARG'!G42</f>
        <v>1.8852113627710944E-7</v>
      </c>
      <c r="D39" s="45">
        <f>'[5]Salario Real y Masa'!F36</f>
        <v>5918200</v>
      </c>
      <c r="E39" s="29">
        <f>'[3]Salario Real y Masa'!O36</f>
        <v>2.6545393345542765E-9</v>
      </c>
    </row>
    <row r="40" spans="1:5" ht="14.95" customHeight="1" x14ac:dyDescent="0.25">
      <c r="A40" s="26">
        <v>1967</v>
      </c>
      <c r="B40" s="44">
        <f>'[3]Salario Real y Masa'!K37</f>
        <v>121498.22800705936</v>
      </c>
      <c r="C40" s="117">
        <f>'[4]WR, CL y Prod_Total_ARG'!G43</f>
        <v>2.518545156805764E-7</v>
      </c>
      <c r="D40" s="45">
        <f>'[5]Salario Real y Masa'!F37</f>
        <v>6143900</v>
      </c>
      <c r="E40" s="29">
        <f>'[3]Salario Real y Masa'!O37</f>
        <v>3.4160510924192614E-9</v>
      </c>
    </row>
    <row r="41" spans="1:5" ht="14.95" customHeight="1" x14ac:dyDescent="0.25">
      <c r="A41" s="26">
        <v>1968</v>
      </c>
      <c r="B41" s="44">
        <f>'[3]Salario Real y Masa'!K38</f>
        <v>118706.83508347617</v>
      </c>
      <c r="C41" s="117">
        <f>'[4]WR, CL y Prod_Total_ARG'!G44</f>
        <v>2.8599854184772963E-7</v>
      </c>
      <c r="D41" s="45">
        <f>'[5]Salario Real y Masa'!F38</f>
        <v>6245300</v>
      </c>
      <c r="E41" s="29">
        <f>'[3]Salario Real y Masa'!O38</f>
        <v>3.8161836614164464E-9</v>
      </c>
    </row>
    <row r="42" spans="1:5" ht="14.95" customHeight="1" x14ac:dyDescent="0.25">
      <c r="A42" s="26">
        <v>1969</v>
      </c>
      <c r="B42" s="44">
        <f>'[3]Salario Real y Masa'!K39</f>
        <v>130824.85425593649</v>
      </c>
      <c r="C42" s="117">
        <f>'[4]WR, CL y Prod_Total_ARG'!G45</f>
        <v>3.3907989691191417E-7</v>
      </c>
      <c r="D42" s="45">
        <f>'[5]Salario Real y Masa'!F39</f>
        <v>6556900</v>
      </c>
      <c r="E42" s="29">
        <f>'[3]Salario Real y Masa'!O39</f>
        <v>4.3094538693579047E-9</v>
      </c>
    </row>
    <row r="43" spans="1:5" ht="14.95" customHeight="1" x14ac:dyDescent="0.25">
      <c r="A43" s="26">
        <v>1970</v>
      </c>
      <c r="B43" s="44">
        <f>'[3]Salario Real y Masa'!K40</f>
        <v>140108.40261868166</v>
      </c>
      <c r="C43" s="117">
        <f>'[4]WR, CL y Prod_Total_ARG'!G46</f>
        <v>4.1245078868277078E-7</v>
      </c>
      <c r="D43" s="45">
        <f>'[5]Salario Real y Masa'!F40</f>
        <v>6751500</v>
      </c>
      <c r="E43" s="29">
        <f>'[3]Salario Real y Masa'!O40</f>
        <v>5.090853744634165E-9</v>
      </c>
    </row>
    <row r="44" spans="1:5" ht="14.95" customHeight="1" x14ac:dyDescent="0.25">
      <c r="A44" s="26">
        <v>1971</v>
      </c>
      <c r="B44" s="44">
        <f>'[3]Salario Real y Masa'!K41</f>
        <v>150904.49609867865</v>
      </c>
      <c r="C44" s="117">
        <f>'[4]WR, CL y Prod_Total_ARG'!G47</f>
        <v>5.9848455098092274E-7</v>
      </c>
      <c r="D44" s="45">
        <f>'[5]Salario Real y Masa'!F41</f>
        <v>6855100</v>
      </c>
      <c r="E44" s="29">
        <f>'[3]Salario Real y Masa'!O41</f>
        <v>7.2754172195509279E-9</v>
      </c>
    </row>
    <row r="45" spans="1:5" ht="14.95" customHeight="1" x14ac:dyDescent="0.25">
      <c r="A45" s="26">
        <v>1972</v>
      </c>
      <c r="B45" s="44">
        <f>'[3]Salario Real y Masa'!K42</f>
        <v>147027.83639772621</v>
      </c>
      <c r="C45" s="117">
        <f>'[4]WR, CL y Prod_Total_ARG'!G48</f>
        <v>9.2396533433598525E-7</v>
      </c>
      <c r="D45" s="45">
        <f>'[5]Salario Real y Masa'!F42</f>
        <v>7071000</v>
      </c>
      <c r="E45" s="29">
        <f>'[3]Salario Real y Masa'!O42</f>
        <v>1.0889140318860903E-8</v>
      </c>
    </row>
    <row r="46" spans="1:5" ht="14.95" customHeight="1" x14ac:dyDescent="0.25">
      <c r="A46" s="26">
        <v>1973</v>
      </c>
      <c r="B46" s="44">
        <f>'[3]Salario Real y Masa'!K43</f>
        <v>168451.5077698105</v>
      </c>
      <c r="C46" s="117">
        <f>'[4]WR, CL y Prod_Total_ARG'!G49</f>
        <v>1.696965510536797E-6</v>
      </c>
      <c r="D46" s="45">
        <f>'[5]Salario Real y Masa'!F43</f>
        <v>7364400</v>
      </c>
      <c r="E46" s="29">
        <f>'[3]Salario Real y Masa'!O43</f>
        <v>1.9202350842530704E-8</v>
      </c>
    </row>
    <row r="47" spans="1:5" ht="14.95" customHeight="1" x14ac:dyDescent="0.25">
      <c r="A47" s="26">
        <v>1974</v>
      </c>
      <c r="B47" s="44">
        <f>'[3]Salario Real y Masa'!K44</f>
        <v>203095.58518127157</v>
      </c>
      <c r="C47" s="117">
        <f>'[4]WR, CL y Prod_Total_ARG'!G50</f>
        <v>2.5414272735779069E-6</v>
      </c>
      <c r="D47" s="45">
        <f>'[5]Salario Real y Masa'!F44</f>
        <v>7617204.5684303045</v>
      </c>
      <c r="E47" s="29">
        <f>'[3]Salario Real y Masa'!O44</f>
        <v>2.7803586503274839E-8</v>
      </c>
    </row>
    <row r="48" spans="1:5" ht="14.95" customHeight="1" x14ac:dyDescent="0.25">
      <c r="A48" s="26">
        <v>1975</v>
      </c>
      <c r="B48" s="44">
        <f>'[3]Salario Real y Masa'!K45</f>
        <v>199041.31623965091</v>
      </c>
      <c r="C48" s="117">
        <f>'[4]WR, CL y Prod_Total_ARG'!G51</f>
        <v>7.0434982999999997E-6</v>
      </c>
      <c r="D48" s="45">
        <f>'[5]Salario Real y Masa'!F45</f>
        <v>7385259.9346800642</v>
      </c>
      <c r="E48" s="29">
        <f>'[3]Salario Real y Masa'!O45</f>
        <v>7.9476984812734849E-8</v>
      </c>
    </row>
    <row r="49" spans="1:5" ht="14.95" customHeight="1" x14ac:dyDescent="0.25">
      <c r="A49" s="26">
        <v>1976</v>
      </c>
      <c r="B49" s="44">
        <f>'[3]Salario Real y Masa'!K46</f>
        <v>127135.22131253687</v>
      </c>
      <c r="C49" s="117">
        <f>'[4]WR, CL y Prod_Total_ARG'!G52</f>
        <v>2.4474857299999999E-5</v>
      </c>
      <c r="D49" s="45">
        <f>'[5]Salario Real y Masa'!F46</f>
        <v>7235290.4269425971</v>
      </c>
      <c r="E49" s="29">
        <f>'[3]Salario Real y Masa'!O46</f>
        <v>2.818921316650622E-7</v>
      </c>
    </row>
    <row r="50" spans="1:5" ht="14.95" customHeight="1" x14ac:dyDescent="0.25">
      <c r="A50" s="26">
        <v>1977</v>
      </c>
      <c r="B50" s="44">
        <f>'[3]Salario Real y Masa'!K47</f>
        <v>113547.87824939082</v>
      </c>
      <c r="C50" s="117">
        <f>'[4]WR, CL y Prod_Total_ARG'!G53</f>
        <v>6.0338204400000002E-5</v>
      </c>
      <c r="D50" s="45">
        <f>'[5]Salario Real y Masa'!F47</f>
        <v>7491211.2076198431</v>
      </c>
      <c r="E50" s="29">
        <f>'[3]Salario Real y Masa'!O47</f>
        <v>6.7121104460190327E-7</v>
      </c>
    </row>
    <row r="51" spans="1:5" ht="14.95" customHeight="1" x14ac:dyDescent="0.25">
      <c r="A51" s="26">
        <v>1978</v>
      </c>
      <c r="B51" s="44">
        <f>'[3]Salario Real y Masa'!K48</f>
        <v>119418.32388666437</v>
      </c>
      <c r="C51" s="117">
        <f>'[4]WR, CL y Prod_Total_ARG'!G54</f>
        <v>1.7483154259999997E-4</v>
      </c>
      <c r="D51" s="45">
        <f>'[5]Salario Real y Masa'!F48</f>
        <v>7145447.7507080073</v>
      </c>
      <c r="E51" s="29">
        <f>'[3]Salario Real y Masa'!O48</f>
        <v>2.0389618292601838E-6</v>
      </c>
    </row>
    <row r="52" spans="1:5" ht="14.95" customHeight="1" x14ac:dyDescent="0.25">
      <c r="A52" s="26">
        <v>1979</v>
      </c>
      <c r="B52" s="44">
        <f>'[3]Salario Real y Masa'!K49</f>
        <v>134811.1046357906</v>
      </c>
      <c r="C52" s="117">
        <f>'[4]WR, CL y Prod_Total_ARG'!G55</f>
        <v>5.1218899999999992E-4</v>
      </c>
      <c r="D52" s="45">
        <f>'[5]Salario Real y Masa'!F49</f>
        <v>7427242.6563643841</v>
      </c>
      <c r="E52" s="29">
        <f>'[3]Salario Real y Masa'!O49</f>
        <v>5.7467378731853088E-6</v>
      </c>
    </row>
    <row r="53" spans="1:5" ht="14.95" customHeight="1" x14ac:dyDescent="0.25">
      <c r="A53" s="26">
        <v>1980</v>
      </c>
      <c r="B53" s="44">
        <f>'[3]Salario Real y Masa'!K50</f>
        <v>161177.49542784251</v>
      </c>
      <c r="C53" s="117">
        <f>'[4]WR, CL y Prod_Total_ARG'!G56</f>
        <v>1.2294059999999999E-3</v>
      </c>
      <c r="D53" s="45">
        <f>'[5]Salario Real y Masa'!F50</f>
        <v>7455000</v>
      </c>
      <c r="E53" s="29">
        <f>'[3]Salario Real y Masa'!O50</f>
        <v>1.3742521797451374E-5</v>
      </c>
    </row>
    <row r="54" spans="1:5" ht="14.95" customHeight="1" x14ac:dyDescent="0.25">
      <c r="A54" s="26">
        <v>1981</v>
      </c>
      <c r="B54" s="44">
        <f>'[3]Salario Real y Masa'!K51</f>
        <v>152864.50431259724</v>
      </c>
      <c r="C54" s="117">
        <f>'[4]WR, CL y Prod_Total_ARG'!G57</f>
        <v>2.3841919999999998E-3</v>
      </c>
      <c r="D54" s="45">
        <f>'[5]Salario Real y Masa'!F51</f>
        <v>7407400</v>
      </c>
      <c r="E54" s="29">
        <f>'[3]Salario Real y Masa'!O51</f>
        <v>2.6822186822186822E-5</v>
      </c>
    </row>
    <row r="55" spans="1:5" ht="14.95" customHeight="1" x14ac:dyDescent="0.25">
      <c r="A55" s="26">
        <v>1982</v>
      </c>
      <c r="B55" s="44">
        <f>'[3]Salario Real y Masa'!K52</f>
        <v>129774.8894915578</v>
      </c>
      <c r="C55" s="117">
        <f>'[4]WR, CL y Prod_Total_ARG'!G58</f>
        <v>5.3593169999999997E-3</v>
      </c>
      <c r="D55" s="45">
        <f>'[5]Salario Real y Masa'!F52</f>
        <v>7504200</v>
      </c>
      <c r="E55" s="29">
        <f>'[3]Salario Real y Masa'!O52</f>
        <v>5.9514638469123958E-5</v>
      </c>
    </row>
    <row r="56" spans="1:5" ht="14.95" customHeight="1" x14ac:dyDescent="0.25">
      <c r="A56" s="26">
        <v>1983</v>
      </c>
      <c r="B56" s="44">
        <f>'[3]Salario Real y Masa'!K53</f>
        <v>164942.95489625091</v>
      </c>
      <c r="C56" s="117">
        <f>'[4]WR, CL y Prod_Total_ARG'!G59</f>
        <v>3.0230109000000002E-2</v>
      </c>
      <c r="D56" s="45">
        <f>'[5]Salario Real y Masa'!F53</f>
        <v>7424000</v>
      </c>
      <c r="E56" s="29">
        <f>'[3]Salario Real y Masa'!O53</f>
        <v>3.3932863011853446E-4</v>
      </c>
    </row>
    <row r="57" spans="1:5" ht="14.95" customHeight="1" x14ac:dyDescent="0.25">
      <c r="A57" s="26">
        <v>1984</v>
      </c>
      <c r="B57" s="44">
        <f>'[3]Salario Real y Masa'!K54</f>
        <v>189896.38167686044</v>
      </c>
      <c r="C57" s="117">
        <f>'[4]WR, CL y Prod_Total_ARG'!G60</f>
        <v>0.25292845600000002</v>
      </c>
      <c r="D57" s="45">
        <f>'[5]Salario Real y Masa'!F54</f>
        <v>7773300</v>
      </c>
      <c r="E57" s="29">
        <f>'[3]Salario Real y Masa'!O54</f>
        <v>2.7115087972075357E-3</v>
      </c>
    </row>
    <row r="58" spans="1:5" ht="14.95" customHeight="1" x14ac:dyDescent="0.25">
      <c r="A58" s="26">
        <v>1985</v>
      </c>
      <c r="B58" s="44">
        <f>'[3]Salario Real y Masa'!K55</f>
        <v>167478.69493252513</v>
      </c>
      <c r="C58" s="117">
        <f>'[4]WR, CL y Prod_Total_ARG'!G61</f>
        <v>1.7225024550000001</v>
      </c>
      <c r="D58" s="45">
        <f>'[5]Salario Real y Masa'!F55</f>
        <v>7868100</v>
      </c>
      <c r="E58" s="29">
        <f>'[3]Salario Real y Masa'!O55</f>
        <v>1.8243524008337463E-2</v>
      </c>
    </row>
    <row r="59" spans="1:5" ht="14.95" customHeight="1" x14ac:dyDescent="0.25">
      <c r="A59" s="26">
        <v>1986</v>
      </c>
      <c r="B59" s="44">
        <f>'[3]Salario Real y Masa'!K56</f>
        <v>170956.02947162246</v>
      </c>
      <c r="C59" s="117">
        <f>'[4]WR, CL y Prod_Total_ARG'!G62</f>
        <v>3.3422956039999998</v>
      </c>
      <c r="D59" s="45">
        <f>'[5]Salario Real y Masa'!F56</f>
        <v>8161700</v>
      </c>
      <c r="E59" s="29">
        <f>'[3]Salario Real y Masa'!O56</f>
        <v>3.412581124847356E-2</v>
      </c>
    </row>
    <row r="60" spans="1:5" ht="14.95" customHeight="1" x14ac:dyDescent="0.25">
      <c r="A60" s="26">
        <v>1987</v>
      </c>
      <c r="B60" s="44">
        <f>'[3]Salario Real y Masa'!K57</f>
        <v>171496.76622921508</v>
      </c>
      <c r="C60" s="117">
        <f>'[4]WR, CL y Prod_Total_ARG'!G63</f>
        <v>7.7563447260000009</v>
      </c>
      <c r="D60" s="45">
        <f>'[5]Salario Real y Masa'!F57</f>
        <v>8339900</v>
      </c>
      <c r="E60" s="29">
        <f>'[3]Salario Real y Masa'!O57</f>
        <v>7.75023753881941E-2</v>
      </c>
    </row>
    <row r="61" spans="1:5" ht="14.95" customHeight="1" x14ac:dyDescent="0.25">
      <c r="A61" s="26">
        <v>1988</v>
      </c>
      <c r="B61" s="44">
        <f>'[3]Salario Real y Masa'!K58</f>
        <v>175315.51699652415</v>
      </c>
      <c r="C61" s="117">
        <f>'[4]WR, CL y Prod_Total_ARG'!G64</f>
        <v>35.122060634</v>
      </c>
      <c r="D61" s="45">
        <f>'[5]Salario Real y Masa'!F58</f>
        <v>8648800</v>
      </c>
      <c r="E61" s="29">
        <f>'[3]Salario Real y Masa'!O58</f>
        <v>0.33840976622961189</v>
      </c>
    </row>
    <row r="62" spans="1:5" ht="14.95" customHeight="1" x14ac:dyDescent="0.25">
      <c r="A62" s="26">
        <v>1989</v>
      </c>
      <c r="B62" s="44">
        <f>'[3]Salario Real y Masa'!K59</f>
        <v>134991.01625154342</v>
      </c>
      <c r="C62" s="117">
        <f>'[4]WR, CL y Prod_Total_ARG'!G65</f>
        <v>859.83884516600006</v>
      </c>
      <c r="D62" s="45">
        <f>'[5]Salario Real y Masa'!F59</f>
        <v>8495800</v>
      </c>
      <c r="E62" s="29">
        <f>'[3]Salario Real y Masa'!O59</f>
        <v>8.4339599681215045</v>
      </c>
    </row>
    <row r="63" spans="1:5" ht="14.95" customHeight="1" x14ac:dyDescent="0.25">
      <c r="A63" s="26">
        <v>1990</v>
      </c>
      <c r="B63" s="44">
        <f>'[3]Salario Real y Masa'!K60</f>
        <v>144169.16369893547</v>
      </c>
      <c r="C63" s="117">
        <f>'[4]WR, CL y Prod_Total_ARG'!G66</f>
        <v>22167.419759819</v>
      </c>
      <c r="D63" s="45">
        <f>'[5]Salario Real y Masa'!F60</f>
        <v>8455600</v>
      </c>
      <c r="E63" s="29">
        <f>'[3]Salario Real y Masa'!O60</f>
        <v>218.46882302674166</v>
      </c>
    </row>
    <row r="64" spans="1:5" ht="14.95" customHeight="1" x14ac:dyDescent="0.25">
      <c r="A64" s="26">
        <v>1991</v>
      </c>
      <c r="B64" s="44">
        <f>'[3]Salario Real y Masa'!K61</f>
        <v>144591.30776760043</v>
      </c>
      <c r="C64" s="117">
        <f>'[4]WR, CL y Prod_Total_ARG'!G67</f>
        <v>60398.94477450299</v>
      </c>
      <c r="D64" s="45">
        <f>'[5]Salario Real y Masa'!F61</f>
        <v>8789900</v>
      </c>
      <c r="E64" s="29">
        <f>'[3]Salario Real y Masa'!O61</f>
        <v>572.61691235113585</v>
      </c>
    </row>
    <row r="65" spans="1:5" ht="14.95" customHeight="1" x14ac:dyDescent="0.25">
      <c r="A65" s="26">
        <v>1992</v>
      </c>
      <c r="B65" s="44">
        <f>'[3]Salario Real y Masa'!K62</f>
        <v>155636.96600308953</v>
      </c>
      <c r="C65" s="117">
        <f>'[4]WR, CL y Prod_Total_ARG'!G68</f>
        <v>81201.151202634006</v>
      </c>
      <c r="D65" s="45">
        <f>'[5]Salario Real y Masa'!F62</f>
        <v>9147500</v>
      </c>
      <c r="E65" s="29">
        <f>'[3]Salario Real y Masa'!O62</f>
        <v>739.73901068264558</v>
      </c>
    </row>
    <row r="66" spans="1:5" ht="14.95" customHeight="1" x14ac:dyDescent="0.25">
      <c r="A66" s="26">
        <v>1993</v>
      </c>
      <c r="B66" s="44">
        <f>'[3]Salario Real y Masa'!K63</f>
        <v>161322.54561262738</v>
      </c>
      <c r="C66" s="117">
        <f>'[4]WR, CL y Prod_Total_ARG'!G69</f>
        <v>93098.959955486891</v>
      </c>
      <c r="D66" s="45">
        <f>'[5]Salario Real y Masa'!F63</f>
        <v>9247249.0152680036</v>
      </c>
      <c r="E66" s="29">
        <f>'[3]Salario Real y Masa'!O63</f>
        <v>838.97888443878912</v>
      </c>
    </row>
    <row r="67" spans="1:5" ht="14.95" customHeight="1" x14ac:dyDescent="0.25">
      <c r="A67" s="26">
        <v>1994</v>
      </c>
      <c r="B67" s="44">
        <f>'[3]Salario Real y Masa'!K64</f>
        <v>155616.70883411527</v>
      </c>
      <c r="C67" s="117">
        <f>'[4]WR, CL y Prod_Total_ARG'!G70</f>
        <v>93557.636801169007</v>
      </c>
      <c r="D67" s="45">
        <f>'[5]Salario Real y Masa'!F64</f>
        <v>9155034.0735902134</v>
      </c>
      <c r="E67" s="29">
        <f>'[3]Salario Real y Masa'!O64</f>
        <v>851.60466588774898</v>
      </c>
    </row>
    <row r="68" spans="1:5" ht="14.95" customHeight="1" x14ac:dyDescent="0.25">
      <c r="A68" s="26">
        <v>1995</v>
      </c>
      <c r="B68" s="44">
        <f>'[3]Salario Real y Masa'!K65</f>
        <v>147342.03939675551</v>
      </c>
      <c r="C68" s="117">
        <f>'[4]WR, CL y Prod_Total_ARG'!G71</f>
        <v>91573.50381870479</v>
      </c>
      <c r="D68" s="45">
        <f>'[5]Salario Real y Masa'!F65</f>
        <v>9003941.7486918848</v>
      </c>
      <c r="E68" s="29">
        <f>'[3]Salario Real y Masa'!O65</f>
        <v>847.53161795322228</v>
      </c>
    </row>
    <row r="69" spans="1:5" ht="14.95" customHeight="1" x14ac:dyDescent="0.25">
      <c r="A69" s="26">
        <v>1996</v>
      </c>
      <c r="B69" s="44">
        <f>'[3]Salario Real y Masa'!K66</f>
        <v>145189.36638703529</v>
      </c>
      <c r="C69" s="117">
        <f>'[4]WR, CL y Prod_Total_ARG'!G72</f>
        <v>90376.088145515459</v>
      </c>
      <c r="D69" s="45">
        <f>'[5]Salario Real y Masa'!F66</f>
        <v>9225077.883045394</v>
      </c>
      <c r="E69" s="29">
        <f>'[3]Salario Real y Masa'!O66</f>
        <v>816.39860110391817</v>
      </c>
    </row>
    <row r="70" spans="1:5" ht="14.95" customHeight="1" x14ac:dyDescent="0.25">
      <c r="A70" s="26">
        <v>1997</v>
      </c>
      <c r="B70" s="44">
        <f>'[3]Salario Real y Masa'!K67</f>
        <v>152689.95308934656</v>
      </c>
      <c r="C70" s="117">
        <f>'[4]WR, CL y Prod_Total_ARG'!G73</f>
        <v>95547.377737769857</v>
      </c>
      <c r="D70" s="45">
        <f>'[5]Salario Real y Masa'!F67</f>
        <v>9846944.8830223419</v>
      </c>
      <c r="E70" s="29">
        <f>'[3]Salario Real y Masa'!O67</f>
        <v>808.60424961611125</v>
      </c>
    </row>
    <row r="71" spans="1:5" ht="14.95" customHeight="1" x14ac:dyDescent="0.25">
      <c r="A71" s="26">
        <v>1998</v>
      </c>
      <c r="B71" s="44">
        <f>'[3]Salario Real y Masa'!K68</f>
        <v>159381.29079416688</v>
      </c>
      <c r="C71" s="117">
        <f>'[4]WR, CL y Prod_Total_ARG'!G74</f>
        <v>100656.76501802148</v>
      </c>
      <c r="D71" s="45">
        <f>'[5]Salario Real y Masa'!F68</f>
        <v>10289712.434703756</v>
      </c>
      <c r="E71" s="29">
        <f>'[3]Salario Real y Masa'!O68</f>
        <v>815.18932669212973</v>
      </c>
    </row>
    <row r="72" spans="1:5" ht="14.95" customHeight="1" x14ac:dyDescent="0.25">
      <c r="A72" s="26">
        <v>1999</v>
      </c>
      <c r="B72" s="44">
        <f>'[3]Salario Real y Masa'!K69</f>
        <v>163309.72544818802</v>
      </c>
      <c r="C72" s="117">
        <f>'[4]WR, CL y Prod_Total_ARG'!G75</f>
        <v>101934.47143988164</v>
      </c>
      <c r="D72" s="45">
        <f>'[5]Salario Real y Masa'!F69</f>
        <v>10445843.170291603</v>
      </c>
      <c r="E72" s="29">
        <f>'[3]Salario Real y Masa'!O69</f>
        <v>813.19804903979548</v>
      </c>
    </row>
    <row r="73" spans="1:5" ht="14.95" customHeight="1" x14ac:dyDescent="0.25">
      <c r="A73" s="26">
        <v>2000</v>
      </c>
      <c r="B73" s="44">
        <f>'[3]Salario Real y Masa'!K70</f>
        <v>164490.89368097667</v>
      </c>
      <c r="C73" s="117">
        <f>'[4]WR, CL y Prod_Total_ARG'!G76</f>
        <v>101707.53379887615</v>
      </c>
      <c r="D73" s="45">
        <f>'[5]Salario Real y Masa'!F70</f>
        <v>10458983.928421507</v>
      </c>
      <c r="E73" s="29">
        <f>'[3]Salario Real y Masa'!O70</f>
        <v>810.36818438367879</v>
      </c>
    </row>
    <row r="74" spans="1:5" ht="14.95" customHeight="1" x14ac:dyDescent="0.25">
      <c r="A74" s="26">
        <v>2001</v>
      </c>
      <c r="B74" s="44">
        <f>'[3]Salario Real y Masa'!K71</f>
        <v>163094.21903241097</v>
      </c>
      <c r="C74" s="117">
        <f>'[4]WR, CL y Prod_Total_ARG'!G77</f>
        <v>99769.450267198539</v>
      </c>
      <c r="D74" s="45">
        <f>'[5]Salario Real y Masa'!F71</f>
        <v>10201753.220444338</v>
      </c>
      <c r="E74" s="29">
        <f>'[3]Salario Real y Masa'!O71</f>
        <v>814.96980724238244</v>
      </c>
    </row>
    <row r="75" spans="1:5" ht="14.95" customHeight="1" x14ac:dyDescent="0.25">
      <c r="A75" s="26">
        <v>2002</v>
      </c>
      <c r="B75" s="44">
        <f>'[3]Salario Real y Masa'!K72</f>
        <v>122722.22898714576</v>
      </c>
      <c r="C75" s="117">
        <f>'[4]WR, CL y Prod_Total_ARG'!G78</f>
        <v>94492.961971297016</v>
      </c>
      <c r="D75" s="45">
        <f>'[5]Salario Real y Masa'!F72</f>
        <v>9471352.9826693013</v>
      </c>
      <c r="E75" s="29">
        <f>'[3]Salario Real y Masa'!O72</f>
        <v>831.39267557831499</v>
      </c>
    </row>
    <row r="76" spans="1:5" ht="14.95" customHeight="1" x14ac:dyDescent="0.25">
      <c r="A76" s="26">
        <v>2003</v>
      </c>
      <c r="B76" s="44">
        <f>'[3]Salario Real y Masa'!K73</f>
        <v>125741.75122460243</v>
      </c>
      <c r="C76" s="117">
        <f>'[4]WR, CL y Prod_Total_ARG'!G79</f>
        <v>109833.28784829167</v>
      </c>
      <c r="D76" s="45">
        <f>'[5]Salario Real y Masa'!F73</f>
        <v>9996675.3759441357</v>
      </c>
      <c r="E76" s="29">
        <f>'[3]Salario Real y Masa'!O73</f>
        <v>915.58179526192782</v>
      </c>
    </row>
    <row r="77" spans="1:5" ht="14.95" customHeight="1" x14ac:dyDescent="0.25">
      <c r="A77" s="26">
        <v>2004</v>
      </c>
      <c r="B77" s="44">
        <f>'[3]Salario Real y Masa'!K74</f>
        <v>148404.90450837955</v>
      </c>
      <c r="C77" s="117">
        <f>'[4]WR, CL y Prod_Total_ARG'!G80</f>
        <v>135353.5739320241</v>
      </c>
      <c r="D77" s="45">
        <f>'[5]Salario Real y Masa'!F74</f>
        <v>10895831.923128378</v>
      </c>
      <c r="E77" s="29">
        <f>'[3]Salario Real y Masa'!O74</f>
        <v>1035.2091124306564</v>
      </c>
    </row>
    <row r="78" spans="1:5" ht="14.95" customHeight="1" x14ac:dyDescent="0.25">
      <c r="A78" s="26">
        <v>2005</v>
      </c>
      <c r="B78" s="121">
        <f>'[3]Salario Real y Masa'!K75</f>
        <v>171364.66255540989</v>
      </c>
      <c r="C78" s="122">
        <f>'[4]WR, CL y Prod_Total_ARG'!G81</f>
        <v>171364.66255540989</v>
      </c>
      <c r="D78" s="45">
        <f>'[5]Salario Real y Masa'!F75</f>
        <v>11536753.622920303</v>
      </c>
      <c r="E78" s="46">
        <f>'[3]Salario Real y Masa'!O75</f>
        <v>1237.8168948596613</v>
      </c>
    </row>
    <row r="79" spans="1:5" ht="14.95" customHeight="1" x14ac:dyDescent="0.25">
      <c r="A79" s="26">
        <v>2006</v>
      </c>
      <c r="B79" s="44">
        <f>'[3]Salario Real y Masa'!K76</f>
        <v>203849.74141476367</v>
      </c>
      <c r="C79" s="117">
        <f>'[4]WR, CL y Prod_Total_ARG'!G82</f>
        <v>226062.10679989774</v>
      </c>
      <c r="D79" s="45">
        <f>'[5]Salario Real y Masa'!F76</f>
        <v>12298140.359867029</v>
      </c>
      <c r="E79" s="29">
        <f>'[3]Salario Real y Masa'!O76</f>
        <v>1531.8176853362215</v>
      </c>
    </row>
    <row r="80" spans="1:5" ht="14.95" customHeight="1" x14ac:dyDescent="0.25">
      <c r="A80" s="32">
        <v>2007</v>
      </c>
      <c r="B80" s="44">
        <f>'[3]Salario Real y Masa'!K77</f>
        <v>221010.13879005471</v>
      </c>
      <c r="C80" s="117">
        <f>'[4]WR, CL y Prod_Total_ARG'!G83</f>
        <v>288039.98613022821</v>
      </c>
      <c r="D80" s="45">
        <f>'[5]Salario Real y Masa'!F77</f>
        <v>12884894.15786415</v>
      </c>
      <c r="E80" s="29">
        <f>'[3]Salario Real y Masa'!O77</f>
        <v>1862.9048778696294</v>
      </c>
    </row>
    <row r="81" spans="1:8" ht="14.95" customHeight="1" x14ac:dyDescent="0.25">
      <c r="A81" s="32">
        <v>2008</v>
      </c>
      <c r="B81" s="44">
        <f>'[3]Salario Real y Masa'!K78</f>
        <v>236037.41484566321</v>
      </c>
      <c r="C81" s="117">
        <f>'[4]WR, CL y Prod_Total_ARG'!G84</f>
        <v>390868.63537146657</v>
      </c>
      <c r="D81" s="45">
        <f>'[5]Salario Real y Masa'!F78</f>
        <v>13174282.355364483</v>
      </c>
      <c r="E81" s="29">
        <f>'[3]Salario Real y Masa'!O78</f>
        <v>2472.4220570308548</v>
      </c>
    </row>
    <row r="82" spans="1:8" ht="14.95" customHeight="1" x14ac:dyDescent="0.25">
      <c r="A82" s="32">
        <v>2009</v>
      </c>
      <c r="B82" s="44">
        <f>'[3]Salario Real y Masa'!K79</f>
        <v>251895.27963255608</v>
      </c>
      <c r="C82" s="117">
        <f>'[4]WR, CL y Prod_Total_ARG'!G85</f>
        <v>477971.19130041747</v>
      </c>
      <c r="D82" s="45">
        <f>'[5]Salario Real y Masa'!F79</f>
        <v>13200027.55834472</v>
      </c>
      <c r="E82" s="29">
        <f>'[3]Salario Real y Masa'!O79</f>
        <v>3017.4885948013061</v>
      </c>
    </row>
    <row r="83" spans="1:8" ht="14.95" customHeight="1" x14ac:dyDescent="0.25">
      <c r="A83" s="26">
        <v>2010</v>
      </c>
      <c r="B83" s="44">
        <f>'[3]Salario Real y Masa'!K80</f>
        <v>261345.93476888735</v>
      </c>
      <c r="C83" s="117">
        <f>'[4]WR, CL y Prod_Total_ARG'!G86</f>
        <v>610405.93759181839</v>
      </c>
      <c r="D83" s="45">
        <f>'[5]Salario Real y Masa'!F80</f>
        <v>13503585.432410032</v>
      </c>
      <c r="E83" s="29">
        <f>'[3]Salario Real y Masa'!O80</f>
        <v>3766.9374345496644</v>
      </c>
    </row>
    <row r="84" spans="1:8" ht="14.95" customHeight="1" x14ac:dyDescent="0.25">
      <c r="A84" s="26">
        <v>2011</v>
      </c>
      <c r="B84" s="44">
        <f>'[3]Salario Real y Masa'!K81</f>
        <v>291417.7476150663</v>
      </c>
      <c r="C84" s="117">
        <f>'[4]WR, CL y Prod_Total_ARG'!G87</f>
        <v>840145.85786255484</v>
      </c>
      <c r="D84" s="45">
        <f>'[5]Salario Real y Masa'!F81</f>
        <v>13996728.436909908</v>
      </c>
      <c r="E84" s="29">
        <f>'[3]Salario Real y Masa'!O81</f>
        <v>5002.0370929863029</v>
      </c>
    </row>
    <row r="85" spans="1:8" ht="14.95" customHeight="1" x14ac:dyDescent="0.25">
      <c r="A85" s="26">
        <v>2012</v>
      </c>
      <c r="B85" s="44">
        <f>'[3]Salario Real y Masa'!K82</f>
        <v>305874.67390740203</v>
      </c>
      <c r="C85" s="117">
        <f>'[4]WR, CL y Prod_Total_ARG'!G88</f>
        <v>1090411.1531087721</v>
      </c>
      <c r="D85" s="45">
        <f>'[5]Salario Real y Masa'!F82</f>
        <v>14249671.569293391</v>
      </c>
      <c r="E85" s="29">
        <f>'[3]Salario Real y Masa'!O82</f>
        <v>6376.8203814751914</v>
      </c>
    </row>
    <row r="86" spans="1:8" ht="14.95" customHeight="1" x14ac:dyDescent="0.25">
      <c r="A86" s="26">
        <v>2013</v>
      </c>
      <c r="B86" s="44">
        <f>'[3]Salario Real y Masa'!K83</f>
        <v>318240.59868344234</v>
      </c>
      <c r="C86" s="117">
        <f>'[4]WR, CL y Prod_Total_ARG'!G89</f>
        <v>1423888.3152293658</v>
      </c>
      <c r="D86" s="45">
        <f>'[5]Salario Real y Masa'!F83</f>
        <v>14425896.612966454</v>
      </c>
      <c r="E86" s="29">
        <f>'[3]Salario Real y Masa'!O83</f>
        <v>8225.302231529522</v>
      </c>
    </row>
    <row r="87" spans="1:8" ht="14.95" customHeight="1" x14ac:dyDescent="0.25">
      <c r="A87" s="26">
        <v>2014</v>
      </c>
      <c r="B87" s="44">
        <f>'[3]Salario Real y Masa'!K84</f>
        <v>307102.0693255511</v>
      </c>
      <c r="C87" s="117">
        <f>'[4]WR, CL y Prod_Total_ARG'!G90</f>
        <v>1886570.1438180581</v>
      </c>
      <c r="D87" s="45">
        <f>'[5]Salario Real y Masa'!F84</f>
        <v>14475155.131261405</v>
      </c>
      <c r="E87" s="29">
        <f>'[3]Salario Real y Masa'!O84</f>
        <v>10860.966754820871</v>
      </c>
      <c r="G87" s="22" t="s">
        <v>179</v>
      </c>
    </row>
    <row r="88" spans="1:8" ht="14.95" customHeight="1" x14ac:dyDescent="0.25">
      <c r="A88" s="26">
        <v>2015</v>
      </c>
      <c r="B88" s="44">
        <f>'[3]Salario Real y Masa'!K85</f>
        <v>333410.02941355034</v>
      </c>
      <c r="C88" s="117">
        <f>'[4]WR, CL y Prod_Total_ARG'!G91</f>
        <v>2540219.8761757929</v>
      </c>
      <c r="D88" s="45">
        <f>'[5]Salario Real y Masa'!F85</f>
        <v>14772055.157115133</v>
      </c>
      <c r="E88" s="29">
        <f>'[3]Salario Real y Masa'!O85</f>
        <v>14330.097432607779</v>
      </c>
      <c r="G88" s="392" t="s">
        <v>0</v>
      </c>
      <c r="H88" s="390" t="s">
        <v>178</v>
      </c>
    </row>
    <row r="89" spans="1:8" ht="14.95" customHeight="1" x14ac:dyDescent="0.25">
      <c r="A89" s="32">
        <v>2016</v>
      </c>
      <c r="B89" s="44">
        <f>'[3]Salario Real y Masa'!K86</f>
        <v>318784.01541117998</v>
      </c>
      <c r="C89" s="117">
        <v>3601608</v>
      </c>
      <c r="D89" s="45">
        <f>'[5]Salario Real y Masa'!F86</f>
        <v>14927941.792129047</v>
      </c>
      <c r="E89" s="314">
        <f>(C89*1000000)/(D89)/12</f>
        <v>20105.517838919335</v>
      </c>
      <c r="G89" s="393"/>
      <c r="H89" s="391"/>
    </row>
    <row r="90" spans="1:8" ht="14.95" customHeight="1" x14ac:dyDescent="0.25">
      <c r="A90" s="32">
        <v>2017</v>
      </c>
      <c r="B90" s="44"/>
      <c r="C90" s="117">
        <v>4652698</v>
      </c>
      <c r="D90" s="312">
        <f>D89+D89*H90</f>
        <v>15111030.663662134</v>
      </c>
      <c r="E90" s="314">
        <f>(C90*1000000)/(D90)/12</f>
        <v>25658.397627747836</v>
      </c>
      <c r="G90" s="316">
        <v>25</v>
      </c>
      <c r="H90" s="315">
        <v>1.2264843612240117E-2</v>
      </c>
    </row>
    <row r="91" spans="1:8" ht="14.95" customHeight="1" x14ac:dyDescent="0.25">
      <c r="A91" s="32">
        <v>2018</v>
      </c>
      <c r="B91" s="44"/>
      <c r="C91" s="117">
        <v>5856964</v>
      </c>
      <c r="D91" s="312">
        <f>D90+D90*H91</f>
        <v>15124802.893123703</v>
      </c>
      <c r="E91" s="314">
        <f>(C91*1000000)/(D91)/12</f>
        <v>32270.194645328753</v>
      </c>
      <c r="G91" s="316">
        <v>47.1</v>
      </c>
      <c r="H91" s="315">
        <v>9.1140238995657263E-4</v>
      </c>
    </row>
    <row r="92" spans="1:8" ht="14.95" customHeight="1" x14ac:dyDescent="0.25">
      <c r="G92" s="316">
        <v>52.9</v>
      </c>
      <c r="H92" s="315"/>
    </row>
  </sheetData>
  <mergeCells count="6">
    <mergeCell ref="B1:D2"/>
    <mergeCell ref="B4:E4"/>
    <mergeCell ref="B6:C6"/>
    <mergeCell ref="D6:D7"/>
    <mergeCell ref="H88:H89"/>
    <mergeCell ref="G88:G89"/>
  </mergeCells>
  <hyperlinks>
    <hyperlink ref="B6" r:id="rId1" display="link"/>
  </hyperlinks>
  <pageMargins left="0.7" right="0.7" top="0.75" bottom="0.75" header="0.3" footer="0.3"/>
  <pageSetup paperSize="9" orientation="portrait" horizontalDpi="200" verticalDpi="200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93"/>
  <sheetViews>
    <sheetView workbookViewId="0">
      <selection activeCell="E1" sqref="E1:F1048576"/>
    </sheetView>
  </sheetViews>
  <sheetFormatPr baseColWidth="10" defaultColWidth="11.375" defaultRowHeight="12.25" x14ac:dyDescent="0.25"/>
  <cols>
    <col min="1" max="1" width="11.375" style="78"/>
    <col min="2" max="3" width="12.75" style="78" customWidth="1"/>
    <col min="4" max="4" width="12.75" style="142" customWidth="1"/>
    <col min="5" max="5" width="12.75" style="78" customWidth="1"/>
    <col min="6" max="6" width="0.125" style="78" customWidth="1"/>
    <col min="7" max="9" width="12.75" style="78" hidden="1" customWidth="1"/>
    <col min="10" max="16384" width="11.375" style="79"/>
  </cols>
  <sheetData>
    <row r="1" spans="1:10" ht="14.3" x14ac:dyDescent="0.25">
      <c r="A1" s="77"/>
    </row>
    <row r="3" spans="1:10" ht="13.6" x14ac:dyDescent="0.25">
      <c r="A3" s="380" t="s">
        <v>2</v>
      </c>
      <c r="B3" s="381" t="s">
        <v>137</v>
      </c>
      <c r="C3" s="381"/>
      <c r="D3" s="381"/>
      <c r="E3" s="381"/>
      <c r="F3" s="81"/>
      <c r="G3" s="81"/>
      <c r="H3" s="81"/>
      <c r="I3" s="81"/>
    </row>
    <row r="4" spans="1:10" s="82" customFormat="1" ht="14.3" customHeight="1" x14ac:dyDescent="0.25">
      <c r="A4" s="381"/>
      <c r="B4" s="397" t="s">
        <v>64</v>
      </c>
      <c r="C4" s="371" t="s">
        <v>22</v>
      </c>
      <c r="D4" s="230"/>
      <c r="E4" s="212" t="s">
        <v>65</v>
      </c>
      <c r="F4" s="399" t="s">
        <v>24</v>
      </c>
      <c r="G4" s="399"/>
      <c r="H4" s="399"/>
      <c r="I4" s="399"/>
      <c r="J4" s="242" t="s">
        <v>65</v>
      </c>
    </row>
    <row r="5" spans="1:10" s="82" customFormat="1" ht="14.95" customHeight="1" x14ac:dyDescent="0.25">
      <c r="A5" s="381"/>
      <c r="B5" s="398"/>
      <c r="C5" s="371"/>
      <c r="D5" s="230"/>
      <c r="E5" s="217" t="s">
        <v>111</v>
      </c>
      <c r="F5" s="400" t="s">
        <v>27</v>
      </c>
      <c r="G5" s="403" t="s">
        <v>28</v>
      </c>
      <c r="H5" s="403" t="s">
        <v>29</v>
      </c>
      <c r="I5" s="403" t="s">
        <v>30</v>
      </c>
      <c r="J5" s="251" t="s">
        <v>111</v>
      </c>
    </row>
    <row r="6" spans="1:10" s="82" customFormat="1" ht="14.95" customHeight="1" x14ac:dyDescent="0.25">
      <c r="A6" s="381"/>
      <c r="B6" s="396" t="s">
        <v>3</v>
      </c>
      <c r="C6" s="396"/>
      <c r="D6" s="396"/>
      <c r="E6" s="124"/>
      <c r="F6" s="401"/>
      <c r="G6" s="404"/>
      <c r="H6" s="404"/>
      <c r="I6" s="404"/>
      <c r="J6" s="242" t="s">
        <v>3</v>
      </c>
    </row>
    <row r="7" spans="1:10" s="82" customFormat="1" ht="27" customHeight="1" x14ac:dyDescent="0.25">
      <c r="A7" s="126"/>
      <c r="B7" s="232" t="s">
        <v>66</v>
      </c>
      <c r="C7" s="394" t="s">
        <v>47</v>
      </c>
      <c r="D7" s="395"/>
      <c r="E7" s="124"/>
      <c r="F7" s="402"/>
      <c r="G7" s="405"/>
      <c r="H7" s="405"/>
      <c r="I7" s="405"/>
      <c r="J7" s="242" t="s">
        <v>148</v>
      </c>
    </row>
    <row r="8" spans="1:10" s="89" customFormat="1" ht="55.05" thickBot="1" x14ac:dyDescent="0.3">
      <c r="A8" s="14"/>
      <c r="B8" s="232" t="s">
        <v>68</v>
      </c>
      <c r="C8" s="136" t="s">
        <v>52</v>
      </c>
      <c r="D8" s="136" t="s">
        <v>43</v>
      </c>
      <c r="E8" s="136"/>
      <c r="F8" s="127" t="s">
        <v>37</v>
      </c>
      <c r="G8" s="11" t="s">
        <v>38</v>
      </c>
      <c r="H8" s="11" t="s">
        <v>39</v>
      </c>
      <c r="I8" s="11" t="s">
        <v>39</v>
      </c>
      <c r="J8" s="136"/>
    </row>
    <row r="9" spans="1:10" ht="14.3" hidden="1" customHeight="1" x14ac:dyDescent="0.25">
      <c r="A9" s="90">
        <v>1935</v>
      </c>
      <c r="B9" s="91"/>
      <c r="C9" s="91"/>
      <c r="D9" s="161"/>
      <c r="E9" s="91"/>
      <c r="F9" s="91"/>
      <c r="G9" s="91"/>
      <c r="H9" s="91"/>
      <c r="I9" s="91"/>
      <c r="J9" s="161"/>
    </row>
    <row r="10" spans="1:10" ht="14.3" hidden="1" x14ac:dyDescent="0.25">
      <c r="A10" s="90">
        <v>1936</v>
      </c>
      <c r="B10" s="91"/>
      <c r="C10" s="91"/>
      <c r="D10" s="161"/>
      <c r="E10" s="91"/>
      <c r="F10" s="91"/>
      <c r="G10" s="91"/>
      <c r="H10" s="91"/>
      <c r="I10" s="91"/>
      <c r="J10" s="161"/>
    </row>
    <row r="11" spans="1:10" ht="14.3" hidden="1" x14ac:dyDescent="0.25">
      <c r="A11" s="90">
        <v>1937</v>
      </c>
      <c r="B11" s="91"/>
      <c r="C11" s="91"/>
      <c r="D11" s="161"/>
      <c r="E11" s="91"/>
      <c r="F11" s="91"/>
      <c r="G11" s="91"/>
      <c r="H11" s="91"/>
      <c r="I11" s="91"/>
      <c r="J11" s="161"/>
    </row>
    <row r="12" spans="1:10" ht="14.3" hidden="1" x14ac:dyDescent="0.25">
      <c r="A12" s="90">
        <v>1938</v>
      </c>
      <c r="B12" s="91"/>
      <c r="C12" s="91"/>
      <c r="D12" s="161"/>
      <c r="E12" s="91"/>
      <c r="F12" s="91"/>
      <c r="G12" s="91"/>
      <c r="H12" s="91"/>
      <c r="I12" s="91"/>
      <c r="J12" s="161"/>
    </row>
    <row r="13" spans="1:10" ht="14.3" hidden="1" x14ac:dyDescent="0.25">
      <c r="A13" s="90">
        <v>1939</v>
      </c>
      <c r="B13" s="91"/>
      <c r="C13" s="91"/>
      <c r="D13" s="161"/>
      <c r="E13" s="91"/>
      <c r="F13" s="91"/>
      <c r="G13" s="91"/>
      <c r="H13" s="91"/>
      <c r="I13" s="91"/>
      <c r="J13" s="161"/>
    </row>
    <row r="14" spans="1:10" ht="14.3" hidden="1" x14ac:dyDescent="0.25">
      <c r="A14" s="90">
        <v>1940</v>
      </c>
      <c r="B14" s="91"/>
      <c r="C14" s="91"/>
      <c r="D14" s="161"/>
      <c r="E14" s="91"/>
      <c r="F14" s="91"/>
      <c r="G14" s="91"/>
      <c r="H14" s="91"/>
      <c r="I14" s="91"/>
      <c r="J14" s="161"/>
    </row>
    <row r="15" spans="1:10" ht="14.3" hidden="1" x14ac:dyDescent="0.25">
      <c r="A15" s="90">
        <v>1941</v>
      </c>
      <c r="B15" s="91"/>
      <c r="C15" s="91"/>
      <c r="D15" s="161"/>
      <c r="E15" s="91"/>
      <c r="F15" s="91"/>
      <c r="G15" s="91"/>
      <c r="H15" s="91"/>
      <c r="I15" s="91"/>
      <c r="J15" s="161"/>
    </row>
    <row r="16" spans="1:10" ht="14.3" hidden="1" x14ac:dyDescent="0.25">
      <c r="A16" s="90">
        <v>1942</v>
      </c>
      <c r="B16" s="91"/>
      <c r="C16" s="91"/>
      <c r="D16" s="161"/>
      <c r="E16" s="91"/>
      <c r="F16" s="91"/>
      <c r="G16" s="91"/>
      <c r="H16" s="91"/>
      <c r="I16" s="91"/>
      <c r="J16" s="161"/>
    </row>
    <row r="17" spans="1:10" ht="14.3" hidden="1" x14ac:dyDescent="0.25">
      <c r="A17" s="90">
        <v>1943</v>
      </c>
      <c r="B17" s="91"/>
      <c r="C17" s="91"/>
      <c r="D17" s="161"/>
      <c r="E17" s="91"/>
      <c r="F17" s="91"/>
      <c r="G17" s="91"/>
      <c r="H17" s="91"/>
      <c r="I17" s="91"/>
      <c r="J17" s="161"/>
    </row>
    <row r="18" spans="1:10" ht="14.3" hidden="1" x14ac:dyDescent="0.25">
      <c r="A18" s="90">
        <v>1944</v>
      </c>
      <c r="B18" s="91"/>
      <c r="C18" s="91"/>
      <c r="D18" s="161"/>
      <c r="E18" s="91"/>
      <c r="F18" s="91"/>
      <c r="G18" s="91"/>
      <c r="H18" s="91"/>
      <c r="I18" s="91"/>
      <c r="J18" s="161"/>
    </row>
    <row r="19" spans="1:10" ht="14.3" hidden="1" x14ac:dyDescent="0.25">
      <c r="A19" s="90">
        <v>1945</v>
      </c>
      <c r="B19" s="91"/>
      <c r="C19" s="91"/>
      <c r="D19" s="161"/>
      <c r="E19" s="91"/>
      <c r="F19" s="91"/>
      <c r="G19" s="91"/>
      <c r="H19" s="91"/>
      <c r="I19" s="91"/>
      <c r="J19" s="161"/>
    </row>
    <row r="20" spans="1:10" ht="14.3" hidden="1" x14ac:dyDescent="0.25">
      <c r="A20" s="90">
        <v>1946</v>
      </c>
      <c r="B20" s="91"/>
      <c r="C20" s="91"/>
      <c r="D20" s="161"/>
      <c r="E20" s="91"/>
      <c r="F20" s="91"/>
      <c r="G20" s="91"/>
      <c r="H20" s="91"/>
      <c r="I20" s="91"/>
      <c r="J20" s="161"/>
    </row>
    <row r="21" spans="1:10" ht="14.3" hidden="1" x14ac:dyDescent="0.25">
      <c r="A21" s="90">
        <v>1947</v>
      </c>
      <c r="B21" s="91"/>
      <c r="C21" s="91"/>
      <c r="D21" s="161"/>
      <c r="E21" s="91"/>
      <c r="F21" s="91"/>
      <c r="G21" s="91"/>
      <c r="H21" s="91"/>
      <c r="I21" s="91"/>
      <c r="J21" s="161"/>
    </row>
    <row r="22" spans="1:10" ht="14.3" hidden="1" x14ac:dyDescent="0.25">
      <c r="A22" s="90">
        <v>1948</v>
      </c>
      <c r="B22" s="91"/>
      <c r="C22" s="91"/>
      <c r="D22" s="161"/>
      <c r="E22" s="91"/>
      <c r="F22" s="91"/>
      <c r="G22" s="91"/>
      <c r="H22" s="91"/>
      <c r="I22" s="91"/>
      <c r="J22" s="161"/>
    </row>
    <row r="23" spans="1:10" ht="14.3" customHeight="1" x14ac:dyDescent="0.25">
      <c r="A23" s="90">
        <v>1949</v>
      </c>
      <c r="B23" s="231"/>
      <c r="C23" s="162"/>
      <c r="D23" s="162"/>
      <c r="E23" s="91"/>
      <c r="F23" s="91"/>
      <c r="G23" s="91"/>
      <c r="H23" s="91"/>
      <c r="I23" s="91"/>
      <c r="J23" s="161"/>
    </row>
    <row r="24" spans="1:10" ht="14.3" x14ac:dyDescent="0.25">
      <c r="A24" s="90">
        <v>1950</v>
      </c>
      <c r="B24" s="161"/>
      <c r="C24" s="161"/>
      <c r="D24" s="161"/>
      <c r="E24" s="91"/>
      <c r="F24" s="91"/>
      <c r="G24" s="91"/>
      <c r="H24" s="91"/>
      <c r="I24" s="91"/>
      <c r="J24" s="161"/>
    </row>
    <row r="25" spans="1:10" ht="14.3" x14ac:dyDescent="0.25">
      <c r="A25" s="90">
        <v>1951</v>
      </c>
      <c r="B25" s="161"/>
      <c r="C25" s="161"/>
      <c r="D25" s="161"/>
      <c r="E25" s="91"/>
      <c r="F25" s="91"/>
      <c r="G25" s="91"/>
      <c r="H25" s="91"/>
      <c r="I25" s="91"/>
      <c r="J25" s="161"/>
    </row>
    <row r="26" spans="1:10" ht="14.3" x14ac:dyDescent="0.25">
      <c r="A26" s="90">
        <v>1952</v>
      </c>
      <c r="B26" s="161"/>
      <c r="C26" s="161"/>
      <c r="D26" s="161"/>
      <c r="E26" s="91"/>
      <c r="F26" s="91"/>
      <c r="G26" s="91"/>
      <c r="H26" s="91"/>
      <c r="I26" s="91"/>
      <c r="J26" s="161"/>
    </row>
    <row r="27" spans="1:10" ht="14.3" x14ac:dyDescent="0.25">
      <c r="A27" s="90">
        <v>1953</v>
      </c>
      <c r="B27" s="91"/>
      <c r="C27" s="91"/>
      <c r="D27" s="161"/>
      <c r="E27" s="91"/>
      <c r="F27" s="91"/>
      <c r="G27" s="91"/>
      <c r="H27" s="91"/>
      <c r="I27" s="91"/>
      <c r="J27" s="161"/>
    </row>
    <row r="28" spans="1:10" ht="14.3" x14ac:dyDescent="0.25">
      <c r="A28" s="90">
        <v>1954</v>
      </c>
      <c r="B28" s="91"/>
      <c r="C28" s="91"/>
      <c r="D28" s="161"/>
      <c r="E28" s="91"/>
      <c r="F28" s="91"/>
      <c r="G28" s="91"/>
      <c r="H28" s="91"/>
      <c r="I28" s="91"/>
      <c r="J28" s="161"/>
    </row>
    <row r="29" spans="1:10" ht="14.3" x14ac:dyDescent="0.25">
      <c r="A29" s="90">
        <v>1955</v>
      </c>
      <c r="B29" s="91"/>
      <c r="C29" s="91"/>
      <c r="D29" s="161"/>
      <c r="E29" s="91"/>
      <c r="F29" s="91"/>
      <c r="G29" s="91"/>
      <c r="H29" s="91"/>
      <c r="I29" s="91"/>
      <c r="J29" s="161"/>
    </row>
    <row r="30" spans="1:10" ht="14.3" x14ac:dyDescent="0.25">
      <c r="A30" s="90">
        <v>1956</v>
      </c>
      <c r="B30" s="91"/>
      <c r="C30" s="91"/>
      <c r="D30" s="161">
        <v>2872</v>
      </c>
      <c r="E30" s="91"/>
      <c r="F30" s="91"/>
      <c r="G30" s="91"/>
      <c r="H30" s="91"/>
      <c r="I30" s="91"/>
      <c r="J30" s="161"/>
    </row>
    <row r="31" spans="1:10" ht="14.3" x14ac:dyDescent="0.25">
      <c r="A31" s="90">
        <v>1957</v>
      </c>
      <c r="B31" s="91"/>
      <c r="C31" s="91"/>
      <c r="D31" s="161">
        <v>2907</v>
      </c>
      <c r="E31" s="91"/>
      <c r="F31" s="91"/>
      <c r="G31" s="91"/>
      <c r="H31" s="91"/>
      <c r="I31" s="91"/>
      <c r="J31" s="161"/>
    </row>
    <row r="32" spans="1:10" ht="14.3" x14ac:dyDescent="0.25">
      <c r="A32" s="90">
        <v>1958</v>
      </c>
      <c r="B32" s="91"/>
      <c r="C32" s="91"/>
      <c r="D32" s="161">
        <v>2942</v>
      </c>
      <c r="E32" s="91"/>
      <c r="F32" s="91"/>
      <c r="G32" s="91"/>
      <c r="H32" s="91"/>
      <c r="I32" s="91"/>
      <c r="J32" s="161"/>
    </row>
    <row r="33" spans="1:71" ht="14.3" x14ac:dyDescent="0.25">
      <c r="A33" s="90">
        <v>1959</v>
      </c>
      <c r="B33" s="94">
        <f>'[6]OECD.Stat export'!H15</f>
        <v>7793</v>
      </c>
      <c r="C33" s="91"/>
      <c r="D33" s="161">
        <v>3005</v>
      </c>
      <c r="E33" s="91"/>
      <c r="F33" s="91"/>
      <c r="G33" s="91"/>
      <c r="H33" s="91"/>
      <c r="I33" s="91"/>
      <c r="J33" s="161"/>
    </row>
    <row r="34" spans="1:71" ht="14.3" x14ac:dyDescent="0.25">
      <c r="A34" s="90">
        <v>1960</v>
      </c>
      <c r="B34" s="94">
        <f>'[6]OECD.Stat export'!H16</f>
        <v>8391</v>
      </c>
      <c r="C34" s="91"/>
      <c r="D34" s="161">
        <v>3127</v>
      </c>
      <c r="E34" s="91"/>
      <c r="F34" s="91"/>
      <c r="G34" s="91"/>
      <c r="H34" s="91"/>
      <c r="I34" s="91"/>
      <c r="J34" s="161"/>
      <c r="K34" s="147"/>
      <c r="L34" s="147"/>
      <c r="M34" s="147"/>
      <c r="N34" s="147"/>
      <c r="O34" s="147"/>
      <c r="P34" s="147"/>
      <c r="Q34" s="147"/>
      <c r="R34" s="147"/>
      <c r="S34" s="147"/>
      <c r="T34" s="147"/>
      <c r="U34" s="147"/>
      <c r="V34" s="147"/>
      <c r="W34" s="147"/>
      <c r="X34" s="147"/>
      <c r="Y34" s="147"/>
      <c r="Z34" s="147"/>
      <c r="AA34" s="147"/>
      <c r="AB34" s="147"/>
      <c r="AC34" s="147"/>
      <c r="AD34" s="147"/>
      <c r="AE34" s="147"/>
      <c r="AF34" s="147"/>
      <c r="AG34" s="147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  <c r="AR34" s="147"/>
      <c r="AS34" s="147"/>
      <c r="AT34" s="147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</row>
    <row r="35" spans="1:71" ht="14.3" x14ac:dyDescent="0.25">
      <c r="A35" s="90">
        <v>1961</v>
      </c>
      <c r="B35" s="94">
        <f>'[6]OECD.Stat export'!H17</f>
        <v>8661</v>
      </c>
      <c r="C35" s="91"/>
      <c r="D35" s="161">
        <v>3133</v>
      </c>
      <c r="E35" s="91"/>
      <c r="F35" s="91"/>
      <c r="G35" s="91"/>
      <c r="H35" s="91"/>
      <c r="I35" s="91"/>
      <c r="J35" s="161"/>
    </row>
    <row r="36" spans="1:71" ht="14.3" x14ac:dyDescent="0.25">
      <c r="A36" s="90">
        <v>1962</v>
      </c>
      <c r="B36" s="94">
        <f>'[6]OECD.Stat export'!H18</f>
        <v>9179</v>
      </c>
      <c r="C36" s="91"/>
      <c r="D36" s="161"/>
      <c r="E36" s="91"/>
      <c r="F36" s="91"/>
      <c r="G36" s="91"/>
      <c r="H36" s="91"/>
      <c r="I36" s="91"/>
      <c r="J36" s="161"/>
    </row>
    <row r="37" spans="1:71" ht="14.3" x14ac:dyDescent="0.25">
      <c r="A37" s="90">
        <v>1963</v>
      </c>
      <c r="B37" s="94">
        <f>'[6]OECD.Stat export'!H19</f>
        <v>10038</v>
      </c>
      <c r="C37" s="91"/>
      <c r="D37" s="161"/>
      <c r="E37" s="91"/>
      <c r="F37" s="91"/>
      <c r="G37" s="91"/>
      <c r="H37" s="91"/>
      <c r="I37" s="91"/>
      <c r="J37" s="161"/>
    </row>
    <row r="38" spans="1:71" ht="14.3" x14ac:dyDescent="0.25">
      <c r="A38" s="90">
        <v>1964</v>
      </c>
      <c r="B38" s="94">
        <f>'[6]OECD.Stat export'!H20</f>
        <v>11271</v>
      </c>
      <c r="C38" s="130">
        <f>'[7]OECD.Stat export'!J18</f>
        <v>3759.5</v>
      </c>
      <c r="D38" s="168">
        <v>3752</v>
      </c>
      <c r="E38" s="97">
        <f t="shared" ref="E38:E69" si="0">(B38*1000000)/(C38*1000)/12</f>
        <v>249.83375448862878</v>
      </c>
      <c r="F38" s="91"/>
      <c r="G38" s="91"/>
      <c r="H38" s="91"/>
      <c r="I38" s="91"/>
      <c r="J38" s="274">
        <f>(B38*1000000)/(D38*1000)/12</f>
        <v>250.33315565031981</v>
      </c>
    </row>
    <row r="39" spans="1:71" ht="14.3" x14ac:dyDescent="0.25">
      <c r="A39" s="90">
        <v>1965</v>
      </c>
      <c r="B39" s="94">
        <f>'[6]OECD.Stat export'!H21</f>
        <v>12213</v>
      </c>
      <c r="C39" s="130">
        <f>'[7]OECD.Stat export'!J19</f>
        <v>3888.25</v>
      </c>
      <c r="D39" s="168">
        <v>3889</v>
      </c>
      <c r="E39" s="97">
        <f t="shared" si="0"/>
        <v>261.75014466662384</v>
      </c>
      <c r="F39" s="91"/>
      <c r="G39" s="91"/>
      <c r="H39" s="91"/>
      <c r="I39" s="91"/>
      <c r="J39" s="274">
        <f t="shared" ref="J39:J92" si="1">(B39*1000000)/(D39*1000)/12</f>
        <v>261.69966572383646</v>
      </c>
    </row>
    <row r="40" spans="1:71" ht="14.3" x14ac:dyDescent="0.25">
      <c r="A40" s="90">
        <v>1966</v>
      </c>
      <c r="B40" s="94">
        <f>'[6]OECD.Stat export'!H22</f>
        <v>13367</v>
      </c>
      <c r="C40" s="130">
        <f>'[7]OECD.Stat export'!J20</f>
        <v>4038.1499999999996</v>
      </c>
      <c r="D40" s="168">
        <v>4077</v>
      </c>
      <c r="E40" s="97">
        <f t="shared" si="0"/>
        <v>275.84826385019545</v>
      </c>
      <c r="F40" s="91"/>
      <c r="G40" s="91"/>
      <c r="H40" s="91"/>
      <c r="I40" s="91"/>
      <c r="J40" s="274">
        <f t="shared" si="1"/>
        <v>273.21968767884886</v>
      </c>
    </row>
    <row r="41" spans="1:71" ht="14.3" x14ac:dyDescent="0.25">
      <c r="A41" s="90">
        <v>1967</v>
      </c>
      <c r="B41" s="94">
        <f>'[6]OECD.Stat export'!H23</f>
        <v>14566</v>
      </c>
      <c r="C41" s="130">
        <f>'[7]OECD.Stat export'!J21</f>
        <v>4200</v>
      </c>
      <c r="D41" s="168">
        <v>4205</v>
      </c>
      <c r="E41" s="97">
        <f t="shared" si="0"/>
        <v>289.00793650793651</v>
      </c>
      <c r="F41" s="91"/>
      <c r="G41" s="91"/>
      <c r="H41" s="91"/>
      <c r="I41" s="91"/>
      <c r="J41" s="274">
        <f t="shared" si="1"/>
        <v>288.66428854538248</v>
      </c>
    </row>
    <row r="42" spans="1:71" ht="14.3" x14ac:dyDescent="0.25">
      <c r="A42" s="90">
        <v>1968</v>
      </c>
      <c r="B42" s="94">
        <f>'[6]OECD.Stat export'!H24</f>
        <v>16116</v>
      </c>
      <c r="C42" s="130">
        <f>'[7]OECD.Stat export'!J22</f>
        <v>4320.2250000000004</v>
      </c>
      <c r="D42" s="168">
        <v>4330</v>
      </c>
      <c r="E42" s="97">
        <f t="shared" si="0"/>
        <v>310.86343882552416</v>
      </c>
      <c r="F42" s="91"/>
      <c r="G42" s="91"/>
      <c r="H42" s="91"/>
      <c r="I42" s="91"/>
      <c r="J42" s="274">
        <f t="shared" si="1"/>
        <v>310.16166281755198</v>
      </c>
    </row>
    <row r="43" spans="1:71" ht="14.3" x14ac:dyDescent="0.25">
      <c r="A43" s="90">
        <v>1969</v>
      </c>
      <c r="B43" s="94">
        <f>'[6]OECD.Stat export'!H25</f>
        <v>18134</v>
      </c>
      <c r="C43" s="130">
        <f>'[7]OECD.Stat export'!J23</f>
        <v>4465.6000000000004</v>
      </c>
      <c r="D43" s="168">
        <v>4461</v>
      </c>
      <c r="E43" s="97">
        <f t="shared" si="0"/>
        <v>338.40170787053626</v>
      </c>
      <c r="F43" s="91"/>
      <c r="G43" s="91"/>
      <c r="H43" s="91"/>
      <c r="I43" s="91"/>
      <c r="J43" s="274">
        <f t="shared" si="1"/>
        <v>338.75065381454084</v>
      </c>
    </row>
    <row r="44" spans="1:71" ht="14.3" x14ac:dyDescent="0.25">
      <c r="A44" s="90">
        <v>1970</v>
      </c>
      <c r="B44" s="94">
        <f>'[6]OECD.Stat export'!H26</f>
        <v>20826</v>
      </c>
      <c r="C44" s="130">
        <f>'[7]OECD.Stat export'!J24</f>
        <v>4640.4750000000004</v>
      </c>
      <c r="D44" s="168">
        <v>4648</v>
      </c>
      <c r="E44" s="97">
        <f t="shared" si="0"/>
        <v>373.9918866064358</v>
      </c>
      <c r="F44" s="91"/>
      <c r="G44" s="91"/>
      <c r="H44" s="91"/>
      <c r="I44" s="91"/>
      <c r="J44" s="274">
        <f t="shared" si="1"/>
        <v>373.38640275387269</v>
      </c>
    </row>
    <row r="45" spans="1:71" ht="13.6" x14ac:dyDescent="0.25">
      <c r="A45" s="90">
        <v>1971</v>
      </c>
      <c r="B45" s="94">
        <f>'[6]OECD.Stat export'!H27</f>
        <v>23270</v>
      </c>
      <c r="C45" s="130">
        <f>'[7]OECD.Stat export'!J25</f>
        <v>4760.6499999999996</v>
      </c>
      <c r="D45" s="168">
        <v>4760</v>
      </c>
      <c r="E45" s="97">
        <f t="shared" si="0"/>
        <v>407.3323320695003</v>
      </c>
      <c r="F45" s="91"/>
      <c r="G45" s="91"/>
      <c r="H45" s="91"/>
      <c r="I45" s="91"/>
      <c r="J45" s="274">
        <f t="shared" si="1"/>
        <v>407.3879551820728</v>
      </c>
    </row>
    <row r="46" spans="1:71" ht="13.6" x14ac:dyDescent="0.25">
      <c r="A46" s="90">
        <v>1972</v>
      </c>
      <c r="B46" s="94">
        <f>'[6]OECD.Stat export'!H28</f>
        <v>25962</v>
      </c>
      <c r="C46" s="130">
        <f>'[7]OECD.Stat export'!J26</f>
        <v>4826.3500000000004</v>
      </c>
      <c r="D46" s="168">
        <v>4835</v>
      </c>
      <c r="E46" s="97">
        <f t="shared" si="0"/>
        <v>448.26836014793793</v>
      </c>
      <c r="F46" s="91"/>
      <c r="G46" s="91"/>
      <c r="H46" s="91"/>
      <c r="I46" s="91"/>
      <c r="J46" s="274">
        <f t="shared" si="1"/>
        <v>447.46639089968977</v>
      </c>
    </row>
    <row r="47" spans="1:71" ht="13.6" x14ac:dyDescent="0.25">
      <c r="A47" s="90">
        <v>1973</v>
      </c>
      <c r="B47" s="94">
        <f>'[6]OECD.Stat export'!H29</f>
        <v>31766</v>
      </c>
      <c r="C47" s="130">
        <f>'[7]OECD.Stat export'!J27</f>
        <v>4978.05</v>
      </c>
      <c r="D47" s="168">
        <v>4997</v>
      </c>
      <c r="E47" s="97">
        <f t="shared" si="0"/>
        <v>531.76779394876837</v>
      </c>
      <c r="F47" s="91"/>
      <c r="G47" s="91"/>
      <c r="H47" s="91"/>
      <c r="I47" s="91"/>
      <c r="J47" s="274">
        <f t="shared" si="1"/>
        <v>529.75118404375962</v>
      </c>
    </row>
    <row r="48" spans="1:71" ht="13.6" x14ac:dyDescent="0.25">
      <c r="A48" s="90">
        <v>1974</v>
      </c>
      <c r="B48" s="94">
        <f>'[6]OECD.Stat export'!H30</f>
        <v>40982</v>
      </c>
      <c r="C48" s="130">
        <f>'[7]OECD.Stat export'!J28</f>
        <v>5061.1499999999996</v>
      </c>
      <c r="D48" s="168">
        <v>5025</v>
      </c>
      <c r="E48" s="97">
        <f t="shared" si="0"/>
        <v>674.7807645824895</v>
      </c>
      <c r="F48" s="91"/>
      <c r="G48" s="91"/>
      <c r="H48" s="91"/>
      <c r="I48" s="91"/>
      <c r="J48" s="274">
        <f t="shared" si="1"/>
        <v>679.63515754560524</v>
      </c>
    </row>
    <row r="49" spans="1:10" ht="13.6" x14ac:dyDescent="0.25">
      <c r="A49" s="90">
        <v>1975</v>
      </c>
      <c r="B49" s="94">
        <f>'[6]OECD.Stat export'!H31</f>
        <v>47344</v>
      </c>
      <c r="C49" s="130">
        <f>'[7]OECD.Stat export'!J29</f>
        <v>5026.375</v>
      </c>
      <c r="D49" s="168">
        <v>5001</v>
      </c>
      <c r="E49" s="97">
        <f t="shared" si="0"/>
        <v>784.92618106156681</v>
      </c>
      <c r="F49" s="91"/>
      <c r="G49" s="91"/>
      <c r="H49" s="91"/>
      <c r="I49" s="91"/>
      <c r="J49" s="274">
        <f t="shared" si="1"/>
        <v>788.90888488968869</v>
      </c>
    </row>
    <row r="50" spans="1:10" ht="13.6" x14ac:dyDescent="0.25">
      <c r="A50" s="90">
        <v>1976</v>
      </c>
      <c r="B50" s="94">
        <f>'[6]OECD.Stat export'!H32</f>
        <v>53397</v>
      </c>
      <c r="C50" s="130">
        <f>'[7]OECD.Stat export'!J30</f>
        <v>5050.9750000000004</v>
      </c>
      <c r="D50" s="168">
        <v>5002</v>
      </c>
      <c r="E50" s="97">
        <f t="shared" si="0"/>
        <v>880.96852587866704</v>
      </c>
      <c r="F50" s="91"/>
      <c r="G50" s="91"/>
      <c r="H50" s="91"/>
      <c r="I50" s="91"/>
      <c r="J50" s="274">
        <f t="shared" si="1"/>
        <v>889.5941623350659</v>
      </c>
    </row>
    <row r="51" spans="1:10" ht="13.6" x14ac:dyDescent="0.25">
      <c r="A51" s="90">
        <v>1977</v>
      </c>
      <c r="B51" s="94">
        <f>'[6]OECD.Stat export'!H33</f>
        <v>58516</v>
      </c>
      <c r="C51" s="130">
        <f>'[7]OECD.Stat export'!J31</f>
        <v>5047.05</v>
      </c>
      <c r="D51" s="168">
        <v>5074.75</v>
      </c>
      <c r="E51" s="97">
        <f t="shared" si="0"/>
        <v>966.17496029033464</v>
      </c>
      <c r="F51" s="91"/>
      <c r="G51" s="91"/>
      <c r="H51" s="91"/>
      <c r="I51" s="91"/>
      <c r="J51" s="274">
        <f t="shared" si="1"/>
        <v>960.90119381907152</v>
      </c>
    </row>
    <row r="52" spans="1:10" ht="13.6" x14ac:dyDescent="0.25">
      <c r="A52" s="90">
        <v>1978</v>
      </c>
      <c r="B52" s="94">
        <f>'[6]OECD.Stat export'!H34</f>
        <v>62867</v>
      </c>
      <c r="C52" s="130">
        <f>'[7]OECD.Stat export'!J32</f>
        <v>5054.2250000000004</v>
      </c>
      <c r="D52" s="168">
        <v>5082.8999999999996</v>
      </c>
      <c r="E52" s="97">
        <f t="shared" si="0"/>
        <v>1036.5420349641472</v>
      </c>
      <c r="F52" s="91"/>
      <c r="G52" s="91"/>
      <c r="H52" s="91"/>
      <c r="I52" s="91"/>
      <c r="J52" s="274">
        <f t="shared" si="1"/>
        <v>1030.6944198521842</v>
      </c>
    </row>
    <row r="53" spans="1:10" ht="13.6" x14ac:dyDescent="0.25">
      <c r="A53" s="90">
        <v>1979</v>
      </c>
      <c r="B53" s="94">
        <f>'[6]OECD.Stat export'!H35</f>
        <v>69990</v>
      </c>
      <c r="C53" s="130">
        <f>'[7]OECD.Stat export'!J33</f>
        <v>5138.1239999999998</v>
      </c>
      <c r="D53" s="168">
        <v>5125.8999999999996</v>
      </c>
      <c r="E53" s="97">
        <f t="shared" si="0"/>
        <v>1135.1419311795512</v>
      </c>
      <c r="F53" s="91"/>
      <c r="G53" s="91"/>
      <c r="H53" s="91"/>
      <c r="I53" s="91"/>
      <c r="J53" s="274">
        <f t="shared" si="1"/>
        <v>1137.8489631089176</v>
      </c>
    </row>
    <row r="54" spans="1:10" ht="13.6" x14ac:dyDescent="0.25">
      <c r="A54" s="90">
        <v>1980</v>
      </c>
      <c r="B54" s="94">
        <f>'[6]OECD.Stat export'!H36</f>
        <v>80897</v>
      </c>
      <c r="C54" s="130">
        <f>'[7]OECD.Stat export'!J34</f>
        <v>5277.77</v>
      </c>
      <c r="D54" s="168">
        <v>5269.5249999999996</v>
      </c>
      <c r="E54" s="97">
        <f t="shared" si="0"/>
        <v>1277.32293500222</v>
      </c>
      <c r="F54" s="91"/>
      <c r="G54" s="91"/>
      <c r="H54" s="91"/>
      <c r="I54" s="91"/>
      <c r="J54" s="274">
        <f t="shared" si="1"/>
        <v>1279.3215074730012</v>
      </c>
    </row>
    <row r="55" spans="1:10" ht="13.6" x14ac:dyDescent="0.25">
      <c r="A55" s="90">
        <v>1981</v>
      </c>
      <c r="B55" s="94">
        <f>'[6]OECD.Stat export'!H37</f>
        <v>93788</v>
      </c>
      <c r="C55" s="130">
        <f>'[7]OECD.Stat export'!J35</f>
        <v>5416.9570000000003</v>
      </c>
      <c r="D55" s="168">
        <v>5399.45</v>
      </c>
      <c r="E55" s="97">
        <f t="shared" si="0"/>
        <v>1442.8149728097651</v>
      </c>
      <c r="F55" s="91"/>
      <c r="G55" s="91"/>
      <c r="H55" s="91"/>
      <c r="I55" s="91"/>
      <c r="J55" s="274">
        <f t="shared" si="1"/>
        <v>1447.4931088660267</v>
      </c>
    </row>
    <row r="56" spans="1:10" ht="13.6" x14ac:dyDescent="0.25">
      <c r="A56" s="90">
        <v>1982</v>
      </c>
      <c r="B56" s="94">
        <f>'[6]OECD.Stat export'!H38</f>
        <v>103910</v>
      </c>
      <c r="C56" s="130">
        <f>'[7]OECD.Stat export'!J36</f>
        <v>5412.4920000000002</v>
      </c>
      <c r="D56" s="168">
        <v>5402.5749999999998</v>
      </c>
      <c r="E56" s="97">
        <f t="shared" si="0"/>
        <v>1599.8484000838553</v>
      </c>
      <c r="F56" s="91"/>
      <c r="G56" s="91"/>
      <c r="H56" s="91"/>
      <c r="I56" s="91"/>
      <c r="J56" s="274">
        <f t="shared" si="1"/>
        <v>1602.7850916769628</v>
      </c>
    </row>
    <row r="57" spans="1:10" ht="13.6" x14ac:dyDescent="0.25">
      <c r="A57" s="90">
        <v>1983</v>
      </c>
      <c r="B57" s="94">
        <f>'[6]OECD.Stat export'!H39</f>
        <v>110004</v>
      </c>
      <c r="C57" s="130">
        <f>'[7]OECD.Stat export'!J37</f>
        <v>5317.07</v>
      </c>
      <c r="D57" s="168">
        <v>5305.625</v>
      </c>
      <c r="E57" s="97">
        <f t="shared" si="0"/>
        <v>1724.0698354544891</v>
      </c>
      <c r="F57" s="91"/>
      <c r="G57" s="91"/>
      <c r="H57" s="91"/>
      <c r="I57" s="91"/>
      <c r="J57" s="274">
        <f t="shared" si="1"/>
        <v>1727.7889032866062</v>
      </c>
    </row>
    <row r="58" spans="1:10" ht="13.6" x14ac:dyDescent="0.25">
      <c r="A58" s="90">
        <v>1984</v>
      </c>
      <c r="B58" s="94">
        <f>'[6]OECD.Stat export'!H40</f>
        <v>120975</v>
      </c>
      <c r="C58" s="130">
        <f>'[7]OECD.Stat export'!J38</f>
        <v>5480.3540000000003</v>
      </c>
      <c r="D58" s="168">
        <v>5475.0690000000004</v>
      </c>
      <c r="E58" s="97">
        <f t="shared" si="0"/>
        <v>1839.5253299330664</v>
      </c>
      <c r="F58" s="91"/>
      <c r="G58" s="91"/>
      <c r="H58" s="91"/>
      <c r="I58" s="91"/>
      <c r="J58" s="274">
        <f t="shared" si="1"/>
        <v>1841.3009954760389</v>
      </c>
    </row>
    <row r="59" spans="1:10" ht="13.6" x14ac:dyDescent="0.25">
      <c r="A59" s="90">
        <v>1985</v>
      </c>
      <c r="B59" s="94">
        <f>'[6]OECD.Stat export'!H41</f>
        <v>133060</v>
      </c>
      <c r="C59" s="130">
        <f>'[7]OECD.Stat export'!J39</f>
        <v>5690.5039999999999</v>
      </c>
      <c r="D59" s="168">
        <v>5690.5029999999997</v>
      </c>
      <c r="E59" s="97">
        <f t="shared" si="0"/>
        <v>1948.5678831494245</v>
      </c>
      <c r="F59" s="91"/>
      <c r="G59" s="91"/>
      <c r="H59" s="91"/>
      <c r="I59" s="91"/>
      <c r="J59" s="274">
        <f t="shared" si="1"/>
        <v>1948.5682255739666</v>
      </c>
    </row>
    <row r="60" spans="1:10" ht="13.6" x14ac:dyDescent="0.25">
      <c r="A60" s="90">
        <v>1986</v>
      </c>
      <c r="B60" s="94">
        <f>'[6]OECD.Stat export'!H42</f>
        <v>144577</v>
      </c>
      <c r="C60" s="130">
        <f>'[7]OECD.Stat export'!J40</f>
        <v>5906.3339999999998</v>
      </c>
      <c r="D60" s="168">
        <v>5906.3339999999998</v>
      </c>
      <c r="E60" s="97">
        <f t="shared" si="0"/>
        <v>2039.8581139050609</v>
      </c>
      <c r="F60" s="91"/>
      <c r="G60" s="91"/>
      <c r="H60" s="91"/>
      <c r="I60" s="91"/>
      <c r="J60" s="274">
        <f t="shared" si="1"/>
        <v>2039.8581139050609</v>
      </c>
    </row>
    <row r="61" spans="1:10" ht="13.6" x14ac:dyDescent="0.25">
      <c r="A61" s="90">
        <v>1987</v>
      </c>
      <c r="B61" s="94">
        <f>'[6]OECD.Stat export'!H43</f>
        <v>158975</v>
      </c>
      <c r="C61" s="130">
        <f>'[7]OECD.Stat export'!J41</f>
        <v>6058.5769999999993</v>
      </c>
      <c r="D61" s="168">
        <v>6058.5770000000002</v>
      </c>
      <c r="E61" s="97">
        <f t="shared" si="0"/>
        <v>2186.6383255782125</v>
      </c>
      <c r="F61" s="91"/>
      <c r="G61" s="91"/>
      <c r="H61" s="91"/>
      <c r="I61" s="91"/>
      <c r="J61" s="274">
        <f t="shared" si="1"/>
        <v>2186.6383255782121</v>
      </c>
    </row>
    <row r="62" spans="1:10" ht="13.6" x14ac:dyDescent="0.25">
      <c r="A62" s="90">
        <v>1988</v>
      </c>
      <c r="B62" s="94">
        <f>'[6]OECD.Stat export'!H44</f>
        <v>177714</v>
      </c>
      <c r="C62" s="130">
        <f>'[7]OECD.Stat export'!J42</f>
        <v>6283.4520000000002</v>
      </c>
      <c r="D62" s="168">
        <v>6283.4520000000002</v>
      </c>
      <c r="E62" s="97">
        <f t="shared" si="0"/>
        <v>2356.9050897500292</v>
      </c>
      <c r="F62" s="91"/>
      <c r="G62" s="91"/>
      <c r="H62" s="91"/>
      <c r="I62" s="91"/>
      <c r="J62" s="274">
        <f t="shared" si="1"/>
        <v>2356.9050897500292</v>
      </c>
    </row>
    <row r="63" spans="1:10" ht="13.6" x14ac:dyDescent="0.25">
      <c r="A63" s="90">
        <v>1989</v>
      </c>
      <c r="B63" s="94">
        <f>'[6]OECD.Stat export'!H45</f>
        <v>199479</v>
      </c>
      <c r="C63" s="130">
        <f>'[7]OECD.Stat export'!J43</f>
        <v>6601.3330000000005</v>
      </c>
      <c r="D63" s="168">
        <v>6601.3320000000003</v>
      </c>
      <c r="E63" s="97">
        <f t="shared" si="0"/>
        <v>2518.1656492711395</v>
      </c>
      <c r="F63" s="91"/>
      <c r="G63" s="91"/>
      <c r="H63" s="91"/>
      <c r="I63" s="91"/>
      <c r="J63" s="274">
        <f t="shared" si="1"/>
        <v>2518.1660307344032</v>
      </c>
    </row>
    <row r="64" spans="1:10" ht="13.6" x14ac:dyDescent="0.25">
      <c r="A64" s="90">
        <v>1990</v>
      </c>
      <c r="B64" s="94">
        <f>'[6]OECD.Stat export'!H46</f>
        <v>207361</v>
      </c>
      <c r="C64" s="130">
        <f>'[7]OECD.Stat export'!J44</f>
        <v>6724.5020000000004</v>
      </c>
      <c r="D64" s="168">
        <v>6724.5020000000004</v>
      </c>
      <c r="E64" s="97">
        <f t="shared" si="0"/>
        <v>2569.7194131748838</v>
      </c>
      <c r="F64" s="99"/>
      <c r="G64" s="99"/>
      <c r="H64" s="99"/>
      <c r="I64" s="99"/>
      <c r="J64" s="274">
        <f t="shared" si="1"/>
        <v>2569.7194131748838</v>
      </c>
    </row>
    <row r="65" spans="1:10" ht="13.6" x14ac:dyDescent="0.25">
      <c r="A65" s="90">
        <v>1991</v>
      </c>
      <c r="B65" s="94">
        <f>'[6]OECD.Stat export'!H47</f>
        <v>210208</v>
      </c>
      <c r="C65" s="130">
        <f>'[7]OECD.Stat export'!J45</f>
        <v>6524.5529999999999</v>
      </c>
      <c r="D65" s="168">
        <v>6524.5529999999999</v>
      </c>
      <c r="E65" s="97">
        <f t="shared" si="0"/>
        <v>2684.8327131886786</v>
      </c>
      <c r="F65" s="99"/>
      <c r="G65" s="99"/>
      <c r="H65" s="99"/>
      <c r="I65" s="99"/>
      <c r="J65" s="274">
        <f t="shared" si="1"/>
        <v>2684.8327131886786</v>
      </c>
    </row>
    <row r="66" spans="1:10" ht="13.6" x14ac:dyDescent="0.25">
      <c r="A66" s="90">
        <v>1992</v>
      </c>
      <c r="B66" s="94">
        <f>'[6]OECD.Stat export'!H48</f>
        <v>218663</v>
      </c>
      <c r="C66" s="130">
        <f>'[7]OECD.Stat export'!J46</f>
        <v>6486.32</v>
      </c>
      <c r="D66" s="168">
        <v>6486.3190000000004</v>
      </c>
      <c r="E66" s="97">
        <f t="shared" si="0"/>
        <v>2809.2842577403931</v>
      </c>
      <c r="F66" s="99"/>
      <c r="G66" s="99"/>
      <c r="H66" s="99"/>
      <c r="I66" s="99"/>
      <c r="J66" s="274">
        <f t="shared" si="1"/>
        <v>2809.2846908495662</v>
      </c>
    </row>
    <row r="67" spans="1:10" ht="13.6" x14ac:dyDescent="0.25">
      <c r="A67" s="90">
        <v>1993</v>
      </c>
      <c r="B67" s="94">
        <f>'[6]OECD.Stat export'!H49</f>
        <v>227856</v>
      </c>
      <c r="C67" s="130">
        <f>'[7]OECD.Stat export'!J47</f>
        <v>6478.2310000000007</v>
      </c>
      <c r="D67" s="168">
        <v>6478.2309999999998</v>
      </c>
      <c r="E67" s="97">
        <f t="shared" si="0"/>
        <v>2931.0470713378386</v>
      </c>
      <c r="F67" s="99"/>
      <c r="G67" s="99"/>
      <c r="H67" s="99"/>
      <c r="I67" s="99"/>
      <c r="J67" s="274">
        <f t="shared" si="1"/>
        <v>2931.0470713378386</v>
      </c>
    </row>
    <row r="68" spans="1:10" ht="13.6" x14ac:dyDescent="0.25">
      <c r="A68" s="90">
        <v>1994</v>
      </c>
      <c r="B68" s="94">
        <f>'[6]OECD.Stat export'!H50</f>
        <v>241667</v>
      </c>
      <c r="C68" s="130">
        <f>'[7]OECD.Stat export'!J48</f>
        <v>6723.8769999999995</v>
      </c>
      <c r="D68" s="168">
        <v>6723.8770000000004</v>
      </c>
      <c r="E68" s="97">
        <f t="shared" si="0"/>
        <v>2995.1346026506239</v>
      </c>
      <c r="F68" s="99"/>
      <c r="G68" s="99"/>
      <c r="H68" s="99"/>
      <c r="I68" s="99"/>
      <c r="J68" s="274">
        <f t="shared" si="1"/>
        <v>2995.1346026506235</v>
      </c>
    </row>
    <row r="69" spans="1:10" ht="13.6" x14ac:dyDescent="0.25">
      <c r="A69" s="90">
        <v>1995</v>
      </c>
      <c r="B69" s="94">
        <f>'[6]OECD.Stat export'!H51</f>
        <v>258949</v>
      </c>
      <c r="C69" s="130">
        <f>'[7]OECD.Stat export'!J49</f>
        <v>6996.6469999999999</v>
      </c>
      <c r="D69" s="168">
        <v>6996.6480000000001</v>
      </c>
      <c r="E69" s="97">
        <f t="shared" si="0"/>
        <v>3084.2035239641696</v>
      </c>
      <c r="F69" s="99"/>
      <c r="G69" s="99"/>
      <c r="H69" s="99"/>
      <c r="I69" s="99"/>
      <c r="J69" s="274">
        <f t="shared" si="1"/>
        <v>3084.2030831525803</v>
      </c>
    </row>
    <row r="70" spans="1:10" ht="13.6" x14ac:dyDescent="0.25">
      <c r="A70" s="90">
        <v>1996</v>
      </c>
      <c r="B70" s="94">
        <f>'[6]OECD.Stat export'!H52</f>
        <v>277286</v>
      </c>
      <c r="C70" s="130">
        <f>'[7]OECD.Stat export'!J50</f>
        <v>7117.8729999999996</v>
      </c>
      <c r="D70" s="168">
        <v>7117.8720000000003</v>
      </c>
      <c r="E70" s="97">
        <f t="shared" ref="E70:E90" si="2">(B70*1000000)/(C70*1000)/12</f>
        <v>3246.3583807503542</v>
      </c>
      <c r="F70" s="99"/>
      <c r="G70" s="99"/>
      <c r="H70" s="99"/>
      <c r="I70" s="99"/>
      <c r="J70" s="274">
        <f t="shared" si="1"/>
        <v>3246.3588368358783</v>
      </c>
    </row>
    <row r="71" spans="1:10" ht="13.6" x14ac:dyDescent="0.25">
      <c r="A71" s="90">
        <v>1997</v>
      </c>
      <c r="B71" s="94">
        <f>'[6]OECD.Stat export'!H53</f>
        <v>289213</v>
      </c>
      <c r="C71" s="130">
        <f>'[7]OECD.Stat export'!J51</f>
        <v>7180.4289999999992</v>
      </c>
      <c r="D71" s="168">
        <v>7180.4290000000001</v>
      </c>
      <c r="E71" s="97">
        <f t="shared" si="2"/>
        <v>3356.4962947664185</v>
      </c>
      <c r="F71" s="99"/>
      <c r="G71" s="99"/>
      <c r="H71" s="99"/>
      <c r="I71" s="99"/>
      <c r="J71" s="274">
        <f t="shared" si="1"/>
        <v>3356.4962947664176</v>
      </c>
    </row>
    <row r="72" spans="1:10" ht="13.6" x14ac:dyDescent="0.25">
      <c r="A72" s="90">
        <v>1998</v>
      </c>
      <c r="B72" s="94">
        <f>'[6]OECD.Stat export'!H54</f>
        <v>307709</v>
      </c>
      <c r="C72" s="130">
        <f>'[7]OECD.Stat export'!J52</f>
        <v>7352.219000000001</v>
      </c>
      <c r="D72" s="168">
        <v>7352.2190000000001</v>
      </c>
      <c r="E72" s="97">
        <f t="shared" si="2"/>
        <v>3487.7112157114284</v>
      </c>
      <c r="F72" s="99"/>
      <c r="G72" s="99"/>
      <c r="H72" s="99"/>
      <c r="I72" s="99"/>
      <c r="J72" s="274">
        <f t="shared" si="1"/>
        <v>3487.7112157114293</v>
      </c>
    </row>
    <row r="73" spans="1:10" ht="13.6" x14ac:dyDescent="0.25">
      <c r="A73" s="90">
        <v>1999</v>
      </c>
      <c r="B73" s="94">
        <f>'[6]OECD.Stat export'!H55</f>
        <v>324662</v>
      </c>
      <c r="C73" s="130">
        <f>'[7]OECD.Stat export'!J53</f>
        <v>7487.1579999999994</v>
      </c>
      <c r="D73" s="168">
        <v>7487.1589999999997</v>
      </c>
      <c r="E73" s="97">
        <f t="shared" si="2"/>
        <v>3613.542904619706</v>
      </c>
      <c r="F73" s="99"/>
      <c r="G73" s="99"/>
      <c r="H73" s="99"/>
      <c r="I73" s="99"/>
      <c r="J73" s="274">
        <f t="shared" si="1"/>
        <v>3613.542421987655</v>
      </c>
    </row>
    <row r="74" spans="1:10" ht="13.6" x14ac:dyDescent="0.25">
      <c r="A74" s="90">
        <v>2000</v>
      </c>
      <c r="B74" s="94">
        <f>'[6]OECD.Stat export'!H56</f>
        <v>346524</v>
      </c>
      <c r="C74" s="130">
        <f>'[7]OECD.Stat export'!J54</f>
        <v>7697.8369999999995</v>
      </c>
      <c r="D74" s="168">
        <v>7697.8370000000004</v>
      </c>
      <c r="E74" s="97">
        <f t="shared" si="2"/>
        <v>3751.3135183298891</v>
      </c>
      <c r="F74" s="99"/>
      <c r="G74" s="99"/>
      <c r="H74" s="99"/>
      <c r="I74" s="99"/>
      <c r="J74" s="274">
        <f t="shared" si="1"/>
        <v>3751.3135183298891</v>
      </c>
    </row>
    <row r="75" spans="1:10" ht="14.95" customHeight="1" x14ac:dyDescent="0.25">
      <c r="A75" s="90">
        <v>2001</v>
      </c>
      <c r="B75" s="94">
        <f>'[6]OECD.Stat export'!H57</f>
        <v>364905</v>
      </c>
      <c r="C75" s="130">
        <f>'[7]OECD.Stat export'!J55</f>
        <v>7810.6049999999996</v>
      </c>
      <c r="D75" s="168">
        <v>7810.6040000000003</v>
      </c>
      <c r="E75" s="97">
        <f t="shared" si="2"/>
        <v>3893.264350200785</v>
      </c>
      <c r="F75" s="99"/>
      <c r="G75" s="99"/>
      <c r="H75" s="99"/>
      <c r="I75" s="99"/>
      <c r="J75" s="274">
        <f t="shared" si="1"/>
        <v>3893.2648486595917</v>
      </c>
    </row>
    <row r="76" spans="1:10" ht="14.95" customHeight="1" x14ac:dyDescent="0.25">
      <c r="A76" s="90">
        <v>2002</v>
      </c>
      <c r="B76" s="94">
        <f>'[6]OECD.Stat export'!H58</f>
        <v>387306</v>
      </c>
      <c r="C76" s="130">
        <f>'[7]OECD.Stat export'!J56</f>
        <v>7949.9049999999997</v>
      </c>
      <c r="D76" s="168">
        <v>7949.9040000000005</v>
      </c>
      <c r="E76" s="97">
        <f t="shared" si="2"/>
        <v>4059.8598348030573</v>
      </c>
      <c r="F76" s="99"/>
      <c r="G76" s="99"/>
      <c r="H76" s="99"/>
      <c r="I76" s="99"/>
      <c r="J76" s="274">
        <f t="shared" si="1"/>
        <v>4059.8603454834174</v>
      </c>
    </row>
    <row r="77" spans="1:10" ht="14.95" customHeight="1" x14ac:dyDescent="0.25">
      <c r="A77" s="90">
        <v>2003</v>
      </c>
      <c r="B77" s="94">
        <f>'[6]OECD.Stat export'!H59</f>
        <v>413486</v>
      </c>
      <c r="C77" s="130">
        <f>'[7]OECD.Stat export'!J57</f>
        <v>8162.8580000000002</v>
      </c>
      <c r="D77" s="168">
        <v>8162.8580000000002</v>
      </c>
      <c r="E77" s="97">
        <f t="shared" si="2"/>
        <v>4221.213534115951</v>
      </c>
      <c r="F77" s="99"/>
      <c r="G77" s="99"/>
      <c r="H77" s="99"/>
      <c r="I77" s="99"/>
      <c r="J77" s="274">
        <f t="shared" si="1"/>
        <v>4221.213534115951</v>
      </c>
    </row>
    <row r="78" spans="1:10" ht="14.95" customHeight="1" x14ac:dyDescent="0.25">
      <c r="A78" s="90">
        <v>2004</v>
      </c>
      <c r="B78" s="94">
        <f>'[6]OECD.Stat export'!H60</f>
        <v>445138</v>
      </c>
      <c r="C78" s="130">
        <f>'[7]OECD.Stat export'!J58</f>
        <v>8335.6870000000017</v>
      </c>
      <c r="D78" s="168">
        <v>8335.6859999999997</v>
      </c>
      <c r="E78" s="97">
        <f t="shared" si="2"/>
        <v>4450.1231072295932</v>
      </c>
      <c r="F78" s="99"/>
      <c r="G78" s="99"/>
      <c r="H78" s="99"/>
      <c r="I78" s="99"/>
      <c r="J78" s="274">
        <f t="shared" si="1"/>
        <v>4450.1236410936463</v>
      </c>
    </row>
    <row r="79" spans="1:10" ht="14.95" customHeight="1" x14ac:dyDescent="0.25">
      <c r="A79" s="90">
        <v>2005</v>
      </c>
      <c r="B79" s="94">
        <f>'[6]OECD.Stat export'!H61</f>
        <v>477521</v>
      </c>
      <c r="C79" s="130">
        <f>'[7]OECD.Stat export'!J59</f>
        <v>8635.9740000000002</v>
      </c>
      <c r="D79" s="168">
        <v>8635.9750000000004</v>
      </c>
      <c r="E79" s="97">
        <f t="shared" si="2"/>
        <v>4607.8666594719562</v>
      </c>
      <c r="F79" s="99"/>
      <c r="G79" s="99"/>
      <c r="H79" s="99"/>
      <c r="I79" s="99"/>
      <c r="J79" s="274">
        <f t="shared" si="1"/>
        <v>4607.8661259054907</v>
      </c>
    </row>
    <row r="80" spans="1:10" ht="14.95" customHeight="1" x14ac:dyDescent="0.25">
      <c r="A80" s="90">
        <v>2006</v>
      </c>
      <c r="B80" s="94">
        <f>'[6]OECD.Stat export'!H62</f>
        <v>521717</v>
      </c>
      <c r="C80" s="130">
        <f>'[7]OECD.Stat export'!J60</f>
        <v>8900.2899999999991</v>
      </c>
      <c r="D80" s="168">
        <v>8900.2870000000003</v>
      </c>
      <c r="E80" s="97">
        <f t="shared" si="2"/>
        <v>4884.8314680383082</v>
      </c>
      <c r="F80" s="99"/>
      <c r="G80" s="99"/>
      <c r="H80" s="99"/>
      <c r="I80" s="99"/>
      <c r="J80" s="274">
        <f t="shared" si="1"/>
        <v>4884.8331145576167</v>
      </c>
    </row>
    <row r="81" spans="1:10" ht="14.95" customHeight="1" x14ac:dyDescent="0.25">
      <c r="A81" s="100">
        <v>2007</v>
      </c>
      <c r="B81" s="94">
        <f>'[6]OECD.Stat export'!H63</f>
        <v>568055</v>
      </c>
      <c r="C81" s="130">
        <f>'[7]OECD.Stat export'!J61</f>
        <v>9214.76</v>
      </c>
      <c r="D81" s="168">
        <v>9214.76</v>
      </c>
      <c r="E81" s="97">
        <f t="shared" si="2"/>
        <v>5137.1838948238119</v>
      </c>
      <c r="F81" s="99"/>
      <c r="G81" s="99"/>
      <c r="H81" s="99"/>
      <c r="I81" s="99"/>
      <c r="J81" s="274">
        <f t="shared" si="1"/>
        <v>5137.1838948238119</v>
      </c>
    </row>
    <row r="82" spans="1:10" ht="14.95" customHeight="1" x14ac:dyDescent="0.25">
      <c r="A82" s="100">
        <v>2008</v>
      </c>
      <c r="B82" s="94">
        <f>'[6]OECD.Stat export'!H64</f>
        <v>591100</v>
      </c>
      <c r="C82" s="130">
        <f>'[7]OECD.Stat export'!J62</f>
        <v>9500.2860000000001</v>
      </c>
      <c r="D82" s="168">
        <v>9500.2860000000001</v>
      </c>
      <c r="E82" s="97">
        <f t="shared" si="2"/>
        <v>5184.931625567202</v>
      </c>
      <c r="F82" s="99"/>
      <c r="G82" s="99"/>
      <c r="H82" s="99"/>
      <c r="I82" s="99"/>
      <c r="J82" s="274">
        <f t="shared" si="1"/>
        <v>5184.931625567202</v>
      </c>
    </row>
    <row r="83" spans="1:10" ht="14.95" customHeight="1" x14ac:dyDescent="0.25">
      <c r="A83" s="100">
        <v>2009</v>
      </c>
      <c r="B83" s="94">
        <f>'[6]OECD.Stat export'!H65</f>
        <v>614167</v>
      </c>
      <c r="C83" s="130">
        <f>'[7]OECD.Stat export'!J63</f>
        <v>9560.6990000000005</v>
      </c>
      <c r="D83" s="168">
        <v>9560.6939999999995</v>
      </c>
      <c r="E83" s="97">
        <f t="shared" si="2"/>
        <v>5353.2260908259259</v>
      </c>
      <c r="F83" s="99"/>
      <c r="G83" s="99"/>
      <c r="H83" s="99"/>
      <c r="I83" s="99"/>
      <c r="J83" s="274">
        <f t="shared" si="1"/>
        <v>5353.2288904271318</v>
      </c>
    </row>
    <row r="84" spans="1:10" ht="14.95" customHeight="1" x14ac:dyDescent="0.25">
      <c r="A84" s="126">
        <v>2010</v>
      </c>
      <c r="B84" s="94">
        <f>'[6]OECD.Stat export'!H66</f>
        <v>669801</v>
      </c>
      <c r="C84" s="130">
        <f>'[7]OECD.Stat export'!J64</f>
        <v>9752.81</v>
      </c>
      <c r="D84" s="168">
        <v>9752.8130000000001</v>
      </c>
      <c r="E84" s="97">
        <f t="shared" si="2"/>
        <v>5723.1454319319246</v>
      </c>
      <c r="F84" s="99"/>
      <c r="G84" s="99"/>
      <c r="H84" s="99"/>
      <c r="I84" s="99"/>
      <c r="J84" s="274">
        <f t="shared" si="1"/>
        <v>5723.1436714720148</v>
      </c>
    </row>
    <row r="85" spans="1:10" ht="14.95" customHeight="1" x14ac:dyDescent="0.25">
      <c r="A85" s="126">
        <f>A84+1</f>
        <v>2011</v>
      </c>
      <c r="B85" s="94">
        <f>'[6]OECD.Stat export'!H67</f>
        <v>715652</v>
      </c>
      <c r="C85" s="130">
        <f>'[7]OECD.Stat export'!J65</f>
        <v>9974.2549999999992</v>
      </c>
      <c r="D85" s="168">
        <v>9971.8420000000006</v>
      </c>
      <c r="E85" s="97">
        <f t="shared" si="2"/>
        <v>5979.1600141230265</v>
      </c>
      <c r="F85" s="99"/>
      <c r="G85" s="99"/>
      <c r="H85" s="99"/>
      <c r="I85" s="99"/>
      <c r="J85" s="274">
        <f t="shared" si="1"/>
        <v>5980.606859461539</v>
      </c>
    </row>
    <row r="86" spans="1:10" ht="14.95" customHeight="1" x14ac:dyDescent="0.25">
      <c r="A86" s="126">
        <f>A85+1</f>
        <v>2012</v>
      </c>
      <c r="B86" s="94">
        <f>'[6]OECD.Stat export'!H68</f>
        <v>739661</v>
      </c>
      <c r="C86" s="130">
        <f>'[7]OECD.Stat export'!J66</f>
        <v>10178.087000000001</v>
      </c>
      <c r="D86" s="168">
        <v>10171.76</v>
      </c>
      <c r="E86" s="97">
        <f t="shared" si="2"/>
        <v>6055.9923163033154</v>
      </c>
      <c r="F86" s="99"/>
      <c r="G86" s="99"/>
      <c r="H86" s="99"/>
      <c r="I86" s="99"/>
      <c r="J86" s="274">
        <f t="shared" si="1"/>
        <v>6059.7592419273233</v>
      </c>
    </row>
    <row r="87" spans="1:10" ht="14.95" customHeight="1" x14ac:dyDescent="0.25">
      <c r="A87" s="126">
        <f>A86+1</f>
        <v>2013</v>
      </c>
      <c r="B87" s="94">
        <f>'[6]OECD.Stat export'!H69</f>
        <v>765782</v>
      </c>
      <c r="C87" s="130">
        <f>'[7]OECD.Stat export'!J67</f>
        <v>10310.587000000001</v>
      </c>
      <c r="D87" s="168">
        <v>10298.549999999999</v>
      </c>
      <c r="E87" s="97">
        <f t="shared" si="2"/>
        <v>6189.285504953953</v>
      </c>
      <c r="F87" s="99"/>
      <c r="G87" s="99"/>
      <c r="H87" s="99"/>
      <c r="I87" s="99"/>
      <c r="J87" s="274">
        <f t="shared" si="1"/>
        <v>6196.5195747621428</v>
      </c>
    </row>
    <row r="88" spans="1:10" ht="14.95" customHeight="1" x14ac:dyDescent="0.25">
      <c r="A88" s="126">
        <f>A87+1</f>
        <v>2014</v>
      </c>
      <c r="B88" s="164">
        <v>788124</v>
      </c>
      <c r="C88" s="130">
        <f>'[7]OECD.Stat export'!J68</f>
        <v>10381.718000000001</v>
      </c>
      <c r="D88" s="168">
        <v>10363.620000000001</v>
      </c>
      <c r="E88" s="97">
        <f t="shared" si="2"/>
        <v>6326.2169132315094</v>
      </c>
      <c r="F88" s="99"/>
      <c r="G88" s="99"/>
      <c r="H88" s="99"/>
      <c r="I88" s="99"/>
      <c r="J88" s="274">
        <f t="shared" si="1"/>
        <v>6337.2643921718472</v>
      </c>
    </row>
    <row r="89" spans="1:10" ht="14.95" customHeight="1" x14ac:dyDescent="0.25">
      <c r="A89" s="126">
        <v>2015</v>
      </c>
      <c r="B89" s="164">
        <v>813216</v>
      </c>
      <c r="C89" s="130">
        <f>'[7]OECD.Stat export'!J69</f>
        <v>10576.392</v>
      </c>
      <c r="D89" s="168">
        <v>10553.22</v>
      </c>
      <c r="E89" s="97">
        <f t="shared" si="2"/>
        <v>6407.4780889361891</v>
      </c>
      <c r="F89" s="91"/>
      <c r="G89" s="91"/>
      <c r="H89" s="91"/>
      <c r="I89" s="91"/>
      <c r="J89" s="274">
        <f t="shared" si="1"/>
        <v>6421.5471675943454</v>
      </c>
    </row>
    <row r="90" spans="1:10" ht="14.95" customHeight="1" x14ac:dyDescent="0.25">
      <c r="A90" s="126">
        <f>A89+1</f>
        <v>2016</v>
      </c>
      <c r="B90" s="164">
        <v>834968</v>
      </c>
      <c r="C90" s="130">
        <f>'[7]OECD.Stat export'!J70</f>
        <v>10784.762000000001</v>
      </c>
      <c r="D90" s="168">
        <v>10767.31</v>
      </c>
      <c r="E90" s="97">
        <f t="shared" si="2"/>
        <v>6451.7572725913342</v>
      </c>
      <c r="J90" s="274">
        <f t="shared" si="1"/>
        <v>6462.2144868743135</v>
      </c>
    </row>
    <row r="91" spans="1:10" ht="13.6" x14ac:dyDescent="0.25">
      <c r="A91" s="126">
        <f>A90+1</f>
        <v>2017</v>
      </c>
      <c r="B91" s="164">
        <v>872589</v>
      </c>
      <c r="C91" s="130">
        <f>'[7]OECD.Stat export'!J71</f>
        <v>11032.508886176298</v>
      </c>
      <c r="D91" s="168">
        <v>11033.01</v>
      </c>
      <c r="E91" s="97"/>
      <c r="F91" s="79"/>
      <c r="G91" s="79"/>
      <c r="H91" s="79"/>
      <c r="I91" s="79"/>
      <c r="J91" s="274">
        <f t="shared" si="1"/>
        <v>6590.744502180275</v>
      </c>
    </row>
    <row r="92" spans="1:10" ht="13.6" x14ac:dyDescent="0.25">
      <c r="A92" s="222">
        <v>2018</v>
      </c>
      <c r="B92" s="164">
        <v>912097</v>
      </c>
      <c r="D92" s="168">
        <v>11369.75</v>
      </c>
      <c r="J92" s="274">
        <f t="shared" si="1"/>
        <v>6685.1147416023514</v>
      </c>
    </row>
    <row r="93" spans="1:10" ht="13.6" x14ac:dyDescent="0.25">
      <c r="A93" s="222">
        <f>A92+1</f>
        <v>2019</v>
      </c>
    </row>
  </sheetData>
  <mergeCells count="11">
    <mergeCell ref="F4:I4"/>
    <mergeCell ref="F5:F7"/>
    <mergeCell ref="G5:G7"/>
    <mergeCell ref="H5:H7"/>
    <mergeCell ref="I5:I7"/>
    <mergeCell ref="C7:D7"/>
    <mergeCell ref="A3:A6"/>
    <mergeCell ref="B3:E3"/>
    <mergeCell ref="C4:C5"/>
    <mergeCell ref="B6:D6"/>
    <mergeCell ref="B4:B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3"/>
  <sheetViews>
    <sheetView workbookViewId="0">
      <selection activeCell="C7" sqref="C7:D7"/>
    </sheetView>
  </sheetViews>
  <sheetFormatPr baseColWidth="10" defaultColWidth="11.375" defaultRowHeight="14.3" x14ac:dyDescent="0.25"/>
  <cols>
    <col min="1" max="1" width="11.375" style="142"/>
    <col min="2" max="4" width="12.75" style="142" customWidth="1"/>
    <col min="5" max="5" width="11.375" style="147"/>
    <col min="6" max="6" width="0.125" style="142" customWidth="1"/>
    <col min="7" max="9" width="12.75" style="142" hidden="1" customWidth="1"/>
    <col min="10" max="10" width="10.75" customWidth="1"/>
    <col min="11" max="16384" width="11.375" style="147"/>
  </cols>
  <sheetData>
    <row r="1" spans="1:9" ht="14.95" x14ac:dyDescent="0.25">
      <c r="A1" s="141"/>
    </row>
    <row r="3" spans="1:9" x14ac:dyDescent="0.25">
      <c r="A3" s="380" t="s">
        <v>2</v>
      </c>
      <c r="B3" s="406" t="s">
        <v>113</v>
      </c>
      <c r="C3" s="407"/>
      <c r="D3" s="407"/>
      <c r="E3" s="407"/>
      <c r="F3" s="81"/>
      <c r="G3" s="81"/>
      <c r="H3" s="81"/>
      <c r="I3" s="81"/>
    </row>
    <row r="4" spans="1:9" s="150" customFormat="1" ht="14.3" customHeight="1" x14ac:dyDescent="0.25">
      <c r="A4" s="381"/>
      <c r="B4" s="397" t="s">
        <v>64</v>
      </c>
      <c r="C4" s="408" t="s">
        <v>22</v>
      </c>
      <c r="D4" s="409"/>
      <c r="E4" s="242" t="s">
        <v>65</v>
      </c>
      <c r="F4" s="399" t="s">
        <v>24</v>
      </c>
      <c r="G4" s="399"/>
      <c r="H4" s="399"/>
      <c r="I4" s="399"/>
    </row>
    <row r="5" spans="1:9" s="150" customFormat="1" ht="14.95" customHeight="1" x14ac:dyDescent="0.25">
      <c r="A5" s="381"/>
      <c r="B5" s="398"/>
      <c r="C5" s="410"/>
      <c r="D5" s="411"/>
      <c r="E5" s="251" t="s">
        <v>111</v>
      </c>
      <c r="F5" s="400" t="s">
        <v>27</v>
      </c>
      <c r="G5" s="403" t="s">
        <v>28</v>
      </c>
      <c r="H5" s="403" t="s">
        <v>29</v>
      </c>
      <c r="I5" s="403" t="s">
        <v>30</v>
      </c>
    </row>
    <row r="6" spans="1:9" s="150" customFormat="1" ht="14.95" customHeight="1" x14ac:dyDescent="0.25">
      <c r="A6" s="381"/>
      <c r="B6" s="396" t="s">
        <v>3</v>
      </c>
      <c r="C6" s="396"/>
      <c r="D6" s="396"/>
      <c r="E6" s="242" t="s">
        <v>3</v>
      </c>
      <c r="F6" s="401"/>
      <c r="G6" s="404"/>
      <c r="H6" s="404"/>
      <c r="I6" s="404"/>
    </row>
    <row r="7" spans="1:9" s="150" customFormat="1" ht="27" customHeight="1" x14ac:dyDescent="0.25">
      <c r="A7" s="222"/>
      <c r="B7" s="232" t="s">
        <v>66</v>
      </c>
      <c r="C7" s="394" t="s">
        <v>47</v>
      </c>
      <c r="D7" s="395"/>
      <c r="E7" s="242" t="s">
        <v>148</v>
      </c>
      <c r="F7" s="402"/>
      <c r="G7" s="405"/>
      <c r="H7" s="405"/>
      <c r="I7" s="405"/>
    </row>
    <row r="8" spans="1:9" s="160" customFormat="1" ht="57.75" thickBot="1" x14ac:dyDescent="0.3">
      <c r="A8" s="144"/>
      <c r="B8" s="232" t="s">
        <v>75</v>
      </c>
      <c r="C8" s="136" t="s">
        <v>52</v>
      </c>
      <c r="D8" s="136" t="s">
        <v>43</v>
      </c>
      <c r="E8" s="136"/>
      <c r="F8" s="226" t="s">
        <v>37</v>
      </c>
      <c r="G8" s="158" t="s">
        <v>38</v>
      </c>
      <c r="H8" s="158" t="s">
        <v>39</v>
      </c>
      <c r="I8" s="158" t="s">
        <v>39</v>
      </c>
    </row>
    <row r="9" spans="1:9" ht="14.3" hidden="1" customHeight="1" x14ac:dyDescent="0.25">
      <c r="A9" s="145">
        <v>1935</v>
      </c>
      <c r="B9" s="161"/>
      <c r="C9" s="161"/>
      <c r="D9" s="161"/>
      <c r="E9" s="161"/>
      <c r="F9" s="161"/>
      <c r="G9" s="161"/>
      <c r="H9" s="161"/>
      <c r="I9" s="161"/>
    </row>
    <row r="10" spans="1:9" ht="14.95" hidden="1" x14ac:dyDescent="0.25">
      <c r="A10" s="145">
        <v>1936</v>
      </c>
      <c r="B10" s="161"/>
      <c r="C10" s="161"/>
      <c r="D10" s="161"/>
      <c r="E10" s="161"/>
      <c r="F10" s="161"/>
      <c r="G10" s="161"/>
      <c r="H10" s="161"/>
      <c r="I10" s="161"/>
    </row>
    <row r="11" spans="1:9" ht="14.95" hidden="1" x14ac:dyDescent="0.25">
      <c r="A11" s="145">
        <v>1937</v>
      </c>
      <c r="B11" s="161"/>
      <c r="C11" s="161"/>
      <c r="D11" s="161"/>
      <c r="E11" s="161"/>
      <c r="F11" s="161"/>
      <c r="G11" s="161"/>
      <c r="H11" s="161"/>
      <c r="I11" s="161"/>
    </row>
    <row r="12" spans="1:9" ht="14.95" hidden="1" x14ac:dyDescent="0.25">
      <c r="A12" s="145">
        <v>1938</v>
      </c>
      <c r="B12" s="161"/>
      <c r="C12" s="161"/>
      <c r="D12" s="161"/>
      <c r="E12" s="161"/>
      <c r="F12" s="161"/>
      <c r="G12" s="161"/>
      <c r="H12" s="161"/>
      <c r="I12" s="161"/>
    </row>
    <row r="13" spans="1:9" ht="14.95" hidden="1" x14ac:dyDescent="0.25">
      <c r="A13" s="145">
        <v>1939</v>
      </c>
      <c r="B13" s="161"/>
      <c r="C13" s="161"/>
      <c r="D13" s="161"/>
      <c r="E13" s="161"/>
      <c r="F13" s="161"/>
      <c r="G13" s="161"/>
      <c r="H13" s="161"/>
      <c r="I13" s="161"/>
    </row>
    <row r="14" spans="1:9" ht="14.95" hidden="1" x14ac:dyDescent="0.25">
      <c r="A14" s="145">
        <v>1940</v>
      </c>
      <c r="B14" s="161"/>
      <c r="C14" s="161"/>
      <c r="D14" s="161"/>
      <c r="E14" s="161"/>
      <c r="F14" s="161"/>
      <c r="G14" s="161"/>
      <c r="H14" s="161"/>
      <c r="I14" s="161"/>
    </row>
    <row r="15" spans="1:9" ht="14.95" hidden="1" x14ac:dyDescent="0.25">
      <c r="A15" s="145">
        <v>1941</v>
      </c>
      <c r="B15" s="161"/>
      <c r="C15" s="161"/>
      <c r="D15" s="161"/>
      <c r="E15" s="161"/>
      <c r="F15" s="161"/>
      <c r="G15" s="161"/>
      <c r="H15" s="161"/>
      <c r="I15" s="161"/>
    </row>
    <row r="16" spans="1:9" ht="14.95" hidden="1" x14ac:dyDescent="0.25">
      <c r="A16" s="145">
        <v>1942</v>
      </c>
      <c r="B16" s="161"/>
      <c r="C16" s="161"/>
      <c r="D16" s="161"/>
      <c r="E16" s="161"/>
      <c r="F16" s="161"/>
      <c r="G16" s="161"/>
      <c r="H16" s="161"/>
      <c r="I16" s="161"/>
    </row>
    <row r="17" spans="1:9" ht="14.95" hidden="1" x14ac:dyDescent="0.25">
      <c r="A17" s="145">
        <v>1943</v>
      </c>
      <c r="B17" s="161"/>
      <c r="C17" s="161"/>
      <c r="D17" s="161"/>
      <c r="E17" s="161"/>
      <c r="F17" s="161"/>
      <c r="G17" s="161"/>
      <c r="H17" s="161"/>
      <c r="I17" s="161"/>
    </row>
    <row r="18" spans="1:9" ht="14.95" hidden="1" x14ac:dyDescent="0.25">
      <c r="A18" s="145">
        <v>1944</v>
      </c>
      <c r="B18" s="161"/>
      <c r="C18" s="161"/>
      <c r="D18" s="161"/>
      <c r="E18" s="161"/>
      <c r="F18" s="161"/>
      <c r="G18" s="161"/>
      <c r="H18" s="161"/>
      <c r="I18" s="161"/>
    </row>
    <row r="19" spans="1:9" ht="14.95" hidden="1" x14ac:dyDescent="0.25">
      <c r="A19" s="145">
        <v>1945</v>
      </c>
      <c r="B19" s="161"/>
      <c r="C19" s="161"/>
      <c r="D19" s="161"/>
      <c r="E19" s="161"/>
      <c r="F19" s="161"/>
      <c r="G19" s="161"/>
      <c r="H19" s="161"/>
      <c r="I19" s="161"/>
    </row>
    <row r="20" spans="1:9" ht="14.95" hidden="1" x14ac:dyDescent="0.25">
      <c r="A20" s="145">
        <v>1946</v>
      </c>
      <c r="B20" s="161"/>
      <c r="C20" s="161"/>
      <c r="D20" s="161"/>
      <c r="E20" s="161"/>
      <c r="F20" s="161"/>
      <c r="G20" s="161"/>
      <c r="H20" s="161"/>
      <c r="I20" s="161"/>
    </row>
    <row r="21" spans="1:9" ht="14.95" hidden="1" x14ac:dyDescent="0.25">
      <c r="A21" s="145">
        <v>1947</v>
      </c>
      <c r="B21" s="161"/>
      <c r="C21" s="161"/>
      <c r="D21" s="161"/>
      <c r="E21" s="161"/>
      <c r="F21" s="161"/>
      <c r="G21" s="161"/>
      <c r="H21" s="161"/>
      <c r="I21" s="161"/>
    </row>
    <row r="22" spans="1:9" ht="14.95" hidden="1" x14ac:dyDescent="0.25">
      <c r="A22" s="145">
        <v>1948</v>
      </c>
      <c r="B22" s="161"/>
      <c r="C22" s="161"/>
      <c r="D22" s="161"/>
      <c r="E22" s="161"/>
      <c r="F22" s="161"/>
      <c r="G22" s="161"/>
      <c r="H22" s="161"/>
      <c r="I22" s="161"/>
    </row>
    <row r="23" spans="1:9" ht="14.3" customHeight="1" x14ac:dyDescent="0.25">
      <c r="A23" s="145">
        <v>1949</v>
      </c>
      <c r="B23" s="231"/>
      <c r="C23" s="162"/>
      <c r="D23" s="162"/>
      <c r="E23" s="161"/>
      <c r="F23" s="161"/>
      <c r="G23" s="161"/>
      <c r="H23" s="161"/>
      <c r="I23" s="161"/>
    </row>
    <row r="24" spans="1:9" ht="14.95" x14ac:dyDescent="0.25">
      <c r="A24" s="145">
        <v>1950</v>
      </c>
      <c r="B24" s="161"/>
      <c r="C24" s="161"/>
      <c r="D24" s="161"/>
      <c r="E24" s="161"/>
      <c r="F24" s="161"/>
      <c r="G24" s="161"/>
      <c r="H24" s="161"/>
      <c r="I24" s="161"/>
    </row>
    <row r="25" spans="1:9" ht="14.95" x14ac:dyDescent="0.25">
      <c r="A25" s="145">
        <v>1951</v>
      </c>
      <c r="B25" s="161"/>
      <c r="C25" s="161"/>
      <c r="D25" s="161"/>
      <c r="E25" s="161"/>
      <c r="F25" s="161"/>
      <c r="G25" s="161"/>
      <c r="H25" s="161"/>
      <c r="I25" s="161"/>
    </row>
    <row r="26" spans="1:9" ht="14.95" x14ac:dyDescent="0.25">
      <c r="A26" s="145">
        <v>1952</v>
      </c>
      <c r="B26" s="161"/>
      <c r="C26" s="161"/>
      <c r="D26" s="161"/>
      <c r="E26" s="161"/>
      <c r="F26" s="161"/>
      <c r="G26" s="161"/>
      <c r="H26" s="161"/>
      <c r="I26" s="161"/>
    </row>
    <row r="27" spans="1:9" ht="14.95" x14ac:dyDescent="0.25">
      <c r="A27" s="145">
        <v>1953</v>
      </c>
      <c r="B27" s="161"/>
      <c r="C27" s="161"/>
      <c r="D27" s="161"/>
      <c r="E27" s="161"/>
      <c r="F27" s="161"/>
      <c r="G27" s="161"/>
      <c r="H27" s="161"/>
      <c r="I27" s="161"/>
    </row>
    <row r="28" spans="1:9" ht="14.95" x14ac:dyDescent="0.25">
      <c r="A28" s="145">
        <v>1954</v>
      </c>
      <c r="B28" s="161"/>
      <c r="C28" s="161"/>
      <c r="D28" s="161"/>
      <c r="E28" s="161"/>
      <c r="F28" s="161"/>
      <c r="G28" s="161"/>
      <c r="H28" s="161"/>
      <c r="I28" s="161"/>
    </row>
    <row r="29" spans="1:9" ht="14.95" x14ac:dyDescent="0.25">
      <c r="A29" s="145">
        <v>1955</v>
      </c>
      <c r="B29" s="161"/>
      <c r="C29" s="161"/>
      <c r="D29" s="161"/>
      <c r="E29" s="161"/>
      <c r="F29" s="161"/>
      <c r="G29" s="161"/>
      <c r="H29" s="161"/>
      <c r="I29" s="161"/>
    </row>
    <row r="30" spans="1:9" ht="14.95" x14ac:dyDescent="0.25">
      <c r="A30" s="145">
        <v>1956</v>
      </c>
      <c r="B30" s="161"/>
      <c r="C30" s="161"/>
      <c r="D30" s="168">
        <v>2552</v>
      </c>
      <c r="E30" s="161"/>
      <c r="F30" s="161"/>
      <c r="G30" s="161"/>
      <c r="H30" s="161"/>
      <c r="I30" s="161"/>
    </row>
    <row r="31" spans="1:9" ht="14.95" x14ac:dyDescent="0.25">
      <c r="A31" s="145">
        <v>1957</v>
      </c>
      <c r="B31" s="161"/>
      <c r="C31" s="161"/>
      <c r="D31" s="168">
        <v>2607</v>
      </c>
      <c r="E31" s="161"/>
      <c r="F31" s="161"/>
      <c r="G31" s="161"/>
      <c r="H31" s="161"/>
      <c r="I31" s="161"/>
    </row>
    <row r="32" spans="1:9" ht="14.95" x14ac:dyDescent="0.25">
      <c r="A32" s="145">
        <v>1958</v>
      </c>
      <c r="B32" s="161"/>
      <c r="C32" s="161"/>
      <c r="D32" s="168">
        <v>2576</v>
      </c>
      <c r="E32" s="161"/>
      <c r="F32" s="161"/>
      <c r="G32" s="161"/>
      <c r="H32" s="161"/>
      <c r="I32" s="161"/>
    </row>
    <row r="33" spans="1:9" ht="14.95" x14ac:dyDescent="0.25">
      <c r="A33" s="145">
        <v>1959</v>
      </c>
      <c r="B33" s="161"/>
      <c r="C33" s="161"/>
      <c r="D33" s="168">
        <v>2565</v>
      </c>
      <c r="E33" s="161"/>
      <c r="F33" s="161"/>
      <c r="G33" s="161"/>
      <c r="H33" s="161"/>
      <c r="I33" s="161"/>
    </row>
    <row r="34" spans="1:9" ht="14.95" x14ac:dyDescent="0.25">
      <c r="A34" s="145">
        <v>1960</v>
      </c>
      <c r="B34" s="161"/>
      <c r="C34" s="161"/>
      <c r="D34" s="168">
        <v>2545</v>
      </c>
      <c r="E34" s="161"/>
      <c r="F34" s="161"/>
      <c r="G34" s="161"/>
      <c r="H34" s="161"/>
      <c r="I34" s="161"/>
    </row>
    <row r="35" spans="1:9" ht="14.95" x14ac:dyDescent="0.25">
      <c r="A35" s="145">
        <v>1961</v>
      </c>
      <c r="B35" s="161"/>
      <c r="C35" s="161"/>
      <c r="D35" s="168">
        <v>2594</v>
      </c>
      <c r="E35" s="161"/>
      <c r="F35" s="161"/>
      <c r="G35" s="161"/>
      <c r="H35" s="161"/>
      <c r="I35" s="161"/>
    </row>
    <row r="36" spans="1:9" ht="14.95" x14ac:dyDescent="0.25">
      <c r="A36" s="145">
        <v>1962</v>
      </c>
      <c r="B36" s="161"/>
      <c r="C36" s="161"/>
      <c r="D36" s="168">
        <v>2655</v>
      </c>
      <c r="E36" s="161"/>
      <c r="F36" s="161"/>
      <c r="G36" s="161"/>
      <c r="H36" s="161"/>
      <c r="I36" s="161"/>
    </row>
    <row r="37" spans="1:9" ht="14.95" x14ac:dyDescent="0.25">
      <c r="A37" s="145">
        <v>1963</v>
      </c>
      <c r="B37" s="161"/>
      <c r="C37" s="161"/>
      <c r="D37" s="168">
        <v>2705</v>
      </c>
      <c r="E37" s="161"/>
      <c r="F37" s="161"/>
      <c r="G37" s="161"/>
      <c r="H37" s="161"/>
      <c r="I37" s="161"/>
    </row>
    <row r="38" spans="1:9" ht="14.95" x14ac:dyDescent="0.25">
      <c r="A38" s="145">
        <v>1964</v>
      </c>
      <c r="B38" s="161"/>
      <c r="C38" s="168"/>
      <c r="D38" s="168">
        <v>2782</v>
      </c>
      <c r="E38" s="161"/>
      <c r="F38" s="161"/>
      <c r="G38" s="161"/>
      <c r="H38" s="161"/>
      <c r="I38" s="161"/>
    </row>
    <row r="39" spans="1:9" ht="14.95" x14ac:dyDescent="0.25">
      <c r="A39" s="145">
        <v>1965</v>
      </c>
      <c r="B39" s="161"/>
      <c r="C39" s="168"/>
      <c r="D39" s="168">
        <v>2816</v>
      </c>
      <c r="E39" s="161"/>
      <c r="F39" s="161"/>
      <c r="G39" s="161"/>
      <c r="H39" s="161"/>
      <c r="I39" s="161"/>
    </row>
    <row r="40" spans="1:9" ht="14.95" x14ac:dyDescent="0.25">
      <c r="A40" s="145">
        <v>1966</v>
      </c>
      <c r="B40" s="161"/>
      <c r="C40" s="168"/>
      <c r="D40" s="168">
        <v>2838</v>
      </c>
      <c r="E40" s="161"/>
      <c r="F40" s="161"/>
      <c r="G40" s="161"/>
      <c r="H40" s="161"/>
      <c r="I40" s="161"/>
    </row>
    <row r="41" spans="1:9" ht="14.95" x14ac:dyDescent="0.25">
      <c r="A41" s="145">
        <v>1967</v>
      </c>
      <c r="B41" s="161"/>
      <c r="C41" s="168"/>
      <c r="D41" s="168">
        <v>2823</v>
      </c>
      <c r="E41" s="161"/>
      <c r="F41" s="161"/>
      <c r="G41" s="161"/>
      <c r="H41" s="161"/>
      <c r="I41" s="161"/>
    </row>
    <row r="42" spans="1:9" ht="14.95" x14ac:dyDescent="0.25">
      <c r="A42" s="145">
        <v>1968</v>
      </c>
      <c r="B42" s="161"/>
      <c r="C42" s="168"/>
      <c r="D42" s="168">
        <v>2823</v>
      </c>
      <c r="E42" s="161"/>
      <c r="F42" s="161"/>
      <c r="G42" s="161"/>
      <c r="H42" s="161"/>
      <c r="I42" s="161"/>
    </row>
    <row r="43" spans="1:9" ht="14.95" x14ac:dyDescent="0.25">
      <c r="A43" s="145">
        <v>1969</v>
      </c>
      <c r="B43" s="161"/>
      <c r="C43" s="168"/>
      <c r="D43" s="168">
        <v>2897</v>
      </c>
      <c r="E43" s="161"/>
      <c r="F43" s="161"/>
      <c r="G43" s="161"/>
      <c r="H43" s="161"/>
      <c r="I43" s="161"/>
    </row>
    <row r="44" spans="1:9" x14ac:dyDescent="0.25">
      <c r="A44" s="145">
        <v>1970</v>
      </c>
      <c r="B44" s="164">
        <v>15965.394899999999</v>
      </c>
      <c r="C44" s="168"/>
      <c r="D44" s="168">
        <v>2925</v>
      </c>
      <c r="E44" s="274">
        <f t="shared" ref="E44:E75" si="0">(B44*1000000)/(D44*1000)/12</f>
        <v>454.85455555555558</v>
      </c>
      <c r="F44" s="161"/>
      <c r="G44" s="161"/>
      <c r="H44" s="161"/>
      <c r="I44" s="161"/>
    </row>
    <row r="45" spans="1:9" x14ac:dyDescent="0.25">
      <c r="A45" s="145">
        <v>1971</v>
      </c>
      <c r="B45" s="164">
        <v>18175.151900000001</v>
      </c>
      <c r="C45" s="168"/>
      <c r="D45" s="168">
        <v>2972</v>
      </c>
      <c r="E45" s="274">
        <f t="shared" si="0"/>
        <v>509.62180069537908</v>
      </c>
      <c r="F45" s="161"/>
      <c r="G45" s="161"/>
      <c r="H45" s="161"/>
      <c r="I45" s="161"/>
    </row>
    <row r="46" spans="1:9" x14ac:dyDescent="0.25">
      <c r="A46" s="145">
        <v>1972</v>
      </c>
      <c r="B46" s="164">
        <v>20829.761600000002</v>
      </c>
      <c r="C46" s="168"/>
      <c r="D46" s="168">
        <v>2981</v>
      </c>
      <c r="E46" s="274">
        <f t="shared" si="0"/>
        <v>582.29234037794924</v>
      </c>
      <c r="F46" s="161"/>
      <c r="G46" s="161"/>
      <c r="H46" s="161"/>
      <c r="I46" s="161"/>
    </row>
    <row r="47" spans="1:9" x14ac:dyDescent="0.25">
      <c r="A47" s="145">
        <v>1973</v>
      </c>
      <c r="B47" s="164">
        <v>23976.902099999999</v>
      </c>
      <c r="C47" s="168"/>
      <c r="D47" s="168">
        <v>3028</v>
      </c>
      <c r="E47" s="274">
        <f t="shared" si="0"/>
        <v>659.86630614266846</v>
      </c>
      <c r="F47" s="161"/>
      <c r="G47" s="161"/>
      <c r="H47" s="161"/>
      <c r="I47" s="161"/>
    </row>
    <row r="48" spans="1:9" x14ac:dyDescent="0.25">
      <c r="A48" s="145">
        <v>1974</v>
      </c>
      <c r="B48" s="164">
        <v>28913.749800000001</v>
      </c>
      <c r="C48" s="168"/>
      <c r="D48" s="168">
        <v>3094</v>
      </c>
      <c r="E48" s="274">
        <f t="shared" si="0"/>
        <v>778.75861344537816</v>
      </c>
      <c r="F48" s="161"/>
      <c r="G48" s="161"/>
      <c r="H48" s="161"/>
      <c r="I48" s="161"/>
    </row>
    <row r="49" spans="1:9" x14ac:dyDescent="0.25">
      <c r="A49" s="145">
        <v>1975</v>
      </c>
      <c r="B49" s="164">
        <v>33196.9499</v>
      </c>
      <c r="C49" s="168"/>
      <c r="D49" s="168">
        <v>3048</v>
      </c>
      <c r="E49" s="274">
        <f t="shared" si="0"/>
        <v>907.61564687226598</v>
      </c>
      <c r="F49" s="161"/>
      <c r="G49" s="161"/>
      <c r="H49" s="161"/>
      <c r="I49" s="161"/>
    </row>
    <row r="50" spans="1:9" x14ac:dyDescent="0.25">
      <c r="A50" s="145">
        <v>1976</v>
      </c>
      <c r="B50" s="164">
        <v>38307.062100000003</v>
      </c>
      <c r="C50" s="168"/>
      <c r="D50" s="168">
        <v>3034</v>
      </c>
      <c r="E50" s="274">
        <f t="shared" si="0"/>
        <v>1052.1605718523401</v>
      </c>
      <c r="F50" s="161"/>
      <c r="G50" s="161"/>
      <c r="H50" s="161"/>
      <c r="I50" s="161"/>
    </row>
    <row r="51" spans="1:9" x14ac:dyDescent="0.25">
      <c r="A51" s="145">
        <v>1977</v>
      </c>
      <c r="B51" s="164">
        <v>41657.8747</v>
      </c>
      <c r="C51" s="168"/>
      <c r="D51" s="168">
        <v>3023</v>
      </c>
      <c r="E51" s="274">
        <f t="shared" si="0"/>
        <v>1148.3590996802293</v>
      </c>
      <c r="F51" s="161"/>
      <c r="G51" s="161"/>
      <c r="H51" s="161"/>
      <c r="I51" s="161"/>
    </row>
    <row r="52" spans="1:9" x14ac:dyDescent="0.25">
      <c r="A52" s="145">
        <v>1978</v>
      </c>
      <c r="B52" s="164">
        <v>44704.840300000003</v>
      </c>
      <c r="C52" s="168"/>
      <c r="D52" s="168">
        <v>3021</v>
      </c>
      <c r="E52" s="274">
        <f t="shared" si="0"/>
        <v>1233.1689368862408</v>
      </c>
      <c r="F52" s="161"/>
      <c r="G52" s="161"/>
      <c r="H52" s="161"/>
      <c r="I52" s="161"/>
    </row>
    <row r="53" spans="1:9" x14ac:dyDescent="0.25">
      <c r="A53" s="145">
        <v>1979</v>
      </c>
      <c r="B53" s="164">
        <v>47794.589500000002</v>
      </c>
      <c r="C53" s="168"/>
      <c r="D53" s="168">
        <v>3050</v>
      </c>
      <c r="E53" s="274">
        <f t="shared" si="0"/>
        <v>1305.8631010928962</v>
      </c>
      <c r="F53" s="161"/>
      <c r="G53" s="161"/>
      <c r="H53" s="161"/>
      <c r="I53" s="161"/>
    </row>
    <row r="54" spans="1:9" x14ac:dyDescent="0.25">
      <c r="A54" s="145">
        <v>1980</v>
      </c>
      <c r="B54" s="164">
        <v>50972.952899999997</v>
      </c>
      <c r="C54" s="168"/>
      <c r="D54" s="168">
        <v>3051</v>
      </c>
      <c r="E54" s="274">
        <f t="shared" si="0"/>
        <v>1392.2471566699442</v>
      </c>
      <c r="F54" s="161"/>
      <c r="G54" s="161"/>
      <c r="H54" s="161"/>
      <c r="I54" s="161"/>
    </row>
    <row r="55" spans="1:9" x14ac:dyDescent="0.25">
      <c r="A55" s="145">
        <v>1981</v>
      </c>
      <c r="B55" s="164">
        <v>53307.576500000003</v>
      </c>
      <c r="C55" s="168"/>
      <c r="D55" s="168">
        <v>2976</v>
      </c>
      <c r="E55" s="274">
        <f t="shared" si="0"/>
        <v>1492.7076752912187</v>
      </c>
      <c r="F55" s="161"/>
      <c r="G55" s="161"/>
      <c r="H55" s="161"/>
      <c r="I55" s="161"/>
    </row>
    <row r="56" spans="1:9" x14ac:dyDescent="0.25">
      <c r="A56" s="145">
        <v>1982</v>
      </c>
      <c r="B56" s="164">
        <v>56233.449099999998</v>
      </c>
      <c r="C56" s="168"/>
      <c r="D56" s="168">
        <v>2924</v>
      </c>
      <c r="E56" s="274">
        <f t="shared" si="0"/>
        <v>1602.6404782261743</v>
      </c>
      <c r="F56" s="161"/>
      <c r="G56" s="161"/>
      <c r="H56" s="161"/>
      <c r="I56" s="161"/>
    </row>
    <row r="57" spans="1:9" x14ac:dyDescent="0.25">
      <c r="A57" s="145">
        <v>1983</v>
      </c>
      <c r="B57" s="164">
        <v>58676.400900000001</v>
      </c>
      <c r="C57" s="168"/>
      <c r="D57" s="168">
        <v>2879</v>
      </c>
      <c r="E57" s="274">
        <f t="shared" si="0"/>
        <v>1698.4022490448071</v>
      </c>
      <c r="F57" s="161"/>
      <c r="G57" s="161"/>
      <c r="H57" s="161"/>
      <c r="I57" s="161"/>
    </row>
    <row r="58" spans="1:9" x14ac:dyDescent="0.25">
      <c r="A58" s="145">
        <v>1984</v>
      </c>
      <c r="B58" s="164">
        <v>62852.6031</v>
      </c>
      <c r="C58" s="168"/>
      <c r="D58" s="168">
        <v>2867</v>
      </c>
      <c r="E58" s="274">
        <f t="shared" si="0"/>
        <v>1826.8981252179981</v>
      </c>
      <c r="F58" s="161"/>
      <c r="G58" s="161"/>
      <c r="H58" s="161"/>
      <c r="I58" s="161"/>
    </row>
    <row r="59" spans="1:9" x14ac:dyDescent="0.25">
      <c r="A59" s="145">
        <v>1985</v>
      </c>
      <c r="B59" s="164">
        <v>66154.080799999996</v>
      </c>
      <c r="C59" s="168"/>
      <c r="D59" s="168">
        <v>2883</v>
      </c>
      <c r="E59" s="274">
        <f t="shared" si="0"/>
        <v>1912.1887154584344</v>
      </c>
      <c r="F59" s="161"/>
      <c r="G59" s="161"/>
      <c r="H59" s="161"/>
      <c r="I59" s="161"/>
    </row>
    <row r="60" spans="1:9" x14ac:dyDescent="0.25">
      <c r="A60" s="145">
        <v>1986</v>
      </c>
      <c r="B60" s="164">
        <v>68922.017000000007</v>
      </c>
      <c r="C60" s="168"/>
      <c r="D60" s="168">
        <v>2901</v>
      </c>
      <c r="E60" s="274">
        <f t="shared" si="0"/>
        <v>1979.8350281512121</v>
      </c>
      <c r="F60" s="161"/>
      <c r="G60" s="161"/>
      <c r="H60" s="161"/>
      <c r="I60" s="161"/>
    </row>
    <row r="61" spans="1:9" x14ac:dyDescent="0.25">
      <c r="A61" s="145">
        <v>1987</v>
      </c>
      <c r="B61" s="164">
        <v>70719.049499999994</v>
      </c>
      <c r="C61" s="168"/>
      <c r="D61" s="168">
        <v>2911</v>
      </c>
      <c r="E61" s="274">
        <f t="shared" si="0"/>
        <v>2024.4775420817589</v>
      </c>
      <c r="F61" s="161"/>
      <c r="G61" s="161"/>
      <c r="H61" s="161"/>
      <c r="I61" s="161"/>
    </row>
    <row r="62" spans="1:9" x14ac:dyDescent="0.25">
      <c r="A62" s="145">
        <v>1988</v>
      </c>
      <c r="B62" s="164">
        <v>73694.530299999999</v>
      </c>
      <c r="C62" s="168"/>
      <c r="D62" s="168">
        <v>2955</v>
      </c>
      <c r="E62" s="274">
        <f t="shared" si="0"/>
        <v>2078.2439452904682</v>
      </c>
      <c r="F62" s="161"/>
      <c r="G62" s="161"/>
      <c r="H62" s="161"/>
      <c r="I62" s="161"/>
    </row>
    <row r="63" spans="1:9" x14ac:dyDescent="0.25">
      <c r="A63" s="145">
        <v>1989</v>
      </c>
      <c r="B63" s="164">
        <v>79045.131299999994</v>
      </c>
      <c r="C63" s="168"/>
      <c r="D63" s="168">
        <v>3005</v>
      </c>
      <c r="E63" s="274">
        <f t="shared" si="0"/>
        <v>2192.0446838602329</v>
      </c>
      <c r="F63" s="161"/>
      <c r="G63" s="161"/>
      <c r="H63" s="161"/>
      <c r="I63" s="161"/>
    </row>
    <row r="64" spans="1:9" x14ac:dyDescent="0.25">
      <c r="A64" s="145">
        <v>1990</v>
      </c>
      <c r="B64" s="164">
        <v>85197.562999999995</v>
      </c>
      <c r="C64" s="168"/>
      <c r="D64" s="168">
        <v>3051</v>
      </c>
      <c r="E64" s="274">
        <f t="shared" si="0"/>
        <v>2327.0393040533158</v>
      </c>
      <c r="F64" s="167"/>
      <c r="G64" s="167"/>
      <c r="H64" s="167"/>
      <c r="I64" s="167"/>
    </row>
    <row r="65" spans="1:9" x14ac:dyDescent="0.25">
      <c r="A65" s="145">
        <v>1991</v>
      </c>
      <c r="B65" s="164">
        <v>91678.016499999998</v>
      </c>
      <c r="C65" s="168"/>
      <c r="D65" s="168">
        <v>3051</v>
      </c>
      <c r="E65" s="274">
        <f t="shared" si="0"/>
        <v>2504.0428411449798</v>
      </c>
      <c r="F65" s="167"/>
      <c r="G65" s="167"/>
      <c r="H65" s="167"/>
      <c r="I65" s="167"/>
    </row>
    <row r="66" spans="1:9" x14ac:dyDescent="0.25">
      <c r="A66" s="145">
        <v>1992</v>
      </c>
      <c r="B66" s="164">
        <v>96275.382400000002</v>
      </c>
      <c r="C66" s="168"/>
      <c r="D66" s="168">
        <v>3039</v>
      </c>
      <c r="E66" s="274">
        <f t="shared" si="0"/>
        <v>2639.9962268290005</v>
      </c>
      <c r="F66" s="167"/>
      <c r="G66" s="167"/>
      <c r="H66" s="167"/>
      <c r="I66" s="167"/>
    </row>
    <row r="67" spans="1:9" x14ac:dyDescent="0.25">
      <c r="A67" s="145">
        <v>1993</v>
      </c>
      <c r="B67" s="164">
        <v>99612.294599999994</v>
      </c>
      <c r="C67" s="168"/>
      <c r="D67" s="168">
        <v>2999.5</v>
      </c>
      <c r="E67" s="274">
        <f t="shared" si="0"/>
        <v>2767.4694282380401</v>
      </c>
      <c r="F67" s="167"/>
      <c r="G67" s="167"/>
      <c r="H67" s="167"/>
      <c r="I67" s="167"/>
    </row>
    <row r="68" spans="1:9" x14ac:dyDescent="0.25">
      <c r="A68" s="145">
        <v>1994</v>
      </c>
      <c r="B68" s="164">
        <v>103472.6241</v>
      </c>
      <c r="C68" s="168"/>
      <c r="D68" s="168">
        <v>2991.8</v>
      </c>
      <c r="E68" s="274">
        <f t="shared" si="0"/>
        <v>2882.1173457450363</v>
      </c>
      <c r="F68" s="167"/>
      <c r="G68" s="167"/>
      <c r="H68" s="167"/>
      <c r="I68" s="167"/>
    </row>
    <row r="69" spans="1:9" x14ac:dyDescent="0.25">
      <c r="A69" s="145">
        <v>1995</v>
      </c>
      <c r="B69" s="164">
        <v>106504.8</v>
      </c>
      <c r="C69" s="168"/>
      <c r="D69" s="168">
        <v>3016.9</v>
      </c>
      <c r="E69" s="274">
        <f t="shared" si="0"/>
        <v>2941.8939971493915</v>
      </c>
      <c r="F69" s="167"/>
      <c r="G69" s="167"/>
      <c r="H69" s="167"/>
      <c r="I69" s="167"/>
    </row>
    <row r="70" spans="1:9" x14ac:dyDescent="0.25">
      <c r="A70" s="145">
        <v>1996</v>
      </c>
      <c r="B70" s="164">
        <v>108639.5</v>
      </c>
      <c r="C70" s="168"/>
      <c r="D70" s="168">
        <v>3034.4</v>
      </c>
      <c r="E70" s="274">
        <f t="shared" si="0"/>
        <v>2983.5524870375252</v>
      </c>
      <c r="F70" s="167"/>
      <c r="G70" s="167"/>
      <c r="H70" s="167"/>
      <c r="I70" s="167"/>
    </row>
    <row r="71" spans="1:9" x14ac:dyDescent="0.25">
      <c r="A71" s="145">
        <v>1997</v>
      </c>
      <c r="B71" s="164">
        <v>112863.5</v>
      </c>
      <c r="C71" s="168"/>
      <c r="D71" s="168">
        <v>3062.3</v>
      </c>
      <c r="E71" s="274">
        <f t="shared" si="0"/>
        <v>3071.3162220117774</v>
      </c>
      <c r="F71" s="167"/>
      <c r="G71" s="167"/>
      <c r="H71" s="167"/>
      <c r="I71" s="167"/>
    </row>
    <row r="72" spans="1:9" x14ac:dyDescent="0.25">
      <c r="A72" s="145">
        <v>1998</v>
      </c>
      <c r="B72" s="164">
        <v>116876.5</v>
      </c>
      <c r="C72" s="168"/>
      <c r="D72" s="168">
        <v>3118</v>
      </c>
      <c r="E72" s="274">
        <f t="shared" si="0"/>
        <v>3123.7037630960017</v>
      </c>
      <c r="F72" s="167"/>
      <c r="G72" s="167"/>
      <c r="H72" s="167"/>
      <c r="I72" s="167"/>
    </row>
    <row r="73" spans="1:9" x14ac:dyDescent="0.25">
      <c r="A73" s="145">
        <v>1999</v>
      </c>
      <c r="B73" s="164">
        <v>122964.3</v>
      </c>
      <c r="C73" s="168"/>
      <c r="D73" s="168">
        <v>3346.2</v>
      </c>
      <c r="E73" s="274">
        <f t="shared" si="0"/>
        <v>3062.2870719024563</v>
      </c>
      <c r="F73" s="167"/>
      <c r="G73" s="167"/>
      <c r="H73" s="167"/>
      <c r="I73" s="167"/>
    </row>
    <row r="74" spans="1:9" x14ac:dyDescent="0.25">
      <c r="A74" s="145">
        <v>2000</v>
      </c>
      <c r="B74" s="164">
        <v>128563.6</v>
      </c>
      <c r="C74" s="168"/>
      <c r="D74" s="168">
        <v>3444.8249999999998</v>
      </c>
      <c r="E74" s="274">
        <f t="shared" si="0"/>
        <v>3110.0660652814972</v>
      </c>
      <c r="F74" s="167"/>
      <c r="G74" s="167"/>
      <c r="H74" s="167"/>
      <c r="I74" s="167"/>
    </row>
    <row r="75" spans="1:9" ht="14.95" customHeight="1" x14ac:dyDescent="0.25">
      <c r="A75" s="145">
        <v>2001</v>
      </c>
      <c r="B75" s="164">
        <v>135709.6</v>
      </c>
      <c r="C75" s="168"/>
      <c r="D75" s="168">
        <v>3440.2750000000001</v>
      </c>
      <c r="E75" s="274">
        <f t="shared" si="0"/>
        <v>3287.27596873312</v>
      </c>
      <c r="F75" s="167"/>
      <c r="G75" s="167"/>
      <c r="H75" s="167"/>
      <c r="I75" s="167"/>
    </row>
    <row r="76" spans="1:9" ht="14.95" customHeight="1" x14ac:dyDescent="0.25">
      <c r="A76" s="145">
        <v>2002</v>
      </c>
      <c r="B76" s="164">
        <v>141984.79999999999</v>
      </c>
      <c r="C76" s="168"/>
      <c r="D76" s="168">
        <v>3442.4749999999999</v>
      </c>
      <c r="E76" s="274">
        <f t="shared" ref="E76:E92" si="1">(B76*1000000)/(D76*1000)/12</f>
        <v>3437.081363457009</v>
      </c>
      <c r="F76" s="167"/>
      <c r="G76" s="167"/>
      <c r="H76" s="167"/>
      <c r="I76" s="167"/>
    </row>
    <row r="77" spans="1:9" ht="14.95" customHeight="1" x14ac:dyDescent="0.25">
      <c r="A77" s="145">
        <v>2003</v>
      </c>
      <c r="B77" s="164">
        <v>144668.6</v>
      </c>
      <c r="C77" s="168"/>
      <c r="D77" s="168">
        <v>3460.2</v>
      </c>
      <c r="E77" s="274">
        <f t="shared" si="1"/>
        <v>3484.1097817081863</v>
      </c>
      <c r="F77" s="167"/>
      <c r="G77" s="167"/>
      <c r="H77" s="167"/>
      <c r="I77" s="167"/>
    </row>
    <row r="78" spans="1:9" ht="14.95" customHeight="1" x14ac:dyDescent="0.25">
      <c r="A78" s="145">
        <v>2004</v>
      </c>
      <c r="B78" s="164">
        <v>148850.70000000001</v>
      </c>
      <c r="C78" s="168"/>
      <c r="D78" s="168">
        <v>3518.7</v>
      </c>
      <c r="E78" s="274">
        <f t="shared" si="1"/>
        <v>3525.229488163242</v>
      </c>
      <c r="F78" s="167"/>
      <c r="G78" s="167"/>
      <c r="H78" s="167"/>
      <c r="I78" s="167"/>
    </row>
    <row r="79" spans="1:9" ht="14.95" customHeight="1" x14ac:dyDescent="0.25">
      <c r="A79" s="145">
        <v>2005</v>
      </c>
      <c r="B79" s="164">
        <v>153985.4</v>
      </c>
      <c r="C79" s="168"/>
      <c r="D79" s="168">
        <v>3588.35</v>
      </c>
      <c r="E79" s="274">
        <f t="shared" si="1"/>
        <v>3576.0493448706693</v>
      </c>
      <c r="F79" s="167"/>
      <c r="G79" s="167"/>
      <c r="H79" s="167"/>
      <c r="I79" s="167"/>
    </row>
    <row r="80" spans="1:9" ht="14.95" customHeight="1" x14ac:dyDescent="0.25">
      <c r="A80" s="145">
        <v>2006</v>
      </c>
      <c r="B80" s="164">
        <v>161393.20000000001</v>
      </c>
      <c r="C80" s="168"/>
      <c r="D80" s="168">
        <v>3619.55</v>
      </c>
      <c r="E80" s="274">
        <f t="shared" si="1"/>
        <v>3715.7749812361576</v>
      </c>
      <c r="F80" s="167"/>
      <c r="G80" s="167"/>
      <c r="H80" s="167"/>
      <c r="I80" s="167"/>
    </row>
    <row r="81" spans="1:9" ht="14.95" customHeight="1" x14ac:dyDescent="0.25">
      <c r="A81" s="146">
        <v>2007</v>
      </c>
      <c r="B81" s="164">
        <v>170105.60000000001</v>
      </c>
      <c r="C81" s="168"/>
      <c r="D81" s="168">
        <v>3728.7</v>
      </c>
      <c r="E81" s="274">
        <f t="shared" si="1"/>
        <v>3801.7182038422684</v>
      </c>
      <c r="F81" s="167"/>
      <c r="G81" s="167"/>
      <c r="H81" s="167"/>
      <c r="I81" s="167"/>
    </row>
    <row r="82" spans="1:9" ht="14.95" customHeight="1" x14ac:dyDescent="0.25">
      <c r="A82" s="146">
        <v>2008</v>
      </c>
      <c r="B82" s="164">
        <v>179628.2</v>
      </c>
      <c r="C82" s="168"/>
      <c r="D82" s="168">
        <v>3810</v>
      </c>
      <c r="E82" s="274">
        <f t="shared" si="1"/>
        <v>3928.8757655293089</v>
      </c>
      <c r="F82" s="167"/>
      <c r="G82" s="167"/>
      <c r="H82" s="167"/>
      <c r="I82" s="167"/>
    </row>
    <row r="83" spans="1:9" ht="14.95" customHeight="1" x14ac:dyDescent="0.25">
      <c r="A83" s="146">
        <v>2009</v>
      </c>
      <c r="B83" s="164">
        <v>180905.7</v>
      </c>
      <c r="C83" s="168"/>
      <c r="D83" s="168">
        <v>3766.0250000000001</v>
      </c>
      <c r="E83" s="274">
        <f t="shared" si="1"/>
        <v>4003.02042604603</v>
      </c>
      <c r="F83" s="167"/>
      <c r="G83" s="167"/>
      <c r="H83" s="167"/>
      <c r="I83" s="167"/>
    </row>
    <row r="84" spans="1:9" ht="14.95" customHeight="1" x14ac:dyDescent="0.25">
      <c r="A84" s="222">
        <v>2010</v>
      </c>
      <c r="B84" s="164">
        <v>184711.1</v>
      </c>
      <c r="C84" s="168"/>
      <c r="D84" s="168">
        <v>3839.35</v>
      </c>
      <c r="E84" s="274">
        <f t="shared" si="1"/>
        <v>4009.1660480723731</v>
      </c>
      <c r="F84" s="167"/>
      <c r="G84" s="167"/>
      <c r="H84" s="167"/>
      <c r="I84" s="167"/>
    </row>
    <row r="85" spans="1:9" ht="14.95" customHeight="1" x14ac:dyDescent="0.25">
      <c r="A85" s="222">
        <f>A84+1</f>
        <v>2011</v>
      </c>
      <c r="B85" s="164">
        <v>193170.9</v>
      </c>
      <c r="C85" s="168"/>
      <c r="D85" s="168">
        <v>3861.25</v>
      </c>
      <c r="E85" s="274">
        <f t="shared" si="1"/>
        <v>4169.0061508578829</v>
      </c>
      <c r="F85" s="167"/>
      <c r="G85" s="167"/>
      <c r="H85" s="167"/>
      <c r="I85" s="167"/>
    </row>
    <row r="86" spans="1:9" ht="14.95" customHeight="1" x14ac:dyDescent="0.25">
      <c r="A86" s="222">
        <f>A85+1</f>
        <v>2012</v>
      </c>
      <c r="B86" s="164">
        <v>199806</v>
      </c>
      <c r="C86" s="168"/>
      <c r="D86" s="168">
        <v>3872.9250000000002</v>
      </c>
      <c r="E86" s="274">
        <f t="shared" si="1"/>
        <v>4299.2053809459258</v>
      </c>
      <c r="F86" s="167"/>
      <c r="G86" s="167"/>
      <c r="H86" s="167"/>
      <c r="I86" s="167"/>
    </row>
    <row r="87" spans="1:9" ht="14.95" customHeight="1" x14ac:dyDescent="0.25">
      <c r="A87" s="222">
        <f>A86+1</f>
        <v>2013</v>
      </c>
      <c r="B87" s="164">
        <v>203605.8</v>
      </c>
      <c r="C87" s="168"/>
      <c r="D87" s="168">
        <v>3844.2</v>
      </c>
      <c r="E87" s="274">
        <f t="shared" si="1"/>
        <v>4413.7011601893764</v>
      </c>
      <c r="F87" s="167"/>
      <c r="G87" s="167"/>
      <c r="H87" s="167"/>
      <c r="I87" s="167"/>
    </row>
    <row r="88" spans="1:9" ht="14.95" customHeight="1" x14ac:dyDescent="0.25">
      <c r="A88" s="222">
        <f>A87+1</f>
        <v>2014</v>
      </c>
      <c r="B88" s="164">
        <v>206201.2</v>
      </c>
      <c r="C88" s="168"/>
      <c r="D88" s="168">
        <v>3877.35</v>
      </c>
      <c r="E88" s="274">
        <f t="shared" si="1"/>
        <v>4431.7467686263381</v>
      </c>
      <c r="F88" s="167"/>
      <c r="G88" s="167"/>
      <c r="H88" s="167"/>
      <c r="I88" s="167"/>
    </row>
    <row r="89" spans="1:9" ht="14.95" customHeight="1" x14ac:dyDescent="0.25">
      <c r="A89" s="222">
        <v>2015</v>
      </c>
      <c r="B89" s="164">
        <v>208127.9</v>
      </c>
      <c r="C89" s="168"/>
      <c r="D89" s="168">
        <v>3857.9</v>
      </c>
      <c r="E89" s="274">
        <f t="shared" si="1"/>
        <v>4495.7079412806625</v>
      </c>
      <c r="F89" s="161"/>
      <c r="G89" s="161"/>
      <c r="H89" s="161"/>
      <c r="I89" s="161"/>
    </row>
    <row r="90" spans="1:9" ht="14.95" customHeight="1" x14ac:dyDescent="0.25">
      <c r="A90" s="222">
        <f>A89+1</f>
        <v>2016</v>
      </c>
      <c r="B90" s="164">
        <v>211814</v>
      </c>
      <c r="C90" s="168"/>
      <c r="D90" s="168">
        <v>3903.95</v>
      </c>
      <c r="E90" s="274">
        <f t="shared" si="1"/>
        <v>4521.3608439315731</v>
      </c>
    </row>
    <row r="91" spans="1:9" x14ac:dyDescent="0.25">
      <c r="A91" s="222">
        <f>A90+1</f>
        <v>2017</v>
      </c>
      <c r="B91" s="164">
        <v>219279</v>
      </c>
      <c r="C91" s="168"/>
      <c r="D91" s="168">
        <v>3973.5250000000001</v>
      </c>
      <c r="E91" s="274">
        <f t="shared" si="1"/>
        <v>4598.7504797377642</v>
      </c>
      <c r="F91" s="147"/>
      <c r="G91" s="147"/>
      <c r="H91" s="147"/>
      <c r="I91" s="147"/>
    </row>
    <row r="92" spans="1:9" x14ac:dyDescent="0.25">
      <c r="A92" s="222">
        <v>2018</v>
      </c>
      <c r="B92" s="164">
        <v>226371.20000000001</v>
      </c>
      <c r="D92" s="168">
        <v>4086.7249999999999</v>
      </c>
      <c r="E92" s="274">
        <f t="shared" si="1"/>
        <v>4615.9863134090665</v>
      </c>
    </row>
    <row r="93" spans="1:9" x14ac:dyDescent="0.25">
      <c r="A93" s="222">
        <f>A92+1</f>
        <v>2019</v>
      </c>
      <c r="B93" s="235">
        <v>233642.7</v>
      </c>
    </row>
  </sheetData>
  <mergeCells count="11">
    <mergeCell ref="F4:I4"/>
    <mergeCell ref="F5:F7"/>
    <mergeCell ref="G5:G7"/>
    <mergeCell ref="H5:H7"/>
    <mergeCell ref="I5:I7"/>
    <mergeCell ref="A3:A6"/>
    <mergeCell ref="B3:E3"/>
    <mergeCell ref="B4:B5"/>
    <mergeCell ref="C4:D5"/>
    <mergeCell ref="C7:D7"/>
    <mergeCell ref="B6:D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3"/>
  <sheetViews>
    <sheetView topLeftCell="A69" workbookViewId="0">
      <selection activeCell="J74" sqref="A74:J74"/>
    </sheetView>
  </sheetViews>
  <sheetFormatPr baseColWidth="10" defaultColWidth="11.375" defaultRowHeight="14.3" x14ac:dyDescent="0.25"/>
  <cols>
    <col min="1" max="1" width="11.375" style="142"/>
    <col min="2" max="3" width="14.875" style="142" customWidth="1"/>
    <col min="4" max="5" width="15" style="142" customWidth="1"/>
    <col min="6" max="9" width="12.75" style="142" customWidth="1"/>
    <col min="10" max="16384" width="11.375" style="353"/>
  </cols>
  <sheetData>
    <row r="1" spans="1:10" x14ac:dyDescent="0.25">
      <c r="A1" s="141"/>
      <c r="J1" s="34"/>
    </row>
    <row r="2" spans="1:10" x14ac:dyDescent="0.25">
      <c r="J2" s="142"/>
    </row>
    <row r="3" spans="1:10" x14ac:dyDescent="0.25">
      <c r="A3" s="380" t="s">
        <v>2</v>
      </c>
      <c r="B3" s="406" t="s">
        <v>195</v>
      </c>
      <c r="C3" s="407"/>
      <c r="D3" s="407"/>
      <c r="E3" s="407"/>
      <c r="F3" s="407"/>
      <c r="G3" s="407"/>
      <c r="H3" s="407"/>
      <c r="I3" s="407"/>
      <c r="J3" s="142"/>
    </row>
    <row r="4" spans="1:10" x14ac:dyDescent="0.25">
      <c r="A4" s="381"/>
      <c r="B4" s="397" t="s">
        <v>64</v>
      </c>
      <c r="C4" s="413"/>
      <c r="D4" s="417"/>
      <c r="E4" s="417"/>
      <c r="F4" s="409"/>
      <c r="G4" s="371" t="s">
        <v>0</v>
      </c>
      <c r="H4" s="371"/>
      <c r="I4" s="354" t="s">
        <v>23</v>
      </c>
    </row>
    <row r="5" spans="1:10" ht="27.85" thickBot="1" x14ac:dyDescent="0.3">
      <c r="A5" s="381"/>
      <c r="B5" s="414"/>
      <c r="C5" s="415"/>
      <c r="D5" s="418"/>
      <c r="E5" s="418"/>
      <c r="F5" s="411"/>
      <c r="G5" s="133"/>
      <c r="H5" s="133"/>
      <c r="I5" s="354" t="s">
        <v>111</v>
      </c>
      <c r="J5" s="356" t="s">
        <v>65</v>
      </c>
    </row>
    <row r="6" spans="1:10" ht="14.95" thickBot="1" x14ac:dyDescent="0.3">
      <c r="A6" s="381"/>
      <c r="B6" s="363" t="s">
        <v>194</v>
      </c>
      <c r="C6" s="364" t="s">
        <v>198</v>
      </c>
      <c r="D6" s="416"/>
      <c r="E6" s="416"/>
      <c r="F6" s="416"/>
      <c r="G6" s="199"/>
      <c r="H6" s="200"/>
      <c r="I6" s="354"/>
      <c r="J6" s="354" t="s">
        <v>26</v>
      </c>
    </row>
    <row r="7" spans="1:10" x14ac:dyDescent="0.25">
      <c r="A7" s="355"/>
      <c r="B7" s="362" t="s">
        <v>66</v>
      </c>
      <c r="C7" s="362" t="s">
        <v>66</v>
      </c>
      <c r="D7" s="412"/>
      <c r="E7" s="412"/>
      <c r="F7" s="395"/>
      <c r="G7" s="354" t="s">
        <v>33</v>
      </c>
      <c r="H7" s="354" t="s">
        <v>32</v>
      </c>
      <c r="I7" s="354" t="s">
        <v>112</v>
      </c>
      <c r="J7" s="364" t="s">
        <v>198</v>
      </c>
    </row>
    <row r="8" spans="1:10" ht="25.15" thickBot="1" x14ac:dyDescent="0.3">
      <c r="A8" s="144"/>
      <c r="B8" s="135" t="s">
        <v>197</v>
      </c>
      <c r="C8" s="365" t="s">
        <v>199</v>
      </c>
      <c r="D8" s="366" t="s">
        <v>200</v>
      </c>
      <c r="E8" s="366" t="s">
        <v>43</v>
      </c>
      <c r="F8" s="366" t="s">
        <v>196</v>
      </c>
      <c r="G8" s="136"/>
      <c r="H8" s="136"/>
      <c r="I8" s="136" t="s">
        <v>36</v>
      </c>
      <c r="J8" s="354"/>
    </row>
    <row r="9" spans="1:10" ht="14.3" hidden="1" customHeight="1" x14ac:dyDescent="0.25">
      <c r="A9" s="145">
        <v>1935</v>
      </c>
      <c r="B9" s="161"/>
      <c r="C9" s="161"/>
      <c r="D9" s="161"/>
      <c r="E9" s="161"/>
      <c r="F9" s="161"/>
      <c r="G9" s="161"/>
      <c r="H9" s="161"/>
      <c r="I9" s="161"/>
      <c r="J9" s="354"/>
    </row>
    <row r="10" spans="1:10" ht="14.3" hidden="1" customHeight="1" x14ac:dyDescent="0.25">
      <c r="A10" s="145">
        <v>1936</v>
      </c>
      <c r="B10" s="161"/>
      <c r="C10" s="161"/>
      <c r="D10" s="161"/>
      <c r="E10" s="161"/>
      <c r="F10" s="161"/>
      <c r="G10" s="161"/>
      <c r="H10" s="161"/>
      <c r="I10" s="161"/>
      <c r="J10" s="135"/>
    </row>
    <row r="11" spans="1:10" ht="14.3" hidden="1" customHeight="1" x14ac:dyDescent="0.25">
      <c r="A11" s="145">
        <v>1937</v>
      </c>
      <c r="B11" s="161"/>
      <c r="C11" s="161"/>
      <c r="D11" s="161"/>
      <c r="E11" s="161"/>
      <c r="F11" s="161"/>
      <c r="G11" s="161"/>
      <c r="H11" s="161"/>
      <c r="I11" s="161"/>
    </row>
    <row r="12" spans="1:10" ht="24.45" hidden="1" customHeight="1" x14ac:dyDescent="0.25">
      <c r="A12" s="145">
        <v>1938</v>
      </c>
      <c r="B12" s="161"/>
      <c r="C12" s="161"/>
      <c r="D12" s="161"/>
      <c r="E12" s="161"/>
      <c r="F12" s="161"/>
      <c r="G12" s="161"/>
      <c r="H12" s="161"/>
      <c r="I12" s="161"/>
    </row>
    <row r="13" spans="1:10" ht="14.3" hidden="1" customHeight="1" x14ac:dyDescent="0.25">
      <c r="A13" s="145">
        <v>1939</v>
      </c>
      <c r="B13" s="161"/>
      <c r="C13" s="161"/>
      <c r="D13" s="161"/>
      <c r="E13" s="161"/>
      <c r="F13" s="161"/>
      <c r="G13" s="161"/>
      <c r="H13" s="161"/>
      <c r="I13" s="161"/>
    </row>
    <row r="14" spans="1:10" ht="14.3" hidden="1" customHeight="1" x14ac:dyDescent="0.25">
      <c r="A14" s="145">
        <v>1940</v>
      </c>
      <c r="B14" s="161"/>
      <c r="C14" s="161"/>
      <c r="D14" s="161"/>
      <c r="E14" s="161"/>
      <c r="F14" s="161"/>
      <c r="G14" s="161"/>
      <c r="H14" s="161"/>
      <c r="I14" s="161"/>
    </row>
    <row r="15" spans="1:10" ht="14.3" hidden="1" customHeight="1" x14ac:dyDescent="0.25">
      <c r="A15" s="145">
        <v>1941</v>
      </c>
      <c r="B15" s="161"/>
      <c r="C15" s="161"/>
      <c r="D15" s="161"/>
      <c r="E15" s="161"/>
      <c r="F15" s="161"/>
      <c r="G15" s="161"/>
      <c r="H15" s="161"/>
      <c r="I15" s="161"/>
    </row>
    <row r="16" spans="1:10" ht="14.3" hidden="1" customHeight="1" x14ac:dyDescent="0.25">
      <c r="A16" s="145">
        <v>1942</v>
      </c>
      <c r="B16" s="161"/>
      <c r="C16" s="161"/>
      <c r="D16" s="161"/>
      <c r="E16" s="161"/>
      <c r="F16" s="161"/>
      <c r="G16" s="161"/>
      <c r="H16" s="161"/>
      <c r="I16" s="161"/>
    </row>
    <row r="17" spans="1:10" ht="14.3" hidden="1" customHeight="1" x14ac:dyDescent="0.25">
      <c r="A17" s="145">
        <v>1943</v>
      </c>
      <c r="B17" s="161"/>
      <c r="C17" s="161"/>
      <c r="D17" s="161"/>
      <c r="E17" s="161"/>
      <c r="F17" s="161"/>
      <c r="G17" s="161"/>
      <c r="H17" s="161"/>
      <c r="I17" s="161"/>
    </row>
    <row r="18" spans="1:10" ht="14.3" hidden="1" customHeight="1" x14ac:dyDescent="0.25">
      <c r="A18" s="145">
        <v>1944</v>
      </c>
      <c r="B18" s="161"/>
      <c r="C18" s="161"/>
      <c r="D18" s="161"/>
      <c r="E18" s="161"/>
      <c r="F18" s="161"/>
      <c r="G18" s="161"/>
      <c r="H18" s="161"/>
      <c r="I18" s="161"/>
    </row>
    <row r="19" spans="1:10" ht="14.3" hidden="1" customHeight="1" x14ac:dyDescent="0.25">
      <c r="A19" s="145">
        <v>1945</v>
      </c>
      <c r="B19" s="161"/>
      <c r="C19" s="161"/>
      <c r="D19" s="161"/>
      <c r="E19" s="161"/>
      <c r="F19" s="161"/>
      <c r="G19" s="161"/>
      <c r="H19" s="161"/>
      <c r="I19" s="161"/>
    </row>
    <row r="20" spans="1:10" ht="14.3" hidden="1" customHeight="1" x14ac:dyDescent="0.25">
      <c r="A20" s="145">
        <v>1946</v>
      </c>
      <c r="B20" s="161"/>
      <c r="C20" s="161"/>
      <c r="D20" s="161"/>
      <c r="E20" s="161"/>
      <c r="F20" s="161"/>
      <c r="G20" s="161"/>
      <c r="H20" s="161"/>
      <c r="I20" s="161"/>
    </row>
    <row r="21" spans="1:10" ht="14.3" hidden="1" customHeight="1" x14ac:dyDescent="0.25">
      <c r="A21" s="145">
        <v>1947</v>
      </c>
      <c r="B21" s="161"/>
      <c r="C21" s="161"/>
      <c r="D21" s="161"/>
      <c r="E21" s="161"/>
      <c r="F21" s="161"/>
      <c r="G21" s="161"/>
      <c r="H21" s="161"/>
      <c r="I21" s="161"/>
    </row>
    <row r="22" spans="1:10" ht="14.3" hidden="1" customHeight="1" x14ac:dyDescent="0.25">
      <c r="A22" s="145">
        <v>1948</v>
      </c>
      <c r="B22" s="161"/>
      <c r="C22" s="161"/>
      <c r="D22" s="161"/>
      <c r="E22" s="161"/>
      <c r="F22" s="161"/>
      <c r="G22" s="161"/>
      <c r="H22" s="161"/>
      <c r="I22" s="161"/>
    </row>
    <row r="23" spans="1:10" ht="14.3" hidden="1" customHeight="1" x14ac:dyDescent="0.25">
      <c r="A23" s="145">
        <v>1949</v>
      </c>
      <c r="B23" s="161"/>
      <c r="C23" s="161"/>
      <c r="D23" s="161"/>
      <c r="E23" s="161"/>
      <c r="F23" s="161"/>
      <c r="G23" s="161"/>
      <c r="H23" s="161"/>
      <c r="I23" s="161"/>
    </row>
    <row r="24" spans="1:10" ht="14.3" hidden="1" customHeight="1" x14ac:dyDescent="0.25">
      <c r="A24" s="145">
        <v>1950</v>
      </c>
      <c r="B24" s="161"/>
      <c r="C24" s="161"/>
      <c r="D24" s="161"/>
      <c r="E24" s="161"/>
      <c r="F24" s="161"/>
      <c r="G24" s="161"/>
      <c r="H24" s="161"/>
      <c r="I24" s="161"/>
    </row>
    <row r="25" spans="1:10" ht="14.3" hidden="1" customHeight="1" x14ac:dyDescent="0.25">
      <c r="A25" s="145">
        <v>1951</v>
      </c>
      <c r="B25" s="161"/>
      <c r="C25" s="161"/>
      <c r="D25" s="161"/>
      <c r="E25" s="161"/>
      <c r="F25" s="161"/>
      <c r="G25" s="161"/>
      <c r="H25" s="161"/>
      <c r="I25" s="161"/>
      <c r="J25" s="161"/>
    </row>
    <row r="26" spans="1:10" ht="14.3" hidden="1" customHeight="1" x14ac:dyDescent="0.25">
      <c r="A26" s="145">
        <v>1952</v>
      </c>
      <c r="B26" s="161"/>
      <c r="C26" s="161"/>
      <c r="D26" s="161"/>
      <c r="E26" s="161"/>
      <c r="F26" s="161"/>
      <c r="G26" s="161"/>
      <c r="H26" s="161"/>
      <c r="I26" s="161"/>
      <c r="J26" s="161"/>
    </row>
    <row r="27" spans="1:10" ht="14.3" hidden="1" customHeight="1" x14ac:dyDescent="0.25">
      <c r="A27" s="145">
        <v>1953</v>
      </c>
      <c r="B27" s="161"/>
      <c r="C27" s="161"/>
      <c r="D27" s="161"/>
      <c r="E27" s="161"/>
      <c r="F27" s="161"/>
      <c r="G27" s="161"/>
      <c r="H27" s="161"/>
      <c r="I27" s="161"/>
      <c r="J27" s="161"/>
    </row>
    <row r="28" spans="1:10" ht="14.3" hidden="1" customHeight="1" x14ac:dyDescent="0.25">
      <c r="A28" s="145">
        <v>1954</v>
      </c>
      <c r="B28" s="161"/>
      <c r="C28" s="161"/>
      <c r="D28" s="161"/>
      <c r="E28" s="161"/>
      <c r="F28" s="161"/>
      <c r="G28" s="161"/>
      <c r="H28" s="161"/>
      <c r="I28" s="161"/>
      <c r="J28" s="161"/>
    </row>
    <row r="29" spans="1:10" x14ac:dyDescent="0.25">
      <c r="A29" s="145">
        <v>1955</v>
      </c>
      <c r="B29" s="161"/>
      <c r="C29" s="161"/>
      <c r="D29" s="161"/>
      <c r="E29" s="161"/>
      <c r="F29" s="161"/>
      <c r="G29" s="132"/>
      <c r="H29" s="138"/>
      <c r="I29" s="161"/>
      <c r="J29" s="161"/>
    </row>
    <row r="30" spans="1:10" x14ac:dyDescent="0.25">
      <c r="A30" s="145">
        <v>1956</v>
      </c>
      <c r="B30" s="161"/>
      <c r="C30" s="161"/>
      <c r="D30" s="161"/>
      <c r="E30" s="161"/>
      <c r="F30" s="161"/>
      <c r="G30" s="132"/>
      <c r="H30" s="138"/>
      <c r="I30" s="161"/>
      <c r="J30" s="161"/>
    </row>
    <row r="31" spans="1:10" x14ac:dyDescent="0.25">
      <c r="A31" s="145">
        <v>1957</v>
      </c>
      <c r="B31" s="161"/>
      <c r="C31" s="161"/>
      <c r="D31" s="161"/>
      <c r="E31" s="161"/>
      <c r="F31" s="161"/>
      <c r="G31" s="132"/>
      <c r="H31" s="138"/>
      <c r="I31" s="161"/>
      <c r="J31" s="161"/>
    </row>
    <row r="32" spans="1:10" x14ac:dyDescent="0.25">
      <c r="A32" s="145">
        <v>1958</v>
      </c>
      <c r="B32" s="161"/>
      <c r="C32" s="161"/>
      <c r="D32" s="161"/>
      <c r="E32" s="161"/>
      <c r="F32" s="161"/>
      <c r="G32" s="132"/>
      <c r="H32" s="138"/>
      <c r="I32" s="161"/>
      <c r="J32" s="161"/>
    </row>
    <row r="33" spans="1:10" x14ac:dyDescent="0.25">
      <c r="A33" s="145">
        <v>1959</v>
      </c>
      <c r="B33" s="161"/>
      <c r="C33" s="161"/>
      <c r="D33" s="161"/>
      <c r="E33" s="161"/>
      <c r="F33" s="161"/>
      <c r="G33" s="132"/>
      <c r="H33" s="138"/>
      <c r="I33" s="161"/>
      <c r="J33" s="161"/>
    </row>
    <row r="34" spans="1:10" x14ac:dyDescent="0.25">
      <c r="A34" s="145">
        <v>1960</v>
      </c>
      <c r="B34" s="161"/>
      <c r="C34" s="161"/>
      <c r="D34" s="161"/>
      <c r="E34" s="161"/>
      <c r="F34" s="161"/>
      <c r="G34" s="132"/>
      <c r="H34" s="138"/>
      <c r="I34" s="161"/>
      <c r="J34" s="161"/>
    </row>
    <row r="35" spans="1:10" x14ac:dyDescent="0.25">
      <c r="A35" s="145">
        <v>1961</v>
      </c>
      <c r="B35" s="161"/>
      <c r="C35" s="161"/>
      <c r="D35" s="161"/>
      <c r="E35" s="161"/>
      <c r="F35" s="161"/>
      <c r="G35" s="132"/>
      <c r="H35" s="138"/>
      <c r="I35" s="161"/>
      <c r="J35" s="161"/>
    </row>
    <row r="36" spans="1:10" x14ac:dyDescent="0.25">
      <c r="A36" s="145">
        <v>1962</v>
      </c>
      <c r="B36" s="161"/>
      <c r="C36" s="161"/>
      <c r="D36" s="161"/>
      <c r="E36" s="161"/>
      <c r="F36" s="161"/>
      <c r="G36" s="132"/>
      <c r="H36" s="138"/>
      <c r="I36" s="161"/>
      <c r="J36" s="161"/>
    </row>
    <row r="37" spans="1:10" x14ac:dyDescent="0.25">
      <c r="A37" s="145">
        <v>1963</v>
      </c>
      <c r="B37" s="161"/>
      <c r="C37" s="161"/>
      <c r="D37" s="161"/>
      <c r="E37" s="161"/>
      <c r="F37" s="161"/>
      <c r="G37" s="132"/>
      <c r="H37" s="138"/>
      <c r="I37" s="161"/>
      <c r="J37" s="161"/>
    </row>
    <row r="38" spans="1:10" x14ac:dyDescent="0.25">
      <c r="A38" s="145">
        <v>1964</v>
      </c>
      <c r="B38" s="161"/>
      <c r="C38" s="161"/>
      <c r="D38" s="161"/>
      <c r="E38" s="161"/>
      <c r="F38" s="161"/>
      <c r="G38" s="132"/>
      <c r="H38" s="138"/>
      <c r="I38" s="161"/>
      <c r="J38" s="161"/>
    </row>
    <row r="39" spans="1:10" x14ac:dyDescent="0.25">
      <c r="A39" s="145">
        <v>1965</v>
      </c>
      <c r="B39" s="161"/>
      <c r="C39" s="161"/>
      <c r="D39" s="161"/>
      <c r="E39" s="161"/>
      <c r="F39" s="161"/>
      <c r="G39" s="132"/>
      <c r="H39" s="138"/>
      <c r="I39" s="161"/>
      <c r="J39" s="161"/>
    </row>
    <row r="40" spans="1:10" x14ac:dyDescent="0.25">
      <c r="A40" s="145">
        <v>1966</v>
      </c>
      <c r="B40" s="161"/>
      <c r="C40" s="161"/>
      <c r="D40" s="161"/>
      <c r="E40" s="161"/>
      <c r="F40" s="161"/>
      <c r="G40" s="132"/>
      <c r="H40" s="138"/>
      <c r="I40" s="161"/>
      <c r="J40" s="161"/>
    </row>
    <row r="41" spans="1:10" x14ac:dyDescent="0.25">
      <c r="A41" s="145">
        <v>1967</v>
      </c>
      <c r="B41" s="161"/>
      <c r="C41" s="161"/>
      <c r="D41" s="161"/>
      <c r="E41" s="161"/>
      <c r="F41" s="161"/>
      <c r="G41" s="132"/>
      <c r="H41" s="138"/>
      <c r="I41" s="161"/>
      <c r="J41" s="161"/>
    </row>
    <row r="42" spans="1:10" x14ac:dyDescent="0.25">
      <c r="A42" s="145">
        <v>1968</v>
      </c>
      <c r="B42" s="161"/>
      <c r="C42" s="161"/>
      <c r="D42" s="161"/>
      <c r="E42" s="161"/>
      <c r="F42" s="161"/>
      <c r="G42" s="132"/>
      <c r="H42" s="138"/>
      <c r="I42" s="161"/>
      <c r="J42" s="161"/>
    </row>
    <row r="43" spans="1:10" x14ac:dyDescent="0.25">
      <c r="A43" s="145">
        <v>1969</v>
      </c>
      <c r="B43" s="161"/>
      <c r="C43" s="161"/>
      <c r="D43" s="161"/>
      <c r="E43" s="161"/>
      <c r="F43" s="161"/>
      <c r="G43" s="132"/>
      <c r="H43" s="138"/>
      <c r="I43" s="161"/>
      <c r="J43" s="161"/>
    </row>
    <row r="44" spans="1:10" x14ac:dyDescent="0.25">
      <c r="A44" s="145">
        <v>1970</v>
      </c>
      <c r="B44" s="164">
        <v>297.33080000000001</v>
      </c>
      <c r="C44" s="164"/>
      <c r="D44" s="168"/>
      <c r="E44" s="168"/>
      <c r="F44" s="161"/>
      <c r="G44" s="132"/>
      <c r="H44" s="138"/>
      <c r="I44" s="161"/>
      <c r="J44" s="161"/>
    </row>
    <row r="45" spans="1:10" x14ac:dyDescent="0.25">
      <c r="A45" s="145">
        <v>1971</v>
      </c>
      <c r="B45" s="164">
        <v>330.50760000000002</v>
      </c>
      <c r="C45" s="164"/>
      <c r="D45" s="168"/>
      <c r="E45" s="168"/>
      <c r="F45" s="161"/>
      <c r="G45" s="132"/>
      <c r="H45" s="138"/>
      <c r="I45" s="161"/>
      <c r="J45" s="161"/>
    </row>
    <row r="46" spans="1:10" x14ac:dyDescent="0.25">
      <c r="A46" s="145">
        <v>1972</v>
      </c>
      <c r="B46" s="164">
        <v>381.661</v>
      </c>
      <c r="C46" s="164"/>
      <c r="D46" s="168"/>
      <c r="E46" s="168"/>
      <c r="F46" s="161"/>
      <c r="G46" s="132"/>
      <c r="H46" s="138"/>
      <c r="I46" s="161"/>
      <c r="J46" s="161"/>
    </row>
    <row r="47" spans="1:10" x14ac:dyDescent="0.25">
      <c r="A47" s="145">
        <v>1973</v>
      </c>
      <c r="B47" s="164">
        <v>460.80840000000001</v>
      </c>
      <c r="C47" s="164"/>
      <c r="D47" s="168"/>
      <c r="E47" s="168"/>
      <c r="F47" s="161"/>
      <c r="G47" s="132"/>
      <c r="H47" s="138"/>
      <c r="I47" s="161"/>
      <c r="J47" s="161"/>
    </row>
    <row r="48" spans="1:10" x14ac:dyDescent="0.25">
      <c r="A48" s="145">
        <v>1974</v>
      </c>
      <c r="B48" s="164">
        <v>561.56719999999996</v>
      </c>
      <c r="C48" s="164"/>
      <c r="D48" s="168"/>
      <c r="E48" s="168"/>
      <c r="F48" s="161"/>
      <c r="G48" s="132"/>
      <c r="H48" s="138"/>
      <c r="I48" s="166"/>
      <c r="J48" s="161"/>
    </row>
    <row r="49" spans="1:28" x14ac:dyDescent="0.25">
      <c r="A49" s="145">
        <v>1975</v>
      </c>
      <c r="B49" s="164">
        <v>689.53779999999995</v>
      </c>
      <c r="C49" s="164"/>
      <c r="D49" s="168"/>
      <c r="E49" s="168"/>
      <c r="F49" s="161"/>
      <c r="G49" s="132"/>
      <c r="H49" s="138"/>
      <c r="I49" s="166"/>
      <c r="J49" s="161"/>
    </row>
    <row r="50" spans="1:28" x14ac:dyDescent="0.25">
      <c r="A50" s="145">
        <v>1976</v>
      </c>
      <c r="B50" s="164">
        <v>875.71900000000005</v>
      </c>
      <c r="C50" s="164"/>
      <c r="D50" s="168"/>
      <c r="E50" s="168"/>
      <c r="F50" s="161"/>
      <c r="G50" s="132"/>
      <c r="H50" s="138"/>
      <c r="I50" s="166"/>
      <c r="J50" s="161"/>
    </row>
    <row r="51" spans="1:28" x14ac:dyDescent="0.25">
      <c r="A51" s="145">
        <v>1977</v>
      </c>
      <c r="B51" s="164">
        <v>1097.1349</v>
      </c>
      <c r="C51" s="164"/>
      <c r="G51" s="132"/>
      <c r="H51" s="138"/>
      <c r="I51" s="166"/>
      <c r="J51" s="166"/>
    </row>
    <row r="52" spans="1:28" x14ac:dyDescent="0.25">
      <c r="A52" s="145">
        <v>1978</v>
      </c>
      <c r="B52" s="164">
        <v>1368.9254000000001</v>
      </c>
      <c r="C52" s="164"/>
      <c r="G52" s="132"/>
      <c r="H52" s="138"/>
      <c r="I52" s="166"/>
      <c r="J52" s="166"/>
    </row>
    <row r="53" spans="1:28" x14ac:dyDescent="0.25">
      <c r="A53" s="145">
        <v>1979</v>
      </c>
      <c r="B53" s="164">
        <v>1707.7089000000001</v>
      </c>
      <c r="C53" s="164"/>
      <c r="G53" s="132"/>
      <c r="H53" s="138"/>
      <c r="I53" s="166"/>
      <c r="J53" s="166"/>
    </row>
    <row r="54" spans="1:28" x14ac:dyDescent="0.25">
      <c r="A54" s="145">
        <v>1980</v>
      </c>
      <c r="B54" s="164">
        <v>2049.6237000000001</v>
      </c>
      <c r="C54" s="164"/>
      <c r="G54" s="132"/>
      <c r="H54" s="138"/>
      <c r="I54" s="166"/>
      <c r="J54" s="166"/>
      <c r="AA54" s="361"/>
    </row>
    <row r="55" spans="1:28" x14ac:dyDescent="0.25">
      <c r="A55" s="145">
        <v>1981</v>
      </c>
      <c r="B55" s="164">
        <v>2531.6097</v>
      </c>
      <c r="C55" s="164"/>
      <c r="G55" s="132"/>
      <c r="H55" s="138"/>
      <c r="I55" s="166"/>
      <c r="J55" s="166"/>
      <c r="Q55" s="360"/>
      <c r="R55" s="360"/>
      <c r="S55" s="360"/>
      <c r="T55" s="360"/>
      <c r="U55" s="360"/>
      <c r="V55" s="360"/>
      <c r="W55" s="360"/>
      <c r="X55" s="360"/>
      <c r="Y55" s="360"/>
      <c r="Z55" s="360"/>
      <c r="AA55" s="360"/>
      <c r="AB55" s="360"/>
    </row>
    <row r="56" spans="1:28" x14ac:dyDescent="0.25">
      <c r="A56" s="145">
        <v>1982</v>
      </c>
      <c r="B56" s="164">
        <v>3269.8377999999998</v>
      </c>
      <c r="C56" s="164"/>
      <c r="G56" s="132"/>
      <c r="H56" s="138"/>
      <c r="I56" s="166"/>
      <c r="J56" s="166"/>
    </row>
    <row r="57" spans="1:28" x14ac:dyDescent="0.25">
      <c r="A57" s="145">
        <v>1983</v>
      </c>
      <c r="B57" s="164">
        <v>3955.7379000000001</v>
      </c>
      <c r="C57" s="164"/>
      <c r="G57" s="132"/>
      <c r="H57" s="138"/>
      <c r="I57" s="166"/>
      <c r="J57" s="166"/>
    </row>
    <row r="58" spans="1:28" x14ac:dyDescent="0.25">
      <c r="A58" s="145">
        <v>1984</v>
      </c>
      <c r="B58" s="164">
        <v>4851.9537</v>
      </c>
      <c r="C58" s="164"/>
      <c r="G58" s="132"/>
      <c r="H58" s="138"/>
      <c r="I58" s="166"/>
      <c r="J58" s="166"/>
    </row>
    <row r="59" spans="1:28" x14ac:dyDescent="0.25">
      <c r="A59" s="145">
        <v>1985</v>
      </c>
      <c r="B59" s="164">
        <v>6065.8611000000001</v>
      </c>
      <c r="C59" s="164"/>
      <c r="G59" s="132"/>
      <c r="H59" s="138"/>
      <c r="I59" s="166"/>
      <c r="J59" s="166"/>
    </row>
    <row r="60" spans="1:28" x14ac:dyDescent="0.25">
      <c r="A60" s="145">
        <v>1986</v>
      </c>
      <c r="B60" s="164">
        <v>6854.8595999999998</v>
      </c>
      <c r="C60" s="164"/>
      <c r="G60" s="132"/>
      <c r="H60" s="138"/>
      <c r="I60" s="166"/>
      <c r="J60" s="166"/>
    </row>
    <row r="61" spans="1:28" x14ac:dyDescent="0.25">
      <c r="A61" s="145">
        <v>1987</v>
      </c>
      <c r="B61" s="164">
        <v>7711.6363000000001</v>
      </c>
      <c r="C61" s="164"/>
      <c r="G61" s="132"/>
      <c r="H61" s="138"/>
      <c r="I61" s="166"/>
      <c r="J61" s="166"/>
    </row>
    <row r="62" spans="1:28" x14ac:dyDescent="0.25">
      <c r="A62" s="145">
        <v>1988</v>
      </c>
      <c r="B62" s="164">
        <v>9429.9356000000007</v>
      </c>
      <c r="C62" s="164"/>
      <c r="G62" s="132"/>
      <c r="H62" s="138"/>
      <c r="I62" s="166"/>
      <c r="J62" s="166"/>
    </row>
    <row r="63" spans="1:28" x14ac:dyDescent="0.25">
      <c r="A63" s="145">
        <v>1989</v>
      </c>
      <c r="B63" s="164">
        <v>11921.109700000001</v>
      </c>
      <c r="C63" s="164"/>
      <c r="G63" s="132"/>
      <c r="H63" s="138"/>
      <c r="I63" s="166"/>
      <c r="J63" s="166"/>
    </row>
    <row r="64" spans="1:28" x14ac:dyDescent="0.25">
      <c r="A64" s="145">
        <v>1990</v>
      </c>
      <c r="B64" s="164">
        <v>788000</v>
      </c>
      <c r="C64" s="164"/>
      <c r="G64" s="132"/>
      <c r="H64" s="138"/>
      <c r="I64" s="166"/>
      <c r="J64" s="166"/>
    </row>
    <row r="65" spans="1:28" x14ac:dyDescent="0.25">
      <c r="A65" s="145">
        <v>1991</v>
      </c>
      <c r="B65" s="164">
        <v>2324000</v>
      </c>
      <c r="C65" s="164"/>
      <c r="G65" s="132"/>
      <c r="H65" s="138"/>
      <c r="I65" s="166"/>
      <c r="J65" s="166"/>
    </row>
    <row r="66" spans="1:28" x14ac:dyDescent="0.25">
      <c r="A66" s="145">
        <v>1992</v>
      </c>
      <c r="B66" s="164">
        <v>4957000</v>
      </c>
      <c r="C66" s="164"/>
      <c r="G66" s="132"/>
      <c r="H66" s="138"/>
      <c r="I66" s="166"/>
      <c r="J66" s="166"/>
    </row>
    <row r="67" spans="1:28" x14ac:dyDescent="0.25">
      <c r="A67" s="145">
        <v>1993</v>
      </c>
      <c r="B67" s="164">
        <v>7818000</v>
      </c>
      <c r="C67" s="164"/>
      <c r="G67" s="132"/>
      <c r="H67" s="138"/>
      <c r="I67" s="166"/>
      <c r="J67" s="166"/>
    </row>
    <row r="68" spans="1:28" x14ac:dyDescent="0.25">
      <c r="A68" s="145">
        <v>1994</v>
      </c>
      <c r="B68" s="164">
        <v>13623000</v>
      </c>
      <c r="C68" s="164"/>
      <c r="G68" s="132"/>
      <c r="H68" s="138"/>
      <c r="I68" s="166"/>
      <c r="J68" s="166"/>
    </row>
    <row r="69" spans="1:28" x14ac:dyDescent="0.25">
      <c r="A69" s="145">
        <v>1995</v>
      </c>
      <c r="B69" s="164">
        <v>36077000</v>
      </c>
      <c r="C69" s="164"/>
      <c r="D69" s="142">
        <v>3518.569</v>
      </c>
      <c r="E69" s="142">
        <v>2718.096</v>
      </c>
      <c r="F69" s="142">
        <v>800.47299999999984</v>
      </c>
      <c r="G69" s="132"/>
      <c r="H69" s="138"/>
      <c r="I69" s="166"/>
      <c r="J69" s="166"/>
    </row>
    <row r="70" spans="1:28" x14ac:dyDescent="0.25">
      <c r="A70" s="145">
        <v>1996</v>
      </c>
      <c r="B70" s="164">
        <v>54744000</v>
      </c>
      <c r="C70" s="164"/>
      <c r="D70" s="142">
        <v>3614.9759999999997</v>
      </c>
      <c r="E70" s="142">
        <v>2740.4959999999996</v>
      </c>
      <c r="F70" s="142">
        <v>874.4799999999999</v>
      </c>
      <c r="G70" s="132"/>
      <c r="H70" s="138"/>
      <c r="I70" s="166"/>
      <c r="J70" s="166"/>
    </row>
    <row r="71" spans="1:28" x14ac:dyDescent="0.25">
      <c r="A71" s="145">
        <v>1997</v>
      </c>
      <c r="B71" s="164">
        <v>645408000</v>
      </c>
      <c r="C71" s="164"/>
      <c r="D71" s="142">
        <v>3503.9140000000002</v>
      </c>
      <c r="E71" s="142">
        <v>2595.9280000000003</v>
      </c>
      <c r="F71" s="142">
        <v>907.9860000000001</v>
      </c>
      <c r="G71" s="132"/>
      <c r="H71" s="138"/>
      <c r="I71" s="166"/>
      <c r="J71" s="166"/>
    </row>
    <row r="72" spans="1:28" x14ac:dyDescent="0.25">
      <c r="A72" s="145">
        <v>1998</v>
      </c>
      <c r="B72" s="164">
        <v>1524186000</v>
      </c>
      <c r="C72" s="164"/>
      <c r="D72" s="142">
        <v>3467.9170000000004</v>
      </c>
      <c r="E72" s="142">
        <v>2525.2399999999998</v>
      </c>
      <c r="F72" s="142">
        <v>942.67700000000002</v>
      </c>
      <c r="G72" s="132"/>
      <c r="H72" s="138"/>
      <c r="I72" s="166"/>
      <c r="J72" s="166"/>
    </row>
    <row r="73" spans="1:28" x14ac:dyDescent="0.25">
      <c r="A73" s="145">
        <v>1999</v>
      </c>
      <c r="B73" s="164">
        <v>1634636000</v>
      </c>
      <c r="C73" s="164"/>
      <c r="D73" s="142">
        <v>3318.145</v>
      </c>
      <c r="E73" s="142">
        <v>2396.6200000000003</v>
      </c>
      <c r="F73" s="142">
        <v>921.52500000000009</v>
      </c>
      <c r="G73" s="132"/>
      <c r="H73" s="138"/>
      <c r="I73" s="166"/>
      <c r="J73" s="166"/>
    </row>
    <row r="74" spans="1:28" x14ac:dyDescent="0.25">
      <c r="A74" s="145">
        <v>2000</v>
      </c>
      <c r="B74" s="164">
        <v>1951813000</v>
      </c>
      <c r="C74" s="164">
        <v>9968.018</v>
      </c>
      <c r="D74" s="142">
        <v>3239.1949999999993</v>
      </c>
      <c r="E74" s="142">
        <v>2325.35</v>
      </c>
      <c r="F74" s="142">
        <v>913.84500000000003</v>
      </c>
      <c r="G74" s="132"/>
      <c r="H74" s="138"/>
      <c r="I74" s="166"/>
      <c r="J74" s="166">
        <f t="shared" ref="J74:J93" si="0">(C74*1000000)/(E74*1000)/12</f>
        <v>357.22285534077309</v>
      </c>
    </row>
    <row r="75" spans="1:28" x14ac:dyDescent="0.25">
      <c r="A75" s="145">
        <v>2001</v>
      </c>
      <c r="B75" s="164">
        <v>1919883000</v>
      </c>
      <c r="C75" s="164">
        <v>11044.762000000001</v>
      </c>
      <c r="D75" s="142">
        <v>3214.7400000000002</v>
      </c>
      <c r="E75" s="142">
        <v>2272.3910000000001</v>
      </c>
      <c r="F75" s="142">
        <v>942.34900000000005</v>
      </c>
      <c r="G75" s="132"/>
      <c r="H75" s="138"/>
      <c r="I75" s="166"/>
      <c r="J75" s="166">
        <f t="shared" si="0"/>
        <v>405.03453557655058</v>
      </c>
    </row>
    <row r="76" spans="1:28" x14ac:dyDescent="0.25">
      <c r="A76" s="145">
        <v>2002</v>
      </c>
      <c r="B76" s="164">
        <v>2175600000</v>
      </c>
      <c r="C76" s="164">
        <v>11745.995000000001</v>
      </c>
      <c r="D76" s="142">
        <v>3222.1189999999992</v>
      </c>
      <c r="E76" s="142">
        <v>2280.6120000000001</v>
      </c>
      <c r="F76" s="142">
        <v>941.50700000000006</v>
      </c>
      <c r="G76" s="132"/>
      <c r="H76" s="138"/>
      <c r="I76" s="166"/>
      <c r="J76" s="166">
        <f t="shared" si="0"/>
        <v>429.19747710994534</v>
      </c>
    </row>
    <row r="77" spans="1:28" x14ac:dyDescent="0.25">
      <c r="A77" s="145">
        <v>2003</v>
      </c>
      <c r="B77" s="164">
        <v>2513678000</v>
      </c>
      <c r="C77" s="164">
        <v>12684.861999999999</v>
      </c>
      <c r="D77" s="142">
        <v>3317.3900000000003</v>
      </c>
      <c r="E77" s="142">
        <v>2364.9850000000001</v>
      </c>
      <c r="F77" s="142">
        <v>952.40499999999997</v>
      </c>
      <c r="G77" s="132"/>
      <c r="H77" s="138"/>
      <c r="I77" s="166"/>
      <c r="J77" s="166">
        <f t="shared" si="0"/>
        <v>446.96766928049578</v>
      </c>
    </row>
    <row r="78" spans="1:28" x14ac:dyDescent="0.25">
      <c r="A78" s="145">
        <v>2004</v>
      </c>
      <c r="B78" s="164">
        <v>2774889000</v>
      </c>
      <c r="C78" s="164">
        <v>13846.57</v>
      </c>
      <c r="D78" s="142">
        <v>3403.395</v>
      </c>
      <c r="E78" s="142">
        <v>2431.8969999999999</v>
      </c>
      <c r="F78" s="142">
        <v>971.49800000000005</v>
      </c>
      <c r="G78" s="132"/>
      <c r="H78" s="138"/>
      <c r="I78" s="166"/>
      <c r="J78" s="166">
        <f t="shared" si="0"/>
        <v>474.47767456160085</v>
      </c>
      <c r="L78" s="360"/>
      <c r="M78" s="360"/>
      <c r="N78" s="360"/>
      <c r="O78" s="360"/>
      <c r="P78" s="360"/>
      <c r="Q78" s="360"/>
      <c r="R78" s="360"/>
      <c r="S78" s="360"/>
      <c r="T78" s="360"/>
      <c r="U78" s="360"/>
      <c r="V78" s="360"/>
      <c r="W78" s="360"/>
      <c r="X78" s="360"/>
      <c r="Y78" s="360"/>
      <c r="Z78" s="360"/>
      <c r="AA78" s="360"/>
      <c r="AB78" s="360"/>
    </row>
    <row r="79" spans="1:28" x14ac:dyDescent="0.25">
      <c r="A79" s="145">
        <v>2005</v>
      </c>
      <c r="B79" s="164">
        <v>2912164000</v>
      </c>
      <c r="C79" s="164">
        <v>15703.386</v>
      </c>
      <c r="D79" s="142">
        <v>3495.2680000000005</v>
      </c>
      <c r="E79" s="142">
        <v>2522.9500000000003</v>
      </c>
      <c r="F79" s="142">
        <v>972.31799999999987</v>
      </c>
      <c r="G79" s="132"/>
      <c r="H79" s="138"/>
      <c r="I79" s="166"/>
      <c r="J79" s="166">
        <f t="shared" si="0"/>
        <v>518.68467468637891</v>
      </c>
    </row>
    <row r="80" spans="1:28" x14ac:dyDescent="0.25">
      <c r="A80" s="145">
        <v>2006</v>
      </c>
      <c r="B80" s="164">
        <v>3201492000</v>
      </c>
      <c r="C80" s="164">
        <v>17407.294000000002</v>
      </c>
      <c r="D80" s="142">
        <v>3612.0419999999995</v>
      </c>
      <c r="E80" s="142">
        <v>2631.123</v>
      </c>
      <c r="F80" s="142">
        <v>980.9190000000001</v>
      </c>
      <c r="G80" s="132"/>
      <c r="H80" s="138"/>
      <c r="I80" s="166"/>
      <c r="J80" s="166">
        <f t="shared" si="0"/>
        <v>551.3264994959693</v>
      </c>
    </row>
    <row r="81" spans="1:10" x14ac:dyDescent="0.25">
      <c r="A81" s="146">
        <v>2007</v>
      </c>
      <c r="B81" s="164">
        <v>3820777000</v>
      </c>
      <c r="C81" s="164">
        <v>20425.073</v>
      </c>
      <c r="D81" s="142">
        <v>3726.7419999999997</v>
      </c>
      <c r="E81" s="142">
        <v>2740.44</v>
      </c>
      <c r="F81" s="142">
        <v>986.30200000000002</v>
      </c>
      <c r="G81" s="132"/>
      <c r="H81" s="138"/>
      <c r="I81" s="166"/>
      <c r="J81" s="166">
        <f t="shared" si="0"/>
        <v>621.10077822052904</v>
      </c>
    </row>
    <row r="82" spans="1:10" x14ac:dyDescent="0.25">
      <c r="A82" s="146">
        <v>2008</v>
      </c>
      <c r="B82" s="164">
        <v>4545820000</v>
      </c>
      <c r="C82" s="164">
        <v>24431.263999999999</v>
      </c>
      <c r="D82" s="142">
        <v>3814.6469999999999</v>
      </c>
      <c r="E82" s="142">
        <v>2806.5049999999992</v>
      </c>
      <c r="F82" s="142">
        <v>1008.1420000000002</v>
      </c>
      <c r="G82" s="132"/>
      <c r="H82" s="138"/>
      <c r="I82" s="166"/>
      <c r="J82" s="166">
        <f t="shared" si="0"/>
        <v>725.43561000841521</v>
      </c>
    </row>
    <row r="83" spans="1:10" x14ac:dyDescent="0.25">
      <c r="A83" s="146">
        <v>2009</v>
      </c>
      <c r="B83" s="164">
        <v>4792938000</v>
      </c>
      <c r="C83" s="164">
        <v>25850.67</v>
      </c>
      <c r="D83" s="142">
        <v>3749.2949999999992</v>
      </c>
      <c r="E83" s="142">
        <v>2747.6159999999995</v>
      </c>
      <c r="F83" s="142">
        <v>1001.6789999999999</v>
      </c>
      <c r="G83" s="132"/>
      <c r="H83" s="138"/>
      <c r="I83" s="166"/>
      <c r="J83" s="166">
        <f t="shared" si="0"/>
        <v>784.03332197803491</v>
      </c>
    </row>
    <row r="84" spans="1:10" x14ac:dyDescent="0.25">
      <c r="A84" s="355">
        <v>2010</v>
      </c>
      <c r="B84" s="164">
        <v>4727585000</v>
      </c>
      <c r="C84" s="164">
        <v>27170.776999999998</v>
      </c>
      <c r="D84" s="142">
        <v>3603.8849999999998</v>
      </c>
      <c r="E84" s="142">
        <v>2627.5260000000003</v>
      </c>
      <c r="F84" s="142">
        <v>976.35900000000004</v>
      </c>
      <c r="G84" s="132"/>
      <c r="H84" s="138"/>
      <c r="I84" s="166"/>
      <c r="J84" s="166">
        <f t="shared" si="0"/>
        <v>861.73511381682476</v>
      </c>
    </row>
    <row r="85" spans="1:10" x14ac:dyDescent="0.25">
      <c r="A85" s="355">
        <f>A84+1</f>
        <v>2011</v>
      </c>
      <c r="B85" s="164">
        <v>4839101000</v>
      </c>
      <c r="C85" s="164">
        <v>28562.313999999998</v>
      </c>
      <c r="D85" s="142">
        <v>3524.5519999999997</v>
      </c>
      <c r="E85" s="142">
        <v>2587.047</v>
      </c>
      <c r="F85" s="142">
        <v>937.50500000000011</v>
      </c>
      <c r="G85" s="132"/>
      <c r="H85" s="138"/>
      <c r="I85" s="166"/>
      <c r="J85" s="166">
        <f t="shared" si="0"/>
        <v>920.04236232791027</v>
      </c>
    </row>
    <row r="86" spans="1:10" x14ac:dyDescent="0.25">
      <c r="A86" s="355">
        <f>A85+1</f>
        <v>2012</v>
      </c>
      <c r="B86" s="164">
        <v>4878983000</v>
      </c>
      <c r="C86" s="164">
        <v>30213.851999999999</v>
      </c>
      <c r="D86" s="142">
        <v>3436.3929999999996</v>
      </c>
      <c r="E86" s="142">
        <v>2539.9259999999999</v>
      </c>
      <c r="F86" s="142">
        <v>896.46699999999998</v>
      </c>
      <c r="G86" s="132"/>
      <c r="H86" s="138"/>
      <c r="I86" s="166"/>
      <c r="J86" s="166">
        <f t="shared" si="0"/>
        <v>991.2969905422442</v>
      </c>
    </row>
    <row r="87" spans="1:10" x14ac:dyDescent="0.25">
      <c r="A87" s="355">
        <f>A86+1</f>
        <v>2013</v>
      </c>
      <c r="B87" s="164">
        <v>5228982000</v>
      </c>
      <c r="C87" s="164">
        <v>32499.386999999999</v>
      </c>
      <c r="D87" s="142">
        <v>3421.5770000000002</v>
      </c>
      <c r="E87" s="142">
        <v>2511.0529999999999</v>
      </c>
      <c r="F87" s="142">
        <v>910.524</v>
      </c>
      <c r="G87" s="132"/>
      <c r="H87" s="138"/>
      <c r="I87" s="166"/>
      <c r="J87" s="166">
        <f t="shared" si="0"/>
        <v>1078.544439324857</v>
      </c>
    </row>
    <row r="88" spans="1:10" x14ac:dyDescent="0.25">
      <c r="A88" s="355">
        <f>A87+1</f>
        <v>2014</v>
      </c>
      <c r="B88" s="164">
        <v>5482081000</v>
      </c>
      <c r="C88" s="164">
        <v>34250.22</v>
      </c>
      <c r="D88" s="142">
        <v>3434.165</v>
      </c>
      <c r="E88" s="142">
        <v>2506.2269999999999</v>
      </c>
      <c r="F88" s="142">
        <v>927.9380000000001</v>
      </c>
      <c r="G88" s="132"/>
      <c r="H88" s="138"/>
      <c r="I88" s="166"/>
      <c r="J88" s="166">
        <f t="shared" si="0"/>
        <v>1138.8373838443206</v>
      </c>
    </row>
    <row r="89" spans="1:10" x14ac:dyDescent="0.25">
      <c r="A89" s="355">
        <v>2015</v>
      </c>
      <c r="B89" s="164">
        <v>5707054000</v>
      </c>
      <c r="C89" s="164">
        <v>36538.024000000005</v>
      </c>
      <c r="D89" s="142">
        <v>3446.2140000000004</v>
      </c>
      <c r="E89" s="142">
        <v>2530.8520000000003</v>
      </c>
      <c r="F89" s="142">
        <v>915.36199999999997</v>
      </c>
      <c r="G89" s="132"/>
      <c r="H89" s="138"/>
      <c r="I89" s="166"/>
      <c r="J89" s="166">
        <f t="shared" si="0"/>
        <v>1203.0870763416167</v>
      </c>
    </row>
    <row r="90" spans="1:10" x14ac:dyDescent="0.25">
      <c r="A90" s="355">
        <f>A89+1</f>
        <v>2016</v>
      </c>
      <c r="B90" s="164">
        <v>5590359000</v>
      </c>
      <c r="C90" s="164">
        <v>39347.726999999999</v>
      </c>
      <c r="D90" s="142">
        <v>3463.3469999999998</v>
      </c>
      <c r="E90" s="142">
        <v>2576.0809999999997</v>
      </c>
      <c r="F90" s="142">
        <v>887.26600000000019</v>
      </c>
      <c r="G90" s="132"/>
      <c r="H90" s="138"/>
      <c r="I90" s="166"/>
      <c r="J90" s="166">
        <f t="shared" si="0"/>
        <v>1272.8548714112642</v>
      </c>
    </row>
    <row r="91" spans="1:10" x14ac:dyDescent="0.25">
      <c r="A91" s="355">
        <f>A90+1</f>
        <v>2017</v>
      </c>
      <c r="B91" s="164">
        <v>6178185000</v>
      </c>
      <c r="C91" s="164">
        <v>43620.063999999998</v>
      </c>
      <c r="D91" s="142">
        <v>3525.3520000000003</v>
      </c>
      <c r="E91" s="142">
        <v>2584.3849999999998</v>
      </c>
      <c r="F91" s="142">
        <v>940.96700000000021</v>
      </c>
      <c r="G91" s="132"/>
      <c r="H91" s="138"/>
      <c r="I91" s="166"/>
      <c r="J91" s="166">
        <f t="shared" si="0"/>
        <v>1406.5262464119448</v>
      </c>
    </row>
    <row r="92" spans="1:10" x14ac:dyDescent="0.25">
      <c r="A92" s="355">
        <f t="shared" ref="A92:A93" si="1">A91+1</f>
        <v>2018</v>
      </c>
      <c r="B92" s="164">
        <v>6630784000</v>
      </c>
      <c r="C92" s="164">
        <v>48238.053</v>
      </c>
      <c r="D92" s="142">
        <v>3521.6400000000003</v>
      </c>
      <c r="E92" s="142">
        <v>2605.9480000000003</v>
      </c>
      <c r="F92" s="142">
        <v>915.69199999999989</v>
      </c>
      <c r="G92" s="132"/>
      <c r="H92" s="138"/>
      <c r="I92" s="166"/>
      <c r="J92" s="166">
        <f t="shared" si="0"/>
        <v>1542.5625338648351</v>
      </c>
    </row>
    <row r="93" spans="1:10" x14ac:dyDescent="0.25">
      <c r="A93" s="355">
        <f t="shared" si="1"/>
        <v>2019</v>
      </c>
      <c r="B93" s="164"/>
      <c r="C93" s="164">
        <v>51952.262999999999</v>
      </c>
      <c r="D93" s="142">
        <v>3533.5779999999995</v>
      </c>
      <c r="E93" s="142">
        <v>2646.1980000000003</v>
      </c>
      <c r="F93" s="142">
        <v>887.38</v>
      </c>
      <c r="G93" s="132"/>
      <c r="H93" s="138"/>
      <c r="I93" s="166"/>
      <c r="J93" s="166">
        <f t="shared" si="0"/>
        <v>1636.0662543014541</v>
      </c>
    </row>
  </sheetData>
  <mergeCells count="7">
    <mergeCell ref="D7:F7"/>
    <mergeCell ref="B4:C5"/>
    <mergeCell ref="D6:F6"/>
    <mergeCell ref="A3:A6"/>
    <mergeCell ref="B3:I3"/>
    <mergeCell ref="G4:H4"/>
    <mergeCell ref="D4:F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tabSelected="1" topLeftCell="A79" workbookViewId="0">
      <selection activeCell="D91" sqref="D91"/>
    </sheetView>
  </sheetViews>
  <sheetFormatPr baseColWidth="10" defaultColWidth="11.375" defaultRowHeight="12.25" x14ac:dyDescent="0.25"/>
  <cols>
    <col min="1" max="2" width="11.375" style="142"/>
    <col min="3" max="3" width="12.75" style="142" customWidth="1"/>
    <col min="4" max="5" width="13.75" style="142" customWidth="1"/>
    <col min="6" max="6" width="12.75" style="142" customWidth="1"/>
    <col min="7" max="16384" width="11.375" style="147"/>
  </cols>
  <sheetData>
    <row r="1" spans="1:6" ht="14.95" thickBot="1" x14ac:dyDescent="0.3">
      <c r="A1" s="141"/>
      <c r="B1" s="141"/>
    </row>
    <row r="2" spans="1:6" ht="14.95" thickBot="1" x14ac:dyDescent="0.3">
      <c r="F2" s="48">
        <f>[8]Data!$B$28</f>
        <v>1.3735145563590412</v>
      </c>
    </row>
    <row r="3" spans="1:6" ht="14.3" x14ac:dyDescent="0.25">
      <c r="C3" s="381" t="s">
        <v>145</v>
      </c>
      <c r="D3" s="381"/>
      <c r="E3" s="381"/>
      <c r="F3" s="381"/>
    </row>
    <row r="4" spans="1:6" s="150" customFormat="1" ht="14.3" customHeight="1" x14ac:dyDescent="0.25">
      <c r="A4" s="419" t="s">
        <v>2</v>
      </c>
      <c r="B4" s="397" t="s">
        <v>64</v>
      </c>
      <c r="C4" s="413"/>
      <c r="D4" s="394" t="s">
        <v>22</v>
      </c>
      <c r="E4" s="395"/>
      <c r="F4" s="212" t="s">
        <v>65</v>
      </c>
    </row>
    <row r="5" spans="1:6" s="150" customFormat="1" ht="14.95" customHeight="1" x14ac:dyDescent="0.25">
      <c r="A5" s="419"/>
      <c r="B5" s="398"/>
      <c r="C5" s="422"/>
      <c r="D5" s="394" t="s">
        <v>138</v>
      </c>
      <c r="E5" s="395"/>
      <c r="F5" s="217" t="s">
        <v>111</v>
      </c>
    </row>
    <row r="6" spans="1:6" s="150" customFormat="1" ht="14.95" customHeight="1" x14ac:dyDescent="0.25">
      <c r="A6" s="419"/>
      <c r="B6" s="331" t="s">
        <v>184</v>
      </c>
      <c r="C6" s="209" t="s">
        <v>3</v>
      </c>
      <c r="D6" s="199" t="s">
        <v>106</v>
      </c>
      <c r="E6" s="209" t="s">
        <v>3</v>
      </c>
      <c r="F6" s="204"/>
    </row>
    <row r="7" spans="1:6" s="150" customFormat="1" ht="13.6" x14ac:dyDescent="0.25">
      <c r="A7" s="419"/>
      <c r="B7" s="305"/>
      <c r="C7" s="135"/>
      <c r="D7" s="134"/>
      <c r="E7" s="134"/>
      <c r="F7" s="242" t="s">
        <v>3</v>
      </c>
    </row>
    <row r="8" spans="1:6" s="160" customFormat="1" ht="13.6" x14ac:dyDescent="0.25">
      <c r="A8" s="419"/>
      <c r="B8" s="305"/>
      <c r="C8" s="136"/>
      <c r="D8" s="420" t="s">
        <v>47</v>
      </c>
      <c r="E8" s="421"/>
      <c r="F8" s="136"/>
    </row>
    <row r="9" spans="1:6" ht="14.3" hidden="1" x14ac:dyDescent="0.25">
      <c r="A9" s="145">
        <v>1935</v>
      </c>
      <c r="B9" s="302"/>
      <c r="C9" s="161"/>
      <c r="D9" s="161"/>
      <c r="E9" s="161"/>
      <c r="F9" s="161"/>
    </row>
    <row r="10" spans="1:6" ht="14.3" hidden="1" x14ac:dyDescent="0.25">
      <c r="A10" s="145">
        <v>1936</v>
      </c>
      <c r="B10" s="302"/>
      <c r="C10" s="161"/>
      <c r="D10" s="161"/>
      <c r="E10" s="161"/>
      <c r="F10" s="161"/>
    </row>
    <row r="11" spans="1:6" ht="14.3" hidden="1" x14ac:dyDescent="0.25">
      <c r="A11" s="145">
        <v>1937</v>
      </c>
      <c r="B11" s="302"/>
      <c r="C11" s="161"/>
      <c r="D11" s="161"/>
      <c r="E11" s="161"/>
      <c r="F11" s="161"/>
    </row>
    <row r="12" spans="1:6" ht="14.3" hidden="1" x14ac:dyDescent="0.25">
      <c r="A12" s="145">
        <v>1938</v>
      </c>
      <c r="B12" s="302"/>
      <c r="C12" s="161"/>
      <c r="D12" s="161"/>
      <c r="E12" s="161"/>
      <c r="F12" s="161"/>
    </row>
    <row r="13" spans="1:6" ht="14.3" hidden="1" x14ac:dyDescent="0.25">
      <c r="A13" s="145">
        <v>1939</v>
      </c>
      <c r="B13" s="302"/>
      <c r="C13" s="161"/>
      <c r="D13" s="161"/>
      <c r="E13" s="161"/>
      <c r="F13" s="161"/>
    </row>
    <row r="14" spans="1:6" ht="14.3" hidden="1" x14ac:dyDescent="0.25">
      <c r="A14" s="145">
        <v>1940</v>
      </c>
      <c r="B14" s="302"/>
      <c r="C14" s="161"/>
      <c r="D14" s="161"/>
      <c r="E14" s="161"/>
      <c r="F14" s="161"/>
    </row>
    <row r="15" spans="1:6" ht="14.3" hidden="1" x14ac:dyDescent="0.25">
      <c r="A15" s="145">
        <v>1941</v>
      </c>
      <c r="B15" s="302"/>
      <c r="C15" s="161"/>
      <c r="D15" s="161"/>
      <c r="E15" s="161"/>
      <c r="F15" s="161"/>
    </row>
    <row r="16" spans="1:6" ht="14.3" hidden="1" x14ac:dyDescent="0.25">
      <c r="A16" s="145">
        <v>1942</v>
      </c>
      <c r="B16" s="302"/>
      <c r="C16" s="161"/>
      <c r="D16" s="161"/>
      <c r="E16" s="161"/>
      <c r="F16" s="161"/>
    </row>
    <row r="17" spans="1:6" ht="14.3" hidden="1" x14ac:dyDescent="0.25">
      <c r="A17" s="145">
        <v>1943</v>
      </c>
      <c r="B17" s="302"/>
      <c r="C17" s="161"/>
      <c r="D17" s="161"/>
      <c r="E17" s="161"/>
      <c r="F17" s="161"/>
    </row>
    <row r="18" spans="1:6" ht="14.3" hidden="1" x14ac:dyDescent="0.25">
      <c r="A18" s="145">
        <v>1944</v>
      </c>
      <c r="B18" s="302"/>
      <c r="C18" s="161"/>
      <c r="D18" s="161"/>
      <c r="E18" s="161"/>
      <c r="F18" s="161"/>
    </row>
    <row r="19" spans="1:6" ht="14.3" hidden="1" x14ac:dyDescent="0.25">
      <c r="A19" s="145">
        <v>1945</v>
      </c>
      <c r="B19" s="302"/>
      <c r="C19" s="161"/>
      <c r="D19" s="161"/>
      <c r="E19" s="161"/>
      <c r="F19" s="161"/>
    </row>
    <row r="20" spans="1:6" ht="14.3" hidden="1" x14ac:dyDescent="0.25">
      <c r="A20" s="145">
        <v>1946</v>
      </c>
      <c r="B20" s="302"/>
      <c r="C20" s="161"/>
      <c r="D20" s="161"/>
      <c r="E20" s="161"/>
      <c r="F20" s="161"/>
    </row>
    <row r="21" spans="1:6" ht="14.3" hidden="1" x14ac:dyDescent="0.25">
      <c r="A21" s="145">
        <v>1947</v>
      </c>
      <c r="B21" s="302"/>
      <c r="C21" s="161"/>
      <c r="D21" s="161"/>
      <c r="E21" s="161"/>
      <c r="F21" s="161"/>
    </row>
    <row r="22" spans="1:6" ht="14.3" hidden="1" x14ac:dyDescent="0.25">
      <c r="A22" s="145">
        <v>1948</v>
      </c>
      <c r="B22" s="302"/>
      <c r="C22" s="161"/>
      <c r="D22" s="161"/>
      <c r="E22" s="161"/>
      <c r="F22" s="161"/>
    </row>
    <row r="23" spans="1:6" ht="14.3" hidden="1" x14ac:dyDescent="0.25">
      <c r="A23" s="145">
        <v>1949</v>
      </c>
      <c r="B23" s="302"/>
      <c r="C23" s="161"/>
      <c r="D23" s="161"/>
      <c r="E23" s="161"/>
      <c r="F23" s="161"/>
    </row>
    <row r="24" spans="1:6" ht="14.3" hidden="1" x14ac:dyDescent="0.25">
      <c r="A24" s="145">
        <v>1950</v>
      </c>
      <c r="B24" s="302"/>
      <c r="C24" s="161"/>
      <c r="D24" s="161"/>
      <c r="E24" s="161"/>
      <c r="F24" s="161"/>
    </row>
    <row r="25" spans="1:6" ht="14.3" hidden="1" x14ac:dyDescent="0.25">
      <c r="A25" s="145">
        <v>1951</v>
      </c>
      <c r="B25" s="302"/>
      <c r="C25" s="161"/>
      <c r="D25" s="161"/>
      <c r="E25" s="161"/>
      <c r="F25" s="161"/>
    </row>
    <row r="26" spans="1:6" ht="14.3" hidden="1" x14ac:dyDescent="0.25">
      <c r="A26" s="145">
        <v>1952</v>
      </c>
      <c r="B26" s="302"/>
      <c r="C26" s="161"/>
      <c r="D26" s="161"/>
      <c r="E26" s="161"/>
      <c r="F26" s="161"/>
    </row>
    <row r="27" spans="1:6" ht="14.3" hidden="1" x14ac:dyDescent="0.25">
      <c r="A27" s="145">
        <v>1953</v>
      </c>
      <c r="B27" s="302"/>
      <c r="C27" s="161"/>
      <c r="D27" s="161"/>
      <c r="E27" s="161"/>
      <c r="F27" s="161"/>
    </row>
    <row r="28" spans="1:6" ht="14.3" hidden="1" x14ac:dyDescent="0.25">
      <c r="A28" s="145">
        <v>1954</v>
      </c>
      <c r="B28" s="302"/>
      <c r="C28" s="161"/>
      <c r="D28" s="161"/>
      <c r="E28" s="161"/>
      <c r="F28" s="161"/>
    </row>
    <row r="29" spans="1:6" ht="14.3" x14ac:dyDescent="0.25">
      <c r="A29" s="145">
        <v>1955</v>
      </c>
      <c r="B29" s="161"/>
      <c r="C29" s="161"/>
      <c r="D29" s="161"/>
      <c r="E29" s="161"/>
      <c r="F29" s="161"/>
    </row>
    <row r="30" spans="1:6" ht="14.3" x14ac:dyDescent="0.25">
      <c r="A30" s="145">
        <v>1956</v>
      </c>
      <c r="B30" s="161"/>
      <c r="C30" s="161"/>
      <c r="D30" s="161"/>
      <c r="E30" s="161"/>
      <c r="F30" s="161"/>
    </row>
    <row r="31" spans="1:6" ht="14.3" x14ac:dyDescent="0.25">
      <c r="A31" s="145">
        <v>1957</v>
      </c>
      <c r="B31" s="161"/>
      <c r="C31" s="161"/>
      <c r="D31" s="161"/>
      <c r="E31" s="161"/>
      <c r="F31" s="161"/>
    </row>
    <row r="32" spans="1:6" ht="14.3" x14ac:dyDescent="0.25">
      <c r="A32" s="145">
        <v>1958</v>
      </c>
      <c r="B32" s="161"/>
      <c r="C32" s="161"/>
      <c r="D32" s="161"/>
      <c r="E32" s="161"/>
      <c r="F32" s="161"/>
    </row>
    <row r="33" spans="1:6" ht="14.3" x14ac:dyDescent="0.25">
      <c r="A33" s="145">
        <v>1959</v>
      </c>
      <c r="B33" s="161"/>
      <c r="C33" s="161"/>
      <c r="D33" s="161"/>
      <c r="E33" s="161"/>
      <c r="F33" s="161"/>
    </row>
    <row r="34" spans="1:6" ht="14.3" x14ac:dyDescent="0.25">
      <c r="A34" s="145">
        <v>1960</v>
      </c>
      <c r="B34" s="161"/>
      <c r="C34" s="161"/>
      <c r="D34" s="161"/>
      <c r="E34" s="161"/>
      <c r="F34" s="161"/>
    </row>
    <row r="35" spans="1:6" ht="14.3" x14ac:dyDescent="0.25">
      <c r="A35" s="145">
        <v>1961</v>
      </c>
      <c r="B35" s="161"/>
      <c r="C35" s="161"/>
      <c r="D35" s="161"/>
      <c r="E35" s="161"/>
      <c r="F35" s="161"/>
    </row>
    <row r="36" spans="1:6" ht="14.3" x14ac:dyDescent="0.25">
      <c r="A36" s="145">
        <v>1962</v>
      </c>
      <c r="B36" s="161"/>
      <c r="C36" s="161"/>
      <c r="D36" s="161"/>
      <c r="E36" s="161"/>
      <c r="F36" s="161"/>
    </row>
    <row r="37" spans="1:6" ht="14.3" x14ac:dyDescent="0.25">
      <c r="A37" s="145">
        <v>1963</v>
      </c>
      <c r="B37" s="161"/>
      <c r="C37" s="161"/>
      <c r="D37" s="161"/>
      <c r="E37" s="161"/>
      <c r="F37" s="161"/>
    </row>
    <row r="38" spans="1:6" ht="14.3" x14ac:dyDescent="0.25">
      <c r="A38" s="145">
        <v>1964</v>
      </c>
      <c r="B38" s="161"/>
      <c r="C38" s="161"/>
      <c r="D38" s="161"/>
      <c r="E38" s="161"/>
      <c r="F38" s="161"/>
    </row>
    <row r="39" spans="1:6" ht="14.3" x14ac:dyDescent="0.25">
      <c r="A39" s="145">
        <v>1965</v>
      </c>
      <c r="B39" s="161"/>
      <c r="C39" s="161"/>
      <c r="D39" s="161"/>
      <c r="E39" s="161"/>
      <c r="F39" s="161"/>
    </row>
    <row r="40" spans="1:6" ht="14.3" x14ac:dyDescent="0.25">
      <c r="A40" s="145">
        <v>1966</v>
      </c>
      <c r="B40" s="161"/>
      <c r="C40" s="161"/>
      <c r="D40" s="161"/>
      <c r="E40" s="161"/>
      <c r="F40" s="161"/>
    </row>
    <row r="41" spans="1:6" ht="14.3" x14ac:dyDescent="0.25">
      <c r="A41" s="145">
        <v>1967</v>
      </c>
      <c r="B41" s="161"/>
      <c r="C41" s="161"/>
      <c r="D41" s="161"/>
      <c r="E41" s="161"/>
      <c r="F41" s="161"/>
    </row>
    <row r="42" spans="1:6" ht="14.3" x14ac:dyDescent="0.25">
      <c r="A42" s="145">
        <v>1968</v>
      </c>
      <c r="B42" s="161"/>
      <c r="C42" s="161"/>
      <c r="D42" s="161"/>
      <c r="E42" s="161"/>
      <c r="F42" s="161"/>
    </row>
    <row r="43" spans="1:6" ht="14.3" x14ac:dyDescent="0.25">
      <c r="A43" s="145">
        <v>1969</v>
      </c>
      <c r="B43" s="161"/>
      <c r="C43" s="161"/>
      <c r="D43" s="161"/>
      <c r="E43" s="161"/>
      <c r="F43" s="161"/>
    </row>
    <row r="44" spans="1:6" ht="14.3" x14ac:dyDescent="0.25">
      <c r="A44" s="145">
        <v>1970</v>
      </c>
      <c r="B44" s="161"/>
      <c r="C44" s="161"/>
      <c r="D44" s="161"/>
      <c r="E44" s="161"/>
      <c r="F44" s="161"/>
    </row>
    <row r="45" spans="1:6" ht="14.3" x14ac:dyDescent="0.25">
      <c r="A45" s="145">
        <v>1971</v>
      </c>
      <c r="B45" s="161"/>
      <c r="C45" s="161"/>
      <c r="D45" s="161"/>
      <c r="E45" s="161"/>
      <c r="F45" s="161"/>
    </row>
    <row r="46" spans="1:6" ht="14.3" x14ac:dyDescent="0.25">
      <c r="A46" s="145">
        <v>1972</v>
      </c>
      <c r="B46" s="161"/>
      <c r="C46" s="161"/>
      <c r="D46" s="161"/>
      <c r="E46" s="161"/>
      <c r="F46" s="161"/>
    </row>
    <row r="47" spans="1:6" ht="14.3" x14ac:dyDescent="0.25">
      <c r="A47" s="145">
        <v>1973</v>
      </c>
      <c r="B47" s="161"/>
      <c r="C47" s="161"/>
      <c r="D47" s="161"/>
      <c r="E47" s="161"/>
      <c r="F47" s="161"/>
    </row>
    <row r="48" spans="1:6" ht="14.3" x14ac:dyDescent="0.25">
      <c r="A48" s="145">
        <v>1974</v>
      </c>
      <c r="B48" s="161"/>
      <c r="C48" s="161"/>
      <c r="D48" s="161"/>
      <c r="E48" s="161"/>
      <c r="F48" s="161"/>
    </row>
    <row r="49" spans="1:6" ht="14.3" x14ac:dyDescent="0.25">
      <c r="A49" s="145">
        <v>1975</v>
      </c>
      <c r="B49" s="161"/>
      <c r="C49" s="161"/>
      <c r="D49" s="161"/>
      <c r="E49" s="161"/>
      <c r="F49" s="161"/>
    </row>
    <row r="50" spans="1:6" ht="14.3" x14ac:dyDescent="0.25">
      <c r="A50" s="145">
        <v>1976</v>
      </c>
      <c r="B50" s="161"/>
      <c r="C50" s="161"/>
      <c r="D50" s="161"/>
      <c r="E50" s="161"/>
      <c r="F50" s="161"/>
    </row>
    <row r="51" spans="1:6" ht="14.3" x14ac:dyDescent="0.25">
      <c r="A51" s="145">
        <v>1977</v>
      </c>
      <c r="B51" s="161"/>
      <c r="C51" s="161"/>
      <c r="D51" s="161"/>
      <c r="E51" s="161"/>
      <c r="F51" s="161"/>
    </row>
    <row r="52" spans="1:6" ht="14.3" x14ac:dyDescent="0.25">
      <c r="A52" s="145">
        <v>1978</v>
      </c>
      <c r="B52" s="161"/>
      <c r="C52" s="161"/>
      <c r="D52" s="161"/>
      <c r="E52" s="161"/>
      <c r="F52" s="161"/>
    </row>
    <row r="53" spans="1:6" ht="14.3" x14ac:dyDescent="0.25">
      <c r="A53" s="145">
        <v>1979</v>
      </c>
      <c r="B53" s="161"/>
      <c r="C53" s="161"/>
      <c r="D53" s="161"/>
      <c r="E53" s="161"/>
      <c r="F53" s="161"/>
    </row>
    <row r="54" spans="1:6" ht="14.3" x14ac:dyDescent="0.25">
      <c r="A54" s="145">
        <v>1980</v>
      </c>
      <c r="B54" s="161"/>
      <c r="C54" s="161"/>
      <c r="D54" s="161"/>
      <c r="E54" s="161"/>
      <c r="F54" s="161"/>
    </row>
    <row r="55" spans="1:6" ht="13.6" x14ac:dyDescent="0.25">
      <c r="A55" s="145">
        <v>1981</v>
      </c>
      <c r="B55" s="161"/>
      <c r="C55" s="161"/>
      <c r="D55" s="161"/>
      <c r="E55" s="161"/>
      <c r="F55" s="161"/>
    </row>
    <row r="56" spans="1:6" ht="13.6" x14ac:dyDescent="0.25">
      <c r="A56" s="145">
        <v>1982</v>
      </c>
      <c r="B56" s="161"/>
      <c r="C56" s="161"/>
      <c r="D56" s="161"/>
      <c r="E56" s="161"/>
      <c r="F56" s="161"/>
    </row>
    <row r="57" spans="1:6" ht="13.6" x14ac:dyDescent="0.25">
      <c r="A57" s="145">
        <v>1983</v>
      </c>
      <c r="B57" s="161"/>
      <c r="C57" s="161"/>
      <c r="D57" s="161"/>
      <c r="E57" s="161"/>
      <c r="F57" s="161"/>
    </row>
    <row r="58" spans="1:6" ht="13.6" x14ac:dyDescent="0.25">
      <c r="A58" s="145">
        <v>1984</v>
      </c>
      <c r="B58" s="161"/>
      <c r="C58" s="161"/>
      <c r="D58" s="161"/>
      <c r="E58" s="161"/>
      <c r="F58" s="161"/>
    </row>
    <row r="59" spans="1:6" ht="13.6" x14ac:dyDescent="0.25">
      <c r="A59" s="145">
        <v>1985</v>
      </c>
      <c r="B59" s="161"/>
      <c r="C59" s="161"/>
      <c r="D59" s="161"/>
      <c r="E59" s="161"/>
      <c r="F59" s="161"/>
    </row>
    <row r="60" spans="1:6" ht="13.6" x14ac:dyDescent="0.25">
      <c r="A60" s="145">
        <v>1986</v>
      </c>
      <c r="B60" s="161"/>
      <c r="C60" s="161"/>
      <c r="D60" s="161"/>
      <c r="E60" s="161"/>
      <c r="F60" s="161"/>
    </row>
    <row r="61" spans="1:6" ht="13.6" x14ac:dyDescent="0.25">
      <c r="A61" s="145">
        <v>1987</v>
      </c>
      <c r="B61" s="161"/>
      <c r="C61" s="161"/>
      <c r="D61" s="161"/>
      <c r="E61" s="161"/>
      <c r="F61" s="161"/>
    </row>
    <row r="62" spans="1:6" ht="13.6" x14ac:dyDescent="0.25">
      <c r="A62" s="145">
        <v>1988</v>
      </c>
      <c r="B62" s="161"/>
      <c r="C62" s="161"/>
      <c r="D62" s="161"/>
      <c r="E62" s="161"/>
      <c r="F62" s="161"/>
    </row>
    <row r="63" spans="1:6" ht="13.6" x14ac:dyDescent="0.25">
      <c r="A63" s="145">
        <v>1989</v>
      </c>
      <c r="B63" s="161"/>
      <c r="C63" s="161"/>
      <c r="D63" s="161"/>
      <c r="E63" s="161"/>
      <c r="F63" s="161"/>
    </row>
    <row r="64" spans="1:6" ht="13.6" x14ac:dyDescent="0.25">
      <c r="A64" s="145">
        <v>1990</v>
      </c>
      <c r="B64" s="164">
        <v>5.24</v>
      </c>
      <c r="C64" s="161">
        <f t="shared" ref="C64:C72" si="0">C65*B64/B65</f>
        <v>5.1589326802867594</v>
      </c>
      <c r="D64" s="161"/>
      <c r="E64" s="161"/>
      <c r="F64" s="161"/>
    </row>
    <row r="65" spans="1:6" ht="13.6" x14ac:dyDescent="0.25">
      <c r="A65" s="145">
        <v>1991</v>
      </c>
      <c r="B65" s="164">
        <v>25.108000000000001</v>
      </c>
      <c r="C65" s="161">
        <f t="shared" si="0"/>
        <v>24.719557583328235</v>
      </c>
      <c r="D65" s="164">
        <f>'[9]Brasil-Asal'!B3</f>
        <v>35669</v>
      </c>
      <c r="E65" s="164"/>
      <c r="F65" s="166">
        <f t="shared" ref="F65:F73" si="1">((C65*1000000)/(D65*1000))/12</f>
        <v>5.7752197480838256E-2</v>
      </c>
    </row>
    <row r="66" spans="1:6" ht="13.6" x14ac:dyDescent="0.25">
      <c r="A66" s="145">
        <v>1992</v>
      </c>
      <c r="B66" s="164">
        <v>279.06200000000001</v>
      </c>
      <c r="C66" s="161">
        <f t="shared" si="0"/>
        <v>274.74467015766862</v>
      </c>
      <c r="D66" s="164">
        <f>'[9]Brasil-Asal'!B4</f>
        <v>36004</v>
      </c>
      <c r="E66" s="164"/>
      <c r="F66" s="166">
        <f t="shared" si="1"/>
        <v>0.6359123758417321</v>
      </c>
    </row>
    <row r="67" spans="1:6" ht="13.6" x14ac:dyDescent="0.25">
      <c r="A67" s="145">
        <v>1993</v>
      </c>
      <c r="B67" s="164">
        <v>6363.0129999999999</v>
      </c>
      <c r="C67" s="161">
        <f t="shared" si="0"/>
        <v>6264.5717005323449</v>
      </c>
      <c r="D67" s="164">
        <f>'[9]Brasil-Asal'!B5</f>
        <v>37343</v>
      </c>
      <c r="E67" s="164"/>
      <c r="F67" s="166">
        <f t="shared" si="1"/>
        <v>13.979799204965554</v>
      </c>
    </row>
    <row r="68" spans="1:6" ht="13.6" x14ac:dyDescent="0.25">
      <c r="A68" s="145">
        <v>1994</v>
      </c>
      <c r="B68" s="164">
        <v>140079.24799999999</v>
      </c>
      <c r="C68" s="161">
        <f t="shared" si="0"/>
        <v>137912.10120938809</v>
      </c>
      <c r="D68" s="164">
        <f>'[9]Brasil-Asal'!B6</f>
        <v>35849</v>
      </c>
      <c r="E68" s="164"/>
      <c r="F68" s="166">
        <f t="shared" si="1"/>
        <v>320.58565373601328</v>
      </c>
    </row>
    <row r="69" spans="1:6" ht="13.6" x14ac:dyDescent="0.25">
      <c r="A69" s="145">
        <v>1995</v>
      </c>
      <c r="B69" s="164">
        <v>300381.13750000001</v>
      </c>
      <c r="C69" s="161">
        <f t="shared" si="0"/>
        <v>295733.98221191997</v>
      </c>
      <c r="D69" s="164">
        <f>'[9]Brasil-Asal'!B7</f>
        <v>39084</v>
      </c>
      <c r="E69" s="164"/>
      <c r="F69" s="166">
        <f t="shared" si="1"/>
        <v>630.55210617285843</v>
      </c>
    </row>
    <row r="70" spans="1:6" ht="13.6" x14ac:dyDescent="0.25">
      <c r="A70" s="145">
        <v>1996</v>
      </c>
      <c r="B70" s="164">
        <v>358726.12410000002</v>
      </c>
      <c r="C70" s="161">
        <f t="shared" si="0"/>
        <v>353176.32154429267</v>
      </c>
      <c r="D70" s="164">
        <f>'[9]Brasil-Asal'!B8</f>
        <v>40849</v>
      </c>
      <c r="E70" s="164"/>
      <c r="F70" s="166">
        <f t="shared" si="1"/>
        <v>720.49156965142492</v>
      </c>
    </row>
    <row r="71" spans="1:6" ht="13.6" x14ac:dyDescent="0.25">
      <c r="A71" s="145">
        <v>1997</v>
      </c>
      <c r="B71" s="164">
        <v>387698.8688</v>
      </c>
      <c r="C71" s="161">
        <f t="shared" si="0"/>
        <v>381700.83289361233</v>
      </c>
      <c r="D71" s="164">
        <f>'[9]Brasil-Asal'!B9</f>
        <v>46527</v>
      </c>
      <c r="E71" s="164"/>
      <c r="F71" s="166">
        <f t="shared" si="1"/>
        <v>683.65471105238601</v>
      </c>
    </row>
    <row r="72" spans="1:6" ht="13.6" x14ac:dyDescent="0.25">
      <c r="A72" s="145">
        <v>1998</v>
      </c>
      <c r="B72" s="164">
        <v>411004.92330000002</v>
      </c>
      <c r="C72" s="161">
        <f t="shared" si="0"/>
        <v>404646.32262807689</v>
      </c>
      <c r="D72" s="164">
        <f>'[9]Brasil-Asal'!B10</f>
        <v>47342</v>
      </c>
      <c r="E72" s="164"/>
      <c r="F72" s="166">
        <f t="shared" si="1"/>
        <v>712.27508102051195</v>
      </c>
    </row>
    <row r="73" spans="1:6" ht="13.6" x14ac:dyDescent="0.25">
      <c r="A73" s="145">
        <v>1999</v>
      </c>
      <c r="B73" s="164">
        <v>438501.45970000001</v>
      </c>
      <c r="C73" s="161">
        <f>C74*B73/B74</f>
        <v>431717.46389308729</v>
      </c>
      <c r="D73" s="164">
        <f>'[9]Brasil-Asal'!B11</f>
        <v>48302</v>
      </c>
      <c r="E73" s="164"/>
      <c r="F73" s="166">
        <f t="shared" si="1"/>
        <v>744.82330595884105</v>
      </c>
    </row>
    <row r="74" spans="1:6" ht="13.6" x14ac:dyDescent="0.25">
      <c r="A74" s="145">
        <v>2000</v>
      </c>
      <c r="B74" s="164">
        <v>477334</v>
      </c>
      <c r="C74" s="164">
        <v>469949.23129999998</v>
      </c>
      <c r="D74" s="164">
        <f>'[9]Brasil-Asal'!B12</f>
        <v>49398</v>
      </c>
      <c r="E74" s="164"/>
      <c r="F74" s="166">
        <f>((C74*1000000)/(D74*1000))/12</f>
        <v>792.79395808872152</v>
      </c>
    </row>
    <row r="75" spans="1:6" ht="13.6" x14ac:dyDescent="0.25">
      <c r="A75" s="145">
        <v>2001</v>
      </c>
      <c r="B75" s="164">
        <v>528389</v>
      </c>
      <c r="C75" s="164">
        <v>520500.94410000002</v>
      </c>
      <c r="D75" s="164">
        <f>'[9]Brasil-Asal'!B13</f>
        <v>45901</v>
      </c>
      <c r="E75" s="164"/>
      <c r="F75" s="166">
        <f t="shared" ref="F75:F88" si="2">((C75*1000000)/(D75*1000))/12</f>
        <v>944.97023321931977</v>
      </c>
    </row>
    <row r="76" spans="1:6" ht="13.6" x14ac:dyDescent="0.25">
      <c r="A76" s="145">
        <v>2002</v>
      </c>
      <c r="B76" s="164">
        <v>588474</v>
      </c>
      <c r="C76" s="164">
        <v>579309.68070000003</v>
      </c>
      <c r="D76" s="164">
        <f>'[9]Brasil-Asal'!B14</f>
        <v>47533</v>
      </c>
      <c r="E76" s="164"/>
      <c r="F76" s="166">
        <f t="shared" si="2"/>
        <v>1015.6271795384259</v>
      </c>
    </row>
    <row r="77" spans="1:6" ht="13.6" x14ac:dyDescent="0.25">
      <c r="A77" s="145">
        <v>2003</v>
      </c>
      <c r="B77" s="164">
        <v>671872</v>
      </c>
      <c r="C77" s="164">
        <v>661552.03599999996</v>
      </c>
      <c r="D77" s="164">
        <f>'[9]Brasil-Asal'!B15</f>
        <v>48279</v>
      </c>
      <c r="E77" s="164"/>
      <c r="F77" s="166">
        <f t="shared" si="2"/>
        <v>1141.8906011585439</v>
      </c>
    </row>
    <row r="78" spans="1:6" ht="13.6" x14ac:dyDescent="0.25">
      <c r="A78" s="145">
        <v>2004</v>
      </c>
      <c r="B78" s="164">
        <v>763237</v>
      </c>
      <c r="C78" s="164">
        <v>750180.1152</v>
      </c>
      <c r="D78" s="164">
        <f>'[9]Brasil-Asal'!B16</f>
        <v>50879</v>
      </c>
      <c r="E78" s="164"/>
      <c r="F78" s="166">
        <f t="shared" si="2"/>
        <v>1228.6996521158042</v>
      </c>
    </row>
    <row r="79" spans="1:6" ht="13.6" x14ac:dyDescent="0.25">
      <c r="A79" s="145">
        <v>2005</v>
      </c>
      <c r="B79" s="164">
        <v>860886</v>
      </c>
      <c r="C79" s="164">
        <v>851698.06110000005</v>
      </c>
      <c r="D79" s="164">
        <f>'[9]Brasil-Asal'!B17</f>
        <v>54226</v>
      </c>
      <c r="E79" s="164"/>
      <c r="F79" s="166">
        <f t="shared" si="2"/>
        <v>1308.8709922361966</v>
      </c>
    </row>
    <row r="80" spans="1:6" ht="13.6" x14ac:dyDescent="0.25">
      <c r="A80" s="145">
        <v>2006</v>
      </c>
      <c r="B80" s="164">
        <v>969391</v>
      </c>
      <c r="C80" s="164">
        <v>963283.27439999999</v>
      </c>
      <c r="D80" s="164">
        <f>'[9]Brasil-Asal'!B18</f>
        <v>56806</v>
      </c>
      <c r="E80" s="164"/>
      <c r="F80" s="166">
        <f t="shared" si="2"/>
        <v>1413.1184417139036</v>
      </c>
    </row>
    <row r="81" spans="1:6" ht="13.6" x14ac:dyDescent="0.25">
      <c r="A81" s="146">
        <v>2007</v>
      </c>
      <c r="B81" s="164">
        <v>1099903</v>
      </c>
      <c r="C81" s="164">
        <v>1094553.6814999999</v>
      </c>
      <c r="D81" s="164">
        <f>'[9]Brasil-Asal'!B19</f>
        <v>58527</v>
      </c>
      <c r="E81" s="164"/>
      <c r="F81" s="166">
        <f t="shared" si="2"/>
        <v>1558.4739828056565</v>
      </c>
    </row>
    <row r="82" spans="1:6" ht="13.6" x14ac:dyDescent="0.25">
      <c r="A82" s="146">
        <v>2008</v>
      </c>
      <c r="B82" s="164">
        <v>1267673</v>
      </c>
      <c r="C82" s="164">
        <v>1261043.7241</v>
      </c>
      <c r="D82" s="164">
        <f>'[9]Brasil-Asal'!B20</f>
        <v>60905</v>
      </c>
      <c r="E82" s="164"/>
      <c r="F82" s="166">
        <f t="shared" si="2"/>
        <v>1725.4244644665189</v>
      </c>
    </row>
    <row r="83" spans="1:6" ht="13.6" x14ac:dyDescent="0.25">
      <c r="A83" s="146">
        <v>2009</v>
      </c>
      <c r="B83" s="164">
        <v>1412999</v>
      </c>
      <c r="C83" s="164">
        <v>1413173.1849</v>
      </c>
      <c r="D83" s="164">
        <f>'[9]Brasil-Asal'!B21</f>
        <v>61866</v>
      </c>
      <c r="E83" s="164"/>
      <c r="F83" s="166">
        <f t="shared" si="2"/>
        <v>1903.5404272944752</v>
      </c>
    </row>
    <row r="84" spans="1:6" ht="13.6" x14ac:dyDescent="0.25">
      <c r="A84" s="205">
        <v>2010</v>
      </c>
      <c r="B84" s="164">
        <v>1618190</v>
      </c>
      <c r="C84" s="164">
        <v>1618190</v>
      </c>
      <c r="D84" s="164">
        <f>'[9]Brasil-Asal'!B22</f>
        <v>63685</v>
      </c>
      <c r="E84" s="164"/>
      <c r="F84" s="166">
        <f t="shared" si="2"/>
        <v>2117.4400041872759</v>
      </c>
    </row>
    <row r="85" spans="1:6" ht="13.6" x14ac:dyDescent="0.25">
      <c r="A85" s="205">
        <f>A84+1</f>
        <v>2011</v>
      </c>
      <c r="B85" s="164">
        <v>1846781</v>
      </c>
      <c r="C85" s="164">
        <v>1846781</v>
      </c>
      <c r="D85" s="164">
        <f>'[9]Brasil-Asal'!B23</f>
        <v>64218</v>
      </c>
      <c r="E85" s="164"/>
      <c r="F85" s="166">
        <f t="shared" si="2"/>
        <v>2396.4996833701871</v>
      </c>
    </row>
    <row r="86" spans="1:6" ht="13.6" x14ac:dyDescent="0.25">
      <c r="A86" s="205">
        <f>A85+1</f>
        <v>2012</v>
      </c>
      <c r="B86" s="164">
        <v>2058854</v>
      </c>
      <c r="C86" s="164">
        <v>2058854</v>
      </c>
      <c r="D86" s="164">
        <f>'[9]Brasil-Asal'!B24</f>
        <v>63800</v>
      </c>
      <c r="E86" s="164"/>
      <c r="F86" s="166">
        <f t="shared" si="2"/>
        <v>2689.2032392894462</v>
      </c>
    </row>
    <row r="87" spans="1:6" ht="13.6" x14ac:dyDescent="0.25">
      <c r="A87" s="205">
        <f>A86+1</f>
        <v>2013</v>
      </c>
      <c r="B87" s="164">
        <v>2305713</v>
      </c>
      <c r="C87" s="164">
        <v>2305713</v>
      </c>
      <c r="D87" s="164">
        <f>'[9]Brasil-Asal'!B25</f>
        <v>64567</v>
      </c>
      <c r="E87" s="164"/>
      <c r="F87" s="166">
        <f t="shared" si="2"/>
        <v>2975.8661545371474</v>
      </c>
    </row>
    <row r="88" spans="1:6" ht="13.6" x14ac:dyDescent="0.25">
      <c r="A88" s="205">
        <f>A87+1</f>
        <v>2014</v>
      </c>
      <c r="B88" s="164">
        <v>2515369</v>
      </c>
      <c r="C88" s="164">
        <v>2515369</v>
      </c>
      <c r="D88" s="164">
        <f>'[9]Brasil-Asal'!B26</f>
        <v>65587</v>
      </c>
      <c r="E88" s="164"/>
      <c r="F88" s="166">
        <f t="shared" si="2"/>
        <v>3195.9699838890833</v>
      </c>
    </row>
    <row r="89" spans="1:6" ht="13.6" x14ac:dyDescent="0.25">
      <c r="A89" s="205">
        <v>2015</v>
      </c>
      <c r="B89" s="164"/>
      <c r="C89" s="164">
        <v>2672020</v>
      </c>
      <c r="D89" s="164">
        <f>'[9]Brasil-Asal'!B27</f>
        <v>64216</v>
      </c>
      <c r="E89" s="164"/>
      <c r="F89" s="166">
        <f>((C89*1000000)/(D89*1000))/12</f>
        <v>3467.4899298201904</v>
      </c>
    </row>
    <row r="90" spans="1:6" ht="13.6" x14ac:dyDescent="0.25">
      <c r="A90" s="205">
        <f>A89+1</f>
        <v>2016</v>
      </c>
      <c r="B90" s="164"/>
      <c r="C90" s="164">
        <v>2802436</v>
      </c>
      <c r="D90" s="164">
        <f>'[9]Brasil-Asal'!B28</f>
        <v>62141</v>
      </c>
      <c r="E90" s="164"/>
      <c r="F90" s="166">
        <f t="shared" ref="F90:F91" si="3">((C90*1000000)/(D90*1000))/12</f>
        <v>3758.1682517715089</v>
      </c>
    </row>
    <row r="91" spans="1:6" ht="13.6" x14ac:dyDescent="0.25">
      <c r="A91" s="205">
        <f>A90+1</f>
        <v>2017</v>
      </c>
      <c r="B91" s="164"/>
      <c r="C91" s="164">
        <v>2920472</v>
      </c>
      <c r="D91" s="164">
        <f>'[9]Brasil-Asal'!B29</f>
        <v>61556</v>
      </c>
      <c r="E91" s="164"/>
      <c r="F91" s="166">
        <f t="shared" si="3"/>
        <v>3953.6790348084128</v>
      </c>
    </row>
    <row r="92" spans="1:6" ht="13.6" x14ac:dyDescent="0.25">
      <c r="A92" s="244">
        <v>2018</v>
      </c>
      <c r="B92" s="164"/>
      <c r="C92" s="282"/>
      <c r="D92" s="164">
        <f>D91*1.011</f>
        <v>62233.115999999995</v>
      </c>
      <c r="E92" s="164"/>
    </row>
    <row r="93" spans="1:6" x14ac:dyDescent="0.25">
      <c r="B93" s="164"/>
    </row>
    <row r="94" spans="1:6" x14ac:dyDescent="0.25">
      <c r="B94" s="164"/>
    </row>
    <row r="95" spans="1:6" x14ac:dyDescent="0.25">
      <c r="B95" s="164"/>
    </row>
    <row r="96" spans="1:6" x14ac:dyDescent="0.25">
      <c r="B96" s="164"/>
    </row>
    <row r="97" spans="2:2" x14ac:dyDescent="0.25">
      <c r="B97" s="164"/>
    </row>
    <row r="98" spans="2:2" x14ac:dyDescent="0.25">
      <c r="B98" s="164"/>
    </row>
    <row r="99" spans="2:2" x14ac:dyDescent="0.25">
      <c r="B99" s="164"/>
    </row>
  </sheetData>
  <mergeCells count="6">
    <mergeCell ref="C3:F3"/>
    <mergeCell ref="A4:A8"/>
    <mergeCell ref="D4:E4"/>
    <mergeCell ref="D5:E5"/>
    <mergeCell ref="D8:E8"/>
    <mergeCell ref="B4:C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65"/>
  <sheetViews>
    <sheetView workbookViewId="0">
      <selection sqref="A1:XFD1048576"/>
    </sheetView>
  </sheetViews>
  <sheetFormatPr baseColWidth="10" defaultColWidth="10.75" defaultRowHeight="14.3" x14ac:dyDescent="0.25"/>
  <cols>
    <col min="1" max="1" width="11.375" style="34"/>
    <col min="2" max="5" width="11.375" style="140"/>
  </cols>
  <sheetData>
    <row r="1" spans="1:6" s="178" customFormat="1" ht="14.95" customHeight="1" x14ac:dyDescent="0.25">
      <c r="A1" s="32"/>
      <c r="B1" s="34"/>
      <c r="C1" s="34"/>
      <c r="D1" s="34"/>
      <c r="E1" s="34"/>
    </row>
    <row r="2" spans="1:6" s="140" customFormat="1" ht="14.95" x14ac:dyDescent="0.25">
      <c r="A2" s="141"/>
      <c r="B2" s="142"/>
      <c r="C2" s="142"/>
      <c r="D2" s="142"/>
      <c r="E2" s="142"/>
    </row>
    <row r="3" spans="1:6" s="140" customFormat="1" ht="14.95" x14ac:dyDescent="0.25">
      <c r="A3" s="142"/>
      <c r="B3" s="142"/>
      <c r="C3" s="142"/>
      <c r="D3" s="142"/>
      <c r="E3" s="142"/>
    </row>
    <row r="4" spans="1:6" s="140" customFormat="1" x14ac:dyDescent="0.25">
      <c r="A4" s="381" t="s">
        <v>2</v>
      </c>
      <c r="B4" s="406" t="s">
        <v>82</v>
      </c>
      <c r="C4" s="407"/>
      <c r="D4" s="407"/>
      <c r="E4" s="407"/>
    </row>
    <row r="5" spans="1:6" s="140" customFormat="1" ht="14.95" customHeight="1" x14ac:dyDescent="0.25">
      <c r="A5" s="381"/>
      <c r="B5" s="423" t="s">
        <v>64</v>
      </c>
      <c r="C5" s="408" t="s">
        <v>22</v>
      </c>
      <c r="D5" s="409"/>
      <c r="E5" s="219" t="s">
        <v>65</v>
      </c>
      <c r="F5" s="248" t="s">
        <v>65</v>
      </c>
    </row>
    <row r="6" spans="1:6" s="140" customFormat="1" x14ac:dyDescent="0.25">
      <c r="A6" s="381"/>
      <c r="B6" s="424"/>
      <c r="C6" s="410"/>
      <c r="D6" s="411"/>
      <c r="E6" s="180" t="s">
        <v>111</v>
      </c>
      <c r="F6" s="242" t="s">
        <v>111</v>
      </c>
    </row>
    <row r="7" spans="1:6" s="140" customFormat="1" x14ac:dyDescent="0.25">
      <c r="A7" s="381"/>
      <c r="B7" s="425" t="s">
        <v>3</v>
      </c>
      <c r="C7" s="416"/>
      <c r="D7" s="416"/>
      <c r="E7" s="180"/>
      <c r="F7" s="242"/>
    </row>
    <row r="8" spans="1:6" s="140" customFormat="1" ht="27" x14ac:dyDescent="0.25">
      <c r="A8" s="181"/>
      <c r="B8" s="135" t="s">
        <v>66</v>
      </c>
      <c r="C8" s="134" t="s">
        <v>47</v>
      </c>
      <c r="D8" s="134"/>
      <c r="E8" s="180"/>
      <c r="F8" s="134"/>
    </row>
    <row r="9" spans="1:6" s="140" customFormat="1" ht="43.5" thickBot="1" x14ac:dyDescent="0.3">
      <c r="A9" s="144"/>
      <c r="B9" s="135" t="s">
        <v>81</v>
      </c>
      <c r="C9" s="136" t="s">
        <v>52</v>
      </c>
      <c r="D9" s="136" t="s">
        <v>138</v>
      </c>
      <c r="E9" s="135" t="s">
        <v>176</v>
      </c>
      <c r="F9" s="136" t="s">
        <v>176</v>
      </c>
    </row>
    <row r="10" spans="1:6" ht="14.95" hidden="1" customHeight="1" x14ac:dyDescent="0.25">
      <c r="A10" s="26">
        <v>1935</v>
      </c>
      <c r="F10" s="140"/>
    </row>
    <row r="11" spans="1:6" ht="14.95" hidden="1" customHeight="1" x14ac:dyDescent="0.25">
      <c r="A11" s="26">
        <v>1936</v>
      </c>
      <c r="F11" s="140"/>
    </row>
    <row r="12" spans="1:6" ht="14.95" hidden="1" customHeight="1" x14ac:dyDescent="0.25">
      <c r="A12" s="26">
        <v>1937</v>
      </c>
      <c r="F12" s="140"/>
    </row>
    <row r="13" spans="1:6" ht="14.95" hidden="1" customHeight="1" x14ac:dyDescent="0.25">
      <c r="A13" s="26">
        <v>1938</v>
      </c>
      <c r="F13" s="140"/>
    </row>
    <row r="14" spans="1:6" ht="14.95" hidden="1" customHeight="1" x14ac:dyDescent="0.25">
      <c r="A14" s="26">
        <v>1939</v>
      </c>
      <c r="F14" s="140"/>
    </row>
    <row r="15" spans="1:6" ht="14.95" hidden="1" customHeight="1" x14ac:dyDescent="0.25">
      <c r="A15" s="26">
        <v>1940</v>
      </c>
      <c r="F15" s="140"/>
    </row>
    <row r="16" spans="1:6" ht="14.95" hidden="1" customHeight="1" x14ac:dyDescent="0.25">
      <c r="A16" s="26">
        <v>1941</v>
      </c>
      <c r="F16" s="140"/>
    </row>
    <row r="17" spans="1:6" ht="14.95" hidden="1" customHeight="1" x14ac:dyDescent="0.25">
      <c r="A17" s="26">
        <v>1942</v>
      </c>
      <c r="F17" s="140"/>
    </row>
    <row r="18" spans="1:6" ht="14.95" hidden="1" customHeight="1" x14ac:dyDescent="0.25">
      <c r="A18" s="26">
        <v>1943</v>
      </c>
      <c r="F18" s="140"/>
    </row>
    <row r="19" spans="1:6" ht="14.95" hidden="1" customHeight="1" x14ac:dyDescent="0.25">
      <c r="A19" s="26">
        <v>1944</v>
      </c>
      <c r="F19" s="140"/>
    </row>
    <row r="20" spans="1:6" ht="14.95" hidden="1" customHeight="1" x14ac:dyDescent="0.25">
      <c r="A20" s="26">
        <v>1945</v>
      </c>
      <c r="F20" s="140"/>
    </row>
    <row r="21" spans="1:6" ht="14.95" hidden="1" customHeight="1" x14ac:dyDescent="0.25">
      <c r="A21" s="26">
        <v>1946</v>
      </c>
      <c r="F21" s="140"/>
    </row>
    <row r="22" spans="1:6" ht="14.95" hidden="1" customHeight="1" x14ac:dyDescent="0.25">
      <c r="A22" s="26">
        <v>1947</v>
      </c>
      <c r="F22" s="140"/>
    </row>
    <row r="23" spans="1:6" ht="14.95" hidden="1" customHeight="1" x14ac:dyDescent="0.25">
      <c r="A23" s="26">
        <v>1948</v>
      </c>
      <c r="F23" s="140"/>
    </row>
    <row r="24" spans="1:6" ht="14.95" x14ac:dyDescent="0.25">
      <c r="A24" s="26">
        <v>1949</v>
      </c>
      <c r="B24" s="161"/>
      <c r="C24" s="161"/>
      <c r="D24" s="161"/>
      <c r="E24" s="161"/>
      <c r="F24" s="161"/>
    </row>
    <row r="25" spans="1:6" ht="14.95" x14ac:dyDescent="0.25">
      <c r="A25" s="26">
        <v>1950</v>
      </c>
      <c r="B25" s="161"/>
      <c r="C25" s="161"/>
      <c r="D25" s="161"/>
      <c r="E25" s="161"/>
      <c r="F25" s="161"/>
    </row>
    <row r="26" spans="1:6" ht="14.95" x14ac:dyDescent="0.25">
      <c r="A26" s="26">
        <v>1951</v>
      </c>
      <c r="B26" s="161"/>
      <c r="C26" s="161"/>
      <c r="D26" s="161"/>
      <c r="E26" s="161"/>
      <c r="F26" s="161"/>
    </row>
    <row r="27" spans="1:6" ht="14.95" x14ac:dyDescent="0.25">
      <c r="A27" s="26">
        <v>1952</v>
      </c>
      <c r="B27" s="161"/>
      <c r="C27" s="161"/>
      <c r="D27" s="161"/>
      <c r="E27" s="161"/>
      <c r="F27" s="161"/>
    </row>
    <row r="28" spans="1:6" ht="14.95" x14ac:dyDescent="0.25">
      <c r="A28" s="26">
        <v>1953</v>
      </c>
      <c r="B28" s="161"/>
      <c r="C28" s="161"/>
      <c r="D28" s="161"/>
      <c r="E28" s="161"/>
      <c r="F28" s="161"/>
    </row>
    <row r="29" spans="1:6" ht="14.95" x14ac:dyDescent="0.25">
      <c r="A29" s="26">
        <v>1954</v>
      </c>
      <c r="B29" s="161"/>
      <c r="C29" s="161"/>
      <c r="D29" s="161"/>
      <c r="E29" s="161"/>
      <c r="F29" s="161"/>
    </row>
    <row r="30" spans="1:6" ht="14.95" x14ac:dyDescent="0.25">
      <c r="A30" s="26">
        <v>1955</v>
      </c>
      <c r="B30" s="161"/>
      <c r="C30" s="166">
        <f>'[10]OECD.Stat export'!I24</f>
        <v>4132.4170000000004</v>
      </c>
      <c r="D30" s="166">
        <v>4133</v>
      </c>
      <c r="E30" s="161"/>
      <c r="F30" s="161"/>
    </row>
    <row r="31" spans="1:6" ht="14.95" x14ac:dyDescent="0.25">
      <c r="A31" s="26">
        <v>1956</v>
      </c>
      <c r="B31" s="161"/>
      <c r="C31" s="166">
        <f>'[10]OECD.Stat export'!I25</f>
        <v>4388.4170000000004</v>
      </c>
      <c r="D31" s="166">
        <v>4389</v>
      </c>
      <c r="E31" s="161"/>
      <c r="F31" s="161"/>
    </row>
    <row r="32" spans="1:6" ht="14.95" x14ac:dyDescent="0.25">
      <c r="A32" s="26">
        <v>1957</v>
      </c>
      <c r="B32" s="161"/>
      <c r="C32" s="166">
        <f>'[10]OECD.Stat export'!I26</f>
        <v>4539.6670000000004</v>
      </c>
      <c r="D32" s="166">
        <v>4539</v>
      </c>
      <c r="E32" s="161"/>
      <c r="F32" s="161"/>
    </row>
    <row r="33" spans="1:57" ht="14.95" x14ac:dyDescent="0.25">
      <c r="A33" s="26">
        <v>1958</v>
      </c>
      <c r="B33" s="161"/>
      <c r="C33" s="166">
        <f>'[10]OECD.Stat export'!I27</f>
        <v>4558.6670000000004</v>
      </c>
      <c r="D33" s="166">
        <v>4560</v>
      </c>
      <c r="E33" s="161"/>
      <c r="F33" s="161"/>
      <c r="H33" s="140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40"/>
      <c r="AU33" s="140"/>
      <c r="AV33" s="140"/>
      <c r="AW33" s="140"/>
      <c r="AX33" s="140"/>
      <c r="AY33" s="140"/>
      <c r="AZ33" s="140"/>
      <c r="BA33" s="140"/>
      <c r="BB33" s="140"/>
      <c r="BC33" s="140"/>
      <c r="BD33" s="140"/>
      <c r="BE33" s="140"/>
    </row>
    <row r="34" spans="1:57" ht="14.95" x14ac:dyDescent="0.25">
      <c r="A34" s="26">
        <v>1959</v>
      </c>
      <c r="B34" s="161"/>
      <c r="C34" s="166">
        <f>'[10]OECD.Stat export'!I28</f>
        <v>4735.0829999999996</v>
      </c>
      <c r="D34" s="166">
        <v>4735</v>
      </c>
      <c r="E34" s="161"/>
      <c r="F34" s="161"/>
    </row>
    <row r="35" spans="1:57" ht="14.95" x14ac:dyDescent="0.25">
      <c r="A35" s="26">
        <v>1960</v>
      </c>
      <c r="B35" s="161"/>
      <c r="C35" s="166">
        <f>'[10]OECD.Stat export'!I29</f>
        <v>4842.1670000000004</v>
      </c>
      <c r="D35" s="166">
        <v>4844</v>
      </c>
      <c r="E35" s="161"/>
      <c r="F35" s="161"/>
    </row>
    <row r="36" spans="1:57" ht="14.95" x14ac:dyDescent="0.25">
      <c r="A36" s="26">
        <v>1961</v>
      </c>
      <c r="B36" s="161"/>
      <c r="C36" s="166">
        <f>'[10]OECD.Stat export'!I30</f>
        <v>4911.8329999999996</v>
      </c>
      <c r="D36" s="166">
        <v>4911</v>
      </c>
      <c r="E36" s="161"/>
      <c r="F36" s="161"/>
    </row>
    <row r="37" spans="1:57" ht="14.95" x14ac:dyDescent="0.25">
      <c r="A37" s="26">
        <v>1962</v>
      </c>
      <c r="B37" s="161"/>
      <c r="C37" s="166">
        <f>'[10]OECD.Stat export'!I31</f>
        <v>5088.9170000000004</v>
      </c>
      <c r="D37" s="166">
        <v>5090</v>
      </c>
      <c r="E37" s="161"/>
      <c r="F37" s="161"/>
    </row>
    <row r="38" spans="1:57" ht="14.95" x14ac:dyDescent="0.25">
      <c r="A38" s="26">
        <v>1963</v>
      </c>
      <c r="B38" s="161"/>
      <c r="C38" s="166">
        <f>'[10]OECD.Stat export'!I32</f>
        <v>5240.6670000000004</v>
      </c>
      <c r="D38" s="166">
        <v>5241</v>
      </c>
      <c r="E38" s="161"/>
      <c r="F38" s="161"/>
    </row>
    <row r="39" spans="1:57" ht="14.95" x14ac:dyDescent="0.25">
      <c r="A39" s="26">
        <v>1964</v>
      </c>
      <c r="B39" s="161"/>
      <c r="C39" s="166">
        <f>'[10]OECD.Stat export'!I33</f>
        <v>5466.75</v>
      </c>
      <c r="D39" s="166">
        <v>5467</v>
      </c>
      <c r="E39" s="161"/>
      <c r="F39" s="161"/>
    </row>
    <row r="40" spans="1:57" ht="14.95" x14ac:dyDescent="0.25">
      <c r="A40" s="26">
        <v>1965</v>
      </c>
      <c r="B40" s="161"/>
      <c r="C40" s="166">
        <f>'[10]OECD.Stat export'!I34</f>
        <v>5760.5829999999996</v>
      </c>
      <c r="D40" s="166">
        <v>5760</v>
      </c>
      <c r="E40" s="161"/>
      <c r="F40" s="161"/>
    </row>
    <row r="41" spans="1:57" ht="14.95" x14ac:dyDescent="0.25">
      <c r="A41" s="26">
        <v>1966</v>
      </c>
      <c r="B41" s="161"/>
      <c r="C41" s="166">
        <f>'[10]OECD.Stat export'!I35</f>
        <v>6188</v>
      </c>
      <c r="D41" s="166">
        <v>6097</v>
      </c>
      <c r="E41" s="161"/>
      <c r="F41" s="161"/>
    </row>
    <row r="42" spans="1:57" ht="14.95" x14ac:dyDescent="0.25">
      <c r="A42" s="26">
        <v>1967</v>
      </c>
      <c r="B42" s="161"/>
      <c r="C42" s="166">
        <f>'[10]OECD.Stat export'!I36</f>
        <v>6376.8329999999996</v>
      </c>
      <c r="D42" s="166">
        <v>6305</v>
      </c>
      <c r="E42" s="161"/>
      <c r="F42" s="161"/>
    </row>
    <row r="43" spans="1:57" ht="14.95" x14ac:dyDescent="0.25">
      <c r="A43" s="26">
        <v>1968</v>
      </c>
      <c r="B43" s="161"/>
      <c r="C43" s="166">
        <f>'[10]OECD.Stat export'!I37</f>
        <v>6545.0829999999996</v>
      </c>
      <c r="D43" s="166">
        <v>6490</v>
      </c>
      <c r="E43" s="161"/>
      <c r="F43" s="161"/>
    </row>
    <row r="44" spans="1:57" ht="14.95" x14ac:dyDescent="0.25">
      <c r="A44" s="26">
        <v>1969</v>
      </c>
      <c r="B44" s="161"/>
      <c r="C44" s="166">
        <f>'[10]OECD.Stat export'!I38</f>
        <v>6772.5</v>
      </c>
      <c r="D44" s="166">
        <v>6721</v>
      </c>
      <c r="E44" s="161"/>
      <c r="F44" s="161"/>
    </row>
    <row r="45" spans="1:57" x14ac:dyDescent="0.25">
      <c r="A45" s="26">
        <v>1970</v>
      </c>
      <c r="B45" s="166">
        <v>48866.893300000003</v>
      </c>
      <c r="C45" s="166">
        <f>'[10]OECD.Stat export'!I39</f>
        <v>6879.25</v>
      </c>
      <c r="D45" s="166">
        <v>6839</v>
      </c>
      <c r="E45" s="166">
        <f t="shared" ref="E45:E92" si="0">(B45*1000000)/(C45*1000)/12</f>
        <v>591.96004045983693</v>
      </c>
      <c r="F45" s="166">
        <f>(B45*1000000)/(D45*1000)/12</f>
        <v>595.44394039089536</v>
      </c>
    </row>
    <row r="46" spans="1:57" x14ac:dyDescent="0.25">
      <c r="A46" s="26">
        <v>1971</v>
      </c>
      <c r="B46" s="166">
        <v>53572.423699999999</v>
      </c>
      <c r="C46" s="166">
        <f>'[10]OECD.Stat export'!I40</f>
        <v>7053.5</v>
      </c>
      <c r="D46" s="166">
        <v>7029</v>
      </c>
      <c r="E46" s="166">
        <f t="shared" si="0"/>
        <v>632.92955861156395</v>
      </c>
      <c r="F46" s="166">
        <f t="shared" ref="F46:F93" si="1">(B46*1000000)/(D46*1000)/12</f>
        <v>635.13567245222168</v>
      </c>
    </row>
    <row r="47" spans="1:57" x14ac:dyDescent="0.25">
      <c r="A47" s="26">
        <v>1972</v>
      </c>
      <c r="B47" s="166">
        <v>60128.555999999997</v>
      </c>
      <c r="C47" s="166">
        <f>'[10]OECD.Stat export'!I41</f>
        <v>7324.5</v>
      </c>
      <c r="D47" s="166">
        <v>7310</v>
      </c>
      <c r="E47" s="166">
        <f t="shared" si="0"/>
        <v>684.10307870844429</v>
      </c>
      <c r="F47" s="166">
        <f t="shared" si="1"/>
        <v>685.46005471956221</v>
      </c>
    </row>
    <row r="48" spans="1:57" x14ac:dyDescent="0.25">
      <c r="A48" s="26">
        <v>1973</v>
      </c>
      <c r="B48" s="166">
        <v>69265.527700000006</v>
      </c>
      <c r="C48" s="166">
        <f>'[10]OECD.Stat export'!I42</f>
        <v>7761.1669999999995</v>
      </c>
      <c r="D48" s="166">
        <v>7757</v>
      </c>
      <c r="E48" s="166">
        <f t="shared" si="0"/>
        <v>743.71899333351985</v>
      </c>
      <c r="F48" s="166">
        <f t="shared" si="1"/>
        <v>744.118513385759</v>
      </c>
    </row>
    <row r="49" spans="1:6" x14ac:dyDescent="0.25">
      <c r="A49" s="26">
        <v>1974</v>
      </c>
      <c r="B49" s="166">
        <v>82597.863800000006</v>
      </c>
      <c r="C49" s="166">
        <f>'[10]OECD.Stat export'!I43</f>
        <v>8094.1669999999995</v>
      </c>
      <c r="D49" s="166">
        <v>8105</v>
      </c>
      <c r="E49" s="166">
        <f t="shared" si="0"/>
        <v>850.38464324576796</v>
      </c>
      <c r="F49" s="166">
        <f t="shared" si="1"/>
        <v>849.24803413530742</v>
      </c>
    </row>
    <row r="50" spans="1:6" x14ac:dyDescent="0.25">
      <c r="A50" s="26">
        <v>1975</v>
      </c>
      <c r="B50" s="166">
        <v>96337.332399999999</v>
      </c>
      <c r="C50" s="166">
        <f>'[10]OECD.Stat export'!I44</f>
        <v>8248.25</v>
      </c>
      <c r="D50" s="166">
        <v>8272</v>
      </c>
      <c r="E50" s="166">
        <f t="shared" si="0"/>
        <v>973.3108275492782</v>
      </c>
      <c r="F50" s="166">
        <f t="shared" si="1"/>
        <v>970.51632414571247</v>
      </c>
    </row>
    <row r="51" spans="1:6" x14ac:dyDescent="0.25">
      <c r="A51" s="26">
        <v>1976</v>
      </c>
      <c r="B51" s="166">
        <v>111448.247</v>
      </c>
      <c r="C51" s="166">
        <f>'[10]OECD.Stat export'!I45</f>
        <v>8810.491</v>
      </c>
      <c r="D51" s="166">
        <v>8810.5</v>
      </c>
      <c r="E51" s="166">
        <f t="shared" si="0"/>
        <v>1054.1244428564385</v>
      </c>
      <c r="F51" s="166">
        <f t="shared" si="1"/>
        <v>1054.1233660594366</v>
      </c>
    </row>
    <row r="52" spans="1:6" x14ac:dyDescent="0.25">
      <c r="A52" s="26">
        <v>1977</v>
      </c>
      <c r="B52" s="166">
        <v>123430.144</v>
      </c>
      <c r="C52" s="166">
        <f>'[10]OECD.Stat export'!I46</f>
        <v>8977.0499999999993</v>
      </c>
      <c r="D52" s="166">
        <v>8977</v>
      </c>
      <c r="E52" s="166">
        <f t="shared" si="0"/>
        <v>1145.7934770702329</v>
      </c>
      <c r="F52" s="166">
        <f t="shared" si="1"/>
        <v>1145.799858898667</v>
      </c>
    </row>
    <row r="53" spans="1:6" x14ac:dyDescent="0.25">
      <c r="A53" s="26">
        <v>1978</v>
      </c>
      <c r="B53" s="166">
        <v>134259.6661</v>
      </c>
      <c r="C53" s="166">
        <f>'[10]OECD.Stat export'!I47</f>
        <v>9241.7800000000007</v>
      </c>
      <c r="D53" s="166">
        <v>9241.7999999999993</v>
      </c>
      <c r="E53" s="166">
        <f t="shared" si="0"/>
        <v>1210.622359365115</v>
      </c>
      <c r="F53" s="166">
        <f t="shared" si="1"/>
        <v>1210.6197394807648</v>
      </c>
    </row>
    <row r="54" spans="1:6" x14ac:dyDescent="0.25">
      <c r="A54" s="26">
        <v>1979</v>
      </c>
      <c r="B54" s="166">
        <v>150995.1091</v>
      </c>
      <c r="C54" s="166">
        <f>'[10]OECD.Stat export'!I48</f>
        <v>9651.68</v>
      </c>
      <c r="D54" s="166">
        <v>9651.7000000000007</v>
      </c>
      <c r="E54" s="166">
        <f t="shared" si="0"/>
        <v>1303.7031644577248</v>
      </c>
      <c r="F54" s="166">
        <f t="shared" si="1"/>
        <v>1303.7004629581663</v>
      </c>
    </row>
    <row r="55" spans="1:6" x14ac:dyDescent="0.25">
      <c r="A55" s="26">
        <v>1980</v>
      </c>
      <c r="B55" s="166">
        <v>170697.51699999999</v>
      </c>
      <c r="C55" s="166">
        <f>'[10]OECD.Stat export'!I49</f>
        <v>9980.4599999999991</v>
      </c>
      <c r="D55" s="166">
        <v>9980.4</v>
      </c>
      <c r="E55" s="166">
        <f t="shared" si="0"/>
        <v>1425.2642747261482</v>
      </c>
      <c r="F55" s="166">
        <f t="shared" si="1"/>
        <v>1425.2728431058206</v>
      </c>
    </row>
    <row r="56" spans="1:6" x14ac:dyDescent="0.25">
      <c r="A56" s="26">
        <v>1981</v>
      </c>
      <c r="B56" s="166">
        <v>196780</v>
      </c>
      <c r="C56" s="166">
        <f>'[10]OECD.Stat export'!I50</f>
        <v>10282.730000000001</v>
      </c>
      <c r="D56" s="166">
        <v>10282.799999999999</v>
      </c>
      <c r="E56" s="166">
        <f t="shared" si="0"/>
        <v>1594.7451049802269</v>
      </c>
      <c r="F56" s="166">
        <f t="shared" si="1"/>
        <v>1594.7342487778944</v>
      </c>
    </row>
    <row r="57" spans="1:6" x14ac:dyDescent="0.25">
      <c r="A57" s="26">
        <v>1982</v>
      </c>
      <c r="B57" s="166">
        <v>210149</v>
      </c>
      <c r="C57" s="166">
        <f>'[10]OECD.Stat export'!I51</f>
        <v>9890.4699999999993</v>
      </c>
      <c r="D57" s="166">
        <v>9890.5</v>
      </c>
      <c r="E57" s="166">
        <f t="shared" si="0"/>
        <v>1770.6354366037879</v>
      </c>
      <c r="F57" s="166">
        <f t="shared" si="1"/>
        <v>1770.6300658881419</v>
      </c>
    </row>
    <row r="58" spans="1:6" x14ac:dyDescent="0.25">
      <c r="A58" s="26">
        <v>1983</v>
      </c>
      <c r="B58" s="166">
        <v>220342</v>
      </c>
      <c r="C58" s="166">
        <f>'[10]OECD.Stat export'!I52</f>
        <v>9927</v>
      </c>
      <c r="D58" s="166">
        <v>9927</v>
      </c>
      <c r="E58" s="166">
        <f t="shared" si="0"/>
        <v>1849.6860414358146</v>
      </c>
      <c r="F58" s="166">
        <f t="shared" si="1"/>
        <v>1849.6860414358146</v>
      </c>
    </row>
    <row r="59" spans="1:6" x14ac:dyDescent="0.25">
      <c r="A59" s="26">
        <v>1984</v>
      </c>
      <c r="B59" s="166">
        <v>237295</v>
      </c>
      <c r="C59" s="166">
        <f>'[10]OECD.Stat export'!I53</f>
        <v>10171.33</v>
      </c>
      <c r="D59" s="166">
        <v>10171.299999999999</v>
      </c>
      <c r="E59" s="166">
        <f t="shared" si="0"/>
        <v>1944.1492246671116</v>
      </c>
      <c r="F59" s="166">
        <f t="shared" si="1"/>
        <v>1944.1549588875889</v>
      </c>
    </row>
    <row r="60" spans="1:6" x14ac:dyDescent="0.25">
      <c r="A60" s="26">
        <v>1985</v>
      </c>
      <c r="B60" s="166">
        <v>255899</v>
      </c>
      <c r="C60" s="166">
        <f>'[10]OECD.Stat export'!I54</f>
        <v>10387.980000000001</v>
      </c>
      <c r="D60" s="166">
        <v>10388</v>
      </c>
      <c r="E60" s="166">
        <f t="shared" si="0"/>
        <v>2052.8453719266558</v>
      </c>
      <c r="F60" s="166">
        <f t="shared" si="1"/>
        <v>2052.8414195867026</v>
      </c>
    </row>
    <row r="61" spans="1:6" x14ac:dyDescent="0.25">
      <c r="A61" s="26">
        <v>1986</v>
      </c>
      <c r="B61" s="166">
        <v>272834</v>
      </c>
      <c r="C61" s="166">
        <f>'[10]OECD.Stat export'!I55</f>
        <v>10810.84</v>
      </c>
      <c r="D61" s="166">
        <v>10810.8</v>
      </c>
      <c r="E61" s="166">
        <f t="shared" si="0"/>
        <v>2103.0897383243732</v>
      </c>
      <c r="F61" s="166">
        <f t="shared" si="1"/>
        <v>2103.0975197641865</v>
      </c>
    </row>
    <row r="62" spans="1:6" x14ac:dyDescent="0.25">
      <c r="A62" s="26">
        <v>1987</v>
      </c>
      <c r="B62" s="166">
        <v>296539</v>
      </c>
      <c r="C62" s="166">
        <f>'[10]OECD.Stat export'!I56</f>
        <v>11152.730000000001</v>
      </c>
      <c r="D62" s="166">
        <v>11152.7</v>
      </c>
      <c r="E62" s="166">
        <f t="shared" si="0"/>
        <v>2215.742991476825</v>
      </c>
      <c r="F62" s="166">
        <f t="shared" si="1"/>
        <v>2215.7489516738847</v>
      </c>
    </row>
    <row r="63" spans="1:6" x14ac:dyDescent="0.25">
      <c r="A63" s="26">
        <v>1988</v>
      </c>
      <c r="B63" s="166">
        <v>325358</v>
      </c>
      <c r="C63" s="166">
        <f>'[10]OECD.Stat export'!I57</f>
        <v>11503.58</v>
      </c>
      <c r="D63" s="166">
        <v>11503.7</v>
      </c>
      <c r="E63" s="166">
        <f t="shared" si="0"/>
        <v>2356.9329431939159</v>
      </c>
      <c r="F63" s="166">
        <f t="shared" si="1"/>
        <v>2356.9083570213643</v>
      </c>
    </row>
    <row r="64" spans="1:6" x14ac:dyDescent="0.25">
      <c r="A64" s="26">
        <v>1989</v>
      </c>
      <c r="B64" s="166">
        <v>350860</v>
      </c>
      <c r="C64" s="166">
        <f>'[10]OECD.Stat export'!I58</f>
        <v>11776.26</v>
      </c>
      <c r="D64" s="166">
        <v>11776.2</v>
      </c>
      <c r="E64" s="166">
        <f t="shared" si="0"/>
        <v>2482.8199558546885</v>
      </c>
      <c r="F64" s="166">
        <f t="shared" si="1"/>
        <v>2482.8326058773914</v>
      </c>
    </row>
    <row r="65" spans="1:6" x14ac:dyDescent="0.25">
      <c r="A65" s="26">
        <v>1990</v>
      </c>
      <c r="B65" s="166">
        <v>370004</v>
      </c>
      <c r="C65" s="166">
        <f>'[10]OECD.Stat export'!I59</f>
        <v>11846.59</v>
      </c>
      <c r="D65" s="166">
        <v>11846.6</v>
      </c>
      <c r="E65" s="166">
        <f t="shared" si="0"/>
        <v>2602.7461629605368</v>
      </c>
      <c r="F65" s="166">
        <f t="shared" si="1"/>
        <v>2602.7439659198985</v>
      </c>
    </row>
    <row r="66" spans="1:6" x14ac:dyDescent="0.25">
      <c r="A66" s="26">
        <v>1991</v>
      </c>
      <c r="B66" s="166">
        <v>380599</v>
      </c>
      <c r="C66" s="166">
        <f>'[10]OECD.Stat export'!I60</f>
        <v>11595.16</v>
      </c>
      <c r="D66" s="166">
        <v>11595.2</v>
      </c>
      <c r="E66" s="166">
        <f t="shared" si="0"/>
        <v>2735.329511048863</v>
      </c>
      <c r="F66" s="166">
        <f t="shared" si="1"/>
        <v>2735.320074973552</v>
      </c>
    </row>
    <row r="67" spans="1:6" x14ac:dyDescent="0.25">
      <c r="A67" s="26">
        <v>1992</v>
      </c>
      <c r="B67" s="166">
        <v>389757</v>
      </c>
      <c r="C67" s="166">
        <f>'[10]OECD.Stat export'!I61</f>
        <v>11441.32</v>
      </c>
      <c r="D67" s="166">
        <v>11441.4</v>
      </c>
      <c r="E67" s="166">
        <f t="shared" si="0"/>
        <v>2838.811430848888</v>
      </c>
      <c r="F67" s="166">
        <f t="shared" si="1"/>
        <v>2838.7915814498228</v>
      </c>
    </row>
    <row r="68" spans="1:6" x14ac:dyDescent="0.25">
      <c r="A68" s="26">
        <v>1993</v>
      </c>
      <c r="B68" s="166">
        <v>396616</v>
      </c>
      <c r="C68" s="166">
        <f>'[10]OECD.Stat export'!I62</f>
        <v>11428.85</v>
      </c>
      <c r="D68" s="166">
        <v>11428.8</v>
      </c>
      <c r="E68" s="166">
        <f t="shared" si="0"/>
        <v>2891.9211760879994</v>
      </c>
      <c r="F68" s="166">
        <f t="shared" si="1"/>
        <v>2891.9338279901071</v>
      </c>
    </row>
    <row r="69" spans="1:6" x14ac:dyDescent="0.25">
      <c r="A69" s="26">
        <v>1994</v>
      </c>
      <c r="B69" s="166">
        <v>407635</v>
      </c>
      <c r="C69" s="166">
        <f>'[10]OECD.Stat export'!I63</f>
        <v>11655.74</v>
      </c>
      <c r="D69" s="166">
        <v>11655.8</v>
      </c>
      <c r="E69" s="166">
        <f t="shared" si="0"/>
        <v>2914.4081228075897</v>
      </c>
      <c r="F69" s="166">
        <f t="shared" si="1"/>
        <v>2914.3931204493329</v>
      </c>
    </row>
    <row r="70" spans="1:6" x14ac:dyDescent="0.25">
      <c r="A70" s="26">
        <v>1995</v>
      </c>
      <c r="B70" s="166">
        <v>421128</v>
      </c>
      <c r="C70" s="166">
        <f>'[10]OECD.Stat export'!I64</f>
        <v>11889.179999999998</v>
      </c>
      <c r="D70" s="166">
        <v>11889.2</v>
      </c>
      <c r="E70" s="166">
        <f t="shared" si="0"/>
        <v>2951.7594989730164</v>
      </c>
      <c r="F70" s="166">
        <f t="shared" si="1"/>
        <v>2951.7545335262257</v>
      </c>
    </row>
    <row r="71" spans="1:6" x14ac:dyDescent="0.25">
      <c r="A71" s="26">
        <v>1996</v>
      </c>
      <c r="B71" s="166">
        <v>431742</v>
      </c>
      <c r="C71" s="166">
        <f>'[10]OECD.Stat export'!I65</f>
        <v>11930.23</v>
      </c>
      <c r="D71" s="166">
        <v>11930.1</v>
      </c>
      <c r="E71" s="166">
        <f t="shared" si="0"/>
        <v>3015.7423620500194</v>
      </c>
      <c r="F71" s="166">
        <f t="shared" si="1"/>
        <v>3015.7752240132104</v>
      </c>
    </row>
    <row r="72" spans="1:6" x14ac:dyDescent="0.25">
      <c r="A72" s="26">
        <v>1997</v>
      </c>
      <c r="B72" s="166">
        <v>456324</v>
      </c>
      <c r="C72" s="166">
        <f>'[10]OECD.Stat export'!I66</f>
        <v>12145.87</v>
      </c>
      <c r="D72" s="166">
        <v>12145.8</v>
      </c>
      <c r="E72" s="166">
        <f t="shared" si="0"/>
        <v>3130.858472880082</v>
      </c>
      <c r="F72" s="166">
        <f t="shared" si="1"/>
        <v>3130.8765169852954</v>
      </c>
    </row>
    <row r="73" spans="1:6" x14ac:dyDescent="0.25">
      <c r="A73" s="26">
        <v>1998</v>
      </c>
      <c r="B73" s="166">
        <v>480971</v>
      </c>
      <c r="C73" s="166">
        <f>'[10]OECD.Stat export'!I67</f>
        <v>12394.61</v>
      </c>
      <c r="D73" s="166">
        <v>12394.6</v>
      </c>
      <c r="E73" s="166">
        <f t="shared" si="0"/>
        <v>3233.7376219717012</v>
      </c>
      <c r="F73" s="166">
        <f t="shared" si="1"/>
        <v>3233.7402309607946</v>
      </c>
    </row>
    <row r="74" spans="1:6" x14ac:dyDescent="0.25">
      <c r="A74" s="26">
        <v>1999</v>
      </c>
      <c r="B74" s="166">
        <v>507126</v>
      </c>
      <c r="C74" s="166">
        <f>'[10]OECD.Stat export'!I68</f>
        <v>12773.98</v>
      </c>
      <c r="D74" s="166">
        <v>12774</v>
      </c>
      <c r="E74" s="166">
        <f t="shared" si="0"/>
        <v>3308.3267705131839</v>
      </c>
      <c r="F74" s="166">
        <f t="shared" si="1"/>
        <v>3308.3215907311728</v>
      </c>
    </row>
    <row r="75" spans="1:6" x14ac:dyDescent="0.25">
      <c r="A75" s="26">
        <v>2000</v>
      </c>
      <c r="B75" s="166">
        <v>552023</v>
      </c>
      <c r="C75" s="166">
        <f>'[10]OECD.Stat export'!I69</f>
        <v>13193.83</v>
      </c>
      <c r="D75" s="166">
        <v>13193.9</v>
      </c>
      <c r="E75" s="166">
        <f t="shared" si="0"/>
        <v>3486.6234191790154</v>
      </c>
      <c r="F75" s="166">
        <f t="shared" si="1"/>
        <v>3486.6049209609487</v>
      </c>
    </row>
    <row r="76" spans="1:6" x14ac:dyDescent="0.25">
      <c r="A76" s="26">
        <v>2001</v>
      </c>
      <c r="B76" s="166">
        <v>574795</v>
      </c>
      <c r="C76" s="166">
        <f>'[10]OECD.Stat export'!I70</f>
        <v>13454.9</v>
      </c>
      <c r="D76" s="166">
        <v>13454.9</v>
      </c>
      <c r="E76" s="166">
        <f t="shared" si="0"/>
        <v>3560.0103555829724</v>
      </c>
      <c r="F76" s="166">
        <f t="shared" si="1"/>
        <v>3560.0103555829724</v>
      </c>
    </row>
    <row r="77" spans="1:6" x14ac:dyDescent="0.25">
      <c r="A77" s="26">
        <v>2002</v>
      </c>
      <c r="B77" s="166">
        <v>597153</v>
      </c>
      <c r="C77" s="166">
        <f>'[10]OECD.Stat export'!I71</f>
        <v>13790.63</v>
      </c>
      <c r="D77" s="166">
        <v>13790.7</v>
      </c>
      <c r="E77" s="166">
        <f t="shared" si="0"/>
        <v>3608.4464596613784</v>
      </c>
      <c r="F77" s="166">
        <f t="shared" si="1"/>
        <v>3608.4281436040233</v>
      </c>
    </row>
    <row r="78" spans="1:6" x14ac:dyDescent="0.25">
      <c r="A78" s="26">
        <v>2003</v>
      </c>
      <c r="B78" s="166">
        <v>621208</v>
      </c>
      <c r="C78" s="166">
        <f>'[10]OECD.Stat export'!I72</f>
        <v>14121.44</v>
      </c>
      <c r="D78" s="166">
        <v>14121.5</v>
      </c>
      <c r="E78" s="166">
        <f t="shared" si="0"/>
        <v>3665.8678812736757</v>
      </c>
      <c r="F78" s="166">
        <f t="shared" si="1"/>
        <v>3665.8523055860446</v>
      </c>
    </row>
    <row r="79" spans="1:6" x14ac:dyDescent="0.25">
      <c r="A79" s="26">
        <v>2004</v>
      </c>
      <c r="B79" s="166">
        <v>656758</v>
      </c>
      <c r="C79" s="166">
        <f>'[10]OECD.Stat export'!I73</f>
        <v>14405.630000000001</v>
      </c>
      <c r="D79" s="166">
        <v>14405.7</v>
      </c>
      <c r="E79" s="166">
        <f t="shared" si="0"/>
        <v>3799.1974896851666</v>
      </c>
      <c r="F79" s="166">
        <f t="shared" si="1"/>
        <v>3799.1790286715209</v>
      </c>
    </row>
    <row r="80" spans="1:6" x14ac:dyDescent="0.25">
      <c r="A80" s="26">
        <v>2005</v>
      </c>
      <c r="B80" s="166">
        <v>693437</v>
      </c>
      <c r="C80" s="166">
        <f>'[10]OECD.Stat export'!I74</f>
        <v>14601.720000000001</v>
      </c>
      <c r="D80" s="166">
        <v>14601.7</v>
      </c>
      <c r="E80" s="166">
        <f t="shared" si="0"/>
        <v>3957.5075173792306</v>
      </c>
      <c r="F80" s="166">
        <f t="shared" si="1"/>
        <v>3957.5129379912382</v>
      </c>
    </row>
    <row r="81" spans="1:6" x14ac:dyDescent="0.25">
      <c r="A81" s="26">
        <v>2006</v>
      </c>
      <c r="B81" s="166">
        <v>738263</v>
      </c>
      <c r="C81" s="166">
        <f>'[10]OECD.Stat export'!I75</f>
        <v>14889.68</v>
      </c>
      <c r="D81" s="166">
        <v>14889.6</v>
      </c>
      <c r="E81" s="166">
        <f t="shared" si="0"/>
        <v>4131.8494868033877</v>
      </c>
      <c r="F81" s="166">
        <f t="shared" si="1"/>
        <v>4131.8716867254107</v>
      </c>
    </row>
    <row r="82" spans="1:6" x14ac:dyDescent="0.25">
      <c r="A82" s="32">
        <v>2007</v>
      </c>
      <c r="B82" s="166">
        <v>783930</v>
      </c>
      <c r="C82" s="166">
        <f>'[10]OECD.Stat export'!I76</f>
        <v>15208.48</v>
      </c>
      <c r="D82" s="166">
        <v>15208.5</v>
      </c>
      <c r="E82" s="166">
        <f t="shared" si="0"/>
        <v>4295.4654245526181</v>
      </c>
      <c r="F82" s="166">
        <f t="shared" si="1"/>
        <v>4295.4597757832789</v>
      </c>
    </row>
    <row r="83" spans="1:6" x14ac:dyDescent="0.25">
      <c r="A83" s="32">
        <v>2008</v>
      </c>
      <c r="B83" s="166">
        <v>819727</v>
      </c>
      <c r="C83" s="166">
        <f>'[10]OECD.Stat export'!I77</f>
        <v>15444.31</v>
      </c>
      <c r="D83" s="166">
        <v>15444.3</v>
      </c>
      <c r="E83" s="166">
        <f t="shared" si="0"/>
        <v>4423.0259126716137</v>
      </c>
      <c r="F83" s="166">
        <f t="shared" si="1"/>
        <v>4423.0287765281255</v>
      </c>
    </row>
    <row r="84" spans="1:6" x14ac:dyDescent="0.25">
      <c r="A84" s="32">
        <v>2009</v>
      </c>
      <c r="B84" s="166">
        <v>812073</v>
      </c>
      <c r="C84" s="166">
        <f>'[10]OECD.Stat export'!I78</f>
        <v>15132.72</v>
      </c>
      <c r="D84" s="166">
        <v>15132.6</v>
      </c>
      <c r="E84" s="166">
        <f t="shared" si="0"/>
        <v>4471.94886312573</v>
      </c>
      <c r="F84" s="166">
        <f t="shared" si="1"/>
        <v>4471.9843252316196</v>
      </c>
    </row>
    <row r="85" spans="1:6" x14ac:dyDescent="0.25">
      <c r="A85" s="26">
        <v>2010</v>
      </c>
      <c r="B85" s="166">
        <v>837683</v>
      </c>
      <c r="C85" s="166">
        <f>'[10]OECD.Stat export'!I79</f>
        <v>15389.75</v>
      </c>
      <c r="D85" s="166">
        <v>15389.8</v>
      </c>
      <c r="E85" s="166">
        <f t="shared" si="0"/>
        <v>4535.935714788523</v>
      </c>
      <c r="F85" s="166">
        <f t="shared" si="1"/>
        <v>4535.9209779637595</v>
      </c>
    </row>
    <row r="86" spans="1:6" x14ac:dyDescent="0.25">
      <c r="A86" s="26">
        <v>2011</v>
      </c>
      <c r="B86" s="166">
        <v>883045</v>
      </c>
      <c r="C86" s="166">
        <f>'[10]OECD.Stat export'!I80</f>
        <v>15665.73</v>
      </c>
      <c r="D86" s="166">
        <v>15665.7</v>
      </c>
      <c r="E86" s="166">
        <f t="shared" si="0"/>
        <v>4697.3287126315427</v>
      </c>
      <c r="F86" s="166">
        <f t="shared" si="1"/>
        <v>4697.337708071349</v>
      </c>
    </row>
    <row r="87" spans="1:6" x14ac:dyDescent="0.25">
      <c r="A87" s="26">
        <v>2012</v>
      </c>
      <c r="B87" s="166">
        <v>923413</v>
      </c>
      <c r="C87" s="166">
        <f>'[10]OECD.Stat export'!I81</f>
        <v>15887.779999999999</v>
      </c>
      <c r="D87" s="166">
        <v>15887.8</v>
      </c>
      <c r="E87" s="166">
        <f t="shared" si="0"/>
        <v>4843.4131976483395</v>
      </c>
      <c r="F87" s="166">
        <f t="shared" si="1"/>
        <v>4843.4071006264767</v>
      </c>
    </row>
    <row r="88" spans="1:6" x14ac:dyDescent="0.25">
      <c r="A88" s="26">
        <v>2013</v>
      </c>
      <c r="B88" s="166">
        <v>961179</v>
      </c>
      <c r="C88" s="166">
        <f>'[10]OECD.Stat export'!I82</f>
        <v>16128.91</v>
      </c>
      <c r="D88" s="166">
        <v>16128.9</v>
      </c>
      <c r="E88" s="166">
        <f t="shared" si="0"/>
        <v>4966.129143258906</v>
      </c>
      <c r="F88" s="166">
        <f t="shared" si="1"/>
        <v>4966.1322222842227</v>
      </c>
    </row>
    <row r="89" spans="1:6" x14ac:dyDescent="0.25">
      <c r="A89" s="26">
        <v>2014</v>
      </c>
      <c r="B89" s="166">
        <v>998463</v>
      </c>
      <c r="C89" s="166">
        <f>'[10]OECD.Stat export'!I83</f>
        <v>16243.289999999999</v>
      </c>
      <c r="D89" s="166">
        <v>16243.3</v>
      </c>
      <c r="E89" s="166">
        <f t="shared" si="0"/>
        <v>5122.4382498865689</v>
      </c>
      <c r="F89" s="166">
        <f t="shared" si="1"/>
        <v>5122.4350963166353</v>
      </c>
    </row>
    <row r="90" spans="1:6" x14ac:dyDescent="0.25">
      <c r="A90" s="32">
        <v>2015</v>
      </c>
      <c r="B90" s="166">
        <v>1026846</v>
      </c>
      <c r="C90" s="166">
        <f>'[10]OECD.Stat export'!I84</f>
        <v>16398.810000000001</v>
      </c>
      <c r="D90" s="166">
        <v>16398.8</v>
      </c>
      <c r="E90" s="166">
        <f t="shared" si="0"/>
        <v>5218.0920444837147</v>
      </c>
      <c r="F90" s="166">
        <f t="shared" si="1"/>
        <v>5218.0952264799862</v>
      </c>
    </row>
    <row r="91" spans="1:6" x14ac:dyDescent="0.25">
      <c r="A91" s="32">
        <v>2016</v>
      </c>
      <c r="B91" s="166">
        <v>1026483</v>
      </c>
      <c r="C91" s="166">
        <f>'[10]OECD.Stat export'!I85</f>
        <v>16528.7</v>
      </c>
      <c r="D91" s="166">
        <v>16528.7</v>
      </c>
      <c r="E91" s="166">
        <f t="shared" si="0"/>
        <v>5175.2557672412231</v>
      </c>
      <c r="F91" s="166">
        <f t="shared" si="1"/>
        <v>5175.2557672412231</v>
      </c>
    </row>
    <row r="92" spans="1:6" x14ac:dyDescent="0.25">
      <c r="A92" s="32">
        <v>2017</v>
      </c>
      <c r="B92" s="166">
        <v>1069956</v>
      </c>
      <c r="C92" s="166">
        <f>'[10]OECD.Stat export'!I86</f>
        <v>16879.600000000002</v>
      </c>
      <c r="D92" s="166">
        <v>16879.599999999999</v>
      </c>
      <c r="E92" s="166">
        <f t="shared" si="0"/>
        <v>5282.2934192753373</v>
      </c>
      <c r="F92" s="166">
        <f t="shared" si="1"/>
        <v>5282.2934192753382</v>
      </c>
    </row>
    <row r="93" spans="1:6" x14ac:dyDescent="0.25">
      <c r="A93" s="32">
        <v>2018</v>
      </c>
      <c r="B93" s="166">
        <v>1120520</v>
      </c>
      <c r="C93" s="166"/>
      <c r="D93" s="166">
        <v>17113.400000000001</v>
      </c>
      <c r="E93" s="166"/>
      <c r="F93" s="166">
        <f t="shared" si="1"/>
        <v>5456.3480469495635</v>
      </c>
    </row>
    <row r="94" spans="1:6" x14ac:dyDescent="0.25">
      <c r="A94" s="32">
        <v>2019</v>
      </c>
      <c r="B94" s="166">
        <v>1170367</v>
      </c>
      <c r="C94" s="166"/>
      <c r="D94" s="166"/>
      <c r="E94" s="166"/>
      <c r="F94" s="166"/>
    </row>
    <row r="95" spans="1:6" x14ac:dyDescent="0.25">
      <c r="C95" s="183"/>
      <c r="D95" s="183"/>
    </row>
    <row r="96" spans="1:6" x14ac:dyDescent="0.25">
      <c r="C96" s="183"/>
      <c r="D96" s="183"/>
    </row>
    <row r="97" spans="3:4" x14ac:dyDescent="0.25">
      <c r="C97" s="183"/>
      <c r="D97" s="183"/>
    </row>
    <row r="98" spans="3:4" x14ac:dyDescent="0.25">
      <c r="C98" s="183"/>
      <c r="D98" s="183"/>
    </row>
    <row r="99" spans="3:4" x14ac:dyDescent="0.25">
      <c r="C99" s="183"/>
      <c r="D99" s="183"/>
    </row>
    <row r="100" spans="3:4" x14ac:dyDescent="0.25">
      <c r="C100" s="183"/>
      <c r="D100" s="183"/>
    </row>
    <row r="101" spans="3:4" x14ac:dyDescent="0.25">
      <c r="C101" s="183"/>
      <c r="D101" s="183"/>
    </row>
    <row r="102" spans="3:4" x14ac:dyDescent="0.25">
      <c r="C102" s="183"/>
      <c r="D102" s="183"/>
    </row>
    <row r="103" spans="3:4" x14ac:dyDescent="0.25">
      <c r="C103" s="183"/>
      <c r="D103" s="183"/>
    </row>
    <row r="104" spans="3:4" x14ac:dyDescent="0.25">
      <c r="C104" s="183"/>
      <c r="D104" s="183"/>
    </row>
    <row r="105" spans="3:4" x14ac:dyDescent="0.25">
      <c r="C105" s="183"/>
      <c r="D105" s="183"/>
    </row>
    <row r="106" spans="3:4" x14ac:dyDescent="0.25">
      <c r="C106" s="183"/>
      <c r="D106" s="183"/>
    </row>
    <row r="107" spans="3:4" x14ac:dyDescent="0.25">
      <c r="C107" s="183"/>
      <c r="D107" s="183"/>
    </row>
    <row r="108" spans="3:4" x14ac:dyDescent="0.25">
      <c r="C108" s="183"/>
      <c r="D108" s="183"/>
    </row>
    <row r="109" spans="3:4" x14ac:dyDescent="0.25">
      <c r="C109" s="183"/>
      <c r="D109" s="183"/>
    </row>
    <row r="110" spans="3:4" x14ac:dyDescent="0.25">
      <c r="C110" s="183"/>
      <c r="D110" s="183"/>
    </row>
    <row r="111" spans="3:4" x14ac:dyDescent="0.25">
      <c r="C111" s="183"/>
      <c r="D111" s="183"/>
    </row>
    <row r="112" spans="3:4" x14ac:dyDescent="0.25">
      <c r="C112" s="183"/>
      <c r="D112" s="183"/>
    </row>
    <row r="113" spans="3:4" x14ac:dyDescent="0.25">
      <c r="C113" s="183"/>
      <c r="D113" s="183"/>
    </row>
    <row r="114" spans="3:4" x14ac:dyDescent="0.25">
      <c r="C114" s="183"/>
      <c r="D114" s="183"/>
    </row>
    <row r="115" spans="3:4" x14ac:dyDescent="0.25">
      <c r="C115" s="183"/>
      <c r="D115" s="183"/>
    </row>
    <row r="116" spans="3:4" x14ac:dyDescent="0.25">
      <c r="C116" s="183"/>
      <c r="D116" s="183"/>
    </row>
    <row r="117" spans="3:4" x14ac:dyDescent="0.25">
      <c r="C117" s="183"/>
      <c r="D117" s="183"/>
    </row>
    <row r="118" spans="3:4" x14ac:dyDescent="0.25">
      <c r="C118" s="183"/>
      <c r="D118" s="183"/>
    </row>
    <row r="119" spans="3:4" x14ac:dyDescent="0.25">
      <c r="C119" s="183"/>
      <c r="D119" s="183"/>
    </row>
    <row r="120" spans="3:4" x14ac:dyDescent="0.25">
      <c r="C120" s="183"/>
      <c r="D120" s="183"/>
    </row>
    <row r="121" spans="3:4" x14ac:dyDescent="0.25">
      <c r="C121" s="183"/>
      <c r="D121" s="183"/>
    </row>
    <row r="122" spans="3:4" x14ac:dyDescent="0.25">
      <c r="C122" s="183"/>
      <c r="D122" s="183"/>
    </row>
    <row r="123" spans="3:4" x14ac:dyDescent="0.25">
      <c r="C123" s="183"/>
      <c r="D123" s="183"/>
    </row>
    <row r="124" spans="3:4" x14ac:dyDescent="0.25">
      <c r="C124" s="183"/>
      <c r="D124" s="183"/>
    </row>
    <row r="125" spans="3:4" x14ac:dyDescent="0.25">
      <c r="C125" s="183"/>
      <c r="D125" s="183"/>
    </row>
    <row r="126" spans="3:4" x14ac:dyDescent="0.25">
      <c r="C126" s="183"/>
      <c r="D126" s="183"/>
    </row>
    <row r="127" spans="3:4" x14ac:dyDescent="0.25">
      <c r="C127" s="183"/>
      <c r="D127" s="183"/>
    </row>
    <row r="128" spans="3:4" x14ac:dyDescent="0.25">
      <c r="C128" s="183"/>
      <c r="D128" s="183"/>
    </row>
    <row r="129" spans="3:4" x14ac:dyDescent="0.25">
      <c r="C129" s="183"/>
      <c r="D129" s="183"/>
    </row>
    <row r="130" spans="3:4" x14ac:dyDescent="0.25">
      <c r="C130" s="183"/>
      <c r="D130" s="183"/>
    </row>
    <row r="131" spans="3:4" x14ac:dyDescent="0.25">
      <c r="C131" s="183"/>
      <c r="D131" s="183"/>
    </row>
    <row r="132" spans="3:4" x14ac:dyDescent="0.25">
      <c r="C132" s="183"/>
      <c r="D132" s="183"/>
    </row>
    <row r="133" spans="3:4" x14ac:dyDescent="0.25">
      <c r="C133" s="183"/>
      <c r="D133" s="183"/>
    </row>
    <row r="134" spans="3:4" x14ac:dyDescent="0.25">
      <c r="C134" s="183"/>
      <c r="D134" s="183"/>
    </row>
    <row r="135" spans="3:4" x14ac:dyDescent="0.25">
      <c r="C135" s="183"/>
      <c r="D135" s="183"/>
    </row>
    <row r="136" spans="3:4" x14ac:dyDescent="0.25">
      <c r="C136" s="183"/>
      <c r="D136" s="183"/>
    </row>
    <row r="137" spans="3:4" x14ac:dyDescent="0.25">
      <c r="C137" s="183"/>
      <c r="D137" s="183"/>
    </row>
    <row r="138" spans="3:4" x14ac:dyDescent="0.25">
      <c r="C138" s="183"/>
      <c r="D138" s="183"/>
    </row>
    <row r="139" spans="3:4" x14ac:dyDescent="0.25">
      <c r="C139" s="183"/>
      <c r="D139" s="183"/>
    </row>
    <row r="140" spans="3:4" x14ac:dyDescent="0.25">
      <c r="C140" s="183"/>
      <c r="D140" s="183"/>
    </row>
    <row r="141" spans="3:4" x14ac:dyDescent="0.25">
      <c r="C141" s="183"/>
      <c r="D141" s="183"/>
    </row>
    <row r="142" spans="3:4" x14ac:dyDescent="0.25">
      <c r="C142" s="183"/>
      <c r="D142" s="183"/>
    </row>
    <row r="143" spans="3:4" x14ac:dyDescent="0.25">
      <c r="C143" s="183"/>
      <c r="D143" s="183"/>
    </row>
    <row r="144" spans="3:4" x14ac:dyDescent="0.25">
      <c r="C144" s="183"/>
      <c r="D144" s="183"/>
    </row>
    <row r="145" spans="3:4" x14ac:dyDescent="0.25">
      <c r="C145" s="183"/>
      <c r="D145" s="183"/>
    </row>
    <row r="146" spans="3:4" x14ac:dyDescent="0.25">
      <c r="C146" s="183"/>
      <c r="D146" s="183"/>
    </row>
    <row r="147" spans="3:4" x14ac:dyDescent="0.25">
      <c r="C147" s="183"/>
      <c r="D147" s="183"/>
    </row>
    <row r="148" spans="3:4" x14ac:dyDescent="0.25">
      <c r="C148" s="183"/>
      <c r="D148" s="183"/>
    </row>
    <row r="149" spans="3:4" x14ac:dyDescent="0.25">
      <c r="C149" s="183"/>
      <c r="D149" s="183"/>
    </row>
    <row r="150" spans="3:4" x14ac:dyDescent="0.25">
      <c r="C150" s="183"/>
      <c r="D150" s="183"/>
    </row>
    <row r="151" spans="3:4" x14ac:dyDescent="0.25">
      <c r="C151" s="183"/>
      <c r="D151" s="183"/>
    </row>
    <row r="152" spans="3:4" x14ac:dyDescent="0.25">
      <c r="C152" s="183"/>
      <c r="D152" s="183"/>
    </row>
    <row r="153" spans="3:4" x14ac:dyDescent="0.25">
      <c r="C153" s="183"/>
      <c r="D153" s="183"/>
    </row>
    <row r="154" spans="3:4" x14ac:dyDescent="0.25">
      <c r="C154" s="183"/>
      <c r="D154" s="183"/>
    </row>
    <row r="155" spans="3:4" x14ac:dyDescent="0.25">
      <c r="C155" s="183"/>
      <c r="D155" s="183"/>
    </row>
    <row r="156" spans="3:4" x14ac:dyDescent="0.25">
      <c r="C156" s="183"/>
      <c r="D156" s="183"/>
    </row>
    <row r="157" spans="3:4" x14ac:dyDescent="0.25">
      <c r="C157" s="183"/>
      <c r="D157" s="183"/>
    </row>
    <row r="158" spans="3:4" x14ac:dyDescent="0.25">
      <c r="C158" s="183"/>
      <c r="D158" s="183"/>
    </row>
    <row r="159" spans="3:4" x14ac:dyDescent="0.25">
      <c r="C159" s="183"/>
      <c r="D159" s="183"/>
    </row>
    <row r="160" spans="3:4" x14ac:dyDescent="0.25">
      <c r="C160" s="183"/>
      <c r="D160" s="183"/>
    </row>
    <row r="161" spans="3:4" x14ac:dyDescent="0.25">
      <c r="C161" s="183"/>
      <c r="D161" s="183"/>
    </row>
    <row r="162" spans="3:4" x14ac:dyDescent="0.25">
      <c r="C162" s="183"/>
      <c r="D162" s="183"/>
    </row>
    <row r="163" spans="3:4" x14ac:dyDescent="0.25">
      <c r="C163" s="183"/>
      <c r="D163" s="183"/>
    </row>
    <row r="164" spans="3:4" x14ac:dyDescent="0.25">
      <c r="C164" s="183"/>
      <c r="D164" s="183"/>
    </row>
    <row r="165" spans="3:4" x14ac:dyDescent="0.25">
      <c r="C165" s="183"/>
      <c r="D165" s="183"/>
    </row>
  </sheetData>
  <mergeCells count="5">
    <mergeCell ref="A4:A7"/>
    <mergeCell ref="B4:E4"/>
    <mergeCell ref="B5:B6"/>
    <mergeCell ref="B7:D7"/>
    <mergeCell ref="C5:D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65"/>
  <sheetViews>
    <sheetView topLeftCell="A66" workbookViewId="0">
      <selection activeCell="L101" sqref="L101"/>
    </sheetView>
  </sheetViews>
  <sheetFormatPr baseColWidth="10" defaultColWidth="11.375" defaultRowHeight="14.3" x14ac:dyDescent="0.25"/>
  <cols>
    <col min="1" max="1" width="11.375" style="34"/>
    <col min="2" max="2" width="11.375" style="311"/>
    <col min="3" max="3" width="15.125" style="311" bestFit="1" customWidth="1"/>
    <col min="4" max="7" width="11.375" style="311"/>
    <col min="8" max="8" width="19.875" style="311" bestFit="1" customWidth="1"/>
    <col min="9" max="9" width="14.625" style="311" bestFit="1" customWidth="1"/>
    <col min="10" max="16384" width="11.375" style="311"/>
  </cols>
  <sheetData>
    <row r="1" spans="1:7" s="178" customFormat="1" ht="14.95" customHeight="1" x14ac:dyDescent="0.25">
      <c r="A1" s="32"/>
      <c r="B1" s="34"/>
      <c r="C1" s="34"/>
      <c r="D1" s="34"/>
      <c r="E1" s="34"/>
      <c r="F1" s="34"/>
      <c r="G1" s="34"/>
    </row>
    <row r="2" spans="1:7" ht="14.95" x14ac:dyDescent="0.25">
      <c r="A2" s="141"/>
      <c r="B2" s="142"/>
      <c r="C2" s="142"/>
      <c r="D2" s="142"/>
      <c r="E2" s="142"/>
      <c r="F2" s="142"/>
      <c r="G2" s="142"/>
    </row>
    <row r="3" spans="1:7" ht="14.95" x14ac:dyDescent="0.25">
      <c r="A3" s="142"/>
      <c r="B3" s="142"/>
      <c r="C3" s="142"/>
      <c r="D3" s="142"/>
      <c r="E3" s="142"/>
      <c r="F3" s="142"/>
      <c r="G3" s="142"/>
    </row>
    <row r="4" spans="1:7" x14ac:dyDescent="0.25">
      <c r="A4" s="381" t="s">
        <v>2</v>
      </c>
      <c r="B4" s="406" t="s">
        <v>180</v>
      </c>
      <c r="C4" s="407"/>
      <c r="D4" s="407"/>
      <c r="E4" s="407"/>
      <c r="F4" s="407"/>
      <c r="G4" s="407"/>
    </row>
    <row r="5" spans="1:7" ht="14.95" customHeight="1" x14ac:dyDescent="0.25">
      <c r="A5" s="381"/>
      <c r="B5" s="397" t="s">
        <v>64</v>
      </c>
      <c r="C5" s="413"/>
      <c r="D5" s="408" t="s">
        <v>22</v>
      </c>
      <c r="E5" s="417"/>
      <c r="F5" s="409"/>
      <c r="G5" s="371" t="s">
        <v>65</v>
      </c>
    </row>
    <row r="6" spans="1:7" x14ac:dyDescent="0.25">
      <c r="A6" s="381"/>
      <c r="B6" s="398"/>
      <c r="C6" s="422"/>
      <c r="D6" s="410"/>
      <c r="E6" s="418"/>
      <c r="F6" s="411"/>
      <c r="G6" s="371"/>
    </row>
    <row r="7" spans="1:7" x14ac:dyDescent="0.25">
      <c r="A7" s="381"/>
      <c r="B7" s="304" t="s">
        <v>3</v>
      </c>
      <c r="C7" s="304" t="s">
        <v>107</v>
      </c>
      <c r="D7" s="304" t="s">
        <v>80</v>
      </c>
      <c r="E7" s="304" t="s">
        <v>3</v>
      </c>
      <c r="F7" s="306" t="s">
        <v>182</v>
      </c>
      <c r="G7" s="301" t="s">
        <v>111</v>
      </c>
    </row>
    <row r="8" spans="1:7" ht="27" customHeight="1" x14ac:dyDescent="0.25">
      <c r="A8" s="302"/>
      <c r="B8" s="426" t="s">
        <v>66</v>
      </c>
      <c r="C8" s="427"/>
      <c r="D8" s="394" t="s">
        <v>47</v>
      </c>
      <c r="E8" s="412"/>
      <c r="F8" s="395"/>
      <c r="G8" s="301"/>
    </row>
    <row r="9" spans="1:7" ht="41.3" thickBot="1" x14ac:dyDescent="0.3">
      <c r="A9" s="144"/>
      <c r="B9" s="135" t="s">
        <v>181</v>
      </c>
      <c r="C9" s="135" t="s">
        <v>186</v>
      </c>
      <c r="D9" s="136"/>
      <c r="E9" s="136" t="s">
        <v>138</v>
      </c>
      <c r="F9" s="136"/>
      <c r="G9" s="135" t="s">
        <v>183</v>
      </c>
    </row>
    <row r="10" spans="1:7" ht="14.95" hidden="1" customHeight="1" x14ac:dyDescent="0.25">
      <c r="A10" s="26">
        <v>1935</v>
      </c>
    </row>
    <row r="11" spans="1:7" ht="14.95" hidden="1" customHeight="1" x14ac:dyDescent="0.25">
      <c r="A11" s="26">
        <v>1936</v>
      </c>
    </row>
    <row r="12" spans="1:7" ht="14.95" hidden="1" customHeight="1" x14ac:dyDescent="0.25">
      <c r="A12" s="26">
        <v>1937</v>
      </c>
    </row>
    <row r="13" spans="1:7" ht="14.95" hidden="1" customHeight="1" x14ac:dyDescent="0.25">
      <c r="A13" s="26">
        <v>1938</v>
      </c>
    </row>
    <row r="14" spans="1:7" ht="14.95" hidden="1" customHeight="1" x14ac:dyDescent="0.25">
      <c r="A14" s="26">
        <v>1939</v>
      </c>
    </row>
    <row r="15" spans="1:7" ht="14.95" hidden="1" customHeight="1" x14ac:dyDescent="0.25">
      <c r="A15" s="26">
        <v>1940</v>
      </c>
    </row>
    <row r="16" spans="1:7" ht="14.95" hidden="1" customHeight="1" x14ac:dyDescent="0.25">
      <c r="A16" s="26">
        <v>1941</v>
      </c>
    </row>
    <row r="17" spans="1:7" ht="14.95" hidden="1" customHeight="1" x14ac:dyDescent="0.25">
      <c r="A17" s="26">
        <v>1942</v>
      </c>
    </row>
    <row r="18" spans="1:7" ht="14.95" hidden="1" customHeight="1" x14ac:dyDescent="0.25">
      <c r="A18" s="26">
        <v>1943</v>
      </c>
    </row>
    <row r="19" spans="1:7" ht="14.95" hidden="1" customHeight="1" x14ac:dyDescent="0.25">
      <c r="A19" s="26">
        <v>1944</v>
      </c>
    </row>
    <row r="20" spans="1:7" ht="14.95" hidden="1" customHeight="1" x14ac:dyDescent="0.25">
      <c r="A20" s="26">
        <v>1945</v>
      </c>
    </row>
    <row r="21" spans="1:7" ht="14.95" hidden="1" customHeight="1" x14ac:dyDescent="0.25">
      <c r="A21" s="26">
        <v>1946</v>
      </c>
    </row>
    <row r="22" spans="1:7" ht="14.95" hidden="1" customHeight="1" x14ac:dyDescent="0.25">
      <c r="A22" s="26">
        <v>1947</v>
      </c>
    </row>
    <row r="23" spans="1:7" ht="14.95" hidden="1" customHeight="1" x14ac:dyDescent="0.25">
      <c r="A23" s="26">
        <v>1948</v>
      </c>
    </row>
    <row r="24" spans="1:7" ht="14.95" x14ac:dyDescent="0.25">
      <c r="A24" s="26">
        <v>1949</v>
      </c>
      <c r="B24" s="161"/>
      <c r="C24" s="161"/>
      <c r="D24" s="161"/>
      <c r="E24" s="161"/>
      <c r="F24" s="161"/>
      <c r="G24" s="161"/>
    </row>
    <row r="25" spans="1:7" ht="14.95" x14ac:dyDescent="0.25">
      <c r="A25" s="26">
        <v>1950</v>
      </c>
      <c r="B25" s="161"/>
      <c r="C25" s="161"/>
      <c r="D25" s="161"/>
      <c r="E25" s="161"/>
      <c r="F25" s="161"/>
      <c r="G25" s="161"/>
    </row>
    <row r="26" spans="1:7" ht="14.95" x14ac:dyDescent="0.25">
      <c r="A26" s="26">
        <v>1951</v>
      </c>
      <c r="B26" s="161"/>
      <c r="C26" s="161"/>
      <c r="D26" s="161"/>
      <c r="E26" s="161"/>
      <c r="F26" s="161"/>
      <c r="G26" s="161"/>
    </row>
    <row r="27" spans="1:7" ht="14.95" x14ac:dyDescent="0.25">
      <c r="A27" s="26">
        <v>1952</v>
      </c>
      <c r="B27" s="161"/>
      <c r="C27" s="161"/>
      <c r="D27" s="161"/>
      <c r="E27" s="161"/>
      <c r="F27" s="161"/>
      <c r="G27" s="161"/>
    </row>
    <row r="28" spans="1:7" ht="14.95" x14ac:dyDescent="0.25">
      <c r="A28" s="26">
        <v>1953</v>
      </c>
      <c r="B28" s="161"/>
      <c r="C28" s="161"/>
      <c r="D28" s="161"/>
      <c r="E28" s="161"/>
      <c r="F28" s="161"/>
      <c r="G28" s="161"/>
    </row>
    <row r="29" spans="1:7" ht="14.95" x14ac:dyDescent="0.25">
      <c r="A29" s="26">
        <v>1954</v>
      </c>
      <c r="B29" s="161"/>
      <c r="C29" s="161"/>
      <c r="D29" s="161"/>
      <c r="E29" s="161"/>
      <c r="F29" s="161"/>
      <c r="G29" s="161"/>
    </row>
    <row r="30" spans="1:7" ht="14.95" x14ac:dyDescent="0.25">
      <c r="A30" s="26">
        <v>1955</v>
      </c>
      <c r="B30" s="161"/>
      <c r="C30" s="161"/>
      <c r="D30" s="161"/>
      <c r="E30" s="161"/>
      <c r="F30" s="161"/>
      <c r="G30" s="161"/>
    </row>
    <row r="31" spans="1:7" ht="14.95" x14ac:dyDescent="0.25">
      <c r="A31" s="26">
        <v>1956</v>
      </c>
      <c r="B31" s="161"/>
      <c r="C31" s="161"/>
      <c r="D31" s="161"/>
      <c r="E31" s="161"/>
      <c r="F31" s="161"/>
      <c r="G31" s="161"/>
    </row>
    <row r="32" spans="1:7" ht="14.95" x14ac:dyDescent="0.25">
      <c r="A32" s="26">
        <v>1957</v>
      </c>
      <c r="B32" s="161"/>
      <c r="C32" s="161"/>
      <c r="D32" s="161"/>
      <c r="E32" s="161"/>
      <c r="F32" s="161"/>
      <c r="G32" s="161"/>
    </row>
    <row r="33" spans="1:7" ht="14.95" x14ac:dyDescent="0.25">
      <c r="A33" s="26">
        <v>1958</v>
      </c>
      <c r="B33" s="161"/>
      <c r="C33" s="161"/>
      <c r="D33" s="161"/>
      <c r="E33" s="161"/>
      <c r="F33" s="161"/>
      <c r="G33" s="161"/>
    </row>
    <row r="34" spans="1:7" ht="14.95" x14ac:dyDescent="0.25">
      <c r="A34" s="26">
        <v>1959</v>
      </c>
      <c r="B34" s="161"/>
      <c r="C34" s="161"/>
      <c r="D34" s="161"/>
      <c r="E34" s="161"/>
      <c r="F34" s="161"/>
      <c r="G34" s="161"/>
    </row>
    <row r="35" spans="1:7" ht="14.95" x14ac:dyDescent="0.25">
      <c r="A35" s="26">
        <v>1960</v>
      </c>
      <c r="B35" s="161"/>
      <c r="C35" s="161"/>
      <c r="D35" s="166">
        <v>1445.4825384932828</v>
      </c>
      <c r="E35" s="161"/>
      <c r="F35" s="161">
        <f t="shared" ref="F35:F80" si="0">F36*D35/D36</f>
        <v>1234.5445526504109</v>
      </c>
      <c r="G35" s="161"/>
    </row>
    <row r="36" spans="1:7" ht="14.95" x14ac:dyDescent="0.25">
      <c r="A36" s="26">
        <v>1961</v>
      </c>
      <c r="B36" s="161"/>
      <c r="C36" s="161"/>
      <c r="D36" s="166">
        <v>1540.985066409655</v>
      </c>
      <c r="E36" s="161"/>
      <c r="F36" s="161">
        <f t="shared" si="0"/>
        <v>1316.1104813031345</v>
      </c>
      <c r="G36" s="161"/>
    </row>
    <row r="37" spans="1:7" ht="14.95" x14ac:dyDescent="0.25">
      <c r="A37" s="26">
        <v>1962</v>
      </c>
      <c r="B37" s="161"/>
      <c r="C37" s="161"/>
      <c r="D37" s="166">
        <v>1593.0512036170746</v>
      </c>
      <c r="E37" s="161"/>
      <c r="F37" s="161">
        <f t="shared" si="0"/>
        <v>1360.5786532493482</v>
      </c>
      <c r="G37" s="161"/>
    </row>
    <row r="38" spans="1:7" ht="14.95" x14ac:dyDescent="0.25">
      <c r="A38" s="26">
        <v>1963</v>
      </c>
      <c r="B38" s="161"/>
      <c r="C38" s="161"/>
      <c r="D38" s="166">
        <v>1628.4331642607906</v>
      </c>
      <c r="E38" s="161"/>
      <c r="F38" s="161">
        <f t="shared" si="0"/>
        <v>1390.7973557321341</v>
      </c>
      <c r="G38" s="161"/>
    </row>
    <row r="39" spans="1:7" ht="14.95" x14ac:dyDescent="0.25">
      <c r="A39" s="26">
        <v>1964</v>
      </c>
      <c r="B39" s="161"/>
      <c r="C39" s="161"/>
      <c r="D39" s="166">
        <v>1707.5391738300746</v>
      </c>
      <c r="E39" s="161"/>
      <c r="F39" s="161">
        <f t="shared" si="0"/>
        <v>1458.3594954294201</v>
      </c>
      <c r="G39" s="161"/>
    </row>
    <row r="40" spans="1:7" ht="14.95" x14ac:dyDescent="0.25">
      <c r="A40" s="26">
        <v>1965</v>
      </c>
      <c r="B40" s="161"/>
      <c r="C40" s="161"/>
      <c r="D40" s="166">
        <v>1772.2622725685801</v>
      </c>
      <c r="E40" s="161"/>
      <c r="F40" s="161">
        <f t="shared" si="0"/>
        <v>1513.6376097272</v>
      </c>
      <c r="G40" s="161"/>
    </row>
    <row r="41" spans="1:7" ht="14.95" x14ac:dyDescent="0.25">
      <c r="A41" s="26">
        <v>1966</v>
      </c>
      <c r="B41" s="161"/>
      <c r="C41" s="161"/>
      <c r="D41" s="166">
        <v>1794.9872716812108</v>
      </c>
      <c r="E41" s="161"/>
      <c r="F41" s="161">
        <f t="shared" si="0"/>
        <v>1533.0463698584203</v>
      </c>
      <c r="G41" s="161"/>
    </row>
    <row r="42" spans="1:7" ht="14.95" x14ac:dyDescent="0.25">
      <c r="A42" s="26">
        <v>1967</v>
      </c>
      <c r="B42" s="161"/>
      <c r="C42" s="161"/>
      <c r="D42" s="166">
        <v>1908.6122672443644</v>
      </c>
      <c r="E42" s="161"/>
      <c r="F42" s="161">
        <f t="shared" si="0"/>
        <v>1630.0901705145222</v>
      </c>
      <c r="G42" s="161"/>
    </row>
    <row r="43" spans="1:7" ht="14.95" x14ac:dyDescent="0.25">
      <c r="A43" s="26">
        <v>1968</v>
      </c>
      <c r="B43" s="161"/>
      <c r="C43" s="161"/>
      <c r="D43" s="166">
        <v>1932.4878992234571</v>
      </c>
      <c r="E43" s="161"/>
      <c r="F43" s="161">
        <f t="shared" si="0"/>
        <v>1650.4816526777031</v>
      </c>
      <c r="G43" s="161"/>
    </row>
    <row r="44" spans="1:7" ht="14.95" x14ac:dyDescent="0.25">
      <c r="A44" s="26">
        <v>1969</v>
      </c>
      <c r="B44" s="161"/>
      <c r="C44" s="161"/>
      <c r="D44" s="166">
        <v>1955.5005565527033</v>
      </c>
      <c r="E44" s="161"/>
      <c r="F44" s="161">
        <f t="shared" si="0"/>
        <v>1670.1360933169135</v>
      </c>
      <c r="G44" s="161"/>
    </row>
    <row r="45" spans="1:7" ht="14.95" x14ac:dyDescent="0.25">
      <c r="A45" s="26">
        <v>1970</v>
      </c>
      <c r="B45" s="229">
        <v>500.65193154773232</v>
      </c>
      <c r="C45" s="161"/>
      <c r="D45" s="166">
        <v>2103.9321963263419</v>
      </c>
      <c r="E45" s="161"/>
      <c r="F45" s="161">
        <f t="shared" si="0"/>
        <v>1796.9072354398213</v>
      </c>
      <c r="G45" s="161"/>
    </row>
    <row r="46" spans="1:7" ht="14.95" x14ac:dyDescent="0.25">
      <c r="A46" s="26">
        <v>1971</v>
      </c>
      <c r="B46" s="229">
        <v>764.801841897038</v>
      </c>
      <c r="C46" s="161"/>
      <c r="D46" s="166">
        <v>2192.5309270439402</v>
      </c>
      <c r="E46" s="161"/>
      <c r="F46" s="161">
        <f t="shared" si="0"/>
        <v>1872.5768319007818</v>
      </c>
      <c r="G46" s="161"/>
    </row>
    <row r="47" spans="1:7" ht="14.95" x14ac:dyDescent="0.25">
      <c r="A47" s="26">
        <v>1972</v>
      </c>
      <c r="B47" s="229">
        <v>1457.9407363008888</v>
      </c>
      <c r="C47" s="161"/>
      <c r="D47" s="166">
        <v>2271.349278396609</v>
      </c>
      <c r="E47" s="161"/>
      <c r="F47" s="161">
        <f t="shared" si="0"/>
        <v>1939.8932910900778</v>
      </c>
      <c r="G47" s="161"/>
    </row>
    <row r="48" spans="1:7" ht="14.95" x14ac:dyDescent="0.25">
      <c r="A48" s="26">
        <v>1973</v>
      </c>
      <c r="B48" s="229">
        <v>5088.4742820253823</v>
      </c>
      <c r="C48" s="161"/>
      <c r="D48" s="166">
        <v>2289.1840878267749</v>
      </c>
      <c r="E48" s="161"/>
      <c r="F48" s="161">
        <f t="shared" si="0"/>
        <v>1955.125482585466</v>
      </c>
      <c r="G48" s="161"/>
    </row>
    <row r="49" spans="1:7" ht="14.95" x14ac:dyDescent="0.25">
      <c r="A49" s="26">
        <v>1974</v>
      </c>
      <c r="B49" s="229">
        <v>4080.2376005387887</v>
      </c>
      <c r="C49" s="161"/>
      <c r="D49" s="166">
        <v>2085.8097286795605</v>
      </c>
      <c r="E49" s="161"/>
      <c r="F49" s="161">
        <f t="shared" si="0"/>
        <v>1781.4293634364428</v>
      </c>
      <c r="G49" s="166">
        <f t="shared" ref="G49:G92" si="1">(B49*1000000)/(D49*1000)/12</f>
        <v>163.01573214933248</v>
      </c>
    </row>
    <row r="50" spans="1:7" ht="14.95" x14ac:dyDescent="0.25">
      <c r="A50" s="26">
        <v>1975</v>
      </c>
      <c r="B50" s="229">
        <v>16458.534684659528</v>
      </c>
      <c r="C50" s="161"/>
      <c r="D50" s="166">
        <v>2011.8815670093568</v>
      </c>
      <c r="E50" s="161"/>
      <c r="F50" s="161">
        <f t="shared" si="0"/>
        <v>1718.289472882979</v>
      </c>
      <c r="G50" s="166">
        <f t="shared" si="1"/>
        <v>681.72231385058546</v>
      </c>
    </row>
    <row r="51" spans="1:7" ht="14.95" x14ac:dyDescent="0.25">
      <c r="A51" s="26">
        <v>1976</v>
      </c>
      <c r="B51" s="229">
        <v>58768.381768049876</v>
      </c>
      <c r="C51" s="161"/>
      <c r="D51" s="166">
        <v>2065.0983370832391</v>
      </c>
      <c r="E51" s="161"/>
      <c r="F51" s="161">
        <f t="shared" si="0"/>
        <v>1763.7403668611535</v>
      </c>
      <c r="G51" s="166">
        <f t="shared" si="1"/>
        <v>2371.4924657072584</v>
      </c>
    </row>
    <row r="52" spans="1:7" ht="14.95" x14ac:dyDescent="0.25">
      <c r="A52" s="26">
        <v>1977</v>
      </c>
      <c r="B52" s="229">
        <v>135193.05576238828</v>
      </c>
      <c r="C52" s="161"/>
      <c r="D52" s="166">
        <v>2338.9489593012695</v>
      </c>
      <c r="E52" s="161"/>
      <c r="F52" s="161">
        <f t="shared" si="0"/>
        <v>1997.6282104677582</v>
      </c>
      <c r="G52" s="166">
        <f t="shared" si="1"/>
        <v>4816.7310087709729</v>
      </c>
    </row>
    <row r="53" spans="1:7" ht="14.95" x14ac:dyDescent="0.25">
      <c r="A53" s="26">
        <v>1978</v>
      </c>
      <c r="B53" s="229">
        <v>223605.31130265319</v>
      </c>
      <c r="C53" s="161"/>
      <c r="D53" s="166">
        <v>2393.0287040249987</v>
      </c>
      <c r="E53" s="161"/>
      <c r="F53" s="161">
        <f t="shared" si="0"/>
        <v>2043.8161459699033</v>
      </c>
      <c r="G53" s="166">
        <f t="shared" si="1"/>
        <v>7786.6913633532049</v>
      </c>
    </row>
    <row r="54" spans="1:7" ht="14.95" x14ac:dyDescent="0.25">
      <c r="A54" s="26">
        <v>1979</v>
      </c>
      <c r="B54" s="229">
        <v>331852.33643582137</v>
      </c>
      <c r="C54" s="161"/>
      <c r="D54" s="166">
        <v>2513.845155003542</v>
      </c>
      <c r="E54" s="161"/>
      <c r="F54" s="161">
        <f t="shared" si="0"/>
        <v>2147.0019593257589</v>
      </c>
      <c r="G54" s="166">
        <f t="shared" si="1"/>
        <v>11000.821317338783</v>
      </c>
    </row>
    <row r="55" spans="1:7" ht="14.95" x14ac:dyDescent="0.25">
      <c r="A55" s="26">
        <v>1980</v>
      </c>
      <c r="B55" s="229">
        <v>488175.24085551774</v>
      </c>
      <c r="C55" s="161"/>
      <c r="D55" s="166">
        <v>2556.9938874958789</v>
      </c>
      <c r="E55" s="161"/>
      <c r="F55" s="161">
        <f t="shared" si="0"/>
        <v>2183.8540355242785</v>
      </c>
      <c r="G55" s="166">
        <f t="shared" si="1"/>
        <v>15909.803410258917</v>
      </c>
    </row>
    <row r="56" spans="1:7" ht="14.95" x14ac:dyDescent="0.25">
      <c r="A56" s="26">
        <v>1981</v>
      </c>
      <c r="B56" s="229">
        <v>614496.67148907867</v>
      </c>
      <c r="C56" s="161"/>
      <c r="D56" s="166">
        <v>2768.7103349249446</v>
      </c>
      <c r="E56" s="161"/>
      <c r="F56" s="161">
        <f t="shared" si="0"/>
        <v>2364.6748894050152</v>
      </c>
      <c r="G56" s="166">
        <f t="shared" si="1"/>
        <v>18495.27388671787</v>
      </c>
    </row>
    <row r="57" spans="1:7" ht="14.95" x14ac:dyDescent="0.25">
      <c r="A57" s="26">
        <v>1982</v>
      </c>
      <c r="B57" s="229">
        <v>606945.61723111139</v>
      </c>
      <c r="C57" s="161"/>
      <c r="D57" s="166">
        <v>2412.3018045382428</v>
      </c>
      <c r="E57" s="161"/>
      <c r="F57" s="161">
        <f t="shared" si="0"/>
        <v>2060.2767400052426</v>
      </c>
      <c r="G57" s="166">
        <f t="shared" si="1"/>
        <v>20967.028810728607</v>
      </c>
    </row>
    <row r="58" spans="1:7" ht="14.95" x14ac:dyDescent="0.25">
      <c r="A58" s="26">
        <v>1983</v>
      </c>
      <c r="B58" s="229">
        <v>700685.18383818201</v>
      </c>
      <c r="C58" s="161"/>
      <c r="D58" s="166">
        <v>2574.5410387094289</v>
      </c>
      <c r="E58" s="161"/>
      <c r="F58" s="161">
        <f t="shared" si="0"/>
        <v>2198.8405465116766</v>
      </c>
      <c r="G58" s="166">
        <f t="shared" si="1"/>
        <v>22679.938330206318</v>
      </c>
    </row>
    <row r="59" spans="1:7" ht="14.95" x14ac:dyDescent="0.25">
      <c r="A59" s="26">
        <v>1984</v>
      </c>
      <c r="B59" s="229">
        <v>827977.44728768291</v>
      </c>
      <c r="C59" s="161"/>
      <c r="D59" s="166">
        <v>2745.1223611624669</v>
      </c>
      <c r="E59" s="161"/>
      <c r="F59" s="161">
        <f t="shared" si="0"/>
        <v>2344.5290877498246</v>
      </c>
      <c r="G59" s="166">
        <f t="shared" si="1"/>
        <v>25134.8069519526</v>
      </c>
    </row>
    <row r="60" spans="1:7" ht="14.95" x14ac:dyDescent="0.25">
      <c r="A60" s="26">
        <v>1985</v>
      </c>
      <c r="B60" s="229">
        <v>1077978.2138483571</v>
      </c>
      <c r="C60" s="161"/>
      <c r="D60" s="166">
        <v>2901.6084310013416</v>
      </c>
      <c r="E60" s="161"/>
      <c r="F60" s="161">
        <f t="shared" si="0"/>
        <v>2478.1792840964563</v>
      </c>
      <c r="G60" s="166">
        <f t="shared" si="1"/>
        <v>30959.214503555766</v>
      </c>
    </row>
    <row r="61" spans="1:7" ht="14.95" x14ac:dyDescent="0.25">
      <c r="A61" s="26">
        <v>1986</v>
      </c>
      <c r="B61" s="229">
        <v>1325807.688843885</v>
      </c>
      <c r="C61" s="161"/>
      <c r="D61" s="166">
        <v>3046.8758303922086</v>
      </c>
      <c r="E61" s="161"/>
      <c r="F61" s="161">
        <f t="shared" si="0"/>
        <v>2602.2479406314724</v>
      </c>
      <c r="G61" s="166">
        <f t="shared" si="1"/>
        <v>36261.396991718473</v>
      </c>
    </row>
    <row r="62" spans="1:7" ht="14.95" x14ac:dyDescent="0.25">
      <c r="A62" s="26">
        <v>1987</v>
      </c>
      <c r="B62" s="229">
        <v>1652834.3901926214</v>
      </c>
      <c r="C62" s="161"/>
      <c r="D62" s="166">
        <v>3126.0819455216679</v>
      </c>
      <c r="E62" s="161"/>
      <c r="F62" s="161">
        <f t="shared" si="0"/>
        <v>2669.8955775732516</v>
      </c>
      <c r="G62" s="166">
        <f t="shared" si="1"/>
        <v>44060.329058243406</v>
      </c>
    </row>
    <row r="63" spans="1:7" ht="14.95" x14ac:dyDescent="0.25">
      <c r="A63" s="26">
        <v>1988</v>
      </c>
      <c r="B63" s="229">
        <v>2083833.3963073466</v>
      </c>
      <c r="C63" s="161"/>
      <c r="D63" s="166">
        <v>3260.394537622627</v>
      </c>
      <c r="E63" s="161"/>
      <c r="F63" s="161">
        <f t="shared" si="0"/>
        <v>2784.6080521379286</v>
      </c>
      <c r="G63" s="166">
        <f t="shared" si="1"/>
        <v>53261.278971542553</v>
      </c>
    </row>
    <row r="64" spans="1:7" ht="14.95" x14ac:dyDescent="0.25">
      <c r="A64" s="26">
        <v>1989</v>
      </c>
      <c r="B64" s="229">
        <v>2700272.5642317431</v>
      </c>
      <c r="C64" s="161"/>
      <c r="D64" s="166">
        <v>3450.7086692145572</v>
      </c>
      <c r="E64" s="161"/>
      <c r="F64" s="161">
        <f t="shared" si="0"/>
        <v>2947.1498111647206</v>
      </c>
      <c r="G64" s="166">
        <f t="shared" si="1"/>
        <v>65210.579987095167</v>
      </c>
    </row>
    <row r="65" spans="1:7" ht="14.95" x14ac:dyDescent="0.25">
      <c r="A65" s="26">
        <v>1990</v>
      </c>
      <c r="B65" s="229">
        <v>3562113.1947257412</v>
      </c>
      <c r="C65" s="229">
        <v>336250000000</v>
      </c>
      <c r="D65" s="166">
        <v>3544.7455765066684</v>
      </c>
      <c r="E65" s="161"/>
      <c r="F65" s="161">
        <f t="shared" si="0"/>
        <v>3027.4639959120359</v>
      </c>
      <c r="G65" s="166">
        <f t="shared" si="1"/>
        <v>83741.628227005902</v>
      </c>
    </row>
    <row r="66" spans="1:7" ht="14.95" x14ac:dyDescent="0.25">
      <c r="A66" s="26">
        <v>1991</v>
      </c>
      <c r="B66" s="229">
        <v>4716015.5510088447</v>
      </c>
      <c r="C66" s="229">
        <v>449190000000</v>
      </c>
      <c r="D66" s="166">
        <v>3634.7860988277889</v>
      </c>
      <c r="E66" s="161"/>
      <c r="F66" s="161">
        <f t="shared" si="0"/>
        <v>3104.364984605545</v>
      </c>
      <c r="G66" s="166">
        <f t="shared" si="1"/>
        <v>108122.26228226906</v>
      </c>
    </row>
    <row r="67" spans="1:7" ht="14.95" x14ac:dyDescent="0.25">
      <c r="A67" s="26">
        <v>1992</v>
      </c>
      <c r="B67" s="229">
        <v>6108238.3322135601</v>
      </c>
      <c r="C67" s="229">
        <v>570550000000</v>
      </c>
      <c r="D67" s="166">
        <v>3809.979953114027</v>
      </c>
      <c r="E67" s="161"/>
      <c r="F67" s="161">
        <f t="shared" si="0"/>
        <v>3253.9929549941407</v>
      </c>
      <c r="G67" s="166">
        <f t="shared" si="1"/>
        <v>133601.71635595019</v>
      </c>
    </row>
    <row r="68" spans="1:7" ht="14.95" x14ac:dyDescent="0.25">
      <c r="A68" s="26">
        <v>1993</v>
      </c>
      <c r="B68" s="229">
        <v>7506522.7051726365</v>
      </c>
      <c r="C68" s="229">
        <v>713290000000</v>
      </c>
      <c r="D68" s="166">
        <v>4062.036370011449</v>
      </c>
      <c r="E68" s="161"/>
      <c r="F68" s="161">
        <f t="shared" si="0"/>
        <v>3469.2670023483552</v>
      </c>
      <c r="G68" s="166">
        <f t="shared" si="1"/>
        <v>153997.52778742925</v>
      </c>
    </row>
    <row r="69" spans="1:7" ht="14.95" x14ac:dyDescent="0.25">
      <c r="A69" s="26">
        <v>1994</v>
      </c>
      <c r="B69" s="229">
        <v>8885911.2339406963</v>
      </c>
      <c r="C69" s="229">
        <v>854240000000</v>
      </c>
      <c r="D69" s="166">
        <v>4096.6543231276764</v>
      </c>
      <c r="E69" s="161"/>
      <c r="F69" s="161">
        <f t="shared" si="0"/>
        <v>3498.8331882450684</v>
      </c>
      <c r="G69" s="166">
        <f t="shared" si="1"/>
        <v>180755.45174703607</v>
      </c>
    </row>
    <row r="70" spans="1:7" ht="14.95" x14ac:dyDescent="0.25">
      <c r="A70" s="26">
        <v>1995</v>
      </c>
      <c r="B70" s="229">
        <v>10445399.551673483</v>
      </c>
      <c r="C70" s="229">
        <v>1000250000000</v>
      </c>
      <c r="D70" s="166">
        <v>4179.2171887760451</v>
      </c>
      <c r="E70" s="161"/>
      <c r="F70" s="161">
        <f t="shared" si="0"/>
        <v>3569.3477280773145</v>
      </c>
      <c r="G70" s="166">
        <f t="shared" si="1"/>
        <v>208280.62369603312</v>
      </c>
    </row>
    <row r="71" spans="1:7" ht="14.95" x14ac:dyDescent="0.25">
      <c r="A71" s="26">
        <v>1996</v>
      </c>
      <c r="B71" s="229">
        <v>12164288.652861696</v>
      </c>
      <c r="C71" s="229">
        <v>1159290000000</v>
      </c>
      <c r="D71" s="166">
        <v>4351.2756635351097</v>
      </c>
      <c r="E71" s="161"/>
      <c r="F71" s="161">
        <f t="shared" si="0"/>
        <v>3716.2978620945364</v>
      </c>
      <c r="G71" s="166">
        <f t="shared" si="1"/>
        <v>232964.03157511158</v>
      </c>
    </row>
    <row r="72" spans="1:7" ht="14.95" x14ac:dyDescent="0.25">
      <c r="A72" s="26">
        <v>1997</v>
      </c>
      <c r="B72" s="229">
        <v>13752323.814354466</v>
      </c>
      <c r="C72" s="229">
        <v>1324960000000</v>
      </c>
      <c r="D72" s="166">
        <v>4443.4726373151434</v>
      </c>
      <c r="E72" s="161"/>
      <c r="F72" s="161">
        <f t="shared" si="0"/>
        <v>3795.0406131966261</v>
      </c>
      <c r="G72" s="166">
        <f t="shared" si="1"/>
        <v>257912.46578306754</v>
      </c>
    </row>
    <row r="73" spans="1:7" ht="14.95" x14ac:dyDescent="0.25">
      <c r="A73" s="26">
        <v>1998</v>
      </c>
      <c r="B73" s="229">
        <v>15107731.898551399</v>
      </c>
      <c r="C73" s="229">
        <v>1490980000000</v>
      </c>
      <c r="D73" s="166">
        <v>4468.8502672369259</v>
      </c>
      <c r="E73" s="161"/>
      <c r="F73" s="161">
        <f t="shared" si="0"/>
        <v>3816.7149080738036</v>
      </c>
      <c r="G73" s="166">
        <f t="shared" si="1"/>
        <v>281722.94503638358</v>
      </c>
    </row>
    <row r="74" spans="1:7" ht="14.95" x14ac:dyDescent="0.25">
      <c r="A74" s="26">
        <v>1999</v>
      </c>
      <c r="B74" s="229">
        <v>15839913.567733988</v>
      </c>
      <c r="C74" s="229">
        <v>1645350000000</v>
      </c>
      <c r="D74" s="166">
        <v>4328.9874360883705</v>
      </c>
      <c r="E74" s="161"/>
      <c r="F74" s="161">
        <f t="shared" si="0"/>
        <v>3697.2621359270747</v>
      </c>
      <c r="G74" s="166">
        <f t="shared" si="1"/>
        <v>304919.52605524258</v>
      </c>
    </row>
    <row r="75" spans="1:7" ht="14.95" x14ac:dyDescent="0.25">
      <c r="A75" s="26">
        <v>2000</v>
      </c>
      <c r="B75" s="229">
        <v>16841979.760096807</v>
      </c>
      <c r="C75" s="229">
        <v>1778490000000</v>
      </c>
      <c r="D75" s="166">
        <v>4415.4030084198248</v>
      </c>
      <c r="E75" s="161"/>
      <c r="F75" s="161">
        <f t="shared" si="0"/>
        <v>3771.0671603704468</v>
      </c>
      <c r="G75" s="166">
        <f t="shared" si="1"/>
        <v>317864.14754554461</v>
      </c>
    </row>
    <row r="76" spans="1:7" ht="14.95" x14ac:dyDescent="0.25">
      <c r="A76" s="26">
        <v>2001</v>
      </c>
      <c r="B76" s="229">
        <v>18172085.628074311</v>
      </c>
      <c r="C76" s="229">
        <v>1891950000000</v>
      </c>
      <c r="D76" s="166">
        <v>4433.7395508073641</v>
      </c>
      <c r="E76" s="161"/>
      <c r="F76" s="161">
        <f t="shared" si="0"/>
        <v>3786.7278673773794</v>
      </c>
      <c r="G76" s="166">
        <f t="shared" si="1"/>
        <v>341549.26144239528</v>
      </c>
    </row>
    <row r="77" spans="1:7" ht="14.95" x14ac:dyDescent="0.25">
      <c r="A77" s="26">
        <v>2002</v>
      </c>
      <c r="B77" s="229">
        <v>19256395.649355758</v>
      </c>
      <c r="C77" s="229">
        <v>2011290000000</v>
      </c>
      <c r="D77" s="166">
        <v>4480.9511719293814</v>
      </c>
      <c r="E77" s="161"/>
      <c r="F77" s="161">
        <f t="shared" si="0"/>
        <v>3827.0499384684181</v>
      </c>
      <c r="G77" s="166">
        <f t="shared" si="1"/>
        <v>358115.84993356909</v>
      </c>
    </row>
    <row r="78" spans="1:7" ht="14.95" x14ac:dyDescent="0.25">
      <c r="A78" s="26">
        <v>2003</v>
      </c>
      <c r="B78" s="229">
        <v>20606096.780890245</v>
      </c>
      <c r="C78" s="229">
        <v>2130600000000</v>
      </c>
      <c r="D78" s="166">
        <v>4515.3232755307499</v>
      </c>
      <c r="E78" s="161"/>
      <c r="F78" s="161">
        <f t="shared" si="0"/>
        <v>3856.4061514521027</v>
      </c>
      <c r="G78" s="166">
        <f t="shared" si="1"/>
        <v>380299.39983400417</v>
      </c>
    </row>
    <row r="79" spans="1:7" ht="14.95" x14ac:dyDescent="0.25">
      <c r="A79" s="26">
        <v>2004</v>
      </c>
      <c r="B79" s="229">
        <v>22195047.638310108</v>
      </c>
      <c r="C79" s="229">
        <v>2301580000000</v>
      </c>
      <c r="D79" s="166">
        <v>4651.1261839765511</v>
      </c>
      <c r="E79" s="161"/>
      <c r="F79" s="161">
        <f t="shared" si="0"/>
        <v>3972.3914618181507</v>
      </c>
      <c r="G79" s="166">
        <f t="shared" si="1"/>
        <v>397664.39998219442</v>
      </c>
    </row>
    <row r="80" spans="1:7" ht="14.95" x14ac:dyDescent="0.25">
      <c r="A80" s="26">
        <v>2005</v>
      </c>
      <c r="B80" s="229">
        <v>24057128.022836041</v>
      </c>
      <c r="C80" s="229">
        <v>2518000000000</v>
      </c>
      <c r="D80" s="166">
        <v>4819.3970378331842</v>
      </c>
      <c r="E80" s="161"/>
      <c r="F80" s="161">
        <f t="shared" si="0"/>
        <v>4116.1066990946092</v>
      </c>
      <c r="G80" s="166">
        <f t="shared" si="1"/>
        <v>415977.4869826904</v>
      </c>
    </row>
    <row r="81" spans="1:8" ht="14.95" x14ac:dyDescent="0.25">
      <c r="A81" s="26">
        <v>2006</v>
      </c>
      <c r="B81" s="229">
        <v>26135751.679345474</v>
      </c>
      <c r="C81" s="229">
        <v>2760000000000</v>
      </c>
      <c r="D81" s="166">
        <v>4898.6878008968079</v>
      </c>
      <c r="E81" s="161"/>
      <c r="F81" s="161">
        <f>F82*D81/D82</f>
        <v>4183.8266313725362</v>
      </c>
      <c r="G81" s="166">
        <f t="shared" si="1"/>
        <v>444604.63600342075</v>
      </c>
    </row>
    <row r="82" spans="1:8" ht="14.95" x14ac:dyDescent="0.25">
      <c r="A82" s="32">
        <v>2007</v>
      </c>
      <c r="B82" s="229">
        <v>29018622.831116922</v>
      </c>
      <c r="C82" s="229">
        <v>3107938000000</v>
      </c>
      <c r="D82" s="166">
        <v>5105.0914747299785</v>
      </c>
      <c r="E82" s="166">
        <v>4360.1099999999997</v>
      </c>
      <c r="F82" s="166">
        <f t="shared" ref="F82:F92" si="2">E82</f>
        <v>4360.1099999999997</v>
      </c>
      <c r="G82" s="166">
        <f t="shared" si="1"/>
        <v>473687.60799484979</v>
      </c>
    </row>
    <row r="83" spans="1:8" ht="14.95" x14ac:dyDescent="0.25">
      <c r="A83" s="32">
        <v>2008</v>
      </c>
      <c r="B83" s="229">
        <v>33416896.42778834</v>
      </c>
      <c r="C83" s="229">
        <v>3544890000000</v>
      </c>
      <c r="D83" s="166">
        <v>5364.4717842641749</v>
      </c>
      <c r="E83" s="166">
        <v>4583.7950000000001</v>
      </c>
      <c r="F83" s="166">
        <f t="shared" si="2"/>
        <v>4583.7950000000001</v>
      </c>
      <c r="G83" s="166">
        <f t="shared" si="1"/>
        <v>519108.21437274729</v>
      </c>
    </row>
    <row r="84" spans="1:8" ht="14.95" x14ac:dyDescent="0.25">
      <c r="A84" s="32">
        <v>2009</v>
      </c>
      <c r="B84" s="229">
        <v>35684215.8065392</v>
      </c>
      <c r="C84" s="229">
        <v>4210411173603.8999</v>
      </c>
      <c r="D84" s="166">
        <v>5270.1256867969596</v>
      </c>
      <c r="E84" s="166">
        <v>4500.0649999999996</v>
      </c>
      <c r="F84" s="166">
        <f t="shared" si="2"/>
        <v>4500.0649999999996</v>
      </c>
      <c r="G84" s="166">
        <f t="shared" si="1"/>
        <v>564253.07995875506</v>
      </c>
    </row>
    <row r="85" spans="1:8" ht="14.95" x14ac:dyDescent="0.25">
      <c r="A85" s="26">
        <v>2010</v>
      </c>
      <c r="B85" s="229">
        <v>39248714.514891818</v>
      </c>
      <c r="C85" s="229">
        <v>4659699180680</v>
      </c>
      <c r="D85" s="166">
        <v>5246.5380309091788</v>
      </c>
      <c r="E85" s="166">
        <v>4908.0810000000001</v>
      </c>
      <c r="F85" s="166">
        <f t="shared" si="2"/>
        <v>4908.0810000000001</v>
      </c>
      <c r="G85" s="166">
        <f t="shared" si="1"/>
        <v>623406.5569153094</v>
      </c>
    </row>
    <row r="86" spans="1:8" ht="14.95" x14ac:dyDescent="0.25">
      <c r="A86" s="26">
        <v>2011</v>
      </c>
      <c r="B86" s="229">
        <v>43929890.770835258</v>
      </c>
      <c r="C86" s="229">
        <v>4946910000000</v>
      </c>
      <c r="D86" s="166">
        <v>5508.6143685549987</v>
      </c>
      <c r="E86" s="166">
        <v>5146.7439999999997</v>
      </c>
      <c r="F86" s="166">
        <f t="shared" si="2"/>
        <v>5146.7439999999997</v>
      </c>
      <c r="G86" s="166">
        <f t="shared" si="1"/>
        <v>664563.53376270796</v>
      </c>
    </row>
    <row r="87" spans="1:8" ht="14.95" x14ac:dyDescent="0.25">
      <c r="A87" s="26">
        <v>2012</v>
      </c>
      <c r="B87" s="229">
        <v>48823987.640864931</v>
      </c>
      <c r="C87" s="229">
        <v>5409666000000</v>
      </c>
      <c r="D87" s="166">
        <v>5710.5254034136551</v>
      </c>
      <c r="E87" s="166">
        <v>5360.1859999999997</v>
      </c>
      <c r="F87" s="166">
        <f t="shared" si="2"/>
        <v>5360.1859999999997</v>
      </c>
      <c r="G87" s="166">
        <f t="shared" si="1"/>
        <v>712485.34054442076</v>
      </c>
    </row>
    <row r="88" spans="1:8" ht="14.95" x14ac:dyDescent="0.25">
      <c r="A88" s="26">
        <v>2013</v>
      </c>
      <c r="B88" s="229">
        <v>52887073.479999997</v>
      </c>
      <c r="C88" s="229">
        <v>5894240000000</v>
      </c>
      <c r="D88" s="166">
        <v>5801.3872792344928</v>
      </c>
      <c r="E88" s="166">
        <v>5479.4570000000003</v>
      </c>
      <c r="F88" s="166">
        <f t="shared" si="2"/>
        <v>5479.4570000000003</v>
      </c>
      <c r="G88" s="166">
        <f t="shared" si="1"/>
        <v>759690.03812392976</v>
      </c>
    </row>
    <row r="89" spans="1:8" ht="14.95" x14ac:dyDescent="0.25">
      <c r="A89" s="26">
        <v>2014</v>
      </c>
      <c r="B89" s="229">
        <v>56981835.090000004</v>
      </c>
      <c r="C89" s="229">
        <v>6510956126778.2305</v>
      </c>
      <c r="D89" s="166">
        <v>5852.2177631010809</v>
      </c>
      <c r="E89" s="166">
        <v>5530.9009999999998</v>
      </c>
      <c r="F89" s="166">
        <f t="shared" si="2"/>
        <v>5530.9009999999998</v>
      </c>
      <c r="G89" s="166">
        <f t="shared" si="1"/>
        <v>811399.44713605207</v>
      </c>
    </row>
    <row r="90" spans="1:8" ht="14.95" x14ac:dyDescent="0.25">
      <c r="A90" s="32">
        <v>2015</v>
      </c>
      <c r="B90" s="229">
        <v>61112726.387999997</v>
      </c>
      <c r="C90" s="229">
        <v>7208769519465.8301</v>
      </c>
      <c r="D90" s="166">
        <v>5960.2167300326146</v>
      </c>
      <c r="E90" s="166">
        <v>5656.8379999999997</v>
      </c>
      <c r="F90" s="166">
        <f t="shared" si="2"/>
        <v>5656.8379999999997</v>
      </c>
      <c r="G90" s="166">
        <f t="shared" si="1"/>
        <v>854453.35793554818</v>
      </c>
    </row>
    <row r="91" spans="1:8" ht="14.95" x14ac:dyDescent="0.25">
      <c r="A91" s="32">
        <v>2016</v>
      </c>
      <c r="B91" s="229">
        <v>65192381.553534254</v>
      </c>
      <c r="C91" s="229">
        <v>7926170619000</v>
      </c>
      <c r="D91" s="166">
        <v>5955.6156089855367</v>
      </c>
      <c r="E91" s="166">
        <v>5660.6589999999997</v>
      </c>
      <c r="F91" s="166">
        <f t="shared" si="2"/>
        <v>5660.6589999999997</v>
      </c>
      <c r="G91" s="166">
        <f t="shared" si="1"/>
        <v>912197.63320485887</v>
      </c>
    </row>
    <row r="92" spans="1:8" ht="14.95" x14ac:dyDescent="0.25">
      <c r="A92" s="32">
        <v>2017</v>
      </c>
      <c r="B92" s="161">
        <f>B91*C92/C91</f>
        <v>70545537.833571211</v>
      </c>
      <c r="C92" s="166">
        <v>8577014000000</v>
      </c>
      <c r="D92" s="166">
        <v>6013.9839567914432</v>
      </c>
      <c r="E92" s="166">
        <v>5709.65</v>
      </c>
      <c r="F92" s="166">
        <f t="shared" si="2"/>
        <v>5709.65</v>
      </c>
      <c r="G92" s="166">
        <f t="shared" si="1"/>
        <v>977520.86831317365</v>
      </c>
    </row>
    <row r="93" spans="1:8" ht="14.95" x14ac:dyDescent="0.25">
      <c r="A93" s="32">
        <v>2018</v>
      </c>
      <c r="B93" s="161">
        <f>B92*C93/C92</f>
        <v>76011540.415203542</v>
      </c>
      <c r="C93" s="166">
        <v>9241577374331.3301</v>
      </c>
      <c r="D93" s="166">
        <v>6104.941966605501</v>
      </c>
      <c r="E93" s="166">
        <v>5822.6319999999996</v>
      </c>
      <c r="F93" s="166">
        <f>E93</f>
        <v>5822.6319999999996</v>
      </c>
      <c r="G93" s="166">
        <f>(B93*1000000)/(D93*1000)/12</f>
        <v>1037568.4272265605</v>
      </c>
    </row>
    <row r="94" spans="1:8" ht="14.95" x14ac:dyDescent="0.25">
      <c r="A94" s="32">
        <v>2019</v>
      </c>
      <c r="B94" s="166"/>
      <c r="C94" s="166"/>
      <c r="D94" s="166"/>
      <c r="E94" s="166"/>
      <c r="F94" s="166"/>
      <c r="G94" s="166"/>
    </row>
    <row r="95" spans="1:8" ht="14.95" x14ac:dyDescent="0.25">
      <c r="D95" s="183"/>
      <c r="E95" s="183"/>
      <c r="F95" s="183"/>
    </row>
    <row r="96" spans="1:8" ht="14.95" x14ac:dyDescent="0.25">
      <c r="D96" s="183"/>
      <c r="E96" s="183"/>
      <c r="F96" s="183"/>
    </row>
    <row r="97" spans="4:6" ht="14.95" x14ac:dyDescent="0.25">
      <c r="D97" s="183"/>
      <c r="E97" s="183"/>
      <c r="F97" s="183"/>
    </row>
    <row r="98" spans="4:6" x14ac:dyDescent="0.25">
      <c r="D98" s="183"/>
      <c r="E98" s="183"/>
      <c r="F98" s="183"/>
    </row>
    <row r="99" spans="4:6" x14ac:dyDescent="0.25">
      <c r="D99" s="183"/>
      <c r="E99" s="183"/>
      <c r="F99" s="183"/>
    </row>
    <row r="100" spans="4:6" x14ac:dyDescent="0.25">
      <c r="D100" s="183"/>
      <c r="E100" s="183"/>
      <c r="F100" s="183"/>
    </row>
    <row r="101" spans="4:6" x14ac:dyDescent="0.25">
      <c r="D101" s="183"/>
      <c r="E101" s="183"/>
      <c r="F101" s="183"/>
    </row>
    <row r="102" spans="4:6" x14ac:dyDescent="0.25">
      <c r="D102" s="183"/>
      <c r="E102" s="183"/>
      <c r="F102" s="183"/>
    </row>
    <row r="103" spans="4:6" x14ac:dyDescent="0.25">
      <c r="D103" s="183"/>
      <c r="E103" s="183"/>
      <c r="F103" s="183"/>
    </row>
    <row r="104" spans="4:6" x14ac:dyDescent="0.25">
      <c r="D104" s="183"/>
      <c r="E104" s="183"/>
      <c r="F104" s="183"/>
    </row>
    <row r="105" spans="4:6" x14ac:dyDescent="0.25">
      <c r="D105" s="183"/>
      <c r="E105" s="183"/>
      <c r="F105" s="183"/>
    </row>
    <row r="106" spans="4:6" x14ac:dyDescent="0.25">
      <c r="D106" s="183"/>
      <c r="E106" s="183"/>
      <c r="F106" s="183"/>
    </row>
    <row r="107" spans="4:6" x14ac:dyDescent="0.25">
      <c r="D107" s="183"/>
      <c r="E107" s="183"/>
      <c r="F107" s="183"/>
    </row>
    <row r="108" spans="4:6" x14ac:dyDescent="0.25">
      <c r="D108" s="183"/>
      <c r="E108" s="183"/>
      <c r="F108" s="183"/>
    </row>
    <row r="109" spans="4:6" x14ac:dyDescent="0.25">
      <c r="D109" s="183"/>
      <c r="E109" s="183"/>
      <c r="F109" s="183"/>
    </row>
    <row r="110" spans="4:6" x14ac:dyDescent="0.25">
      <c r="D110" s="183"/>
      <c r="E110" s="183"/>
      <c r="F110" s="183"/>
    </row>
    <row r="111" spans="4:6" x14ac:dyDescent="0.25">
      <c r="D111" s="183"/>
      <c r="E111" s="183"/>
      <c r="F111" s="183"/>
    </row>
    <row r="112" spans="4:6" x14ac:dyDescent="0.25">
      <c r="D112" s="183"/>
      <c r="E112" s="183"/>
      <c r="F112" s="183"/>
    </row>
    <row r="113" spans="4:6" x14ac:dyDescent="0.25">
      <c r="D113" s="183"/>
      <c r="E113" s="183"/>
      <c r="F113" s="183"/>
    </row>
    <row r="114" spans="4:6" x14ac:dyDescent="0.25">
      <c r="D114" s="183"/>
      <c r="E114" s="183"/>
      <c r="F114" s="183"/>
    </row>
    <row r="115" spans="4:6" x14ac:dyDescent="0.25">
      <c r="D115" s="183"/>
      <c r="E115" s="183"/>
      <c r="F115" s="183"/>
    </row>
    <row r="116" spans="4:6" x14ac:dyDescent="0.25">
      <c r="D116" s="183"/>
      <c r="E116" s="183"/>
      <c r="F116" s="183"/>
    </row>
    <row r="117" spans="4:6" x14ac:dyDescent="0.25">
      <c r="D117" s="183"/>
      <c r="E117" s="183"/>
      <c r="F117" s="183"/>
    </row>
    <row r="118" spans="4:6" x14ac:dyDescent="0.25">
      <c r="D118" s="183"/>
      <c r="E118" s="183"/>
      <c r="F118" s="183"/>
    </row>
    <row r="119" spans="4:6" x14ac:dyDescent="0.25">
      <c r="D119" s="183"/>
      <c r="E119" s="183"/>
      <c r="F119" s="183"/>
    </row>
    <row r="120" spans="4:6" x14ac:dyDescent="0.25">
      <c r="D120" s="183"/>
      <c r="E120" s="183"/>
      <c r="F120" s="183"/>
    </row>
    <row r="121" spans="4:6" x14ac:dyDescent="0.25">
      <c r="D121" s="183"/>
      <c r="E121" s="183"/>
      <c r="F121" s="183"/>
    </row>
    <row r="122" spans="4:6" x14ac:dyDescent="0.25">
      <c r="D122" s="183"/>
      <c r="E122" s="183"/>
      <c r="F122" s="183"/>
    </row>
    <row r="123" spans="4:6" x14ac:dyDescent="0.25">
      <c r="D123" s="183"/>
      <c r="E123" s="183"/>
      <c r="F123" s="183"/>
    </row>
    <row r="124" spans="4:6" x14ac:dyDescent="0.25">
      <c r="D124" s="183"/>
      <c r="E124" s="183"/>
      <c r="F124" s="183"/>
    </row>
    <row r="125" spans="4:6" x14ac:dyDescent="0.25">
      <c r="D125" s="183"/>
      <c r="E125" s="183"/>
      <c r="F125" s="183"/>
    </row>
    <row r="126" spans="4:6" x14ac:dyDescent="0.25">
      <c r="D126" s="183"/>
      <c r="E126" s="183"/>
      <c r="F126" s="183"/>
    </row>
    <row r="127" spans="4:6" x14ac:dyDescent="0.25">
      <c r="D127" s="183"/>
      <c r="E127" s="183"/>
      <c r="F127" s="183"/>
    </row>
    <row r="128" spans="4:6" x14ac:dyDescent="0.25">
      <c r="D128" s="183"/>
      <c r="E128" s="183"/>
      <c r="F128" s="183"/>
    </row>
    <row r="129" spans="4:6" x14ac:dyDescent="0.25">
      <c r="D129" s="183"/>
      <c r="E129" s="183"/>
      <c r="F129" s="183"/>
    </row>
    <row r="130" spans="4:6" x14ac:dyDescent="0.25">
      <c r="D130" s="183"/>
      <c r="E130" s="183"/>
      <c r="F130" s="183"/>
    </row>
    <row r="131" spans="4:6" x14ac:dyDescent="0.25">
      <c r="D131" s="183"/>
      <c r="E131" s="183"/>
      <c r="F131" s="183"/>
    </row>
    <row r="132" spans="4:6" x14ac:dyDescent="0.25">
      <c r="D132" s="183"/>
      <c r="E132" s="183"/>
      <c r="F132" s="183"/>
    </row>
    <row r="133" spans="4:6" x14ac:dyDescent="0.25">
      <c r="D133" s="183"/>
      <c r="E133" s="183"/>
      <c r="F133" s="183"/>
    </row>
    <row r="134" spans="4:6" x14ac:dyDescent="0.25">
      <c r="D134" s="183"/>
      <c r="E134" s="183"/>
      <c r="F134" s="183"/>
    </row>
    <row r="135" spans="4:6" x14ac:dyDescent="0.25">
      <c r="D135" s="183"/>
      <c r="E135" s="183"/>
      <c r="F135" s="183"/>
    </row>
    <row r="136" spans="4:6" x14ac:dyDescent="0.25">
      <c r="D136" s="183"/>
      <c r="E136" s="183"/>
      <c r="F136" s="183"/>
    </row>
    <row r="137" spans="4:6" x14ac:dyDescent="0.25">
      <c r="D137" s="183"/>
      <c r="E137" s="183"/>
      <c r="F137" s="183"/>
    </row>
    <row r="138" spans="4:6" x14ac:dyDescent="0.25">
      <c r="D138" s="183"/>
      <c r="E138" s="183"/>
      <c r="F138" s="183"/>
    </row>
    <row r="139" spans="4:6" x14ac:dyDescent="0.25">
      <c r="D139" s="183"/>
      <c r="E139" s="183"/>
      <c r="F139" s="183"/>
    </row>
    <row r="140" spans="4:6" x14ac:dyDescent="0.25">
      <c r="D140" s="183"/>
      <c r="E140" s="183"/>
      <c r="F140" s="183"/>
    </row>
    <row r="141" spans="4:6" x14ac:dyDescent="0.25">
      <c r="D141" s="183"/>
      <c r="E141" s="183"/>
      <c r="F141" s="183"/>
    </row>
    <row r="142" spans="4:6" x14ac:dyDescent="0.25">
      <c r="D142" s="183"/>
      <c r="E142" s="183"/>
      <c r="F142" s="183"/>
    </row>
    <row r="143" spans="4:6" x14ac:dyDescent="0.25">
      <c r="D143" s="183"/>
      <c r="E143" s="183"/>
      <c r="F143" s="183"/>
    </row>
    <row r="144" spans="4:6" x14ac:dyDescent="0.25">
      <c r="D144" s="183"/>
      <c r="E144" s="183"/>
      <c r="F144" s="183"/>
    </row>
    <row r="145" spans="4:6" x14ac:dyDescent="0.25">
      <c r="D145" s="183"/>
      <c r="E145" s="183"/>
      <c r="F145" s="183"/>
    </row>
    <row r="146" spans="4:6" x14ac:dyDescent="0.25">
      <c r="D146" s="183"/>
      <c r="E146" s="183"/>
      <c r="F146" s="183"/>
    </row>
    <row r="147" spans="4:6" x14ac:dyDescent="0.25">
      <c r="D147" s="183"/>
      <c r="E147" s="183"/>
      <c r="F147" s="183"/>
    </row>
    <row r="148" spans="4:6" x14ac:dyDescent="0.25">
      <c r="D148" s="183"/>
      <c r="E148" s="183"/>
      <c r="F148" s="183"/>
    </row>
    <row r="149" spans="4:6" x14ac:dyDescent="0.25">
      <c r="D149" s="183"/>
      <c r="E149" s="183"/>
      <c r="F149" s="183"/>
    </row>
    <row r="150" spans="4:6" x14ac:dyDescent="0.25">
      <c r="D150" s="183"/>
      <c r="E150" s="183"/>
      <c r="F150" s="183"/>
    </row>
    <row r="151" spans="4:6" x14ac:dyDescent="0.25">
      <c r="D151" s="183"/>
      <c r="E151" s="183"/>
      <c r="F151" s="183"/>
    </row>
    <row r="152" spans="4:6" x14ac:dyDescent="0.25">
      <c r="D152" s="183"/>
      <c r="E152" s="183"/>
      <c r="F152" s="183"/>
    </row>
    <row r="153" spans="4:6" x14ac:dyDescent="0.25">
      <c r="D153" s="183"/>
      <c r="E153" s="183"/>
      <c r="F153" s="183"/>
    </row>
    <row r="154" spans="4:6" x14ac:dyDescent="0.25">
      <c r="D154" s="183"/>
      <c r="E154" s="183"/>
      <c r="F154" s="183"/>
    </row>
    <row r="155" spans="4:6" x14ac:dyDescent="0.25">
      <c r="D155" s="183"/>
      <c r="E155" s="183"/>
      <c r="F155" s="183"/>
    </row>
    <row r="156" spans="4:6" x14ac:dyDescent="0.25">
      <c r="D156" s="183"/>
      <c r="E156" s="183"/>
      <c r="F156" s="183"/>
    </row>
    <row r="157" spans="4:6" x14ac:dyDescent="0.25">
      <c r="D157" s="183"/>
      <c r="E157" s="183"/>
      <c r="F157" s="183"/>
    </row>
    <row r="158" spans="4:6" x14ac:dyDescent="0.25">
      <c r="D158" s="183"/>
      <c r="E158" s="183"/>
      <c r="F158" s="183"/>
    </row>
    <row r="159" spans="4:6" x14ac:dyDescent="0.25">
      <c r="D159" s="183"/>
      <c r="E159" s="183"/>
      <c r="F159" s="183"/>
    </row>
    <row r="160" spans="4:6" x14ac:dyDescent="0.25">
      <c r="D160" s="183"/>
      <c r="E160" s="183"/>
      <c r="F160" s="183"/>
    </row>
    <row r="161" spans="4:6" x14ac:dyDescent="0.25">
      <c r="D161" s="183"/>
      <c r="E161" s="183"/>
      <c r="F161" s="183"/>
    </row>
    <row r="162" spans="4:6" x14ac:dyDescent="0.25">
      <c r="D162" s="183"/>
      <c r="E162" s="183"/>
      <c r="F162" s="183"/>
    </row>
    <row r="163" spans="4:6" x14ac:dyDescent="0.25">
      <c r="D163" s="183"/>
      <c r="E163" s="183"/>
      <c r="F163" s="183"/>
    </row>
    <row r="164" spans="4:6" x14ac:dyDescent="0.25">
      <c r="D164" s="183"/>
      <c r="E164" s="183"/>
      <c r="F164" s="183"/>
    </row>
    <row r="165" spans="4:6" x14ac:dyDescent="0.25">
      <c r="D165" s="183"/>
      <c r="E165" s="183"/>
      <c r="F165" s="183"/>
    </row>
  </sheetData>
  <mergeCells count="7">
    <mergeCell ref="B8:C8"/>
    <mergeCell ref="A4:A7"/>
    <mergeCell ref="B4:G4"/>
    <mergeCell ref="D5:F6"/>
    <mergeCell ref="D8:F8"/>
    <mergeCell ref="G5:G6"/>
    <mergeCell ref="B5:C6"/>
  </mergeCell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P107"/>
  <sheetViews>
    <sheetView zoomScale="90" zoomScaleNormal="90" workbookViewId="0">
      <pane xSplit="1" ySplit="63" topLeftCell="B64" activePane="bottomRight" state="frozen"/>
      <selection pane="topRight" activeCell="B1" sqref="B1"/>
      <selection pane="bottomLeft" activeCell="A64" sqref="A64"/>
      <selection pane="bottomRight" activeCell="E10" sqref="E10"/>
    </sheetView>
  </sheetViews>
  <sheetFormatPr baseColWidth="10" defaultColWidth="10.75" defaultRowHeight="14.95" customHeight="1" x14ac:dyDescent="0.25"/>
  <cols>
    <col min="1" max="1" width="11.375" style="25"/>
    <col min="2" max="3" width="14.875" style="25" customWidth="1"/>
    <col min="4" max="4" width="12.75" style="25" customWidth="1"/>
    <col min="5" max="5" width="14.875" style="25" customWidth="1"/>
    <col min="6" max="6" width="11.375" style="140"/>
    <col min="7" max="245" width="11.375" style="22"/>
    <col min="246" max="246" width="14.875" style="22" customWidth="1"/>
    <col min="247" max="252" width="12.75" style="22" customWidth="1"/>
    <col min="253" max="253" width="17.125" style="22" customWidth="1"/>
    <col min="254" max="261" width="12.75" style="22" customWidth="1"/>
    <col min="262" max="501" width="11.375" style="22"/>
    <col min="502" max="502" width="14.875" style="22" customWidth="1"/>
    <col min="503" max="508" width="12.75" style="22" customWidth="1"/>
    <col min="509" max="509" width="17.125" style="22" customWidth="1"/>
    <col min="510" max="517" width="12.75" style="22" customWidth="1"/>
    <col min="518" max="757" width="11.375" style="22"/>
    <col min="758" max="758" width="14.875" style="22" customWidth="1"/>
    <col min="759" max="764" width="12.75" style="22" customWidth="1"/>
    <col min="765" max="765" width="17.125" style="22" customWidth="1"/>
    <col min="766" max="773" width="12.75" style="22" customWidth="1"/>
    <col min="774" max="1013" width="11.375" style="22"/>
    <col min="1014" max="1014" width="14.875" style="22" customWidth="1"/>
    <col min="1015" max="1020" width="12.75" style="22" customWidth="1"/>
    <col min="1021" max="1021" width="17.125" style="22" customWidth="1"/>
    <col min="1022" max="1029" width="12.75" style="22" customWidth="1"/>
    <col min="1030" max="1269" width="11.375" style="22"/>
    <col min="1270" max="1270" width="14.875" style="22" customWidth="1"/>
    <col min="1271" max="1276" width="12.75" style="22" customWidth="1"/>
    <col min="1277" max="1277" width="17.125" style="22" customWidth="1"/>
    <col min="1278" max="1285" width="12.75" style="22" customWidth="1"/>
    <col min="1286" max="1525" width="11.375" style="22"/>
    <col min="1526" max="1526" width="14.875" style="22" customWidth="1"/>
    <col min="1527" max="1532" width="12.75" style="22" customWidth="1"/>
    <col min="1533" max="1533" width="17.125" style="22" customWidth="1"/>
    <col min="1534" max="1541" width="12.75" style="22" customWidth="1"/>
    <col min="1542" max="1781" width="11.375" style="22"/>
    <col min="1782" max="1782" width="14.875" style="22" customWidth="1"/>
    <col min="1783" max="1788" width="12.75" style="22" customWidth="1"/>
    <col min="1789" max="1789" width="17.125" style="22" customWidth="1"/>
    <col min="1790" max="1797" width="12.75" style="22" customWidth="1"/>
    <col min="1798" max="2037" width="11.375" style="22"/>
    <col min="2038" max="2038" width="14.875" style="22" customWidth="1"/>
    <col min="2039" max="2044" width="12.75" style="22" customWidth="1"/>
    <col min="2045" max="2045" width="17.125" style="22" customWidth="1"/>
    <col min="2046" max="2053" width="12.75" style="22" customWidth="1"/>
    <col min="2054" max="2293" width="11.375" style="22"/>
    <col min="2294" max="2294" width="14.875" style="22" customWidth="1"/>
    <col min="2295" max="2300" width="12.75" style="22" customWidth="1"/>
    <col min="2301" max="2301" width="17.125" style="22" customWidth="1"/>
    <col min="2302" max="2309" width="12.75" style="22" customWidth="1"/>
    <col min="2310" max="2549" width="11.375" style="22"/>
    <col min="2550" max="2550" width="14.875" style="22" customWidth="1"/>
    <col min="2551" max="2556" width="12.75" style="22" customWidth="1"/>
    <col min="2557" max="2557" width="17.125" style="22" customWidth="1"/>
    <col min="2558" max="2565" width="12.75" style="22" customWidth="1"/>
    <col min="2566" max="2805" width="11.375" style="22"/>
    <col min="2806" max="2806" width="14.875" style="22" customWidth="1"/>
    <col min="2807" max="2812" width="12.75" style="22" customWidth="1"/>
    <col min="2813" max="2813" width="17.125" style="22" customWidth="1"/>
    <col min="2814" max="2821" width="12.75" style="22" customWidth="1"/>
    <col min="2822" max="3061" width="11.375" style="22"/>
    <col min="3062" max="3062" width="14.875" style="22" customWidth="1"/>
    <col min="3063" max="3068" width="12.75" style="22" customWidth="1"/>
    <col min="3069" max="3069" width="17.125" style="22" customWidth="1"/>
    <col min="3070" max="3077" width="12.75" style="22" customWidth="1"/>
    <col min="3078" max="3317" width="11.375" style="22"/>
    <col min="3318" max="3318" width="14.875" style="22" customWidth="1"/>
    <col min="3319" max="3324" width="12.75" style="22" customWidth="1"/>
    <col min="3325" max="3325" width="17.125" style="22" customWidth="1"/>
    <col min="3326" max="3333" width="12.75" style="22" customWidth="1"/>
    <col min="3334" max="3573" width="11.375" style="22"/>
    <col min="3574" max="3574" width="14.875" style="22" customWidth="1"/>
    <col min="3575" max="3580" width="12.75" style="22" customWidth="1"/>
    <col min="3581" max="3581" width="17.125" style="22" customWidth="1"/>
    <col min="3582" max="3589" width="12.75" style="22" customWidth="1"/>
    <col min="3590" max="3829" width="11.375" style="22"/>
    <col min="3830" max="3830" width="14.875" style="22" customWidth="1"/>
    <col min="3831" max="3836" width="12.75" style="22" customWidth="1"/>
    <col min="3837" max="3837" width="17.125" style="22" customWidth="1"/>
    <col min="3838" max="3845" width="12.75" style="22" customWidth="1"/>
    <col min="3846" max="4085" width="11.375" style="22"/>
    <col min="4086" max="4086" width="14.875" style="22" customWidth="1"/>
    <col min="4087" max="4092" width="12.75" style="22" customWidth="1"/>
    <col min="4093" max="4093" width="17.125" style="22" customWidth="1"/>
    <col min="4094" max="4101" width="12.75" style="22" customWidth="1"/>
    <col min="4102" max="4341" width="11.375" style="22"/>
    <col min="4342" max="4342" width="14.875" style="22" customWidth="1"/>
    <col min="4343" max="4348" width="12.75" style="22" customWidth="1"/>
    <col min="4349" max="4349" width="17.125" style="22" customWidth="1"/>
    <col min="4350" max="4357" width="12.75" style="22" customWidth="1"/>
    <col min="4358" max="4597" width="11.375" style="22"/>
    <col min="4598" max="4598" width="14.875" style="22" customWidth="1"/>
    <col min="4599" max="4604" width="12.75" style="22" customWidth="1"/>
    <col min="4605" max="4605" width="17.125" style="22" customWidth="1"/>
    <col min="4606" max="4613" width="12.75" style="22" customWidth="1"/>
    <col min="4614" max="4853" width="11.375" style="22"/>
    <col min="4854" max="4854" width="14.875" style="22" customWidth="1"/>
    <col min="4855" max="4860" width="12.75" style="22" customWidth="1"/>
    <col min="4861" max="4861" width="17.125" style="22" customWidth="1"/>
    <col min="4862" max="4869" width="12.75" style="22" customWidth="1"/>
    <col min="4870" max="5109" width="11.375" style="22"/>
    <col min="5110" max="5110" width="14.875" style="22" customWidth="1"/>
    <col min="5111" max="5116" width="12.75" style="22" customWidth="1"/>
    <col min="5117" max="5117" width="17.125" style="22" customWidth="1"/>
    <col min="5118" max="5125" width="12.75" style="22" customWidth="1"/>
    <col min="5126" max="5365" width="11.375" style="22"/>
    <col min="5366" max="5366" width="14.875" style="22" customWidth="1"/>
    <col min="5367" max="5372" width="12.75" style="22" customWidth="1"/>
    <col min="5373" max="5373" width="17.125" style="22" customWidth="1"/>
    <col min="5374" max="5381" width="12.75" style="22" customWidth="1"/>
    <col min="5382" max="5621" width="11.375" style="22"/>
    <col min="5622" max="5622" width="14.875" style="22" customWidth="1"/>
    <col min="5623" max="5628" width="12.75" style="22" customWidth="1"/>
    <col min="5629" max="5629" width="17.125" style="22" customWidth="1"/>
    <col min="5630" max="5637" width="12.75" style="22" customWidth="1"/>
    <col min="5638" max="5877" width="11.375" style="22"/>
    <col min="5878" max="5878" width="14.875" style="22" customWidth="1"/>
    <col min="5879" max="5884" width="12.75" style="22" customWidth="1"/>
    <col min="5885" max="5885" width="17.125" style="22" customWidth="1"/>
    <col min="5886" max="5893" width="12.75" style="22" customWidth="1"/>
    <col min="5894" max="6133" width="11.375" style="22"/>
    <col min="6134" max="6134" width="14.875" style="22" customWidth="1"/>
    <col min="6135" max="6140" width="12.75" style="22" customWidth="1"/>
    <col min="6141" max="6141" width="17.125" style="22" customWidth="1"/>
    <col min="6142" max="6149" width="12.75" style="22" customWidth="1"/>
    <col min="6150" max="6389" width="11.375" style="22"/>
    <col min="6390" max="6390" width="14.875" style="22" customWidth="1"/>
    <col min="6391" max="6396" width="12.75" style="22" customWidth="1"/>
    <col min="6397" max="6397" width="17.125" style="22" customWidth="1"/>
    <col min="6398" max="6405" width="12.75" style="22" customWidth="1"/>
    <col min="6406" max="6645" width="11.375" style="22"/>
    <col min="6646" max="6646" width="14.875" style="22" customWidth="1"/>
    <col min="6647" max="6652" width="12.75" style="22" customWidth="1"/>
    <col min="6653" max="6653" width="17.125" style="22" customWidth="1"/>
    <col min="6654" max="6661" width="12.75" style="22" customWidth="1"/>
    <col min="6662" max="6901" width="11.375" style="22"/>
    <col min="6902" max="6902" width="14.875" style="22" customWidth="1"/>
    <col min="6903" max="6908" width="12.75" style="22" customWidth="1"/>
    <col min="6909" max="6909" width="17.125" style="22" customWidth="1"/>
    <col min="6910" max="6917" width="12.75" style="22" customWidth="1"/>
    <col min="6918" max="7157" width="11.375" style="22"/>
    <col min="7158" max="7158" width="14.875" style="22" customWidth="1"/>
    <col min="7159" max="7164" width="12.75" style="22" customWidth="1"/>
    <col min="7165" max="7165" width="17.125" style="22" customWidth="1"/>
    <col min="7166" max="7173" width="12.75" style="22" customWidth="1"/>
    <col min="7174" max="7413" width="11.375" style="22"/>
    <col min="7414" max="7414" width="14.875" style="22" customWidth="1"/>
    <col min="7415" max="7420" width="12.75" style="22" customWidth="1"/>
    <col min="7421" max="7421" width="17.125" style="22" customWidth="1"/>
    <col min="7422" max="7429" width="12.75" style="22" customWidth="1"/>
    <col min="7430" max="7669" width="11.375" style="22"/>
    <col min="7670" max="7670" width="14.875" style="22" customWidth="1"/>
    <col min="7671" max="7676" width="12.75" style="22" customWidth="1"/>
    <col min="7677" max="7677" width="17.125" style="22" customWidth="1"/>
    <col min="7678" max="7685" width="12.75" style="22" customWidth="1"/>
    <col min="7686" max="7925" width="11.375" style="22"/>
    <col min="7926" max="7926" width="14.875" style="22" customWidth="1"/>
    <col min="7927" max="7932" width="12.75" style="22" customWidth="1"/>
    <col min="7933" max="7933" width="17.125" style="22" customWidth="1"/>
    <col min="7934" max="7941" width="12.75" style="22" customWidth="1"/>
    <col min="7942" max="8181" width="11.375" style="22"/>
    <col min="8182" max="8182" width="14.875" style="22" customWidth="1"/>
    <col min="8183" max="8188" width="12.75" style="22" customWidth="1"/>
    <col min="8189" max="8189" width="17.125" style="22" customWidth="1"/>
    <col min="8190" max="8197" width="12.75" style="22" customWidth="1"/>
    <col min="8198" max="8437" width="11.375" style="22"/>
    <col min="8438" max="8438" width="14.875" style="22" customWidth="1"/>
    <col min="8439" max="8444" width="12.75" style="22" customWidth="1"/>
    <col min="8445" max="8445" width="17.125" style="22" customWidth="1"/>
    <col min="8446" max="8453" width="12.75" style="22" customWidth="1"/>
    <col min="8454" max="8693" width="11.375" style="22"/>
    <col min="8694" max="8694" width="14.875" style="22" customWidth="1"/>
    <col min="8695" max="8700" width="12.75" style="22" customWidth="1"/>
    <col min="8701" max="8701" width="17.125" style="22" customWidth="1"/>
    <col min="8702" max="8709" width="12.75" style="22" customWidth="1"/>
    <col min="8710" max="8949" width="11.375" style="22"/>
    <col min="8950" max="8950" width="14.875" style="22" customWidth="1"/>
    <col min="8951" max="8956" width="12.75" style="22" customWidth="1"/>
    <col min="8957" max="8957" width="17.125" style="22" customWidth="1"/>
    <col min="8958" max="8965" width="12.75" style="22" customWidth="1"/>
    <col min="8966" max="9205" width="11.375" style="22"/>
    <col min="9206" max="9206" width="14.875" style="22" customWidth="1"/>
    <col min="9207" max="9212" width="12.75" style="22" customWidth="1"/>
    <col min="9213" max="9213" width="17.125" style="22" customWidth="1"/>
    <col min="9214" max="9221" width="12.75" style="22" customWidth="1"/>
    <col min="9222" max="9461" width="11.375" style="22"/>
    <col min="9462" max="9462" width="14.875" style="22" customWidth="1"/>
    <col min="9463" max="9468" width="12.75" style="22" customWidth="1"/>
    <col min="9469" max="9469" width="17.125" style="22" customWidth="1"/>
    <col min="9470" max="9477" width="12.75" style="22" customWidth="1"/>
    <col min="9478" max="9717" width="11.375" style="22"/>
    <col min="9718" max="9718" width="14.875" style="22" customWidth="1"/>
    <col min="9719" max="9724" width="12.75" style="22" customWidth="1"/>
    <col min="9725" max="9725" width="17.125" style="22" customWidth="1"/>
    <col min="9726" max="9733" width="12.75" style="22" customWidth="1"/>
    <col min="9734" max="9973" width="11.375" style="22"/>
    <col min="9974" max="9974" width="14.875" style="22" customWidth="1"/>
    <col min="9975" max="9980" width="12.75" style="22" customWidth="1"/>
    <col min="9981" max="9981" width="17.125" style="22" customWidth="1"/>
    <col min="9982" max="9989" width="12.75" style="22" customWidth="1"/>
    <col min="9990" max="10229" width="11.375" style="22"/>
    <col min="10230" max="10230" width="14.875" style="22" customWidth="1"/>
    <col min="10231" max="10236" width="12.75" style="22" customWidth="1"/>
    <col min="10237" max="10237" width="17.125" style="22" customWidth="1"/>
    <col min="10238" max="10245" width="12.75" style="22" customWidth="1"/>
    <col min="10246" max="10485" width="11.375" style="22"/>
    <col min="10486" max="10486" width="14.875" style="22" customWidth="1"/>
    <col min="10487" max="10492" width="12.75" style="22" customWidth="1"/>
    <col min="10493" max="10493" width="17.125" style="22" customWidth="1"/>
    <col min="10494" max="10501" width="12.75" style="22" customWidth="1"/>
    <col min="10502" max="10741" width="11.375" style="22"/>
    <col min="10742" max="10742" width="14.875" style="22" customWidth="1"/>
    <col min="10743" max="10748" width="12.75" style="22" customWidth="1"/>
    <col min="10749" max="10749" width="17.125" style="22" customWidth="1"/>
    <col min="10750" max="10757" width="12.75" style="22" customWidth="1"/>
    <col min="10758" max="10997" width="11.375" style="22"/>
    <col min="10998" max="10998" width="14.875" style="22" customWidth="1"/>
    <col min="10999" max="11004" width="12.75" style="22" customWidth="1"/>
    <col min="11005" max="11005" width="17.125" style="22" customWidth="1"/>
    <col min="11006" max="11013" width="12.75" style="22" customWidth="1"/>
    <col min="11014" max="11253" width="11.375" style="22"/>
    <col min="11254" max="11254" width="14.875" style="22" customWidth="1"/>
    <col min="11255" max="11260" width="12.75" style="22" customWidth="1"/>
    <col min="11261" max="11261" width="17.125" style="22" customWidth="1"/>
    <col min="11262" max="11269" width="12.75" style="22" customWidth="1"/>
    <col min="11270" max="11509" width="11.375" style="22"/>
    <col min="11510" max="11510" width="14.875" style="22" customWidth="1"/>
    <col min="11511" max="11516" width="12.75" style="22" customWidth="1"/>
    <col min="11517" max="11517" width="17.125" style="22" customWidth="1"/>
    <col min="11518" max="11525" width="12.75" style="22" customWidth="1"/>
    <col min="11526" max="11765" width="11.375" style="22"/>
    <col min="11766" max="11766" width="14.875" style="22" customWidth="1"/>
    <col min="11767" max="11772" width="12.75" style="22" customWidth="1"/>
    <col min="11773" max="11773" width="17.125" style="22" customWidth="1"/>
    <col min="11774" max="11781" width="12.75" style="22" customWidth="1"/>
    <col min="11782" max="12021" width="11.375" style="22"/>
    <col min="12022" max="12022" width="14.875" style="22" customWidth="1"/>
    <col min="12023" max="12028" width="12.75" style="22" customWidth="1"/>
    <col min="12029" max="12029" width="17.125" style="22" customWidth="1"/>
    <col min="12030" max="12037" width="12.75" style="22" customWidth="1"/>
    <col min="12038" max="12277" width="11.375" style="22"/>
    <col min="12278" max="12278" width="14.875" style="22" customWidth="1"/>
    <col min="12279" max="12284" width="12.75" style="22" customWidth="1"/>
    <col min="12285" max="12285" width="17.125" style="22" customWidth="1"/>
    <col min="12286" max="12293" width="12.75" style="22" customWidth="1"/>
    <col min="12294" max="12533" width="11.375" style="22"/>
    <col min="12534" max="12534" width="14.875" style="22" customWidth="1"/>
    <col min="12535" max="12540" width="12.75" style="22" customWidth="1"/>
    <col min="12541" max="12541" width="17.125" style="22" customWidth="1"/>
    <col min="12542" max="12549" width="12.75" style="22" customWidth="1"/>
    <col min="12550" max="12789" width="11.375" style="22"/>
    <col min="12790" max="12790" width="14.875" style="22" customWidth="1"/>
    <col min="12791" max="12796" width="12.75" style="22" customWidth="1"/>
    <col min="12797" max="12797" width="17.125" style="22" customWidth="1"/>
    <col min="12798" max="12805" width="12.75" style="22" customWidth="1"/>
    <col min="12806" max="13045" width="11.375" style="22"/>
    <col min="13046" max="13046" width="14.875" style="22" customWidth="1"/>
    <col min="13047" max="13052" width="12.75" style="22" customWidth="1"/>
    <col min="13053" max="13053" width="17.125" style="22" customWidth="1"/>
    <col min="13054" max="13061" width="12.75" style="22" customWidth="1"/>
    <col min="13062" max="13301" width="11.375" style="22"/>
    <col min="13302" max="13302" width="14.875" style="22" customWidth="1"/>
    <col min="13303" max="13308" width="12.75" style="22" customWidth="1"/>
    <col min="13309" max="13309" width="17.125" style="22" customWidth="1"/>
    <col min="13310" max="13317" width="12.75" style="22" customWidth="1"/>
    <col min="13318" max="13557" width="11.375" style="22"/>
    <col min="13558" max="13558" width="14.875" style="22" customWidth="1"/>
    <col min="13559" max="13564" width="12.75" style="22" customWidth="1"/>
    <col min="13565" max="13565" width="17.125" style="22" customWidth="1"/>
    <col min="13566" max="13573" width="12.75" style="22" customWidth="1"/>
    <col min="13574" max="13813" width="11.375" style="22"/>
    <col min="13814" max="13814" width="14.875" style="22" customWidth="1"/>
    <col min="13815" max="13820" width="12.75" style="22" customWidth="1"/>
    <col min="13821" max="13821" width="17.125" style="22" customWidth="1"/>
    <col min="13822" max="13829" width="12.75" style="22" customWidth="1"/>
    <col min="13830" max="14069" width="11.375" style="22"/>
    <col min="14070" max="14070" width="14.875" style="22" customWidth="1"/>
    <col min="14071" max="14076" width="12.75" style="22" customWidth="1"/>
    <col min="14077" max="14077" width="17.125" style="22" customWidth="1"/>
    <col min="14078" max="14085" width="12.75" style="22" customWidth="1"/>
    <col min="14086" max="14325" width="11.375" style="22"/>
    <col min="14326" max="14326" width="14.875" style="22" customWidth="1"/>
    <col min="14327" max="14332" width="12.75" style="22" customWidth="1"/>
    <col min="14333" max="14333" width="17.125" style="22" customWidth="1"/>
    <col min="14334" max="14341" width="12.75" style="22" customWidth="1"/>
    <col min="14342" max="14581" width="11.375" style="22"/>
    <col min="14582" max="14582" width="14.875" style="22" customWidth="1"/>
    <col min="14583" max="14588" width="12.75" style="22" customWidth="1"/>
    <col min="14589" max="14589" width="17.125" style="22" customWidth="1"/>
    <col min="14590" max="14597" width="12.75" style="22" customWidth="1"/>
    <col min="14598" max="14837" width="11.375" style="22"/>
    <col min="14838" max="14838" width="14.875" style="22" customWidth="1"/>
    <col min="14839" max="14844" width="12.75" style="22" customWidth="1"/>
    <col min="14845" max="14845" width="17.125" style="22" customWidth="1"/>
    <col min="14846" max="14853" width="12.75" style="22" customWidth="1"/>
    <col min="14854" max="15093" width="11.375" style="22"/>
    <col min="15094" max="15094" width="14.875" style="22" customWidth="1"/>
    <col min="15095" max="15100" width="12.75" style="22" customWidth="1"/>
    <col min="15101" max="15101" width="17.125" style="22" customWidth="1"/>
    <col min="15102" max="15109" width="12.75" style="22" customWidth="1"/>
    <col min="15110" max="15349" width="11.375" style="22"/>
    <col min="15350" max="15350" width="14.875" style="22" customWidth="1"/>
    <col min="15351" max="15356" width="12.75" style="22" customWidth="1"/>
    <col min="15357" max="15357" width="17.125" style="22" customWidth="1"/>
    <col min="15358" max="15365" width="12.75" style="22" customWidth="1"/>
    <col min="15366" max="15605" width="11.375" style="22"/>
    <col min="15606" max="15606" width="14.875" style="22" customWidth="1"/>
    <col min="15607" max="15612" width="12.75" style="22" customWidth="1"/>
    <col min="15613" max="15613" width="17.125" style="22" customWidth="1"/>
    <col min="15614" max="15621" width="12.75" style="22" customWidth="1"/>
    <col min="15622" max="15861" width="11.375" style="22"/>
    <col min="15862" max="15862" width="14.875" style="22" customWidth="1"/>
    <col min="15863" max="15868" width="12.75" style="22" customWidth="1"/>
    <col min="15869" max="15869" width="17.125" style="22" customWidth="1"/>
    <col min="15870" max="15877" width="12.75" style="22" customWidth="1"/>
    <col min="15878" max="16117" width="11.375" style="22"/>
    <col min="16118" max="16118" width="14.875" style="22" customWidth="1"/>
    <col min="16119" max="16124" width="12.75" style="22" customWidth="1"/>
    <col min="16125" max="16125" width="17.125" style="22" customWidth="1"/>
    <col min="16126" max="16133" width="12.75" style="22" customWidth="1"/>
    <col min="16134" max="16382" width="11.375" style="22"/>
    <col min="16383" max="16384" width="11.375" style="22" customWidth="1"/>
  </cols>
  <sheetData>
    <row r="1" spans="1:7" ht="14.95" customHeight="1" x14ac:dyDescent="0.25">
      <c r="A1" s="33"/>
      <c r="F1" s="34"/>
    </row>
    <row r="2" spans="1:7" ht="14.95" customHeight="1" x14ac:dyDescent="0.25">
      <c r="A2" s="33"/>
      <c r="F2" s="142"/>
    </row>
    <row r="3" spans="1:7" ht="14.95" customHeight="1" thickBot="1" x14ac:dyDescent="0.3">
      <c r="A3" s="33"/>
      <c r="F3" s="142"/>
    </row>
    <row r="4" spans="1:7" ht="14.95" customHeight="1" thickBot="1" x14ac:dyDescent="0.3">
      <c r="A4" s="33"/>
      <c r="F4" s="48">
        <v>3.46</v>
      </c>
    </row>
    <row r="5" spans="1:7" ht="14.95" customHeight="1" x14ac:dyDescent="0.25">
      <c r="A5" s="33"/>
    </row>
    <row r="7" spans="1:7" ht="14.95" customHeight="1" x14ac:dyDescent="0.25">
      <c r="B7" s="430" t="s">
        <v>147</v>
      </c>
      <c r="C7" s="431"/>
      <c r="D7" s="432"/>
      <c r="E7" s="432"/>
    </row>
    <row r="8" spans="1:7" ht="14.95" customHeight="1" x14ac:dyDescent="0.25">
      <c r="A8" s="35"/>
      <c r="B8" s="357"/>
      <c r="C8" s="358"/>
      <c r="D8" s="358"/>
      <c r="E8" s="433" t="s">
        <v>65</v>
      </c>
      <c r="F8" s="433"/>
    </row>
    <row r="9" spans="1:7" ht="28.55" customHeight="1" x14ac:dyDescent="0.25">
      <c r="A9" s="36"/>
      <c r="B9" s="386" t="s">
        <v>11</v>
      </c>
      <c r="C9" s="436"/>
      <c r="D9" s="428" t="s">
        <v>13</v>
      </c>
      <c r="E9" s="434" t="s">
        <v>111</v>
      </c>
      <c r="F9" s="435"/>
    </row>
    <row r="10" spans="1:7" ht="41.3" customHeight="1" thickBot="1" x14ac:dyDescent="0.3">
      <c r="A10" s="37"/>
      <c r="B10" s="69" t="s">
        <v>53</v>
      </c>
      <c r="C10" s="234" t="s">
        <v>128</v>
      </c>
      <c r="D10" s="429"/>
      <c r="E10" s="107"/>
      <c r="F10" s="242" t="s">
        <v>3</v>
      </c>
    </row>
    <row r="11" spans="1:7" ht="14.95" hidden="1" customHeight="1" thickBot="1" x14ac:dyDescent="0.25">
      <c r="A11" s="26">
        <v>1882</v>
      </c>
      <c r="B11" s="70"/>
      <c r="C11" s="238"/>
      <c r="D11" s="53"/>
      <c r="E11" s="57"/>
      <c r="G11" s="40"/>
    </row>
    <row r="12" spans="1:7" ht="14.95" hidden="1" customHeight="1" x14ac:dyDescent="0.25">
      <c r="A12" s="26">
        <v>1883</v>
      </c>
      <c r="B12" s="70"/>
      <c r="C12" s="238"/>
      <c r="D12" s="53"/>
      <c r="E12" s="57"/>
      <c r="G12" s="40"/>
    </row>
    <row r="13" spans="1:7" ht="14.95" hidden="1" customHeight="1" x14ac:dyDescent="0.25">
      <c r="A13" s="26">
        <v>1884</v>
      </c>
      <c r="B13" s="70"/>
      <c r="C13" s="238"/>
      <c r="D13" s="53"/>
      <c r="E13" s="57"/>
      <c r="G13" s="40"/>
    </row>
    <row r="14" spans="1:7" ht="14.95" hidden="1" customHeight="1" x14ac:dyDescent="0.25">
      <c r="A14" s="26">
        <v>1885</v>
      </c>
      <c r="B14" s="70"/>
      <c r="C14" s="238"/>
      <c r="D14" s="53"/>
      <c r="E14" s="57"/>
      <c r="G14" s="40"/>
    </row>
    <row r="15" spans="1:7" ht="14.95" hidden="1" customHeight="1" x14ac:dyDescent="0.25">
      <c r="A15" s="26">
        <v>1886</v>
      </c>
      <c r="B15" s="70"/>
      <c r="C15" s="238"/>
      <c r="D15" s="53"/>
      <c r="E15" s="57"/>
      <c r="G15" s="40"/>
    </row>
    <row r="16" spans="1:7" ht="14.95" hidden="1" customHeight="1" x14ac:dyDescent="0.25">
      <c r="A16" s="26">
        <v>1887</v>
      </c>
      <c r="B16" s="70"/>
      <c r="C16" s="238"/>
      <c r="D16" s="53"/>
      <c r="E16" s="57"/>
      <c r="G16" s="40"/>
    </row>
    <row r="17" spans="1:7" ht="14.95" hidden="1" customHeight="1" x14ac:dyDescent="0.25">
      <c r="A17" s="26">
        <v>1888</v>
      </c>
      <c r="B17" s="70"/>
      <c r="C17" s="238"/>
      <c r="D17" s="53"/>
      <c r="E17" s="57"/>
      <c r="G17" s="40"/>
    </row>
    <row r="18" spans="1:7" ht="14.95" hidden="1" customHeight="1" x14ac:dyDescent="0.25">
      <c r="A18" s="26">
        <v>1889</v>
      </c>
      <c r="B18" s="70"/>
      <c r="C18" s="238"/>
      <c r="D18" s="53"/>
      <c r="E18" s="57"/>
      <c r="G18" s="40"/>
    </row>
    <row r="19" spans="1:7" ht="14.95" hidden="1" customHeight="1" x14ac:dyDescent="0.25">
      <c r="A19" s="26">
        <v>1890</v>
      </c>
      <c r="B19" s="70"/>
      <c r="C19" s="238"/>
      <c r="D19" s="53"/>
      <c r="E19" s="57"/>
      <c r="G19" s="40"/>
    </row>
    <row r="20" spans="1:7" ht="14.95" hidden="1" customHeight="1" x14ac:dyDescent="0.25">
      <c r="A20" s="26">
        <v>1891</v>
      </c>
      <c r="B20" s="70"/>
      <c r="C20" s="238"/>
      <c r="D20" s="53"/>
      <c r="E20" s="57"/>
      <c r="G20" s="40"/>
    </row>
    <row r="21" spans="1:7" ht="14.95" hidden="1" customHeight="1" x14ac:dyDescent="0.25">
      <c r="A21" s="26">
        <v>1892</v>
      </c>
      <c r="B21" s="70"/>
      <c r="C21" s="238"/>
      <c r="D21" s="53"/>
      <c r="E21" s="57"/>
      <c r="G21" s="40"/>
    </row>
    <row r="22" spans="1:7" ht="14.95" hidden="1" customHeight="1" x14ac:dyDescent="0.25">
      <c r="A22" s="26">
        <v>1893</v>
      </c>
      <c r="B22" s="70"/>
      <c r="C22" s="238"/>
      <c r="D22" s="53"/>
      <c r="E22" s="57"/>
      <c r="G22" s="40"/>
    </row>
    <row r="23" spans="1:7" ht="14.95" hidden="1" customHeight="1" x14ac:dyDescent="0.25">
      <c r="A23" s="26">
        <v>1894</v>
      </c>
      <c r="B23" s="70"/>
      <c r="C23" s="238"/>
      <c r="D23" s="53"/>
      <c r="E23" s="57"/>
      <c r="G23" s="40"/>
    </row>
    <row r="24" spans="1:7" ht="14.95" hidden="1" customHeight="1" x14ac:dyDescent="0.25">
      <c r="A24" s="26">
        <v>1895</v>
      </c>
      <c r="B24" s="70"/>
      <c r="C24" s="238"/>
      <c r="D24" s="53"/>
      <c r="E24" s="57"/>
      <c r="G24" s="40"/>
    </row>
    <row r="25" spans="1:7" ht="14.95" hidden="1" customHeight="1" x14ac:dyDescent="0.25">
      <c r="A25" s="26">
        <v>1896</v>
      </c>
      <c r="B25" s="70"/>
      <c r="C25" s="238"/>
      <c r="D25" s="53"/>
      <c r="E25" s="57"/>
      <c r="F25" s="161"/>
      <c r="G25" s="40"/>
    </row>
    <row r="26" spans="1:7" ht="12.1" hidden="1" customHeight="1" x14ac:dyDescent="0.25">
      <c r="A26" s="26">
        <v>1897</v>
      </c>
      <c r="B26" s="70"/>
      <c r="C26" s="238"/>
      <c r="D26" s="53"/>
      <c r="E26" s="57"/>
      <c r="F26" s="161"/>
      <c r="G26" s="40"/>
    </row>
    <row r="27" spans="1:7" ht="14.95" hidden="1" customHeight="1" x14ac:dyDescent="0.25">
      <c r="A27" s="26">
        <v>1898</v>
      </c>
      <c r="B27" s="70"/>
      <c r="C27" s="238"/>
      <c r="D27" s="53"/>
      <c r="E27" s="57"/>
      <c r="F27" s="161"/>
      <c r="G27" s="40"/>
    </row>
    <row r="28" spans="1:7" ht="14.95" hidden="1" customHeight="1" x14ac:dyDescent="0.25">
      <c r="A28" s="26">
        <v>1899</v>
      </c>
      <c r="B28" s="70"/>
      <c r="C28" s="238"/>
      <c r="D28" s="53"/>
      <c r="E28" s="57"/>
      <c r="F28" s="161"/>
      <c r="G28" s="40"/>
    </row>
    <row r="29" spans="1:7" ht="14.95" hidden="1" customHeight="1" x14ac:dyDescent="0.25">
      <c r="A29" s="26">
        <v>1900</v>
      </c>
      <c r="B29" s="70"/>
      <c r="C29" s="238"/>
      <c r="D29" s="53"/>
      <c r="E29" s="57"/>
      <c r="F29" s="161"/>
      <c r="G29" s="40"/>
    </row>
    <row r="30" spans="1:7" ht="14.95" hidden="1" customHeight="1" x14ac:dyDescent="0.25">
      <c r="A30" s="26">
        <v>1901</v>
      </c>
      <c r="B30" s="70"/>
      <c r="C30" s="238"/>
      <c r="D30" s="53"/>
      <c r="E30" s="57"/>
      <c r="F30" s="161"/>
      <c r="G30" s="40"/>
    </row>
    <row r="31" spans="1:7" ht="14.95" hidden="1" customHeight="1" x14ac:dyDescent="0.25">
      <c r="A31" s="26">
        <v>1902</v>
      </c>
      <c r="B31" s="70"/>
      <c r="C31" s="238"/>
      <c r="D31" s="53"/>
      <c r="E31" s="57"/>
      <c r="F31" s="161"/>
      <c r="G31" s="40"/>
    </row>
    <row r="32" spans="1:7" ht="14.95" hidden="1" customHeight="1" x14ac:dyDescent="0.25">
      <c r="A32" s="26">
        <v>1903</v>
      </c>
      <c r="B32" s="70"/>
      <c r="C32" s="238"/>
      <c r="D32" s="53"/>
      <c r="E32" s="57"/>
      <c r="F32" s="161"/>
      <c r="G32" s="40"/>
    </row>
    <row r="33" spans="1:7" ht="14.95" hidden="1" customHeight="1" x14ac:dyDescent="0.25">
      <c r="A33" s="26">
        <v>1904</v>
      </c>
      <c r="B33" s="70"/>
      <c r="C33" s="238"/>
      <c r="D33" s="53"/>
      <c r="E33" s="57"/>
      <c r="F33" s="161"/>
      <c r="G33" s="40"/>
    </row>
    <row r="34" spans="1:7" ht="14.95" hidden="1" customHeight="1" x14ac:dyDescent="0.25">
      <c r="A34" s="26">
        <v>1905</v>
      </c>
      <c r="B34" s="70"/>
      <c r="C34" s="238"/>
      <c r="D34" s="53"/>
      <c r="E34" s="57"/>
      <c r="F34" s="161"/>
      <c r="G34" s="40"/>
    </row>
    <row r="35" spans="1:7" ht="14.95" hidden="1" customHeight="1" x14ac:dyDescent="0.25">
      <c r="A35" s="26">
        <v>1906</v>
      </c>
      <c r="B35" s="70"/>
      <c r="C35" s="238"/>
      <c r="D35" s="53"/>
      <c r="E35" s="57"/>
      <c r="F35" s="161"/>
      <c r="G35" s="40"/>
    </row>
    <row r="36" spans="1:7" ht="14.95" hidden="1" customHeight="1" x14ac:dyDescent="0.25">
      <c r="A36" s="26">
        <v>1907</v>
      </c>
      <c r="B36" s="70"/>
      <c r="C36" s="238"/>
      <c r="D36" s="53"/>
      <c r="E36" s="57"/>
      <c r="F36" s="161"/>
      <c r="G36" s="40"/>
    </row>
    <row r="37" spans="1:7" ht="14.95" hidden="1" customHeight="1" x14ac:dyDescent="0.25">
      <c r="A37" s="26">
        <v>1908</v>
      </c>
      <c r="B37" s="70"/>
      <c r="C37" s="238"/>
      <c r="D37" s="53"/>
      <c r="E37" s="57"/>
      <c r="F37" s="161"/>
      <c r="G37" s="40"/>
    </row>
    <row r="38" spans="1:7" ht="14.95" hidden="1" customHeight="1" x14ac:dyDescent="0.25">
      <c r="A38" s="26">
        <v>1909</v>
      </c>
      <c r="B38" s="70"/>
      <c r="C38" s="238"/>
      <c r="D38" s="53"/>
      <c r="E38" s="57"/>
      <c r="F38" s="161"/>
      <c r="G38" s="40"/>
    </row>
    <row r="39" spans="1:7" ht="14.95" hidden="1" customHeight="1" x14ac:dyDescent="0.25">
      <c r="A39" s="26">
        <v>1910</v>
      </c>
      <c r="B39" s="70"/>
      <c r="C39" s="238"/>
      <c r="D39" s="53"/>
      <c r="E39" s="57"/>
      <c r="F39" s="161"/>
      <c r="G39" s="40"/>
    </row>
    <row r="40" spans="1:7" ht="1.55" hidden="1" customHeight="1" x14ac:dyDescent="0.25">
      <c r="A40" s="26">
        <v>1911</v>
      </c>
      <c r="B40" s="70"/>
      <c r="C40" s="238"/>
      <c r="D40" s="53"/>
      <c r="E40" s="57"/>
      <c r="F40" s="161"/>
      <c r="G40" s="40"/>
    </row>
    <row r="41" spans="1:7" ht="14.95" hidden="1" customHeight="1" x14ac:dyDescent="0.25">
      <c r="A41" s="26">
        <v>1912</v>
      </c>
      <c r="B41" s="70"/>
      <c r="C41" s="238"/>
      <c r="D41" s="53"/>
      <c r="E41" s="57"/>
      <c r="F41" s="161"/>
      <c r="G41" s="40"/>
    </row>
    <row r="42" spans="1:7" ht="14.95" hidden="1" customHeight="1" x14ac:dyDescent="0.25">
      <c r="A42" s="26">
        <v>1913</v>
      </c>
      <c r="B42" s="70"/>
      <c r="C42" s="238"/>
      <c r="D42" s="53"/>
      <c r="E42" s="57"/>
      <c r="F42" s="166" t="e">
        <f t="shared" ref="F42:F63" si="0">(B42*1000000)/(D42*1000)/12</f>
        <v>#DIV/0!</v>
      </c>
      <c r="G42" s="40"/>
    </row>
    <row r="43" spans="1:7" ht="14.95" hidden="1" customHeight="1" x14ac:dyDescent="0.25">
      <c r="A43" s="26">
        <v>1914</v>
      </c>
      <c r="B43" s="70"/>
      <c r="C43" s="238"/>
      <c r="D43" s="53"/>
      <c r="E43" s="57"/>
      <c r="F43" s="166" t="e">
        <f t="shared" si="0"/>
        <v>#DIV/0!</v>
      </c>
      <c r="G43" s="40"/>
    </row>
    <row r="44" spans="1:7" ht="14.95" hidden="1" customHeight="1" x14ac:dyDescent="0.25">
      <c r="A44" s="26">
        <v>1915</v>
      </c>
      <c r="B44" s="70"/>
      <c r="C44" s="238"/>
      <c r="D44" s="53"/>
      <c r="E44" s="57"/>
      <c r="F44" s="166" t="e">
        <f t="shared" si="0"/>
        <v>#DIV/0!</v>
      </c>
      <c r="G44" s="40"/>
    </row>
    <row r="45" spans="1:7" ht="14.95" hidden="1" customHeight="1" x14ac:dyDescent="0.25">
      <c r="A45" s="26">
        <v>1916</v>
      </c>
      <c r="B45" s="70"/>
      <c r="C45" s="238"/>
      <c r="D45" s="53"/>
      <c r="E45" s="57"/>
      <c r="F45" s="166" t="e">
        <f t="shared" si="0"/>
        <v>#DIV/0!</v>
      </c>
      <c r="G45" s="40"/>
    </row>
    <row r="46" spans="1:7" ht="14.95" hidden="1" customHeight="1" x14ac:dyDescent="0.25">
      <c r="A46" s="26">
        <v>1917</v>
      </c>
      <c r="B46" s="70"/>
      <c r="C46" s="238"/>
      <c r="D46" s="53"/>
      <c r="E46" s="57"/>
      <c r="F46" s="166" t="e">
        <f t="shared" si="0"/>
        <v>#DIV/0!</v>
      </c>
      <c r="G46" s="40"/>
    </row>
    <row r="47" spans="1:7" ht="14.95" hidden="1" customHeight="1" x14ac:dyDescent="0.25">
      <c r="A47" s="26">
        <v>1918</v>
      </c>
      <c r="B47" s="70"/>
      <c r="C47" s="238"/>
      <c r="D47" s="53"/>
      <c r="E47" s="57"/>
      <c r="F47" s="166" t="e">
        <f t="shared" si="0"/>
        <v>#DIV/0!</v>
      </c>
      <c r="G47" s="40"/>
    </row>
    <row r="48" spans="1:7" ht="14.95" hidden="1" customHeight="1" x14ac:dyDescent="0.25">
      <c r="A48" s="26">
        <v>1919</v>
      </c>
      <c r="B48" s="70"/>
      <c r="C48" s="238"/>
      <c r="D48" s="53"/>
      <c r="E48" s="57"/>
      <c r="F48" s="166" t="e">
        <f t="shared" si="0"/>
        <v>#DIV/0!</v>
      </c>
      <c r="G48" s="40"/>
    </row>
    <row r="49" spans="1:94" ht="14.95" hidden="1" customHeight="1" x14ac:dyDescent="0.25">
      <c r="A49" s="26">
        <v>1920</v>
      </c>
      <c r="B49" s="70"/>
      <c r="C49" s="238"/>
      <c r="D49" s="53"/>
      <c r="E49" s="57"/>
      <c r="F49" s="166" t="e">
        <f t="shared" si="0"/>
        <v>#DIV/0!</v>
      </c>
      <c r="G49" s="40"/>
    </row>
    <row r="50" spans="1:94" ht="14.95" hidden="1" customHeight="1" x14ac:dyDescent="0.25">
      <c r="A50" s="26">
        <v>1921</v>
      </c>
      <c r="B50" s="70"/>
      <c r="C50" s="238"/>
      <c r="D50" s="53"/>
      <c r="E50" s="57"/>
      <c r="F50" s="166" t="e">
        <f t="shared" si="0"/>
        <v>#DIV/0!</v>
      </c>
      <c r="G50" s="40"/>
    </row>
    <row r="51" spans="1:94" ht="14.95" hidden="1" customHeight="1" x14ac:dyDescent="0.25">
      <c r="A51" s="26">
        <v>1922</v>
      </c>
      <c r="B51" s="70"/>
      <c r="C51" s="238"/>
      <c r="D51" s="53"/>
      <c r="E51" s="57"/>
      <c r="F51" s="166" t="e">
        <f t="shared" si="0"/>
        <v>#DIV/0!</v>
      </c>
      <c r="G51" s="40"/>
    </row>
    <row r="52" spans="1:94" ht="14.95" hidden="1" customHeight="1" x14ac:dyDescent="0.25">
      <c r="A52" s="26">
        <v>1923</v>
      </c>
      <c r="B52" s="70"/>
      <c r="C52" s="238"/>
      <c r="D52" s="53"/>
      <c r="E52" s="57"/>
      <c r="F52" s="166" t="e">
        <f t="shared" si="0"/>
        <v>#DIV/0!</v>
      </c>
      <c r="G52" s="40"/>
    </row>
    <row r="53" spans="1:94" ht="14.95" hidden="1" customHeight="1" x14ac:dyDescent="0.25">
      <c r="A53" s="26">
        <v>1924</v>
      </c>
      <c r="B53" s="70"/>
      <c r="C53" s="238"/>
      <c r="D53" s="53"/>
      <c r="E53" s="57"/>
      <c r="F53" s="166" t="e">
        <f t="shared" si="0"/>
        <v>#DIV/0!</v>
      </c>
      <c r="G53" s="40"/>
    </row>
    <row r="54" spans="1:94" ht="14.95" hidden="1" customHeight="1" x14ac:dyDescent="0.25">
      <c r="A54" s="26">
        <v>1925</v>
      </c>
      <c r="B54" s="70"/>
      <c r="C54" s="238"/>
      <c r="D54" s="53"/>
      <c r="E54" s="57"/>
      <c r="F54" s="166" t="e">
        <f t="shared" si="0"/>
        <v>#DIV/0!</v>
      </c>
      <c r="G54" s="40"/>
    </row>
    <row r="55" spans="1:94" ht="14.95" hidden="1" customHeight="1" x14ac:dyDescent="0.25">
      <c r="A55" s="26">
        <v>1926</v>
      </c>
      <c r="B55" s="70"/>
      <c r="C55" s="238"/>
      <c r="D55" s="53"/>
      <c r="E55" s="57"/>
      <c r="F55" s="166" t="e">
        <f t="shared" si="0"/>
        <v>#DIV/0!</v>
      </c>
      <c r="G55" s="40"/>
    </row>
    <row r="56" spans="1:94" ht="14.95" hidden="1" customHeight="1" x14ac:dyDescent="0.25">
      <c r="A56" s="26">
        <v>1927</v>
      </c>
      <c r="B56" s="70"/>
      <c r="C56" s="238"/>
      <c r="D56" s="53"/>
      <c r="E56" s="57"/>
      <c r="F56" s="166" t="e">
        <f t="shared" si="0"/>
        <v>#DIV/0!</v>
      </c>
      <c r="G56" s="40"/>
    </row>
    <row r="57" spans="1:94" ht="14.95" hidden="1" customHeight="1" x14ac:dyDescent="0.25">
      <c r="A57" s="26">
        <v>1928</v>
      </c>
      <c r="B57" s="70"/>
      <c r="C57" s="238"/>
      <c r="D57" s="53"/>
      <c r="E57" s="57"/>
      <c r="F57" s="166" t="e">
        <f t="shared" si="0"/>
        <v>#DIV/0!</v>
      </c>
      <c r="G57" s="40"/>
    </row>
    <row r="58" spans="1:94" ht="14.95" hidden="1" customHeight="1" x14ac:dyDescent="0.25">
      <c r="A58" s="26">
        <v>1929</v>
      </c>
      <c r="B58" s="71">
        <v>51.444000000000003</v>
      </c>
      <c r="C58" s="237"/>
      <c r="D58" s="54">
        <f>'[11]EEUU_Ocupados y AsalariadoS'!B54</f>
        <v>37699</v>
      </c>
      <c r="E58" s="60"/>
      <c r="F58" s="166">
        <f t="shared" si="0"/>
        <v>0.11371654420541659</v>
      </c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</row>
    <row r="59" spans="1:94" ht="14.3" hidden="1" customHeight="1" x14ac:dyDescent="0.25">
      <c r="A59" s="26">
        <v>1930</v>
      </c>
      <c r="B59" s="71">
        <v>47.207000000000001</v>
      </c>
      <c r="C59" s="237"/>
      <c r="D59" s="54">
        <f>'[11]EEUU_Ocupados y AsalariadoS'!B55</f>
        <v>35590</v>
      </c>
      <c r="E59" s="60"/>
      <c r="F59" s="166">
        <f t="shared" si="0"/>
        <v>0.11053432612156973</v>
      </c>
    </row>
    <row r="60" spans="1:94" ht="14.3" hidden="1" customHeight="1" x14ac:dyDescent="0.25">
      <c r="A60" s="26">
        <v>1931</v>
      </c>
      <c r="B60" s="71">
        <v>40.112000000000002</v>
      </c>
      <c r="C60" s="237"/>
      <c r="D60" s="54">
        <f>'[11]EEUU_Ocupados y AsalariadoS'!B56</f>
        <v>32724</v>
      </c>
      <c r="E60" s="60"/>
      <c r="F60" s="166">
        <f t="shared" si="0"/>
        <v>0.10214725176221325</v>
      </c>
    </row>
    <row r="61" spans="1:94" ht="14.3" hidden="1" customHeight="1" x14ac:dyDescent="0.25">
      <c r="A61" s="26">
        <v>1932</v>
      </c>
      <c r="B61" s="71">
        <v>31.378</v>
      </c>
      <c r="C61" s="237"/>
      <c r="D61" s="54">
        <f>'[11]EEUU_Ocupados y AsalariadoS'!B57</f>
        <v>29445</v>
      </c>
      <c r="E61" s="60"/>
      <c r="F61" s="166">
        <f t="shared" si="0"/>
        <v>8.88039848304749E-2</v>
      </c>
    </row>
    <row r="62" spans="1:94" ht="14.3" hidden="1" customHeight="1" x14ac:dyDescent="0.25">
      <c r="A62" s="26">
        <v>1933</v>
      </c>
      <c r="B62" s="71">
        <v>29.823</v>
      </c>
      <c r="C62" s="237"/>
      <c r="D62" s="54">
        <f>'[11]EEUU_Ocupados y AsalariadoS'!B58</f>
        <v>30940</v>
      </c>
      <c r="E62" s="60"/>
      <c r="F62" s="166">
        <f t="shared" si="0"/>
        <v>8.0324822236586949E-2</v>
      </c>
    </row>
    <row r="63" spans="1:94" ht="14.3" hidden="1" customHeight="1" x14ac:dyDescent="0.25">
      <c r="A63" s="26">
        <v>1934</v>
      </c>
      <c r="B63" s="71">
        <v>34.588999999999999</v>
      </c>
      <c r="C63" s="237"/>
      <c r="D63" s="54">
        <f>'[11]EEUU_Ocupados y AsalariadoS'!B59</f>
        <v>34238</v>
      </c>
      <c r="E63" s="60"/>
      <c r="F63" s="166">
        <f t="shared" si="0"/>
        <v>8.4187647253538944E-2</v>
      </c>
    </row>
    <row r="64" spans="1:94" ht="14.95" customHeight="1" x14ac:dyDescent="0.25">
      <c r="A64" s="26">
        <v>1978</v>
      </c>
      <c r="B64" s="71">
        <f>'[12]Masa salarial'!D6</f>
        <v>1828.3139000000001</v>
      </c>
      <c r="C64" s="237"/>
      <c r="D64" s="54">
        <f>[12]Ocupación!C7</f>
        <v>113384523.81703211</v>
      </c>
      <c r="E64" s="60">
        <f>(B64*100000000)/(D64)/12</f>
        <v>134.37415137230565</v>
      </c>
      <c r="F64" s="188">
        <f t="shared" ref="F64:F76" si="1">F65*E64/E65</f>
        <v>145.23941168055035</v>
      </c>
    </row>
    <row r="65" spans="1:6" ht="14.95" customHeight="1" x14ac:dyDescent="0.25">
      <c r="A65" s="26">
        <v>1979</v>
      </c>
      <c r="B65" s="71">
        <f>'[12]Masa salarial'!D7</f>
        <v>2107.6569999999997</v>
      </c>
      <c r="C65" s="237"/>
      <c r="D65" s="54">
        <f>[12]Ocupación!C8</f>
        <v>119256829.489737</v>
      </c>
      <c r="E65" s="60">
        <f t="shared" ref="E65:E102" si="2">(B65*100000000)/(D65)/12</f>
        <v>147.27716985671529</v>
      </c>
      <c r="F65" s="188">
        <f t="shared" si="1"/>
        <v>159.18574581133583</v>
      </c>
    </row>
    <row r="66" spans="1:6" ht="14.95" customHeight="1" x14ac:dyDescent="0.25">
      <c r="A66" s="26">
        <v>1980</v>
      </c>
      <c r="B66" s="71">
        <f>'[12]Masa salarial'!D8</f>
        <v>2344.2636000000002</v>
      </c>
      <c r="C66" s="237"/>
      <c r="D66" s="54">
        <f>[12]Ocupación!C9</f>
        <v>125433268.14949159</v>
      </c>
      <c r="E66" s="60">
        <f>(B66*100000000)/(D66)/12</f>
        <v>155.74440727094444</v>
      </c>
      <c r="F66" s="188">
        <f t="shared" si="1"/>
        <v>168.33762932496555</v>
      </c>
    </row>
    <row r="67" spans="1:6" ht="14.95" customHeight="1" x14ac:dyDescent="0.25">
      <c r="A67" s="26">
        <v>1981</v>
      </c>
      <c r="B67" s="71">
        <f>'[12]Masa salarial'!D9</f>
        <v>2601.1666000000005</v>
      </c>
      <c r="C67" s="237"/>
      <c r="D67" s="54">
        <f>[12]Ocupación!C10</f>
        <v>130456156.98147166</v>
      </c>
      <c r="E67" s="60">
        <f t="shared" si="2"/>
        <v>166.15841547756139</v>
      </c>
      <c r="F67" s="188">
        <f t="shared" si="1"/>
        <v>179.59369613334133</v>
      </c>
    </row>
    <row r="68" spans="1:6" ht="14.95" customHeight="1" x14ac:dyDescent="0.25">
      <c r="A68" s="26">
        <v>1982</v>
      </c>
      <c r="B68" s="71">
        <f>'[12]Masa salarial'!D10</f>
        <v>2880.1423999999997</v>
      </c>
      <c r="C68" s="237"/>
      <c r="D68" s="54">
        <f>[12]Ocupación!C11</f>
        <v>135680183.93725762</v>
      </c>
      <c r="E68" s="60">
        <f t="shared" si="2"/>
        <v>176.89529871042555</v>
      </c>
      <c r="F68" s="188">
        <f t="shared" si="1"/>
        <v>191.19874508135911</v>
      </c>
    </row>
    <row r="69" spans="1:6" ht="14.95" customHeight="1" x14ac:dyDescent="0.25">
      <c r="A69" s="26">
        <v>1983</v>
      </c>
      <c r="B69" s="71">
        <f>'[12]Masa salarial'!D11</f>
        <v>3221.1814999999997</v>
      </c>
      <c r="C69" s="237"/>
      <c r="D69" s="54">
        <f>[12]Ocupación!C12</f>
        <v>141113403.45448515</v>
      </c>
      <c r="E69" s="60">
        <f t="shared" si="2"/>
        <v>190.22416375439977</v>
      </c>
      <c r="F69" s="188">
        <f t="shared" si="1"/>
        <v>205.60535898430095</v>
      </c>
    </row>
    <row r="70" spans="1:6" ht="14.95" customHeight="1" x14ac:dyDescent="0.25">
      <c r="A70" s="26">
        <v>1984</v>
      </c>
      <c r="B70" s="71">
        <f>'[12]Masa salarial'!D12</f>
        <v>3893.9974999999999</v>
      </c>
      <c r="C70" s="237"/>
      <c r="D70" s="54">
        <f>[12]Ocupación!C13</f>
        <v>146764192.50519764</v>
      </c>
      <c r="E70" s="60">
        <f t="shared" si="2"/>
        <v>221.10283586725322</v>
      </c>
      <c r="F70" s="188">
        <f t="shared" si="1"/>
        <v>238.9808268503013</v>
      </c>
    </row>
    <row r="71" spans="1:6" ht="14.95" customHeight="1" x14ac:dyDescent="0.25">
      <c r="A71" s="26">
        <v>1985</v>
      </c>
      <c r="B71" s="71">
        <f>'[12]Masa salarial'!D13</f>
        <v>4795.1203000000005</v>
      </c>
      <c r="C71" s="237"/>
      <c r="D71" s="54">
        <f>[12]Ocupación!C14</f>
        <v>152641263.51151434</v>
      </c>
      <c r="E71" s="60">
        <f t="shared" si="2"/>
        <v>261.78593464223417</v>
      </c>
      <c r="F71" s="188">
        <f t="shared" si="1"/>
        <v>282.95349027608682</v>
      </c>
    </row>
    <row r="72" spans="1:6" ht="14.95" customHeight="1" x14ac:dyDescent="0.25">
      <c r="A72" s="26">
        <v>1986</v>
      </c>
      <c r="B72" s="71">
        <f>'[12]Masa salarial'!D14</f>
        <v>5468.2574000000013</v>
      </c>
      <c r="C72" s="237"/>
      <c r="D72" s="54">
        <f>[12]Ocupación!C15</f>
        <v>161612408.96263745</v>
      </c>
      <c r="E72" s="60">
        <f t="shared" si="2"/>
        <v>281.96356925291269</v>
      </c>
      <c r="F72" s="188">
        <f t="shared" si="1"/>
        <v>304.76265334823444</v>
      </c>
    </row>
    <row r="73" spans="1:6" ht="14.95" customHeight="1" x14ac:dyDescent="0.25">
      <c r="A73" s="26">
        <v>1987</v>
      </c>
      <c r="B73" s="71">
        <f>'[12]Masa salarial'!D15</f>
        <v>6318.6174000000001</v>
      </c>
      <c r="C73" s="237"/>
      <c r="D73" s="54">
        <f>[12]Ocupación!C16</f>
        <v>171110813.22211766</v>
      </c>
      <c r="E73" s="60">
        <f t="shared" si="2"/>
        <v>307.72540909877364</v>
      </c>
      <c r="F73" s="188">
        <f t="shared" si="1"/>
        <v>332.60755078430901</v>
      </c>
    </row>
    <row r="74" spans="1:6" ht="14.95" customHeight="1" x14ac:dyDescent="0.25">
      <c r="A74" s="26">
        <v>1988</v>
      </c>
      <c r="B74" s="71">
        <f>'[12]Masa salarial'!D16</f>
        <v>7833.0864000000001</v>
      </c>
      <c r="C74" s="237"/>
      <c r="D74" s="54">
        <f>[12]Ocupación!C17</f>
        <v>181167464.73535532</v>
      </c>
      <c r="E74" s="60">
        <f t="shared" si="2"/>
        <v>360.30597489098312</v>
      </c>
      <c r="F74" s="188">
        <f t="shared" si="1"/>
        <v>389.43968972993144</v>
      </c>
    </row>
    <row r="75" spans="1:6" ht="14.95" customHeight="1" x14ac:dyDescent="0.25">
      <c r="A75" s="26">
        <v>1989</v>
      </c>
      <c r="B75" s="71">
        <f>'[12]Masa salarial'!D17</f>
        <v>8847.5455000000002</v>
      </c>
      <c r="C75" s="237"/>
      <c r="D75" s="54">
        <f>[12]Ocupación!C18</f>
        <v>191815173.22362715</v>
      </c>
      <c r="E75" s="60">
        <f t="shared" si="2"/>
        <v>384.37806871188423</v>
      </c>
      <c r="F75" s="188">
        <f t="shared" si="1"/>
        <v>415.45821121461671</v>
      </c>
    </row>
    <row r="76" spans="1:6" ht="14.95" customHeight="1" x14ac:dyDescent="0.25">
      <c r="A76" s="26">
        <v>1990</v>
      </c>
      <c r="B76" s="71">
        <f>'[12]Masa salarial'!D18</f>
        <v>10021.509900000001</v>
      </c>
      <c r="C76" s="237"/>
      <c r="D76" s="54">
        <f>[12]Ocupación!C19</f>
        <v>203088676.72546184</v>
      </c>
      <c r="E76" s="60">
        <f t="shared" si="2"/>
        <v>411.21240162933117</v>
      </c>
      <c r="F76" s="188">
        <f t="shared" si="1"/>
        <v>444.46232164781776</v>
      </c>
    </row>
    <row r="77" spans="1:6" ht="14.95" customHeight="1" x14ac:dyDescent="0.25">
      <c r="A77" s="26">
        <v>1991</v>
      </c>
      <c r="B77" s="71">
        <f>'[12]Masa salarial'!D19</f>
        <v>11442.912</v>
      </c>
      <c r="C77" s="237"/>
      <c r="D77" s="54">
        <f>[12]Ocupación!C20</f>
        <v>208141760.40198293</v>
      </c>
      <c r="E77" s="60">
        <f t="shared" si="2"/>
        <v>458.13776061005939</v>
      </c>
      <c r="F77" s="188">
        <f>F78*E77/E78</f>
        <v>495.18198358917124</v>
      </c>
    </row>
    <row r="78" spans="1:6" ht="14.95" customHeight="1" x14ac:dyDescent="0.25">
      <c r="A78" s="26">
        <v>1992</v>
      </c>
      <c r="B78" s="71">
        <f>'[12]Masa salarial'!D20</f>
        <v>13597.25</v>
      </c>
      <c r="C78" s="237">
        <v>1469670</v>
      </c>
      <c r="D78" s="54">
        <f>[12]Ocupación!C21</f>
        <v>219477583.11241782</v>
      </c>
      <c r="E78" s="60">
        <f t="shared" si="2"/>
        <v>516.2733025387306</v>
      </c>
      <c r="F78" s="166">
        <f>(C78*1000000)/(D78)/12</f>
        <v>558.01826438588398</v>
      </c>
    </row>
    <row r="79" spans="1:6" ht="14.95" customHeight="1" x14ac:dyDescent="0.25">
      <c r="A79" s="26">
        <v>1993</v>
      </c>
      <c r="B79" s="71">
        <f>'[12]Masa salarial'!D21</f>
        <v>17658.234</v>
      </c>
      <c r="C79" s="237">
        <v>1829430</v>
      </c>
      <c r="D79" s="54">
        <f>[12]Ocupación!C22</f>
        <v>239444865.62291515</v>
      </c>
      <c r="E79" s="60">
        <f t="shared" si="2"/>
        <v>614.55462666607866</v>
      </c>
      <c r="F79" s="166">
        <f t="shared" ref="F79:F102" si="3">(C79*1000000)/(D79)/12</f>
        <v>636.69145547721496</v>
      </c>
    </row>
    <row r="80" spans="1:6" ht="14.95" customHeight="1" x14ac:dyDescent="0.25">
      <c r="A80" s="26">
        <v>1994</v>
      </c>
      <c r="B80" s="71">
        <f>'[12]Masa salarial'!D22</f>
        <v>24464.662499999999</v>
      </c>
      <c r="C80" s="237">
        <v>2497580</v>
      </c>
      <c r="D80" s="54">
        <f>[12]Ocupación!C23</f>
        <v>257113132.43770018</v>
      </c>
      <c r="E80" s="60">
        <f t="shared" si="2"/>
        <v>792.92794408079988</v>
      </c>
      <c r="F80" s="166">
        <f t="shared" si="3"/>
        <v>809.49450031339029</v>
      </c>
    </row>
    <row r="81" spans="1:10" ht="14.95" customHeight="1" x14ac:dyDescent="0.25">
      <c r="A81" s="26">
        <v>1995</v>
      </c>
      <c r="B81" s="71">
        <f>'[12]Masa salarial'!D23</f>
        <v>31528.708599999998</v>
      </c>
      <c r="C81" s="237">
        <v>3191940</v>
      </c>
      <c r="D81" s="54">
        <f>[12]Ocupación!C24</f>
        <v>274982446.95172107</v>
      </c>
      <c r="E81" s="60">
        <f t="shared" si="2"/>
        <v>955.47639947891912</v>
      </c>
      <c r="F81" s="166">
        <f t="shared" si="3"/>
        <v>967.31628854368648</v>
      </c>
    </row>
    <row r="82" spans="1:10" ht="14.95" customHeight="1" x14ac:dyDescent="0.25">
      <c r="A82" s="26">
        <v>1996</v>
      </c>
      <c r="B82" s="71">
        <f>'[12]Masa salarial'!D24</f>
        <v>36768.563200000004</v>
      </c>
      <c r="C82" s="237">
        <v>3823590</v>
      </c>
      <c r="D82" s="54">
        <f>[12]Ocupación!C25</f>
        <v>290726072.2104165</v>
      </c>
      <c r="E82" s="60">
        <f t="shared" si="2"/>
        <v>1053.9291884064985</v>
      </c>
      <c r="F82" s="166">
        <f t="shared" si="3"/>
        <v>1095.9887346098974</v>
      </c>
    </row>
    <row r="83" spans="1:10" ht="14.95" customHeight="1" x14ac:dyDescent="0.25">
      <c r="A83" s="26">
        <v>1997</v>
      </c>
      <c r="B83" s="71">
        <f>'[12]Masa salarial'!D25</f>
        <v>40654.65</v>
      </c>
      <c r="C83" s="237">
        <v>4215280</v>
      </c>
      <c r="D83" s="54">
        <f>[12]Ocupación!C26</f>
        <v>300793427.17042774</v>
      </c>
      <c r="E83" s="60">
        <f t="shared" si="2"/>
        <v>1126.3169983034381</v>
      </c>
      <c r="F83" s="166">
        <f t="shared" si="3"/>
        <v>1167.8225040944926</v>
      </c>
    </row>
    <row r="84" spans="1:10" ht="14.95" customHeight="1" x14ac:dyDescent="0.25">
      <c r="A84" s="26">
        <v>1998</v>
      </c>
      <c r="B84" s="71">
        <f>'[12]Masa salarial'!D26</f>
        <v>43279.313999999991</v>
      </c>
      <c r="C84" s="237">
        <v>4505930</v>
      </c>
      <c r="D84" s="54">
        <f>[12]Ocupación!C27</f>
        <v>308021340.99331141</v>
      </c>
      <c r="E84" s="60">
        <f t="shared" si="2"/>
        <v>1170.8959802490815</v>
      </c>
      <c r="F84" s="166">
        <f t="shared" si="3"/>
        <v>1219.0524379115029</v>
      </c>
    </row>
    <row r="85" spans="1:10" ht="14.95" customHeight="1" x14ac:dyDescent="0.25">
      <c r="A85" s="26">
        <v>1999</v>
      </c>
      <c r="B85" s="71">
        <f>'[12]Masa salarial'!D27</f>
        <v>45282.2</v>
      </c>
      <c r="C85" s="237">
        <v>4861480</v>
      </c>
      <c r="D85" s="54">
        <f>[12]Ocupación!C28</f>
        <v>315636204.38412619</v>
      </c>
      <c r="E85" s="60">
        <f t="shared" si="2"/>
        <v>1195.5271968973286</v>
      </c>
      <c r="F85" s="166">
        <f t="shared" si="3"/>
        <v>1283.5135124115934</v>
      </c>
    </row>
    <row r="86" spans="1:10" ht="14.95" customHeight="1" x14ac:dyDescent="0.25">
      <c r="A86" s="26">
        <v>2000</v>
      </c>
      <c r="B86" s="71">
        <f>'[12]Masa salarial'!D28</f>
        <v>48836.4087</v>
      </c>
      <c r="C86" s="237">
        <v>5228240</v>
      </c>
      <c r="D86" s="54">
        <f>[12]Ocupación!C29</f>
        <v>324488361.85142308</v>
      </c>
      <c r="E86" s="60">
        <f t="shared" si="2"/>
        <v>1254.1900429894115</v>
      </c>
      <c r="F86" s="166">
        <f t="shared" si="3"/>
        <v>1342.6881142386214</v>
      </c>
    </row>
    <row r="87" spans="1:10" ht="14.95" customHeight="1" x14ac:dyDescent="0.25">
      <c r="A87" s="26">
        <v>2001</v>
      </c>
      <c r="B87" s="71">
        <f>'[12]Masa salarial'!D29</f>
        <v>53436.014200000005</v>
      </c>
      <c r="C87" s="237">
        <v>5757570</v>
      </c>
      <c r="D87" s="54">
        <f>[12]Ocupación!C30</f>
        <v>333647739.76947826</v>
      </c>
      <c r="E87" s="60">
        <f t="shared" si="2"/>
        <v>1334.6414953717274</v>
      </c>
      <c r="F87" s="166">
        <f t="shared" si="3"/>
        <v>1438.0361165686261</v>
      </c>
    </row>
    <row r="88" spans="1:10" ht="14.95" customHeight="1" x14ac:dyDescent="0.25">
      <c r="A88" s="26">
        <v>2002</v>
      </c>
      <c r="B88" s="71">
        <f>'[12]Masa salarial'!D30</f>
        <v>58180.917199999996</v>
      </c>
      <c r="C88" s="237">
        <v>6452440</v>
      </c>
      <c r="D88" s="54">
        <f>[12]Ocupación!C31</f>
        <v>343731914.13383907</v>
      </c>
      <c r="E88" s="60">
        <f t="shared" si="2"/>
        <v>1410.5206899056918</v>
      </c>
      <c r="F88" s="166">
        <f t="shared" si="3"/>
        <v>1564.310182510337</v>
      </c>
    </row>
    <row r="89" spans="1:10" ht="14.95" customHeight="1" x14ac:dyDescent="0.25">
      <c r="A89" s="26">
        <v>2003</v>
      </c>
      <c r="B89" s="71">
        <f>'[12]Masa salarial'!D31</f>
        <v>63488.964000000007</v>
      </c>
      <c r="C89" s="237">
        <v>7172230</v>
      </c>
      <c r="D89" s="54">
        <f>[12]Ocupación!C32</f>
        <v>358393636.78754938</v>
      </c>
      <c r="E89" s="60">
        <f t="shared" si="2"/>
        <v>1476.2391005106711</v>
      </c>
      <c r="F89" s="166">
        <f t="shared" si="3"/>
        <v>1667.6798134327171</v>
      </c>
    </row>
    <row r="90" spans="1:10" ht="14.95" customHeight="1" x14ac:dyDescent="0.25">
      <c r="A90" s="26">
        <v>2004</v>
      </c>
      <c r="B90" s="71">
        <f>'[12]Masa salarial'!D32</f>
        <v>75093.852800000008</v>
      </c>
      <c r="C90" s="237">
        <v>8091680</v>
      </c>
      <c r="D90" s="54">
        <f>[12]Ocupación!C33</f>
        <v>376604970.5685873</v>
      </c>
      <c r="E90" s="60">
        <f t="shared" si="2"/>
        <v>1661.6405931177142</v>
      </c>
      <c r="F90" s="166">
        <f t="shared" si="3"/>
        <v>1790.4879631530566</v>
      </c>
    </row>
    <row r="91" spans="1:10" ht="14.95" customHeight="1" x14ac:dyDescent="0.25">
      <c r="A91" s="26">
        <v>2005</v>
      </c>
      <c r="B91" s="71">
        <f>'[12]Masa salarial'!D33</f>
        <v>87103.288499999995</v>
      </c>
      <c r="C91" s="237">
        <v>9299300</v>
      </c>
      <c r="D91" s="54">
        <f>[12]Ocupación!C34</f>
        <v>390761143.56047285</v>
      </c>
      <c r="E91" s="60">
        <f t="shared" si="2"/>
        <v>1857.5560785963055</v>
      </c>
      <c r="F91" s="166">
        <f t="shared" si="3"/>
        <v>1983.1594810212735</v>
      </c>
    </row>
    <row r="92" spans="1:10" ht="14.95" customHeight="1" x14ac:dyDescent="0.25">
      <c r="A92" s="26">
        <v>2006</v>
      </c>
      <c r="B92" s="71">
        <f>'[12]Masa salarial'!D34</f>
        <v>100941.71</v>
      </c>
      <c r="C92" s="237">
        <v>10692500</v>
      </c>
      <c r="D92" s="54">
        <f>[12]Ocupación!C35</f>
        <v>405138012.17742538</v>
      </c>
      <c r="E92" s="60">
        <f t="shared" si="2"/>
        <v>2076.2823812698211</v>
      </c>
      <c r="F92" s="166">
        <f t="shared" si="3"/>
        <v>2199.353405220455</v>
      </c>
      <c r="I92" s="42"/>
      <c r="J92" s="42"/>
    </row>
    <row r="93" spans="1:10" ht="14.95" customHeight="1" x14ac:dyDescent="0.25">
      <c r="A93" s="32">
        <v>2007</v>
      </c>
      <c r="B93" s="71">
        <f>'[12]Masa salarial'!D35</f>
        <v>122685.4642</v>
      </c>
      <c r="C93" s="237">
        <v>12994460</v>
      </c>
      <c r="D93" s="54">
        <f>[12]Ocupación!C36</f>
        <v>419979356.5841158</v>
      </c>
      <c r="E93" s="60">
        <f t="shared" si="2"/>
        <v>2434.3550517549443</v>
      </c>
      <c r="F93" s="166">
        <f t="shared" si="3"/>
        <v>2578.3926035654636</v>
      </c>
      <c r="I93" s="42"/>
      <c r="J93" s="42"/>
    </row>
    <row r="94" spans="1:10" ht="14.95" customHeight="1" x14ac:dyDescent="0.25">
      <c r="A94" s="32">
        <v>2008</v>
      </c>
      <c r="B94" s="71">
        <f>'[12]Masa salarial'!D36</f>
        <v>152978.01471562663</v>
      </c>
      <c r="C94" s="237">
        <v>15456890</v>
      </c>
      <c r="D94" s="54">
        <f>[12]Ocupación!C37</f>
        <v>434592434.22977978</v>
      </c>
      <c r="E94" s="60">
        <f t="shared" si="2"/>
        <v>2933.3616715077496</v>
      </c>
      <c r="F94" s="166">
        <f t="shared" si="3"/>
        <v>2963.8669825200636</v>
      </c>
      <c r="I94" s="42"/>
      <c r="J94" s="42"/>
    </row>
    <row r="95" spans="1:10" ht="14.95" customHeight="1" x14ac:dyDescent="0.25">
      <c r="A95" s="32">
        <v>2009</v>
      </c>
      <c r="B95" s="71">
        <f>'[12]Masa salarial'!D37</f>
        <v>190750.16864413919</v>
      </c>
      <c r="C95" s="237">
        <v>16974290</v>
      </c>
      <c r="D95" s="54">
        <f>[12]Ocupación!C38</f>
        <v>442874954.62843192</v>
      </c>
      <c r="E95" s="60">
        <f t="shared" si="2"/>
        <v>3589.2405341250492</v>
      </c>
      <c r="F95" s="166">
        <f>(C95*1000000)/(D95)/12</f>
        <v>3193.9583665403698</v>
      </c>
      <c r="I95" s="42"/>
      <c r="J95" s="42"/>
    </row>
    <row r="96" spans="1:10" ht="14.95" customHeight="1" x14ac:dyDescent="0.25">
      <c r="A96" s="32">
        <v>2010</v>
      </c>
      <c r="B96" s="71">
        <f>'[12]Masa salarial'!D38</f>
        <v>220336.49985179066</v>
      </c>
      <c r="C96" s="237">
        <v>19758700</v>
      </c>
      <c r="D96" s="54">
        <f>[12]Ocupación!C39</f>
        <v>454888200.52612263</v>
      </c>
      <c r="E96" s="60">
        <f t="shared" si="2"/>
        <v>4036.4588411861419</v>
      </c>
      <c r="F96" s="166">
        <f t="shared" si="3"/>
        <v>3619.6989313614376</v>
      </c>
      <c r="I96" s="42"/>
      <c r="J96" s="42"/>
    </row>
    <row r="97" spans="1:10" ht="14.95" customHeight="1" x14ac:dyDescent="0.25">
      <c r="A97" s="32">
        <v>2011</v>
      </c>
      <c r="B97" s="71">
        <f>'[12]Masa salarial'!D39</f>
        <v>262447.42905117827</v>
      </c>
      <c r="C97" s="237">
        <v>23497030</v>
      </c>
      <c r="D97" s="54">
        <f>[12]Ocupación!C40</f>
        <v>466159653.74086392</v>
      </c>
      <c r="E97" s="60">
        <f t="shared" si="2"/>
        <v>4691.6585148649456</v>
      </c>
      <c r="F97" s="166">
        <f t="shared" si="3"/>
        <v>4200.4618323786226</v>
      </c>
      <c r="I97" s="42"/>
      <c r="J97" s="42"/>
    </row>
    <row r="98" spans="1:10" ht="14.95" customHeight="1" x14ac:dyDescent="0.25">
      <c r="A98" s="32">
        <v>2012</v>
      </c>
      <c r="B98" s="71">
        <f>'[12]Masa salarial'!D40</f>
        <v>294430.11849884852</v>
      </c>
      <c r="C98" s="237">
        <v>26414160</v>
      </c>
      <c r="D98" s="54">
        <f>[12]Ocupación!C41</f>
        <v>473881595.75625831</v>
      </c>
      <c r="E98" s="60">
        <f t="shared" si="2"/>
        <v>5177.6315915120331</v>
      </c>
      <c r="F98" s="166">
        <f t="shared" si="3"/>
        <v>4644.9999740698522</v>
      </c>
      <c r="I98" s="42"/>
      <c r="J98" s="42"/>
    </row>
    <row r="99" spans="1:10" ht="14.95" customHeight="1" x14ac:dyDescent="0.25">
      <c r="A99" s="32">
        <v>2013</v>
      </c>
      <c r="B99" s="71">
        <f>'[12]Masa salarial'!D41</f>
        <v>323971.16230060032</v>
      </c>
      <c r="C99" s="237">
        <v>29797030</v>
      </c>
      <c r="D99" s="54">
        <f>[12]Ocupación!C42</f>
        <v>480069039.63394022</v>
      </c>
      <c r="E99" s="60">
        <f t="shared" si="2"/>
        <v>5623.690475638552</v>
      </c>
      <c r="F99" s="166">
        <f t="shared" si="3"/>
        <v>5172.3515334934391</v>
      </c>
      <c r="I99" s="42"/>
      <c r="J99" s="42"/>
    </row>
    <row r="100" spans="1:10" ht="14.95" customHeight="1" x14ac:dyDescent="0.25">
      <c r="A100" s="32">
        <v>2014</v>
      </c>
      <c r="B100" s="71">
        <f>'[12]Masa salarial'!D42</f>
        <v>356476.14631793322</v>
      </c>
      <c r="C100" s="237">
        <v>32676490</v>
      </c>
      <c r="D100" s="54">
        <f>[12]Ocupación!C43</f>
        <v>486262400.13248849</v>
      </c>
      <c r="E100" s="60">
        <f t="shared" si="2"/>
        <v>6109.1183522313377</v>
      </c>
      <c r="F100" s="166">
        <f t="shared" si="3"/>
        <v>5599.9411687833681</v>
      </c>
      <c r="I100" s="42"/>
      <c r="J100" s="42"/>
    </row>
    <row r="101" spans="1:10" ht="14.95" customHeight="1" x14ac:dyDescent="0.25">
      <c r="A101" s="32">
        <v>2015</v>
      </c>
      <c r="B101" s="71">
        <f>'[12]Masa salarial'!D43</f>
        <v>387728.04407748202</v>
      </c>
      <c r="C101" s="237">
        <v>35537330</v>
      </c>
      <c r="D101" s="54">
        <f>[12]Ocupación!C44</f>
        <v>489593705.06550419</v>
      </c>
      <c r="E101" s="60">
        <f t="shared" si="2"/>
        <v>6599.4864732722062</v>
      </c>
      <c r="F101" s="166">
        <f t="shared" si="3"/>
        <v>6048.7790917786542</v>
      </c>
      <c r="I101" s="42"/>
      <c r="J101" s="42"/>
    </row>
    <row r="102" spans="1:10" ht="14.95" customHeight="1" x14ac:dyDescent="0.25">
      <c r="A102" s="32">
        <v>2016</v>
      </c>
      <c r="B102" s="71">
        <f>'[12]Masa salarial'!D44</f>
        <v>414682.75773143367</v>
      </c>
      <c r="C102" s="237">
        <v>38519170</v>
      </c>
      <c r="D102" s="54">
        <f>[12]Ocupación!C45</f>
        <v>493736307.63094264</v>
      </c>
      <c r="E102" s="60">
        <f t="shared" si="2"/>
        <v>6999.0592029642712</v>
      </c>
      <c r="F102" s="166">
        <f t="shared" si="3"/>
        <v>6501.3060285870006</v>
      </c>
      <c r="I102" s="42"/>
      <c r="J102" s="42"/>
    </row>
    <row r="103" spans="1:10" ht="14.95" customHeight="1" x14ac:dyDescent="0.25">
      <c r="C103" s="283"/>
      <c r="D103" s="284"/>
      <c r="G103" s="43"/>
    </row>
    <row r="104" spans="1:10" ht="14.95" customHeight="1" x14ac:dyDescent="0.25">
      <c r="C104" s="283"/>
      <c r="D104" s="283"/>
      <c r="G104" s="43"/>
    </row>
    <row r="105" spans="1:10" ht="14.95" customHeight="1" x14ac:dyDescent="0.25">
      <c r="G105" s="43"/>
    </row>
    <row r="106" spans="1:10" ht="14.95" customHeight="1" x14ac:dyDescent="0.25">
      <c r="G106" s="43"/>
    </row>
    <row r="107" spans="1:10" ht="14.95" customHeight="1" x14ac:dyDescent="0.25">
      <c r="G107" s="43"/>
    </row>
  </sheetData>
  <mergeCells count="5">
    <mergeCell ref="D9:D10"/>
    <mergeCell ref="B7:E7"/>
    <mergeCell ref="E8:F8"/>
    <mergeCell ref="E9:F9"/>
    <mergeCell ref="B9:C9"/>
  </mergeCells>
  <hyperlinks>
    <hyperlink ref="B9" r:id="rId1" display="BEA"/>
    <hyperlink ref="D9" r:id="rId2" location="reqid=9&amp;step=3&amp;isuri=1&amp;903=51" display="BEA"/>
  </hyperlinks>
  <pageMargins left="0.7" right="0.7" top="0.75" bottom="0.75" header="0.3" footer="0.3"/>
  <pageSetup paperSize="9" orientation="portrait" horizontalDpi="200" verticalDpi="200" r:id="rId3"/>
  <legacy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3"/>
  <sheetViews>
    <sheetView topLeftCell="A78" workbookViewId="0">
      <selection activeCell="E33" sqref="E33"/>
    </sheetView>
  </sheetViews>
  <sheetFormatPr baseColWidth="10" defaultColWidth="11.375" defaultRowHeight="14.3" x14ac:dyDescent="0.25"/>
  <cols>
    <col min="1" max="1" width="11.375" style="142"/>
    <col min="2" max="4" width="13.625" style="142" customWidth="1"/>
    <col min="5" max="6" width="13.75" style="142" customWidth="1"/>
    <col min="7" max="7" width="12.75" style="142" customWidth="1"/>
    <col min="8" max="8" width="11.375" style="140"/>
    <col min="9" max="9" width="11.75" style="147" bestFit="1" customWidth="1"/>
    <col min="10" max="16384" width="11.375" style="147"/>
  </cols>
  <sheetData>
    <row r="1" spans="1:8" ht="14.95" thickBot="1" x14ac:dyDescent="0.3">
      <c r="A1" s="141"/>
      <c r="H1" s="34"/>
    </row>
    <row r="2" spans="1:8" ht="14.95" thickBot="1" x14ac:dyDescent="0.3">
      <c r="G2" s="48">
        <v>1064.6552780012601</v>
      </c>
      <c r="H2" s="142"/>
    </row>
    <row r="3" spans="1:8" x14ac:dyDescent="0.25">
      <c r="B3" s="381" t="s">
        <v>129</v>
      </c>
      <c r="C3" s="381"/>
      <c r="D3" s="381"/>
      <c r="E3" s="381"/>
      <c r="F3" s="381"/>
      <c r="G3" s="381"/>
      <c r="H3" s="142"/>
    </row>
    <row r="4" spans="1:8" s="150" customFormat="1" ht="14.3" customHeight="1" x14ac:dyDescent="0.25">
      <c r="A4" s="419" t="s">
        <v>2</v>
      </c>
      <c r="B4" s="437" t="s">
        <v>64</v>
      </c>
      <c r="C4" s="438"/>
      <c r="D4" s="439"/>
      <c r="E4" s="408" t="s">
        <v>22</v>
      </c>
      <c r="F4" s="409"/>
      <c r="G4" s="371" t="s">
        <v>65</v>
      </c>
      <c r="H4" s="371"/>
    </row>
    <row r="5" spans="1:8" s="150" customFormat="1" ht="14.95" customHeight="1" x14ac:dyDescent="0.25">
      <c r="A5" s="419"/>
      <c r="B5" s="440"/>
      <c r="C5" s="441"/>
      <c r="D5" s="442"/>
      <c r="E5" s="410"/>
      <c r="F5" s="411"/>
      <c r="G5" s="217" t="s">
        <v>111</v>
      </c>
      <c r="H5" s="259" t="s">
        <v>111</v>
      </c>
    </row>
    <row r="6" spans="1:8" s="150" customFormat="1" ht="14.95" customHeight="1" x14ac:dyDescent="0.25">
      <c r="A6" s="419"/>
      <c r="B6" s="304" t="s">
        <v>3</v>
      </c>
      <c r="C6" s="304" t="s">
        <v>3</v>
      </c>
      <c r="D6" s="306" t="s">
        <v>184</v>
      </c>
      <c r="E6" s="304" t="s">
        <v>3</v>
      </c>
      <c r="F6" s="304" t="s">
        <v>3</v>
      </c>
      <c r="G6" s="256" t="s">
        <v>3</v>
      </c>
      <c r="H6" s="242" t="s">
        <v>3</v>
      </c>
    </row>
    <row r="7" spans="1:8" s="160" customFormat="1" ht="30.75" customHeight="1" x14ac:dyDescent="0.25">
      <c r="A7" s="419"/>
      <c r="B7" s="420" t="s">
        <v>130</v>
      </c>
      <c r="C7" s="421"/>
      <c r="D7" s="307" t="s">
        <v>185</v>
      </c>
      <c r="E7" s="136" t="s">
        <v>158</v>
      </c>
      <c r="F7" s="136" t="s">
        <v>138</v>
      </c>
      <c r="G7" s="202" t="s">
        <v>177</v>
      </c>
      <c r="H7" s="256" t="s">
        <v>177</v>
      </c>
    </row>
    <row r="8" spans="1:8" hidden="1" x14ac:dyDescent="0.25">
      <c r="A8" s="145">
        <v>1935</v>
      </c>
      <c r="B8" s="161"/>
      <c r="C8" s="161"/>
      <c r="D8" s="161"/>
      <c r="E8" s="161"/>
      <c r="F8" s="161"/>
      <c r="G8" s="161"/>
      <c r="H8" s="135"/>
    </row>
    <row r="9" spans="1:8" ht="14.95" hidden="1" x14ac:dyDescent="0.25">
      <c r="A9" s="145">
        <v>1936</v>
      </c>
      <c r="B9" s="161"/>
      <c r="C9" s="161"/>
      <c r="D9" s="161"/>
      <c r="E9" s="161"/>
      <c r="F9" s="161"/>
      <c r="G9" s="161"/>
    </row>
    <row r="10" spans="1:8" ht="14.95" hidden="1" x14ac:dyDescent="0.25">
      <c r="A10" s="145">
        <v>1937</v>
      </c>
      <c r="B10" s="161"/>
      <c r="C10" s="161"/>
      <c r="D10" s="161"/>
      <c r="E10" s="161"/>
      <c r="F10" s="161"/>
      <c r="G10" s="161"/>
    </row>
    <row r="11" spans="1:8" ht="14.95" hidden="1" x14ac:dyDescent="0.25">
      <c r="A11" s="145">
        <v>1938</v>
      </c>
      <c r="B11" s="161"/>
      <c r="C11" s="161"/>
      <c r="D11" s="161"/>
      <c r="E11" s="161"/>
      <c r="F11" s="161"/>
      <c r="G11" s="161"/>
    </row>
    <row r="12" spans="1:8" ht="14.95" hidden="1" x14ac:dyDescent="0.25">
      <c r="A12" s="145">
        <v>1939</v>
      </c>
      <c r="B12" s="161"/>
      <c r="C12" s="161"/>
      <c r="D12" s="161"/>
      <c r="E12" s="161"/>
      <c r="F12" s="161"/>
      <c r="G12" s="161"/>
    </row>
    <row r="13" spans="1:8" ht="14.95" hidden="1" x14ac:dyDescent="0.25">
      <c r="A13" s="145">
        <v>1940</v>
      </c>
      <c r="B13" s="161"/>
      <c r="C13" s="161"/>
      <c r="D13" s="161"/>
      <c r="E13" s="161"/>
      <c r="F13" s="161"/>
      <c r="G13" s="161"/>
    </row>
    <row r="14" spans="1:8" ht="14.95" hidden="1" x14ac:dyDescent="0.25">
      <c r="A14" s="145">
        <v>1941</v>
      </c>
      <c r="B14" s="161"/>
      <c r="C14" s="161"/>
      <c r="D14" s="161"/>
      <c r="E14" s="161"/>
      <c r="F14" s="161"/>
      <c r="G14" s="161"/>
    </row>
    <row r="15" spans="1:8" ht="14.95" hidden="1" x14ac:dyDescent="0.25">
      <c r="A15" s="145">
        <v>1942</v>
      </c>
      <c r="B15" s="161"/>
      <c r="C15" s="161"/>
      <c r="D15" s="161"/>
      <c r="E15" s="161"/>
      <c r="F15" s="161"/>
      <c r="G15" s="161"/>
    </row>
    <row r="16" spans="1:8" ht="14.95" hidden="1" x14ac:dyDescent="0.25">
      <c r="A16" s="145">
        <v>1943</v>
      </c>
      <c r="B16" s="161"/>
      <c r="C16" s="161"/>
      <c r="D16" s="161"/>
      <c r="E16" s="161"/>
      <c r="F16" s="161"/>
      <c r="G16" s="161"/>
    </row>
    <row r="17" spans="1:8" ht="14.95" hidden="1" x14ac:dyDescent="0.25">
      <c r="A17" s="145">
        <v>1944</v>
      </c>
      <c r="B17" s="161"/>
      <c r="C17" s="161"/>
      <c r="D17" s="161"/>
      <c r="E17" s="161"/>
      <c r="F17" s="161"/>
      <c r="G17" s="161"/>
    </row>
    <row r="18" spans="1:8" ht="14.95" hidden="1" x14ac:dyDescent="0.25">
      <c r="A18" s="145">
        <v>1945</v>
      </c>
      <c r="B18" s="161"/>
      <c r="C18" s="161"/>
      <c r="D18" s="161"/>
      <c r="E18" s="161"/>
      <c r="F18" s="161"/>
      <c r="G18" s="161"/>
    </row>
    <row r="19" spans="1:8" ht="14.95" hidden="1" x14ac:dyDescent="0.25">
      <c r="A19" s="145">
        <v>1946</v>
      </c>
      <c r="B19" s="161"/>
      <c r="C19" s="161"/>
      <c r="D19" s="161"/>
      <c r="E19" s="161"/>
      <c r="F19" s="161"/>
      <c r="G19" s="161"/>
    </row>
    <row r="20" spans="1:8" ht="14.95" hidden="1" x14ac:dyDescent="0.25">
      <c r="A20" s="145">
        <v>1947</v>
      </c>
      <c r="B20" s="161"/>
      <c r="C20" s="161"/>
      <c r="D20" s="161"/>
      <c r="E20" s="161"/>
      <c r="F20" s="161"/>
      <c r="G20" s="161"/>
    </row>
    <row r="21" spans="1:8" ht="14.95" hidden="1" x14ac:dyDescent="0.25">
      <c r="A21" s="145">
        <v>1948</v>
      </c>
      <c r="B21" s="161"/>
      <c r="C21" s="161"/>
      <c r="D21" s="161"/>
      <c r="E21" s="161"/>
      <c r="F21" s="161"/>
      <c r="G21" s="161"/>
    </row>
    <row r="22" spans="1:8" ht="14.95" hidden="1" x14ac:dyDescent="0.25">
      <c r="A22" s="145">
        <v>1949</v>
      </c>
      <c r="B22" s="161"/>
      <c r="C22" s="161"/>
      <c r="D22" s="161"/>
      <c r="E22" s="161"/>
      <c r="F22" s="161"/>
      <c r="G22" s="161"/>
    </row>
    <row r="23" spans="1:8" hidden="1" x14ac:dyDescent="0.25">
      <c r="A23" s="145">
        <v>1950</v>
      </c>
      <c r="B23" s="161"/>
      <c r="C23" s="161"/>
      <c r="D23" s="161"/>
      <c r="E23" s="161"/>
      <c r="F23" s="161"/>
      <c r="G23" s="161"/>
      <c r="H23" s="161"/>
    </row>
    <row r="24" spans="1:8" hidden="1" x14ac:dyDescent="0.25">
      <c r="A24" s="145">
        <v>1951</v>
      </c>
      <c r="B24" s="161"/>
      <c r="C24" s="161"/>
      <c r="D24" s="161"/>
      <c r="E24" s="161"/>
      <c r="F24" s="161"/>
      <c r="G24" s="161"/>
      <c r="H24" s="161"/>
    </row>
    <row r="25" spans="1:8" hidden="1" x14ac:dyDescent="0.25">
      <c r="A25" s="145">
        <v>1952</v>
      </c>
      <c r="B25" s="161"/>
      <c r="C25" s="161"/>
      <c r="D25" s="161"/>
      <c r="E25" s="161"/>
      <c r="F25" s="161"/>
      <c r="G25" s="161"/>
      <c r="H25" s="161"/>
    </row>
    <row r="26" spans="1:8" hidden="1" x14ac:dyDescent="0.25">
      <c r="A26" s="145">
        <v>1953</v>
      </c>
      <c r="B26" s="161"/>
      <c r="C26" s="161"/>
      <c r="D26" s="161"/>
      <c r="E26" s="161"/>
      <c r="F26" s="161"/>
      <c r="G26" s="161"/>
      <c r="H26" s="161"/>
    </row>
    <row r="27" spans="1:8" hidden="1" x14ac:dyDescent="0.25">
      <c r="A27" s="145">
        <v>1954</v>
      </c>
      <c r="B27" s="161"/>
      <c r="C27" s="161"/>
      <c r="D27" s="161"/>
      <c r="E27" s="161"/>
      <c r="F27" s="161"/>
      <c r="G27" s="161"/>
      <c r="H27" s="161"/>
    </row>
    <row r="28" spans="1:8" x14ac:dyDescent="0.25">
      <c r="A28" s="145">
        <v>1955</v>
      </c>
      <c r="B28" s="161"/>
      <c r="C28" s="161"/>
      <c r="D28" s="161"/>
      <c r="E28" s="161"/>
      <c r="F28" s="161"/>
      <c r="G28" s="161"/>
      <c r="H28" s="161"/>
    </row>
    <row r="29" spans="1:8" x14ac:dyDescent="0.25">
      <c r="A29" s="145">
        <v>1956</v>
      </c>
      <c r="B29" s="161"/>
      <c r="C29" s="161"/>
      <c r="D29" s="161"/>
      <c r="E29" s="161"/>
      <c r="F29" s="161"/>
      <c r="G29" s="161"/>
      <c r="H29" s="161"/>
    </row>
    <row r="30" spans="1:8" x14ac:dyDescent="0.25">
      <c r="A30" s="145">
        <v>1957</v>
      </c>
      <c r="B30" s="161"/>
      <c r="C30" s="161"/>
      <c r="D30" s="161"/>
      <c r="E30" s="161"/>
      <c r="F30" s="161"/>
      <c r="G30" s="161"/>
      <c r="H30" s="161"/>
    </row>
    <row r="31" spans="1:8" x14ac:dyDescent="0.25">
      <c r="A31" s="145">
        <v>1958</v>
      </c>
      <c r="B31" s="161"/>
      <c r="C31" s="161"/>
      <c r="D31" s="161"/>
      <c r="E31" s="161"/>
      <c r="F31" s="161"/>
      <c r="G31" s="161"/>
      <c r="H31" s="161"/>
    </row>
    <row r="32" spans="1:8" x14ac:dyDescent="0.25">
      <c r="A32" s="145">
        <v>1959</v>
      </c>
      <c r="B32" s="161"/>
      <c r="C32" s="161"/>
      <c r="D32" s="161"/>
      <c r="E32" s="161"/>
      <c r="F32" s="161"/>
      <c r="G32" s="161"/>
      <c r="H32" s="161"/>
    </row>
    <row r="33" spans="1:8" x14ac:dyDescent="0.25">
      <c r="A33" s="145">
        <v>1960</v>
      </c>
      <c r="B33" s="161"/>
      <c r="C33" s="161"/>
      <c r="D33" s="161"/>
      <c r="E33" s="161"/>
      <c r="F33" s="161"/>
      <c r="G33" s="161"/>
      <c r="H33" s="161"/>
    </row>
    <row r="34" spans="1:8" x14ac:dyDescent="0.25">
      <c r="A34" s="145">
        <v>1961</v>
      </c>
      <c r="B34" s="161"/>
      <c r="C34" s="161"/>
      <c r="D34" s="161"/>
      <c r="E34" s="161"/>
      <c r="F34" s="161"/>
      <c r="G34" s="161"/>
      <c r="H34" s="161"/>
    </row>
    <row r="35" spans="1:8" x14ac:dyDescent="0.25">
      <c r="A35" s="145">
        <v>1962</v>
      </c>
      <c r="B35" s="161"/>
      <c r="C35" s="161"/>
      <c r="D35" s="161"/>
      <c r="E35" s="161"/>
      <c r="F35" s="161"/>
      <c r="G35" s="161"/>
      <c r="H35" s="161"/>
    </row>
    <row r="36" spans="1:8" x14ac:dyDescent="0.25">
      <c r="A36" s="145">
        <v>1963</v>
      </c>
      <c r="B36" s="161"/>
      <c r="C36" s="161"/>
      <c r="D36" s="161"/>
      <c r="E36" s="161"/>
      <c r="F36" s="161"/>
      <c r="G36" s="161"/>
      <c r="H36" s="161"/>
    </row>
    <row r="37" spans="1:8" x14ac:dyDescent="0.25">
      <c r="A37" s="145">
        <v>1964</v>
      </c>
      <c r="B37" s="161"/>
      <c r="C37" s="161"/>
      <c r="D37" s="161"/>
      <c r="E37" s="161"/>
      <c r="F37" s="161"/>
      <c r="G37" s="161"/>
      <c r="H37" s="161"/>
    </row>
    <row r="38" spans="1:8" x14ac:dyDescent="0.25">
      <c r="A38" s="145">
        <v>1965</v>
      </c>
      <c r="B38" s="161"/>
      <c r="C38" s="161"/>
      <c r="D38" s="161"/>
      <c r="E38" s="161"/>
      <c r="F38" s="161"/>
      <c r="G38" s="161"/>
      <c r="H38" s="161"/>
    </row>
    <row r="39" spans="1:8" x14ac:dyDescent="0.25">
      <c r="A39" s="145">
        <v>1966</v>
      </c>
      <c r="B39" s="161"/>
      <c r="C39" s="161"/>
      <c r="D39" s="161"/>
      <c r="E39" s="161"/>
      <c r="F39" s="161"/>
      <c r="G39" s="161"/>
      <c r="H39" s="161"/>
    </row>
    <row r="40" spans="1:8" x14ac:dyDescent="0.25">
      <c r="A40" s="145">
        <v>1967</v>
      </c>
      <c r="B40" s="161"/>
      <c r="C40" s="161"/>
      <c r="D40" s="161"/>
      <c r="E40" s="161"/>
      <c r="F40" s="161"/>
      <c r="G40" s="161"/>
      <c r="H40" s="161"/>
    </row>
    <row r="41" spans="1:8" x14ac:dyDescent="0.25">
      <c r="A41" s="145">
        <v>1968</v>
      </c>
      <c r="B41" s="161"/>
      <c r="C41" s="161"/>
      <c r="D41" s="161"/>
      <c r="E41" s="161"/>
      <c r="F41" s="161"/>
      <c r="G41" s="161"/>
      <c r="H41" s="161"/>
    </row>
    <row r="42" spans="1:8" x14ac:dyDescent="0.25">
      <c r="A42" s="145">
        <v>1969</v>
      </c>
      <c r="B42" s="161"/>
      <c r="C42" s="161"/>
      <c r="D42" s="161"/>
      <c r="E42" s="161"/>
      <c r="F42" s="161"/>
      <c r="G42" s="161"/>
      <c r="H42" s="161"/>
    </row>
    <row r="43" spans="1:8" x14ac:dyDescent="0.25">
      <c r="A43" s="145">
        <v>1970</v>
      </c>
      <c r="B43" s="164">
        <f>[13]Masa!F18</f>
        <v>63707.992552790158</v>
      </c>
      <c r="C43" s="161">
        <f t="shared" ref="C43:C71" si="0">C44*B43/B44</f>
        <v>57985.774975784028</v>
      </c>
      <c r="D43" s="330">
        <v>57.65536869210051</v>
      </c>
      <c r="E43" s="161"/>
      <c r="F43" s="161"/>
      <c r="G43" s="161"/>
      <c r="H43" s="161"/>
    </row>
    <row r="44" spans="1:8" x14ac:dyDescent="0.25">
      <c r="A44" s="145">
        <v>1971</v>
      </c>
      <c r="B44" s="164">
        <f>[13]Masa!F19</f>
        <v>76103.103390105898</v>
      </c>
      <c r="C44" s="161">
        <f t="shared" si="0"/>
        <v>69267.563633885686</v>
      </c>
      <c r="D44" s="330">
        <v>68.872873069007625</v>
      </c>
      <c r="E44" s="161"/>
      <c r="F44" s="161"/>
      <c r="G44" s="161"/>
      <c r="H44" s="161"/>
    </row>
    <row r="45" spans="1:8" x14ac:dyDescent="0.25">
      <c r="A45" s="145">
        <v>1972</v>
      </c>
      <c r="B45" s="164">
        <f>[13]Masa!F20</f>
        <v>91537.666066509468</v>
      </c>
      <c r="C45" s="161">
        <f t="shared" si="0"/>
        <v>83315.802203982894</v>
      </c>
      <c r="D45" s="330">
        <v>82.841063967064869</v>
      </c>
      <c r="E45" s="161"/>
      <c r="F45" s="161"/>
      <c r="G45" s="161"/>
      <c r="H45" s="161"/>
    </row>
    <row r="46" spans="1:8" x14ac:dyDescent="0.25">
      <c r="A46" s="145">
        <v>1973</v>
      </c>
      <c r="B46" s="164">
        <f>[13]Masa!F21</f>
        <v>113060.96883480746</v>
      </c>
      <c r="C46" s="161">
        <f t="shared" si="0"/>
        <v>102905.89351040778</v>
      </c>
      <c r="D46" s="330">
        <v>102.31952980554905</v>
      </c>
      <c r="E46" s="161"/>
      <c r="F46" s="161"/>
      <c r="G46" s="161"/>
      <c r="H46" s="161"/>
    </row>
    <row r="47" spans="1:8" x14ac:dyDescent="0.25">
      <c r="A47" s="145">
        <v>1974</v>
      </c>
      <c r="B47" s="164">
        <f>[13]Masa!F22</f>
        <v>147383.90495460399</v>
      </c>
      <c r="C47" s="161">
        <f t="shared" si="0"/>
        <v>134145.96199477516</v>
      </c>
      <c r="D47" s="330">
        <v>133.38159058140087</v>
      </c>
      <c r="E47" s="161"/>
      <c r="F47" s="161"/>
      <c r="G47" s="161"/>
      <c r="H47" s="161"/>
    </row>
    <row r="48" spans="1:8" x14ac:dyDescent="0.25">
      <c r="A48" s="145">
        <v>1975</v>
      </c>
      <c r="B48" s="164">
        <f>[13]Masa!F23</f>
        <v>188394.3728514227</v>
      </c>
      <c r="C48" s="161">
        <f t="shared" si="0"/>
        <v>171472.89175395804</v>
      </c>
      <c r="D48" s="330">
        <v>170.49582934614247</v>
      </c>
      <c r="E48" s="161"/>
      <c r="F48" s="161"/>
      <c r="G48" s="161"/>
      <c r="H48" s="161"/>
    </row>
    <row r="49" spans="1:8" x14ac:dyDescent="0.25">
      <c r="A49" s="145">
        <v>1976</v>
      </c>
      <c r="B49" s="164">
        <f>[13]Masa!F24</f>
        <v>242916.38454263311</v>
      </c>
      <c r="C49" s="161">
        <f t="shared" si="0"/>
        <v>221097.7657214416</v>
      </c>
      <c r="D49" s="330">
        <v>219.83793792517156</v>
      </c>
      <c r="E49" s="161"/>
      <c r="F49" s="161"/>
      <c r="G49" s="161"/>
      <c r="H49" s="161"/>
    </row>
    <row r="50" spans="1:8" x14ac:dyDescent="0.25">
      <c r="A50" s="145">
        <v>1977</v>
      </c>
      <c r="B50" s="164">
        <f>[13]Masa!F25</f>
        <v>326481.63729011122</v>
      </c>
      <c r="C50" s="161">
        <f t="shared" si="0"/>
        <v>297157.23247664649</v>
      </c>
      <c r="D50" s="330">
        <v>295.46401346054654</v>
      </c>
      <c r="E50" s="161"/>
      <c r="F50" s="161"/>
      <c r="G50" s="161"/>
      <c r="H50" s="161"/>
    </row>
    <row r="51" spans="1:8" x14ac:dyDescent="0.25">
      <c r="A51" s="145">
        <v>1978</v>
      </c>
      <c r="B51" s="164">
        <f>[13]Masa!F26</f>
        <v>444128.83402127703</v>
      </c>
      <c r="C51" s="161">
        <f t="shared" si="0"/>
        <v>404237.42136397323</v>
      </c>
      <c r="D51" s="330">
        <v>401.93405326766924</v>
      </c>
      <c r="E51" s="161"/>
      <c r="F51" s="161"/>
      <c r="G51" s="161"/>
      <c r="H51" s="161"/>
    </row>
    <row r="52" spans="1:8" x14ac:dyDescent="0.25">
      <c r="A52" s="145">
        <v>1979</v>
      </c>
      <c r="B52" s="164">
        <f>[13]Masa!F27</f>
        <v>598501.5109230394</v>
      </c>
      <c r="C52" s="161">
        <f t="shared" si="0"/>
        <v>544744.42757387098</v>
      </c>
      <c r="D52" s="330">
        <v>541.6404424680901</v>
      </c>
      <c r="E52" s="161"/>
      <c r="F52" s="161"/>
      <c r="G52" s="161"/>
      <c r="H52" s="161"/>
    </row>
    <row r="53" spans="1:8" ht="13.6" x14ac:dyDescent="0.25">
      <c r="A53" s="145">
        <v>1980</v>
      </c>
      <c r="B53" s="164">
        <f>[13]Masa!F28</f>
        <v>807795.80382333568</v>
      </c>
      <c r="C53" s="161">
        <f t="shared" si="0"/>
        <v>735240.0198149248</v>
      </c>
      <c r="D53" s="330">
        <v>731.05057985893711</v>
      </c>
      <c r="E53" s="161"/>
      <c r="F53" s="161"/>
      <c r="G53" s="161"/>
      <c r="H53" s="161"/>
    </row>
    <row r="54" spans="1:8" ht="13.6" x14ac:dyDescent="0.25">
      <c r="A54" s="145">
        <v>1981</v>
      </c>
      <c r="B54" s="164">
        <f>[13]Masa!F29</f>
        <v>1043268.4822843192</v>
      </c>
      <c r="C54" s="161">
        <f t="shared" si="0"/>
        <v>949562.66912567825</v>
      </c>
      <c r="D54" s="330">
        <v>944.15200637672888</v>
      </c>
      <c r="E54" s="161"/>
      <c r="F54" s="161"/>
      <c r="G54" s="161"/>
      <c r="H54" s="161"/>
    </row>
    <row r="55" spans="1:8" ht="13.6" x14ac:dyDescent="0.25">
      <c r="A55" s="145">
        <v>1982</v>
      </c>
      <c r="B55" s="164">
        <f>[13]Masa!F30</f>
        <v>1324189.0807809839</v>
      </c>
      <c r="C55" s="161">
        <f t="shared" si="0"/>
        <v>1205251.130773443</v>
      </c>
      <c r="D55" s="330">
        <v>1198.3835404516694</v>
      </c>
      <c r="E55" s="161"/>
      <c r="F55" s="161"/>
      <c r="G55" s="161"/>
      <c r="H55" s="161"/>
    </row>
    <row r="56" spans="1:8" ht="13.6" x14ac:dyDescent="0.25">
      <c r="A56" s="145">
        <v>1983</v>
      </c>
      <c r="B56" s="164">
        <f>[13]Masa!F31</f>
        <v>1647545.1976119685</v>
      </c>
      <c r="C56" s="161">
        <f t="shared" si="0"/>
        <v>1499563.5753551491</v>
      </c>
      <c r="D56" s="330">
        <v>1491.0189757824571</v>
      </c>
      <c r="E56" s="161"/>
      <c r="F56" s="161"/>
      <c r="G56" s="161"/>
      <c r="H56" s="161"/>
    </row>
    <row r="57" spans="1:8" ht="13.6" x14ac:dyDescent="0.25">
      <c r="A57" s="145">
        <v>1984</v>
      </c>
      <c r="B57" s="164">
        <f>[13]Masa!F32</f>
        <v>2056858.0452757976</v>
      </c>
      <c r="C57" s="161">
        <f t="shared" si="0"/>
        <v>1872112.1635038853</v>
      </c>
      <c r="D57" s="330">
        <v>1861.4447606306735</v>
      </c>
      <c r="E57" s="161"/>
      <c r="F57" s="161"/>
      <c r="G57" s="161"/>
      <c r="H57" s="161"/>
    </row>
    <row r="58" spans="1:8" ht="13.6" x14ac:dyDescent="0.25">
      <c r="A58" s="145">
        <v>1985</v>
      </c>
      <c r="B58" s="164">
        <f>[13]Masa!F33</f>
        <v>2480323.0331774508</v>
      </c>
      <c r="C58" s="161">
        <f t="shared" si="0"/>
        <v>2257541.75427684</v>
      </c>
      <c r="D58" s="330">
        <v>2244.6781514086788</v>
      </c>
      <c r="E58" s="161"/>
      <c r="F58" s="161"/>
      <c r="G58" s="161"/>
      <c r="H58" s="161"/>
    </row>
    <row r="59" spans="1:8" ht="13.6" x14ac:dyDescent="0.25">
      <c r="A59" s="145">
        <v>1986</v>
      </c>
      <c r="B59" s="164">
        <f>[13]Masa!F34</f>
        <v>3166476.826748101</v>
      </c>
      <c r="C59" s="161">
        <f t="shared" si="0"/>
        <v>2882065.5836817543</v>
      </c>
      <c r="D59" s="330">
        <v>2865.6434080837871</v>
      </c>
      <c r="E59" s="161"/>
      <c r="F59" s="161"/>
      <c r="G59" s="161"/>
      <c r="H59" s="161"/>
    </row>
    <row r="60" spans="1:8" ht="13.6" x14ac:dyDescent="0.25">
      <c r="A60" s="145">
        <v>1987</v>
      </c>
      <c r="B60" s="164">
        <f>[13]Masa!F35</f>
        <v>4120841.3427391006</v>
      </c>
      <c r="C60" s="161">
        <f t="shared" si="0"/>
        <v>3750709.5928815617</v>
      </c>
      <c r="D60" s="330">
        <v>3729.3378337168742</v>
      </c>
      <c r="E60" s="161"/>
      <c r="F60" s="161"/>
      <c r="G60" s="161"/>
      <c r="H60" s="161"/>
    </row>
    <row r="61" spans="1:8" ht="13.6" x14ac:dyDescent="0.25">
      <c r="A61" s="145">
        <v>1988</v>
      </c>
      <c r="B61" s="164">
        <f>[13]Masa!F36</f>
        <v>5491030.4122757297</v>
      </c>
      <c r="C61" s="161">
        <f t="shared" si="0"/>
        <v>4997829.018196905</v>
      </c>
      <c r="D61" s="330">
        <v>4969.3511007580528</v>
      </c>
      <c r="E61" s="161"/>
      <c r="F61" s="161"/>
      <c r="G61" s="161"/>
      <c r="H61" s="161"/>
    </row>
    <row r="62" spans="1:8" ht="13.6" x14ac:dyDescent="0.25">
      <c r="A62" s="145">
        <v>1989</v>
      </c>
      <c r="B62" s="164">
        <f>[13]Masa!F37</f>
        <v>7117225.6739111934</v>
      </c>
      <c r="C62" s="161">
        <f t="shared" si="0"/>
        <v>6477960.2973255608</v>
      </c>
      <c r="D62" s="330">
        <v>6441.0485066565079</v>
      </c>
      <c r="E62" s="161"/>
      <c r="F62" s="161"/>
      <c r="G62" s="161"/>
      <c r="H62" s="161"/>
    </row>
    <row r="63" spans="1:8" ht="13.6" x14ac:dyDescent="0.25">
      <c r="A63" s="145">
        <v>1990</v>
      </c>
      <c r="B63" s="164">
        <f>[13]Masa!F38</f>
        <v>9289705.8442438133</v>
      </c>
      <c r="C63" s="161">
        <f t="shared" si="0"/>
        <v>8455309.4688894842</v>
      </c>
      <c r="D63" s="330">
        <v>8407.1306288174692</v>
      </c>
      <c r="E63" s="161"/>
      <c r="F63" s="161"/>
      <c r="G63" s="161"/>
      <c r="H63" s="161"/>
    </row>
    <row r="64" spans="1:8" ht="13.6" x14ac:dyDescent="0.25">
      <c r="A64" s="145">
        <v>1991</v>
      </c>
      <c r="B64" s="164">
        <f>[13]Masa!F39</f>
        <v>12106763.746461438</v>
      </c>
      <c r="C64" s="161">
        <f t="shared" si="0"/>
        <v>11019340.747639786</v>
      </c>
      <c r="D64" s="330">
        <v>10956.551909746511</v>
      </c>
      <c r="E64" s="168">
        <f>'[13]Asalariados-Ocup'!J38</f>
        <v>5116</v>
      </c>
      <c r="F64" s="161">
        <f t="shared" ref="F64:F72" si="1">F65*E64/E65</f>
        <v>5530.5540747047517</v>
      </c>
      <c r="G64" s="229">
        <f t="shared" ref="G64:G89" si="2">(B64*1000000)/(E64*1000)/12</f>
        <v>197204.25701168619</v>
      </c>
      <c r="H64" s="166">
        <f t="shared" ref="H64:H91" si="3">(C64*1000000)/(F64*1000)/12</f>
        <v>166037.32342779258</v>
      </c>
    </row>
    <row r="65" spans="1:8" ht="13.6" x14ac:dyDescent="0.25">
      <c r="A65" s="145">
        <v>1992</v>
      </c>
      <c r="B65" s="164">
        <f>[13]Masa!F40</f>
        <v>16578449.064168517</v>
      </c>
      <c r="C65" s="161">
        <f t="shared" si="0"/>
        <v>15089381.698627556</v>
      </c>
      <c r="D65" s="330">
        <v>15003.401533109234</v>
      </c>
      <c r="E65" s="168">
        <f>'[13]Asalariados-Ocup'!J39</f>
        <v>5377</v>
      </c>
      <c r="F65" s="161">
        <f t="shared" si="1"/>
        <v>5812.7031391101345</v>
      </c>
      <c r="G65" s="229">
        <f t="shared" si="2"/>
        <v>256934.61447164646</v>
      </c>
      <c r="H65" s="166">
        <f t="shared" si="3"/>
        <v>216327.66112293361</v>
      </c>
    </row>
    <row r="66" spans="1:8" ht="13.6" x14ac:dyDescent="0.25">
      <c r="A66" s="145">
        <v>1993</v>
      </c>
      <c r="B66" s="164">
        <f>[13]Masa!F41</f>
        <v>21529567.334285114</v>
      </c>
      <c r="C66" s="161">
        <f t="shared" si="0"/>
        <v>19595793.192469239</v>
      </c>
      <c r="D66" s="330">
        <v>19484.135234853617</v>
      </c>
      <c r="E66" s="168">
        <f>'[13]Asalariados-Ocup'!J40</f>
        <v>5588</v>
      </c>
      <c r="F66" s="161">
        <f t="shared" si="1"/>
        <v>6040.800658610272</v>
      </c>
      <c r="G66" s="229">
        <f t="shared" si="2"/>
        <v>321068.47014860885</v>
      </c>
      <c r="H66" s="166">
        <f t="shared" si="3"/>
        <v>270325.55092039442</v>
      </c>
    </row>
    <row r="67" spans="1:8" ht="13.6" x14ac:dyDescent="0.25">
      <c r="A67" s="145">
        <v>1994</v>
      </c>
      <c r="B67" s="164">
        <f>[13]Masa!F42</f>
        <v>28929282.514681108</v>
      </c>
      <c r="C67" s="161">
        <f t="shared" si="0"/>
        <v>26330869.940960243</v>
      </c>
      <c r="D67" s="330">
        <v>26180.835128336275</v>
      </c>
      <c r="E67" s="168">
        <f>'[13]Asalariados-Ocup'!J41</f>
        <v>5965</v>
      </c>
      <c r="F67" s="161">
        <f t="shared" si="1"/>
        <v>6448.3493071958255</v>
      </c>
      <c r="G67" s="229">
        <f t="shared" si="2"/>
        <v>404153.15052641951</v>
      </c>
      <c r="H67" s="166">
        <f t="shared" si="3"/>
        <v>340279.20281832392</v>
      </c>
    </row>
    <row r="68" spans="1:8" ht="13.6" x14ac:dyDescent="0.25">
      <c r="A68" s="145">
        <v>1995</v>
      </c>
      <c r="B68" s="164">
        <f>[13]Masa!F43</f>
        <v>35957819.598870248</v>
      </c>
      <c r="C68" s="161">
        <f t="shared" si="0"/>
        <v>32728107.609923571</v>
      </c>
      <c r="D68" s="330">
        <v>32541.620968813648</v>
      </c>
      <c r="E68" s="168">
        <f>'[13]Asalariados-Ocup'!J42</f>
        <v>6200</v>
      </c>
      <c r="F68" s="161">
        <f t="shared" si="1"/>
        <v>6702.3915682504803</v>
      </c>
      <c r="G68" s="229">
        <f t="shared" si="2"/>
        <v>483304.02686653566</v>
      </c>
      <c r="H68" s="166">
        <f t="shared" si="3"/>
        <v>406920.76448450173</v>
      </c>
    </row>
    <row r="69" spans="1:8" ht="13.6" x14ac:dyDescent="0.25">
      <c r="A69" s="145">
        <v>1996</v>
      </c>
      <c r="B69" s="164">
        <f>[13]Masa!F44</f>
        <v>45456755.712847605</v>
      </c>
      <c r="C69" s="161">
        <f t="shared" si="0"/>
        <v>41373854.39841371</v>
      </c>
      <c r="D69" s="330">
        <v>41138.103794422423</v>
      </c>
      <c r="E69" s="168">
        <f>'[13]Asalariados-Ocup'!J43</f>
        <v>6255</v>
      </c>
      <c r="F69" s="161">
        <f t="shared" si="1"/>
        <v>6761.8482676462509</v>
      </c>
      <c r="G69" s="229">
        <f t="shared" si="2"/>
        <v>605605.59169794305</v>
      </c>
      <c r="H69" s="166">
        <f t="shared" si="3"/>
        <v>509893.31073351187</v>
      </c>
    </row>
    <row r="70" spans="1:8" ht="13.6" x14ac:dyDescent="0.25">
      <c r="A70" s="145">
        <v>1997</v>
      </c>
      <c r="B70" s="164">
        <f>[13]Masa!F45</f>
        <v>55106563.708697662</v>
      </c>
      <c r="C70" s="161">
        <f t="shared" si="0"/>
        <v>50156921.837608606</v>
      </c>
      <c r="D70" s="330">
        <v>49871.124809763576</v>
      </c>
      <c r="E70" s="168">
        <f>'[13]Asalariados-Ocup'!J44</f>
        <v>6529</v>
      </c>
      <c r="F70" s="161">
        <f t="shared" si="1"/>
        <v>7058.0507337269974</v>
      </c>
      <c r="G70" s="229">
        <f t="shared" si="2"/>
        <v>703356.35509135725</v>
      </c>
      <c r="H70" s="166">
        <f t="shared" si="3"/>
        <v>592195.16041368467</v>
      </c>
    </row>
    <row r="71" spans="1:8" ht="13.6" x14ac:dyDescent="0.25">
      <c r="A71" s="145">
        <v>1998</v>
      </c>
      <c r="B71" s="164">
        <f>[13]Masa!F46</f>
        <v>63384788.129918613</v>
      </c>
      <c r="C71" s="161">
        <f t="shared" si="0"/>
        <v>57691600.600091986</v>
      </c>
      <c r="D71" s="330">
        <v>57362.870538934898</v>
      </c>
      <c r="E71" s="168">
        <f>'[13]Asalariados-Ocup'!J45</f>
        <v>6607</v>
      </c>
      <c r="F71" s="161">
        <f t="shared" si="1"/>
        <v>7142.3711437791817</v>
      </c>
      <c r="G71" s="229">
        <f t="shared" si="2"/>
        <v>799465.06394630205</v>
      </c>
      <c r="H71" s="166">
        <f t="shared" si="3"/>
        <v>673114.47228954511</v>
      </c>
    </row>
    <row r="72" spans="1:8" ht="13.6" x14ac:dyDescent="0.25">
      <c r="A72" s="145">
        <v>1999</v>
      </c>
      <c r="B72" s="164">
        <f>[13]Masa!F47</f>
        <v>68710097.696857333</v>
      </c>
      <c r="C72" s="161">
        <f>C73*B72/B73</f>
        <v>62538593.7300203</v>
      </c>
      <c r="D72" s="330">
        <v>62182.245222998383</v>
      </c>
      <c r="E72" s="168">
        <f>'[13]Asalariados-Ocup'!J46</f>
        <v>6424</v>
      </c>
      <c r="F72" s="161">
        <f t="shared" si="1"/>
        <v>6944.5424894259822</v>
      </c>
      <c r="G72" s="229">
        <f t="shared" si="2"/>
        <v>891320.27938015433</v>
      </c>
      <c r="H72" s="166">
        <f t="shared" si="3"/>
        <v>750452.52951320971</v>
      </c>
    </row>
    <row r="73" spans="1:8" ht="13.6" x14ac:dyDescent="0.25">
      <c r="A73" s="145">
        <v>2000</v>
      </c>
      <c r="B73" s="164">
        <f>[13]Masa!F48</f>
        <v>75566223.675967902</v>
      </c>
      <c r="C73" s="164">
        <v>68778906.166500002</v>
      </c>
      <c r="D73" s="147">
        <v>68387</v>
      </c>
      <c r="E73" s="168">
        <f>'[13]Asalariados-Ocup'!J47</f>
        <v>6546</v>
      </c>
      <c r="F73" s="161">
        <f>F74*E73/E74</f>
        <v>7076.4282589947816</v>
      </c>
      <c r="G73" s="229">
        <f t="shared" si="2"/>
        <v>961989.81153844472</v>
      </c>
      <c r="H73" s="166">
        <f t="shared" si="3"/>
        <v>809953.17186882359</v>
      </c>
    </row>
    <row r="74" spans="1:8" ht="13.6" x14ac:dyDescent="0.25">
      <c r="A74" s="145">
        <v>2001</v>
      </c>
      <c r="B74" s="164">
        <f>[13]Masa!F49</f>
        <v>80499387.026132837</v>
      </c>
      <c r="C74" s="164">
        <v>75692299.077199996</v>
      </c>
      <c r="D74" s="147">
        <v>75261</v>
      </c>
      <c r="E74" s="168">
        <f>'[13]Asalariados-Ocup'!J48</f>
        <v>7282</v>
      </c>
      <c r="F74" s="147">
        <v>7872.067</v>
      </c>
      <c r="G74" s="229">
        <f t="shared" si="2"/>
        <v>921214.26149103779</v>
      </c>
      <c r="H74" s="166">
        <f t="shared" si="3"/>
        <v>801275.14028611127</v>
      </c>
    </row>
    <row r="75" spans="1:8" ht="13.6" x14ac:dyDescent="0.25">
      <c r="A75" s="145">
        <v>2002</v>
      </c>
      <c r="B75" s="164">
        <f>[13]Masa!F50</f>
        <v>87644366.810269207</v>
      </c>
      <c r="C75" s="164">
        <v>83232262.221200004</v>
      </c>
      <c r="D75" s="147">
        <v>82758</v>
      </c>
      <c r="E75" s="168">
        <f>'[13]Asalariados-Ocup'!J49</f>
        <v>7626</v>
      </c>
      <c r="F75" s="147">
        <v>7922.8639999999996</v>
      </c>
      <c r="G75" s="229">
        <f t="shared" si="2"/>
        <v>957736.3275883951</v>
      </c>
      <c r="H75" s="166">
        <f t="shared" si="3"/>
        <v>875443.76020674675</v>
      </c>
    </row>
    <row r="76" spans="1:8" ht="13.6" x14ac:dyDescent="0.25">
      <c r="A76" s="145">
        <v>2003</v>
      </c>
      <c r="B76" s="164">
        <f>[13]Masa!F51</f>
        <v>94609176.697640166</v>
      </c>
      <c r="C76" s="164">
        <v>90606279.797900006</v>
      </c>
      <c r="D76" s="147">
        <v>90090</v>
      </c>
      <c r="E76" s="168">
        <f>'[13]Asalariados-Ocup'!J50</f>
        <v>7888</v>
      </c>
      <c r="F76" s="147">
        <v>8264.69</v>
      </c>
      <c r="G76" s="229">
        <f t="shared" si="2"/>
        <v>999505.33191387949</v>
      </c>
      <c r="H76" s="166">
        <f t="shared" si="3"/>
        <v>913588.20675568783</v>
      </c>
    </row>
    <row r="77" spans="1:8" ht="13.6" x14ac:dyDescent="0.25">
      <c r="A77" s="145">
        <v>2004</v>
      </c>
      <c r="B77" s="164">
        <f>[13]Masa!F52</f>
        <v>103121569.91876021</v>
      </c>
      <c r="C77" s="164">
        <v>100149658.5192</v>
      </c>
      <c r="D77" s="147">
        <v>99579</v>
      </c>
      <c r="E77" s="168">
        <f>'[13]Asalariados-Ocup'!J51</f>
        <v>8157</v>
      </c>
      <c r="F77" s="147">
        <v>8169.3209999999999</v>
      </c>
      <c r="G77" s="229">
        <f t="shared" si="2"/>
        <v>1053507.9269212557</v>
      </c>
      <c r="H77" s="166">
        <f t="shared" si="3"/>
        <v>1021603.2491072392</v>
      </c>
    </row>
    <row r="78" spans="1:8" ht="13.6" x14ac:dyDescent="0.25">
      <c r="A78" s="145">
        <v>2005</v>
      </c>
      <c r="B78" s="164">
        <f>[13]Masa!F53</f>
        <v>112165000</v>
      </c>
      <c r="C78" s="164">
        <v>109862000</v>
      </c>
      <c r="D78" s="147">
        <v>109236</v>
      </c>
      <c r="E78" s="168">
        <f>'[13]Asalariados-Ocup'!J52</f>
        <v>9094</v>
      </c>
      <c r="F78" s="147">
        <v>8627.6959999999999</v>
      </c>
      <c r="G78" s="229">
        <f t="shared" si="2"/>
        <v>1027829.7045671139</v>
      </c>
      <c r="H78" s="166">
        <f t="shared" si="3"/>
        <v>1061136.9091663251</v>
      </c>
    </row>
    <row r="79" spans="1:8" ht="13.6" x14ac:dyDescent="0.25">
      <c r="A79" s="145">
        <v>2006</v>
      </c>
      <c r="B79" s="164">
        <f>[13]Masa!F54</f>
        <v>125860000</v>
      </c>
      <c r="C79" s="164">
        <v>123699000</v>
      </c>
      <c r="D79" s="147">
        <v>122638</v>
      </c>
      <c r="E79" s="168">
        <f>'[13]Asalariados-Ocup'!J53</f>
        <v>10292</v>
      </c>
      <c r="F79" s="147">
        <v>8890.1710000000003</v>
      </c>
      <c r="G79" s="229">
        <f t="shared" si="2"/>
        <v>1019076.3052208835</v>
      </c>
      <c r="H79" s="166">
        <f t="shared" si="3"/>
        <v>1159510.8800494389</v>
      </c>
    </row>
    <row r="80" spans="1:8" ht="13.6" x14ac:dyDescent="0.25">
      <c r="A80" s="146">
        <v>2007</v>
      </c>
      <c r="B80" s="164">
        <f>[13]Masa!F55</f>
        <v>141672000</v>
      </c>
      <c r="C80" s="164">
        <v>139634000</v>
      </c>
      <c r="D80" s="147">
        <v>138035</v>
      </c>
      <c r="E80" s="168">
        <f>'[13]Asalariados-Ocup'!J54</f>
        <v>10402</v>
      </c>
      <c r="F80" s="147">
        <v>9226.8559999999998</v>
      </c>
      <c r="G80" s="229">
        <f t="shared" si="2"/>
        <v>1134974.0434531821</v>
      </c>
      <c r="H80" s="166">
        <f t="shared" si="3"/>
        <v>1261119.3527531661</v>
      </c>
    </row>
    <row r="81" spans="1:10" ht="13.6" x14ac:dyDescent="0.25">
      <c r="A81" s="146">
        <v>2008</v>
      </c>
      <c r="B81" s="164">
        <f>[13]Masa!F56</f>
        <v>155189550</v>
      </c>
      <c r="C81" s="164">
        <v>153215000</v>
      </c>
      <c r="D81" s="147">
        <v>152023</v>
      </c>
      <c r="E81" s="168">
        <f>'[13]Asalariados-Ocup'!J55</f>
        <v>9563</v>
      </c>
      <c r="F81" s="147">
        <v>8603.3060000000005</v>
      </c>
      <c r="G81" s="229">
        <f t="shared" si="2"/>
        <v>1352343.6683049251</v>
      </c>
      <c r="H81" s="166">
        <f t="shared" si="3"/>
        <v>1484070.9683773501</v>
      </c>
    </row>
    <row r="82" spans="1:10" ht="13.6" x14ac:dyDescent="0.25">
      <c r="A82" s="146">
        <v>2009</v>
      </c>
      <c r="B82" s="164">
        <f>[13]Masa!F57</f>
        <v>168773000</v>
      </c>
      <c r="C82" s="164">
        <v>166892000</v>
      </c>
      <c r="D82" s="147">
        <v>165638</v>
      </c>
      <c r="E82" s="168">
        <f>'[13]Asalariados-Ocup'!J56</f>
        <v>9440</v>
      </c>
      <c r="F82" s="147">
        <v>8692.1640000000007</v>
      </c>
      <c r="G82" s="229">
        <f t="shared" si="2"/>
        <v>1489874.6468926554</v>
      </c>
      <c r="H82" s="166">
        <f t="shared" si="3"/>
        <v>1600023.5000934943</v>
      </c>
    </row>
    <row r="83" spans="1:10" ht="13.6" x14ac:dyDescent="0.25">
      <c r="A83" s="203">
        <v>2010</v>
      </c>
      <c r="B83" s="164">
        <f>[13]Masa!F58</f>
        <v>181287450</v>
      </c>
      <c r="C83" s="164">
        <v>179558000</v>
      </c>
      <c r="D83" s="147">
        <v>178279</v>
      </c>
      <c r="E83" s="168">
        <f>'[13]Asalariados-Ocup'!J57</f>
        <v>9786</v>
      </c>
      <c r="F83" s="147">
        <v>8894.1540000000005</v>
      </c>
      <c r="G83" s="229">
        <f t="shared" si="2"/>
        <v>1543765.3280196199</v>
      </c>
      <c r="H83" s="166">
        <f t="shared" si="3"/>
        <v>1682359.7462632945</v>
      </c>
    </row>
    <row r="84" spans="1:10" ht="13.6" x14ac:dyDescent="0.25">
      <c r="A84" s="203">
        <f>A83+1</f>
        <v>2011</v>
      </c>
      <c r="B84" s="164">
        <f>[13]Masa!F59</f>
        <v>196000000</v>
      </c>
      <c r="C84" s="164">
        <v>194357000</v>
      </c>
      <c r="D84" s="147">
        <v>196124</v>
      </c>
      <c r="E84" s="168">
        <f>'[13]Asalariados-Ocup'!J58</f>
        <v>10007</v>
      </c>
      <c r="F84" s="147">
        <v>9178.4549999999999</v>
      </c>
      <c r="G84" s="229">
        <f t="shared" si="2"/>
        <v>1632190.7997734919</v>
      </c>
      <c r="H84" s="166">
        <f t="shared" si="3"/>
        <v>1764612.5264727743</v>
      </c>
    </row>
    <row r="85" spans="1:10" ht="13.6" x14ac:dyDescent="0.25">
      <c r="A85" s="203">
        <f>A84+1</f>
        <v>2012</v>
      </c>
      <c r="B85" s="164">
        <f>[13]Masa!F60</f>
        <v>215889000</v>
      </c>
      <c r="C85" s="164">
        <v>214516000</v>
      </c>
      <c r="D85" s="161"/>
      <c r="E85" s="168">
        <f>'[13]Asalariados-Ocup'!J59</f>
        <v>10525</v>
      </c>
      <c r="F85" s="147">
        <v>9632.8189999999995</v>
      </c>
      <c r="G85" s="229">
        <f t="shared" si="2"/>
        <v>1709334.9168646082</v>
      </c>
      <c r="H85" s="166">
        <f t="shared" si="3"/>
        <v>1855773.8221109866</v>
      </c>
    </row>
    <row r="86" spans="1:10" ht="13.6" x14ac:dyDescent="0.25">
      <c r="A86" s="203">
        <f>A85+1</f>
        <v>2013</v>
      </c>
      <c r="B86" s="164">
        <f>[13]Masa!F61</f>
        <v>233381000</v>
      </c>
      <c r="C86" s="164">
        <v>232190000</v>
      </c>
      <c r="D86" s="161"/>
      <c r="E86" s="168">
        <f>'[13]Asalariados-Ocup'!J60</f>
        <v>10895</v>
      </c>
      <c r="F86" s="147">
        <v>9978.8240000000005</v>
      </c>
      <c r="G86" s="229">
        <f t="shared" si="2"/>
        <v>1785077.2525623376</v>
      </c>
      <c r="H86" s="166">
        <f t="shared" si="3"/>
        <v>1939022.7412234815</v>
      </c>
    </row>
    <row r="87" spans="1:10" ht="13.6" x14ac:dyDescent="0.25">
      <c r="A87" s="203">
        <f>A86+1</f>
        <v>2014</v>
      </c>
      <c r="B87" s="164">
        <f>[13]Masa!F62</f>
        <v>251074000</v>
      </c>
      <c r="C87" s="164">
        <v>251074000</v>
      </c>
      <c r="D87" s="161"/>
      <c r="E87" s="168">
        <f>'[13]Asalariados-Ocup'!J61</f>
        <v>11317</v>
      </c>
      <c r="F87" s="147">
        <v>10373.290000000001</v>
      </c>
      <c r="G87" s="229">
        <f t="shared" si="2"/>
        <v>1848796.7953815793</v>
      </c>
      <c r="H87" s="166">
        <f t="shared" si="3"/>
        <v>2016991.0735488292</v>
      </c>
    </row>
    <row r="88" spans="1:10" ht="13.6" x14ac:dyDescent="0.25">
      <c r="A88" s="203">
        <v>2015</v>
      </c>
      <c r="B88" s="164">
        <f>[13]Masa!F63</f>
        <v>274307000</v>
      </c>
      <c r="C88" s="164">
        <v>274307000</v>
      </c>
      <c r="D88" s="161"/>
      <c r="E88" s="168">
        <f>'[13]Asalariados-Ocup'!J62</f>
        <v>11639</v>
      </c>
      <c r="F88" s="147">
        <v>10719.33</v>
      </c>
      <c r="G88" s="229">
        <f t="shared" si="2"/>
        <v>1963993.1838359537</v>
      </c>
      <c r="H88" s="166">
        <f t="shared" si="3"/>
        <v>2132494.9102851269</v>
      </c>
    </row>
    <row r="89" spans="1:10" ht="13.6" x14ac:dyDescent="0.25">
      <c r="A89" s="203">
        <f>A88+1</f>
        <v>2016</v>
      </c>
      <c r="B89" s="164">
        <f>[13]Masa!F64</f>
        <v>289559000</v>
      </c>
      <c r="C89" s="164">
        <v>291562000</v>
      </c>
      <c r="D89" s="161"/>
      <c r="E89" s="168">
        <f>'[13]Asalariados-Ocup'!J63</f>
        <v>11684</v>
      </c>
      <c r="F89" s="147">
        <v>10783.04</v>
      </c>
      <c r="G89" s="229">
        <f t="shared" si="2"/>
        <v>2065210.2590437066</v>
      </c>
      <c r="H89" s="166">
        <f t="shared" si="3"/>
        <v>2253245.2196535794</v>
      </c>
    </row>
    <row r="90" spans="1:10" ht="13.6" x14ac:dyDescent="0.25">
      <c r="A90" s="203">
        <f>A89+1</f>
        <v>2017</v>
      </c>
      <c r="B90" s="161"/>
      <c r="C90" s="164">
        <v>312544000</v>
      </c>
      <c r="D90" s="161"/>
      <c r="E90" s="168">
        <f>'[13]Asalariados-Ocup'!J64</f>
        <v>11834</v>
      </c>
      <c r="F90" s="147">
        <v>10864.68</v>
      </c>
      <c r="G90" s="166"/>
      <c r="H90" s="166">
        <f t="shared" si="3"/>
        <v>2397248.0858463696</v>
      </c>
    </row>
    <row r="91" spans="1:10" ht="13.6" x14ac:dyDescent="0.25">
      <c r="A91" s="244">
        <v>2018</v>
      </c>
      <c r="B91" s="161"/>
      <c r="C91" s="164">
        <v>335476000</v>
      </c>
      <c r="D91" s="161"/>
      <c r="E91" s="168"/>
      <c r="F91" s="147">
        <v>10838.27</v>
      </c>
      <c r="G91" s="166"/>
      <c r="H91" s="166">
        <f t="shared" si="3"/>
        <v>2579409.198454489</v>
      </c>
    </row>
    <row r="92" spans="1:10" ht="12.25" x14ac:dyDescent="0.25">
      <c r="H92" s="166"/>
    </row>
    <row r="93" spans="1:10" ht="12.25" x14ac:dyDescent="0.25">
      <c r="H93" s="166"/>
    </row>
    <row r="95" spans="1:10" ht="12.25" x14ac:dyDescent="0.25">
      <c r="H95" s="142"/>
      <c r="I95" s="142"/>
      <c r="J95" s="142"/>
    </row>
    <row r="96" spans="1:10" ht="12.25" x14ac:dyDescent="0.25">
      <c r="H96" s="142"/>
      <c r="I96" s="142"/>
      <c r="J96" s="142"/>
    </row>
    <row r="97" spans="8:10" ht="12.25" x14ac:dyDescent="0.25">
      <c r="H97" s="142"/>
      <c r="I97" s="142"/>
      <c r="J97" s="142"/>
    </row>
    <row r="98" spans="8:10" ht="12.25" x14ac:dyDescent="0.25">
      <c r="H98" s="142"/>
      <c r="I98" s="142"/>
      <c r="J98" s="142"/>
    </row>
    <row r="99" spans="8:10" ht="12.25" x14ac:dyDescent="0.25">
      <c r="H99" s="142"/>
      <c r="I99" s="142"/>
      <c r="J99" s="142"/>
    </row>
    <row r="100" spans="8:10" ht="12.25" x14ac:dyDescent="0.25">
      <c r="H100" s="142"/>
      <c r="I100" s="142"/>
      <c r="J100" s="142"/>
    </row>
    <row r="101" spans="8:10" ht="12.25" x14ac:dyDescent="0.25">
      <c r="H101" s="142"/>
      <c r="I101" s="142"/>
      <c r="J101" s="142"/>
    </row>
    <row r="102" spans="8:10" ht="12.25" x14ac:dyDescent="0.25">
      <c r="H102" s="142"/>
      <c r="I102" s="142"/>
      <c r="J102" s="142"/>
    </row>
    <row r="103" spans="8:10" ht="12.25" x14ac:dyDescent="0.25">
      <c r="H103" s="142"/>
      <c r="I103" s="142"/>
      <c r="J103" s="142"/>
    </row>
    <row r="104" spans="8:10" ht="12.25" x14ac:dyDescent="0.25">
      <c r="H104" s="142"/>
      <c r="I104" s="142"/>
      <c r="J104" s="142"/>
    </row>
    <row r="105" spans="8:10" ht="12.25" x14ac:dyDescent="0.25">
      <c r="H105" s="142"/>
      <c r="I105" s="142"/>
      <c r="J105" s="142"/>
    </row>
    <row r="106" spans="8:10" ht="12.25" x14ac:dyDescent="0.25">
      <c r="H106" s="142"/>
      <c r="I106" s="142"/>
      <c r="J106" s="142"/>
    </row>
    <row r="107" spans="8:10" ht="12.25" x14ac:dyDescent="0.25">
      <c r="H107" s="142"/>
      <c r="I107" s="142"/>
      <c r="J107" s="142"/>
    </row>
    <row r="108" spans="8:10" ht="12.25" x14ac:dyDescent="0.25">
      <c r="H108" s="142"/>
      <c r="I108" s="142"/>
      <c r="J108" s="142"/>
    </row>
    <row r="109" spans="8:10" ht="12.25" x14ac:dyDescent="0.25">
      <c r="H109" s="142"/>
      <c r="I109" s="142"/>
      <c r="J109" s="142"/>
    </row>
    <row r="110" spans="8:10" ht="12.25" x14ac:dyDescent="0.25">
      <c r="H110" s="142"/>
      <c r="I110" s="142"/>
      <c r="J110" s="142"/>
    </row>
    <row r="111" spans="8:10" ht="12.25" x14ac:dyDescent="0.25">
      <c r="H111" s="142"/>
      <c r="I111" s="142"/>
      <c r="J111" s="142"/>
    </row>
    <row r="112" spans="8:10" ht="12.25" x14ac:dyDescent="0.25">
      <c r="H112" s="142"/>
      <c r="I112" s="142"/>
      <c r="J112" s="142"/>
    </row>
    <row r="113" spans="8:10" ht="12.25" x14ac:dyDescent="0.25">
      <c r="H113" s="142"/>
      <c r="I113" s="142"/>
      <c r="J113" s="142"/>
    </row>
    <row r="114" spans="8:10" x14ac:dyDescent="0.25">
      <c r="H114" s="311"/>
    </row>
    <row r="115" spans="8:10" x14ac:dyDescent="0.25">
      <c r="H115" s="311"/>
    </row>
    <row r="116" spans="8:10" x14ac:dyDescent="0.25">
      <c r="H116" s="311"/>
    </row>
    <row r="117" spans="8:10" x14ac:dyDescent="0.25">
      <c r="H117" s="311"/>
    </row>
    <row r="118" spans="8:10" x14ac:dyDescent="0.25">
      <c r="H118" s="311"/>
    </row>
    <row r="119" spans="8:10" x14ac:dyDescent="0.25">
      <c r="H119" s="311"/>
    </row>
    <row r="120" spans="8:10" x14ac:dyDescent="0.25">
      <c r="H120" s="311"/>
    </row>
    <row r="121" spans="8:10" x14ac:dyDescent="0.25">
      <c r="H121" s="311"/>
    </row>
    <row r="122" spans="8:10" x14ac:dyDescent="0.25">
      <c r="H122" s="311"/>
    </row>
    <row r="123" spans="8:10" x14ac:dyDescent="0.25">
      <c r="H123" s="311"/>
    </row>
  </sheetData>
  <mergeCells count="6">
    <mergeCell ref="B3:G3"/>
    <mergeCell ref="A4:A7"/>
    <mergeCell ref="B7:C7"/>
    <mergeCell ref="E4:F5"/>
    <mergeCell ref="G4:H4"/>
    <mergeCell ref="B4:D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184"/>
  <sheetViews>
    <sheetView workbookViewId="0">
      <selection activeCell="E2" sqref="E2"/>
    </sheetView>
  </sheetViews>
  <sheetFormatPr baseColWidth="10" defaultColWidth="11.375" defaultRowHeight="14.3" x14ac:dyDescent="0.25"/>
  <cols>
    <col min="1" max="1" width="11.375" style="142"/>
    <col min="2" max="2" width="14.875" style="142" customWidth="1"/>
    <col min="3" max="4" width="12.75" style="142" customWidth="1"/>
    <col min="5" max="5" width="11.375" style="140"/>
    <col min="6" max="16384" width="11.375" style="147"/>
  </cols>
  <sheetData>
    <row r="1" spans="1:5" ht="14.95" customHeight="1" thickBot="1" x14ac:dyDescent="0.3">
      <c r="A1" s="141"/>
      <c r="E1" s="34"/>
    </row>
    <row r="2" spans="1:5" ht="14.95" customHeight="1" thickBot="1" x14ac:dyDescent="0.3">
      <c r="E2" s="80">
        <v>809</v>
      </c>
    </row>
    <row r="3" spans="1:5" ht="14.95" customHeight="1" x14ac:dyDescent="0.25">
      <c r="A3" s="380" t="s">
        <v>2</v>
      </c>
      <c r="B3" s="382"/>
      <c r="C3" s="382"/>
      <c r="D3" s="382"/>
      <c r="E3" s="142"/>
    </row>
    <row r="4" spans="1:5" s="150" customFormat="1" ht="30.1" customHeight="1" x14ac:dyDescent="0.25">
      <c r="A4" s="380"/>
      <c r="B4" s="185" t="s">
        <v>97</v>
      </c>
      <c r="C4" s="443" t="s">
        <v>22</v>
      </c>
      <c r="D4" s="444"/>
      <c r="E4" s="248" t="s">
        <v>151</v>
      </c>
    </row>
    <row r="5" spans="1:5" s="150" customFormat="1" ht="14.95" customHeight="1" x14ac:dyDescent="0.25">
      <c r="A5" s="380"/>
      <c r="B5" s="185"/>
      <c r="C5" s="151"/>
      <c r="D5" s="151" t="s">
        <v>138</v>
      </c>
      <c r="E5" s="150" t="s">
        <v>111</v>
      </c>
    </row>
    <row r="6" spans="1:5" s="150" customFormat="1" ht="27.7" customHeight="1" x14ac:dyDescent="0.25">
      <c r="A6" s="380"/>
      <c r="B6" s="185"/>
      <c r="C6" s="185"/>
      <c r="D6" s="251"/>
      <c r="E6" s="242"/>
    </row>
    <row r="7" spans="1:5" s="150" customFormat="1" ht="14.95" customHeight="1" x14ac:dyDescent="0.25">
      <c r="A7" s="186"/>
      <c r="B7" s="153" t="s">
        <v>98</v>
      </c>
      <c r="C7" s="153" t="s">
        <v>47</v>
      </c>
      <c r="D7" s="153" t="s">
        <v>47</v>
      </c>
      <c r="E7" s="242" t="s">
        <v>152</v>
      </c>
    </row>
    <row r="8" spans="1:5" s="160" customFormat="1" ht="30.1" customHeight="1" thickBot="1" x14ac:dyDescent="0.3">
      <c r="A8" s="144"/>
      <c r="B8" s="156" t="s">
        <v>3</v>
      </c>
      <c r="C8" s="156" t="s">
        <v>3</v>
      </c>
      <c r="D8" s="158" t="s">
        <v>3</v>
      </c>
      <c r="E8" s="158" t="s">
        <v>3</v>
      </c>
    </row>
    <row r="9" spans="1:5" ht="14.95" hidden="1" customHeight="1" thickBot="1" x14ac:dyDescent="0.3">
      <c r="A9" s="145">
        <v>1882</v>
      </c>
      <c r="B9" s="161"/>
      <c r="C9" s="161"/>
      <c r="D9" s="161"/>
      <c r="E9" s="135"/>
    </row>
    <row r="10" spans="1:5" ht="14.95" hidden="1" customHeight="1" x14ac:dyDescent="0.25">
      <c r="A10" s="145">
        <v>1883</v>
      </c>
      <c r="B10" s="161"/>
      <c r="C10" s="161"/>
      <c r="D10" s="161"/>
    </row>
    <row r="11" spans="1:5" ht="14.95" hidden="1" x14ac:dyDescent="0.25">
      <c r="A11" s="145">
        <v>1884</v>
      </c>
      <c r="B11" s="161"/>
      <c r="C11" s="161"/>
      <c r="D11" s="161"/>
    </row>
    <row r="12" spans="1:5" ht="14.95" hidden="1" customHeight="1" x14ac:dyDescent="0.25">
      <c r="A12" s="145">
        <v>1885</v>
      </c>
      <c r="B12" s="161"/>
      <c r="C12" s="161"/>
      <c r="D12" s="161"/>
    </row>
    <row r="13" spans="1:5" ht="14.95" hidden="1" customHeight="1" x14ac:dyDescent="0.25">
      <c r="A13" s="145">
        <v>1886</v>
      </c>
      <c r="B13" s="161"/>
      <c r="C13" s="161"/>
      <c r="D13" s="161"/>
    </row>
    <row r="14" spans="1:5" ht="14.95" hidden="1" customHeight="1" x14ac:dyDescent="0.25">
      <c r="A14" s="145">
        <v>1887</v>
      </c>
      <c r="B14" s="161"/>
      <c r="C14" s="161"/>
      <c r="D14" s="161"/>
    </row>
    <row r="15" spans="1:5" ht="14.95" hidden="1" customHeight="1" x14ac:dyDescent="0.25">
      <c r="A15" s="145">
        <v>1888</v>
      </c>
      <c r="B15" s="161"/>
      <c r="C15" s="161"/>
      <c r="D15" s="161"/>
    </row>
    <row r="16" spans="1:5" ht="14.95" hidden="1" customHeight="1" x14ac:dyDescent="0.25">
      <c r="A16" s="145">
        <v>1889</v>
      </c>
      <c r="B16" s="161"/>
      <c r="C16" s="161"/>
      <c r="D16" s="161"/>
    </row>
    <row r="17" spans="1:5" ht="14.95" hidden="1" customHeight="1" x14ac:dyDescent="0.25">
      <c r="A17" s="145">
        <v>1890</v>
      </c>
      <c r="B17" s="161"/>
      <c r="C17" s="161"/>
      <c r="D17" s="161"/>
    </row>
    <row r="18" spans="1:5" ht="14.95" hidden="1" customHeight="1" x14ac:dyDescent="0.25">
      <c r="A18" s="145">
        <v>1891</v>
      </c>
      <c r="B18" s="161"/>
      <c r="C18" s="161"/>
      <c r="D18" s="161"/>
    </row>
    <row r="19" spans="1:5" ht="14.95" hidden="1" customHeight="1" x14ac:dyDescent="0.25">
      <c r="A19" s="145">
        <v>1892</v>
      </c>
      <c r="B19" s="161"/>
      <c r="C19" s="161"/>
      <c r="D19" s="161"/>
    </row>
    <row r="20" spans="1:5" ht="14.95" hidden="1" customHeight="1" x14ac:dyDescent="0.25">
      <c r="A20" s="145">
        <v>1893</v>
      </c>
      <c r="B20" s="161"/>
      <c r="C20" s="161"/>
      <c r="D20" s="161"/>
    </row>
    <row r="21" spans="1:5" ht="14.95" hidden="1" customHeight="1" x14ac:dyDescent="0.25">
      <c r="A21" s="145">
        <v>1894</v>
      </c>
      <c r="B21" s="161"/>
      <c r="C21" s="161"/>
      <c r="D21" s="161"/>
    </row>
    <row r="22" spans="1:5" ht="14.95" hidden="1" customHeight="1" x14ac:dyDescent="0.25">
      <c r="A22" s="145">
        <v>1895</v>
      </c>
      <c r="B22" s="161"/>
      <c r="C22" s="161"/>
      <c r="D22" s="161"/>
    </row>
    <row r="23" spans="1:5" ht="14.95" hidden="1" customHeight="1" x14ac:dyDescent="0.25">
      <c r="A23" s="145">
        <v>1896</v>
      </c>
      <c r="B23" s="161"/>
      <c r="C23" s="161"/>
      <c r="D23" s="161"/>
    </row>
    <row r="24" spans="1:5" ht="14.95" hidden="1" customHeight="1" x14ac:dyDescent="0.25">
      <c r="A24" s="145">
        <v>1897</v>
      </c>
      <c r="B24" s="161"/>
      <c r="C24" s="161"/>
      <c r="D24" s="161"/>
      <c r="E24" s="161"/>
    </row>
    <row r="25" spans="1:5" ht="14.95" hidden="1" customHeight="1" x14ac:dyDescent="0.25">
      <c r="A25" s="145">
        <v>1898</v>
      </c>
      <c r="B25" s="161"/>
      <c r="C25" s="161"/>
      <c r="D25" s="161"/>
      <c r="E25" s="161"/>
    </row>
    <row r="26" spans="1:5" ht="14.95" hidden="1" customHeight="1" x14ac:dyDescent="0.25">
      <c r="A26" s="145">
        <v>1899</v>
      </c>
      <c r="B26" s="161"/>
      <c r="C26" s="161"/>
      <c r="D26" s="161"/>
      <c r="E26" s="161"/>
    </row>
    <row r="27" spans="1:5" ht="14.95" hidden="1" customHeight="1" x14ac:dyDescent="0.25">
      <c r="A27" s="145">
        <v>1900</v>
      </c>
      <c r="B27" s="161"/>
      <c r="C27" s="161"/>
      <c r="D27" s="161"/>
      <c r="E27" s="161"/>
    </row>
    <row r="28" spans="1:5" ht="14.95" hidden="1" customHeight="1" x14ac:dyDescent="0.25">
      <c r="A28" s="145">
        <v>1901</v>
      </c>
      <c r="B28" s="161"/>
      <c r="C28" s="161"/>
      <c r="D28" s="161"/>
      <c r="E28" s="161"/>
    </row>
    <row r="29" spans="1:5" ht="14.95" hidden="1" customHeight="1" x14ac:dyDescent="0.25">
      <c r="A29" s="145">
        <v>1902</v>
      </c>
      <c r="B29" s="161"/>
      <c r="C29" s="161"/>
      <c r="D29" s="161"/>
      <c r="E29" s="161"/>
    </row>
    <row r="30" spans="1:5" ht="14.95" hidden="1" customHeight="1" x14ac:dyDescent="0.25">
      <c r="A30" s="145">
        <v>1903</v>
      </c>
      <c r="B30" s="161"/>
      <c r="C30" s="161"/>
      <c r="D30" s="161"/>
      <c r="E30" s="161"/>
    </row>
    <row r="31" spans="1:5" ht="14.95" hidden="1" customHeight="1" x14ac:dyDescent="0.25">
      <c r="A31" s="145">
        <v>1904</v>
      </c>
      <c r="B31" s="161"/>
      <c r="C31" s="161"/>
      <c r="D31" s="161"/>
      <c r="E31" s="161"/>
    </row>
    <row r="32" spans="1:5" ht="14.95" hidden="1" customHeight="1" x14ac:dyDescent="0.25">
      <c r="A32" s="145">
        <v>1905</v>
      </c>
      <c r="B32" s="161"/>
      <c r="C32" s="161"/>
      <c r="D32" s="161"/>
      <c r="E32" s="161"/>
    </row>
    <row r="33" spans="1:5" ht="14.95" hidden="1" customHeight="1" x14ac:dyDescent="0.25">
      <c r="A33" s="145">
        <v>1906</v>
      </c>
      <c r="B33" s="161"/>
      <c r="C33" s="161"/>
      <c r="D33" s="161"/>
      <c r="E33" s="161"/>
    </row>
    <row r="34" spans="1:5" ht="14.95" hidden="1" customHeight="1" x14ac:dyDescent="0.25">
      <c r="A34" s="145">
        <v>1907</v>
      </c>
      <c r="B34" s="161"/>
      <c r="C34" s="161"/>
      <c r="D34" s="161"/>
      <c r="E34" s="161"/>
    </row>
    <row r="35" spans="1:5" ht="14.95" hidden="1" customHeight="1" x14ac:dyDescent="0.25">
      <c r="A35" s="145">
        <v>1908</v>
      </c>
      <c r="B35" s="161"/>
      <c r="C35" s="161"/>
      <c r="D35" s="161"/>
      <c r="E35" s="161"/>
    </row>
    <row r="36" spans="1:5" ht="14.95" hidden="1" customHeight="1" x14ac:dyDescent="0.25">
      <c r="A36" s="145">
        <v>1909</v>
      </c>
      <c r="B36" s="161"/>
      <c r="C36" s="161"/>
      <c r="D36" s="161"/>
      <c r="E36" s="161"/>
    </row>
    <row r="37" spans="1:5" ht="14.95" hidden="1" customHeight="1" x14ac:dyDescent="0.25">
      <c r="A37" s="145">
        <v>1910</v>
      </c>
      <c r="B37" s="161"/>
      <c r="C37" s="161"/>
      <c r="D37" s="161"/>
      <c r="E37" s="161"/>
    </row>
    <row r="38" spans="1:5" ht="14.95" hidden="1" customHeight="1" x14ac:dyDescent="0.25">
      <c r="A38" s="145">
        <v>1911</v>
      </c>
      <c r="B38" s="161"/>
      <c r="C38" s="161"/>
      <c r="D38" s="161"/>
      <c r="E38" s="161"/>
    </row>
    <row r="39" spans="1:5" ht="14.95" hidden="1" customHeight="1" x14ac:dyDescent="0.25">
      <c r="A39" s="145">
        <v>1912</v>
      </c>
      <c r="B39" s="161"/>
      <c r="C39" s="161"/>
      <c r="D39" s="161"/>
      <c r="E39" s="161"/>
    </row>
    <row r="40" spans="1:5" ht="14.95" hidden="1" customHeight="1" x14ac:dyDescent="0.25">
      <c r="A40" s="145">
        <v>1913</v>
      </c>
      <c r="B40" s="161"/>
      <c r="C40" s="161"/>
      <c r="D40" s="161"/>
      <c r="E40" s="161"/>
    </row>
    <row r="41" spans="1:5" ht="14.95" hidden="1" customHeight="1" x14ac:dyDescent="0.25">
      <c r="A41" s="145">
        <v>1914</v>
      </c>
      <c r="B41" s="161"/>
      <c r="C41" s="161"/>
      <c r="D41" s="161"/>
      <c r="E41" s="166" t="e">
        <f t="shared" ref="E41:E78" si="0">(B41*1000000)/(D41*1000)/12</f>
        <v>#DIV/0!</v>
      </c>
    </row>
    <row r="42" spans="1:5" ht="14.95" hidden="1" customHeight="1" x14ac:dyDescent="0.25">
      <c r="A42" s="145">
        <v>1915</v>
      </c>
      <c r="B42" s="161"/>
      <c r="C42" s="161"/>
      <c r="D42" s="161"/>
      <c r="E42" s="166" t="e">
        <f t="shared" si="0"/>
        <v>#DIV/0!</v>
      </c>
    </row>
    <row r="43" spans="1:5" ht="14.95" hidden="1" customHeight="1" x14ac:dyDescent="0.25">
      <c r="A43" s="145">
        <v>1916</v>
      </c>
      <c r="B43" s="161"/>
      <c r="C43" s="161"/>
      <c r="D43" s="161"/>
      <c r="E43" s="166" t="e">
        <f t="shared" si="0"/>
        <v>#DIV/0!</v>
      </c>
    </row>
    <row r="44" spans="1:5" ht="14.95" hidden="1" customHeight="1" x14ac:dyDescent="0.25">
      <c r="A44" s="145">
        <v>1917</v>
      </c>
      <c r="B44" s="161"/>
      <c r="C44" s="161"/>
      <c r="D44" s="161"/>
      <c r="E44" s="166" t="e">
        <f t="shared" si="0"/>
        <v>#DIV/0!</v>
      </c>
    </row>
    <row r="45" spans="1:5" ht="14.95" hidden="1" customHeight="1" x14ac:dyDescent="0.25">
      <c r="A45" s="145">
        <v>1918</v>
      </c>
      <c r="B45" s="161"/>
      <c r="C45" s="161"/>
      <c r="D45" s="161"/>
      <c r="E45" s="166" t="e">
        <f t="shared" si="0"/>
        <v>#DIV/0!</v>
      </c>
    </row>
    <row r="46" spans="1:5" ht="14.95" hidden="1" customHeight="1" x14ac:dyDescent="0.25">
      <c r="A46" s="145">
        <v>1919</v>
      </c>
      <c r="B46" s="161"/>
      <c r="C46" s="161"/>
      <c r="D46" s="161"/>
      <c r="E46" s="166" t="e">
        <f t="shared" si="0"/>
        <v>#DIV/0!</v>
      </c>
    </row>
    <row r="47" spans="1:5" ht="14.95" hidden="1" customHeight="1" x14ac:dyDescent="0.25">
      <c r="A47" s="145">
        <v>1920</v>
      </c>
      <c r="B47" s="161"/>
      <c r="C47" s="161"/>
      <c r="D47" s="161"/>
      <c r="E47" s="166" t="e">
        <f t="shared" si="0"/>
        <v>#DIV/0!</v>
      </c>
    </row>
    <row r="48" spans="1:5" ht="14.95" hidden="1" customHeight="1" x14ac:dyDescent="0.25">
      <c r="A48" s="145">
        <v>1921</v>
      </c>
      <c r="B48" s="161"/>
      <c r="C48" s="161"/>
      <c r="D48" s="161"/>
      <c r="E48" s="166" t="e">
        <f t="shared" si="0"/>
        <v>#DIV/0!</v>
      </c>
    </row>
    <row r="49" spans="1:5" ht="14.95" hidden="1" customHeight="1" x14ac:dyDescent="0.25">
      <c r="A49" s="145">
        <v>1922</v>
      </c>
      <c r="B49" s="161"/>
      <c r="C49" s="161"/>
      <c r="D49" s="161"/>
      <c r="E49" s="166" t="e">
        <f t="shared" si="0"/>
        <v>#DIV/0!</v>
      </c>
    </row>
    <row r="50" spans="1:5" ht="14.95" hidden="1" customHeight="1" x14ac:dyDescent="0.25">
      <c r="A50" s="145">
        <v>1923</v>
      </c>
      <c r="B50" s="161"/>
      <c r="C50" s="161"/>
      <c r="D50" s="161"/>
      <c r="E50" s="166" t="e">
        <f t="shared" si="0"/>
        <v>#DIV/0!</v>
      </c>
    </row>
    <row r="51" spans="1:5" ht="14.95" hidden="1" customHeight="1" x14ac:dyDescent="0.25">
      <c r="A51" s="145">
        <v>1924</v>
      </c>
      <c r="B51" s="161"/>
      <c r="C51" s="161"/>
      <c r="D51" s="161"/>
      <c r="E51" s="166" t="e">
        <f t="shared" si="0"/>
        <v>#DIV/0!</v>
      </c>
    </row>
    <row r="52" spans="1:5" ht="14.95" hidden="1" customHeight="1" x14ac:dyDescent="0.25">
      <c r="A52" s="145">
        <v>1925</v>
      </c>
      <c r="B52" s="161"/>
      <c r="C52" s="161"/>
      <c r="D52" s="161"/>
      <c r="E52" s="166" t="e">
        <f t="shared" si="0"/>
        <v>#DIV/0!</v>
      </c>
    </row>
    <row r="53" spans="1:5" ht="14.95" hidden="1" customHeight="1" x14ac:dyDescent="0.25">
      <c r="A53" s="145">
        <v>1926</v>
      </c>
      <c r="B53" s="161"/>
      <c r="C53" s="161"/>
      <c r="D53" s="161"/>
      <c r="E53" s="166" t="e">
        <f t="shared" si="0"/>
        <v>#DIV/0!</v>
      </c>
    </row>
    <row r="54" spans="1:5" ht="14.95" hidden="1" customHeight="1" x14ac:dyDescent="0.25">
      <c r="A54" s="145">
        <v>1927</v>
      </c>
      <c r="B54" s="161"/>
      <c r="C54" s="161"/>
      <c r="D54" s="161"/>
      <c r="E54" s="166" t="e">
        <f t="shared" si="0"/>
        <v>#DIV/0!</v>
      </c>
    </row>
    <row r="55" spans="1:5" ht="14.95" hidden="1" customHeight="1" x14ac:dyDescent="0.25">
      <c r="A55" s="145">
        <v>1928</v>
      </c>
      <c r="B55" s="161"/>
      <c r="C55" s="161"/>
      <c r="D55" s="161"/>
      <c r="E55" s="166" t="e">
        <f t="shared" si="0"/>
        <v>#DIV/0!</v>
      </c>
    </row>
    <row r="56" spans="1:5" ht="14.95" hidden="1" customHeight="1" x14ac:dyDescent="0.25">
      <c r="A56" s="145">
        <v>1929</v>
      </c>
      <c r="B56" s="161"/>
      <c r="C56" s="161"/>
      <c r="D56" s="161"/>
      <c r="E56" s="166" t="e">
        <f t="shared" si="0"/>
        <v>#DIV/0!</v>
      </c>
    </row>
    <row r="57" spans="1:5" ht="14.95" hidden="1" customHeight="1" x14ac:dyDescent="0.25">
      <c r="A57" s="145">
        <v>1930</v>
      </c>
      <c r="B57" s="161"/>
      <c r="C57" s="161"/>
      <c r="D57" s="161"/>
      <c r="E57" s="166" t="e">
        <f t="shared" si="0"/>
        <v>#DIV/0!</v>
      </c>
    </row>
    <row r="58" spans="1:5" ht="14.95" hidden="1" customHeight="1" x14ac:dyDescent="0.25">
      <c r="A58" s="145">
        <v>1931</v>
      </c>
      <c r="B58" s="161"/>
      <c r="C58" s="161"/>
      <c r="D58" s="161"/>
      <c r="E58" s="166" t="e">
        <f t="shared" si="0"/>
        <v>#DIV/0!</v>
      </c>
    </row>
    <row r="59" spans="1:5" ht="14.95" hidden="1" customHeight="1" x14ac:dyDescent="0.25">
      <c r="A59" s="145">
        <v>1932</v>
      </c>
      <c r="B59" s="161"/>
      <c r="C59" s="161"/>
      <c r="D59" s="161"/>
      <c r="E59" s="166" t="e">
        <f t="shared" si="0"/>
        <v>#DIV/0!</v>
      </c>
    </row>
    <row r="60" spans="1:5" ht="14.95" hidden="1" customHeight="1" x14ac:dyDescent="0.25">
      <c r="A60" s="145">
        <v>1933</v>
      </c>
      <c r="B60" s="161"/>
      <c r="C60" s="161"/>
      <c r="D60" s="161"/>
      <c r="E60" s="166" t="e">
        <f t="shared" si="0"/>
        <v>#DIV/0!</v>
      </c>
    </row>
    <row r="61" spans="1:5" hidden="1" x14ac:dyDescent="0.25">
      <c r="A61" s="145">
        <v>1934</v>
      </c>
      <c r="B61" s="161"/>
      <c r="C61" s="161"/>
      <c r="D61" s="161"/>
      <c r="E61" s="166" t="e">
        <f t="shared" si="0"/>
        <v>#DIV/0!</v>
      </c>
    </row>
    <row r="62" spans="1:5" ht="14.95" hidden="1" customHeight="1" x14ac:dyDescent="0.25">
      <c r="A62" s="145">
        <v>1935</v>
      </c>
      <c r="B62" s="161"/>
      <c r="C62" s="161"/>
      <c r="D62" s="161"/>
      <c r="E62" s="166" t="e">
        <f t="shared" si="0"/>
        <v>#DIV/0!</v>
      </c>
    </row>
    <row r="63" spans="1:5" ht="14.95" hidden="1" customHeight="1" x14ac:dyDescent="0.25">
      <c r="A63" s="145">
        <v>1936</v>
      </c>
      <c r="B63" s="161"/>
      <c r="C63" s="161"/>
      <c r="D63" s="161"/>
      <c r="E63" s="166" t="e">
        <f t="shared" si="0"/>
        <v>#DIV/0!</v>
      </c>
    </row>
    <row r="64" spans="1:5" ht="14.95" hidden="1" customHeight="1" x14ac:dyDescent="0.25">
      <c r="A64" s="145">
        <v>1937</v>
      </c>
      <c r="B64" s="161"/>
      <c r="C64" s="161"/>
      <c r="D64" s="161"/>
      <c r="E64" s="166" t="e">
        <f t="shared" si="0"/>
        <v>#DIV/0!</v>
      </c>
    </row>
    <row r="65" spans="1:5" ht="14.95" hidden="1" customHeight="1" x14ac:dyDescent="0.25">
      <c r="A65" s="145">
        <v>1938</v>
      </c>
      <c r="B65" s="161"/>
      <c r="C65" s="161"/>
      <c r="D65" s="161"/>
      <c r="E65" s="166" t="e">
        <f t="shared" si="0"/>
        <v>#DIV/0!</v>
      </c>
    </row>
    <row r="66" spans="1:5" ht="14.95" hidden="1" customHeight="1" x14ac:dyDescent="0.25">
      <c r="A66" s="145">
        <v>1939</v>
      </c>
      <c r="B66" s="161"/>
      <c r="C66" s="161"/>
      <c r="D66" s="161"/>
      <c r="E66" s="166" t="e">
        <f t="shared" si="0"/>
        <v>#DIV/0!</v>
      </c>
    </row>
    <row r="67" spans="1:5" ht="14.95" hidden="1" customHeight="1" x14ac:dyDescent="0.25">
      <c r="A67" s="145">
        <v>1940</v>
      </c>
      <c r="B67" s="161"/>
      <c r="C67" s="161"/>
      <c r="D67" s="161"/>
      <c r="E67" s="166" t="e">
        <f t="shared" si="0"/>
        <v>#DIV/0!</v>
      </c>
    </row>
    <row r="68" spans="1:5" ht="14.95" hidden="1" customHeight="1" x14ac:dyDescent="0.25">
      <c r="A68" s="145">
        <v>1941</v>
      </c>
      <c r="B68" s="161"/>
      <c r="C68" s="161"/>
      <c r="D68" s="161"/>
      <c r="E68" s="166" t="e">
        <f t="shared" si="0"/>
        <v>#DIV/0!</v>
      </c>
    </row>
    <row r="69" spans="1:5" ht="14.95" hidden="1" customHeight="1" x14ac:dyDescent="0.25">
      <c r="A69" s="145">
        <v>1942</v>
      </c>
      <c r="B69" s="161"/>
      <c r="C69" s="161"/>
      <c r="D69" s="161"/>
      <c r="E69" s="166" t="e">
        <f t="shared" si="0"/>
        <v>#DIV/0!</v>
      </c>
    </row>
    <row r="70" spans="1:5" ht="14.95" hidden="1" customHeight="1" x14ac:dyDescent="0.25">
      <c r="A70" s="145">
        <v>1943</v>
      </c>
      <c r="B70" s="161"/>
      <c r="C70" s="161"/>
      <c r="D70" s="161"/>
      <c r="E70" s="166" t="e">
        <f t="shared" si="0"/>
        <v>#DIV/0!</v>
      </c>
    </row>
    <row r="71" spans="1:5" ht="14.95" hidden="1" customHeight="1" x14ac:dyDescent="0.25">
      <c r="A71" s="145">
        <v>1944</v>
      </c>
      <c r="B71" s="161"/>
      <c r="C71" s="161"/>
      <c r="D71" s="161"/>
      <c r="E71" s="166" t="e">
        <f t="shared" si="0"/>
        <v>#DIV/0!</v>
      </c>
    </row>
    <row r="72" spans="1:5" ht="14.95" hidden="1" customHeight="1" x14ac:dyDescent="0.25">
      <c r="A72" s="145">
        <v>1945</v>
      </c>
      <c r="B72" s="161"/>
      <c r="C72" s="161"/>
      <c r="D72" s="161"/>
      <c r="E72" s="166" t="e">
        <f t="shared" si="0"/>
        <v>#DIV/0!</v>
      </c>
    </row>
    <row r="73" spans="1:5" ht="14.95" hidden="1" customHeight="1" x14ac:dyDescent="0.25">
      <c r="A73" s="145">
        <v>1946</v>
      </c>
      <c r="B73" s="161"/>
      <c r="C73" s="161"/>
      <c r="D73" s="161"/>
      <c r="E73" s="166" t="e">
        <f t="shared" si="0"/>
        <v>#DIV/0!</v>
      </c>
    </row>
    <row r="74" spans="1:5" ht="14.95" hidden="1" customHeight="1" x14ac:dyDescent="0.25">
      <c r="A74" s="145">
        <v>1947</v>
      </c>
      <c r="B74" s="161"/>
      <c r="C74" s="161"/>
      <c r="D74" s="161"/>
      <c r="E74" s="166" t="e">
        <f t="shared" si="0"/>
        <v>#DIV/0!</v>
      </c>
    </row>
    <row r="75" spans="1:5" ht="14.95" hidden="1" customHeight="1" x14ac:dyDescent="0.25">
      <c r="A75" s="145">
        <v>1948</v>
      </c>
      <c r="B75" s="161"/>
      <c r="C75" s="161"/>
      <c r="D75" s="161"/>
      <c r="E75" s="166" t="e">
        <f t="shared" si="0"/>
        <v>#DIV/0!</v>
      </c>
    </row>
    <row r="76" spans="1:5" ht="14.95" hidden="1" customHeight="1" x14ac:dyDescent="0.25">
      <c r="A76" s="145">
        <v>1949</v>
      </c>
      <c r="B76" s="161"/>
      <c r="C76" s="161"/>
      <c r="D76" s="161"/>
      <c r="E76" s="166" t="e">
        <f t="shared" si="0"/>
        <v>#DIV/0!</v>
      </c>
    </row>
    <row r="77" spans="1:5" ht="14.95" hidden="1" customHeight="1" x14ac:dyDescent="0.25">
      <c r="A77" s="145">
        <v>1950</v>
      </c>
      <c r="B77" s="161"/>
      <c r="C77" s="161"/>
      <c r="D77" s="161"/>
      <c r="E77" s="166" t="e">
        <f t="shared" si="0"/>
        <v>#DIV/0!</v>
      </c>
    </row>
    <row r="78" spans="1:5" ht="14.95" hidden="1" customHeight="1" x14ac:dyDescent="0.25">
      <c r="A78" s="145">
        <v>1951</v>
      </c>
      <c r="B78" s="161"/>
      <c r="C78" s="161"/>
      <c r="D78" s="161"/>
      <c r="E78" s="166" t="e">
        <f t="shared" si="0"/>
        <v>#DIV/0!</v>
      </c>
    </row>
    <row r="79" spans="1:5" ht="14.95" customHeight="1" x14ac:dyDescent="0.25">
      <c r="A79" s="145">
        <v>1952</v>
      </c>
      <c r="B79" s="161"/>
      <c r="C79" s="161"/>
      <c r="D79" s="161"/>
      <c r="E79" s="161"/>
    </row>
    <row r="80" spans="1:5" ht="14.95" customHeight="1" x14ac:dyDescent="0.25">
      <c r="A80" s="145">
        <v>1953</v>
      </c>
      <c r="B80" s="161"/>
      <c r="C80" s="161"/>
      <c r="D80" s="161"/>
      <c r="E80" s="161"/>
    </row>
    <row r="81" spans="1:5" ht="14.95" customHeight="1" x14ac:dyDescent="0.25">
      <c r="A81" s="145">
        <v>1954</v>
      </c>
      <c r="B81" s="161"/>
      <c r="C81" s="161"/>
      <c r="D81" s="161"/>
      <c r="E81" s="161"/>
    </row>
    <row r="82" spans="1:5" ht="14.95" customHeight="1" x14ac:dyDescent="0.25">
      <c r="A82" s="145">
        <v>1955</v>
      </c>
      <c r="B82" s="161"/>
      <c r="C82" s="161"/>
      <c r="D82" s="161"/>
      <c r="E82" s="161"/>
    </row>
    <row r="83" spans="1:5" ht="14.95" customHeight="1" x14ac:dyDescent="0.25">
      <c r="A83" s="145">
        <v>1956</v>
      </c>
      <c r="B83" s="161"/>
      <c r="C83" s="161"/>
      <c r="D83" s="161"/>
      <c r="E83" s="161"/>
    </row>
    <row r="84" spans="1:5" ht="14.95" customHeight="1" x14ac:dyDescent="0.25">
      <c r="A84" s="145">
        <v>1957</v>
      </c>
      <c r="B84" s="161"/>
      <c r="C84" s="161"/>
      <c r="D84" s="161"/>
      <c r="E84" s="161"/>
    </row>
    <row r="85" spans="1:5" ht="14.95" customHeight="1" x14ac:dyDescent="0.25">
      <c r="A85" s="145">
        <v>1958</v>
      </c>
      <c r="B85" s="161"/>
      <c r="C85" s="161"/>
      <c r="D85" s="161"/>
      <c r="E85" s="161"/>
    </row>
    <row r="86" spans="1:5" ht="14.95" customHeight="1" x14ac:dyDescent="0.25">
      <c r="A86" s="145">
        <v>1959</v>
      </c>
      <c r="B86" s="161"/>
      <c r="C86" s="161"/>
      <c r="D86" s="161"/>
      <c r="E86" s="161"/>
    </row>
    <row r="87" spans="1:5" ht="14.95" customHeight="1" x14ac:dyDescent="0.25">
      <c r="A87" s="145">
        <v>1960</v>
      </c>
      <c r="B87" s="161"/>
      <c r="C87" s="161"/>
      <c r="D87" s="161"/>
      <c r="E87" s="161"/>
    </row>
    <row r="88" spans="1:5" ht="14.95" customHeight="1" x14ac:dyDescent="0.25">
      <c r="A88" s="145">
        <v>1961</v>
      </c>
      <c r="B88" s="161"/>
      <c r="C88" s="161"/>
      <c r="D88" s="161"/>
      <c r="E88" s="161"/>
    </row>
    <row r="89" spans="1:5" ht="14.95" customHeight="1" x14ac:dyDescent="0.25">
      <c r="A89" s="145">
        <v>1962</v>
      </c>
      <c r="B89" s="161"/>
      <c r="C89" s="161"/>
      <c r="D89" s="161"/>
      <c r="E89" s="161"/>
    </row>
    <row r="90" spans="1:5" ht="14.95" customHeight="1" x14ac:dyDescent="0.25">
      <c r="A90" s="145">
        <v>1963</v>
      </c>
      <c r="B90" s="161"/>
      <c r="C90" s="164">
        <v>2377.9313941267415</v>
      </c>
      <c r="D90" s="161"/>
      <c r="E90" s="161"/>
    </row>
    <row r="91" spans="1:5" ht="14.95" customHeight="1" x14ac:dyDescent="0.25">
      <c r="A91" s="145">
        <v>1964</v>
      </c>
      <c r="B91" s="161"/>
      <c r="C91" s="164">
        <v>2359.8013455395303</v>
      </c>
      <c r="D91" s="161"/>
      <c r="E91" s="161"/>
    </row>
    <row r="92" spans="1:5" ht="14.95" customHeight="1" x14ac:dyDescent="0.25">
      <c r="A92" s="145">
        <v>1965</v>
      </c>
      <c r="B92" s="161"/>
      <c r="C92" s="164">
        <v>2608.5920088452212</v>
      </c>
      <c r="D92" s="161"/>
      <c r="E92" s="161"/>
    </row>
    <row r="93" spans="1:5" ht="14.95" customHeight="1" x14ac:dyDescent="0.25">
      <c r="A93" s="145">
        <v>1966</v>
      </c>
      <c r="B93" s="161"/>
      <c r="C93" s="164">
        <v>2776.0955403157318</v>
      </c>
      <c r="D93" s="161"/>
      <c r="E93" s="161"/>
    </row>
    <row r="94" spans="1:5" ht="14.95" customHeight="1" x14ac:dyDescent="0.25">
      <c r="A94" s="145">
        <v>1967</v>
      </c>
      <c r="B94" s="161"/>
      <c r="C94" s="164">
        <v>3041.4280647723699</v>
      </c>
      <c r="D94" s="161"/>
      <c r="E94" s="161"/>
    </row>
    <row r="95" spans="1:5" ht="14.95" customHeight="1" x14ac:dyDescent="0.25">
      <c r="A95" s="145">
        <v>1968</v>
      </c>
      <c r="B95" s="161"/>
      <c r="C95" s="164">
        <v>3390.8473303403825</v>
      </c>
      <c r="D95" s="161"/>
      <c r="E95" s="161"/>
    </row>
    <row r="96" spans="1:5" ht="14.95" customHeight="1" x14ac:dyDescent="0.25">
      <c r="A96" s="145">
        <v>1969</v>
      </c>
      <c r="B96" s="161"/>
      <c r="C96" s="164">
        <v>3540.7993975334566</v>
      </c>
      <c r="D96" s="161"/>
      <c r="E96" s="161"/>
    </row>
    <row r="97" spans="1:5" ht="14.95" customHeight="1" x14ac:dyDescent="0.25">
      <c r="A97" s="145">
        <v>1970</v>
      </c>
      <c r="B97" s="240">
        <v>974986.06279999996</v>
      </c>
      <c r="C97" s="164">
        <v>3733.4619557692449</v>
      </c>
      <c r="D97" s="161">
        <f t="shared" ref="D97:D114" si="1">D98*C97/C98</f>
        <v>3733.461955769244</v>
      </c>
      <c r="E97" s="166">
        <f>(B97*1000000)/(D97*1000)/12</f>
        <v>21762.331993530686</v>
      </c>
    </row>
    <row r="98" spans="1:5" ht="14.95" customHeight="1" x14ac:dyDescent="0.25">
      <c r="A98" s="145">
        <v>1971</v>
      </c>
      <c r="B98" s="240">
        <v>1201874.1794</v>
      </c>
      <c r="C98" s="164">
        <v>3911.3425547398351</v>
      </c>
      <c r="D98" s="161">
        <f t="shared" si="1"/>
        <v>3911.3425547398342</v>
      </c>
      <c r="E98" s="166">
        <f t="shared" ref="E98:E144" si="2">(B98*1000000)/(D98*1000)/12</f>
        <v>25606.599323624989</v>
      </c>
    </row>
    <row r="99" spans="1:5" ht="14.95" customHeight="1" x14ac:dyDescent="0.25">
      <c r="A99" s="145">
        <v>1972</v>
      </c>
      <c r="B99" s="240">
        <v>1459989.2383999999</v>
      </c>
      <c r="C99" s="164">
        <v>4003.6180883324423</v>
      </c>
      <c r="D99" s="161">
        <f t="shared" si="1"/>
        <v>4003.6180883324414</v>
      </c>
      <c r="E99" s="166">
        <f t="shared" si="2"/>
        <v>30388.954985799366</v>
      </c>
    </row>
    <row r="100" spans="1:5" ht="14.95" customHeight="1" x14ac:dyDescent="0.25">
      <c r="A100" s="145">
        <v>1973</v>
      </c>
      <c r="B100" s="240">
        <v>1910134.4317000001</v>
      </c>
      <c r="C100" s="164">
        <v>4155.420787402466</v>
      </c>
      <c r="D100" s="161">
        <f t="shared" si="1"/>
        <v>4155.4207874024651</v>
      </c>
      <c r="E100" s="166">
        <f t="shared" si="2"/>
        <v>38306.077158514359</v>
      </c>
    </row>
    <row r="101" spans="1:5" ht="14.95" customHeight="1" x14ac:dyDescent="0.25">
      <c r="A101" s="145">
        <v>1974</v>
      </c>
      <c r="B101" s="240">
        <v>2587167.7415</v>
      </c>
      <c r="C101" s="164">
        <v>4437.3009177986305</v>
      </c>
      <c r="D101" s="161">
        <f t="shared" si="1"/>
        <v>4437.3009177986296</v>
      </c>
      <c r="E101" s="166">
        <f t="shared" si="2"/>
        <v>48587.489508966122</v>
      </c>
    </row>
    <row r="102" spans="1:5" ht="14.95" customHeight="1" x14ac:dyDescent="0.25">
      <c r="A102" s="145">
        <v>1975</v>
      </c>
      <c r="B102" s="240">
        <v>3489740.4959999998</v>
      </c>
      <c r="C102" s="164">
        <v>4737.1414325165806</v>
      </c>
      <c r="D102" s="161">
        <f t="shared" si="1"/>
        <v>4737.1414325165797</v>
      </c>
      <c r="E102" s="166">
        <f t="shared" si="2"/>
        <v>61389.703504273028</v>
      </c>
    </row>
    <row r="103" spans="1:5" ht="14.95" customHeight="1" x14ac:dyDescent="0.25">
      <c r="A103" s="145">
        <v>1976</v>
      </c>
      <c r="B103" s="240">
        <v>4914768.0082</v>
      </c>
      <c r="C103" s="164">
        <v>5131.3732383042225</v>
      </c>
      <c r="D103" s="161">
        <f t="shared" si="1"/>
        <v>5131.3732383042216</v>
      </c>
      <c r="E103" s="166">
        <f t="shared" si="2"/>
        <v>79815.671490441615</v>
      </c>
    </row>
    <row r="104" spans="1:5" ht="14.95" customHeight="1" x14ac:dyDescent="0.25">
      <c r="A104" s="145">
        <v>1977</v>
      </c>
      <c r="B104" s="240">
        <v>6643765.4249999998</v>
      </c>
      <c r="C104" s="164">
        <v>5707.4164463890975</v>
      </c>
      <c r="D104" s="161">
        <f t="shared" si="1"/>
        <v>5707.4164463890966</v>
      </c>
      <c r="E104" s="166">
        <f t="shared" si="2"/>
        <v>97004.857443033645</v>
      </c>
    </row>
    <row r="105" spans="1:5" ht="14.95" customHeight="1" x14ac:dyDescent="0.25">
      <c r="A105" s="145">
        <v>1978</v>
      </c>
      <c r="B105" s="240">
        <v>9483964.7697999999</v>
      </c>
      <c r="C105" s="164">
        <v>6224.3812468270489</v>
      </c>
      <c r="D105" s="161">
        <f t="shared" si="1"/>
        <v>6224.381246827048</v>
      </c>
      <c r="E105" s="166">
        <f t="shared" si="2"/>
        <v>126973.32733052199</v>
      </c>
    </row>
    <row r="106" spans="1:5" ht="14.95" customHeight="1" x14ac:dyDescent="0.25">
      <c r="A106" s="145">
        <v>1979</v>
      </c>
      <c r="B106" s="240">
        <v>12715382.718800001</v>
      </c>
      <c r="C106" s="164">
        <v>6462.742743954982</v>
      </c>
      <c r="D106" s="161">
        <f t="shared" si="1"/>
        <v>6462.7427439549811</v>
      </c>
      <c r="E106" s="166">
        <f t="shared" si="2"/>
        <v>163957.51286213472</v>
      </c>
    </row>
    <row r="107" spans="1:5" ht="14.95" customHeight="1" x14ac:dyDescent="0.25">
      <c r="A107" s="145">
        <v>1980</v>
      </c>
      <c r="B107" s="240">
        <v>16030625.8157</v>
      </c>
      <c r="C107" s="164">
        <v>6445.5883529516605</v>
      </c>
      <c r="D107" s="161">
        <f t="shared" si="1"/>
        <v>6445.5883529516595</v>
      </c>
      <c r="E107" s="166">
        <f t="shared" si="2"/>
        <v>207255.78666995047</v>
      </c>
    </row>
    <row r="108" spans="1:5" ht="14.95" customHeight="1" x14ac:dyDescent="0.25">
      <c r="A108" s="145">
        <v>1981</v>
      </c>
      <c r="B108" s="240">
        <v>19843632.599399999</v>
      </c>
      <c r="C108" s="164">
        <v>6597.6068517364574</v>
      </c>
      <c r="D108" s="161">
        <f t="shared" si="1"/>
        <v>6597.6068517364565</v>
      </c>
      <c r="E108" s="166">
        <f t="shared" si="2"/>
        <v>250641.79892967877</v>
      </c>
    </row>
    <row r="109" spans="1:5" ht="14.95" customHeight="1" x14ac:dyDescent="0.25">
      <c r="A109" s="145">
        <v>1982</v>
      </c>
      <c r="B109" s="240">
        <v>23139060.593199998</v>
      </c>
      <c r="C109" s="164">
        <v>6841.0363604947397</v>
      </c>
      <c r="D109" s="161">
        <f t="shared" si="1"/>
        <v>6841.0363604947388</v>
      </c>
      <c r="E109" s="166">
        <f t="shared" si="2"/>
        <v>281865.92612904683</v>
      </c>
    </row>
    <row r="110" spans="1:5" ht="14.95" customHeight="1" x14ac:dyDescent="0.25">
      <c r="A110" s="145">
        <v>1983</v>
      </c>
      <c r="B110" s="240">
        <v>28028618.810699999</v>
      </c>
      <c r="C110" s="164">
        <v>7151.445650960386</v>
      </c>
      <c r="D110" s="161">
        <f t="shared" si="1"/>
        <v>7151.4456509603851</v>
      </c>
      <c r="E110" s="166">
        <f t="shared" si="2"/>
        <v>326607.84241733426</v>
      </c>
    </row>
    <row r="111" spans="1:5" ht="14.95" customHeight="1" x14ac:dyDescent="0.25">
      <c r="A111" s="145">
        <v>1984</v>
      </c>
      <c r="B111" s="240">
        <v>32281085.156199999</v>
      </c>
      <c r="C111" s="164">
        <v>7624.8835849882344</v>
      </c>
      <c r="D111" s="161">
        <f t="shared" si="1"/>
        <v>7624.8835849882335</v>
      </c>
      <c r="E111" s="166">
        <f t="shared" si="2"/>
        <v>352804.13132858137</v>
      </c>
    </row>
    <row r="112" spans="1:5" ht="14.95" customHeight="1" x14ac:dyDescent="0.25">
      <c r="A112" s="145">
        <v>1985</v>
      </c>
      <c r="B112" s="240">
        <v>35821348.977700002</v>
      </c>
      <c r="C112" s="164">
        <v>8081.7548191455071</v>
      </c>
      <c r="D112" s="161">
        <f t="shared" si="1"/>
        <v>8081.7548191455062</v>
      </c>
      <c r="E112" s="166">
        <f t="shared" si="2"/>
        <v>369364.38701860461</v>
      </c>
    </row>
    <row r="113" spans="1:5" ht="14.95" customHeight="1" x14ac:dyDescent="0.25">
      <c r="A113" s="145">
        <v>1986</v>
      </c>
      <c r="B113" s="240">
        <v>41586713.998999998</v>
      </c>
      <c r="C113" s="164">
        <v>8425.4596144596489</v>
      </c>
      <c r="D113" s="161">
        <f t="shared" si="1"/>
        <v>8425.4596144596471</v>
      </c>
      <c r="E113" s="166">
        <f t="shared" si="2"/>
        <v>411319.934875615</v>
      </c>
    </row>
    <row r="114" spans="1:5" ht="14.95" customHeight="1" x14ac:dyDescent="0.25">
      <c r="A114" s="145">
        <v>1987</v>
      </c>
      <c r="B114" s="240">
        <v>49869115.8213</v>
      </c>
      <c r="C114" s="164">
        <v>9178.5578272983275</v>
      </c>
      <c r="D114" s="161">
        <f t="shared" si="1"/>
        <v>9178.5578272983257</v>
      </c>
      <c r="E114" s="166">
        <f t="shared" si="2"/>
        <v>452768.25945522561</v>
      </c>
    </row>
    <row r="115" spans="1:5" ht="14.95" customHeight="1" x14ac:dyDescent="0.25">
      <c r="A115" s="145">
        <v>1988</v>
      </c>
      <c r="B115" s="240">
        <v>61374324.841200002</v>
      </c>
      <c r="C115" s="164">
        <v>9610.8171126288307</v>
      </c>
      <c r="D115" s="161">
        <f>D116*C115/C116</f>
        <v>9610.8171126288289</v>
      </c>
      <c r="E115" s="166">
        <f t="shared" si="2"/>
        <v>532163.60379799514</v>
      </c>
    </row>
    <row r="116" spans="1:5" ht="13.6" x14ac:dyDescent="0.25">
      <c r="A116" s="145">
        <v>1989</v>
      </c>
      <c r="B116" s="240">
        <v>72968546.2086</v>
      </c>
      <c r="C116" s="164">
        <v>10389.580000000002</v>
      </c>
      <c r="D116" s="164">
        <v>10389.58</v>
      </c>
      <c r="E116" s="166">
        <f t="shared" si="2"/>
        <v>585270.25963032187</v>
      </c>
    </row>
    <row r="117" spans="1:5" ht="14.95" customHeight="1" x14ac:dyDescent="0.25">
      <c r="A117" s="145">
        <v>1990</v>
      </c>
      <c r="B117" s="240">
        <v>89521626.781900004</v>
      </c>
      <c r="C117" s="164">
        <v>10950</v>
      </c>
      <c r="D117" s="164">
        <v>10950</v>
      </c>
      <c r="E117" s="166">
        <f t="shared" si="2"/>
        <v>681290.91919254186</v>
      </c>
    </row>
    <row r="118" spans="1:5" ht="14.95" customHeight="1" x14ac:dyDescent="0.25">
      <c r="A118" s="145">
        <v>1991</v>
      </c>
      <c r="B118" s="240">
        <v>111443355.3405</v>
      </c>
      <c r="C118" s="164">
        <v>11698.667000000001</v>
      </c>
      <c r="D118" s="164">
        <v>11698.67</v>
      </c>
      <c r="E118" s="166">
        <f t="shared" si="2"/>
        <v>793846.33282031212</v>
      </c>
    </row>
    <row r="119" spans="1:5" ht="14.95" customHeight="1" x14ac:dyDescent="0.25">
      <c r="A119" s="145">
        <v>1992</v>
      </c>
      <c r="B119" s="240">
        <v>126665400.46089999</v>
      </c>
      <c r="C119" s="164">
        <v>11910.497000000003</v>
      </c>
      <c r="D119" s="164">
        <v>11910.5</v>
      </c>
      <c r="E119" s="166">
        <f t="shared" si="2"/>
        <v>886230.64005779207</v>
      </c>
    </row>
    <row r="120" spans="1:5" ht="14.95" customHeight="1" x14ac:dyDescent="0.25">
      <c r="A120" s="145">
        <v>1993</v>
      </c>
      <c r="B120" s="240">
        <v>143683876.59470001</v>
      </c>
      <c r="C120" s="164">
        <v>11944.082999999999</v>
      </c>
      <c r="D120" s="164">
        <v>11944.08</v>
      </c>
      <c r="E120" s="166">
        <f t="shared" si="2"/>
        <v>1002476.2378426524</v>
      </c>
    </row>
    <row r="121" spans="1:5" ht="14.95" customHeight="1" x14ac:dyDescent="0.25">
      <c r="A121" s="145">
        <v>1994</v>
      </c>
      <c r="B121" s="240">
        <v>168475994.00060001</v>
      </c>
      <c r="C121" s="164">
        <v>12478.587</v>
      </c>
      <c r="D121" s="164">
        <v>12478.58</v>
      </c>
      <c r="E121" s="166">
        <f t="shared" si="2"/>
        <v>1125101.2668682388</v>
      </c>
    </row>
    <row r="122" spans="1:5" ht="14.95" customHeight="1" x14ac:dyDescent="0.25">
      <c r="A122" s="145">
        <v>1995</v>
      </c>
      <c r="B122" s="240">
        <v>200811129.77810001</v>
      </c>
      <c r="C122" s="164">
        <v>12899.252999999997</v>
      </c>
      <c r="D122" s="164">
        <v>12899.25</v>
      </c>
      <c r="E122" s="166">
        <f t="shared" si="2"/>
        <v>1297304.9452364801</v>
      </c>
    </row>
    <row r="123" spans="1:5" ht="14.95" customHeight="1" x14ac:dyDescent="0.25">
      <c r="A123" s="145">
        <v>1996</v>
      </c>
      <c r="B123" s="240">
        <v>230174415.08140001</v>
      </c>
      <c r="C123" s="164">
        <v>13199.997000000003</v>
      </c>
      <c r="D123" s="164">
        <v>13200</v>
      </c>
      <c r="E123" s="166">
        <f t="shared" si="2"/>
        <v>1453121.3073320708</v>
      </c>
    </row>
    <row r="124" spans="1:5" ht="14.95" customHeight="1" x14ac:dyDescent="0.25">
      <c r="A124" s="145">
        <v>1997</v>
      </c>
      <c r="B124" s="240">
        <v>243597746.8206</v>
      </c>
      <c r="C124" s="164">
        <v>13404.169999999998</v>
      </c>
      <c r="D124" s="164">
        <v>13404.17</v>
      </c>
      <c r="E124" s="166">
        <f t="shared" si="2"/>
        <v>1514440.0761143733</v>
      </c>
    </row>
    <row r="125" spans="1:5" ht="14.95" customHeight="1" x14ac:dyDescent="0.25">
      <c r="A125" s="145">
        <v>1998</v>
      </c>
      <c r="B125" s="240">
        <v>231757444.69760001</v>
      </c>
      <c r="C125" s="164">
        <v>12296.169999999998</v>
      </c>
      <c r="D125" s="164">
        <v>12296.17</v>
      </c>
      <c r="E125" s="166">
        <f t="shared" si="2"/>
        <v>1570661.4654373408</v>
      </c>
    </row>
    <row r="126" spans="1:5" ht="14.95" customHeight="1" x14ac:dyDescent="0.25">
      <c r="A126" s="145">
        <v>1999</v>
      </c>
      <c r="B126" s="240">
        <v>246505276.01789999</v>
      </c>
      <c r="C126" s="164">
        <v>12663.337</v>
      </c>
      <c r="D126" s="164">
        <v>12663.33</v>
      </c>
      <c r="E126" s="166">
        <f t="shared" si="2"/>
        <v>1622172.551360898</v>
      </c>
    </row>
    <row r="127" spans="1:5" ht="14.95" customHeight="1" x14ac:dyDescent="0.25">
      <c r="A127" s="145">
        <v>2000</v>
      </c>
      <c r="B127" s="240">
        <v>270341600</v>
      </c>
      <c r="C127" s="164">
        <v>13355.847</v>
      </c>
      <c r="D127" s="164">
        <v>13355.85</v>
      </c>
      <c r="E127" s="166">
        <f t="shared" si="2"/>
        <v>1686786.4394004624</v>
      </c>
    </row>
    <row r="128" spans="1:5" ht="14.95" customHeight="1" x14ac:dyDescent="0.25">
      <c r="A128" s="145">
        <v>2001</v>
      </c>
      <c r="B128" s="240">
        <v>298033200</v>
      </c>
      <c r="C128" s="164">
        <v>13658.918</v>
      </c>
      <c r="D128" s="164">
        <v>13658.92</v>
      </c>
      <c r="E128" s="166">
        <f t="shared" si="2"/>
        <v>1818306.2789737403</v>
      </c>
    </row>
    <row r="129" spans="1:5" ht="14.95" customHeight="1" x14ac:dyDescent="0.25">
      <c r="A129" s="145">
        <v>2002</v>
      </c>
      <c r="B129" s="240">
        <v>329033200</v>
      </c>
      <c r="C129" s="164">
        <v>14205.637999999999</v>
      </c>
      <c r="D129" s="164">
        <v>14205.64</v>
      </c>
      <c r="E129" s="166">
        <f t="shared" si="2"/>
        <v>1930179.3747647647</v>
      </c>
    </row>
    <row r="130" spans="1:5" ht="14.95" customHeight="1" x14ac:dyDescent="0.25">
      <c r="A130" s="145">
        <v>2003</v>
      </c>
      <c r="B130" s="240">
        <v>358607200</v>
      </c>
      <c r="C130" s="164">
        <v>14448.916999999998</v>
      </c>
      <c r="D130" s="164">
        <v>14448.92</v>
      </c>
      <c r="E130" s="166">
        <f t="shared" si="2"/>
        <v>2068246.8539747838</v>
      </c>
    </row>
    <row r="131" spans="1:5" ht="14.95" customHeight="1" x14ac:dyDescent="0.25">
      <c r="A131" s="145">
        <v>2004</v>
      </c>
      <c r="B131" s="240">
        <v>388669700</v>
      </c>
      <c r="C131" s="164">
        <v>14936.119999999999</v>
      </c>
      <c r="D131" s="164">
        <v>14936.12</v>
      </c>
      <c r="E131" s="166">
        <f t="shared" si="2"/>
        <v>2168511.0769508188</v>
      </c>
    </row>
    <row r="132" spans="1:5" ht="14.95" customHeight="1" x14ac:dyDescent="0.25">
      <c r="A132" s="145">
        <v>2005</v>
      </c>
      <c r="B132" s="240">
        <v>417040200</v>
      </c>
      <c r="C132" s="164">
        <v>15186.307000000001</v>
      </c>
      <c r="D132" s="164">
        <v>15186.31</v>
      </c>
      <c r="E132" s="166">
        <f t="shared" si="2"/>
        <v>2288465.7299897079</v>
      </c>
    </row>
    <row r="133" spans="1:5" ht="14.95" customHeight="1" x14ac:dyDescent="0.25">
      <c r="A133" s="145">
        <v>2006</v>
      </c>
      <c r="B133" s="240">
        <v>443624400</v>
      </c>
      <c r="C133" s="164">
        <v>15608.378000000001</v>
      </c>
      <c r="D133" s="164">
        <v>15608.38</v>
      </c>
      <c r="E133" s="166">
        <f t="shared" si="2"/>
        <v>2368516.1432512538</v>
      </c>
    </row>
    <row r="134" spans="1:5" ht="14.95" customHeight="1" x14ac:dyDescent="0.25">
      <c r="A134" s="146">
        <v>2007</v>
      </c>
      <c r="B134" s="240">
        <v>478053200</v>
      </c>
      <c r="C134" s="164">
        <v>16094.468000000001</v>
      </c>
      <c r="D134" s="164">
        <v>16094.47</v>
      </c>
      <c r="E134" s="166">
        <f t="shared" si="2"/>
        <v>2475245.6382016102</v>
      </c>
    </row>
    <row r="135" spans="1:5" ht="14.95" customHeight="1" x14ac:dyDescent="0.25">
      <c r="A135" s="146">
        <v>2008</v>
      </c>
      <c r="B135" s="240">
        <v>506130900</v>
      </c>
      <c r="C135" s="164">
        <v>16356.869999999999</v>
      </c>
      <c r="D135" s="164">
        <v>16356.87</v>
      </c>
      <c r="E135" s="166">
        <f t="shared" si="2"/>
        <v>2578584.7170027029</v>
      </c>
    </row>
    <row r="136" spans="1:5" ht="14.95" customHeight="1" x14ac:dyDescent="0.25">
      <c r="A136" s="146">
        <v>2009</v>
      </c>
      <c r="B136" s="240">
        <v>526569000</v>
      </c>
      <c r="C136" s="164">
        <v>16585.942999999999</v>
      </c>
      <c r="D136" s="164">
        <v>16585.939999999999</v>
      </c>
      <c r="E136" s="166">
        <f t="shared" si="2"/>
        <v>2645659.5164337992</v>
      </c>
    </row>
    <row r="137" spans="1:5" ht="14.95" customHeight="1" x14ac:dyDescent="0.25">
      <c r="A137" s="186">
        <v>2010</v>
      </c>
      <c r="B137" s="240">
        <v>562454900</v>
      </c>
      <c r="C137" s="164">
        <v>17110.868000000002</v>
      </c>
      <c r="D137" s="164">
        <v>17110.87</v>
      </c>
      <c r="E137" s="166">
        <f t="shared" si="2"/>
        <v>2739267.0078532924</v>
      </c>
    </row>
    <row r="138" spans="1:5" ht="14.95" customHeight="1" x14ac:dyDescent="0.25">
      <c r="A138" s="186">
        <f>A137+1</f>
        <v>2011</v>
      </c>
      <c r="B138" s="240">
        <v>600437000</v>
      </c>
      <c r="C138" s="164">
        <v>17596.04</v>
      </c>
      <c r="D138" s="164">
        <v>17596.04</v>
      </c>
      <c r="E138" s="166">
        <f t="shared" si="2"/>
        <v>2843618.0337545644</v>
      </c>
    </row>
    <row r="139" spans="1:5" ht="14.95" customHeight="1" x14ac:dyDescent="0.25">
      <c r="A139" s="186">
        <f>A138+1</f>
        <v>2012</v>
      </c>
      <c r="B139" s="240">
        <v>629947700</v>
      </c>
      <c r="C139" s="164">
        <v>17920.656999999999</v>
      </c>
      <c r="D139" s="164">
        <v>17920.66</v>
      </c>
      <c r="E139" s="166">
        <f t="shared" si="2"/>
        <v>2929336.4009286859</v>
      </c>
    </row>
    <row r="140" spans="1:5" ht="14.95" customHeight="1" x14ac:dyDescent="0.25">
      <c r="A140" s="186">
        <f>A139+1</f>
        <v>2013</v>
      </c>
      <c r="B140" s="240">
        <v>664645500</v>
      </c>
      <c r="C140" s="164">
        <v>18364.942999999999</v>
      </c>
      <c r="D140" s="164">
        <v>18364.939999999999</v>
      </c>
      <c r="E140" s="166">
        <f t="shared" si="2"/>
        <v>3015916.4690981838</v>
      </c>
    </row>
    <row r="141" spans="1:5" ht="14.95" customHeight="1" x14ac:dyDescent="0.25">
      <c r="A141" s="186">
        <f>A140+1</f>
        <v>2014</v>
      </c>
      <c r="B141" s="240">
        <v>702289300</v>
      </c>
      <c r="C141" s="164">
        <v>18958.542999999998</v>
      </c>
      <c r="D141" s="164">
        <v>18958.54</v>
      </c>
      <c r="E141" s="166">
        <f t="shared" si="2"/>
        <v>3086952.2828937955</v>
      </c>
    </row>
    <row r="142" spans="1:5" ht="14.95" customHeight="1" x14ac:dyDescent="0.25">
      <c r="A142" s="186">
        <v>2015</v>
      </c>
      <c r="B142" s="240">
        <v>750213000</v>
      </c>
      <c r="C142" s="164">
        <v>19402.114999999998</v>
      </c>
      <c r="D142" s="164">
        <v>19402.12</v>
      </c>
      <c r="E142" s="166">
        <f t="shared" si="2"/>
        <v>3222212.3149429034</v>
      </c>
    </row>
    <row r="143" spans="1:5" ht="13.6" x14ac:dyDescent="0.25">
      <c r="A143" s="208">
        <v>2016</v>
      </c>
      <c r="B143" s="240">
        <v>786190600</v>
      </c>
      <c r="C143" s="164">
        <v>19669.277000000002</v>
      </c>
      <c r="D143" s="164">
        <v>19669.28</v>
      </c>
      <c r="E143" s="166">
        <f t="shared" si="2"/>
        <v>3330873.490709031</v>
      </c>
    </row>
    <row r="144" spans="1:5" ht="13.6" x14ac:dyDescent="0.25">
      <c r="A144" s="208">
        <v>2017</v>
      </c>
      <c r="B144" s="240">
        <v>824416300</v>
      </c>
      <c r="C144" s="164">
        <v>19933.847000000002</v>
      </c>
      <c r="D144" s="164">
        <v>19933.849999999999</v>
      </c>
      <c r="E144" s="166">
        <f t="shared" si="2"/>
        <v>3446467.1066218186</v>
      </c>
    </row>
    <row r="145" spans="1:47" ht="13.6" x14ac:dyDescent="0.25">
      <c r="A145" s="208">
        <v>2018</v>
      </c>
      <c r="B145" s="277"/>
      <c r="D145" s="164">
        <v>20083.5</v>
      </c>
      <c r="E145" s="166"/>
    </row>
    <row r="146" spans="1:47" ht="13.6" x14ac:dyDescent="0.25">
      <c r="A146" s="222">
        <f>A145+1</f>
        <v>2019</v>
      </c>
      <c r="E146" s="142"/>
    </row>
    <row r="147" spans="1:47" ht="12.25" x14ac:dyDescent="0.25">
      <c r="E147" s="142"/>
    </row>
    <row r="148" spans="1:47" ht="12.25" x14ac:dyDescent="0.25">
      <c r="E148" s="142"/>
    </row>
    <row r="149" spans="1:47" ht="12.25" x14ac:dyDescent="0.25">
      <c r="E149" s="142"/>
      <c r="F149" s="142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</row>
    <row r="150" spans="1:47" ht="12.25" x14ac:dyDescent="0.25">
      <c r="E150" s="142"/>
      <c r="F150" s="142"/>
      <c r="G150" s="142"/>
      <c r="H150" s="142"/>
      <c r="I150" s="142"/>
      <c r="J150" s="142"/>
      <c r="K150" s="142"/>
      <c r="L150" s="142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</row>
    <row r="151" spans="1:47" ht="12.25" x14ac:dyDescent="0.25">
      <c r="E151" s="142"/>
    </row>
    <row r="152" spans="1:47" ht="12.25" x14ac:dyDescent="0.25">
      <c r="E152" s="142"/>
    </row>
    <row r="153" spans="1:47" ht="12.25" x14ac:dyDescent="0.25">
      <c r="E153" s="142"/>
    </row>
    <row r="154" spans="1:47" ht="12.25" x14ac:dyDescent="0.25">
      <c r="E154" s="142"/>
    </row>
    <row r="155" spans="1:47" ht="12.25" x14ac:dyDescent="0.25">
      <c r="E155" s="142"/>
    </row>
    <row r="156" spans="1:47" ht="12.25" x14ac:dyDescent="0.25">
      <c r="E156" s="142"/>
    </row>
    <row r="157" spans="1:47" ht="12.25" x14ac:dyDescent="0.25">
      <c r="E157" s="142"/>
    </row>
    <row r="158" spans="1:47" ht="12.25" x14ac:dyDescent="0.25">
      <c r="E158" s="142"/>
    </row>
    <row r="159" spans="1:47" ht="12.25" x14ac:dyDescent="0.25">
      <c r="E159" s="142"/>
    </row>
    <row r="160" spans="1:47" ht="12.25" x14ac:dyDescent="0.25">
      <c r="E160" s="142"/>
    </row>
    <row r="161" spans="5:5" ht="12.25" x14ac:dyDescent="0.25">
      <c r="E161" s="142"/>
    </row>
    <row r="162" spans="5:5" ht="12.25" x14ac:dyDescent="0.25">
      <c r="E162" s="142"/>
    </row>
    <row r="163" spans="5:5" ht="12.25" x14ac:dyDescent="0.25">
      <c r="E163" s="142"/>
    </row>
    <row r="164" spans="5:5" ht="12.25" x14ac:dyDescent="0.25">
      <c r="E164" s="142"/>
    </row>
    <row r="165" spans="5:5" ht="12.25" x14ac:dyDescent="0.25">
      <c r="E165" s="142"/>
    </row>
    <row r="166" spans="5:5" ht="12.25" x14ac:dyDescent="0.25">
      <c r="E166" s="142"/>
    </row>
    <row r="167" spans="5:5" ht="12.25" x14ac:dyDescent="0.25">
      <c r="E167" s="142"/>
    </row>
    <row r="168" spans="5:5" ht="12.25" x14ac:dyDescent="0.25">
      <c r="E168" s="142"/>
    </row>
    <row r="169" spans="5:5" ht="12.25" x14ac:dyDescent="0.25">
      <c r="E169" s="142"/>
    </row>
    <row r="170" spans="5:5" ht="12.25" x14ac:dyDescent="0.25">
      <c r="E170" s="142"/>
    </row>
    <row r="171" spans="5:5" ht="12.25" x14ac:dyDescent="0.25">
      <c r="E171" s="142"/>
    </row>
    <row r="172" spans="5:5" ht="12.25" x14ac:dyDescent="0.25">
      <c r="E172" s="142"/>
    </row>
    <row r="173" spans="5:5" ht="12.25" x14ac:dyDescent="0.25">
      <c r="E173" s="142"/>
    </row>
    <row r="174" spans="5:5" ht="12.25" x14ac:dyDescent="0.25">
      <c r="E174" s="142"/>
    </row>
    <row r="175" spans="5:5" ht="12.25" x14ac:dyDescent="0.25">
      <c r="E175" s="142"/>
    </row>
    <row r="176" spans="5:5" ht="12.25" x14ac:dyDescent="0.25">
      <c r="E176" s="142"/>
    </row>
    <row r="177" spans="5:5" ht="12.25" x14ac:dyDescent="0.25">
      <c r="E177" s="142"/>
    </row>
    <row r="178" spans="5:5" ht="12.25" x14ac:dyDescent="0.25">
      <c r="E178" s="142"/>
    </row>
    <row r="179" spans="5:5" ht="12.25" x14ac:dyDescent="0.25">
      <c r="E179" s="142"/>
    </row>
    <row r="180" spans="5:5" ht="12.25" x14ac:dyDescent="0.25">
      <c r="E180" s="142"/>
    </row>
    <row r="181" spans="5:5" ht="12.25" x14ac:dyDescent="0.25">
      <c r="E181" s="142"/>
    </row>
    <row r="182" spans="5:5" ht="12.25" x14ac:dyDescent="0.25">
      <c r="E182" s="142"/>
    </row>
    <row r="183" spans="5:5" ht="12.25" x14ac:dyDescent="0.25">
      <c r="E183" s="142"/>
    </row>
    <row r="184" spans="5:5" ht="12.25" x14ac:dyDescent="0.25">
      <c r="E184" s="142"/>
    </row>
  </sheetData>
  <mergeCells count="3">
    <mergeCell ref="A3:A6"/>
    <mergeCell ref="B3:D3"/>
    <mergeCell ref="C4:D4"/>
  </mergeCell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"/>
  <sheetViews>
    <sheetView workbookViewId="0">
      <selection activeCell="G3" sqref="G3"/>
    </sheetView>
  </sheetViews>
  <sheetFormatPr baseColWidth="10" defaultColWidth="10.75" defaultRowHeight="14.3" x14ac:dyDescent="0.25"/>
  <cols>
    <col min="1" max="1" width="11.375" style="34"/>
    <col min="2" max="8" width="11.375" style="140"/>
  </cols>
  <sheetData>
    <row r="1" spans="1:8" s="178" customFormat="1" ht="14.95" customHeight="1" x14ac:dyDescent="0.25">
      <c r="A1" s="32"/>
      <c r="B1" s="34"/>
      <c r="C1" s="34"/>
      <c r="D1" s="34"/>
      <c r="E1" s="34"/>
      <c r="F1" s="34"/>
      <c r="G1" s="34"/>
      <c r="H1" s="34"/>
    </row>
    <row r="2" spans="1:8" s="140" customFormat="1" ht="14.95" x14ac:dyDescent="0.25">
      <c r="A2" s="141"/>
      <c r="B2" s="142"/>
      <c r="C2" s="142"/>
      <c r="D2" s="142"/>
      <c r="E2" s="142"/>
      <c r="F2" s="142"/>
      <c r="G2" s="142"/>
      <c r="H2" s="142"/>
    </row>
    <row r="3" spans="1:8" s="140" customFormat="1" ht="14.95" x14ac:dyDescent="0.25">
      <c r="A3" s="142"/>
      <c r="B3" s="142"/>
      <c r="C3" s="142"/>
      <c r="D3" s="142"/>
      <c r="E3" s="142"/>
      <c r="F3" s="142"/>
      <c r="G3" s="184">
        <v>8.75</v>
      </c>
      <c r="H3" s="142"/>
    </row>
    <row r="4" spans="1:8" s="140" customFormat="1" x14ac:dyDescent="0.25">
      <c r="A4" s="381" t="s">
        <v>2</v>
      </c>
      <c r="B4" s="406" t="s">
        <v>83</v>
      </c>
      <c r="C4" s="407"/>
      <c r="D4" s="407"/>
      <c r="E4" s="407"/>
      <c r="F4" s="407"/>
      <c r="G4" s="407"/>
    </row>
    <row r="5" spans="1:8" s="140" customFormat="1" ht="14.95" customHeight="1" x14ac:dyDescent="0.25">
      <c r="A5" s="381"/>
      <c r="B5" s="423" t="s">
        <v>64</v>
      </c>
      <c r="C5" s="446" t="s">
        <v>22</v>
      </c>
      <c r="D5" s="254"/>
      <c r="E5" s="394" t="s">
        <v>0</v>
      </c>
      <c r="F5" s="395"/>
      <c r="G5" s="219" t="s">
        <v>65</v>
      </c>
      <c r="H5" s="248" t="s">
        <v>65</v>
      </c>
    </row>
    <row r="6" spans="1:8" s="140" customFormat="1" x14ac:dyDescent="0.25">
      <c r="A6" s="381"/>
      <c r="B6" s="424"/>
      <c r="C6" s="447"/>
      <c r="D6" s="247"/>
      <c r="E6" s="133"/>
      <c r="F6" s="133"/>
      <c r="G6" s="242" t="s">
        <v>111</v>
      </c>
      <c r="H6" s="242" t="s">
        <v>111</v>
      </c>
    </row>
    <row r="7" spans="1:8" s="140" customFormat="1" x14ac:dyDescent="0.25">
      <c r="A7" s="381"/>
      <c r="B7" s="182"/>
      <c r="C7" s="134"/>
      <c r="D7" s="134"/>
      <c r="E7" s="133"/>
      <c r="F7" s="133"/>
      <c r="G7" s="180"/>
      <c r="H7" s="242"/>
    </row>
    <row r="8" spans="1:8" s="140" customFormat="1" x14ac:dyDescent="0.25">
      <c r="A8" s="381"/>
      <c r="B8" s="425" t="s">
        <v>3</v>
      </c>
      <c r="C8" s="416"/>
      <c r="D8" s="416"/>
      <c r="E8" s="416"/>
      <c r="F8" s="445"/>
      <c r="G8" s="180"/>
      <c r="H8" s="242" t="s">
        <v>3</v>
      </c>
    </row>
    <row r="9" spans="1:8" s="140" customFormat="1" ht="27" x14ac:dyDescent="0.25">
      <c r="A9" s="181"/>
      <c r="B9" s="135" t="s">
        <v>66</v>
      </c>
      <c r="C9" s="134" t="s">
        <v>47</v>
      </c>
      <c r="D9" s="134"/>
      <c r="E9" s="180" t="s">
        <v>33</v>
      </c>
      <c r="F9" s="180" t="s">
        <v>32</v>
      </c>
      <c r="G9" s="180"/>
      <c r="H9" s="242"/>
    </row>
    <row r="10" spans="1:8" s="140" customFormat="1" ht="43.5" thickBot="1" x14ac:dyDescent="0.3">
      <c r="A10" s="144"/>
      <c r="B10" s="135" t="s">
        <v>86</v>
      </c>
      <c r="C10" s="136" t="s">
        <v>52</v>
      </c>
      <c r="D10" s="136" t="s">
        <v>138</v>
      </c>
      <c r="E10" s="136"/>
      <c r="F10" s="136"/>
      <c r="G10" s="135" t="s">
        <v>86</v>
      </c>
      <c r="H10" s="135"/>
    </row>
    <row r="11" spans="1:8" ht="14.95" hidden="1" customHeight="1" x14ac:dyDescent="0.25">
      <c r="A11" s="26">
        <v>1935</v>
      </c>
    </row>
    <row r="12" spans="1:8" ht="14.95" hidden="1" customHeight="1" x14ac:dyDescent="0.25">
      <c r="A12" s="26">
        <v>1936</v>
      </c>
    </row>
    <row r="13" spans="1:8" ht="14.95" hidden="1" customHeight="1" x14ac:dyDescent="0.25">
      <c r="A13" s="26">
        <v>1937</v>
      </c>
    </row>
    <row r="14" spans="1:8" ht="14.95" hidden="1" customHeight="1" x14ac:dyDescent="0.25">
      <c r="A14" s="26">
        <v>1938</v>
      </c>
    </row>
    <row r="15" spans="1:8" ht="14.95" hidden="1" customHeight="1" x14ac:dyDescent="0.25">
      <c r="A15" s="26">
        <v>1939</v>
      </c>
    </row>
    <row r="16" spans="1:8" ht="14.95" hidden="1" customHeight="1" x14ac:dyDescent="0.25">
      <c r="A16" s="26">
        <v>1940</v>
      </c>
    </row>
    <row r="17" spans="1:8" ht="14.95" hidden="1" customHeight="1" x14ac:dyDescent="0.25">
      <c r="A17" s="26">
        <v>1941</v>
      </c>
    </row>
    <row r="18" spans="1:8" ht="14.95" hidden="1" customHeight="1" x14ac:dyDescent="0.25">
      <c r="A18" s="26">
        <v>1942</v>
      </c>
    </row>
    <row r="19" spans="1:8" ht="14.95" hidden="1" customHeight="1" x14ac:dyDescent="0.25">
      <c r="A19" s="26">
        <v>1943</v>
      </c>
    </row>
    <row r="20" spans="1:8" ht="14.95" hidden="1" customHeight="1" x14ac:dyDescent="0.25">
      <c r="A20" s="26">
        <v>1944</v>
      </c>
    </row>
    <row r="21" spans="1:8" ht="14.95" hidden="1" customHeight="1" x14ac:dyDescent="0.25">
      <c r="A21" s="26">
        <v>1945</v>
      </c>
    </row>
    <row r="22" spans="1:8" ht="14.95" hidden="1" customHeight="1" x14ac:dyDescent="0.25">
      <c r="A22" s="26">
        <v>1946</v>
      </c>
    </row>
    <row r="23" spans="1:8" ht="14.95" hidden="1" customHeight="1" x14ac:dyDescent="0.25">
      <c r="A23" s="26">
        <v>1947</v>
      </c>
    </row>
    <row r="24" spans="1:8" ht="14.95" hidden="1" customHeight="1" x14ac:dyDescent="0.25">
      <c r="A24" s="26">
        <v>1948</v>
      </c>
    </row>
    <row r="25" spans="1:8" ht="14.95" hidden="1" customHeight="1" x14ac:dyDescent="0.25">
      <c r="A25" s="26">
        <v>1949</v>
      </c>
      <c r="H25" s="161"/>
    </row>
    <row r="26" spans="1:8" ht="14.95" hidden="1" customHeight="1" x14ac:dyDescent="0.25">
      <c r="A26" s="26">
        <v>1950</v>
      </c>
      <c r="H26" s="161"/>
    </row>
    <row r="27" spans="1:8" ht="14.95" hidden="1" customHeight="1" x14ac:dyDescent="0.25">
      <c r="A27" s="26">
        <v>1951</v>
      </c>
      <c r="H27" s="161"/>
    </row>
    <row r="28" spans="1:8" ht="14.95" hidden="1" customHeight="1" x14ac:dyDescent="0.25">
      <c r="A28" s="26">
        <v>1952</v>
      </c>
      <c r="H28" s="161"/>
    </row>
    <row r="29" spans="1:8" ht="14.95" hidden="1" customHeight="1" x14ac:dyDescent="0.25">
      <c r="A29" s="26">
        <v>1953</v>
      </c>
      <c r="H29" s="161"/>
    </row>
    <row r="30" spans="1:8" ht="14.95" hidden="1" customHeight="1" x14ac:dyDescent="0.25">
      <c r="A30" s="26">
        <v>1954</v>
      </c>
      <c r="H30" s="161"/>
    </row>
    <row r="31" spans="1:8" ht="14.95" hidden="1" customHeight="1" x14ac:dyDescent="0.25">
      <c r="A31" s="26">
        <v>1955</v>
      </c>
      <c r="H31" s="161"/>
    </row>
    <row r="32" spans="1:8" ht="14.95" hidden="1" customHeight="1" x14ac:dyDescent="0.25">
      <c r="A32" s="26">
        <v>1956</v>
      </c>
      <c r="H32" s="161"/>
    </row>
    <row r="33" spans="1:8" ht="14.95" hidden="1" customHeight="1" x14ac:dyDescent="0.25">
      <c r="A33" s="26">
        <v>1957</v>
      </c>
      <c r="H33" s="161"/>
    </row>
    <row r="34" spans="1:8" ht="14.95" hidden="1" customHeight="1" x14ac:dyDescent="0.25">
      <c r="A34" s="26">
        <v>1958</v>
      </c>
      <c r="H34" s="161"/>
    </row>
    <row r="35" spans="1:8" ht="14.95" hidden="1" customHeight="1" x14ac:dyDescent="0.25">
      <c r="A35" s="26">
        <v>1959</v>
      </c>
      <c r="H35" s="161"/>
    </row>
    <row r="36" spans="1:8" ht="14.95" x14ac:dyDescent="0.25">
      <c r="A36" s="26">
        <v>1960</v>
      </c>
      <c r="B36" s="161"/>
      <c r="C36" s="161"/>
      <c r="D36" s="167">
        <v>2006</v>
      </c>
      <c r="E36" s="161"/>
      <c r="F36" s="161"/>
      <c r="G36" s="161"/>
      <c r="H36" s="161"/>
    </row>
    <row r="37" spans="1:8" ht="14.95" x14ac:dyDescent="0.25">
      <c r="A37" s="26">
        <v>1961</v>
      </c>
      <c r="B37" s="161"/>
      <c r="C37" s="161"/>
      <c r="D37" s="161"/>
      <c r="E37" s="161"/>
      <c r="F37" s="161"/>
      <c r="G37" s="161"/>
      <c r="H37" s="161"/>
    </row>
    <row r="38" spans="1:8" ht="14.95" x14ac:dyDescent="0.25">
      <c r="A38" s="26">
        <v>1962</v>
      </c>
      <c r="B38" s="161"/>
      <c r="C38" s="161"/>
      <c r="D38" s="161"/>
      <c r="E38" s="161"/>
      <c r="F38" s="161"/>
      <c r="G38" s="161"/>
      <c r="H38" s="161"/>
    </row>
    <row r="39" spans="1:8" ht="14.95" x14ac:dyDescent="0.25">
      <c r="A39" s="26">
        <v>1963</v>
      </c>
      <c r="B39" s="161"/>
      <c r="C39" s="161"/>
      <c r="D39" s="161"/>
      <c r="E39" s="161"/>
      <c r="F39" s="161"/>
      <c r="G39" s="161"/>
      <c r="H39" s="161"/>
    </row>
    <row r="40" spans="1:8" ht="14.95" x14ac:dyDescent="0.25">
      <c r="A40" s="26">
        <v>1964</v>
      </c>
      <c r="B40" s="161"/>
      <c r="C40" s="161"/>
      <c r="D40" s="161"/>
      <c r="E40" s="161"/>
      <c r="F40" s="161"/>
      <c r="G40" s="161"/>
      <c r="H40" s="161"/>
    </row>
    <row r="41" spans="1:8" ht="14.95" x14ac:dyDescent="0.25">
      <c r="A41" s="26">
        <v>1965</v>
      </c>
      <c r="B41" s="161"/>
      <c r="C41" s="161"/>
      <c r="D41" s="167">
        <v>2178</v>
      </c>
      <c r="E41" s="161"/>
      <c r="F41" s="161"/>
      <c r="G41" s="161"/>
      <c r="H41" s="161"/>
    </row>
    <row r="42" spans="1:8" ht="14.95" x14ac:dyDescent="0.25">
      <c r="A42" s="26">
        <v>1966</v>
      </c>
      <c r="B42" s="166">
        <f>'[14]OECD.Stat export'!F15</f>
        <v>40777</v>
      </c>
      <c r="C42" s="161"/>
      <c r="D42" s="275">
        <f>D41+(D43-D41)/2</f>
        <v>2221</v>
      </c>
      <c r="E42" s="161"/>
      <c r="F42" s="161"/>
      <c r="G42" s="161"/>
      <c r="H42" s="166">
        <f t="shared" ref="H42:H44" si="0">(B42*1000000)/(D42*1000)/12</f>
        <v>1529.9789884436441</v>
      </c>
    </row>
    <row r="43" spans="1:8" ht="14.95" x14ac:dyDescent="0.25">
      <c r="A43" s="26">
        <v>1967</v>
      </c>
      <c r="B43" s="166">
        <f>'[14]OECD.Stat export'!F16</f>
        <v>45385</v>
      </c>
      <c r="C43" s="167">
        <f>'[15]OECD.Stat export'!I24</f>
        <v>1755</v>
      </c>
      <c r="D43" s="167">
        <v>2264</v>
      </c>
      <c r="E43" s="167">
        <f>'[16]OECD.Stat export'!G37</f>
        <v>12.24043</v>
      </c>
      <c r="F43" s="166">
        <f t="shared" ref="F43:F80" si="1">E43/$E$81*100</f>
        <v>13.598993976435015</v>
      </c>
      <c r="G43" s="166">
        <f t="shared" ref="G43:G74" si="2">(B43*1000000)/(C43*1000)/12</f>
        <v>2155.0332383665718</v>
      </c>
      <c r="H43" s="166">
        <f t="shared" si="0"/>
        <v>1670.5315076560657</v>
      </c>
    </row>
    <row r="44" spans="1:8" ht="14.95" x14ac:dyDescent="0.25">
      <c r="A44" s="26">
        <v>1968</v>
      </c>
      <c r="B44" s="166">
        <f>'[14]OECD.Stat export'!F17</f>
        <v>50493</v>
      </c>
      <c r="C44" s="167">
        <f>'[15]OECD.Stat export'!I25</f>
        <v>1797</v>
      </c>
      <c r="D44" s="275">
        <f>D43+(D45-D43)/2</f>
        <v>2273</v>
      </c>
      <c r="E44" s="167">
        <f>'[16]OECD.Stat export'!G38</f>
        <v>13.2203</v>
      </c>
      <c r="F44" s="166">
        <f t="shared" si="1"/>
        <v>14.687619639723753</v>
      </c>
      <c r="G44" s="166">
        <f t="shared" si="2"/>
        <v>2341.5414579855315</v>
      </c>
      <c r="H44" s="166">
        <f t="shared" si="0"/>
        <v>1851.1878574571053</v>
      </c>
    </row>
    <row r="45" spans="1:8" ht="14.95" x14ac:dyDescent="0.25">
      <c r="A45" s="26">
        <v>1969</v>
      </c>
      <c r="B45" s="166">
        <f>'[14]OECD.Stat export'!F18</f>
        <v>57580</v>
      </c>
      <c r="C45" s="167">
        <f>'[15]OECD.Stat export'!I26</f>
        <v>1837</v>
      </c>
      <c r="D45" s="167">
        <v>2282</v>
      </c>
      <c r="E45" s="167">
        <f>'[16]OECD.Stat export'!G39</f>
        <v>13.68141</v>
      </c>
      <c r="F45" s="166">
        <f t="shared" si="1"/>
        <v>15.199908187795508</v>
      </c>
      <c r="G45" s="166">
        <f t="shared" si="2"/>
        <v>2612.0486300127018</v>
      </c>
      <c r="H45" s="166">
        <f t="shared" ref="H45:H68" si="3">(B45*1000000)/(D45*1000)/12</f>
        <v>2102.6877008472102</v>
      </c>
    </row>
    <row r="46" spans="1:8" ht="14.95" x14ac:dyDescent="0.25">
      <c r="A46" s="26">
        <v>1970</v>
      </c>
      <c r="B46" s="166">
        <f>'[14]OECD.Stat export'!F19</f>
        <v>65214</v>
      </c>
      <c r="C46" s="167">
        <f>'[15]OECD.Stat export'!I27</f>
        <v>1864</v>
      </c>
      <c r="D46" s="167">
        <v>2315</v>
      </c>
      <c r="E46" s="167">
        <f>'[16]OECD.Stat export'!G40</f>
        <v>14.57273</v>
      </c>
      <c r="F46" s="166">
        <f t="shared" si="1"/>
        <v>16.190155696345133</v>
      </c>
      <c r="G46" s="166">
        <f t="shared" si="2"/>
        <v>2915.5042918454933</v>
      </c>
      <c r="H46" s="166">
        <f t="shared" si="3"/>
        <v>2347.5161987041038</v>
      </c>
    </row>
    <row r="47" spans="1:8" ht="14.95" x14ac:dyDescent="0.25">
      <c r="A47" s="26">
        <v>1971</v>
      </c>
      <c r="B47" s="166">
        <f>'[14]OECD.Stat export'!F20</f>
        <v>73729</v>
      </c>
      <c r="C47" s="167">
        <f>'[15]OECD.Stat export'!I28</f>
        <v>1924</v>
      </c>
      <c r="D47" s="167">
        <v>2338</v>
      </c>
      <c r="E47" s="167">
        <f>'[16]OECD.Stat export'!G41</f>
        <v>15.428129999999999</v>
      </c>
      <c r="F47" s="166">
        <f t="shared" si="1"/>
        <v>17.140496448054222</v>
      </c>
      <c r="G47" s="166">
        <f t="shared" si="2"/>
        <v>3193.3905058905057</v>
      </c>
      <c r="H47" s="166">
        <f t="shared" si="3"/>
        <v>2627.922725976618</v>
      </c>
    </row>
    <row r="48" spans="1:8" ht="14.95" x14ac:dyDescent="0.25">
      <c r="A48" s="26">
        <v>1972</v>
      </c>
      <c r="B48" s="166">
        <f>'[14]OECD.Stat export'!F21</f>
        <v>81826</v>
      </c>
      <c r="C48" s="167">
        <f>'[15]OECD.Stat export'!I29</f>
        <v>1944</v>
      </c>
      <c r="D48" s="167">
        <v>2356</v>
      </c>
      <c r="E48" s="167">
        <f>'[16]OECD.Stat export'!G42</f>
        <v>16.440580000000001</v>
      </c>
      <c r="F48" s="166">
        <f t="shared" si="1"/>
        <v>18.265318161951662</v>
      </c>
      <c r="G48" s="166">
        <f t="shared" si="2"/>
        <v>3507.6303155006858</v>
      </c>
      <c r="H48" s="166">
        <f t="shared" si="3"/>
        <v>2894.2416525183926</v>
      </c>
    </row>
    <row r="49" spans="1:8" ht="14.95" x14ac:dyDescent="0.25">
      <c r="A49" s="26">
        <v>1973</v>
      </c>
      <c r="B49" s="166">
        <f>'[14]OECD.Stat export'!F22</f>
        <v>93844</v>
      </c>
      <c r="C49" s="167">
        <f>'[15]OECD.Stat export'!I30</f>
        <v>1926</v>
      </c>
      <c r="D49" s="167">
        <v>2385</v>
      </c>
      <c r="E49" s="167">
        <f>'[16]OECD.Stat export'!G43</f>
        <v>17.970109999999998</v>
      </c>
      <c r="F49" s="166">
        <f t="shared" si="1"/>
        <v>19.964610528051267</v>
      </c>
      <c r="G49" s="166">
        <f t="shared" si="2"/>
        <v>4060.4015230183454</v>
      </c>
      <c r="H49" s="166">
        <f t="shared" si="3"/>
        <v>3278.9657582110412</v>
      </c>
    </row>
    <row r="50" spans="1:8" ht="14.95" x14ac:dyDescent="0.25">
      <c r="A50" s="26">
        <v>1974</v>
      </c>
      <c r="B50" s="166">
        <f>'[14]OECD.Stat export'!F23</f>
        <v>110260</v>
      </c>
      <c r="C50" s="167">
        <f>'[15]OECD.Stat export'!I31</f>
        <v>1899</v>
      </c>
      <c r="D50" s="167">
        <v>2355</v>
      </c>
      <c r="E50" s="167">
        <f>'[16]OECD.Stat export'!G44</f>
        <v>20.71508</v>
      </c>
      <c r="F50" s="166">
        <f t="shared" si="1"/>
        <v>23.014244445772693</v>
      </c>
      <c r="G50" s="166">
        <f t="shared" si="2"/>
        <v>4838.5114972792699</v>
      </c>
      <c r="H50" s="166">
        <f t="shared" si="3"/>
        <v>3901.6277423920733</v>
      </c>
    </row>
    <row r="51" spans="1:8" ht="14.95" x14ac:dyDescent="0.25">
      <c r="A51" s="26">
        <v>1975</v>
      </c>
      <c r="B51" s="166">
        <f>'[14]OECD.Stat export'!F24</f>
        <v>123924</v>
      </c>
      <c r="C51" s="167">
        <f>'[15]OECD.Stat export'!I32</f>
        <v>1919</v>
      </c>
      <c r="D51" s="167">
        <v>2332</v>
      </c>
      <c r="E51" s="167">
        <f>'[16]OECD.Stat export'!G45</f>
        <v>22.704899999999999</v>
      </c>
      <c r="F51" s="166">
        <f t="shared" si="1"/>
        <v>25.224914348234446</v>
      </c>
      <c r="G51" s="166">
        <f t="shared" si="2"/>
        <v>5381.4486711829077</v>
      </c>
      <c r="H51" s="166">
        <f t="shared" si="3"/>
        <v>4428.3876500857632</v>
      </c>
    </row>
    <row r="52" spans="1:8" ht="14.95" x14ac:dyDescent="0.25">
      <c r="A52" s="26">
        <v>1976</v>
      </c>
      <c r="B52" s="166">
        <f>'[14]OECD.Stat export'!F25</f>
        <v>141806</v>
      </c>
      <c r="C52" s="167">
        <f>'[15]OECD.Stat export'!I33</f>
        <v>1957</v>
      </c>
      <c r="D52" s="167">
        <v>2307</v>
      </c>
      <c r="E52" s="167">
        <f>'[16]OECD.Stat export'!G46</f>
        <v>24.750679999999999</v>
      </c>
      <c r="F52" s="166">
        <f t="shared" si="1"/>
        <v>27.497755244927717</v>
      </c>
      <c r="G52" s="166">
        <f t="shared" si="2"/>
        <v>6038.4091296201668</v>
      </c>
      <c r="H52" s="166">
        <f t="shared" si="3"/>
        <v>5122.308914896691</v>
      </c>
    </row>
    <row r="53" spans="1:8" ht="14.95" x14ac:dyDescent="0.25">
      <c r="A53" s="26">
        <v>1977</v>
      </c>
      <c r="B53" s="166">
        <f>'[14]OECD.Stat export'!F26</f>
        <v>156923</v>
      </c>
      <c r="C53" s="167">
        <f>'[15]OECD.Stat export'!I34</f>
        <v>1957</v>
      </c>
      <c r="D53" s="167">
        <v>2321</v>
      </c>
      <c r="E53" s="167">
        <f>'[16]OECD.Stat export'!G47</f>
        <v>27.454000000000001</v>
      </c>
      <c r="F53" s="166">
        <f t="shared" si="1"/>
        <v>30.501116433740229</v>
      </c>
      <c r="G53" s="166">
        <f t="shared" si="2"/>
        <v>6682.1239993186855</v>
      </c>
      <c r="H53" s="166">
        <f t="shared" si="3"/>
        <v>5634.1734884388907</v>
      </c>
    </row>
    <row r="54" spans="1:8" ht="14.95" x14ac:dyDescent="0.25">
      <c r="A54" s="26">
        <v>1978</v>
      </c>
      <c r="B54" s="166">
        <f>'[14]OECD.Stat export'!F27</f>
        <v>173968</v>
      </c>
      <c r="C54" s="167">
        <f>'[15]OECD.Stat export'!I35</f>
        <v>2059</v>
      </c>
      <c r="D54" s="167">
        <v>2330</v>
      </c>
      <c r="E54" s="167">
        <f>'[16]OECD.Stat export'!G48</f>
        <v>30.25806</v>
      </c>
      <c r="F54" s="166">
        <f t="shared" si="1"/>
        <v>33.616398744048148</v>
      </c>
      <c r="G54" s="166">
        <f t="shared" si="2"/>
        <v>7040.9583940424154</v>
      </c>
      <c r="H54" s="166">
        <f t="shared" si="3"/>
        <v>6222.0314735336187</v>
      </c>
    </row>
    <row r="55" spans="1:8" ht="14.95" x14ac:dyDescent="0.25">
      <c r="A55" s="26">
        <v>1979</v>
      </c>
      <c r="B55" s="166">
        <f>'[14]OECD.Stat export'!F28</f>
        <v>194401</v>
      </c>
      <c r="C55" s="167">
        <f>'[15]OECD.Stat export'!I36</f>
        <v>2107</v>
      </c>
      <c r="D55" s="167">
        <v>2439</v>
      </c>
      <c r="E55" s="167">
        <f>'[16]OECD.Stat export'!G49</f>
        <v>33.166179999999997</v>
      </c>
      <c r="F55" s="166">
        <f t="shared" si="1"/>
        <v>36.847290662285509</v>
      </c>
      <c r="G55" s="166">
        <f t="shared" si="2"/>
        <v>7688.6964087960769</v>
      </c>
      <c r="H55" s="166">
        <f t="shared" si="3"/>
        <v>6642.100587672543</v>
      </c>
    </row>
    <row r="56" spans="1:8" x14ac:dyDescent="0.25">
      <c r="A56" s="26">
        <v>1980</v>
      </c>
      <c r="B56" s="166">
        <f>'[14]OECD.Stat export'!F29</f>
        <v>214133</v>
      </c>
      <c r="C56" s="167">
        <f>'[15]OECD.Stat export'!I37</f>
        <v>2023</v>
      </c>
      <c r="D56" s="167">
        <v>2470</v>
      </c>
      <c r="E56" s="167">
        <f>'[16]OECD.Stat export'!G50</f>
        <v>37.24738</v>
      </c>
      <c r="F56" s="166">
        <f t="shared" si="1"/>
        <v>41.381462600414039</v>
      </c>
      <c r="G56" s="166">
        <f t="shared" si="2"/>
        <v>8820.7694842642941</v>
      </c>
      <c r="H56" s="166">
        <f t="shared" si="3"/>
        <v>7224.4601889338737</v>
      </c>
    </row>
    <row r="57" spans="1:8" x14ac:dyDescent="0.25">
      <c r="A57" s="26">
        <v>1981</v>
      </c>
      <c r="B57" s="166">
        <f>'[14]OECD.Stat export'!F30</f>
        <v>232681</v>
      </c>
      <c r="C57" s="167">
        <f>'[15]OECD.Stat export'!I38</f>
        <v>2025.3</v>
      </c>
      <c r="D57" s="167">
        <v>2369</v>
      </c>
      <c r="E57" s="167">
        <f>'[16]OECD.Stat export'!G51</f>
        <v>41.630420000000001</v>
      </c>
      <c r="F57" s="166">
        <f t="shared" si="1"/>
        <v>46.250975726870692</v>
      </c>
      <c r="G57" s="166">
        <f t="shared" si="2"/>
        <v>9573.9314340262354</v>
      </c>
      <c r="H57" s="166">
        <f t="shared" si="3"/>
        <v>8184.9233150415084</v>
      </c>
    </row>
    <row r="58" spans="1:8" x14ac:dyDescent="0.25">
      <c r="A58" s="26">
        <v>1982</v>
      </c>
      <c r="B58" s="166">
        <f>'[14]OECD.Stat export'!F31</f>
        <v>263929</v>
      </c>
      <c r="C58" s="167">
        <f>'[15]OECD.Stat export'!I39</f>
        <v>2053.2999999999997</v>
      </c>
      <c r="D58" s="167">
        <v>2374</v>
      </c>
      <c r="E58" s="167">
        <f>'[16]OECD.Stat export'!G52</f>
        <v>45.843769999999999</v>
      </c>
      <c r="F58" s="166">
        <f t="shared" si="1"/>
        <v>50.931964978932299</v>
      </c>
      <c r="G58" s="166">
        <f t="shared" si="2"/>
        <v>10711.578110034256</v>
      </c>
      <c r="H58" s="166">
        <f t="shared" si="3"/>
        <v>9264.5675372086498</v>
      </c>
    </row>
    <row r="59" spans="1:8" x14ac:dyDescent="0.25">
      <c r="A59" s="26">
        <v>1983</v>
      </c>
      <c r="B59" s="166">
        <f>'[14]OECD.Stat export'!F32</f>
        <v>288504</v>
      </c>
      <c r="C59" s="167">
        <f>'[15]OECD.Stat export'!I40</f>
        <v>2157.6</v>
      </c>
      <c r="D59" s="167">
        <v>2404.6999999999998</v>
      </c>
      <c r="E59" s="167">
        <f>'[16]OECD.Stat export'!G53</f>
        <v>49.010759999999998</v>
      </c>
      <c r="F59" s="166">
        <f t="shared" si="1"/>
        <v>54.450458849934371</v>
      </c>
      <c r="G59" s="166">
        <f t="shared" si="2"/>
        <v>11142.936596218022</v>
      </c>
      <c r="H59" s="166">
        <f t="shared" si="3"/>
        <v>9997.9207385536665</v>
      </c>
    </row>
    <row r="60" spans="1:8" x14ac:dyDescent="0.25">
      <c r="A60" s="26">
        <v>1984</v>
      </c>
      <c r="B60" s="166">
        <f>'[14]OECD.Stat export'!F33</f>
        <v>311367</v>
      </c>
      <c r="C60" s="167">
        <f>'[15]OECD.Stat export'!I41</f>
        <v>2226.4</v>
      </c>
      <c r="D60" s="167">
        <v>2475.9</v>
      </c>
      <c r="E60" s="167">
        <f>'[16]OECD.Stat export'!G54</f>
        <v>52.093919999999997</v>
      </c>
      <c r="F60" s="166">
        <f t="shared" si="1"/>
        <v>57.875818438477047</v>
      </c>
      <c r="G60" s="166">
        <f t="shared" si="2"/>
        <v>11654.35231764283</v>
      </c>
      <c r="H60" s="166">
        <f t="shared" si="3"/>
        <v>10479.926491376873</v>
      </c>
    </row>
    <row r="61" spans="1:8" x14ac:dyDescent="0.25">
      <c r="A61" s="26">
        <v>1985</v>
      </c>
      <c r="B61" s="166">
        <f>'[14]OECD.Stat export'!F34</f>
        <v>336627</v>
      </c>
      <c r="C61" s="167">
        <f>'[15]OECD.Stat export'!I42</f>
        <v>2339.5</v>
      </c>
      <c r="D61" s="167">
        <v>2539.4</v>
      </c>
      <c r="E61" s="167">
        <f>'[16]OECD.Stat export'!G55</f>
        <v>54.531260000000003</v>
      </c>
      <c r="F61" s="166">
        <f t="shared" si="1"/>
        <v>60.583678536408584</v>
      </c>
      <c r="G61" s="166">
        <f t="shared" si="2"/>
        <v>11990.703141696942</v>
      </c>
      <c r="H61" s="166">
        <f t="shared" si="3"/>
        <v>11046.802394266362</v>
      </c>
    </row>
    <row r="62" spans="1:8" x14ac:dyDescent="0.25">
      <c r="A62" s="26">
        <v>1986</v>
      </c>
      <c r="B62" s="166">
        <f>'[14]OECD.Stat export'!F35</f>
        <v>362841</v>
      </c>
      <c r="C62" s="167">
        <f>'[15]OECD.Stat export'!I43</f>
        <v>2328.9</v>
      </c>
      <c r="D62" s="167">
        <v>2644.9</v>
      </c>
      <c r="E62" s="167">
        <f>'[16]OECD.Stat export'!G56</f>
        <v>56.537019999999998</v>
      </c>
      <c r="F62" s="166">
        <f t="shared" si="1"/>
        <v>62.812057617713258</v>
      </c>
      <c r="G62" s="166">
        <f t="shared" si="2"/>
        <v>12983.275366052643</v>
      </c>
      <c r="H62" s="166">
        <f t="shared" si="3"/>
        <v>11432.095731407615</v>
      </c>
    </row>
    <row r="63" spans="1:8" x14ac:dyDescent="0.25">
      <c r="A63" s="26">
        <v>1987</v>
      </c>
      <c r="B63" s="166">
        <f>'[14]OECD.Stat export'!F36</f>
        <v>393322</v>
      </c>
      <c r="C63" s="167">
        <f>'[15]OECD.Stat export'!I44</f>
        <v>2389.3000000000002</v>
      </c>
      <c r="D63" s="167">
        <v>2630.6</v>
      </c>
      <c r="E63" s="167">
        <f>'[16]OECD.Stat export'!G57</f>
        <v>58.809800000000003</v>
      </c>
      <c r="F63" s="166">
        <f t="shared" si="1"/>
        <v>65.337093219384286</v>
      </c>
      <c r="G63" s="166">
        <f t="shared" si="2"/>
        <v>13718.174081669667</v>
      </c>
      <c r="H63" s="166">
        <f t="shared" si="3"/>
        <v>12459.831724068019</v>
      </c>
    </row>
    <row r="64" spans="1:8" x14ac:dyDescent="0.25">
      <c r="A64" s="26">
        <v>1988</v>
      </c>
      <c r="B64" s="166">
        <f>'[14]OECD.Stat export'!F37</f>
        <v>414491</v>
      </c>
      <c r="C64" s="167">
        <f>'[15]OECD.Stat export'!I45</f>
        <v>2339.1000000000004</v>
      </c>
      <c r="D64" s="167">
        <v>2682.8</v>
      </c>
      <c r="E64" s="167">
        <f>'[16]OECD.Stat export'!G58</f>
        <v>61.476909999999997</v>
      </c>
      <c r="F64" s="166">
        <f t="shared" si="1"/>
        <v>68.300225464288218</v>
      </c>
      <c r="G64" s="166">
        <f t="shared" si="2"/>
        <v>14766.755019736933</v>
      </c>
      <c r="H64" s="166">
        <f t="shared" si="3"/>
        <v>12874.950300680881</v>
      </c>
    </row>
    <row r="65" spans="1:8" x14ac:dyDescent="0.25">
      <c r="A65" s="26">
        <v>1989</v>
      </c>
      <c r="B65" s="166">
        <f>'[14]OECD.Stat export'!F38</f>
        <v>432128</v>
      </c>
      <c r="C65" s="167">
        <f>'[15]OECD.Stat export'!I46</f>
        <v>2353</v>
      </c>
      <c r="D65" s="167">
        <v>2630.3</v>
      </c>
      <c r="E65" s="167">
        <f>'[16]OECD.Stat export'!G59</f>
        <v>64.411029999999997</v>
      </c>
      <c r="F65" s="166">
        <f t="shared" si="1"/>
        <v>71.560003119659598</v>
      </c>
      <c r="G65" s="166">
        <f t="shared" si="2"/>
        <v>15304.150729565095</v>
      </c>
      <c r="H65" s="166">
        <f t="shared" si="3"/>
        <v>13690.707016943568</v>
      </c>
    </row>
    <row r="66" spans="1:8" x14ac:dyDescent="0.25">
      <c r="A66" s="26">
        <v>1990</v>
      </c>
      <c r="B66" s="166">
        <f>'[14]OECD.Stat export'!F39</f>
        <v>450271</v>
      </c>
      <c r="C66" s="167">
        <f>'[15]OECD.Stat export'!I47</f>
        <v>2349.6999999999998</v>
      </c>
      <c r="D66" s="167">
        <v>2655.9</v>
      </c>
      <c r="E66" s="167">
        <f>'[16]OECD.Stat export'!G60</f>
        <v>66.112520000000004</v>
      </c>
      <c r="F66" s="166">
        <f t="shared" si="1"/>
        <v>73.450341307204042</v>
      </c>
      <c r="G66" s="166">
        <f t="shared" si="2"/>
        <v>15969.0953455051</v>
      </c>
      <c r="H66" s="166">
        <f t="shared" si="3"/>
        <v>14128.010592768302</v>
      </c>
    </row>
    <row r="67" spans="1:8" x14ac:dyDescent="0.25">
      <c r="A67" s="26">
        <v>1991</v>
      </c>
      <c r="B67" s="166">
        <f>'[14]OECD.Stat export'!F40</f>
        <v>464902</v>
      </c>
      <c r="C67" s="167">
        <f>'[15]OECD.Stat export'!I48</f>
        <v>2353.5</v>
      </c>
      <c r="D67" s="167">
        <v>2635.1</v>
      </c>
      <c r="E67" s="167">
        <f>'[16]OECD.Stat export'!G61</f>
        <v>67.696010000000001</v>
      </c>
      <c r="F67" s="166">
        <f t="shared" si="1"/>
        <v>75.209582687755628</v>
      </c>
      <c r="G67" s="166">
        <f t="shared" si="2"/>
        <v>16461.36959138871</v>
      </c>
      <c r="H67" s="166">
        <f t="shared" si="3"/>
        <v>14702.22508949692</v>
      </c>
    </row>
    <row r="68" spans="1:8" x14ac:dyDescent="0.25">
      <c r="A68" s="26">
        <v>1992</v>
      </c>
      <c r="B68" s="166">
        <f>'[14]OECD.Stat export'!F41</f>
        <v>478117</v>
      </c>
      <c r="C68" s="167">
        <f>'[15]OECD.Stat export'!I49</f>
        <v>2290.9</v>
      </c>
      <c r="D68" s="167">
        <v>2636.6</v>
      </c>
      <c r="E68" s="167">
        <f>'[16]OECD.Stat export'!G62</f>
        <v>69.114949999999993</v>
      </c>
      <c r="F68" s="166">
        <f t="shared" si="1"/>
        <v>76.786010681945584</v>
      </c>
      <c r="G68" s="166">
        <f t="shared" si="2"/>
        <v>17391.891105387982</v>
      </c>
      <c r="H68" s="166">
        <f t="shared" si="3"/>
        <v>15111.538850539837</v>
      </c>
    </row>
    <row r="69" spans="1:8" x14ac:dyDescent="0.25">
      <c r="A69" s="26">
        <v>1993</v>
      </c>
      <c r="B69" s="166">
        <f>'[14]OECD.Stat export'!F42</f>
        <v>480818</v>
      </c>
      <c r="C69" s="167">
        <f>'[15]OECD.Stat export'!I50</f>
        <v>2287.6999999999998</v>
      </c>
      <c r="D69" s="167">
        <v>2566.9</v>
      </c>
      <c r="E69" s="167">
        <f>'[16]OECD.Stat export'!G63</f>
        <v>69.984319999999997</v>
      </c>
      <c r="F69" s="166">
        <f t="shared" si="1"/>
        <v>77.751871962414768</v>
      </c>
      <c r="G69" s="166">
        <f t="shared" si="2"/>
        <v>17514.607101747024</v>
      </c>
      <c r="H69" s="166">
        <f t="shared" ref="H69:H93" si="4">(B69*1000000)/(D69*1000)/12</f>
        <v>15609.554975521705</v>
      </c>
    </row>
    <row r="70" spans="1:8" x14ac:dyDescent="0.25">
      <c r="A70" s="26">
        <v>1994</v>
      </c>
      <c r="B70" s="166">
        <f>'[14]OECD.Stat export'!F43</f>
        <v>496432</v>
      </c>
      <c r="C70" s="167">
        <f>'[15]OECD.Stat export'!I51</f>
        <v>2353.8000000000002</v>
      </c>
      <c r="D70" s="167">
        <v>2537</v>
      </c>
      <c r="E70" s="167">
        <f>'[16]OECD.Stat export'!G64</f>
        <v>71.378420000000006</v>
      </c>
      <c r="F70" s="166">
        <f t="shared" si="1"/>
        <v>79.300702967742851</v>
      </c>
      <c r="G70" s="166">
        <f t="shared" si="2"/>
        <v>17575.551590336192</v>
      </c>
      <c r="H70" s="166">
        <f t="shared" si="4"/>
        <v>16306.398633556695</v>
      </c>
    </row>
    <row r="71" spans="1:8" x14ac:dyDescent="0.25">
      <c r="A71" s="26">
        <v>1995</v>
      </c>
      <c r="B71" s="166">
        <f>'[14]OECD.Stat export'!F44</f>
        <v>518700</v>
      </c>
      <c r="C71" s="167">
        <f>'[15]OECD.Stat export'!I52</f>
        <v>2382.3000000000002</v>
      </c>
      <c r="D71" s="167">
        <v>2602</v>
      </c>
      <c r="E71" s="167">
        <f>'[16]OECD.Stat export'!G65</f>
        <v>72.865660000000005</v>
      </c>
      <c r="F71" s="166">
        <f t="shared" si="1"/>
        <v>80.953011571404105</v>
      </c>
      <c r="G71" s="166">
        <f t="shared" si="2"/>
        <v>18144.230365613064</v>
      </c>
      <c r="H71" s="166">
        <f t="shared" si="4"/>
        <v>16612.221368178325</v>
      </c>
    </row>
    <row r="72" spans="1:8" x14ac:dyDescent="0.25">
      <c r="A72" s="26">
        <v>1996</v>
      </c>
      <c r="B72" s="166">
        <f>'[14]OECD.Stat export'!F45</f>
        <v>546120</v>
      </c>
      <c r="C72" s="167">
        <f>'[15]OECD.Stat export'!I53</f>
        <v>2428.6</v>
      </c>
      <c r="D72" s="167">
        <v>2627</v>
      </c>
      <c r="E72" s="167">
        <f>'[16]OECD.Stat export'!G66</f>
        <v>74.415000000000006</v>
      </c>
      <c r="F72" s="166">
        <f t="shared" si="1"/>
        <v>82.674312647220049</v>
      </c>
      <c r="G72" s="166">
        <f t="shared" si="2"/>
        <v>18739.191303631724</v>
      </c>
      <c r="H72" s="166">
        <f t="shared" si="4"/>
        <v>17323.943661971829</v>
      </c>
    </row>
    <row r="73" spans="1:8" x14ac:dyDescent="0.25">
      <c r="A73" s="26">
        <v>1997</v>
      </c>
      <c r="B73" s="166">
        <f>'[14]OECD.Stat export'!F46</f>
        <v>572745</v>
      </c>
      <c r="C73" s="167">
        <f>'[15]OECD.Stat export'!I54</f>
        <v>2433.3000000000002</v>
      </c>
      <c r="D73" s="167">
        <v>2681</v>
      </c>
      <c r="E73" s="167">
        <f>'[16]OECD.Stat export'!G67</f>
        <v>76.03886</v>
      </c>
      <c r="F73" s="166">
        <f t="shared" si="1"/>
        <v>84.478404689621627</v>
      </c>
      <c r="G73" s="166">
        <f t="shared" si="2"/>
        <v>19614.82349073275</v>
      </c>
      <c r="H73" s="166">
        <f t="shared" si="4"/>
        <v>17802.592316299888</v>
      </c>
    </row>
    <row r="74" spans="1:8" x14ac:dyDescent="0.25">
      <c r="A74" s="26">
        <v>1998</v>
      </c>
      <c r="B74" s="166">
        <f>'[14]OECD.Stat export'!F47</f>
        <v>605624</v>
      </c>
      <c r="C74" s="167">
        <f>'[15]OECD.Stat export'!I55</f>
        <v>2465.1999999999998</v>
      </c>
      <c r="D74" s="167">
        <v>2693</v>
      </c>
      <c r="E74" s="167">
        <f>'[16]OECD.Stat export'!G68</f>
        <v>77.442279999999997</v>
      </c>
      <c r="F74" s="166">
        <f t="shared" si="1"/>
        <v>86.037590120722371</v>
      </c>
      <c r="G74" s="166">
        <f t="shared" si="2"/>
        <v>20472.443074260369</v>
      </c>
      <c r="H74" s="166">
        <f t="shared" si="4"/>
        <v>18740.685728431738</v>
      </c>
    </row>
    <row r="75" spans="1:8" x14ac:dyDescent="0.25">
      <c r="A75" s="26">
        <v>1999</v>
      </c>
      <c r="B75" s="166">
        <f>'[14]OECD.Stat export'!F48</f>
        <v>635827</v>
      </c>
      <c r="C75" s="167">
        <f>'[15]OECD.Stat export'!I56</f>
        <v>2487.6999999999998</v>
      </c>
      <c r="D75" s="167">
        <v>2707</v>
      </c>
      <c r="E75" s="167">
        <f>'[16]OECD.Stat export'!G69</f>
        <v>79.376630000000006</v>
      </c>
      <c r="F75" s="166">
        <f t="shared" si="1"/>
        <v>88.186633413998607</v>
      </c>
      <c r="G75" s="166">
        <f t="shared" ref="G75:G92" si="5">(B75*1000000)/(C75*1000)/12</f>
        <v>21299.024534040815</v>
      </c>
      <c r="H75" s="166">
        <f t="shared" si="4"/>
        <v>19573.543898534663</v>
      </c>
    </row>
    <row r="76" spans="1:8" x14ac:dyDescent="0.25">
      <c r="A76" s="26">
        <v>2000</v>
      </c>
      <c r="B76" s="166">
        <f>'[14]OECD.Stat export'!F49</f>
        <v>662277</v>
      </c>
      <c r="C76" s="167">
        <f>'[15]OECD.Stat export'!I57</f>
        <v>2475.5</v>
      </c>
      <c r="D76" s="167">
        <v>2722</v>
      </c>
      <c r="E76" s="167">
        <f>'[16]OECD.Stat export'!G70</f>
        <v>81.681139999999999</v>
      </c>
      <c r="F76" s="166">
        <f t="shared" si="1"/>
        <v>90.746920724872012</v>
      </c>
      <c r="G76" s="166">
        <f t="shared" si="5"/>
        <v>22294.38497273278</v>
      </c>
      <c r="H76" s="166">
        <f t="shared" si="4"/>
        <v>20275.440852314474</v>
      </c>
    </row>
    <row r="77" spans="1:8" x14ac:dyDescent="0.25">
      <c r="A77" s="26">
        <v>2001</v>
      </c>
      <c r="B77" s="166">
        <f>'[14]OECD.Stat export'!F50</f>
        <v>696905</v>
      </c>
      <c r="C77" s="167">
        <f>'[15]OECD.Stat export'!I58</f>
        <v>2463.0500000000002</v>
      </c>
      <c r="D77" s="167">
        <v>2725</v>
      </c>
      <c r="E77" s="167">
        <f>'[16]OECD.Stat export'!G71</f>
        <v>83.59075</v>
      </c>
      <c r="F77" s="166">
        <f t="shared" si="1"/>
        <v>92.868478128275328</v>
      </c>
      <c r="G77" s="166">
        <f t="shared" si="5"/>
        <v>23578.659250387394</v>
      </c>
      <c r="H77" s="166">
        <f t="shared" si="4"/>
        <v>21312.079510703363</v>
      </c>
    </row>
    <row r="78" spans="1:8" x14ac:dyDescent="0.25">
      <c r="A78" s="26">
        <v>2002</v>
      </c>
      <c r="B78" s="166">
        <f>'[14]OECD.Stat export'!F51</f>
        <v>722152</v>
      </c>
      <c r="C78" s="167">
        <f>'[15]OECD.Stat export'!I59</f>
        <v>2447.3249999999998</v>
      </c>
      <c r="D78" s="167">
        <v>2715</v>
      </c>
      <c r="E78" s="167">
        <f>'[16]OECD.Stat export'!G72</f>
        <v>85.617360000000005</v>
      </c>
      <c r="F78" s="166">
        <f t="shared" si="1"/>
        <v>95.120021348781719</v>
      </c>
      <c r="G78" s="166">
        <f t="shared" si="5"/>
        <v>24589.84128929886</v>
      </c>
      <c r="H78" s="166">
        <f t="shared" si="4"/>
        <v>22165.50030693677</v>
      </c>
    </row>
    <row r="79" spans="1:8" x14ac:dyDescent="0.25">
      <c r="A79" s="26">
        <v>2003</v>
      </c>
      <c r="B79" s="166">
        <f>'[14]OECD.Stat export'!F52</f>
        <v>741113</v>
      </c>
      <c r="C79" s="167">
        <f>'[15]OECD.Stat export'!I60</f>
        <v>2474.3000000000002</v>
      </c>
      <c r="D79" s="167">
        <v>2692</v>
      </c>
      <c r="E79" s="167">
        <f>'[16]OECD.Stat export'!G73</f>
        <v>87.393979999999999</v>
      </c>
      <c r="F79" s="166">
        <f t="shared" si="1"/>
        <v>97.093828206744547</v>
      </c>
      <c r="G79" s="166">
        <f t="shared" si="5"/>
        <v>24960.359158819327</v>
      </c>
      <c r="H79" s="166">
        <f t="shared" si="4"/>
        <v>22941.833828628034</v>
      </c>
    </row>
    <row r="80" spans="1:8" x14ac:dyDescent="0.25">
      <c r="A80" s="26">
        <v>2004</v>
      </c>
      <c r="B80" s="166">
        <f>'[14]OECD.Stat export'!F53</f>
        <v>762991</v>
      </c>
      <c r="C80" s="167">
        <f>'[15]OECD.Stat export'!I61</f>
        <v>2487.5250000000001</v>
      </c>
      <c r="D80" s="167">
        <v>2720</v>
      </c>
      <c r="E80" s="167">
        <f>'[16]OECD.Stat export'!G74</f>
        <v>88.402820000000006</v>
      </c>
      <c r="F80" s="166">
        <f t="shared" si="1"/>
        <v>98.214639247139928</v>
      </c>
      <c r="G80" s="166">
        <f t="shared" si="5"/>
        <v>25560.58063068043</v>
      </c>
      <c r="H80" s="166">
        <f t="shared" si="4"/>
        <v>23375.949754901962</v>
      </c>
    </row>
    <row r="81" spans="1:8" x14ac:dyDescent="0.25">
      <c r="A81" s="26">
        <v>2005</v>
      </c>
      <c r="B81" s="166">
        <f>'[14]OECD.Stat export'!F54</f>
        <v>800932</v>
      </c>
      <c r="C81" s="167">
        <f>'[15]OECD.Stat export'!I62</f>
        <v>2532.9749999999999</v>
      </c>
      <c r="D81" s="167">
        <v>2732</v>
      </c>
      <c r="E81" s="167">
        <f>'[16]OECD.Stat export'!G75</f>
        <v>90.009820000000005</v>
      </c>
      <c r="F81" s="166">
        <f>E81/$E$81*100</f>
        <v>100</v>
      </c>
      <c r="G81" s="166">
        <f t="shared" si="5"/>
        <v>26350.174531265937</v>
      </c>
      <c r="H81" s="166">
        <f t="shared" si="4"/>
        <v>24430.575890678378</v>
      </c>
    </row>
    <row r="82" spans="1:8" x14ac:dyDescent="0.25">
      <c r="A82" s="26">
        <v>2006</v>
      </c>
      <c r="B82" s="166">
        <f>'[14]OECD.Stat export'!F55</f>
        <v>848967</v>
      </c>
      <c r="C82" s="167">
        <f>'[15]OECD.Stat export'!I63</f>
        <v>2551.0499999999997</v>
      </c>
      <c r="D82" s="167">
        <v>2787</v>
      </c>
      <c r="E82" s="167">
        <f>'[16]OECD.Stat export'!G76</f>
        <v>91.741810000000001</v>
      </c>
      <c r="F82" s="166">
        <f t="shared" ref="F82:F93" si="6">E82/$E$81*100</f>
        <v>101.92422337918241</v>
      </c>
      <c r="G82" s="166">
        <f t="shared" si="5"/>
        <v>27732.600301836505</v>
      </c>
      <c r="H82" s="166">
        <f t="shared" si="4"/>
        <v>25384.732687477575</v>
      </c>
    </row>
    <row r="83" spans="1:8" x14ac:dyDescent="0.25">
      <c r="A83" s="32">
        <v>2007</v>
      </c>
      <c r="B83" s="166">
        <f>'[14]OECD.Stat export'!F56</f>
        <v>902639</v>
      </c>
      <c r="C83" s="167">
        <f>'[15]OECD.Stat export'!I64</f>
        <v>2600.4500000000003</v>
      </c>
      <c r="D83" s="167">
        <v>2803.7</v>
      </c>
      <c r="E83" s="167">
        <f>'[16]OECD.Stat export'!G77</f>
        <v>93.295240000000007</v>
      </c>
      <c r="F83" s="166">
        <f t="shared" si="6"/>
        <v>103.65006840364752</v>
      </c>
      <c r="G83" s="166">
        <f t="shared" si="5"/>
        <v>28925.730803002039</v>
      </c>
      <c r="H83" s="166">
        <f t="shared" si="4"/>
        <v>26828.803604760378</v>
      </c>
    </row>
    <row r="84" spans="1:8" x14ac:dyDescent="0.25">
      <c r="A84" s="32">
        <v>2008</v>
      </c>
      <c r="B84" s="166">
        <f>'[14]OECD.Stat export'!F57</f>
        <v>949819</v>
      </c>
      <c r="C84" s="167">
        <f>'[15]OECD.Stat export'!I65</f>
        <v>2511.5</v>
      </c>
      <c r="D84" s="167">
        <v>2852.7750000000001</v>
      </c>
      <c r="E84" s="167">
        <f>'[16]OECD.Stat export'!G78</f>
        <v>96.482460000000003</v>
      </c>
      <c r="F84" s="166">
        <f t="shared" si="6"/>
        <v>107.19103760011963</v>
      </c>
      <c r="G84" s="166">
        <f t="shared" si="5"/>
        <v>31515.661291392928</v>
      </c>
      <c r="H84" s="166">
        <f t="shared" si="4"/>
        <v>27745.470054011737</v>
      </c>
    </row>
    <row r="85" spans="1:8" x14ac:dyDescent="0.25">
      <c r="A85" s="32">
        <v>2009</v>
      </c>
      <c r="B85" s="166">
        <f>'[14]OECD.Stat export'!F58</f>
        <v>945677</v>
      </c>
      <c r="C85" s="167">
        <f>'[15]OECD.Stat export'!I66</f>
        <v>2459.7750000000001</v>
      </c>
      <c r="D85" s="167">
        <v>2770.45</v>
      </c>
      <c r="E85" s="167">
        <f>'[16]OECD.Stat export'!G79</f>
        <v>97.74127</v>
      </c>
      <c r="F85" s="166">
        <f t="shared" si="6"/>
        <v>108.58956278326075</v>
      </c>
      <c r="G85" s="166">
        <f t="shared" si="5"/>
        <v>32038.059036564999</v>
      </c>
      <c r="H85" s="166">
        <f t="shared" si="4"/>
        <v>28445.348830214105</v>
      </c>
    </row>
    <row r="86" spans="1:8" x14ac:dyDescent="0.25">
      <c r="A86" s="26">
        <v>2010</v>
      </c>
      <c r="B86" s="166">
        <f>'[14]OECD.Stat export'!F59</f>
        <v>953668</v>
      </c>
      <c r="C86" s="167">
        <f>'[15]OECD.Stat export'!I67</f>
        <v>2456.4249999999997</v>
      </c>
      <c r="D86" s="167">
        <v>2706.15</v>
      </c>
      <c r="E86" s="167">
        <f>'[16]OECD.Stat export'!G80</f>
        <v>100</v>
      </c>
      <c r="F86" s="166">
        <f t="shared" si="6"/>
        <v>111.09898897698049</v>
      </c>
      <c r="G86" s="166">
        <f t="shared" si="5"/>
        <v>32352.843393685271</v>
      </c>
      <c r="H86" s="166">
        <f t="shared" si="4"/>
        <v>29367.30533537806</v>
      </c>
    </row>
    <row r="87" spans="1:8" x14ac:dyDescent="0.25">
      <c r="A87" s="26">
        <v>2011</v>
      </c>
      <c r="B87" s="166">
        <f>'[14]OECD.Stat export'!F60</f>
        <v>966474</v>
      </c>
      <c r="C87" s="167">
        <f>'[15]OECD.Stat export'!I68</f>
        <v>2443.3250000000003</v>
      </c>
      <c r="D87" s="167">
        <v>2702.7249999999999</v>
      </c>
      <c r="E87" s="167">
        <f>'[16]OECD.Stat export'!G81</f>
        <v>102.7587</v>
      </c>
      <c r="F87" s="166">
        <f t="shared" si="6"/>
        <v>114.16387678588846</v>
      </c>
      <c r="G87" s="166">
        <f t="shared" si="5"/>
        <v>32963.072861776462</v>
      </c>
      <c r="H87" s="166">
        <f t="shared" si="4"/>
        <v>29799.369155204473</v>
      </c>
    </row>
    <row r="88" spans="1:8" x14ac:dyDescent="0.25">
      <c r="A88" s="26">
        <v>2012</v>
      </c>
      <c r="B88" s="166">
        <f>'[14]OECD.Stat export'!F61</f>
        <v>977516</v>
      </c>
      <c r="C88" s="167">
        <f>'[15]OECD.Stat export'!I69</f>
        <v>2444.4749999999999</v>
      </c>
      <c r="D88" s="167">
        <v>2688.65</v>
      </c>
      <c r="E88" s="167">
        <f>'[16]OECD.Stat export'!G82</f>
        <v>105.2227</v>
      </c>
      <c r="F88" s="166">
        <f t="shared" si="6"/>
        <v>116.90135587428128</v>
      </c>
      <c r="G88" s="166">
        <f t="shared" si="5"/>
        <v>33323.992541002328</v>
      </c>
      <c r="H88" s="166">
        <f t="shared" si="4"/>
        <v>30297.609085104672</v>
      </c>
    </row>
    <row r="89" spans="1:8" x14ac:dyDescent="0.25">
      <c r="A89" s="26">
        <v>2013</v>
      </c>
      <c r="B89" s="166">
        <f>'[14]OECD.Stat export'!F62</f>
        <v>993804</v>
      </c>
      <c r="C89" s="167">
        <f>'[15]OECD.Stat export'!I70</f>
        <v>2473.1999999999998</v>
      </c>
      <c r="D89" s="167">
        <v>2687.6</v>
      </c>
      <c r="E89" s="167">
        <f>'[16]OECD.Stat export'!G83</f>
        <v>106.053</v>
      </c>
      <c r="F89" s="166">
        <f t="shared" si="6"/>
        <v>117.82381077975714</v>
      </c>
      <c r="G89" s="166">
        <f t="shared" si="5"/>
        <v>33485.767426815459</v>
      </c>
      <c r="H89" s="166">
        <f t="shared" si="4"/>
        <v>30814.481321625241</v>
      </c>
    </row>
    <row r="90" spans="1:8" x14ac:dyDescent="0.25">
      <c r="A90" s="26">
        <v>2014</v>
      </c>
      <c r="B90" s="166">
        <f>'[14]OECD.Stat export'!F63</f>
        <v>1017743</v>
      </c>
      <c r="C90" s="167">
        <f>'[15]OECD.Stat export'!I71</f>
        <v>2513.9499999999998</v>
      </c>
      <c r="D90" s="167">
        <v>2714.125</v>
      </c>
      <c r="E90" s="167">
        <f>'[16]OECD.Stat export'!G84</f>
        <v>106.6512</v>
      </c>
      <c r="F90" s="166">
        <f t="shared" si="6"/>
        <v>118.48840493181743</v>
      </c>
      <c r="G90" s="166">
        <f t="shared" si="5"/>
        <v>33736.516902351541</v>
      </c>
      <c r="H90" s="166">
        <f t="shared" si="4"/>
        <v>31248.345845039072</v>
      </c>
    </row>
    <row r="91" spans="1:8" x14ac:dyDescent="0.25">
      <c r="A91" s="32">
        <v>2015</v>
      </c>
      <c r="B91" s="166">
        <v>1049061.463</v>
      </c>
      <c r="C91" s="167">
        <f>'[15]OECD.Stat export'!I72</f>
        <v>2582.35</v>
      </c>
      <c r="D91" s="167">
        <v>2752</v>
      </c>
      <c r="E91" s="167">
        <f>'[16]OECD.Stat export'!G85</f>
        <v>107.13330000000001</v>
      </c>
      <c r="F91" s="166">
        <f t="shared" si="6"/>
        <v>119.02401315767545</v>
      </c>
      <c r="G91" s="166">
        <f t="shared" si="5"/>
        <v>33853.5785557083</v>
      </c>
      <c r="H91" s="166">
        <f t="shared" si="4"/>
        <v>31766.638293362401</v>
      </c>
    </row>
    <row r="92" spans="1:8" x14ac:dyDescent="0.25">
      <c r="A92" s="32">
        <v>2016</v>
      </c>
      <c r="B92" s="166">
        <v>1083211.44</v>
      </c>
      <c r="C92" s="167">
        <f>'[15]OECD.Stat export'!I73</f>
        <v>2584.2000000000003</v>
      </c>
      <c r="D92" s="167">
        <v>2839.7</v>
      </c>
      <c r="E92" s="167">
        <f>'[16]OECD.Stat export'!G86</f>
        <v>107.4011</v>
      </c>
      <c r="F92" s="166">
        <f t="shared" si="6"/>
        <v>119.3215362501558</v>
      </c>
      <c r="G92" s="166">
        <f t="shared" si="5"/>
        <v>34930.585867966867</v>
      </c>
      <c r="H92" s="166">
        <f t="shared" si="4"/>
        <v>31787.73109835546</v>
      </c>
    </row>
    <row r="93" spans="1:8" x14ac:dyDescent="0.25">
      <c r="A93" s="32">
        <v>2017</v>
      </c>
      <c r="B93" s="166">
        <v>1118290.051</v>
      </c>
      <c r="C93" s="167"/>
      <c r="D93" s="167">
        <v>2816.15</v>
      </c>
      <c r="E93" s="167">
        <f>'[16]OECD.Stat export'!G87</f>
        <v>108.6332</v>
      </c>
      <c r="F93" s="166">
        <f t="shared" si="6"/>
        <v>120.6903868933412</v>
      </c>
      <c r="G93" s="166"/>
      <c r="H93" s="166">
        <f t="shared" si="4"/>
        <v>33091.574519586437</v>
      </c>
    </row>
    <row r="94" spans="1:8" s="140" customFormat="1" x14ac:dyDescent="0.25">
      <c r="A94" s="32">
        <v>2018</v>
      </c>
      <c r="B94" s="166">
        <v>1153842.014</v>
      </c>
      <c r="C94" s="167"/>
      <c r="D94" s="167">
        <v>2867.95</v>
      </c>
      <c r="E94" s="167"/>
      <c r="F94" s="166"/>
      <c r="G94" s="166"/>
      <c r="H94" s="166">
        <f>(B94*1000000)/(D94*1000)/12</f>
        <v>33526.909871743461</v>
      </c>
    </row>
    <row r="95" spans="1:8" s="140" customFormat="1" x14ac:dyDescent="0.25">
      <c r="A95" s="32">
        <v>2019</v>
      </c>
      <c r="B95" s="166">
        <v>1185396.8400000001</v>
      </c>
      <c r="C95" s="167"/>
      <c r="D95" s="167"/>
      <c r="E95" s="167"/>
      <c r="F95" s="166"/>
      <c r="G95" s="166"/>
      <c r="H95" s="166"/>
    </row>
  </sheetData>
  <mergeCells count="6">
    <mergeCell ref="B8:F8"/>
    <mergeCell ref="A4:A8"/>
    <mergeCell ref="B4:G4"/>
    <mergeCell ref="B5:B6"/>
    <mergeCell ref="C5:C6"/>
    <mergeCell ref="E5:F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46"/>
  <sheetViews>
    <sheetView workbookViewId="0">
      <pane xSplit="1" ySplit="8" topLeftCell="B131" activePane="bottomRight" state="frozen"/>
      <selection pane="topRight" activeCell="B1" sqref="B1"/>
      <selection pane="bottomLeft" activeCell="A10" sqref="A10"/>
      <selection pane="bottomRight" activeCell="E1" sqref="E1:F1048576"/>
    </sheetView>
  </sheetViews>
  <sheetFormatPr baseColWidth="10" defaultColWidth="11.375" defaultRowHeight="14.3" x14ac:dyDescent="0.25"/>
  <cols>
    <col min="1" max="1" width="11.375" style="78"/>
    <col min="2" max="2" width="14.875" style="78" customWidth="1"/>
    <col min="3" max="3" width="12.75" style="78" customWidth="1"/>
    <col min="4" max="4" width="12.75" style="142" customWidth="1"/>
    <col min="5" max="5" width="12.75" style="78" customWidth="1"/>
    <col min="6" max="6" width="11.375" style="140"/>
    <col min="7" max="16384" width="11.375" style="79"/>
  </cols>
  <sheetData>
    <row r="1" spans="1:6" ht="14.95" customHeight="1" thickBot="1" x14ac:dyDescent="0.3">
      <c r="A1" s="77"/>
      <c r="F1" s="34"/>
    </row>
    <row r="2" spans="1:6" ht="14.95" customHeight="1" thickBot="1" x14ac:dyDescent="0.3">
      <c r="E2" s="80">
        <v>0.74399999999999999</v>
      </c>
      <c r="F2" s="142"/>
    </row>
    <row r="3" spans="1:6" ht="14.95" customHeight="1" x14ac:dyDescent="0.25">
      <c r="A3" s="380" t="s">
        <v>2</v>
      </c>
      <c r="B3" s="382" t="s">
        <v>142</v>
      </c>
      <c r="C3" s="382"/>
      <c r="D3" s="382"/>
      <c r="E3" s="382"/>
      <c r="F3" s="142"/>
    </row>
    <row r="4" spans="1:6" s="82" customFormat="1" ht="30.1" customHeight="1" x14ac:dyDescent="0.25">
      <c r="A4" s="380"/>
      <c r="B4" s="20" t="s">
        <v>50</v>
      </c>
      <c r="C4" s="443" t="s">
        <v>22</v>
      </c>
      <c r="D4" s="444"/>
      <c r="E4" s="216" t="s">
        <v>23</v>
      </c>
      <c r="F4" s="250" t="s">
        <v>23</v>
      </c>
    </row>
    <row r="5" spans="1:6" s="82" customFormat="1" ht="14.95" customHeight="1" x14ac:dyDescent="0.25">
      <c r="A5" s="380"/>
      <c r="B5" s="20"/>
      <c r="C5" s="83"/>
      <c r="D5" s="151"/>
      <c r="E5" s="20" t="s">
        <v>111</v>
      </c>
      <c r="F5" s="251" t="s">
        <v>111</v>
      </c>
    </row>
    <row r="6" spans="1:6" s="82" customFormat="1" ht="27.7" customHeight="1" x14ac:dyDescent="0.25">
      <c r="A6" s="380"/>
      <c r="B6" s="20"/>
      <c r="C6" s="20" t="s">
        <v>52</v>
      </c>
      <c r="D6" s="251" t="s">
        <v>138</v>
      </c>
      <c r="E6" s="20" t="s">
        <v>158</v>
      </c>
      <c r="F6" s="251" t="s">
        <v>138</v>
      </c>
    </row>
    <row r="7" spans="1:6" s="82" customFormat="1" ht="14.95" customHeight="1" x14ac:dyDescent="0.25">
      <c r="A7" s="85"/>
      <c r="B7" s="86" t="s">
        <v>41</v>
      </c>
      <c r="C7" s="86" t="s">
        <v>47</v>
      </c>
      <c r="D7" s="153"/>
      <c r="E7" s="21" t="s">
        <v>36</v>
      </c>
      <c r="F7" s="245" t="s">
        <v>36</v>
      </c>
    </row>
    <row r="8" spans="1:6" s="89" customFormat="1" ht="30.1" customHeight="1" thickBot="1" x14ac:dyDescent="0.3">
      <c r="A8" s="14"/>
      <c r="B8" s="87" t="s">
        <v>3</v>
      </c>
      <c r="C8" s="450" t="s">
        <v>3</v>
      </c>
      <c r="D8" s="451"/>
      <c r="E8" s="242" t="s">
        <v>3</v>
      </c>
      <c r="F8" s="242" t="s">
        <v>3</v>
      </c>
    </row>
    <row r="9" spans="1:6" ht="14.95" hidden="1" customHeight="1" thickBot="1" x14ac:dyDescent="0.3">
      <c r="A9" s="90">
        <v>1882</v>
      </c>
      <c r="B9" s="91"/>
      <c r="C9" s="162"/>
      <c r="D9" s="162"/>
      <c r="E9" s="91"/>
      <c r="F9" s="161"/>
    </row>
    <row r="10" spans="1:6" ht="14.95" hidden="1" customHeight="1" x14ac:dyDescent="0.25">
      <c r="A10" s="90">
        <v>1883</v>
      </c>
      <c r="B10" s="91"/>
      <c r="C10" s="161"/>
      <c r="D10" s="161"/>
      <c r="E10" s="91"/>
      <c r="F10" s="161"/>
    </row>
    <row r="11" spans="1:6" ht="14.95" hidden="1" customHeight="1" x14ac:dyDescent="0.25">
      <c r="A11" s="90">
        <v>1884</v>
      </c>
      <c r="B11" s="91"/>
      <c r="C11" s="161"/>
      <c r="D11" s="161"/>
      <c r="E11" s="91"/>
      <c r="F11" s="161"/>
    </row>
    <row r="12" spans="1:6" ht="14.95" hidden="1" customHeight="1" x14ac:dyDescent="0.25">
      <c r="A12" s="90">
        <v>1885</v>
      </c>
      <c r="B12" s="91"/>
      <c r="C12" s="161"/>
      <c r="D12" s="161"/>
      <c r="E12" s="91"/>
      <c r="F12" s="161"/>
    </row>
    <row r="13" spans="1:6" ht="14.95" hidden="1" customHeight="1" x14ac:dyDescent="0.25">
      <c r="A13" s="90">
        <v>1886</v>
      </c>
      <c r="B13" s="91"/>
      <c r="C13" s="91"/>
      <c r="D13" s="161"/>
      <c r="E13" s="91"/>
      <c r="F13" s="161"/>
    </row>
    <row r="14" spans="1:6" ht="14.95" hidden="1" customHeight="1" x14ac:dyDescent="0.25">
      <c r="A14" s="90">
        <v>1887</v>
      </c>
      <c r="B14" s="91"/>
      <c r="C14" s="91"/>
      <c r="D14" s="161"/>
      <c r="E14" s="91"/>
      <c r="F14" s="161"/>
    </row>
    <row r="15" spans="1:6" ht="14.95" hidden="1" customHeight="1" x14ac:dyDescent="0.25">
      <c r="A15" s="90">
        <v>1888</v>
      </c>
      <c r="B15" s="91"/>
      <c r="C15" s="91"/>
      <c r="D15" s="161"/>
      <c r="E15" s="91"/>
      <c r="F15" s="161"/>
    </row>
    <row r="16" spans="1:6" ht="14.95" hidden="1" customHeight="1" x14ac:dyDescent="0.25">
      <c r="A16" s="90">
        <v>1889</v>
      </c>
      <c r="B16" s="91"/>
      <c r="C16" s="91"/>
      <c r="D16" s="161"/>
      <c r="E16" s="91"/>
      <c r="F16" s="161"/>
    </row>
    <row r="17" spans="1:6" ht="14.95" hidden="1" customHeight="1" x14ac:dyDescent="0.25">
      <c r="A17" s="90">
        <v>1890</v>
      </c>
      <c r="B17" s="91"/>
      <c r="C17" s="91"/>
      <c r="D17" s="161"/>
      <c r="E17" s="91"/>
      <c r="F17" s="161"/>
    </row>
    <row r="18" spans="1:6" ht="14.95" hidden="1" customHeight="1" x14ac:dyDescent="0.25">
      <c r="A18" s="90">
        <v>1891</v>
      </c>
      <c r="B18" s="91"/>
      <c r="C18" s="91"/>
      <c r="D18" s="161"/>
      <c r="E18" s="91"/>
      <c r="F18" s="161"/>
    </row>
    <row r="19" spans="1:6" ht="14.95" hidden="1" customHeight="1" x14ac:dyDescent="0.25">
      <c r="A19" s="90">
        <v>1892</v>
      </c>
      <c r="B19" s="91"/>
      <c r="C19" s="91"/>
      <c r="D19" s="161"/>
      <c r="E19" s="91"/>
      <c r="F19" s="161"/>
    </row>
    <row r="20" spans="1:6" ht="14.95" hidden="1" customHeight="1" x14ac:dyDescent="0.25">
      <c r="A20" s="90">
        <v>1893</v>
      </c>
      <c r="B20" s="91"/>
      <c r="C20" s="91"/>
      <c r="D20" s="161"/>
      <c r="E20" s="91"/>
      <c r="F20" s="161"/>
    </row>
    <row r="21" spans="1:6" ht="14.95" hidden="1" customHeight="1" x14ac:dyDescent="0.25">
      <c r="A21" s="90">
        <v>1894</v>
      </c>
      <c r="B21" s="91"/>
      <c r="C21" s="91"/>
      <c r="D21" s="161"/>
      <c r="E21" s="91"/>
      <c r="F21" s="161"/>
    </row>
    <row r="22" spans="1:6" ht="14.95" hidden="1" customHeight="1" x14ac:dyDescent="0.25">
      <c r="A22" s="90">
        <v>1895</v>
      </c>
      <c r="B22" s="91"/>
      <c r="C22" s="91"/>
      <c r="D22" s="161"/>
      <c r="E22" s="91"/>
      <c r="F22" s="161"/>
    </row>
    <row r="23" spans="1:6" ht="14.95" hidden="1" customHeight="1" x14ac:dyDescent="0.25">
      <c r="A23" s="90">
        <v>1896</v>
      </c>
      <c r="B23" s="91"/>
      <c r="C23" s="91"/>
      <c r="D23" s="161"/>
      <c r="E23" s="91"/>
      <c r="F23" s="161"/>
    </row>
    <row r="24" spans="1:6" ht="14.95" hidden="1" customHeight="1" x14ac:dyDescent="0.25">
      <c r="A24" s="90">
        <v>1897</v>
      </c>
      <c r="B24" s="91"/>
      <c r="C24" s="91"/>
      <c r="D24" s="161"/>
      <c r="E24" s="91"/>
      <c r="F24" s="161"/>
    </row>
    <row r="25" spans="1:6" ht="14.95" hidden="1" customHeight="1" x14ac:dyDescent="0.25">
      <c r="A25" s="90">
        <v>1898</v>
      </c>
      <c r="B25" s="91"/>
      <c r="C25" s="91"/>
      <c r="D25" s="161"/>
      <c r="E25" s="91"/>
      <c r="F25" s="161"/>
    </row>
    <row r="26" spans="1:6" ht="14.95" hidden="1" customHeight="1" x14ac:dyDescent="0.25">
      <c r="A26" s="90">
        <v>1899</v>
      </c>
      <c r="B26" s="91"/>
      <c r="C26" s="91"/>
      <c r="D26" s="161"/>
      <c r="E26" s="91"/>
      <c r="F26" s="161"/>
    </row>
    <row r="27" spans="1:6" ht="14.95" hidden="1" customHeight="1" x14ac:dyDescent="0.25">
      <c r="A27" s="90">
        <v>1900</v>
      </c>
      <c r="B27" s="91"/>
      <c r="C27" s="91"/>
      <c r="D27" s="161"/>
      <c r="E27" s="91"/>
      <c r="F27" s="161"/>
    </row>
    <row r="28" spans="1:6" ht="14.95" hidden="1" customHeight="1" x14ac:dyDescent="0.25">
      <c r="A28" s="90">
        <v>1901</v>
      </c>
      <c r="B28" s="91"/>
      <c r="C28" s="91"/>
      <c r="D28" s="161"/>
      <c r="E28" s="91"/>
      <c r="F28" s="161"/>
    </row>
    <row r="29" spans="1:6" ht="14.95" hidden="1" customHeight="1" x14ac:dyDescent="0.25">
      <c r="A29" s="90">
        <v>1902</v>
      </c>
      <c r="B29" s="91"/>
      <c r="C29" s="91"/>
      <c r="D29" s="161"/>
      <c r="E29" s="91"/>
      <c r="F29" s="161"/>
    </row>
    <row r="30" spans="1:6" ht="14.95" hidden="1" customHeight="1" x14ac:dyDescent="0.25">
      <c r="A30" s="90">
        <v>1903</v>
      </c>
      <c r="B30" s="91"/>
      <c r="C30" s="91"/>
      <c r="D30" s="161"/>
      <c r="E30" s="91"/>
      <c r="F30" s="161"/>
    </row>
    <row r="31" spans="1:6" ht="14.95" hidden="1" customHeight="1" x14ac:dyDescent="0.25">
      <c r="A31" s="90">
        <v>1904</v>
      </c>
      <c r="B31" s="91"/>
      <c r="C31" s="91"/>
      <c r="D31" s="161"/>
      <c r="E31" s="91"/>
      <c r="F31" s="161"/>
    </row>
    <row r="32" spans="1:6" ht="14.95" hidden="1" customHeight="1" x14ac:dyDescent="0.25">
      <c r="A32" s="90">
        <v>1905</v>
      </c>
      <c r="B32" s="91"/>
      <c r="C32" s="91"/>
      <c r="D32" s="161"/>
      <c r="E32" s="91"/>
      <c r="F32" s="161"/>
    </row>
    <row r="33" spans="1:6" ht="14.95" hidden="1" customHeight="1" x14ac:dyDescent="0.25">
      <c r="A33" s="90">
        <v>1906</v>
      </c>
      <c r="B33" s="91"/>
      <c r="C33" s="91"/>
      <c r="D33" s="161"/>
      <c r="E33" s="91"/>
      <c r="F33" s="161"/>
    </row>
    <row r="34" spans="1:6" ht="14.95" hidden="1" customHeight="1" x14ac:dyDescent="0.25">
      <c r="A34" s="90">
        <v>1907</v>
      </c>
      <c r="B34" s="91"/>
      <c r="C34" s="91"/>
      <c r="D34" s="161"/>
      <c r="E34" s="91"/>
      <c r="F34" s="161"/>
    </row>
    <row r="35" spans="1:6" ht="14.95" hidden="1" customHeight="1" x14ac:dyDescent="0.25">
      <c r="A35" s="90">
        <v>1908</v>
      </c>
      <c r="B35" s="91"/>
      <c r="C35" s="91"/>
      <c r="D35" s="161"/>
      <c r="E35" s="91"/>
      <c r="F35" s="161"/>
    </row>
    <row r="36" spans="1:6" ht="14.95" hidden="1" customHeight="1" x14ac:dyDescent="0.25">
      <c r="A36" s="90">
        <v>1909</v>
      </c>
      <c r="B36" s="91"/>
      <c r="C36" s="91"/>
      <c r="D36" s="161"/>
      <c r="E36" s="91"/>
      <c r="F36" s="161"/>
    </row>
    <row r="37" spans="1:6" ht="14.95" hidden="1" customHeight="1" x14ac:dyDescent="0.25">
      <c r="A37" s="90">
        <v>1910</v>
      </c>
      <c r="B37" s="91"/>
      <c r="C37" s="91"/>
      <c r="D37" s="161"/>
      <c r="E37" s="91"/>
      <c r="F37" s="161"/>
    </row>
    <row r="38" spans="1:6" ht="14.95" hidden="1" customHeight="1" x14ac:dyDescent="0.25">
      <c r="A38" s="90">
        <v>1911</v>
      </c>
      <c r="B38" s="91"/>
      <c r="C38" s="91"/>
      <c r="D38" s="161"/>
      <c r="E38" s="91"/>
      <c r="F38" s="161"/>
    </row>
    <row r="39" spans="1:6" ht="14.95" hidden="1" customHeight="1" x14ac:dyDescent="0.25">
      <c r="A39" s="90">
        <v>1912</v>
      </c>
      <c r="B39" s="91"/>
      <c r="C39" s="91"/>
      <c r="D39" s="161"/>
      <c r="E39" s="91"/>
      <c r="F39" s="161"/>
    </row>
    <row r="40" spans="1:6" ht="14.95" hidden="1" customHeight="1" x14ac:dyDescent="0.25">
      <c r="A40" s="90">
        <v>1913</v>
      </c>
      <c r="B40" s="91"/>
      <c r="C40" s="91"/>
      <c r="D40" s="161"/>
      <c r="E40" s="91"/>
      <c r="F40" s="161"/>
    </row>
    <row r="41" spans="1:6" ht="14.95" hidden="1" customHeight="1" x14ac:dyDescent="0.25">
      <c r="A41" s="90">
        <v>1914</v>
      </c>
      <c r="B41" s="91"/>
      <c r="C41" s="91"/>
      <c r="D41" s="161"/>
      <c r="E41" s="91"/>
      <c r="F41" s="161"/>
    </row>
    <row r="42" spans="1:6" ht="14.95" hidden="1" customHeight="1" x14ac:dyDescent="0.25">
      <c r="A42" s="90">
        <v>1915</v>
      </c>
      <c r="B42" s="91"/>
      <c r="C42" s="91"/>
      <c r="D42" s="161"/>
      <c r="E42" s="91"/>
      <c r="F42" s="161"/>
    </row>
    <row r="43" spans="1:6" ht="14.95" hidden="1" customHeight="1" x14ac:dyDescent="0.25">
      <c r="A43" s="90">
        <v>1916</v>
      </c>
      <c r="B43" s="91"/>
      <c r="C43" s="91"/>
      <c r="D43" s="161"/>
      <c r="E43" s="91"/>
      <c r="F43" s="161"/>
    </row>
    <row r="44" spans="1:6" ht="14.95" hidden="1" customHeight="1" x14ac:dyDescent="0.25">
      <c r="A44" s="90">
        <v>1917</v>
      </c>
      <c r="B44" s="91"/>
      <c r="C44" s="91"/>
      <c r="D44" s="161"/>
      <c r="E44" s="91"/>
      <c r="F44" s="161"/>
    </row>
    <row r="45" spans="1:6" ht="14.95" hidden="1" customHeight="1" x14ac:dyDescent="0.25">
      <c r="A45" s="90">
        <v>1918</v>
      </c>
      <c r="B45" s="91"/>
      <c r="C45" s="91"/>
      <c r="D45" s="161"/>
      <c r="E45" s="91"/>
      <c r="F45" s="161"/>
    </row>
    <row r="46" spans="1:6" ht="14.95" hidden="1" customHeight="1" x14ac:dyDescent="0.25">
      <c r="A46" s="90">
        <v>1919</v>
      </c>
      <c r="B46" s="91"/>
      <c r="C46" s="91"/>
      <c r="D46" s="161"/>
      <c r="E46" s="91"/>
      <c r="F46" s="161"/>
    </row>
    <row r="47" spans="1:6" ht="14.95" hidden="1" customHeight="1" x14ac:dyDescent="0.25">
      <c r="A47" s="90">
        <v>1920</v>
      </c>
      <c r="B47" s="91"/>
      <c r="C47" s="91"/>
      <c r="D47" s="161"/>
      <c r="E47" s="91"/>
      <c r="F47" s="161"/>
    </row>
    <row r="48" spans="1:6" ht="14.95" hidden="1" customHeight="1" x14ac:dyDescent="0.25">
      <c r="A48" s="90">
        <v>1921</v>
      </c>
      <c r="B48" s="91"/>
      <c r="C48" s="91"/>
      <c r="D48" s="161"/>
      <c r="E48" s="91"/>
      <c r="F48" s="161"/>
    </row>
    <row r="49" spans="1:6" ht="14.95" hidden="1" customHeight="1" x14ac:dyDescent="0.25">
      <c r="A49" s="90">
        <v>1922</v>
      </c>
      <c r="B49" s="91"/>
      <c r="C49" s="91"/>
      <c r="D49" s="161"/>
      <c r="E49" s="91"/>
      <c r="F49" s="161"/>
    </row>
    <row r="50" spans="1:6" ht="14.95" hidden="1" customHeight="1" x14ac:dyDescent="0.25">
      <c r="A50" s="90">
        <v>1923</v>
      </c>
      <c r="B50" s="91"/>
      <c r="C50" s="91"/>
      <c r="D50" s="161"/>
      <c r="E50" s="91"/>
      <c r="F50" s="161"/>
    </row>
    <row r="51" spans="1:6" ht="14.95" hidden="1" customHeight="1" x14ac:dyDescent="0.25">
      <c r="A51" s="90">
        <v>1924</v>
      </c>
      <c r="B51" s="91"/>
      <c r="C51" s="91"/>
      <c r="D51" s="161"/>
      <c r="E51" s="91"/>
      <c r="F51" s="161"/>
    </row>
    <row r="52" spans="1:6" ht="14.95" hidden="1" customHeight="1" x14ac:dyDescent="0.25">
      <c r="A52" s="90">
        <v>1925</v>
      </c>
      <c r="B52" s="91"/>
      <c r="C52" s="91"/>
      <c r="D52" s="161"/>
      <c r="E52" s="91"/>
      <c r="F52" s="161"/>
    </row>
    <row r="53" spans="1:6" ht="14.95" hidden="1" customHeight="1" x14ac:dyDescent="0.25">
      <c r="A53" s="90">
        <v>1926</v>
      </c>
      <c r="B53" s="91"/>
      <c r="C53" s="91"/>
      <c r="D53" s="161"/>
      <c r="E53" s="91"/>
      <c r="F53" s="161"/>
    </row>
    <row r="54" spans="1:6" ht="14.95" hidden="1" customHeight="1" x14ac:dyDescent="0.25">
      <c r="A54" s="90">
        <v>1927</v>
      </c>
      <c r="B54" s="91"/>
      <c r="C54" s="91"/>
      <c r="D54" s="161"/>
      <c r="E54" s="91"/>
      <c r="F54" s="161"/>
    </row>
    <row r="55" spans="1:6" ht="14.95" hidden="1" customHeight="1" x14ac:dyDescent="0.25">
      <c r="A55" s="90">
        <v>1928</v>
      </c>
      <c r="B55" s="91"/>
      <c r="C55" s="91"/>
      <c r="D55" s="161"/>
      <c r="E55" s="91"/>
      <c r="F55" s="161"/>
    </row>
    <row r="56" spans="1:6" ht="14.95" hidden="1" customHeight="1" x14ac:dyDescent="0.25">
      <c r="A56" s="90">
        <v>1929</v>
      </c>
      <c r="B56" s="91"/>
      <c r="C56" s="91"/>
      <c r="D56" s="161"/>
      <c r="E56" s="91"/>
      <c r="F56" s="161"/>
    </row>
    <row r="57" spans="1:6" ht="14.95" hidden="1" customHeight="1" x14ac:dyDescent="0.25">
      <c r="A57" s="90">
        <v>1930</v>
      </c>
      <c r="B57" s="91"/>
      <c r="C57" s="91"/>
      <c r="D57" s="161"/>
      <c r="E57" s="91"/>
      <c r="F57" s="161"/>
    </row>
    <row r="58" spans="1:6" ht="14.95" hidden="1" customHeight="1" x14ac:dyDescent="0.25">
      <c r="A58" s="90">
        <v>1931</v>
      </c>
      <c r="B58" s="91"/>
      <c r="C58" s="91"/>
      <c r="D58" s="161"/>
      <c r="E58" s="91"/>
      <c r="F58" s="161"/>
    </row>
    <row r="59" spans="1:6" ht="14.95" hidden="1" customHeight="1" x14ac:dyDescent="0.25">
      <c r="A59" s="90">
        <v>1932</v>
      </c>
      <c r="B59" s="91"/>
      <c r="C59" s="91"/>
      <c r="D59" s="161"/>
      <c r="E59" s="91"/>
      <c r="F59" s="161"/>
    </row>
    <row r="60" spans="1:6" ht="14.95" hidden="1" customHeight="1" x14ac:dyDescent="0.25">
      <c r="A60" s="90">
        <v>1933</v>
      </c>
      <c r="B60" s="91"/>
      <c r="C60" s="91"/>
      <c r="D60" s="161"/>
      <c r="E60" s="91"/>
      <c r="F60" s="161"/>
    </row>
    <row r="61" spans="1:6" ht="14.95" hidden="1" customHeight="1" x14ac:dyDescent="0.25">
      <c r="A61" s="90">
        <v>1934</v>
      </c>
      <c r="B61" s="91"/>
      <c r="C61" s="91"/>
      <c r="D61" s="161"/>
      <c r="E61" s="91"/>
      <c r="F61" s="161"/>
    </row>
    <row r="62" spans="1:6" ht="14.95" hidden="1" customHeight="1" x14ac:dyDescent="0.25">
      <c r="A62" s="90">
        <v>1935</v>
      </c>
      <c r="B62" s="91"/>
      <c r="C62" s="91"/>
      <c r="D62" s="161"/>
      <c r="E62" s="91"/>
      <c r="F62" s="161"/>
    </row>
    <row r="63" spans="1:6" ht="14.95" hidden="1" customHeight="1" x14ac:dyDescent="0.25">
      <c r="A63" s="90">
        <v>1936</v>
      </c>
      <c r="B63" s="91"/>
      <c r="C63" s="91"/>
      <c r="D63" s="161"/>
      <c r="E63" s="91"/>
      <c r="F63" s="161"/>
    </row>
    <row r="64" spans="1:6" ht="14.95" hidden="1" customHeight="1" x14ac:dyDescent="0.25">
      <c r="A64" s="90">
        <v>1937</v>
      </c>
      <c r="B64" s="91"/>
      <c r="C64" s="91"/>
      <c r="D64" s="161"/>
      <c r="E64" s="91"/>
      <c r="F64" s="161"/>
    </row>
    <row r="65" spans="1:6" ht="14.95" hidden="1" customHeight="1" x14ac:dyDescent="0.25">
      <c r="A65" s="90">
        <v>1938</v>
      </c>
      <c r="B65" s="91"/>
      <c r="C65" s="91"/>
      <c r="D65" s="161"/>
      <c r="E65" s="91"/>
      <c r="F65" s="161"/>
    </row>
    <row r="66" spans="1:6" ht="14.95" hidden="1" customHeight="1" x14ac:dyDescent="0.25">
      <c r="A66" s="90">
        <v>1939</v>
      </c>
      <c r="B66" s="91"/>
      <c r="C66" s="91"/>
      <c r="D66" s="161"/>
      <c r="E66" s="91"/>
      <c r="F66" s="161"/>
    </row>
    <row r="67" spans="1:6" ht="14.95" hidden="1" customHeight="1" x14ac:dyDescent="0.25">
      <c r="A67" s="90">
        <v>1940</v>
      </c>
      <c r="B67" s="91"/>
      <c r="C67" s="91"/>
      <c r="D67" s="161"/>
      <c r="E67" s="91"/>
      <c r="F67" s="161"/>
    </row>
    <row r="68" spans="1:6" ht="14.95" hidden="1" customHeight="1" x14ac:dyDescent="0.25">
      <c r="A68" s="90">
        <v>1941</v>
      </c>
      <c r="B68" s="91"/>
      <c r="C68" s="91"/>
      <c r="D68" s="161"/>
      <c r="E68" s="91"/>
      <c r="F68" s="161"/>
    </row>
    <row r="69" spans="1:6" ht="14.95" hidden="1" customHeight="1" x14ac:dyDescent="0.25">
      <c r="A69" s="90">
        <v>1942</v>
      </c>
      <c r="B69" s="91"/>
      <c r="C69" s="91"/>
      <c r="D69" s="161"/>
      <c r="E69" s="91"/>
      <c r="F69" s="161"/>
    </row>
    <row r="70" spans="1:6" ht="14.95" hidden="1" customHeight="1" x14ac:dyDescent="0.25">
      <c r="A70" s="90">
        <v>1943</v>
      </c>
      <c r="B70" s="91"/>
      <c r="C70" s="91"/>
      <c r="D70" s="161"/>
      <c r="E70" s="91"/>
      <c r="F70" s="161"/>
    </row>
    <row r="71" spans="1:6" ht="14.95" hidden="1" customHeight="1" x14ac:dyDescent="0.25">
      <c r="A71" s="90">
        <v>1944</v>
      </c>
      <c r="B71" s="91"/>
      <c r="C71" s="91"/>
      <c r="D71" s="161"/>
      <c r="E71" s="91"/>
      <c r="F71" s="161"/>
    </row>
    <row r="72" spans="1:6" ht="14.95" hidden="1" customHeight="1" x14ac:dyDescent="0.25">
      <c r="A72" s="90">
        <v>1945</v>
      </c>
      <c r="B72" s="91"/>
      <c r="C72" s="91"/>
      <c r="D72" s="161"/>
      <c r="E72" s="91"/>
      <c r="F72" s="161"/>
    </row>
    <row r="73" spans="1:6" ht="14.95" hidden="1" customHeight="1" x14ac:dyDescent="0.25">
      <c r="A73" s="90">
        <v>1946</v>
      </c>
      <c r="B73" s="91"/>
      <c r="C73" s="91"/>
      <c r="D73" s="161"/>
      <c r="E73" s="91"/>
      <c r="F73" s="161"/>
    </row>
    <row r="74" spans="1:6" ht="14.95" hidden="1" customHeight="1" x14ac:dyDescent="0.25">
      <c r="A74" s="90">
        <v>1947</v>
      </c>
      <c r="B74" s="91"/>
      <c r="C74" s="91"/>
      <c r="D74" s="161"/>
      <c r="E74" s="91"/>
      <c r="F74" s="161"/>
    </row>
    <row r="75" spans="1:6" ht="14.95" hidden="1" customHeight="1" x14ac:dyDescent="0.25">
      <c r="A75" s="90">
        <v>1948</v>
      </c>
      <c r="B75" s="91"/>
      <c r="C75" s="91"/>
      <c r="D75" s="161"/>
      <c r="E75" s="91"/>
      <c r="F75" s="161"/>
    </row>
    <row r="76" spans="1:6" ht="14.95" hidden="1" customHeight="1" x14ac:dyDescent="0.25">
      <c r="A76" s="90">
        <v>1949</v>
      </c>
      <c r="B76" s="91"/>
      <c r="C76" s="91"/>
      <c r="D76" s="161"/>
      <c r="E76" s="91"/>
      <c r="F76" s="161"/>
    </row>
    <row r="77" spans="1:6" ht="14.95" customHeight="1" x14ac:dyDescent="0.25">
      <c r="A77" s="90">
        <v>1950</v>
      </c>
      <c r="B77" s="91"/>
      <c r="C77" s="91"/>
      <c r="D77" s="161"/>
      <c r="E77" s="91"/>
      <c r="F77" s="161"/>
    </row>
    <row r="78" spans="1:6" ht="14.95" customHeight="1" x14ac:dyDescent="0.25">
      <c r="A78" s="90">
        <v>1951</v>
      </c>
      <c r="B78" s="91"/>
      <c r="C78" s="91"/>
      <c r="D78" s="161"/>
      <c r="E78" s="91"/>
      <c r="F78" s="161"/>
    </row>
    <row r="79" spans="1:6" ht="14.95" customHeight="1" x14ac:dyDescent="0.25">
      <c r="A79" s="90">
        <v>1952</v>
      </c>
      <c r="B79" s="91"/>
      <c r="C79" s="91"/>
      <c r="D79" s="161"/>
      <c r="E79" s="91"/>
      <c r="F79" s="161"/>
    </row>
    <row r="80" spans="1:6" ht="14.95" customHeight="1" x14ac:dyDescent="0.25">
      <c r="A80" s="90">
        <v>1953</v>
      </c>
      <c r="B80" s="91"/>
      <c r="C80" s="91"/>
      <c r="D80" s="161"/>
      <c r="E80" s="91"/>
      <c r="F80" s="161"/>
    </row>
    <row r="81" spans="1:6" ht="14.95" customHeight="1" x14ac:dyDescent="0.25">
      <c r="A81" s="90">
        <v>1954</v>
      </c>
      <c r="B81" s="91"/>
      <c r="C81" s="91"/>
      <c r="D81" s="161"/>
      <c r="E81" s="91"/>
      <c r="F81" s="161"/>
    </row>
    <row r="82" spans="1:6" ht="14.95" customHeight="1" x14ac:dyDescent="0.25">
      <c r="A82" s="90">
        <v>1955</v>
      </c>
      <c r="B82" s="91"/>
      <c r="C82" s="91"/>
      <c r="D82" s="161"/>
      <c r="E82" s="91"/>
      <c r="F82" s="161"/>
    </row>
    <row r="83" spans="1:6" ht="14.95" customHeight="1" x14ac:dyDescent="0.25">
      <c r="A83" s="90">
        <v>1956</v>
      </c>
      <c r="B83" s="91"/>
      <c r="C83" s="161"/>
      <c r="D83" s="161"/>
      <c r="E83" s="91"/>
      <c r="F83" s="161"/>
    </row>
    <row r="84" spans="1:6" ht="14.95" customHeight="1" x14ac:dyDescent="0.25">
      <c r="A84" s="90">
        <v>1957</v>
      </c>
      <c r="B84" s="91"/>
      <c r="C84" s="161"/>
      <c r="D84" s="161"/>
      <c r="E84" s="91"/>
      <c r="F84" s="161"/>
    </row>
    <row r="85" spans="1:6" ht="14.95" customHeight="1" x14ac:dyDescent="0.25">
      <c r="A85" s="90">
        <v>1958</v>
      </c>
      <c r="B85" s="91"/>
      <c r="C85" s="161"/>
      <c r="D85" s="161"/>
      <c r="E85" s="91"/>
      <c r="F85" s="161"/>
    </row>
    <row r="86" spans="1:6" ht="14.95" customHeight="1" thickBot="1" x14ac:dyDescent="0.3">
      <c r="A86" s="90">
        <v>1959</v>
      </c>
      <c r="B86" s="91"/>
      <c r="C86" s="161"/>
      <c r="D86" s="161"/>
      <c r="E86" s="91"/>
      <c r="F86" s="161"/>
    </row>
    <row r="87" spans="1:6" ht="14.95" customHeight="1" x14ac:dyDescent="0.25">
      <c r="A87" s="90">
        <v>1960</v>
      </c>
      <c r="B87" s="91"/>
      <c r="C87" s="448" t="s">
        <v>49</v>
      </c>
      <c r="D87" s="164">
        <v>6902.8092444018675</v>
      </c>
      <c r="E87" s="91"/>
      <c r="F87" s="161"/>
    </row>
    <row r="88" spans="1:6" ht="14.95" customHeight="1" x14ac:dyDescent="0.25">
      <c r="A88" s="90">
        <v>1961</v>
      </c>
      <c r="B88" s="91"/>
      <c r="C88" s="449"/>
      <c r="D88" s="164">
        <v>6907.6841096874623</v>
      </c>
      <c r="E88" s="91"/>
      <c r="F88" s="161"/>
    </row>
    <row r="89" spans="1:6" ht="14.95" customHeight="1" x14ac:dyDescent="0.25">
      <c r="A89" s="90">
        <v>1962</v>
      </c>
      <c r="B89" s="91"/>
      <c r="C89" s="449"/>
      <c r="D89" s="164">
        <v>6957.4077356005273</v>
      </c>
      <c r="E89" s="91"/>
      <c r="F89" s="161"/>
    </row>
    <row r="90" spans="1:6" ht="14.95" customHeight="1" x14ac:dyDescent="0.25">
      <c r="A90" s="90">
        <v>1963</v>
      </c>
      <c r="B90" s="91"/>
      <c r="C90" s="449"/>
      <c r="D90" s="164">
        <v>6987.6319003712133</v>
      </c>
      <c r="E90" s="91"/>
      <c r="F90" s="161"/>
    </row>
    <row r="91" spans="1:6" ht="14.95" customHeight="1" x14ac:dyDescent="0.25">
      <c r="A91" s="90">
        <v>1964</v>
      </c>
      <c r="B91" s="91"/>
      <c r="C91" s="94">
        <f>'[17]OECD.Stat export'!N27</f>
        <v>7461.9440205885412</v>
      </c>
      <c r="D91" s="164">
        <v>7038.3304993413958</v>
      </c>
      <c r="E91" s="91"/>
      <c r="F91" s="161"/>
    </row>
    <row r="92" spans="1:6" ht="14.95" customHeight="1" x14ac:dyDescent="0.25">
      <c r="A92" s="90">
        <v>1965</v>
      </c>
      <c r="B92" s="91"/>
      <c r="C92" s="164">
        <f>'[17]OECD.Stat export'!N28</f>
        <v>7568.135871191198</v>
      </c>
      <c r="D92" s="164">
        <v>7143.6275895102381</v>
      </c>
      <c r="E92" s="91"/>
      <c r="F92" s="161"/>
    </row>
    <row r="93" spans="1:6" ht="14.95" customHeight="1" x14ac:dyDescent="0.25">
      <c r="A93" s="90">
        <v>1966</v>
      </c>
      <c r="B93" s="91"/>
      <c r="C93" s="164">
        <f>'[17]OECD.Stat export'!N29</f>
        <v>7716.6078104597273</v>
      </c>
      <c r="D93" s="164">
        <v>7281.098790564004</v>
      </c>
      <c r="E93" s="91"/>
      <c r="F93" s="161"/>
    </row>
    <row r="94" spans="1:6" ht="14.95" customHeight="1" x14ac:dyDescent="0.25">
      <c r="A94" s="90">
        <v>1967</v>
      </c>
      <c r="B94" s="91"/>
      <c r="C94" s="164">
        <f>'[17]OECD.Stat export'!N30</f>
        <v>7773.6367672648585</v>
      </c>
      <c r="D94" s="164">
        <v>7327.8974973057111</v>
      </c>
      <c r="E94" s="91"/>
      <c r="F94" s="161"/>
    </row>
    <row r="95" spans="1:6" ht="14.95" customHeight="1" x14ac:dyDescent="0.25">
      <c r="A95" s="90">
        <v>1968</v>
      </c>
      <c r="B95" s="91"/>
      <c r="C95" s="164">
        <f>'[17]OECD.Stat export'!N31</f>
        <v>7898.5105175105755</v>
      </c>
      <c r="D95" s="164">
        <v>7446.8442102742183</v>
      </c>
      <c r="E95" s="91"/>
      <c r="F95" s="161"/>
    </row>
    <row r="96" spans="1:6" ht="14.95" customHeight="1" x14ac:dyDescent="0.25">
      <c r="A96" s="90">
        <v>1969</v>
      </c>
      <c r="B96" s="91"/>
      <c r="C96" s="164">
        <f>'[17]OECD.Stat export'!N32</f>
        <v>8071.5639036778675</v>
      </c>
      <c r="D96" s="164">
        <v>7603.8148724703624</v>
      </c>
      <c r="E96" s="91"/>
      <c r="F96" s="161"/>
    </row>
    <row r="97" spans="1:56" ht="14.95" customHeight="1" x14ac:dyDescent="0.25">
      <c r="A97" s="90">
        <v>1970</v>
      </c>
      <c r="B97" s="93">
        <v>7657.7984999999999</v>
      </c>
      <c r="C97" s="164">
        <f>'[17]OECD.Stat export'!N33</f>
        <v>8242.6507740932593</v>
      </c>
      <c r="D97" s="164">
        <v>7760.7855346665065</v>
      </c>
      <c r="E97" s="97">
        <f t="shared" ref="E97:E140" si="0">B97*1000000/12/C97/1000</f>
        <v>77.420467333847498</v>
      </c>
      <c r="F97" s="166">
        <f>(B97*1000000)/(D97*1000)/12</f>
        <v>82.227484853106731</v>
      </c>
      <c r="H97" s="147"/>
      <c r="I97" s="147"/>
      <c r="J97" s="147"/>
      <c r="K97" s="147"/>
      <c r="L97" s="147"/>
      <c r="M97" s="147"/>
      <c r="N97" s="147"/>
      <c r="O97" s="147"/>
      <c r="P97" s="147"/>
      <c r="Q97" s="147"/>
      <c r="R97" s="147"/>
      <c r="S97" s="147"/>
      <c r="T97" s="147"/>
      <c r="U97" s="147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147"/>
      <c r="AJ97" s="147"/>
      <c r="AK97" s="147"/>
      <c r="AL97" s="147"/>
      <c r="AM97" s="147"/>
      <c r="AN97" s="147"/>
      <c r="AO97" s="147"/>
      <c r="AP97" s="147"/>
      <c r="AQ97" s="147"/>
      <c r="AR97" s="147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</row>
    <row r="98" spans="1:56" ht="14.95" customHeight="1" x14ac:dyDescent="0.25">
      <c r="A98" s="90">
        <v>1971</v>
      </c>
      <c r="B98" s="93">
        <v>8871.6823000000004</v>
      </c>
      <c r="C98" s="164">
        <f>'[17]OECD.Stat export'!N34</f>
        <v>8342.9430774402135</v>
      </c>
      <c r="D98" s="164">
        <v>7860.2327864926356</v>
      </c>
      <c r="E98" s="97">
        <f t="shared" si="0"/>
        <v>88.614635323649821</v>
      </c>
      <c r="F98" s="166">
        <f t="shared" ref="F98:F145" si="1">(B98*1000000)/(D98*1000)/12</f>
        <v>94.056611097293498</v>
      </c>
      <c r="G98" s="147"/>
      <c r="H98" s="147"/>
      <c r="I98" s="147"/>
      <c r="J98" s="147"/>
      <c r="K98" s="147"/>
      <c r="L98" s="147"/>
      <c r="M98" s="147"/>
      <c r="N98" s="147"/>
      <c r="O98" s="147"/>
      <c r="P98" s="147"/>
      <c r="Q98" s="147"/>
      <c r="R98" s="147"/>
      <c r="S98" s="147"/>
      <c r="T98" s="147"/>
      <c r="U98" s="147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147"/>
      <c r="AJ98" s="147"/>
      <c r="AK98" s="147"/>
      <c r="AL98" s="147"/>
      <c r="AM98" s="147"/>
      <c r="AN98" s="147"/>
      <c r="AO98" s="147"/>
      <c r="AP98" s="147"/>
      <c r="AQ98" s="147"/>
      <c r="AR98" s="147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</row>
    <row r="99" spans="1:56" ht="14.95" customHeight="1" x14ac:dyDescent="0.25">
      <c r="A99" s="90">
        <v>1972</v>
      </c>
      <c r="B99" s="93">
        <v>10776.4467</v>
      </c>
      <c r="C99" s="164">
        <f>'[17]OECD.Stat export'!N35</f>
        <v>8627.1046035899162</v>
      </c>
      <c r="D99" s="164">
        <v>8142</v>
      </c>
      <c r="E99" s="97">
        <f t="shared" si="0"/>
        <v>104.09485757554258</v>
      </c>
      <c r="F99" s="166">
        <f t="shared" si="1"/>
        <v>110.29688344387129</v>
      </c>
      <c r="G99" s="147"/>
      <c r="H99" s="147"/>
      <c r="I99" s="147"/>
      <c r="J99" s="147"/>
      <c r="K99" s="147"/>
      <c r="L99" s="147"/>
      <c r="M99" s="147"/>
      <c r="N99" s="147"/>
      <c r="O99" s="147"/>
      <c r="P99" s="147"/>
      <c r="Q99" s="147"/>
      <c r="R99" s="147"/>
      <c r="S99" s="147"/>
      <c r="T99" s="147"/>
      <c r="U99" s="147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147"/>
      <c r="AJ99" s="147"/>
      <c r="AK99" s="147"/>
      <c r="AL99" s="147"/>
      <c r="AM99" s="147"/>
      <c r="AN99" s="147"/>
      <c r="AO99" s="147"/>
      <c r="AP99" s="147"/>
      <c r="AQ99" s="147"/>
      <c r="AR99" s="147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</row>
    <row r="100" spans="1:56" ht="14.95" customHeight="1" x14ac:dyDescent="0.25">
      <c r="A100" s="90">
        <v>1973</v>
      </c>
      <c r="B100" s="93">
        <v>13139.6459</v>
      </c>
      <c r="C100" s="164">
        <f>'[17]OECD.Stat export'!N36</f>
        <v>8909.2996139877177</v>
      </c>
      <c r="D100" s="164">
        <v>8348</v>
      </c>
      <c r="E100" s="97">
        <f t="shared" si="0"/>
        <v>122.90197199649101</v>
      </c>
      <c r="F100" s="166">
        <f t="shared" si="1"/>
        <v>131.16560753074589</v>
      </c>
    </row>
    <row r="101" spans="1:56" ht="14.95" customHeight="1" x14ac:dyDescent="0.25">
      <c r="A101" s="90">
        <v>1974</v>
      </c>
      <c r="B101" s="93">
        <v>16303.4918</v>
      </c>
      <c r="C101" s="164">
        <f>'[17]OECD.Stat export'!N37</f>
        <v>9044.9892008688912</v>
      </c>
      <c r="D101" s="164">
        <v>8537.5</v>
      </c>
      <c r="E101" s="97">
        <f t="shared" si="0"/>
        <v>150.20740063859367</v>
      </c>
      <c r="F101" s="166">
        <f t="shared" si="1"/>
        <v>159.13608394338704</v>
      </c>
    </row>
    <row r="102" spans="1:56" ht="14.95" customHeight="1" x14ac:dyDescent="0.25">
      <c r="A102" s="90">
        <v>1975</v>
      </c>
      <c r="B102" s="93">
        <v>19867.661100000001</v>
      </c>
      <c r="C102" s="164">
        <f>'[17]OECD.Stat export'!N38</f>
        <v>9149.2145357196459</v>
      </c>
      <c r="D102" s="164">
        <v>8640.5</v>
      </c>
      <c r="E102" s="97">
        <f t="shared" si="0"/>
        <v>180.95962429738489</v>
      </c>
      <c r="F102" s="166">
        <f t="shared" si="1"/>
        <v>191.61372895087092</v>
      </c>
    </row>
    <row r="103" spans="1:56" ht="14.95" customHeight="1" x14ac:dyDescent="0.25">
      <c r="A103" s="90">
        <v>1976</v>
      </c>
      <c r="B103" s="93">
        <v>24439.095700000002</v>
      </c>
      <c r="C103" s="164">
        <f>'[17]OECD.Stat export'!N39</f>
        <v>8826.7059524078741</v>
      </c>
      <c r="D103" s="164">
        <v>8743.7999999999993</v>
      </c>
      <c r="E103" s="97">
        <f t="shared" si="0"/>
        <v>230.73061675717915</v>
      </c>
      <c r="F103" s="166">
        <f t="shared" si="1"/>
        <v>232.91833165595429</v>
      </c>
    </row>
    <row r="104" spans="1:56" ht="14.95" customHeight="1" x14ac:dyDescent="0.25">
      <c r="A104" s="90">
        <v>1977</v>
      </c>
      <c r="B104" s="93">
        <v>31025.060700000002</v>
      </c>
      <c r="C104" s="164">
        <f>'[17]OECD.Stat export'!N40</f>
        <v>9090.6123663129965</v>
      </c>
      <c r="D104" s="164">
        <v>8875.4</v>
      </c>
      <c r="E104" s="97">
        <f t="shared" si="0"/>
        <v>284.40567266741846</v>
      </c>
      <c r="F104" s="166">
        <f t="shared" si="1"/>
        <v>291.30199483966919</v>
      </c>
    </row>
    <row r="105" spans="1:56" ht="14.95" customHeight="1" x14ac:dyDescent="0.25">
      <c r="A105" s="90">
        <v>1978</v>
      </c>
      <c r="B105" s="93">
        <v>38043.633199999997</v>
      </c>
      <c r="C105" s="164">
        <f>'[17]OECD.Stat export'!N41</f>
        <v>8980.1925068437522</v>
      </c>
      <c r="D105" s="164">
        <v>8765.4</v>
      </c>
      <c r="E105" s="97">
        <f t="shared" si="0"/>
        <v>353.03282911258276</v>
      </c>
      <c r="F105" s="166">
        <f t="shared" si="1"/>
        <v>361.68375278557363</v>
      </c>
    </row>
    <row r="106" spans="1:56" ht="14.95" customHeight="1" x14ac:dyDescent="0.25">
      <c r="A106" s="90">
        <v>1979</v>
      </c>
      <c r="B106" s="93">
        <v>44358.411399999997</v>
      </c>
      <c r="C106" s="164">
        <f>'[17]OECD.Stat export'!N42</f>
        <v>8833.392105964338</v>
      </c>
      <c r="D106" s="164">
        <v>8618.2250000000004</v>
      </c>
      <c r="E106" s="97">
        <f t="shared" si="0"/>
        <v>418.47279493428351</v>
      </c>
      <c r="F106" s="166">
        <f t="shared" si="1"/>
        <v>428.92060526771269</v>
      </c>
    </row>
    <row r="107" spans="1:56" ht="14.95" customHeight="1" x14ac:dyDescent="0.25">
      <c r="A107" s="90">
        <v>1980</v>
      </c>
      <c r="B107" s="93">
        <v>50259.952599999997</v>
      </c>
      <c r="C107" s="164">
        <f>'[17]OECD.Stat export'!N43</f>
        <v>8584.3328859860703</v>
      </c>
      <c r="D107" s="164">
        <v>8359.4</v>
      </c>
      <c r="E107" s="97">
        <f t="shared" si="0"/>
        <v>487.90388711169203</v>
      </c>
      <c r="F107" s="166">
        <f t="shared" si="1"/>
        <v>501.03229697506202</v>
      </c>
    </row>
    <row r="108" spans="1:56" ht="14.95" customHeight="1" x14ac:dyDescent="0.25">
      <c r="A108" s="90">
        <v>1981</v>
      </c>
      <c r="B108" s="93">
        <v>56392.920400000003</v>
      </c>
      <c r="C108" s="164">
        <f>'[17]OECD.Stat export'!N44</f>
        <v>8370.4742979668317</v>
      </c>
      <c r="D108" s="164">
        <v>8132.9750000000004</v>
      </c>
      <c r="E108" s="97">
        <f t="shared" si="0"/>
        <v>561.42697128582176</v>
      </c>
      <c r="F108" s="166">
        <f t="shared" si="1"/>
        <v>577.82177288548576</v>
      </c>
    </row>
    <row r="109" spans="1:56" ht="14.95" customHeight="1" x14ac:dyDescent="0.25">
      <c r="A109" s="90">
        <v>1982</v>
      </c>
      <c r="B109" s="93">
        <v>63827.7353</v>
      </c>
      <c r="C109" s="164">
        <f>'[17]OECD.Stat export'!N45</f>
        <v>8318.0666531786701</v>
      </c>
      <c r="D109" s="164">
        <v>8076.2250000000004</v>
      </c>
      <c r="E109" s="97">
        <f t="shared" si="0"/>
        <v>639.44882428106894</v>
      </c>
      <c r="F109" s="166">
        <f t="shared" si="1"/>
        <v>658.59704771309202</v>
      </c>
    </row>
    <row r="110" spans="1:56" ht="14.95" customHeight="1" x14ac:dyDescent="0.25">
      <c r="A110" s="90">
        <v>1983</v>
      </c>
      <c r="B110" s="93">
        <v>72190.141499999998</v>
      </c>
      <c r="C110" s="164">
        <f>'[17]OECD.Stat export'!N46</f>
        <v>8234.7847110856601</v>
      </c>
      <c r="D110" s="164">
        <v>7978.05</v>
      </c>
      <c r="E110" s="97">
        <f t="shared" si="0"/>
        <v>730.54066816118154</v>
      </c>
      <c r="F110" s="166">
        <f t="shared" si="1"/>
        <v>754.04956411654484</v>
      </c>
    </row>
    <row r="111" spans="1:56" ht="14.95" customHeight="1" x14ac:dyDescent="0.25">
      <c r="A111" s="90">
        <v>1984</v>
      </c>
      <c r="B111" s="93">
        <v>77189.274900000004</v>
      </c>
      <c r="C111" s="164">
        <f>'[17]OECD.Stat export'!N47</f>
        <v>7922.7969870465586</v>
      </c>
      <c r="D111" s="164">
        <v>7661.875</v>
      </c>
      <c r="E111" s="97">
        <f t="shared" si="0"/>
        <v>811.88999106209201</v>
      </c>
      <c r="F111" s="166">
        <f t="shared" si="1"/>
        <v>839.5385692144547</v>
      </c>
    </row>
    <row r="112" spans="1:56" ht="14.95" customHeight="1" x14ac:dyDescent="0.25">
      <c r="A112" s="90">
        <v>1985</v>
      </c>
      <c r="B112" s="93">
        <v>83829.298999999999</v>
      </c>
      <c r="C112" s="164">
        <f>'[17]OECD.Stat export'!N48</f>
        <v>7858.0986188090128</v>
      </c>
      <c r="D112" s="164">
        <v>7639.5749999999998</v>
      </c>
      <c r="E112" s="97">
        <f t="shared" si="0"/>
        <v>888.99048682662669</v>
      </c>
      <c r="F112" s="166">
        <f t="shared" si="1"/>
        <v>914.41931215632633</v>
      </c>
    </row>
    <row r="113" spans="1:6" ht="14.95" customHeight="1" x14ac:dyDescent="0.25">
      <c r="A113" s="90">
        <v>1986</v>
      </c>
      <c r="B113" s="93">
        <v>94943.290999999997</v>
      </c>
      <c r="C113" s="164">
        <f>'[17]OECD.Stat export'!N49</f>
        <v>8126.5280189435061</v>
      </c>
      <c r="D113" s="164">
        <v>7949.125</v>
      </c>
      <c r="E113" s="97">
        <f t="shared" si="0"/>
        <v>973.59424568811892</v>
      </c>
      <c r="F113" s="166">
        <f t="shared" si="1"/>
        <v>995.32224196583491</v>
      </c>
    </row>
    <row r="114" spans="1:6" ht="14.95" customHeight="1" x14ac:dyDescent="0.25">
      <c r="A114" s="90">
        <v>1987</v>
      </c>
      <c r="B114" s="93">
        <v>106762.534</v>
      </c>
      <c r="C114" s="164">
        <f>'[17]OECD.Stat export'!N50</f>
        <v>8445.2018965390725</v>
      </c>
      <c r="D114" s="164">
        <v>8303.0249999999996</v>
      </c>
      <c r="E114" s="97">
        <f t="shared" si="0"/>
        <v>1053.4831425379377</v>
      </c>
      <c r="F114" s="166">
        <f t="shared" si="1"/>
        <v>1071.5224672132547</v>
      </c>
    </row>
    <row r="115" spans="1:6" ht="14.95" customHeight="1" x14ac:dyDescent="0.25">
      <c r="A115" s="90">
        <v>1988</v>
      </c>
      <c r="B115" s="93">
        <v>119691.4659</v>
      </c>
      <c r="C115" s="164">
        <f>'[17]OECD.Stat export'!N51</f>
        <v>8843.2246847238457</v>
      </c>
      <c r="D115" s="164">
        <v>8721.65</v>
      </c>
      <c r="E115" s="97">
        <f t="shared" si="0"/>
        <v>1127.901775721022</v>
      </c>
      <c r="F115" s="166">
        <f t="shared" si="1"/>
        <v>1143.624064827183</v>
      </c>
    </row>
    <row r="116" spans="1:6" ht="14.95" customHeight="1" x14ac:dyDescent="0.25">
      <c r="A116" s="90">
        <v>1989</v>
      </c>
      <c r="B116" s="93">
        <v>135730.14249999999</v>
      </c>
      <c r="C116" s="164">
        <f>'[17]OECD.Stat export'!N52</f>
        <v>9323.5461571256783</v>
      </c>
      <c r="D116" s="164">
        <v>9207.1</v>
      </c>
      <c r="E116" s="97">
        <f t="shared" si="0"/>
        <v>1213.1484113143824</v>
      </c>
      <c r="F116" s="166">
        <f t="shared" si="1"/>
        <v>1228.4916215022463</v>
      </c>
    </row>
    <row r="117" spans="1:6" ht="14.95" customHeight="1" x14ac:dyDescent="0.25">
      <c r="A117" s="90">
        <v>1990</v>
      </c>
      <c r="B117" s="93">
        <v>156714.63089999999</v>
      </c>
      <c r="C117" s="164">
        <f>'[17]OECD.Stat export'!N53</f>
        <v>9691.1862769435829</v>
      </c>
      <c r="D117" s="164">
        <v>9600.35</v>
      </c>
      <c r="E117" s="97">
        <f t="shared" si="0"/>
        <v>1347.5700705568045</v>
      </c>
      <c r="F117" s="166">
        <f t="shared" si="1"/>
        <v>1360.3204648788846</v>
      </c>
    </row>
    <row r="118" spans="1:6" ht="14.95" customHeight="1" x14ac:dyDescent="0.25">
      <c r="A118" s="90">
        <v>1991</v>
      </c>
      <c r="B118" s="93">
        <v>176270.50820000001</v>
      </c>
      <c r="C118" s="164">
        <f>'[17]OECD.Stat export'!N54</f>
        <v>9849.5891207592122</v>
      </c>
      <c r="D118" s="164">
        <v>9758.125</v>
      </c>
      <c r="E118" s="97">
        <f t="shared" si="0"/>
        <v>1491.3524652218603</v>
      </c>
      <c r="F118" s="166">
        <f t="shared" si="1"/>
        <v>1505.3310975896156</v>
      </c>
    </row>
    <row r="119" spans="1:6" ht="14.95" customHeight="1" x14ac:dyDescent="0.25">
      <c r="A119" s="90">
        <v>1992</v>
      </c>
      <c r="B119" s="93">
        <v>191916.81969999999</v>
      </c>
      <c r="C119" s="164">
        <f>'[17]OECD.Stat export'!N55</f>
        <v>9599.4483171173997</v>
      </c>
      <c r="D119" s="164">
        <v>9463.0750000000007</v>
      </c>
      <c r="E119" s="97">
        <f t="shared" si="0"/>
        <v>1666.0403577375437</v>
      </c>
      <c r="F119" s="166">
        <f t="shared" si="1"/>
        <v>1690.0498314061058</v>
      </c>
    </row>
    <row r="120" spans="1:6" ht="14.95" customHeight="1" x14ac:dyDescent="0.25">
      <c r="A120" s="90">
        <v>1993</v>
      </c>
      <c r="B120" s="93">
        <v>200428.12340000001</v>
      </c>
      <c r="C120" s="164">
        <f>'[17]OECD.Stat export'!N56</f>
        <v>9133.1874323416614</v>
      </c>
      <c r="D120" s="164">
        <v>9076.5750000000007</v>
      </c>
      <c r="E120" s="97">
        <f t="shared" si="0"/>
        <v>1828.7529671757045</v>
      </c>
      <c r="F120" s="166">
        <f t="shared" si="1"/>
        <v>1840.1592689606671</v>
      </c>
    </row>
    <row r="121" spans="1:6" ht="14.95" customHeight="1" x14ac:dyDescent="0.25">
      <c r="A121" s="90">
        <v>1994</v>
      </c>
      <c r="B121" s="93">
        <v>207116.43859999999</v>
      </c>
      <c r="C121" s="164">
        <f>'[17]OECD.Stat export'!N57</f>
        <v>9072.7170729707013</v>
      </c>
      <c r="D121" s="164">
        <v>9034.3250000000007</v>
      </c>
      <c r="E121" s="97">
        <f t="shared" si="0"/>
        <v>1902.3742367197262</v>
      </c>
      <c r="F121" s="166">
        <f t="shared" si="1"/>
        <v>1910.4585253094911</v>
      </c>
    </row>
    <row r="122" spans="1:6" ht="14.95" customHeight="1" x14ac:dyDescent="0.25">
      <c r="A122" s="90">
        <v>1995</v>
      </c>
      <c r="B122" s="93">
        <v>219818</v>
      </c>
      <c r="C122" s="164">
        <f>'[17]OECD.Stat export'!N58</f>
        <v>9373.9872861619442</v>
      </c>
      <c r="D122" s="164">
        <v>9342.4750000000004</v>
      </c>
      <c r="E122" s="97">
        <f t="shared" si="0"/>
        <v>1954.1488704287331</v>
      </c>
      <c r="F122" s="166">
        <f t="shared" si="1"/>
        <v>1960.7402392478082</v>
      </c>
    </row>
    <row r="123" spans="1:6" ht="14.95" customHeight="1" x14ac:dyDescent="0.25">
      <c r="A123" s="90">
        <v>1996</v>
      </c>
      <c r="B123" s="93">
        <v>232076</v>
      </c>
      <c r="C123" s="164">
        <f>'[17]OECD.Stat export'!N59</f>
        <v>9699.5203707001401</v>
      </c>
      <c r="D123" s="164">
        <v>9681.0249999999996</v>
      </c>
      <c r="E123" s="97">
        <f t="shared" si="0"/>
        <v>1993.8786586898702</v>
      </c>
      <c r="F123" s="166">
        <f t="shared" si="1"/>
        <v>1997.6879169991471</v>
      </c>
    </row>
    <row r="124" spans="1:6" ht="14.95" customHeight="1" x14ac:dyDescent="0.25">
      <c r="A124" s="90">
        <v>1997</v>
      </c>
      <c r="B124" s="93">
        <v>251716</v>
      </c>
      <c r="C124" s="164">
        <f>'[17]OECD.Stat export'!N60</f>
        <v>10194.406842018427</v>
      </c>
      <c r="D124" s="164">
        <v>10193.129999999999</v>
      </c>
      <c r="E124" s="97">
        <f t="shared" si="0"/>
        <v>2057.6315678196097</v>
      </c>
      <c r="F124" s="166">
        <f t="shared" si="1"/>
        <v>2057.8893169549815</v>
      </c>
    </row>
    <row r="125" spans="1:6" ht="14.95" customHeight="1" x14ac:dyDescent="0.25">
      <c r="A125" s="90">
        <v>1998</v>
      </c>
      <c r="B125" s="93">
        <v>270202</v>
      </c>
      <c r="C125" s="164">
        <f>'[17]OECD.Stat export'!N61</f>
        <v>10694.245000000001</v>
      </c>
      <c r="D125" s="164">
        <v>10736.67</v>
      </c>
      <c r="E125" s="97">
        <f t="shared" si="0"/>
        <v>2105.509396253156</v>
      </c>
      <c r="F125" s="166">
        <f t="shared" si="1"/>
        <v>2097.1896624682827</v>
      </c>
    </row>
    <row r="126" spans="1:6" ht="14.95" customHeight="1" x14ac:dyDescent="0.25">
      <c r="A126" s="90">
        <v>1999</v>
      </c>
      <c r="B126" s="93">
        <v>290390</v>
      </c>
      <c r="C126" s="164">
        <f>'[17]OECD.Stat export'!N62</f>
        <v>11580.48</v>
      </c>
      <c r="D126" s="164">
        <v>11559.47</v>
      </c>
      <c r="E126" s="97">
        <f t="shared" si="0"/>
        <v>2089.6514364401705</v>
      </c>
      <c r="F126" s="166">
        <f t="shared" si="1"/>
        <v>2093.4494978287644</v>
      </c>
    </row>
    <row r="127" spans="1:6" ht="14.95" customHeight="1" x14ac:dyDescent="0.25">
      <c r="A127" s="90">
        <v>2000</v>
      </c>
      <c r="B127" s="93">
        <v>316224</v>
      </c>
      <c r="C127" s="164">
        <f>'[17]OECD.Stat export'!N63</f>
        <v>12394.099999999999</v>
      </c>
      <c r="D127" s="164">
        <v>12375.88</v>
      </c>
      <c r="E127" s="97">
        <f t="shared" si="0"/>
        <v>2126.1729371233091</v>
      </c>
      <c r="F127" s="166">
        <f t="shared" si="1"/>
        <v>2129.3031283431965</v>
      </c>
    </row>
    <row r="128" spans="1:6" ht="14.95" customHeight="1" x14ac:dyDescent="0.25">
      <c r="A128" s="90">
        <v>2001</v>
      </c>
      <c r="B128" s="93">
        <v>336894</v>
      </c>
      <c r="C128" s="164">
        <f>'[17]OECD.Stat export'!N64</f>
        <v>12968.880000000001</v>
      </c>
      <c r="D128" s="164">
        <v>12948.08</v>
      </c>
      <c r="E128" s="97">
        <f t="shared" si="0"/>
        <v>2164.7590231384665</v>
      </c>
      <c r="F128" s="166">
        <f t="shared" si="1"/>
        <v>2168.2365261876662</v>
      </c>
    </row>
    <row r="129" spans="1:6" ht="14.95" customHeight="1" x14ac:dyDescent="0.25">
      <c r="A129" s="90">
        <v>2002</v>
      </c>
      <c r="B129" s="93">
        <v>358651</v>
      </c>
      <c r="C129" s="164">
        <f>'[17]OECD.Stat export'!N65</f>
        <v>13656.474999999999</v>
      </c>
      <c r="D129" s="164">
        <v>13632.72</v>
      </c>
      <c r="E129" s="97">
        <f t="shared" si="0"/>
        <v>2188.5283964810342</v>
      </c>
      <c r="F129" s="166">
        <f t="shared" si="1"/>
        <v>2192.3419048680921</v>
      </c>
    </row>
    <row r="130" spans="1:6" ht="14.95" customHeight="1" x14ac:dyDescent="0.25">
      <c r="A130" s="90">
        <v>2003</v>
      </c>
      <c r="B130" s="93">
        <v>379836</v>
      </c>
      <c r="C130" s="164">
        <f>'[17]OECD.Stat export'!N66</f>
        <v>14322.424999999999</v>
      </c>
      <c r="D130" s="164">
        <v>14299.13</v>
      </c>
      <c r="E130" s="97">
        <f t="shared" si="0"/>
        <v>2210.0307734200042</v>
      </c>
      <c r="F130" s="166">
        <f t="shared" si="1"/>
        <v>2213.631178959839</v>
      </c>
    </row>
    <row r="131" spans="1:6" ht="14.95" customHeight="1" x14ac:dyDescent="0.25">
      <c r="A131" s="90">
        <v>2004</v>
      </c>
      <c r="B131" s="93">
        <v>405363</v>
      </c>
      <c r="C131" s="164">
        <f>'[17]OECD.Stat export'!N67</f>
        <v>14898.525</v>
      </c>
      <c r="D131" s="164">
        <v>14877.72</v>
      </c>
      <c r="E131" s="97">
        <f t="shared" si="0"/>
        <v>2267.3553254432904</v>
      </c>
      <c r="F131" s="166">
        <f t="shared" si="1"/>
        <v>2270.5259945744374</v>
      </c>
    </row>
    <row r="132" spans="1:6" ht="14.95" customHeight="1" x14ac:dyDescent="0.25">
      <c r="A132" s="90">
        <v>2005</v>
      </c>
      <c r="B132" s="93">
        <v>435033</v>
      </c>
      <c r="C132" s="164">
        <f>'[17]OECD.Stat export'!N68</f>
        <v>15749.975</v>
      </c>
      <c r="D132" s="164">
        <v>15721.83</v>
      </c>
      <c r="E132" s="97">
        <f t="shared" si="0"/>
        <v>2301.765558358029</v>
      </c>
      <c r="F132" s="166">
        <f t="shared" si="1"/>
        <v>2305.8861468416844</v>
      </c>
    </row>
    <row r="133" spans="1:6" ht="14.95" customHeight="1" x14ac:dyDescent="0.25">
      <c r="A133" s="90">
        <v>2006</v>
      </c>
      <c r="B133" s="93">
        <v>471451</v>
      </c>
      <c r="C133" s="164">
        <f>'[17]OECD.Stat export'!N69</f>
        <v>16408.375</v>
      </c>
      <c r="D133" s="164">
        <v>16386.5</v>
      </c>
      <c r="E133" s="97">
        <f t="shared" si="0"/>
        <v>2394.3616191934507</v>
      </c>
      <c r="F133" s="166">
        <f t="shared" si="1"/>
        <v>2397.5579491247877</v>
      </c>
    </row>
    <row r="134" spans="1:6" ht="14.95" customHeight="1" x14ac:dyDescent="0.25">
      <c r="A134" s="100">
        <v>2007</v>
      </c>
      <c r="B134" s="93">
        <v>508424</v>
      </c>
      <c r="C134" s="164">
        <f>'[17]OECD.Stat export'!N70</f>
        <v>16977.255000000001</v>
      </c>
      <c r="D134" s="164">
        <v>16965.5</v>
      </c>
      <c r="E134" s="97">
        <f t="shared" si="0"/>
        <v>2495.6134938579094</v>
      </c>
      <c r="F134" s="166">
        <f t="shared" si="1"/>
        <v>2497.3426463509281</v>
      </c>
    </row>
    <row r="135" spans="1:6" ht="14.95" customHeight="1" x14ac:dyDescent="0.25">
      <c r="A135" s="100">
        <v>2008</v>
      </c>
      <c r="B135" s="93">
        <v>544126</v>
      </c>
      <c r="C135" s="164">
        <f>'[17]OECD.Stat export'!N71</f>
        <v>16873.375</v>
      </c>
      <c r="D135" s="164">
        <v>16859.05</v>
      </c>
      <c r="E135" s="97">
        <f t="shared" si="0"/>
        <v>2687.3007524181344</v>
      </c>
      <c r="F135" s="166">
        <f t="shared" si="1"/>
        <v>2689.5841303829889</v>
      </c>
    </row>
    <row r="136" spans="1:6" ht="14.95" customHeight="1" x14ac:dyDescent="0.25">
      <c r="A136" s="100">
        <v>2009</v>
      </c>
      <c r="B136" s="93">
        <v>530045</v>
      </c>
      <c r="C136" s="164">
        <f>'[17]OECD.Stat export'!N72</f>
        <v>15891.824999999999</v>
      </c>
      <c r="D136" s="164">
        <v>15878.33</v>
      </c>
      <c r="E136" s="97">
        <f t="shared" si="0"/>
        <v>2779.4426799103735</v>
      </c>
      <c r="F136" s="166">
        <f t="shared" si="1"/>
        <v>2781.8049295276433</v>
      </c>
    </row>
    <row r="137" spans="1:6" ht="14.95" customHeight="1" x14ac:dyDescent="0.25">
      <c r="A137" s="85">
        <v>2010</v>
      </c>
      <c r="B137" s="93">
        <v>526813</v>
      </c>
      <c r="C137" s="164">
        <f>'[17]OECD.Stat export'!N73</f>
        <v>15601.52</v>
      </c>
      <c r="D137" s="164">
        <v>15587.83</v>
      </c>
      <c r="E137" s="97">
        <f t="shared" si="0"/>
        <v>2813.8978338862707</v>
      </c>
      <c r="F137" s="166">
        <f t="shared" si="1"/>
        <v>2816.3691375472622</v>
      </c>
    </row>
    <row r="138" spans="1:6" ht="14.95" customHeight="1" x14ac:dyDescent="0.25">
      <c r="A138" s="85">
        <f>A137+1</f>
        <v>2011</v>
      </c>
      <c r="B138" s="93">
        <v>513328</v>
      </c>
      <c r="C138" s="164">
        <f>'[17]OECD.Stat export'!N74</f>
        <v>15401.93</v>
      </c>
      <c r="D138" s="164">
        <v>15390.2</v>
      </c>
      <c r="E138" s="97">
        <f t="shared" si="0"/>
        <v>2777.4008408902869</v>
      </c>
      <c r="F138" s="166">
        <f t="shared" si="1"/>
        <v>2779.5177017409346</v>
      </c>
    </row>
    <row r="139" spans="1:6" ht="14.95" customHeight="1" x14ac:dyDescent="0.25">
      <c r="A139" s="85">
        <f>A138+1</f>
        <v>2012</v>
      </c>
      <c r="B139" s="93">
        <v>481400</v>
      </c>
      <c r="C139" s="164">
        <f>'[17]OECD.Stat export'!N75</f>
        <v>14581.630000000001</v>
      </c>
      <c r="D139" s="164">
        <v>14568.5</v>
      </c>
      <c r="E139" s="97">
        <f t="shared" si="0"/>
        <v>2751.1784805036655</v>
      </c>
      <c r="F139" s="166">
        <f t="shared" si="1"/>
        <v>2753.6580064293971</v>
      </c>
    </row>
    <row r="140" spans="1:6" ht="14.95" customHeight="1" x14ac:dyDescent="0.25">
      <c r="A140" s="85">
        <f>A139+1</f>
        <v>2013</v>
      </c>
      <c r="B140" s="93">
        <v>467521</v>
      </c>
      <c r="C140" s="164">
        <f>'[17]OECD.Stat export'!N76</f>
        <v>14078.3</v>
      </c>
      <c r="D140" s="164">
        <v>14065.38</v>
      </c>
      <c r="E140" s="97">
        <f t="shared" si="0"/>
        <v>2767.3855034580406</v>
      </c>
      <c r="F140" s="166">
        <f t="shared" si="1"/>
        <v>2769.9275336559222</v>
      </c>
    </row>
    <row r="141" spans="1:6" ht="14.95" customHeight="1" x14ac:dyDescent="0.25">
      <c r="A141" s="85">
        <f>A140+1</f>
        <v>2014</v>
      </c>
      <c r="B141" s="93">
        <v>473531</v>
      </c>
      <c r="C141" s="164">
        <f>'[17]OECD.Stat export'!N77</f>
        <v>14293.130000000001</v>
      </c>
      <c r="D141" s="164">
        <v>14282.97</v>
      </c>
      <c r="E141" s="97">
        <f>B141*1000000/12/C141/1000</f>
        <v>2760.8310192845556</v>
      </c>
      <c r="F141" s="166">
        <f t="shared" si="1"/>
        <v>2762.7948995668735</v>
      </c>
    </row>
    <row r="142" spans="1:6" ht="14.95" customHeight="1" x14ac:dyDescent="0.25">
      <c r="A142" s="85">
        <v>2015</v>
      </c>
      <c r="B142" s="93">
        <v>492892</v>
      </c>
      <c r="C142" s="164">
        <f>'[17]OECD.Stat export'!N78</f>
        <v>14778.625</v>
      </c>
      <c r="D142" s="164">
        <v>14771.28</v>
      </c>
      <c r="E142" s="97">
        <f>B142*1000000/12/C142/1000</f>
        <v>2779.306825454556</v>
      </c>
      <c r="F142" s="166">
        <f t="shared" si="1"/>
        <v>2780.6888322023096</v>
      </c>
    </row>
    <row r="143" spans="1:6" x14ac:dyDescent="0.25">
      <c r="A143" s="85">
        <f>A142+1</f>
        <v>2016</v>
      </c>
      <c r="B143" s="78">
        <v>503724</v>
      </c>
      <c r="C143" s="164">
        <f>'[17]OECD.Stat export'!N79</f>
        <v>15234.449999999999</v>
      </c>
      <c r="D143" s="164">
        <v>15225.95</v>
      </c>
      <c r="E143" s="97"/>
      <c r="F143" s="166">
        <f t="shared" si="1"/>
        <v>2756.9379907329262</v>
      </c>
    </row>
    <row r="144" spans="1:6" x14ac:dyDescent="0.25">
      <c r="A144" s="85">
        <f>A143+1</f>
        <v>2017</v>
      </c>
      <c r="B144" s="78">
        <v>523441</v>
      </c>
      <c r="C144" s="164"/>
      <c r="D144" s="260">
        <v>15713.4</v>
      </c>
      <c r="F144" s="166">
        <f t="shared" si="1"/>
        <v>2775.9799491728932</v>
      </c>
    </row>
    <row r="145" spans="1:6" s="147" customFormat="1" x14ac:dyDescent="0.25">
      <c r="A145" s="244">
        <v>2018</v>
      </c>
      <c r="B145" s="142">
        <v>544579</v>
      </c>
      <c r="C145" s="164"/>
      <c r="D145" s="260">
        <v>16231.05</v>
      </c>
      <c r="E145" s="142"/>
      <c r="F145" s="166">
        <f t="shared" si="1"/>
        <v>2795.9733555951916</v>
      </c>
    </row>
    <row r="146" spans="1:6" s="147" customFormat="1" x14ac:dyDescent="0.25">
      <c r="A146" s="244">
        <v>2019</v>
      </c>
      <c r="B146" s="142">
        <v>570433</v>
      </c>
      <c r="C146" s="164"/>
      <c r="D146" s="260"/>
      <c r="E146" s="142"/>
      <c r="F146" s="166"/>
    </row>
  </sheetData>
  <mergeCells count="5">
    <mergeCell ref="C87:C90"/>
    <mergeCell ref="A3:A6"/>
    <mergeCell ref="B3:E3"/>
    <mergeCell ref="C8:D8"/>
    <mergeCell ref="C4:D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50"/>
  <sheetViews>
    <sheetView zoomScale="90" zoomScaleNormal="90" workbookViewId="0">
      <pane xSplit="1" ySplit="64" topLeftCell="B114" activePane="bottomRight" state="frozen"/>
      <selection pane="topRight" activeCell="B1" sqref="B1"/>
      <selection pane="bottomLeft" activeCell="A64" sqref="A64"/>
      <selection pane="bottomRight" activeCell="G137" sqref="E136:G137"/>
    </sheetView>
  </sheetViews>
  <sheetFormatPr baseColWidth="10" defaultColWidth="10.75" defaultRowHeight="14.95" customHeight="1" x14ac:dyDescent="0.25"/>
  <cols>
    <col min="1" max="1" width="11.375" style="25"/>
    <col min="2" max="3" width="14.875" style="25" customWidth="1"/>
    <col min="4" max="6" width="12.75" style="25" customWidth="1"/>
    <col min="7" max="7" width="11.375" style="140"/>
    <col min="8" max="244" width="11.375" style="22"/>
    <col min="245" max="245" width="14.875" style="22" customWidth="1"/>
    <col min="246" max="251" width="12.75" style="22" customWidth="1"/>
    <col min="252" max="252" width="17.125" style="22" customWidth="1"/>
    <col min="253" max="260" width="12.75" style="22" customWidth="1"/>
    <col min="261" max="500" width="11.375" style="22"/>
    <col min="501" max="501" width="14.875" style="22" customWidth="1"/>
    <col min="502" max="507" width="12.75" style="22" customWidth="1"/>
    <col min="508" max="508" width="17.125" style="22" customWidth="1"/>
    <col min="509" max="516" width="12.75" style="22" customWidth="1"/>
    <col min="517" max="756" width="11.375" style="22"/>
    <col min="757" max="757" width="14.875" style="22" customWidth="1"/>
    <col min="758" max="763" width="12.75" style="22" customWidth="1"/>
    <col min="764" max="764" width="17.125" style="22" customWidth="1"/>
    <col min="765" max="772" width="12.75" style="22" customWidth="1"/>
    <col min="773" max="1012" width="11.375" style="22"/>
    <col min="1013" max="1013" width="14.875" style="22" customWidth="1"/>
    <col min="1014" max="1019" width="12.75" style="22" customWidth="1"/>
    <col min="1020" max="1020" width="17.125" style="22" customWidth="1"/>
    <col min="1021" max="1028" width="12.75" style="22" customWidth="1"/>
    <col min="1029" max="1268" width="11.375" style="22"/>
    <col min="1269" max="1269" width="14.875" style="22" customWidth="1"/>
    <col min="1270" max="1275" width="12.75" style="22" customWidth="1"/>
    <col min="1276" max="1276" width="17.125" style="22" customWidth="1"/>
    <col min="1277" max="1284" width="12.75" style="22" customWidth="1"/>
    <col min="1285" max="1524" width="11.375" style="22"/>
    <col min="1525" max="1525" width="14.875" style="22" customWidth="1"/>
    <col min="1526" max="1531" width="12.75" style="22" customWidth="1"/>
    <col min="1532" max="1532" width="17.125" style="22" customWidth="1"/>
    <col min="1533" max="1540" width="12.75" style="22" customWidth="1"/>
    <col min="1541" max="1780" width="11.375" style="22"/>
    <col min="1781" max="1781" width="14.875" style="22" customWidth="1"/>
    <col min="1782" max="1787" width="12.75" style="22" customWidth="1"/>
    <col min="1788" max="1788" width="17.125" style="22" customWidth="1"/>
    <col min="1789" max="1796" width="12.75" style="22" customWidth="1"/>
    <col min="1797" max="2036" width="11.375" style="22"/>
    <col min="2037" max="2037" width="14.875" style="22" customWidth="1"/>
    <col min="2038" max="2043" width="12.75" style="22" customWidth="1"/>
    <col min="2044" max="2044" width="17.125" style="22" customWidth="1"/>
    <col min="2045" max="2052" width="12.75" style="22" customWidth="1"/>
    <col min="2053" max="2292" width="11.375" style="22"/>
    <col min="2293" max="2293" width="14.875" style="22" customWidth="1"/>
    <col min="2294" max="2299" width="12.75" style="22" customWidth="1"/>
    <col min="2300" max="2300" width="17.125" style="22" customWidth="1"/>
    <col min="2301" max="2308" width="12.75" style="22" customWidth="1"/>
    <col min="2309" max="2548" width="11.375" style="22"/>
    <col min="2549" max="2549" width="14.875" style="22" customWidth="1"/>
    <col min="2550" max="2555" width="12.75" style="22" customWidth="1"/>
    <col min="2556" max="2556" width="17.125" style="22" customWidth="1"/>
    <col min="2557" max="2564" width="12.75" style="22" customWidth="1"/>
    <col min="2565" max="2804" width="11.375" style="22"/>
    <col min="2805" max="2805" width="14.875" style="22" customWidth="1"/>
    <col min="2806" max="2811" width="12.75" style="22" customWidth="1"/>
    <col min="2812" max="2812" width="17.125" style="22" customWidth="1"/>
    <col min="2813" max="2820" width="12.75" style="22" customWidth="1"/>
    <col min="2821" max="3060" width="11.375" style="22"/>
    <col min="3061" max="3061" width="14.875" style="22" customWidth="1"/>
    <col min="3062" max="3067" width="12.75" style="22" customWidth="1"/>
    <col min="3068" max="3068" width="17.125" style="22" customWidth="1"/>
    <col min="3069" max="3076" width="12.75" style="22" customWidth="1"/>
    <col min="3077" max="3316" width="11.375" style="22"/>
    <col min="3317" max="3317" width="14.875" style="22" customWidth="1"/>
    <col min="3318" max="3323" width="12.75" style="22" customWidth="1"/>
    <col min="3324" max="3324" width="17.125" style="22" customWidth="1"/>
    <col min="3325" max="3332" width="12.75" style="22" customWidth="1"/>
    <col min="3333" max="3572" width="11.375" style="22"/>
    <col min="3573" max="3573" width="14.875" style="22" customWidth="1"/>
    <col min="3574" max="3579" width="12.75" style="22" customWidth="1"/>
    <col min="3580" max="3580" width="17.125" style="22" customWidth="1"/>
    <col min="3581" max="3588" width="12.75" style="22" customWidth="1"/>
    <col min="3589" max="3828" width="11.375" style="22"/>
    <col min="3829" max="3829" width="14.875" style="22" customWidth="1"/>
    <col min="3830" max="3835" width="12.75" style="22" customWidth="1"/>
    <col min="3836" max="3836" width="17.125" style="22" customWidth="1"/>
    <col min="3837" max="3844" width="12.75" style="22" customWidth="1"/>
    <col min="3845" max="4084" width="11.375" style="22"/>
    <col min="4085" max="4085" width="14.875" style="22" customWidth="1"/>
    <col min="4086" max="4091" width="12.75" style="22" customWidth="1"/>
    <col min="4092" max="4092" width="17.125" style="22" customWidth="1"/>
    <col min="4093" max="4100" width="12.75" style="22" customWidth="1"/>
    <col min="4101" max="4340" width="11.375" style="22"/>
    <col min="4341" max="4341" width="14.875" style="22" customWidth="1"/>
    <col min="4342" max="4347" width="12.75" style="22" customWidth="1"/>
    <col min="4348" max="4348" width="17.125" style="22" customWidth="1"/>
    <col min="4349" max="4356" width="12.75" style="22" customWidth="1"/>
    <col min="4357" max="4596" width="11.375" style="22"/>
    <col min="4597" max="4597" width="14.875" style="22" customWidth="1"/>
    <col min="4598" max="4603" width="12.75" style="22" customWidth="1"/>
    <col min="4604" max="4604" width="17.125" style="22" customWidth="1"/>
    <col min="4605" max="4612" width="12.75" style="22" customWidth="1"/>
    <col min="4613" max="4852" width="11.375" style="22"/>
    <col min="4853" max="4853" width="14.875" style="22" customWidth="1"/>
    <col min="4854" max="4859" width="12.75" style="22" customWidth="1"/>
    <col min="4860" max="4860" width="17.125" style="22" customWidth="1"/>
    <col min="4861" max="4868" width="12.75" style="22" customWidth="1"/>
    <col min="4869" max="5108" width="11.375" style="22"/>
    <col min="5109" max="5109" width="14.875" style="22" customWidth="1"/>
    <col min="5110" max="5115" width="12.75" style="22" customWidth="1"/>
    <col min="5116" max="5116" width="17.125" style="22" customWidth="1"/>
    <col min="5117" max="5124" width="12.75" style="22" customWidth="1"/>
    <col min="5125" max="5364" width="11.375" style="22"/>
    <col min="5365" max="5365" width="14.875" style="22" customWidth="1"/>
    <col min="5366" max="5371" width="12.75" style="22" customWidth="1"/>
    <col min="5372" max="5372" width="17.125" style="22" customWidth="1"/>
    <col min="5373" max="5380" width="12.75" style="22" customWidth="1"/>
    <col min="5381" max="5620" width="11.375" style="22"/>
    <col min="5621" max="5621" width="14.875" style="22" customWidth="1"/>
    <col min="5622" max="5627" width="12.75" style="22" customWidth="1"/>
    <col min="5628" max="5628" width="17.125" style="22" customWidth="1"/>
    <col min="5629" max="5636" width="12.75" style="22" customWidth="1"/>
    <col min="5637" max="5876" width="11.375" style="22"/>
    <col min="5877" max="5877" width="14.875" style="22" customWidth="1"/>
    <col min="5878" max="5883" width="12.75" style="22" customWidth="1"/>
    <col min="5884" max="5884" width="17.125" style="22" customWidth="1"/>
    <col min="5885" max="5892" width="12.75" style="22" customWidth="1"/>
    <col min="5893" max="6132" width="11.375" style="22"/>
    <col min="6133" max="6133" width="14.875" style="22" customWidth="1"/>
    <col min="6134" max="6139" width="12.75" style="22" customWidth="1"/>
    <col min="6140" max="6140" width="17.125" style="22" customWidth="1"/>
    <col min="6141" max="6148" width="12.75" style="22" customWidth="1"/>
    <col min="6149" max="6388" width="11.375" style="22"/>
    <col min="6389" max="6389" width="14.875" style="22" customWidth="1"/>
    <col min="6390" max="6395" width="12.75" style="22" customWidth="1"/>
    <col min="6396" max="6396" width="17.125" style="22" customWidth="1"/>
    <col min="6397" max="6404" width="12.75" style="22" customWidth="1"/>
    <col min="6405" max="6644" width="11.375" style="22"/>
    <col min="6645" max="6645" width="14.875" style="22" customWidth="1"/>
    <col min="6646" max="6651" width="12.75" style="22" customWidth="1"/>
    <col min="6652" max="6652" width="17.125" style="22" customWidth="1"/>
    <col min="6653" max="6660" width="12.75" style="22" customWidth="1"/>
    <col min="6661" max="6900" width="11.375" style="22"/>
    <col min="6901" max="6901" width="14.875" style="22" customWidth="1"/>
    <col min="6902" max="6907" width="12.75" style="22" customWidth="1"/>
    <col min="6908" max="6908" width="17.125" style="22" customWidth="1"/>
    <col min="6909" max="6916" width="12.75" style="22" customWidth="1"/>
    <col min="6917" max="7156" width="11.375" style="22"/>
    <col min="7157" max="7157" width="14.875" style="22" customWidth="1"/>
    <col min="7158" max="7163" width="12.75" style="22" customWidth="1"/>
    <col min="7164" max="7164" width="17.125" style="22" customWidth="1"/>
    <col min="7165" max="7172" width="12.75" style="22" customWidth="1"/>
    <col min="7173" max="7412" width="11.375" style="22"/>
    <col min="7413" max="7413" width="14.875" style="22" customWidth="1"/>
    <col min="7414" max="7419" width="12.75" style="22" customWidth="1"/>
    <col min="7420" max="7420" width="17.125" style="22" customWidth="1"/>
    <col min="7421" max="7428" width="12.75" style="22" customWidth="1"/>
    <col min="7429" max="7668" width="11.375" style="22"/>
    <col min="7669" max="7669" width="14.875" style="22" customWidth="1"/>
    <col min="7670" max="7675" width="12.75" style="22" customWidth="1"/>
    <col min="7676" max="7676" width="17.125" style="22" customWidth="1"/>
    <col min="7677" max="7684" width="12.75" style="22" customWidth="1"/>
    <col min="7685" max="7924" width="11.375" style="22"/>
    <col min="7925" max="7925" width="14.875" style="22" customWidth="1"/>
    <col min="7926" max="7931" width="12.75" style="22" customWidth="1"/>
    <col min="7932" max="7932" width="17.125" style="22" customWidth="1"/>
    <col min="7933" max="7940" width="12.75" style="22" customWidth="1"/>
    <col min="7941" max="8180" width="11.375" style="22"/>
    <col min="8181" max="8181" width="14.875" style="22" customWidth="1"/>
    <col min="8182" max="8187" width="12.75" style="22" customWidth="1"/>
    <col min="8188" max="8188" width="17.125" style="22" customWidth="1"/>
    <col min="8189" max="8196" width="12.75" style="22" customWidth="1"/>
    <col min="8197" max="8436" width="11.375" style="22"/>
    <col min="8437" max="8437" width="14.875" style="22" customWidth="1"/>
    <col min="8438" max="8443" width="12.75" style="22" customWidth="1"/>
    <col min="8444" max="8444" width="17.125" style="22" customWidth="1"/>
    <col min="8445" max="8452" width="12.75" style="22" customWidth="1"/>
    <col min="8453" max="8692" width="11.375" style="22"/>
    <col min="8693" max="8693" width="14.875" style="22" customWidth="1"/>
    <col min="8694" max="8699" width="12.75" style="22" customWidth="1"/>
    <col min="8700" max="8700" width="17.125" style="22" customWidth="1"/>
    <col min="8701" max="8708" width="12.75" style="22" customWidth="1"/>
    <col min="8709" max="8948" width="11.375" style="22"/>
    <col min="8949" max="8949" width="14.875" style="22" customWidth="1"/>
    <col min="8950" max="8955" width="12.75" style="22" customWidth="1"/>
    <col min="8956" max="8956" width="17.125" style="22" customWidth="1"/>
    <col min="8957" max="8964" width="12.75" style="22" customWidth="1"/>
    <col min="8965" max="9204" width="11.375" style="22"/>
    <col min="9205" max="9205" width="14.875" style="22" customWidth="1"/>
    <col min="9206" max="9211" width="12.75" style="22" customWidth="1"/>
    <col min="9212" max="9212" width="17.125" style="22" customWidth="1"/>
    <col min="9213" max="9220" width="12.75" style="22" customWidth="1"/>
    <col min="9221" max="9460" width="11.375" style="22"/>
    <col min="9461" max="9461" width="14.875" style="22" customWidth="1"/>
    <col min="9462" max="9467" width="12.75" style="22" customWidth="1"/>
    <col min="9468" max="9468" width="17.125" style="22" customWidth="1"/>
    <col min="9469" max="9476" width="12.75" style="22" customWidth="1"/>
    <col min="9477" max="9716" width="11.375" style="22"/>
    <col min="9717" max="9717" width="14.875" style="22" customWidth="1"/>
    <col min="9718" max="9723" width="12.75" style="22" customWidth="1"/>
    <col min="9724" max="9724" width="17.125" style="22" customWidth="1"/>
    <col min="9725" max="9732" width="12.75" style="22" customWidth="1"/>
    <col min="9733" max="9972" width="11.375" style="22"/>
    <col min="9973" max="9973" width="14.875" style="22" customWidth="1"/>
    <col min="9974" max="9979" width="12.75" style="22" customWidth="1"/>
    <col min="9980" max="9980" width="17.125" style="22" customWidth="1"/>
    <col min="9981" max="9988" width="12.75" style="22" customWidth="1"/>
    <col min="9989" max="10228" width="11.375" style="22"/>
    <col min="10229" max="10229" width="14.875" style="22" customWidth="1"/>
    <col min="10230" max="10235" width="12.75" style="22" customWidth="1"/>
    <col min="10236" max="10236" width="17.125" style="22" customWidth="1"/>
    <col min="10237" max="10244" width="12.75" style="22" customWidth="1"/>
    <col min="10245" max="10484" width="11.375" style="22"/>
    <col min="10485" max="10485" width="14.875" style="22" customWidth="1"/>
    <col min="10486" max="10491" width="12.75" style="22" customWidth="1"/>
    <col min="10492" max="10492" width="17.125" style="22" customWidth="1"/>
    <col min="10493" max="10500" width="12.75" style="22" customWidth="1"/>
    <col min="10501" max="10740" width="11.375" style="22"/>
    <col min="10741" max="10741" width="14.875" style="22" customWidth="1"/>
    <col min="10742" max="10747" width="12.75" style="22" customWidth="1"/>
    <col min="10748" max="10748" width="17.125" style="22" customWidth="1"/>
    <col min="10749" max="10756" width="12.75" style="22" customWidth="1"/>
    <col min="10757" max="10996" width="11.375" style="22"/>
    <col min="10997" max="10997" width="14.875" style="22" customWidth="1"/>
    <col min="10998" max="11003" width="12.75" style="22" customWidth="1"/>
    <col min="11004" max="11004" width="17.125" style="22" customWidth="1"/>
    <col min="11005" max="11012" width="12.75" style="22" customWidth="1"/>
    <col min="11013" max="11252" width="11.375" style="22"/>
    <col min="11253" max="11253" width="14.875" style="22" customWidth="1"/>
    <col min="11254" max="11259" width="12.75" style="22" customWidth="1"/>
    <col min="11260" max="11260" width="17.125" style="22" customWidth="1"/>
    <col min="11261" max="11268" width="12.75" style="22" customWidth="1"/>
    <col min="11269" max="11508" width="11.375" style="22"/>
    <col min="11509" max="11509" width="14.875" style="22" customWidth="1"/>
    <col min="11510" max="11515" width="12.75" style="22" customWidth="1"/>
    <col min="11516" max="11516" width="17.125" style="22" customWidth="1"/>
    <col min="11517" max="11524" width="12.75" style="22" customWidth="1"/>
    <col min="11525" max="11764" width="11.375" style="22"/>
    <col min="11765" max="11765" width="14.875" style="22" customWidth="1"/>
    <col min="11766" max="11771" width="12.75" style="22" customWidth="1"/>
    <col min="11772" max="11772" width="17.125" style="22" customWidth="1"/>
    <col min="11773" max="11780" width="12.75" style="22" customWidth="1"/>
    <col min="11781" max="12020" width="11.375" style="22"/>
    <col min="12021" max="12021" width="14.875" style="22" customWidth="1"/>
    <col min="12022" max="12027" width="12.75" style="22" customWidth="1"/>
    <col min="12028" max="12028" width="17.125" style="22" customWidth="1"/>
    <col min="12029" max="12036" width="12.75" style="22" customWidth="1"/>
    <col min="12037" max="12276" width="11.375" style="22"/>
    <col min="12277" max="12277" width="14.875" style="22" customWidth="1"/>
    <col min="12278" max="12283" width="12.75" style="22" customWidth="1"/>
    <col min="12284" max="12284" width="17.125" style="22" customWidth="1"/>
    <col min="12285" max="12292" width="12.75" style="22" customWidth="1"/>
    <col min="12293" max="12532" width="11.375" style="22"/>
    <col min="12533" max="12533" width="14.875" style="22" customWidth="1"/>
    <col min="12534" max="12539" width="12.75" style="22" customWidth="1"/>
    <col min="12540" max="12540" width="17.125" style="22" customWidth="1"/>
    <col min="12541" max="12548" width="12.75" style="22" customWidth="1"/>
    <col min="12549" max="12788" width="11.375" style="22"/>
    <col min="12789" max="12789" width="14.875" style="22" customWidth="1"/>
    <col min="12790" max="12795" width="12.75" style="22" customWidth="1"/>
    <col min="12796" max="12796" width="17.125" style="22" customWidth="1"/>
    <col min="12797" max="12804" width="12.75" style="22" customWidth="1"/>
    <col min="12805" max="13044" width="11.375" style="22"/>
    <col min="13045" max="13045" width="14.875" style="22" customWidth="1"/>
    <col min="13046" max="13051" width="12.75" style="22" customWidth="1"/>
    <col min="13052" max="13052" width="17.125" style="22" customWidth="1"/>
    <col min="13053" max="13060" width="12.75" style="22" customWidth="1"/>
    <col min="13061" max="13300" width="11.375" style="22"/>
    <col min="13301" max="13301" width="14.875" style="22" customWidth="1"/>
    <col min="13302" max="13307" width="12.75" style="22" customWidth="1"/>
    <col min="13308" max="13308" width="17.125" style="22" customWidth="1"/>
    <col min="13309" max="13316" width="12.75" style="22" customWidth="1"/>
    <col min="13317" max="13556" width="11.375" style="22"/>
    <col min="13557" max="13557" width="14.875" style="22" customWidth="1"/>
    <col min="13558" max="13563" width="12.75" style="22" customWidth="1"/>
    <col min="13564" max="13564" width="17.125" style="22" customWidth="1"/>
    <col min="13565" max="13572" width="12.75" style="22" customWidth="1"/>
    <col min="13573" max="13812" width="11.375" style="22"/>
    <col min="13813" max="13813" width="14.875" style="22" customWidth="1"/>
    <col min="13814" max="13819" width="12.75" style="22" customWidth="1"/>
    <col min="13820" max="13820" width="17.125" style="22" customWidth="1"/>
    <col min="13821" max="13828" width="12.75" style="22" customWidth="1"/>
    <col min="13829" max="14068" width="11.375" style="22"/>
    <col min="14069" max="14069" width="14.875" style="22" customWidth="1"/>
    <col min="14070" max="14075" width="12.75" style="22" customWidth="1"/>
    <col min="14076" max="14076" width="17.125" style="22" customWidth="1"/>
    <col min="14077" max="14084" width="12.75" style="22" customWidth="1"/>
    <col min="14085" max="14324" width="11.375" style="22"/>
    <col min="14325" max="14325" width="14.875" style="22" customWidth="1"/>
    <col min="14326" max="14331" width="12.75" style="22" customWidth="1"/>
    <col min="14332" max="14332" width="17.125" style="22" customWidth="1"/>
    <col min="14333" max="14340" width="12.75" style="22" customWidth="1"/>
    <col min="14341" max="14580" width="11.375" style="22"/>
    <col min="14581" max="14581" width="14.875" style="22" customWidth="1"/>
    <col min="14582" max="14587" width="12.75" style="22" customWidth="1"/>
    <col min="14588" max="14588" width="17.125" style="22" customWidth="1"/>
    <col min="14589" max="14596" width="12.75" style="22" customWidth="1"/>
    <col min="14597" max="14836" width="11.375" style="22"/>
    <col min="14837" max="14837" width="14.875" style="22" customWidth="1"/>
    <col min="14838" max="14843" width="12.75" style="22" customWidth="1"/>
    <col min="14844" max="14844" width="17.125" style="22" customWidth="1"/>
    <col min="14845" max="14852" width="12.75" style="22" customWidth="1"/>
    <col min="14853" max="15092" width="11.375" style="22"/>
    <col min="15093" max="15093" width="14.875" style="22" customWidth="1"/>
    <col min="15094" max="15099" width="12.75" style="22" customWidth="1"/>
    <col min="15100" max="15100" width="17.125" style="22" customWidth="1"/>
    <col min="15101" max="15108" width="12.75" style="22" customWidth="1"/>
    <col min="15109" max="15348" width="11.375" style="22"/>
    <col min="15349" max="15349" width="14.875" style="22" customWidth="1"/>
    <col min="15350" max="15355" width="12.75" style="22" customWidth="1"/>
    <col min="15356" max="15356" width="17.125" style="22" customWidth="1"/>
    <col min="15357" max="15364" width="12.75" style="22" customWidth="1"/>
    <col min="15365" max="15604" width="11.375" style="22"/>
    <col min="15605" max="15605" width="14.875" style="22" customWidth="1"/>
    <col min="15606" max="15611" width="12.75" style="22" customWidth="1"/>
    <col min="15612" max="15612" width="17.125" style="22" customWidth="1"/>
    <col min="15613" max="15620" width="12.75" style="22" customWidth="1"/>
    <col min="15621" max="15860" width="11.375" style="22"/>
    <col min="15861" max="15861" width="14.875" style="22" customWidth="1"/>
    <col min="15862" max="15867" width="12.75" style="22" customWidth="1"/>
    <col min="15868" max="15868" width="17.125" style="22" customWidth="1"/>
    <col min="15869" max="15876" width="12.75" style="22" customWidth="1"/>
    <col min="15877" max="16116" width="11.375" style="22"/>
    <col min="16117" max="16117" width="14.875" style="22" customWidth="1"/>
    <col min="16118" max="16123" width="12.75" style="22" customWidth="1"/>
    <col min="16124" max="16124" width="17.125" style="22" customWidth="1"/>
    <col min="16125" max="16132" width="12.75" style="22" customWidth="1"/>
    <col min="16133" max="16384" width="11.375" style="22"/>
  </cols>
  <sheetData>
    <row r="1" spans="1:7" ht="14.95" customHeight="1" x14ac:dyDescent="0.25">
      <c r="A1" s="33"/>
      <c r="G1" s="34"/>
    </row>
    <row r="2" spans="1:7" ht="14.95" customHeight="1" x14ac:dyDescent="0.25">
      <c r="A2" s="33"/>
      <c r="G2" s="142"/>
    </row>
    <row r="3" spans="1:7" ht="14.95" customHeight="1" x14ac:dyDescent="0.25">
      <c r="A3" s="33"/>
      <c r="G3" s="142"/>
    </row>
    <row r="4" spans="1:7" ht="14.95" customHeight="1" x14ac:dyDescent="0.25">
      <c r="A4" s="33"/>
      <c r="G4" s="142"/>
    </row>
    <row r="5" spans="1:7" ht="14.95" customHeight="1" x14ac:dyDescent="0.25">
      <c r="A5" s="33"/>
      <c r="G5" s="142"/>
    </row>
    <row r="6" spans="1:7" ht="14.95" customHeight="1" x14ac:dyDescent="0.25">
      <c r="G6" s="142"/>
    </row>
    <row r="7" spans="1:7" ht="14.95" customHeight="1" x14ac:dyDescent="0.25">
      <c r="B7" s="430" t="s">
        <v>144</v>
      </c>
      <c r="C7" s="431"/>
      <c r="D7" s="432"/>
      <c r="E7" s="432"/>
      <c r="F7" s="432"/>
      <c r="G7" s="142"/>
    </row>
    <row r="8" spans="1:7" ht="28.55" x14ac:dyDescent="0.25">
      <c r="A8" s="36"/>
      <c r="B8" s="386" t="s">
        <v>11</v>
      </c>
      <c r="C8" s="436"/>
      <c r="D8" s="452" t="s">
        <v>146</v>
      </c>
      <c r="E8" s="436"/>
      <c r="F8" s="303" t="s">
        <v>65</v>
      </c>
      <c r="G8" s="248" t="s">
        <v>65</v>
      </c>
    </row>
    <row r="9" spans="1:7" ht="14.3" x14ac:dyDescent="0.25">
      <c r="A9" s="36"/>
      <c r="B9" s="336"/>
      <c r="C9" s="236"/>
      <c r="D9" s="270"/>
      <c r="E9" s="337"/>
      <c r="F9" s="301" t="s">
        <v>111</v>
      </c>
      <c r="G9" s="242" t="s">
        <v>111</v>
      </c>
    </row>
    <row r="10" spans="1:7" ht="13.6" x14ac:dyDescent="0.25">
      <c r="A10" s="36"/>
      <c r="B10" s="239"/>
      <c r="C10" s="236" t="s">
        <v>3</v>
      </c>
      <c r="D10" s="272"/>
      <c r="E10" s="270" t="s">
        <v>138</v>
      </c>
      <c r="F10" s="135" t="s">
        <v>161</v>
      </c>
      <c r="G10" s="135" t="s">
        <v>161</v>
      </c>
    </row>
    <row r="11" spans="1:7" ht="41.3" customHeight="1" thickBot="1" x14ac:dyDescent="0.3">
      <c r="A11" s="37"/>
      <c r="B11" s="69" t="s">
        <v>16</v>
      </c>
      <c r="C11" s="234" t="s">
        <v>127</v>
      </c>
      <c r="D11" s="273"/>
      <c r="E11" s="271" t="s">
        <v>3</v>
      </c>
      <c r="F11" s="214"/>
      <c r="G11" s="242" t="s">
        <v>3</v>
      </c>
    </row>
    <row r="12" spans="1:7" ht="14.95" hidden="1" customHeight="1" thickBot="1" x14ac:dyDescent="0.3">
      <c r="A12" s="26">
        <v>1882</v>
      </c>
      <c r="B12" s="70"/>
      <c r="C12" s="238"/>
      <c r="D12" s="53"/>
      <c r="E12" s="268"/>
      <c r="F12" s="57"/>
    </row>
    <row r="13" spans="1:7" ht="14.95" hidden="1" customHeight="1" x14ac:dyDescent="0.25">
      <c r="A13" s="26">
        <v>1883</v>
      </c>
      <c r="B13" s="70"/>
      <c r="C13" s="238"/>
      <c r="D13" s="53"/>
      <c r="E13" s="268"/>
      <c r="F13" s="57"/>
    </row>
    <row r="14" spans="1:7" ht="14.95" hidden="1" customHeight="1" x14ac:dyDescent="0.25">
      <c r="A14" s="26">
        <v>1884</v>
      </c>
      <c r="B14" s="70"/>
      <c r="C14" s="238"/>
      <c r="D14" s="53"/>
      <c r="E14" s="268"/>
      <c r="F14" s="57"/>
    </row>
    <row r="15" spans="1:7" ht="14.95" hidden="1" customHeight="1" x14ac:dyDescent="0.25">
      <c r="A15" s="26">
        <v>1885</v>
      </c>
      <c r="B15" s="70"/>
      <c r="C15" s="238"/>
      <c r="D15" s="53"/>
      <c r="E15" s="268"/>
      <c r="F15" s="57"/>
    </row>
    <row r="16" spans="1:7" ht="14.95" hidden="1" customHeight="1" x14ac:dyDescent="0.25">
      <c r="A16" s="26">
        <v>1886</v>
      </c>
      <c r="B16" s="70"/>
      <c r="C16" s="238"/>
      <c r="D16" s="53"/>
      <c r="E16" s="268"/>
      <c r="F16" s="57"/>
    </row>
    <row r="17" spans="1:7" ht="14.95" hidden="1" customHeight="1" x14ac:dyDescent="0.25">
      <c r="A17" s="26">
        <v>1887</v>
      </c>
      <c r="B17" s="70"/>
      <c r="C17" s="238"/>
      <c r="D17" s="53"/>
      <c r="E17" s="268"/>
      <c r="F17" s="57"/>
    </row>
    <row r="18" spans="1:7" ht="14.95" hidden="1" customHeight="1" x14ac:dyDescent="0.25">
      <c r="A18" s="26">
        <v>1888</v>
      </c>
      <c r="B18" s="70"/>
      <c r="C18" s="238"/>
      <c r="D18" s="53"/>
      <c r="E18" s="268"/>
      <c r="F18" s="57"/>
    </row>
    <row r="19" spans="1:7" ht="14.95" hidden="1" customHeight="1" x14ac:dyDescent="0.25">
      <c r="A19" s="26">
        <v>1889</v>
      </c>
      <c r="B19" s="70"/>
      <c r="C19" s="238"/>
      <c r="D19" s="53"/>
      <c r="E19" s="268"/>
      <c r="F19" s="57"/>
    </row>
    <row r="20" spans="1:7" ht="14.95" hidden="1" customHeight="1" x14ac:dyDescent="0.25">
      <c r="A20" s="26">
        <v>1890</v>
      </c>
      <c r="B20" s="70"/>
      <c r="C20" s="238"/>
      <c r="D20" s="53"/>
      <c r="E20" s="268"/>
      <c r="F20" s="57"/>
    </row>
    <row r="21" spans="1:7" ht="14.95" hidden="1" customHeight="1" x14ac:dyDescent="0.25">
      <c r="A21" s="26">
        <v>1891</v>
      </c>
      <c r="B21" s="70"/>
      <c r="C21" s="238"/>
      <c r="D21" s="53"/>
      <c r="E21" s="268"/>
      <c r="F21" s="57"/>
    </row>
    <row r="22" spans="1:7" ht="14.95" hidden="1" customHeight="1" x14ac:dyDescent="0.25">
      <c r="A22" s="26">
        <v>1892</v>
      </c>
      <c r="B22" s="70"/>
      <c r="C22" s="238"/>
      <c r="D22" s="53"/>
      <c r="E22" s="268"/>
      <c r="F22" s="57"/>
    </row>
    <row r="23" spans="1:7" ht="14.95" hidden="1" customHeight="1" x14ac:dyDescent="0.25">
      <c r="A23" s="26">
        <v>1893</v>
      </c>
      <c r="B23" s="70"/>
      <c r="C23" s="238"/>
      <c r="D23" s="53"/>
      <c r="E23" s="268"/>
      <c r="F23" s="57"/>
    </row>
    <row r="24" spans="1:7" ht="14.95" hidden="1" customHeight="1" x14ac:dyDescent="0.25">
      <c r="A24" s="26">
        <v>1894</v>
      </c>
      <c r="B24" s="70"/>
      <c r="C24" s="238"/>
      <c r="D24" s="53"/>
      <c r="E24" s="268"/>
      <c r="F24" s="57"/>
    </row>
    <row r="25" spans="1:7" ht="14.95" hidden="1" customHeight="1" x14ac:dyDescent="0.25">
      <c r="A25" s="26">
        <v>1895</v>
      </c>
      <c r="B25" s="70"/>
      <c r="C25" s="238"/>
      <c r="D25" s="53"/>
      <c r="E25" s="268"/>
      <c r="F25" s="57"/>
      <c r="G25" s="161"/>
    </row>
    <row r="26" spans="1:7" ht="14.95" hidden="1" customHeight="1" x14ac:dyDescent="0.25">
      <c r="A26" s="26">
        <v>1896</v>
      </c>
      <c r="B26" s="70"/>
      <c r="C26" s="238"/>
      <c r="D26" s="53"/>
      <c r="E26" s="268"/>
      <c r="F26" s="57"/>
      <c r="G26" s="161"/>
    </row>
    <row r="27" spans="1:7" ht="12.1" hidden="1" customHeight="1" x14ac:dyDescent="0.25">
      <c r="A27" s="26">
        <v>1897</v>
      </c>
      <c r="B27" s="70"/>
      <c r="C27" s="238"/>
      <c r="D27" s="53"/>
      <c r="E27" s="268"/>
      <c r="F27" s="57"/>
      <c r="G27" s="161"/>
    </row>
    <row r="28" spans="1:7" ht="14.95" hidden="1" customHeight="1" x14ac:dyDescent="0.25">
      <c r="A28" s="26">
        <v>1898</v>
      </c>
      <c r="B28" s="70"/>
      <c r="C28" s="238"/>
      <c r="D28" s="53"/>
      <c r="E28" s="268"/>
      <c r="F28" s="57"/>
      <c r="G28" s="161"/>
    </row>
    <row r="29" spans="1:7" ht="14.95" hidden="1" customHeight="1" x14ac:dyDescent="0.25">
      <c r="A29" s="26">
        <v>1899</v>
      </c>
      <c r="B29" s="70"/>
      <c r="C29" s="238"/>
      <c r="D29" s="53"/>
      <c r="E29" s="268"/>
      <c r="F29" s="57"/>
      <c r="G29" s="161"/>
    </row>
    <row r="30" spans="1:7" ht="14.95" hidden="1" customHeight="1" x14ac:dyDescent="0.25">
      <c r="A30" s="26">
        <v>1900</v>
      </c>
      <c r="B30" s="70"/>
      <c r="C30" s="238"/>
      <c r="D30" s="53"/>
      <c r="E30" s="268"/>
      <c r="F30" s="57"/>
      <c r="G30" s="161"/>
    </row>
    <row r="31" spans="1:7" ht="14.95" hidden="1" customHeight="1" x14ac:dyDescent="0.25">
      <c r="A31" s="26">
        <v>1901</v>
      </c>
      <c r="B31" s="70"/>
      <c r="C31" s="238"/>
      <c r="D31" s="53"/>
      <c r="E31" s="268"/>
      <c r="F31" s="57"/>
      <c r="G31" s="161"/>
    </row>
    <row r="32" spans="1:7" ht="14.95" hidden="1" customHeight="1" x14ac:dyDescent="0.25">
      <c r="A32" s="26">
        <v>1902</v>
      </c>
      <c r="B32" s="70"/>
      <c r="C32" s="238"/>
      <c r="D32" s="53"/>
      <c r="E32" s="268"/>
      <c r="F32" s="57"/>
      <c r="G32" s="161"/>
    </row>
    <row r="33" spans="1:7" ht="14.95" hidden="1" customHeight="1" x14ac:dyDescent="0.25">
      <c r="A33" s="26">
        <v>1903</v>
      </c>
      <c r="B33" s="70"/>
      <c r="C33" s="238"/>
      <c r="D33" s="53"/>
      <c r="E33" s="268"/>
      <c r="F33" s="57"/>
      <c r="G33" s="161"/>
    </row>
    <row r="34" spans="1:7" ht="14.95" hidden="1" customHeight="1" x14ac:dyDescent="0.25">
      <c r="A34" s="26">
        <v>1904</v>
      </c>
      <c r="B34" s="70"/>
      <c r="C34" s="238"/>
      <c r="D34" s="53"/>
      <c r="E34" s="268"/>
      <c r="F34" s="57"/>
      <c r="G34" s="161"/>
    </row>
    <row r="35" spans="1:7" ht="14.95" hidden="1" customHeight="1" x14ac:dyDescent="0.25">
      <c r="A35" s="26">
        <v>1905</v>
      </c>
      <c r="B35" s="70"/>
      <c r="C35" s="238"/>
      <c r="D35" s="53"/>
      <c r="E35" s="268"/>
      <c r="F35" s="57"/>
      <c r="G35" s="161"/>
    </row>
    <row r="36" spans="1:7" ht="14.95" hidden="1" customHeight="1" x14ac:dyDescent="0.25">
      <c r="A36" s="26">
        <v>1906</v>
      </c>
      <c r="B36" s="70"/>
      <c r="C36" s="238"/>
      <c r="D36" s="53"/>
      <c r="E36" s="268"/>
      <c r="F36" s="57"/>
      <c r="G36" s="161"/>
    </row>
    <row r="37" spans="1:7" ht="14.95" hidden="1" customHeight="1" x14ac:dyDescent="0.25">
      <c r="A37" s="26">
        <v>1907</v>
      </c>
      <c r="B37" s="70"/>
      <c r="C37" s="238"/>
      <c r="D37" s="53"/>
      <c r="E37" s="268"/>
      <c r="F37" s="57"/>
      <c r="G37" s="161"/>
    </row>
    <row r="38" spans="1:7" ht="14.95" hidden="1" customHeight="1" x14ac:dyDescent="0.25">
      <c r="A38" s="26">
        <v>1908</v>
      </c>
      <c r="B38" s="70"/>
      <c r="C38" s="238"/>
      <c r="D38" s="53"/>
      <c r="E38" s="268"/>
      <c r="F38" s="57"/>
      <c r="G38" s="161"/>
    </row>
    <row r="39" spans="1:7" ht="14.95" hidden="1" customHeight="1" x14ac:dyDescent="0.25">
      <c r="A39" s="26">
        <v>1909</v>
      </c>
      <c r="B39" s="70"/>
      <c r="C39" s="238"/>
      <c r="D39" s="53"/>
      <c r="E39" s="268"/>
      <c r="F39" s="57"/>
      <c r="G39" s="161"/>
    </row>
    <row r="40" spans="1:7" ht="14.95" hidden="1" customHeight="1" x14ac:dyDescent="0.25">
      <c r="A40" s="26">
        <v>1910</v>
      </c>
      <c r="B40" s="70"/>
      <c r="C40" s="238"/>
      <c r="D40" s="53"/>
      <c r="E40" s="268"/>
      <c r="F40" s="57"/>
      <c r="G40" s="161"/>
    </row>
    <row r="41" spans="1:7" ht="1.55" hidden="1" customHeight="1" x14ac:dyDescent="0.25">
      <c r="A41" s="26">
        <v>1911</v>
      </c>
      <c r="B41" s="70"/>
      <c r="C41" s="238"/>
      <c r="D41" s="53"/>
      <c r="E41" s="268"/>
      <c r="F41" s="57"/>
      <c r="G41" s="161"/>
    </row>
    <row r="42" spans="1:7" ht="14.95" hidden="1" customHeight="1" x14ac:dyDescent="0.25">
      <c r="A42" s="26">
        <v>1912</v>
      </c>
      <c r="B42" s="70"/>
      <c r="C42" s="238"/>
      <c r="D42" s="53"/>
      <c r="E42" s="268"/>
      <c r="F42" s="57"/>
      <c r="G42" s="166" t="e">
        <f>(E42*1000000)/(#REF!*1000)/12</f>
        <v>#REF!</v>
      </c>
    </row>
    <row r="43" spans="1:7" ht="14.95" hidden="1" customHeight="1" x14ac:dyDescent="0.25">
      <c r="A43" s="26">
        <v>1913</v>
      </c>
      <c r="B43" s="70"/>
      <c r="C43" s="238"/>
      <c r="D43" s="53"/>
      <c r="E43" s="268"/>
      <c r="F43" s="57"/>
      <c r="G43" s="166" t="e">
        <f>(E43*1000000)/(#REF!*1000)/12</f>
        <v>#REF!</v>
      </c>
    </row>
    <row r="44" spans="1:7" ht="14.95" hidden="1" customHeight="1" x14ac:dyDescent="0.25">
      <c r="A44" s="26">
        <v>1914</v>
      </c>
      <c r="B44" s="70"/>
      <c r="C44" s="238"/>
      <c r="D44" s="53"/>
      <c r="E44" s="268"/>
      <c r="F44" s="57"/>
      <c r="G44" s="166" t="e">
        <f>(E44*1000000)/(#REF!*1000)/12</f>
        <v>#REF!</v>
      </c>
    </row>
    <row r="45" spans="1:7" ht="14.95" hidden="1" customHeight="1" x14ac:dyDescent="0.25">
      <c r="A45" s="26">
        <v>1915</v>
      </c>
      <c r="B45" s="70"/>
      <c r="C45" s="238"/>
      <c r="D45" s="53"/>
      <c r="E45" s="268"/>
      <c r="F45" s="57"/>
      <c r="G45" s="166" t="e">
        <f>(E45*1000000)/(#REF!*1000)/12</f>
        <v>#REF!</v>
      </c>
    </row>
    <row r="46" spans="1:7" ht="14.95" hidden="1" customHeight="1" x14ac:dyDescent="0.25">
      <c r="A46" s="26">
        <v>1916</v>
      </c>
      <c r="B46" s="70"/>
      <c r="C46" s="238"/>
      <c r="D46" s="53"/>
      <c r="E46" s="268"/>
      <c r="F46" s="57"/>
      <c r="G46" s="166" t="e">
        <f>(E46*1000000)/(#REF!*1000)/12</f>
        <v>#REF!</v>
      </c>
    </row>
    <row r="47" spans="1:7" ht="14.95" hidden="1" customHeight="1" x14ac:dyDescent="0.25">
      <c r="A47" s="26">
        <v>1917</v>
      </c>
      <c r="B47" s="70"/>
      <c r="C47" s="238"/>
      <c r="D47" s="53"/>
      <c r="E47" s="268"/>
      <c r="F47" s="57"/>
      <c r="G47" s="166" t="e">
        <f>(E47*1000000)/(#REF!*1000)/12</f>
        <v>#REF!</v>
      </c>
    </row>
    <row r="48" spans="1:7" ht="14.95" hidden="1" customHeight="1" x14ac:dyDescent="0.25">
      <c r="A48" s="26">
        <v>1918</v>
      </c>
      <c r="B48" s="70"/>
      <c r="C48" s="238"/>
      <c r="D48" s="53"/>
      <c r="E48" s="268"/>
      <c r="F48" s="57"/>
      <c r="G48" s="166" t="e">
        <f>(E48*1000000)/(#REF!*1000)/12</f>
        <v>#REF!</v>
      </c>
    </row>
    <row r="49" spans="1:93" ht="14.95" hidden="1" customHeight="1" x14ac:dyDescent="0.25">
      <c r="A49" s="26">
        <v>1919</v>
      </c>
      <c r="B49" s="70"/>
      <c r="C49" s="238"/>
      <c r="D49" s="53"/>
      <c r="E49" s="268"/>
      <c r="F49" s="57"/>
      <c r="G49" s="166" t="e">
        <f>(E49*1000000)/(#REF!*1000)/12</f>
        <v>#REF!</v>
      </c>
    </row>
    <row r="50" spans="1:93" ht="14.95" hidden="1" customHeight="1" x14ac:dyDescent="0.25">
      <c r="A50" s="26">
        <v>1920</v>
      </c>
      <c r="B50" s="70"/>
      <c r="C50" s="238"/>
      <c r="D50" s="53"/>
      <c r="E50" s="268"/>
      <c r="F50" s="57"/>
      <c r="G50" s="166" t="e">
        <f>(E50*1000000)/(#REF!*1000)/12</f>
        <v>#REF!</v>
      </c>
    </row>
    <row r="51" spans="1:93" ht="14.95" hidden="1" customHeight="1" x14ac:dyDescent="0.25">
      <c r="A51" s="26">
        <v>1921</v>
      </c>
      <c r="B51" s="70"/>
      <c r="C51" s="238"/>
      <c r="D51" s="53"/>
      <c r="E51" s="268"/>
      <c r="F51" s="57"/>
      <c r="G51" s="166" t="e">
        <f>(E51*1000000)/(#REF!*1000)/12</f>
        <v>#REF!</v>
      </c>
    </row>
    <row r="52" spans="1:93" ht="14.95" hidden="1" customHeight="1" x14ac:dyDescent="0.25">
      <c r="A52" s="26">
        <v>1922</v>
      </c>
      <c r="B52" s="70"/>
      <c r="C52" s="238"/>
      <c r="D52" s="53"/>
      <c r="E52" s="268"/>
      <c r="F52" s="57"/>
      <c r="G52" s="166" t="e">
        <f>(E52*1000000)/(#REF!*1000)/12</f>
        <v>#REF!</v>
      </c>
    </row>
    <row r="53" spans="1:93" ht="14.95" hidden="1" customHeight="1" x14ac:dyDescent="0.25">
      <c r="A53" s="26">
        <v>1923</v>
      </c>
      <c r="B53" s="70"/>
      <c r="C53" s="238"/>
      <c r="D53" s="53"/>
      <c r="E53" s="268"/>
      <c r="F53" s="57"/>
      <c r="G53" s="166" t="e">
        <f>(E53*1000000)/(#REF!*1000)/12</f>
        <v>#REF!</v>
      </c>
    </row>
    <row r="54" spans="1:93" ht="14.95" hidden="1" customHeight="1" x14ac:dyDescent="0.25">
      <c r="A54" s="26">
        <v>1924</v>
      </c>
      <c r="B54" s="70"/>
      <c r="C54" s="238"/>
      <c r="D54" s="53"/>
      <c r="E54" s="268"/>
      <c r="F54" s="57"/>
      <c r="G54" s="166" t="e">
        <f>(E54*1000000)/(#REF!*1000)/12</f>
        <v>#REF!</v>
      </c>
    </row>
    <row r="55" spans="1:93" ht="14.95" hidden="1" customHeight="1" x14ac:dyDescent="0.25">
      <c r="A55" s="26">
        <v>1925</v>
      </c>
      <c r="B55" s="70"/>
      <c r="C55" s="238"/>
      <c r="D55" s="53"/>
      <c r="E55" s="268"/>
      <c r="F55" s="57"/>
      <c r="G55" s="166" t="e">
        <f>(E55*1000000)/(#REF!*1000)/12</f>
        <v>#REF!</v>
      </c>
    </row>
    <row r="56" spans="1:93" ht="14.95" hidden="1" customHeight="1" x14ac:dyDescent="0.25">
      <c r="A56" s="26">
        <v>1926</v>
      </c>
      <c r="B56" s="70"/>
      <c r="C56" s="238"/>
      <c r="D56" s="53"/>
      <c r="E56" s="268"/>
      <c r="F56" s="57"/>
      <c r="G56" s="166" t="e">
        <f>(E56*1000000)/(#REF!*1000)/12</f>
        <v>#REF!</v>
      </c>
    </row>
    <row r="57" spans="1:93" ht="14.95" hidden="1" customHeight="1" x14ac:dyDescent="0.25">
      <c r="A57" s="26">
        <v>1927</v>
      </c>
      <c r="B57" s="70"/>
      <c r="C57" s="238"/>
      <c r="D57" s="53"/>
      <c r="E57" s="268"/>
      <c r="F57" s="57"/>
      <c r="G57" s="166" t="e">
        <f>(E57*1000000)/(#REF!*1000)/12</f>
        <v>#REF!</v>
      </c>
    </row>
    <row r="58" spans="1:93" ht="14.95" hidden="1" customHeight="1" x14ac:dyDescent="0.25">
      <c r="A58" s="26">
        <v>1928</v>
      </c>
      <c r="B58" s="70"/>
      <c r="C58" s="238"/>
      <c r="D58" s="53"/>
      <c r="E58" s="268"/>
      <c r="F58" s="57"/>
      <c r="G58" s="166" t="e">
        <f>(E58*1000000)/(#REF!*1000)/12</f>
        <v>#REF!</v>
      </c>
    </row>
    <row r="59" spans="1:93" ht="14.95" hidden="1" customHeight="1" x14ac:dyDescent="0.25">
      <c r="A59" s="26">
        <v>1929</v>
      </c>
      <c r="B59" s="71">
        <v>51.444000000000003</v>
      </c>
      <c r="C59" s="237"/>
      <c r="D59" s="54">
        <f>'[11]EEUU_Ocupados y AsalariadoS'!B54</f>
        <v>37699</v>
      </c>
      <c r="E59" s="269"/>
      <c r="F59" s="62"/>
      <c r="G59" s="166" t="e">
        <f>(E59*1000000)/(#REF!*1000)/12</f>
        <v>#REF!</v>
      </c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</row>
    <row r="60" spans="1:93" ht="0.7" hidden="1" customHeight="1" x14ac:dyDescent="0.25">
      <c r="A60" s="26">
        <v>1930</v>
      </c>
      <c r="B60" s="71">
        <v>47.207000000000001</v>
      </c>
      <c r="C60" s="237"/>
      <c r="D60" s="54">
        <f>'[11]EEUU_Ocupados y AsalariadoS'!B55</f>
        <v>35590</v>
      </c>
      <c r="E60" s="269"/>
      <c r="F60" s="62"/>
      <c r="G60" s="166" t="e">
        <f>(E60*1000000)/(#REF!*1000)/12</f>
        <v>#REF!</v>
      </c>
    </row>
    <row r="61" spans="1:93" ht="14.95" hidden="1" customHeight="1" x14ac:dyDescent="0.25">
      <c r="A61" s="26">
        <v>1931</v>
      </c>
      <c r="B61" s="71">
        <v>40.112000000000002</v>
      </c>
      <c r="C61" s="237"/>
      <c r="D61" s="54">
        <f>'[11]EEUU_Ocupados y AsalariadoS'!B56</f>
        <v>32724</v>
      </c>
      <c r="E61" s="269"/>
      <c r="F61" s="62"/>
      <c r="G61" s="166" t="e">
        <f>(E61*1000000)/(#REF!*1000)/12</f>
        <v>#REF!</v>
      </c>
    </row>
    <row r="62" spans="1:93" ht="14.95" hidden="1" customHeight="1" x14ac:dyDescent="0.25">
      <c r="A62" s="26">
        <v>1932</v>
      </c>
      <c r="B62" s="71">
        <v>31.378</v>
      </c>
      <c r="C62" s="237"/>
      <c r="D62" s="54">
        <f>'[11]EEUU_Ocupados y AsalariadoS'!B57</f>
        <v>29445</v>
      </c>
      <c r="E62" s="269"/>
      <c r="F62" s="62"/>
      <c r="G62" s="166" t="e">
        <f>(E62*1000000)/(#REF!*1000)/12</f>
        <v>#REF!</v>
      </c>
    </row>
    <row r="63" spans="1:93" ht="14.95" hidden="1" customHeight="1" x14ac:dyDescent="0.25">
      <c r="A63" s="26">
        <v>1933</v>
      </c>
      <c r="B63" s="71">
        <v>29.823</v>
      </c>
      <c r="C63" s="237"/>
      <c r="D63" s="54">
        <f>'[11]EEUU_Ocupados y AsalariadoS'!B58</f>
        <v>30940</v>
      </c>
      <c r="E63" s="269"/>
      <c r="F63" s="62"/>
      <c r="G63" s="166" t="e">
        <f>(E63*1000000)/(#REF!*1000)/12</f>
        <v>#REF!</v>
      </c>
    </row>
    <row r="64" spans="1:93" ht="0.7" hidden="1" customHeight="1" x14ac:dyDescent="0.25">
      <c r="A64" s="26">
        <v>1934</v>
      </c>
      <c r="B64" s="71">
        <v>34.588999999999999</v>
      </c>
      <c r="C64" s="237"/>
      <c r="D64" s="54">
        <f>'[11]EEUU_Ocupados y AsalariadoS'!B59</f>
        <v>34238</v>
      </c>
      <c r="E64" s="269"/>
      <c r="F64" s="62"/>
      <c r="G64" s="166" t="e">
        <f>(E64*1000000)/(#REF!*1000)/12</f>
        <v>#REF!</v>
      </c>
    </row>
    <row r="65" spans="1:7" ht="14.95" customHeight="1" x14ac:dyDescent="0.25">
      <c r="A65" s="26">
        <v>1935</v>
      </c>
      <c r="B65" s="71">
        <v>37.707999999999998</v>
      </c>
      <c r="C65" s="237"/>
      <c r="D65" s="54">
        <f>'[11]EEUU_Ocupados y AsalariadoS'!B60</f>
        <v>35577</v>
      </c>
      <c r="E65" s="269"/>
      <c r="F65" s="62">
        <f t="shared" ref="F65:F96" si="0">(B65*1000000000)/(D65*1000)/12</f>
        <v>88.324854072387595</v>
      </c>
      <c r="G65" s="166">
        <f t="shared" ref="G65:G98" si="1">G66*F65/F66</f>
        <v>99.421281451049836</v>
      </c>
    </row>
    <row r="66" spans="1:7" ht="14.95" customHeight="1" x14ac:dyDescent="0.25">
      <c r="A66" s="26">
        <v>1936</v>
      </c>
      <c r="B66" s="71">
        <v>43.332999999999998</v>
      </c>
      <c r="C66" s="237"/>
      <c r="D66" s="54">
        <f>'[11]EEUU_Ocupados y AsalariadoS'!B61</f>
        <v>38599</v>
      </c>
      <c r="E66" s="269"/>
      <c r="F66" s="62">
        <f t="shared" si="0"/>
        <v>93.553805366287563</v>
      </c>
      <c r="G66" s="166">
        <f t="shared" si="1"/>
        <v>105.30715631316502</v>
      </c>
    </row>
    <row r="67" spans="1:7" ht="14.95" customHeight="1" x14ac:dyDescent="0.25">
      <c r="A67" s="26">
        <v>1937</v>
      </c>
      <c r="B67" s="71">
        <v>48.359000000000002</v>
      </c>
      <c r="C67" s="237"/>
      <c r="D67" s="54">
        <f>'[11]EEUU_Ocupados y AsalariadoS'!B62</f>
        <v>39701</v>
      </c>
      <c r="E67" s="269"/>
      <c r="F67" s="62">
        <f t="shared" si="0"/>
        <v>101.50667909288599</v>
      </c>
      <c r="G67" s="166">
        <f t="shared" si="1"/>
        <v>114.25916540982074</v>
      </c>
    </row>
    <row r="68" spans="1:7" ht="14.95" customHeight="1" x14ac:dyDescent="0.25">
      <c r="A68" s="26">
        <v>1938</v>
      </c>
      <c r="B68" s="71">
        <v>45.466999999999999</v>
      </c>
      <c r="C68" s="237"/>
      <c r="D68" s="54">
        <f>'[11]EEUU_Ocupados y AsalariadoS'!B63</f>
        <v>38322</v>
      </c>
      <c r="E68" s="269"/>
      <c r="F68" s="62">
        <f t="shared" si="0"/>
        <v>98.870535636623003</v>
      </c>
      <c r="G68" s="166">
        <f t="shared" si="1"/>
        <v>111.29183799939935</v>
      </c>
    </row>
    <row r="69" spans="1:7" ht="14.95" customHeight="1" x14ac:dyDescent="0.25">
      <c r="A69" s="26">
        <v>1939</v>
      </c>
      <c r="B69" s="71">
        <v>48.609000000000002</v>
      </c>
      <c r="C69" s="237"/>
      <c r="D69" s="54">
        <f>'[11]EEUU_Ocupados y AsalariadoS'!B64</f>
        <v>39633</v>
      </c>
      <c r="E69" s="269"/>
      <c r="F69" s="62">
        <f t="shared" si="0"/>
        <v>102.20649458784347</v>
      </c>
      <c r="G69" s="166">
        <f t="shared" si="1"/>
        <v>115.04690011958829</v>
      </c>
    </row>
    <row r="70" spans="1:7" ht="14.95" customHeight="1" x14ac:dyDescent="0.25">
      <c r="A70" s="26">
        <v>1940</v>
      </c>
      <c r="B70" s="71">
        <v>52.808</v>
      </c>
      <c r="C70" s="237"/>
      <c r="D70" s="54">
        <f>'[11]EEUU_Ocupados y AsalariadoS'!B65</f>
        <v>41437</v>
      </c>
      <c r="E70" s="269"/>
      <c r="F70" s="62">
        <f t="shared" si="0"/>
        <v>106.20138201768145</v>
      </c>
      <c r="G70" s="166">
        <f t="shared" si="1"/>
        <v>119.54367321588656</v>
      </c>
    </row>
    <row r="71" spans="1:7" ht="14.95" customHeight="1" x14ac:dyDescent="0.25">
      <c r="A71" s="26">
        <v>1941</v>
      </c>
      <c r="B71" s="71">
        <v>66.248999999999995</v>
      </c>
      <c r="C71" s="237"/>
      <c r="D71" s="54">
        <f>'[11]EEUU_Ocupados y AsalariadoS'!B66</f>
        <v>45785</v>
      </c>
      <c r="E71" s="269"/>
      <c r="F71" s="62">
        <f t="shared" si="0"/>
        <v>120.57988424156382</v>
      </c>
      <c r="G71" s="166">
        <f t="shared" si="1"/>
        <v>135.72857531913337</v>
      </c>
    </row>
    <row r="72" spans="1:7" ht="14.95" customHeight="1" x14ac:dyDescent="0.25">
      <c r="A72" s="26">
        <v>1942</v>
      </c>
      <c r="B72" s="71">
        <v>88.102999999999994</v>
      </c>
      <c r="C72" s="237"/>
      <c r="D72" s="54">
        <f>'[11]EEUU_Ocupados y AsalariadoS'!B67</f>
        <v>50219</v>
      </c>
      <c r="E72" s="269"/>
      <c r="F72" s="62">
        <f t="shared" si="0"/>
        <v>146.19798615397892</v>
      </c>
      <c r="G72" s="166">
        <f t="shared" si="1"/>
        <v>164.56513041141227</v>
      </c>
    </row>
    <row r="73" spans="1:7" ht="14.95" customHeight="1" x14ac:dyDescent="0.25">
      <c r="A73" s="26">
        <v>1943</v>
      </c>
      <c r="B73" s="71">
        <v>112.77</v>
      </c>
      <c r="C73" s="237"/>
      <c r="D73" s="54">
        <f>'[11]EEUU_Ocupados y AsalariadoS'!B68</f>
        <v>55995</v>
      </c>
      <c r="E73" s="269"/>
      <c r="F73" s="62">
        <f t="shared" si="0"/>
        <v>167.82748459683901</v>
      </c>
      <c r="G73" s="166">
        <f t="shared" si="1"/>
        <v>188.9119858341252</v>
      </c>
    </row>
    <row r="74" spans="1:7" ht="14.95" customHeight="1" x14ac:dyDescent="0.25">
      <c r="A74" s="26">
        <v>1944</v>
      </c>
      <c r="B74" s="71">
        <v>124.4</v>
      </c>
      <c r="C74" s="237"/>
      <c r="D74" s="54">
        <f>'[11]EEUU_Ocupados y AsalariadoS'!B69</f>
        <v>57221</v>
      </c>
      <c r="E74" s="269"/>
      <c r="F74" s="62">
        <f t="shared" si="0"/>
        <v>181.16891817106773</v>
      </c>
      <c r="G74" s="166">
        <f t="shared" si="1"/>
        <v>203.92953028720513</v>
      </c>
    </row>
    <row r="75" spans="1:7" ht="14.95" customHeight="1" x14ac:dyDescent="0.25">
      <c r="A75" s="26">
        <v>1945</v>
      </c>
      <c r="B75" s="71">
        <v>126.393</v>
      </c>
      <c r="C75" s="237"/>
      <c r="D75" s="54">
        <f>'[11]EEUU_Ocupados y AsalariadoS'!B70</f>
        <v>55548</v>
      </c>
      <c r="E75" s="269"/>
      <c r="F75" s="62">
        <f t="shared" si="0"/>
        <v>189.61528767912435</v>
      </c>
      <c r="G75" s="166">
        <f t="shared" si="1"/>
        <v>213.43703402349024</v>
      </c>
    </row>
    <row r="76" spans="1:7" ht="14.95" customHeight="1" x14ac:dyDescent="0.25">
      <c r="A76" s="26">
        <v>1946</v>
      </c>
      <c r="B76" s="71">
        <v>122.59</v>
      </c>
      <c r="C76" s="237"/>
      <c r="D76" s="54">
        <f>'[11]EEUU_Ocupados y AsalariadoS'!B71</f>
        <v>49643</v>
      </c>
      <c r="E76" s="269"/>
      <c r="F76" s="62">
        <f t="shared" si="0"/>
        <v>205.78597855353894</v>
      </c>
      <c r="G76" s="166">
        <f t="shared" si="1"/>
        <v>231.6392810078496</v>
      </c>
    </row>
    <row r="77" spans="1:7" ht="14.95" customHeight="1" x14ac:dyDescent="0.25">
      <c r="A77" s="26">
        <v>1947</v>
      </c>
      <c r="B77" s="71">
        <v>132.49100000000001</v>
      </c>
      <c r="C77" s="237"/>
      <c r="D77" s="54">
        <f>'[11]EEUU_Ocupados y AsalariadoS'!B72</f>
        <v>49936</v>
      </c>
      <c r="E77" s="269"/>
      <c r="F77" s="62">
        <f t="shared" si="0"/>
        <v>221.10134305244048</v>
      </c>
      <c r="G77" s="166">
        <f t="shared" si="1"/>
        <v>248.87874526015148</v>
      </c>
    </row>
    <row r="78" spans="1:7" ht="14.95" customHeight="1" x14ac:dyDescent="0.25">
      <c r="A78" s="26">
        <v>1948</v>
      </c>
      <c r="B78" s="71">
        <v>144.47</v>
      </c>
      <c r="C78" s="237"/>
      <c r="D78" s="54">
        <f>'[11]EEUU_Ocupados y AsalariadoS'!B73</f>
        <v>51332</v>
      </c>
      <c r="E78" s="269"/>
      <c r="F78" s="62">
        <f t="shared" si="0"/>
        <v>234.53531260552222</v>
      </c>
      <c r="G78" s="166">
        <f t="shared" si="1"/>
        <v>264.00045117145874</v>
      </c>
    </row>
    <row r="79" spans="1:7" ht="14.95" customHeight="1" x14ac:dyDescent="0.25">
      <c r="A79" s="26">
        <v>1949</v>
      </c>
      <c r="B79" s="71">
        <v>144.512</v>
      </c>
      <c r="C79" s="237"/>
      <c r="D79" s="54">
        <f>'[11]EEUU_Ocupados y AsalariadoS'!B74</f>
        <v>50358</v>
      </c>
      <c r="E79" s="269"/>
      <c r="F79" s="62">
        <f t="shared" si="0"/>
        <v>239.14108317778042</v>
      </c>
      <c r="G79" s="166">
        <f t="shared" si="1"/>
        <v>269.18485387636622</v>
      </c>
    </row>
    <row r="80" spans="1:7" ht="14.95" customHeight="1" x14ac:dyDescent="0.25">
      <c r="A80" s="26">
        <v>1950</v>
      </c>
      <c r="B80" s="71">
        <v>158.465</v>
      </c>
      <c r="C80" s="237"/>
      <c r="D80" s="54">
        <f>'[11]EEUU_Ocupados y AsalariadoS'!B75</f>
        <v>52424</v>
      </c>
      <c r="E80" s="269"/>
      <c r="F80" s="62">
        <f t="shared" si="0"/>
        <v>251.89639605269849</v>
      </c>
      <c r="G80" s="166">
        <f t="shared" si="1"/>
        <v>283.5426421190063</v>
      </c>
    </row>
    <row r="81" spans="1:7" ht="14.95" customHeight="1" x14ac:dyDescent="0.25">
      <c r="A81" s="26">
        <v>1951</v>
      </c>
      <c r="B81" s="71">
        <v>185.92699999999999</v>
      </c>
      <c r="C81" s="237"/>
      <c r="D81" s="54">
        <f>'[11]EEUU_Ocupados y AsalariadoS'!B76</f>
        <v>56415</v>
      </c>
      <c r="E81" s="269"/>
      <c r="F81" s="62">
        <f t="shared" si="0"/>
        <v>274.64179148571594</v>
      </c>
      <c r="G81" s="166">
        <f t="shared" si="1"/>
        <v>309.14558689384984</v>
      </c>
    </row>
    <row r="82" spans="1:7" ht="14.95" customHeight="1" x14ac:dyDescent="0.25">
      <c r="A82" s="26">
        <v>1952</v>
      </c>
      <c r="B82" s="71">
        <v>201.34100000000001</v>
      </c>
      <c r="C82" s="237"/>
      <c r="D82" s="54">
        <f>'[11]EEUU_Ocupados y AsalariadoS'!B77</f>
        <v>57702</v>
      </c>
      <c r="E82" s="269"/>
      <c r="F82" s="62">
        <f t="shared" si="0"/>
        <v>290.77703834644666</v>
      </c>
      <c r="G82" s="166">
        <f t="shared" si="1"/>
        <v>327.30793696247429</v>
      </c>
    </row>
    <row r="83" spans="1:7" ht="14.95" customHeight="1" x14ac:dyDescent="0.25">
      <c r="A83" s="26">
        <v>1953</v>
      </c>
      <c r="B83" s="71">
        <v>215.52199999999999</v>
      </c>
      <c r="C83" s="237"/>
      <c r="D83" s="54">
        <f>'[11]EEUU_Ocupados y AsalariadoS'!B78</f>
        <v>58918</v>
      </c>
      <c r="E83" s="269"/>
      <c r="F83" s="62">
        <f t="shared" si="0"/>
        <v>304.83327109994678</v>
      </c>
      <c r="G83" s="166">
        <f t="shared" si="1"/>
        <v>343.13008223974668</v>
      </c>
    </row>
    <row r="84" spans="1:7" ht="14.95" customHeight="1" x14ac:dyDescent="0.25">
      <c r="A84" s="26">
        <v>1954</v>
      </c>
      <c r="B84" s="71">
        <v>214.44300000000001</v>
      </c>
      <c r="C84" s="237"/>
      <c r="D84" s="54">
        <f>'[11]EEUU_Ocupados y AsalariadoS'!B79</f>
        <v>57387</v>
      </c>
      <c r="E84" s="269"/>
      <c r="F84" s="62">
        <f t="shared" si="0"/>
        <v>311.3989231010508</v>
      </c>
      <c r="G84" s="166">
        <f t="shared" si="1"/>
        <v>350.52059018189885</v>
      </c>
    </row>
    <row r="85" spans="1:7" ht="14.95" customHeight="1" x14ac:dyDescent="0.25">
      <c r="A85" s="26">
        <v>1955</v>
      </c>
      <c r="B85" s="71">
        <v>230.899</v>
      </c>
      <c r="C85" s="237"/>
      <c r="D85" s="54">
        <f>'[11]EEUU_Ocupados y AsalariadoS'!B80</f>
        <v>59080</v>
      </c>
      <c r="E85" s="269">
        <v>50960.92</v>
      </c>
      <c r="F85" s="62">
        <f t="shared" si="0"/>
        <v>325.68692168810651</v>
      </c>
      <c r="G85" s="166">
        <f t="shared" si="1"/>
        <v>366.60361849612235</v>
      </c>
    </row>
    <row r="86" spans="1:7" ht="14.95" customHeight="1" x14ac:dyDescent="0.25">
      <c r="A86" s="26">
        <v>1956</v>
      </c>
      <c r="B86" s="71">
        <v>249.64</v>
      </c>
      <c r="C86" s="237"/>
      <c r="D86" s="54">
        <f>'[11]EEUU_Ocupados y AsalariadoS'!B81</f>
        <v>60845</v>
      </c>
      <c r="E86" s="269">
        <v>52635.83</v>
      </c>
      <c r="F86" s="62">
        <f t="shared" si="0"/>
        <v>341.90703152820009</v>
      </c>
      <c r="G86" s="166">
        <f t="shared" si="1"/>
        <v>384.86149304927181</v>
      </c>
    </row>
    <row r="87" spans="1:7" ht="14.95" customHeight="1" x14ac:dyDescent="0.25">
      <c r="A87" s="26">
        <v>1957</v>
      </c>
      <c r="B87" s="71">
        <v>262.98</v>
      </c>
      <c r="C87" s="237"/>
      <c r="D87" s="54">
        <f>'[11]EEUU_Ocupados y AsalariadoS'!B82</f>
        <v>61308</v>
      </c>
      <c r="E87" s="269">
        <v>53092.08</v>
      </c>
      <c r="F87" s="62">
        <f t="shared" si="0"/>
        <v>357.45742806811512</v>
      </c>
      <c r="G87" s="166">
        <f t="shared" si="1"/>
        <v>402.36551688613264</v>
      </c>
    </row>
    <row r="88" spans="1:7" ht="14.95" customHeight="1" x14ac:dyDescent="0.25">
      <c r="A88" s="26">
        <v>1958</v>
      </c>
      <c r="B88" s="71">
        <v>265.11900000000003</v>
      </c>
      <c r="C88" s="237"/>
      <c r="D88" s="54">
        <f>'[11]EEUU_Ocupados y AsalariadoS'!B83</f>
        <v>59839</v>
      </c>
      <c r="E88" s="269">
        <v>52324.58</v>
      </c>
      <c r="F88" s="62">
        <f t="shared" si="0"/>
        <v>369.2115509951704</v>
      </c>
      <c r="G88" s="166">
        <f t="shared" si="1"/>
        <v>415.5963336931805</v>
      </c>
    </row>
    <row r="89" spans="1:7" ht="14.95" customHeight="1" x14ac:dyDescent="0.25">
      <c r="A89" s="26">
        <v>1959</v>
      </c>
      <c r="B89" s="71">
        <v>286.30900000000003</v>
      </c>
      <c r="C89" s="237"/>
      <c r="D89" s="54">
        <f>'[11]EEUU_Ocupados y AsalariadoS'!B84</f>
        <v>61587</v>
      </c>
      <c r="E89" s="269">
        <v>53845.83</v>
      </c>
      <c r="F89" s="62">
        <f t="shared" si="0"/>
        <v>387.40453883665924</v>
      </c>
      <c r="G89" s="166">
        <f t="shared" si="1"/>
        <v>436.07494284142541</v>
      </c>
    </row>
    <row r="90" spans="1:7" ht="14.95" customHeight="1" x14ac:dyDescent="0.25">
      <c r="A90" s="26">
        <v>1960</v>
      </c>
      <c r="B90" s="71">
        <v>301.851</v>
      </c>
      <c r="C90" s="237"/>
      <c r="D90" s="54">
        <f>'[11]EEUU_Ocupados y AsalariadoS'!B85</f>
        <v>62680</v>
      </c>
      <c r="E90" s="269">
        <v>55179.25</v>
      </c>
      <c r="F90" s="62">
        <f t="shared" si="0"/>
        <v>401.31222080408423</v>
      </c>
      <c r="G90" s="166">
        <f t="shared" si="1"/>
        <v>451.72987460142389</v>
      </c>
    </row>
    <row r="91" spans="1:7" ht="14.95" customHeight="1" x14ac:dyDescent="0.25">
      <c r="A91" s="26">
        <v>1961</v>
      </c>
      <c r="B91" s="71">
        <v>311.08800000000002</v>
      </c>
      <c r="C91" s="237"/>
      <c r="D91" s="54">
        <f>'[11]EEUU_Ocupados y AsalariadoS'!B86</f>
        <v>62881</v>
      </c>
      <c r="E91" s="269">
        <v>55229</v>
      </c>
      <c r="F91" s="62">
        <f t="shared" si="0"/>
        <v>412.27079722014599</v>
      </c>
      <c r="G91" s="166">
        <f t="shared" si="1"/>
        <v>464.06519880440749</v>
      </c>
    </row>
    <row r="92" spans="1:7" ht="14.95" customHeight="1" x14ac:dyDescent="0.25">
      <c r="A92" s="26">
        <v>1962</v>
      </c>
      <c r="B92" s="71">
        <v>332.91199999999998</v>
      </c>
      <c r="C92" s="237"/>
      <c r="D92" s="54">
        <f>'[11]EEUU_Ocupados y AsalariadoS'!B87</f>
        <v>64573</v>
      </c>
      <c r="E92" s="269">
        <v>56525</v>
      </c>
      <c r="F92" s="62">
        <f t="shared" si="0"/>
        <v>429.63261218569164</v>
      </c>
      <c r="G92" s="166">
        <f t="shared" si="1"/>
        <v>483.60821317243455</v>
      </c>
    </row>
    <row r="93" spans="1:7" ht="14.95" customHeight="1" x14ac:dyDescent="0.25">
      <c r="A93" s="26">
        <v>1963</v>
      </c>
      <c r="B93" s="71">
        <v>351.17899999999997</v>
      </c>
      <c r="C93" s="237"/>
      <c r="D93" s="54">
        <f>'[11]EEUU_Ocupados y AsalariadoS'!B88</f>
        <v>65619</v>
      </c>
      <c r="E93" s="269">
        <v>57951.75</v>
      </c>
      <c r="F93" s="62">
        <f t="shared" si="0"/>
        <v>445.98236283190334</v>
      </c>
      <c r="G93" s="166">
        <f t="shared" si="1"/>
        <v>502.0120155644463</v>
      </c>
    </row>
    <row r="94" spans="1:7" ht="14.95" customHeight="1" x14ac:dyDescent="0.25">
      <c r="A94" s="26">
        <v>1964</v>
      </c>
      <c r="B94" s="71">
        <v>376.82100000000003</v>
      </c>
      <c r="C94" s="237"/>
      <c r="D94" s="54">
        <f>'[11]EEUU_Ocupados y AsalariadoS'!B89</f>
        <v>67275</v>
      </c>
      <c r="E94" s="269">
        <v>59495.25</v>
      </c>
      <c r="F94" s="62">
        <f t="shared" si="0"/>
        <v>466.76700111482722</v>
      </c>
      <c r="G94" s="166">
        <f t="shared" si="1"/>
        <v>525.4078693621924</v>
      </c>
    </row>
    <row r="95" spans="1:7" ht="14.95" customHeight="1" x14ac:dyDescent="0.25">
      <c r="A95" s="26">
        <v>1965</v>
      </c>
      <c r="B95" s="71">
        <v>406.34699999999998</v>
      </c>
      <c r="C95" s="237"/>
      <c r="D95" s="54">
        <f>'[11]EEUU_Ocupados y AsalariadoS'!B90</f>
        <v>69692</v>
      </c>
      <c r="E95" s="269">
        <v>61416.67</v>
      </c>
      <c r="F95" s="62">
        <f t="shared" si="0"/>
        <v>485.8843195775699</v>
      </c>
      <c r="G95" s="166">
        <f t="shared" si="1"/>
        <v>546.92693462909881</v>
      </c>
    </row>
    <row r="96" spans="1:7" ht="14.95" customHeight="1" x14ac:dyDescent="0.25">
      <c r="A96" s="26">
        <v>1966</v>
      </c>
      <c r="B96" s="71">
        <v>450.286</v>
      </c>
      <c r="C96" s="237"/>
      <c r="D96" s="54">
        <f>'[11]EEUU_Ocupados y AsalariadoS'!B91</f>
        <v>73516</v>
      </c>
      <c r="E96" s="269">
        <v>63627</v>
      </c>
      <c r="F96" s="62">
        <f t="shared" si="0"/>
        <v>510.41723343671219</v>
      </c>
      <c r="G96" s="166">
        <f t="shared" si="1"/>
        <v>574.54196733105107</v>
      </c>
    </row>
    <row r="97" spans="1:7" ht="14.95" customHeight="1" x14ac:dyDescent="0.25">
      <c r="A97" s="26">
        <v>1967</v>
      </c>
      <c r="B97" s="71">
        <v>482.94299999999998</v>
      </c>
      <c r="C97" s="237"/>
      <c r="D97" s="54">
        <f>'[11]EEUU_Ocupados y AsalariadoS'!B92</f>
        <v>75442</v>
      </c>
      <c r="E97" s="269">
        <v>66149.75</v>
      </c>
      <c r="F97" s="62">
        <f t="shared" ref="F97:F128" si="2">(B97*1000000000)/(D97*1000)/12</f>
        <v>533.45947880490974</v>
      </c>
      <c r="G97" s="166">
        <f t="shared" si="1"/>
        <v>600.47905588981837</v>
      </c>
    </row>
    <row r="98" spans="1:7" ht="14.95" customHeight="1" x14ac:dyDescent="0.25">
      <c r="A98" s="26">
        <v>1968</v>
      </c>
      <c r="B98" s="71">
        <v>532.101</v>
      </c>
      <c r="C98" s="237"/>
      <c r="D98" s="54">
        <f>'[11]EEUU_Ocupados y AsalariadoS'!B93</f>
        <v>77602</v>
      </c>
      <c r="E98" s="269">
        <v>67798.16</v>
      </c>
      <c r="F98" s="62">
        <f t="shared" si="2"/>
        <v>571.39957733048118</v>
      </c>
      <c r="G98" s="166">
        <f t="shared" si="1"/>
        <v>643.18564457775403</v>
      </c>
    </row>
    <row r="99" spans="1:7" ht="14.95" customHeight="1" x14ac:dyDescent="0.25">
      <c r="A99" s="26">
        <v>1969</v>
      </c>
      <c r="B99" s="71">
        <v>586.01599999999996</v>
      </c>
      <c r="C99" s="237"/>
      <c r="D99" s="54">
        <f>'[11]EEUU_Ocupados y AsalariadoS'!B94</f>
        <v>79850</v>
      </c>
      <c r="E99" s="269">
        <v>69707.59</v>
      </c>
      <c r="F99" s="62">
        <f t="shared" si="2"/>
        <v>611.58004591943234</v>
      </c>
      <c r="G99" s="166">
        <f>G100*F99/F100</f>
        <v>688.41406548341672</v>
      </c>
    </row>
    <row r="100" spans="1:7" ht="14.95" customHeight="1" x14ac:dyDescent="0.25">
      <c r="A100" s="26">
        <v>1970</v>
      </c>
      <c r="B100" s="71">
        <v>625.11699999999996</v>
      </c>
      <c r="C100" s="237">
        <v>623323.69900000002</v>
      </c>
      <c r="D100" s="54">
        <f>'[11]EEUU_Ocupados y AsalariadoS'!B95</f>
        <v>79750</v>
      </c>
      <c r="E100" s="269">
        <v>70645.84</v>
      </c>
      <c r="F100" s="62">
        <f t="shared" si="2"/>
        <v>653.20480668756534</v>
      </c>
      <c r="G100" s="166">
        <f>(C100*1000000)/(E100*1000)/12</f>
        <v>735.26822787206345</v>
      </c>
    </row>
    <row r="101" spans="1:7" ht="14.95" customHeight="1" x14ac:dyDescent="0.25">
      <c r="A101" s="26">
        <v>1971</v>
      </c>
      <c r="B101" s="71">
        <v>667.03</v>
      </c>
      <c r="C101" s="237">
        <v>664974.04399999999</v>
      </c>
      <c r="D101" s="54">
        <f>'[11]EEUU_Ocupados y AsalariadoS'!B96</f>
        <v>79554</v>
      </c>
      <c r="E101" s="269">
        <v>71285.41</v>
      </c>
      <c r="F101" s="62">
        <f t="shared" si="2"/>
        <v>698.71827102764576</v>
      </c>
      <c r="G101" s="166">
        <f t="shared" ref="G101:G146" si="3">(C101*1000000)/(E101*1000)/12</f>
        <v>777.36108506167909</v>
      </c>
    </row>
    <row r="102" spans="1:7" ht="14.95" customHeight="1" x14ac:dyDescent="0.25">
      <c r="A102" s="26">
        <v>1972</v>
      </c>
      <c r="B102" s="71">
        <v>733.64099999999996</v>
      </c>
      <c r="C102" s="237">
        <v>731333.84299999999</v>
      </c>
      <c r="D102" s="54">
        <f>'[11]EEUU_Ocupados y AsalariadoS'!B97</f>
        <v>81583</v>
      </c>
      <c r="E102" s="269">
        <v>74010</v>
      </c>
      <c r="F102" s="62">
        <f t="shared" si="2"/>
        <v>749.38099849233288</v>
      </c>
      <c r="G102" s="166">
        <f t="shared" si="3"/>
        <v>823.46286875647445</v>
      </c>
    </row>
    <row r="103" spans="1:7" ht="14.95" customHeight="1" x14ac:dyDescent="0.25">
      <c r="A103" s="26">
        <v>1973</v>
      </c>
      <c r="B103" s="71">
        <v>815.03899999999999</v>
      </c>
      <c r="C103" s="237">
        <v>812695.62</v>
      </c>
      <c r="D103" s="54">
        <f>'[11]EEUU_Ocupados y AsalariadoS'!B98</f>
        <v>85202</v>
      </c>
      <c r="E103" s="269">
        <v>76848.5</v>
      </c>
      <c r="F103" s="62">
        <f t="shared" si="2"/>
        <v>797.16340774473213</v>
      </c>
      <c r="G103" s="166">
        <f t="shared" si="3"/>
        <v>881.27465077392526</v>
      </c>
    </row>
    <row r="104" spans="1:7" ht="14.95" customHeight="1" x14ac:dyDescent="0.25">
      <c r="A104" s="26">
        <v>1974</v>
      </c>
      <c r="B104" s="71">
        <v>890.32</v>
      </c>
      <c r="C104" s="237">
        <v>887737.22</v>
      </c>
      <c r="D104" s="54">
        <f>'[11]EEUU_Ocupados y AsalariadoS'!B99</f>
        <v>86573</v>
      </c>
      <c r="E104" s="269">
        <v>78460.160000000003</v>
      </c>
      <c r="F104" s="62">
        <f t="shared" si="2"/>
        <v>857.00314570747616</v>
      </c>
      <c r="G104" s="166">
        <f t="shared" si="3"/>
        <v>942.87472351148233</v>
      </c>
    </row>
    <row r="105" spans="1:7" ht="14.95" customHeight="1" x14ac:dyDescent="0.25">
      <c r="A105" s="26">
        <v>1975</v>
      </c>
      <c r="B105" s="71">
        <v>950.17499999999995</v>
      </c>
      <c r="C105" s="237">
        <v>947273.11800000002</v>
      </c>
      <c r="D105" s="54">
        <f>'[11]EEUU_Ocupados y AsalariadoS'!B100</f>
        <v>85044</v>
      </c>
      <c r="E105" s="269">
        <v>77551.5</v>
      </c>
      <c r="F105" s="62">
        <f t="shared" si="2"/>
        <v>931.06215606039223</v>
      </c>
      <c r="G105" s="166">
        <f t="shared" si="3"/>
        <v>1017.8968362958808</v>
      </c>
    </row>
    <row r="106" spans="1:7" ht="14.95" customHeight="1" x14ac:dyDescent="0.25">
      <c r="A106" s="26">
        <v>1976</v>
      </c>
      <c r="B106" s="71">
        <v>1051.2339999999999</v>
      </c>
      <c r="C106" s="237">
        <v>1048384.144</v>
      </c>
      <c r="D106" s="54">
        <f>'[11]EEUU_Ocupados y AsalariadoS'!B101</f>
        <v>87402</v>
      </c>
      <c r="E106" s="269">
        <v>80519.59</v>
      </c>
      <c r="F106" s="62">
        <f t="shared" si="2"/>
        <v>1002.2978116442796</v>
      </c>
      <c r="G106" s="166">
        <f t="shared" si="3"/>
        <v>1085.0197490242228</v>
      </c>
    </row>
    <row r="107" spans="1:7" ht="14.95" customHeight="1" x14ac:dyDescent="0.25">
      <c r="A107" s="26">
        <v>1977</v>
      </c>
      <c r="B107" s="71">
        <v>1168.9849999999999</v>
      </c>
      <c r="C107" s="237">
        <v>1165887.075</v>
      </c>
      <c r="D107" s="54">
        <f>'[11]EEUU_Ocupados y AsalariadoS'!B102</f>
        <v>90421</v>
      </c>
      <c r="E107" s="269">
        <v>83482.16</v>
      </c>
      <c r="F107" s="62">
        <f t="shared" si="2"/>
        <v>1077.3538964031216</v>
      </c>
      <c r="G107" s="166">
        <f t="shared" si="3"/>
        <v>1163.8086059344894</v>
      </c>
    </row>
    <row r="108" spans="1:7" ht="14.95" customHeight="1" x14ac:dyDescent="0.25">
      <c r="A108" s="26">
        <v>1978</v>
      </c>
      <c r="B108" s="71">
        <v>1320.2249999999999</v>
      </c>
      <c r="C108" s="237">
        <v>1316863.858</v>
      </c>
      <c r="D108" s="54">
        <f>'[11]EEUU_Ocupados y AsalariadoS'!B103</f>
        <v>94777</v>
      </c>
      <c r="E108" s="269">
        <v>87206.09</v>
      </c>
      <c r="F108" s="62">
        <f t="shared" si="2"/>
        <v>1160.8169703620076</v>
      </c>
      <c r="G108" s="166">
        <f t="shared" si="3"/>
        <v>1258.3829275378971</v>
      </c>
    </row>
    <row r="109" spans="1:7" ht="14.95" customHeight="1" x14ac:dyDescent="0.25">
      <c r="A109" s="26">
        <v>1979</v>
      </c>
      <c r="B109" s="71">
        <v>1481.0350000000001</v>
      </c>
      <c r="C109" s="237">
        <v>1477302.0930000001</v>
      </c>
      <c r="D109" s="54">
        <f>'[11]EEUU_Ocupados y AsalariadoS'!B104</f>
        <v>98017</v>
      </c>
      <c r="E109" s="269">
        <v>89675.34</v>
      </c>
      <c r="F109" s="62">
        <f t="shared" si="2"/>
        <v>1259.1650768064044</v>
      </c>
      <c r="G109" s="166">
        <f t="shared" si="3"/>
        <v>1372.8245440719822</v>
      </c>
    </row>
    <row r="110" spans="1:7" ht="14.95" customHeight="1" x14ac:dyDescent="0.25">
      <c r="A110" s="26">
        <v>1980</v>
      </c>
      <c r="B110" s="71">
        <v>1626.229</v>
      </c>
      <c r="C110" s="237">
        <v>1622345.314</v>
      </c>
      <c r="D110" s="54">
        <f>'[11]EEUU_Ocupados y AsalariadoS'!B105</f>
        <v>98370</v>
      </c>
      <c r="E110" s="269">
        <v>89949.75</v>
      </c>
      <c r="F110" s="62">
        <f t="shared" si="2"/>
        <v>1377.6464708074955</v>
      </c>
      <c r="G110" s="166">
        <f t="shared" si="3"/>
        <v>1503.0107680491976</v>
      </c>
    </row>
    <row r="111" spans="1:7" ht="14.95" customHeight="1" x14ac:dyDescent="0.25">
      <c r="A111" s="26">
        <v>1981</v>
      </c>
      <c r="B111" s="71">
        <v>1795.268</v>
      </c>
      <c r="C111" s="237">
        <v>1792680.9539999999</v>
      </c>
      <c r="D111" s="54">
        <f>'[11]EEUU_Ocupados y AsalariadoS'!B106</f>
        <v>99225</v>
      </c>
      <c r="E111" s="269">
        <v>91006.25</v>
      </c>
      <c r="F111" s="62">
        <f t="shared" si="2"/>
        <v>1507.7416645670612</v>
      </c>
      <c r="G111" s="166">
        <f t="shared" si="3"/>
        <v>1641.5364823844518</v>
      </c>
    </row>
    <row r="112" spans="1:7" ht="14.95" customHeight="1" x14ac:dyDescent="0.25">
      <c r="A112" s="26">
        <v>1982</v>
      </c>
      <c r="B112" s="71">
        <v>1894.319</v>
      </c>
      <c r="C112" s="237">
        <v>1893174.5179999999</v>
      </c>
      <c r="D112" s="54">
        <f>'[11]EEUU_Ocupados y AsalariadoS'!B107</f>
        <v>97305</v>
      </c>
      <c r="E112" s="269">
        <v>89966.91</v>
      </c>
      <c r="F112" s="62">
        <f t="shared" si="2"/>
        <v>1622.3207097956599</v>
      </c>
      <c r="G112" s="166">
        <f t="shared" si="3"/>
        <v>1753.5841029403664</v>
      </c>
    </row>
    <row r="113" spans="1:7" ht="14.95" customHeight="1" x14ac:dyDescent="0.25">
      <c r="A113" s="26">
        <v>1983</v>
      </c>
      <c r="B113" s="71">
        <v>2013.9069999999999</v>
      </c>
      <c r="C113" s="237">
        <v>2012661.791</v>
      </c>
      <c r="D113" s="54">
        <f>'[11]EEUU_Ocupados y AsalariadoS'!B108</f>
        <v>98041</v>
      </c>
      <c r="E113" s="269">
        <v>91078.41</v>
      </c>
      <c r="F113" s="62">
        <f t="shared" si="2"/>
        <v>1711.7897954257232</v>
      </c>
      <c r="G113" s="166">
        <f t="shared" si="3"/>
        <v>1841.5101440249855</v>
      </c>
    </row>
    <row r="114" spans="1:7" ht="14.95" customHeight="1" x14ac:dyDescent="0.25">
      <c r="A114" s="26">
        <v>1984</v>
      </c>
      <c r="B114" s="71">
        <v>2217.404</v>
      </c>
      <c r="C114" s="237">
        <v>2216082.8020000001</v>
      </c>
      <c r="D114" s="54">
        <f>'[11]EEUU_Ocupados y AsalariadoS'!B109</f>
        <v>102458</v>
      </c>
      <c r="E114" s="269">
        <v>95119.25</v>
      </c>
      <c r="F114" s="62">
        <f t="shared" si="2"/>
        <v>1803.5064774509228</v>
      </c>
      <c r="G114" s="166">
        <f t="shared" si="3"/>
        <v>1941.4951950665436</v>
      </c>
    </row>
    <row r="115" spans="1:7" ht="14.95" customHeight="1" x14ac:dyDescent="0.25">
      <c r="A115" s="26">
        <v>1985</v>
      </c>
      <c r="B115" s="71">
        <v>2388.9650000000001</v>
      </c>
      <c r="C115" s="237">
        <v>2387539.4309999999</v>
      </c>
      <c r="D115" s="54">
        <f>'[11]EEUU_Ocupados y AsalariadoS'!B110</f>
        <v>104987</v>
      </c>
      <c r="E115" s="269">
        <v>97406.91</v>
      </c>
      <c r="F115" s="62">
        <f t="shared" si="2"/>
        <v>1896.2387406694797</v>
      </c>
      <c r="G115" s="166">
        <f t="shared" si="3"/>
        <v>2042.5821869310914</v>
      </c>
    </row>
    <row r="116" spans="1:7" ht="14.95" customHeight="1" x14ac:dyDescent="0.25">
      <c r="A116" s="26">
        <v>1986</v>
      </c>
      <c r="B116" s="71">
        <v>2543.8440000000001</v>
      </c>
      <c r="C116" s="237">
        <v>2543845.3330000001</v>
      </c>
      <c r="D116" s="54">
        <f>'[11]EEUU_Ocupados y AsalariadoS'!B111</f>
        <v>106873</v>
      </c>
      <c r="E116" s="269">
        <v>99846.66</v>
      </c>
      <c r="F116" s="62">
        <f t="shared" si="2"/>
        <v>1983.5412124671338</v>
      </c>
      <c r="G116" s="166">
        <f t="shared" si="3"/>
        <v>2123.1267133355618</v>
      </c>
    </row>
    <row r="117" spans="1:7" ht="14.95" customHeight="1" x14ac:dyDescent="0.25">
      <c r="A117" s="26">
        <v>1987</v>
      </c>
      <c r="B117" s="71">
        <v>2724.31</v>
      </c>
      <c r="C117" s="237">
        <v>2723761.4780000001</v>
      </c>
      <c r="D117" s="54">
        <f>'[11]EEUU_Ocupados y AsalariadoS'!B112</f>
        <v>109754</v>
      </c>
      <c r="E117" s="269">
        <v>102402.8</v>
      </c>
      <c r="F117" s="62">
        <f t="shared" si="2"/>
        <v>2068.49712387096</v>
      </c>
      <c r="G117" s="166">
        <f t="shared" si="3"/>
        <v>2216.5421567248814</v>
      </c>
    </row>
    <row r="118" spans="1:7" ht="14.95" customHeight="1" x14ac:dyDescent="0.25">
      <c r="A118" s="26">
        <v>1988</v>
      </c>
      <c r="B118" s="71">
        <v>2950.04</v>
      </c>
      <c r="C118" s="237">
        <v>2948854.27</v>
      </c>
      <c r="D118" s="54">
        <f>'[11]EEUU_Ocupados y AsalariadoS'!B113</f>
        <v>112864</v>
      </c>
      <c r="E118" s="269">
        <v>104642.3</v>
      </c>
      <c r="F118" s="62">
        <f t="shared" si="2"/>
        <v>2178.1672337208206</v>
      </c>
      <c r="G118" s="166">
        <f t="shared" si="3"/>
        <v>2348.3606135695923</v>
      </c>
    </row>
    <row r="119" spans="1:7" ht="14.95" customHeight="1" x14ac:dyDescent="0.25">
      <c r="A119" s="26">
        <v>1989</v>
      </c>
      <c r="B119" s="71">
        <v>3142.5659999999998</v>
      </c>
      <c r="C119" s="237">
        <v>3140886.1839999999</v>
      </c>
      <c r="D119" s="54">
        <f>'[11]EEUU_Ocupados y AsalariadoS'!B114</f>
        <v>115501</v>
      </c>
      <c r="E119" s="269">
        <v>106911.8</v>
      </c>
      <c r="F119" s="62">
        <f t="shared" si="2"/>
        <v>2267.3440056796044</v>
      </c>
      <c r="G119" s="166">
        <f t="shared" si="3"/>
        <v>2448.1910821194042</v>
      </c>
    </row>
    <row r="120" spans="1:7" ht="14.95" customHeight="1" x14ac:dyDescent="0.25">
      <c r="A120" s="26">
        <v>1990</v>
      </c>
      <c r="B120" s="71">
        <v>3342.67</v>
      </c>
      <c r="C120" s="237">
        <v>3342680.4010000001</v>
      </c>
      <c r="D120" s="54">
        <f>'[11]EEUU_Ocupados y AsalariadoS'!B115</f>
        <v>116964</v>
      </c>
      <c r="E120" s="269">
        <v>108337.9</v>
      </c>
      <c r="F120" s="62">
        <f t="shared" si="2"/>
        <v>2381.5518735109376</v>
      </c>
      <c r="G120" s="166">
        <f t="shared" si="3"/>
        <v>2571.1842308493456</v>
      </c>
    </row>
    <row r="121" spans="1:7" ht="14.95" customHeight="1" x14ac:dyDescent="0.25">
      <c r="A121" s="26">
        <v>1991</v>
      </c>
      <c r="B121" s="71">
        <v>3451.998</v>
      </c>
      <c r="C121" s="237">
        <v>3453266.6209999998</v>
      </c>
      <c r="D121" s="54">
        <f>'[11]EEUU_Ocupados y AsalariadoS'!B116</f>
        <v>115525</v>
      </c>
      <c r="E121" s="269">
        <v>107101.1</v>
      </c>
      <c r="F121" s="62">
        <f t="shared" si="2"/>
        <v>2490.0800692490802</v>
      </c>
      <c r="G121" s="166">
        <f t="shared" si="3"/>
        <v>2686.9212213195447</v>
      </c>
    </row>
    <row r="122" spans="1:7" ht="14.95" customHeight="1" x14ac:dyDescent="0.25">
      <c r="A122" s="26">
        <v>1992</v>
      </c>
      <c r="B122" s="71">
        <v>3671.1320000000001</v>
      </c>
      <c r="C122" s="237">
        <v>3671211.0989999999</v>
      </c>
      <c r="D122" s="54">
        <f>'[11]EEUU_Ocupados y AsalariadoS'!B117</f>
        <v>115968</v>
      </c>
      <c r="E122" s="269">
        <v>108187.1</v>
      </c>
      <c r="F122" s="62">
        <f t="shared" si="2"/>
        <v>2638.0352051140544</v>
      </c>
      <c r="G122" s="166">
        <f t="shared" si="3"/>
        <v>2827.8256672930506</v>
      </c>
    </row>
    <row r="123" spans="1:7" ht="14.95" customHeight="1" x14ac:dyDescent="0.25">
      <c r="A123" s="26">
        <v>1993</v>
      </c>
      <c r="B123" s="71">
        <v>3820.6709999999998</v>
      </c>
      <c r="C123" s="237">
        <v>3820609.7030000002</v>
      </c>
      <c r="D123" s="54">
        <f>'[11]EEUU_Ocupados y AsalariadoS'!B118</f>
        <v>117604</v>
      </c>
      <c r="E123" s="269">
        <v>109655.8</v>
      </c>
      <c r="F123" s="62">
        <f t="shared" si="2"/>
        <v>2707.2994966157617</v>
      </c>
      <c r="G123" s="166">
        <f t="shared" si="3"/>
        <v>2903.486563562225</v>
      </c>
    </row>
    <row r="124" spans="1:7" ht="14.95" customHeight="1" x14ac:dyDescent="0.25">
      <c r="A124" s="26">
        <v>1994</v>
      </c>
      <c r="B124" s="71">
        <v>4010.1289999999999</v>
      </c>
      <c r="C124" s="237">
        <v>4010207.4589999998</v>
      </c>
      <c r="D124" s="54">
        <f>'[11]EEUU_Ocupados y AsalariadoS'!B119</f>
        <v>120379</v>
      </c>
      <c r="E124" s="269">
        <v>112234.7</v>
      </c>
      <c r="F124" s="62">
        <f t="shared" si="2"/>
        <v>2776.0441328360153</v>
      </c>
      <c r="G124" s="166">
        <f t="shared" si="3"/>
        <v>2977.5457582785598</v>
      </c>
    </row>
    <row r="125" spans="1:7" ht="14.95" customHeight="1" x14ac:dyDescent="0.25">
      <c r="A125" s="26">
        <v>1995</v>
      </c>
      <c r="B125" s="71">
        <v>4202.6490000000003</v>
      </c>
      <c r="C125" s="237">
        <v>4202178.0999999996</v>
      </c>
      <c r="D125" s="54">
        <f>'[11]EEUU_Ocupados y AsalariadoS'!B120</f>
        <v>123236</v>
      </c>
      <c r="E125" s="269">
        <v>114262</v>
      </c>
      <c r="F125" s="62">
        <f t="shared" si="2"/>
        <v>2841.8704761595641</v>
      </c>
      <c r="G125" s="166">
        <f t="shared" si="3"/>
        <v>3064.7241281732622</v>
      </c>
    </row>
    <row r="126" spans="1:7" ht="14.95" customHeight="1" x14ac:dyDescent="0.25">
      <c r="A126" s="26">
        <v>1996</v>
      </c>
      <c r="B126" s="71">
        <v>4422.1099999999997</v>
      </c>
      <c r="C126" s="237">
        <v>4421066.9869999997</v>
      </c>
      <c r="D126" s="54">
        <f>'[11]EEUU_Ocupados y AsalariadoS'!B121</f>
        <v>125461</v>
      </c>
      <c r="E126" s="269">
        <v>116039.9</v>
      </c>
      <c r="F126" s="62">
        <f t="shared" si="2"/>
        <v>2937.240789302386</v>
      </c>
      <c r="G126" s="166">
        <f t="shared" si="3"/>
        <v>3174.9617925960524</v>
      </c>
    </row>
    <row r="127" spans="1:7" ht="14.95" customHeight="1" x14ac:dyDescent="0.25">
      <c r="A127" s="26">
        <v>1997</v>
      </c>
      <c r="B127" s="71">
        <v>4714.6930000000002</v>
      </c>
      <c r="C127" s="237">
        <v>4713220.0520000001</v>
      </c>
      <c r="D127" s="54">
        <f>'[11]EEUU_Ocupados y AsalariadoS'!B122</f>
        <v>128316</v>
      </c>
      <c r="E127" s="269">
        <v>118873.5</v>
      </c>
      <c r="F127" s="62">
        <f t="shared" si="2"/>
        <v>3061.9025167035547</v>
      </c>
      <c r="G127" s="166">
        <f t="shared" si="3"/>
        <v>3304.0865934515823</v>
      </c>
    </row>
    <row r="128" spans="1:7" ht="14.95" customHeight="1" x14ac:dyDescent="0.25">
      <c r="A128" s="26">
        <v>1998</v>
      </c>
      <c r="B128" s="71">
        <v>5077.8230000000003</v>
      </c>
      <c r="C128" s="237">
        <v>5075701.2419999996</v>
      </c>
      <c r="D128" s="54">
        <f>'[11]EEUU_Ocupados y AsalariadoS'!B123</f>
        <v>131563</v>
      </c>
      <c r="E128" s="269">
        <v>121019.3</v>
      </c>
      <c r="F128" s="62">
        <f t="shared" si="2"/>
        <v>3216.3443876064448</v>
      </c>
      <c r="G128" s="166">
        <f t="shared" si="3"/>
        <v>3495.1045287817728</v>
      </c>
    </row>
    <row r="129" spans="1:9" ht="14.95" customHeight="1" x14ac:dyDescent="0.25">
      <c r="A129" s="26">
        <v>1999</v>
      </c>
      <c r="B129" s="71">
        <v>5410.3090000000002</v>
      </c>
      <c r="C129" s="237">
        <v>5409932.1940000001</v>
      </c>
      <c r="D129" s="54">
        <f>'[11]EEUU_Ocupados y AsalariadoS'!B124</f>
        <v>134350</v>
      </c>
      <c r="E129" s="269">
        <v>123266.7</v>
      </c>
      <c r="F129" s="62">
        <f t="shared" ref="F129:F146" si="4">(B129*1000000000)/(D129*1000)/12</f>
        <v>3355.8547326634412</v>
      </c>
      <c r="G129" s="166">
        <f t="shared" si="3"/>
        <v>3657.3355402013144</v>
      </c>
    </row>
    <row r="130" spans="1:9" ht="14.95" customHeight="1" x14ac:dyDescent="0.25">
      <c r="A130" s="26">
        <v>2000</v>
      </c>
      <c r="B130" s="71">
        <v>5856.5810000000001</v>
      </c>
      <c r="C130" s="237">
        <v>5854629.4620000003</v>
      </c>
      <c r="D130" s="54">
        <f>'[11]EEUU_Ocupados y AsalariadoS'!B125</f>
        <v>137228</v>
      </c>
      <c r="E130" s="269">
        <v>126535.3</v>
      </c>
      <c r="F130" s="62">
        <f t="shared" si="4"/>
        <v>3556.478391193245</v>
      </c>
      <c r="G130" s="166">
        <f t="shared" si="3"/>
        <v>3855.7287057445628</v>
      </c>
    </row>
    <row r="131" spans="1:9" ht="14.95" customHeight="1" x14ac:dyDescent="0.25">
      <c r="A131" s="26">
        <v>2001</v>
      </c>
      <c r="B131" s="71">
        <v>6046.5460000000003</v>
      </c>
      <c r="C131" s="237">
        <v>6046342.8859999999</v>
      </c>
      <c r="D131" s="54">
        <f>'[11]EEUU_Ocupados y AsalariadoS'!B126</f>
        <v>136890</v>
      </c>
      <c r="E131" s="269">
        <v>126690.2</v>
      </c>
      <c r="F131" s="62">
        <f t="shared" si="4"/>
        <v>3680.9031582535858</v>
      </c>
      <c r="G131" s="166">
        <f t="shared" si="3"/>
        <v>3977.1182551347042</v>
      </c>
    </row>
    <row r="132" spans="1:9" ht="14.95" customHeight="1" x14ac:dyDescent="0.25">
      <c r="A132" s="26">
        <v>2002</v>
      </c>
      <c r="B132" s="71">
        <v>6141.9110000000001</v>
      </c>
      <c r="C132" s="237">
        <v>6143368.2659999998</v>
      </c>
      <c r="D132" s="54">
        <f>'[11]EEUU_Ocupados y AsalariadoS'!B127</f>
        <v>135937</v>
      </c>
      <c r="E132" s="269">
        <v>126438.39999999999</v>
      </c>
      <c r="F132" s="62">
        <f t="shared" si="4"/>
        <v>3765.1700174835892</v>
      </c>
      <c r="G132" s="166">
        <f t="shared" si="3"/>
        <v>4048.9863482929236</v>
      </c>
    </row>
    <row r="133" spans="1:9" ht="14.95" customHeight="1" x14ac:dyDescent="0.25">
      <c r="A133" s="26">
        <v>2003</v>
      </c>
      <c r="B133" s="71">
        <v>6364.4629999999997</v>
      </c>
      <c r="C133" s="237">
        <v>6362296.091</v>
      </c>
      <c r="D133" s="54">
        <f>'[11]EEUU_Ocupados y AsalariadoS'!B128</f>
        <v>135602</v>
      </c>
      <c r="E133" s="269">
        <v>127313.8</v>
      </c>
      <c r="F133" s="62">
        <f t="shared" si="4"/>
        <v>3911.2396326504527</v>
      </c>
      <c r="G133" s="166">
        <f t="shared" si="3"/>
        <v>4164.4451812503175</v>
      </c>
    </row>
    <row r="134" spans="1:9" ht="14.95" customHeight="1" x14ac:dyDescent="0.25">
      <c r="A134" s="26">
        <v>2004</v>
      </c>
      <c r="B134" s="71">
        <v>6739.5339999999997</v>
      </c>
      <c r="C134" s="237">
        <v>6729300.7649999997</v>
      </c>
      <c r="D134" s="54">
        <f>'[11]EEUU_Ocupados y AsalariadoS'!B129</f>
        <v>137067</v>
      </c>
      <c r="E134" s="269">
        <v>128704.8</v>
      </c>
      <c r="F134" s="62">
        <f t="shared" si="4"/>
        <v>4097.4693641309241</v>
      </c>
      <c r="G134" s="166">
        <f t="shared" si="3"/>
        <v>4357.0641013388777</v>
      </c>
    </row>
    <row r="135" spans="1:9" ht="14.95" customHeight="1" x14ac:dyDescent="0.25">
      <c r="A135" s="26">
        <v>2005</v>
      </c>
      <c r="B135" s="71">
        <v>7086.8010000000004</v>
      </c>
      <c r="C135" s="237">
        <v>7077721.3770000003</v>
      </c>
      <c r="D135" s="54">
        <f>'[11]EEUU_Ocupados y AsalariadoS'!B130</f>
        <v>139006</v>
      </c>
      <c r="E135" s="269">
        <v>131142.9</v>
      </c>
      <c r="F135" s="62">
        <f t="shared" si="4"/>
        <v>4248.4982662618877</v>
      </c>
      <c r="G135" s="166">
        <f t="shared" si="3"/>
        <v>4497.4612788797558</v>
      </c>
    </row>
    <row r="136" spans="1:9" ht="14.95" customHeight="1" x14ac:dyDescent="0.25">
      <c r="A136" s="26">
        <v>2006</v>
      </c>
      <c r="B136" s="71">
        <v>7502.3370000000004</v>
      </c>
      <c r="C136" s="237">
        <v>7491255.2450000001</v>
      </c>
      <c r="D136" s="54">
        <f>'[11]EEUU_Ocupados y AsalariadoS'!B131</f>
        <v>141440</v>
      </c>
      <c r="E136" s="269">
        <v>133735.79999999999</v>
      </c>
      <c r="F136" s="62">
        <f t="shared" si="4"/>
        <v>4420.2117505656106</v>
      </c>
      <c r="G136" s="166">
        <f t="shared" si="3"/>
        <v>4667.9443381403244</v>
      </c>
      <c r="H136" s="42"/>
      <c r="I136" s="42"/>
    </row>
    <row r="137" spans="1:9" ht="14.95" customHeight="1" x14ac:dyDescent="0.25">
      <c r="A137" s="32">
        <v>2007</v>
      </c>
      <c r="B137" s="71">
        <v>7898.2610000000004</v>
      </c>
      <c r="C137" s="237">
        <v>7889368.5319999997</v>
      </c>
      <c r="D137" s="54">
        <f>'[11]EEUU_Ocupados y AsalariadoS'!B132</f>
        <v>142928</v>
      </c>
      <c r="E137" s="269">
        <v>135502.6</v>
      </c>
      <c r="F137" s="62">
        <f t="shared" si="4"/>
        <v>4605.0348193962463</v>
      </c>
      <c r="G137" s="166">
        <f t="shared" si="3"/>
        <v>4851.9170677659813</v>
      </c>
      <c r="H137" s="42"/>
      <c r="I137" s="42"/>
    </row>
    <row r="138" spans="1:9" ht="14.95" customHeight="1" x14ac:dyDescent="0.25">
      <c r="A138" s="32">
        <v>2008</v>
      </c>
      <c r="B138" s="71">
        <v>8078.2560000000003</v>
      </c>
      <c r="C138" s="237">
        <v>8068679.2750000004</v>
      </c>
      <c r="D138" s="54">
        <f>'[11]EEUU_Ocupados y AsalariadoS'!B133</f>
        <v>142000</v>
      </c>
      <c r="E138" s="269">
        <v>135161.20000000001</v>
      </c>
      <c r="F138" s="62">
        <f t="shared" si="4"/>
        <v>4740.7605633802823</v>
      </c>
      <c r="G138" s="166">
        <f t="shared" si="3"/>
        <v>4974.7260277604319</v>
      </c>
      <c r="H138" s="42"/>
      <c r="I138" s="42"/>
    </row>
    <row r="139" spans="1:9" ht="14.95" customHeight="1" x14ac:dyDescent="0.25">
      <c r="A139" s="32">
        <v>2009</v>
      </c>
      <c r="B139" s="71">
        <v>7786.973</v>
      </c>
      <c r="C139" s="237">
        <v>7767191.1940000001</v>
      </c>
      <c r="D139" s="54">
        <f>'[11]EEUU_Ocupados y AsalariadoS'!B134</f>
        <v>136170</v>
      </c>
      <c r="E139" s="269">
        <v>129955.7</v>
      </c>
      <c r="F139" s="72">
        <f t="shared" si="4"/>
        <v>4765.4726934469172</v>
      </c>
      <c r="G139" s="166">
        <f t="shared" si="3"/>
        <v>4980.6659718144974</v>
      </c>
      <c r="H139" s="42"/>
      <c r="I139" s="42"/>
    </row>
    <row r="140" spans="1:9" ht="14.95" customHeight="1" x14ac:dyDescent="0.25">
      <c r="A140" s="32">
        <v>2010</v>
      </c>
      <c r="B140" s="71">
        <v>7961.4480000000003</v>
      </c>
      <c r="C140" s="237">
        <v>7932969.3430000003</v>
      </c>
      <c r="D140" s="54">
        <f>'[11]EEUU_Ocupados y AsalariadoS'!B135</f>
        <v>134846</v>
      </c>
      <c r="E140" s="269">
        <v>129266.5</v>
      </c>
      <c r="F140" s="62">
        <f t="shared" si="4"/>
        <v>4920.0866173264321</v>
      </c>
      <c r="G140" s="166">
        <f t="shared" si="3"/>
        <v>5114.0920391851978</v>
      </c>
      <c r="H140" s="42"/>
      <c r="I140" s="42"/>
    </row>
    <row r="141" spans="1:9" ht="14.95" customHeight="1" x14ac:dyDescent="0.25">
      <c r="A141" s="32">
        <v>2011</v>
      </c>
      <c r="B141" s="71">
        <v>8269.0300000000007</v>
      </c>
      <c r="C141" s="237">
        <v>8234012.8770000003</v>
      </c>
      <c r="D141" s="54">
        <f>'[11]EEUU_Ocupados y AsalariadoS'!B136</f>
        <v>136438</v>
      </c>
      <c r="E141" s="269">
        <v>130314.8</v>
      </c>
      <c r="F141" s="62">
        <f t="shared" si="4"/>
        <v>5050.5418822713136</v>
      </c>
      <c r="G141" s="166">
        <f t="shared" si="3"/>
        <v>5265.4628618545248</v>
      </c>
      <c r="H141" s="42"/>
      <c r="I141" s="42"/>
    </row>
    <row r="142" spans="1:9" ht="14.95" customHeight="1" x14ac:dyDescent="0.25">
      <c r="A142" s="32">
        <v>2012</v>
      </c>
      <c r="B142" s="71">
        <v>8609.8979999999992</v>
      </c>
      <c r="C142" s="237">
        <v>8575371.1919999998</v>
      </c>
      <c r="D142" s="54">
        <f>'[11]EEUU_Ocupados y AsalariadoS'!B137</f>
        <v>138952</v>
      </c>
      <c r="E142" s="269">
        <v>132829.70000000001</v>
      </c>
      <c r="F142" s="62">
        <f t="shared" si="4"/>
        <v>5163.5924635845467</v>
      </c>
      <c r="G142" s="166">
        <f t="shared" si="3"/>
        <v>5379.928329281779</v>
      </c>
      <c r="H142" s="42"/>
      <c r="I142" s="42"/>
    </row>
    <row r="143" spans="1:9" ht="14.95" customHeight="1" x14ac:dyDescent="0.25">
      <c r="A143" s="32">
        <v>2013</v>
      </c>
      <c r="B143" s="71">
        <v>8842.4470000000001</v>
      </c>
      <c r="C143" s="237">
        <v>8843637.7190000005</v>
      </c>
      <c r="D143" s="54">
        <f>'[11]EEUU_Ocupados y AsalariadoS'!B138</f>
        <v>141186</v>
      </c>
      <c r="E143" s="269">
        <v>134420.29999999999</v>
      </c>
      <c r="F143" s="62">
        <f t="shared" si="4"/>
        <v>5219.1476728098633</v>
      </c>
      <c r="G143" s="166">
        <f t="shared" si="3"/>
        <v>5482.5782260318329</v>
      </c>
      <c r="H143" s="42"/>
      <c r="I143" s="42"/>
    </row>
    <row r="144" spans="1:9" ht="14.95" customHeight="1" x14ac:dyDescent="0.25">
      <c r="A144" s="32">
        <v>2014</v>
      </c>
      <c r="B144" s="71">
        <v>9256.4629999999997</v>
      </c>
      <c r="C144" s="237">
        <v>9258633.3890000004</v>
      </c>
      <c r="D144" s="54">
        <f>'[11]EEUU_Ocupados y AsalariadoS'!B139</f>
        <v>143878</v>
      </c>
      <c r="E144" s="269">
        <v>136860.9</v>
      </c>
      <c r="F144" s="62">
        <f t="shared" si="4"/>
        <v>5361.2916267022529</v>
      </c>
      <c r="G144" s="166">
        <f t="shared" si="3"/>
        <v>5637.4960446458172</v>
      </c>
      <c r="H144" s="42"/>
      <c r="I144" s="42"/>
    </row>
    <row r="145" spans="1:9" ht="14.95" customHeight="1" x14ac:dyDescent="0.25">
      <c r="A145" s="32">
        <v>2015</v>
      </c>
      <c r="B145" s="71">
        <v>9708.2620000000006</v>
      </c>
      <c r="C145" s="237">
        <v>9707910.7280000001</v>
      </c>
      <c r="D145" s="54">
        <f>'[11]EEUU_Ocupados y AsalariadoS'!B140</f>
        <v>146631</v>
      </c>
      <c r="E145" s="269">
        <v>139225.4</v>
      </c>
      <c r="F145" s="62">
        <f t="shared" si="4"/>
        <v>5517.3996858326909</v>
      </c>
      <c r="G145" s="166">
        <f t="shared" si="3"/>
        <v>5810.66788579287</v>
      </c>
      <c r="H145" s="42"/>
      <c r="I145" s="42"/>
    </row>
    <row r="146" spans="1:9" ht="14.95" customHeight="1" x14ac:dyDescent="0.25">
      <c r="A146" s="32">
        <v>2016</v>
      </c>
      <c r="B146" s="71">
        <v>9978.6409999999996</v>
      </c>
      <c r="C146" s="237">
        <v>9968921.9480000008</v>
      </c>
      <c r="D146" s="54">
        <f>'[11]EEUU_Ocupados y AsalariadoS'!B141</f>
        <v>148658</v>
      </c>
      <c r="E146" s="269">
        <v>141743.79999999999</v>
      </c>
      <c r="F146" s="62">
        <f t="shared" si="4"/>
        <v>5593.7347244458206</v>
      </c>
      <c r="G146" s="166">
        <f t="shared" si="3"/>
        <v>5860.8806569787657</v>
      </c>
      <c r="H146" s="42"/>
      <c r="I146" s="42"/>
    </row>
    <row r="147" spans="1:9" ht="14.95" customHeight="1" x14ac:dyDescent="0.25">
      <c r="A147" s="32">
        <v>2017</v>
      </c>
      <c r="B147" s="71"/>
      <c r="C147" s="237">
        <v>10420585.196</v>
      </c>
      <c r="D147" s="54"/>
      <c r="E147" s="269">
        <v>143735.79999999999</v>
      </c>
      <c r="F147" s="62"/>
      <c r="G147" s="166">
        <f>(C147*1000000)/(E147*1000)/12</f>
        <v>6041.5157508892471</v>
      </c>
    </row>
    <row r="148" spans="1:9" ht="14.95" customHeight="1" x14ac:dyDescent="0.25">
      <c r="A148" s="32">
        <v>2018</v>
      </c>
      <c r="B148" s="71"/>
      <c r="C148" s="281">
        <f>C147*C150</f>
        <v>10879896.793263497</v>
      </c>
      <c r="D148" s="54"/>
      <c r="E148" s="269">
        <v>145957.9</v>
      </c>
      <c r="F148" s="62"/>
      <c r="G148" s="166">
        <f>(C148*1000000)/(E148*1000)/12</f>
        <v>6211.7779586119786</v>
      </c>
    </row>
    <row r="150" spans="1:9" ht="14.95" customHeight="1" x14ac:dyDescent="0.25">
      <c r="B150" s="283" t="s">
        <v>188</v>
      </c>
      <c r="C150" s="335">
        <v>1.044077332378589</v>
      </c>
    </row>
  </sheetData>
  <mergeCells count="3">
    <mergeCell ref="B7:F7"/>
    <mergeCell ref="B8:C8"/>
    <mergeCell ref="D8:E8"/>
  </mergeCells>
  <hyperlinks>
    <hyperlink ref="B8" r:id="rId1" display="BEA"/>
  </hyperlinks>
  <pageMargins left="0.7" right="0.7" top="0.75" bottom="0.75" header="0.3" footer="0.3"/>
  <pageSetup paperSize="9" orientation="portrait" horizontalDpi="200" verticalDpi="200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"/>
  <sheetViews>
    <sheetView topLeftCell="A45" workbookViewId="0">
      <selection activeCell="G6" sqref="G6:H6"/>
    </sheetView>
  </sheetViews>
  <sheetFormatPr baseColWidth="10" defaultColWidth="11.375" defaultRowHeight="14.3" x14ac:dyDescent="0.25"/>
  <cols>
    <col min="1" max="1" width="11.375" style="34"/>
    <col min="2" max="16384" width="11.375" style="140"/>
  </cols>
  <sheetData>
    <row r="1" spans="1:8" s="178" customFormat="1" ht="14.95" customHeight="1" x14ac:dyDescent="0.25">
      <c r="A1" s="32"/>
      <c r="B1" s="34"/>
      <c r="C1" s="34"/>
      <c r="D1" s="34"/>
      <c r="E1" s="34"/>
      <c r="F1" s="34"/>
      <c r="G1" s="34"/>
      <c r="H1" s="34"/>
    </row>
    <row r="2" spans="1:8" ht="14.95" x14ac:dyDescent="0.25">
      <c r="A2" s="141"/>
      <c r="B2" s="142"/>
      <c r="C2" s="142"/>
      <c r="D2" s="142"/>
      <c r="E2" s="142"/>
      <c r="F2" s="142"/>
      <c r="G2" s="142"/>
      <c r="H2" s="142"/>
    </row>
    <row r="3" spans="1:8" ht="14.95" x14ac:dyDescent="0.25">
      <c r="A3" s="142"/>
      <c r="B3" s="142"/>
      <c r="C3" s="142"/>
      <c r="D3" s="142"/>
      <c r="E3" s="142"/>
      <c r="F3" s="142"/>
      <c r="G3" s="184"/>
      <c r="H3" s="142"/>
    </row>
    <row r="4" spans="1:8" x14ac:dyDescent="0.25">
      <c r="A4" s="381" t="s">
        <v>2</v>
      </c>
      <c r="B4" s="406" t="s">
        <v>116</v>
      </c>
      <c r="C4" s="407"/>
      <c r="D4" s="407"/>
      <c r="E4" s="407"/>
      <c r="F4" s="407"/>
      <c r="G4" s="407"/>
    </row>
    <row r="5" spans="1:8" ht="14.95" customHeight="1" x14ac:dyDescent="0.25">
      <c r="A5" s="381"/>
      <c r="B5" s="423" t="s">
        <v>64</v>
      </c>
      <c r="C5" s="408" t="s">
        <v>22</v>
      </c>
      <c r="D5" s="409"/>
      <c r="E5" s="394" t="s">
        <v>0</v>
      </c>
      <c r="F5" s="395"/>
      <c r="G5" s="227" t="s">
        <v>65</v>
      </c>
      <c r="H5" s="248" t="s">
        <v>65</v>
      </c>
    </row>
    <row r="6" spans="1:8" x14ac:dyDescent="0.25">
      <c r="A6" s="381"/>
      <c r="B6" s="424"/>
      <c r="C6" s="410"/>
      <c r="D6" s="411"/>
      <c r="E6" s="133"/>
      <c r="F6" s="133"/>
      <c r="G6" s="242" t="s">
        <v>111</v>
      </c>
      <c r="H6" s="242" t="s">
        <v>111</v>
      </c>
    </row>
    <row r="7" spans="1:8" x14ac:dyDescent="0.25">
      <c r="A7" s="381"/>
      <c r="B7" s="223"/>
      <c r="C7" s="134"/>
      <c r="D7" s="134"/>
      <c r="E7" s="133"/>
      <c r="F7" s="133"/>
      <c r="G7" s="220"/>
      <c r="H7" s="242"/>
    </row>
    <row r="8" spans="1:8" x14ac:dyDescent="0.25">
      <c r="A8" s="381"/>
      <c r="B8" s="425" t="s">
        <v>3</v>
      </c>
      <c r="C8" s="416"/>
      <c r="D8" s="416"/>
      <c r="E8" s="416"/>
      <c r="F8" s="445"/>
      <c r="G8" s="220"/>
      <c r="H8" s="242" t="s">
        <v>3</v>
      </c>
    </row>
    <row r="9" spans="1:8" ht="27" x14ac:dyDescent="0.25">
      <c r="A9" s="222"/>
      <c r="B9" s="135" t="s">
        <v>66</v>
      </c>
      <c r="C9" s="134" t="s">
        <v>47</v>
      </c>
      <c r="D9" s="134"/>
      <c r="E9" s="220" t="s">
        <v>33</v>
      </c>
      <c r="F9" s="220" t="s">
        <v>32</v>
      </c>
      <c r="G9" s="220"/>
      <c r="H9" s="242"/>
    </row>
    <row r="10" spans="1:8" ht="43.5" thickBot="1" x14ac:dyDescent="0.3">
      <c r="A10" s="144"/>
      <c r="B10" s="135" t="s">
        <v>75</v>
      </c>
      <c r="C10" s="136" t="s">
        <v>52</v>
      </c>
      <c r="D10" s="136" t="s">
        <v>138</v>
      </c>
      <c r="E10" s="136"/>
      <c r="F10" s="136"/>
      <c r="G10" s="135"/>
      <c r="H10" s="135"/>
    </row>
    <row r="11" spans="1:8" ht="14.95" hidden="1" customHeight="1" x14ac:dyDescent="0.25">
      <c r="A11" s="26">
        <v>1935</v>
      </c>
    </row>
    <row r="12" spans="1:8" ht="14.95" hidden="1" customHeight="1" x14ac:dyDescent="0.25">
      <c r="A12" s="26">
        <v>1936</v>
      </c>
    </row>
    <row r="13" spans="1:8" ht="14.95" hidden="1" customHeight="1" x14ac:dyDescent="0.25">
      <c r="A13" s="26">
        <v>1937</v>
      </c>
    </row>
    <row r="14" spans="1:8" ht="14.95" hidden="1" customHeight="1" x14ac:dyDescent="0.25">
      <c r="A14" s="26">
        <v>1938</v>
      </c>
    </row>
    <row r="15" spans="1:8" ht="14.95" hidden="1" customHeight="1" x14ac:dyDescent="0.25">
      <c r="A15" s="26">
        <v>1939</v>
      </c>
    </row>
    <row r="16" spans="1:8" ht="14.95" hidden="1" customHeight="1" x14ac:dyDescent="0.25">
      <c r="A16" s="26">
        <v>1940</v>
      </c>
    </row>
    <row r="17" spans="1:8" ht="14.95" hidden="1" customHeight="1" x14ac:dyDescent="0.25">
      <c r="A17" s="26">
        <v>1941</v>
      </c>
    </row>
    <row r="18" spans="1:8" ht="14.95" hidden="1" customHeight="1" x14ac:dyDescent="0.25">
      <c r="A18" s="26">
        <v>1942</v>
      </c>
    </row>
    <row r="19" spans="1:8" ht="14.95" hidden="1" customHeight="1" x14ac:dyDescent="0.25">
      <c r="A19" s="26">
        <v>1943</v>
      </c>
    </row>
    <row r="20" spans="1:8" ht="14.95" hidden="1" customHeight="1" x14ac:dyDescent="0.25">
      <c r="A20" s="26">
        <v>1944</v>
      </c>
    </row>
    <row r="21" spans="1:8" ht="14.95" hidden="1" customHeight="1" x14ac:dyDescent="0.25">
      <c r="A21" s="26">
        <v>1945</v>
      </c>
    </row>
    <row r="22" spans="1:8" ht="14.95" hidden="1" customHeight="1" x14ac:dyDescent="0.25">
      <c r="A22" s="26">
        <v>1946</v>
      </c>
    </row>
    <row r="23" spans="1:8" ht="14.95" hidden="1" customHeight="1" x14ac:dyDescent="0.25">
      <c r="A23" s="26">
        <v>1947</v>
      </c>
    </row>
    <row r="24" spans="1:8" ht="14.95" hidden="1" customHeight="1" x14ac:dyDescent="0.25">
      <c r="A24" s="26">
        <v>1948</v>
      </c>
    </row>
    <row r="25" spans="1:8" ht="14.95" hidden="1" customHeight="1" x14ac:dyDescent="0.25">
      <c r="A25" s="26">
        <v>1949</v>
      </c>
      <c r="H25" s="161"/>
    </row>
    <row r="26" spans="1:8" ht="14.95" hidden="1" customHeight="1" x14ac:dyDescent="0.25">
      <c r="A26" s="26">
        <v>1950</v>
      </c>
      <c r="H26" s="161"/>
    </row>
    <row r="27" spans="1:8" ht="14.95" hidden="1" customHeight="1" x14ac:dyDescent="0.25">
      <c r="A27" s="26">
        <v>1951</v>
      </c>
      <c r="H27" s="161"/>
    </row>
    <row r="28" spans="1:8" ht="14.95" hidden="1" customHeight="1" x14ac:dyDescent="0.25">
      <c r="A28" s="26">
        <v>1952</v>
      </c>
      <c r="H28" s="161"/>
    </row>
    <row r="29" spans="1:8" ht="14.95" hidden="1" customHeight="1" x14ac:dyDescent="0.25">
      <c r="A29" s="26">
        <v>1953</v>
      </c>
      <c r="H29" s="161"/>
    </row>
    <row r="30" spans="1:8" ht="14.95" hidden="1" customHeight="1" x14ac:dyDescent="0.25">
      <c r="A30" s="26">
        <v>1954</v>
      </c>
      <c r="H30" s="161"/>
    </row>
    <row r="31" spans="1:8" ht="14.95" hidden="1" customHeight="1" x14ac:dyDescent="0.25">
      <c r="A31" s="26">
        <v>1955</v>
      </c>
      <c r="H31" s="161"/>
    </row>
    <row r="32" spans="1:8" ht="14.95" hidden="1" customHeight="1" x14ac:dyDescent="0.25">
      <c r="A32" s="26">
        <v>1956</v>
      </c>
      <c r="H32" s="161"/>
    </row>
    <row r="33" spans="1:8" ht="14.95" hidden="1" customHeight="1" x14ac:dyDescent="0.25">
      <c r="A33" s="26">
        <v>1957</v>
      </c>
      <c r="H33" s="161"/>
    </row>
    <row r="34" spans="1:8" ht="14.95" hidden="1" customHeight="1" x14ac:dyDescent="0.25">
      <c r="A34" s="26">
        <v>1958</v>
      </c>
      <c r="H34" s="161"/>
    </row>
    <row r="35" spans="1:8" ht="14.95" hidden="1" customHeight="1" x14ac:dyDescent="0.25">
      <c r="A35" s="26">
        <v>1959</v>
      </c>
      <c r="H35" s="161"/>
    </row>
    <row r="36" spans="1:8" ht="14.95" hidden="1" customHeight="1" x14ac:dyDescent="0.25">
      <c r="A36" s="26">
        <v>1960</v>
      </c>
      <c r="H36" s="161"/>
    </row>
    <row r="37" spans="1:8" ht="14.95" hidden="1" customHeight="1" x14ac:dyDescent="0.25">
      <c r="A37" s="26">
        <v>1961</v>
      </c>
      <c r="H37" s="161"/>
    </row>
    <row r="38" spans="1:8" ht="14.95" hidden="1" customHeight="1" x14ac:dyDescent="0.25">
      <c r="A38" s="26">
        <v>1962</v>
      </c>
      <c r="H38" s="161"/>
    </row>
    <row r="39" spans="1:8" ht="14.95" hidden="1" customHeight="1" x14ac:dyDescent="0.25">
      <c r="A39" s="26">
        <v>1963</v>
      </c>
      <c r="H39" s="161"/>
    </row>
    <row r="40" spans="1:8" ht="14.95" hidden="1" customHeight="1" x14ac:dyDescent="0.25">
      <c r="A40" s="26">
        <v>1964</v>
      </c>
      <c r="H40" s="161"/>
    </row>
    <row r="41" spans="1:8" ht="14.95" hidden="1" customHeight="1" x14ac:dyDescent="0.25">
      <c r="A41" s="26">
        <v>1965</v>
      </c>
      <c r="H41" s="161"/>
    </row>
    <row r="42" spans="1:8" ht="14.95" x14ac:dyDescent="0.25">
      <c r="A42" s="26">
        <v>1966</v>
      </c>
      <c r="B42" s="161"/>
      <c r="C42" s="161"/>
      <c r="D42" s="161"/>
      <c r="E42" s="161"/>
      <c r="F42" s="161"/>
      <c r="G42" s="161"/>
      <c r="H42" s="161"/>
    </row>
    <row r="43" spans="1:8" ht="14.95" x14ac:dyDescent="0.25">
      <c r="A43" s="26">
        <v>1967</v>
      </c>
      <c r="B43" s="161"/>
      <c r="C43" s="161"/>
      <c r="D43" s="161"/>
      <c r="E43" s="161"/>
      <c r="F43" s="161"/>
      <c r="G43" s="161"/>
      <c r="H43" s="161"/>
    </row>
    <row r="44" spans="1:8" ht="14.95" x14ac:dyDescent="0.25">
      <c r="A44" s="26">
        <v>1968</v>
      </c>
      <c r="B44" s="161"/>
      <c r="C44" s="161"/>
      <c r="D44" s="161"/>
      <c r="E44" s="161"/>
      <c r="F44" s="161"/>
      <c r="G44" s="161"/>
      <c r="H44" s="161"/>
    </row>
    <row r="45" spans="1:8" ht="14.95" x14ac:dyDescent="0.25">
      <c r="A45" s="26">
        <v>1969</v>
      </c>
      <c r="B45" s="161"/>
      <c r="C45" s="161"/>
      <c r="D45" s="161"/>
      <c r="E45" s="161"/>
      <c r="F45" s="161"/>
      <c r="G45" s="161"/>
      <c r="H45" s="161"/>
    </row>
    <row r="46" spans="1:8" ht="14.95" x14ac:dyDescent="0.25">
      <c r="A46" s="26">
        <v>1970</v>
      </c>
      <c r="B46" s="161"/>
      <c r="C46" s="161"/>
      <c r="D46" s="161"/>
      <c r="E46" s="161"/>
      <c r="F46" s="161"/>
      <c r="G46" s="161"/>
      <c r="H46" s="161"/>
    </row>
    <row r="47" spans="1:8" ht="14.95" x14ac:dyDescent="0.25">
      <c r="A47" s="26">
        <v>1971</v>
      </c>
      <c r="B47" s="161"/>
      <c r="C47" s="161"/>
      <c r="D47" s="161"/>
      <c r="E47" s="161"/>
      <c r="F47" s="161"/>
      <c r="G47" s="161"/>
      <c r="H47" s="161"/>
    </row>
    <row r="48" spans="1:8" ht="14.95" x14ac:dyDescent="0.25">
      <c r="A48" s="26">
        <v>1972</v>
      </c>
      <c r="B48" s="161"/>
      <c r="C48" s="161"/>
      <c r="D48" s="161"/>
      <c r="E48" s="161"/>
      <c r="F48" s="161"/>
      <c r="G48" s="161"/>
      <c r="H48" s="161"/>
    </row>
    <row r="49" spans="1:8" ht="14.95" x14ac:dyDescent="0.25">
      <c r="A49" s="26">
        <v>1973</v>
      </c>
      <c r="B49" s="161"/>
      <c r="C49" s="161"/>
      <c r="D49" s="161"/>
      <c r="E49" s="161"/>
      <c r="F49" s="161"/>
      <c r="G49" s="161"/>
      <c r="H49" s="161"/>
    </row>
    <row r="50" spans="1:8" ht="14.95" x14ac:dyDescent="0.25">
      <c r="A50" s="26">
        <v>1974</v>
      </c>
      <c r="B50" s="161"/>
      <c r="C50" s="161"/>
      <c r="D50" s="161"/>
      <c r="E50" s="161"/>
      <c r="F50" s="161"/>
      <c r="G50" s="161"/>
      <c r="H50" s="161"/>
    </row>
    <row r="51" spans="1:8" ht="14.95" x14ac:dyDescent="0.25">
      <c r="A51" s="26">
        <v>1975</v>
      </c>
      <c r="B51" s="161"/>
      <c r="C51" s="161"/>
      <c r="D51" s="161"/>
      <c r="E51" s="161"/>
      <c r="F51" s="161"/>
      <c r="G51" s="161"/>
      <c r="H51" s="161"/>
    </row>
    <row r="52" spans="1:8" ht="14.95" x14ac:dyDescent="0.25">
      <c r="A52" s="26">
        <v>1976</v>
      </c>
      <c r="B52" s="161"/>
      <c r="C52" s="161"/>
      <c r="D52" s="161"/>
      <c r="E52" s="161"/>
      <c r="F52" s="161"/>
      <c r="G52" s="161"/>
      <c r="H52" s="161"/>
    </row>
    <row r="53" spans="1:8" ht="14.95" x14ac:dyDescent="0.25">
      <c r="A53" s="26">
        <v>1977</v>
      </c>
      <c r="B53" s="161"/>
      <c r="C53" s="161"/>
      <c r="D53" s="161"/>
      <c r="E53" s="161"/>
      <c r="F53" s="161"/>
      <c r="G53" s="161"/>
      <c r="H53" s="161"/>
    </row>
    <row r="54" spans="1:8" ht="14.95" x14ac:dyDescent="0.25">
      <c r="A54" s="26">
        <v>1978</v>
      </c>
      <c r="B54" s="161"/>
      <c r="C54" s="161"/>
      <c r="D54" s="161"/>
      <c r="E54" s="161"/>
      <c r="F54" s="161"/>
      <c r="G54" s="161"/>
      <c r="H54" s="161"/>
    </row>
    <row r="55" spans="1:8" ht="14.95" x14ac:dyDescent="0.25">
      <c r="A55" s="26">
        <v>1979</v>
      </c>
      <c r="B55" s="161"/>
      <c r="C55" s="161"/>
      <c r="D55" s="161"/>
      <c r="E55" s="161"/>
      <c r="F55" s="161"/>
      <c r="G55" s="161"/>
      <c r="H55" s="161"/>
    </row>
    <row r="56" spans="1:8" ht="14.95" x14ac:dyDescent="0.25">
      <c r="A56" s="26">
        <v>1980</v>
      </c>
      <c r="B56" s="161"/>
      <c r="C56" s="161"/>
      <c r="D56" s="161"/>
      <c r="E56" s="161"/>
      <c r="F56" s="161"/>
      <c r="G56" s="161"/>
      <c r="H56" s="161"/>
    </row>
    <row r="57" spans="1:8" ht="14.95" x14ac:dyDescent="0.25">
      <c r="A57" s="26">
        <v>1981</v>
      </c>
      <c r="B57" s="161"/>
      <c r="C57" s="161"/>
      <c r="D57" s="161"/>
      <c r="E57" s="161"/>
      <c r="F57" s="161"/>
      <c r="G57" s="161"/>
      <c r="H57" s="161"/>
    </row>
    <row r="58" spans="1:8" ht="14.95" x14ac:dyDescent="0.25">
      <c r="A58" s="26">
        <v>1982</v>
      </c>
      <c r="B58" s="161"/>
      <c r="C58" s="161"/>
      <c r="D58" s="161"/>
      <c r="E58" s="161"/>
      <c r="F58" s="161"/>
      <c r="G58" s="161"/>
      <c r="H58" s="161"/>
    </row>
    <row r="59" spans="1:8" ht="14.95" x14ac:dyDescent="0.25">
      <c r="A59" s="26">
        <v>1983</v>
      </c>
      <c r="B59" s="161"/>
      <c r="C59" s="161"/>
      <c r="D59" s="161"/>
      <c r="E59" s="161"/>
      <c r="F59" s="161"/>
      <c r="G59" s="161"/>
      <c r="H59" s="161"/>
    </row>
    <row r="60" spans="1:8" ht="14.95" x14ac:dyDescent="0.25">
      <c r="A60" s="26">
        <v>1984</v>
      </c>
      <c r="B60" s="161"/>
      <c r="C60" s="161"/>
      <c r="D60" s="161"/>
      <c r="E60" s="161"/>
      <c r="F60" s="161"/>
      <c r="G60" s="161"/>
      <c r="H60" s="161"/>
    </row>
    <row r="61" spans="1:8" ht="14.95" x14ac:dyDescent="0.25">
      <c r="A61" s="26">
        <v>1985</v>
      </c>
      <c r="B61" s="161"/>
      <c r="C61" s="161"/>
      <c r="D61" s="161"/>
      <c r="E61" s="161"/>
      <c r="F61" s="161"/>
      <c r="G61" s="161"/>
      <c r="H61" s="161"/>
    </row>
    <row r="62" spans="1:8" ht="14.95" x14ac:dyDescent="0.25">
      <c r="A62" s="26">
        <v>1986</v>
      </c>
      <c r="B62" s="161"/>
      <c r="C62" s="161"/>
      <c r="D62" s="161"/>
      <c r="E62" s="161"/>
      <c r="F62" s="161"/>
      <c r="G62" s="161"/>
      <c r="H62" s="161"/>
    </row>
    <row r="63" spans="1:8" ht="14.95" x14ac:dyDescent="0.25">
      <c r="A63" s="26">
        <v>1987</v>
      </c>
      <c r="B63" s="161"/>
      <c r="C63" s="161"/>
      <c r="D63" s="161"/>
      <c r="E63" s="161"/>
      <c r="F63" s="161"/>
      <c r="G63" s="161"/>
      <c r="H63" s="161"/>
    </row>
    <row r="64" spans="1:8" ht="14.95" x14ac:dyDescent="0.25">
      <c r="A64" s="26">
        <v>1988</v>
      </c>
      <c r="B64" s="161"/>
      <c r="C64" s="161"/>
      <c r="D64" s="161"/>
      <c r="E64" s="161"/>
      <c r="F64" s="161"/>
      <c r="G64" s="161"/>
      <c r="H64" s="161"/>
    </row>
    <row r="65" spans="1:8" ht="14.95" x14ac:dyDescent="0.25">
      <c r="A65" s="26">
        <v>1989</v>
      </c>
      <c r="B65" s="161"/>
      <c r="C65" s="167"/>
      <c r="D65" s="167">
        <v>816.7</v>
      </c>
      <c r="E65" s="161"/>
      <c r="F65" s="161"/>
      <c r="G65" s="161"/>
      <c r="H65" s="161"/>
    </row>
    <row r="66" spans="1:8" ht="14.95" x14ac:dyDescent="0.25">
      <c r="A66" s="26">
        <v>1990</v>
      </c>
      <c r="B66" s="161"/>
      <c r="C66" s="167"/>
      <c r="D66" s="167">
        <v>798.6</v>
      </c>
      <c r="E66" s="161"/>
      <c r="F66" s="161"/>
      <c r="G66" s="161"/>
      <c r="H66" s="161"/>
    </row>
    <row r="67" spans="1:8" ht="14.95" x14ac:dyDescent="0.25">
      <c r="A67" s="26">
        <v>1991</v>
      </c>
      <c r="B67" s="161"/>
      <c r="C67" s="167"/>
      <c r="D67" s="167">
        <v>770.7</v>
      </c>
      <c r="E67" s="161"/>
      <c r="F67" s="161"/>
      <c r="G67" s="161"/>
      <c r="H67" s="161"/>
    </row>
    <row r="68" spans="1:8" ht="14.95" x14ac:dyDescent="0.25">
      <c r="A68" s="26">
        <v>1992</v>
      </c>
      <c r="B68" s="161"/>
      <c r="C68" s="167"/>
      <c r="D68" s="167">
        <v>713.3</v>
      </c>
      <c r="E68" s="161"/>
      <c r="F68" s="161"/>
      <c r="G68" s="161"/>
      <c r="H68" s="161"/>
    </row>
    <row r="69" spans="1:8" ht="14.95" x14ac:dyDescent="0.25">
      <c r="A69" s="26">
        <v>1993</v>
      </c>
      <c r="B69" s="161"/>
      <c r="C69" s="167"/>
      <c r="D69" s="167">
        <v>639.79999999999995</v>
      </c>
      <c r="E69" s="161"/>
      <c r="F69" s="161"/>
      <c r="G69" s="161"/>
      <c r="H69" s="161"/>
    </row>
    <row r="70" spans="1:8" ht="14.95" x14ac:dyDescent="0.25">
      <c r="A70" s="26">
        <v>1994</v>
      </c>
      <c r="B70" s="161"/>
      <c r="C70" s="167"/>
      <c r="D70" s="167">
        <v>612.4</v>
      </c>
      <c r="E70" s="161"/>
      <c r="F70" s="161"/>
      <c r="G70" s="161"/>
      <c r="H70" s="161"/>
    </row>
    <row r="71" spans="1:8" ht="14.95" x14ac:dyDescent="0.25">
      <c r="A71" s="26">
        <v>1995</v>
      </c>
      <c r="B71" s="166">
        <v>1448.3985</v>
      </c>
      <c r="C71" s="167"/>
      <c r="D71" s="167">
        <v>587.29999999999995</v>
      </c>
      <c r="E71" s="167"/>
      <c r="F71" s="166"/>
      <c r="G71" s="166"/>
      <c r="H71" s="166">
        <f t="shared" ref="H71:H93" si="0">(B71*1000000)/(D71*1000)/12</f>
        <v>205.5165588285374</v>
      </c>
    </row>
    <row r="72" spans="1:8" ht="14.95" x14ac:dyDescent="0.25">
      <c r="A72" s="26">
        <v>1996</v>
      </c>
      <c r="B72" s="166">
        <v>1807.6983</v>
      </c>
      <c r="C72" s="167"/>
      <c r="D72" s="167">
        <v>570.6</v>
      </c>
      <c r="E72" s="167"/>
      <c r="F72" s="166"/>
      <c r="G72" s="166"/>
      <c r="H72" s="166">
        <f t="shared" si="0"/>
        <v>264.00547669120226</v>
      </c>
    </row>
    <row r="73" spans="1:8" ht="14.95" x14ac:dyDescent="0.25">
      <c r="A73" s="26">
        <v>1997</v>
      </c>
      <c r="B73" s="166">
        <v>2163.5754999999999</v>
      </c>
      <c r="C73" s="167"/>
      <c r="D73" s="167">
        <v>565.9</v>
      </c>
      <c r="E73" s="167"/>
      <c r="F73" s="166"/>
      <c r="G73" s="166"/>
      <c r="H73" s="166">
        <f t="shared" si="0"/>
        <v>318.60392000942448</v>
      </c>
    </row>
    <row r="74" spans="1:8" ht="14.95" x14ac:dyDescent="0.25">
      <c r="A74" s="26">
        <v>1998</v>
      </c>
      <c r="B74" s="166">
        <v>2391.4531000000002</v>
      </c>
      <c r="C74" s="167"/>
      <c r="D74" s="167">
        <v>552</v>
      </c>
      <c r="E74" s="167"/>
      <c r="F74" s="166"/>
      <c r="G74" s="166"/>
      <c r="H74" s="166">
        <f t="shared" si="0"/>
        <v>361.028547705314</v>
      </c>
    </row>
    <row r="75" spans="1:8" ht="14.95" x14ac:dyDescent="0.25">
      <c r="A75" s="26">
        <v>1999</v>
      </c>
      <c r="B75" s="166">
        <v>2481.1657</v>
      </c>
      <c r="C75" s="167"/>
      <c r="D75" s="167">
        <v>527.4</v>
      </c>
      <c r="E75" s="167"/>
      <c r="F75" s="166"/>
      <c r="G75" s="166"/>
      <c r="H75" s="166">
        <f t="shared" si="0"/>
        <v>392.04362596384777</v>
      </c>
    </row>
    <row r="76" spans="1:8" ht="14.95" x14ac:dyDescent="0.25">
      <c r="A76" s="26">
        <v>2000</v>
      </c>
      <c r="B76" s="166">
        <v>2797.3753999999999</v>
      </c>
      <c r="C76" s="167"/>
      <c r="D76" s="167">
        <v>534.02499999999998</v>
      </c>
      <c r="E76" s="167"/>
      <c r="F76" s="166"/>
      <c r="G76" s="166"/>
      <c r="H76" s="166">
        <f t="shared" si="0"/>
        <v>436.52378946054336</v>
      </c>
    </row>
    <row r="77" spans="1:8" x14ac:dyDescent="0.25">
      <c r="A77" s="26">
        <v>2001</v>
      </c>
      <c r="B77" s="166">
        <v>3114.9405000000002</v>
      </c>
      <c r="C77" s="167"/>
      <c r="D77" s="167">
        <v>541.57500000000005</v>
      </c>
      <c r="E77" s="167"/>
      <c r="F77" s="166"/>
      <c r="G77" s="166"/>
      <c r="H77" s="166">
        <f t="shared" si="0"/>
        <v>479.3027281539953</v>
      </c>
    </row>
    <row r="78" spans="1:8" x14ac:dyDescent="0.25">
      <c r="A78" s="26">
        <v>2002</v>
      </c>
      <c r="B78" s="166">
        <v>3435.6579000000002</v>
      </c>
      <c r="C78" s="167"/>
      <c r="D78" s="167">
        <v>543.67499999999995</v>
      </c>
      <c r="E78" s="167"/>
      <c r="F78" s="166"/>
      <c r="G78" s="166"/>
      <c r="H78" s="166">
        <f t="shared" si="0"/>
        <v>526.61024509127697</v>
      </c>
    </row>
    <row r="79" spans="1:8" x14ac:dyDescent="0.25">
      <c r="A79" s="26">
        <v>2003</v>
      </c>
      <c r="B79" s="166">
        <v>3861.9897999999998</v>
      </c>
      <c r="C79" s="167"/>
      <c r="D79" s="167">
        <v>550</v>
      </c>
      <c r="E79" s="167"/>
      <c r="F79" s="166"/>
      <c r="G79" s="166"/>
      <c r="H79" s="166">
        <f t="shared" si="0"/>
        <v>585.14996969696972</v>
      </c>
    </row>
    <row r="80" spans="1:8" x14ac:dyDescent="0.25">
      <c r="A80" s="26">
        <v>2004</v>
      </c>
      <c r="B80" s="166">
        <v>4279.7048999999997</v>
      </c>
      <c r="C80" s="167"/>
      <c r="D80" s="167">
        <v>543.875</v>
      </c>
      <c r="E80" s="167"/>
      <c r="F80" s="166"/>
      <c r="G80" s="166"/>
      <c r="H80" s="166">
        <f t="shared" si="0"/>
        <v>655.7427258101585</v>
      </c>
    </row>
    <row r="81" spans="1:8" x14ac:dyDescent="0.25">
      <c r="A81" s="26">
        <v>2005</v>
      </c>
      <c r="B81" s="166">
        <v>4932.9038</v>
      </c>
      <c r="C81" s="167"/>
      <c r="D81" s="167">
        <v>566.875</v>
      </c>
      <c r="E81" s="167"/>
      <c r="F81" s="166"/>
      <c r="G81" s="166"/>
      <c r="H81" s="166">
        <f t="shared" si="0"/>
        <v>725.16042631385517</v>
      </c>
    </row>
    <row r="82" spans="1:8" x14ac:dyDescent="0.25">
      <c r="A82" s="26">
        <v>2006</v>
      </c>
      <c r="B82" s="166">
        <v>5919.5060999999996</v>
      </c>
      <c r="C82" s="167"/>
      <c r="D82" s="167">
        <v>598.67499999999995</v>
      </c>
      <c r="E82" s="167"/>
      <c r="F82" s="166"/>
      <c r="G82" s="166"/>
      <c r="H82" s="166">
        <f t="shared" si="0"/>
        <v>823.97323255522622</v>
      </c>
    </row>
    <row r="83" spans="1:8" x14ac:dyDescent="0.25">
      <c r="A83" s="32">
        <v>2007</v>
      </c>
      <c r="B83" s="166">
        <v>7370.3418000000001</v>
      </c>
      <c r="C83" s="167"/>
      <c r="D83" s="167">
        <v>597.4</v>
      </c>
      <c r="E83" s="167"/>
      <c r="F83" s="166"/>
      <c r="G83" s="166"/>
      <c r="H83" s="166">
        <f t="shared" si="0"/>
        <v>1028.1137428858385</v>
      </c>
    </row>
    <row r="84" spans="1:8" x14ac:dyDescent="0.25">
      <c r="A84" s="32">
        <v>2008</v>
      </c>
      <c r="B84" s="166">
        <v>8241.3004000000001</v>
      </c>
      <c r="C84" s="167"/>
      <c r="D84" s="167">
        <v>604.45000000000005</v>
      </c>
      <c r="E84" s="167"/>
      <c r="F84" s="166"/>
      <c r="G84" s="166"/>
      <c r="H84" s="166">
        <f t="shared" si="0"/>
        <v>1136.198251854303</v>
      </c>
    </row>
    <row r="85" spans="1:8" x14ac:dyDescent="0.25">
      <c r="A85" s="32">
        <v>2009</v>
      </c>
      <c r="B85" s="166">
        <v>7145.6557000000003</v>
      </c>
      <c r="C85" s="167"/>
      <c r="D85" s="167">
        <v>544.375</v>
      </c>
      <c r="E85" s="167"/>
      <c r="F85" s="166"/>
      <c r="G85" s="166"/>
      <c r="H85" s="166">
        <f t="shared" si="0"/>
        <v>1093.8623344814389</v>
      </c>
    </row>
    <row r="86" spans="1:8" x14ac:dyDescent="0.25">
      <c r="A86" s="26">
        <v>2010</v>
      </c>
      <c r="B86" s="166">
        <v>6961.8624</v>
      </c>
      <c r="C86" s="167"/>
      <c r="D86" s="167">
        <v>519.9</v>
      </c>
      <c r="E86" s="167"/>
      <c r="F86" s="166"/>
      <c r="G86" s="166"/>
      <c r="H86" s="166">
        <f t="shared" si="0"/>
        <v>1115.8976726293517</v>
      </c>
    </row>
    <row r="87" spans="1:8" x14ac:dyDescent="0.25">
      <c r="A87" s="26">
        <v>2011</v>
      </c>
      <c r="B87" s="166">
        <v>7541.5231999999996</v>
      </c>
      <c r="C87" s="167"/>
      <c r="D87" s="167">
        <v>550.54999999999995</v>
      </c>
      <c r="E87" s="167"/>
      <c r="F87" s="166"/>
      <c r="G87" s="166"/>
      <c r="H87" s="166">
        <f t="shared" si="0"/>
        <v>1141.5135167862441</v>
      </c>
    </row>
    <row r="88" spans="1:8" x14ac:dyDescent="0.25">
      <c r="A88" s="26">
        <v>2012</v>
      </c>
      <c r="B88" s="166">
        <v>8080.8441000000003</v>
      </c>
      <c r="C88" s="167"/>
      <c r="D88" s="167">
        <v>560.47500000000002</v>
      </c>
      <c r="E88" s="167"/>
      <c r="F88" s="166"/>
      <c r="G88" s="166"/>
      <c r="H88" s="166">
        <f t="shared" si="0"/>
        <v>1201.4874436861589</v>
      </c>
    </row>
    <row r="89" spans="1:8" x14ac:dyDescent="0.25">
      <c r="A89" s="26">
        <v>2013</v>
      </c>
      <c r="B89" s="166">
        <v>8619.1285000000007</v>
      </c>
      <c r="C89" s="167"/>
      <c r="D89" s="167">
        <v>564.57500000000005</v>
      </c>
      <c r="E89" s="167"/>
      <c r="F89" s="166"/>
      <c r="G89" s="166"/>
      <c r="H89" s="166">
        <f t="shared" si="0"/>
        <v>1272.2148666400981</v>
      </c>
    </row>
    <row r="90" spans="1:8" x14ac:dyDescent="0.25">
      <c r="A90" s="26">
        <v>2014</v>
      </c>
      <c r="B90" s="166">
        <v>9265.2844000000005</v>
      </c>
      <c r="C90" s="167"/>
      <c r="D90" s="167">
        <v>567.92499999999995</v>
      </c>
      <c r="E90" s="167"/>
      <c r="F90" s="166"/>
      <c r="G90" s="166"/>
      <c r="H90" s="166">
        <f t="shared" si="0"/>
        <v>1359.5228830097872</v>
      </c>
    </row>
    <row r="91" spans="1:8" x14ac:dyDescent="0.25">
      <c r="A91" s="32">
        <v>2015</v>
      </c>
      <c r="B91" s="166">
        <v>9875.0120000000006</v>
      </c>
      <c r="C91" s="167"/>
      <c r="D91" s="167">
        <v>580.97500000000002</v>
      </c>
      <c r="E91" s="167"/>
      <c r="F91" s="166"/>
      <c r="G91" s="166"/>
      <c r="H91" s="166">
        <f t="shared" si="0"/>
        <v>1416.4424745757849</v>
      </c>
    </row>
    <row r="92" spans="1:8" x14ac:dyDescent="0.25">
      <c r="A92" s="32">
        <v>2016</v>
      </c>
      <c r="B92" s="166">
        <v>10449.7791</v>
      </c>
      <c r="C92" s="167"/>
      <c r="D92" s="167">
        <v>583.6</v>
      </c>
      <c r="E92" s="167"/>
      <c r="F92" s="166"/>
      <c r="G92" s="166"/>
      <c r="H92" s="166">
        <f t="shared" si="0"/>
        <v>1492.1434629883481</v>
      </c>
    </row>
    <row r="93" spans="1:8" x14ac:dyDescent="0.25">
      <c r="A93" s="32">
        <v>2017</v>
      </c>
      <c r="B93" s="166">
        <v>11381.283600000001</v>
      </c>
      <c r="C93" s="167"/>
      <c r="D93" s="167">
        <v>591.4</v>
      </c>
      <c r="E93" s="167"/>
      <c r="F93" s="166"/>
      <c r="G93" s="166"/>
      <c r="H93" s="166">
        <f t="shared" si="0"/>
        <v>1603.7204937436591</v>
      </c>
    </row>
    <row r="94" spans="1:8" x14ac:dyDescent="0.25">
      <c r="A94" s="32">
        <v>2018</v>
      </c>
      <c r="B94" s="166">
        <v>12623.841899999999</v>
      </c>
      <c r="C94" s="167"/>
      <c r="D94" s="167">
        <v>593.92499999999995</v>
      </c>
      <c r="E94" s="167"/>
      <c r="F94" s="166"/>
      <c r="G94" s="166"/>
      <c r="H94" s="166">
        <f>(B94*1000000)/(D94*1000)/12</f>
        <v>1771.2452329839625</v>
      </c>
    </row>
    <row r="95" spans="1:8" x14ac:dyDescent="0.25">
      <c r="A95" s="32">
        <v>2019</v>
      </c>
      <c r="B95" s="166">
        <v>13764.518400000001</v>
      </c>
      <c r="C95" s="167"/>
      <c r="D95" s="167"/>
      <c r="E95" s="167"/>
      <c r="F95" s="166"/>
      <c r="G95" s="166"/>
      <c r="H95" s="166"/>
    </row>
  </sheetData>
  <mergeCells count="6">
    <mergeCell ref="A4:A8"/>
    <mergeCell ref="B4:G4"/>
    <mergeCell ref="B5:B6"/>
    <mergeCell ref="E5:F5"/>
    <mergeCell ref="B8:F8"/>
    <mergeCell ref="C5:D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56"/>
  <sheetViews>
    <sheetView workbookViewId="0">
      <selection activeCell="G2" sqref="G2"/>
    </sheetView>
  </sheetViews>
  <sheetFormatPr baseColWidth="10" defaultColWidth="11.375" defaultRowHeight="14.3" x14ac:dyDescent="0.25"/>
  <cols>
    <col min="1" max="1" width="11.375" style="142"/>
    <col min="2" max="2" width="12.75" style="142" customWidth="1"/>
    <col min="3" max="4" width="13.75" style="142" customWidth="1"/>
    <col min="5" max="7" width="12.75" style="142" customWidth="1"/>
    <col min="8" max="8" width="0.125" style="142" customWidth="1"/>
    <col min="9" max="11" width="12.75" style="142" hidden="1" customWidth="1"/>
    <col min="12" max="12" width="11.375" style="140"/>
    <col min="13" max="16384" width="11.375" style="147"/>
  </cols>
  <sheetData>
    <row r="1" spans="1:12" x14ac:dyDescent="0.25">
      <c r="A1" s="141"/>
      <c r="L1" s="34"/>
    </row>
    <row r="2" spans="1:12" ht="13.6" x14ac:dyDescent="0.25">
      <c r="L2" s="142"/>
    </row>
    <row r="3" spans="1:12" x14ac:dyDescent="0.25">
      <c r="B3" s="406" t="s">
        <v>117</v>
      </c>
      <c r="C3" s="407"/>
      <c r="D3" s="407"/>
      <c r="E3" s="407"/>
      <c r="F3" s="407"/>
      <c r="G3" s="407"/>
      <c r="H3" s="81"/>
      <c r="I3" s="81"/>
      <c r="J3" s="81"/>
      <c r="K3" s="81"/>
      <c r="L3" s="142"/>
    </row>
    <row r="4" spans="1:12" s="150" customFormat="1" ht="27.2" x14ac:dyDescent="0.25">
      <c r="A4" s="419" t="s">
        <v>2</v>
      </c>
      <c r="B4" s="396" t="s">
        <v>64</v>
      </c>
      <c r="C4" s="408" t="s">
        <v>22</v>
      </c>
      <c r="D4" s="409"/>
      <c r="E4" s="371" t="s">
        <v>0</v>
      </c>
      <c r="F4" s="371"/>
      <c r="G4" s="212" t="s">
        <v>110</v>
      </c>
      <c r="H4" s="399" t="s">
        <v>24</v>
      </c>
      <c r="I4" s="399"/>
      <c r="J4" s="399"/>
      <c r="K4" s="399"/>
      <c r="L4" s="248" t="s">
        <v>65</v>
      </c>
    </row>
    <row r="5" spans="1:12" s="150" customFormat="1" ht="14.95" customHeight="1" x14ac:dyDescent="0.25">
      <c r="A5" s="419"/>
      <c r="B5" s="396"/>
      <c r="C5" s="410"/>
      <c r="D5" s="411"/>
      <c r="E5" s="133"/>
      <c r="F5" s="133"/>
      <c r="G5" s="217" t="s">
        <v>111</v>
      </c>
      <c r="H5" s="400" t="s">
        <v>27</v>
      </c>
      <c r="I5" s="403" t="s">
        <v>28</v>
      </c>
      <c r="J5" s="403" t="s">
        <v>29</v>
      </c>
      <c r="K5" s="403" t="s">
        <v>30</v>
      </c>
      <c r="L5" s="251" t="s">
        <v>111</v>
      </c>
    </row>
    <row r="6" spans="1:12" s="150" customFormat="1" ht="14.95" customHeight="1" x14ac:dyDescent="0.25">
      <c r="A6" s="419"/>
      <c r="B6" s="135"/>
      <c r="C6" s="134"/>
      <c r="D6" s="134"/>
      <c r="E6" s="133"/>
      <c r="F6" s="133"/>
      <c r="G6" s="206"/>
      <c r="H6" s="401"/>
      <c r="I6" s="404"/>
      <c r="J6" s="404"/>
      <c r="K6" s="404"/>
      <c r="L6" s="242" t="s">
        <v>26</v>
      </c>
    </row>
    <row r="7" spans="1:12" s="150" customFormat="1" ht="14.95" customHeight="1" x14ac:dyDescent="0.25">
      <c r="A7" s="419"/>
      <c r="B7" s="425" t="s">
        <v>3</v>
      </c>
      <c r="C7" s="416"/>
      <c r="D7" s="416"/>
      <c r="E7" s="416"/>
      <c r="F7" s="445"/>
      <c r="G7" s="206"/>
      <c r="H7" s="401"/>
      <c r="I7" s="404"/>
      <c r="J7" s="404"/>
      <c r="K7" s="404"/>
      <c r="L7" s="242"/>
    </row>
    <row r="8" spans="1:12" s="150" customFormat="1" ht="13.6" x14ac:dyDescent="0.25">
      <c r="A8" s="419"/>
      <c r="B8" s="218" t="s">
        <v>36</v>
      </c>
      <c r="C8" s="212" t="s">
        <v>47</v>
      </c>
      <c r="D8" s="242"/>
      <c r="E8" s="212" t="s">
        <v>102</v>
      </c>
      <c r="F8" s="212" t="s">
        <v>32</v>
      </c>
      <c r="G8" s="212"/>
      <c r="H8" s="402"/>
      <c r="I8" s="405"/>
      <c r="J8" s="405"/>
      <c r="K8" s="405"/>
      <c r="L8" s="242" t="s">
        <v>3</v>
      </c>
    </row>
    <row r="9" spans="1:12" s="160" customFormat="1" ht="30.75" customHeight="1" thickBot="1" x14ac:dyDescent="0.3">
      <c r="A9" s="419"/>
      <c r="B9" s="228" t="s">
        <v>67</v>
      </c>
      <c r="C9" s="228" t="s">
        <v>52</v>
      </c>
      <c r="D9" s="228" t="s">
        <v>138</v>
      </c>
      <c r="E9" s="228"/>
      <c r="F9" s="228"/>
      <c r="G9" s="228"/>
      <c r="H9" s="207" t="s">
        <v>37</v>
      </c>
      <c r="I9" s="158" t="s">
        <v>38</v>
      </c>
      <c r="J9" s="158" t="s">
        <v>39</v>
      </c>
      <c r="K9" s="158" t="s">
        <v>39</v>
      </c>
      <c r="L9" s="242"/>
    </row>
    <row r="10" spans="1:12" hidden="1" x14ac:dyDescent="0.25">
      <c r="A10" s="145">
        <v>1935</v>
      </c>
      <c r="B10" s="161"/>
      <c r="C10" s="161"/>
      <c r="D10" s="161"/>
      <c r="E10" s="161"/>
      <c r="F10" s="161"/>
      <c r="G10" s="161"/>
      <c r="H10" s="161"/>
      <c r="I10" s="161"/>
      <c r="J10" s="161"/>
      <c r="K10" s="161"/>
      <c r="L10" s="135"/>
    </row>
    <row r="11" spans="1:12" ht="14.95" hidden="1" x14ac:dyDescent="0.25">
      <c r="A11" s="145">
        <v>1936</v>
      </c>
      <c r="B11" s="161"/>
      <c r="C11" s="161"/>
      <c r="D11" s="161"/>
      <c r="E11" s="161"/>
      <c r="F11" s="161"/>
      <c r="G11" s="161"/>
      <c r="H11" s="161"/>
      <c r="I11" s="161"/>
      <c r="J11" s="161"/>
      <c r="K11" s="161"/>
    </row>
    <row r="12" spans="1:12" ht="14.95" hidden="1" x14ac:dyDescent="0.25">
      <c r="A12" s="145">
        <v>1937</v>
      </c>
      <c r="B12" s="161"/>
      <c r="C12" s="161"/>
      <c r="D12" s="161"/>
      <c r="E12" s="161"/>
      <c r="F12" s="161"/>
      <c r="G12" s="161"/>
      <c r="H12" s="161"/>
      <c r="I12" s="161"/>
      <c r="J12" s="161"/>
      <c r="K12" s="161"/>
    </row>
    <row r="13" spans="1:12" ht="14.95" hidden="1" x14ac:dyDescent="0.25">
      <c r="A13" s="145">
        <v>1938</v>
      </c>
      <c r="B13" s="161"/>
      <c r="C13" s="161"/>
      <c r="D13" s="161"/>
      <c r="E13" s="161"/>
      <c r="F13" s="161"/>
      <c r="G13" s="161"/>
      <c r="H13" s="161"/>
      <c r="I13" s="161"/>
      <c r="J13" s="161"/>
      <c r="K13" s="161"/>
    </row>
    <row r="14" spans="1:12" ht="14.95" hidden="1" x14ac:dyDescent="0.25">
      <c r="A14" s="145">
        <v>1939</v>
      </c>
      <c r="B14" s="161"/>
      <c r="C14" s="161"/>
      <c r="D14" s="161"/>
      <c r="E14" s="161"/>
      <c r="F14" s="161"/>
      <c r="G14" s="161"/>
      <c r="H14" s="161"/>
      <c r="I14" s="161"/>
      <c r="J14" s="161"/>
      <c r="K14" s="161"/>
    </row>
    <row r="15" spans="1:12" ht="14.95" hidden="1" x14ac:dyDescent="0.25">
      <c r="A15" s="145">
        <v>1940</v>
      </c>
      <c r="B15" s="161"/>
      <c r="C15" s="161"/>
      <c r="D15" s="161"/>
      <c r="E15" s="161"/>
      <c r="F15" s="161"/>
      <c r="G15" s="161"/>
      <c r="H15" s="161"/>
      <c r="I15" s="161"/>
      <c r="J15" s="161"/>
      <c r="K15" s="161"/>
    </row>
    <row r="16" spans="1:12" ht="14.95" hidden="1" x14ac:dyDescent="0.25">
      <c r="A16" s="145">
        <v>1941</v>
      </c>
      <c r="B16" s="161"/>
      <c r="C16" s="161"/>
      <c r="D16" s="161"/>
      <c r="E16" s="161"/>
      <c r="F16" s="161"/>
      <c r="G16" s="161"/>
      <c r="H16" s="161"/>
      <c r="I16" s="161"/>
      <c r="J16" s="161"/>
      <c r="K16" s="161"/>
    </row>
    <row r="17" spans="1:12" ht="14.95" hidden="1" x14ac:dyDescent="0.25">
      <c r="A17" s="145">
        <v>1942</v>
      </c>
      <c r="B17" s="161"/>
      <c r="C17" s="161"/>
      <c r="D17" s="161"/>
      <c r="E17" s="161"/>
      <c r="F17" s="161"/>
      <c r="G17" s="161"/>
      <c r="H17" s="161"/>
      <c r="I17" s="161"/>
      <c r="J17" s="161"/>
      <c r="K17" s="161"/>
    </row>
    <row r="18" spans="1:12" ht="14.95" hidden="1" x14ac:dyDescent="0.25">
      <c r="A18" s="145">
        <v>1943</v>
      </c>
      <c r="B18" s="161"/>
      <c r="C18" s="161"/>
      <c r="D18" s="161"/>
      <c r="E18" s="161"/>
      <c r="F18" s="161"/>
      <c r="G18" s="161"/>
      <c r="H18" s="161"/>
      <c r="I18" s="161"/>
      <c r="J18" s="161"/>
      <c r="K18" s="161"/>
    </row>
    <row r="19" spans="1:12" ht="14.95" hidden="1" x14ac:dyDescent="0.25">
      <c r="A19" s="145">
        <v>1944</v>
      </c>
      <c r="B19" s="161"/>
      <c r="C19" s="161"/>
      <c r="D19" s="161"/>
      <c r="E19" s="161"/>
      <c r="F19" s="161"/>
      <c r="G19" s="161"/>
      <c r="H19" s="161"/>
      <c r="I19" s="161"/>
      <c r="J19" s="161"/>
      <c r="K19" s="161"/>
    </row>
    <row r="20" spans="1:12" ht="14.95" hidden="1" x14ac:dyDescent="0.25">
      <c r="A20" s="145">
        <v>1945</v>
      </c>
      <c r="B20" s="161"/>
      <c r="C20" s="161"/>
      <c r="D20" s="161"/>
      <c r="E20" s="161"/>
      <c r="F20" s="161"/>
      <c r="G20" s="161"/>
      <c r="H20" s="161"/>
      <c r="I20" s="161"/>
      <c r="J20" s="161"/>
      <c r="K20" s="161"/>
    </row>
    <row r="21" spans="1:12" ht="14.95" hidden="1" x14ac:dyDescent="0.25">
      <c r="A21" s="145">
        <v>1946</v>
      </c>
      <c r="B21" s="161"/>
      <c r="C21" s="161"/>
      <c r="D21" s="161"/>
      <c r="E21" s="161"/>
      <c r="F21" s="161"/>
      <c r="G21" s="161"/>
      <c r="H21" s="161"/>
      <c r="I21" s="161"/>
      <c r="J21" s="161"/>
      <c r="K21" s="161"/>
    </row>
    <row r="22" spans="1:12" ht="14.95" hidden="1" x14ac:dyDescent="0.25">
      <c r="A22" s="145">
        <v>1947</v>
      </c>
      <c r="B22" s="161"/>
      <c r="C22" s="161"/>
      <c r="D22" s="161"/>
      <c r="E22" s="161"/>
      <c r="F22" s="161"/>
      <c r="G22" s="161"/>
      <c r="H22" s="161"/>
      <c r="I22" s="161"/>
      <c r="J22" s="161"/>
      <c r="K22" s="161"/>
    </row>
    <row r="23" spans="1:12" ht="14.95" hidden="1" x14ac:dyDescent="0.25">
      <c r="A23" s="145">
        <v>1948</v>
      </c>
      <c r="B23" s="161"/>
      <c r="C23" s="161"/>
      <c r="D23" s="161"/>
      <c r="E23" s="161"/>
      <c r="F23" s="161"/>
      <c r="G23" s="161"/>
      <c r="H23" s="161"/>
      <c r="I23" s="161"/>
      <c r="J23" s="161"/>
      <c r="K23" s="161"/>
    </row>
    <row r="24" spans="1:12" ht="14.95" hidden="1" x14ac:dyDescent="0.25">
      <c r="A24" s="145">
        <v>1949</v>
      </c>
      <c r="B24" s="161"/>
      <c r="C24" s="161"/>
      <c r="D24" s="161"/>
      <c r="E24" s="161"/>
      <c r="F24" s="161"/>
      <c r="G24" s="161"/>
      <c r="H24" s="161"/>
      <c r="I24" s="161"/>
      <c r="J24" s="161"/>
      <c r="K24" s="161"/>
    </row>
    <row r="25" spans="1:12" hidden="1" x14ac:dyDescent="0.25">
      <c r="A25" s="145">
        <v>1950</v>
      </c>
      <c r="B25" s="161"/>
      <c r="C25" s="161"/>
      <c r="D25" s="161"/>
      <c r="E25" s="161"/>
      <c r="F25" s="161"/>
      <c r="G25" s="161"/>
      <c r="H25" s="161"/>
      <c r="I25" s="161"/>
      <c r="J25" s="161"/>
      <c r="K25" s="161"/>
      <c r="L25" s="161"/>
    </row>
    <row r="26" spans="1:12" hidden="1" x14ac:dyDescent="0.25">
      <c r="A26" s="145">
        <v>1951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</row>
    <row r="27" spans="1:12" hidden="1" x14ac:dyDescent="0.25">
      <c r="A27" s="145">
        <v>1952</v>
      </c>
      <c r="B27" s="161"/>
      <c r="C27" s="161"/>
      <c r="D27" s="161"/>
      <c r="E27" s="161"/>
      <c r="F27" s="161"/>
      <c r="G27" s="161"/>
      <c r="H27" s="161"/>
      <c r="I27" s="161"/>
      <c r="J27" s="161"/>
      <c r="K27" s="161"/>
      <c r="L27" s="161"/>
    </row>
    <row r="28" spans="1:12" hidden="1" x14ac:dyDescent="0.25">
      <c r="A28" s="145">
        <v>1953</v>
      </c>
      <c r="B28" s="161"/>
      <c r="C28" s="161"/>
      <c r="D28" s="161"/>
      <c r="E28" s="161"/>
      <c r="F28" s="161"/>
      <c r="G28" s="161"/>
      <c r="H28" s="161"/>
      <c r="I28" s="161"/>
      <c r="J28" s="161"/>
      <c r="K28" s="161"/>
      <c r="L28" s="161"/>
    </row>
    <row r="29" spans="1:12" hidden="1" x14ac:dyDescent="0.25">
      <c r="A29" s="145">
        <v>1954</v>
      </c>
      <c r="B29" s="161"/>
      <c r="C29" s="161"/>
      <c r="D29" s="161"/>
      <c r="E29" s="161"/>
      <c r="F29" s="161"/>
      <c r="G29" s="161"/>
      <c r="H29" s="161"/>
      <c r="I29" s="161"/>
      <c r="J29" s="161"/>
      <c r="K29" s="161"/>
      <c r="L29" s="161"/>
    </row>
    <row r="30" spans="1:12" x14ac:dyDescent="0.25">
      <c r="A30" s="145">
        <v>1955</v>
      </c>
      <c r="B30" s="161"/>
      <c r="C30" s="161"/>
      <c r="D30" s="161"/>
      <c r="E30" s="163">
        <v>5.4227860000000003</v>
      </c>
      <c r="F30" s="137">
        <f t="shared" ref="F30:F79" si="0">E30/$E$80*100</f>
        <v>6.4680384824712585</v>
      </c>
      <c r="G30" s="161"/>
      <c r="H30" s="161"/>
      <c r="I30" s="161"/>
      <c r="J30" s="161"/>
      <c r="K30" s="161"/>
      <c r="L30" s="161"/>
    </row>
    <row r="31" spans="1:12" x14ac:dyDescent="0.25">
      <c r="A31" s="145">
        <v>1956</v>
      </c>
      <c r="B31" s="161"/>
      <c r="C31" s="161"/>
      <c r="D31" s="161"/>
      <c r="E31" s="163">
        <v>6.0546110000000004</v>
      </c>
      <c r="F31" s="137">
        <f t="shared" si="0"/>
        <v>7.2216489723905362</v>
      </c>
      <c r="G31" s="161"/>
      <c r="H31" s="161"/>
      <c r="I31" s="161"/>
      <c r="J31" s="161"/>
      <c r="K31" s="161"/>
      <c r="L31" s="161"/>
    </row>
    <row r="32" spans="1:12" x14ac:dyDescent="0.25">
      <c r="A32" s="145">
        <v>1957</v>
      </c>
      <c r="B32" s="161"/>
      <c r="C32" s="161"/>
      <c r="D32" s="161"/>
      <c r="E32" s="163">
        <v>6.7364369999999996</v>
      </c>
      <c r="F32" s="137">
        <f t="shared" si="0"/>
        <v>8.0348982516999978</v>
      </c>
      <c r="G32" s="161"/>
      <c r="H32" s="161"/>
      <c r="I32" s="161"/>
      <c r="J32" s="161"/>
      <c r="K32" s="161"/>
      <c r="L32" s="161"/>
    </row>
    <row r="33" spans="1:12" x14ac:dyDescent="0.25">
      <c r="A33" s="145">
        <v>1958</v>
      </c>
      <c r="B33" s="161"/>
      <c r="C33" s="161"/>
      <c r="D33" s="161"/>
      <c r="E33" s="163">
        <v>7.1284190000000001</v>
      </c>
      <c r="F33" s="137">
        <f t="shared" si="0"/>
        <v>8.5024355398091096</v>
      </c>
      <c r="G33" s="161"/>
      <c r="H33" s="161"/>
      <c r="I33" s="161"/>
      <c r="J33" s="161"/>
      <c r="K33" s="161"/>
      <c r="L33" s="161"/>
    </row>
    <row r="34" spans="1:12" x14ac:dyDescent="0.25">
      <c r="A34" s="145">
        <v>1959</v>
      </c>
      <c r="B34" s="161"/>
      <c r="C34" s="161"/>
      <c r="D34" s="168">
        <v>1283</v>
      </c>
      <c r="E34" s="163">
        <v>7.2318959999999999</v>
      </c>
      <c r="F34" s="137">
        <f t="shared" si="0"/>
        <v>8.6258579315558386</v>
      </c>
      <c r="G34" s="161"/>
      <c r="H34" s="161"/>
      <c r="I34" s="161"/>
      <c r="J34" s="161"/>
      <c r="K34" s="161"/>
      <c r="L34" s="161"/>
    </row>
    <row r="35" spans="1:12" x14ac:dyDescent="0.25">
      <c r="A35" s="145">
        <v>1960</v>
      </c>
      <c r="B35" s="161"/>
      <c r="C35" s="161"/>
      <c r="D35" s="168">
        <v>1330</v>
      </c>
      <c r="E35" s="163">
        <v>7.4790919999999996</v>
      </c>
      <c r="F35" s="137">
        <f t="shared" si="0"/>
        <v>8.9207014383276277</v>
      </c>
      <c r="G35" s="161"/>
      <c r="H35" s="161"/>
      <c r="I35" s="161"/>
      <c r="J35" s="161"/>
      <c r="K35" s="161"/>
      <c r="L35" s="161"/>
    </row>
    <row r="36" spans="1:12" x14ac:dyDescent="0.25">
      <c r="A36" s="145">
        <v>1961</v>
      </c>
      <c r="B36" s="161"/>
      <c r="C36" s="161"/>
      <c r="D36" s="168">
        <v>1387</v>
      </c>
      <c r="E36" s="163">
        <v>7.6055640000000002</v>
      </c>
      <c r="F36" s="137">
        <f t="shared" si="0"/>
        <v>9.0715511607682906</v>
      </c>
      <c r="G36" s="161"/>
      <c r="H36" s="161"/>
      <c r="I36" s="161"/>
      <c r="J36" s="161"/>
      <c r="K36" s="161"/>
      <c r="L36" s="161"/>
    </row>
    <row r="37" spans="1:12" x14ac:dyDescent="0.25">
      <c r="A37" s="145">
        <v>1962</v>
      </c>
      <c r="B37" s="161"/>
      <c r="C37" s="161"/>
      <c r="D37" s="168">
        <v>1427</v>
      </c>
      <c r="E37" s="163">
        <v>7.9389900000000004</v>
      </c>
      <c r="F37" s="137">
        <f t="shared" si="0"/>
        <v>9.4692456667024096</v>
      </c>
      <c r="G37" s="161"/>
      <c r="H37" s="161"/>
      <c r="I37" s="161"/>
      <c r="J37" s="161"/>
      <c r="K37" s="161"/>
      <c r="L37" s="161"/>
    </row>
    <row r="38" spans="1:12" x14ac:dyDescent="0.25">
      <c r="A38" s="145">
        <v>1963</v>
      </c>
      <c r="B38" s="161"/>
      <c r="C38" s="161"/>
      <c r="D38" s="168">
        <v>1428</v>
      </c>
      <c r="E38" s="163">
        <v>8.3356510000000004</v>
      </c>
      <c r="F38" s="137">
        <f t="shared" si="0"/>
        <v>9.9423638411049264</v>
      </c>
      <c r="G38" s="161"/>
      <c r="H38" s="161"/>
      <c r="I38" s="161"/>
      <c r="J38" s="161"/>
      <c r="K38" s="161"/>
      <c r="L38" s="161"/>
    </row>
    <row r="39" spans="1:12" x14ac:dyDescent="0.25">
      <c r="A39" s="145">
        <v>1964</v>
      </c>
      <c r="B39" s="161"/>
      <c r="C39" s="168">
        <v>1486</v>
      </c>
      <c r="D39" s="168">
        <v>1486</v>
      </c>
      <c r="E39" s="163">
        <v>9.1922119999999996</v>
      </c>
      <c r="F39" s="137">
        <f t="shared" si="0"/>
        <v>10.964028629386091</v>
      </c>
      <c r="G39" s="161"/>
      <c r="H39" s="161"/>
      <c r="I39" s="161"/>
      <c r="J39" s="161"/>
      <c r="K39" s="161"/>
      <c r="L39" s="161"/>
    </row>
    <row r="40" spans="1:12" x14ac:dyDescent="0.25">
      <c r="A40" s="145">
        <v>1965</v>
      </c>
      <c r="B40" s="161"/>
      <c r="C40" s="168">
        <v>1507.0769230769231</v>
      </c>
      <c r="D40" s="168">
        <v>1497.25</v>
      </c>
      <c r="E40" s="163">
        <v>9.6463610000000006</v>
      </c>
      <c r="F40" s="137">
        <f t="shared" si="0"/>
        <v>11.505715726899407</v>
      </c>
      <c r="G40" s="161"/>
      <c r="H40" s="161"/>
      <c r="I40" s="161"/>
      <c r="J40" s="161"/>
      <c r="K40" s="161"/>
      <c r="L40" s="161"/>
    </row>
    <row r="41" spans="1:12" x14ac:dyDescent="0.25">
      <c r="A41" s="145">
        <v>1966</v>
      </c>
      <c r="B41" s="161"/>
      <c r="C41" s="168">
        <v>1530.1538461538462</v>
      </c>
      <c r="D41" s="168">
        <v>1513</v>
      </c>
      <c r="E41" s="163">
        <v>10.02003</v>
      </c>
      <c r="F41" s="137">
        <f t="shared" si="0"/>
        <v>11.95141014886379</v>
      </c>
      <c r="G41" s="161"/>
      <c r="H41" s="161"/>
      <c r="I41" s="161"/>
      <c r="J41" s="161"/>
      <c r="K41" s="161"/>
      <c r="L41" s="161"/>
    </row>
    <row r="42" spans="1:12" x14ac:dyDescent="0.25">
      <c r="A42" s="145">
        <v>1967</v>
      </c>
      <c r="B42" s="161"/>
      <c r="C42" s="168">
        <v>1504.2307692307693</v>
      </c>
      <c r="D42" s="168">
        <v>1522</v>
      </c>
      <c r="E42" s="163">
        <v>10.55888</v>
      </c>
      <c r="F42" s="137">
        <f t="shared" si="0"/>
        <v>12.594124527834239</v>
      </c>
      <c r="G42" s="161"/>
      <c r="H42" s="161"/>
      <c r="I42" s="161"/>
      <c r="J42" s="161"/>
      <c r="K42" s="161"/>
      <c r="L42" s="161"/>
    </row>
    <row r="43" spans="1:12" x14ac:dyDescent="0.25">
      <c r="A43" s="145">
        <v>1968</v>
      </c>
      <c r="B43" s="161"/>
      <c r="C43" s="168">
        <v>1483.3076923076924</v>
      </c>
      <c r="D43" s="168">
        <v>1518.25</v>
      </c>
      <c r="E43" s="163">
        <v>11.52942</v>
      </c>
      <c r="F43" s="137">
        <f t="shared" si="0"/>
        <v>13.751737988660029</v>
      </c>
      <c r="G43" s="161"/>
      <c r="H43" s="161"/>
      <c r="I43" s="161"/>
      <c r="J43" s="161"/>
      <c r="K43" s="161"/>
      <c r="L43" s="161"/>
    </row>
    <row r="44" spans="1:12" x14ac:dyDescent="0.25">
      <c r="A44" s="145">
        <v>1969</v>
      </c>
      <c r="B44" s="161"/>
      <c r="C44" s="168">
        <v>1525.3846153846155</v>
      </c>
      <c r="D44" s="168">
        <v>1557.5</v>
      </c>
      <c r="E44" s="163">
        <v>11.783709999999999</v>
      </c>
      <c r="F44" s="137">
        <f t="shared" si="0"/>
        <v>14.055042877642855</v>
      </c>
      <c r="G44" s="161"/>
      <c r="H44" s="161"/>
      <c r="I44" s="161"/>
      <c r="J44" s="161"/>
      <c r="K44" s="161"/>
      <c r="L44" s="161"/>
    </row>
    <row r="45" spans="1:12" x14ac:dyDescent="0.25">
      <c r="A45" s="145">
        <v>1970</v>
      </c>
      <c r="B45" s="164">
        <v>3847.43</v>
      </c>
      <c r="C45" s="168">
        <v>1573.4615384615386</v>
      </c>
      <c r="D45" s="168">
        <v>1614.25</v>
      </c>
      <c r="E45" s="163">
        <v>12.106640000000001</v>
      </c>
      <c r="F45" s="137">
        <f t="shared" si="0"/>
        <v>14.440218259290674</v>
      </c>
      <c r="G45" s="166">
        <f t="shared" ref="G45:G92" si="1">((B45*1000000)/(C45*1000))/12</f>
        <v>203.76676444227166</v>
      </c>
      <c r="H45" s="161"/>
      <c r="I45" s="161"/>
      <c r="J45" s="161"/>
      <c r="K45" s="161"/>
      <c r="L45" s="166">
        <f>(B45*1000000)/(D45*1000)/12</f>
        <v>198.61803727221104</v>
      </c>
    </row>
    <row r="46" spans="1:12" x14ac:dyDescent="0.25">
      <c r="A46" s="145">
        <v>1971</v>
      </c>
      <c r="B46" s="164">
        <v>4418.6349</v>
      </c>
      <c r="C46" s="168">
        <v>1590.5384615384617</v>
      </c>
      <c r="D46" s="168">
        <v>1628.5</v>
      </c>
      <c r="E46" s="163">
        <v>12.890639999999999</v>
      </c>
      <c r="F46" s="137">
        <f t="shared" si="0"/>
        <v>15.375335774578472</v>
      </c>
      <c r="G46" s="166">
        <f t="shared" si="1"/>
        <v>231.50623760700293</v>
      </c>
      <c r="H46" s="161"/>
      <c r="I46" s="161"/>
      <c r="J46" s="161"/>
      <c r="K46" s="161"/>
      <c r="L46" s="166">
        <f t="shared" ref="L46:L93" si="2">(B46*1000000)/(D46*1000)/12</f>
        <v>226.10965612526866</v>
      </c>
    </row>
    <row r="47" spans="1:12" x14ac:dyDescent="0.25">
      <c r="A47" s="145">
        <v>1972</v>
      </c>
      <c r="B47" s="164">
        <v>5172.8195999999998</v>
      </c>
      <c r="C47" s="168">
        <v>1604.6153846153848</v>
      </c>
      <c r="D47" s="168">
        <v>1661.5</v>
      </c>
      <c r="E47" s="163">
        <v>13.749470000000001</v>
      </c>
      <c r="F47" s="137">
        <f t="shared" si="0"/>
        <v>16.399706916995079</v>
      </c>
      <c r="G47" s="166">
        <f t="shared" si="1"/>
        <v>268.64275647171615</v>
      </c>
      <c r="H47" s="161"/>
      <c r="I47" s="161"/>
      <c r="J47" s="161"/>
      <c r="K47" s="161"/>
      <c r="L47" s="166">
        <f t="shared" si="2"/>
        <v>259.44526030695152</v>
      </c>
    </row>
    <row r="48" spans="1:12" x14ac:dyDescent="0.25">
      <c r="A48" s="145">
        <v>1973</v>
      </c>
      <c r="B48" s="164">
        <v>6305.8544000000002</v>
      </c>
      <c r="C48" s="168">
        <v>1669.6923076923078</v>
      </c>
      <c r="D48" s="168">
        <v>1739</v>
      </c>
      <c r="E48" s="163">
        <v>15.228160000000001</v>
      </c>
      <c r="F48" s="137">
        <f t="shared" si="0"/>
        <v>18.163417272455433</v>
      </c>
      <c r="G48" s="166">
        <f t="shared" si="1"/>
        <v>314.72137964925213</v>
      </c>
      <c r="H48" s="161"/>
      <c r="I48" s="161"/>
      <c r="J48" s="161"/>
      <c r="K48" s="161"/>
      <c r="L48" s="166">
        <f t="shared" si="2"/>
        <v>302.17818669733566</v>
      </c>
    </row>
    <row r="49" spans="1:12" x14ac:dyDescent="0.25">
      <c r="A49" s="145">
        <v>1974</v>
      </c>
      <c r="B49" s="164">
        <v>7964.7259000000004</v>
      </c>
      <c r="C49" s="168">
        <v>1753.7692307692309</v>
      </c>
      <c r="D49" s="168">
        <v>1815.75</v>
      </c>
      <c r="E49" s="163">
        <v>17.807259999999999</v>
      </c>
      <c r="F49" s="137">
        <f t="shared" si="0"/>
        <v>21.239643782249775</v>
      </c>
      <c r="G49" s="166">
        <f t="shared" si="1"/>
        <v>378.45752262526133</v>
      </c>
      <c r="H49" s="161"/>
      <c r="I49" s="161"/>
      <c r="J49" s="161"/>
      <c r="K49" s="161"/>
      <c r="L49" s="166">
        <f t="shared" si="2"/>
        <v>365.53884528890723</v>
      </c>
    </row>
    <row r="50" spans="1:12" x14ac:dyDescent="0.25">
      <c r="A50" s="145">
        <v>1975</v>
      </c>
      <c r="B50" s="164">
        <v>9938.4966999999997</v>
      </c>
      <c r="C50" s="168">
        <v>1764.846153846154</v>
      </c>
      <c r="D50" s="168">
        <v>1836</v>
      </c>
      <c r="E50" s="163">
        <v>20.97898</v>
      </c>
      <c r="F50" s="137">
        <f t="shared" si="0"/>
        <v>25.022718942439344</v>
      </c>
      <c r="G50" s="166">
        <f t="shared" si="1"/>
        <v>469.28059793110464</v>
      </c>
      <c r="H50" s="161"/>
      <c r="I50" s="161"/>
      <c r="J50" s="161"/>
      <c r="K50" s="161"/>
      <c r="L50" s="166">
        <f t="shared" si="2"/>
        <v>451.09371368917937</v>
      </c>
    </row>
    <row r="51" spans="1:12" x14ac:dyDescent="0.25">
      <c r="A51" s="145">
        <v>1976</v>
      </c>
      <c r="B51" s="164">
        <v>11492.285400000001</v>
      </c>
      <c r="C51" s="168">
        <v>1840.9230769230771</v>
      </c>
      <c r="D51" s="168">
        <v>1808.75</v>
      </c>
      <c r="E51" s="163">
        <v>23.987929999999999</v>
      </c>
      <c r="F51" s="137">
        <f t="shared" si="0"/>
        <v>28.611649870532741</v>
      </c>
      <c r="G51" s="166">
        <f t="shared" si="1"/>
        <v>520.22295879993305</v>
      </c>
      <c r="H51" s="161"/>
      <c r="I51" s="161"/>
      <c r="J51" s="161"/>
      <c r="K51" s="161"/>
      <c r="L51" s="166">
        <f t="shared" si="2"/>
        <v>529.476406357982</v>
      </c>
    </row>
    <row r="52" spans="1:12" x14ac:dyDescent="0.25">
      <c r="A52" s="145">
        <v>1977</v>
      </c>
      <c r="B52" s="164">
        <v>12408.495199999999</v>
      </c>
      <c r="C52" s="168">
        <v>1813</v>
      </c>
      <c r="D52" s="168">
        <v>1803.75</v>
      </c>
      <c r="E52" s="163">
        <v>26.81691</v>
      </c>
      <c r="F52" s="137">
        <f t="shared" si="0"/>
        <v>31.985921233286412</v>
      </c>
      <c r="G52" s="166">
        <f t="shared" si="1"/>
        <v>570.34818900533185</v>
      </c>
      <c r="H52" s="161"/>
      <c r="I52" s="161"/>
      <c r="J52" s="161"/>
      <c r="K52" s="161"/>
      <c r="L52" s="166">
        <f t="shared" si="2"/>
        <v>573.27305151305154</v>
      </c>
    </row>
    <row r="53" spans="1:12" ht="13.6" x14ac:dyDescent="0.25">
      <c r="A53" s="145">
        <v>1978</v>
      </c>
      <c r="B53" s="164">
        <v>13087.72</v>
      </c>
      <c r="C53" s="168">
        <v>1802</v>
      </c>
      <c r="D53" s="168">
        <v>1801.5</v>
      </c>
      <c r="E53" s="163">
        <v>28.908460000000002</v>
      </c>
      <c r="F53" s="137">
        <f t="shared" si="0"/>
        <v>34.480621538261161</v>
      </c>
      <c r="G53" s="166">
        <f t="shared" si="1"/>
        <v>605.2404735479098</v>
      </c>
      <c r="H53" s="161"/>
      <c r="I53" s="161"/>
      <c r="J53" s="161"/>
      <c r="K53" s="161"/>
      <c r="L53" s="166">
        <f t="shared" si="2"/>
        <v>605.40845591636605</v>
      </c>
    </row>
    <row r="54" spans="1:12" ht="13.6" x14ac:dyDescent="0.25">
      <c r="A54" s="145">
        <v>1979</v>
      </c>
      <c r="B54" s="164">
        <v>14970.709699999999</v>
      </c>
      <c r="C54" s="168">
        <v>1855</v>
      </c>
      <c r="D54" s="168">
        <v>1855</v>
      </c>
      <c r="E54" s="163">
        <v>31.067039999999999</v>
      </c>
      <c r="F54" s="137">
        <f t="shared" si="0"/>
        <v>37.055272005289133</v>
      </c>
      <c r="G54" s="166">
        <f t="shared" si="1"/>
        <v>672.53862084456421</v>
      </c>
      <c r="H54" s="161"/>
      <c r="I54" s="161"/>
      <c r="J54" s="161"/>
      <c r="K54" s="161"/>
      <c r="L54" s="166">
        <f t="shared" si="2"/>
        <v>672.53862084456421</v>
      </c>
    </row>
    <row r="55" spans="1:12" ht="13.6" x14ac:dyDescent="0.25">
      <c r="A55" s="145">
        <v>1980</v>
      </c>
      <c r="B55" s="164">
        <v>17524</v>
      </c>
      <c r="C55" s="168">
        <v>1920</v>
      </c>
      <c r="D55" s="168">
        <v>1920.25</v>
      </c>
      <c r="E55" s="163">
        <v>34.669139999999999</v>
      </c>
      <c r="F55" s="137">
        <f t="shared" si="0"/>
        <v>41.351683742302129</v>
      </c>
      <c r="G55" s="166">
        <f t="shared" si="1"/>
        <v>760.59027777777783</v>
      </c>
      <c r="H55" s="161"/>
      <c r="I55" s="161"/>
      <c r="J55" s="161"/>
      <c r="K55" s="161"/>
      <c r="L55" s="166">
        <f t="shared" si="2"/>
        <v>760.49125547888741</v>
      </c>
    </row>
    <row r="56" spans="1:12" ht="13.6" x14ac:dyDescent="0.25">
      <c r="A56" s="145">
        <v>1981</v>
      </c>
      <c r="B56" s="164">
        <v>20271</v>
      </c>
      <c r="C56" s="168">
        <v>1953</v>
      </c>
      <c r="D56" s="168">
        <v>1952.25</v>
      </c>
      <c r="E56" s="163">
        <v>38.588749999999997</v>
      </c>
      <c r="F56" s="137">
        <f t="shared" si="0"/>
        <v>46.026806145487342</v>
      </c>
      <c r="G56" s="166">
        <f t="shared" si="1"/>
        <v>864.9513568868407</v>
      </c>
      <c r="H56" s="161"/>
      <c r="I56" s="161"/>
      <c r="J56" s="161"/>
      <c r="K56" s="161"/>
      <c r="L56" s="166">
        <f t="shared" si="2"/>
        <v>865.28364707388903</v>
      </c>
    </row>
    <row r="57" spans="1:12" ht="13.6" x14ac:dyDescent="0.25">
      <c r="A57" s="145">
        <v>1982</v>
      </c>
      <c r="B57" s="164">
        <v>22449</v>
      </c>
      <c r="C57" s="168">
        <v>1980</v>
      </c>
      <c r="D57" s="168">
        <v>1980.3330000000001</v>
      </c>
      <c r="E57" s="163">
        <v>42.287460000000003</v>
      </c>
      <c r="F57" s="137">
        <f t="shared" si="0"/>
        <v>50.43844964672477</v>
      </c>
      <c r="G57" s="166">
        <f t="shared" si="1"/>
        <v>944.82323232323233</v>
      </c>
      <c r="H57" s="161"/>
      <c r="I57" s="161"/>
      <c r="J57" s="161"/>
      <c r="K57" s="161"/>
      <c r="L57" s="166">
        <f t="shared" si="2"/>
        <v>944.66435695410826</v>
      </c>
    </row>
    <row r="58" spans="1:12" ht="13.6" x14ac:dyDescent="0.25">
      <c r="A58" s="145">
        <v>1983</v>
      </c>
      <c r="B58" s="164">
        <v>24877</v>
      </c>
      <c r="C58" s="168">
        <v>1994</v>
      </c>
      <c r="D58" s="168">
        <v>1993.5</v>
      </c>
      <c r="E58" s="163">
        <v>45.82535</v>
      </c>
      <c r="F58" s="137">
        <f t="shared" si="0"/>
        <v>54.65827478213491</v>
      </c>
      <c r="G58" s="166">
        <f t="shared" si="1"/>
        <v>1039.6606486125042</v>
      </c>
      <c r="H58" s="161"/>
      <c r="I58" s="161"/>
      <c r="J58" s="161"/>
      <c r="K58" s="161"/>
      <c r="L58" s="166">
        <f t="shared" si="2"/>
        <v>1039.9214112532397</v>
      </c>
    </row>
    <row r="59" spans="1:12" ht="13.6" x14ac:dyDescent="0.25">
      <c r="A59" s="145">
        <v>1984</v>
      </c>
      <c r="B59" s="164">
        <v>27705</v>
      </c>
      <c r="C59" s="168">
        <v>2024</v>
      </c>
      <c r="D59" s="168">
        <v>2025.3330000000001</v>
      </c>
      <c r="E59" s="163">
        <v>49.064129999999999</v>
      </c>
      <c r="F59" s="137">
        <f t="shared" si="0"/>
        <v>58.521335886935702</v>
      </c>
      <c r="G59" s="166">
        <f t="shared" si="1"/>
        <v>1140.6867588932807</v>
      </c>
      <c r="H59" s="161"/>
      <c r="I59" s="161"/>
      <c r="J59" s="161"/>
      <c r="K59" s="161"/>
      <c r="L59" s="166">
        <f t="shared" si="2"/>
        <v>1139.9360006477948</v>
      </c>
    </row>
    <row r="60" spans="1:12" ht="13.6" x14ac:dyDescent="0.25">
      <c r="A60" s="145">
        <v>1985</v>
      </c>
      <c r="B60" s="164">
        <v>30873</v>
      </c>
      <c r="C60" s="168">
        <v>2066</v>
      </c>
      <c r="D60" s="168">
        <v>2066.5</v>
      </c>
      <c r="E60" s="163">
        <v>51.613320000000002</v>
      </c>
      <c r="F60" s="137">
        <f t="shared" si="0"/>
        <v>61.561887186421046</v>
      </c>
      <c r="G60" s="166">
        <f t="shared" si="1"/>
        <v>1245.2807357212002</v>
      </c>
      <c r="H60" s="161"/>
      <c r="I60" s="161"/>
      <c r="J60" s="161"/>
      <c r="K60" s="161"/>
      <c r="L60" s="166">
        <f t="shared" si="2"/>
        <v>1244.9794338253084</v>
      </c>
    </row>
    <row r="61" spans="1:12" ht="13.6" x14ac:dyDescent="0.25">
      <c r="A61" s="145">
        <v>1986</v>
      </c>
      <c r="B61" s="164">
        <v>33118</v>
      </c>
      <c r="C61" s="168">
        <v>2061</v>
      </c>
      <c r="D61" s="168">
        <v>2061.3330000000001</v>
      </c>
      <c r="E61" s="163">
        <v>53.127429999999997</v>
      </c>
      <c r="F61" s="137">
        <f t="shared" si="0"/>
        <v>63.367844815339922</v>
      </c>
      <c r="G61" s="166">
        <f t="shared" si="1"/>
        <v>1339.074882743005</v>
      </c>
      <c r="H61" s="161"/>
      <c r="I61" s="161"/>
      <c r="J61" s="161"/>
      <c r="K61" s="161"/>
      <c r="L61" s="166">
        <f t="shared" si="2"/>
        <v>1338.8585606174904</v>
      </c>
    </row>
    <row r="62" spans="1:12" ht="13.6" x14ac:dyDescent="0.25">
      <c r="A62" s="145">
        <v>1987</v>
      </c>
      <c r="B62" s="164">
        <v>36065</v>
      </c>
      <c r="C62" s="168">
        <v>2041</v>
      </c>
      <c r="D62" s="168">
        <v>2041.25</v>
      </c>
      <c r="E62" s="163">
        <v>55.312579999999997</v>
      </c>
      <c r="F62" s="137">
        <f t="shared" si="0"/>
        <v>65.974186701221484</v>
      </c>
      <c r="G62" s="166">
        <f t="shared" si="1"/>
        <v>1472.5216397190918</v>
      </c>
      <c r="H62" s="161"/>
      <c r="I62" s="161"/>
      <c r="J62" s="161"/>
      <c r="K62" s="161"/>
      <c r="L62" s="166">
        <f t="shared" si="2"/>
        <v>1472.3412941416616</v>
      </c>
    </row>
    <row r="63" spans="1:12" ht="13.6" x14ac:dyDescent="0.25">
      <c r="A63" s="145">
        <v>1988</v>
      </c>
      <c r="B63" s="164">
        <v>39876</v>
      </c>
      <c r="C63" s="168">
        <v>2052</v>
      </c>
      <c r="D63" s="168">
        <v>2052.3330000000001</v>
      </c>
      <c r="E63" s="163">
        <v>58.12574</v>
      </c>
      <c r="F63" s="137">
        <f t="shared" si="0"/>
        <v>69.329588728398818</v>
      </c>
      <c r="G63" s="166">
        <f t="shared" si="1"/>
        <v>1619.3957115009746</v>
      </c>
      <c r="H63" s="161"/>
      <c r="I63" s="161"/>
      <c r="J63" s="161"/>
      <c r="K63" s="161"/>
      <c r="L63" s="166">
        <f t="shared" si="2"/>
        <v>1619.132957468403</v>
      </c>
    </row>
    <row r="64" spans="1:12" ht="13.6" x14ac:dyDescent="0.25">
      <c r="A64" s="145">
        <v>1989</v>
      </c>
      <c r="B64" s="164">
        <v>44657</v>
      </c>
      <c r="C64" s="168">
        <v>2099</v>
      </c>
      <c r="D64" s="168">
        <v>2093.5</v>
      </c>
      <c r="E64" s="163">
        <v>61.957920000000001</v>
      </c>
      <c r="F64" s="137">
        <f t="shared" si="0"/>
        <v>73.900428830102385</v>
      </c>
      <c r="G64" s="166">
        <f t="shared" si="1"/>
        <v>1772.9474352866446</v>
      </c>
      <c r="H64" s="161"/>
      <c r="I64" s="161"/>
      <c r="J64" s="161"/>
      <c r="K64" s="161"/>
      <c r="L64" s="166">
        <f t="shared" si="2"/>
        <v>1777.6052862033278</v>
      </c>
    </row>
    <row r="65" spans="1:12" ht="13.6" x14ac:dyDescent="0.25">
      <c r="A65" s="145">
        <v>1990</v>
      </c>
      <c r="B65" s="164">
        <v>48792</v>
      </c>
      <c r="C65" s="168">
        <v>2105</v>
      </c>
      <c r="D65" s="168">
        <v>2097.9169999999999</v>
      </c>
      <c r="E65" s="163">
        <v>65.768060000000006</v>
      </c>
      <c r="F65" s="137">
        <f t="shared" si="0"/>
        <v>78.444980679207816</v>
      </c>
      <c r="G65" s="166">
        <f t="shared" si="1"/>
        <v>1931.5914489311162</v>
      </c>
      <c r="H65" s="167"/>
      <c r="I65" s="167"/>
      <c r="J65" s="167"/>
      <c r="K65" s="167"/>
      <c r="L65" s="166">
        <f t="shared" si="2"/>
        <v>1938.112899604703</v>
      </c>
    </row>
    <row r="66" spans="1:12" ht="13.6" x14ac:dyDescent="0.25">
      <c r="A66" s="145">
        <v>1991</v>
      </c>
      <c r="B66" s="164">
        <v>48900</v>
      </c>
      <c r="C66" s="168">
        <v>2002</v>
      </c>
      <c r="D66" s="168">
        <v>1990.1669999999999</v>
      </c>
      <c r="E66" s="163">
        <v>68.602800000000002</v>
      </c>
      <c r="F66" s="137">
        <f t="shared" si="0"/>
        <v>81.826122293094215</v>
      </c>
      <c r="G66" s="166">
        <f t="shared" si="1"/>
        <v>2035.4645354645354</v>
      </c>
      <c r="H66" s="167"/>
      <c r="I66" s="167"/>
      <c r="J66" s="167"/>
      <c r="K66" s="167"/>
      <c r="L66" s="166">
        <f t="shared" si="2"/>
        <v>2047.5668624793798</v>
      </c>
    </row>
    <row r="67" spans="1:12" ht="13.6" x14ac:dyDescent="0.25">
      <c r="A67" s="145">
        <v>1992</v>
      </c>
      <c r="B67" s="164">
        <v>46254</v>
      </c>
      <c r="C67" s="168">
        <v>1852</v>
      </c>
      <c r="D67" s="168">
        <v>1838.9169999999999</v>
      </c>
      <c r="E67" s="163">
        <v>70.605540000000005</v>
      </c>
      <c r="F67" s="137">
        <f t="shared" si="0"/>
        <v>84.2148942989201</v>
      </c>
      <c r="G67" s="166">
        <f t="shared" si="1"/>
        <v>2081.2634989200865</v>
      </c>
      <c r="H67" s="167"/>
      <c r="I67" s="167"/>
      <c r="J67" s="167"/>
      <c r="K67" s="167"/>
      <c r="L67" s="166">
        <f t="shared" si="2"/>
        <v>2096.0706763818052</v>
      </c>
    </row>
    <row r="68" spans="1:12" ht="13.6" x14ac:dyDescent="0.25">
      <c r="A68" s="145">
        <v>1993</v>
      </c>
      <c r="B68" s="164">
        <v>43766</v>
      </c>
      <c r="C68" s="168">
        <v>1731</v>
      </c>
      <c r="D68" s="168">
        <v>1718.8330000000001</v>
      </c>
      <c r="E68" s="163">
        <v>72.152259999999998</v>
      </c>
      <c r="F68" s="137">
        <f t="shared" si="0"/>
        <v>86.059747568366447</v>
      </c>
      <c r="G68" s="166">
        <f t="shared" si="1"/>
        <v>2106.9709223955324</v>
      </c>
      <c r="H68" s="167"/>
      <c r="I68" s="167"/>
      <c r="J68" s="167"/>
      <c r="K68" s="167"/>
      <c r="L68" s="166">
        <f t="shared" si="2"/>
        <v>2121.8854110123943</v>
      </c>
    </row>
    <row r="69" spans="1:12" ht="13.6" x14ac:dyDescent="0.25">
      <c r="A69" s="145">
        <v>1994</v>
      </c>
      <c r="B69" s="164">
        <v>44553</v>
      </c>
      <c r="C69" s="168">
        <v>1712</v>
      </c>
      <c r="D69" s="168">
        <v>1703.5830000000001</v>
      </c>
      <c r="E69" s="163">
        <v>72.93768</v>
      </c>
      <c r="F69" s="137">
        <f t="shared" si="0"/>
        <v>86.996558791398783</v>
      </c>
      <c r="G69" s="166">
        <f t="shared" si="1"/>
        <v>2168.6623831775701</v>
      </c>
      <c r="H69" s="167"/>
      <c r="I69" s="167"/>
      <c r="J69" s="167"/>
      <c r="K69" s="167"/>
      <c r="L69" s="166">
        <f t="shared" si="2"/>
        <v>2179.3772302259417</v>
      </c>
    </row>
    <row r="70" spans="1:12" ht="13.6" x14ac:dyDescent="0.25">
      <c r="A70" s="145">
        <v>1995</v>
      </c>
      <c r="B70" s="164">
        <v>47351</v>
      </c>
      <c r="C70" s="168">
        <v>1765</v>
      </c>
      <c r="D70" s="168">
        <v>1756.0830000000001</v>
      </c>
      <c r="E70" s="163">
        <v>73.514790000000005</v>
      </c>
      <c r="F70" s="137">
        <f t="shared" si="0"/>
        <v>87.684907859316823</v>
      </c>
      <c r="G70" s="166">
        <f t="shared" si="1"/>
        <v>2235.6468366383383</v>
      </c>
      <c r="H70" s="167"/>
      <c r="I70" s="167"/>
      <c r="J70" s="167"/>
      <c r="K70" s="167"/>
      <c r="L70" s="166">
        <f t="shared" si="2"/>
        <v>2246.9989554404128</v>
      </c>
    </row>
    <row r="71" spans="1:12" ht="13.6" x14ac:dyDescent="0.25">
      <c r="A71" s="145">
        <v>1996</v>
      </c>
      <c r="B71" s="164">
        <v>49349</v>
      </c>
      <c r="C71" s="168">
        <v>1795</v>
      </c>
      <c r="D71" s="168">
        <v>1785.4169999999999</v>
      </c>
      <c r="E71" s="163">
        <v>73.977350000000001</v>
      </c>
      <c r="F71" s="137">
        <f t="shared" si="0"/>
        <v>88.236627193336616</v>
      </c>
      <c r="G71" s="166">
        <f t="shared" si="1"/>
        <v>2291.0399257195913</v>
      </c>
      <c r="H71" s="167"/>
      <c r="I71" s="167"/>
      <c r="J71" s="167"/>
      <c r="K71" s="167"/>
      <c r="L71" s="166">
        <f t="shared" si="2"/>
        <v>2303.3367928426055</v>
      </c>
    </row>
    <row r="72" spans="1:12" ht="13.6" x14ac:dyDescent="0.25">
      <c r="A72" s="145">
        <v>1997</v>
      </c>
      <c r="B72" s="164">
        <v>52011</v>
      </c>
      <c r="C72" s="168">
        <v>1840.5</v>
      </c>
      <c r="D72" s="168">
        <v>1838.75</v>
      </c>
      <c r="E72" s="163">
        <v>74.859570000000005</v>
      </c>
      <c r="F72" s="137">
        <f t="shared" si="0"/>
        <v>89.288896803460602</v>
      </c>
      <c r="G72" s="166">
        <f t="shared" si="1"/>
        <v>2354.9307253463735</v>
      </c>
      <c r="H72" s="167"/>
      <c r="I72" s="167"/>
      <c r="J72" s="167"/>
      <c r="K72" s="167"/>
      <c r="L72" s="166">
        <f t="shared" si="2"/>
        <v>2357.1719918422841</v>
      </c>
    </row>
    <row r="73" spans="1:12" ht="13.6" x14ac:dyDescent="0.25">
      <c r="A73" s="145">
        <v>1998</v>
      </c>
      <c r="B73" s="164">
        <v>56096</v>
      </c>
      <c r="C73" s="168">
        <v>1886.1249999999998</v>
      </c>
      <c r="D73" s="168">
        <v>1886.075</v>
      </c>
      <c r="E73" s="163">
        <v>75.907200000000003</v>
      </c>
      <c r="F73" s="137">
        <f t="shared" si="0"/>
        <v>90.538459510783255</v>
      </c>
      <c r="G73" s="166">
        <f t="shared" si="1"/>
        <v>2478.4500850509203</v>
      </c>
      <c r="H73" s="167"/>
      <c r="I73" s="167"/>
      <c r="J73" s="167"/>
      <c r="K73" s="167"/>
      <c r="L73" s="166">
        <f t="shared" si="2"/>
        <v>2478.5157889620864</v>
      </c>
    </row>
    <row r="74" spans="1:12" ht="13.6" x14ac:dyDescent="0.25">
      <c r="A74" s="145">
        <v>1999</v>
      </c>
      <c r="B74" s="164">
        <v>59464</v>
      </c>
      <c r="C74" s="168">
        <v>1974.7000000000003</v>
      </c>
      <c r="D74" s="168">
        <v>1974.55</v>
      </c>
      <c r="E74" s="163">
        <v>76.789429999999996</v>
      </c>
      <c r="F74" s="137">
        <f t="shared" si="0"/>
        <v>91.590741048426565</v>
      </c>
      <c r="G74" s="166">
        <f t="shared" si="1"/>
        <v>2509.4107121756888</v>
      </c>
      <c r="H74" s="167"/>
      <c r="I74" s="167"/>
      <c r="J74" s="167"/>
      <c r="K74" s="167"/>
      <c r="L74" s="166">
        <f t="shared" si="2"/>
        <v>2509.6013437660899</v>
      </c>
    </row>
    <row r="75" spans="1:12" ht="13.6" x14ac:dyDescent="0.25">
      <c r="A75" s="145">
        <v>2000</v>
      </c>
      <c r="B75" s="164">
        <v>63299</v>
      </c>
      <c r="C75" s="168">
        <v>2016.15</v>
      </c>
      <c r="D75" s="168">
        <v>2015.85</v>
      </c>
      <c r="E75" s="163">
        <v>79.125429999999994</v>
      </c>
      <c r="F75" s="137">
        <f t="shared" si="0"/>
        <v>94.377009563365704</v>
      </c>
      <c r="G75" s="166">
        <f t="shared" si="1"/>
        <v>2616.331456819516</v>
      </c>
      <c r="H75" s="167"/>
      <c r="I75" s="167"/>
      <c r="J75" s="167"/>
      <c r="K75" s="167"/>
      <c r="L75" s="166">
        <f t="shared" si="2"/>
        <v>2616.7208208282696</v>
      </c>
    </row>
    <row r="76" spans="1:12" ht="13.6" x14ac:dyDescent="0.25">
      <c r="A76" s="145">
        <v>2001</v>
      </c>
      <c r="B76" s="164">
        <v>66893</v>
      </c>
      <c r="C76" s="168">
        <v>2059.2249999999999</v>
      </c>
      <c r="D76" s="168">
        <v>2059.1750000000002</v>
      </c>
      <c r="E76" s="163">
        <v>81.165629999999993</v>
      </c>
      <c r="F76" s="137">
        <f t="shared" si="0"/>
        <v>96.810462056592968</v>
      </c>
      <c r="G76" s="166">
        <f t="shared" si="1"/>
        <v>2707.0459355663738</v>
      </c>
      <c r="H76" s="167"/>
      <c r="I76" s="167"/>
      <c r="J76" s="167"/>
      <c r="K76" s="167"/>
      <c r="L76" s="166">
        <f t="shared" si="2"/>
        <v>2707.1116668892473</v>
      </c>
    </row>
    <row r="77" spans="1:12" ht="13.6" x14ac:dyDescent="0.25">
      <c r="A77" s="145">
        <v>2002</v>
      </c>
      <c r="B77" s="164">
        <v>69012</v>
      </c>
      <c r="C77" s="168">
        <v>2067.2750000000001</v>
      </c>
      <c r="D77" s="168">
        <v>2067.1999999999998</v>
      </c>
      <c r="E77" s="163">
        <v>82.440929999999994</v>
      </c>
      <c r="F77" s="137">
        <f t="shared" si="0"/>
        <v>98.331578596448239</v>
      </c>
      <c r="G77" s="166">
        <f t="shared" si="1"/>
        <v>2781.9230629693679</v>
      </c>
      <c r="H77" s="167"/>
      <c r="I77" s="167"/>
      <c r="J77" s="167"/>
      <c r="K77" s="167"/>
      <c r="L77" s="166">
        <f t="shared" si="2"/>
        <v>2782.0239938080499</v>
      </c>
    </row>
    <row r="78" spans="1:12" ht="13.6" x14ac:dyDescent="0.25">
      <c r="A78" s="145">
        <v>2003</v>
      </c>
      <c r="B78" s="164">
        <v>70680</v>
      </c>
      <c r="C78" s="168">
        <v>2060.2000000000003</v>
      </c>
      <c r="D78" s="168">
        <v>2060.1999999999998</v>
      </c>
      <c r="E78" s="163">
        <v>83.164299999999997</v>
      </c>
      <c r="F78" s="137">
        <f t="shared" si="0"/>
        <v>99.19437956205249</v>
      </c>
      <c r="G78" s="166">
        <f t="shared" si="1"/>
        <v>2858.9457334239391</v>
      </c>
      <c r="H78" s="167"/>
      <c r="I78" s="167"/>
      <c r="J78" s="167"/>
      <c r="K78" s="167"/>
      <c r="L78" s="166">
        <f t="shared" si="2"/>
        <v>2858.9457334239396</v>
      </c>
    </row>
    <row r="79" spans="1:12" ht="13.6" x14ac:dyDescent="0.25">
      <c r="A79" s="145">
        <v>2004</v>
      </c>
      <c r="B79" s="164">
        <v>73624</v>
      </c>
      <c r="C79" s="168">
        <v>2063.3000000000002</v>
      </c>
      <c r="D79" s="168">
        <v>2063.2750000000001</v>
      </c>
      <c r="E79" s="163">
        <v>83.319919999999996</v>
      </c>
      <c r="F79" s="137">
        <f t="shared" si="0"/>
        <v>99.37999561782938</v>
      </c>
      <c r="G79" s="166">
        <f t="shared" si="1"/>
        <v>2973.5536923052064</v>
      </c>
      <c r="H79" s="167"/>
      <c r="I79" s="167"/>
      <c r="J79" s="167"/>
      <c r="K79" s="167"/>
      <c r="L79" s="166">
        <f t="shared" si="2"/>
        <v>2973.5897218418936</v>
      </c>
    </row>
    <row r="80" spans="1:12" ht="13.6" x14ac:dyDescent="0.25">
      <c r="A80" s="145">
        <v>2005</v>
      </c>
      <c r="B80" s="164">
        <v>77395</v>
      </c>
      <c r="C80" s="168">
        <v>2097.1499999999996</v>
      </c>
      <c r="D80" s="168">
        <v>2097.0749999999998</v>
      </c>
      <c r="E80" s="163">
        <v>83.839730000000003</v>
      </c>
      <c r="F80" s="137">
        <f>E80/$E$80*100</f>
        <v>100</v>
      </c>
      <c r="G80" s="166">
        <f t="shared" si="1"/>
        <v>3075.4039211946379</v>
      </c>
      <c r="H80" s="167"/>
      <c r="I80" s="167"/>
      <c r="J80" s="167"/>
      <c r="K80" s="167"/>
      <c r="L80" s="166">
        <f t="shared" si="2"/>
        <v>3075.5139102480043</v>
      </c>
    </row>
    <row r="81" spans="1:13" ht="13.6" x14ac:dyDescent="0.25">
      <c r="A81" s="145">
        <v>2006</v>
      </c>
      <c r="B81" s="164">
        <v>81338</v>
      </c>
      <c r="C81" s="168">
        <v>2128.9</v>
      </c>
      <c r="D81" s="168">
        <v>2128.9</v>
      </c>
      <c r="E81" s="163">
        <v>85.153210000000001</v>
      </c>
      <c r="F81" s="137">
        <f t="shared" ref="F81:F93" si="3">E81/$E$80*100</f>
        <v>101.56665580864824</v>
      </c>
      <c r="G81" s="166">
        <f t="shared" si="1"/>
        <v>3183.8821300515133</v>
      </c>
      <c r="H81" s="167"/>
      <c r="I81" s="167"/>
      <c r="J81" s="167"/>
      <c r="K81" s="167"/>
      <c r="L81" s="166">
        <f t="shared" si="2"/>
        <v>3183.8821300515133</v>
      </c>
    </row>
    <row r="82" spans="1:13" ht="13.6" x14ac:dyDescent="0.25">
      <c r="A82" s="146">
        <v>2007</v>
      </c>
      <c r="B82" s="164">
        <v>85895</v>
      </c>
      <c r="C82" s="168">
        <v>2178.1750000000002</v>
      </c>
      <c r="D82" s="168">
        <v>2178.125</v>
      </c>
      <c r="E82" s="163">
        <v>87.291129999999995</v>
      </c>
      <c r="F82" s="137">
        <f t="shared" si="3"/>
        <v>104.11666402074529</v>
      </c>
      <c r="G82" s="166">
        <f t="shared" si="1"/>
        <v>3286.1990733832986</v>
      </c>
      <c r="H82" s="167"/>
      <c r="I82" s="167"/>
      <c r="J82" s="167"/>
      <c r="K82" s="167"/>
      <c r="L82" s="166">
        <f t="shared" si="2"/>
        <v>3286.2745098039213</v>
      </c>
    </row>
    <row r="83" spans="1:13" ht="13.6" x14ac:dyDescent="0.25">
      <c r="A83" s="146">
        <v>2008</v>
      </c>
      <c r="B83" s="164">
        <v>91570</v>
      </c>
      <c r="C83" s="168">
        <v>2206.8000000000002</v>
      </c>
      <c r="D83" s="168">
        <v>2206.7750000000001</v>
      </c>
      <c r="E83" s="163">
        <v>90.840339999999998</v>
      </c>
      <c r="F83" s="137">
        <f t="shared" si="3"/>
        <v>108.34999110803435</v>
      </c>
      <c r="G83" s="166">
        <f t="shared" si="1"/>
        <v>3457.8726360944961</v>
      </c>
      <c r="H83" s="167"/>
      <c r="I83" s="167"/>
      <c r="J83" s="167"/>
      <c r="K83" s="167"/>
      <c r="L83" s="166">
        <f t="shared" si="2"/>
        <v>3457.9118094655473</v>
      </c>
    </row>
    <row r="84" spans="1:13" ht="13.6" x14ac:dyDescent="0.25">
      <c r="A84" s="146">
        <v>2009</v>
      </c>
      <c r="B84" s="164">
        <v>90508</v>
      </c>
      <c r="C84" s="168">
        <v>2122.75</v>
      </c>
      <c r="D84" s="168">
        <v>2122.7249999999999</v>
      </c>
      <c r="E84" s="163">
        <v>90.840339999999998</v>
      </c>
      <c r="F84" s="137">
        <f t="shared" si="3"/>
        <v>108.34999110803435</v>
      </c>
      <c r="G84" s="166">
        <f t="shared" si="1"/>
        <v>3553.0954343815024</v>
      </c>
      <c r="H84" s="167"/>
      <c r="I84" s="167"/>
      <c r="J84" s="167"/>
      <c r="K84" s="167"/>
      <c r="L84" s="166">
        <f t="shared" si="2"/>
        <v>3553.1372803040117</v>
      </c>
    </row>
    <row r="85" spans="1:13" ht="13.6" x14ac:dyDescent="0.25">
      <c r="A85" s="208">
        <v>2010</v>
      </c>
      <c r="B85" s="164">
        <v>91966</v>
      </c>
      <c r="C85" s="168">
        <v>2119.5749999999998</v>
      </c>
      <c r="D85" s="168">
        <v>2119.6</v>
      </c>
      <c r="E85" s="163">
        <v>91.916020000000003</v>
      </c>
      <c r="F85" s="137">
        <f t="shared" si="3"/>
        <v>109.63301050707106</v>
      </c>
      <c r="G85" s="166">
        <f t="shared" si="1"/>
        <v>3615.7405769238326</v>
      </c>
      <c r="H85" s="167"/>
      <c r="I85" s="167"/>
      <c r="J85" s="167"/>
      <c r="K85" s="167"/>
      <c r="L85" s="166">
        <f t="shared" si="2"/>
        <v>3615.6979304271244</v>
      </c>
    </row>
    <row r="86" spans="1:13" ht="13.6" x14ac:dyDescent="0.25">
      <c r="A86" s="208">
        <f>A85+1</f>
        <v>2011</v>
      </c>
      <c r="B86" s="164">
        <v>96454</v>
      </c>
      <c r="C86" s="168">
        <v>2142.9750000000004</v>
      </c>
      <c r="D86" s="168">
        <v>2143</v>
      </c>
      <c r="E86" s="163">
        <v>95.056610000000006</v>
      </c>
      <c r="F86" s="137">
        <f t="shared" si="3"/>
        <v>113.37895529959366</v>
      </c>
      <c r="G86" s="166">
        <f t="shared" si="1"/>
        <v>3750.7825958461162</v>
      </c>
      <c r="H86" s="167"/>
      <c r="I86" s="167"/>
      <c r="J86" s="167"/>
      <c r="K86" s="167"/>
      <c r="L86" s="166">
        <f t="shared" si="2"/>
        <v>3750.7388396329134</v>
      </c>
    </row>
    <row r="87" spans="1:13" ht="13.6" x14ac:dyDescent="0.25">
      <c r="A87" s="208">
        <f>A86+1</f>
        <v>2012</v>
      </c>
      <c r="B87" s="164">
        <v>99871</v>
      </c>
      <c r="C87" s="168">
        <v>2146.0749999999998</v>
      </c>
      <c r="D87" s="168">
        <v>2146.1</v>
      </c>
      <c r="E87" s="163">
        <v>97.726110000000006</v>
      </c>
      <c r="F87" s="137">
        <f t="shared" si="3"/>
        <v>116.56300658410994</v>
      </c>
      <c r="G87" s="166">
        <f t="shared" si="1"/>
        <v>3878.048685779077</v>
      </c>
      <c r="H87" s="167"/>
      <c r="I87" s="167"/>
      <c r="J87" s="167"/>
      <c r="K87" s="167"/>
      <c r="L87" s="166">
        <f t="shared" si="2"/>
        <v>3878.0035102433872</v>
      </c>
    </row>
    <row r="88" spans="1:13" ht="13.6" x14ac:dyDescent="0.25">
      <c r="A88" s="208">
        <f>A87+1</f>
        <v>2013</v>
      </c>
      <c r="B88" s="164">
        <v>100700</v>
      </c>
      <c r="C88" s="168">
        <v>2126.6</v>
      </c>
      <c r="D88" s="168">
        <v>2126.5749999999998</v>
      </c>
      <c r="E88" s="163">
        <v>99.170789999999997</v>
      </c>
      <c r="F88" s="137">
        <f t="shared" si="3"/>
        <v>118.28615144633694</v>
      </c>
      <c r="G88" s="166">
        <f t="shared" si="1"/>
        <v>3946.0484654691372</v>
      </c>
      <c r="H88" s="167"/>
      <c r="I88" s="167"/>
      <c r="J88" s="167"/>
      <c r="K88" s="167"/>
      <c r="L88" s="166">
        <f t="shared" si="2"/>
        <v>3946.0948551857641</v>
      </c>
    </row>
    <row r="89" spans="1:13" ht="13.6" x14ac:dyDescent="0.25">
      <c r="A89" s="208">
        <f>A88+1</f>
        <v>2014</v>
      </c>
      <c r="B89" s="164">
        <v>100938</v>
      </c>
      <c r="C89" s="168">
        <v>2104.625</v>
      </c>
      <c r="D89" s="168">
        <v>2104.625</v>
      </c>
      <c r="E89" s="163">
        <v>100.2034</v>
      </c>
      <c r="F89" s="137">
        <f t="shared" si="3"/>
        <v>119.51779901962946</v>
      </c>
      <c r="G89" s="166">
        <f t="shared" si="1"/>
        <v>3996.6739918037656</v>
      </c>
      <c r="H89" s="167"/>
      <c r="I89" s="167"/>
      <c r="J89" s="167"/>
      <c r="K89" s="167"/>
      <c r="L89" s="166">
        <f t="shared" si="2"/>
        <v>3996.6739918037656</v>
      </c>
    </row>
    <row r="90" spans="1:13" ht="13.6" x14ac:dyDescent="0.25">
      <c r="A90" s="208">
        <v>2015</v>
      </c>
      <c r="B90" s="164">
        <v>102084</v>
      </c>
      <c r="C90" s="168">
        <v>2090.3250000000003</v>
      </c>
      <c r="D90" s="168">
        <v>2090.35</v>
      </c>
      <c r="E90" s="163">
        <v>99.995000000000005</v>
      </c>
      <c r="F90" s="137">
        <f t="shared" si="3"/>
        <v>119.26922951684125</v>
      </c>
      <c r="G90" s="166">
        <f t="shared" si="1"/>
        <v>4069.7020798201233</v>
      </c>
      <c r="H90" s="161"/>
      <c r="I90" s="161"/>
      <c r="J90" s="161"/>
      <c r="K90" s="161"/>
      <c r="L90" s="166">
        <f t="shared" si="2"/>
        <v>4069.6534073241323</v>
      </c>
    </row>
    <row r="91" spans="1:13" ht="13.6" x14ac:dyDescent="0.25">
      <c r="A91" s="208">
        <f>A90+1</f>
        <v>2016</v>
      </c>
      <c r="B91" s="164">
        <v>103757</v>
      </c>
      <c r="C91" s="168">
        <v>2104.5749999999998</v>
      </c>
      <c r="D91" s="168">
        <v>2104.5749999999998</v>
      </c>
      <c r="E91" s="163">
        <v>100.35169999999999</v>
      </c>
      <c r="F91" s="137">
        <f t="shared" si="3"/>
        <v>119.69468413125853</v>
      </c>
      <c r="G91" s="166">
        <f t="shared" si="1"/>
        <v>4108.3908469247554</v>
      </c>
      <c r="L91" s="166">
        <f t="shared" si="2"/>
        <v>4108.3908469247554</v>
      </c>
    </row>
    <row r="92" spans="1:13" ht="13.6" x14ac:dyDescent="0.25">
      <c r="A92" s="208">
        <f>A91+1</f>
        <v>2017</v>
      </c>
      <c r="B92" s="164">
        <v>104558</v>
      </c>
      <c r="C92" s="168">
        <v>2147.3249999999998</v>
      </c>
      <c r="D92" s="168">
        <v>2147.25</v>
      </c>
      <c r="E92" s="163">
        <v>101.1083</v>
      </c>
      <c r="F92" s="137">
        <f t="shared" si="3"/>
        <v>120.59712024358858</v>
      </c>
      <c r="G92" s="166">
        <f t="shared" si="1"/>
        <v>4057.6841729438565</v>
      </c>
      <c r="H92" s="147"/>
      <c r="I92" s="147"/>
      <c r="J92" s="147"/>
      <c r="K92" s="147"/>
      <c r="L92" s="166">
        <f t="shared" si="2"/>
        <v>4057.8259013466836</v>
      </c>
    </row>
    <row r="93" spans="1:13" ht="13.6" x14ac:dyDescent="0.25">
      <c r="A93" s="208">
        <f>A92+1</f>
        <v>2018</v>
      </c>
      <c r="B93" s="164">
        <v>108634</v>
      </c>
      <c r="C93" s="168"/>
      <c r="D93" s="168">
        <v>2204.35</v>
      </c>
      <c r="E93" s="163">
        <v>102.2042</v>
      </c>
      <c r="F93" s="137">
        <f t="shared" si="3"/>
        <v>121.90425708670578</v>
      </c>
      <c r="G93" s="166"/>
      <c r="L93" s="166">
        <f t="shared" si="2"/>
        <v>4106.8039709362547</v>
      </c>
    </row>
    <row r="94" spans="1:13" ht="13.6" x14ac:dyDescent="0.25">
      <c r="A94" s="244">
        <f>A93+1</f>
        <v>2019</v>
      </c>
      <c r="B94" s="164">
        <v>111166</v>
      </c>
      <c r="C94" s="168"/>
      <c r="D94" s="168"/>
      <c r="E94" s="163"/>
      <c r="F94" s="137"/>
      <c r="G94" s="166"/>
      <c r="L94" s="166"/>
    </row>
    <row r="95" spans="1:13" ht="12.25" x14ac:dyDescent="0.25">
      <c r="L95" s="142"/>
      <c r="M95" s="142"/>
    </row>
    <row r="96" spans="1:13" ht="12.25" x14ac:dyDescent="0.25">
      <c r="L96" s="142"/>
      <c r="M96" s="142"/>
    </row>
    <row r="97" spans="12:18" ht="12.25" x14ac:dyDescent="0.25">
      <c r="L97" s="142"/>
      <c r="M97" s="142"/>
    </row>
    <row r="98" spans="12:18" ht="12.25" x14ac:dyDescent="0.25">
      <c r="L98" s="142"/>
      <c r="M98" s="142"/>
      <c r="N98" s="142"/>
      <c r="O98" s="142"/>
      <c r="P98" s="142"/>
      <c r="Q98" s="142"/>
      <c r="R98" s="142"/>
    </row>
    <row r="99" spans="12:18" ht="12.25" x14ac:dyDescent="0.25">
      <c r="L99" s="142"/>
      <c r="M99" s="142"/>
      <c r="N99" s="142"/>
      <c r="O99" s="142"/>
      <c r="P99" s="142"/>
      <c r="Q99" s="142"/>
      <c r="R99" s="142"/>
    </row>
    <row r="100" spans="12:18" ht="12.25" x14ac:dyDescent="0.25">
      <c r="L100" s="142"/>
      <c r="M100" s="142"/>
      <c r="N100" s="142"/>
      <c r="O100" s="142"/>
      <c r="P100" s="142"/>
      <c r="Q100" s="142"/>
      <c r="R100" s="142"/>
    </row>
    <row r="101" spans="12:18" ht="12.25" x14ac:dyDescent="0.25">
      <c r="L101" s="142"/>
      <c r="M101" s="142"/>
      <c r="N101" s="142"/>
      <c r="O101" s="142"/>
      <c r="P101" s="142"/>
      <c r="Q101" s="142"/>
      <c r="R101" s="142"/>
    </row>
    <row r="102" spans="12:18" ht="12.25" x14ac:dyDescent="0.25">
      <c r="L102" s="142"/>
      <c r="M102" s="142"/>
      <c r="N102" s="142"/>
      <c r="O102" s="142"/>
      <c r="P102" s="142"/>
      <c r="Q102" s="142"/>
      <c r="R102" s="142"/>
    </row>
    <row r="103" spans="12:18" ht="12.25" x14ac:dyDescent="0.25">
      <c r="L103" s="142"/>
      <c r="M103" s="142"/>
      <c r="N103" s="142"/>
      <c r="O103" s="142"/>
      <c r="P103" s="142"/>
      <c r="Q103" s="142"/>
      <c r="R103" s="142"/>
    </row>
    <row r="104" spans="12:18" ht="12.25" x14ac:dyDescent="0.25">
      <c r="L104" s="142"/>
      <c r="M104" s="142"/>
      <c r="N104" s="142"/>
      <c r="O104" s="142"/>
      <c r="P104" s="142"/>
      <c r="Q104" s="142"/>
      <c r="R104" s="142"/>
    </row>
    <row r="105" spans="12:18" ht="12.25" x14ac:dyDescent="0.25">
      <c r="L105" s="142"/>
      <c r="M105" s="142"/>
      <c r="N105" s="142"/>
      <c r="O105" s="142"/>
      <c r="P105" s="142"/>
      <c r="Q105" s="142"/>
      <c r="R105" s="142"/>
    </row>
    <row r="106" spans="12:18" ht="12.25" x14ac:dyDescent="0.25">
      <c r="L106" s="142"/>
      <c r="M106" s="142"/>
      <c r="N106" s="142"/>
      <c r="O106" s="142"/>
      <c r="P106" s="142"/>
      <c r="Q106" s="142"/>
      <c r="R106" s="142"/>
    </row>
    <row r="107" spans="12:18" ht="12.25" x14ac:dyDescent="0.25">
      <c r="L107" s="142"/>
      <c r="M107" s="142"/>
      <c r="N107" s="142"/>
      <c r="O107" s="142"/>
      <c r="P107" s="142"/>
      <c r="Q107" s="142"/>
      <c r="R107" s="142"/>
    </row>
    <row r="108" spans="12:18" ht="12.25" x14ac:dyDescent="0.25">
      <c r="L108" s="142"/>
      <c r="M108" s="142"/>
      <c r="N108" s="142"/>
      <c r="O108" s="142"/>
      <c r="P108" s="142"/>
      <c r="Q108" s="142"/>
      <c r="R108" s="142"/>
    </row>
    <row r="109" spans="12:18" ht="12.25" x14ac:dyDescent="0.25">
      <c r="L109" s="142"/>
      <c r="M109" s="142"/>
      <c r="N109" s="142"/>
      <c r="O109" s="142"/>
      <c r="P109" s="142"/>
      <c r="Q109" s="142"/>
      <c r="R109" s="142"/>
    </row>
    <row r="110" spans="12:18" ht="12.25" x14ac:dyDescent="0.25">
      <c r="L110" s="142"/>
      <c r="M110" s="142"/>
      <c r="N110" s="142"/>
      <c r="O110" s="142"/>
      <c r="P110" s="142"/>
      <c r="Q110" s="142"/>
      <c r="R110" s="142"/>
    </row>
    <row r="111" spans="12:18" ht="12.25" x14ac:dyDescent="0.25">
      <c r="L111" s="142"/>
      <c r="M111" s="142"/>
      <c r="N111" s="142"/>
      <c r="O111" s="142"/>
      <c r="P111" s="142"/>
      <c r="Q111" s="142"/>
      <c r="R111" s="142"/>
    </row>
    <row r="112" spans="12:18" ht="12.25" x14ac:dyDescent="0.25">
      <c r="L112" s="142"/>
      <c r="M112" s="142"/>
      <c r="N112" s="142"/>
      <c r="O112" s="142"/>
      <c r="P112" s="142"/>
      <c r="Q112" s="142"/>
      <c r="R112" s="142"/>
    </row>
    <row r="113" spans="12:18" ht="12.25" x14ac:dyDescent="0.25">
      <c r="L113" s="142"/>
      <c r="M113" s="142"/>
      <c r="N113" s="142"/>
      <c r="O113" s="142"/>
      <c r="P113" s="142"/>
      <c r="Q113" s="142"/>
      <c r="R113" s="142"/>
    </row>
    <row r="114" spans="12:18" ht="12.25" x14ac:dyDescent="0.25">
      <c r="L114" s="142"/>
      <c r="M114" s="142"/>
      <c r="N114" s="142"/>
      <c r="O114" s="142"/>
      <c r="P114" s="142"/>
      <c r="Q114" s="142"/>
      <c r="R114" s="142"/>
    </row>
    <row r="115" spans="12:18" ht="12.25" x14ac:dyDescent="0.25">
      <c r="L115" s="142"/>
      <c r="M115" s="142"/>
      <c r="N115" s="142"/>
      <c r="O115" s="142"/>
      <c r="P115" s="142"/>
      <c r="Q115" s="142"/>
      <c r="R115" s="142"/>
    </row>
    <row r="116" spans="12:18" ht="12.25" x14ac:dyDescent="0.25">
      <c r="L116" s="142"/>
      <c r="M116" s="142"/>
      <c r="N116" s="142"/>
      <c r="O116" s="142"/>
      <c r="P116" s="142"/>
      <c r="Q116" s="142"/>
      <c r="R116" s="142"/>
    </row>
    <row r="117" spans="12:18" ht="12.25" x14ac:dyDescent="0.25">
      <c r="L117" s="142"/>
      <c r="M117" s="142"/>
      <c r="N117" s="142"/>
      <c r="O117" s="142"/>
      <c r="P117" s="142"/>
      <c r="Q117" s="142"/>
      <c r="R117" s="142"/>
    </row>
    <row r="118" spans="12:18" ht="12.25" x14ac:dyDescent="0.25">
      <c r="L118" s="142"/>
      <c r="M118" s="142"/>
      <c r="N118" s="142"/>
      <c r="O118" s="142"/>
      <c r="P118" s="142"/>
      <c r="Q118" s="142"/>
      <c r="R118" s="142"/>
    </row>
    <row r="119" spans="12:18" ht="12.25" x14ac:dyDescent="0.25">
      <c r="L119" s="142"/>
      <c r="M119" s="142"/>
      <c r="N119" s="142"/>
      <c r="O119" s="142"/>
      <c r="P119" s="142"/>
      <c r="Q119" s="142"/>
      <c r="R119" s="142"/>
    </row>
    <row r="120" spans="12:18" ht="12.25" x14ac:dyDescent="0.25">
      <c r="L120" s="142"/>
      <c r="M120" s="142"/>
      <c r="N120" s="142"/>
      <c r="O120" s="142"/>
      <c r="P120" s="142"/>
      <c r="Q120" s="142"/>
      <c r="R120" s="142"/>
    </row>
    <row r="121" spans="12:18" ht="12.25" x14ac:dyDescent="0.25">
      <c r="L121" s="142"/>
      <c r="M121" s="142"/>
      <c r="N121" s="142"/>
      <c r="O121" s="142"/>
      <c r="P121" s="142"/>
      <c r="Q121" s="142"/>
      <c r="R121" s="142"/>
    </row>
    <row r="122" spans="12:18" ht="12.25" x14ac:dyDescent="0.25">
      <c r="L122" s="142"/>
      <c r="M122" s="142"/>
      <c r="N122" s="142"/>
      <c r="O122" s="142"/>
      <c r="P122" s="142"/>
      <c r="Q122" s="142"/>
      <c r="R122" s="142"/>
    </row>
    <row r="123" spans="12:18" ht="12.25" x14ac:dyDescent="0.25">
      <c r="L123" s="142"/>
      <c r="M123" s="142"/>
      <c r="N123" s="142"/>
      <c r="O123" s="142"/>
      <c r="P123" s="142"/>
      <c r="Q123" s="142"/>
      <c r="R123" s="142"/>
    </row>
    <row r="124" spans="12:18" ht="12.25" x14ac:dyDescent="0.25">
      <c r="L124" s="142"/>
      <c r="M124" s="142"/>
      <c r="N124" s="142"/>
      <c r="O124" s="142"/>
      <c r="P124" s="142"/>
      <c r="Q124" s="142"/>
      <c r="R124" s="142"/>
    </row>
    <row r="125" spans="12:18" ht="12.25" x14ac:dyDescent="0.25">
      <c r="L125" s="142"/>
      <c r="M125" s="142"/>
      <c r="N125" s="142"/>
      <c r="O125" s="142"/>
      <c r="P125" s="142"/>
      <c r="Q125" s="142"/>
      <c r="R125" s="142"/>
    </row>
    <row r="126" spans="12:18" ht="12.25" x14ac:dyDescent="0.25">
      <c r="L126" s="142"/>
      <c r="M126" s="142"/>
      <c r="N126" s="142"/>
      <c r="O126" s="142"/>
      <c r="P126" s="142"/>
      <c r="Q126" s="142"/>
      <c r="R126" s="142"/>
    </row>
    <row r="127" spans="12:18" ht="12.25" x14ac:dyDescent="0.25">
      <c r="L127" s="142"/>
      <c r="M127" s="142"/>
      <c r="N127" s="142"/>
      <c r="O127" s="142"/>
      <c r="P127" s="142"/>
      <c r="Q127" s="142"/>
      <c r="R127" s="142"/>
    </row>
    <row r="128" spans="12:18" ht="12.25" x14ac:dyDescent="0.25">
      <c r="L128" s="142"/>
      <c r="M128" s="142"/>
      <c r="N128" s="142"/>
      <c r="O128" s="142"/>
      <c r="P128" s="142"/>
      <c r="Q128" s="142"/>
      <c r="R128" s="142"/>
    </row>
    <row r="129" spans="12:18" ht="12.25" x14ac:dyDescent="0.25">
      <c r="L129" s="142"/>
      <c r="M129" s="142"/>
      <c r="N129" s="142"/>
      <c r="O129" s="142"/>
      <c r="P129" s="142"/>
      <c r="Q129" s="142"/>
      <c r="R129" s="142"/>
    </row>
    <row r="130" spans="12:18" ht="12.25" x14ac:dyDescent="0.25">
      <c r="L130" s="142"/>
      <c r="M130" s="142"/>
      <c r="N130" s="142"/>
      <c r="O130" s="142"/>
      <c r="P130" s="142"/>
      <c r="Q130" s="142"/>
      <c r="R130" s="142"/>
    </row>
    <row r="131" spans="12:18" ht="12.25" x14ac:dyDescent="0.25">
      <c r="L131" s="142"/>
      <c r="M131" s="142"/>
      <c r="N131" s="142"/>
      <c r="O131" s="142"/>
      <c r="P131" s="142"/>
      <c r="Q131" s="142"/>
      <c r="R131" s="142"/>
    </row>
    <row r="132" spans="12:18" ht="12.25" x14ac:dyDescent="0.25">
      <c r="L132" s="142"/>
      <c r="M132" s="142"/>
      <c r="N132" s="142"/>
      <c r="O132" s="142"/>
      <c r="P132" s="142"/>
      <c r="Q132" s="142"/>
      <c r="R132" s="142"/>
    </row>
    <row r="133" spans="12:18" ht="12.25" x14ac:dyDescent="0.25">
      <c r="L133" s="142"/>
      <c r="M133" s="142"/>
      <c r="N133" s="142"/>
      <c r="O133" s="142"/>
      <c r="P133" s="142"/>
      <c r="Q133" s="142"/>
      <c r="R133" s="142"/>
    </row>
    <row r="134" spans="12:18" ht="12.25" x14ac:dyDescent="0.25">
      <c r="L134" s="142"/>
      <c r="M134" s="142"/>
      <c r="N134" s="142"/>
      <c r="O134" s="142"/>
      <c r="P134" s="142"/>
      <c r="Q134" s="142"/>
      <c r="R134" s="142"/>
    </row>
    <row r="135" spans="12:18" ht="12.25" x14ac:dyDescent="0.25">
      <c r="L135" s="142"/>
      <c r="M135" s="142"/>
      <c r="N135" s="142"/>
      <c r="O135" s="142"/>
      <c r="P135" s="142"/>
      <c r="Q135" s="142"/>
      <c r="R135" s="142"/>
    </row>
    <row r="136" spans="12:18" ht="12.25" x14ac:dyDescent="0.25">
      <c r="L136" s="142"/>
      <c r="M136" s="142"/>
      <c r="N136" s="142"/>
      <c r="O136" s="142"/>
      <c r="P136" s="142"/>
      <c r="Q136" s="142"/>
      <c r="R136" s="142"/>
    </row>
    <row r="137" spans="12:18" ht="12.25" x14ac:dyDescent="0.25">
      <c r="L137" s="142"/>
      <c r="M137" s="142"/>
      <c r="N137" s="142"/>
      <c r="O137" s="142"/>
      <c r="P137" s="142"/>
      <c r="Q137" s="142"/>
      <c r="R137" s="142"/>
    </row>
    <row r="138" spans="12:18" ht="12.25" x14ac:dyDescent="0.25">
      <c r="L138" s="142"/>
      <c r="M138" s="142"/>
      <c r="N138" s="142"/>
      <c r="O138" s="142"/>
      <c r="P138" s="142"/>
      <c r="Q138" s="142"/>
      <c r="R138" s="142"/>
    </row>
    <row r="139" spans="12:18" ht="12.25" x14ac:dyDescent="0.25">
      <c r="L139" s="142"/>
      <c r="M139" s="142"/>
      <c r="N139" s="142"/>
      <c r="O139" s="142"/>
      <c r="P139" s="142"/>
      <c r="Q139" s="142"/>
      <c r="R139" s="142"/>
    </row>
    <row r="140" spans="12:18" ht="12.25" x14ac:dyDescent="0.25">
      <c r="L140" s="142"/>
      <c r="M140" s="142"/>
      <c r="N140" s="142"/>
      <c r="O140" s="142"/>
      <c r="P140" s="142"/>
      <c r="Q140" s="142"/>
      <c r="R140" s="142"/>
    </row>
    <row r="141" spans="12:18" ht="12.25" x14ac:dyDescent="0.25">
      <c r="L141" s="142"/>
      <c r="M141" s="142"/>
      <c r="N141" s="142"/>
      <c r="O141" s="142"/>
      <c r="P141" s="142"/>
      <c r="Q141" s="142"/>
      <c r="R141" s="142"/>
    </row>
    <row r="142" spans="12:18" ht="12.25" x14ac:dyDescent="0.25">
      <c r="L142" s="142"/>
      <c r="M142" s="142"/>
      <c r="N142" s="142"/>
      <c r="O142" s="142"/>
      <c r="P142" s="142"/>
      <c r="Q142" s="142"/>
      <c r="R142" s="142"/>
    </row>
    <row r="143" spans="12:18" ht="12.25" x14ac:dyDescent="0.25">
      <c r="L143" s="142"/>
      <c r="M143" s="142"/>
      <c r="N143" s="142"/>
      <c r="O143" s="142"/>
      <c r="P143" s="142"/>
      <c r="Q143" s="142"/>
      <c r="R143" s="142"/>
    </row>
    <row r="144" spans="12:18" ht="12.25" x14ac:dyDescent="0.25">
      <c r="L144" s="142"/>
      <c r="M144" s="142"/>
      <c r="N144" s="142"/>
      <c r="O144" s="142"/>
      <c r="P144" s="142"/>
      <c r="Q144" s="142"/>
      <c r="R144" s="142"/>
    </row>
    <row r="145" spans="12:18" ht="12.25" x14ac:dyDescent="0.25">
      <c r="L145" s="142"/>
      <c r="M145" s="142"/>
      <c r="N145" s="142"/>
      <c r="O145" s="142"/>
      <c r="P145" s="142"/>
      <c r="Q145" s="142"/>
      <c r="R145" s="142"/>
    </row>
    <row r="146" spans="12:18" ht="12.25" x14ac:dyDescent="0.25">
      <c r="L146" s="142"/>
      <c r="M146" s="142"/>
      <c r="N146" s="142"/>
      <c r="O146" s="142"/>
      <c r="P146" s="142"/>
      <c r="Q146" s="142"/>
      <c r="R146" s="142"/>
    </row>
    <row r="147" spans="12:18" ht="12.25" x14ac:dyDescent="0.25">
      <c r="L147" s="142"/>
      <c r="M147" s="142"/>
      <c r="N147" s="142"/>
      <c r="O147" s="142"/>
      <c r="P147" s="142"/>
      <c r="Q147" s="142"/>
      <c r="R147" s="142"/>
    </row>
    <row r="148" spans="12:18" ht="12.25" x14ac:dyDescent="0.25">
      <c r="L148" s="142"/>
      <c r="M148" s="142"/>
      <c r="N148" s="142"/>
      <c r="O148" s="142"/>
      <c r="P148" s="142"/>
      <c r="Q148" s="142"/>
      <c r="R148" s="142"/>
    </row>
    <row r="149" spans="12:18" ht="12.25" x14ac:dyDescent="0.25">
      <c r="L149" s="142"/>
      <c r="M149" s="142"/>
      <c r="N149" s="142"/>
      <c r="O149" s="142"/>
      <c r="P149" s="142"/>
      <c r="Q149" s="142"/>
      <c r="R149" s="142"/>
    </row>
    <row r="150" spans="12:18" ht="12.25" x14ac:dyDescent="0.25">
      <c r="L150" s="142"/>
      <c r="M150" s="142"/>
      <c r="N150" s="142"/>
      <c r="O150" s="142"/>
      <c r="P150" s="142"/>
      <c r="Q150" s="142"/>
      <c r="R150" s="142"/>
    </row>
    <row r="151" spans="12:18" ht="12.25" x14ac:dyDescent="0.25">
      <c r="L151" s="142"/>
      <c r="M151" s="142"/>
      <c r="N151" s="142"/>
      <c r="O151" s="142"/>
      <c r="P151" s="142"/>
      <c r="Q151" s="142"/>
      <c r="R151" s="142"/>
    </row>
    <row r="152" spans="12:18" ht="12.25" x14ac:dyDescent="0.25">
      <c r="L152" s="142"/>
      <c r="M152" s="142"/>
      <c r="N152" s="142"/>
      <c r="O152" s="142"/>
      <c r="P152" s="142"/>
      <c r="Q152" s="142"/>
      <c r="R152" s="142"/>
    </row>
    <row r="153" spans="12:18" ht="12.25" x14ac:dyDescent="0.25">
      <c r="L153" s="142"/>
      <c r="M153" s="142"/>
      <c r="N153" s="142"/>
      <c r="O153" s="142"/>
      <c r="P153" s="142"/>
      <c r="Q153" s="142"/>
      <c r="R153" s="142"/>
    </row>
    <row r="154" spans="12:18" ht="12.25" x14ac:dyDescent="0.25">
      <c r="L154" s="142"/>
      <c r="M154" s="142"/>
      <c r="N154" s="142"/>
      <c r="O154" s="142"/>
      <c r="P154" s="142"/>
      <c r="Q154" s="142"/>
      <c r="R154" s="142"/>
    </row>
    <row r="155" spans="12:18" ht="12.25" x14ac:dyDescent="0.25">
      <c r="L155" s="142"/>
      <c r="M155" s="142"/>
      <c r="N155" s="142"/>
      <c r="O155" s="142"/>
      <c r="P155" s="142"/>
      <c r="Q155" s="142"/>
      <c r="R155" s="142"/>
    </row>
    <row r="156" spans="12:18" ht="12.25" x14ac:dyDescent="0.25">
      <c r="L156" s="142"/>
      <c r="M156" s="142"/>
      <c r="N156" s="142"/>
      <c r="O156" s="142"/>
      <c r="P156" s="142"/>
      <c r="Q156" s="142"/>
      <c r="R156" s="142"/>
    </row>
  </sheetData>
  <mergeCells count="11">
    <mergeCell ref="B7:F7"/>
    <mergeCell ref="B3:G3"/>
    <mergeCell ref="A4:A9"/>
    <mergeCell ref="B4:B5"/>
    <mergeCell ref="E4:F4"/>
    <mergeCell ref="C4:D5"/>
    <mergeCell ref="H4:K4"/>
    <mergeCell ref="H5:H8"/>
    <mergeCell ref="I5:I8"/>
    <mergeCell ref="J5:J8"/>
    <mergeCell ref="K5:K8"/>
  </mergeCells>
  <pageMargins left="0.7" right="0.7" top="0.75" bottom="0.75" header="0.3" footer="0.3"/>
  <pageSetup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C95"/>
  <sheetViews>
    <sheetView workbookViewId="0">
      <pane xSplit="1" ySplit="9" topLeftCell="B19" activePane="bottomRight" state="frozen"/>
      <selection pane="topRight" activeCell="B1" sqref="B1"/>
      <selection pane="bottomLeft" activeCell="A10" sqref="A10"/>
      <selection pane="bottomRight" activeCell="F95" sqref="F95"/>
    </sheetView>
  </sheetViews>
  <sheetFormatPr baseColWidth="10" defaultColWidth="11.375" defaultRowHeight="14.3" x14ac:dyDescent="0.25"/>
  <cols>
    <col min="1" max="1" width="11.375" style="78"/>
    <col min="2" max="2" width="14.875" style="78" customWidth="1"/>
    <col min="3" max="4" width="12.75" style="78" customWidth="1"/>
    <col min="5" max="5" width="12.75" style="142" customWidth="1"/>
    <col min="6" max="6" width="14.75" style="78" customWidth="1"/>
    <col min="7" max="10" width="12.75" style="78" customWidth="1"/>
    <col min="11" max="11" width="11.375" style="140"/>
    <col min="12" max="16384" width="11.375" style="79"/>
  </cols>
  <sheetData>
    <row r="1" spans="1:11" ht="14.95" thickBot="1" x14ac:dyDescent="0.3">
      <c r="A1" s="77"/>
      <c r="K1" s="34"/>
    </row>
    <row r="2" spans="1:11" ht="14.95" thickBot="1" x14ac:dyDescent="0.3">
      <c r="J2" s="80">
        <v>0.88700000000000001</v>
      </c>
      <c r="K2" s="142"/>
    </row>
    <row r="3" spans="1:11" ht="13.6" x14ac:dyDescent="0.25">
      <c r="A3" s="380" t="s">
        <v>2</v>
      </c>
      <c r="B3" s="382" t="s">
        <v>118</v>
      </c>
      <c r="C3" s="382"/>
      <c r="D3" s="382"/>
      <c r="E3" s="382"/>
      <c r="F3" s="382"/>
      <c r="G3" s="382"/>
      <c r="H3" s="382"/>
      <c r="I3" s="382"/>
      <c r="J3" s="382"/>
      <c r="K3" s="142"/>
    </row>
    <row r="4" spans="1:11" s="82" customFormat="1" ht="27.2" x14ac:dyDescent="0.25">
      <c r="A4" s="380"/>
      <c r="B4" s="20" t="s">
        <v>21</v>
      </c>
      <c r="C4" s="443" t="s">
        <v>22</v>
      </c>
      <c r="D4" s="457"/>
      <c r="E4" s="457"/>
      <c r="F4" s="444"/>
      <c r="G4" s="458" t="s">
        <v>0</v>
      </c>
      <c r="H4" s="458"/>
      <c r="I4" s="458"/>
      <c r="J4" s="217" t="s">
        <v>23</v>
      </c>
      <c r="K4" s="248" t="s">
        <v>65</v>
      </c>
    </row>
    <row r="5" spans="1:11" s="82" customFormat="1" ht="14.95" customHeight="1" x14ac:dyDescent="0.25">
      <c r="A5" s="380"/>
      <c r="B5" s="20" t="s">
        <v>25</v>
      </c>
      <c r="C5" s="83"/>
      <c r="D5" s="459" t="s">
        <v>43</v>
      </c>
      <c r="E5" s="460"/>
      <c r="F5" s="453" t="s">
        <v>52</v>
      </c>
      <c r="G5" s="83"/>
      <c r="H5" s="83"/>
      <c r="I5" s="83"/>
      <c r="J5" s="242" t="s">
        <v>111</v>
      </c>
      <c r="K5" s="242" t="s">
        <v>111</v>
      </c>
    </row>
    <row r="6" spans="1:11" s="82" customFormat="1" ht="14.95" customHeight="1" x14ac:dyDescent="0.25">
      <c r="A6" s="380"/>
      <c r="B6" s="84" t="s">
        <v>41</v>
      </c>
      <c r="C6" s="20"/>
      <c r="D6" s="461"/>
      <c r="E6" s="462"/>
      <c r="F6" s="454"/>
      <c r="G6" s="83"/>
      <c r="H6" s="83"/>
      <c r="I6" s="83"/>
    </row>
    <row r="7" spans="1:11" s="82" customFormat="1" ht="13.6" x14ac:dyDescent="0.25">
      <c r="A7" s="380"/>
      <c r="B7" s="20"/>
      <c r="C7" s="20"/>
      <c r="D7" s="20"/>
      <c r="E7" s="251"/>
      <c r="F7" s="20"/>
      <c r="G7" s="20"/>
      <c r="H7" s="20"/>
      <c r="I7" s="20"/>
      <c r="J7" s="20"/>
      <c r="K7" s="242"/>
    </row>
    <row r="8" spans="1:11" s="82" customFormat="1" ht="14.95" customHeight="1" x14ac:dyDescent="0.25">
      <c r="A8" s="85"/>
      <c r="B8" s="221" t="s">
        <v>3</v>
      </c>
      <c r="C8" s="86" t="s">
        <v>4</v>
      </c>
      <c r="D8" s="86" t="s">
        <v>42</v>
      </c>
      <c r="E8" s="443" t="s">
        <v>3</v>
      </c>
      <c r="F8" s="444"/>
      <c r="G8" s="20" t="s">
        <v>32</v>
      </c>
      <c r="H8" s="20" t="s">
        <v>33</v>
      </c>
      <c r="I8" s="20" t="s">
        <v>32</v>
      </c>
      <c r="J8" s="21"/>
      <c r="K8" s="242" t="s">
        <v>3</v>
      </c>
    </row>
    <row r="9" spans="1:11" s="89" customFormat="1" ht="28.55" customHeight="1" thickBot="1" x14ac:dyDescent="0.3">
      <c r="A9" s="14"/>
      <c r="B9" s="215"/>
      <c r="C9" s="11"/>
      <c r="D9" s="11"/>
      <c r="E9" s="158"/>
      <c r="F9" s="88"/>
      <c r="G9" s="11" t="s">
        <v>34</v>
      </c>
      <c r="H9" s="455" t="s">
        <v>3</v>
      </c>
      <c r="I9" s="456"/>
      <c r="J9" s="11" t="s">
        <v>36</v>
      </c>
      <c r="K9" s="158" t="s">
        <v>36</v>
      </c>
    </row>
    <row r="10" spans="1:11" ht="13.6" x14ac:dyDescent="0.25">
      <c r="A10" s="90">
        <v>1935</v>
      </c>
      <c r="B10" s="91"/>
      <c r="C10" s="101"/>
      <c r="D10" s="91"/>
      <c r="E10" s="161"/>
      <c r="F10" s="448" t="s">
        <v>40</v>
      </c>
      <c r="G10" s="101"/>
      <c r="H10" s="91"/>
      <c r="I10" s="91"/>
      <c r="J10" s="91"/>
      <c r="K10" s="161"/>
    </row>
    <row r="11" spans="1:11" ht="13.6" x14ac:dyDescent="0.25">
      <c r="A11" s="90">
        <v>1936</v>
      </c>
      <c r="B11" s="91"/>
      <c r="C11" s="91"/>
      <c r="D11" s="91"/>
      <c r="E11" s="161"/>
      <c r="F11" s="449"/>
      <c r="G11" s="91"/>
      <c r="H11" s="91"/>
      <c r="I11" s="91"/>
      <c r="J11" s="91"/>
      <c r="K11" s="161"/>
    </row>
    <row r="12" spans="1:11" ht="13.6" x14ac:dyDescent="0.25">
      <c r="A12" s="90">
        <v>1937</v>
      </c>
      <c r="B12" s="91"/>
      <c r="C12" s="91"/>
      <c r="D12" s="91"/>
      <c r="E12" s="161"/>
      <c r="F12" s="449"/>
      <c r="G12" s="91"/>
      <c r="H12" s="91"/>
      <c r="I12" s="91"/>
      <c r="J12" s="91"/>
      <c r="K12" s="161"/>
    </row>
    <row r="13" spans="1:11" ht="13.6" x14ac:dyDescent="0.25">
      <c r="A13" s="90">
        <v>1938</v>
      </c>
      <c r="B13" s="91"/>
      <c r="C13" s="91"/>
      <c r="D13" s="91"/>
      <c r="E13" s="161"/>
      <c r="F13" s="449"/>
      <c r="G13" s="91"/>
      <c r="H13" s="91"/>
      <c r="I13" s="91"/>
      <c r="J13" s="91"/>
      <c r="K13" s="161"/>
    </row>
    <row r="14" spans="1:11" ht="13.6" x14ac:dyDescent="0.25">
      <c r="A14" s="90">
        <v>1939</v>
      </c>
      <c r="B14" s="91"/>
      <c r="C14" s="91"/>
      <c r="D14" s="91"/>
      <c r="E14" s="161"/>
      <c r="F14" s="449"/>
      <c r="G14" s="91"/>
      <c r="H14" s="91"/>
      <c r="I14" s="91"/>
      <c r="J14" s="91"/>
      <c r="K14" s="161"/>
    </row>
    <row r="15" spans="1:11" ht="13.6" x14ac:dyDescent="0.25">
      <c r="A15" s="90">
        <v>1940</v>
      </c>
      <c r="B15" s="91"/>
      <c r="C15" s="91"/>
      <c r="D15" s="91"/>
      <c r="E15" s="161"/>
      <c r="F15" s="449"/>
      <c r="G15" s="91"/>
      <c r="H15" s="91"/>
      <c r="I15" s="91"/>
      <c r="J15" s="91"/>
      <c r="K15" s="161"/>
    </row>
    <row r="16" spans="1:11" ht="13.6" x14ac:dyDescent="0.25">
      <c r="A16" s="90">
        <v>1941</v>
      </c>
      <c r="B16" s="91"/>
      <c r="C16" s="91"/>
      <c r="D16" s="91"/>
      <c r="E16" s="161"/>
      <c r="F16" s="449"/>
      <c r="G16" s="91"/>
      <c r="H16" s="91"/>
      <c r="I16" s="91"/>
      <c r="J16" s="91"/>
      <c r="K16" s="161"/>
    </row>
    <row r="17" spans="1:81" ht="13.6" x14ac:dyDescent="0.25">
      <c r="A17" s="90">
        <v>1942</v>
      </c>
      <c r="B17" s="91"/>
      <c r="C17" s="91"/>
      <c r="D17" s="91"/>
      <c r="E17" s="161"/>
      <c r="F17" s="449"/>
      <c r="G17" s="91"/>
      <c r="H17" s="91"/>
      <c r="I17" s="91"/>
      <c r="J17" s="91"/>
      <c r="K17" s="161"/>
    </row>
    <row r="18" spans="1:81" ht="13.6" x14ac:dyDescent="0.25">
      <c r="A18" s="90">
        <v>1943</v>
      </c>
      <c r="B18" s="91"/>
      <c r="C18" s="91"/>
      <c r="D18" s="91"/>
      <c r="E18" s="161"/>
      <c r="F18" s="449"/>
      <c r="G18" s="91"/>
      <c r="H18" s="91"/>
      <c r="I18" s="91"/>
      <c r="J18" s="91"/>
      <c r="K18" s="161"/>
    </row>
    <row r="19" spans="1:81" x14ac:dyDescent="0.25">
      <c r="A19" s="90">
        <v>1944</v>
      </c>
      <c r="B19" s="91"/>
      <c r="C19" s="91"/>
      <c r="D19" s="91"/>
      <c r="E19" s="161"/>
      <c r="F19" s="91"/>
      <c r="G19" s="91"/>
      <c r="H19" s="91"/>
      <c r="I19" s="91"/>
      <c r="J19" s="91"/>
      <c r="K19" s="161"/>
    </row>
    <row r="20" spans="1:81" x14ac:dyDescent="0.25">
      <c r="A20" s="90">
        <v>1945</v>
      </c>
      <c r="B20" s="91"/>
      <c r="C20" s="91"/>
      <c r="D20" s="91"/>
      <c r="E20" s="161"/>
      <c r="F20" s="91"/>
      <c r="G20" s="91"/>
      <c r="H20" s="91"/>
      <c r="I20" s="91"/>
      <c r="J20" s="91"/>
      <c r="K20" s="161"/>
    </row>
    <row r="21" spans="1:81" x14ac:dyDescent="0.25">
      <c r="A21" s="90">
        <v>1946</v>
      </c>
      <c r="B21" s="91"/>
      <c r="C21" s="91"/>
      <c r="D21" s="91"/>
      <c r="E21" s="161"/>
      <c r="F21" s="91"/>
      <c r="G21" s="91"/>
      <c r="H21" s="91"/>
      <c r="I21" s="91"/>
      <c r="J21" s="91"/>
      <c r="K21" s="161"/>
    </row>
    <row r="22" spans="1:81" x14ac:dyDescent="0.25">
      <c r="A22" s="90">
        <v>1947</v>
      </c>
      <c r="B22" s="91"/>
      <c r="C22" s="91"/>
      <c r="D22" s="91"/>
      <c r="E22" s="161"/>
      <c r="F22" s="91"/>
      <c r="G22" s="91"/>
      <c r="H22" s="91"/>
      <c r="I22" s="91"/>
      <c r="J22" s="91"/>
      <c r="K22" s="161"/>
    </row>
    <row r="23" spans="1:81" x14ac:dyDescent="0.25">
      <c r="A23" s="90">
        <v>1948</v>
      </c>
      <c r="B23" s="91"/>
      <c r="C23" s="91"/>
      <c r="D23" s="91"/>
      <c r="E23" s="161"/>
      <c r="F23" s="91"/>
      <c r="G23" s="91"/>
      <c r="H23" s="91"/>
      <c r="I23" s="91"/>
      <c r="J23" s="91"/>
      <c r="K23" s="161"/>
    </row>
    <row r="24" spans="1:81" x14ac:dyDescent="0.25">
      <c r="A24" s="90">
        <v>1949</v>
      </c>
      <c r="B24" s="93">
        <f>('[18]comp tot'!B3)*1000</f>
        <v>5783.4</v>
      </c>
      <c r="C24" s="94">
        <v>12434018</v>
      </c>
      <c r="D24" s="91"/>
      <c r="E24" s="161">
        <f t="shared" ref="E24:E29" si="0">E25*C24/C25</f>
        <v>11617.051496002881</v>
      </c>
      <c r="F24" s="95">
        <f t="shared" ref="F24:F29" si="1">C24/C25*F25</f>
        <v>15189376.05346833</v>
      </c>
      <c r="G24" s="91"/>
      <c r="H24" s="91"/>
      <c r="I24" s="91"/>
      <c r="J24" s="97">
        <f t="shared" ref="J24:J88" si="2">B24*1000000/F24/12</f>
        <v>31.729413920853712</v>
      </c>
      <c r="K24" s="161">
        <f t="shared" ref="K24:K41" si="3">(B24*1000000)/(E24*1000)/12</f>
        <v>41.486430542709243</v>
      </c>
    </row>
    <row r="25" spans="1:81" x14ac:dyDescent="0.25">
      <c r="A25" s="90">
        <v>1950</v>
      </c>
      <c r="B25" s="93">
        <v>6512</v>
      </c>
      <c r="C25" s="94">
        <v>12552099</v>
      </c>
      <c r="D25" s="91"/>
      <c r="E25" s="161">
        <f t="shared" si="0"/>
        <v>11727.374085024348</v>
      </c>
      <c r="F25" s="95">
        <f t="shared" si="1"/>
        <v>15333623.609951647</v>
      </c>
      <c r="G25" s="96">
        <v>6.4590542099192616</v>
      </c>
      <c r="H25" s="91"/>
      <c r="I25" s="98">
        <f>G25/G26*I26</f>
        <v>6.4620583218555527</v>
      </c>
      <c r="J25" s="97">
        <f t="shared" si="2"/>
        <v>35.390634364761084</v>
      </c>
      <c r="K25" s="161">
        <f t="shared" si="3"/>
        <v>46.273501871117297</v>
      </c>
    </row>
    <row r="26" spans="1:81" x14ac:dyDescent="0.25">
      <c r="A26" s="90">
        <v>1951</v>
      </c>
      <c r="B26" s="93">
        <v>8280</v>
      </c>
      <c r="C26" s="94">
        <v>12790079</v>
      </c>
      <c r="D26" s="91"/>
      <c r="E26" s="161">
        <f t="shared" si="0"/>
        <v>11949.717812934245</v>
      </c>
      <c r="F26" s="95">
        <f t="shared" si="1"/>
        <v>15624339.588745018</v>
      </c>
      <c r="G26" s="96">
        <v>7.5547866205305656</v>
      </c>
      <c r="H26" s="91"/>
      <c r="I26" s="98">
        <f>G26/G27*I27</f>
        <v>7.558300358598907</v>
      </c>
      <c r="J26" s="97">
        <f t="shared" si="2"/>
        <v>44.161866559597883</v>
      </c>
      <c r="K26" s="161">
        <f t="shared" si="3"/>
        <v>57.74194929131729</v>
      </c>
    </row>
    <row r="27" spans="1:81" x14ac:dyDescent="0.25">
      <c r="A27" s="90">
        <v>1952</v>
      </c>
      <c r="B27" s="93">
        <v>9916</v>
      </c>
      <c r="C27" s="94">
        <v>12904012</v>
      </c>
      <c r="D27" s="91"/>
      <c r="E27" s="161">
        <f t="shared" si="0"/>
        <v>12056.164942743297</v>
      </c>
      <c r="F27" s="95">
        <f t="shared" si="1"/>
        <v>15763519.955212222</v>
      </c>
      <c r="G27" s="96">
        <v>8.4775086505190309</v>
      </c>
      <c r="H27" s="91"/>
      <c r="I27" s="98">
        <f>G27/G28*I28</f>
        <v>8.4814515474354142</v>
      </c>
      <c r="J27" s="97">
        <f t="shared" si="2"/>
        <v>52.420610097309229</v>
      </c>
      <c r="K27" s="161">
        <f t="shared" si="3"/>
        <v>68.540314209180607</v>
      </c>
    </row>
    <row r="28" spans="1:81" x14ac:dyDescent="0.25">
      <c r="A28" s="90">
        <v>1953</v>
      </c>
      <c r="B28" s="93">
        <v>10328</v>
      </c>
      <c r="C28" s="94">
        <v>12956784</v>
      </c>
      <c r="D28" s="91"/>
      <c r="E28" s="161">
        <f t="shared" si="0"/>
        <v>12105.469603678084</v>
      </c>
      <c r="F28" s="95">
        <f t="shared" si="1"/>
        <v>15827986.144105759</v>
      </c>
      <c r="G28" s="96">
        <v>8.362168396770473</v>
      </c>
      <c r="H28" s="91"/>
      <c r="I28" s="98">
        <f>G28/G29*I29</f>
        <v>8.36605764883085</v>
      </c>
      <c r="J28" s="97">
        <f t="shared" si="2"/>
        <v>54.376258535402712</v>
      </c>
      <c r="K28" s="161">
        <f t="shared" si="3"/>
        <v>71.097338215211792</v>
      </c>
      <c r="M28" s="147"/>
      <c r="N28" s="147"/>
      <c r="O28" s="147"/>
      <c r="P28" s="147"/>
      <c r="Q28" s="147"/>
      <c r="R28" s="147"/>
      <c r="S28" s="147"/>
      <c r="T28" s="147"/>
      <c r="U28" s="147"/>
      <c r="V28" s="147"/>
      <c r="W28" s="147"/>
      <c r="X28" s="147"/>
      <c r="Y28" s="147"/>
      <c r="Z28" s="147"/>
      <c r="AA28" s="147"/>
      <c r="AB28" s="147"/>
      <c r="AC28" s="147"/>
      <c r="AD28" s="147"/>
      <c r="AE28" s="147"/>
      <c r="AF28" s="147"/>
      <c r="AG28" s="147"/>
      <c r="AH28" s="147"/>
      <c r="AI28" s="147"/>
      <c r="AJ28" s="147"/>
      <c r="AK28" s="147"/>
      <c r="AL28" s="147"/>
      <c r="AM28" s="147"/>
      <c r="AN28" s="147"/>
      <c r="AO28" s="147"/>
      <c r="AP28" s="147"/>
      <c r="AQ28" s="147"/>
      <c r="AR28" s="147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</row>
    <row r="29" spans="1:81" x14ac:dyDescent="0.25">
      <c r="A29" s="90">
        <v>1954</v>
      </c>
      <c r="B29" s="93">
        <v>11186</v>
      </c>
      <c r="C29" s="94">
        <v>13135963</v>
      </c>
      <c r="D29" s="91"/>
      <c r="E29" s="161">
        <f t="shared" si="0"/>
        <v>12272.87580093486</v>
      </c>
      <c r="F29" s="95">
        <f t="shared" si="1"/>
        <v>16046870.917465778</v>
      </c>
      <c r="G29" s="96">
        <v>8.3044982698961931</v>
      </c>
      <c r="H29" s="91"/>
      <c r="I29" s="98">
        <f>G29/G30*I30</f>
        <v>8.308360699528567</v>
      </c>
      <c r="J29" s="97">
        <f t="shared" si="2"/>
        <v>58.090245223576602</v>
      </c>
      <c r="K29" s="161">
        <f t="shared" si="3"/>
        <v>75.953401776921822</v>
      </c>
      <c r="L29" s="147"/>
      <c r="M29" s="147"/>
      <c r="N29" s="147"/>
      <c r="O29" s="147"/>
      <c r="P29" s="147"/>
      <c r="Q29" s="147"/>
      <c r="R29" s="147"/>
      <c r="S29" s="147"/>
      <c r="T29" s="147"/>
      <c r="U29" s="147"/>
      <c r="V29" s="147"/>
      <c r="W29" s="147"/>
      <c r="X29" s="147"/>
      <c r="Y29" s="147"/>
      <c r="Z29" s="147"/>
      <c r="AA29" s="147"/>
      <c r="AB29" s="147"/>
      <c r="AC29" s="147"/>
      <c r="AD29" s="147"/>
      <c r="AE29" s="147"/>
      <c r="AF29" s="147"/>
      <c r="AG29" s="147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</row>
    <row r="30" spans="1:81" x14ac:dyDescent="0.25">
      <c r="A30" s="90">
        <v>1955</v>
      </c>
      <c r="B30" s="93">
        <v>12150</v>
      </c>
      <c r="C30" s="94">
        <v>13444340</v>
      </c>
      <c r="D30" s="91"/>
      <c r="E30" s="161">
        <f>E31*C30/C31</f>
        <v>12560.991154248881</v>
      </c>
      <c r="F30" s="94">
        <f>'[19]OECD.Stat export'!M22*1000</f>
        <v>16423583.756327713</v>
      </c>
      <c r="G30" s="96">
        <v>8.4294480000000007</v>
      </c>
      <c r="H30" s="96">
        <f>'[20]OECD.Stat export'!G7</f>
        <v>7.8224840000000002</v>
      </c>
      <c r="I30" s="96">
        <f t="shared" ref="I30:I92" si="4">H30/H$80*100</f>
        <v>8.4333685438644963</v>
      </c>
      <c r="J30" s="97">
        <f t="shared" si="2"/>
        <v>61.649151307180553</v>
      </c>
      <c r="K30" s="161">
        <f t="shared" si="3"/>
        <v>80.606696363886201</v>
      </c>
    </row>
    <row r="31" spans="1:81" x14ac:dyDescent="0.25">
      <c r="A31" s="90">
        <v>1956</v>
      </c>
      <c r="B31" s="93">
        <v>13709</v>
      </c>
      <c r="C31" s="94">
        <v>13790197</v>
      </c>
      <c r="D31" s="91"/>
      <c r="E31" s="164">
        <v>12884.123916261375</v>
      </c>
      <c r="F31" s="94">
        <f>'[19]OECD.Stat export'!M23*1000</f>
        <v>16463448.973924926</v>
      </c>
      <c r="G31" s="96">
        <v>8.5893809999999995</v>
      </c>
      <c r="H31" s="96">
        <f>'[20]OECD.Stat export'!G8</f>
        <v>7.9709009999999996</v>
      </c>
      <c r="I31" s="96">
        <f t="shared" si="4"/>
        <v>8.593375935272995</v>
      </c>
      <c r="J31" s="97">
        <f t="shared" si="2"/>
        <v>69.391089830329264</v>
      </c>
      <c r="K31" s="166">
        <f t="shared" si="3"/>
        <v>88.6685562861433</v>
      </c>
    </row>
    <row r="32" spans="1:81" x14ac:dyDescent="0.25">
      <c r="A32" s="90">
        <v>1957</v>
      </c>
      <c r="B32" s="93">
        <v>15329</v>
      </c>
      <c r="C32" s="94">
        <v>14139001</v>
      </c>
      <c r="D32" s="91"/>
      <c r="E32" s="164">
        <v>13222.295411292038</v>
      </c>
      <c r="F32" s="94">
        <f>'[19]OECD.Stat export'!M24*1000</f>
        <v>16575957.476921506</v>
      </c>
      <c r="G32" s="96">
        <v>8.8520160000000008</v>
      </c>
      <c r="H32" s="96">
        <f>'[20]OECD.Stat export'!G9</f>
        <v>8.2146240000000006</v>
      </c>
      <c r="I32" s="96">
        <f t="shared" si="4"/>
        <v>8.8561320983557579</v>
      </c>
      <c r="J32" s="97">
        <f t="shared" si="2"/>
        <v>77.064427104449166</v>
      </c>
      <c r="K32" s="166">
        <f t="shared" si="3"/>
        <v>96.610809767246153</v>
      </c>
    </row>
    <row r="33" spans="1:11" x14ac:dyDescent="0.25">
      <c r="A33" s="90">
        <v>1958</v>
      </c>
      <c r="B33" s="93">
        <v>17495</v>
      </c>
      <c r="C33" s="94">
        <v>14238542</v>
      </c>
      <c r="D33" s="91"/>
      <c r="E33" s="164">
        <v>13405.034045252705</v>
      </c>
      <c r="F33" s="94">
        <f>'[19]OECD.Stat export'!M25*1000</f>
        <v>16572413.902023975</v>
      </c>
      <c r="G33" s="96">
        <v>10.20288</v>
      </c>
      <c r="H33" s="96">
        <f>'[20]OECD.Stat export'!G10</f>
        <v>9.4682200000000005</v>
      </c>
      <c r="I33" s="96">
        <f t="shared" si="4"/>
        <v>10.20762569976349</v>
      </c>
      <c r="J33" s="97">
        <f t="shared" si="2"/>
        <v>87.972499075020835</v>
      </c>
      <c r="K33" s="166">
        <f t="shared" si="3"/>
        <v>108.75889324451043</v>
      </c>
    </row>
    <row r="34" spans="1:11" x14ac:dyDescent="0.25">
      <c r="A34" s="90">
        <v>1959</v>
      </c>
      <c r="B34" s="93">
        <v>19234</v>
      </c>
      <c r="C34" s="94">
        <v>14218229</v>
      </c>
      <c r="D34" s="91"/>
      <c r="E34" s="164">
        <v>13389.280714738854</v>
      </c>
      <c r="F34" s="94">
        <f>'[19]OECD.Stat export'!M26*1000</f>
        <v>16453704.142956719</v>
      </c>
      <c r="G34" s="96">
        <v>10.796200000000001</v>
      </c>
      <c r="H34" s="96">
        <f>'[20]OECD.Stat export'!G11</f>
        <v>10.01882</v>
      </c>
      <c r="I34" s="96">
        <f t="shared" si="4"/>
        <v>10.801223937900094</v>
      </c>
      <c r="J34" s="97">
        <f t="shared" si="2"/>
        <v>97.414741349865153</v>
      </c>
      <c r="K34" s="166">
        <f t="shared" si="3"/>
        <v>119.71018962720996</v>
      </c>
    </row>
    <row r="35" spans="1:11" x14ac:dyDescent="0.25">
      <c r="A35" s="90">
        <v>1960</v>
      </c>
      <c r="B35" s="93">
        <v>21005</v>
      </c>
      <c r="C35" s="94">
        <v>14362394</v>
      </c>
      <c r="D35" s="91"/>
      <c r="E35" s="164">
        <v>13533.161133432022</v>
      </c>
      <c r="F35" s="94">
        <f>'[19]OECD.Stat export'!M27*1000</f>
        <v>16473193.804893134</v>
      </c>
      <c r="G35" s="96">
        <v>11.24316</v>
      </c>
      <c r="H35" s="96">
        <f>'[20]OECD.Stat export'!G12</f>
        <v>10.433590000000001</v>
      </c>
      <c r="I35" s="96">
        <f t="shared" si="4"/>
        <v>11.248384746530535</v>
      </c>
      <c r="J35" s="97">
        <f t="shared" si="2"/>
        <v>106.25848802596674</v>
      </c>
      <c r="K35" s="166">
        <f t="shared" si="3"/>
        <v>129.34277877934048</v>
      </c>
    </row>
    <row r="36" spans="1:11" x14ac:dyDescent="0.25">
      <c r="A36" s="90">
        <v>1961</v>
      </c>
      <c r="B36" s="93">
        <v>23487</v>
      </c>
      <c r="C36" s="94">
        <v>14503957</v>
      </c>
      <c r="D36" s="91"/>
      <c r="E36" s="164">
        <v>13702.246880947352</v>
      </c>
      <c r="F36" s="94">
        <f>'[19]OECD.Stat export'!M28*1000</f>
        <v>16484710.423310105</v>
      </c>
      <c r="G36" s="96">
        <v>11.51305</v>
      </c>
      <c r="H36" s="96">
        <f>'[20]OECD.Stat export'!G13</f>
        <v>10.684049999999999</v>
      </c>
      <c r="I36" s="96">
        <f t="shared" si="4"/>
        <v>11.518404024997105</v>
      </c>
      <c r="J36" s="97">
        <f t="shared" si="2"/>
        <v>118.73123335138253</v>
      </c>
      <c r="K36" s="166">
        <f t="shared" si="3"/>
        <v>142.8415366476508</v>
      </c>
    </row>
    <row r="37" spans="1:11" x14ac:dyDescent="0.25">
      <c r="A37" s="90">
        <v>1962</v>
      </c>
      <c r="B37" s="93">
        <v>26554</v>
      </c>
      <c r="C37" s="94">
        <v>14635282</v>
      </c>
      <c r="D37" s="91"/>
      <c r="E37" s="164">
        <v>13985.806830196667</v>
      </c>
      <c r="F37" s="94">
        <f>'[19]OECD.Stat export'!M29*1000</f>
        <v>16599876.607479833</v>
      </c>
      <c r="G37" s="96">
        <v>12.12684</v>
      </c>
      <c r="H37" s="96">
        <f>'[20]OECD.Stat export'!G14</f>
        <v>11.253640000000001</v>
      </c>
      <c r="I37" s="96">
        <f t="shared" si="4"/>
        <v>12.132475257216921</v>
      </c>
      <c r="J37" s="97">
        <f t="shared" si="2"/>
        <v>133.30420373945671</v>
      </c>
      <c r="K37" s="166">
        <f t="shared" si="3"/>
        <v>158.21992683007883</v>
      </c>
    </row>
    <row r="38" spans="1:11" x14ac:dyDescent="0.25">
      <c r="A38" s="90">
        <v>1963</v>
      </c>
      <c r="B38" s="93">
        <v>30396</v>
      </c>
      <c r="C38" s="94">
        <v>14916556</v>
      </c>
      <c r="D38" s="91"/>
      <c r="E38" s="164">
        <v>14464.708077817728</v>
      </c>
      <c r="F38" s="94">
        <f>'[19]OECD.Stat export'!M30*1000</f>
        <v>16889563.855352916</v>
      </c>
      <c r="G38" s="96">
        <v>12.733079999999999</v>
      </c>
      <c r="H38" s="96">
        <f>'[20]OECD.Stat export'!G15</f>
        <v>11.816229999999999</v>
      </c>
      <c r="I38" s="96">
        <f t="shared" si="4"/>
        <v>12.738999835482945</v>
      </c>
      <c r="J38" s="97">
        <f t="shared" si="2"/>
        <v>149.97426941828343</v>
      </c>
      <c r="K38" s="166">
        <f t="shared" si="3"/>
        <v>175.11587419344244</v>
      </c>
    </row>
    <row r="39" spans="1:11" x14ac:dyDescent="0.25">
      <c r="A39" s="90">
        <v>1964</v>
      </c>
      <c r="B39" s="93">
        <v>33879</v>
      </c>
      <c r="C39" s="94">
        <v>15247349</v>
      </c>
      <c r="D39" s="91"/>
      <c r="E39" s="164">
        <v>14933.107105096222</v>
      </c>
      <c r="F39" s="94">
        <f>'[19]OECD.Stat export'!M31*1000</f>
        <v>17181908.784399156</v>
      </c>
      <c r="G39" s="96">
        <v>13.141959999999999</v>
      </c>
      <c r="H39" s="96">
        <f>'[20]OECD.Stat export'!G16</f>
        <v>12.19567</v>
      </c>
      <c r="I39" s="96">
        <f t="shared" si="4"/>
        <v>13.148071603515188</v>
      </c>
      <c r="J39" s="97">
        <f t="shared" si="2"/>
        <v>164.31527110442218</v>
      </c>
      <c r="K39" s="166">
        <f t="shared" si="3"/>
        <v>189.0597837496598</v>
      </c>
    </row>
    <row r="40" spans="1:11" x14ac:dyDescent="0.25">
      <c r="A40" s="90">
        <v>1965</v>
      </c>
      <c r="B40" s="93">
        <v>36590</v>
      </c>
      <c r="C40" s="94">
        <v>15412529</v>
      </c>
      <c r="D40" s="91"/>
      <c r="E40" s="164">
        <v>15196.712835694656</v>
      </c>
      <c r="F40" s="94">
        <f>'[19]OECD.Stat export'!M32*1000</f>
        <v>17311249.268159002</v>
      </c>
      <c r="G40" s="96">
        <v>13.497210000000001</v>
      </c>
      <c r="H40" s="96">
        <f>'[20]OECD.Stat export'!G17</f>
        <v>12.52534</v>
      </c>
      <c r="I40" s="96">
        <f t="shared" si="4"/>
        <v>13.503486661935993</v>
      </c>
      <c r="J40" s="97">
        <f t="shared" si="2"/>
        <v>176.13787540308098</v>
      </c>
      <c r="K40" s="166">
        <f t="shared" si="3"/>
        <v>200.64646214177716</v>
      </c>
    </row>
    <row r="41" spans="1:11" x14ac:dyDescent="0.25">
      <c r="A41" s="90">
        <v>1966</v>
      </c>
      <c r="B41" s="93">
        <v>39458</v>
      </c>
      <c r="C41" s="94">
        <v>15660640</v>
      </c>
      <c r="D41" s="91"/>
      <c r="E41" s="164">
        <v>15458.218122224578</v>
      </c>
      <c r="F41" s="94">
        <f>'[19]OECD.Stat export'!M33*1000</f>
        <v>17441475.645643234</v>
      </c>
      <c r="G41" s="96">
        <v>13.8484</v>
      </c>
      <c r="H41" s="96">
        <f>'[20]OECD.Stat export'!G18</f>
        <v>12.851240000000001</v>
      </c>
      <c r="I41" s="96">
        <f t="shared" si="4"/>
        <v>13.854837308155973</v>
      </c>
      <c r="J41" s="97">
        <f t="shared" si="2"/>
        <v>188.52571499522341</v>
      </c>
      <c r="K41" s="166">
        <f t="shared" si="3"/>
        <v>212.71317564986393</v>
      </c>
    </row>
    <row r="42" spans="1:11" x14ac:dyDescent="0.25">
      <c r="A42" s="90">
        <v>1967</v>
      </c>
      <c r="B42" s="93">
        <v>42671</v>
      </c>
      <c r="C42" s="94">
        <v>15806874</v>
      </c>
      <c r="D42" s="91"/>
      <c r="E42" s="164">
        <v>15639.906534150989</v>
      </c>
      <c r="F42" s="94">
        <f>'[19]OECD.Stat export'!M34*1000</f>
        <v>17507031.781247541</v>
      </c>
      <c r="G42" s="96">
        <v>14.23502</v>
      </c>
      <c r="H42" s="96">
        <f>'[20]OECD.Stat export'!G19</f>
        <v>13.21002</v>
      </c>
      <c r="I42" s="96">
        <f t="shared" si="4"/>
        <v>14.241635666090319</v>
      </c>
      <c r="J42" s="97">
        <f t="shared" si="2"/>
        <v>203.11362377690696</v>
      </c>
      <c r="K42" s="166">
        <f>(B42*1000000)/(E42*1000)/12</f>
        <v>227.36175941346184</v>
      </c>
    </row>
    <row r="43" spans="1:11" x14ac:dyDescent="0.25">
      <c r="A43" s="90">
        <v>1968</v>
      </c>
      <c r="B43" s="93">
        <v>48026</v>
      </c>
      <c r="C43" s="94">
        <v>15871210</v>
      </c>
      <c r="D43" s="91"/>
      <c r="E43" s="164">
        <v>15758.581624021997</v>
      </c>
      <c r="F43" s="94">
        <f>'[19]OECD.Stat export'!M35*1000</f>
        <v>17481340.863240451</v>
      </c>
      <c r="G43" s="96">
        <v>14.881740000000001</v>
      </c>
      <c r="H43" s="96">
        <f>'[20]OECD.Stat export'!G20</f>
        <v>13.810180000000001</v>
      </c>
      <c r="I43" s="96">
        <f t="shared" si="4"/>
        <v>14.888664214219752</v>
      </c>
      <c r="J43" s="97">
        <f t="shared" si="2"/>
        <v>228.93934155144666</v>
      </c>
      <c r="K43" s="166">
        <f t="shared" ref="K43:K93" si="5">(B43*1000000)/(E43*1000)/12</f>
        <v>253.96744213107741</v>
      </c>
    </row>
    <row r="44" spans="1:11" x14ac:dyDescent="0.25">
      <c r="A44" s="90">
        <v>1969</v>
      </c>
      <c r="B44" s="93">
        <v>54985</v>
      </c>
      <c r="C44" s="94">
        <v>16333949</v>
      </c>
      <c r="D44" s="91"/>
      <c r="E44" s="164">
        <v>16274.240642842044</v>
      </c>
      <c r="F44" s="94">
        <f>'[19]OECD.Stat export'!M36*1000</f>
        <v>17754196.130350269</v>
      </c>
      <c r="G44" s="96">
        <v>15.78149</v>
      </c>
      <c r="H44" s="96">
        <f>'[20]OECD.Stat export'!G21</f>
        <v>14.64514</v>
      </c>
      <c r="I44" s="96">
        <f t="shared" si="4"/>
        <v>15.788829097827705</v>
      </c>
      <c r="J44" s="97">
        <f t="shared" si="2"/>
        <v>258.08452828232527</v>
      </c>
      <c r="K44" s="166">
        <f t="shared" si="5"/>
        <v>281.55435537010368</v>
      </c>
    </row>
    <row r="45" spans="1:11" x14ac:dyDescent="0.25">
      <c r="A45" s="90">
        <v>1970</v>
      </c>
      <c r="B45" s="93">
        <v>62434</v>
      </c>
      <c r="C45" s="94">
        <v>16747490.000000002</v>
      </c>
      <c r="D45" s="91"/>
      <c r="E45" s="164">
        <v>16741.589448086281</v>
      </c>
      <c r="F45" s="94">
        <f>'[19]OECD.Stat export'!M37*1000</f>
        <v>18007561.735523671</v>
      </c>
      <c r="G45" s="96">
        <v>16.617850000000001</v>
      </c>
      <c r="H45" s="96">
        <f>'[20]OECD.Stat export'!G22</f>
        <v>15.421279999999999</v>
      </c>
      <c r="I45" s="96">
        <f t="shared" si="4"/>
        <v>16.625580526355396</v>
      </c>
      <c r="J45" s="97">
        <f t="shared" si="2"/>
        <v>288.92491997235027</v>
      </c>
      <c r="K45" s="166">
        <f t="shared" si="5"/>
        <v>310.77296151997479</v>
      </c>
    </row>
    <row r="46" spans="1:11" x14ac:dyDescent="0.25">
      <c r="A46" s="90">
        <v>1971</v>
      </c>
      <c r="B46" s="93">
        <v>70429</v>
      </c>
      <c r="C46" s="94">
        <v>16966992</v>
      </c>
      <c r="D46" s="91"/>
      <c r="E46" s="164">
        <v>17013.596954958768</v>
      </c>
      <c r="F46" s="94">
        <f>'[19]OECD.Stat export'!M38*1000</f>
        <v>18105010.045205753</v>
      </c>
      <c r="G46" s="96">
        <v>17.514800000000001</v>
      </c>
      <c r="H46" s="96">
        <f>'[20]OECD.Stat export'!G23</f>
        <v>16.253640000000001</v>
      </c>
      <c r="I46" s="96">
        <f t="shared" si="4"/>
        <v>17.522942367066232</v>
      </c>
      <c r="J46" s="97">
        <f t="shared" si="2"/>
        <v>324.16901833685972</v>
      </c>
      <c r="K46" s="166">
        <f t="shared" si="5"/>
        <v>344.96428643930795</v>
      </c>
    </row>
    <row r="47" spans="1:11" x14ac:dyDescent="0.25">
      <c r="A47" s="90">
        <v>1972</v>
      </c>
      <c r="B47" s="93">
        <v>78729</v>
      </c>
      <c r="C47" s="94">
        <v>17221931</v>
      </c>
      <c r="D47" s="91"/>
      <c r="E47" s="164">
        <v>17305.558680482136</v>
      </c>
      <c r="F47" s="94">
        <f>'[19]OECD.Stat export'!M39*1000</f>
        <v>18222833.910548631</v>
      </c>
      <c r="G47" s="96">
        <v>18.576730000000001</v>
      </c>
      <c r="H47" s="96">
        <f>'[20]OECD.Stat export'!G24</f>
        <v>17.23911</v>
      </c>
      <c r="I47" s="96">
        <f t="shared" si="4"/>
        <v>18.585371091614871</v>
      </c>
      <c r="J47" s="97">
        <f t="shared" si="2"/>
        <v>360.0290729864023</v>
      </c>
      <c r="K47" s="166">
        <f t="shared" si="5"/>
        <v>379.11229109288814</v>
      </c>
    </row>
    <row r="48" spans="1:11" x14ac:dyDescent="0.25">
      <c r="A48" s="90">
        <v>1973</v>
      </c>
      <c r="B48" s="93">
        <v>90584</v>
      </c>
      <c r="C48" s="94">
        <v>17610701</v>
      </c>
      <c r="D48" s="91"/>
      <c r="E48" s="164">
        <v>17726.697716219078</v>
      </c>
      <c r="F48" s="94">
        <f>'[19]OECD.Stat export'!M40*1000</f>
        <v>18489487.921587773</v>
      </c>
      <c r="G48" s="96">
        <v>19.947800000000001</v>
      </c>
      <c r="H48" s="96">
        <f>'[20]OECD.Stat export'!G25</f>
        <v>18.51145</v>
      </c>
      <c r="I48" s="96">
        <f t="shared" si="4"/>
        <v>19.957072476124004</v>
      </c>
      <c r="J48" s="97">
        <f t="shared" si="2"/>
        <v>408.26802227730008</v>
      </c>
      <c r="K48" s="166">
        <f t="shared" si="5"/>
        <v>425.83603486169892</v>
      </c>
    </row>
    <row r="49" spans="1:11" x14ac:dyDescent="0.25">
      <c r="A49" s="90">
        <v>1974</v>
      </c>
      <c r="B49" s="93">
        <v>108284</v>
      </c>
      <c r="C49" s="94">
        <v>17883761</v>
      </c>
      <c r="D49" s="91"/>
      <c r="E49" s="164">
        <v>18028.111440050758</v>
      </c>
      <c r="F49" s="94">
        <f>'[19]OECD.Stat export'!M41*1000</f>
        <v>18648062.898252245</v>
      </c>
      <c r="G49" s="96">
        <v>22.670539999999999</v>
      </c>
      <c r="H49" s="96">
        <f>'[20]OECD.Stat export'!G26</f>
        <v>21.038139999999999</v>
      </c>
      <c r="I49" s="96">
        <f t="shared" si="4"/>
        <v>22.681080344481035</v>
      </c>
      <c r="J49" s="97">
        <f t="shared" si="2"/>
        <v>483.89297676126961</v>
      </c>
      <c r="K49" s="166">
        <f t="shared" si="5"/>
        <v>500.533108899024</v>
      </c>
    </row>
    <row r="50" spans="1:11" x14ac:dyDescent="0.25">
      <c r="A50" s="90">
        <v>1975</v>
      </c>
      <c r="B50" s="93">
        <v>127762</v>
      </c>
      <c r="C50" s="94">
        <v>17786362</v>
      </c>
      <c r="D50" s="91"/>
      <c r="E50" s="164">
        <v>17916.787904419547</v>
      </c>
      <c r="F50" s="94">
        <f>'[19]OECD.Stat export'!M42*1000</f>
        <v>18487716.134139009</v>
      </c>
      <c r="G50" s="96">
        <v>25.319800000000001</v>
      </c>
      <c r="H50" s="96">
        <f>'[20]OECD.Stat export'!G27</f>
        <v>23.496639999999999</v>
      </c>
      <c r="I50" s="96">
        <f t="shared" si="4"/>
        <v>25.331573022393943</v>
      </c>
      <c r="J50" s="97">
        <f t="shared" si="2"/>
        <v>575.88688922333279</v>
      </c>
      <c r="K50" s="166">
        <f t="shared" si="5"/>
        <v>594.23783940128408</v>
      </c>
    </row>
    <row r="51" spans="1:11" x14ac:dyDescent="0.25">
      <c r="A51" s="90">
        <v>1976</v>
      </c>
      <c r="B51" s="93">
        <v>148592</v>
      </c>
      <c r="C51" s="94">
        <v>18021885</v>
      </c>
      <c r="D51" s="91"/>
      <c r="E51" s="164">
        <v>18141.535419750482</v>
      </c>
      <c r="F51" s="94">
        <f>'[19]OECD.Stat export'!M43*1000</f>
        <v>18640089.854732804</v>
      </c>
      <c r="G51" s="96">
        <v>27.756959999999999</v>
      </c>
      <c r="H51" s="96">
        <f>'[20]OECD.Stat export'!G28</f>
        <v>25.758310000000002</v>
      </c>
      <c r="I51" s="96">
        <f t="shared" si="4"/>
        <v>27.76986457206052</v>
      </c>
      <c r="J51" s="97">
        <f t="shared" si="2"/>
        <v>664.30294935100062</v>
      </c>
      <c r="K51" s="166">
        <f t="shared" si="5"/>
        <v>682.55891136897924</v>
      </c>
    </row>
    <row r="52" spans="1:11" x14ac:dyDescent="0.25">
      <c r="A52" s="90">
        <v>1977</v>
      </c>
      <c r="B52" s="93">
        <v>168994</v>
      </c>
      <c r="C52" s="94">
        <v>18258255</v>
      </c>
      <c r="D52" s="91"/>
      <c r="E52" s="164">
        <v>18375.734933389729</v>
      </c>
      <c r="F52" s="94">
        <f>'[19]OECD.Stat export'!M44*1000</f>
        <v>18811953.237263013</v>
      </c>
      <c r="G52" s="96">
        <v>30.39236</v>
      </c>
      <c r="H52" s="96">
        <f>'[20]OECD.Stat export'!G29</f>
        <v>28.203949999999999</v>
      </c>
      <c r="I52" s="96">
        <f t="shared" si="4"/>
        <v>30.406492968566894</v>
      </c>
      <c r="J52" s="97">
        <f t="shared" si="2"/>
        <v>748.6109047644153</v>
      </c>
      <c r="K52" s="166">
        <f t="shared" si="5"/>
        <v>766.38204590903433</v>
      </c>
    </row>
    <row r="53" spans="1:11" ht="13.6" x14ac:dyDescent="0.25">
      <c r="A53" s="90">
        <v>1978</v>
      </c>
      <c r="B53" s="93">
        <v>191414</v>
      </c>
      <c r="C53" s="94">
        <v>18417100</v>
      </c>
      <c r="D53" s="91"/>
      <c r="E53" s="164">
        <v>18494.410023260738</v>
      </c>
      <c r="F53" s="94">
        <f>'[19]OECD.Stat export'!M45*1000</f>
        <v>18892569.56618182</v>
      </c>
      <c r="G53" s="96">
        <v>33.20382</v>
      </c>
      <c r="H53" s="96">
        <f>'[20]OECD.Stat export'!G30</f>
        <v>30.81297</v>
      </c>
      <c r="I53" s="96">
        <f t="shared" si="4"/>
        <v>33.219260268354702</v>
      </c>
      <c r="J53" s="97">
        <f t="shared" si="2"/>
        <v>844.30900787681423</v>
      </c>
      <c r="K53" s="166">
        <f t="shared" si="5"/>
        <v>862.48583472544453</v>
      </c>
    </row>
    <row r="54" spans="1:11" ht="13.6" x14ac:dyDescent="0.25">
      <c r="A54" s="90">
        <v>1979</v>
      </c>
      <c r="B54" s="93">
        <v>217398</v>
      </c>
      <c r="C54" s="94">
        <v>18568500</v>
      </c>
      <c r="D54" s="91"/>
      <c r="E54" s="164">
        <v>18574.226897864246</v>
      </c>
      <c r="F54" s="94">
        <f>'[19]OECD.Stat export'!M46*1000</f>
        <v>18951038.551991072</v>
      </c>
      <c r="G54" s="96">
        <v>36.738950000000003</v>
      </c>
      <c r="H54" s="96">
        <f>'[20]OECD.Stat export'!G31</f>
        <v>34.09355</v>
      </c>
      <c r="I54" s="96">
        <f t="shared" si="4"/>
        <v>36.756031986600597</v>
      </c>
      <c r="J54" s="97">
        <f t="shared" si="2"/>
        <v>955.96343969743066</v>
      </c>
      <c r="K54" s="166">
        <f t="shared" si="5"/>
        <v>975.356880241574</v>
      </c>
    </row>
    <row r="55" spans="1:11" ht="13.6" x14ac:dyDescent="0.25">
      <c r="A55" s="90">
        <v>1980</v>
      </c>
      <c r="B55" s="93">
        <v>249939</v>
      </c>
      <c r="C55" s="94">
        <v>18670900</v>
      </c>
      <c r="D55" s="91"/>
      <c r="E55" s="164">
        <v>18643.541552125189</v>
      </c>
      <c r="F55" s="94">
        <f>'[19]OECD.Stat export'!M47*1000</f>
        <v>18996219.131934579</v>
      </c>
      <c r="G55" s="96">
        <v>41.721690000000002</v>
      </c>
      <c r="H55" s="96">
        <f>'[20]OECD.Stat export'!G32</f>
        <v>38.717509999999997</v>
      </c>
      <c r="I55" s="96">
        <f t="shared" si="4"/>
        <v>41.741092846052361</v>
      </c>
      <c r="J55" s="97">
        <f t="shared" si="2"/>
        <v>1096.441868528753</v>
      </c>
      <c r="K55" s="166">
        <f t="shared" si="5"/>
        <v>1117.1831243418326</v>
      </c>
    </row>
    <row r="56" spans="1:11" ht="13.6" x14ac:dyDescent="0.25">
      <c r="A56" s="90">
        <v>1981</v>
      </c>
      <c r="B56" s="93">
        <v>283796</v>
      </c>
      <c r="C56" s="94">
        <v>18639600</v>
      </c>
      <c r="D56" s="91"/>
      <c r="E56" s="164">
        <v>18550.071791076341</v>
      </c>
      <c r="F56" s="94">
        <f>'[19]OECD.Stat export'!M48*1000</f>
        <v>18909401.546945095</v>
      </c>
      <c r="G56" s="96">
        <v>47.276690000000002</v>
      </c>
      <c r="H56" s="96">
        <f>'[20]OECD.Stat export'!G33</f>
        <v>43.872509999999998</v>
      </c>
      <c r="I56" s="96">
        <f t="shared" si="4"/>
        <v>47.298664436307</v>
      </c>
      <c r="J56" s="97">
        <f t="shared" si="2"/>
        <v>1250.6829794667608</v>
      </c>
      <c r="K56" s="166">
        <f t="shared" si="5"/>
        <v>1274.9097110256753</v>
      </c>
    </row>
    <row r="57" spans="1:11" ht="13.6" x14ac:dyDescent="0.25">
      <c r="A57" s="90">
        <v>1982</v>
      </c>
      <c r="B57" s="93">
        <v>325576</v>
      </c>
      <c r="C57" s="94">
        <v>18738500</v>
      </c>
      <c r="D57" s="91"/>
      <c r="E57" s="164">
        <v>18643.541552125189</v>
      </c>
      <c r="F57" s="94">
        <f>'[19]OECD.Stat export'!M49*1000</f>
        <v>18949266.764542308</v>
      </c>
      <c r="G57" s="96">
        <v>52.939709999999998</v>
      </c>
      <c r="H57" s="96">
        <f>'[20]OECD.Stat export'!G34</f>
        <v>49.127769999999998</v>
      </c>
      <c r="I57" s="96">
        <f t="shared" si="4"/>
        <v>52.964325673048329</v>
      </c>
      <c r="J57" s="97">
        <f t="shared" si="2"/>
        <v>1431.7880301364078</v>
      </c>
      <c r="K57" s="166">
        <f t="shared" si="5"/>
        <v>1455.2671367442317</v>
      </c>
    </row>
    <row r="58" spans="1:11" ht="13.6" x14ac:dyDescent="0.25">
      <c r="A58" s="90">
        <v>1983</v>
      </c>
      <c r="B58" s="93">
        <v>357697</v>
      </c>
      <c r="C58" s="94">
        <v>18718400</v>
      </c>
      <c r="D58" s="94">
        <f>[21]EMP_TEMP_SEX_STE_NB!D27*1000</f>
        <v>17706000</v>
      </c>
      <c r="E58" s="164">
        <v>18627.788221611336</v>
      </c>
      <c r="F58" s="94">
        <f>'[19]OECD.Stat export'!M50*1000</f>
        <v>18938636.039849717</v>
      </c>
      <c r="G58" s="96">
        <v>57.947569999999999</v>
      </c>
      <c r="H58" s="96">
        <f>'[20]OECD.Stat export'!G35</f>
        <v>53.775039999999997</v>
      </c>
      <c r="I58" s="96">
        <f t="shared" si="4"/>
        <v>57.974516890166214</v>
      </c>
      <c r="J58" s="97">
        <f t="shared" si="2"/>
        <v>1573.9297840991651</v>
      </c>
      <c r="K58" s="166">
        <f t="shared" si="5"/>
        <v>1600.1944502864271</v>
      </c>
    </row>
    <row r="59" spans="1:11" ht="13.6" x14ac:dyDescent="0.25">
      <c r="A59" s="90">
        <v>1984</v>
      </c>
      <c r="B59" s="93">
        <v>384137</v>
      </c>
      <c r="C59" s="94">
        <v>18646000</v>
      </c>
      <c r="D59" s="94">
        <f>[21]EMP_TEMP_SEX_STE_NB!D28*1000</f>
        <v>17622000</v>
      </c>
      <c r="E59" s="164">
        <v>18489.15891308945</v>
      </c>
      <c r="F59" s="94">
        <f>'[19]OECD.Stat export'!M51*1000</f>
        <v>18780061.063185245</v>
      </c>
      <c r="G59" s="96">
        <v>62.394350000000003</v>
      </c>
      <c r="H59" s="96">
        <f>'[20]OECD.Stat export'!G36</f>
        <v>57.901629999999997</v>
      </c>
      <c r="I59" s="96">
        <f t="shared" si="4"/>
        <v>62.423366424332826</v>
      </c>
      <c r="J59" s="97">
        <f t="shared" si="2"/>
        <v>1704.5427359881694</v>
      </c>
      <c r="K59" s="166">
        <f t="shared" si="5"/>
        <v>1731.3614327801627</v>
      </c>
    </row>
    <row r="60" spans="1:11" ht="13.6" x14ac:dyDescent="0.25">
      <c r="A60" s="90">
        <v>1985</v>
      </c>
      <c r="B60" s="93">
        <v>406582</v>
      </c>
      <c r="C60" s="94">
        <v>18635900</v>
      </c>
      <c r="D60" s="94">
        <f>[21]EMP_TEMP_SEX_STE_NB!D29*1000</f>
        <v>17713000</v>
      </c>
      <c r="E60" s="164">
        <v>18460.802918164518</v>
      </c>
      <c r="F60" s="94">
        <f>'[19]OECD.Stat export'!M52*1000</f>
        <v>18717242.339189276</v>
      </c>
      <c r="G60" s="96">
        <v>66.032629999999997</v>
      </c>
      <c r="H60" s="96">
        <f>'[20]OECD.Stat export'!G37</f>
        <v>61.277929999999998</v>
      </c>
      <c r="I60" s="96">
        <f t="shared" si="4"/>
        <v>66.06333324492968</v>
      </c>
      <c r="J60" s="97">
        <f t="shared" si="2"/>
        <v>1810.1936556323337</v>
      </c>
      <c r="K60" s="166">
        <f t="shared" si="5"/>
        <v>1835.3390956790554</v>
      </c>
    </row>
    <row r="61" spans="1:11" ht="13.6" x14ac:dyDescent="0.25">
      <c r="A61" s="90">
        <v>1986</v>
      </c>
      <c r="B61" s="93">
        <v>426650</v>
      </c>
      <c r="C61" s="94">
        <v>18759500</v>
      </c>
      <c r="D61" s="94">
        <f>[21]EMP_TEMP_SEX_STE_NB!D30*1000</f>
        <v>17936000</v>
      </c>
      <c r="E61" s="164">
        <v>18535.368682596745</v>
      </c>
      <c r="F61" s="94">
        <f>'[19]OECD.Stat export'!M53*1000</f>
        <v>18819554.205418218</v>
      </c>
      <c r="G61" s="96">
        <v>67.708889999999997</v>
      </c>
      <c r="H61" s="96">
        <f>'[20]OECD.Stat export'!G38</f>
        <v>62.833480000000002</v>
      </c>
      <c r="I61" s="96">
        <f t="shared" si="4"/>
        <v>67.740361467474898</v>
      </c>
      <c r="J61" s="97">
        <f t="shared" si="2"/>
        <v>1889.2140737547595</v>
      </c>
      <c r="K61" s="166">
        <f t="shared" si="5"/>
        <v>1918.1796313579255</v>
      </c>
    </row>
    <row r="62" spans="1:11" ht="13.6" x14ac:dyDescent="0.25">
      <c r="A62" s="90">
        <v>1987</v>
      </c>
      <c r="B62" s="93">
        <v>445178</v>
      </c>
      <c r="C62" s="94">
        <v>18966300</v>
      </c>
      <c r="D62" s="94">
        <f>[21]EMP_TEMP_SEX_STE_NB!D31*1000</f>
        <v>17903000</v>
      </c>
      <c r="E62" s="164">
        <v>18630.938887714106</v>
      </c>
      <c r="F62" s="94">
        <f>'[19]OECD.Stat export'!M54*1000</f>
        <v>18887723.727509454</v>
      </c>
      <c r="G62" s="96">
        <v>69.935760000000002</v>
      </c>
      <c r="H62" s="96">
        <f>'[20]OECD.Stat export'!G39</f>
        <v>64.900019999999998</v>
      </c>
      <c r="I62" s="96">
        <f t="shared" si="4"/>
        <v>69.968284647712494</v>
      </c>
      <c r="J62" s="97">
        <f t="shared" si="2"/>
        <v>1964.1417463468188</v>
      </c>
      <c r="K62" s="166">
        <f t="shared" si="5"/>
        <v>1991.2129437089452</v>
      </c>
    </row>
    <row r="63" spans="1:11" ht="13.6" x14ac:dyDescent="0.25">
      <c r="A63" s="90">
        <v>1988</v>
      </c>
      <c r="B63" s="93">
        <v>470148</v>
      </c>
      <c r="C63" s="94">
        <v>19206000</v>
      </c>
      <c r="D63" s="94">
        <f>[21]EMP_TEMP_SEX_STE_NB!D32*1000</f>
        <v>18027000</v>
      </c>
      <c r="E63" s="164">
        <v>18840.983294565449</v>
      </c>
      <c r="F63" s="94">
        <f>'[19]OECD.Stat export'!M55*1000</f>
        <v>19065655.482051685</v>
      </c>
      <c r="G63" s="96">
        <v>71.824600000000004</v>
      </c>
      <c r="H63" s="96">
        <f>'[20]OECD.Stat export'!G40</f>
        <v>66.652850000000001</v>
      </c>
      <c r="I63" s="96">
        <f t="shared" si="4"/>
        <v>71.857999140543924</v>
      </c>
      <c r="J63" s="97">
        <f t="shared" si="2"/>
        <v>2054.9516399728777</v>
      </c>
      <c r="K63" s="166">
        <f t="shared" si="5"/>
        <v>2079.4562251589546</v>
      </c>
    </row>
    <row r="64" spans="1:11" ht="13.6" x14ac:dyDescent="0.25">
      <c r="A64" s="90">
        <v>1989</v>
      </c>
      <c r="B64" s="93">
        <v>500487</v>
      </c>
      <c r="C64" s="94">
        <v>19635300</v>
      </c>
      <c r="D64" s="94">
        <f>[21]EMP_TEMP_SEX_STE_NB!D33*1000</f>
        <v>18384000</v>
      </c>
      <c r="E64" s="164">
        <v>19167.602347219286</v>
      </c>
      <c r="F64" s="94">
        <f>'[19]OECD.Stat export'!M56*1000</f>
        <v>19349690.727963209</v>
      </c>
      <c r="G64" s="96">
        <v>74.337239999999994</v>
      </c>
      <c r="H64" s="96">
        <f>'[20]OECD.Stat export'!G41</f>
        <v>68.984570000000005</v>
      </c>
      <c r="I64" s="96">
        <f t="shared" si="4"/>
        <v>74.371811134419502</v>
      </c>
      <c r="J64" s="97">
        <f t="shared" si="2"/>
        <v>2155.4478873260109</v>
      </c>
      <c r="K64" s="166">
        <f t="shared" si="5"/>
        <v>2175.9242102625644</v>
      </c>
    </row>
    <row r="65" spans="1:11" ht="13.6" x14ac:dyDescent="0.25">
      <c r="A65" s="90">
        <v>1990</v>
      </c>
      <c r="B65" s="93">
        <v>534318</v>
      </c>
      <c r="C65" s="94">
        <v>19890809</v>
      </c>
      <c r="D65" s="94">
        <f>[21]EMP_TEMP_SEX_STE_NB!D34*1000</f>
        <v>18439000</v>
      </c>
      <c r="E65" s="164">
        <v>19866</v>
      </c>
      <c r="F65" s="94">
        <f>'[19]OECD.Stat export'!M57*1000</f>
        <v>20432660.370271876</v>
      </c>
      <c r="G65" s="96">
        <v>76.739360000000005</v>
      </c>
      <c r="H65" s="96">
        <f>'[20]OECD.Stat export'!G42</f>
        <v>71.188130000000001</v>
      </c>
      <c r="I65" s="96">
        <f t="shared" si="4"/>
        <v>76.747454675335405</v>
      </c>
      <c r="J65" s="97">
        <f t="shared" si="2"/>
        <v>2179.1827002999084</v>
      </c>
      <c r="K65" s="166">
        <f t="shared" si="5"/>
        <v>2241.3419913419916</v>
      </c>
    </row>
    <row r="66" spans="1:11" ht="13.6" x14ac:dyDescent="0.25">
      <c r="A66" s="90">
        <v>1991</v>
      </c>
      <c r="B66" s="93">
        <v>557854</v>
      </c>
      <c r="C66" s="94">
        <v>20023286</v>
      </c>
      <c r="D66" s="94">
        <f>[21]EMP_TEMP_SEX_STE_NB!D35*1000</f>
        <v>18692000</v>
      </c>
      <c r="E66" s="164">
        <v>19996</v>
      </c>
      <c r="F66" s="94">
        <f>'[19]OECD.Stat export'!M58*1000</f>
        <v>20454710.265071757</v>
      </c>
      <c r="G66" s="96">
        <v>79.209310000000002</v>
      </c>
      <c r="H66" s="96">
        <f>'[20]OECD.Stat export'!G43</f>
        <v>73.47569</v>
      </c>
      <c r="I66" s="96">
        <f t="shared" si="4"/>
        <v>79.213658063696784</v>
      </c>
      <c r="J66" s="97">
        <f t="shared" si="2"/>
        <v>2272.7202062947554</v>
      </c>
      <c r="K66" s="166">
        <f t="shared" si="5"/>
        <v>2324.8566379942654</v>
      </c>
    </row>
    <row r="67" spans="1:11" ht="13.6" x14ac:dyDescent="0.25">
      <c r="A67" s="90">
        <v>1992</v>
      </c>
      <c r="B67" s="93">
        <v>579326</v>
      </c>
      <c r="C67" s="94">
        <v>20020775</v>
      </c>
      <c r="D67" s="94">
        <f>[21]EMP_TEMP_SEX_STE_NB!D36*1000</f>
        <v>18638000</v>
      </c>
      <c r="E67" s="164">
        <v>20024</v>
      </c>
      <c r="F67" s="94">
        <f>'[19]OECD.Stat export'!M59*1000</f>
        <v>20361638.27038813</v>
      </c>
      <c r="G67" s="96">
        <v>81.115560000000002</v>
      </c>
      <c r="H67" s="96">
        <f>'[20]OECD.Stat export'!G44</f>
        <v>75.212479999999999</v>
      </c>
      <c r="I67" s="96">
        <f t="shared" si="4"/>
        <v>81.08607993803983</v>
      </c>
      <c r="J67" s="97">
        <f t="shared" si="2"/>
        <v>2370.9863629625524</v>
      </c>
      <c r="K67" s="166">
        <f t="shared" si="5"/>
        <v>2410.9651751231854</v>
      </c>
    </row>
    <row r="68" spans="1:11" ht="13.6" x14ac:dyDescent="0.25">
      <c r="A68" s="90">
        <v>1993</v>
      </c>
      <c r="B68" s="93">
        <v>588763</v>
      </c>
      <c r="C68" s="94">
        <v>19856682</v>
      </c>
      <c r="D68" s="94">
        <f>[21]EMP_TEMP_SEX_STE_NB!D37*1000</f>
        <v>18733000</v>
      </c>
      <c r="E68" s="164">
        <v>19855</v>
      </c>
      <c r="F68" s="94">
        <f>'[19]OECD.Stat export'!M60*1000</f>
        <v>20094904.528913792</v>
      </c>
      <c r="G68" s="96">
        <v>82.799289999999999</v>
      </c>
      <c r="H68" s="96">
        <f>'[20]OECD.Stat export'!G45</f>
        <v>76.795299999999997</v>
      </c>
      <c r="I68" s="96">
        <f t="shared" si="4"/>
        <v>82.792507768202157</v>
      </c>
      <c r="J68" s="97">
        <f t="shared" si="2"/>
        <v>2441.593253789169</v>
      </c>
      <c r="K68" s="166">
        <f t="shared" si="5"/>
        <v>2471.0946025350459</v>
      </c>
    </row>
    <row r="69" spans="1:11" ht="13.6" x14ac:dyDescent="0.25">
      <c r="A69" s="90">
        <v>1994</v>
      </c>
      <c r="B69" s="93">
        <v>600828</v>
      </c>
      <c r="C69" s="94">
        <v>19985667</v>
      </c>
      <c r="D69" s="94">
        <f>[21]EMP_TEMP_SEX_STE_NB!D38*1000</f>
        <v>18536000</v>
      </c>
      <c r="E69" s="164">
        <v>19978</v>
      </c>
      <c r="F69" s="94">
        <f>'[19]OECD.Stat export'!M61*1000</f>
        <v>20122092.60731509</v>
      </c>
      <c r="G69" s="96">
        <v>84.178899999999999</v>
      </c>
      <c r="H69" s="96">
        <f>'[20]OECD.Stat export'!G46</f>
        <v>78.066659999999999</v>
      </c>
      <c r="I69" s="96">
        <f t="shared" si="4"/>
        <v>84.163152621157749</v>
      </c>
      <c r="J69" s="97">
        <f t="shared" si="2"/>
        <v>2488.2600918851826</v>
      </c>
      <c r="K69" s="166">
        <f t="shared" si="5"/>
        <v>2506.2068275102615</v>
      </c>
    </row>
    <row r="70" spans="1:11" ht="13.6" x14ac:dyDescent="0.25">
      <c r="A70" s="90">
        <v>1995</v>
      </c>
      <c r="B70" s="93">
        <v>622234</v>
      </c>
      <c r="C70" s="94">
        <v>20263634</v>
      </c>
      <c r="D70" s="94">
        <f>[21]EMP_TEMP_SEX_STE_NB!D39*1000</f>
        <v>18917000</v>
      </c>
      <c r="E70" s="164">
        <v>20261</v>
      </c>
      <c r="F70" s="94">
        <f>'[19]OECD.Stat export'!M62*1000</f>
        <v>20300042.079731811</v>
      </c>
      <c r="G70" s="96">
        <v>85.684619999999995</v>
      </c>
      <c r="H70" s="96">
        <f>'[20]OECD.Stat export'!G47</f>
        <v>79.469110000000001</v>
      </c>
      <c r="I70" s="96">
        <f t="shared" si="4"/>
        <v>85.67512474079939</v>
      </c>
      <c r="J70" s="97">
        <f t="shared" si="2"/>
        <v>2554.3214703532462</v>
      </c>
      <c r="K70" s="166">
        <f t="shared" si="5"/>
        <v>2559.2435384893802</v>
      </c>
    </row>
    <row r="71" spans="1:11" ht="13.6" x14ac:dyDescent="0.25">
      <c r="A71" s="90">
        <v>1996</v>
      </c>
      <c r="B71" s="93">
        <v>639569</v>
      </c>
      <c r="C71" s="94">
        <v>20419523</v>
      </c>
      <c r="D71" s="94">
        <f>[21]EMP_TEMP_SEX_STE_NB!D40*1000</f>
        <v>19112000</v>
      </c>
      <c r="E71" s="164">
        <v>20397</v>
      </c>
      <c r="F71" s="94">
        <f>'[19]OECD.Stat export'!M63*1000</f>
        <v>20352070.6181648</v>
      </c>
      <c r="G71" s="96">
        <v>87.398009999999999</v>
      </c>
      <c r="H71" s="96">
        <f>'[20]OECD.Stat export'!G48</f>
        <v>81.044889999999995</v>
      </c>
      <c r="I71" s="96">
        <f t="shared" si="4"/>
        <v>87.373962793271048</v>
      </c>
      <c r="J71" s="97">
        <f t="shared" si="2"/>
        <v>2618.7712133377331</v>
      </c>
      <c r="K71" s="166">
        <f t="shared" si="5"/>
        <v>2613.002729159517</v>
      </c>
    </row>
    <row r="72" spans="1:11" ht="13.6" x14ac:dyDescent="0.25">
      <c r="A72" s="90">
        <v>1997</v>
      </c>
      <c r="B72" s="93">
        <v>656177</v>
      </c>
      <c r="C72" s="94">
        <v>20574207</v>
      </c>
      <c r="D72" s="94">
        <f>[21]EMP_TEMP_SEX_STE_NB!D41*1000</f>
        <v>19114000</v>
      </c>
      <c r="E72" s="164">
        <v>20586</v>
      </c>
      <c r="F72" s="94">
        <f>'[19]OECD.Stat export'!M64*1000</f>
        <v>20467732.902820181</v>
      </c>
      <c r="G72" s="96">
        <v>88.436430000000001</v>
      </c>
      <c r="H72" s="96">
        <f>'[20]OECD.Stat export'!G49</f>
        <v>82.020619999999994</v>
      </c>
      <c r="I72" s="96">
        <f t="shared" si="4"/>
        <v>88.425890887889707</v>
      </c>
      <c r="J72" s="97">
        <f t="shared" si="2"/>
        <v>2671.5912761951417</v>
      </c>
      <c r="K72" s="166">
        <f t="shared" si="5"/>
        <v>2656.2429158975356</v>
      </c>
    </row>
    <row r="73" spans="1:11" ht="13.6" x14ac:dyDescent="0.25">
      <c r="A73" s="90">
        <v>1998</v>
      </c>
      <c r="B73" s="93">
        <v>681060</v>
      </c>
      <c r="C73" s="94">
        <v>20967639</v>
      </c>
      <c r="D73" s="94">
        <f>[21]EMP_TEMP_SEX_STE_NB!D42*1000</f>
        <v>19470000</v>
      </c>
      <c r="E73" s="164">
        <v>21043</v>
      </c>
      <c r="F73" s="94">
        <f>'[19]OECD.Stat export'!M65*1000</f>
        <v>20836672.20327653</v>
      </c>
      <c r="G73" s="96">
        <v>89.000140000000002</v>
      </c>
      <c r="H73" s="96">
        <f>'[20]OECD.Stat export'!G50</f>
        <v>82.554680000000005</v>
      </c>
      <c r="I73" s="96">
        <f t="shared" si="4"/>
        <v>89.001657460826948</v>
      </c>
      <c r="J73" s="97">
        <f t="shared" si="2"/>
        <v>2723.8034675746053</v>
      </c>
      <c r="K73" s="166">
        <f t="shared" si="5"/>
        <v>2697.0964216128878</v>
      </c>
    </row>
    <row r="74" spans="1:11" ht="13.6" x14ac:dyDescent="0.25">
      <c r="A74" s="90">
        <v>1999</v>
      </c>
      <c r="B74" s="93">
        <v>712455</v>
      </c>
      <c r="C74" s="94">
        <v>21455289</v>
      </c>
      <c r="D74" s="94">
        <f>[21]EMP_TEMP_SEX_STE_NB!D43*1000</f>
        <v>19765000</v>
      </c>
      <c r="E74" s="164">
        <v>21544</v>
      </c>
      <c r="F74" s="94">
        <f>'[19]OECD.Stat export'!M66*1000</f>
        <v>21266135.762982693</v>
      </c>
      <c r="G74" s="96">
        <v>89.48227</v>
      </c>
      <c r="H74" s="96">
        <f>'[20]OECD.Stat export'!G51</f>
        <v>82.99812</v>
      </c>
      <c r="I74" s="96">
        <f t="shared" si="4"/>
        <v>89.479727207865253</v>
      </c>
      <c r="J74" s="97">
        <f t="shared" si="2"/>
        <v>2791.8212627677149</v>
      </c>
      <c r="K74" s="166">
        <f t="shared" si="5"/>
        <v>2755.8136836242106</v>
      </c>
    </row>
    <row r="75" spans="1:11" ht="13.6" x14ac:dyDescent="0.25">
      <c r="A75" s="90">
        <v>2000</v>
      </c>
      <c r="B75" s="93">
        <v>751506</v>
      </c>
      <c r="C75" s="94">
        <v>22102539</v>
      </c>
      <c r="D75" s="94">
        <f>[21]EMP_TEMP_SEX_STE_NB!D44*1000</f>
        <v>20484000</v>
      </c>
      <c r="E75" s="164">
        <v>22347.43</v>
      </c>
      <c r="F75" s="94">
        <f>'[19]OECD.Stat export'!M67*1000</f>
        <v>21818508.218009688</v>
      </c>
      <c r="G75" s="96">
        <v>90.995400000000004</v>
      </c>
      <c r="H75" s="96">
        <f>'[20]OECD.Stat export'!G52</f>
        <v>84.389129999999994</v>
      </c>
      <c r="I75" s="96">
        <f t="shared" si="4"/>
        <v>90.979365938759543</v>
      </c>
      <c r="J75" s="97">
        <f t="shared" si="2"/>
        <v>2870.2924771138537</v>
      </c>
      <c r="K75" s="166">
        <f t="shared" si="5"/>
        <v>2802.3580340110698</v>
      </c>
    </row>
    <row r="76" spans="1:11" ht="14.95" customHeight="1" x14ac:dyDescent="0.25">
      <c r="A76" s="90">
        <v>2001</v>
      </c>
      <c r="B76" s="93">
        <v>785431</v>
      </c>
      <c r="C76" s="94">
        <v>22560061</v>
      </c>
      <c r="D76" s="94">
        <f>[21]EMP_TEMP_SEX_STE_NB!D45*1000</f>
        <v>21097000</v>
      </c>
      <c r="E76" s="164">
        <v>22844.46</v>
      </c>
      <c r="F76" s="94">
        <f>'[19]OECD.Stat export'!M68*1000</f>
        <v>22234869.409532227</v>
      </c>
      <c r="G76" s="96">
        <v>92.478859999999997</v>
      </c>
      <c r="H76" s="96">
        <f>'[20]OECD.Stat export'!G53</f>
        <v>85.768709999999999</v>
      </c>
      <c r="I76" s="96">
        <f t="shared" si="4"/>
        <v>92.466682061840729</v>
      </c>
      <c r="J76" s="97">
        <f t="shared" si="2"/>
        <v>2943.6909265261256</v>
      </c>
      <c r="K76" s="166">
        <f t="shared" si="5"/>
        <v>2865.1403155659332</v>
      </c>
    </row>
    <row r="77" spans="1:11" ht="14.95" customHeight="1" x14ac:dyDescent="0.25">
      <c r="A77" s="90">
        <v>2002</v>
      </c>
      <c r="B77" s="93">
        <v>817774</v>
      </c>
      <c r="C77" s="94">
        <v>22724417</v>
      </c>
      <c r="D77" s="94">
        <f>[21]EMP_TEMP_SEX_STE_NB!D46*1000</f>
        <v>21312000</v>
      </c>
      <c r="E77" s="164">
        <v>23044.98</v>
      </c>
      <c r="F77" s="94">
        <f>'[19]OECD.Stat export'!M69*1000</f>
        <v>22404278.866445899</v>
      </c>
      <c r="G77" s="96">
        <v>94.251589999999993</v>
      </c>
      <c r="H77" s="96">
        <f>'[20]OECD.Stat export'!G54</f>
        <v>87.418400000000005</v>
      </c>
      <c r="I77" s="96">
        <f t="shared" si="4"/>
        <v>94.245201999130202</v>
      </c>
      <c r="J77" s="97">
        <f t="shared" si="2"/>
        <v>3041.7329537616115</v>
      </c>
      <c r="K77" s="166">
        <f t="shared" si="5"/>
        <v>2957.1660870755077</v>
      </c>
    </row>
    <row r="78" spans="1:11" ht="14.95" customHeight="1" x14ac:dyDescent="0.25">
      <c r="A78" s="90">
        <v>2003</v>
      </c>
      <c r="B78" s="93">
        <v>841720</v>
      </c>
      <c r="C78" s="94">
        <v>22759229</v>
      </c>
      <c r="D78" s="94">
        <f>[21]EMP_TEMP_SEX_STE_NB!D47*1000</f>
        <v>21783000</v>
      </c>
      <c r="E78" s="164">
        <v>23063.65</v>
      </c>
      <c r="F78" s="94">
        <f>'[19]OECD.Stat export'!M70*1000</f>
        <v>21885845</v>
      </c>
      <c r="G78" s="96">
        <v>96.239429999999999</v>
      </c>
      <c r="H78" s="96">
        <f>'[20]OECD.Stat export'!G55</f>
        <v>89.252849999999995</v>
      </c>
      <c r="I78" s="96">
        <f t="shared" si="4"/>
        <v>96.222910477062811</v>
      </c>
      <c r="J78" s="97">
        <f t="shared" si="2"/>
        <v>3204.9634516434403</v>
      </c>
      <c r="K78" s="166">
        <f t="shared" si="5"/>
        <v>3041.2936952014679</v>
      </c>
    </row>
    <row r="79" spans="1:11" ht="14.95" customHeight="1" x14ac:dyDescent="0.25">
      <c r="A79" s="90">
        <v>2004</v>
      </c>
      <c r="B79" s="93">
        <v>871162</v>
      </c>
      <c r="C79" s="94">
        <v>22768400</v>
      </c>
      <c r="D79" s="94">
        <f>[21]EMP_TEMP_SEX_STE_NB!D48*1000</f>
        <v>21861000</v>
      </c>
      <c r="E79" s="164">
        <v>23074.31</v>
      </c>
      <c r="F79" s="94">
        <f>'[19]OECD.Stat export'!M71*1000</f>
        <v>22120530</v>
      </c>
      <c r="G79" s="96">
        <v>98.294020000000003</v>
      </c>
      <c r="H79" s="96">
        <f>'[20]OECD.Stat export'!G56</f>
        <v>91.164720000000003</v>
      </c>
      <c r="I79" s="96">
        <f t="shared" si="4"/>
        <v>98.284084947724338</v>
      </c>
      <c r="J79" s="97">
        <f t="shared" si="2"/>
        <v>3281.8758561993468</v>
      </c>
      <c r="K79" s="166">
        <f t="shared" si="5"/>
        <v>3146.2190346464672</v>
      </c>
    </row>
    <row r="80" spans="1:11" ht="14.95" customHeight="1" x14ac:dyDescent="0.25">
      <c r="A80" s="90">
        <v>2005</v>
      </c>
      <c r="B80" s="93">
        <v>903162</v>
      </c>
      <c r="C80" s="94">
        <v>22874744</v>
      </c>
      <c r="D80" s="95">
        <f>[21]EMP_TEMP_SEX_STE_NB!D49*1000</f>
        <v>22266000</v>
      </c>
      <c r="E80" s="95">
        <v>23202.23</v>
      </c>
      <c r="F80" s="95">
        <f>'[19]OECD.Stat export'!M72*1000</f>
        <v>22265530</v>
      </c>
      <c r="G80" s="96">
        <v>100</v>
      </c>
      <c r="H80" s="96">
        <f>'[20]OECD.Stat export'!G57</f>
        <v>92.756339999999994</v>
      </c>
      <c r="I80" s="96">
        <f t="shared" si="4"/>
        <v>100</v>
      </c>
      <c r="J80" s="97">
        <f t="shared" si="2"/>
        <v>3380.2698610812317</v>
      </c>
      <c r="K80" s="166">
        <f t="shared" si="5"/>
        <v>3243.8045825767608</v>
      </c>
    </row>
    <row r="81" spans="1:11" ht="14.95" customHeight="1" x14ac:dyDescent="0.25">
      <c r="A81" s="90">
        <v>2006</v>
      </c>
      <c r="B81" s="93">
        <v>942012</v>
      </c>
      <c r="C81" s="94">
        <v>23096867</v>
      </c>
      <c r="D81" s="95">
        <f>[21]EMP_TEMP_SEX_STE_NB!D50*1000</f>
        <v>22292000</v>
      </c>
      <c r="E81" s="95">
        <v>23433.360000000001</v>
      </c>
      <c r="F81" s="95">
        <f>'[19]OECD.Stat export'!M73*1000</f>
        <v>22292250</v>
      </c>
      <c r="G81" s="96">
        <v>101.6837</v>
      </c>
      <c r="H81" s="96">
        <f>'[20]OECD.Stat export'!G58</f>
        <v>94.310119999999998</v>
      </c>
      <c r="I81" s="96">
        <f t="shared" si="4"/>
        <v>101.67511999718835</v>
      </c>
      <c r="J81" s="97">
        <f t="shared" si="2"/>
        <v>3521.4480368738018</v>
      </c>
      <c r="K81" s="166">
        <f t="shared" si="5"/>
        <v>3349.9677383012936</v>
      </c>
    </row>
    <row r="82" spans="1:11" ht="14.95" customHeight="1" x14ac:dyDescent="0.25">
      <c r="A82" s="100">
        <v>2007</v>
      </c>
      <c r="B82" s="93">
        <v>979930</v>
      </c>
      <c r="C82" s="94">
        <v>23443668</v>
      </c>
      <c r="D82" s="95">
        <f>[21]EMP_TEMP_SEX_STE_NB!D51*1000</f>
        <v>22776000</v>
      </c>
      <c r="E82" s="95">
        <v>23774.85</v>
      </c>
      <c r="F82" s="95">
        <f>'[19]OECD.Stat export'!M74*1000</f>
        <v>22776230</v>
      </c>
      <c r="G82" s="96">
        <v>103.1969</v>
      </c>
      <c r="H82" s="96">
        <f>'[20]OECD.Stat export'!G59</f>
        <v>95.713459999999998</v>
      </c>
      <c r="I82" s="96">
        <f t="shared" si="4"/>
        <v>103.18805161997552</v>
      </c>
      <c r="J82" s="97">
        <f t="shared" si="2"/>
        <v>3585.3533852324695</v>
      </c>
      <c r="K82" s="166">
        <f t="shared" si="5"/>
        <v>3434.7570366725063</v>
      </c>
    </row>
    <row r="83" spans="1:11" ht="14.95" customHeight="1" x14ac:dyDescent="0.25">
      <c r="A83" s="100">
        <v>2008</v>
      </c>
      <c r="B83" s="93">
        <v>1010192</v>
      </c>
      <c r="C83" s="94">
        <v>23580000</v>
      </c>
      <c r="D83" s="95">
        <f>[21]EMP_TEMP_SEX_STE_NB!D52*1000</f>
        <v>23188000</v>
      </c>
      <c r="E83" s="95">
        <v>23188.22</v>
      </c>
      <c r="F83" s="95">
        <f>'[19]OECD.Stat export'!M75*1000</f>
        <v>23188230</v>
      </c>
      <c r="G83" s="96">
        <v>106.1007</v>
      </c>
      <c r="H83" s="96">
        <f>'[20]OECD.Stat export'!G60</f>
        <v>98.405749999999998</v>
      </c>
      <c r="I83" s="96">
        <f t="shared" si="4"/>
        <v>106.09059175901076</v>
      </c>
      <c r="J83" s="97">
        <f t="shared" si="2"/>
        <v>3630.4050230080807</v>
      </c>
      <c r="K83" s="166">
        <f t="shared" si="5"/>
        <v>3630.4065886327917</v>
      </c>
    </row>
    <row r="84" spans="1:11" ht="14.95" customHeight="1" x14ac:dyDescent="0.25">
      <c r="A84" s="100">
        <v>2009</v>
      </c>
      <c r="B84" s="93">
        <v>1013013</v>
      </c>
      <c r="C84" s="94">
        <v>23253750</v>
      </c>
      <c r="D84" s="95">
        <f>[21]EMP_TEMP_SEX_STE_NB!D53*1000</f>
        <v>22864000</v>
      </c>
      <c r="E84" s="95">
        <v>22863.68</v>
      </c>
      <c r="F84" s="95">
        <f>'[19]OECD.Stat export'!M76*1000</f>
        <v>22863680</v>
      </c>
      <c r="G84" s="96">
        <v>106.1942</v>
      </c>
      <c r="H84" s="96">
        <f>'[20]OECD.Stat export'!G61</f>
        <v>98.491969999999995</v>
      </c>
      <c r="I84" s="96">
        <f t="shared" si="4"/>
        <v>106.183544973853</v>
      </c>
      <c r="J84" s="97">
        <f t="shared" si="2"/>
        <v>3692.2205874120004</v>
      </c>
      <c r="K84" s="166">
        <f t="shared" si="5"/>
        <v>3692.2205874120004</v>
      </c>
    </row>
    <row r="85" spans="1:11" ht="14.95" customHeight="1" x14ac:dyDescent="0.25">
      <c r="A85" s="85">
        <v>2010</v>
      </c>
      <c r="B85" s="93">
        <v>1040212</v>
      </c>
      <c r="C85" s="94">
        <v>23273000</v>
      </c>
      <c r="D85" s="95">
        <f>[21]EMP_TEMP_SEX_STE_NB!D54*1000</f>
        <v>22774000</v>
      </c>
      <c r="E85" s="95">
        <v>22773.82</v>
      </c>
      <c r="F85" s="95">
        <f>'[19]OECD.Stat export'!M77*1000</f>
        <v>22773824.999999996</v>
      </c>
      <c r="G85" s="96">
        <v>107.8186</v>
      </c>
      <c r="H85" s="96">
        <f>'[20]OECD.Stat export'!G62</f>
        <v>100</v>
      </c>
      <c r="I85" s="96">
        <f t="shared" si="4"/>
        <v>107.80934219698621</v>
      </c>
      <c r="J85" s="97">
        <f t="shared" si="2"/>
        <v>3806.3141933045213</v>
      </c>
      <c r="K85" s="166">
        <f t="shared" si="5"/>
        <v>3806.3150289821092</v>
      </c>
    </row>
    <row r="86" spans="1:11" ht="14.95" customHeight="1" x14ac:dyDescent="0.25">
      <c r="A86" s="85">
        <f>A85+1</f>
        <v>2011</v>
      </c>
      <c r="B86" s="93">
        <v>1068929</v>
      </c>
      <c r="C86" s="91"/>
      <c r="D86" s="95">
        <f>[21]EMP_TEMP_SEX_STE_NB!D55*1000</f>
        <v>22764000</v>
      </c>
      <c r="E86" s="95">
        <v>22763.85</v>
      </c>
      <c r="F86" s="95">
        <f>'[19]OECD.Stat export'!M78*1000</f>
        <v>22763850</v>
      </c>
      <c r="G86" s="91"/>
      <c r="H86" s="96">
        <f>'[20]OECD.Stat export'!G63</f>
        <v>102.1116</v>
      </c>
      <c r="I86" s="96">
        <f t="shared" si="4"/>
        <v>110.08584426681777</v>
      </c>
      <c r="J86" s="97">
        <f t="shared" si="2"/>
        <v>3913.1085763904903</v>
      </c>
      <c r="K86" s="166">
        <f t="shared" si="5"/>
        <v>3913.1085763904903</v>
      </c>
    </row>
    <row r="87" spans="1:11" ht="14.95" customHeight="1" x14ac:dyDescent="0.25">
      <c r="A87" s="85">
        <f>A86+1</f>
        <v>2012</v>
      </c>
      <c r="B87" s="93">
        <v>1092356</v>
      </c>
      <c r="C87" s="91"/>
      <c r="D87" s="95">
        <f>[21]EMP_TEMP_SEX_STE_NB!D56*1000</f>
        <v>22851000</v>
      </c>
      <c r="E87" s="95">
        <v>22851.38</v>
      </c>
      <c r="F87" s="95">
        <f>'[19]OECD.Stat export'!M79*1000</f>
        <v>22851370.000000004</v>
      </c>
      <c r="G87" s="91"/>
      <c r="H87" s="96">
        <f>'[20]OECD.Stat export'!G64</f>
        <v>104.1071</v>
      </c>
      <c r="I87" s="96">
        <f t="shared" si="4"/>
        <v>112.23717969035864</v>
      </c>
      <c r="J87" s="97">
        <f t="shared" si="2"/>
        <v>3983.5540130270815</v>
      </c>
      <c r="K87" s="166">
        <f t="shared" si="5"/>
        <v>3983.5522697826855</v>
      </c>
    </row>
    <row r="88" spans="1:11" ht="14.95" customHeight="1" x14ac:dyDescent="0.25">
      <c r="A88" s="85">
        <f>A87+1</f>
        <v>2013</v>
      </c>
      <c r="B88" s="93">
        <v>1109469</v>
      </c>
      <c r="C88" s="91"/>
      <c r="D88" s="94">
        <f>[21]EMP_TEMP_SEX_STE_NB!D57*1000</f>
        <v>22877000</v>
      </c>
      <c r="E88" s="164">
        <v>22877.4</v>
      </c>
      <c r="F88" s="94">
        <f>'[19]OECD.Stat export'!M80*1000</f>
        <v>22878675</v>
      </c>
      <c r="G88" s="91"/>
      <c r="H88" s="96">
        <f>'[20]OECD.Stat export'!G65</f>
        <v>105.00620000000001</v>
      </c>
      <c r="I88" s="96">
        <f t="shared" si="4"/>
        <v>113.20649348605174</v>
      </c>
      <c r="J88" s="97">
        <f t="shared" si="2"/>
        <v>4041.1321896919294</v>
      </c>
      <c r="K88" s="166">
        <f t="shared" si="5"/>
        <v>4041.3574094958344</v>
      </c>
    </row>
    <row r="89" spans="1:11" ht="14.95" customHeight="1" x14ac:dyDescent="0.25">
      <c r="A89" s="85">
        <f>A88+1</f>
        <v>2014</v>
      </c>
      <c r="B89" s="93">
        <v>1126701</v>
      </c>
      <c r="C89" s="91"/>
      <c r="D89" s="94">
        <f>[21]EMP_TEMP_SEX_STE_NB!D58*1000</f>
        <v>23333000</v>
      </c>
      <c r="E89" s="164">
        <v>23312.28</v>
      </c>
      <c r="F89" s="94">
        <f>'[19]OECD.Stat export'!M81*1000</f>
        <v>23335225</v>
      </c>
      <c r="G89" s="91"/>
      <c r="H89" s="96">
        <f>'[20]OECD.Stat export'!G66</f>
        <v>105.5394</v>
      </c>
      <c r="I89" s="96">
        <f t="shared" si="4"/>
        <v>113.78133289864607</v>
      </c>
      <c r="J89" s="97">
        <f>B89*1000000/F89/12</f>
        <v>4023.6059433753048</v>
      </c>
      <c r="K89" s="166">
        <f t="shared" si="5"/>
        <v>4027.566158265086</v>
      </c>
    </row>
    <row r="90" spans="1:11" ht="14.95" customHeight="1" x14ac:dyDescent="0.25">
      <c r="A90" s="85">
        <v>2015</v>
      </c>
      <c r="B90" s="93">
        <v>1141421</v>
      </c>
      <c r="C90" s="91"/>
      <c r="D90" s="94">
        <f>[21]EMP_TEMP_SEX_STE_NB!D59*1000</f>
        <v>23360000</v>
      </c>
      <c r="E90" s="164">
        <v>23360.25</v>
      </c>
      <c r="F90" s="94">
        <f>'[19]OECD.Stat export'!M82*1000</f>
        <v>23361345</v>
      </c>
      <c r="G90" s="91"/>
      <c r="H90" s="96">
        <f>'[20]OECD.Stat export'!G67</f>
        <v>105.57899999999999</v>
      </c>
      <c r="I90" s="96">
        <f t="shared" si="4"/>
        <v>113.82402539815608</v>
      </c>
      <c r="J90" s="97">
        <f>B90*1000000/F90/12</f>
        <v>4071.615596904488</v>
      </c>
      <c r="K90" s="166">
        <f t="shared" si="5"/>
        <v>4071.8064518430524</v>
      </c>
    </row>
    <row r="91" spans="1:11" ht="14.95" customHeight="1" x14ac:dyDescent="0.25">
      <c r="A91" s="85">
        <f>A90+1</f>
        <v>2016</v>
      </c>
      <c r="B91" s="93">
        <v>1163287</v>
      </c>
      <c r="C91" s="91"/>
      <c r="D91" s="94">
        <f>[21]EMP_TEMP_SEX_STE_NB!D60*1000</f>
        <v>23442000</v>
      </c>
      <c r="E91" s="164">
        <v>23442.25</v>
      </c>
      <c r="F91" s="94">
        <f>'[19]OECD.Stat export'!M83*1000</f>
        <v>23443420</v>
      </c>
      <c r="G91" s="91"/>
      <c r="H91" s="96">
        <f>'[20]OECD.Stat export'!G68</f>
        <v>105.7726</v>
      </c>
      <c r="I91" s="96">
        <f t="shared" si="4"/>
        <v>114.03274428464944</v>
      </c>
      <c r="J91" s="97">
        <f>B91*1000000/F91/12</f>
        <v>4135.0870876916988</v>
      </c>
      <c r="K91" s="166">
        <f t="shared" si="5"/>
        <v>4135.2934694124215</v>
      </c>
    </row>
    <row r="92" spans="1:11" ht="13.6" x14ac:dyDescent="0.25">
      <c r="A92" s="85">
        <f>A91+1</f>
        <v>2017</v>
      </c>
      <c r="B92" s="165">
        <v>1198018</v>
      </c>
      <c r="C92" s="161"/>
      <c r="D92" s="94">
        <f>[21]EMP_TEMP_SEX_STE_NB!D61*1000</f>
        <v>23749000</v>
      </c>
      <c r="E92" s="260">
        <v>23749.25</v>
      </c>
      <c r="G92" s="161"/>
      <c r="H92" s="96">
        <f>'[20]OECD.Stat export'!G69</f>
        <v>106.86450000000001</v>
      </c>
      <c r="I92" s="96">
        <f t="shared" si="4"/>
        <v>115.20991449209833</v>
      </c>
      <c r="K92" s="166">
        <f t="shared" si="5"/>
        <v>4203.7046783933529</v>
      </c>
    </row>
    <row r="93" spans="1:11" s="147" customFormat="1" ht="14.95" customHeight="1" x14ac:dyDescent="0.25">
      <c r="A93" s="244"/>
      <c r="B93" s="165">
        <v>1231883</v>
      </c>
      <c r="C93" s="161"/>
      <c r="D93" s="164"/>
      <c r="E93" s="164">
        <v>23949.47</v>
      </c>
      <c r="F93" s="164"/>
      <c r="G93" s="161"/>
      <c r="H93" s="163"/>
      <c r="I93" s="163"/>
      <c r="J93" s="166"/>
      <c r="K93" s="166">
        <f t="shared" si="5"/>
        <v>4286.3961777303075</v>
      </c>
    </row>
    <row r="94" spans="1:11" s="147" customFormat="1" ht="14.95" customHeight="1" x14ac:dyDescent="0.25">
      <c r="A94" s="244"/>
      <c r="B94" s="165">
        <v>1246864</v>
      </c>
      <c r="C94" s="161"/>
      <c r="D94" s="164"/>
      <c r="E94" s="164"/>
      <c r="F94" s="164"/>
      <c r="G94" s="161"/>
      <c r="H94" s="163"/>
      <c r="I94" s="163"/>
      <c r="J94" s="166"/>
      <c r="K94" s="166"/>
    </row>
    <row r="95" spans="1:11" ht="12.25" x14ac:dyDescent="0.25">
      <c r="B95" s="165"/>
      <c r="K95" s="166"/>
    </row>
  </sheetData>
  <mergeCells count="9">
    <mergeCell ref="F5:F6"/>
    <mergeCell ref="F10:F18"/>
    <mergeCell ref="H9:I9"/>
    <mergeCell ref="A3:A7"/>
    <mergeCell ref="B3:J3"/>
    <mergeCell ref="C4:F4"/>
    <mergeCell ref="G4:I4"/>
    <mergeCell ref="D5:E6"/>
    <mergeCell ref="E8:F8"/>
  </mergeCells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"/>
  <sheetViews>
    <sheetView topLeftCell="A79" workbookViewId="0">
      <selection activeCell="D32" sqref="D32"/>
    </sheetView>
  </sheetViews>
  <sheetFormatPr baseColWidth="10" defaultColWidth="11.375" defaultRowHeight="14.3" x14ac:dyDescent="0.25"/>
  <cols>
    <col min="1" max="1" width="11.375" style="142"/>
    <col min="2" max="7" width="12.75" style="142" customWidth="1"/>
    <col min="8" max="16384" width="11.375" style="140"/>
  </cols>
  <sheetData>
    <row r="1" spans="1:8" ht="14.95" x14ac:dyDescent="0.25">
      <c r="A1" s="141"/>
      <c r="H1" s="34"/>
    </row>
    <row r="2" spans="1:8" ht="14.95" x14ac:dyDescent="0.25">
      <c r="H2" s="142"/>
    </row>
    <row r="3" spans="1:8" x14ac:dyDescent="0.25">
      <c r="A3" s="380" t="s">
        <v>2</v>
      </c>
      <c r="B3" s="406" t="s">
        <v>77</v>
      </c>
      <c r="C3" s="407"/>
      <c r="D3" s="407"/>
      <c r="E3" s="407"/>
      <c r="F3" s="407"/>
      <c r="G3" s="407"/>
      <c r="H3" s="142"/>
    </row>
    <row r="4" spans="1:8" x14ac:dyDescent="0.25">
      <c r="A4" s="381"/>
      <c r="B4" s="463" t="s">
        <v>64</v>
      </c>
      <c r="C4" s="371" t="s">
        <v>22</v>
      </c>
      <c r="D4" s="242"/>
      <c r="E4" s="371" t="s">
        <v>0</v>
      </c>
      <c r="F4" s="371"/>
      <c r="G4" s="212" t="s">
        <v>23</v>
      </c>
    </row>
    <row r="5" spans="1:8" ht="27.2" x14ac:dyDescent="0.25">
      <c r="A5" s="381"/>
      <c r="B5" s="463"/>
      <c r="C5" s="371"/>
      <c r="D5" s="242"/>
      <c r="E5" s="133"/>
      <c r="F5" s="133"/>
      <c r="G5" s="173" t="s">
        <v>111</v>
      </c>
      <c r="H5" s="248" t="s">
        <v>65</v>
      </c>
    </row>
    <row r="6" spans="1:8" x14ac:dyDescent="0.25">
      <c r="A6" s="381"/>
      <c r="B6" s="396" t="s">
        <v>3</v>
      </c>
      <c r="C6" s="396"/>
      <c r="D6" s="396"/>
      <c r="E6" s="396"/>
      <c r="F6" s="396"/>
      <c r="G6" s="173"/>
      <c r="H6" s="242" t="s">
        <v>26</v>
      </c>
    </row>
    <row r="7" spans="1:8" ht="27" x14ac:dyDescent="0.25">
      <c r="A7" s="174"/>
      <c r="B7" s="135" t="s">
        <v>66</v>
      </c>
      <c r="C7" s="134" t="s">
        <v>47</v>
      </c>
      <c r="D7" s="134"/>
      <c r="E7" s="173" t="s">
        <v>33</v>
      </c>
      <c r="F7" s="173" t="s">
        <v>32</v>
      </c>
      <c r="G7" s="212" t="s">
        <v>112</v>
      </c>
      <c r="H7" s="242"/>
    </row>
    <row r="8" spans="1:8" ht="29.25" thickBot="1" x14ac:dyDescent="0.3">
      <c r="A8" s="144"/>
      <c r="B8" s="135" t="s">
        <v>75</v>
      </c>
      <c r="C8" s="136" t="s">
        <v>52</v>
      </c>
      <c r="D8" s="136" t="s">
        <v>138</v>
      </c>
      <c r="E8" s="136"/>
      <c r="F8" s="136"/>
      <c r="G8" s="136" t="s">
        <v>36</v>
      </c>
      <c r="H8" s="242" t="s">
        <v>3</v>
      </c>
    </row>
    <row r="9" spans="1:8" ht="14.95" hidden="1" x14ac:dyDescent="0.25">
      <c r="A9" s="145">
        <v>1935</v>
      </c>
      <c r="B9" s="161"/>
      <c r="C9" s="161"/>
      <c r="D9" s="161"/>
      <c r="E9" s="161"/>
      <c r="F9" s="161"/>
      <c r="G9" s="161"/>
      <c r="H9" s="242"/>
    </row>
    <row r="10" spans="1:8" ht="14.95" hidden="1" x14ac:dyDescent="0.25">
      <c r="A10" s="145">
        <v>1936</v>
      </c>
      <c r="B10" s="161"/>
      <c r="C10" s="161"/>
      <c r="D10" s="161"/>
      <c r="E10" s="161"/>
      <c r="F10" s="161"/>
      <c r="G10" s="161"/>
      <c r="H10" s="135"/>
    </row>
    <row r="11" spans="1:8" ht="14.95" hidden="1" x14ac:dyDescent="0.25">
      <c r="A11" s="145">
        <v>1937</v>
      </c>
      <c r="B11" s="161"/>
      <c r="C11" s="161"/>
      <c r="D11" s="161"/>
      <c r="E11" s="161"/>
      <c r="F11" s="161"/>
      <c r="G11" s="161"/>
    </row>
    <row r="12" spans="1:8" ht="14.95" hidden="1" x14ac:dyDescent="0.25">
      <c r="A12" s="145">
        <v>1938</v>
      </c>
      <c r="B12" s="161"/>
      <c r="C12" s="161"/>
      <c r="D12" s="161"/>
      <c r="E12" s="161"/>
      <c r="F12" s="161"/>
      <c r="G12" s="161"/>
    </row>
    <row r="13" spans="1:8" ht="14.95" hidden="1" x14ac:dyDescent="0.25">
      <c r="A13" s="145">
        <v>1939</v>
      </c>
      <c r="B13" s="161"/>
      <c r="C13" s="161"/>
      <c r="D13" s="161"/>
      <c r="E13" s="161"/>
      <c r="F13" s="161"/>
      <c r="G13" s="161"/>
    </row>
    <row r="14" spans="1:8" ht="14.95" hidden="1" x14ac:dyDescent="0.25">
      <c r="A14" s="145">
        <v>1940</v>
      </c>
      <c r="B14" s="161"/>
      <c r="C14" s="161"/>
      <c r="D14" s="161"/>
      <c r="E14" s="161"/>
      <c r="F14" s="161"/>
      <c r="G14" s="161"/>
    </row>
    <row r="15" spans="1:8" ht="14.95" hidden="1" x14ac:dyDescent="0.25">
      <c r="A15" s="145">
        <v>1941</v>
      </c>
      <c r="B15" s="161"/>
      <c r="C15" s="161"/>
      <c r="D15" s="161"/>
      <c r="E15" s="161"/>
      <c r="F15" s="161"/>
      <c r="G15" s="161"/>
    </row>
    <row r="16" spans="1:8" ht="14.95" hidden="1" x14ac:dyDescent="0.25">
      <c r="A16" s="145">
        <v>1942</v>
      </c>
      <c r="B16" s="161"/>
      <c r="C16" s="161"/>
      <c r="D16" s="161"/>
      <c r="E16" s="161"/>
      <c r="F16" s="161"/>
      <c r="G16" s="161"/>
    </row>
    <row r="17" spans="1:8" ht="14.95" hidden="1" x14ac:dyDescent="0.25">
      <c r="A17" s="145">
        <v>1943</v>
      </c>
      <c r="B17" s="161"/>
      <c r="C17" s="161"/>
      <c r="D17" s="161"/>
      <c r="E17" s="161"/>
      <c r="F17" s="161"/>
      <c r="G17" s="161"/>
    </row>
    <row r="18" spans="1:8" ht="14.95" hidden="1" x14ac:dyDescent="0.25">
      <c r="A18" s="145">
        <v>1944</v>
      </c>
      <c r="B18" s="161"/>
      <c r="C18" s="161"/>
      <c r="D18" s="161"/>
      <c r="E18" s="161"/>
      <c r="F18" s="161"/>
      <c r="G18" s="161"/>
    </row>
    <row r="19" spans="1:8" ht="14.95" hidden="1" x14ac:dyDescent="0.25">
      <c r="A19" s="145">
        <v>1945</v>
      </c>
      <c r="B19" s="161"/>
      <c r="C19" s="161"/>
      <c r="D19" s="161"/>
      <c r="E19" s="161"/>
      <c r="F19" s="161"/>
      <c r="G19" s="161"/>
    </row>
    <row r="20" spans="1:8" ht="14.95" hidden="1" x14ac:dyDescent="0.25">
      <c r="A20" s="145">
        <v>1946</v>
      </c>
      <c r="B20" s="161"/>
      <c r="C20" s="161"/>
      <c r="D20" s="161"/>
      <c r="E20" s="161"/>
      <c r="F20" s="161"/>
      <c r="G20" s="161"/>
    </row>
    <row r="21" spans="1:8" ht="14.95" hidden="1" x14ac:dyDescent="0.25">
      <c r="A21" s="145">
        <v>1947</v>
      </c>
      <c r="B21" s="161"/>
      <c r="C21" s="161"/>
      <c r="D21" s="161"/>
      <c r="E21" s="161"/>
      <c r="F21" s="161"/>
      <c r="G21" s="161"/>
    </row>
    <row r="22" spans="1:8" ht="14.95" hidden="1" x14ac:dyDescent="0.25">
      <c r="A22" s="145">
        <v>1948</v>
      </c>
      <c r="B22" s="161"/>
      <c r="C22" s="161"/>
      <c r="D22" s="161"/>
      <c r="E22" s="161"/>
      <c r="F22" s="161"/>
      <c r="G22" s="161"/>
    </row>
    <row r="23" spans="1:8" ht="14.95" hidden="1" x14ac:dyDescent="0.25">
      <c r="A23" s="145">
        <v>1949</v>
      </c>
      <c r="B23" s="161"/>
      <c r="C23" s="161"/>
      <c r="D23" s="161"/>
      <c r="E23" s="161"/>
      <c r="F23" s="161"/>
      <c r="G23" s="161"/>
    </row>
    <row r="24" spans="1:8" ht="14.95" hidden="1" x14ac:dyDescent="0.25">
      <c r="A24" s="145">
        <v>1950</v>
      </c>
      <c r="B24" s="161"/>
      <c r="C24" s="161"/>
      <c r="D24" s="161"/>
      <c r="E24" s="161"/>
      <c r="F24" s="161"/>
      <c r="G24" s="161"/>
    </row>
    <row r="25" spans="1:8" ht="14.95" hidden="1" x14ac:dyDescent="0.25">
      <c r="A25" s="145">
        <v>1951</v>
      </c>
      <c r="B25" s="161"/>
      <c r="C25" s="161"/>
      <c r="D25" s="161"/>
      <c r="E25" s="161"/>
      <c r="F25" s="161"/>
      <c r="G25" s="161"/>
      <c r="H25" s="161"/>
    </row>
    <row r="26" spans="1:8" ht="14.95" hidden="1" x14ac:dyDescent="0.25">
      <c r="A26" s="145">
        <v>1952</v>
      </c>
      <c r="B26" s="161"/>
      <c r="C26" s="161"/>
      <c r="D26" s="161"/>
      <c r="E26" s="161"/>
      <c r="F26" s="161"/>
      <c r="G26" s="161"/>
      <c r="H26" s="161"/>
    </row>
    <row r="27" spans="1:8" ht="14.95" hidden="1" x14ac:dyDescent="0.25">
      <c r="A27" s="145">
        <v>1953</v>
      </c>
      <c r="B27" s="161"/>
      <c r="C27" s="161"/>
      <c r="D27" s="161"/>
      <c r="E27" s="161"/>
      <c r="F27" s="161"/>
      <c r="G27" s="161"/>
      <c r="H27" s="161"/>
    </row>
    <row r="28" spans="1:8" ht="14.95" hidden="1" x14ac:dyDescent="0.25">
      <c r="A28" s="145">
        <v>1954</v>
      </c>
      <c r="B28" s="161"/>
      <c r="C28" s="161"/>
      <c r="D28" s="161"/>
      <c r="E28" s="161"/>
      <c r="F28" s="161"/>
      <c r="G28" s="161"/>
      <c r="H28" s="161"/>
    </row>
    <row r="29" spans="1:8" ht="14.95" x14ac:dyDescent="0.25">
      <c r="A29" s="145">
        <v>1955</v>
      </c>
      <c r="B29" s="161"/>
      <c r="C29" s="161"/>
      <c r="D29" s="161"/>
      <c r="E29" s="132">
        <f>'[22]OECD.Stat export'!G15</f>
        <v>1.002183</v>
      </c>
      <c r="F29" s="138">
        <f t="shared" ref="F29:F91" si="0">E29/E$79*100</f>
        <v>1.1746247220152224</v>
      </c>
      <c r="G29" s="161"/>
      <c r="H29" s="161"/>
    </row>
    <row r="30" spans="1:8" ht="14.95" x14ac:dyDescent="0.25">
      <c r="A30" s="145">
        <v>1956</v>
      </c>
      <c r="B30" s="161"/>
      <c r="C30" s="161"/>
      <c r="D30" s="161"/>
      <c r="E30" s="132">
        <f>'[22]OECD.Stat export'!G16</f>
        <v>1.0385740000000001</v>
      </c>
      <c r="F30" s="138">
        <f t="shared" si="0"/>
        <v>1.2172773795227396</v>
      </c>
      <c r="G30" s="161"/>
      <c r="H30" s="161"/>
    </row>
    <row r="31" spans="1:8" ht="14.95" x14ac:dyDescent="0.25">
      <c r="A31" s="145">
        <v>1957</v>
      </c>
      <c r="B31" s="161"/>
      <c r="C31" s="161"/>
      <c r="D31" s="161"/>
      <c r="E31" s="132">
        <f>'[22]OECD.Stat export'!G17</f>
        <v>1.06212</v>
      </c>
      <c r="F31" s="138">
        <f t="shared" si="0"/>
        <v>1.2448748479537248</v>
      </c>
      <c r="G31" s="161"/>
      <c r="H31" s="161"/>
    </row>
    <row r="32" spans="1:8" ht="14.95" x14ac:dyDescent="0.25">
      <c r="A32" s="145">
        <v>1958</v>
      </c>
      <c r="B32" s="161"/>
      <c r="C32" s="161"/>
      <c r="D32" s="161"/>
      <c r="E32" s="132">
        <f>'[22]OECD.Stat export'!G18</f>
        <v>1.076916</v>
      </c>
      <c r="F32" s="138">
        <f t="shared" si="0"/>
        <v>1.2622167379947029</v>
      </c>
      <c r="G32" s="161"/>
      <c r="H32" s="161"/>
    </row>
    <row r="33" spans="1:8" ht="14.95" x14ac:dyDescent="0.25">
      <c r="A33" s="145">
        <v>1959</v>
      </c>
      <c r="B33" s="161"/>
      <c r="C33" s="161"/>
      <c r="D33" s="161"/>
      <c r="E33" s="132">
        <f>'[22]OECD.Stat export'!G19</f>
        <v>1.105019</v>
      </c>
      <c r="F33" s="138">
        <f t="shared" si="0"/>
        <v>1.2951553116512045</v>
      </c>
      <c r="G33" s="161"/>
      <c r="H33" s="161"/>
    </row>
    <row r="34" spans="1:8" ht="14.95" x14ac:dyDescent="0.25">
      <c r="A34" s="145">
        <v>1960</v>
      </c>
      <c r="B34" s="161"/>
      <c r="C34" s="161"/>
      <c r="D34" s="161">
        <v>1220</v>
      </c>
      <c r="E34" s="132">
        <f>'[22]OECD.Stat export'!G20</f>
        <v>1.1213500000000001</v>
      </c>
      <c r="F34" s="138">
        <f t="shared" si="0"/>
        <v>1.3142963231583151</v>
      </c>
      <c r="G34" s="161"/>
      <c r="H34" s="161"/>
    </row>
    <row r="35" spans="1:8" ht="14.95" x14ac:dyDescent="0.25">
      <c r="A35" s="145">
        <v>1961</v>
      </c>
      <c r="B35" s="161"/>
      <c r="C35" s="161"/>
      <c r="D35" s="161">
        <v>1099</v>
      </c>
      <c r="E35" s="132">
        <f>'[22]OECD.Stat export'!G21</f>
        <v>1.144938</v>
      </c>
      <c r="F35" s="138">
        <f t="shared" si="0"/>
        <v>1.3419430183655727</v>
      </c>
      <c r="G35" s="161"/>
      <c r="H35" s="161"/>
    </row>
    <row r="36" spans="1:8" ht="14.95" x14ac:dyDescent="0.25">
      <c r="A36" s="145">
        <v>1962</v>
      </c>
      <c r="B36" s="161"/>
      <c r="C36" s="161"/>
      <c r="D36" s="161"/>
      <c r="E36" s="132">
        <f>'[22]OECD.Stat export'!G22</f>
        <v>1.1394949999999999</v>
      </c>
      <c r="F36" s="138">
        <f t="shared" si="0"/>
        <v>1.3355634625739368</v>
      </c>
      <c r="G36" s="161"/>
      <c r="H36" s="161"/>
    </row>
    <row r="37" spans="1:8" ht="14.95" x14ac:dyDescent="0.25">
      <c r="A37" s="145">
        <v>1963</v>
      </c>
      <c r="B37" s="161"/>
      <c r="C37" s="161"/>
      <c r="D37" s="161"/>
      <c r="E37" s="132">
        <f>'[22]OECD.Stat export'!G23</f>
        <v>1.1757839999999999</v>
      </c>
      <c r="F37" s="138">
        <f t="shared" si="0"/>
        <v>1.378096569339079</v>
      </c>
      <c r="G37" s="161"/>
      <c r="H37" s="161"/>
    </row>
    <row r="38" spans="1:8" ht="14.95" x14ac:dyDescent="0.25">
      <c r="A38" s="145">
        <v>1964</v>
      </c>
      <c r="B38" s="161"/>
      <c r="C38" s="161"/>
      <c r="D38" s="161"/>
      <c r="E38" s="132">
        <f>'[22]OECD.Stat export'!G24</f>
        <v>1.1830419999999999</v>
      </c>
      <c r="F38" s="138">
        <f t="shared" si="0"/>
        <v>1.3866034251053279</v>
      </c>
      <c r="G38" s="161"/>
      <c r="H38" s="161"/>
    </row>
    <row r="39" spans="1:8" ht="14.95" x14ac:dyDescent="0.25">
      <c r="A39" s="145">
        <v>1965</v>
      </c>
      <c r="B39" s="161"/>
      <c r="C39" s="161"/>
      <c r="D39" s="161"/>
      <c r="E39" s="132">
        <f>'[22]OECD.Stat export'!G25</f>
        <v>1.2211460000000001</v>
      </c>
      <c r="F39" s="138">
        <f t="shared" si="0"/>
        <v>1.431263831845083</v>
      </c>
      <c r="G39" s="161"/>
      <c r="H39" s="161"/>
    </row>
    <row r="40" spans="1:8" ht="14.95" x14ac:dyDescent="0.25">
      <c r="A40" s="145">
        <v>1966</v>
      </c>
      <c r="B40" s="161"/>
      <c r="C40" s="161"/>
      <c r="D40" s="161"/>
      <c r="E40" s="132">
        <f>'[22]OECD.Stat export'!G26</f>
        <v>1.2810239999999999</v>
      </c>
      <c r="F40" s="138">
        <f t="shared" si="0"/>
        <v>1.5014448058835843</v>
      </c>
      <c r="G40" s="161"/>
      <c r="H40" s="161"/>
    </row>
    <row r="41" spans="1:8" ht="14.95" x14ac:dyDescent="0.25">
      <c r="A41" s="145">
        <v>1967</v>
      </c>
      <c r="B41" s="161"/>
      <c r="C41" s="161"/>
      <c r="D41" s="161"/>
      <c r="E41" s="132">
        <f>'[22]OECD.Stat export'!G27</f>
        <v>1.3046120000000001</v>
      </c>
      <c r="F41" s="138">
        <f t="shared" si="0"/>
        <v>1.5290915010908421</v>
      </c>
      <c r="G41" s="161"/>
      <c r="H41" s="161"/>
    </row>
    <row r="42" spans="1:8" ht="14.95" x14ac:dyDescent="0.25">
      <c r="A42" s="145">
        <v>1968</v>
      </c>
      <c r="B42" s="161"/>
      <c r="C42" s="161"/>
      <c r="D42" s="161"/>
      <c r="E42" s="132">
        <f>'[22]OECD.Stat export'!G28</f>
        <v>1.306427</v>
      </c>
      <c r="F42" s="138">
        <f t="shared" si="0"/>
        <v>1.531218801065455</v>
      </c>
      <c r="G42" s="161"/>
      <c r="H42" s="161"/>
    </row>
    <row r="43" spans="1:8" ht="14.95" x14ac:dyDescent="0.25">
      <c r="A43" s="145">
        <v>1969</v>
      </c>
      <c r="B43" s="161"/>
      <c r="C43" s="161"/>
      <c r="D43" s="161"/>
      <c r="E43" s="132">
        <f>'[22]OECD.Stat export'!G29</f>
        <v>1.340902</v>
      </c>
      <c r="F43" s="138">
        <f t="shared" si="0"/>
        <v>1.5716257799220861</v>
      </c>
      <c r="G43" s="161"/>
      <c r="H43" s="161"/>
    </row>
    <row r="44" spans="1:8" ht="14.95" x14ac:dyDescent="0.25">
      <c r="A44" s="145">
        <v>1970</v>
      </c>
      <c r="B44" s="164">
        <v>297.33080000000001</v>
      </c>
      <c r="C44" s="168">
        <f>'[23]OECD.Stat export'!G29</f>
        <v>3134</v>
      </c>
      <c r="D44" s="161"/>
      <c r="E44" s="132">
        <f>'[22]OECD.Stat export'!G30</f>
        <v>1.379006</v>
      </c>
      <c r="F44" s="138">
        <f t="shared" si="0"/>
        <v>1.616286186661841</v>
      </c>
      <c r="G44" s="161"/>
      <c r="H44" s="161"/>
    </row>
    <row r="45" spans="1:8" ht="14.95" x14ac:dyDescent="0.25">
      <c r="A45" s="145">
        <v>1971</v>
      </c>
      <c r="B45" s="164">
        <v>330.50760000000002</v>
      </c>
      <c r="C45" s="168">
        <f>'[23]OECD.Stat export'!G30</f>
        <v>3143</v>
      </c>
      <c r="D45" s="161">
        <v>1370</v>
      </c>
      <c r="E45" s="132">
        <f>'[22]OECD.Stat export'!G31</f>
        <v>1.4243680000000001</v>
      </c>
      <c r="F45" s="138">
        <f t="shared" si="0"/>
        <v>1.6694534491678448</v>
      </c>
      <c r="G45" s="161"/>
      <c r="H45" s="161">
        <f t="shared" ref="H45:H92" si="1">(B45*1000000)/(D45*1000)/12</f>
        <v>20.103868613138687</v>
      </c>
    </row>
    <row r="46" spans="1:8" ht="14.95" x14ac:dyDescent="0.25">
      <c r="A46" s="145">
        <v>1972</v>
      </c>
      <c r="B46" s="164">
        <v>381.661</v>
      </c>
      <c r="C46" s="168">
        <f>'[23]OECD.Stat export'!G31</f>
        <v>3159</v>
      </c>
      <c r="D46" s="161"/>
      <c r="E46" s="132">
        <f>'[22]OECD.Stat export'!G32</f>
        <v>1.4860610000000001</v>
      </c>
      <c r="F46" s="138">
        <f t="shared" si="0"/>
        <v>1.7417617231809595</v>
      </c>
      <c r="G46" s="161"/>
      <c r="H46" s="161"/>
    </row>
    <row r="47" spans="1:8" ht="14.95" x14ac:dyDescent="0.25">
      <c r="A47" s="145">
        <v>1973</v>
      </c>
      <c r="B47" s="164">
        <v>460.80840000000001</v>
      </c>
      <c r="C47" s="168">
        <f>'[23]OECD.Stat export'!G32</f>
        <v>3191</v>
      </c>
      <c r="D47" s="161"/>
      <c r="E47" s="132">
        <f>'[22]OECD.Stat export'!G33</f>
        <v>1.714685</v>
      </c>
      <c r="F47" s="138">
        <f t="shared" si="0"/>
        <v>2.0097241636194902</v>
      </c>
      <c r="G47" s="161"/>
      <c r="H47" s="161"/>
    </row>
    <row r="48" spans="1:8" ht="14.95" x14ac:dyDescent="0.25">
      <c r="A48" s="145">
        <v>1974</v>
      </c>
      <c r="B48" s="164">
        <v>561.56719999999996</v>
      </c>
      <c r="C48" s="168">
        <f>'[23]OECD.Stat export'!G33</f>
        <v>3195</v>
      </c>
      <c r="D48" s="161"/>
      <c r="E48" s="132">
        <f>'[22]OECD.Stat export'!G34</f>
        <v>2.1701199999999998</v>
      </c>
      <c r="F48" s="138">
        <f t="shared" si="0"/>
        <v>2.5435240886541424</v>
      </c>
      <c r="G48" s="166">
        <f t="shared" ref="G48:G90" si="2">(B48*1000000)/(C48*1000)/12</f>
        <v>14.647031820552947</v>
      </c>
      <c r="H48" s="161"/>
    </row>
    <row r="49" spans="1:8" ht="14.95" x14ac:dyDescent="0.25">
      <c r="A49" s="145">
        <v>1975</v>
      </c>
      <c r="B49" s="164">
        <v>689.53779999999995</v>
      </c>
      <c r="C49" s="168">
        <f>'[23]OECD.Stat export'!G34</f>
        <v>3198</v>
      </c>
      <c r="D49" s="161"/>
      <c r="E49" s="132">
        <f>'[22]OECD.Stat export'!G35</f>
        <v>2.465881</v>
      </c>
      <c r="F49" s="138">
        <f t="shared" si="0"/>
        <v>2.8901755309635253</v>
      </c>
      <c r="G49" s="166">
        <f t="shared" si="2"/>
        <v>17.967943506358139</v>
      </c>
      <c r="H49" s="161"/>
    </row>
    <row r="50" spans="1:8" ht="14.95" x14ac:dyDescent="0.25">
      <c r="A50" s="145">
        <v>1976</v>
      </c>
      <c r="B50" s="164">
        <v>875.71900000000005</v>
      </c>
      <c r="C50" s="168">
        <f>'[23]OECD.Stat export'!G35</f>
        <v>3235</v>
      </c>
      <c r="D50" s="161"/>
      <c r="E50" s="132">
        <f>'[22]OECD.Stat export'!G36</f>
        <v>2.7870439999999999</v>
      </c>
      <c r="F50" s="138">
        <f t="shared" si="0"/>
        <v>3.266599796388677</v>
      </c>
      <c r="G50" s="166">
        <f t="shared" si="2"/>
        <v>22.55844925296239</v>
      </c>
      <c r="H50" s="161"/>
    </row>
    <row r="51" spans="1:8" ht="14.95" x14ac:dyDescent="0.25">
      <c r="A51" s="145">
        <v>1977</v>
      </c>
      <c r="B51" s="164">
        <v>1097.1349</v>
      </c>
      <c r="C51" s="276">
        <f>'[23]OECD.Stat export'!G36</f>
        <v>3262</v>
      </c>
      <c r="D51" s="276">
        <v>1553</v>
      </c>
      <c r="E51" s="132">
        <f>'[22]OECD.Stat export'!G37</f>
        <v>3.1317949999999999</v>
      </c>
      <c r="F51" s="138">
        <f t="shared" si="0"/>
        <v>3.6706707570210861</v>
      </c>
      <c r="G51" s="166">
        <f t="shared" si="2"/>
        <v>28.028175454731251</v>
      </c>
      <c r="H51" s="166">
        <f t="shared" si="1"/>
        <v>58.871801888817345</v>
      </c>
    </row>
    <row r="52" spans="1:8" ht="14.95" x14ac:dyDescent="0.25">
      <c r="A52" s="145">
        <v>1978</v>
      </c>
      <c r="B52" s="164">
        <v>1368.9254000000001</v>
      </c>
      <c r="C52" s="276">
        <f>'[23]OECD.Stat export'!G37</f>
        <v>3276</v>
      </c>
      <c r="D52" s="276">
        <v>1574</v>
      </c>
      <c r="E52" s="132">
        <f>'[22]OECD.Stat export'!G38</f>
        <v>3.5255380000000001</v>
      </c>
      <c r="F52" s="138">
        <f t="shared" si="0"/>
        <v>4.1321635801087258</v>
      </c>
      <c r="G52" s="166">
        <f t="shared" si="2"/>
        <v>34.82207468457468</v>
      </c>
      <c r="H52" s="166">
        <f t="shared" si="1"/>
        <v>72.4759318085557</v>
      </c>
    </row>
    <row r="53" spans="1:8" ht="14.95" x14ac:dyDescent="0.25">
      <c r="A53" s="145">
        <v>1979</v>
      </c>
      <c r="B53" s="164">
        <v>1707.7089000000001</v>
      </c>
      <c r="C53" s="276">
        <f>'[23]OECD.Stat export'!G38</f>
        <v>3311</v>
      </c>
      <c r="D53" s="276">
        <v>1608</v>
      </c>
      <c r="E53" s="132">
        <f>'[22]OECD.Stat export'!G39</f>
        <v>4.1987100000000002</v>
      </c>
      <c r="F53" s="138">
        <f t="shared" si="0"/>
        <v>4.9211656619325357</v>
      </c>
      <c r="G53" s="166">
        <f t="shared" si="2"/>
        <v>42.980693144065235</v>
      </c>
      <c r="H53" s="166">
        <f t="shared" si="1"/>
        <v>88.50066853233831</v>
      </c>
    </row>
    <row r="54" spans="1:8" ht="14.95" x14ac:dyDescent="0.25">
      <c r="A54" s="145">
        <v>1980</v>
      </c>
      <c r="B54" s="164">
        <v>2049.6237000000001</v>
      </c>
      <c r="C54" s="276">
        <f>'[23]OECD.Stat export'!G39</f>
        <v>3356</v>
      </c>
      <c r="D54" s="276">
        <v>1668</v>
      </c>
      <c r="E54" s="132">
        <f>'[22]OECD.Stat export'!G40</f>
        <v>5.2347799999999998</v>
      </c>
      <c r="F54" s="138">
        <f t="shared" si="0"/>
        <v>6.1355081879365798</v>
      </c>
      <c r="G54" s="166">
        <f t="shared" si="2"/>
        <v>50.894509833134684</v>
      </c>
      <c r="H54" s="166">
        <f t="shared" si="1"/>
        <v>102.39926558752997</v>
      </c>
    </row>
    <row r="55" spans="1:8" ht="14.95" x14ac:dyDescent="0.25">
      <c r="A55" s="145">
        <v>1981</v>
      </c>
      <c r="B55" s="164">
        <v>2531.6097</v>
      </c>
      <c r="C55" s="276">
        <f>'[23]OECD.Stat export'!G40</f>
        <v>3516.5309999999999</v>
      </c>
      <c r="D55" s="276">
        <v>1694.29</v>
      </c>
      <c r="E55" s="132">
        <f>'[22]OECD.Stat export'!G41</f>
        <v>6.5176179999999997</v>
      </c>
      <c r="F55" s="138">
        <f t="shared" si="0"/>
        <v>7.6390791217286758</v>
      </c>
      <c r="G55" s="166">
        <f t="shared" si="2"/>
        <v>59.993065609260945</v>
      </c>
      <c r="H55" s="166">
        <f t="shared" si="1"/>
        <v>124.51674447703759</v>
      </c>
    </row>
    <row r="56" spans="1:8" ht="14.95" x14ac:dyDescent="0.25">
      <c r="A56" s="145">
        <v>1982</v>
      </c>
      <c r="B56" s="164">
        <v>3269.8377999999998</v>
      </c>
      <c r="C56" s="276">
        <f>'[23]OECD.Stat export'!G41</f>
        <v>3482.6</v>
      </c>
      <c r="D56" s="276">
        <v>1710.2</v>
      </c>
      <c r="E56" s="132">
        <f>'[22]OECD.Stat export'!G42</f>
        <v>7.8857369999999998</v>
      </c>
      <c r="F56" s="138">
        <f t="shared" si="0"/>
        <v>9.2426050247411435</v>
      </c>
      <c r="G56" s="166">
        <f t="shared" si="2"/>
        <v>78.242256743046383</v>
      </c>
      <c r="H56" s="166">
        <f t="shared" si="1"/>
        <v>159.33018555334658</v>
      </c>
    </row>
    <row r="57" spans="1:8" ht="14.95" x14ac:dyDescent="0.25">
      <c r="A57" s="145">
        <v>1983</v>
      </c>
      <c r="B57" s="164">
        <v>3955.7379000000001</v>
      </c>
      <c r="C57" s="276">
        <f>'[23]OECD.Stat export'!G42</f>
        <v>3493.6640000000002</v>
      </c>
      <c r="D57" s="276">
        <v>1691.6859999999999</v>
      </c>
      <c r="E57" s="132">
        <f>'[22]OECD.Stat export'!G43</f>
        <v>9.4770369999999993</v>
      </c>
      <c r="F57" s="138">
        <f t="shared" si="0"/>
        <v>11.107713812400506</v>
      </c>
      <c r="G57" s="166">
        <f t="shared" si="2"/>
        <v>94.355045304871908</v>
      </c>
      <c r="H57" s="166">
        <f t="shared" si="1"/>
        <v>194.86170896963151</v>
      </c>
    </row>
    <row r="58" spans="1:8" ht="14.95" x14ac:dyDescent="0.25">
      <c r="A58" s="145">
        <v>1984</v>
      </c>
      <c r="B58" s="164">
        <v>4851.9537</v>
      </c>
      <c r="C58" s="276">
        <f>'[23]OECD.Stat export'!G43</f>
        <v>3490.7339999999999</v>
      </c>
      <c r="D58" s="276">
        <v>1713.6220000000001</v>
      </c>
      <c r="E58" s="132">
        <f>'[22]OECD.Stat export'!G44</f>
        <v>11.2262</v>
      </c>
      <c r="F58" s="138">
        <f t="shared" si="0"/>
        <v>13.157848471074935</v>
      </c>
      <c r="G58" s="166">
        <f t="shared" si="2"/>
        <v>115.82935709223334</v>
      </c>
      <c r="H58" s="166">
        <f t="shared" si="1"/>
        <v>235.9502124739295</v>
      </c>
    </row>
    <row r="59" spans="1:8" ht="14.95" x14ac:dyDescent="0.25">
      <c r="A59" s="145">
        <v>1985</v>
      </c>
      <c r="B59" s="164">
        <v>6065.8611000000001</v>
      </c>
      <c r="C59" s="276">
        <f>'[23]OECD.Stat export'!G44</f>
        <v>3577.614</v>
      </c>
      <c r="D59" s="276">
        <v>1765.134</v>
      </c>
      <c r="E59" s="132">
        <f>'[22]OECD.Stat export'!G45</f>
        <v>13.394500000000001</v>
      </c>
      <c r="F59" s="138">
        <f t="shared" si="0"/>
        <v>15.699239399423956</v>
      </c>
      <c r="G59" s="166">
        <f t="shared" si="2"/>
        <v>141.29205246848878</v>
      </c>
      <c r="H59" s="166">
        <f t="shared" si="1"/>
        <v>286.37396650905822</v>
      </c>
    </row>
    <row r="60" spans="1:8" ht="14.95" x14ac:dyDescent="0.25">
      <c r="A60" s="145">
        <v>1986</v>
      </c>
      <c r="B60" s="164">
        <v>6854.8595999999998</v>
      </c>
      <c r="C60" s="276">
        <f>'[23]OECD.Stat export'!G45</f>
        <v>3591.7420000000002</v>
      </c>
      <c r="D60" s="276">
        <v>1769.8130000000001</v>
      </c>
      <c r="E60" s="132">
        <f>'[22]OECD.Stat export'!G46</f>
        <v>16.477309999999999</v>
      </c>
      <c r="F60" s="138">
        <f t="shared" si="0"/>
        <v>19.312496498452521</v>
      </c>
      <c r="G60" s="166">
        <f t="shared" si="2"/>
        <v>159.0421305316473</v>
      </c>
      <c r="H60" s="166">
        <f t="shared" si="1"/>
        <v>322.76760313095224</v>
      </c>
    </row>
    <row r="61" spans="1:8" ht="14.95" x14ac:dyDescent="0.25">
      <c r="A61" s="145">
        <v>1987</v>
      </c>
      <c r="B61" s="164">
        <v>7711.6363000000001</v>
      </c>
      <c r="C61" s="276">
        <f>'[23]OECD.Stat export'!G46</f>
        <v>3589.9609999999998</v>
      </c>
      <c r="D61" s="276">
        <v>1791.135</v>
      </c>
      <c r="E61" s="132">
        <f>'[22]OECD.Stat export'!G47</f>
        <v>19.179069999999999</v>
      </c>
      <c r="F61" s="138">
        <f t="shared" si="0"/>
        <v>22.479137809422522</v>
      </c>
      <c r="G61" s="166">
        <f t="shared" si="2"/>
        <v>179.00928682326446</v>
      </c>
      <c r="H61" s="166">
        <f t="shared" si="1"/>
        <v>358.78722616292652</v>
      </c>
    </row>
    <row r="62" spans="1:8" x14ac:dyDescent="0.25">
      <c r="A62" s="145">
        <v>1988</v>
      </c>
      <c r="B62" s="164">
        <v>9429.9356000000007</v>
      </c>
      <c r="C62" s="276">
        <f>'[23]OECD.Stat export'!G47</f>
        <v>3651.163</v>
      </c>
      <c r="D62" s="276">
        <v>1842.319</v>
      </c>
      <c r="E62" s="132">
        <f>'[22]OECD.Stat export'!G48</f>
        <v>21.773779999999999</v>
      </c>
      <c r="F62" s="138">
        <f t="shared" si="0"/>
        <v>25.52030944420391</v>
      </c>
      <c r="G62" s="166">
        <f t="shared" si="2"/>
        <v>215.22675560271253</v>
      </c>
      <c r="H62" s="166">
        <f t="shared" si="1"/>
        <v>426.54283360626829</v>
      </c>
    </row>
    <row r="63" spans="1:8" x14ac:dyDescent="0.25">
      <c r="A63" s="145">
        <v>1989</v>
      </c>
      <c r="B63" s="164">
        <v>11921.109700000001</v>
      </c>
      <c r="C63" s="276">
        <f>'[23]OECD.Stat export'!G48</f>
        <v>3663.067</v>
      </c>
      <c r="D63" s="276">
        <v>1884.6980000000001</v>
      </c>
      <c r="E63" s="132">
        <f>'[22]OECD.Stat export'!G49</f>
        <v>24.747109999999999</v>
      </c>
      <c r="F63" s="138">
        <f t="shared" si="0"/>
        <v>29.005248746416701</v>
      </c>
      <c r="G63" s="166">
        <f t="shared" si="2"/>
        <v>271.20055634618024</v>
      </c>
      <c r="H63" s="166">
        <f t="shared" si="1"/>
        <v>527.10079192174737</v>
      </c>
    </row>
    <row r="64" spans="1:8" x14ac:dyDescent="0.25">
      <c r="A64" s="145">
        <v>1990</v>
      </c>
      <c r="B64" s="164">
        <v>14513.684499999999</v>
      </c>
      <c r="C64" s="276">
        <f>'[23]OECD.Stat export'!G49</f>
        <v>3713.21</v>
      </c>
      <c r="D64" s="276">
        <v>1944.3610000000001</v>
      </c>
      <c r="E64" s="132">
        <f>'[22]OECD.Stat export'!G50</f>
        <v>29.803809999999999</v>
      </c>
      <c r="F64" s="138">
        <f t="shared" si="0"/>
        <v>34.932035402959841</v>
      </c>
      <c r="G64" s="166">
        <f t="shared" si="2"/>
        <v>325.72187092389964</v>
      </c>
      <c r="H64" s="166">
        <f t="shared" si="1"/>
        <v>622.04174447714865</v>
      </c>
    </row>
    <row r="65" spans="1:8" x14ac:dyDescent="0.25">
      <c r="A65" s="145">
        <v>1991</v>
      </c>
      <c r="B65" s="164">
        <v>16604.100299999998</v>
      </c>
      <c r="C65" s="276">
        <f>'[23]OECD.Stat export'!G50</f>
        <v>3628.2719999999999</v>
      </c>
      <c r="D65" s="276">
        <v>1929.104</v>
      </c>
      <c r="E65" s="132">
        <f>'[22]OECD.Stat export'!G51</f>
        <v>35.602400000000003</v>
      </c>
      <c r="F65" s="138">
        <f t="shared" si="0"/>
        <v>41.728366179704466</v>
      </c>
      <c r="G65" s="166">
        <f t="shared" si="2"/>
        <v>381.35923243902329</v>
      </c>
      <c r="H65" s="166">
        <f t="shared" si="1"/>
        <v>717.26305321019493</v>
      </c>
    </row>
    <row r="66" spans="1:8" x14ac:dyDescent="0.25">
      <c r="A66" s="145">
        <v>1992</v>
      </c>
      <c r="B66" s="164">
        <v>18586.347000000002</v>
      </c>
      <c r="C66" s="276">
        <f>'[23]OECD.Stat export'!G51</f>
        <v>3680.0390000000002</v>
      </c>
      <c r="D66" s="276">
        <v>1935.943</v>
      </c>
      <c r="E66" s="132">
        <f>'[22]OECD.Stat export'!G52</f>
        <v>41.255009999999999</v>
      </c>
      <c r="F66" s="138">
        <f t="shared" si="0"/>
        <v>48.353598746920689</v>
      </c>
      <c r="G66" s="166">
        <f t="shared" si="2"/>
        <v>420.882020543804</v>
      </c>
      <c r="H66" s="166">
        <f t="shared" si="1"/>
        <v>800.05570928482905</v>
      </c>
    </row>
    <row r="67" spans="1:8" x14ac:dyDescent="0.25">
      <c r="A67" s="145">
        <v>1993</v>
      </c>
      <c r="B67" s="164">
        <v>20862.210599999999</v>
      </c>
      <c r="C67" s="276">
        <f>'[23]OECD.Stat export'!G52</f>
        <v>3715.3629999999998</v>
      </c>
      <c r="D67" s="276">
        <v>1979.6020000000001</v>
      </c>
      <c r="E67" s="132">
        <f>'[22]OECD.Stat export'!G53</f>
        <v>47.200380000000003</v>
      </c>
      <c r="F67" s="138">
        <f t="shared" si="0"/>
        <v>55.321965386075064</v>
      </c>
      <c r="G67" s="166">
        <f t="shared" si="2"/>
        <v>467.92670056734704</v>
      </c>
      <c r="H67" s="166">
        <f t="shared" si="1"/>
        <v>878.21569689260775</v>
      </c>
    </row>
    <row r="68" spans="1:8" x14ac:dyDescent="0.25">
      <c r="A68" s="145">
        <v>1994</v>
      </c>
      <c r="B68" s="164">
        <v>23569.529200000001</v>
      </c>
      <c r="C68" s="276">
        <f>'[23]OECD.Stat export'!G53</f>
        <v>3786.1570000000002</v>
      </c>
      <c r="D68" s="276">
        <v>2016.694</v>
      </c>
      <c r="E68" s="132">
        <f>'[22]OECD.Stat export'!G54</f>
        <v>52.332990000000002</v>
      </c>
      <c r="F68" s="138">
        <f t="shared" si="0"/>
        <v>61.337723580399405</v>
      </c>
      <c r="G68" s="166">
        <f t="shared" si="2"/>
        <v>518.76544827204293</v>
      </c>
      <c r="H68" s="166">
        <f t="shared" si="1"/>
        <v>973.93428717164488</v>
      </c>
    </row>
    <row r="69" spans="1:8" x14ac:dyDescent="0.25">
      <c r="A69" s="145">
        <v>1995</v>
      </c>
      <c r="B69" s="164">
        <v>27203.966499999999</v>
      </c>
      <c r="C69" s="276">
        <f>'[23]OECD.Stat export'!G54</f>
        <v>3820.51</v>
      </c>
      <c r="D69" s="276">
        <v>2058.7890000000002</v>
      </c>
      <c r="E69" s="132">
        <f>'[22]OECD.Stat export'!G55</f>
        <v>57.008690000000001</v>
      </c>
      <c r="F69" s="138">
        <f t="shared" si="0"/>
        <v>66.817953052189054</v>
      </c>
      <c r="G69" s="166">
        <f t="shared" si="2"/>
        <v>593.37554628396038</v>
      </c>
      <c r="H69" s="166">
        <f t="shared" si="1"/>
        <v>1101.1313973084823</v>
      </c>
    </row>
    <row r="70" spans="1:8" x14ac:dyDescent="0.25">
      <c r="A70" s="145">
        <v>1996</v>
      </c>
      <c r="B70" s="164">
        <v>29634.060799999999</v>
      </c>
      <c r="C70" s="276">
        <f>'[23]OECD.Stat export'!G55</f>
        <v>3868.2829999999999</v>
      </c>
      <c r="D70" s="276">
        <v>2099.768</v>
      </c>
      <c r="E70" s="132">
        <f>'[22]OECD.Stat export'!G56</f>
        <v>61.680289999999999</v>
      </c>
      <c r="F70" s="138">
        <f t="shared" si="0"/>
        <v>72.293377052961688</v>
      </c>
      <c r="G70" s="166">
        <f t="shared" si="2"/>
        <v>638.39824197626353</v>
      </c>
      <c r="H70" s="166">
        <f t="shared" si="1"/>
        <v>1176.084723010669</v>
      </c>
    </row>
    <row r="71" spans="1:8" x14ac:dyDescent="0.25">
      <c r="A71" s="145">
        <v>1997</v>
      </c>
      <c r="B71" s="164">
        <v>33761.668100000003</v>
      </c>
      <c r="C71" s="276">
        <f>'[23]OECD.Stat export'!G56</f>
        <v>3853.335</v>
      </c>
      <c r="D71" s="276">
        <v>2111.3719999999998</v>
      </c>
      <c r="E71" s="132">
        <f>'[22]OECD.Stat export'!G57</f>
        <v>65.094920000000002</v>
      </c>
      <c r="F71" s="138">
        <f t="shared" si="0"/>
        <v>76.295549125861385</v>
      </c>
      <c r="G71" s="166">
        <f t="shared" si="2"/>
        <v>730.13956525105323</v>
      </c>
      <c r="H71" s="166">
        <f t="shared" si="1"/>
        <v>1332.5327520051735</v>
      </c>
    </row>
    <row r="72" spans="1:8" x14ac:dyDescent="0.25">
      <c r="A72" s="145">
        <v>1998</v>
      </c>
      <c r="B72" s="164">
        <v>37458.737399999998</v>
      </c>
      <c r="C72" s="276">
        <f>'[23]OECD.Stat export'!G57</f>
        <v>4017.9</v>
      </c>
      <c r="D72" s="276">
        <v>2260.6750000000002</v>
      </c>
      <c r="E72" s="132">
        <f>'[22]OECD.Stat export'!G58</f>
        <v>68.197490000000002</v>
      </c>
      <c r="F72" s="138">
        <f t="shared" si="0"/>
        <v>79.931966251059848</v>
      </c>
      <c r="G72" s="166">
        <f t="shared" si="2"/>
        <v>776.91367380970166</v>
      </c>
      <c r="H72" s="166">
        <f t="shared" si="1"/>
        <v>1380.8094706227123</v>
      </c>
    </row>
    <row r="73" spans="1:8" x14ac:dyDescent="0.25">
      <c r="A73" s="145">
        <v>1999</v>
      </c>
      <c r="B73" s="164">
        <v>40741.656499999997</v>
      </c>
      <c r="C73" s="276">
        <f>'[23]OECD.Stat export'!G58</f>
        <v>4031.375</v>
      </c>
      <c r="D73" s="276">
        <v>2311.4</v>
      </c>
      <c r="E73" s="132">
        <f>'[22]OECD.Stat export'!G59</f>
        <v>69.995609999999999</v>
      </c>
      <c r="F73" s="138">
        <f t="shared" si="0"/>
        <v>82.039481749875947</v>
      </c>
      <c r="G73" s="166">
        <f t="shared" si="2"/>
        <v>842.17867146238359</v>
      </c>
      <c r="H73" s="166">
        <f t="shared" si="1"/>
        <v>1468.8665058694587</v>
      </c>
    </row>
    <row r="74" spans="1:8" x14ac:dyDescent="0.25">
      <c r="A74" s="145">
        <v>2000</v>
      </c>
      <c r="B74" s="164">
        <v>43481.6158</v>
      </c>
      <c r="C74" s="276">
        <f>'[23]OECD.Stat export'!G59</f>
        <v>4088.4749999999999</v>
      </c>
      <c r="D74" s="276">
        <v>2378.6</v>
      </c>
      <c r="E74" s="132">
        <f>'[22]OECD.Stat export'!G60</f>
        <v>72.20129</v>
      </c>
      <c r="F74" s="138">
        <f t="shared" si="0"/>
        <v>84.62468450910707</v>
      </c>
      <c r="G74" s="166">
        <f t="shared" si="2"/>
        <v>886.26394519553958</v>
      </c>
      <c r="H74" s="166">
        <f t="shared" si="1"/>
        <v>1523.3616342946832</v>
      </c>
    </row>
    <row r="75" spans="1:8" x14ac:dyDescent="0.25">
      <c r="A75" s="145">
        <v>2001</v>
      </c>
      <c r="B75" s="164">
        <v>46906.176599999999</v>
      </c>
      <c r="C75" s="276">
        <f>'[23]OECD.Stat export'!G60</f>
        <v>4202.1750000000002</v>
      </c>
      <c r="D75" s="276">
        <v>2539.375</v>
      </c>
      <c r="E75" s="132">
        <f>'[22]OECD.Stat export'!G61</f>
        <v>74.637339999999995</v>
      </c>
      <c r="F75" s="138">
        <f t="shared" si="0"/>
        <v>87.479896136190334</v>
      </c>
      <c r="G75" s="166">
        <f t="shared" si="2"/>
        <v>930.1963982937408</v>
      </c>
      <c r="H75" s="166">
        <f t="shared" si="1"/>
        <v>1539.2953187300025</v>
      </c>
    </row>
    <row r="76" spans="1:8" x14ac:dyDescent="0.25">
      <c r="A76" s="145">
        <v>2002</v>
      </c>
      <c r="B76" s="164">
        <v>54048.094100000002</v>
      </c>
      <c r="C76" s="276">
        <f>'[23]OECD.Stat export'!G61</f>
        <v>4264.95</v>
      </c>
      <c r="D76" s="276">
        <v>2599.25</v>
      </c>
      <c r="E76" s="132">
        <f>'[22]OECD.Stat export'!G62</f>
        <v>77.346199999999996</v>
      </c>
      <c r="F76" s="138">
        <f t="shared" si="0"/>
        <v>90.654859116482513</v>
      </c>
      <c r="G76" s="166">
        <f t="shared" si="2"/>
        <v>1056.0517337053579</v>
      </c>
      <c r="H76" s="166">
        <f t="shared" si="1"/>
        <v>1732.8105575326217</v>
      </c>
    </row>
    <row r="77" spans="1:8" x14ac:dyDescent="0.25">
      <c r="A77" s="145">
        <v>2003</v>
      </c>
      <c r="B77" s="164">
        <v>59461.462899999999</v>
      </c>
      <c r="C77" s="276">
        <f>'[23]OECD.Stat export'!G62</f>
        <v>4353.2749999999996</v>
      </c>
      <c r="D77" s="276">
        <v>2661.8249999999998</v>
      </c>
      <c r="E77" s="132">
        <f>'[22]OECD.Stat export'!G63</f>
        <v>80.077029999999993</v>
      </c>
      <c r="F77" s="138">
        <f t="shared" si="0"/>
        <v>93.855572389029362</v>
      </c>
      <c r="G77" s="166">
        <f t="shared" si="2"/>
        <v>1138.2515251927189</v>
      </c>
      <c r="H77" s="166">
        <f t="shared" si="1"/>
        <v>1861.5505934211803</v>
      </c>
    </row>
    <row r="78" spans="1:8" x14ac:dyDescent="0.25">
      <c r="A78" s="145">
        <v>2004</v>
      </c>
      <c r="B78" s="164">
        <v>64137.941099999996</v>
      </c>
      <c r="C78" s="276">
        <f>'[23]OECD.Stat export'!G63</f>
        <v>4389.5249999999996</v>
      </c>
      <c r="D78" s="276">
        <v>2793.65</v>
      </c>
      <c r="E78" s="132">
        <f>'[22]OECD.Stat export'!G64</f>
        <v>82.398340000000005</v>
      </c>
      <c r="F78" s="138">
        <f t="shared" si="0"/>
        <v>96.576301151601839</v>
      </c>
      <c r="G78" s="166">
        <f t="shared" si="2"/>
        <v>1217.6325285765545</v>
      </c>
      <c r="H78" s="166">
        <f t="shared" si="1"/>
        <v>1913.2061729278901</v>
      </c>
    </row>
    <row r="79" spans="1:8" x14ac:dyDescent="0.25">
      <c r="A79" s="145">
        <v>2005</v>
      </c>
      <c r="B79" s="164">
        <v>68270.670899999997</v>
      </c>
      <c r="C79" s="276">
        <f>'[23]OECD.Stat export'!G64</f>
        <v>4443.5249999999996</v>
      </c>
      <c r="D79" s="276">
        <v>2843.125</v>
      </c>
      <c r="E79" s="132">
        <f>'[22]OECD.Stat export'!G65</f>
        <v>85.319419999999994</v>
      </c>
      <c r="F79" s="175">
        <f t="shared" si="0"/>
        <v>100</v>
      </c>
      <c r="G79" s="166">
        <f t="shared" si="2"/>
        <v>1280.3399497020946</v>
      </c>
      <c r="H79" s="166">
        <f t="shared" si="1"/>
        <v>2001.0455308859091</v>
      </c>
    </row>
    <row r="80" spans="1:8" x14ac:dyDescent="0.25">
      <c r="A80" s="145">
        <v>2006</v>
      </c>
      <c r="B80" s="164">
        <v>73066.108600000007</v>
      </c>
      <c r="C80" s="276">
        <f>'[23]OECD.Stat export'!G65</f>
        <v>4527.5249999999996</v>
      </c>
      <c r="D80" s="276">
        <v>2895.4749999999999</v>
      </c>
      <c r="E80" s="132">
        <f>'[22]OECD.Stat export'!G66</f>
        <v>88.046180000000007</v>
      </c>
      <c r="F80" s="138">
        <f t="shared" si="0"/>
        <v>103.19594296351289</v>
      </c>
      <c r="G80" s="166">
        <f t="shared" si="2"/>
        <v>1344.8500854955707</v>
      </c>
      <c r="H80" s="166">
        <f t="shared" si="1"/>
        <v>2102.8820429578336</v>
      </c>
    </row>
    <row r="81" spans="1:8" x14ac:dyDescent="0.25">
      <c r="A81" s="146">
        <v>2007</v>
      </c>
      <c r="B81" s="164">
        <v>78440.904899999994</v>
      </c>
      <c r="C81" s="276">
        <f>'[23]OECD.Stat export'!G66</f>
        <v>4564.05</v>
      </c>
      <c r="D81" s="276">
        <v>2950.6</v>
      </c>
      <c r="E81" s="132">
        <f>'[22]OECD.Stat export'!G67</f>
        <v>90.595119999999994</v>
      </c>
      <c r="F81" s="138">
        <f t="shared" si="0"/>
        <v>106.18346913281877</v>
      </c>
      <c r="G81" s="166">
        <f t="shared" si="2"/>
        <v>1432.224028001446</v>
      </c>
      <c r="H81" s="166">
        <f t="shared" si="1"/>
        <v>2215.3941825391444</v>
      </c>
    </row>
    <row r="82" spans="1:8" x14ac:dyDescent="0.25">
      <c r="A82" s="146">
        <v>2008</v>
      </c>
      <c r="B82" s="164">
        <v>82947.432400000005</v>
      </c>
      <c r="C82" s="276">
        <f>'[23]OECD.Stat export'!G67</f>
        <v>4610.4750000000004</v>
      </c>
      <c r="D82" s="276">
        <v>2995.7750000000001</v>
      </c>
      <c r="E82" s="132">
        <f>'[22]OECD.Stat export'!G68</f>
        <v>94.357349999999997</v>
      </c>
      <c r="F82" s="138">
        <f t="shared" si="0"/>
        <v>110.59305138267466</v>
      </c>
      <c r="G82" s="166">
        <f t="shared" si="2"/>
        <v>1499.256808318738</v>
      </c>
      <c r="H82" s="166">
        <f t="shared" si="1"/>
        <v>2307.3448551153983</v>
      </c>
    </row>
    <row r="83" spans="1:8" x14ac:dyDescent="0.25">
      <c r="A83" s="146">
        <v>2009</v>
      </c>
      <c r="B83" s="164">
        <v>84874.501499999998</v>
      </c>
      <c r="C83" s="276">
        <f>'[23]OECD.Stat export'!G68</f>
        <v>4555.9750000000004</v>
      </c>
      <c r="D83" s="276">
        <v>2948.625</v>
      </c>
      <c r="E83" s="132">
        <f>'[22]OECD.Stat export'!G69</f>
        <v>95.49915</v>
      </c>
      <c r="F83" s="138">
        <f t="shared" si="0"/>
        <v>111.93131645761305</v>
      </c>
      <c r="G83" s="166">
        <f t="shared" si="2"/>
        <v>1552.4394064936705</v>
      </c>
      <c r="H83" s="166">
        <f t="shared" si="1"/>
        <v>2398.7028275891303</v>
      </c>
    </row>
    <row r="84" spans="1:8" x14ac:dyDescent="0.25">
      <c r="A84" s="174">
        <v>2010</v>
      </c>
      <c r="B84" s="164">
        <v>82130.364799999996</v>
      </c>
      <c r="C84" s="276">
        <f>'[23]OECD.Stat export'!G69</f>
        <v>4389.75</v>
      </c>
      <c r="D84" s="276">
        <v>2826.4</v>
      </c>
      <c r="E84" s="132">
        <f>'[22]OECD.Stat export'!G70</f>
        <v>100</v>
      </c>
      <c r="F84" s="138">
        <f t="shared" si="0"/>
        <v>117.20661017151781</v>
      </c>
      <c r="G84" s="166">
        <f t="shared" si="2"/>
        <v>1559.1314008011086</v>
      </c>
      <c r="H84" s="166">
        <f t="shared" si="1"/>
        <v>2421.5245777903579</v>
      </c>
    </row>
    <row r="85" spans="1:8" x14ac:dyDescent="0.25">
      <c r="A85" s="174">
        <f>A84+1</f>
        <v>2011</v>
      </c>
      <c r="B85" s="164">
        <v>73259.401199999993</v>
      </c>
      <c r="C85" s="276">
        <f>'[23]OECD.Stat export'!G70</f>
        <v>4054.35</v>
      </c>
      <c r="D85" s="276">
        <v>2586.0749999999998</v>
      </c>
      <c r="E85" s="132">
        <f>'[22]OECD.Stat export'!G71</f>
        <v>103.32989999999999</v>
      </c>
      <c r="F85" s="138">
        <f t="shared" si="0"/>
        <v>121.10947308361919</v>
      </c>
      <c r="G85" s="166">
        <f t="shared" si="2"/>
        <v>1505.7777695561556</v>
      </c>
      <c r="H85" s="166">
        <f t="shared" si="1"/>
        <v>2360.7011010894889</v>
      </c>
    </row>
    <row r="86" spans="1:8" x14ac:dyDescent="0.25">
      <c r="A86" s="174">
        <f>A85+1</f>
        <v>2012</v>
      </c>
      <c r="B86" s="164">
        <v>66080.122399999993</v>
      </c>
      <c r="C86" s="276">
        <f>'[23]OECD.Stat export'!G71</f>
        <v>3694.9749999999999</v>
      </c>
      <c r="D86" s="276">
        <v>2340.3249999999998</v>
      </c>
      <c r="E86" s="132">
        <f>'[22]OECD.Stat export'!G72</f>
        <v>104.8814</v>
      </c>
      <c r="F86" s="138">
        <f t="shared" si="0"/>
        <v>122.92793364043028</v>
      </c>
      <c r="G86" s="166">
        <f t="shared" si="2"/>
        <v>1490.3150540035228</v>
      </c>
      <c r="H86" s="166">
        <f t="shared" si="1"/>
        <v>2352.9539130961152</v>
      </c>
    </row>
    <row r="87" spans="1:8" x14ac:dyDescent="0.25">
      <c r="A87" s="174">
        <f>A86+1</f>
        <v>2013</v>
      </c>
      <c r="B87" s="164">
        <v>59715.436900000001</v>
      </c>
      <c r="C87" s="276">
        <f>'[23]OECD.Stat export'!G72</f>
        <v>3513.2</v>
      </c>
      <c r="D87" s="276">
        <v>2213.25</v>
      </c>
      <c r="E87" s="132">
        <f>'[22]OECD.Stat export'!G73</f>
        <v>103.91419999999999</v>
      </c>
      <c r="F87" s="138">
        <f t="shared" si="0"/>
        <v>121.79431130685137</v>
      </c>
      <c r="G87" s="166">
        <f t="shared" si="2"/>
        <v>1416.4540613495767</v>
      </c>
      <c r="H87" s="166">
        <f t="shared" si="1"/>
        <v>2248.4068263112317</v>
      </c>
    </row>
    <row r="88" spans="1:8" x14ac:dyDescent="0.25">
      <c r="A88" s="174">
        <f>A87+1</f>
        <v>2014</v>
      </c>
      <c r="B88" s="164">
        <v>59196.492200000001</v>
      </c>
      <c r="C88" s="276">
        <f>'[23]OECD.Stat export'!G73</f>
        <v>3536.25</v>
      </c>
      <c r="D88" s="276">
        <v>2263.125</v>
      </c>
      <c r="E88" s="132">
        <f>'[22]OECD.Stat export'!G74</f>
        <v>102.5517</v>
      </c>
      <c r="F88" s="138">
        <f t="shared" si="0"/>
        <v>120.19737124326444</v>
      </c>
      <c r="G88" s="166">
        <f t="shared" si="2"/>
        <v>1394.9921574172265</v>
      </c>
      <c r="H88" s="166">
        <f t="shared" si="1"/>
        <v>2179.7474804381845</v>
      </c>
    </row>
    <row r="89" spans="1:8" x14ac:dyDescent="0.25">
      <c r="A89" s="174">
        <v>2015</v>
      </c>
      <c r="B89" s="164">
        <v>58326.985200000003</v>
      </c>
      <c r="C89" s="276">
        <f>'[23]OECD.Stat export'!G74</f>
        <v>3610.6750000000002</v>
      </c>
      <c r="D89" s="276">
        <v>2347.875</v>
      </c>
      <c r="E89" s="132">
        <f>'[22]OECD.Stat export'!G75</f>
        <v>100.7713</v>
      </c>
      <c r="F89" s="138">
        <f t="shared" si="0"/>
        <v>118.11062475577071</v>
      </c>
      <c r="G89" s="166">
        <f t="shared" si="2"/>
        <v>1346.1699266757601</v>
      </c>
      <c r="H89" s="166">
        <f t="shared" si="1"/>
        <v>2070.2048022147687</v>
      </c>
    </row>
    <row r="90" spans="1:8" x14ac:dyDescent="0.25">
      <c r="A90" s="174">
        <f>A89+1</f>
        <v>2016</v>
      </c>
      <c r="B90" s="164">
        <v>58287.3344</v>
      </c>
      <c r="C90" s="276">
        <f>'[23]OECD.Stat export'!G75</f>
        <v>3673.55</v>
      </c>
      <c r="D90" s="276">
        <v>2420.5500000000002</v>
      </c>
      <c r="E90" s="132">
        <f>'[22]OECD.Stat export'!G76</f>
        <v>99.939310000000006</v>
      </c>
      <c r="F90" s="138">
        <f t="shared" si="0"/>
        <v>117.13547747980473</v>
      </c>
      <c r="G90" s="166">
        <f t="shared" si="2"/>
        <v>1322.229959212932</v>
      </c>
      <c r="H90" s="166">
        <f t="shared" si="1"/>
        <v>2006.6835498819139</v>
      </c>
    </row>
    <row r="91" spans="1:8" x14ac:dyDescent="0.25">
      <c r="A91" s="174">
        <f>A90+1</f>
        <v>2017</v>
      </c>
      <c r="B91" s="164">
        <v>59602.8004</v>
      </c>
      <c r="C91" s="276">
        <f>'[23]OECD.Stat export'!G76</f>
        <v>3752.6750000000002</v>
      </c>
      <c r="D91" s="276">
        <v>2473.35</v>
      </c>
      <c r="E91" s="132">
        <f>'[22]OECD.Stat export'!G77</f>
        <v>101.0599</v>
      </c>
      <c r="F91" s="138">
        <f t="shared" si="0"/>
        <v>118.44888303272573</v>
      </c>
      <c r="G91" s="166">
        <f>(B91*1000000)/(C91*1000)/12</f>
        <v>1323.5625342811018</v>
      </c>
      <c r="H91" s="166">
        <f t="shared" si="1"/>
        <v>2008.1670743458601</v>
      </c>
    </row>
    <row r="92" spans="1:8" x14ac:dyDescent="0.25">
      <c r="A92" s="222">
        <f t="shared" ref="A92:A93" si="3">A91+1</f>
        <v>2018</v>
      </c>
      <c r="B92" s="164">
        <v>61777.747499999998</v>
      </c>
      <c r="C92" s="277"/>
      <c r="D92" s="276">
        <v>2545.8249999999998</v>
      </c>
      <c r="H92" s="166">
        <f t="shared" si="1"/>
        <v>2022.1914801685114</v>
      </c>
    </row>
    <row r="93" spans="1:8" x14ac:dyDescent="0.25">
      <c r="A93" s="222">
        <f t="shared" si="3"/>
        <v>2019</v>
      </c>
      <c r="B93" s="164">
        <v>65008.753900000003</v>
      </c>
    </row>
  </sheetData>
  <mergeCells count="6">
    <mergeCell ref="B6:F6"/>
    <mergeCell ref="B3:G3"/>
    <mergeCell ref="A3:A6"/>
    <mergeCell ref="B4:B5"/>
    <mergeCell ref="C4:C5"/>
    <mergeCell ref="E4:F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46"/>
  <sheetViews>
    <sheetView topLeftCell="A83" workbookViewId="0">
      <selection activeCell="J102" sqref="J102"/>
    </sheetView>
  </sheetViews>
  <sheetFormatPr baseColWidth="10" defaultColWidth="10.75" defaultRowHeight="14.3" x14ac:dyDescent="0.25"/>
  <cols>
    <col min="4" max="4" width="11.375" style="140"/>
    <col min="10" max="10" width="11.375" style="140"/>
  </cols>
  <sheetData>
    <row r="1" spans="1:10" ht="15.8" thickBot="1" x14ac:dyDescent="0.3">
      <c r="A1" s="141"/>
      <c r="B1" s="140"/>
      <c r="C1" s="140"/>
      <c r="E1" s="140"/>
      <c r="F1" s="140"/>
      <c r="G1" s="140"/>
      <c r="H1" s="140"/>
      <c r="I1" s="140"/>
      <c r="J1" s="34"/>
    </row>
    <row r="2" spans="1:10" ht="15.8" thickBot="1" x14ac:dyDescent="0.3">
      <c r="A2" s="140"/>
      <c r="B2" s="140"/>
      <c r="C2" s="140"/>
      <c r="E2" s="140"/>
      <c r="F2" s="140"/>
      <c r="G2" s="140"/>
      <c r="H2" s="140"/>
      <c r="I2" s="172">
        <v>0.86399999999999999</v>
      </c>
      <c r="J2" s="142"/>
    </row>
    <row r="3" spans="1:10" x14ac:dyDescent="0.25">
      <c r="A3" s="380" t="s">
        <v>2</v>
      </c>
      <c r="B3" s="382" t="s">
        <v>141</v>
      </c>
      <c r="C3" s="382"/>
      <c r="D3" s="382"/>
      <c r="E3" s="382"/>
      <c r="F3" s="382"/>
      <c r="G3" s="382"/>
      <c r="H3" s="382"/>
      <c r="I3" s="382"/>
      <c r="J3" s="142"/>
    </row>
    <row r="4" spans="1:10" ht="40.75" x14ac:dyDescent="0.25">
      <c r="A4" s="381"/>
      <c r="B4" s="148" t="s">
        <v>50</v>
      </c>
      <c r="C4" s="443" t="s">
        <v>22</v>
      </c>
      <c r="D4" s="444"/>
      <c r="E4" s="458" t="s">
        <v>0</v>
      </c>
      <c r="F4" s="458"/>
      <c r="G4" s="443" t="s">
        <v>1</v>
      </c>
      <c r="H4" s="444"/>
      <c r="I4" s="216" t="s">
        <v>23</v>
      </c>
      <c r="J4" s="248" t="s">
        <v>65</v>
      </c>
    </row>
    <row r="5" spans="1:10" x14ac:dyDescent="0.25">
      <c r="A5" s="381"/>
      <c r="B5" s="148" t="s">
        <v>25</v>
      </c>
      <c r="C5" s="151"/>
      <c r="D5" s="151"/>
      <c r="E5" s="151"/>
      <c r="F5" s="151"/>
      <c r="G5" s="464" t="s">
        <v>61</v>
      </c>
      <c r="H5" s="465"/>
      <c r="I5" s="251" t="s">
        <v>111</v>
      </c>
      <c r="J5" s="251" t="s">
        <v>111</v>
      </c>
    </row>
    <row r="6" spans="1:10" ht="54.35" x14ac:dyDescent="0.25">
      <c r="A6" s="381"/>
      <c r="B6" s="148"/>
      <c r="C6" s="148" t="s">
        <v>52</v>
      </c>
      <c r="D6" s="251" t="s">
        <v>138</v>
      </c>
      <c r="E6" s="148"/>
      <c r="F6" s="148"/>
      <c r="G6" s="152" t="s">
        <v>31</v>
      </c>
      <c r="H6" s="152" t="s">
        <v>31</v>
      </c>
      <c r="I6" s="148"/>
      <c r="J6" s="242"/>
    </row>
    <row r="7" spans="1:10" ht="14.95" x14ac:dyDescent="0.25">
      <c r="A7" s="143"/>
      <c r="B7" s="153" t="s">
        <v>41</v>
      </c>
      <c r="C7" s="153" t="s">
        <v>47</v>
      </c>
      <c r="D7" s="153"/>
      <c r="E7" s="148" t="s">
        <v>33</v>
      </c>
      <c r="F7" s="148" t="s">
        <v>32</v>
      </c>
      <c r="G7" s="154" t="s">
        <v>33</v>
      </c>
      <c r="H7" s="154" t="s">
        <v>32</v>
      </c>
      <c r="I7" s="155"/>
      <c r="J7" s="242" t="s">
        <v>3</v>
      </c>
    </row>
    <row r="8" spans="1:10" ht="14.95" thickBot="1" x14ac:dyDescent="0.3">
      <c r="A8" s="144"/>
      <c r="B8" s="156" t="s">
        <v>3</v>
      </c>
      <c r="C8" s="450" t="s">
        <v>3</v>
      </c>
      <c r="D8" s="451"/>
      <c r="E8" s="158" t="s">
        <v>3</v>
      </c>
      <c r="F8" s="158" t="s">
        <v>3</v>
      </c>
      <c r="G8" s="159" t="s">
        <v>35</v>
      </c>
      <c r="H8" s="159" t="s">
        <v>35</v>
      </c>
      <c r="I8" s="158" t="s">
        <v>36</v>
      </c>
      <c r="J8" s="158" t="s">
        <v>36</v>
      </c>
    </row>
    <row r="9" spans="1:10" ht="14.95" hidden="1" x14ac:dyDescent="0.25">
      <c r="A9" s="145">
        <v>1882</v>
      </c>
      <c r="B9" s="161"/>
      <c r="C9" s="378"/>
      <c r="D9" s="261"/>
      <c r="E9" s="162"/>
      <c r="F9" s="162"/>
      <c r="G9" s="162"/>
      <c r="H9" s="162"/>
      <c r="I9" s="161"/>
      <c r="J9" s="242"/>
    </row>
    <row r="10" spans="1:10" ht="14.95" hidden="1" x14ac:dyDescent="0.25">
      <c r="A10" s="145">
        <v>1883</v>
      </c>
      <c r="B10" s="161"/>
      <c r="C10" s="379"/>
      <c r="D10" s="252"/>
      <c r="E10" s="161"/>
      <c r="F10" s="161"/>
      <c r="G10" s="162"/>
      <c r="H10" s="162"/>
      <c r="I10" s="161"/>
      <c r="J10" s="135"/>
    </row>
    <row r="11" spans="1:10" ht="14.95" hidden="1" x14ac:dyDescent="0.25">
      <c r="A11" s="145">
        <v>1884</v>
      </c>
      <c r="B11" s="161"/>
      <c r="C11" s="379"/>
      <c r="D11" s="252"/>
      <c r="E11" s="161"/>
      <c r="F11" s="161"/>
      <c r="G11" s="162"/>
      <c r="H11" s="162"/>
      <c r="I11" s="161"/>
    </row>
    <row r="12" spans="1:10" ht="14.95" hidden="1" x14ac:dyDescent="0.25">
      <c r="A12" s="145">
        <v>1885</v>
      </c>
      <c r="B12" s="161"/>
      <c r="C12" s="379"/>
      <c r="D12" s="252"/>
      <c r="E12" s="161"/>
      <c r="F12" s="161"/>
      <c r="G12" s="162"/>
      <c r="H12" s="162"/>
      <c r="I12" s="161"/>
    </row>
    <row r="13" spans="1:10" ht="14.95" hidden="1" x14ac:dyDescent="0.25">
      <c r="A13" s="145">
        <v>1886</v>
      </c>
      <c r="B13" s="161"/>
      <c r="C13" s="161"/>
      <c r="D13" s="161"/>
      <c r="E13" s="161"/>
      <c r="F13" s="161"/>
      <c r="G13" s="162"/>
      <c r="H13" s="162"/>
      <c r="I13" s="161"/>
    </row>
    <row r="14" spans="1:10" ht="14.95" hidden="1" x14ac:dyDescent="0.25">
      <c r="A14" s="145">
        <v>1887</v>
      </c>
      <c r="B14" s="161"/>
      <c r="C14" s="161"/>
      <c r="D14" s="161"/>
      <c r="E14" s="161"/>
      <c r="F14" s="161"/>
      <c r="G14" s="162"/>
      <c r="H14" s="162"/>
      <c r="I14" s="161"/>
    </row>
    <row r="15" spans="1:10" ht="14.95" hidden="1" x14ac:dyDescent="0.25">
      <c r="A15" s="145">
        <v>1888</v>
      </c>
      <c r="B15" s="161"/>
      <c r="C15" s="161"/>
      <c r="D15" s="161"/>
      <c r="E15" s="161"/>
      <c r="F15" s="161"/>
      <c r="G15" s="162"/>
      <c r="H15" s="162"/>
      <c r="I15" s="161"/>
    </row>
    <row r="16" spans="1:10" ht="14.95" hidden="1" x14ac:dyDescent="0.25">
      <c r="A16" s="145">
        <v>1889</v>
      </c>
      <c r="B16" s="161"/>
      <c r="C16" s="161"/>
      <c r="D16" s="161"/>
      <c r="E16" s="161"/>
      <c r="F16" s="161"/>
      <c r="G16" s="162"/>
      <c r="H16" s="162"/>
      <c r="I16" s="161"/>
    </row>
    <row r="17" spans="1:10" ht="14.95" hidden="1" x14ac:dyDescent="0.25">
      <c r="A17" s="145">
        <v>1890</v>
      </c>
      <c r="B17" s="161"/>
      <c r="C17" s="161"/>
      <c r="D17" s="161"/>
      <c r="E17" s="161"/>
      <c r="F17" s="161"/>
      <c r="G17" s="162"/>
      <c r="H17" s="162"/>
      <c r="I17" s="161"/>
    </row>
    <row r="18" spans="1:10" ht="14.95" hidden="1" x14ac:dyDescent="0.25">
      <c r="A18" s="145">
        <v>1891</v>
      </c>
      <c r="B18" s="161"/>
      <c r="C18" s="161"/>
      <c r="D18" s="161"/>
      <c r="E18" s="161"/>
      <c r="F18" s="161"/>
      <c r="G18" s="162"/>
      <c r="H18" s="162"/>
      <c r="I18" s="161"/>
    </row>
    <row r="19" spans="1:10" ht="14.95" hidden="1" x14ac:dyDescent="0.25">
      <c r="A19" s="145">
        <v>1892</v>
      </c>
      <c r="B19" s="161"/>
      <c r="C19" s="161"/>
      <c r="D19" s="161"/>
      <c r="E19" s="161"/>
      <c r="F19" s="161"/>
      <c r="G19" s="162"/>
      <c r="H19" s="162"/>
      <c r="I19" s="161"/>
    </row>
    <row r="20" spans="1:10" ht="14.95" hidden="1" x14ac:dyDescent="0.25">
      <c r="A20" s="145">
        <v>1893</v>
      </c>
      <c r="B20" s="161"/>
      <c r="C20" s="161"/>
      <c r="D20" s="161"/>
      <c r="E20" s="161"/>
      <c r="F20" s="161"/>
      <c r="G20" s="162"/>
      <c r="H20" s="162"/>
      <c r="I20" s="161"/>
    </row>
    <row r="21" spans="1:10" ht="14.95" hidden="1" x14ac:dyDescent="0.25">
      <c r="A21" s="145">
        <v>1894</v>
      </c>
      <c r="B21" s="161"/>
      <c r="C21" s="161"/>
      <c r="D21" s="161"/>
      <c r="E21" s="161"/>
      <c r="F21" s="161"/>
      <c r="G21" s="162"/>
      <c r="H21" s="162"/>
      <c r="I21" s="161"/>
    </row>
    <row r="22" spans="1:10" ht="14.95" hidden="1" x14ac:dyDescent="0.25">
      <c r="A22" s="145">
        <v>1895</v>
      </c>
      <c r="B22" s="161"/>
      <c r="C22" s="161"/>
      <c r="D22" s="161"/>
      <c r="E22" s="161"/>
      <c r="F22" s="161"/>
      <c r="G22" s="162"/>
      <c r="H22" s="162"/>
      <c r="I22" s="161"/>
    </row>
    <row r="23" spans="1:10" ht="14.95" hidden="1" x14ac:dyDescent="0.25">
      <c r="A23" s="145">
        <v>1896</v>
      </c>
      <c r="B23" s="161"/>
      <c r="C23" s="161"/>
      <c r="D23" s="161"/>
      <c r="E23" s="161"/>
      <c r="F23" s="161"/>
      <c r="G23" s="162"/>
      <c r="H23" s="162"/>
      <c r="I23" s="161"/>
    </row>
    <row r="24" spans="1:10" ht="14.95" hidden="1" x14ac:dyDescent="0.25">
      <c r="A24" s="145">
        <v>1897</v>
      </c>
      <c r="B24" s="161"/>
      <c r="C24" s="161"/>
      <c r="D24" s="161"/>
      <c r="E24" s="161"/>
      <c r="F24" s="161"/>
      <c r="G24" s="162"/>
      <c r="H24" s="162"/>
      <c r="I24" s="161"/>
    </row>
    <row r="25" spans="1:10" ht="14.95" hidden="1" x14ac:dyDescent="0.25">
      <c r="A25" s="145">
        <v>1898</v>
      </c>
      <c r="B25" s="161"/>
      <c r="C25" s="161"/>
      <c r="D25" s="161"/>
      <c r="E25" s="161"/>
      <c r="F25" s="161"/>
      <c r="G25" s="162"/>
      <c r="H25" s="162"/>
      <c r="I25" s="161"/>
      <c r="J25" s="161"/>
    </row>
    <row r="26" spans="1:10" ht="14.95" hidden="1" x14ac:dyDescent="0.25">
      <c r="A26" s="145">
        <v>1899</v>
      </c>
      <c r="B26" s="161"/>
      <c r="C26" s="161"/>
      <c r="D26" s="161"/>
      <c r="E26" s="161"/>
      <c r="F26" s="161"/>
      <c r="G26" s="161"/>
      <c r="H26" s="161"/>
      <c r="I26" s="161"/>
      <c r="J26" s="161"/>
    </row>
    <row r="27" spans="1:10" ht="14.95" hidden="1" x14ac:dyDescent="0.25">
      <c r="A27" s="145">
        <v>1900</v>
      </c>
      <c r="B27" s="161"/>
      <c r="C27" s="161"/>
      <c r="D27" s="161"/>
      <c r="E27" s="161"/>
      <c r="F27" s="161"/>
      <c r="G27" s="161"/>
      <c r="H27" s="161"/>
      <c r="I27" s="161"/>
      <c r="J27" s="161"/>
    </row>
    <row r="28" spans="1:10" ht="14.95" hidden="1" x14ac:dyDescent="0.25">
      <c r="A28" s="145">
        <v>1901</v>
      </c>
      <c r="B28" s="161"/>
      <c r="C28" s="161"/>
      <c r="D28" s="161"/>
      <c r="E28" s="161"/>
      <c r="F28" s="161"/>
      <c r="G28" s="161"/>
      <c r="H28" s="161"/>
      <c r="I28" s="161"/>
      <c r="J28" s="161"/>
    </row>
    <row r="29" spans="1:10" ht="14.95" hidden="1" x14ac:dyDescent="0.25">
      <c r="A29" s="145">
        <v>1902</v>
      </c>
      <c r="B29" s="161"/>
      <c r="C29" s="161"/>
      <c r="D29" s="161"/>
      <c r="E29" s="161"/>
      <c r="F29" s="161"/>
      <c r="G29" s="161"/>
      <c r="H29" s="161"/>
      <c r="I29" s="161"/>
      <c r="J29" s="161"/>
    </row>
    <row r="30" spans="1:10" ht="14.95" hidden="1" x14ac:dyDescent="0.25">
      <c r="A30" s="145">
        <v>1903</v>
      </c>
      <c r="B30" s="161"/>
      <c r="C30" s="161"/>
      <c r="D30" s="161"/>
      <c r="E30" s="161"/>
      <c r="F30" s="161"/>
      <c r="G30" s="161"/>
      <c r="H30" s="161"/>
      <c r="I30" s="161"/>
      <c r="J30" s="161"/>
    </row>
    <row r="31" spans="1:10" ht="14.95" hidden="1" x14ac:dyDescent="0.25">
      <c r="A31" s="145">
        <v>1904</v>
      </c>
      <c r="B31" s="161"/>
      <c r="C31" s="161"/>
      <c r="D31" s="161"/>
      <c r="E31" s="161"/>
      <c r="F31" s="161"/>
      <c r="G31" s="161"/>
      <c r="H31" s="161"/>
      <c r="I31" s="161"/>
      <c r="J31" s="161"/>
    </row>
    <row r="32" spans="1:10" ht="14.95" hidden="1" x14ac:dyDescent="0.25">
      <c r="A32" s="145">
        <v>1905</v>
      </c>
      <c r="B32" s="161"/>
      <c r="C32" s="161"/>
      <c r="D32" s="161"/>
      <c r="E32" s="161"/>
      <c r="F32" s="161"/>
      <c r="G32" s="161"/>
      <c r="H32" s="161"/>
      <c r="I32" s="161"/>
      <c r="J32" s="161"/>
    </row>
    <row r="33" spans="1:10" ht="14.95" hidden="1" x14ac:dyDescent="0.25">
      <c r="A33" s="145">
        <v>1906</v>
      </c>
      <c r="B33" s="161"/>
      <c r="C33" s="161"/>
      <c r="D33" s="161"/>
      <c r="E33" s="161"/>
      <c r="F33" s="161"/>
      <c r="G33" s="161"/>
      <c r="H33" s="161"/>
      <c r="I33" s="161"/>
      <c r="J33" s="161"/>
    </row>
    <row r="34" spans="1:10" ht="14.95" hidden="1" x14ac:dyDescent="0.25">
      <c r="A34" s="145">
        <v>1907</v>
      </c>
      <c r="B34" s="161"/>
      <c r="C34" s="161"/>
      <c r="D34" s="161"/>
      <c r="E34" s="161"/>
      <c r="F34" s="161"/>
      <c r="G34" s="161"/>
      <c r="H34" s="161"/>
      <c r="I34" s="161"/>
      <c r="J34" s="161"/>
    </row>
    <row r="35" spans="1:10" ht="14.95" hidden="1" x14ac:dyDescent="0.25">
      <c r="A35" s="145">
        <v>1908</v>
      </c>
      <c r="B35" s="161"/>
      <c r="C35" s="161"/>
      <c r="D35" s="161"/>
      <c r="E35" s="161"/>
      <c r="F35" s="161"/>
      <c r="G35" s="161"/>
      <c r="H35" s="161"/>
      <c r="I35" s="161"/>
      <c r="J35" s="161"/>
    </row>
    <row r="36" spans="1:10" ht="14.95" hidden="1" x14ac:dyDescent="0.25">
      <c r="A36" s="145">
        <v>1909</v>
      </c>
      <c r="B36" s="161"/>
      <c r="C36" s="161"/>
      <c r="D36" s="161"/>
      <c r="E36" s="161"/>
      <c r="F36" s="161"/>
      <c r="G36" s="161"/>
      <c r="H36" s="161"/>
      <c r="I36" s="161"/>
      <c r="J36" s="161"/>
    </row>
    <row r="37" spans="1:10" ht="14.95" hidden="1" x14ac:dyDescent="0.25">
      <c r="A37" s="145">
        <v>1910</v>
      </c>
      <c r="B37" s="161"/>
      <c r="C37" s="161"/>
      <c r="D37" s="161"/>
      <c r="E37" s="161"/>
      <c r="F37" s="161"/>
      <c r="G37" s="161"/>
      <c r="H37" s="161"/>
      <c r="I37" s="161"/>
      <c r="J37" s="161"/>
    </row>
    <row r="38" spans="1:10" ht="14.95" hidden="1" x14ac:dyDescent="0.25">
      <c r="A38" s="145">
        <v>1911</v>
      </c>
      <c r="B38" s="161"/>
      <c r="C38" s="161"/>
      <c r="D38" s="161"/>
      <c r="E38" s="161"/>
      <c r="F38" s="161"/>
      <c r="G38" s="161"/>
      <c r="H38" s="161"/>
      <c r="I38" s="161"/>
      <c r="J38" s="161"/>
    </row>
    <row r="39" spans="1:10" ht="14.95" hidden="1" x14ac:dyDescent="0.25">
      <c r="A39" s="145">
        <v>1912</v>
      </c>
      <c r="B39" s="161"/>
      <c r="C39" s="161"/>
      <c r="D39" s="161"/>
      <c r="E39" s="161"/>
      <c r="F39" s="161"/>
      <c r="G39" s="161"/>
      <c r="H39" s="161"/>
      <c r="I39" s="161"/>
      <c r="J39" s="161"/>
    </row>
    <row r="40" spans="1:10" ht="14.95" hidden="1" x14ac:dyDescent="0.25">
      <c r="A40" s="145">
        <v>1913</v>
      </c>
      <c r="B40" s="161"/>
      <c r="C40" s="161"/>
      <c r="D40" s="161"/>
      <c r="E40" s="161"/>
      <c r="F40" s="161"/>
      <c r="G40" s="161"/>
      <c r="H40" s="161"/>
      <c r="I40" s="161"/>
      <c r="J40" s="161"/>
    </row>
    <row r="41" spans="1:10" ht="14.95" hidden="1" x14ac:dyDescent="0.25">
      <c r="A41" s="145">
        <v>1914</v>
      </c>
      <c r="B41" s="161"/>
      <c r="C41" s="161"/>
      <c r="D41" s="161"/>
      <c r="E41" s="161"/>
      <c r="F41" s="161"/>
      <c r="G41" s="161"/>
      <c r="H41" s="161"/>
      <c r="I41" s="161"/>
      <c r="J41" s="161"/>
    </row>
    <row r="42" spans="1:10" ht="14.95" hidden="1" x14ac:dyDescent="0.25">
      <c r="A42" s="145">
        <v>1915</v>
      </c>
      <c r="B42" s="161"/>
      <c r="C42" s="161"/>
      <c r="D42" s="161"/>
      <c r="E42" s="161"/>
      <c r="F42" s="161"/>
      <c r="G42" s="161"/>
      <c r="H42" s="161"/>
      <c r="I42" s="161"/>
      <c r="J42" s="166" t="e">
        <f t="shared" ref="J42:J82" si="0">(D42*1000000)/(F42*1000)/12</f>
        <v>#DIV/0!</v>
      </c>
    </row>
    <row r="43" spans="1:10" ht="14.95" hidden="1" x14ac:dyDescent="0.25">
      <c r="A43" s="145">
        <v>1916</v>
      </c>
      <c r="B43" s="161"/>
      <c r="C43" s="161"/>
      <c r="D43" s="161"/>
      <c r="E43" s="161"/>
      <c r="F43" s="161"/>
      <c r="G43" s="161"/>
      <c r="H43" s="161"/>
      <c r="I43" s="161"/>
      <c r="J43" s="166" t="e">
        <f t="shared" si="0"/>
        <v>#DIV/0!</v>
      </c>
    </row>
    <row r="44" spans="1:10" ht="14.95" hidden="1" x14ac:dyDescent="0.25">
      <c r="A44" s="145">
        <v>1917</v>
      </c>
      <c r="B44" s="161"/>
      <c r="C44" s="161"/>
      <c r="D44" s="161"/>
      <c r="E44" s="161"/>
      <c r="F44" s="161"/>
      <c r="G44" s="161"/>
      <c r="H44" s="161"/>
      <c r="I44" s="161"/>
      <c r="J44" s="166" t="e">
        <f t="shared" si="0"/>
        <v>#DIV/0!</v>
      </c>
    </row>
    <row r="45" spans="1:10" ht="14.95" hidden="1" x14ac:dyDescent="0.25">
      <c r="A45" s="145">
        <v>1918</v>
      </c>
      <c r="B45" s="161"/>
      <c r="C45" s="161"/>
      <c r="D45" s="161"/>
      <c r="E45" s="161"/>
      <c r="F45" s="161"/>
      <c r="G45" s="161"/>
      <c r="H45" s="161"/>
      <c r="I45" s="161"/>
      <c r="J45" s="166" t="e">
        <f t="shared" si="0"/>
        <v>#DIV/0!</v>
      </c>
    </row>
    <row r="46" spans="1:10" ht="14.95" hidden="1" x14ac:dyDescent="0.25">
      <c r="A46" s="145">
        <v>1919</v>
      </c>
      <c r="B46" s="161"/>
      <c r="C46" s="161"/>
      <c r="D46" s="161"/>
      <c r="E46" s="161"/>
      <c r="F46" s="161"/>
      <c r="G46" s="161"/>
      <c r="H46" s="161"/>
      <c r="I46" s="161"/>
      <c r="J46" s="166" t="e">
        <f t="shared" si="0"/>
        <v>#DIV/0!</v>
      </c>
    </row>
    <row r="47" spans="1:10" ht="14.95" hidden="1" x14ac:dyDescent="0.25">
      <c r="A47" s="145">
        <v>1920</v>
      </c>
      <c r="B47" s="161"/>
      <c r="C47" s="161"/>
      <c r="D47" s="161"/>
      <c r="E47" s="161"/>
      <c r="F47" s="161"/>
      <c r="G47" s="161"/>
      <c r="H47" s="161"/>
      <c r="I47" s="161"/>
      <c r="J47" s="166" t="e">
        <f t="shared" si="0"/>
        <v>#DIV/0!</v>
      </c>
    </row>
    <row r="48" spans="1:10" ht="14.95" hidden="1" x14ac:dyDescent="0.25">
      <c r="A48" s="145">
        <v>1921</v>
      </c>
      <c r="B48" s="161"/>
      <c r="C48" s="161"/>
      <c r="D48" s="161"/>
      <c r="E48" s="161"/>
      <c r="F48" s="161"/>
      <c r="G48" s="161"/>
      <c r="H48" s="161"/>
      <c r="I48" s="161"/>
      <c r="J48" s="166" t="e">
        <f t="shared" si="0"/>
        <v>#DIV/0!</v>
      </c>
    </row>
    <row r="49" spans="1:10" ht="14.95" hidden="1" x14ac:dyDescent="0.25">
      <c r="A49" s="145">
        <v>1922</v>
      </c>
      <c r="B49" s="161"/>
      <c r="C49" s="161"/>
      <c r="D49" s="161"/>
      <c r="E49" s="161"/>
      <c r="F49" s="161"/>
      <c r="G49" s="161"/>
      <c r="H49" s="161"/>
      <c r="I49" s="161"/>
      <c r="J49" s="166" t="e">
        <f t="shared" si="0"/>
        <v>#DIV/0!</v>
      </c>
    </row>
    <row r="50" spans="1:10" ht="14.95" hidden="1" x14ac:dyDescent="0.25">
      <c r="A50" s="145">
        <v>1923</v>
      </c>
      <c r="B50" s="161"/>
      <c r="C50" s="161"/>
      <c r="D50" s="161"/>
      <c r="E50" s="161"/>
      <c r="F50" s="161"/>
      <c r="G50" s="161"/>
      <c r="H50" s="161"/>
      <c r="I50" s="161"/>
      <c r="J50" s="166" t="e">
        <f t="shared" si="0"/>
        <v>#DIV/0!</v>
      </c>
    </row>
    <row r="51" spans="1:10" ht="14.95" hidden="1" x14ac:dyDescent="0.25">
      <c r="A51" s="145">
        <v>1924</v>
      </c>
      <c r="B51" s="161"/>
      <c r="C51" s="161"/>
      <c r="D51" s="161"/>
      <c r="E51" s="161"/>
      <c r="F51" s="161"/>
      <c r="G51" s="161"/>
      <c r="H51" s="161"/>
      <c r="I51" s="161"/>
      <c r="J51" s="166" t="e">
        <f t="shared" si="0"/>
        <v>#DIV/0!</v>
      </c>
    </row>
    <row r="52" spans="1:10" ht="14.95" hidden="1" x14ac:dyDescent="0.25">
      <c r="A52" s="145">
        <v>1925</v>
      </c>
      <c r="B52" s="161"/>
      <c r="C52" s="161"/>
      <c r="D52" s="161"/>
      <c r="E52" s="161"/>
      <c r="F52" s="161"/>
      <c r="G52" s="161"/>
      <c r="H52" s="161"/>
      <c r="I52" s="161"/>
      <c r="J52" s="166" t="e">
        <f t="shared" si="0"/>
        <v>#DIV/0!</v>
      </c>
    </row>
    <row r="53" spans="1:10" ht="14.95" hidden="1" x14ac:dyDescent="0.25">
      <c r="A53" s="145">
        <v>1926</v>
      </c>
      <c r="B53" s="161"/>
      <c r="C53" s="161"/>
      <c r="D53" s="161"/>
      <c r="E53" s="161"/>
      <c r="F53" s="161"/>
      <c r="G53" s="161"/>
      <c r="H53" s="161"/>
      <c r="I53" s="161"/>
      <c r="J53" s="166" t="e">
        <f t="shared" si="0"/>
        <v>#DIV/0!</v>
      </c>
    </row>
    <row r="54" spans="1:10" ht="14.95" hidden="1" x14ac:dyDescent="0.25">
      <c r="A54" s="145">
        <v>1927</v>
      </c>
      <c r="B54" s="161"/>
      <c r="C54" s="161"/>
      <c r="D54" s="161"/>
      <c r="E54" s="161"/>
      <c r="F54" s="161"/>
      <c r="G54" s="161"/>
      <c r="H54" s="161"/>
      <c r="I54" s="161"/>
      <c r="J54" s="166" t="e">
        <f t="shared" si="0"/>
        <v>#DIV/0!</v>
      </c>
    </row>
    <row r="55" spans="1:10" ht="14.95" hidden="1" x14ac:dyDescent="0.25">
      <c r="A55" s="145">
        <v>1928</v>
      </c>
      <c r="B55" s="161"/>
      <c r="C55" s="161"/>
      <c r="D55" s="161"/>
      <c r="E55" s="161"/>
      <c r="F55" s="161"/>
      <c r="G55" s="161"/>
      <c r="H55" s="161"/>
      <c r="I55" s="161"/>
      <c r="J55" s="166" t="e">
        <f t="shared" si="0"/>
        <v>#DIV/0!</v>
      </c>
    </row>
    <row r="56" spans="1:10" ht="14.95" hidden="1" x14ac:dyDescent="0.25">
      <c r="A56" s="145">
        <v>1929</v>
      </c>
      <c r="B56" s="161"/>
      <c r="C56" s="161"/>
      <c r="D56" s="161"/>
      <c r="E56" s="161"/>
      <c r="F56" s="161"/>
      <c r="G56" s="161"/>
      <c r="H56" s="161"/>
      <c r="I56" s="161"/>
      <c r="J56" s="166" t="e">
        <f t="shared" si="0"/>
        <v>#DIV/0!</v>
      </c>
    </row>
    <row r="57" spans="1:10" ht="14.95" hidden="1" x14ac:dyDescent="0.25">
      <c r="A57" s="145">
        <v>1930</v>
      </c>
      <c r="B57" s="161"/>
      <c r="C57" s="161"/>
      <c r="D57" s="161"/>
      <c r="E57" s="161"/>
      <c r="F57" s="161"/>
      <c r="G57" s="161"/>
      <c r="H57" s="161"/>
      <c r="I57" s="161"/>
      <c r="J57" s="166" t="e">
        <f t="shared" si="0"/>
        <v>#DIV/0!</v>
      </c>
    </row>
    <row r="58" spans="1:10" ht="14.95" hidden="1" x14ac:dyDescent="0.25">
      <c r="A58" s="145">
        <v>1931</v>
      </c>
      <c r="B58" s="161"/>
      <c r="C58" s="161"/>
      <c r="D58" s="161"/>
      <c r="E58" s="161"/>
      <c r="F58" s="161"/>
      <c r="G58" s="161"/>
      <c r="H58" s="161"/>
      <c r="I58" s="161"/>
      <c r="J58" s="166" t="e">
        <f t="shared" si="0"/>
        <v>#DIV/0!</v>
      </c>
    </row>
    <row r="59" spans="1:10" ht="14.95" hidden="1" x14ac:dyDescent="0.25">
      <c r="A59" s="145">
        <v>1932</v>
      </c>
      <c r="B59" s="161"/>
      <c r="C59" s="161"/>
      <c r="D59" s="161"/>
      <c r="E59" s="161"/>
      <c r="F59" s="161"/>
      <c r="G59" s="161"/>
      <c r="H59" s="161"/>
      <c r="I59" s="161"/>
      <c r="J59" s="166" t="e">
        <f t="shared" si="0"/>
        <v>#DIV/0!</v>
      </c>
    </row>
    <row r="60" spans="1:10" ht="14.95" hidden="1" x14ac:dyDescent="0.25">
      <c r="A60" s="145">
        <v>1933</v>
      </c>
      <c r="B60" s="161"/>
      <c r="C60" s="161"/>
      <c r="D60" s="161"/>
      <c r="E60" s="161"/>
      <c r="F60" s="161"/>
      <c r="G60" s="161"/>
      <c r="H60" s="161"/>
      <c r="I60" s="161"/>
      <c r="J60" s="166" t="e">
        <f t="shared" si="0"/>
        <v>#DIV/0!</v>
      </c>
    </row>
    <row r="61" spans="1:10" ht="14.95" hidden="1" x14ac:dyDescent="0.25">
      <c r="A61" s="145">
        <v>1934</v>
      </c>
      <c r="B61" s="161"/>
      <c r="C61" s="161"/>
      <c r="D61" s="161"/>
      <c r="E61" s="161"/>
      <c r="F61" s="161"/>
      <c r="G61" s="161"/>
      <c r="H61" s="161"/>
      <c r="I61" s="161"/>
      <c r="J61" s="166" t="e">
        <f t="shared" si="0"/>
        <v>#DIV/0!</v>
      </c>
    </row>
    <row r="62" spans="1:10" ht="14.95" hidden="1" x14ac:dyDescent="0.25">
      <c r="A62" s="145">
        <v>1935</v>
      </c>
      <c r="B62" s="161"/>
      <c r="C62" s="161"/>
      <c r="D62" s="161"/>
      <c r="E62" s="161"/>
      <c r="F62" s="161"/>
      <c r="G62" s="161"/>
      <c r="H62" s="161"/>
      <c r="I62" s="161"/>
      <c r="J62" s="166" t="e">
        <f t="shared" si="0"/>
        <v>#DIV/0!</v>
      </c>
    </row>
    <row r="63" spans="1:10" ht="14.95" hidden="1" x14ac:dyDescent="0.25">
      <c r="A63" s="145">
        <v>1936</v>
      </c>
      <c r="B63" s="161"/>
      <c r="C63" s="161"/>
      <c r="D63" s="161"/>
      <c r="E63" s="161"/>
      <c r="F63" s="161"/>
      <c r="G63" s="161"/>
      <c r="H63" s="161"/>
      <c r="I63" s="161"/>
      <c r="J63" s="166" t="e">
        <f t="shared" si="0"/>
        <v>#DIV/0!</v>
      </c>
    </row>
    <row r="64" spans="1:10" ht="14.95" hidden="1" x14ac:dyDescent="0.25">
      <c r="A64" s="145">
        <v>1937</v>
      </c>
      <c r="B64" s="161"/>
      <c r="C64" s="161"/>
      <c r="D64" s="161"/>
      <c r="E64" s="161"/>
      <c r="F64" s="161"/>
      <c r="G64" s="161"/>
      <c r="H64" s="161"/>
      <c r="I64" s="161"/>
      <c r="J64" s="166" t="e">
        <f t="shared" si="0"/>
        <v>#DIV/0!</v>
      </c>
    </row>
    <row r="65" spans="1:10" ht="14.95" hidden="1" x14ac:dyDescent="0.25">
      <c r="A65" s="145">
        <v>1938</v>
      </c>
      <c r="B65" s="161"/>
      <c r="C65" s="161"/>
      <c r="D65" s="161"/>
      <c r="E65" s="161"/>
      <c r="F65" s="161"/>
      <c r="G65" s="161"/>
      <c r="H65" s="161"/>
      <c r="I65" s="161"/>
      <c r="J65" s="166" t="e">
        <f t="shared" si="0"/>
        <v>#DIV/0!</v>
      </c>
    </row>
    <row r="66" spans="1:10" ht="14.95" hidden="1" x14ac:dyDescent="0.25">
      <c r="A66" s="145">
        <v>1939</v>
      </c>
      <c r="B66" s="161"/>
      <c r="C66" s="161"/>
      <c r="D66" s="161"/>
      <c r="E66" s="161"/>
      <c r="F66" s="161"/>
      <c r="G66" s="161"/>
      <c r="H66" s="161"/>
      <c r="I66" s="161"/>
      <c r="J66" s="166" t="e">
        <f t="shared" si="0"/>
        <v>#DIV/0!</v>
      </c>
    </row>
    <row r="67" spans="1:10" ht="14.95" hidden="1" x14ac:dyDescent="0.25">
      <c r="A67" s="145">
        <v>1940</v>
      </c>
      <c r="B67" s="161"/>
      <c r="C67" s="161"/>
      <c r="D67" s="161"/>
      <c r="E67" s="161"/>
      <c r="F67" s="161"/>
      <c r="G67" s="161"/>
      <c r="H67" s="161"/>
      <c r="I67" s="161"/>
      <c r="J67" s="166" t="e">
        <f t="shared" si="0"/>
        <v>#DIV/0!</v>
      </c>
    </row>
    <row r="68" spans="1:10" ht="14.95" hidden="1" x14ac:dyDescent="0.25">
      <c r="A68" s="145">
        <v>1941</v>
      </c>
      <c r="B68" s="161"/>
      <c r="C68" s="161"/>
      <c r="D68" s="161"/>
      <c r="E68" s="161"/>
      <c r="F68" s="161"/>
      <c r="G68" s="161"/>
      <c r="H68" s="161"/>
      <c r="I68" s="161"/>
      <c r="J68" s="166" t="e">
        <f t="shared" si="0"/>
        <v>#DIV/0!</v>
      </c>
    </row>
    <row r="69" spans="1:10" ht="14.95" hidden="1" x14ac:dyDescent="0.25">
      <c r="A69" s="145">
        <v>1942</v>
      </c>
      <c r="B69" s="161"/>
      <c r="C69" s="161"/>
      <c r="D69" s="161"/>
      <c r="E69" s="161"/>
      <c r="F69" s="161"/>
      <c r="G69" s="161"/>
      <c r="H69" s="161"/>
      <c r="I69" s="161"/>
      <c r="J69" s="166" t="e">
        <f t="shared" si="0"/>
        <v>#DIV/0!</v>
      </c>
    </row>
    <row r="70" spans="1:10" ht="14.95" hidden="1" x14ac:dyDescent="0.25">
      <c r="A70" s="145">
        <v>1943</v>
      </c>
      <c r="B70" s="161"/>
      <c r="C70" s="161"/>
      <c r="D70" s="161"/>
      <c r="E70" s="161"/>
      <c r="F70" s="161"/>
      <c r="G70" s="161"/>
      <c r="H70" s="161"/>
      <c r="I70" s="161"/>
      <c r="J70" s="166" t="e">
        <f t="shared" si="0"/>
        <v>#DIV/0!</v>
      </c>
    </row>
    <row r="71" spans="1:10" ht="14.95" hidden="1" x14ac:dyDescent="0.25">
      <c r="A71" s="145">
        <v>1944</v>
      </c>
      <c r="B71" s="161"/>
      <c r="C71" s="161"/>
      <c r="D71" s="161"/>
      <c r="E71" s="161"/>
      <c r="F71" s="161"/>
      <c r="G71" s="161"/>
      <c r="H71" s="161"/>
      <c r="I71" s="161"/>
      <c r="J71" s="166" t="e">
        <f t="shared" si="0"/>
        <v>#DIV/0!</v>
      </c>
    </row>
    <row r="72" spans="1:10" ht="14.95" hidden="1" x14ac:dyDescent="0.25">
      <c r="A72" s="145">
        <v>1945</v>
      </c>
      <c r="B72" s="161"/>
      <c r="C72" s="161"/>
      <c r="D72" s="161"/>
      <c r="E72" s="161"/>
      <c r="F72" s="161"/>
      <c r="G72" s="161"/>
      <c r="H72" s="161"/>
      <c r="I72" s="161"/>
      <c r="J72" s="166" t="e">
        <f t="shared" si="0"/>
        <v>#DIV/0!</v>
      </c>
    </row>
    <row r="73" spans="1:10" ht="14.95" hidden="1" x14ac:dyDescent="0.25">
      <c r="A73" s="145">
        <v>1946</v>
      </c>
      <c r="B73" s="161"/>
      <c r="C73" s="161"/>
      <c r="D73" s="161"/>
      <c r="E73" s="161"/>
      <c r="F73" s="161"/>
      <c r="G73" s="161"/>
      <c r="H73" s="161"/>
      <c r="I73" s="161"/>
      <c r="J73" s="166" t="e">
        <f t="shared" si="0"/>
        <v>#DIV/0!</v>
      </c>
    </row>
    <row r="74" spans="1:10" ht="14.95" hidden="1" x14ac:dyDescent="0.25">
      <c r="A74" s="145">
        <v>1947</v>
      </c>
      <c r="B74" s="161"/>
      <c r="C74" s="161"/>
      <c r="D74" s="161"/>
      <c r="E74" s="161"/>
      <c r="F74" s="161"/>
      <c r="G74" s="161"/>
      <c r="H74" s="161"/>
      <c r="I74" s="161"/>
      <c r="J74" s="166" t="e">
        <f t="shared" si="0"/>
        <v>#DIV/0!</v>
      </c>
    </row>
    <row r="75" spans="1:10" ht="14.95" hidden="1" x14ac:dyDescent="0.25">
      <c r="A75" s="145">
        <v>1948</v>
      </c>
      <c r="B75" s="161"/>
      <c r="C75" s="161"/>
      <c r="D75" s="161"/>
      <c r="E75" s="161"/>
      <c r="F75" s="161"/>
      <c r="G75" s="161"/>
      <c r="H75" s="161"/>
      <c r="I75" s="161"/>
      <c r="J75" s="166" t="e">
        <f t="shared" si="0"/>
        <v>#DIV/0!</v>
      </c>
    </row>
    <row r="76" spans="1:10" ht="14.95" hidden="1" x14ac:dyDescent="0.25">
      <c r="A76" s="145">
        <v>1949</v>
      </c>
      <c r="B76" s="161"/>
      <c r="C76" s="161"/>
      <c r="D76" s="161"/>
      <c r="E76" s="161"/>
      <c r="F76" s="161"/>
      <c r="G76" s="161"/>
      <c r="H76" s="161"/>
      <c r="I76" s="161"/>
      <c r="J76" s="166" t="e">
        <f t="shared" si="0"/>
        <v>#DIV/0!</v>
      </c>
    </row>
    <row r="77" spans="1:10" ht="14.95" hidden="1" x14ac:dyDescent="0.25">
      <c r="A77" s="145">
        <v>1950</v>
      </c>
      <c r="B77" s="161"/>
      <c r="C77" s="161"/>
      <c r="D77" s="161"/>
      <c r="E77" s="161"/>
      <c r="F77" s="161"/>
      <c r="G77" s="161"/>
      <c r="H77" s="161"/>
      <c r="I77" s="161"/>
      <c r="J77" s="166" t="e">
        <f t="shared" si="0"/>
        <v>#DIV/0!</v>
      </c>
    </row>
    <row r="78" spans="1:10" ht="14.95" hidden="1" x14ac:dyDescent="0.25">
      <c r="A78" s="145">
        <v>1951</v>
      </c>
      <c r="B78" s="161"/>
      <c r="C78" s="161"/>
      <c r="D78" s="161"/>
      <c r="E78" s="161"/>
      <c r="F78" s="161"/>
      <c r="G78" s="161"/>
      <c r="H78" s="161"/>
      <c r="I78" s="161"/>
      <c r="J78" s="166" t="e">
        <f t="shared" si="0"/>
        <v>#DIV/0!</v>
      </c>
    </row>
    <row r="79" spans="1:10" ht="14.95" hidden="1" x14ac:dyDescent="0.25">
      <c r="A79" s="145">
        <v>1952</v>
      </c>
      <c r="B79" s="161"/>
      <c r="C79" s="161"/>
      <c r="D79" s="161"/>
      <c r="E79" s="161"/>
      <c r="F79" s="161"/>
      <c r="G79" s="161"/>
      <c r="H79" s="161"/>
      <c r="I79" s="161"/>
      <c r="J79" s="166" t="e">
        <f t="shared" si="0"/>
        <v>#DIV/0!</v>
      </c>
    </row>
    <row r="80" spans="1:10" ht="14.95" hidden="1" x14ac:dyDescent="0.25">
      <c r="A80" s="145">
        <v>1953</v>
      </c>
      <c r="B80" s="161"/>
      <c r="C80" s="161"/>
      <c r="D80" s="161"/>
      <c r="E80" s="161"/>
      <c r="F80" s="161"/>
      <c r="G80" s="161"/>
      <c r="H80" s="161"/>
      <c r="I80" s="161"/>
      <c r="J80" s="166" t="e">
        <f t="shared" si="0"/>
        <v>#DIV/0!</v>
      </c>
    </row>
    <row r="81" spans="1:61" ht="14.95" hidden="1" x14ac:dyDescent="0.25">
      <c r="A81" s="145">
        <v>1954</v>
      </c>
      <c r="B81" s="161"/>
      <c r="C81" s="161"/>
      <c r="D81" s="161"/>
      <c r="E81" s="161"/>
      <c r="F81" s="161"/>
      <c r="G81" s="161"/>
      <c r="H81" s="161"/>
      <c r="I81" s="161"/>
      <c r="J81" s="166" t="e">
        <f t="shared" si="0"/>
        <v>#DIV/0!</v>
      </c>
    </row>
    <row r="82" spans="1:61" ht="14.95" hidden="1" x14ac:dyDescent="0.25">
      <c r="A82" s="145">
        <v>1955</v>
      </c>
      <c r="B82" s="161"/>
      <c r="C82" s="161"/>
      <c r="D82" s="161"/>
      <c r="E82" s="161"/>
      <c r="F82" s="161"/>
      <c r="G82" s="161"/>
      <c r="H82" s="161"/>
      <c r="I82" s="161"/>
      <c r="J82" s="166" t="e">
        <f t="shared" si="0"/>
        <v>#DIV/0!</v>
      </c>
    </row>
    <row r="83" spans="1:61" ht="14.95" x14ac:dyDescent="0.25">
      <c r="A83" s="145">
        <v>1956</v>
      </c>
      <c r="B83" s="161"/>
      <c r="C83" s="161"/>
      <c r="D83" s="164">
        <v>2991</v>
      </c>
      <c r="E83" s="161"/>
      <c r="F83" s="161"/>
      <c r="G83" s="161"/>
      <c r="H83" s="161"/>
      <c r="I83" s="161"/>
      <c r="J83" s="161"/>
    </row>
    <row r="84" spans="1:61" ht="14.95" x14ac:dyDescent="0.25">
      <c r="A84" s="145">
        <v>1957</v>
      </c>
      <c r="B84" s="161"/>
      <c r="C84" s="161"/>
      <c r="D84" s="164">
        <v>3035</v>
      </c>
      <c r="E84" s="161"/>
      <c r="F84" s="161"/>
      <c r="G84" s="161"/>
      <c r="H84" s="161"/>
      <c r="I84" s="161"/>
      <c r="J84" s="161"/>
    </row>
    <row r="85" spans="1:61" ht="14.95" x14ac:dyDescent="0.25">
      <c r="A85" s="145">
        <v>1958</v>
      </c>
      <c r="B85" s="161"/>
      <c r="C85" s="161"/>
      <c r="D85" s="164">
        <v>3016</v>
      </c>
      <c r="E85" s="161"/>
      <c r="F85" s="161"/>
      <c r="G85" s="161"/>
      <c r="H85" s="161"/>
      <c r="I85" s="161"/>
      <c r="J85" s="161"/>
    </row>
    <row r="86" spans="1:61" ht="14.95" x14ac:dyDescent="0.25">
      <c r="A86" s="145">
        <v>1959</v>
      </c>
      <c r="B86" s="161"/>
      <c r="C86" s="161"/>
      <c r="D86" s="164">
        <v>3071</v>
      </c>
      <c r="E86" s="161"/>
      <c r="F86" s="161"/>
      <c r="G86" s="161"/>
      <c r="H86" s="161"/>
      <c r="I86" s="161"/>
      <c r="J86" s="161"/>
    </row>
    <row r="87" spans="1:61" ht="14.95" x14ac:dyDescent="0.25">
      <c r="A87" s="145">
        <v>1960</v>
      </c>
      <c r="B87" s="161"/>
      <c r="C87" s="161"/>
      <c r="D87" s="164">
        <v>3166</v>
      </c>
      <c r="E87" s="161"/>
      <c r="F87" s="161"/>
      <c r="G87" s="161"/>
      <c r="H87" s="161"/>
      <c r="I87" s="161"/>
      <c r="J87" s="161"/>
    </row>
    <row r="88" spans="1:61" ht="14.95" x14ac:dyDescent="0.25">
      <c r="A88" s="145">
        <v>1961</v>
      </c>
      <c r="B88" s="161"/>
      <c r="C88" s="161"/>
      <c r="D88" s="164">
        <v>3237</v>
      </c>
      <c r="E88" s="163">
        <v>17.03586</v>
      </c>
      <c r="F88" s="163">
        <v>18.381521563560003</v>
      </c>
      <c r="G88" s="161"/>
      <c r="H88" s="161"/>
      <c r="I88" s="161"/>
      <c r="J88" s="161"/>
    </row>
    <row r="89" spans="1:61" ht="14.95" x14ac:dyDescent="0.25">
      <c r="A89" s="145">
        <v>1962</v>
      </c>
      <c r="B89" s="161"/>
      <c r="C89" s="161"/>
      <c r="D89" s="161"/>
      <c r="E89" s="163">
        <v>17.450030000000002</v>
      </c>
      <c r="F89" s="163">
        <v>18.82840682711463</v>
      </c>
      <c r="G89" s="161"/>
      <c r="H89" s="161"/>
      <c r="I89" s="161"/>
      <c r="J89" s="161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40"/>
      <c r="AU89" s="140"/>
      <c r="AV89" s="140"/>
      <c r="AW89" s="140"/>
      <c r="AX89" s="140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</row>
    <row r="90" spans="1:61" ht="14.95" x14ac:dyDescent="0.25">
      <c r="A90" s="145">
        <v>1963</v>
      </c>
      <c r="B90" s="161"/>
      <c r="C90" s="161"/>
      <c r="D90" s="161"/>
      <c r="E90" s="163">
        <v>18.01605</v>
      </c>
      <c r="F90" s="163">
        <v>19.439136713096683</v>
      </c>
      <c r="G90" s="161"/>
      <c r="H90" s="161"/>
      <c r="I90" s="161"/>
      <c r="J90" s="161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40"/>
      <c r="AU90" s="140"/>
      <c r="AV90" s="140"/>
      <c r="AW90" s="140"/>
      <c r="AX90" s="140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</row>
    <row r="91" spans="1:61" ht="14.95" x14ac:dyDescent="0.25">
      <c r="A91" s="145">
        <v>1964</v>
      </c>
      <c r="B91" s="161"/>
      <c r="C91" s="161"/>
      <c r="D91" s="161"/>
      <c r="E91" s="163">
        <v>19.065259999999999</v>
      </c>
      <c r="F91" s="163">
        <v>20.571223748309624</v>
      </c>
      <c r="G91" s="161"/>
      <c r="H91" s="161"/>
      <c r="I91" s="161"/>
      <c r="J91" s="161"/>
    </row>
    <row r="92" spans="1:61" ht="14.95" x14ac:dyDescent="0.25">
      <c r="A92" s="145">
        <v>1965</v>
      </c>
      <c r="B92" s="161"/>
      <c r="C92" s="161"/>
      <c r="D92" s="161"/>
      <c r="E92" s="163">
        <v>19.81034</v>
      </c>
      <c r="F92" s="163">
        <v>21.375157572993402</v>
      </c>
      <c r="G92" s="161"/>
      <c r="H92" s="161"/>
      <c r="I92" s="161"/>
      <c r="J92" s="161"/>
    </row>
    <row r="93" spans="1:61" ht="14.95" x14ac:dyDescent="0.25">
      <c r="A93" s="145">
        <v>1966</v>
      </c>
      <c r="B93" s="161"/>
      <c r="C93" s="161"/>
      <c r="D93" s="161"/>
      <c r="E93" s="163">
        <v>20.951830000000001</v>
      </c>
      <c r="F93" s="163">
        <v>22.606813799892901</v>
      </c>
      <c r="G93" s="161"/>
      <c r="H93" s="161"/>
      <c r="I93" s="161"/>
      <c r="J93" s="161"/>
    </row>
    <row r="94" spans="1:61" ht="14.95" x14ac:dyDescent="0.25">
      <c r="A94" s="145">
        <v>1967</v>
      </c>
      <c r="B94" s="161"/>
      <c r="C94" s="161"/>
      <c r="D94" s="161"/>
      <c r="E94" s="163">
        <v>21.675789999999999</v>
      </c>
      <c r="F94" s="163">
        <v>23.387959357038525</v>
      </c>
      <c r="G94" s="161"/>
      <c r="H94" s="161"/>
      <c r="I94" s="161"/>
      <c r="J94" s="161"/>
    </row>
    <row r="95" spans="1:61" ht="14.95" x14ac:dyDescent="0.25">
      <c r="A95" s="145">
        <v>1968</v>
      </c>
      <c r="B95" s="161"/>
      <c r="C95" s="161"/>
      <c r="D95" s="161"/>
      <c r="E95" s="163">
        <v>22.482299999999999</v>
      </c>
      <c r="F95" s="163">
        <v>24.258175533752045</v>
      </c>
      <c r="G95" s="161"/>
      <c r="H95" s="161"/>
      <c r="I95" s="161"/>
      <c r="J95" s="161"/>
    </row>
    <row r="96" spans="1:61" ht="14.95" x14ac:dyDescent="0.25">
      <c r="A96" s="145">
        <v>1969</v>
      </c>
      <c r="B96" s="171">
        <v>29461.654399999999</v>
      </c>
      <c r="C96" s="161"/>
      <c r="D96" s="161"/>
      <c r="E96" s="163">
        <v>24.15089</v>
      </c>
      <c r="F96" s="163">
        <v>26.058567358158953</v>
      </c>
      <c r="G96" s="161"/>
      <c r="H96" s="161"/>
      <c r="I96" s="161"/>
      <c r="J96" s="161"/>
    </row>
    <row r="97" spans="1:10" ht="14.95" x14ac:dyDescent="0.25">
      <c r="A97" s="145">
        <v>1970</v>
      </c>
      <c r="B97" s="165">
        <v>33736.907500000001</v>
      </c>
      <c r="C97" s="161"/>
      <c r="D97" s="161"/>
      <c r="E97" s="163">
        <v>25.03697</v>
      </c>
      <c r="F97" s="163">
        <v>27.014638764418407</v>
      </c>
      <c r="G97" s="170">
        <v>23.785738479800806</v>
      </c>
      <c r="H97" s="163">
        <v>28.98834391217127</v>
      </c>
      <c r="I97" s="161"/>
      <c r="J97" s="161"/>
    </row>
    <row r="98" spans="1:10" ht="14.95" x14ac:dyDescent="0.25">
      <c r="A98" s="145">
        <v>1971</v>
      </c>
      <c r="B98" s="165">
        <v>38770.3649</v>
      </c>
      <c r="C98" s="161"/>
      <c r="D98" s="161"/>
      <c r="E98" s="163">
        <v>26.90915</v>
      </c>
      <c r="F98" s="163">
        <v>29.034702150761436</v>
      </c>
      <c r="G98" s="170">
        <v>25.694000798748363</v>
      </c>
      <c r="H98" s="163">
        <v>31.313996505352922</v>
      </c>
      <c r="I98" s="161"/>
      <c r="J98" s="161"/>
    </row>
    <row r="99" spans="1:10" ht="14.95" x14ac:dyDescent="0.25">
      <c r="A99" s="145">
        <v>1972</v>
      </c>
      <c r="B99" s="165">
        <v>43421.534399999997</v>
      </c>
      <c r="C99" s="161"/>
      <c r="D99" s="161"/>
      <c r="E99" s="163">
        <v>29.00882</v>
      </c>
      <c r="F99" s="163">
        <v>31.300224958612645</v>
      </c>
      <c r="G99" s="170">
        <v>27.867213874211121</v>
      </c>
      <c r="H99" s="163">
        <v>33.962551986589737</v>
      </c>
      <c r="I99" s="161"/>
      <c r="J99" s="161"/>
    </row>
    <row r="100" spans="1:10" ht="14.95" x14ac:dyDescent="0.25">
      <c r="A100" s="145">
        <v>1973</v>
      </c>
      <c r="B100" s="165">
        <v>50326.078699999998</v>
      </c>
      <c r="C100" s="161"/>
      <c r="D100" s="161"/>
      <c r="E100" s="163">
        <v>31.33597</v>
      </c>
      <c r="F100" s="163">
        <v>33.811196398072617</v>
      </c>
      <c r="G100" s="170">
        <v>30.19140613976624</v>
      </c>
      <c r="H100" s="163">
        <v>36.795110024219539</v>
      </c>
      <c r="I100" s="161"/>
      <c r="J100" s="161"/>
    </row>
    <row r="101" spans="1:10" ht="14.95" x14ac:dyDescent="0.25">
      <c r="A101" s="145">
        <v>1974</v>
      </c>
      <c r="B101" s="165">
        <v>58483.677799999998</v>
      </c>
      <c r="C101" s="161"/>
      <c r="D101" s="161"/>
      <c r="E101" s="163">
        <v>34.341529999999999</v>
      </c>
      <c r="F101" s="163">
        <v>37.054165402899699</v>
      </c>
      <c r="G101" s="170">
        <v>34.38420386391752</v>
      </c>
      <c r="H101" s="163">
        <v>41.904989731552647</v>
      </c>
      <c r="I101" s="161"/>
      <c r="J101" s="161"/>
    </row>
    <row r="102" spans="1:10" ht="14.95" x14ac:dyDescent="0.25">
      <c r="A102" s="145">
        <v>1975</v>
      </c>
      <c r="B102" s="165">
        <v>66183.593299999993</v>
      </c>
      <c r="C102" s="164">
        <v>4280.2747844827591</v>
      </c>
      <c r="D102" s="164">
        <v>4033</v>
      </c>
      <c r="E102" s="163">
        <v>37.850369999999998</v>
      </c>
      <c r="F102" s="163">
        <v>40.840168464857349</v>
      </c>
      <c r="G102" s="170">
        <v>37.069120512137559</v>
      </c>
      <c r="H102" s="163">
        <v>45.177172650750727</v>
      </c>
      <c r="I102" s="166">
        <v>1282.4262832921502</v>
      </c>
      <c r="J102" s="166">
        <f>(B102*1000000)/(D102*1000)/12</f>
        <v>1367.5426336887347</v>
      </c>
    </row>
    <row r="103" spans="1:10" ht="14.95" x14ac:dyDescent="0.25">
      <c r="A103" s="145">
        <v>1976</v>
      </c>
      <c r="B103" s="165">
        <v>73554.316399999996</v>
      </c>
      <c r="C103" s="164">
        <v>4267.3990116029227</v>
      </c>
      <c r="D103" s="164">
        <v>4064</v>
      </c>
      <c r="E103" s="163">
        <v>41.192799999999998</v>
      </c>
      <c r="F103" s="163">
        <v>44.446616810857485</v>
      </c>
      <c r="G103" s="170">
        <v>40.252945462274958</v>
      </c>
      <c r="H103" s="163">
        <v>49.057389053916502</v>
      </c>
      <c r="I103" s="166">
        <v>1429.5476315697383</v>
      </c>
      <c r="J103" s="166">
        <f t="shared" ref="J103:J145" si="1">(B103*1000000)/(D103*1000)/12</f>
        <v>1508.2495980971128</v>
      </c>
    </row>
    <row r="104" spans="1:10" ht="14.95" x14ac:dyDescent="0.25">
      <c r="A104" s="145">
        <v>1977</v>
      </c>
      <c r="B104" s="165">
        <v>80430.189100000003</v>
      </c>
      <c r="C104" s="164">
        <v>4224.7340991278452</v>
      </c>
      <c r="D104" s="164">
        <v>4130</v>
      </c>
      <c r="E104" s="163">
        <v>43.828850000000003</v>
      </c>
      <c r="F104" s="163">
        <v>47.290888242861648</v>
      </c>
      <c r="G104" s="170">
        <v>42.263122234127593</v>
      </c>
      <c r="H104" s="163">
        <v>51.50724763771484</v>
      </c>
      <c r="I104" s="166">
        <v>1578.9683646702811</v>
      </c>
      <c r="J104" s="166">
        <f t="shared" si="1"/>
        <v>1622.8851715092817</v>
      </c>
    </row>
    <row r="105" spans="1:10" ht="14.95" x14ac:dyDescent="0.25">
      <c r="A105" s="145">
        <v>1978</v>
      </c>
      <c r="B105" s="165">
        <v>87276.328299999994</v>
      </c>
      <c r="C105" s="164">
        <v>4175</v>
      </c>
      <c r="D105" s="164">
        <v>4175</v>
      </c>
      <c r="E105" s="163">
        <v>45.631100000000004</v>
      </c>
      <c r="F105" s="163">
        <v>49.235497862682784</v>
      </c>
      <c r="G105" s="170">
        <v>44.620005166400659</v>
      </c>
      <c r="H105" s="163">
        <v>54.379646704049421</v>
      </c>
      <c r="I105" s="166">
        <v>1733.778872255489</v>
      </c>
      <c r="J105" s="166">
        <f t="shared" si="1"/>
        <v>1742.0424810379243</v>
      </c>
    </row>
    <row r="106" spans="1:10" ht="14.95" x14ac:dyDescent="0.25">
      <c r="A106" s="145">
        <v>1979</v>
      </c>
      <c r="B106" s="165">
        <v>93972.738100000002</v>
      </c>
      <c r="C106" s="164">
        <v>4228</v>
      </c>
      <c r="D106" s="164">
        <v>4229</v>
      </c>
      <c r="E106" s="163">
        <v>47.547289999999997</v>
      </c>
      <c r="F106" s="163">
        <v>51.303047596296338</v>
      </c>
      <c r="G106" s="170">
        <v>46.884738267327357</v>
      </c>
      <c r="H106" s="163">
        <v>57.139740196824206</v>
      </c>
      <c r="I106" s="166">
        <v>1843.4044071270891</v>
      </c>
      <c r="J106" s="166">
        <f t="shared" si="1"/>
        <v>1851.7525439426183</v>
      </c>
    </row>
    <row r="107" spans="1:10" ht="14.95" x14ac:dyDescent="0.25">
      <c r="A107" s="145">
        <v>1980</v>
      </c>
      <c r="B107" s="165">
        <v>99820.681100000002</v>
      </c>
      <c r="C107" s="164">
        <v>4362</v>
      </c>
      <c r="D107" s="164">
        <v>4362</v>
      </c>
      <c r="E107" s="163">
        <v>50.644260000000003</v>
      </c>
      <c r="F107" s="163">
        <v>54.644647071561955</v>
      </c>
      <c r="G107" s="170">
        <v>49.882596419895556</v>
      </c>
      <c r="H107" s="163">
        <v>60.793313669027008</v>
      </c>
      <c r="I107" s="166">
        <v>1897.9666915023688</v>
      </c>
      <c r="J107" s="166">
        <f t="shared" si="1"/>
        <v>1907.0128591624637</v>
      </c>
    </row>
    <row r="108" spans="1:10" ht="14.95" x14ac:dyDescent="0.25">
      <c r="A108" s="145">
        <v>1981</v>
      </c>
      <c r="B108" s="165">
        <v>102070.8702</v>
      </c>
      <c r="C108" s="164">
        <v>4433</v>
      </c>
      <c r="D108" s="164">
        <v>4433</v>
      </c>
      <c r="E108" s="163">
        <v>54.057139999999997</v>
      </c>
      <c r="F108" s="163">
        <v>58.327110258852919</v>
      </c>
      <c r="G108" s="170">
        <v>53.235040942405512</v>
      </c>
      <c r="H108" s="163">
        <v>64.879031455234127</v>
      </c>
      <c r="I108" s="166">
        <v>1909.6677099781937</v>
      </c>
      <c r="J108" s="166">
        <f t="shared" si="1"/>
        <v>1918.7696480938419</v>
      </c>
    </row>
    <row r="109" spans="1:10" ht="14.95" x14ac:dyDescent="0.25">
      <c r="A109" s="145">
        <v>1982</v>
      </c>
      <c r="B109" s="165">
        <v>105171.6499</v>
      </c>
      <c r="C109" s="164">
        <v>4388</v>
      </c>
      <c r="D109" s="164">
        <v>4388</v>
      </c>
      <c r="E109" s="163">
        <v>57.252510000000001</v>
      </c>
      <c r="F109" s="163">
        <v>61.774882344239437</v>
      </c>
      <c r="G109" s="170">
        <v>55.811717315177219</v>
      </c>
      <c r="H109" s="163">
        <v>68.019298927177587</v>
      </c>
      <c r="I109" s="166">
        <v>1987.8599627772712</v>
      </c>
      <c r="J109" s="166">
        <f t="shared" si="1"/>
        <v>1997.3345848526285</v>
      </c>
    </row>
    <row r="110" spans="1:10" ht="14.95" x14ac:dyDescent="0.25">
      <c r="A110" s="145">
        <v>1983</v>
      </c>
      <c r="B110" s="165">
        <v>106556.38159999999</v>
      </c>
      <c r="C110" s="164">
        <v>4352.6000000000004</v>
      </c>
      <c r="D110" s="164">
        <v>4351.7</v>
      </c>
      <c r="E110" s="163">
        <v>58.821710000000003</v>
      </c>
      <c r="F110" s="163">
        <v>63.46803335848459</v>
      </c>
      <c r="G110" s="170">
        <v>56.663529875215509</v>
      </c>
      <c r="H110" s="163">
        <v>69.057426688485748</v>
      </c>
      <c r="I110" s="166">
        <v>2030.4131879030153</v>
      </c>
      <c r="J110" s="166">
        <f t="shared" si="1"/>
        <v>2040.5125506507036</v>
      </c>
    </row>
    <row r="111" spans="1:10" ht="14.95" x14ac:dyDescent="0.25">
      <c r="A111" s="145">
        <v>1984</v>
      </c>
      <c r="B111" s="165">
        <v>107050.1701</v>
      </c>
      <c r="C111" s="164">
        <v>4386</v>
      </c>
      <c r="D111" s="164">
        <v>4386</v>
      </c>
      <c r="E111" s="163">
        <v>60.76379</v>
      </c>
      <c r="F111" s="163">
        <v>65.563518141651315</v>
      </c>
      <c r="G111" s="170">
        <v>57.891533460004283</v>
      </c>
      <c r="H111" s="163">
        <v>70.554028960114451</v>
      </c>
      <c r="I111" s="166">
        <v>2024.2887121903022</v>
      </c>
      <c r="J111" s="166">
        <f t="shared" si="1"/>
        <v>2033.9369604043168</v>
      </c>
    </row>
    <row r="112" spans="1:10" ht="14.95" x14ac:dyDescent="0.25">
      <c r="A112" s="145">
        <v>1985</v>
      </c>
      <c r="B112" s="165">
        <v>111119.41250000001</v>
      </c>
      <c r="C112" s="164">
        <v>4537</v>
      </c>
      <c r="D112" s="164">
        <v>4535.7</v>
      </c>
      <c r="E112" s="163">
        <v>62.136189999999999</v>
      </c>
      <c r="F112" s="163">
        <v>67.044323935654646</v>
      </c>
      <c r="G112" s="170">
        <v>58.499037268811982</v>
      </c>
      <c r="H112" s="163">
        <v>71.294410821818119</v>
      </c>
      <c r="I112" s="166">
        <v>2031.3037781941075</v>
      </c>
      <c r="J112" s="166">
        <f t="shared" si="1"/>
        <v>2041.5704393294675</v>
      </c>
    </row>
    <row r="113" spans="1:10" ht="14.95" x14ac:dyDescent="0.25">
      <c r="A113" s="145">
        <v>1986</v>
      </c>
      <c r="B113" s="165">
        <v>115922.43520000001</v>
      </c>
      <c r="C113" s="164">
        <v>4571</v>
      </c>
      <c r="D113" s="164">
        <v>4571</v>
      </c>
      <c r="E113" s="163">
        <v>62.187980000000003</v>
      </c>
      <c r="F113" s="163">
        <v>67.100204824660352</v>
      </c>
      <c r="G113" s="170">
        <v>58.525162325466781</v>
      </c>
      <c r="H113" s="163">
        <v>71.32625015813629</v>
      </c>
      <c r="I113" s="166">
        <v>2103.3424815868157</v>
      </c>
      <c r="J113" s="166">
        <f t="shared" si="1"/>
        <v>2113.3675198716546</v>
      </c>
    </row>
    <row r="114" spans="1:10" ht="14.95" x14ac:dyDescent="0.25">
      <c r="A114" s="145">
        <v>1987</v>
      </c>
      <c r="B114" s="165">
        <v>119883.3627</v>
      </c>
      <c r="C114" s="164">
        <v>5125.3</v>
      </c>
      <c r="D114" s="164">
        <v>5119.5</v>
      </c>
      <c r="E114" s="163">
        <v>61.758130000000001</v>
      </c>
      <c r="F114" s="163">
        <v>66.636400998842575</v>
      </c>
      <c r="G114" s="170">
        <v>57.966188989746257</v>
      </c>
      <c r="H114" s="163">
        <v>70.645013739626066</v>
      </c>
      <c r="I114" s="166">
        <v>1939.9625404041392</v>
      </c>
      <c r="J114" s="166">
        <f t="shared" si="1"/>
        <v>1951.4171745287624</v>
      </c>
    </row>
    <row r="115" spans="1:10" x14ac:dyDescent="0.25">
      <c r="A115" s="145">
        <v>1988</v>
      </c>
      <c r="B115" s="165">
        <v>123220.9485</v>
      </c>
      <c r="C115" s="164">
        <v>5197.7</v>
      </c>
      <c r="D115" s="164">
        <v>5191.1000000000004</v>
      </c>
      <c r="E115" s="163">
        <v>62.21387</v>
      </c>
      <c r="F115" s="163">
        <v>67.128139874213517</v>
      </c>
      <c r="G115" s="170">
        <v>58.347441939998568</v>
      </c>
      <c r="H115" s="163">
        <v>71.109657359954667</v>
      </c>
      <c r="I115" s="166">
        <v>1966.1971256517306</v>
      </c>
      <c r="J115" s="166">
        <f t="shared" si="1"/>
        <v>1978.0802479243321</v>
      </c>
    </row>
    <row r="116" spans="1:10" x14ac:dyDescent="0.25">
      <c r="A116" s="145">
        <v>1989</v>
      </c>
      <c r="B116" s="165">
        <v>127034.2703</v>
      </c>
      <c r="C116" s="164">
        <v>5312.3</v>
      </c>
      <c r="D116" s="164">
        <v>5304.1</v>
      </c>
      <c r="E116" s="163">
        <v>62.887129999999999</v>
      </c>
      <c r="F116" s="163">
        <v>67.85458064138831</v>
      </c>
      <c r="G116" s="170">
        <v>59.112629710527727</v>
      </c>
      <c r="H116" s="163">
        <v>72.042213070525676</v>
      </c>
      <c r="I116" s="166">
        <v>1983.3164919149897</v>
      </c>
      <c r="J116" s="166">
        <f t="shared" si="1"/>
        <v>1995.8502274969678</v>
      </c>
    </row>
    <row r="117" spans="1:10" x14ac:dyDescent="0.25">
      <c r="A117" s="145">
        <v>1990</v>
      </c>
      <c r="B117" s="165">
        <v>134985.85870000001</v>
      </c>
      <c r="C117" s="164">
        <v>5495.5</v>
      </c>
      <c r="D117" s="164">
        <v>5486.6</v>
      </c>
      <c r="E117" s="163">
        <v>64.430440000000004</v>
      </c>
      <c r="F117" s="163">
        <v>69.519796606080305</v>
      </c>
      <c r="G117" s="170">
        <v>59.767086179957118</v>
      </c>
      <c r="H117" s="163">
        <v>72.839817451296767</v>
      </c>
      <c r="I117" s="166">
        <v>2037.2052194219514</v>
      </c>
      <c r="J117" s="166">
        <f t="shared" si="1"/>
        <v>2050.2354023135154</v>
      </c>
    </row>
    <row r="118" spans="1:10" x14ac:dyDescent="0.25">
      <c r="A118" s="145">
        <v>1991</v>
      </c>
      <c r="B118" s="165">
        <v>143382.38769999999</v>
      </c>
      <c r="C118" s="164">
        <v>5686.7</v>
      </c>
      <c r="D118" s="164">
        <v>5674.3</v>
      </c>
      <c r="E118" s="163">
        <v>66.465280000000007</v>
      </c>
      <c r="F118" s="163">
        <v>71.715368496104901</v>
      </c>
      <c r="G118" s="170">
        <v>61.757858610755925</v>
      </c>
      <c r="H118" s="163">
        <v>75.266027422615196</v>
      </c>
      <c r="I118" s="166">
        <v>2091.1693718090751</v>
      </c>
      <c r="J118" s="166">
        <f t="shared" si="1"/>
        <v>2105.7279855371294</v>
      </c>
    </row>
    <row r="119" spans="1:10" x14ac:dyDescent="0.25">
      <c r="A119" s="145">
        <v>1992</v>
      </c>
      <c r="B119" s="165">
        <v>151832.0123</v>
      </c>
      <c r="C119" s="164">
        <v>5860.8</v>
      </c>
      <c r="D119" s="164">
        <v>5860.9</v>
      </c>
      <c r="E119" s="163">
        <v>68.581249999999997</v>
      </c>
      <c r="F119" s="163">
        <v>73.998478839982226</v>
      </c>
      <c r="G119" s="170">
        <v>63.101784053404273</v>
      </c>
      <c r="H119" s="163">
        <v>76.903906900559136</v>
      </c>
      <c r="I119" s="166">
        <v>2148.6227278414776</v>
      </c>
      <c r="J119" s="166">
        <f t="shared" si="1"/>
        <v>2158.8267487359735</v>
      </c>
    </row>
    <row r="120" spans="1:10" x14ac:dyDescent="0.25">
      <c r="A120" s="145">
        <v>1993</v>
      </c>
      <c r="B120" s="165">
        <v>156129.5655</v>
      </c>
      <c r="C120" s="164">
        <v>5859.2</v>
      </c>
      <c r="D120" s="164">
        <v>5859.3</v>
      </c>
      <c r="E120" s="163">
        <v>70.353520000000003</v>
      </c>
      <c r="F120" s="163">
        <v>75.910740341394572</v>
      </c>
      <c r="G120" s="170">
        <v>63.985047018214438</v>
      </c>
      <c r="H120" s="163">
        <v>77.980364148693127</v>
      </c>
      <c r="I120" s="166">
        <v>2210.0421018796651</v>
      </c>
      <c r="J120" s="166">
        <f t="shared" si="1"/>
        <v>2220.5377988838259</v>
      </c>
    </row>
    <row r="121" spans="1:10" x14ac:dyDescent="0.25">
      <c r="A121" s="145">
        <v>1994</v>
      </c>
      <c r="B121" s="165">
        <v>159926.95860000001</v>
      </c>
      <c r="C121" s="164">
        <v>5875.5</v>
      </c>
      <c r="D121" s="164">
        <v>5875.4</v>
      </c>
      <c r="E121" s="163">
        <v>72.324489999999997</v>
      </c>
      <c r="F121" s="163">
        <v>78.037397143935209</v>
      </c>
      <c r="G121" s="170">
        <v>65.016119128115378</v>
      </c>
      <c r="H121" s="163">
        <v>79.236960530825158</v>
      </c>
      <c r="I121" s="166">
        <v>2257.5145945025956</v>
      </c>
      <c r="J121" s="166">
        <f t="shared" si="1"/>
        <v>2268.3130595363723</v>
      </c>
    </row>
    <row r="122" spans="1:10" x14ac:dyDescent="0.25">
      <c r="A122" s="145">
        <v>1995</v>
      </c>
      <c r="B122" s="165">
        <v>165485</v>
      </c>
      <c r="C122" s="164">
        <v>5920.3</v>
      </c>
      <c r="D122" s="164">
        <v>5920.3</v>
      </c>
      <c r="E122" s="163">
        <v>73.715450000000004</v>
      </c>
      <c r="F122" s="163">
        <v>79.538228991229659</v>
      </c>
      <c r="G122" s="170">
        <v>65.722650102302055</v>
      </c>
      <c r="H122" s="163">
        <v>80.098029565184461</v>
      </c>
      <c r="I122" s="166">
        <v>2318.2946810127864</v>
      </c>
      <c r="J122" s="166">
        <f t="shared" si="1"/>
        <v>2329.3442336818516</v>
      </c>
    </row>
    <row r="123" spans="1:10" x14ac:dyDescent="0.25">
      <c r="A123" s="145">
        <v>1996</v>
      </c>
      <c r="B123" s="165">
        <v>171905</v>
      </c>
      <c r="C123" s="164">
        <v>6082.2</v>
      </c>
      <c r="D123" s="164">
        <v>6081.4</v>
      </c>
      <c r="E123" s="163">
        <v>75.27364</v>
      </c>
      <c r="F123" s="163">
        <v>81.219500326232605</v>
      </c>
      <c r="G123" s="170">
        <v>66.201202126068807</v>
      </c>
      <c r="H123" s="163">
        <v>80.681254284341136</v>
      </c>
      <c r="I123" s="166">
        <v>2343.9435292054409</v>
      </c>
      <c r="J123" s="166">
        <f t="shared" si="1"/>
        <v>2355.6116464410607</v>
      </c>
    </row>
    <row r="124" spans="1:10" x14ac:dyDescent="0.25">
      <c r="A124" s="145">
        <v>1997</v>
      </c>
      <c r="B124" s="165">
        <v>181552</v>
      </c>
      <c r="C124" s="164">
        <v>6296.8</v>
      </c>
      <c r="D124" s="164">
        <v>6295.7</v>
      </c>
      <c r="E124" s="163">
        <v>76.861339999999998</v>
      </c>
      <c r="F124" s="163">
        <v>82.932612654372434</v>
      </c>
      <c r="G124" s="170">
        <v>67.776568373432056</v>
      </c>
      <c r="H124" s="163">
        <v>82.601197136019849</v>
      </c>
      <c r="I124" s="166">
        <v>2390.2749544742301</v>
      </c>
      <c r="J124" s="166">
        <f t="shared" si="1"/>
        <v>2403.1217074087604</v>
      </c>
    </row>
    <row r="125" spans="1:10" x14ac:dyDescent="0.25">
      <c r="A125" s="145">
        <v>1998</v>
      </c>
      <c r="B125" s="165">
        <v>194591</v>
      </c>
      <c r="C125" s="164">
        <v>6539.9</v>
      </c>
      <c r="D125" s="164">
        <v>6538.7</v>
      </c>
      <c r="E125" s="163">
        <v>78.367159999999998</v>
      </c>
      <c r="F125" s="163">
        <v>84.557377286204343</v>
      </c>
      <c r="G125" s="170">
        <v>69.072921125089124</v>
      </c>
      <c r="H125" s="163">
        <v>84.181098446565116</v>
      </c>
      <c r="I125" s="166">
        <v>2468.284428406143</v>
      </c>
      <c r="J125" s="166">
        <f t="shared" si="1"/>
        <v>2479.9909258211369</v>
      </c>
    </row>
    <row r="126" spans="1:10" x14ac:dyDescent="0.25">
      <c r="A126" s="145">
        <v>1999</v>
      </c>
      <c r="B126" s="165">
        <v>209544</v>
      </c>
      <c r="C126" s="164">
        <v>6730.6</v>
      </c>
      <c r="D126" s="164">
        <v>6729.8</v>
      </c>
      <c r="E126" s="163">
        <v>80.057689999999994</v>
      </c>
      <c r="F126" s="163">
        <v>86.381442149900394</v>
      </c>
      <c r="G126" s="170">
        <v>69.865838924175605</v>
      </c>
      <c r="H126" s="163">
        <v>85.147449517544914</v>
      </c>
      <c r="I126" s="166">
        <v>2582.7563664457848</v>
      </c>
      <c r="J126" s="166">
        <f t="shared" si="1"/>
        <v>2594.727926535707</v>
      </c>
    </row>
    <row r="127" spans="1:10" x14ac:dyDescent="0.25">
      <c r="A127" s="145">
        <v>2000</v>
      </c>
      <c r="B127" s="165">
        <v>226691</v>
      </c>
      <c r="C127" s="164">
        <v>6991.4250000000002</v>
      </c>
      <c r="D127" s="164">
        <v>6970.4750000000004</v>
      </c>
      <c r="E127" s="163">
        <v>81.947460000000007</v>
      </c>
      <c r="F127" s="163">
        <v>88.420484969292488</v>
      </c>
      <c r="G127" s="170">
        <v>72.466587989171899</v>
      </c>
      <c r="H127" s="163">
        <v>88.317055051945033</v>
      </c>
      <c r="I127" s="166">
        <v>2691.3921935323151</v>
      </c>
      <c r="J127" s="166">
        <f t="shared" si="1"/>
        <v>2710.1333362025784</v>
      </c>
    </row>
    <row r="128" spans="1:10" x14ac:dyDescent="0.25">
      <c r="A128" s="145">
        <v>2001</v>
      </c>
      <c r="B128" s="165">
        <v>239070</v>
      </c>
      <c r="C128" s="164">
        <v>7132.6750000000002</v>
      </c>
      <c r="D128" s="164">
        <v>7130.5749999999998</v>
      </c>
      <c r="E128" s="163">
        <v>85.353070000000002</v>
      </c>
      <c r="F128" s="163">
        <v>92.095103899717813</v>
      </c>
      <c r="G128" s="170">
        <v>74.950674103913514</v>
      </c>
      <c r="H128" s="163">
        <v>91.344480190026445</v>
      </c>
      <c r="I128" s="166">
        <v>2785.1986339860805</v>
      </c>
      <c r="J128" s="166">
        <f t="shared" si="1"/>
        <v>2793.9542042542148</v>
      </c>
    </row>
    <row r="129" spans="1:10" x14ac:dyDescent="0.25">
      <c r="A129" s="145">
        <v>2002</v>
      </c>
      <c r="B129" s="165">
        <v>251061</v>
      </c>
      <c r="C129" s="164">
        <v>7214.6750000000002</v>
      </c>
      <c r="D129" s="164">
        <v>7209.9750000000004</v>
      </c>
      <c r="E129" s="163">
        <v>88.159080000000003</v>
      </c>
      <c r="F129" s="163">
        <v>95.122760461967388</v>
      </c>
      <c r="G129" s="170">
        <v>77.867978253919176</v>
      </c>
      <c r="H129" s="163">
        <v>94.899880249124251</v>
      </c>
      <c r="I129" s="166">
        <v>2888.4068466932558</v>
      </c>
      <c r="J129" s="166">
        <f t="shared" si="1"/>
        <v>2901.7784388988862</v>
      </c>
    </row>
    <row r="130" spans="1:10" x14ac:dyDescent="0.25">
      <c r="A130" s="145">
        <v>2003</v>
      </c>
      <c r="B130" s="165">
        <v>257855</v>
      </c>
      <c r="C130" s="164">
        <v>7176.375</v>
      </c>
      <c r="D130" s="164">
        <v>7173.8</v>
      </c>
      <c r="E130" s="163">
        <v>90.003360000000001</v>
      </c>
      <c r="F130" s="163">
        <v>97.11272002897735</v>
      </c>
      <c r="G130" s="170">
        <v>79.636587819424733</v>
      </c>
      <c r="H130" s="163">
        <v>97.055334130649484</v>
      </c>
      <c r="I130" s="166">
        <v>2983.2842718875013</v>
      </c>
      <c r="J130" s="166">
        <f t="shared" si="1"/>
        <v>2995.3325527149718</v>
      </c>
    </row>
    <row r="131" spans="1:10" x14ac:dyDescent="0.25">
      <c r="A131" s="145">
        <v>2004</v>
      </c>
      <c r="B131" s="165">
        <v>261594</v>
      </c>
      <c r="C131" s="164">
        <v>7129.7</v>
      </c>
      <c r="D131" s="164">
        <v>7126.6750000000002</v>
      </c>
      <c r="E131" s="163">
        <v>91.140690000000006</v>
      </c>
      <c r="F131" s="163">
        <v>98.339887657725399</v>
      </c>
      <c r="G131" s="170">
        <v>80.574435845516874</v>
      </c>
      <c r="H131" s="163">
        <v>98.198315717737785</v>
      </c>
      <c r="I131" s="166">
        <v>3046.7855122468923</v>
      </c>
      <c r="J131" s="166">
        <f t="shared" si="1"/>
        <v>3058.859846983341</v>
      </c>
    </row>
    <row r="132" spans="1:10" x14ac:dyDescent="0.25">
      <c r="A132" s="145">
        <v>2005</v>
      </c>
      <c r="B132" s="165">
        <v>265786</v>
      </c>
      <c r="C132" s="164">
        <v>7105.7249999999995</v>
      </c>
      <c r="D132" s="164">
        <v>6755.6</v>
      </c>
      <c r="E132" s="163">
        <v>92.679270000000002</v>
      </c>
      <c r="F132" s="169">
        <v>100</v>
      </c>
      <c r="G132" s="170">
        <v>82.05276766367443</v>
      </c>
      <c r="H132" s="169">
        <v>100</v>
      </c>
      <c r="I132" s="166">
        <v>3105.1956931441437</v>
      </c>
      <c r="J132" s="166">
        <f t="shared" si="1"/>
        <v>3278.5886277063964</v>
      </c>
    </row>
    <row r="133" spans="1:10" x14ac:dyDescent="0.25">
      <c r="A133" s="145">
        <v>2006</v>
      </c>
      <c r="B133" s="165">
        <v>274630</v>
      </c>
      <c r="C133" s="164">
        <v>7207.9000000000005</v>
      </c>
      <c r="D133" s="164">
        <v>6846.9750000000004</v>
      </c>
      <c r="E133" s="163">
        <v>93.700130000000001</v>
      </c>
      <c r="F133" s="163">
        <v>101.10149767040677</v>
      </c>
      <c r="G133" s="170">
        <v>84.084580718626896</v>
      </c>
      <c r="H133" s="163">
        <v>102.47622732639641</v>
      </c>
      <c r="I133" s="166">
        <v>3169.1962985058058</v>
      </c>
      <c r="J133" s="166">
        <f t="shared" si="1"/>
        <v>3342.4736227798894</v>
      </c>
    </row>
    <row r="134" spans="1:10" x14ac:dyDescent="0.25">
      <c r="A134" s="146">
        <v>2007</v>
      </c>
      <c r="B134" s="165">
        <v>290422</v>
      </c>
      <c r="C134" s="164">
        <v>7350.5749999999998</v>
      </c>
      <c r="D134" s="164">
        <v>7026.95</v>
      </c>
      <c r="E134" s="163">
        <v>95.212320000000005</v>
      </c>
      <c r="F134" s="163">
        <v>102.7331354681581</v>
      </c>
      <c r="G134" s="170">
        <v>86.040808840176027</v>
      </c>
      <c r="H134" s="163">
        <v>104.86033718307731</v>
      </c>
      <c r="I134" s="166">
        <v>3298.3020602696615</v>
      </c>
      <c r="J134" s="166">
        <f t="shared" si="1"/>
        <v>3444.144804407792</v>
      </c>
    </row>
    <row r="135" spans="1:10" x14ac:dyDescent="0.25">
      <c r="A135" s="146">
        <v>2008</v>
      </c>
      <c r="B135" s="165">
        <v>307606</v>
      </c>
      <c r="C135" s="164">
        <v>7462.125</v>
      </c>
      <c r="D135" s="164">
        <v>7168.9750000000004</v>
      </c>
      <c r="E135" s="163">
        <v>97.579769999999996</v>
      </c>
      <c r="F135" s="163">
        <v>105.28759020221025</v>
      </c>
      <c r="G135" s="170">
        <v>88.214361370038091</v>
      </c>
      <c r="H135" s="163">
        <v>107.50930636687282</v>
      </c>
      <c r="I135" s="166">
        <v>3432.38912061466</v>
      </c>
      <c r="J135" s="166">
        <f t="shared" si="1"/>
        <v>3575.6622576216728</v>
      </c>
    </row>
    <row r="136" spans="1:10" x14ac:dyDescent="0.25">
      <c r="A136" s="146">
        <v>2009</v>
      </c>
      <c r="B136" s="165">
        <v>312196</v>
      </c>
      <c r="C136" s="164">
        <v>7434.2000000000007</v>
      </c>
      <c r="D136" s="164">
        <v>7129.8</v>
      </c>
      <c r="E136" s="163">
        <v>98.740750000000006</v>
      </c>
      <c r="F136" s="163">
        <v>106.54027594304529</v>
      </c>
      <c r="G136" s="170">
        <v>88.906526904067235</v>
      </c>
      <c r="H136" s="163">
        <v>108.35286783803033</v>
      </c>
      <c r="I136" s="166">
        <v>3493.7518495601407</v>
      </c>
      <c r="J136" s="166">
        <f t="shared" si="1"/>
        <v>3648.9569599895276</v>
      </c>
    </row>
    <row r="137" spans="1:10" x14ac:dyDescent="0.25">
      <c r="A137" s="143">
        <v>2010</v>
      </c>
      <c r="B137" s="165">
        <v>311717</v>
      </c>
      <c r="C137" s="164">
        <v>7113.5499999999993</v>
      </c>
      <c r="D137" s="164">
        <v>7032.875</v>
      </c>
      <c r="E137" s="163">
        <v>100</v>
      </c>
      <c r="F137" s="163">
        <v>107.89899402530901</v>
      </c>
      <c r="G137" s="170">
        <v>89.90438819848238</v>
      </c>
      <c r="H137" s="163">
        <v>109.56898927162446</v>
      </c>
      <c r="I137" s="166">
        <v>3637.0846248825601</v>
      </c>
      <c r="J137" s="166">
        <f t="shared" si="1"/>
        <v>3693.5700786188677</v>
      </c>
    </row>
    <row r="138" spans="1:10" x14ac:dyDescent="0.25">
      <c r="A138" s="143">
        <v>2011</v>
      </c>
      <c r="B138" s="165">
        <v>319557</v>
      </c>
      <c r="C138" s="164">
        <v>7035.125</v>
      </c>
      <c r="D138" s="164">
        <v>7030.5249999999996</v>
      </c>
      <c r="E138" s="163">
        <v>102.3411</v>
      </c>
      <c r="F138" s="163">
        <v>110.42501737443551</v>
      </c>
      <c r="G138" s="170">
        <v>90.276285088580067</v>
      </c>
      <c r="H138" s="163">
        <v>110.022230400092</v>
      </c>
      <c r="I138" s="166">
        <v>3767.2867693656235</v>
      </c>
      <c r="J138" s="166">
        <f t="shared" si="1"/>
        <v>3787.7327795577144</v>
      </c>
    </row>
    <row r="139" spans="1:10" x14ac:dyDescent="0.25">
      <c r="A139" s="143">
        <v>2012</v>
      </c>
      <c r="B139" s="165">
        <v>323867</v>
      </c>
      <c r="C139" s="164">
        <v>7063.05</v>
      </c>
      <c r="D139" s="164">
        <v>7056.6750000000002</v>
      </c>
      <c r="E139" s="163">
        <v>104.8541</v>
      </c>
      <c r="F139" s="163">
        <v>113.13651909429151</v>
      </c>
      <c r="G139" s="170">
        <v>91.908521678562209</v>
      </c>
      <c r="H139" s="163">
        <v>112.01148272692699</v>
      </c>
      <c r="I139" s="166">
        <v>3808.8479245274111</v>
      </c>
      <c r="J139" s="166">
        <f t="shared" si="1"/>
        <v>3824.5939719013081</v>
      </c>
    </row>
    <row r="140" spans="1:10" x14ac:dyDescent="0.25">
      <c r="A140" s="143">
        <v>2013</v>
      </c>
      <c r="B140" s="165">
        <v>324676</v>
      </c>
      <c r="C140" s="164">
        <v>6955.2499999999991</v>
      </c>
      <c r="D140" s="164">
        <v>6947.45</v>
      </c>
      <c r="E140" s="163">
        <v>107.48269999999999</v>
      </c>
      <c r="F140" s="163">
        <v>115.9727520512408</v>
      </c>
      <c r="G140" s="170">
        <v>92.825564975486415</v>
      </c>
      <c r="H140" s="163">
        <v>113.12910900942251</v>
      </c>
      <c r="I140" s="166">
        <v>3889.0885781723641</v>
      </c>
      <c r="J140" s="166">
        <f t="shared" si="1"/>
        <v>3894.4264922141697</v>
      </c>
    </row>
    <row r="141" spans="1:10" x14ac:dyDescent="0.25">
      <c r="A141" s="143">
        <v>2014</v>
      </c>
      <c r="B141" s="165">
        <v>328166</v>
      </c>
      <c r="C141" s="164">
        <v>6867.6250000000009</v>
      </c>
      <c r="D141" s="164">
        <v>6859.9250000000002</v>
      </c>
      <c r="E141" s="163">
        <v>108.5318</v>
      </c>
      <c r="F141" s="163">
        <v>117.10472039756033</v>
      </c>
      <c r="G141" s="170">
        <v>92.906996767897624</v>
      </c>
      <c r="H141" s="163">
        <v>113.22835220953608</v>
      </c>
      <c r="I141" s="166">
        <v>3979.578092863253</v>
      </c>
      <c r="J141" s="166">
        <f t="shared" si="1"/>
        <v>3986.5110284247517</v>
      </c>
    </row>
    <row r="142" spans="1:10" x14ac:dyDescent="0.25">
      <c r="A142" s="143">
        <v>2015</v>
      </c>
      <c r="B142" s="165">
        <v>330267</v>
      </c>
      <c r="C142" s="164">
        <v>6917.6999999999989</v>
      </c>
      <c r="D142" s="164">
        <v>6909.15</v>
      </c>
      <c r="E142" s="163">
        <v>109.1832</v>
      </c>
      <c r="F142" s="163">
        <v>117.80757444464118</v>
      </c>
      <c r="G142" s="170">
        <v>93.52533052739193</v>
      </c>
      <c r="H142" s="163">
        <v>113.98193283466355</v>
      </c>
      <c r="I142" s="166">
        <v>3976.0324963499434</v>
      </c>
      <c r="J142" s="166">
        <f t="shared" si="1"/>
        <v>3983.4494836557319</v>
      </c>
    </row>
    <row r="143" spans="1:10" x14ac:dyDescent="0.25">
      <c r="A143" s="143">
        <v>2016</v>
      </c>
      <c r="B143" s="165">
        <v>340586</v>
      </c>
      <c r="C143" s="164">
        <v>7010.1500000000005</v>
      </c>
      <c r="D143" s="164">
        <v>6999.6</v>
      </c>
      <c r="E143" s="163">
        <v>109.529</v>
      </c>
      <c r="F143" s="163">
        <v>118.1806891659807</v>
      </c>
      <c r="G143" s="170">
        <v>93.890632726537078</v>
      </c>
      <c r="H143" s="163">
        <v>114.42713682905226</v>
      </c>
      <c r="I143" s="166">
        <v>4039.4285428985108</v>
      </c>
      <c r="J143" s="166">
        <f t="shared" si="1"/>
        <v>4054.8269424919522</v>
      </c>
    </row>
    <row r="144" spans="1:10" x14ac:dyDescent="0.25">
      <c r="A144" s="143">
        <v>2017</v>
      </c>
      <c r="B144" s="165">
        <v>352818</v>
      </c>
      <c r="C144" s="164"/>
      <c r="D144" s="164">
        <v>7154.4</v>
      </c>
      <c r="E144" s="163">
        <v>111.0421</v>
      </c>
      <c r="F144" s="163">
        <v>119.81330884457766</v>
      </c>
      <c r="G144" s="170">
        <v>94.929137696337307</v>
      </c>
      <c r="H144" s="163">
        <v>115.69279184517181</v>
      </c>
      <c r="I144" s="166"/>
      <c r="J144" s="166">
        <f t="shared" si="1"/>
        <v>4109.5689365984572</v>
      </c>
    </row>
    <row r="145" spans="1:10" x14ac:dyDescent="0.25">
      <c r="A145" s="222">
        <v>2018</v>
      </c>
      <c r="B145" s="165">
        <v>369439</v>
      </c>
      <c r="C145" s="164"/>
      <c r="D145" s="164">
        <v>7322.0749999999998</v>
      </c>
      <c r="E145" s="163"/>
      <c r="F145" s="163"/>
      <c r="G145" s="170"/>
      <c r="H145" s="163"/>
      <c r="I145" s="166"/>
      <c r="J145" s="166">
        <f t="shared" si="1"/>
        <v>4204.6255103004723</v>
      </c>
    </row>
    <row r="146" spans="1:10" x14ac:dyDescent="0.25">
      <c r="A146" s="222">
        <v>2019</v>
      </c>
      <c r="B146" s="165">
        <v>388283</v>
      </c>
      <c r="C146" s="164"/>
      <c r="D146" s="164"/>
      <c r="E146" s="163"/>
      <c r="F146" s="163"/>
      <c r="G146" s="170"/>
      <c r="H146" s="163"/>
      <c r="I146" s="166"/>
    </row>
  </sheetData>
  <mergeCells count="8">
    <mergeCell ref="A3:A6"/>
    <mergeCell ref="E4:F4"/>
    <mergeCell ref="G4:H4"/>
    <mergeCell ref="B3:I3"/>
    <mergeCell ref="C9:C12"/>
    <mergeCell ref="G5:H5"/>
    <mergeCell ref="C4:D4"/>
    <mergeCell ref="C8:D8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"/>
  <sheetViews>
    <sheetView topLeftCell="A32" workbookViewId="0">
      <selection activeCell="J92" sqref="J92"/>
    </sheetView>
  </sheetViews>
  <sheetFormatPr baseColWidth="10" defaultColWidth="11.375" defaultRowHeight="14.3" x14ac:dyDescent="0.25"/>
  <cols>
    <col min="1" max="1" width="11.375" style="142"/>
    <col min="2" max="6" width="12.75" style="142" customWidth="1"/>
    <col min="7" max="16384" width="11.375" style="140"/>
  </cols>
  <sheetData>
    <row r="1" spans="1:7" ht="14.95" x14ac:dyDescent="0.25">
      <c r="A1" s="141"/>
      <c r="G1" s="34"/>
    </row>
    <row r="2" spans="1:7" ht="14.95" x14ac:dyDescent="0.25">
      <c r="G2" s="142"/>
    </row>
    <row r="3" spans="1:7" x14ac:dyDescent="0.25">
      <c r="A3" s="380" t="s">
        <v>2</v>
      </c>
      <c r="B3" s="406" t="s">
        <v>120</v>
      </c>
      <c r="C3" s="407"/>
      <c r="D3" s="407"/>
      <c r="E3" s="407"/>
      <c r="F3" s="407"/>
      <c r="G3" s="142"/>
    </row>
    <row r="4" spans="1:7" ht="27.2" x14ac:dyDescent="0.25">
      <c r="A4" s="381"/>
      <c r="B4" s="463" t="s">
        <v>64</v>
      </c>
      <c r="C4" s="371" t="s">
        <v>22</v>
      </c>
      <c r="D4" s="371" t="s">
        <v>0</v>
      </c>
      <c r="E4" s="371"/>
      <c r="F4" s="220" t="s">
        <v>23</v>
      </c>
      <c r="G4" s="248" t="s">
        <v>65</v>
      </c>
    </row>
    <row r="5" spans="1:7" x14ac:dyDescent="0.25">
      <c r="A5" s="381"/>
      <c r="B5" s="463"/>
      <c r="C5" s="371"/>
      <c r="D5" s="133"/>
      <c r="E5" s="133"/>
      <c r="F5" s="220" t="s">
        <v>111</v>
      </c>
      <c r="G5" s="242" t="s">
        <v>111</v>
      </c>
    </row>
    <row r="6" spans="1:7" x14ac:dyDescent="0.25">
      <c r="A6" s="381"/>
      <c r="B6" s="396" t="s">
        <v>3</v>
      </c>
      <c r="C6" s="396"/>
      <c r="D6" s="396"/>
      <c r="E6" s="396"/>
      <c r="F6" s="220"/>
      <c r="G6" s="242"/>
    </row>
    <row r="7" spans="1:7" ht="27" x14ac:dyDescent="0.25">
      <c r="A7" s="222"/>
      <c r="B7" s="135" t="s">
        <v>66</v>
      </c>
      <c r="C7" s="134" t="s">
        <v>47</v>
      </c>
      <c r="D7" s="220" t="s">
        <v>33</v>
      </c>
      <c r="E7" s="220" t="s">
        <v>32</v>
      </c>
      <c r="F7" s="220" t="s">
        <v>112</v>
      </c>
      <c r="G7" s="242" t="s">
        <v>149</v>
      </c>
    </row>
    <row r="8" spans="1:7" ht="14.95" thickBot="1" x14ac:dyDescent="0.3">
      <c r="A8" s="144"/>
      <c r="B8" s="233" t="s">
        <v>121</v>
      </c>
      <c r="C8" s="136" t="s">
        <v>138</v>
      </c>
      <c r="D8" s="136"/>
      <c r="E8" s="136"/>
      <c r="F8" s="136"/>
      <c r="G8" s="242" t="s">
        <v>3</v>
      </c>
    </row>
    <row r="9" spans="1:7" ht="14.95" hidden="1" x14ac:dyDescent="0.25">
      <c r="A9" s="145">
        <v>1935</v>
      </c>
      <c r="B9" s="161"/>
      <c r="C9" s="161"/>
      <c r="D9" s="161"/>
      <c r="E9" s="161"/>
      <c r="F9" s="161"/>
      <c r="G9" s="242"/>
    </row>
    <row r="10" spans="1:7" ht="14.95" hidden="1" x14ac:dyDescent="0.25">
      <c r="A10" s="145">
        <v>1936</v>
      </c>
      <c r="B10" s="161"/>
      <c r="C10" s="161"/>
      <c r="D10" s="161"/>
      <c r="E10" s="161"/>
      <c r="F10" s="161"/>
      <c r="G10" s="135"/>
    </row>
    <row r="11" spans="1:7" ht="14.95" hidden="1" x14ac:dyDescent="0.25">
      <c r="A11" s="145">
        <v>1937</v>
      </c>
      <c r="B11" s="161"/>
      <c r="C11" s="161"/>
      <c r="D11" s="161"/>
      <c r="E11" s="161"/>
      <c r="F11" s="161"/>
    </row>
    <row r="12" spans="1:7" ht="14.95" hidden="1" x14ac:dyDescent="0.25">
      <c r="A12" s="145">
        <v>1938</v>
      </c>
      <c r="B12" s="161"/>
      <c r="C12" s="161"/>
      <c r="D12" s="161"/>
      <c r="E12" s="161"/>
      <c r="F12" s="161"/>
    </row>
    <row r="13" spans="1:7" ht="14.95" hidden="1" x14ac:dyDescent="0.25">
      <c r="A13" s="145">
        <v>1939</v>
      </c>
      <c r="B13" s="161"/>
      <c r="C13" s="161"/>
      <c r="D13" s="161"/>
      <c r="E13" s="161"/>
      <c r="F13" s="161"/>
    </row>
    <row r="14" spans="1:7" ht="14.95" hidden="1" x14ac:dyDescent="0.25">
      <c r="A14" s="145">
        <v>1940</v>
      </c>
      <c r="B14" s="161"/>
      <c r="C14" s="161"/>
      <c r="D14" s="161"/>
      <c r="E14" s="161"/>
      <c r="F14" s="161"/>
    </row>
    <row r="15" spans="1:7" ht="14.95" hidden="1" x14ac:dyDescent="0.25">
      <c r="A15" s="145">
        <v>1941</v>
      </c>
      <c r="B15" s="161"/>
      <c r="C15" s="161"/>
      <c r="D15" s="161"/>
      <c r="E15" s="161"/>
      <c r="F15" s="161"/>
    </row>
    <row r="16" spans="1:7" ht="14.95" hidden="1" x14ac:dyDescent="0.25">
      <c r="A16" s="145">
        <v>1942</v>
      </c>
      <c r="B16" s="161"/>
      <c r="C16" s="161"/>
      <c r="D16" s="161"/>
      <c r="E16" s="161"/>
      <c r="F16" s="161"/>
    </row>
    <row r="17" spans="1:7" ht="14.95" hidden="1" x14ac:dyDescent="0.25">
      <c r="A17" s="145">
        <v>1943</v>
      </c>
      <c r="B17" s="161"/>
      <c r="C17" s="161"/>
      <c r="D17" s="161"/>
      <c r="E17" s="161"/>
      <c r="F17" s="161"/>
    </row>
    <row r="18" spans="1:7" ht="14.95" hidden="1" x14ac:dyDescent="0.25">
      <c r="A18" s="145">
        <v>1944</v>
      </c>
      <c r="B18" s="161"/>
      <c r="C18" s="161"/>
      <c r="D18" s="161"/>
      <c r="E18" s="161"/>
      <c r="F18" s="161"/>
    </row>
    <row r="19" spans="1:7" ht="14.95" hidden="1" x14ac:dyDescent="0.25">
      <c r="A19" s="145">
        <v>1945</v>
      </c>
      <c r="B19" s="161"/>
      <c r="C19" s="161"/>
      <c r="D19" s="161"/>
      <c r="E19" s="161"/>
      <c r="F19" s="161"/>
    </row>
    <row r="20" spans="1:7" ht="14.95" hidden="1" x14ac:dyDescent="0.25">
      <c r="A20" s="145">
        <v>1946</v>
      </c>
      <c r="B20" s="161"/>
      <c r="C20" s="161"/>
      <c r="D20" s="161"/>
      <c r="E20" s="161"/>
      <c r="F20" s="161"/>
    </row>
    <row r="21" spans="1:7" ht="14.95" hidden="1" x14ac:dyDescent="0.25">
      <c r="A21" s="145">
        <v>1947</v>
      </c>
      <c r="B21" s="161"/>
      <c r="C21" s="161"/>
      <c r="D21" s="161"/>
      <c r="E21" s="161"/>
      <c r="F21" s="161"/>
    </row>
    <row r="22" spans="1:7" ht="14.95" hidden="1" x14ac:dyDescent="0.25">
      <c r="A22" s="145">
        <v>1948</v>
      </c>
      <c r="B22" s="161"/>
      <c r="C22" s="161"/>
      <c r="D22" s="161"/>
      <c r="E22" s="161"/>
      <c r="F22" s="161"/>
    </row>
    <row r="23" spans="1:7" ht="14.95" hidden="1" x14ac:dyDescent="0.25">
      <c r="A23" s="145">
        <v>1949</v>
      </c>
      <c r="B23" s="161"/>
      <c r="C23" s="161"/>
      <c r="D23" s="161"/>
      <c r="E23" s="161"/>
      <c r="F23" s="161"/>
    </row>
    <row r="24" spans="1:7" ht="14.95" hidden="1" x14ac:dyDescent="0.25">
      <c r="A24" s="145">
        <v>1950</v>
      </c>
      <c r="B24" s="161"/>
      <c r="C24" s="161"/>
      <c r="D24" s="161"/>
      <c r="E24" s="161"/>
      <c r="F24" s="161"/>
    </row>
    <row r="25" spans="1:7" ht="14.95" hidden="1" x14ac:dyDescent="0.25">
      <c r="A25" s="145">
        <v>1951</v>
      </c>
      <c r="B25" s="161"/>
      <c r="C25" s="161"/>
      <c r="D25" s="161"/>
      <c r="E25" s="161"/>
      <c r="F25" s="161"/>
      <c r="G25" s="161"/>
    </row>
    <row r="26" spans="1:7" ht="14.95" hidden="1" x14ac:dyDescent="0.25">
      <c r="A26" s="145">
        <v>1952</v>
      </c>
      <c r="B26" s="161"/>
      <c r="C26" s="161"/>
      <c r="D26" s="161"/>
      <c r="E26" s="161"/>
      <c r="F26" s="161"/>
      <c r="G26" s="161"/>
    </row>
    <row r="27" spans="1:7" ht="14.95" hidden="1" x14ac:dyDescent="0.25">
      <c r="A27" s="145">
        <v>1953</v>
      </c>
      <c r="B27" s="161"/>
      <c r="C27" s="161"/>
      <c r="D27" s="161"/>
      <c r="E27" s="161"/>
      <c r="F27" s="161"/>
      <c r="G27" s="161"/>
    </row>
    <row r="28" spans="1:7" ht="14.95" hidden="1" x14ac:dyDescent="0.25">
      <c r="A28" s="145">
        <v>1954</v>
      </c>
      <c r="B28" s="161"/>
      <c r="C28" s="161"/>
      <c r="D28" s="161"/>
      <c r="E28" s="161"/>
      <c r="F28" s="161"/>
      <c r="G28" s="161"/>
    </row>
    <row r="29" spans="1:7" ht="14.95" x14ac:dyDescent="0.25">
      <c r="A29" s="145">
        <v>1955</v>
      </c>
      <c r="B29" s="161"/>
      <c r="C29" s="161"/>
      <c r="D29" s="132"/>
      <c r="E29" s="138"/>
      <c r="F29" s="161"/>
      <c r="G29" s="161"/>
    </row>
    <row r="30" spans="1:7" ht="14.95" x14ac:dyDescent="0.25">
      <c r="A30" s="145">
        <v>1956</v>
      </c>
      <c r="B30" s="161"/>
      <c r="C30" s="161"/>
      <c r="D30" s="132"/>
      <c r="E30" s="138"/>
      <c r="F30" s="161"/>
      <c r="G30" s="161"/>
    </row>
    <row r="31" spans="1:7" ht="14.95" x14ac:dyDescent="0.25">
      <c r="A31" s="145">
        <v>1957</v>
      </c>
      <c r="B31" s="161"/>
      <c r="C31" s="161"/>
      <c r="D31" s="132"/>
      <c r="E31" s="138"/>
      <c r="F31" s="161"/>
      <c r="G31" s="161"/>
    </row>
    <row r="32" spans="1:7" ht="14.95" x14ac:dyDescent="0.25">
      <c r="A32" s="145">
        <v>1958</v>
      </c>
      <c r="B32" s="161"/>
      <c r="C32" s="161"/>
      <c r="D32" s="132"/>
      <c r="E32" s="138"/>
      <c r="F32" s="161"/>
      <c r="G32" s="161"/>
    </row>
    <row r="33" spans="1:7" ht="14.95" x14ac:dyDescent="0.25">
      <c r="A33" s="145">
        <v>1959</v>
      </c>
      <c r="B33" s="161"/>
      <c r="C33" s="161"/>
      <c r="D33" s="132"/>
      <c r="E33" s="138"/>
      <c r="F33" s="161"/>
      <c r="G33" s="161"/>
    </row>
    <row r="34" spans="1:7" ht="14.95" x14ac:dyDescent="0.25">
      <c r="A34" s="145">
        <v>1960</v>
      </c>
      <c r="B34" s="161"/>
      <c r="C34" s="161"/>
      <c r="D34" s="132"/>
      <c r="E34" s="138"/>
      <c r="F34" s="161"/>
      <c r="G34" s="161"/>
    </row>
    <row r="35" spans="1:7" ht="14.95" x14ac:dyDescent="0.25">
      <c r="A35" s="145">
        <v>1961</v>
      </c>
      <c r="B35" s="161"/>
      <c r="C35" s="161"/>
      <c r="D35" s="132"/>
      <c r="E35" s="138"/>
      <c r="F35" s="161"/>
      <c r="G35" s="161"/>
    </row>
    <row r="36" spans="1:7" ht="14.95" x14ac:dyDescent="0.25">
      <c r="A36" s="145">
        <v>1962</v>
      </c>
      <c r="B36" s="161"/>
      <c r="C36" s="161"/>
      <c r="D36" s="132"/>
      <c r="E36" s="138"/>
      <c r="F36" s="161"/>
      <c r="G36" s="161"/>
    </row>
    <row r="37" spans="1:7" ht="14.95" x14ac:dyDescent="0.25">
      <c r="A37" s="145">
        <v>1963</v>
      </c>
      <c r="B37" s="161"/>
      <c r="C37" s="161"/>
      <c r="D37" s="132"/>
      <c r="E37" s="138"/>
      <c r="F37" s="161"/>
      <c r="G37" s="161"/>
    </row>
    <row r="38" spans="1:7" ht="14.95" x14ac:dyDescent="0.25">
      <c r="A38" s="145">
        <v>1964</v>
      </c>
      <c r="B38" s="161"/>
      <c r="C38" s="161"/>
      <c r="D38" s="132"/>
      <c r="E38" s="138"/>
      <c r="F38" s="161"/>
      <c r="G38" s="161"/>
    </row>
    <row r="39" spans="1:7" ht="14.95" x14ac:dyDescent="0.25">
      <c r="A39" s="145">
        <v>1965</v>
      </c>
      <c r="B39" s="161"/>
      <c r="C39" s="161"/>
      <c r="D39" s="132"/>
      <c r="E39" s="138"/>
      <c r="F39" s="161"/>
      <c r="G39" s="161"/>
    </row>
    <row r="40" spans="1:7" ht="14.95" x14ac:dyDescent="0.25">
      <c r="A40" s="145">
        <v>1966</v>
      </c>
      <c r="B40" s="161"/>
      <c r="C40" s="161"/>
      <c r="D40" s="132"/>
      <c r="E40" s="138"/>
      <c r="F40" s="161"/>
      <c r="G40" s="161"/>
    </row>
    <row r="41" spans="1:7" ht="14.95" x14ac:dyDescent="0.25">
      <c r="A41" s="145">
        <v>1967</v>
      </c>
      <c r="B41" s="161"/>
      <c r="C41" s="161"/>
      <c r="D41" s="132"/>
      <c r="E41" s="138"/>
      <c r="F41" s="161"/>
      <c r="G41" s="161"/>
    </row>
    <row r="42" spans="1:7" ht="14.95" x14ac:dyDescent="0.25">
      <c r="A42" s="145">
        <v>1968</v>
      </c>
      <c r="B42" s="161"/>
      <c r="C42" s="161"/>
      <c r="D42" s="132"/>
      <c r="E42" s="138"/>
      <c r="F42" s="161"/>
      <c r="G42" s="161"/>
    </row>
    <row r="43" spans="1:7" ht="14.95" x14ac:dyDescent="0.25">
      <c r="A43" s="145">
        <v>1969</v>
      </c>
      <c r="B43" s="161"/>
      <c r="C43" s="161"/>
      <c r="D43" s="132"/>
      <c r="E43" s="138"/>
      <c r="F43" s="161"/>
      <c r="G43" s="161"/>
    </row>
    <row r="44" spans="1:7" ht="14.95" x14ac:dyDescent="0.25">
      <c r="A44" s="145">
        <v>1970</v>
      </c>
      <c r="B44" s="161"/>
      <c r="C44" s="161"/>
      <c r="D44" s="132"/>
      <c r="E44" s="138"/>
      <c r="F44" s="161"/>
      <c r="G44" s="161"/>
    </row>
    <row r="45" spans="1:7" ht="14.95" x14ac:dyDescent="0.25">
      <c r="A45" s="145">
        <v>1971</v>
      </c>
      <c r="B45" s="161"/>
      <c r="C45" s="161"/>
      <c r="D45" s="132"/>
      <c r="E45" s="138"/>
      <c r="F45" s="161"/>
      <c r="G45" s="161"/>
    </row>
    <row r="46" spans="1:7" ht="14.95" x14ac:dyDescent="0.25">
      <c r="A46" s="145">
        <v>1972</v>
      </c>
      <c r="B46" s="161"/>
      <c r="C46" s="161"/>
      <c r="D46" s="132"/>
      <c r="E46" s="138"/>
      <c r="F46" s="161"/>
      <c r="G46" s="161"/>
    </row>
    <row r="47" spans="1:7" ht="14.95" x14ac:dyDescent="0.25">
      <c r="A47" s="145">
        <v>1973</v>
      </c>
      <c r="B47" s="161"/>
      <c r="C47" s="161"/>
      <c r="D47" s="132"/>
      <c r="E47" s="138"/>
      <c r="F47" s="161"/>
      <c r="G47" s="161"/>
    </row>
    <row r="48" spans="1:7" ht="14.95" x14ac:dyDescent="0.25">
      <c r="A48" s="145">
        <v>1974</v>
      </c>
      <c r="B48" s="161"/>
      <c r="C48" s="161"/>
      <c r="D48" s="132"/>
      <c r="E48" s="138"/>
      <c r="F48" s="166"/>
      <c r="G48" s="161"/>
    </row>
    <row r="49" spans="1:7" ht="14.95" x14ac:dyDescent="0.25">
      <c r="A49" s="145">
        <v>1975</v>
      </c>
      <c r="B49" s="161"/>
      <c r="C49" s="161"/>
      <c r="D49" s="132"/>
      <c r="E49" s="138"/>
      <c r="F49" s="166"/>
      <c r="G49" s="161"/>
    </row>
    <row r="50" spans="1:7" ht="14.95" x14ac:dyDescent="0.25">
      <c r="A50" s="145">
        <v>1976</v>
      </c>
      <c r="B50" s="161"/>
      <c r="C50" s="161"/>
      <c r="D50" s="132"/>
      <c r="E50" s="138"/>
      <c r="F50" s="166"/>
      <c r="G50" s="161"/>
    </row>
    <row r="51" spans="1:7" ht="14.95" x14ac:dyDescent="0.25">
      <c r="A51" s="145">
        <v>1977</v>
      </c>
      <c r="B51" s="161"/>
      <c r="C51" s="161"/>
      <c r="D51" s="132"/>
      <c r="E51" s="138"/>
      <c r="F51" s="166"/>
      <c r="G51" s="161"/>
    </row>
    <row r="52" spans="1:7" ht="14.95" x14ac:dyDescent="0.25">
      <c r="A52" s="145">
        <v>1978</v>
      </c>
      <c r="B52" s="161"/>
      <c r="C52" s="161"/>
      <c r="D52" s="132"/>
      <c r="E52" s="138"/>
      <c r="F52" s="166"/>
      <c r="G52" s="161"/>
    </row>
    <row r="53" spans="1:7" ht="14.95" x14ac:dyDescent="0.25">
      <c r="A53" s="145">
        <v>1979</v>
      </c>
      <c r="B53" s="161"/>
      <c r="C53" s="161"/>
      <c r="D53" s="132"/>
      <c r="E53" s="138"/>
      <c r="F53" s="166"/>
      <c r="G53" s="161"/>
    </row>
    <row r="54" spans="1:7" ht="14.95" x14ac:dyDescent="0.25">
      <c r="A54" s="145">
        <v>1980</v>
      </c>
      <c r="B54" s="161"/>
      <c r="C54" s="161"/>
      <c r="D54" s="132"/>
      <c r="E54" s="138"/>
      <c r="F54" s="166"/>
      <c r="G54" s="161"/>
    </row>
    <row r="55" spans="1:7" ht="14.95" x14ac:dyDescent="0.25">
      <c r="A55" s="145">
        <v>1981</v>
      </c>
      <c r="B55" s="161"/>
      <c r="C55" s="161"/>
      <c r="D55" s="132"/>
      <c r="E55" s="138"/>
      <c r="F55" s="166"/>
      <c r="G55" s="161"/>
    </row>
    <row r="56" spans="1:7" ht="14.95" x14ac:dyDescent="0.25">
      <c r="A56" s="145">
        <v>1982</v>
      </c>
      <c r="B56" s="161"/>
      <c r="C56" s="161"/>
      <c r="D56" s="132"/>
      <c r="E56" s="138"/>
      <c r="F56" s="166"/>
      <c r="G56" s="161"/>
    </row>
    <row r="57" spans="1:7" ht="14.95" x14ac:dyDescent="0.25">
      <c r="A57" s="145">
        <v>1983</v>
      </c>
      <c r="B57" s="161"/>
      <c r="C57" s="161"/>
      <c r="D57" s="132"/>
      <c r="E57" s="138"/>
      <c r="F57" s="166"/>
      <c r="G57" s="161"/>
    </row>
    <row r="58" spans="1:7" ht="14.95" x14ac:dyDescent="0.25">
      <c r="A58" s="145">
        <v>1984</v>
      </c>
      <c r="B58" s="161"/>
      <c r="C58" s="161"/>
      <c r="D58" s="132"/>
      <c r="E58" s="138"/>
      <c r="F58" s="166"/>
      <c r="G58" s="161"/>
    </row>
    <row r="59" spans="1:7" ht="14.95" x14ac:dyDescent="0.25">
      <c r="A59" s="145">
        <v>1985</v>
      </c>
      <c r="B59" s="161"/>
      <c r="C59" s="161"/>
      <c r="D59" s="132"/>
      <c r="E59" s="138"/>
      <c r="F59" s="166"/>
      <c r="G59" s="161"/>
    </row>
    <row r="60" spans="1:7" ht="14.95" x14ac:dyDescent="0.25">
      <c r="A60" s="145">
        <v>1986</v>
      </c>
      <c r="B60" s="161"/>
      <c r="C60" s="161"/>
      <c r="D60" s="132"/>
      <c r="E60" s="138"/>
      <c r="F60" s="166"/>
      <c r="G60" s="161"/>
    </row>
    <row r="61" spans="1:7" ht="14.95" x14ac:dyDescent="0.25">
      <c r="A61" s="145">
        <v>1987</v>
      </c>
      <c r="B61" s="161"/>
      <c r="C61" s="161"/>
      <c r="D61" s="132"/>
      <c r="E61" s="138"/>
      <c r="F61" s="166"/>
      <c r="G61" s="161"/>
    </row>
    <row r="62" spans="1:7" ht="14.95" x14ac:dyDescent="0.25">
      <c r="A62" s="145">
        <v>1988</v>
      </c>
      <c r="B62" s="161"/>
      <c r="C62" s="161"/>
      <c r="D62" s="132"/>
      <c r="E62" s="138"/>
      <c r="F62" s="166"/>
      <c r="G62" s="161"/>
    </row>
    <row r="63" spans="1:7" ht="14.95" x14ac:dyDescent="0.25">
      <c r="A63" s="145">
        <v>1989</v>
      </c>
      <c r="B63" s="161"/>
      <c r="C63" s="161"/>
      <c r="D63" s="132"/>
      <c r="E63" s="138"/>
      <c r="F63" s="166"/>
      <c r="G63" s="161"/>
    </row>
    <row r="64" spans="1:7" x14ac:dyDescent="0.25">
      <c r="A64" s="145">
        <v>1990</v>
      </c>
      <c r="B64" s="161"/>
      <c r="C64" s="161"/>
      <c r="D64" s="132"/>
      <c r="E64" s="138"/>
      <c r="F64" s="166"/>
      <c r="G64" s="161"/>
    </row>
    <row r="65" spans="1:7" x14ac:dyDescent="0.25">
      <c r="A65" s="145">
        <v>1991</v>
      </c>
      <c r="B65" s="161"/>
      <c r="C65" s="161"/>
      <c r="D65" s="132"/>
      <c r="E65" s="138"/>
      <c r="F65" s="166"/>
      <c r="G65" s="161"/>
    </row>
    <row r="66" spans="1:7" x14ac:dyDescent="0.25">
      <c r="A66" s="145">
        <v>1992</v>
      </c>
      <c r="B66" s="161"/>
      <c r="C66" s="168">
        <v>3199.25</v>
      </c>
      <c r="D66" s="132"/>
      <c r="E66" s="138"/>
      <c r="F66" s="166"/>
      <c r="G66" s="161"/>
    </row>
    <row r="67" spans="1:7" x14ac:dyDescent="0.25">
      <c r="A67" s="145">
        <v>1993</v>
      </c>
      <c r="B67" s="161"/>
      <c r="C67" s="168">
        <v>3087.25</v>
      </c>
      <c r="D67" s="132"/>
      <c r="E67" s="138"/>
      <c r="F67" s="166"/>
      <c r="G67" s="161"/>
    </row>
    <row r="68" spans="1:7" x14ac:dyDescent="0.25">
      <c r="A68" s="145">
        <v>1994</v>
      </c>
      <c r="B68" s="161"/>
      <c r="C68" s="168">
        <v>3046.5</v>
      </c>
      <c r="D68" s="132"/>
      <c r="E68" s="138"/>
      <c r="F68" s="166"/>
      <c r="G68" s="161"/>
    </row>
    <row r="69" spans="1:7" x14ac:dyDescent="0.25">
      <c r="A69" s="145">
        <v>1995</v>
      </c>
      <c r="B69" s="164">
        <v>2627870</v>
      </c>
      <c r="C69" s="168">
        <v>2979</v>
      </c>
      <c r="D69" s="132"/>
      <c r="E69" s="138"/>
      <c r="F69" s="166"/>
      <c r="G69" s="166">
        <f t="shared" ref="G69:G92" si="0">(B69*1000000)/(C69*1000)/12</f>
        <v>73510.965648427882</v>
      </c>
    </row>
    <row r="70" spans="1:7" x14ac:dyDescent="0.25">
      <c r="A70" s="145">
        <v>1996</v>
      </c>
      <c r="B70" s="164">
        <v>3161197</v>
      </c>
      <c r="C70" s="168">
        <v>2961.25</v>
      </c>
      <c r="D70" s="132"/>
      <c r="E70" s="138"/>
      <c r="F70" s="166"/>
      <c r="G70" s="166">
        <f t="shared" si="0"/>
        <v>88960.095680315178</v>
      </c>
    </row>
    <row r="71" spans="1:7" x14ac:dyDescent="0.25">
      <c r="A71" s="145">
        <v>1997</v>
      </c>
      <c r="B71" s="164">
        <v>3901398</v>
      </c>
      <c r="C71" s="168">
        <v>2989.75</v>
      </c>
      <c r="D71" s="132"/>
      <c r="E71" s="138"/>
      <c r="F71" s="166"/>
      <c r="G71" s="166">
        <f t="shared" si="0"/>
        <v>108743.70766786521</v>
      </c>
    </row>
    <row r="72" spans="1:7" x14ac:dyDescent="0.25">
      <c r="A72" s="145">
        <v>1998</v>
      </c>
      <c r="B72" s="164">
        <v>4592380</v>
      </c>
      <c r="C72" s="168">
        <v>3088.3249999999998</v>
      </c>
      <c r="D72" s="132"/>
      <c r="E72" s="138"/>
      <c r="F72" s="166"/>
      <c r="G72" s="166">
        <f t="shared" si="0"/>
        <v>123917.76556331776</v>
      </c>
    </row>
    <row r="73" spans="1:7" x14ac:dyDescent="0.25">
      <c r="A73" s="145">
        <v>1999</v>
      </c>
      <c r="B73" s="164">
        <v>5019206</v>
      </c>
      <c r="C73" s="168">
        <v>3201.3</v>
      </c>
      <c r="D73" s="132"/>
      <c r="E73" s="138"/>
      <c r="F73" s="166"/>
      <c r="G73" s="166">
        <f t="shared" si="0"/>
        <v>130655.41082268662</v>
      </c>
    </row>
    <row r="74" spans="1:7" x14ac:dyDescent="0.25">
      <c r="A74" s="145">
        <v>2000</v>
      </c>
      <c r="B74" s="164">
        <v>5910393</v>
      </c>
      <c r="C74" s="168">
        <v>3255.5</v>
      </c>
      <c r="D74" s="132"/>
      <c r="E74" s="138"/>
      <c r="F74" s="166"/>
      <c r="G74" s="166">
        <f t="shared" si="0"/>
        <v>151292.50499155276</v>
      </c>
    </row>
    <row r="75" spans="1:7" x14ac:dyDescent="0.25">
      <c r="A75" s="145">
        <v>2001</v>
      </c>
      <c r="B75" s="164">
        <v>6907146</v>
      </c>
      <c r="C75" s="168">
        <v>3313.625</v>
      </c>
      <c r="D75" s="132"/>
      <c r="E75" s="138"/>
      <c r="F75" s="166"/>
      <c r="G75" s="166">
        <f t="shared" si="0"/>
        <v>173705.68486174507</v>
      </c>
    </row>
    <row r="76" spans="1:7" x14ac:dyDescent="0.25">
      <c r="A76" s="145">
        <v>2002</v>
      </c>
      <c r="B76" s="164">
        <v>7692348</v>
      </c>
      <c r="C76" s="168">
        <v>3337.2</v>
      </c>
      <c r="D76" s="132"/>
      <c r="E76" s="138"/>
      <c r="F76" s="166"/>
      <c r="G76" s="166">
        <f t="shared" si="0"/>
        <v>192085.88037876063</v>
      </c>
    </row>
    <row r="77" spans="1:7" x14ac:dyDescent="0.25">
      <c r="A77" s="145">
        <v>2003</v>
      </c>
      <c r="B77" s="164">
        <v>8700785</v>
      </c>
      <c r="C77" s="168">
        <v>3399.2249999999999</v>
      </c>
      <c r="D77" s="132"/>
      <c r="E77" s="138"/>
      <c r="F77" s="166"/>
      <c r="G77" s="166">
        <f t="shared" si="0"/>
        <v>213303.15488579505</v>
      </c>
    </row>
    <row r="78" spans="1:7" x14ac:dyDescent="0.25">
      <c r="A78" s="145">
        <v>2004</v>
      </c>
      <c r="B78" s="164">
        <v>9587323</v>
      </c>
      <c r="C78" s="168">
        <v>3347.7750000000001</v>
      </c>
      <c r="D78" s="132"/>
      <c r="E78" s="138"/>
      <c r="F78" s="166"/>
      <c r="G78" s="166">
        <f t="shared" si="0"/>
        <v>238649.12765443718</v>
      </c>
    </row>
    <row r="79" spans="1:7" x14ac:dyDescent="0.25">
      <c r="A79" s="145">
        <v>2005</v>
      </c>
      <c r="B79" s="164">
        <v>10425291</v>
      </c>
      <c r="C79" s="168">
        <v>3367.2249999999999</v>
      </c>
      <c r="D79" s="132"/>
      <c r="E79" s="175"/>
      <c r="F79" s="166"/>
      <c r="G79" s="166">
        <f t="shared" si="0"/>
        <v>258008.96880962813</v>
      </c>
    </row>
    <row r="80" spans="1:7" x14ac:dyDescent="0.25">
      <c r="A80" s="145">
        <v>2006</v>
      </c>
      <c r="B80" s="164">
        <v>11092947</v>
      </c>
      <c r="C80" s="168">
        <v>3428.9</v>
      </c>
      <c r="D80" s="132"/>
      <c r="E80" s="138"/>
      <c r="F80" s="166"/>
      <c r="G80" s="166">
        <f t="shared" si="0"/>
        <v>269594.40345300239</v>
      </c>
    </row>
    <row r="81" spans="1:7" x14ac:dyDescent="0.25">
      <c r="A81" s="146">
        <v>2007</v>
      </c>
      <c r="B81" s="164">
        <v>11744386</v>
      </c>
      <c r="C81" s="168">
        <v>3415.5250000000001</v>
      </c>
      <c r="D81" s="132"/>
      <c r="E81" s="138"/>
      <c r="F81" s="166"/>
      <c r="G81" s="166">
        <f t="shared" si="0"/>
        <v>286544.18671604904</v>
      </c>
    </row>
    <row r="82" spans="1:7" x14ac:dyDescent="0.25">
      <c r="A82" s="146">
        <v>2008</v>
      </c>
      <c r="B82" s="164">
        <v>12334318</v>
      </c>
      <c r="C82" s="168">
        <v>3378.4250000000002</v>
      </c>
      <c r="D82" s="132"/>
      <c r="E82" s="138"/>
      <c r="F82" s="166"/>
      <c r="G82" s="166">
        <f t="shared" si="0"/>
        <v>304242.31212275935</v>
      </c>
    </row>
    <row r="83" spans="1:7" x14ac:dyDescent="0.25">
      <c r="A83" s="146">
        <v>2009</v>
      </c>
      <c r="B83" s="164">
        <v>11893490</v>
      </c>
      <c r="C83" s="168">
        <v>3274.8</v>
      </c>
      <c r="D83" s="132"/>
      <c r="E83" s="138"/>
      <c r="F83" s="166"/>
      <c r="G83" s="166">
        <f t="shared" si="0"/>
        <v>302651.81588697532</v>
      </c>
    </row>
    <row r="84" spans="1:7" x14ac:dyDescent="0.25">
      <c r="A84" s="222">
        <v>2010</v>
      </c>
      <c r="B84" s="164">
        <v>11943682</v>
      </c>
      <c r="C84" s="168">
        <v>3272.6750000000002</v>
      </c>
      <c r="D84" s="132"/>
      <c r="E84" s="138"/>
      <c r="F84" s="166"/>
      <c r="G84" s="166">
        <f t="shared" si="0"/>
        <v>304126.38998169184</v>
      </c>
    </row>
    <row r="85" spans="1:7" x14ac:dyDescent="0.25">
      <c r="A85" s="222">
        <f>A84+1</f>
        <v>2011</v>
      </c>
      <c r="B85" s="164">
        <v>12401248</v>
      </c>
      <c r="C85" s="168">
        <v>3302.5250000000001</v>
      </c>
      <c r="D85" s="132"/>
      <c r="E85" s="138"/>
      <c r="F85" s="166"/>
      <c r="G85" s="166">
        <f t="shared" si="0"/>
        <v>312923.39447342057</v>
      </c>
    </row>
    <row r="86" spans="1:7" x14ac:dyDescent="0.25">
      <c r="A86" s="222">
        <f>A85+1</f>
        <v>2012</v>
      </c>
      <c r="B86" s="164">
        <v>12883295</v>
      </c>
      <c r="C86" s="168">
        <v>3378.1</v>
      </c>
      <c r="D86" s="132"/>
      <c r="E86" s="138"/>
      <c r="F86" s="166"/>
      <c r="G86" s="166">
        <f t="shared" si="0"/>
        <v>317814.13121774566</v>
      </c>
    </row>
    <row r="87" spans="1:7" x14ac:dyDescent="0.25">
      <c r="A87" s="222">
        <f>A86+1</f>
        <v>2013</v>
      </c>
      <c r="B87" s="164">
        <v>13272352</v>
      </c>
      <c r="C87" s="168">
        <v>3453.8249999999998</v>
      </c>
      <c r="D87" s="132"/>
      <c r="E87" s="138"/>
      <c r="F87" s="166"/>
      <c r="G87" s="166">
        <f t="shared" si="0"/>
        <v>320233.17143553402</v>
      </c>
    </row>
    <row r="88" spans="1:7" x14ac:dyDescent="0.25">
      <c r="A88" s="222">
        <f>A87+1</f>
        <v>2014</v>
      </c>
      <c r="B88" s="164">
        <v>13993397</v>
      </c>
      <c r="C88" s="168">
        <v>3636.4250000000002</v>
      </c>
      <c r="D88" s="132"/>
      <c r="E88" s="138"/>
      <c r="F88" s="166"/>
      <c r="G88" s="166">
        <f t="shared" si="0"/>
        <v>320676.60316565493</v>
      </c>
    </row>
    <row r="89" spans="1:7" x14ac:dyDescent="0.25">
      <c r="A89" s="222">
        <v>2015</v>
      </c>
      <c r="B89" s="164">
        <v>14594672</v>
      </c>
      <c r="C89" s="168">
        <v>3747</v>
      </c>
      <c r="D89" s="132"/>
      <c r="E89" s="138"/>
      <c r="F89" s="166"/>
      <c r="G89" s="166">
        <f t="shared" si="0"/>
        <v>324585.71301485633</v>
      </c>
    </row>
    <row r="90" spans="1:7" x14ac:dyDescent="0.25">
      <c r="A90" s="222">
        <f>A89+1</f>
        <v>2016</v>
      </c>
      <c r="B90" s="164">
        <v>15503985</v>
      </c>
      <c r="C90" s="168">
        <v>3880.9250000000002</v>
      </c>
      <c r="D90" s="132"/>
      <c r="E90" s="138"/>
      <c r="F90" s="166"/>
      <c r="G90" s="166">
        <f t="shared" si="0"/>
        <v>332910.0021257819</v>
      </c>
    </row>
    <row r="91" spans="1:7" x14ac:dyDescent="0.25">
      <c r="A91" s="222">
        <f>A90+1</f>
        <v>2017</v>
      </c>
      <c r="B91" s="164">
        <v>16857844</v>
      </c>
      <c r="C91" s="168">
        <v>3964.4250000000002</v>
      </c>
      <c r="D91" s="132"/>
      <c r="E91" s="138"/>
      <c r="F91" s="166"/>
      <c r="G91" s="166">
        <f t="shared" si="0"/>
        <v>354356.64272456494</v>
      </c>
    </row>
    <row r="92" spans="1:7" x14ac:dyDescent="0.25">
      <c r="A92" s="222">
        <f t="shared" ref="A92:A93" si="1">A91+1</f>
        <v>2018</v>
      </c>
      <c r="B92" s="164">
        <v>18280783</v>
      </c>
      <c r="C92" s="142">
        <v>4003.9250000000002</v>
      </c>
      <c r="G92" s="166">
        <f t="shared" si="0"/>
        <v>380476.30346056266</v>
      </c>
    </row>
    <row r="93" spans="1:7" x14ac:dyDescent="0.25">
      <c r="A93" s="222">
        <f t="shared" si="1"/>
        <v>2019</v>
      </c>
      <c r="B93" s="164">
        <v>20233719</v>
      </c>
      <c r="G93" s="166"/>
    </row>
    <row r="94" spans="1:7" x14ac:dyDescent="0.25">
      <c r="G94" s="166"/>
    </row>
    <row r="95" spans="1:7" x14ac:dyDescent="0.25">
      <c r="G95" s="166"/>
    </row>
  </sheetData>
  <mergeCells count="6">
    <mergeCell ref="A3:A6"/>
    <mergeCell ref="B3:F3"/>
    <mergeCell ref="B4:B5"/>
    <mergeCell ref="C4:C5"/>
    <mergeCell ref="D4:E4"/>
    <mergeCell ref="B6:E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04"/>
  <sheetViews>
    <sheetView topLeftCell="A10" workbookViewId="0">
      <selection activeCell="H102" sqref="H102"/>
    </sheetView>
  </sheetViews>
  <sheetFormatPr baseColWidth="10" defaultColWidth="10.75" defaultRowHeight="14.3" x14ac:dyDescent="0.25"/>
  <cols>
    <col min="1" max="1" width="11.375" style="34"/>
    <col min="2" max="8" width="11.375" style="140"/>
  </cols>
  <sheetData>
    <row r="1" spans="1:8" s="178" customFormat="1" ht="14.95" customHeight="1" x14ac:dyDescent="0.25">
      <c r="A1" s="32"/>
      <c r="B1" s="34"/>
      <c r="C1" s="34"/>
      <c r="D1" s="34"/>
      <c r="E1" s="34"/>
      <c r="F1" s="34"/>
      <c r="G1" s="34"/>
      <c r="H1" s="34"/>
    </row>
    <row r="2" spans="1:8" s="140" customFormat="1" ht="14.95" x14ac:dyDescent="0.25">
      <c r="A2" s="141"/>
      <c r="B2" s="142"/>
      <c r="C2" s="142"/>
      <c r="D2" s="142"/>
      <c r="E2" s="142"/>
      <c r="F2" s="142"/>
      <c r="G2" s="142"/>
      <c r="H2" s="142"/>
    </row>
    <row r="3" spans="1:8" s="140" customFormat="1" ht="14.95" x14ac:dyDescent="0.25">
      <c r="A3" s="142"/>
      <c r="B3" s="142"/>
      <c r="C3" s="142"/>
      <c r="D3" s="142"/>
      <c r="E3" s="142"/>
      <c r="F3" s="142"/>
      <c r="G3" s="184">
        <v>1.04</v>
      </c>
      <c r="H3" s="142"/>
    </row>
    <row r="4" spans="1:8" s="140" customFormat="1" x14ac:dyDescent="0.25">
      <c r="A4" s="381" t="s">
        <v>2</v>
      </c>
      <c r="B4" s="406" t="s">
        <v>84</v>
      </c>
      <c r="C4" s="407"/>
      <c r="D4" s="407"/>
      <c r="E4" s="407"/>
      <c r="F4" s="407"/>
      <c r="G4" s="407"/>
    </row>
    <row r="5" spans="1:8" s="140" customFormat="1" ht="14.95" customHeight="1" x14ac:dyDescent="0.25">
      <c r="A5" s="381"/>
      <c r="B5" s="423" t="s">
        <v>64</v>
      </c>
      <c r="C5" s="408" t="s">
        <v>22</v>
      </c>
      <c r="D5" s="409"/>
      <c r="E5" s="394" t="s">
        <v>0</v>
      </c>
      <c r="F5" s="395"/>
      <c r="G5" s="219" t="s">
        <v>65</v>
      </c>
      <c r="H5" s="248" t="s">
        <v>65</v>
      </c>
    </row>
    <row r="6" spans="1:8" s="140" customFormat="1" x14ac:dyDescent="0.25">
      <c r="A6" s="381"/>
      <c r="B6" s="424"/>
      <c r="C6" s="410"/>
      <c r="D6" s="411"/>
      <c r="E6" s="133"/>
      <c r="F6" s="133"/>
      <c r="G6" s="180" t="s">
        <v>26</v>
      </c>
      <c r="H6" s="242" t="s">
        <v>26</v>
      </c>
    </row>
    <row r="7" spans="1:8" s="140" customFormat="1" x14ac:dyDescent="0.25">
      <c r="A7" s="381"/>
      <c r="B7" s="182"/>
      <c r="C7" s="134"/>
      <c r="D7" s="134"/>
      <c r="E7" s="133"/>
      <c r="F7" s="133"/>
      <c r="G7" s="180"/>
      <c r="H7" s="242"/>
    </row>
    <row r="8" spans="1:8" s="140" customFormat="1" x14ac:dyDescent="0.25">
      <c r="A8" s="381"/>
      <c r="B8" s="425" t="s">
        <v>3</v>
      </c>
      <c r="C8" s="416"/>
      <c r="D8" s="416"/>
      <c r="E8" s="416"/>
      <c r="F8" s="445"/>
      <c r="G8" s="180"/>
      <c r="H8" s="242" t="s">
        <v>3</v>
      </c>
    </row>
    <row r="9" spans="1:8" s="140" customFormat="1" ht="27" x14ac:dyDescent="0.25">
      <c r="A9" s="181"/>
      <c r="B9" s="135" t="s">
        <v>66</v>
      </c>
      <c r="C9" s="134" t="s">
        <v>47</v>
      </c>
      <c r="D9" s="134"/>
      <c r="E9" s="180" t="s">
        <v>33</v>
      </c>
      <c r="F9" s="180" t="s">
        <v>32</v>
      </c>
      <c r="G9" s="180"/>
      <c r="H9" s="242"/>
    </row>
    <row r="10" spans="1:8" s="140" customFormat="1" ht="43.5" thickBot="1" x14ac:dyDescent="0.3">
      <c r="A10" s="144"/>
      <c r="B10" s="135" t="s">
        <v>87</v>
      </c>
      <c r="C10" s="136" t="s">
        <v>52</v>
      </c>
      <c r="D10" s="136" t="s">
        <v>138</v>
      </c>
      <c r="E10" s="136"/>
      <c r="F10" s="136"/>
      <c r="G10" s="135" t="s">
        <v>87</v>
      </c>
      <c r="H10" s="135"/>
    </row>
    <row r="11" spans="1:8" ht="14.95" hidden="1" x14ac:dyDescent="0.25">
      <c r="A11" s="26">
        <v>1935</v>
      </c>
    </row>
    <row r="12" spans="1:8" ht="14.95" hidden="1" x14ac:dyDescent="0.25">
      <c r="A12" s="26">
        <v>1936</v>
      </c>
    </row>
    <row r="13" spans="1:8" ht="14.95" hidden="1" x14ac:dyDescent="0.25">
      <c r="A13" s="26">
        <v>1937</v>
      </c>
    </row>
    <row r="14" spans="1:8" ht="14.95" hidden="1" x14ac:dyDescent="0.25">
      <c r="A14" s="26">
        <v>1938</v>
      </c>
    </row>
    <row r="15" spans="1:8" ht="14.95" hidden="1" x14ac:dyDescent="0.25">
      <c r="A15" s="26">
        <v>1939</v>
      </c>
    </row>
    <row r="16" spans="1:8" ht="14.95" hidden="1" x14ac:dyDescent="0.25">
      <c r="A16" s="26">
        <v>1940</v>
      </c>
    </row>
    <row r="17" spans="1:8" ht="14.95" hidden="1" x14ac:dyDescent="0.25">
      <c r="A17" s="26">
        <v>1941</v>
      </c>
    </row>
    <row r="18" spans="1:8" ht="14.95" hidden="1" x14ac:dyDescent="0.25">
      <c r="A18" s="26">
        <v>1942</v>
      </c>
    </row>
    <row r="19" spans="1:8" ht="14.95" hidden="1" x14ac:dyDescent="0.25">
      <c r="A19" s="26">
        <v>1943</v>
      </c>
    </row>
    <row r="20" spans="1:8" ht="14.95" hidden="1" x14ac:dyDescent="0.25">
      <c r="A20" s="26">
        <v>1944</v>
      </c>
    </row>
    <row r="21" spans="1:8" ht="14.95" hidden="1" x14ac:dyDescent="0.25">
      <c r="A21" s="26">
        <v>1945</v>
      </c>
    </row>
    <row r="22" spans="1:8" ht="14.95" hidden="1" x14ac:dyDescent="0.25">
      <c r="A22" s="26">
        <v>1946</v>
      </c>
    </row>
    <row r="23" spans="1:8" ht="14.95" hidden="1" x14ac:dyDescent="0.25">
      <c r="A23" s="26">
        <v>1947</v>
      </c>
    </row>
    <row r="24" spans="1:8" ht="14.95" hidden="1" x14ac:dyDescent="0.25">
      <c r="A24" s="26">
        <v>1948</v>
      </c>
    </row>
    <row r="25" spans="1:8" ht="14.95" hidden="1" x14ac:dyDescent="0.25">
      <c r="A25" s="26">
        <v>1949</v>
      </c>
      <c r="H25" s="161"/>
    </row>
    <row r="26" spans="1:8" ht="14.95" hidden="1" x14ac:dyDescent="0.25">
      <c r="A26" s="26">
        <v>1950</v>
      </c>
      <c r="H26" s="161"/>
    </row>
    <row r="27" spans="1:8" ht="14.95" hidden="1" x14ac:dyDescent="0.25">
      <c r="A27" s="26">
        <v>1951</v>
      </c>
      <c r="H27" s="161"/>
    </row>
    <row r="28" spans="1:8" ht="14.95" hidden="1" x14ac:dyDescent="0.25">
      <c r="A28" s="26">
        <v>1952</v>
      </c>
      <c r="H28" s="161"/>
    </row>
    <row r="29" spans="1:8" ht="14.95" hidden="1" x14ac:dyDescent="0.25">
      <c r="A29" s="26">
        <v>1953</v>
      </c>
      <c r="H29" s="161"/>
    </row>
    <row r="30" spans="1:8" ht="14.95" hidden="1" x14ac:dyDescent="0.25">
      <c r="A30" s="26">
        <v>1954</v>
      </c>
      <c r="H30" s="161"/>
    </row>
    <row r="31" spans="1:8" ht="14.95" hidden="1" x14ac:dyDescent="0.25">
      <c r="A31" s="26">
        <v>1955</v>
      </c>
      <c r="H31" s="161"/>
    </row>
    <row r="32" spans="1:8" ht="14.95" x14ac:dyDescent="0.25">
      <c r="A32" s="26">
        <v>1956</v>
      </c>
      <c r="B32" s="161"/>
      <c r="C32" s="161"/>
      <c r="D32" s="167"/>
      <c r="E32" s="161"/>
      <c r="F32" s="161"/>
      <c r="G32" s="161"/>
      <c r="H32" s="161"/>
    </row>
    <row r="33" spans="1:58" ht="14.95" x14ac:dyDescent="0.25">
      <c r="A33" s="26">
        <v>1957</v>
      </c>
      <c r="B33" s="161"/>
      <c r="C33" s="161"/>
      <c r="D33" s="167"/>
      <c r="E33" s="161"/>
      <c r="F33" s="161"/>
      <c r="G33" s="161"/>
      <c r="H33" s="161"/>
    </row>
    <row r="34" spans="1:58" ht="14.95" x14ac:dyDescent="0.25">
      <c r="A34" s="26">
        <v>1958</v>
      </c>
      <c r="B34" s="161"/>
      <c r="C34" s="161"/>
      <c r="D34" s="167"/>
      <c r="E34" s="161"/>
      <c r="F34" s="161"/>
      <c r="G34" s="161"/>
      <c r="H34" s="161"/>
    </row>
    <row r="35" spans="1:58" ht="14.95" x14ac:dyDescent="0.25">
      <c r="A35" s="26">
        <v>1959</v>
      </c>
      <c r="B35" s="161"/>
      <c r="C35" s="161"/>
      <c r="D35" s="167"/>
      <c r="E35" s="161"/>
      <c r="F35" s="161"/>
      <c r="G35" s="161"/>
      <c r="H35" s="161"/>
    </row>
    <row r="36" spans="1:58" ht="14.95" x14ac:dyDescent="0.25">
      <c r="A36" s="26">
        <v>1960</v>
      </c>
      <c r="B36" s="161"/>
      <c r="C36" s="161"/>
      <c r="D36" s="167"/>
      <c r="E36" s="161"/>
      <c r="F36" s="161"/>
      <c r="G36" s="161"/>
      <c r="H36" s="161"/>
    </row>
    <row r="37" spans="1:58" ht="14.95" x14ac:dyDescent="0.25">
      <c r="A37" s="26">
        <v>1961</v>
      </c>
      <c r="B37" s="161"/>
      <c r="C37" s="161"/>
      <c r="D37" s="167">
        <v>641</v>
      </c>
      <c r="E37" s="161"/>
      <c r="F37" s="161"/>
      <c r="G37" s="161"/>
      <c r="H37" s="161"/>
    </row>
    <row r="38" spans="1:58" ht="14.95" x14ac:dyDescent="0.25">
      <c r="A38" s="26">
        <v>1962</v>
      </c>
      <c r="B38" s="161"/>
      <c r="C38" s="161"/>
      <c r="D38" s="167" t="s">
        <v>139</v>
      </c>
      <c r="E38" s="161"/>
      <c r="F38" s="161"/>
      <c r="G38" s="161"/>
      <c r="H38" s="161"/>
    </row>
    <row r="39" spans="1:58" ht="14.95" x14ac:dyDescent="0.25">
      <c r="A39" s="26">
        <v>1963</v>
      </c>
      <c r="B39" s="161"/>
      <c r="C39" s="161"/>
      <c r="D39" s="167" t="s">
        <v>139</v>
      </c>
      <c r="E39" s="161"/>
      <c r="F39" s="161"/>
      <c r="G39" s="161"/>
      <c r="H39" s="161"/>
    </row>
    <row r="40" spans="1:58" ht="14.95" x14ac:dyDescent="0.25">
      <c r="A40" s="26">
        <v>1964</v>
      </c>
      <c r="B40" s="161"/>
      <c r="C40" s="161"/>
      <c r="D40" s="167" t="s">
        <v>139</v>
      </c>
      <c r="E40" s="161"/>
      <c r="F40" s="161"/>
      <c r="G40" s="161"/>
      <c r="H40" s="161"/>
    </row>
    <row r="41" spans="1:58" ht="14.95" x14ac:dyDescent="0.25">
      <c r="A41" s="26">
        <v>1965</v>
      </c>
      <c r="B41" s="161"/>
      <c r="C41" s="167">
        <f>'[24]OECD.Stat export'!I32</f>
        <v>694</v>
      </c>
      <c r="D41" s="167">
        <v>694</v>
      </c>
      <c r="E41" s="161"/>
      <c r="F41" s="161"/>
      <c r="G41" s="161"/>
      <c r="H41" s="161"/>
    </row>
    <row r="42" spans="1:58" ht="14.95" x14ac:dyDescent="0.25">
      <c r="A42" s="26">
        <v>1966</v>
      </c>
      <c r="B42" s="161"/>
      <c r="C42" s="167">
        <f>'[24]OECD.Stat export'!I33</f>
        <v>693.59999999999991</v>
      </c>
      <c r="D42" s="167">
        <v>694</v>
      </c>
      <c r="E42" s="161"/>
      <c r="F42" s="161"/>
      <c r="G42" s="161"/>
      <c r="H42" s="161"/>
      <c r="J42" s="140"/>
    </row>
    <row r="43" spans="1:58" ht="14.95" x14ac:dyDescent="0.25">
      <c r="A43" s="26">
        <v>1967</v>
      </c>
      <c r="B43" s="161"/>
      <c r="C43" s="167">
        <f>'[24]OECD.Stat export'!I34</f>
        <v>697.4</v>
      </c>
      <c r="D43" s="167">
        <v>697</v>
      </c>
      <c r="E43" s="161"/>
      <c r="F43" s="161"/>
      <c r="G43" s="161"/>
      <c r="H43" s="161"/>
      <c r="J43" s="140"/>
    </row>
    <row r="44" spans="1:58" ht="14.95" x14ac:dyDescent="0.25">
      <c r="A44" s="26">
        <v>1968</v>
      </c>
      <c r="B44" s="161"/>
      <c r="C44" s="167">
        <f>'[24]OECD.Stat export'!I35</f>
        <v>709.8</v>
      </c>
      <c r="D44" s="167">
        <v>707</v>
      </c>
      <c r="E44" s="161"/>
      <c r="F44" s="161"/>
      <c r="G44" s="161"/>
      <c r="H44" s="161"/>
      <c r="J44" s="140"/>
    </row>
    <row r="45" spans="1:58" ht="14.95" x14ac:dyDescent="0.25">
      <c r="A45" s="26">
        <v>1969</v>
      </c>
      <c r="B45" s="161"/>
      <c r="C45" s="167">
        <f>'[24]OECD.Stat export'!I36</f>
        <v>722.19999999999993</v>
      </c>
      <c r="D45" s="167">
        <v>718</v>
      </c>
      <c r="E45" s="161"/>
      <c r="F45" s="161"/>
      <c r="G45" s="161"/>
      <c r="H45" s="161"/>
      <c r="J45" s="140"/>
    </row>
    <row r="46" spans="1:58" ht="14.95" x14ac:dyDescent="0.25">
      <c r="A46" s="26">
        <v>1970</v>
      </c>
      <c r="B46" s="166">
        <v>1095.6006</v>
      </c>
      <c r="C46" s="167">
        <f>'[24]OECD.Stat export'!I37</f>
        <v>718.59999999999991</v>
      </c>
      <c r="D46" s="167">
        <v>717</v>
      </c>
      <c r="E46" s="161"/>
      <c r="F46" s="161"/>
      <c r="G46" s="166">
        <f t="shared" ref="G46:G93" si="0">(B46*1000000)/(C46*1000)/12</f>
        <v>127.05267186195381</v>
      </c>
      <c r="H46" s="166">
        <f>(B46*1000000)/(D46*1000)/12</f>
        <v>127.33619246861925</v>
      </c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40"/>
      <c r="AU46" s="140"/>
      <c r="AV46" s="140"/>
      <c r="AW46" s="140"/>
      <c r="AX46" s="140"/>
      <c r="AY46" s="140"/>
      <c r="AZ46" s="140"/>
      <c r="BA46" s="140"/>
      <c r="BB46" s="140"/>
      <c r="BC46" s="140"/>
      <c r="BD46" s="140"/>
      <c r="BE46" s="140"/>
      <c r="BF46" s="140"/>
    </row>
    <row r="47" spans="1:58" ht="14.95" x14ac:dyDescent="0.25">
      <c r="A47" s="26">
        <v>1971</v>
      </c>
      <c r="B47" s="166">
        <v>1269.771</v>
      </c>
      <c r="C47" s="167">
        <f>'[24]OECD.Stat export'!I38</f>
        <v>738.09999999999991</v>
      </c>
      <c r="D47" s="167">
        <v>722</v>
      </c>
      <c r="E47" s="161"/>
      <c r="F47" s="161"/>
      <c r="G47" s="166">
        <f t="shared" si="0"/>
        <v>143.36031703021271</v>
      </c>
      <c r="H47" s="166">
        <f t="shared" ref="H47:H93" si="1">(B47*1000000)/(D47*1000)/12</f>
        <v>146.55713296398892</v>
      </c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40"/>
      <c r="AU47" s="140"/>
      <c r="AV47" s="140"/>
      <c r="AW47" s="140"/>
      <c r="AX47" s="140"/>
      <c r="AY47" s="140"/>
      <c r="AZ47" s="140"/>
      <c r="BA47" s="140"/>
      <c r="BB47" s="140"/>
      <c r="BC47" s="140"/>
      <c r="BD47" s="140"/>
      <c r="BE47" s="140"/>
      <c r="BF47" s="140"/>
    </row>
    <row r="48" spans="1:58" ht="14.95" x14ac:dyDescent="0.25">
      <c r="A48" s="26">
        <v>1972</v>
      </c>
      <c r="B48" s="166">
        <v>1484.0148999999999</v>
      </c>
      <c r="C48" s="167">
        <f>'[24]OECD.Stat export'!I39</f>
        <v>728</v>
      </c>
      <c r="D48" s="167">
        <v>729</v>
      </c>
      <c r="E48" s="161"/>
      <c r="F48" s="161"/>
      <c r="G48" s="166">
        <f t="shared" si="0"/>
        <v>169.87350045787545</v>
      </c>
      <c r="H48" s="166">
        <f t="shared" si="1"/>
        <v>169.64047782350252</v>
      </c>
      <c r="J48" s="140"/>
    </row>
    <row r="49" spans="1:10" ht="14.95" x14ac:dyDescent="0.25">
      <c r="A49" s="26">
        <v>1973</v>
      </c>
      <c r="B49" s="166">
        <v>1806.6776</v>
      </c>
      <c r="C49" s="167">
        <f>'[24]OECD.Stat export'!I40</f>
        <v>747</v>
      </c>
      <c r="D49" s="167">
        <v>747</v>
      </c>
      <c r="E49" s="161"/>
      <c r="F49" s="161"/>
      <c r="G49" s="166">
        <f t="shared" si="0"/>
        <v>201.54814814814813</v>
      </c>
      <c r="H49" s="166">
        <f t="shared" si="1"/>
        <v>201.54814814814813</v>
      </c>
      <c r="J49" s="140"/>
    </row>
    <row r="50" spans="1:10" ht="14.95" x14ac:dyDescent="0.25">
      <c r="A50" s="26">
        <v>1974</v>
      </c>
      <c r="B50" s="166">
        <v>2187.5700000000002</v>
      </c>
      <c r="C50" s="167">
        <f>'[24]OECD.Stat export'!I41</f>
        <v>766</v>
      </c>
      <c r="D50" s="167">
        <v>766</v>
      </c>
      <c r="E50" s="161"/>
      <c r="F50" s="161"/>
      <c r="G50" s="166">
        <f t="shared" si="0"/>
        <v>237.98629242819842</v>
      </c>
      <c r="H50" s="166">
        <f t="shared" si="1"/>
        <v>237.98629242819842</v>
      </c>
      <c r="J50" s="140"/>
    </row>
    <row r="51" spans="1:10" ht="14.95" x14ac:dyDescent="0.25">
      <c r="A51" s="26">
        <v>1975</v>
      </c>
      <c r="B51" s="166">
        <v>2798.1390999999999</v>
      </c>
      <c r="C51" s="167">
        <f>'[24]OECD.Stat export'!I42</f>
        <v>759.59999999999991</v>
      </c>
      <c r="D51" s="167">
        <v>759</v>
      </c>
      <c r="E51" s="161"/>
      <c r="F51" s="161"/>
      <c r="G51" s="166">
        <f t="shared" si="0"/>
        <v>306.97506362998075</v>
      </c>
      <c r="H51" s="166">
        <f t="shared" si="1"/>
        <v>307.21773166447082</v>
      </c>
      <c r="J51" s="140"/>
    </row>
    <row r="52" spans="1:10" ht="14.95" x14ac:dyDescent="0.25">
      <c r="A52" s="26">
        <v>1976</v>
      </c>
      <c r="B52" s="166">
        <v>3328.1722</v>
      </c>
      <c r="C52" s="167">
        <f>'[24]OECD.Stat export'!I43</f>
        <v>753</v>
      </c>
      <c r="D52" s="167">
        <v>753</v>
      </c>
      <c r="E52" s="167">
        <f>'[16]OECD.Stat export'!H46</f>
        <v>17.75619</v>
      </c>
      <c r="F52" s="166">
        <f t="shared" ref="F52:F80" si="2">E52/$E$81*100</f>
        <v>19.064523423151229</v>
      </c>
      <c r="G52" s="166">
        <f t="shared" si="0"/>
        <v>368.32361664453293</v>
      </c>
      <c r="H52" s="166">
        <f t="shared" si="1"/>
        <v>368.32361664453293</v>
      </c>
      <c r="J52" s="140"/>
    </row>
    <row r="53" spans="1:10" ht="14.95" x14ac:dyDescent="0.25">
      <c r="A53" s="26">
        <v>1977</v>
      </c>
      <c r="B53" s="166">
        <v>3932.6460000000002</v>
      </c>
      <c r="C53" s="167">
        <f>'[24]OECD.Stat export'!I44</f>
        <v>788.8</v>
      </c>
      <c r="D53" s="167">
        <v>774</v>
      </c>
      <c r="E53" s="167">
        <f>'[16]OECD.Stat export'!H47</f>
        <v>20.148340000000001</v>
      </c>
      <c r="F53" s="166">
        <f t="shared" si="2"/>
        <v>21.632934760644872</v>
      </c>
      <c r="G53" s="166">
        <f t="shared" si="0"/>
        <v>415.46716531440165</v>
      </c>
      <c r="H53" s="166">
        <f t="shared" si="1"/>
        <v>423.41149870801036</v>
      </c>
      <c r="J53" s="140"/>
    </row>
    <row r="54" spans="1:10" ht="14.95" x14ac:dyDescent="0.25">
      <c r="A54" s="26">
        <v>1978</v>
      </c>
      <c r="B54" s="166">
        <v>4696.1166999999996</v>
      </c>
      <c r="C54" s="167">
        <f>'[24]OECD.Stat export'!I45</f>
        <v>801</v>
      </c>
      <c r="D54" s="167">
        <v>801</v>
      </c>
      <c r="E54" s="167">
        <f>'[16]OECD.Stat export'!H48</f>
        <v>21.702010000000001</v>
      </c>
      <c r="F54" s="166">
        <f t="shared" si="2"/>
        <v>23.301084183851508</v>
      </c>
      <c r="G54" s="166">
        <f t="shared" si="0"/>
        <v>488.56811277569705</v>
      </c>
      <c r="H54" s="166">
        <f t="shared" si="1"/>
        <v>488.56811277569705</v>
      </c>
      <c r="J54" s="140"/>
    </row>
    <row r="55" spans="1:10" ht="14.95" x14ac:dyDescent="0.25">
      <c r="A55" s="26">
        <v>1979</v>
      </c>
      <c r="B55" s="166">
        <v>5829.7157999999999</v>
      </c>
      <c r="C55" s="167">
        <f>'[24]OECD.Stat export'!I46</f>
        <v>857.7</v>
      </c>
      <c r="D55" s="167">
        <v>836</v>
      </c>
      <c r="E55" s="167">
        <f>'[16]OECD.Stat export'!H49</f>
        <v>24.587389999999999</v>
      </c>
      <c r="F55" s="166">
        <f t="shared" si="2"/>
        <v>26.399068300640753</v>
      </c>
      <c r="G55" s="166">
        <f t="shared" si="0"/>
        <v>566.40975865687301</v>
      </c>
      <c r="H55" s="166">
        <f t="shared" si="1"/>
        <v>581.11202153110048</v>
      </c>
      <c r="J55" s="140"/>
    </row>
    <row r="56" spans="1:10" ht="14.95" x14ac:dyDescent="0.25">
      <c r="A56" s="26">
        <v>1980</v>
      </c>
      <c r="B56" s="166">
        <v>7243.0510000000004</v>
      </c>
      <c r="C56" s="167">
        <f>'[24]OECD.Stat export'!I47</f>
        <v>858</v>
      </c>
      <c r="D56" s="167">
        <v>859</v>
      </c>
      <c r="E56" s="167">
        <f>'[16]OECD.Stat export'!H50</f>
        <v>29.051089999999999</v>
      </c>
      <c r="F56" s="166">
        <f t="shared" si="2"/>
        <v>31.191668132244278</v>
      </c>
      <c r="G56" s="166">
        <f t="shared" si="0"/>
        <v>703.48203185703187</v>
      </c>
      <c r="H56" s="166">
        <f t="shared" si="1"/>
        <v>702.66307722157546</v>
      </c>
      <c r="J56" s="140"/>
    </row>
    <row r="57" spans="1:10" ht="14.95" x14ac:dyDescent="0.25">
      <c r="A57" s="26">
        <v>1981</v>
      </c>
      <c r="B57" s="166">
        <v>8583.1126000000004</v>
      </c>
      <c r="C57" s="167">
        <f>'[24]OECD.Stat export'!I48</f>
        <v>869.59999999999991</v>
      </c>
      <c r="D57" s="167">
        <v>862</v>
      </c>
      <c r="E57" s="167">
        <f>'[16]OECD.Stat export'!H51</f>
        <v>34.969819999999999</v>
      </c>
      <c r="F57" s="166">
        <f t="shared" si="2"/>
        <v>37.546509273294689</v>
      </c>
      <c r="G57" s="166">
        <f t="shared" si="0"/>
        <v>822.51539021772476</v>
      </c>
      <c r="H57" s="166">
        <f t="shared" si="1"/>
        <v>829.76726604795056</v>
      </c>
      <c r="J57" s="140"/>
    </row>
    <row r="58" spans="1:10" ht="14.95" x14ac:dyDescent="0.25">
      <c r="A58" s="26">
        <v>1982</v>
      </c>
      <c r="B58" s="166">
        <v>9793.4868000000006</v>
      </c>
      <c r="C58" s="167">
        <f>'[24]OECD.Stat export'!I49</f>
        <v>861</v>
      </c>
      <c r="D58" s="167">
        <v>861</v>
      </c>
      <c r="E58" s="167">
        <f>'[16]OECD.Stat export'!H52</f>
        <v>40.966140000000003</v>
      </c>
      <c r="F58" s="166">
        <f t="shared" si="2"/>
        <v>43.984657496123475</v>
      </c>
      <c r="G58" s="166">
        <f t="shared" si="0"/>
        <v>947.87909407665495</v>
      </c>
      <c r="H58" s="166">
        <f t="shared" si="1"/>
        <v>947.87909407665495</v>
      </c>
      <c r="J58" s="140"/>
    </row>
    <row r="59" spans="1:10" ht="14.95" x14ac:dyDescent="0.25">
      <c r="A59" s="26">
        <v>1983</v>
      </c>
      <c r="B59" s="166">
        <v>10704.0232</v>
      </c>
      <c r="C59" s="167">
        <f>'[24]OECD.Stat export'!I50</f>
        <v>848.90000000000009</v>
      </c>
      <c r="D59" s="167">
        <v>835</v>
      </c>
      <c r="E59" s="167">
        <f>'[16]OECD.Stat export'!H53</f>
        <v>45.246130000000001</v>
      </c>
      <c r="F59" s="166">
        <f t="shared" si="2"/>
        <v>48.580010981632078</v>
      </c>
      <c r="G59" s="166">
        <f t="shared" si="0"/>
        <v>1050.7738642164368</v>
      </c>
      <c r="H59" s="166">
        <f t="shared" si="1"/>
        <v>1068.2657884231537</v>
      </c>
      <c r="J59" s="140"/>
    </row>
    <row r="60" spans="1:10" ht="14.95" x14ac:dyDescent="0.25">
      <c r="A60" s="26">
        <v>1984</v>
      </c>
      <c r="B60" s="166">
        <v>11616.2456</v>
      </c>
      <c r="C60" s="167">
        <f>'[24]OECD.Stat export'!I51</f>
        <v>832</v>
      </c>
      <c r="D60" s="167">
        <v>818</v>
      </c>
      <c r="E60" s="167">
        <f>'[16]OECD.Stat export'!H54</f>
        <v>49.160420000000002</v>
      </c>
      <c r="F60" s="166">
        <f t="shared" si="2"/>
        <v>52.782718510105617</v>
      </c>
      <c r="G60" s="166">
        <f t="shared" si="0"/>
        <v>1163.4861378205128</v>
      </c>
      <c r="H60" s="166">
        <f t="shared" si="1"/>
        <v>1183.3991035044826</v>
      </c>
      <c r="J60" s="140"/>
    </row>
    <row r="61" spans="1:10" x14ac:dyDescent="0.25">
      <c r="A61" s="26">
        <v>1985</v>
      </c>
      <c r="B61" s="166">
        <v>12451.174199999999</v>
      </c>
      <c r="C61" s="167">
        <f>'[24]OECD.Stat export'!I52</f>
        <v>833.3</v>
      </c>
      <c r="D61" s="167">
        <v>833.2</v>
      </c>
      <c r="E61" s="167">
        <f>'[16]OECD.Stat export'!H55</f>
        <v>51.812869999999997</v>
      </c>
      <c r="F61" s="166">
        <f t="shared" si="2"/>
        <v>55.630609592243033</v>
      </c>
      <c r="G61" s="166">
        <f t="shared" si="0"/>
        <v>1245.1672266890675</v>
      </c>
      <c r="H61" s="166">
        <f t="shared" si="1"/>
        <v>1245.3166706673067</v>
      </c>
      <c r="J61" s="140"/>
    </row>
    <row r="62" spans="1:10" x14ac:dyDescent="0.25">
      <c r="A62" s="26">
        <v>1986</v>
      </c>
      <c r="B62" s="166">
        <v>13299.2012</v>
      </c>
      <c r="C62" s="167">
        <f>'[24]OECD.Stat export'!I53</f>
        <v>841.59999999999991</v>
      </c>
      <c r="D62" s="167">
        <v>841.6</v>
      </c>
      <c r="E62" s="167">
        <f>'[16]OECD.Stat export'!H56</f>
        <v>53.795769999999997</v>
      </c>
      <c r="F62" s="166">
        <f t="shared" si="2"/>
        <v>57.759616068056054</v>
      </c>
      <c r="G62" s="166">
        <f t="shared" si="0"/>
        <v>1316.8568995564008</v>
      </c>
      <c r="H62" s="166">
        <f t="shared" si="1"/>
        <v>1316.8568995564005</v>
      </c>
      <c r="J62" s="140"/>
    </row>
    <row r="63" spans="1:10" x14ac:dyDescent="0.25">
      <c r="A63" s="26">
        <v>1987</v>
      </c>
      <c r="B63" s="166">
        <v>13988.6167</v>
      </c>
      <c r="C63" s="167">
        <f>'[24]OECD.Stat export'!I54</f>
        <v>840</v>
      </c>
      <c r="D63" s="167">
        <v>840</v>
      </c>
      <c r="E63" s="167">
        <f>'[16]OECD.Stat export'!H57</f>
        <v>55.495399999999997</v>
      </c>
      <c r="F63" s="166">
        <f t="shared" si="2"/>
        <v>59.584480295443264</v>
      </c>
      <c r="G63" s="166">
        <f t="shared" si="0"/>
        <v>1387.7595932539682</v>
      </c>
      <c r="H63" s="166">
        <f t="shared" si="1"/>
        <v>1387.7595932539682</v>
      </c>
      <c r="J63" s="140"/>
    </row>
    <row r="64" spans="1:10" x14ac:dyDescent="0.25">
      <c r="A64" s="26">
        <v>1988</v>
      </c>
      <c r="B64" s="166">
        <v>14588.7619</v>
      </c>
      <c r="C64" s="167">
        <f>'[24]OECD.Stat export'!I55</f>
        <v>832</v>
      </c>
      <c r="D64" s="167">
        <v>832</v>
      </c>
      <c r="E64" s="167">
        <f>'[16]OECD.Stat export'!H58</f>
        <v>56.679989999999997</v>
      </c>
      <c r="F64" s="166">
        <f t="shared" si="2"/>
        <v>60.856354712299066</v>
      </c>
      <c r="G64" s="166">
        <f t="shared" si="0"/>
        <v>1461.2141326121794</v>
      </c>
      <c r="H64" s="166">
        <f t="shared" si="1"/>
        <v>1461.2141326121794</v>
      </c>
      <c r="J64" s="140"/>
    </row>
    <row r="65" spans="1:10" x14ac:dyDescent="0.25">
      <c r="A65" s="26">
        <v>1989</v>
      </c>
      <c r="B65" s="166">
        <v>15572.4195</v>
      </c>
      <c r="C65" s="167">
        <f>'[24]OECD.Stat export'!I56</f>
        <v>828</v>
      </c>
      <c r="D65" s="167">
        <v>828.1</v>
      </c>
      <c r="E65" s="167">
        <f>'[16]OECD.Stat export'!H59</f>
        <v>58.997660000000003</v>
      </c>
      <c r="F65" s="166">
        <f t="shared" si="2"/>
        <v>63.344798122858151</v>
      </c>
      <c r="G65" s="166">
        <f t="shared" si="0"/>
        <v>1567.2724939613527</v>
      </c>
      <c r="H65" s="166">
        <f t="shared" si="1"/>
        <v>1567.0832327013648</v>
      </c>
      <c r="J65" s="140"/>
    </row>
    <row r="66" spans="1:10" x14ac:dyDescent="0.25">
      <c r="A66" s="26">
        <v>1990</v>
      </c>
      <c r="B66" s="166">
        <v>16837.492300000002</v>
      </c>
      <c r="C66" s="167">
        <f>'[24]OECD.Stat export'!I57</f>
        <v>864.49999999999989</v>
      </c>
      <c r="D66" s="167">
        <v>864.5</v>
      </c>
      <c r="E66" s="167">
        <f>'[16]OECD.Stat export'!H60</f>
        <v>60.954799999999999</v>
      </c>
      <c r="F66" s="166">
        <f t="shared" si="2"/>
        <v>65.446146518678759</v>
      </c>
      <c r="G66" s="166">
        <f t="shared" si="0"/>
        <v>1623.0472623867365</v>
      </c>
      <c r="H66" s="166">
        <f t="shared" si="1"/>
        <v>1623.0472623867363</v>
      </c>
      <c r="J66" s="140"/>
    </row>
    <row r="67" spans="1:10" x14ac:dyDescent="0.25">
      <c r="A67" s="26">
        <v>1991</v>
      </c>
      <c r="B67" s="166">
        <v>17894.795999999998</v>
      </c>
      <c r="C67" s="167">
        <f>'[24]OECD.Stat export'!I58</f>
        <v>879.3</v>
      </c>
      <c r="D67" s="167">
        <v>879.3</v>
      </c>
      <c r="E67" s="167">
        <f>'[16]OECD.Stat export'!H61</f>
        <v>62.911949999999997</v>
      </c>
      <c r="F67" s="166">
        <f t="shared" si="2"/>
        <v>67.547505651331676</v>
      </c>
      <c r="G67" s="166">
        <f t="shared" si="0"/>
        <v>1695.9319913567613</v>
      </c>
      <c r="H67" s="166">
        <f t="shared" si="1"/>
        <v>1695.9319913567613</v>
      </c>
      <c r="J67" s="140"/>
    </row>
    <row r="68" spans="1:10" x14ac:dyDescent="0.25">
      <c r="A68" s="26">
        <v>1992</v>
      </c>
      <c r="B68" s="166">
        <v>19211.3315</v>
      </c>
      <c r="C68" s="167">
        <f>'[24]OECD.Stat export'!I59</f>
        <v>879.2</v>
      </c>
      <c r="D68" s="167">
        <v>879.2</v>
      </c>
      <c r="E68" s="167">
        <f>'[16]OECD.Stat export'!H62</f>
        <v>64.843350000000001</v>
      </c>
      <c r="F68" s="166">
        <f t="shared" si="2"/>
        <v>69.621217440824495</v>
      </c>
      <c r="G68" s="166">
        <f t="shared" si="0"/>
        <v>1820.9102498483471</v>
      </c>
      <c r="H68" s="166">
        <f t="shared" si="1"/>
        <v>1820.9102498483471</v>
      </c>
      <c r="J68" s="140"/>
    </row>
    <row r="69" spans="1:10" x14ac:dyDescent="0.25">
      <c r="A69" s="26">
        <v>1993</v>
      </c>
      <c r="B69" s="166">
        <v>20692.020799999998</v>
      </c>
      <c r="C69" s="167">
        <f>'[24]OECD.Stat export'!I60</f>
        <v>898.5</v>
      </c>
      <c r="D69" s="167">
        <v>898.5</v>
      </c>
      <c r="E69" s="167">
        <f>'[16]OECD.Stat export'!H63</f>
        <v>65.796170000000004</v>
      </c>
      <c r="F69" s="166">
        <f t="shared" si="2"/>
        <v>70.644244295574694</v>
      </c>
      <c r="G69" s="166">
        <f t="shared" si="0"/>
        <v>1919.1263958449269</v>
      </c>
      <c r="H69" s="166">
        <f t="shared" si="1"/>
        <v>1919.1263958449269</v>
      </c>
      <c r="J69" s="140"/>
    </row>
    <row r="70" spans="1:10" x14ac:dyDescent="0.25">
      <c r="A70" s="26">
        <v>1994</v>
      </c>
      <c r="B70" s="166">
        <v>22014.455000000002</v>
      </c>
      <c r="C70" s="167">
        <f>'[24]OECD.Stat export'!I61</f>
        <v>937.4</v>
      </c>
      <c r="D70" s="167">
        <v>937.4</v>
      </c>
      <c r="E70" s="167">
        <f>'[16]OECD.Stat export'!H64</f>
        <v>67.315529999999995</v>
      </c>
      <c r="F70" s="166">
        <f t="shared" si="2"/>
        <v>72.275555647176532</v>
      </c>
      <c r="G70" s="166">
        <f t="shared" si="0"/>
        <v>1957.0491963587228</v>
      </c>
      <c r="H70" s="166">
        <f t="shared" si="1"/>
        <v>1957.0491963587228</v>
      </c>
      <c r="J70" s="140"/>
    </row>
    <row r="71" spans="1:10" x14ac:dyDescent="0.25">
      <c r="A71" s="26">
        <v>1995</v>
      </c>
      <c r="B71" s="166">
        <v>23965.661</v>
      </c>
      <c r="C71" s="167">
        <f>'[24]OECD.Stat export'!I62</f>
        <v>990.2</v>
      </c>
      <c r="D71" s="167">
        <v>990</v>
      </c>
      <c r="E71" s="167">
        <f>'[16]OECD.Stat export'!H65</f>
        <v>69.015159999999995</v>
      </c>
      <c r="F71" s="166">
        <f t="shared" si="2"/>
        <v>74.100419874563741</v>
      </c>
      <c r="G71" s="166">
        <f t="shared" si="0"/>
        <v>2016.9040766175183</v>
      </c>
      <c r="H71" s="166">
        <f t="shared" si="1"/>
        <v>2017.3115319865319</v>
      </c>
      <c r="J71" s="140"/>
    </row>
    <row r="72" spans="1:10" x14ac:dyDescent="0.25">
      <c r="A72" s="26">
        <v>1996</v>
      </c>
      <c r="B72" s="166">
        <v>26092.093000000001</v>
      </c>
      <c r="C72" s="167">
        <f>'[24]OECD.Stat export'!I63</f>
        <v>1044</v>
      </c>
      <c r="D72" s="167">
        <v>1043.9000000000001</v>
      </c>
      <c r="E72" s="167">
        <f>'[16]OECD.Stat export'!H66</f>
        <v>70.225489999999994</v>
      </c>
      <c r="F72" s="166">
        <f t="shared" si="2"/>
        <v>75.399930897747353</v>
      </c>
      <c r="G72" s="166">
        <f t="shared" si="0"/>
        <v>2082.7021871008942</v>
      </c>
      <c r="H72" s="166">
        <f t="shared" si="1"/>
        <v>2082.901698757863</v>
      </c>
      <c r="J72" s="140"/>
    </row>
    <row r="73" spans="1:10" x14ac:dyDescent="0.25">
      <c r="A73" s="26">
        <v>1997</v>
      </c>
      <c r="B73" s="166">
        <v>29079.304</v>
      </c>
      <c r="C73" s="167">
        <f>'[24]OECD.Stat export'!I64</f>
        <v>1086.3999999999999</v>
      </c>
      <c r="D73" s="167">
        <v>1086.5</v>
      </c>
      <c r="E73" s="167">
        <f>'[16]OECD.Stat export'!H67</f>
        <v>71.296859999999995</v>
      </c>
      <c r="F73" s="166">
        <f t="shared" si="2"/>
        <v>76.550242899357016</v>
      </c>
      <c r="G73" s="166">
        <f t="shared" si="0"/>
        <v>2230.5553510063824</v>
      </c>
      <c r="H73" s="166">
        <f t="shared" si="1"/>
        <v>2230.3500536892161</v>
      </c>
      <c r="J73" s="140"/>
    </row>
    <row r="74" spans="1:10" x14ac:dyDescent="0.25">
      <c r="A74" s="26">
        <v>1998</v>
      </c>
      <c r="B74" s="166">
        <v>32744.075000000001</v>
      </c>
      <c r="C74" s="167">
        <f>'[24]OECD.Stat export'!I65</f>
        <v>1219.05</v>
      </c>
      <c r="D74" s="167">
        <v>1197</v>
      </c>
      <c r="E74" s="167">
        <f>'[16]OECD.Stat export'!H68</f>
        <v>73.019049999999993</v>
      </c>
      <c r="F74" s="166">
        <f t="shared" si="2"/>
        <v>78.399329420402168</v>
      </c>
      <c r="G74" s="166">
        <f t="shared" si="0"/>
        <v>2238.3601301559956</v>
      </c>
      <c r="H74" s="166">
        <f t="shared" si="1"/>
        <v>2279.5930799220273</v>
      </c>
      <c r="J74" s="140"/>
    </row>
    <row r="75" spans="1:10" x14ac:dyDescent="0.25">
      <c r="A75" s="26">
        <v>1999</v>
      </c>
      <c r="B75" s="166">
        <v>36865.699000000001</v>
      </c>
      <c r="C75" s="167">
        <f>'[24]OECD.Stat export'!I66</f>
        <v>1304.5500000000002</v>
      </c>
      <c r="D75" s="167">
        <v>1289.7</v>
      </c>
      <c r="E75" s="167">
        <f>'[16]OECD.Stat export'!H69</f>
        <v>74.210660000000004</v>
      </c>
      <c r="F75" s="166">
        <f t="shared" si="2"/>
        <v>79.678741093529197</v>
      </c>
      <c r="G75" s="166">
        <f t="shared" si="0"/>
        <v>2354.9435309749206</v>
      </c>
      <c r="H75" s="166">
        <f t="shared" si="1"/>
        <v>2382.0590705848904</v>
      </c>
      <c r="J75" s="140"/>
    </row>
    <row r="76" spans="1:10" x14ac:dyDescent="0.25">
      <c r="A76" s="26">
        <v>2000</v>
      </c>
      <c r="B76" s="166">
        <v>41923.360000000001</v>
      </c>
      <c r="C76" s="167">
        <f>'[24]OECD.Stat export'!I67</f>
        <v>1375.3249999999998</v>
      </c>
      <c r="D76" s="167">
        <v>1375.35</v>
      </c>
      <c r="E76" s="167">
        <f>'[16]OECD.Stat export'!H70</f>
        <v>78.359570000000005</v>
      </c>
      <c r="F76" s="166">
        <f t="shared" si="2"/>
        <v>84.133356181312465</v>
      </c>
      <c r="G76" s="166">
        <f t="shared" si="0"/>
        <v>2540.2092838662379</v>
      </c>
      <c r="H76" s="166">
        <f t="shared" si="1"/>
        <v>2540.1631099962433</v>
      </c>
      <c r="J76" s="140"/>
    </row>
    <row r="77" spans="1:10" x14ac:dyDescent="0.25">
      <c r="A77" s="26">
        <v>2001</v>
      </c>
      <c r="B77" s="166">
        <v>46894.832000000002</v>
      </c>
      <c r="C77" s="167">
        <f>'[24]OECD.Stat export'!I68</f>
        <v>1428.825</v>
      </c>
      <c r="D77" s="167">
        <v>1428.825</v>
      </c>
      <c r="E77" s="167">
        <f>'[16]OECD.Stat export'!H71</f>
        <v>82.177959999999999</v>
      </c>
      <c r="F77" s="166">
        <f t="shared" si="2"/>
        <v>88.233097488075146</v>
      </c>
      <c r="G77" s="166">
        <f t="shared" si="0"/>
        <v>2735.0463959313888</v>
      </c>
      <c r="H77" s="166">
        <f t="shared" si="1"/>
        <v>2735.0463959313888</v>
      </c>
      <c r="J77" s="140"/>
    </row>
    <row r="78" spans="1:10" x14ac:dyDescent="0.25">
      <c r="A78" s="26">
        <v>2002</v>
      </c>
      <c r="B78" s="166">
        <v>50203.796999999999</v>
      </c>
      <c r="C78" s="167">
        <f>'[24]OECD.Stat export'!I69</f>
        <v>1458.2</v>
      </c>
      <c r="D78" s="167">
        <v>1458.2249999999999</v>
      </c>
      <c r="E78" s="167">
        <f>'[16]OECD.Stat export'!H72</f>
        <v>85.970249999999993</v>
      </c>
      <c r="F78" s="166">
        <f t="shared" si="2"/>
        <v>92.304815662547369</v>
      </c>
      <c r="G78" s="166">
        <f t="shared" si="0"/>
        <v>2869.0507132080652</v>
      </c>
      <c r="H78" s="166">
        <f t="shared" si="1"/>
        <v>2869.001525827633</v>
      </c>
      <c r="J78" s="140"/>
    </row>
    <row r="79" spans="1:10" x14ac:dyDescent="0.25">
      <c r="A79" s="26">
        <v>2003</v>
      </c>
      <c r="B79" s="166">
        <v>54672.135999999999</v>
      </c>
      <c r="C79" s="167">
        <f>'[24]OECD.Stat export'!I70</f>
        <v>1490.9250000000002</v>
      </c>
      <c r="D79" s="167">
        <v>1490.9</v>
      </c>
      <c r="E79" s="167">
        <f>'[16]OECD.Stat export'!H73</f>
        <v>88.971040000000002</v>
      </c>
      <c r="F79" s="166">
        <f t="shared" si="2"/>
        <v>95.526713560855399</v>
      </c>
      <c r="G79" s="166">
        <f t="shared" si="0"/>
        <v>3055.8286522349099</v>
      </c>
      <c r="H79" s="166">
        <f t="shared" si="1"/>
        <v>3055.8798935765867</v>
      </c>
      <c r="J79" s="140"/>
    </row>
    <row r="80" spans="1:10" x14ac:dyDescent="0.25">
      <c r="A80" s="26">
        <v>2004</v>
      </c>
      <c r="B80" s="166">
        <v>59393.760999999999</v>
      </c>
      <c r="C80" s="167">
        <f>'[24]OECD.Stat export'!I71</f>
        <v>1535.5</v>
      </c>
      <c r="D80" s="167">
        <v>1535.45</v>
      </c>
      <c r="E80" s="167">
        <f>'[16]OECD.Stat export'!H74</f>
        <v>90.928070000000005</v>
      </c>
      <c r="F80" s="166">
        <f t="shared" si="2"/>
        <v>97.627943851520783</v>
      </c>
      <c r="G80" s="166">
        <f t="shared" si="0"/>
        <v>3223.3670357104093</v>
      </c>
      <c r="H80" s="166">
        <f t="shared" si="1"/>
        <v>3223.4720006078564</v>
      </c>
      <c r="J80" s="140"/>
    </row>
    <row r="81" spans="1:10" x14ac:dyDescent="0.25">
      <c r="A81" s="26">
        <v>2005</v>
      </c>
      <c r="B81" s="166">
        <v>66159.952999999994</v>
      </c>
      <c r="C81" s="167">
        <f>'[24]OECD.Stat export'!I72</f>
        <v>1619.375</v>
      </c>
      <c r="D81" s="167">
        <v>1619.35</v>
      </c>
      <c r="E81" s="167">
        <f>'[16]OECD.Stat export'!H75</f>
        <v>93.137339999999995</v>
      </c>
      <c r="F81" s="166">
        <f>E81/$E$81*100</f>
        <v>100</v>
      </c>
      <c r="G81" s="166">
        <f t="shared" si="0"/>
        <v>3404.6032677216003</v>
      </c>
      <c r="H81" s="166">
        <f t="shared" si="1"/>
        <v>3404.6558289848804</v>
      </c>
      <c r="J81" s="140"/>
    </row>
    <row r="82" spans="1:10" x14ac:dyDescent="0.25">
      <c r="A82" s="26">
        <v>2006</v>
      </c>
      <c r="B82" s="166">
        <v>72845.115999999995</v>
      </c>
      <c r="C82" s="167">
        <f>'[24]OECD.Stat export'!I73</f>
        <v>1712.0250000000001</v>
      </c>
      <c r="D82" s="167">
        <v>1712.0250000000001</v>
      </c>
      <c r="E82" s="167">
        <f>'[16]OECD.Stat export'!H76</f>
        <v>96.799160000000001</v>
      </c>
      <c r="F82" s="166">
        <f t="shared" ref="F82:F93" si="3">E82/$E$81*100</f>
        <v>103.93163472351692</v>
      </c>
      <c r="G82" s="166">
        <f t="shared" si="0"/>
        <v>3545.7579961351807</v>
      </c>
      <c r="H82" s="166">
        <f t="shared" si="1"/>
        <v>3545.7579961351807</v>
      </c>
      <c r="J82" s="140"/>
    </row>
    <row r="83" spans="1:10" x14ac:dyDescent="0.25">
      <c r="A83" s="32">
        <v>2007</v>
      </c>
      <c r="B83" s="166">
        <v>79781.645000000004</v>
      </c>
      <c r="C83" s="167">
        <f>'[24]OECD.Stat export'!I74</f>
        <v>1861.9749999999999</v>
      </c>
      <c r="D83" s="167">
        <v>1860.15</v>
      </c>
      <c r="E83" s="167">
        <f>'[16]OECD.Stat export'!H77</f>
        <v>101.5395</v>
      </c>
      <c r="F83" s="166">
        <f t="shared" si="3"/>
        <v>109.02125828373454</v>
      </c>
      <c r="G83" s="166">
        <f t="shared" si="0"/>
        <v>3570.6550392280601</v>
      </c>
      <c r="H83" s="166">
        <f t="shared" si="1"/>
        <v>3574.1582220071855</v>
      </c>
      <c r="J83" s="140"/>
    </row>
    <row r="84" spans="1:10" x14ac:dyDescent="0.25">
      <c r="A84" s="32">
        <v>2008</v>
      </c>
      <c r="B84" s="166">
        <v>81820.687000000005</v>
      </c>
      <c r="C84" s="167">
        <f>'[24]OECD.Stat export'!I75</f>
        <v>1832.25</v>
      </c>
      <c r="D84" s="167">
        <v>1830.325</v>
      </c>
      <c r="E84" s="167">
        <f>'[16]OECD.Stat export'!H78</f>
        <v>105.6623</v>
      </c>
      <c r="F84" s="166">
        <f t="shared" si="3"/>
        <v>113.44783950239507</v>
      </c>
      <c r="G84" s="166">
        <f t="shared" si="0"/>
        <v>3721.3210988311275</v>
      </c>
      <c r="H84" s="166">
        <f t="shared" si="1"/>
        <v>3725.2349081902576</v>
      </c>
      <c r="J84" s="140"/>
    </row>
    <row r="85" spans="1:10" x14ac:dyDescent="0.25">
      <c r="A85" s="32">
        <v>2009</v>
      </c>
      <c r="B85" s="166">
        <v>74396.884999999995</v>
      </c>
      <c r="C85" s="167">
        <f>'[24]OECD.Stat export'!I76</f>
        <v>1664.4250000000002</v>
      </c>
      <c r="D85" s="167">
        <v>1662.5</v>
      </c>
      <c r="E85" s="167">
        <f>'[16]OECD.Stat export'!H79</f>
        <v>100.9307</v>
      </c>
      <c r="F85" s="166">
        <f t="shared" si="3"/>
        <v>108.36759993360343</v>
      </c>
      <c r="G85" s="166">
        <f t="shared" si="0"/>
        <v>3724.8541788705807</v>
      </c>
      <c r="H85" s="166">
        <f t="shared" si="1"/>
        <v>3729.1671679197993</v>
      </c>
      <c r="J85" s="140"/>
    </row>
    <row r="86" spans="1:10" x14ac:dyDescent="0.25">
      <c r="A86" s="26">
        <v>2010</v>
      </c>
      <c r="B86" s="166">
        <v>69644.667000000001</v>
      </c>
      <c r="C86" s="167">
        <f>'[24]OECD.Stat export'!I77</f>
        <v>1596.0250000000001</v>
      </c>
      <c r="D86" s="167">
        <v>1594.1</v>
      </c>
      <c r="E86" s="167">
        <f>'[16]OECD.Stat export'!H80</f>
        <v>100</v>
      </c>
      <c r="F86" s="166">
        <f t="shared" si="3"/>
        <v>107.36832295189018</v>
      </c>
      <c r="G86" s="166">
        <f t="shared" si="0"/>
        <v>3636.360489340706</v>
      </c>
      <c r="H86" s="166">
        <f t="shared" si="1"/>
        <v>3640.7516780628571</v>
      </c>
      <c r="J86" s="140"/>
    </row>
    <row r="87" spans="1:10" x14ac:dyDescent="0.25">
      <c r="A87" s="26">
        <v>2011</v>
      </c>
      <c r="B87" s="166">
        <v>68765.97</v>
      </c>
      <c r="C87" s="167">
        <f>'[24]OECD.Stat export'!I78</f>
        <v>1573.375</v>
      </c>
      <c r="D87" s="167">
        <v>1570.825</v>
      </c>
      <c r="E87" s="167">
        <f>'[16]OECD.Stat export'!H81</f>
        <v>102.55719999999999</v>
      </c>
      <c r="F87" s="166">
        <f t="shared" si="3"/>
        <v>110.11394570641593</v>
      </c>
      <c r="G87" s="166">
        <f t="shared" si="0"/>
        <v>3642.1689044252003</v>
      </c>
      <c r="H87" s="166">
        <f t="shared" si="1"/>
        <v>3648.0814221826113</v>
      </c>
      <c r="J87" s="140"/>
    </row>
    <row r="88" spans="1:10" x14ac:dyDescent="0.25">
      <c r="A88" s="26">
        <v>2012</v>
      </c>
      <c r="B88" s="166">
        <v>69081.744000000006</v>
      </c>
      <c r="C88" s="167">
        <f>'[24]OECD.Stat export'!I79</f>
        <v>1566.9</v>
      </c>
      <c r="D88" s="167">
        <v>1563.9749999999999</v>
      </c>
      <c r="E88" s="167">
        <f>'[16]OECD.Stat export'!H82</f>
        <v>104.2968</v>
      </c>
      <c r="F88" s="166">
        <f t="shared" si="3"/>
        <v>111.98172505248702</v>
      </c>
      <c r="G88" s="166">
        <f t="shared" si="0"/>
        <v>3674.0136575403662</v>
      </c>
      <c r="H88" s="166">
        <f t="shared" si="1"/>
        <v>3680.8849246311479</v>
      </c>
      <c r="J88" s="140"/>
    </row>
    <row r="89" spans="1:10" x14ac:dyDescent="0.25">
      <c r="A89" s="26">
        <v>2013</v>
      </c>
      <c r="B89" s="166">
        <v>70646.168000000005</v>
      </c>
      <c r="C89" s="167">
        <f>'[24]OECD.Stat export'!I80</f>
        <v>1610.8000000000002</v>
      </c>
      <c r="D89" s="167">
        <v>1608</v>
      </c>
      <c r="E89" s="167">
        <f>'[16]OECD.Stat export'!H83</f>
        <v>104.82729999999999</v>
      </c>
      <c r="F89" s="166">
        <f t="shared" si="3"/>
        <v>112.55131400574679</v>
      </c>
      <c r="G89" s="166">
        <f t="shared" si="0"/>
        <v>3654.8178958695466</v>
      </c>
      <c r="H89" s="166">
        <f t="shared" si="1"/>
        <v>3661.182006633499</v>
      </c>
      <c r="J89" s="140"/>
    </row>
    <row r="90" spans="1:10" x14ac:dyDescent="0.25">
      <c r="A90" s="26">
        <v>2014</v>
      </c>
      <c r="B90" s="166">
        <v>73099.417000000001</v>
      </c>
      <c r="C90" s="167">
        <f>'[24]OECD.Stat export'!I81</f>
        <v>1658.7</v>
      </c>
      <c r="D90" s="167">
        <v>1654.5250000000001</v>
      </c>
      <c r="E90" s="167">
        <f>'[16]OECD.Stat export'!H84</f>
        <v>105.0187</v>
      </c>
      <c r="F90" s="166">
        <f t="shared" si="3"/>
        <v>112.75681697587669</v>
      </c>
      <c r="G90" s="166">
        <f t="shared" si="0"/>
        <v>3672.5255219951364</v>
      </c>
      <c r="H90" s="166">
        <f t="shared" si="1"/>
        <v>3681.7927098915602</v>
      </c>
      <c r="J90" s="140"/>
    </row>
    <row r="91" spans="1:10" x14ac:dyDescent="0.25">
      <c r="A91" s="32">
        <v>2015</v>
      </c>
      <c r="B91" s="166">
        <v>77790.917000000001</v>
      </c>
      <c r="C91" s="167">
        <f>'[24]OECD.Stat export'!I82</f>
        <v>1721.3749999999998</v>
      </c>
      <c r="D91" s="167">
        <v>1718.25</v>
      </c>
      <c r="E91" s="167">
        <f>'[16]OECD.Stat export'!H85</f>
        <v>104.71429999999999</v>
      </c>
      <c r="F91" s="166">
        <f t="shared" si="3"/>
        <v>112.42998780081115</v>
      </c>
      <c r="G91" s="166">
        <f t="shared" si="0"/>
        <v>3765.9292232469202</v>
      </c>
      <c r="H91" s="166">
        <f t="shared" si="1"/>
        <v>3772.7783597652651</v>
      </c>
      <c r="J91" s="140"/>
    </row>
    <row r="92" spans="1:10" x14ac:dyDescent="0.25">
      <c r="A92" s="32">
        <v>2016</v>
      </c>
      <c r="B92" s="166">
        <v>82672.951000000001</v>
      </c>
      <c r="C92" s="167">
        <f>'[24]OECD.Stat export'!I83</f>
        <v>1789.575</v>
      </c>
      <c r="D92" s="167">
        <v>1786.1</v>
      </c>
      <c r="E92" s="167">
        <f>'[16]OECD.Stat export'!H86</f>
        <v>104.723</v>
      </c>
      <c r="F92" s="166">
        <f t="shared" si="3"/>
        <v>112.43932884490798</v>
      </c>
      <c r="G92" s="166">
        <f t="shared" si="0"/>
        <v>3849.7478917247577</v>
      </c>
      <c r="H92" s="166">
        <f t="shared" si="1"/>
        <v>3857.2378832838772</v>
      </c>
      <c r="J92" s="140"/>
    </row>
    <row r="93" spans="1:10" x14ac:dyDescent="0.25">
      <c r="A93" s="32">
        <v>2017</v>
      </c>
      <c r="B93" s="166">
        <v>88152.846999999994</v>
      </c>
      <c r="C93" s="167">
        <f>'[24]OECD.Stat export'!I84</f>
        <v>1857.3250000000003</v>
      </c>
      <c r="D93" s="167">
        <v>1855.2249999999999</v>
      </c>
      <c r="E93" s="167">
        <f>'[16]OECD.Stat export'!H87</f>
        <v>105.0796</v>
      </c>
      <c r="F93" s="166">
        <f t="shared" si="3"/>
        <v>112.8222042845544</v>
      </c>
      <c r="G93" s="166">
        <f t="shared" si="0"/>
        <v>3955.1885552250319</v>
      </c>
      <c r="H93" s="166">
        <f t="shared" si="1"/>
        <v>3959.6655841384913</v>
      </c>
      <c r="J93" s="140"/>
    </row>
    <row r="94" spans="1:10" s="140" customFormat="1" x14ac:dyDescent="0.25">
      <c r="A94" s="32">
        <v>2018</v>
      </c>
      <c r="B94" s="166">
        <v>93291.129000000001</v>
      </c>
      <c r="C94" s="167"/>
      <c r="D94" s="167">
        <v>1918.35</v>
      </c>
      <c r="E94" s="167"/>
      <c r="F94" s="166"/>
      <c r="G94" s="166"/>
      <c r="H94" s="166">
        <f>(B94*1000000)/(D94*1000)/12</f>
        <v>4052.5768238329815</v>
      </c>
    </row>
    <row r="95" spans="1:10" s="140" customFormat="1" x14ac:dyDescent="0.25">
      <c r="A95" s="32">
        <v>2019</v>
      </c>
      <c r="B95" s="166">
        <v>100566.92</v>
      </c>
      <c r="C95" s="167"/>
      <c r="D95" s="167"/>
      <c r="E95" s="167"/>
      <c r="F95" s="166"/>
      <c r="G95" s="166"/>
      <c r="H95" s="166"/>
    </row>
    <row r="96" spans="1:10" x14ac:dyDescent="0.25">
      <c r="J96" s="140"/>
    </row>
    <row r="97" spans="10:10" x14ac:dyDescent="0.25">
      <c r="J97" s="140"/>
    </row>
    <row r="98" spans="10:10" x14ac:dyDescent="0.25">
      <c r="J98" s="140"/>
    </row>
    <row r="99" spans="10:10" x14ac:dyDescent="0.25">
      <c r="J99" s="140"/>
    </row>
    <row r="100" spans="10:10" x14ac:dyDescent="0.25">
      <c r="J100" s="140"/>
    </row>
    <row r="101" spans="10:10" x14ac:dyDescent="0.25">
      <c r="J101" s="140"/>
    </row>
    <row r="102" spans="10:10" x14ac:dyDescent="0.25">
      <c r="J102" s="140"/>
    </row>
    <row r="103" spans="10:10" x14ac:dyDescent="0.25">
      <c r="J103" s="140"/>
    </row>
    <row r="104" spans="10:10" x14ac:dyDescent="0.25">
      <c r="J104" s="140"/>
    </row>
  </sheetData>
  <mergeCells count="6">
    <mergeCell ref="B8:F8"/>
    <mergeCell ref="A4:A8"/>
    <mergeCell ref="B4:G4"/>
    <mergeCell ref="B5:B6"/>
    <mergeCell ref="E5:F5"/>
    <mergeCell ref="C5:D6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95"/>
  <sheetViews>
    <sheetView showGridLines="0" workbookViewId="0">
      <pane xSplit="1" ySplit="8" topLeftCell="B9" activePane="bottomRight" state="frozen"/>
      <selection pane="topRight" activeCell="B1" sqref="B1"/>
      <selection pane="bottomLeft" activeCell="A10" sqref="A10"/>
      <selection pane="bottomRight" activeCell="J4" sqref="J4:J8"/>
    </sheetView>
  </sheetViews>
  <sheetFormatPr baseColWidth="10" defaultColWidth="11.375" defaultRowHeight="14.3" x14ac:dyDescent="0.25"/>
  <cols>
    <col min="1" max="1" width="11.375" style="78"/>
    <col min="2" max="3" width="14.875" style="78" customWidth="1"/>
    <col min="4" max="4" width="12.75" style="78" customWidth="1"/>
    <col min="5" max="5" width="14.75" style="78" customWidth="1"/>
    <col min="6" max="6" width="14.75" style="142" customWidth="1"/>
    <col min="7" max="9" width="12.75" style="78" customWidth="1"/>
    <col min="10" max="10" width="11.375" style="140"/>
    <col min="11" max="16384" width="11.375" style="79"/>
  </cols>
  <sheetData>
    <row r="1" spans="1:10" ht="14.95" customHeight="1" thickBot="1" x14ac:dyDescent="0.3">
      <c r="A1" s="77"/>
      <c r="J1" s="34"/>
    </row>
    <row r="2" spans="1:10" ht="14.95" customHeight="1" thickBot="1" x14ac:dyDescent="0.3">
      <c r="I2" s="80">
        <v>0.876</v>
      </c>
      <c r="J2" s="142"/>
    </row>
    <row r="3" spans="1:10" ht="14.95" customHeight="1" x14ac:dyDescent="0.25">
      <c r="A3" s="380" t="s">
        <v>2</v>
      </c>
      <c r="B3" s="382" t="s">
        <v>140</v>
      </c>
      <c r="C3" s="382"/>
      <c r="D3" s="382"/>
      <c r="E3" s="382"/>
      <c r="F3" s="382"/>
      <c r="G3" s="382"/>
      <c r="H3" s="382"/>
      <c r="I3" s="382"/>
      <c r="J3" s="142"/>
    </row>
    <row r="4" spans="1:10" s="82" customFormat="1" ht="30.1" customHeight="1" x14ac:dyDescent="0.25">
      <c r="A4" s="380"/>
      <c r="B4" s="20" t="s">
        <v>50</v>
      </c>
      <c r="C4" s="20" t="s">
        <v>44</v>
      </c>
      <c r="D4" s="443" t="s">
        <v>22</v>
      </c>
      <c r="E4" s="457"/>
      <c r="F4" s="444"/>
      <c r="G4" s="458" t="s">
        <v>0</v>
      </c>
      <c r="H4" s="458"/>
      <c r="I4" s="216" t="s">
        <v>23</v>
      </c>
      <c r="J4" s="248" t="s">
        <v>65</v>
      </c>
    </row>
    <row r="5" spans="1:10" s="82" customFormat="1" ht="14.95" customHeight="1" x14ac:dyDescent="0.25">
      <c r="A5" s="380"/>
      <c r="B5" s="20" t="s">
        <v>25</v>
      </c>
      <c r="C5" s="20" t="s">
        <v>45</v>
      </c>
      <c r="D5" s="83"/>
      <c r="E5" s="83"/>
      <c r="F5" s="151"/>
      <c r="G5" s="83"/>
      <c r="H5" s="83"/>
      <c r="I5" s="20" t="s">
        <v>111</v>
      </c>
      <c r="J5" s="251" t="s">
        <v>111</v>
      </c>
    </row>
    <row r="6" spans="1:10" s="82" customFormat="1" ht="27.7" customHeight="1" x14ac:dyDescent="0.25">
      <c r="A6" s="380"/>
      <c r="B6" s="20"/>
      <c r="D6" s="20"/>
      <c r="E6" s="104" t="s">
        <v>52</v>
      </c>
      <c r="F6" s="251" t="s">
        <v>138</v>
      </c>
      <c r="G6" s="20"/>
      <c r="H6" s="20"/>
      <c r="I6" s="20"/>
      <c r="J6" s="242"/>
    </row>
    <row r="7" spans="1:10" s="82" customFormat="1" ht="28.55" x14ac:dyDescent="0.25">
      <c r="A7" s="85"/>
      <c r="B7" s="86" t="s">
        <v>41</v>
      </c>
      <c r="C7" s="86" t="s">
        <v>46</v>
      </c>
      <c r="D7" s="86" t="s">
        <v>47</v>
      </c>
      <c r="E7" s="103"/>
      <c r="F7" s="245"/>
      <c r="G7" s="20" t="s">
        <v>33</v>
      </c>
      <c r="H7" s="20" t="s">
        <v>32</v>
      </c>
      <c r="I7" s="21" t="s">
        <v>3</v>
      </c>
      <c r="J7" s="242" t="s">
        <v>3</v>
      </c>
    </row>
    <row r="8" spans="1:10" s="89" customFormat="1" ht="30.1" customHeight="1" thickBot="1" x14ac:dyDescent="0.3">
      <c r="A8" s="14"/>
      <c r="B8" s="87" t="s">
        <v>3</v>
      </c>
      <c r="C8" s="87" t="s">
        <v>48</v>
      </c>
      <c r="D8" s="87" t="s">
        <v>48</v>
      </c>
      <c r="E8" s="450" t="s">
        <v>3</v>
      </c>
      <c r="F8" s="451"/>
      <c r="G8" s="11" t="s">
        <v>3</v>
      </c>
      <c r="H8" s="11" t="s">
        <v>3</v>
      </c>
      <c r="I8" s="11" t="s">
        <v>36</v>
      </c>
      <c r="J8" s="158" t="s">
        <v>36</v>
      </c>
    </row>
    <row r="9" spans="1:10" ht="14.95" hidden="1" customHeight="1" thickBot="1" x14ac:dyDescent="0.3">
      <c r="A9" s="90">
        <v>1935</v>
      </c>
      <c r="B9" s="91"/>
      <c r="C9" s="91"/>
      <c r="D9" s="91"/>
      <c r="E9" s="448" t="s">
        <v>51</v>
      </c>
      <c r="F9" s="249"/>
      <c r="G9" s="91"/>
      <c r="H9" s="91"/>
      <c r="I9" s="91"/>
      <c r="J9" s="135"/>
    </row>
    <row r="10" spans="1:10" ht="14.95" hidden="1" customHeight="1" x14ac:dyDescent="0.25">
      <c r="A10" s="90">
        <v>1936</v>
      </c>
      <c r="B10" s="91"/>
      <c r="C10" s="91"/>
      <c r="D10" s="91"/>
      <c r="E10" s="449"/>
      <c r="F10" s="249"/>
      <c r="G10" s="91"/>
      <c r="H10" s="91"/>
      <c r="I10" s="91"/>
    </row>
    <row r="11" spans="1:10" ht="14.95" hidden="1" customHeight="1" x14ac:dyDescent="0.25">
      <c r="A11" s="90">
        <v>1937</v>
      </c>
      <c r="B11" s="91"/>
      <c r="C11" s="91"/>
      <c r="D11" s="91"/>
      <c r="E11" s="449"/>
      <c r="F11" s="249"/>
      <c r="G11" s="91"/>
      <c r="H11" s="91"/>
      <c r="I11" s="91"/>
    </row>
    <row r="12" spans="1:10" ht="14.95" hidden="1" customHeight="1" x14ac:dyDescent="0.25">
      <c r="A12" s="90">
        <v>1938</v>
      </c>
      <c r="B12" s="91"/>
      <c r="C12" s="91"/>
      <c r="D12" s="91"/>
      <c r="E12" s="449"/>
      <c r="F12" s="249"/>
      <c r="G12" s="91"/>
      <c r="H12" s="91"/>
      <c r="I12" s="91"/>
    </row>
    <row r="13" spans="1:10" ht="14.95" hidden="1" customHeight="1" x14ac:dyDescent="0.25">
      <c r="A13" s="90">
        <v>1939</v>
      </c>
      <c r="B13" s="91"/>
      <c r="C13" s="91"/>
      <c r="D13" s="91"/>
      <c r="E13" s="91"/>
      <c r="F13" s="161"/>
      <c r="G13" s="91"/>
      <c r="H13" s="91"/>
      <c r="I13" s="91"/>
    </row>
    <row r="14" spans="1:10" ht="14.95" hidden="1" customHeight="1" x14ac:dyDescent="0.25">
      <c r="A14" s="90">
        <v>1940</v>
      </c>
      <c r="B14" s="91"/>
      <c r="C14" s="91"/>
      <c r="D14" s="91"/>
      <c r="E14" s="91"/>
      <c r="F14" s="161"/>
      <c r="G14" s="91"/>
      <c r="H14" s="91"/>
      <c r="I14" s="91"/>
    </row>
    <row r="15" spans="1:10" ht="14.95" hidden="1" customHeight="1" x14ac:dyDescent="0.25">
      <c r="A15" s="90">
        <v>1941</v>
      </c>
      <c r="B15" s="91"/>
      <c r="C15" s="91"/>
      <c r="D15" s="91"/>
      <c r="E15" s="91"/>
      <c r="F15" s="161"/>
      <c r="G15" s="91"/>
      <c r="H15" s="91"/>
      <c r="I15" s="91"/>
    </row>
    <row r="16" spans="1:10" ht="14.95" hidden="1" customHeight="1" x14ac:dyDescent="0.25">
      <c r="A16" s="90">
        <v>1942</v>
      </c>
      <c r="B16" s="91"/>
      <c r="C16" s="91"/>
      <c r="D16" s="91"/>
      <c r="E16" s="91"/>
      <c r="F16" s="161"/>
      <c r="G16" s="91"/>
      <c r="H16" s="91"/>
      <c r="I16" s="91"/>
    </row>
    <row r="17" spans="1:10" ht="14.95" hidden="1" customHeight="1" x14ac:dyDescent="0.25">
      <c r="A17" s="90">
        <v>1943</v>
      </c>
      <c r="B17" s="91"/>
      <c r="C17" s="91"/>
      <c r="D17" s="91"/>
      <c r="E17" s="91"/>
      <c r="F17" s="161"/>
      <c r="G17" s="91"/>
      <c r="H17" s="91"/>
      <c r="I17" s="91"/>
    </row>
    <row r="18" spans="1:10" ht="14.95" hidden="1" customHeight="1" x14ac:dyDescent="0.25">
      <c r="A18" s="90">
        <v>1944</v>
      </c>
      <c r="B18" s="91"/>
      <c r="C18" s="91"/>
      <c r="D18" s="91"/>
      <c r="E18" s="91"/>
      <c r="F18" s="161"/>
      <c r="G18" s="91"/>
      <c r="H18" s="91"/>
      <c r="I18" s="91"/>
    </row>
    <row r="19" spans="1:10" ht="14.95" hidden="1" customHeight="1" x14ac:dyDescent="0.25">
      <c r="A19" s="90">
        <v>1945</v>
      </c>
      <c r="B19" s="91"/>
      <c r="C19" s="91"/>
      <c r="D19" s="91"/>
      <c r="E19" s="91"/>
      <c r="F19" s="161"/>
      <c r="G19" s="91"/>
      <c r="H19" s="91"/>
      <c r="I19" s="91"/>
    </row>
    <row r="20" spans="1:10" ht="14.95" hidden="1" customHeight="1" x14ac:dyDescent="0.25">
      <c r="A20" s="90">
        <v>1946</v>
      </c>
      <c r="B20" s="91"/>
      <c r="C20" s="91"/>
      <c r="D20" s="91"/>
      <c r="E20" s="91"/>
      <c r="F20" s="161"/>
      <c r="G20" s="91"/>
      <c r="H20" s="91"/>
      <c r="I20" s="91"/>
    </row>
    <row r="21" spans="1:10" ht="14.95" hidden="1" customHeight="1" x14ac:dyDescent="0.25">
      <c r="A21" s="90">
        <v>1947</v>
      </c>
      <c r="B21" s="91"/>
      <c r="C21" s="91"/>
      <c r="D21" s="91"/>
      <c r="E21" s="91"/>
      <c r="F21" s="161"/>
      <c r="G21" s="91"/>
      <c r="H21" s="91"/>
      <c r="I21" s="91"/>
    </row>
    <row r="22" spans="1:10" ht="14.95" hidden="1" customHeight="1" x14ac:dyDescent="0.25">
      <c r="A22" s="90">
        <v>1948</v>
      </c>
      <c r="B22" s="91"/>
      <c r="C22" s="91"/>
      <c r="D22" s="91"/>
      <c r="E22" s="91"/>
      <c r="F22" s="161"/>
      <c r="G22" s="91"/>
      <c r="H22" s="91"/>
      <c r="I22" s="91"/>
    </row>
    <row r="23" spans="1:10" ht="14.95" hidden="1" customHeight="1" x14ac:dyDescent="0.25">
      <c r="A23" s="90">
        <v>1949</v>
      </c>
      <c r="B23" s="91"/>
      <c r="C23" s="91"/>
      <c r="D23" s="91"/>
      <c r="E23" s="91"/>
      <c r="F23" s="161"/>
      <c r="G23" s="91"/>
      <c r="H23" s="91"/>
      <c r="I23" s="91"/>
    </row>
    <row r="24" spans="1:10" ht="14.95" hidden="1" customHeight="1" x14ac:dyDescent="0.25">
      <c r="A24" s="90">
        <v>1950</v>
      </c>
      <c r="B24" s="91"/>
      <c r="C24" s="91"/>
      <c r="D24" s="91"/>
      <c r="E24" s="91"/>
      <c r="F24" s="161"/>
      <c r="G24" s="91"/>
      <c r="H24" s="91"/>
      <c r="I24" s="91"/>
      <c r="J24" s="161"/>
    </row>
    <row r="25" spans="1:10" ht="14.95" hidden="1" customHeight="1" x14ac:dyDescent="0.25">
      <c r="A25" s="90">
        <v>1951</v>
      </c>
      <c r="B25" s="91"/>
      <c r="C25" s="91"/>
      <c r="D25" s="91"/>
      <c r="E25" s="91"/>
      <c r="F25" s="161"/>
      <c r="G25" s="91"/>
      <c r="H25" s="91"/>
      <c r="I25" s="91"/>
      <c r="J25" s="161"/>
    </row>
    <row r="26" spans="1:10" ht="14.95" hidden="1" customHeight="1" x14ac:dyDescent="0.25">
      <c r="A26" s="90">
        <v>1952</v>
      </c>
      <c r="B26" s="91"/>
      <c r="C26" s="91"/>
      <c r="D26" s="91"/>
      <c r="E26" s="91"/>
      <c r="F26" s="161"/>
      <c r="G26" s="91"/>
      <c r="H26" s="91"/>
      <c r="I26" s="91"/>
      <c r="J26" s="161"/>
    </row>
    <row r="27" spans="1:10" ht="14.95" hidden="1" customHeight="1" x14ac:dyDescent="0.25">
      <c r="A27" s="90">
        <v>1953</v>
      </c>
      <c r="B27" s="91"/>
      <c r="C27" s="91"/>
      <c r="D27" s="91"/>
      <c r="E27" s="91"/>
      <c r="F27" s="161"/>
      <c r="G27" s="91"/>
      <c r="H27" s="91"/>
      <c r="I27" s="91"/>
      <c r="J27" s="161"/>
    </row>
    <row r="28" spans="1:10" ht="14.95" hidden="1" customHeight="1" x14ac:dyDescent="0.25">
      <c r="A28" s="90">
        <v>1954</v>
      </c>
      <c r="B28" s="91"/>
      <c r="C28" s="91"/>
      <c r="D28" s="91"/>
      <c r="E28" s="91"/>
      <c r="F28" s="161"/>
      <c r="G28" s="91"/>
      <c r="H28" s="91"/>
      <c r="I28" s="91"/>
      <c r="J28" s="161"/>
    </row>
    <row r="29" spans="1:10" ht="14.95" customHeight="1" x14ac:dyDescent="0.25">
      <c r="A29" s="90">
        <v>1955</v>
      </c>
      <c r="B29" s="91"/>
      <c r="C29" s="91"/>
      <c r="D29" s="91"/>
      <c r="E29" s="91"/>
      <c r="F29" s="161"/>
      <c r="G29" s="96">
        <f>[25]Hoja1!G7</f>
        <v>3.780643</v>
      </c>
      <c r="H29" s="96">
        <f t="shared" ref="H29:H88" si="0">G29/G$79*100</f>
        <v>4.155808166664853</v>
      </c>
      <c r="I29" s="91"/>
      <c r="J29" s="161"/>
    </row>
    <row r="30" spans="1:10" ht="14.95" customHeight="1" x14ac:dyDescent="0.25">
      <c r="A30" s="90">
        <v>1956</v>
      </c>
      <c r="B30" s="91"/>
      <c r="C30" s="91"/>
      <c r="D30" s="91"/>
      <c r="E30" s="94">
        <f>[26]Hoja1!H31</f>
        <v>14274.165024506088</v>
      </c>
      <c r="F30" s="164"/>
      <c r="G30" s="96">
        <f>[25]Hoja1!G8</f>
        <v>3.9085320000000001</v>
      </c>
      <c r="H30" s="96">
        <f t="shared" si="0"/>
        <v>4.2963879967695737</v>
      </c>
      <c r="I30" s="91"/>
      <c r="J30" s="161"/>
    </row>
    <row r="31" spans="1:10" ht="14.95" customHeight="1" x14ac:dyDescent="0.25">
      <c r="A31" s="90">
        <v>1957</v>
      </c>
      <c r="B31" s="91"/>
      <c r="C31" s="91"/>
      <c r="D31" s="91"/>
      <c r="E31" s="164">
        <f>[26]Hoja1!H32</f>
        <v>14323.410893840633</v>
      </c>
      <c r="F31" s="164"/>
      <c r="G31" s="96">
        <f>[25]Hoja1!G9</f>
        <v>3.9600469999999999</v>
      </c>
      <c r="H31" s="96">
        <f t="shared" si="0"/>
        <v>4.3530149932105866</v>
      </c>
      <c r="I31" s="91"/>
      <c r="J31" s="161"/>
    </row>
    <row r="32" spans="1:10" ht="14.95" customHeight="1" x14ac:dyDescent="0.25">
      <c r="A32" s="90">
        <v>1958</v>
      </c>
      <c r="B32" s="91"/>
      <c r="C32" s="91"/>
      <c r="D32" s="91"/>
      <c r="E32" s="164">
        <f>[26]Hoja1!H33</f>
        <v>14353.386640392097</v>
      </c>
      <c r="F32" s="164">
        <v>11167</v>
      </c>
      <c r="G32" s="96">
        <f>[25]Hoja1!G10</f>
        <v>4.0732590000000002</v>
      </c>
      <c r="H32" s="96">
        <f t="shared" si="0"/>
        <v>4.4774613781679768</v>
      </c>
      <c r="I32" s="91"/>
      <c r="J32" s="161"/>
    </row>
    <row r="33" spans="1:60" ht="14.95" customHeight="1" x14ac:dyDescent="0.25">
      <c r="A33" s="90">
        <v>1959</v>
      </c>
      <c r="B33" s="91"/>
      <c r="C33" s="91"/>
      <c r="D33" s="91"/>
      <c r="E33" s="164">
        <f>[26]Hoja1!H34</f>
        <v>14481.85412561265</v>
      </c>
      <c r="F33" s="164">
        <v>11287</v>
      </c>
      <c r="G33" s="96">
        <f>[25]Hoja1!G11</f>
        <v>4.0525929999999999</v>
      </c>
      <c r="H33" s="96">
        <f t="shared" si="0"/>
        <v>4.4547446256017338</v>
      </c>
      <c r="I33" s="91"/>
      <c r="J33" s="161"/>
    </row>
    <row r="34" spans="1:60" ht="14.95" customHeight="1" x14ac:dyDescent="0.25">
      <c r="A34" s="90">
        <v>1960</v>
      </c>
      <c r="B34" s="91"/>
      <c r="C34" s="91"/>
      <c r="D34" s="91"/>
      <c r="E34" s="164">
        <f>[26]Hoja1!H35</f>
        <v>14466.152544085695</v>
      </c>
      <c r="F34" s="164">
        <v>11694</v>
      </c>
      <c r="G34" s="96">
        <f>[25]Hoja1!G12</f>
        <v>4.1478359999999999</v>
      </c>
      <c r="H34" s="96">
        <f t="shared" si="0"/>
        <v>4.5594388898360618</v>
      </c>
      <c r="I34" s="91"/>
      <c r="J34" s="161"/>
    </row>
    <row r="35" spans="1:60" ht="14.95" customHeight="1" x14ac:dyDescent="0.25">
      <c r="A35" s="90">
        <v>1961</v>
      </c>
      <c r="B35" s="91"/>
      <c r="C35" s="91"/>
      <c r="D35" s="91"/>
      <c r="E35" s="164">
        <f>[26]Hoja1!H36</f>
        <v>14535.382244454549</v>
      </c>
      <c r="F35" s="164">
        <v>12032</v>
      </c>
      <c r="G35" s="96">
        <f>[25]Hoja1!G13</f>
        <v>4.2328950000000001</v>
      </c>
      <c r="H35" s="96">
        <f t="shared" si="0"/>
        <v>4.6529385635286964</v>
      </c>
      <c r="I35" s="91"/>
      <c r="J35" s="161"/>
    </row>
    <row r="36" spans="1:60" ht="14.95" customHeight="1" x14ac:dyDescent="0.25">
      <c r="A36" s="90">
        <v>1962</v>
      </c>
      <c r="B36" s="91"/>
      <c r="C36" s="91"/>
      <c r="D36" s="91"/>
      <c r="E36" s="164">
        <f>[26]Hoja1!H37</f>
        <v>14466.86625233692</v>
      </c>
      <c r="F36" s="164">
        <v>12396</v>
      </c>
      <c r="G36" s="96">
        <f>[25]Hoja1!G14</f>
        <v>4.4314669999999996</v>
      </c>
      <c r="H36" s="96">
        <f t="shared" si="0"/>
        <v>4.8712154913610712</v>
      </c>
      <c r="I36" s="91"/>
      <c r="J36" s="161"/>
    </row>
    <row r="37" spans="1:60" ht="14.95" customHeight="1" x14ac:dyDescent="0.25">
      <c r="A37" s="90">
        <v>1963</v>
      </c>
      <c r="B37" s="91"/>
      <c r="C37" s="91"/>
      <c r="D37" s="91"/>
      <c r="E37" s="164">
        <f>[26]Hoja1!H38</f>
        <v>14261.318275984033</v>
      </c>
      <c r="F37" s="164">
        <v>12553.25</v>
      </c>
      <c r="G37" s="96">
        <f>[25]Hoja1!G15</f>
        <v>4.7618200000000002</v>
      </c>
      <c r="H37" s="96">
        <f t="shared" si="0"/>
        <v>5.2343504647722705</v>
      </c>
      <c r="I37" s="91"/>
      <c r="J37" s="161"/>
    </row>
    <row r="38" spans="1:60" ht="14.95" customHeight="1" x14ac:dyDescent="0.25">
      <c r="A38" s="90">
        <v>1964</v>
      </c>
      <c r="B38" s="91"/>
      <c r="C38" s="91"/>
      <c r="D38" s="91"/>
      <c r="E38" s="164">
        <f>[26]Hoja1!H39</f>
        <v>14205.649032388457</v>
      </c>
      <c r="F38" s="164">
        <v>12361.5</v>
      </c>
      <c r="G38" s="96">
        <f>[25]Hoja1!G16</f>
        <v>5.0433539999999999</v>
      </c>
      <c r="H38" s="96">
        <f t="shared" si="0"/>
        <v>5.5438219743524719</v>
      </c>
      <c r="I38" s="91"/>
      <c r="J38" s="161"/>
    </row>
    <row r="39" spans="1:60" ht="14.95" customHeight="1" x14ac:dyDescent="0.25">
      <c r="A39" s="90">
        <v>1965</v>
      </c>
      <c r="B39" s="91"/>
      <c r="C39" s="91"/>
      <c r="D39" s="91"/>
      <c r="E39" s="164">
        <f>[26]Hoja1!H40</f>
        <v>13868.778737810115</v>
      </c>
      <c r="F39" s="164">
        <v>12144.5</v>
      </c>
      <c r="G39" s="96">
        <f>[25]Hoja1!G17</f>
        <v>5.2712760000000003</v>
      </c>
      <c r="H39" s="96">
        <f t="shared" si="0"/>
        <v>5.7943613955468525</v>
      </c>
      <c r="I39" s="91"/>
      <c r="J39" s="161"/>
    </row>
    <row r="40" spans="1:60" ht="14.95" customHeight="1" x14ac:dyDescent="0.25">
      <c r="A40" s="90">
        <v>1966</v>
      </c>
      <c r="B40" s="91"/>
      <c r="C40" s="91"/>
      <c r="D40" s="91"/>
      <c r="E40" s="164">
        <f>[26]Hoja1!H41</f>
        <v>13628.259057147186</v>
      </c>
      <c r="F40" s="164">
        <v>11997</v>
      </c>
      <c r="G40" s="96">
        <f>[25]Hoja1!G18</f>
        <v>5.3949720000000001</v>
      </c>
      <c r="H40" s="96">
        <f t="shared" si="0"/>
        <v>5.9303321409951204</v>
      </c>
      <c r="I40" s="91"/>
      <c r="J40" s="161"/>
    </row>
    <row r="41" spans="1:60" ht="14.95" customHeight="1" x14ac:dyDescent="0.25">
      <c r="A41" s="90">
        <v>1967</v>
      </c>
      <c r="B41" s="91"/>
      <c r="C41" s="91"/>
      <c r="D41" s="91"/>
      <c r="E41" s="164">
        <f>[26]Hoja1!H42</f>
        <v>13785.274872416754</v>
      </c>
      <c r="F41" s="164">
        <v>12244.25</v>
      </c>
      <c r="G41" s="96">
        <f>[25]Hoja1!G19</f>
        <v>5.5963839999999996</v>
      </c>
      <c r="H41" s="96">
        <f t="shared" si="0"/>
        <v>6.1517308910131199</v>
      </c>
      <c r="I41" s="91"/>
      <c r="J41" s="161"/>
    </row>
    <row r="42" spans="1:60" ht="14.95" customHeight="1" x14ac:dyDescent="0.25">
      <c r="A42" s="90">
        <v>1968</v>
      </c>
      <c r="B42" s="91"/>
      <c r="C42" s="91"/>
      <c r="D42" s="91"/>
      <c r="E42" s="164">
        <f>[26]Hoja1!H43</f>
        <v>13770.286999141023</v>
      </c>
      <c r="F42" s="164">
        <v>12377.5</v>
      </c>
      <c r="G42" s="96">
        <f>[25]Hoja1!G20</f>
        <v>5.6678680000000004</v>
      </c>
      <c r="H42" s="96">
        <f t="shared" si="0"/>
        <v>6.2303084745051009</v>
      </c>
      <c r="I42" s="91"/>
      <c r="J42" s="161"/>
    </row>
    <row r="43" spans="1:60" ht="14.95" customHeight="1" x14ac:dyDescent="0.25">
      <c r="A43" s="90">
        <v>1969</v>
      </c>
      <c r="B43" s="91"/>
      <c r="C43" s="91"/>
      <c r="D43" s="91"/>
      <c r="E43" s="164">
        <f>[26]Hoja1!H44</f>
        <v>13640.392097418016</v>
      </c>
      <c r="F43" s="164">
        <v>12568</v>
      </c>
      <c r="G43" s="96">
        <f>[25]Hoja1!G21</f>
        <v>5.8184769999999997</v>
      </c>
      <c r="H43" s="96">
        <f t="shared" si="0"/>
        <v>6.3958628820948213</v>
      </c>
      <c r="I43" s="91"/>
      <c r="J43" s="161"/>
      <c r="L43" s="147"/>
      <c r="M43" s="147"/>
      <c r="N43" s="147"/>
      <c r="O43" s="147"/>
      <c r="P43" s="147"/>
      <c r="Q43" s="147"/>
      <c r="R43" s="147"/>
      <c r="S43" s="147"/>
      <c r="T43" s="147"/>
      <c r="U43" s="147"/>
      <c r="V43" s="147"/>
      <c r="W43" s="147"/>
      <c r="X43" s="147"/>
      <c r="Y43" s="147"/>
      <c r="Z43" s="147"/>
      <c r="AA43" s="147"/>
      <c r="AB43" s="147"/>
      <c r="AC43" s="147"/>
      <c r="AD43" s="147"/>
      <c r="AE43" s="147"/>
      <c r="AF43" s="147"/>
      <c r="AG43" s="147"/>
      <c r="AH43" s="147"/>
      <c r="AI43" s="147"/>
      <c r="AJ43" s="147"/>
      <c r="AK43" s="147"/>
      <c r="AL43" s="147"/>
      <c r="AM43" s="147"/>
      <c r="AN43" s="147"/>
      <c r="AO43" s="147"/>
      <c r="AP43" s="147"/>
      <c r="AQ43" s="147"/>
      <c r="AR43" s="147"/>
      <c r="AS43" s="147"/>
      <c r="AT43" s="147"/>
      <c r="AU43" s="147"/>
      <c r="AV43" s="147"/>
      <c r="AW43" s="147"/>
      <c r="AX43" s="147"/>
      <c r="AY43" s="147"/>
      <c r="AZ43" s="147"/>
      <c r="BA43" s="147"/>
      <c r="BB43" s="147"/>
      <c r="BC43" s="147"/>
      <c r="BD43" s="147"/>
      <c r="BE43" s="147"/>
      <c r="BF43" s="147"/>
      <c r="BG43" s="147"/>
      <c r="BH43" s="147"/>
    </row>
    <row r="44" spans="1:60" ht="14.95" customHeight="1" x14ac:dyDescent="0.25">
      <c r="A44" s="90">
        <v>1970</v>
      </c>
      <c r="B44" s="93">
        <v>15829.092699999999</v>
      </c>
      <c r="C44" s="93">
        <v>16336.9</v>
      </c>
      <c r="D44" s="94">
        <v>13833.8</v>
      </c>
      <c r="E44" s="164">
        <f>[26]Hoja1!H45</f>
        <v>13716.0451720479</v>
      </c>
      <c r="F44" s="164">
        <v>12811</v>
      </c>
      <c r="G44" s="96">
        <f>[25]Hoja1!G22</f>
        <v>6.107558</v>
      </c>
      <c r="H44" s="96">
        <f t="shared" si="0"/>
        <v>6.7136303043633729</v>
      </c>
      <c r="I44" s="97">
        <f t="shared" ref="I44:I90" si="1">B44*1000000/12/E44/1000</f>
        <v>96.171384811529023</v>
      </c>
      <c r="J44" s="166">
        <f>(B44*1000000)/(F44*1000)/12</f>
        <v>102.96550295319128</v>
      </c>
      <c r="K44" s="147"/>
      <c r="L44" s="147"/>
      <c r="M44" s="147"/>
      <c r="N44" s="147"/>
      <c r="O44" s="147"/>
      <c r="P44" s="147"/>
      <c r="Q44" s="147"/>
      <c r="R44" s="147"/>
      <c r="S44" s="147"/>
      <c r="T44" s="147"/>
      <c r="U44" s="147"/>
      <c r="V44" s="147"/>
      <c r="W44" s="147"/>
      <c r="X44" s="147"/>
      <c r="Y44" s="147"/>
      <c r="Z44" s="147"/>
      <c r="AA44" s="147"/>
      <c r="AB44" s="147"/>
      <c r="AC44" s="147"/>
      <c r="AD44" s="147"/>
      <c r="AE44" s="147"/>
      <c r="AF44" s="147"/>
      <c r="AG44" s="147"/>
      <c r="AH44" s="147"/>
      <c r="AI44" s="147"/>
      <c r="AJ44" s="147"/>
      <c r="AK44" s="147"/>
      <c r="AL44" s="147"/>
      <c r="AM44" s="147"/>
      <c r="AN44" s="147"/>
      <c r="AO44" s="147"/>
      <c r="AP44" s="147"/>
      <c r="AQ44" s="147"/>
      <c r="AR44" s="147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</row>
    <row r="45" spans="1:60" ht="14.95" customHeight="1" x14ac:dyDescent="0.25">
      <c r="A45" s="90">
        <v>1971</v>
      </c>
      <c r="B45" s="93">
        <v>18195.09</v>
      </c>
      <c r="C45" s="93">
        <v>18778.8</v>
      </c>
      <c r="D45" s="94">
        <v>13987.7</v>
      </c>
      <c r="E45" s="164">
        <f>[26]Hoja1!H46</f>
        <v>13686.069425496436</v>
      </c>
      <c r="F45" s="164">
        <v>12958.75</v>
      </c>
      <c r="G45" s="96">
        <f>[25]Hoja1!G23</f>
        <v>6.4002109999999997</v>
      </c>
      <c r="H45" s="96">
        <f t="shared" si="0"/>
        <v>7.0353241874935621</v>
      </c>
      <c r="I45" s="97">
        <f t="shared" si="1"/>
        <v>110.78838290673076</v>
      </c>
      <c r="J45" s="166">
        <f t="shared" ref="J45:J93" si="2">(B45*1000000)/(F45*1000)/12</f>
        <v>117.0064628147005</v>
      </c>
    </row>
    <row r="46" spans="1:60" ht="14.95" customHeight="1" x14ac:dyDescent="0.25">
      <c r="A46" s="90">
        <v>1972</v>
      </c>
      <c r="B46" s="93">
        <v>20273.9005</v>
      </c>
      <c r="C46" s="93">
        <v>20924.3</v>
      </c>
      <c r="D46" s="94">
        <v>14106.5</v>
      </c>
      <c r="E46" s="164">
        <f>[26]Hoja1!H47</f>
        <v>13453.400535596988</v>
      </c>
      <c r="F46" s="164">
        <v>12955.25</v>
      </c>
      <c r="G46" s="96">
        <f>[25]Hoja1!G24</f>
        <v>6.768192</v>
      </c>
      <c r="H46" s="96">
        <f t="shared" si="0"/>
        <v>7.4398211063979662</v>
      </c>
      <c r="I46" s="97">
        <f t="shared" si="1"/>
        <v>125.58101603107909</v>
      </c>
      <c r="J46" s="166">
        <f t="shared" si="2"/>
        <v>130.40981133774596</v>
      </c>
    </row>
    <row r="47" spans="1:60" ht="14.95" customHeight="1" x14ac:dyDescent="0.25">
      <c r="A47" s="90">
        <v>1973</v>
      </c>
      <c r="B47" s="93">
        <v>24368.154200000001</v>
      </c>
      <c r="C47" s="93">
        <v>25149.9</v>
      </c>
      <c r="D47" s="94">
        <v>14441.7</v>
      </c>
      <c r="E47" s="164">
        <f>[26]Hoja1!H48</f>
        <v>13564.739022788135</v>
      </c>
      <c r="F47" s="164">
        <v>13192.25</v>
      </c>
      <c r="G47" s="96">
        <f>[25]Hoja1!G25</f>
        <v>7.4990629999999996</v>
      </c>
      <c r="H47" s="96">
        <f t="shared" si="0"/>
        <v>8.2432187481690899</v>
      </c>
      <c r="I47" s="97">
        <f t="shared" si="1"/>
        <v>149.70280764379021</v>
      </c>
      <c r="J47" s="166">
        <f t="shared" si="2"/>
        <v>153.92973273449689</v>
      </c>
    </row>
    <row r="48" spans="1:60" ht="14.95" customHeight="1" x14ac:dyDescent="0.25">
      <c r="A48" s="90">
        <v>1974</v>
      </c>
      <c r="B48" s="93">
        <v>30457.891599999999</v>
      </c>
      <c r="C48" s="93">
        <v>31435</v>
      </c>
      <c r="D48" s="94">
        <v>14699.4</v>
      </c>
      <c r="E48" s="164">
        <f>[26]Hoja1!H49</f>
        <v>13840.230407761102</v>
      </c>
      <c r="F48" s="164">
        <v>13556.75</v>
      </c>
      <c r="G48" s="96">
        <f>[25]Hoja1!G26</f>
        <v>8.9358660000000008</v>
      </c>
      <c r="H48" s="96">
        <f t="shared" si="0"/>
        <v>9.8226002558355265</v>
      </c>
      <c r="I48" s="97">
        <f t="shared" si="1"/>
        <v>183.3898395152458</v>
      </c>
      <c r="J48" s="166">
        <f t="shared" si="2"/>
        <v>187.22463963216356</v>
      </c>
    </row>
    <row r="49" spans="1:10" ht="14.95" customHeight="1" x14ac:dyDescent="0.25">
      <c r="A49" s="90">
        <v>1975</v>
      </c>
      <c r="B49" s="93">
        <v>36731.141799999998</v>
      </c>
      <c r="C49" s="93">
        <v>37909.5</v>
      </c>
      <c r="D49" s="94">
        <v>14689.7</v>
      </c>
      <c r="E49" s="164">
        <f>[26]Hoja1!H50</f>
        <v>13910.887524632408</v>
      </c>
      <c r="F49" s="164">
        <v>13736.5</v>
      </c>
      <c r="G49" s="96">
        <f>[25]Hoja1!G27</f>
        <v>10.45054</v>
      </c>
      <c r="H49" s="96">
        <f t="shared" si="0"/>
        <v>11.487580149212109</v>
      </c>
      <c r="I49" s="97">
        <f t="shared" si="1"/>
        <v>220.03833169618113</v>
      </c>
      <c r="J49" s="166">
        <f t="shared" si="2"/>
        <v>222.83176088037953</v>
      </c>
    </row>
    <row r="50" spans="1:10" ht="14.95" customHeight="1" x14ac:dyDescent="0.25">
      <c r="A50" s="90">
        <v>1976</v>
      </c>
      <c r="B50" s="93">
        <v>45121.668400000002</v>
      </c>
      <c r="C50" s="93">
        <v>46569.2</v>
      </c>
      <c r="D50" s="94">
        <v>14904.4</v>
      </c>
      <c r="E50" s="164">
        <f>[26]Hoja1!H51</f>
        <v>13997.24622303067</v>
      </c>
      <c r="F50" s="164">
        <v>13887</v>
      </c>
      <c r="G50" s="96">
        <f>[25]Hoja1!G28</f>
        <v>12.186809999999999</v>
      </c>
      <c r="H50" s="96">
        <f t="shared" si="0"/>
        <v>13.396145714787908</v>
      </c>
      <c r="I50" s="97">
        <f t="shared" si="1"/>
        <v>268.63419942892108</v>
      </c>
      <c r="J50" s="166">
        <f t="shared" si="2"/>
        <v>270.76683468951779</v>
      </c>
    </row>
    <row r="51" spans="1:10" ht="14.95" customHeight="1" x14ac:dyDescent="0.25">
      <c r="A51" s="90">
        <v>1977</v>
      </c>
      <c r="B51" s="93">
        <v>55030.390299999999</v>
      </c>
      <c r="C51" s="93">
        <v>56795.8</v>
      </c>
      <c r="D51" s="94">
        <v>15096.1</v>
      </c>
      <c r="E51" s="164">
        <f>[26]Hoja1!H52</f>
        <v>14125</v>
      </c>
      <c r="F51" s="164">
        <v>14126.5</v>
      </c>
      <c r="G51" s="96">
        <f>[25]Hoja1!G29</f>
        <v>14.274419999999999</v>
      </c>
      <c r="H51" s="96">
        <f t="shared" si="0"/>
        <v>15.690915860186774</v>
      </c>
      <c r="I51" s="97">
        <f t="shared" si="1"/>
        <v>324.66306961651912</v>
      </c>
      <c r="J51" s="166">
        <f t="shared" si="2"/>
        <v>324.62859578333865</v>
      </c>
    </row>
    <row r="52" spans="1:10" ht="14.95" customHeight="1" x14ac:dyDescent="0.25">
      <c r="A52" s="90">
        <v>1978</v>
      </c>
      <c r="B52" s="93">
        <v>63739.690499999997</v>
      </c>
      <c r="C52" s="93">
        <v>65784.5</v>
      </c>
      <c r="D52" s="94">
        <v>15012.3</v>
      </c>
      <c r="E52" s="164">
        <f>[26]Hoja1!H53</f>
        <v>14107</v>
      </c>
      <c r="F52" s="164">
        <v>14107</v>
      </c>
      <c r="G52" s="96">
        <f>[25]Hoja1!G30</f>
        <v>16.000769999999999</v>
      </c>
      <c r="H52" s="96">
        <f t="shared" si="0"/>
        <v>17.588577032776165</v>
      </c>
      <c r="I52" s="97">
        <f t="shared" si="1"/>
        <v>376.52519139434321</v>
      </c>
      <c r="J52" s="166">
        <f t="shared" si="2"/>
        <v>376.52519139434321</v>
      </c>
    </row>
    <row r="53" spans="1:10" ht="14.95" customHeight="1" x14ac:dyDescent="0.25">
      <c r="A53" s="90">
        <v>1979</v>
      </c>
      <c r="B53" s="93">
        <v>77292.023100000006</v>
      </c>
      <c r="C53" s="93">
        <v>79771.600000000006</v>
      </c>
      <c r="D53" s="94">
        <v>15210.8</v>
      </c>
      <c r="E53" s="164">
        <f>[26]Hoja1!H54</f>
        <v>14338</v>
      </c>
      <c r="F53" s="164">
        <v>14338.75</v>
      </c>
      <c r="G53" s="96">
        <f>[25]Hoja1!G31</f>
        <v>18.368649999999999</v>
      </c>
      <c r="H53" s="96">
        <f t="shared" si="0"/>
        <v>20.191429257035999</v>
      </c>
      <c r="I53" s="97">
        <f t="shared" si="1"/>
        <v>449.22596770818802</v>
      </c>
      <c r="J53" s="166">
        <f t="shared" si="2"/>
        <v>449.20247057797928</v>
      </c>
    </row>
    <row r="54" spans="1:10" ht="14.95" customHeight="1" x14ac:dyDescent="0.25">
      <c r="A54" s="90">
        <v>1980</v>
      </c>
      <c r="B54" s="93">
        <v>95137.624899999995</v>
      </c>
      <c r="C54" s="93">
        <v>98189.7</v>
      </c>
      <c r="D54" s="94">
        <v>15407.9</v>
      </c>
      <c r="E54" s="164">
        <f>[26]Hoja1!H55</f>
        <v>14499</v>
      </c>
      <c r="F54" s="164">
        <v>14499.5</v>
      </c>
      <c r="G54" s="96">
        <f>[25]Hoja1!G32</f>
        <v>22.237860000000001</v>
      </c>
      <c r="H54" s="96">
        <f t="shared" si="0"/>
        <v>24.444593207332634</v>
      </c>
      <c r="I54" s="97">
        <f t="shared" si="1"/>
        <v>546.80566993125956</v>
      </c>
      <c r="J54" s="166">
        <f t="shared" si="2"/>
        <v>546.78681391312341</v>
      </c>
    </row>
    <row r="55" spans="1:10" ht="14.95" customHeight="1" x14ac:dyDescent="0.25">
      <c r="A55" s="90">
        <v>1981</v>
      </c>
      <c r="B55" s="93">
        <v>115692.60799999999</v>
      </c>
      <c r="C55" s="93">
        <v>119404.1</v>
      </c>
      <c r="D55" s="94">
        <v>15299.3</v>
      </c>
      <c r="E55" s="164">
        <f>[26]Hoja1!H56</f>
        <v>14495</v>
      </c>
      <c r="F55" s="164">
        <v>14494.75</v>
      </c>
      <c r="G55" s="96">
        <f>[25]Hoja1!G33</f>
        <v>26.233840000000001</v>
      </c>
      <c r="H55" s="96">
        <f t="shared" si="0"/>
        <v>28.837106945823525</v>
      </c>
      <c r="I55" s="97">
        <f t="shared" si="1"/>
        <v>665.12940094285375</v>
      </c>
      <c r="J55" s="166">
        <f t="shared" si="2"/>
        <v>665.14087284476557</v>
      </c>
    </row>
    <row r="56" spans="1:10" ht="14.95" customHeight="1" x14ac:dyDescent="0.25">
      <c r="A56" s="90">
        <v>1982</v>
      </c>
      <c r="B56" s="93">
        <v>134742.57310000001</v>
      </c>
      <c r="C56" s="93">
        <v>139065.20000000001</v>
      </c>
      <c r="D56" s="94">
        <v>15336.8</v>
      </c>
      <c r="E56" s="164">
        <f>[26]Hoja1!H57</f>
        <v>14472</v>
      </c>
      <c r="F56" s="164">
        <v>14473</v>
      </c>
      <c r="G56" s="96">
        <f>[25]Hoja1!G34</f>
        <v>30.557289999999998</v>
      </c>
      <c r="H56" s="96">
        <f t="shared" si="0"/>
        <v>33.589586568513937</v>
      </c>
      <c r="I56" s="97">
        <f t="shared" si="1"/>
        <v>775.88085671181136</v>
      </c>
      <c r="J56" s="166">
        <f t="shared" si="2"/>
        <v>775.82724786383858</v>
      </c>
    </row>
    <row r="57" spans="1:10" ht="14.95" customHeight="1" x14ac:dyDescent="0.25">
      <c r="A57" s="90">
        <v>1983</v>
      </c>
      <c r="B57" s="93">
        <v>154794.8824</v>
      </c>
      <c r="C57" s="93">
        <v>159760.79999999999</v>
      </c>
      <c r="D57" s="94">
        <v>15224.8</v>
      </c>
      <c r="E57" s="164">
        <f>[26]Hoja1!H58</f>
        <v>14360</v>
      </c>
      <c r="F57" s="164">
        <v>14359.5</v>
      </c>
      <c r="G57" s="96">
        <f>[25]Hoja1!G35</f>
        <v>35.032890000000002</v>
      </c>
      <c r="H57" s="96">
        <f t="shared" si="0"/>
        <v>38.509314517099732</v>
      </c>
      <c r="I57" s="97">
        <f t="shared" si="1"/>
        <v>898.29899257195916</v>
      </c>
      <c r="J57" s="166">
        <f t="shared" si="2"/>
        <v>898.33027148113331</v>
      </c>
    </row>
    <row r="58" spans="1:10" ht="14.95" customHeight="1" x14ac:dyDescent="0.25">
      <c r="A58" s="90">
        <v>1984</v>
      </c>
      <c r="B58" s="93">
        <v>172673.52420000001</v>
      </c>
      <c r="C58" s="93">
        <v>178213</v>
      </c>
      <c r="D58" s="94">
        <v>15215.8</v>
      </c>
      <c r="E58" s="164">
        <f>[26]Hoja1!H59</f>
        <v>14253</v>
      </c>
      <c r="F58" s="164">
        <v>14255</v>
      </c>
      <c r="G58" s="96">
        <f>[25]Hoja1!G36</f>
        <v>38.814509999999999</v>
      </c>
      <c r="H58" s="96">
        <f t="shared" si="0"/>
        <v>42.666196634565765</v>
      </c>
      <c r="I58" s="97">
        <f t="shared" si="1"/>
        <v>1009.5741493019013</v>
      </c>
      <c r="J58" s="166">
        <f t="shared" si="2"/>
        <v>1009.4325043844265</v>
      </c>
    </row>
    <row r="59" spans="1:10" ht="14.95" customHeight="1" x14ac:dyDescent="0.25">
      <c r="A59" s="90">
        <v>1985</v>
      </c>
      <c r="B59" s="93">
        <v>192838.03400000001</v>
      </c>
      <c r="C59" s="93">
        <v>199024.4</v>
      </c>
      <c r="D59" s="94">
        <v>15443.1</v>
      </c>
      <c r="E59" s="164">
        <f>[26]Hoja1!H60</f>
        <v>14418</v>
      </c>
      <c r="F59" s="164">
        <v>14417.75</v>
      </c>
      <c r="G59" s="96">
        <f>[25]Hoja1!G37</f>
        <v>42.387770000000003</v>
      </c>
      <c r="H59" s="96">
        <f t="shared" si="0"/>
        <v>46.594042529990659</v>
      </c>
      <c r="I59" s="97">
        <f t="shared" si="1"/>
        <v>1114.5676353632034</v>
      </c>
      <c r="J59" s="166">
        <f t="shared" si="2"/>
        <v>1114.5869616734003</v>
      </c>
    </row>
    <row r="60" spans="1:10" ht="14.95" customHeight="1" x14ac:dyDescent="0.25">
      <c r="A60" s="90">
        <v>1986</v>
      </c>
      <c r="B60" s="93">
        <v>208362.79010000001</v>
      </c>
      <c r="C60" s="93">
        <v>215047.2</v>
      </c>
      <c r="D60" s="94">
        <v>15543.5</v>
      </c>
      <c r="E60" s="164">
        <f>[26]Hoja1!H61</f>
        <v>14460</v>
      </c>
      <c r="F60" s="164">
        <v>14460.25</v>
      </c>
      <c r="G60" s="96">
        <f>[25]Hoja1!G38</f>
        <v>44.85624</v>
      </c>
      <c r="H60" s="96">
        <f t="shared" si="0"/>
        <v>49.307466618212473</v>
      </c>
      <c r="I60" s="97">
        <f t="shared" si="1"/>
        <v>1200.7998507376672</v>
      </c>
      <c r="J60" s="166">
        <f t="shared" si="2"/>
        <v>1200.7790903799496</v>
      </c>
    </row>
    <row r="61" spans="1:10" ht="14.95" customHeight="1" x14ac:dyDescent="0.25">
      <c r="A61" s="90">
        <v>1987</v>
      </c>
      <c r="B61" s="93">
        <v>226014.31789999999</v>
      </c>
      <c r="C61" s="93">
        <v>233265</v>
      </c>
      <c r="D61" s="94">
        <v>15629.7</v>
      </c>
      <c r="E61" s="164">
        <f>[26]Hoja1!H62</f>
        <v>14457</v>
      </c>
      <c r="F61" s="164">
        <v>14456.75</v>
      </c>
      <c r="G61" s="96">
        <f>[25]Hoja1!G39</f>
        <v>46.985689999999998</v>
      </c>
      <c r="H61" s="96">
        <f t="shared" si="0"/>
        <v>51.648228679191114</v>
      </c>
      <c r="I61" s="97">
        <f t="shared" si="1"/>
        <v>1302.7963264623827</v>
      </c>
      <c r="J61" s="166">
        <f t="shared" si="2"/>
        <v>1302.8188556671912</v>
      </c>
    </row>
    <row r="62" spans="1:10" ht="14.95" customHeight="1" x14ac:dyDescent="0.25">
      <c r="A62" s="90">
        <v>1988</v>
      </c>
      <c r="B62" s="93">
        <v>247991.67050000001</v>
      </c>
      <c r="C62" s="93">
        <v>255947.4</v>
      </c>
      <c r="D62" s="94">
        <v>15849.5</v>
      </c>
      <c r="E62" s="164">
        <f>[26]Hoja1!H63</f>
        <v>14696</v>
      </c>
      <c r="F62" s="164">
        <v>14692.25</v>
      </c>
      <c r="G62" s="96">
        <f>[25]Hoja1!G40</f>
        <v>49.362349999999999</v>
      </c>
      <c r="H62" s="96">
        <f t="shared" si="0"/>
        <v>54.26073217063044</v>
      </c>
      <c r="I62" s="97">
        <f t="shared" si="1"/>
        <v>1406.2311201460716</v>
      </c>
      <c r="J62" s="166">
        <f t="shared" si="2"/>
        <v>1406.5900418020838</v>
      </c>
    </row>
    <row r="63" spans="1:10" ht="14.95" customHeight="1" x14ac:dyDescent="0.25">
      <c r="A63" s="90">
        <v>1989</v>
      </c>
      <c r="B63" s="93">
        <v>271690.20649999997</v>
      </c>
      <c r="C63" s="93">
        <v>280406.2</v>
      </c>
      <c r="D63" s="94">
        <v>15997.6</v>
      </c>
      <c r="E63" s="164">
        <f>[26]Hoja1!H64</f>
        <v>14766</v>
      </c>
      <c r="F63" s="164">
        <v>14764.75</v>
      </c>
      <c r="G63" s="96">
        <f>[25]Hoja1!G41</f>
        <v>52.452350000000003</v>
      </c>
      <c r="H63" s="96">
        <f t="shared" si="0"/>
        <v>57.657362647243659</v>
      </c>
      <c r="I63" s="97">
        <f t="shared" si="1"/>
        <v>1533.3096669149847</v>
      </c>
      <c r="J63" s="166">
        <f t="shared" si="2"/>
        <v>1533.4394786004952</v>
      </c>
    </row>
    <row r="64" spans="1:10" ht="14.95" customHeight="1" x14ac:dyDescent="0.25">
      <c r="A64" s="90">
        <v>1990</v>
      </c>
      <c r="B64" s="93">
        <v>304022.95159999997</v>
      </c>
      <c r="C64" s="93">
        <v>313776.2</v>
      </c>
      <c r="D64" s="94">
        <v>16218.6</v>
      </c>
      <c r="E64" s="164">
        <f>[26]Hoja1!H65</f>
        <v>15133</v>
      </c>
      <c r="F64" s="164">
        <v>15181.5</v>
      </c>
      <c r="G64" s="96">
        <f>[25]Hoja1!G42</f>
        <v>55.838990000000003</v>
      </c>
      <c r="H64" s="96">
        <f t="shared" si="0"/>
        <v>61.380069649611734</v>
      </c>
      <c r="I64" s="97">
        <f t="shared" si="1"/>
        <v>1674.1720720720723</v>
      </c>
      <c r="J64" s="166">
        <f t="shared" si="2"/>
        <v>1668.8236318326033</v>
      </c>
    </row>
    <row r="65" spans="1:10" ht="14.95" customHeight="1" x14ac:dyDescent="0.25">
      <c r="A65" s="90">
        <v>1991</v>
      </c>
      <c r="B65" s="93">
        <v>333120.48440000002</v>
      </c>
      <c r="C65" s="93">
        <v>343807.2</v>
      </c>
      <c r="D65" s="94">
        <v>16320.1</v>
      </c>
      <c r="E65" s="164">
        <f>[26]Hoja1!H66</f>
        <v>15297</v>
      </c>
      <c r="F65" s="164">
        <v>15296.75</v>
      </c>
      <c r="G65" s="96">
        <f>[25]Hoja1!G43</f>
        <v>59.32893</v>
      </c>
      <c r="H65" s="96">
        <f t="shared" si="0"/>
        <v>65.216327437816105</v>
      </c>
      <c r="I65" s="97">
        <f t="shared" si="1"/>
        <v>1814.7375542045281</v>
      </c>
      <c r="J65" s="166">
        <f t="shared" si="2"/>
        <v>1814.7672130790309</v>
      </c>
    </row>
    <row r="66" spans="1:10" ht="14.95" customHeight="1" x14ac:dyDescent="0.25">
      <c r="A66" s="90">
        <v>1992</v>
      </c>
      <c r="B66" s="93">
        <v>351676.88339999999</v>
      </c>
      <c r="C66" s="93">
        <v>360267.9</v>
      </c>
      <c r="D66" s="94">
        <v>16175.2</v>
      </c>
      <c r="E66" s="164">
        <f>[26]Hoja1!H67</f>
        <v>15193</v>
      </c>
      <c r="F66" s="164">
        <v>15269.5</v>
      </c>
      <c r="G66" s="96">
        <f>[25]Hoja1!G44</f>
        <v>62.455910000000003</v>
      </c>
      <c r="H66" s="96">
        <f t="shared" si="0"/>
        <v>68.653607556832284</v>
      </c>
      <c r="I66" s="97">
        <f t="shared" si="1"/>
        <v>1928.9414170999801</v>
      </c>
      <c r="J66" s="166">
        <f t="shared" si="2"/>
        <v>1919.2774452339629</v>
      </c>
    </row>
    <row r="67" spans="1:10" ht="14.95" customHeight="1" x14ac:dyDescent="0.25">
      <c r="A67" s="90">
        <v>1993</v>
      </c>
      <c r="B67" s="93">
        <v>358563.16710000002</v>
      </c>
      <c r="C67" s="93">
        <v>367393.8</v>
      </c>
      <c r="D67" s="94">
        <v>15775.6</v>
      </c>
      <c r="E67" s="164">
        <f>[26]Hoja1!H68</f>
        <v>14432.193000000001</v>
      </c>
      <c r="F67" s="164">
        <v>14764.25</v>
      </c>
      <c r="G67" s="96">
        <f>[25]Hoja1!G45</f>
        <v>65.345579999999998</v>
      </c>
      <c r="H67" s="96">
        <f t="shared" si="0"/>
        <v>71.830028653710883</v>
      </c>
      <c r="I67" s="97">
        <f t="shared" si="1"/>
        <v>2070.3897131226004</v>
      </c>
      <c r="J67" s="166">
        <f t="shared" si="2"/>
        <v>2023.825383951098</v>
      </c>
    </row>
    <row r="68" spans="1:10" ht="14.95" customHeight="1" x14ac:dyDescent="0.25">
      <c r="A68" s="90">
        <v>1994</v>
      </c>
      <c r="B68" s="93">
        <v>366720.86300000001</v>
      </c>
      <c r="C68" s="93">
        <v>375815.1</v>
      </c>
      <c r="D68" s="94">
        <v>15605.4</v>
      </c>
      <c r="E68" s="164">
        <f>[26]Hoja1!H69</f>
        <v>14173.834999999999</v>
      </c>
      <c r="F68" s="164">
        <v>14483.75</v>
      </c>
      <c r="G68" s="96">
        <f>[25]Hoja1!G46</f>
        <v>67.993279999999999</v>
      </c>
      <c r="H68" s="96">
        <f t="shared" si="0"/>
        <v>74.740468301907896</v>
      </c>
      <c r="I68" s="97">
        <f t="shared" si="1"/>
        <v>2156.0905652328161</v>
      </c>
      <c r="J68" s="166">
        <f t="shared" si="2"/>
        <v>2109.9557722735249</v>
      </c>
    </row>
    <row r="69" spans="1:10" ht="14.95" customHeight="1" x14ac:dyDescent="0.25">
      <c r="A69" s="90">
        <v>1995</v>
      </c>
      <c r="B69" s="93">
        <v>381080.4</v>
      </c>
      <c r="C69" s="93">
        <v>391249.7</v>
      </c>
      <c r="D69" s="94">
        <v>15549.4</v>
      </c>
      <c r="E69" s="164">
        <f>[26]Hoja1!H70</f>
        <v>14030.072</v>
      </c>
      <c r="F69" s="164">
        <v>14303.25</v>
      </c>
      <c r="G69" s="96">
        <f>[25]Hoja1!G47</f>
        <v>71.553020000000004</v>
      </c>
      <c r="H69" s="96">
        <f t="shared" si="0"/>
        <v>78.653452564956154</v>
      </c>
      <c r="I69" s="97">
        <f t="shared" si="1"/>
        <v>2263.4737726221219</v>
      </c>
      <c r="J69" s="166">
        <f t="shared" si="2"/>
        <v>2220.2436509184977</v>
      </c>
    </row>
    <row r="70" spans="1:10" ht="14.95" customHeight="1" x14ac:dyDescent="0.25">
      <c r="A70" s="90">
        <v>1996</v>
      </c>
      <c r="B70" s="93">
        <v>406927.5</v>
      </c>
      <c r="C70" s="93">
        <v>415452.8</v>
      </c>
      <c r="D70" s="94">
        <v>15575.8</v>
      </c>
      <c r="E70" s="164">
        <f>[26]Hoja1!H71</f>
        <v>14097.596000000001</v>
      </c>
      <c r="F70" s="164">
        <v>14369</v>
      </c>
      <c r="G70" s="96">
        <f>[25]Hoja1!G48</f>
        <v>74.42013</v>
      </c>
      <c r="H70" s="96">
        <f t="shared" si="0"/>
        <v>81.805074961656004</v>
      </c>
      <c r="I70" s="97">
        <f t="shared" si="1"/>
        <v>2405.4189806545742</v>
      </c>
      <c r="J70" s="166">
        <f t="shared" si="2"/>
        <v>2359.985037232932</v>
      </c>
    </row>
    <row r="71" spans="1:10" ht="14.95" customHeight="1" x14ac:dyDescent="0.25">
      <c r="A71" s="90">
        <v>1997</v>
      </c>
      <c r="B71" s="93">
        <v>426476.6</v>
      </c>
      <c r="C71" s="93">
        <v>436011.6</v>
      </c>
      <c r="D71" s="94">
        <v>15689.9</v>
      </c>
      <c r="E71" s="164">
        <f>[26]Hoja1!H72</f>
        <v>14192.385000000002</v>
      </c>
      <c r="F71" s="164">
        <v>14453</v>
      </c>
      <c r="G71" s="96">
        <f>[25]Hoja1!G49</f>
        <v>75.940610000000007</v>
      </c>
      <c r="H71" s="96">
        <f t="shared" si="0"/>
        <v>83.476437002782504</v>
      </c>
      <c r="I71" s="97">
        <f t="shared" si="1"/>
        <v>2504.1398374315986</v>
      </c>
      <c r="J71" s="166">
        <f t="shared" si="2"/>
        <v>2458.9854470813439</v>
      </c>
    </row>
    <row r="72" spans="1:10" ht="14.95" customHeight="1" x14ac:dyDescent="0.25">
      <c r="A72" s="90">
        <v>1998</v>
      </c>
      <c r="B72" s="93">
        <v>424904.5</v>
      </c>
      <c r="C72" s="93">
        <v>432919</v>
      </c>
      <c r="D72" s="94">
        <v>15833.3</v>
      </c>
      <c r="E72" s="164">
        <f>[26]Hoja1!H73</f>
        <v>14548.85</v>
      </c>
      <c r="F72" s="164">
        <v>14528.53</v>
      </c>
      <c r="G72" s="96">
        <f>[25]Hoja1!G50</f>
        <v>77.425319999999999</v>
      </c>
      <c r="H72" s="96">
        <f t="shared" si="0"/>
        <v>85.108479473634404</v>
      </c>
      <c r="I72" s="97">
        <f t="shared" si="1"/>
        <v>2433.7805622666629</v>
      </c>
      <c r="J72" s="166">
        <f t="shared" si="2"/>
        <v>2437.1845144232302</v>
      </c>
    </row>
    <row r="73" spans="1:10" ht="14.95" customHeight="1" x14ac:dyDescent="0.25">
      <c r="A73" s="90">
        <v>1999</v>
      </c>
      <c r="B73" s="93">
        <v>440169.7</v>
      </c>
      <c r="C73" s="93">
        <v>448353.9</v>
      </c>
      <c r="D73" s="94">
        <v>15978.3</v>
      </c>
      <c r="E73" s="164">
        <f>[26]Hoja1!H74</f>
        <v>14822.999999999998</v>
      </c>
      <c r="F73" s="164">
        <v>14806.28</v>
      </c>
      <c r="G73" s="96">
        <f>[25]Hoja1!G51</f>
        <v>78.713260000000005</v>
      </c>
      <c r="H73" s="96">
        <f t="shared" si="0"/>
        <v>86.524225834815383</v>
      </c>
      <c r="I73" s="97">
        <f t="shared" si="1"/>
        <v>2474.5873529874748</v>
      </c>
      <c r="J73" s="166">
        <f t="shared" si="2"/>
        <v>2477.3817821446933</v>
      </c>
    </row>
    <row r="74" spans="1:10" ht="14.95" customHeight="1" x14ac:dyDescent="0.25">
      <c r="A74" s="90">
        <v>2000</v>
      </c>
      <c r="B74" s="93">
        <v>457940.4</v>
      </c>
      <c r="C74" s="93">
        <v>467392.8</v>
      </c>
      <c r="D74" s="94">
        <v>16279.2</v>
      </c>
      <c r="E74" s="164">
        <f>[26]Hoja1!H75</f>
        <v>15131.204999999998</v>
      </c>
      <c r="F74" s="164">
        <v>15117.08</v>
      </c>
      <c r="G74" s="96">
        <f>[25]Hoja1!G52</f>
        <v>80.710750000000004</v>
      </c>
      <c r="H74" s="96">
        <f t="shared" si="0"/>
        <v>88.71993308747885</v>
      </c>
      <c r="I74" s="97">
        <f t="shared" si="1"/>
        <v>2522.0529362995221</v>
      </c>
      <c r="J74" s="166">
        <f t="shared" si="2"/>
        <v>2524.4094759040768</v>
      </c>
    </row>
    <row r="75" spans="1:10" ht="14.95" customHeight="1" x14ac:dyDescent="0.25">
      <c r="A75" s="90">
        <v>2001</v>
      </c>
      <c r="B75" s="93">
        <v>482845.6</v>
      </c>
      <c r="C75" s="93">
        <v>493295</v>
      </c>
      <c r="D75" s="94">
        <v>16653.8</v>
      </c>
      <c r="E75" s="164">
        <f>[26]Hoja1!H76</f>
        <v>15516.73</v>
      </c>
      <c r="F75" s="164">
        <v>15502.38</v>
      </c>
      <c r="G75" s="96">
        <f>[25]Hoja1!G53</f>
        <v>82.958680000000001</v>
      </c>
      <c r="H75" s="96">
        <f t="shared" si="0"/>
        <v>91.190932293722582</v>
      </c>
      <c r="I75" s="97">
        <f t="shared" si="1"/>
        <v>2593.1451622431618</v>
      </c>
      <c r="J75" s="166">
        <f t="shared" si="2"/>
        <v>2595.5455441895588</v>
      </c>
    </row>
    <row r="76" spans="1:10" ht="14.95" customHeight="1" x14ac:dyDescent="0.25">
      <c r="A76" s="90">
        <v>2002</v>
      </c>
      <c r="B76" s="93">
        <v>505286.2</v>
      </c>
      <c r="C76" s="93">
        <v>516009.9</v>
      </c>
      <c r="D76" s="94">
        <v>16958.3</v>
      </c>
      <c r="E76" s="164">
        <f>[26]Hoja1!H77</f>
        <v>15849.329999999998</v>
      </c>
      <c r="F76" s="164">
        <v>15833.88</v>
      </c>
      <c r="G76" s="96">
        <f>[25]Hoja1!G54</f>
        <v>85.003879999999995</v>
      </c>
      <c r="H76" s="96">
        <f t="shared" si="0"/>
        <v>93.439083960638214</v>
      </c>
      <c r="I76" s="97">
        <f t="shared" si="1"/>
        <v>2656.7169295694735</v>
      </c>
      <c r="J76" s="166">
        <f t="shared" si="2"/>
        <v>2659.3092364810982</v>
      </c>
    </row>
    <row r="77" spans="1:10" ht="14.95" customHeight="1" x14ac:dyDescent="0.25">
      <c r="A77" s="90">
        <v>2003</v>
      </c>
      <c r="B77" s="93">
        <v>526410</v>
      </c>
      <c r="C77" s="93">
        <v>536230.1</v>
      </c>
      <c r="D77" s="94">
        <v>16992.3</v>
      </c>
      <c r="E77" s="164">
        <f>[26]Hoja1!H78</f>
        <v>16046.174999999999</v>
      </c>
      <c r="F77" s="164">
        <v>16032.67</v>
      </c>
      <c r="G77" s="96">
        <f>[25]Hoja1!G55</f>
        <v>87.275660000000002</v>
      </c>
      <c r="H77" s="96">
        <f t="shared" si="0"/>
        <v>95.936299877842231</v>
      </c>
      <c r="I77" s="97">
        <f t="shared" si="1"/>
        <v>2733.82909011026</v>
      </c>
      <c r="J77" s="166">
        <f t="shared" si="2"/>
        <v>2736.1319106549313</v>
      </c>
    </row>
    <row r="78" spans="1:10" ht="14.95" customHeight="1" x14ac:dyDescent="0.25">
      <c r="A78" s="90">
        <v>2004</v>
      </c>
      <c r="B78" s="93">
        <v>545614.19999999995</v>
      </c>
      <c r="C78" s="93">
        <v>555485.9</v>
      </c>
      <c r="D78" s="94">
        <v>17042.900000000001</v>
      </c>
      <c r="E78" s="164">
        <f>[26]Hoja1!H79</f>
        <v>16107.43</v>
      </c>
      <c r="F78" s="164">
        <v>16103.92</v>
      </c>
      <c r="G78" s="96">
        <f>[25]Hoja1!G56</f>
        <v>89.201599999999999</v>
      </c>
      <c r="H78" s="96">
        <f t="shared" si="0"/>
        <v>98.053356997624888</v>
      </c>
      <c r="I78" s="97">
        <f t="shared" si="1"/>
        <v>2822.7873720388661</v>
      </c>
      <c r="J78" s="166">
        <f t="shared" si="2"/>
        <v>2823.4026249509429</v>
      </c>
    </row>
    <row r="79" spans="1:10" ht="14.95" customHeight="1" x14ac:dyDescent="0.25">
      <c r="A79" s="90">
        <v>2005</v>
      </c>
      <c r="B79" s="93">
        <v>569230</v>
      </c>
      <c r="C79" s="93">
        <v>581994.80000000005</v>
      </c>
      <c r="D79" s="94">
        <v>17306.900000000001</v>
      </c>
      <c r="E79" s="164">
        <f>[26]Hoja1!H80</f>
        <v>16426.43</v>
      </c>
      <c r="F79" s="164">
        <v>16423.900000000001</v>
      </c>
      <c r="G79" s="96">
        <f>[25]Hoja1!G57</f>
        <v>90.97251</v>
      </c>
      <c r="H79" s="98">
        <f t="shared" si="0"/>
        <v>100</v>
      </c>
      <c r="I79" s="106">
        <f t="shared" si="1"/>
        <v>2887.774965913673</v>
      </c>
      <c r="J79" s="166">
        <f t="shared" si="2"/>
        <v>2888.2198097488003</v>
      </c>
    </row>
    <row r="80" spans="1:10" ht="14.95" customHeight="1" x14ac:dyDescent="0.25">
      <c r="A80" s="90">
        <v>2006</v>
      </c>
      <c r="B80" s="93">
        <v>594845.30000000005</v>
      </c>
      <c r="C80" s="93">
        <v>608863.9</v>
      </c>
      <c r="D80" s="94">
        <v>17633.400000000001</v>
      </c>
      <c r="E80" s="164">
        <f>[26]Hoja1!H81</f>
        <v>16747.899999999998</v>
      </c>
      <c r="F80" s="164">
        <v>16742.97</v>
      </c>
      <c r="G80" s="96">
        <f>[25]Hoja1!G58</f>
        <v>92.874600000000001</v>
      </c>
      <c r="H80" s="96">
        <f t="shared" si="0"/>
        <v>102.09084040882239</v>
      </c>
      <c r="I80" s="97">
        <f t="shared" si="1"/>
        <v>2959.8004326910641</v>
      </c>
      <c r="J80" s="166">
        <f t="shared" si="2"/>
        <v>2960.6719516708599</v>
      </c>
    </row>
    <row r="81" spans="1:10" ht="14.95" customHeight="1" x14ac:dyDescent="0.25">
      <c r="A81" s="100">
        <v>2007</v>
      </c>
      <c r="B81" s="93">
        <v>617344.5</v>
      </c>
      <c r="C81" s="93">
        <v>632656.4</v>
      </c>
      <c r="D81" s="94">
        <v>17896.8</v>
      </c>
      <c r="E81" s="164">
        <f>[26]Hoja1!H82</f>
        <v>16912.955000000002</v>
      </c>
      <c r="F81" s="164">
        <v>16909.75</v>
      </c>
      <c r="G81" s="96">
        <f>[25]Hoja1!G59</f>
        <v>94.573970000000003</v>
      </c>
      <c r="H81" s="96">
        <f t="shared" si="0"/>
        <v>103.95884427064837</v>
      </c>
      <c r="I81" s="97">
        <f t="shared" si="1"/>
        <v>3041.7733033641957</v>
      </c>
      <c r="J81" s="166">
        <f t="shared" si="2"/>
        <v>3042.3498277620897</v>
      </c>
    </row>
    <row r="82" spans="1:10" ht="14.95" customHeight="1" x14ac:dyDescent="0.25">
      <c r="A82" s="100">
        <v>2008</v>
      </c>
      <c r="B82" s="93">
        <v>639277.30000000005</v>
      </c>
      <c r="C82" s="93">
        <v>657235.19999999995</v>
      </c>
      <c r="D82" s="94">
        <v>17919.7</v>
      </c>
      <c r="E82" s="164">
        <f>[26]Hoja1!H83</f>
        <v>17213.324999999997</v>
      </c>
      <c r="F82" s="164">
        <v>17208.75</v>
      </c>
      <c r="G82" s="96">
        <f>[25]Hoja1!G60</f>
        <v>97.74015</v>
      </c>
      <c r="H82" s="96">
        <f t="shared" si="0"/>
        <v>107.43921432969145</v>
      </c>
      <c r="I82" s="97">
        <f t="shared" si="1"/>
        <v>3094.8761109973434</v>
      </c>
      <c r="J82" s="166">
        <f t="shared" si="2"/>
        <v>3095.6988934892615</v>
      </c>
    </row>
    <row r="83" spans="1:10" ht="14.95" customHeight="1" x14ac:dyDescent="0.25">
      <c r="A83" s="100">
        <v>2009</v>
      </c>
      <c r="B83" s="93">
        <v>634819.4</v>
      </c>
      <c r="C83" s="93">
        <v>649423.19999999995</v>
      </c>
      <c r="D83" s="94">
        <v>17414</v>
      </c>
      <c r="E83" s="164">
        <f>[26]Hoja1!H84</f>
        <v>17030.47</v>
      </c>
      <c r="F83" s="164">
        <v>17026.099999999999</v>
      </c>
      <c r="G83" s="96">
        <f>[25]Hoja1!G61</f>
        <v>98.497410000000002</v>
      </c>
      <c r="H83" s="96">
        <f t="shared" si="0"/>
        <v>108.27161963542613</v>
      </c>
      <c r="I83" s="97">
        <f t="shared" si="1"/>
        <v>3106.2922319035624</v>
      </c>
      <c r="J83" s="166">
        <f t="shared" si="2"/>
        <v>3107.0895076774286</v>
      </c>
    </row>
    <row r="84" spans="1:10" ht="14.95" customHeight="1" x14ac:dyDescent="0.25">
      <c r="A84" s="85">
        <v>2010</v>
      </c>
      <c r="B84" s="93">
        <v>642624.6</v>
      </c>
      <c r="C84" s="93">
        <v>654835.5</v>
      </c>
      <c r="D84" s="94">
        <v>17213.8</v>
      </c>
      <c r="E84" s="164">
        <f>[26]Hoja1!H85</f>
        <v>16832.574999999997</v>
      </c>
      <c r="F84" s="164">
        <v>16828.5</v>
      </c>
      <c r="G84" s="98">
        <f>[25]Hoja1!G62</f>
        <v>100</v>
      </c>
      <c r="H84" s="96">
        <f t="shared" si="0"/>
        <v>109.9233163952495</v>
      </c>
      <c r="I84" s="97">
        <f t="shared" si="1"/>
        <v>3181.4532238828588</v>
      </c>
      <c r="J84" s="166">
        <f t="shared" si="2"/>
        <v>3182.2236087589504</v>
      </c>
    </row>
    <row r="85" spans="1:10" ht="14.95" customHeight="1" x14ac:dyDescent="0.25">
      <c r="A85" s="85">
        <f>A84+1</f>
        <v>2011</v>
      </c>
      <c r="B85" s="93">
        <v>651477.1</v>
      </c>
      <c r="C85" s="102">
        <f>C84*B85/B84</f>
        <v>663856.21172462124</v>
      </c>
      <c r="D85" s="102">
        <f>D84*E85/E84</f>
        <v>17323.448323919547</v>
      </c>
      <c r="E85" s="164">
        <f>[26]Hoja1!H86</f>
        <v>16939.795000000002</v>
      </c>
      <c r="F85" s="164">
        <v>16936.2</v>
      </c>
      <c r="G85" s="96">
        <f>[25]Hoja1!G63</f>
        <v>102.78060000000001</v>
      </c>
      <c r="H85" s="96">
        <f t="shared" si="0"/>
        <v>112.97984413093583</v>
      </c>
      <c r="I85" s="97">
        <f t="shared" si="1"/>
        <v>3204.8651316815422</v>
      </c>
      <c r="J85" s="166">
        <f t="shared" si="2"/>
        <v>3205.5454194762301</v>
      </c>
    </row>
    <row r="86" spans="1:10" ht="14.95" customHeight="1" x14ac:dyDescent="0.25">
      <c r="A86" s="85">
        <f>A85+1</f>
        <v>2012</v>
      </c>
      <c r="B86" s="93">
        <v>642568</v>
      </c>
      <c r="C86" s="102">
        <f>C85*B86/B85</f>
        <v>654777.82450905244</v>
      </c>
      <c r="D86" s="102">
        <f>D85*E86/E85</f>
        <v>17328.950170428478</v>
      </c>
      <c r="E86" s="164">
        <f>[26]Hoja1!H87</f>
        <v>16945.175000000003</v>
      </c>
      <c r="F86" s="164">
        <v>16941.57</v>
      </c>
      <c r="G86" s="96">
        <f>[25]Hoja1!G64</f>
        <v>105.9066</v>
      </c>
      <c r="H86" s="96">
        <f t="shared" si="0"/>
        <v>116.41604700145132</v>
      </c>
      <c r="I86" s="97">
        <f t="shared" si="1"/>
        <v>3160.0342477037461</v>
      </c>
      <c r="J86" s="166">
        <f t="shared" si="2"/>
        <v>3160.7066720105236</v>
      </c>
    </row>
    <row r="87" spans="1:10" ht="14.95" customHeight="1" x14ac:dyDescent="0.25">
      <c r="A87" s="85">
        <f>A86+1</f>
        <v>2013</v>
      </c>
      <c r="B87" s="93">
        <v>636555.30000000005</v>
      </c>
      <c r="C87" s="102">
        <f>C86*B87/B86</f>
        <v>648650.87354755809</v>
      </c>
      <c r="D87" s="102">
        <f>D86*E87/E86</f>
        <v>17060.305640937291</v>
      </c>
      <c r="E87" s="164">
        <f>[26]Hoja1!H88</f>
        <v>16682.48</v>
      </c>
      <c r="F87" s="164">
        <v>16679.22</v>
      </c>
      <c r="G87" s="96">
        <f>[25]Hoja1!G65</f>
        <v>107.1986</v>
      </c>
      <c r="H87" s="96">
        <f t="shared" si="0"/>
        <v>117.83625624927794</v>
      </c>
      <c r="I87" s="97">
        <f t="shared" si="1"/>
        <v>3179.759544144516</v>
      </c>
      <c r="J87" s="166">
        <f t="shared" si="2"/>
        <v>3180.3810370029291</v>
      </c>
    </row>
    <row r="88" spans="1:10" ht="14.95" customHeight="1" x14ac:dyDescent="0.25">
      <c r="A88" s="85">
        <f>A87+1</f>
        <v>2014</v>
      </c>
      <c r="B88" s="93">
        <v>638359.4</v>
      </c>
      <c r="C88" s="102">
        <f>C87*B88/B87</f>
        <v>650489.25434647233</v>
      </c>
      <c r="D88" s="102">
        <f>D87*E88/E87</f>
        <v>17160.243921622216</v>
      </c>
      <c r="E88" s="164">
        <f>[26]Hoja1!H89</f>
        <v>16780.205000000002</v>
      </c>
      <c r="F88" s="164">
        <v>16776.57</v>
      </c>
      <c r="G88" s="96">
        <f>[25]Hoja1!G66</f>
        <v>107.45699999999999</v>
      </c>
      <c r="H88" s="96">
        <f t="shared" si="0"/>
        <v>118.12029809884325</v>
      </c>
      <c r="I88" s="97">
        <f t="shared" si="1"/>
        <v>3170.2006421653764</v>
      </c>
      <c r="J88" s="166">
        <f t="shared" si="2"/>
        <v>3170.8875334270756</v>
      </c>
    </row>
    <row r="89" spans="1:10" ht="14.95" customHeight="1" x14ac:dyDescent="0.25">
      <c r="A89" s="85">
        <v>2015</v>
      </c>
      <c r="B89" s="93">
        <v>651583.19999999995</v>
      </c>
      <c r="C89" s="102">
        <f>C88*B89/B88</f>
        <v>663964.32779510773</v>
      </c>
      <c r="D89" s="91"/>
      <c r="E89" s="164">
        <f>[26]Hoja1!H90</f>
        <v>16987.625</v>
      </c>
      <c r="F89" s="164">
        <v>16982.849999999999</v>
      </c>
      <c r="G89" s="96">
        <f>[25]Hoja1!G67</f>
        <v>107.4987</v>
      </c>
      <c r="H89" s="96">
        <f>G89/G$79*100</f>
        <v>118.16613612178008</v>
      </c>
      <c r="I89" s="97">
        <f t="shared" si="1"/>
        <v>3196.362057674336</v>
      </c>
      <c r="J89" s="166">
        <f t="shared" si="2"/>
        <v>3197.2607660080612</v>
      </c>
    </row>
    <row r="90" spans="1:10" ht="13.6" x14ac:dyDescent="0.25">
      <c r="A90" s="85">
        <f>A89+1</f>
        <v>2016</v>
      </c>
      <c r="B90" s="93">
        <v>667222.19999999995</v>
      </c>
      <c r="E90" s="164">
        <f>[26]Hoja1!H91</f>
        <v>17310.449999999997</v>
      </c>
      <c r="F90" s="164">
        <v>17304.599999999999</v>
      </c>
      <c r="G90" s="96">
        <f>[25]Hoja1!G68</f>
        <v>107.3976</v>
      </c>
      <c r="H90" s="96">
        <f>G90/G$79*100</f>
        <v>118.05500364890449</v>
      </c>
      <c r="I90" s="97">
        <f t="shared" si="1"/>
        <v>3212.0395483652946</v>
      </c>
      <c r="J90" s="166">
        <f t="shared" si="2"/>
        <v>3213.1254117402309</v>
      </c>
    </row>
    <row r="91" spans="1:10" ht="13.6" x14ac:dyDescent="0.25">
      <c r="A91" s="85">
        <f>A90+1</f>
        <v>2017</v>
      </c>
      <c r="B91" s="93">
        <v>684054.1</v>
      </c>
      <c r="E91" s="164"/>
      <c r="F91" s="164">
        <v>17676.47</v>
      </c>
      <c r="G91" s="96">
        <f>[25]Hoja1!G69</f>
        <v>108.7149</v>
      </c>
      <c r="H91" s="96">
        <f>G91/G$79*100</f>
        <v>119.5030234957791</v>
      </c>
      <c r="I91" s="97"/>
      <c r="J91" s="166">
        <f t="shared" si="2"/>
        <v>3224.8807784208802</v>
      </c>
    </row>
    <row r="92" spans="1:10" ht="13.6" x14ac:dyDescent="0.25">
      <c r="A92" s="222">
        <f>A91+1</f>
        <v>2018</v>
      </c>
      <c r="B92" s="165">
        <v>706530.3</v>
      </c>
      <c r="F92" s="142">
        <v>17890.38</v>
      </c>
      <c r="J92" s="166">
        <f t="shared" si="2"/>
        <v>3291.0158979295015</v>
      </c>
    </row>
    <row r="93" spans="1:10" ht="13.6" x14ac:dyDescent="0.25">
      <c r="A93" s="222">
        <f>A92+1</f>
        <v>2019</v>
      </c>
      <c r="B93" s="165">
        <v>720317.1</v>
      </c>
      <c r="J93" s="166" t="e">
        <f t="shared" si="2"/>
        <v>#DIV/0!</v>
      </c>
    </row>
    <row r="94" spans="1:10" ht="12.25" x14ac:dyDescent="0.25">
      <c r="B94" s="165"/>
      <c r="J94" s="166"/>
    </row>
    <row r="95" spans="1:10" x14ac:dyDescent="0.25">
      <c r="B95" s="165"/>
    </row>
  </sheetData>
  <mergeCells count="6">
    <mergeCell ref="E9:E12"/>
    <mergeCell ref="A3:A6"/>
    <mergeCell ref="B3:I3"/>
    <mergeCell ref="G4:H4"/>
    <mergeCell ref="E8:F8"/>
    <mergeCell ref="D4:F4"/>
  </mergeCells>
  <hyperlinks>
    <hyperlink ref="C8" r:id="rId1"/>
    <hyperlink ref="D8" r:id="rId2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94"/>
  <sheetViews>
    <sheetView topLeftCell="A31" workbookViewId="0">
      <selection activeCell="I46" sqref="I46"/>
    </sheetView>
  </sheetViews>
  <sheetFormatPr baseColWidth="10" defaultColWidth="11.375" defaultRowHeight="14.3" x14ac:dyDescent="0.25"/>
  <cols>
    <col min="1" max="1" width="11.375" style="34"/>
    <col min="2" max="16384" width="11.375" style="140"/>
  </cols>
  <sheetData>
    <row r="1" spans="1:9" s="178" customFormat="1" ht="14.95" customHeight="1" x14ac:dyDescent="0.25">
      <c r="A1" s="32"/>
      <c r="B1" s="34"/>
      <c r="C1" s="34"/>
      <c r="D1" s="34"/>
      <c r="E1" s="34"/>
      <c r="F1" s="34"/>
      <c r="G1" s="34"/>
      <c r="H1" s="34"/>
      <c r="I1" s="34"/>
    </row>
    <row r="2" spans="1:9" ht="14.95" x14ac:dyDescent="0.25">
      <c r="A2" s="141"/>
      <c r="B2" s="142"/>
      <c r="C2" s="142"/>
      <c r="D2" s="142"/>
      <c r="E2" s="142"/>
      <c r="F2" s="142"/>
      <c r="G2" s="142"/>
      <c r="H2" s="142"/>
      <c r="I2" s="142"/>
    </row>
    <row r="3" spans="1:9" ht="14.95" x14ac:dyDescent="0.25">
      <c r="A3" s="142"/>
      <c r="B3" s="142"/>
      <c r="C3" s="142"/>
      <c r="D3" s="142"/>
      <c r="E3" s="142"/>
      <c r="F3" s="142"/>
      <c r="G3" s="142"/>
      <c r="H3" s="142"/>
      <c r="I3" s="142"/>
    </row>
    <row r="4" spans="1:9" x14ac:dyDescent="0.25">
      <c r="A4" s="381" t="s">
        <v>2</v>
      </c>
      <c r="B4" s="406" t="s">
        <v>100</v>
      </c>
      <c r="C4" s="407"/>
      <c r="D4" s="407"/>
      <c r="E4" s="407"/>
      <c r="F4" s="407"/>
      <c r="G4" s="407"/>
      <c r="H4" s="407"/>
    </row>
    <row r="5" spans="1:9" ht="14.95" customHeight="1" x14ac:dyDescent="0.25">
      <c r="A5" s="381"/>
      <c r="B5" s="423" t="s">
        <v>64</v>
      </c>
      <c r="C5" s="408" t="s">
        <v>22</v>
      </c>
      <c r="D5" s="409"/>
      <c r="E5" s="262"/>
      <c r="F5" s="394" t="s">
        <v>0</v>
      </c>
      <c r="G5" s="395"/>
      <c r="H5" s="394" t="s">
        <v>151</v>
      </c>
      <c r="I5" s="412"/>
    </row>
    <row r="6" spans="1:9" x14ac:dyDescent="0.25">
      <c r="A6" s="381"/>
      <c r="B6" s="424"/>
      <c r="C6" s="410"/>
      <c r="D6" s="411"/>
      <c r="E6" s="255"/>
      <c r="F6" s="133"/>
      <c r="G6" s="133"/>
      <c r="H6" s="394" t="s">
        <v>111</v>
      </c>
      <c r="I6" s="468"/>
    </row>
    <row r="7" spans="1:9" x14ac:dyDescent="0.25">
      <c r="A7" s="381"/>
      <c r="B7" s="425" t="s">
        <v>3</v>
      </c>
      <c r="C7" s="416"/>
      <c r="D7" s="199" t="s">
        <v>104</v>
      </c>
      <c r="E7" s="199" t="s">
        <v>3</v>
      </c>
      <c r="F7" s="213"/>
      <c r="G7" s="200"/>
      <c r="H7" s="195" t="s">
        <v>104</v>
      </c>
      <c r="I7" s="242" t="s">
        <v>3</v>
      </c>
    </row>
    <row r="8" spans="1:9" ht="14.95" x14ac:dyDescent="0.25">
      <c r="A8" s="191"/>
      <c r="B8" s="192" t="s">
        <v>26</v>
      </c>
      <c r="C8" s="190" t="s">
        <v>47</v>
      </c>
      <c r="D8" s="195"/>
      <c r="E8" s="242"/>
      <c r="F8" s="190" t="s">
        <v>102</v>
      </c>
      <c r="G8" s="190" t="s">
        <v>32</v>
      </c>
      <c r="H8" s="195"/>
      <c r="I8" s="242"/>
    </row>
    <row r="9" spans="1:9" ht="43.5" thickBot="1" x14ac:dyDescent="0.3">
      <c r="A9" s="144"/>
      <c r="B9" s="196" t="s">
        <v>101</v>
      </c>
      <c r="C9" s="136" t="s">
        <v>52</v>
      </c>
      <c r="D9" s="136"/>
      <c r="E9" s="136" t="s">
        <v>138</v>
      </c>
      <c r="F9" s="136"/>
      <c r="G9" s="136"/>
      <c r="H9" s="135"/>
      <c r="I9" s="135" t="s">
        <v>150</v>
      </c>
    </row>
    <row r="10" spans="1:9" ht="14.95" customHeight="1" x14ac:dyDescent="0.25">
      <c r="A10" s="26">
        <v>1935</v>
      </c>
      <c r="B10" s="188"/>
      <c r="C10" s="466"/>
      <c r="D10" s="197"/>
      <c r="E10" s="253"/>
      <c r="F10" s="188"/>
      <c r="G10" s="188"/>
      <c r="H10" s="188"/>
      <c r="I10" s="161"/>
    </row>
    <row r="11" spans="1:9" ht="14.95" customHeight="1" x14ac:dyDescent="0.25">
      <c r="A11" s="26">
        <v>1936</v>
      </c>
      <c r="B11" s="188"/>
      <c r="C11" s="467"/>
      <c r="D11" s="197"/>
      <c r="E11" s="253"/>
      <c r="F11" s="188"/>
      <c r="G11" s="188"/>
      <c r="H11" s="188"/>
      <c r="I11" s="161"/>
    </row>
    <row r="12" spans="1:9" ht="14.95" customHeight="1" x14ac:dyDescent="0.25">
      <c r="A12" s="26">
        <v>1937</v>
      </c>
      <c r="B12" s="188"/>
      <c r="C12" s="467"/>
      <c r="D12" s="197"/>
      <c r="E12" s="253"/>
      <c r="F12" s="188"/>
      <c r="G12" s="188"/>
      <c r="H12" s="188"/>
      <c r="I12" s="161"/>
    </row>
    <row r="13" spans="1:9" ht="14.95" customHeight="1" x14ac:dyDescent="0.25">
      <c r="A13" s="26">
        <v>1938</v>
      </c>
      <c r="B13" s="188"/>
      <c r="C13" s="467"/>
      <c r="D13" s="197"/>
      <c r="E13" s="253"/>
      <c r="F13" s="188"/>
      <c r="G13" s="188"/>
      <c r="H13" s="188"/>
      <c r="I13" s="161"/>
    </row>
    <row r="14" spans="1:9" ht="14.95" customHeight="1" x14ac:dyDescent="0.25">
      <c r="A14" s="26">
        <v>1939</v>
      </c>
      <c r="B14" s="188"/>
      <c r="C14" s="467"/>
      <c r="D14" s="197"/>
      <c r="E14" s="253"/>
      <c r="F14" s="188"/>
      <c r="G14" s="188"/>
      <c r="H14" s="188"/>
      <c r="I14" s="161"/>
    </row>
    <row r="15" spans="1:9" ht="14.95" customHeight="1" x14ac:dyDescent="0.25">
      <c r="A15" s="26">
        <v>1940</v>
      </c>
      <c r="B15" s="188"/>
      <c r="C15" s="467"/>
      <c r="D15" s="197"/>
      <c r="E15" s="253"/>
      <c r="F15" s="188"/>
      <c r="G15" s="188"/>
      <c r="H15" s="188"/>
      <c r="I15" s="161"/>
    </row>
    <row r="16" spans="1:9" ht="14.95" customHeight="1" x14ac:dyDescent="0.25">
      <c r="A16" s="26">
        <v>1941</v>
      </c>
      <c r="B16" s="188"/>
      <c r="C16" s="467"/>
      <c r="D16" s="197"/>
      <c r="E16" s="253"/>
      <c r="F16" s="188"/>
      <c r="G16" s="188"/>
      <c r="H16" s="188"/>
      <c r="I16" s="161"/>
    </row>
    <row r="17" spans="1:57" ht="14.95" customHeight="1" x14ac:dyDescent="0.25">
      <c r="A17" s="26">
        <v>1942</v>
      </c>
      <c r="B17" s="188"/>
      <c r="C17" s="467"/>
      <c r="D17" s="197"/>
      <c r="E17" s="253"/>
      <c r="F17" s="188"/>
      <c r="G17" s="188"/>
      <c r="H17" s="188"/>
      <c r="I17" s="161"/>
    </row>
    <row r="18" spans="1:57" ht="14.95" customHeight="1" x14ac:dyDescent="0.25">
      <c r="A18" s="26">
        <v>1943</v>
      </c>
      <c r="B18" s="188"/>
      <c r="C18" s="467"/>
      <c r="D18" s="197"/>
      <c r="E18" s="253"/>
      <c r="F18" s="188"/>
      <c r="G18" s="188"/>
      <c r="H18" s="188"/>
      <c r="I18" s="161"/>
    </row>
    <row r="19" spans="1:57" ht="14.95" customHeight="1" x14ac:dyDescent="0.25">
      <c r="A19" s="26">
        <v>1944</v>
      </c>
      <c r="B19" s="188"/>
      <c r="C19" s="467"/>
      <c r="D19" s="197"/>
      <c r="E19" s="253"/>
      <c r="F19" s="188"/>
      <c r="G19" s="188"/>
      <c r="H19" s="188"/>
      <c r="I19" s="161"/>
    </row>
    <row r="20" spans="1:57" ht="14.95" customHeight="1" x14ac:dyDescent="0.25">
      <c r="A20" s="26">
        <v>1945</v>
      </c>
      <c r="B20" s="188"/>
      <c r="C20" s="188"/>
      <c r="D20" s="188"/>
      <c r="E20" s="188"/>
      <c r="F20" s="188"/>
      <c r="G20" s="188"/>
      <c r="H20" s="188"/>
      <c r="I20" s="161"/>
    </row>
    <row r="21" spans="1:57" ht="14.95" customHeight="1" x14ac:dyDescent="0.25">
      <c r="A21" s="26">
        <v>1946</v>
      </c>
      <c r="B21" s="188"/>
      <c r="C21" s="188"/>
      <c r="D21" s="188"/>
      <c r="E21" s="188"/>
      <c r="F21" s="188"/>
      <c r="G21" s="188"/>
      <c r="H21" s="188"/>
      <c r="I21" s="161"/>
    </row>
    <row r="22" spans="1:57" ht="14.95" customHeight="1" x14ac:dyDescent="0.25">
      <c r="A22" s="26">
        <v>1947</v>
      </c>
      <c r="B22" s="188"/>
      <c r="C22" s="188"/>
      <c r="D22" s="188"/>
      <c r="E22" s="188"/>
      <c r="F22" s="188"/>
      <c r="G22" s="188"/>
      <c r="H22" s="188"/>
      <c r="I22" s="161"/>
    </row>
    <row r="23" spans="1:57" ht="14.95" customHeight="1" x14ac:dyDescent="0.25">
      <c r="A23" s="26">
        <v>1948</v>
      </c>
      <c r="B23" s="188"/>
      <c r="C23" s="188"/>
      <c r="D23" s="188"/>
      <c r="E23" s="188"/>
      <c r="F23" s="188"/>
      <c r="G23" s="188"/>
      <c r="H23" s="188"/>
      <c r="I23" s="161"/>
    </row>
    <row r="24" spans="1:57" ht="14.95" customHeight="1" x14ac:dyDescent="0.25">
      <c r="A24" s="26">
        <v>1949</v>
      </c>
      <c r="B24" s="188"/>
      <c r="C24" s="188"/>
      <c r="D24" s="188"/>
      <c r="E24" s="188"/>
      <c r="F24" s="188"/>
      <c r="G24" s="188"/>
      <c r="H24" s="188"/>
      <c r="I24" s="161"/>
    </row>
    <row r="25" spans="1:57" ht="14.95" customHeight="1" x14ac:dyDescent="0.25">
      <c r="A25" s="26">
        <v>1950</v>
      </c>
      <c r="B25" s="188"/>
      <c r="C25" s="188"/>
      <c r="D25" s="188"/>
      <c r="E25" s="188"/>
      <c r="F25" s="188"/>
      <c r="G25" s="188"/>
      <c r="H25" s="188"/>
      <c r="I25" s="161"/>
    </row>
    <row r="26" spans="1:57" ht="14.95" customHeight="1" x14ac:dyDescent="0.25">
      <c r="A26" s="26">
        <v>1951</v>
      </c>
      <c r="B26" s="188"/>
      <c r="C26" s="188"/>
      <c r="D26" s="188"/>
      <c r="E26" s="188"/>
      <c r="F26" s="188"/>
      <c r="G26" s="188"/>
      <c r="H26" s="188"/>
      <c r="I26" s="161"/>
    </row>
    <row r="27" spans="1:57" ht="14.95" customHeight="1" x14ac:dyDescent="0.25">
      <c r="A27" s="26">
        <v>1952</v>
      </c>
      <c r="B27" s="188"/>
      <c r="C27" s="188"/>
      <c r="D27" s="188"/>
      <c r="E27" s="188"/>
      <c r="F27" s="188"/>
      <c r="G27" s="188"/>
      <c r="H27" s="188"/>
      <c r="I27" s="161"/>
    </row>
    <row r="28" spans="1:57" ht="14.95" customHeight="1" x14ac:dyDescent="0.25">
      <c r="A28" s="26">
        <v>1953</v>
      </c>
      <c r="B28" s="188"/>
      <c r="C28" s="188"/>
      <c r="D28" s="188"/>
      <c r="E28" s="188"/>
      <c r="F28" s="188"/>
      <c r="G28" s="188"/>
      <c r="H28" s="188"/>
      <c r="I28" s="161"/>
    </row>
    <row r="29" spans="1:57" ht="14.95" customHeight="1" x14ac:dyDescent="0.25">
      <c r="A29" s="26">
        <v>1954</v>
      </c>
      <c r="B29" s="188"/>
      <c r="C29" s="188"/>
      <c r="D29" s="188"/>
      <c r="E29" s="188"/>
      <c r="F29" s="188"/>
      <c r="G29" s="188"/>
      <c r="H29" s="188"/>
      <c r="I29" s="161"/>
      <c r="K29" s="193"/>
      <c r="L29" s="193"/>
      <c r="M29" s="193"/>
      <c r="N29" s="193"/>
      <c r="O29" s="193"/>
      <c r="P29" s="193"/>
      <c r="Q29" s="193"/>
      <c r="R29" s="193"/>
      <c r="S29" s="193"/>
      <c r="T29" s="193"/>
      <c r="U29" s="193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93"/>
      <c r="AW29" s="193"/>
      <c r="AX29" s="193"/>
      <c r="AY29" s="193"/>
      <c r="AZ29" s="193"/>
      <c r="BA29" s="193"/>
      <c r="BB29" s="193"/>
      <c r="BC29" s="193"/>
      <c r="BD29" s="193"/>
      <c r="BE29" s="193"/>
    </row>
    <row r="30" spans="1:57" ht="14.95" x14ac:dyDescent="0.25">
      <c r="A30" s="26">
        <v>1955</v>
      </c>
      <c r="B30" s="188"/>
      <c r="C30" s="188">
        <f>'[27]OECD.Stat export'!G17</f>
        <v>17775.830000000002</v>
      </c>
      <c r="D30" s="198">
        <v>19435541.418322504</v>
      </c>
      <c r="E30" s="264"/>
      <c r="F30" s="188">
        <f>'[28]OECD.Stat export'!F16</f>
        <v>16.979120000000002</v>
      </c>
      <c r="G30" s="166">
        <f t="shared" ref="G30:G79" si="0">F30/$F$80*100</f>
        <v>17.519299571404961</v>
      </c>
      <c r="H30" s="188"/>
      <c r="I30" s="161"/>
    </row>
    <row r="31" spans="1:57" ht="14.95" x14ac:dyDescent="0.25">
      <c r="A31" s="26">
        <v>1956</v>
      </c>
      <c r="B31" s="188"/>
      <c r="C31" s="188">
        <f>'[27]OECD.Stat export'!G18</f>
        <v>19125</v>
      </c>
      <c r="D31" s="198">
        <v>20911243.382030908</v>
      </c>
      <c r="E31" s="263">
        <v>19130</v>
      </c>
      <c r="F31" s="188">
        <f>'[28]OECD.Stat export'!F17</f>
        <v>17.046289999999999</v>
      </c>
      <c r="G31" s="166">
        <f t="shared" si="0"/>
        <v>17.588606540918764</v>
      </c>
      <c r="H31" s="188"/>
      <c r="I31" s="161"/>
    </row>
    <row r="32" spans="1:57" ht="14.95" x14ac:dyDescent="0.25">
      <c r="A32" s="26">
        <v>1957</v>
      </c>
      <c r="B32" s="188"/>
      <c r="C32" s="188">
        <f>'[27]OECD.Stat export'!G19</f>
        <v>20516.669999999998</v>
      </c>
      <c r="D32" s="198">
        <v>22441600.974024802</v>
      </c>
      <c r="E32" s="263">
        <v>20530</v>
      </c>
      <c r="F32" s="188">
        <f>'[28]OECD.Stat export'!F18</f>
        <v>17.574449999999999</v>
      </c>
      <c r="G32" s="166">
        <f t="shared" si="0"/>
        <v>18.133569605060678</v>
      </c>
      <c r="H32" s="188"/>
      <c r="I32" s="161"/>
    </row>
    <row r="33" spans="1:9" ht="14.95" x14ac:dyDescent="0.25">
      <c r="A33" s="26">
        <v>1958</v>
      </c>
      <c r="B33" s="188"/>
      <c r="C33" s="188">
        <f>'[27]OECD.Stat export'!G20</f>
        <v>21383.33</v>
      </c>
      <c r="D33" s="198">
        <v>23381677.78053534</v>
      </c>
      <c r="E33" s="263">
        <v>21390</v>
      </c>
      <c r="F33" s="188">
        <f>'[28]OECD.Stat export'!F19</f>
        <v>17.490500000000001</v>
      </c>
      <c r="G33" s="166">
        <f t="shared" si="0"/>
        <v>18.046948790847726</v>
      </c>
      <c r="H33" s="188"/>
      <c r="I33" s="161"/>
    </row>
    <row r="34" spans="1:9" ht="14.95" x14ac:dyDescent="0.25">
      <c r="A34" s="26">
        <v>1959</v>
      </c>
      <c r="B34" s="188"/>
      <c r="C34" s="188">
        <f>'[27]OECD.Stat export'!G21</f>
        <v>22506.67</v>
      </c>
      <c r="D34" s="198">
        <v>24595032.728473358</v>
      </c>
      <c r="E34" s="263">
        <v>22500</v>
      </c>
      <c r="F34" s="188">
        <f>'[28]OECD.Stat export'!F20</f>
        <v>17.679780000000001</v>
      </c>
      <c r="G34" s="166">
        <f t="shared" si="0"/>
        <v>18.242250609957054</v>
      </c>
      <c r="H34" s="188"/>
      <c r="I34" s="161"/>
    </row>
    <row r="35" spans="1:9" ht="14.95" x14ac:dyDescent="0.25">
      <c r="A35" s="26">
        <v>1960</v>
      </c>
      <c r="B35" s="188"/>
      <c r="C35" s="188">
        <f>'[27]OECD.Stat export'!G22</f>
        <v>23710.83</v>
      </c>
      <c r="D35" s="198">
        <v>25900929.004574016</v>
      </c>
      <c r="E35" s="263">
        <v>23700</v>
      </c>
      <c r="F35" s="188">
        <f>'[28]OECD.Stat export'!F21</f>
        <v>18.31175</v>
      </c>
      <c r="G35" s="166">
        <f t="shared" si="0"/>
        <v>18.894326321191837</v>
      </c>
      <c r="H35" s="188"/>
      <c r="I35" s="161"/>
    </row>
    <row r="36" spans="1:9" ht="14.95" x14ac:dyDescent="0.25">
      <c r="A36" s="26">
        <v>1961</v>
      </c>
      <c r="B36" s="188"/>
      <c r="C36" s="188">
        <f>'[27]OECD.Stat export'!G23</f>
        <v>24786.67</v>
      </c>
      <c r="D36" s="198">
        <v>27093352.800435264</v>
      </c>
      <c r="E36" s="263">
        <v>24780</v>
      </c>
      <c r="F36" s="188">
        <f>'[28]OECD.Stat export'!F22</f>
        <v>19.294809999999998</v>
      </c>
      <c r="G36" s="166">
        <f t="shared" si="0"/>
        <v>19.908661730604418</v>
      </c>
      <c r="H36" s="188"/>
      <c r="I36" s="161"/>
    </row>
    <row r="37" spans="1:9" ht="14.95" x14ac:dyDescent="0.25">
      <c r="A37" s="26">
        <v>1962</v>
      </c>
      <c r="B37" s="188"/>
      <c r="C37" s="188">
        <f>'[27]OECD.Stat export'!G24</f>
        <v>25913.33</v>
      </c>
      <c r="D37" s="198">
        <v>28338188.857642945</v>
      </c>
      <c r="E37" s="263">
        <v>25930</v>
      </c>
      <c r="F37" s="188">
        <f>'[28]OECD.Stat export'!F23</f>
        <v>20.613689999999998</v>
      </c>
      <c r="G37" s="166">
        <f t="shared" si="0"/>
        <v>21.269501033155702</v>
      </c>
      <c r="H37" s="188"/>
      <c r="I37" s="161"/>
    </row>
    <row r="38" spans="1:9" ht="14.95" x14ac:dyDescent="0.25">
      <c r="A38" s="26">
        <v>1963</v>
      </c>
      <c r="B38" s="188"/>
      <c r="C38" s="188">
        <f>'[27]OECD.Stat export'!G25</f>
        <v>26706.67</v>
      </c>
      <c r="D38" s="198">
        <v>29207967.755769249</v>
      </c>
      <c r="E38" s="263">
        <v>26720</v>
      </c>
      <c r="F38" s="188">
        <f>'[28]OECD.Stat export'!F24</f>
        <v>21.996230000000001</v>
      </c>
      <c r="G38" s="166">
        <f t="shared" si="0"/>
        <v>22.69602563687193</v>
      </c>
      <c r="H38" s="188"/>
      <c r="I38" s="161"/>
    </row>
    <row r="39" spans="1:9" ht="14.95" x14ac:dyDescent="0.25">
      <c r="A39" s="26">
        <v>1964</v>
      </c>
      <c r="B39" s="188"/>
      <c r="C39" s="188">
        <f>'[27]OECD.Stat export'!G26</f>
        <v>27640</v>
      </c>
      <c r="D39" s="198">
        <v>30209189.812436912</v>
      </c>
      <c r="E39" s="263">
        <v>27630</v>
      </c>
      <c r="F39" s="188">
        <f>'[28]OECD.Stat export'!F25</f>
        <v>22.832170000000001</v>
      </c>
      <c r="G39" s="166">
        <f t="shared" si="0"/>
        <v>23.55856051993538</v>
      </c>
      <c r="H39" s="188"/>
      <c r="I39" s="161"/>
    </row>
    <row r="40" spans="1:9" ht="14.95" x14ac:dyDescent="0.25">
      <c r="A40" s="26">
        <v>1965</v>
      </c>
      <c r="B40" s="188"/>
      <c r="C40" s="188">
        <f>'[27]OECD.Stat export'!G27</f>
        <v>28748.33</v>
      </c>
      <c r="D40" s="198">
        <v>31437917.389817502</v>
      </c>
      <c r="E40" s="263">
        <v>28760</v>
      </c>
      <c r="F40" s="188">
        <f>'[28]OECD.Stat export'!F26</f>
        <v>24.351880000000001</v>
      </c>
      <c r="G40" s="166">
        <f t="shared" si="0"/>
        <v>25.126619097273888</v>
      </c>
      <c r="H40" s="188"/>
      <c r="I40" s="161"/>
    </row>
    <row r="41" spans="1:9" ht="14.95" x14ac:dyDescent="0.25">
      <c r="A41" s="26">
        <v>1966</v>
      </c>
      <c r="B41" s="188"/>
      <c r="C41" s="188">
        <f>'[27]OECD.Stat export'!G28</f>
        <v>29962.5</v>
      </c>
      <c r="D41" s="198">
        <v>32741356.140761375</v>
      </c>
      <c r="E41" s="263">
        <v>29940</v>
      </c>
      <c r="F41" s="188">
        <f>'[28]OECD.Stat export'!F27</f>
        <v>25.579419999999999</v>
      </c>
      <c r="G41" s="166">
        <f t="shared" si="0"/>
        <v>26.393212477607047</v>
      </c>
      <c r="H41" s="188"/>
      <c r="I41" s="161"/>
    </row>
    <row r="42" spans="1:9" ht="14.95" x14ac:dyDescent="0.25">
      <c r="A42" s="26">
        <v>1967</v>
      </c>
      <c r="B42" s="188"/>
      <c r="C42" s="188">
        <f>'[27]OECD.Stat export'!G29</f>
        <v>30717.5</v>
      </c>
      <c r="D42" s="198">
        <v>33576311.346477568</v>
      </c>
      <c r="E42" s="263">
        <v>30710</v>
      </c>
      <c r="F42" s="188">
        <f>'[28]OECD.Stat export'!F28</f>
        <v>26.6</v>
      </c>
      <c r="G42" s="166">
        <f t="shared" si="0"/>
        <v>27.446261561221778</v>
      </c>
      <c r="H42" s="188"/>
      <c r="I42" s="161"/>
    </row>
    <row r="43" spans="1:9" ht="14.95" x14ac:dyDescent="0.25">
      <c r="A43" s="26">
        <v>1968</v>
      </c>
      <c r="B43" s="188"/>
      <c r="C43" s="188">
        <f>'[27]OECD.Stat export'!G30</f>
        <v>31516.67</v>
      </c>
      <c r="D43" s="198">
        <v>34438723.531388484</v>
      </c>
      <c r="E43" s="263">
        <v>31480</v>
      </c>
      <c r="F43" s="188">
        <f>'[28]OECD.Stat export'!F29</f>
        <v>28.020289999999999</v>
      </c>
      <c r="G43" s="166">
        <f t="shared" si="0"/>
        <v>28.911737156439361</v>
      </c>
      <c r="H43" s="188"/>
      <c r="I43" s="161"/>
    </row>
    <row r="44" spans="1:9" ht="14.95" x14ac:dyDescent="0.25">
      <c r="A44" s="26">
        <v>1969</v>
      </c>
      <c r="B44" s="188"/>
      <c r="C44" s="188">
        <f>'[27]OECD.Stat export'!G31</f>
        <v>32033.33</v>
      </c>
      <c r="D44" s="198">
        <v>34996445.934151165</v>
      </c>
      <c r="E44" s="263">
        <v>31990</v>
      </c>
      <c r="F44" s="188">
        <f>'[28]OECD.Stat export'!F30</f>
        <v>29.491299999999999</v>
      </c>
      <c r="G44" s="166">
        <f t="shared" si="0"/>
        <v>30.429546375205259</v>
      </c>
      <c r="H44" s="188"/>
      <c r="I44" s="161"/>
    </row>
    <row r="45" spans="1:9" ht="14.95" x14ac:dyDescent="0.25">
      <c r="A45" s="26">
        <v>1970</v>
      </c>
      <c r="B45" s="240">
        <v>31294269.054699998</v>
      </c>
      <c r="C45" s="188">
        <f>'[27]OECD.Stat export'!G32</f>
        <v>33119.17</v>
      </c>
      <c r="D45" s="198">
        <v>36180917.343858838</v>
      </c>
      <c r="E45" s="263">
        <v>33060</v>
      </c>
      <c r="F45" s="188">
        <f>'[28]OECD.Stat export'!F31</f>
        <v>31.533329999999999</v>
      </c>
      <c r="G45" s="166">
        <f t="shared" si="0"/>
        <v>32.536542220914342</v>
      </c>
      <c r="H45" s="188">
        <f t="shared" ref="H45:H91" si="1">(B45*1000000)/(D45)/12</f>
        <v>72078.209896493339</v>
      </c>
      <c r="I45" s="166">
        <f>(B45*1000000)/(E45*1000)/12</f>
        <v>78882.509212290781</v>
      </c>
    </row>
    <row r="46" spans="1:9" ht="14.95" x14ac:dyDescent="0.25">
      <c r="A46" s="26">
        <v>1971</v>
      </c>
      <c r="B46" s="240">
        <v>37105508.212899998</v>
      </c>
      <c r="C46" s="188">
        <f>'[27]OECD.Stat export'!G33</f>
        <v>34178.33</v>
      </c>
      <c r="D46" s="198">
        <v>37418290.712793127</v>
      </c>
      <c r="E46" s="263">
        <v>34120</v>
      </c>
      <c r="F46" s="188">
        <f>'[28]OECD.Stat export'!F32</f>
        <v>33.549999999999997</v>
      </c>
      <c r="G46" s="166">
        <f t="shared" si="0"/>
        <v>34.617371254849267</v>
      </c>
      <c r="H46" s="188">
        <f t="shared" si="1"/>
        <v>82636.743301348906</v>
      </c>
      <c r="I46" s="166">
        <f t="shared" ref="I46:I93" si="2">(B46*1000000)/(E46*1000)/12</f>
        <v>90625.020058860886</v>
      </c>
    </row>
    <row r="47" spans="1:9" ht="14.95" x14ac:dyDescent="0.25">
      <c r="A47" s="26">
        <v>1972</v>
      </c>
      <c r="B47" s="240">
        <v>43197365.062200002</v>
      </c>
      <c r="C47" s="188">
        <f>'[27]OECD.Stat export'!G34</f>
        <v>34883.33</v>
      </c>
      <c r="D47" s="198">
        <v>38144509.844439283</v>
      </c>
      <c r="E47" s="263">
        <v>34650</v>
      </c>
      <c r="F47" s="188">
        <f>'[28]OECD.Stat export'!F33</f>
        <v>35.174999999999997</v>
      </c>
      <c r="G47" s="166">
        <f t="shared" si="0"/>
        <v>36.294069564510373</v>
      </c>
      <c r="H47" s="188">
        <f t="shared" si="1"/>
        <v>94372.176665281688</v>
      </c>
      <c r="I47" s="166">
        <f t="shared" si="2"/>
        <v>103889.76686435787</v>
      </c>
    </row>
    <row r="48" spans="1:9" ht="14.95" x14ac:dyDescent="0.25">
      <c r="A48" s="26">
        <v>1973</v>
      </c>
      <c r="B48" s="240">
        <v>54141258.780000001</v>
      </c>
      <c r="C48" s="188">
        <f>'[27]OECD.Stat export'!G35</f>
        <v>36240</v>
      </c>
      <c r="D48" s="198">
        <v>39514923.357325278</v>
      </c>
      <c r="E48" s="263">
        <v>36150</v>
      </c>
      <c r="F48" s="188">
        <f>'[28]OECD.Stat export'!F34</f>
        <v>39.258339999999997</v>
      </c>
      <c r="G48" s="166">
        <f t="shared" si="0"/>
        <v>40.507318349600574</v>
      </c>
      <c r="H48" s="188">
        <f t="shared" si="1"/>
        <v>114178.92739411343</v>
      </c>
      <c r="I48" s="166">
        <f t="shared" si="2"/>
        <v>124806.95892116183</v>
      </c>
    </row>
    <row r="49" spans="1:10" ht="14.95" x14ac:dyDescent="0.25">
      <c r="A49" s="26">
        <v>1974</v>
      </c>
      <c r="B49" s="240">
        <v>68692071.009499997</v>
      </c>
      <c r="C49" s="188">
        <f>'[27]OECD.Stat export'!G36</f>
        <v>36458.33</v>
      </c>
      <c r="D49" s="198">
        <v>39898038.959832825</v>
      </c>
      <c r="E49" s="263">
        <v>36370</v>
      </c>
      <c r="F49" s="188">
        <f>'[28]OECD.Stat export'!F35</f>
        <v>48.375</v>
      </c>
      <c r="G49" s="166">
        <f t="shared" si="0"/>
        <v>49.914018910680582</v>
      </c>
      <c r="H49" s="188">
        <f t="shared" si="1"/>
        <v>143474.20073840269</v>
      </c>
      <c r="I49" s="166">
        <f t="shared" si="2"/>
        <v>157391.78583424984</v>
      </c>
    </row>
    <row r="50" spans="1:10" ht="14.95" x14ac:dyDescent="0.25">
      <c r="A50" s="26">
        <v>1975</v>
      </c>
      <c r="B50" s="240">
        <v>80046000.157900006</v>
      </c>
      <c r="C50" s="188">
        <f>'[27]OECD.Stat export'!G37</f>
        <v>36556.67</v>
      </c>
      <c r="D50" s="198">
        <v>40010072.765265837</v>
      </c>
      <c r="E50" s="263">
        <v>36460</v>
      </c>
      <c r="F50" s="188">
        <f>'[28]OECD.Stat export'!F36</f>
        <v>54.05</v>
      </c>
      <c r="G50" s="166">
        <f t="shared" si="0"/>
        <v>55.769565315189361</v>
      </c>
      <c r="H50" s="188">
        <f t="shared" si="1"/>
        <v>166720.5169131617</v>
      </c>
      <c r="I50" s="166">
        <f t="shared" si="2"/>
        <v>182953.92246731577</v>
      </c>
    </row>
    <row r="51" spans="1:10" ht="14.95" x14ac:dyDescent="0.25">
      <c r="A51" s="26">
        <v>1976</v>
      </c>
      <c r="B51" s="240">
        <v>90288251.529799998</v>
      </c>
      <c r="C51" s="188">
        <f>'[27]OECD.Stat export'!G38</f>
        <v>37195</v>
      </c>
      <c r="D51" s="198">
        <v>40617255.978639416</v>
      </c>
      <c r="E51" s="263">
        <v>37120</v>
      </c>
      <c r="F51" s="188">
        <f>'[28]OECD.Stat export'!F37</f>
        <v>59.116660000000003</v>
      </c>
      <c r="G51" s="166">
        <f t="shared" si="0"/>
        <v>60.997417781421689</v>
      </c>
      <c r="H51" s="188">
        <f t="shared" si="1"/>
        <v>185241.98101352644</v>
      </c>
      <c r="I51" s="166">
        <f t="shared" si="2"/>
        <v>202694.53019441452</v>
      </c>
    </row>
    <row r="52" spans="1:10" ht="14.95" x14ac:dyDescent="0.25">
      <c r="A52" s="26">
        <v>1977</v>
      </c>
      <c r="B52" s="240">
        <v>100860081.5117</v>
      </c>
      <c r="C52" s="188">
        <f>'[27]OECD.Stat export'!G39</f>
        <v>37786.67</v>
      </c>
      <c r="D52" s="198">
        <v>41205433.457162753</v>
      </c>
      <c r="E52" s="263">
        <v>37690</v>
      </c>
      <c r="F52" s="188">
        <f>'[28]OECD.Stat export'!F38</f>
        <v>63.941670000000002</v>
      </c>
      <c r="G52" s="166">
        <f t="shared" si="0"/>
        <v>65.975932311328108</v>
      </c>
      <c r="H52" s="188">
        <f t="shared" si="1"/>
        <v>203978.11859883787</v>
      </c>
      <c r="I52" s="166">
        <f t="shared" si="2"/>
        <v>223003.62941474307</v>
      </c>
    </row>
    <row r="53" spans="1:10" ht="14.95" x14ac:dyDescent="0.25">
      <c r="A53" s="26">
        <v>1978</v>
      </c>
      <c r="B53" s="240">
        <v>108988771.4554</v>
      </c>
      <c r="C53" s="188">
        <f>'[27]OECD.Stat export'!G40</f>
        <v>38077.5</v>
      </c>
      <c r="D53" s="198">
        <v>41432501.973531455</v>
      </c>
      <c r="E53" s="263">
        <v>37990</v>
      </c>
      <c r="F53" s="188">
        <f>'[28]OECD.Stat export'!F39</f>
        <v>66.633330000000001</v>
      </c>
      <c r="G53" s="166">
        <f t="shared" si="0"/>
        <v>68.753225709594219</v>
      </c>
      <c r="H53" s="188">
        <f t="shared" si="1"/>
        <v>219209.48986101514</v>
      </c>
      <c r="I53" s="166">
        <f t="shared" si="2"/>
        <v>239073.37776476264</v>
      </c>
    </row>
    <row r="54" spans="1:10" ht="14.95" x14ac:dyDescent="0.25">
      <c r="A54" s="26">
        <v>1979</v>
      </c>
      <c r="B54" s="240">
        <v>117802325.5544</v>
      </c>
      <c r="C54" s="188">
        <f>'[27]OECD.Stat export'!G41</f>
        <v>38853.33</v>
      </c>
      <c r="D54" s="198">
        <v>42237744.950081259</v>
      </c>
      <c r="E54" s="263">
        <v>38760</v>
      </c>
      <c r="F54" s="188">
        <f>'[28]OECD.Stat export'!F40</f>
        <v>69.099999999999994</v>
      </c>
      <c r="G54" s="166">
        <f t="shared" si="0"/>
        <v>71.2983711985122</v>
      </c>
      <c r="H54" s="188">
        <f t="shared" si="1"/>
        <v>232419.14251030062</v>
      </c>
      <c r="I54" s="166">
        <f t="shared" si="2"/>
        <v>253272.97375816992</v>
      </c>
    </row>
    <row r="55" spans="1:10" ht="14.95" x14ac:dyDescent="0.25">
      <c r="A55" s="26">
        <v>1980</v>
      </c>
      <c r="B55" s="240">
        <v>127944005.9007</v>
      </c>
      <c r="C55" s="188">
        <f>'[27]OECD.Stat export'!G42</f>
        <v>39820</v>
      </c>
      <c r="D55" s="198">
        <v>43083000</v>
      </c>
      <c r="E55" s="263">
        <v>39710</v>
      </c>
      <c r="F55" s="188">
        <f>'[28]OECD.Stat export'!F41</f>
        <v>74.474999999999994</v>
      </c>
      <c r="G55" s="166">
        <f t="shared" si="0"/>
        <v>76.84437329969893</v>
      </c>
      <c r="H55" s="188">
        <f t="shared" si="1"/>
        <v>247475.81393415036</v>
      </c>
      <c r="I55" s="166">
        <f t="shared" si="2"/>
        <v>268496.61273545708</v>
      </c>
    </row>
    <row r="56" spans="1:10" ht="14.95" x14ac:dyDescent="0.25">
      <c r="A56" s="26">
        <v>1981</v>
      </c>
      <c r="B56" s="240">
        <v>138530261.85600001</v>
      </c>
      <c r="C56" s="188">
        <f>'[27]OECD.Stat export'!G43</f>
        <v>40464.17</v>
      </c>
      <c r="D56" s="198">
        <v>43911000</v>
      </c>
      <c r="E56" s="263">
        <v>40370</v>
      </c>
      <c r="F56" s="188">
        <f>'[28]OECD.Stat export'!F42</f>
        <v>78.133330000000001</v>
      </c>
      <c r="G56" s="166">
        <f t="shared" si="0"/>
        <v>80.619090670272797</v>
      </c>
      <c r="H56" s="188">
        <f t="shared" si="1"/>
        <v>262899.69456400449</v>
      </c>
      <c r="I56" s="166">
        <f t="shared" si="2"/>
        <v>285959.58602922963</v>
      </c>
    </row>
    <row r="57" spans="1:10" ht="14.95" x14ac:dyDescent="0.25">
      <c r="A57" s="26">
        <v>1982</v>
      </c>
      <c r="B57" s="240">
        <v>146403248.24939999</v>
      </c>
      <c r="C57" s="188">
        <f>'[27]OECD.Stat export'!G44</f>
        <v>41082.5</v>
      </c>
      <c r="D57" s="198">
        <v>44695000</v>
      </c>
      <c r="E57" s="263">
        <v>40980</v>
      </c>
      <c r="F57" s="188">
        <f>'[28]OECD.Stat export'!F43</f>
        <v>80.275000000000006</v>
      </c>
      <c r="G57" s="166">
        <f t="shared" si="0"/>
        <v>82.828896497258583</v>
      </c>
      <c r="H57" s="188">
        <f t="shared" si="1"/>
        <v>272967.23766528693</v>
      </c>
      <c r="I57" s="166">
        <f t="shared" si="2"/>
        <v>297712.80350048805</v>
      </c>
    </row>
    <row r="58" spans="1:10" ht="14.95" x14ac:dyDescent="0.25">
      <c r="A58" s="26">
        <v>1983</v>
      </c>
      <c r="B58" s="240">
        <v>153923962.04179999</v>
      </c>
      <c r="C58" s="188">
        <f>'[27]OECD.Stat export'!G45</f>
        <v>42204.17</v>
      </c>
      <c r="D58" s="198">
        <v>46006000</v>
      </c>
      <c r="E58" s="263">
        <v>42080</v>
      </c>
      <c r="F58" s="188">
        <f>'[28]OECD.Stat export'!F44</f>
        <v>81.8</v>
      </c>
      <c r="G58" s="166">
        <f t="shared" si="0"/>
        <v>84.402413372479003</v>
      </c>
      <c r="H58" s="188">
        <f t="shared" si="1"/>
        <v>278811.39061897725</v>
      </c>
      <c r="I58" s="166">
        <f t="shared" si="2"/>
        <v>304824.06931598543</v>
      </c>
    </row>
    <row r="59" spans="1:10" ht="14.95" x14ac:dyDescent="0.25">
      <c r="A59" s="26">
        <v>1984</v>
      </c>
      <c r="B59" s="240">
        <v>162368823.38940001</v>
      </c>
      <c r="C59" s="188">
        <f>'[27]OECD.Stat export'!G46</f>
        <v>42821.67</v>
      </c>
      <c r="D59" s="198">
        <v>46760000</v>
      </c>
      <c r="E59" s="263">
        <v>42650</v>
      </c>
      <c r="F59" s="188">
        <f>'[28]OECD.Stat export'!F45</f>
        <v>83.65</v>
      </c>
      <c r="G59" s="166">
        <f t="shared" si="0"/>
        <v>86.311269909631648</v>
      </c>
      <c r="H59" s="188">
        <f t="shared" si="1"/>
        <v>289365.59628849447</v>
      </c>
      <c r="I59" s="166">
        <f t="shared" si="2"/>
        <v>317250.5341723329</v>
      </c>
    </row>
    <row r="60" spans="1:10" ht="14.95" x14ac:dyDescent="0.25">
      <c r="A60" s="26">
        <v>1985</v>
      </c>
      <c r="B60" s="240">
        <v>169825424.75389999</v>
      </c>
      <c r="C60" s="188">
        <f>'[27]OECD.Stat export'!G47</f>
        <v>43320</v>
      </c>
      <c r="D60" s="198">
        <v>47560000</v>
      </c>
      <c r="E60" s="263">
        <v>43130</v>
      </c>
      <c r="F60" s="188">
        <f>'[28]OECD.Stat export'!F46</f>
        <v>85.35</v>
      </c>
      <c r="G60" s="166">
        <f t="shared" si="0"/>
        <v>88.065354295123257</v>
      </c>
      <c r="H60" s="188">
        <f t="shared" si="1"/>
        <v>297563.47202463559</v>
      </c>
      <c r="I60" s="166">
        <f t="shared" si="2"/>
        <v>328127.02827478939</v>
      </c>
    </row>
    <row r="61" spans="1:10" ht="14.95" x14ac:dyDescent="0.25">
      <c r="A61" s="26">
        <v>1986</v>
      </c>
      <c r="B61" s="240">
        <v>177015500.18520001</v>
      </c>
      <c r="C61" s="188">
        <f>'[27]OECD.Stat export'!G48</f>
        <v>43954.17</v>
      </c>
      <c r="D61" s="198">
        <v>48049000</v>
      </c>
      <c r="E61" s="263">
        <v>43790</v>
      </c>
      <c r="F61" s="188">
        <f>'[28]OECD.Stat export'!F47</f>
        <v>85.858329999999995</v>
      </c>
      <c r="G61" s="166">
        <f t="shared" si="0"/>
        <v>88.58985648081557</v>
      </c>
      <c r="H61" s="188">
        <f t="shared" si="1"/>
        <v>307005.17559366481</v>
      </c>
      <c r="I61" s="166">
        <f t="shared" si="2"/>
        <v>336864.39100479562</v>
      </c>
      <c r="J61" s="187"/>
    </row>
    <row r="62" spans="1:10" ht="14.95" x14ac:dyDescent="0.25">
      <c r="A62" s="26">
        <v>1987</v>
      </c>
      <c r="B62" s="240">
        <v>183192915.37200001</v>
      </c>
      <c r="C62" s="188">
        <f>'[27]OECD.Stat export'!G49</f>
        <v>44466.67</v>
      </c>
      <c r="D62" s="198">
        <v>48162000</v>
      </c>
      <c r="E62" s="263">
        <v>44280</v>
      </c>
      <c r="F62" s="188">
        <f>'[28]OECD.Stat export'!F48</f>
        <v>85.966669999999993</v>
      </c>
      <c r="G62" s="166">
        <f t="shared" si="0"/>
        <v>88.701643246888622</v>
      </c>
      <c r="H62" s="188">
        <f t="shared" si="1"/>
        <v>316973.47039159504</v>
      </c>
      <c r="I62" s="166">
        <f t="shared" si="2"/>
        <v>344762.33696928638</v>
      </c>
      <c r="J62" s="187"/>
    </row>
    <row r="63" spans="1:10" x14ac:dyDescent="0.25">
      <c r="A63" s="26">
        <v>1988</v>
      </c>
      <c r="B63" s="240">
        <v>193852866.04409999</v>
      </c>
      <c r="C63" s="188">
        <f>'[27]OECD.Stat export'!G50</f>
        <v>45575.83</v>
      </c>
      <c r="D63" s="198">
        <v>48981000</v>
      </c>
      <c r="E63" s="263">
        <v>45380</v>
      </c>
      <c r="F63" s="188">
        <f>'[28]OECD.Stat export'!F49</f>
        <v>86.55</v>
      </c>
      <c r="G63" s="166">
        <f t="shared" si="0"/>
        <v>89.303531508411453</v>
      </c>
      <c r="H63" s="188">
        <f t="shared" si="1"/>
        <v>329809.63033982564</v>
      </c>
      <c r="I63" s="166">
        <f t="shared" si="2"/>
        <v>355980.72947719257</v>
      </c>
    </row>
    <row r="64" spans="1:10" x14ac:dyDescent="0.25">
      <c r="A64" s="26">
        <v>1989</v>
      </c>
      <c r="B64" s="240">
        <v>207714980.5862</v>
      </c>
      <c r="C64" s="188">
        <f>'[27]OECD.Stat export'!G51</f>
        <v>47010</v>
      </c>
      <c r="D64" s="198">
        <v>50092000</v>
      </c>
      <c r="E64" s="263">
        <v>46790</v>
      </c>
      <c r="F64" s="188">
        <f>'[28]OECD.Stat export'!F50</f>
        <v>88.516670000000005</v>
      </c>
      <c r="G64" s="166">
        <f t="shared" si="0"/>
        <v>91.33276982512605</v>
      </c>
      <c r="H64" s="188">
        <f t="shared" si="1"/>
        <v>345555.81161695812</v>
      </c>
      <c r="I64" s="166">
        <f t="shared" si="2"/>
        <v>369941.9045846691</v>
      </c>
    </row>
    <row r="65" spans="1:9" x14ac:dyDescent="0.25">
      <c r="A65" s="26">
        <v>1990</v>
      </c>
      <c r="B65" s="240">
        <v>224687782.71430001</v>
      </c>
      <c r="C65" s="188">
        <f>'[27]OECD.Stat export'!G52</f>
        <v>48545</v>
      </c>
      <c r="D65" s="198">
        <v>51488000</v>
      </c>
      <c r="E65" s="263">
        <v>48350</v>
      </c>
      <c r="F65" s="188">
        <f>'[28]OECD.Stat export'!F51</f>
        <v>91.241669999999999</v>
      </c>
      <c r="G65" s="166">
        <f t="shared" si="0"/>
        <v>94.144463913634667</v>
      </c>
      <c r="H65" s="188">
        <f t="shared" si="1"/>
        <v>363657.19959715527</v>
      </c>
      <c r="I65" s="166">
        <f t="shared" si="2"/>
        <v>387259.19116563257</v>
      </c>
    </row>
    <row r="66" spans="1:9" x14ac:dyDescent="0.25">
      <c r="A66" s="26">
        <v>1991</v>
      </c>
      <c r="B66" s="240">
        <v>242719477.16150001</v>
      </c>
      <c r="C66" s="188">
        <f>'[27]OECD.Stat export'!G53</f>
        <v>50207.5</v>
      </c>
      <c r="D66" s="198">
        <v>52997000</v>
      </c>
      <c r="E66" s="263">
        <v>50020</v>
      </c>
      <c r="F66" s="188">
        <f>'[28]OECD.Stat export'!F52</f>
        <v>94.208340000000007</v>
      </c>
      <c r="G66" s="166">
        <f t="shared" si="0"/>
        <v>97.205516574756103</v>
      </c>
      <c r="H66" s="188">
        <f t="shared" si="1"/>
        <v>381656.00122255349</v>
      </c>
      <c r="I66" s="166">
        <f t="shared" si="2"/>
        <v>404370.71365037322</v>
      </c>
    </row>
    <row r="67" spans="1:9" x14ac:dyDescent="0.25">
      <c r="A67" s="26">
        <v>1992</v>
      </c>
      <c r="B67" s="240">
        <v>250599773.75459999</v>
      </c>
      <c r="C67" s="188">
        <f>'[27]OECD.Stat export'!G54</f>
        <v>51371.67</v>
      </c>
      <c r="D67" s="198">
        <v>54014000</v>
      </c>
      <c r="E67" s="263">
        <v>51190</v>
      </c>
      <c r="F67" s="188">
        <f>'[28]OECD.Stat export'!F53</f>
        <v>95.866669999999999</v>
      </c>
      <c r="G67" s="166">
        <f t="shared" si="0"/>
        <v>98.916605256516277</v>
      </c>
      <c r="H67" s="188">
        <f t="shared" si="1"/>
        <v>386627.80907820194</v>
      </c>
      <c r="I67" s="166">
        <f t="shared" si="2"/>
        <v>407956.91501367459</v>
      </c>
    </row>
    <row r="68" spans="1:9" x14ac:dyDescent="0.25">
      <c r="A68" s="26">
        <v>1993</v>
      </c>
      <c r="B68" s="240">
        <v>256019002.6787</v>
      </c>
      <c r="C68" s="188">
        <f>'[27]OECD.Stat export'!G55</f>
        <v>52176.67</v>
      </c>
      <c r="D68" s="198">
        <v>54765000</v>
      </c>
      <c r="E68" s="263">
        <v>52020</v>
      </c>
      <c r="F68" s="188">
        <f>'[28]OECD.Stat export'!F54</f>
        <v>97.058329999999998</v>
      </c>
      <c r="G68" s="166">
        <f t="shared" si="0"/>
        <v>100.14617713817213</v>
      </c>
      <c r="H68" s="188">
        <f t="shared" si="1"/>
        <v>389572.11521759635</v>
      </c>
      <c r="I68" s="166">
        <f t="shared" si="2"/>
        <v>410129.12129741767</v>
      </c>
    </row>
    <row r="69" spans="1:9" x14ac:dyDescent="0.25">
      <c r="A69" s="26">
        <v>1994</v>
      </c>
      <c r="B69" s="240">
        <v>261058200</v>
      </c>
      <c r="C69" s="188">
        <f>'[27]OECD.Stat export'!G56</f>
        <v>52500</v>
      </c>
      <c r="D69" s="198">
        <v>55052000</v>
      </c>
      <c r="E69" s="263">
        <v>52360</v>
      </c>
      <c r="F69" s="188">
        <f>'[28]OECD.Stat export'!F55</f>
        <v>97.733329999999995</v>
      </c>
      <c r="G69" s="166">
        <f t="shared" si="0"/>
        <v>100.84265182064674</v>
      </c>
      <c r="H69" s="188">
        <f t="shared" si="1"/>
        <v>395169.11283877067</v>
      </c>
      <c r="I69" s="166">
        <f t="shared" si="2"/>
        <v>415486.05805958743</v>
      </c>
    </row>
    <row r="70" spans="1:9" x14ac:dyDescent="0.25">
      <c r="A70" s="26">
        <v>1995</v>
      </c>
      <c r="B70" s="240">
        <v>265450500</v>
      </c>
      <c r="C70" s="188">
        <f>'[27]OECD.Stat export'!G57</f>
        <v>52755.83</v>
      </c>
      <c r="D70" s="198">
        <v>55195000</v>
      </c>
      <c r="E70" s="263">
        <v>52630</v>
      </c>
      <c r="F70" s="188">
        <f>'[28]OECD.Stat export'!F56</f>
        <v>97.608329999999995</v>
      </c>
      <c r="G70" s="166">
        <f t="shared" si="0"/>
        <v>100.71367502759587</v>
      </c>
      <c r="H70" s="188">
        <f t="shared" si="1"/>
        <v>400776.79137603048</v>
      </c>
      <c r="I70" s="166">
        <f t="shared" si="2"/>
        <v>420309.2342770283</v>
      </c>
    </row>
    <row r="71" spans="1:9" x14ac:dyDescent="0.25">
      <c r="A71" s="26">
        <v>1996</v>
      </c>
      <c r="B71" s="240">
        <v>270062200</v>
      </c>
      <c r="C71" s="188">
        <f>'[27]OECD.Stat export'!G58</f>
        <v>53389.17</v>
      </c>
      <c r="D71" s="198">
        <v>55525000</v>
      </c>
      <c r="E71" s="263">
        <v>53220</v>
      </c>
      <c r="F71" s="188">
        <f>'[28]OECD.Stat export'!F57</f>
        <v>97.741669999999999</v>
      </c>
      <c r="G71" s="166">
        <f t="shared" si="0"/>
        <v>100.85125715227909</v>
      </c>
      <c r="H71" s="188">
        <f t="shared" si="1"/>
        <v>405316.22392315773</v>
      </c>
      <c r="I71" s="166">
        <f t="shared" si="2"/>
        <v>422870.78792433924</v>
      </c>
    </row>
    <row r="72" spans="1:9" x14ac:dyDescent="0.25">
      <c r="A72" s="26">
        <v>1997</v>
      </c>
      <c r="B72" s="240">
        <v>278111100</v>
      </c>
      <c r="C72" s="188">
        <f>'[27]OECD.Stat export'!G59</f>
        <v>54087.5</v>
      </c>
      <c r="D72" s="198">
        <v>55962000</v>
      </c>
      <c r="E72" s="263">
        <v>53910</v>
      </c>
      <c r="F72" s="188">
        <f>'[28]OECD.Stat export'!F58</f>
        <v>99.45</v>
      </c>
      <c r="G72" s="166">
        <f t="shared" si="0"/>
        <v>102.61393655125961</v>
      </c>
      <c r="H72" s="188">
        <f t="shared" si="1"/>
        <v>414136.82498838496</v>
      </c>
      <c r="I72" s="166">
        <f t="shared" si="2"/>
        <v>429900.2967909479</v>
      </c>
    </row>
    <row r="73" spans="1:9" x14ac:dyDescent="0.25">
      <c r="A73" s="26">
        <v>1998</v>
      </c>
      <c r="B73" s="240">
        <v>273945600</v>
      </c>
      <c r="C73" s="188">
        <f>'[27]OECD.Stat export'!G60</f>
        <v>53861.67</v>
      </c>
      <c r="D73" s="198">
        <v>55292000</v>
      </c>
      <c r="E73" s="263">
        <v>53680</v>
      </c>
      <c r="F73" s="188">
        <f>'[28]OECD.Stat export'!F59</f>
        <v>100.1083</v>
      </c>
      <c r="G73" s="166">
        <f t="shared" si="0"/>
        <v>103.29317993418263</v>
      </c>
      <c r="H73" s="188">
        <f t="shared" si="1"/>
        <v>412877.08890978806</v>
      </c>
      <c r="I73" s="166">
        <f t="shared" si="2"/>
        <v>425275.7078986587</v>
      </c>
    </row>
    <row r="74" spans="1:9" x14ac:dyDescent="0.25">
      <c r="A74" s="26">
        <v>1999</v>
      </c>
      <c r="B74" s="240">
        <v>268671400</v>
      </c>
      <c r="C74" s="188">
        <f>'[27]OECD.Stat export'!G61</f>
        <v>53523.33</v>
      </c>
      <c r="D74" s="198">
        <v>54780000</v>
      </c>
      <c r="E74" s="263">
        <v>53310</v>
      </c>
      <c r="F74" s="188">
        <f>'[28]OECD.Stat export'!F60</f>
        <v>99.766670000000005</v>
      </c>
      <c r="G74" s="166">
        <f t="shared" si="0"/>
        <v>102.94068119970292</v>
      </c>
      <c r="H74" s="188">
        <f t="shared" si="1"/>
        <v>408712.72970670561</v>
      </c>
      <c r="I74" s="166">
        <f t="shared" si="2"/>
        <v>419982.80497717747</v>
      </c>
    </row>
    <row r="75" spans="1:9" x14ac:dyDescent="0.25">
      <c r="A75" s="26">
        <v>2000</v>
      </c>
      <c r="B75" s="240">
        <v>269350100</v>
      </c>
      <c r="C75" s="188">
        <f>'[27]OECD.Stat export'!G62</f>
        <v>53753.33</v>
      </c>
      <c r="D75" s="198">
        <v>54836000</v>
      </c>
      <c r="E75" s="263">
        <v>53560</v>
      </c>
      <c r="F75" s="188">
        <f>'[28]OECD.Stat export'!F61</f>
        <v>99.091669999999993</v>
      </c>
      <c r="G75" s="166">
        <f t="shared" si="0"/>
        <v>102.24420651722829</v>
      </c>
      <c r="H75" s="188">
        <f t="shared" si="1"/>
        <v>409326.75006686599</v>
      </c>
      <c r="I75" s="166">
        <f t="shared" si="2"/>
        <v>419078.44784665172</v>
      </c>
    </row>
    <row r="76" spans="1:9" x14ac:dyDescent="0.25">
      <c r="A76" s="26">
        <v>2001</v>
      </c>
      <c r="B76" s="240">
        <v>266119100</v>
      </c>
      <c r="C76" s="188">
        <f>'[27]OECD.Stat export'!G63</f>
        <v>53940.83</v>
      </c>
      <c r="D76" s="198">
        <v>54714000</v>
      </c>
      <c r="E76" s="263">
        <v>53690</v>
      </c>
      <c r="F76" s="188">
        <f>'[28]OECD.Stat export'!F62</f>
        <v>98.358329999999995</v>
      </c>
      <c r="G76" s="166">
        <f t="shared" si="0"/>
        <v>101.487535785901</v>
      </c>
      <c r="H76" s="188">
        <f t="shared" si="1"/>
        <v>405318.41332504782</v>
      </c>
      <c r="I76" s="166">
        <f t="shared" si="2"/>
        <v>413048.82970137213</v>
      </c>
    </row>
    <row r="77" spans="1:9" x14ac:dyDescent="0.25">
      <c r="A77" s="26">
        <v>2002</v>
      </c>
      <c r="B77" s="240">
        <v>256993600</v>
      </c>
      <c r="C77" s="188">
        <f>'[27]OECD.Stat export'!G64</f>
        <v>53553.33</v>
      </c>
      <c r="D77" s="198">
        <v>54218000</v>
      </c>
      <c r="E77" s="263">
        <v>53310</v>
      </c>
      <c r="F77" s="188">
        <f>'[28]OECD.Stat export'!F63</f>
        <v>97.45</v>
      </c>
      <c r="G77" s="166">
        <f t="shared" si="0"/>
        <v>100.55030786244595</v>
      </c>
      <c r="H77" s="188">
        <f t="shared" si="1"/>
        <v>395000.43036138057</v>
      </c>
      <c r="I77" s="166">
        <f t="shared" si="2"/>
        <v>401728.25611204904</v>
      </c>
    </row>
    <row r="78" spans="1:9" x14ac:dyDescent="0.25">
      <c r="A78" s="26">
        <v>2003</v>
      </c>
      <c r="B78" s="240">
        <v>254788700</v>
      </c>
      <c r="C78" s="188">
        <f>'[27]OECD.Stat export'!G65</f>
        <v>53601.67</v>
      </c>
      <c r="D78" s="198">
        <v>54184000</v>
      </c>
      <c r="E78" s="263">
        <v>53350</v>
      </c>
      <c r="F78" s="188">
        <f>'[28]OECD.Stat export'!F64</f>
        <v>97.2</v>
      </c>
      <c r="G78" s="166">
        <f t="shared" si="0"/>
        <v>100.29235427634424</v>
      </c>
      <c r="H78" s="188">
        <f t="shared" si="1"/>
        <v>391857.22107387171</v>
      </c>
      <c r="I78" s="166">
        <f t="shared" si="2"/>
        <v>397982.97407060297</v>
      </c>
    </row>
    <row r="79" spans="1:9" x14ac:dyDescent="0.25">
      <c r="A79" s="26">
        <v>2004</v>
      </c>
      <c r="B79" s="240">
        <v>254380100</v>
      </c>
      <c r="C79" s="188">
        <f>'[27]OECD.Stat export'!G66</f>
        <v>53825.83</v>
      </c>
      <c r="D79" s="198">
        <v>54434000</v>
      </c>
      <c r="E79" s="263">
        <v>53550</v>
      </c>
      <c r="F79" s="188">
        <f>'[28]OECD.Stat export'!F65</f>
        <v>97.191670000000002</v>
      </c>
      <c r="G79" s="166">
        <f t="shared" si="0"/>
        <v>100.28375926285533</v>
      </c>
      <c r="H79" s="188">
        <f t="shared" si="1"/>
        <v>389432.0032822623</v>
      </c>
      <c r="I79" s="166">
        <f t="shared" si="2"/>
        <v>395860.72206660447</v>
      </c>
    </row>
    <row r="80" spans="1:9" x14ac:dyDescent="0.25">
      <c r="A80" s="26">
        <v>2005</v>
      </c>
      <c r="B80" s="240">
        <v>257791600</v>
      </c>
      <c r="C80" s="188">
        <f>'[27]OECD.Stat export'!G67</f>
        <v>54241.67</v>
      </c>
      <c r="D80" s="198">
        <v>54936000</v>
      </c>
      <c r="E80" s="263">
        <v>53930</v>
      </c>
      <c r="F80" s="188">
        <f>'[28]OECD.Stat export'!F66</f>
        <v>96.916659999999993</v>
      </c>
      <c r="G80" s="166">
        <f>F80/$F$80*100</f>
        <v>100</v>
      </c>
      <c r="H80" s="188">
        <f t="shared" si="1"/>
        <v>391048.37143827969</v>
      </c>
      <c r="I80" s="166">
        <f t="shared" si="2"/>
        <v>398342.91365350148</v>
      </c>
    </row>
    <row r="81" spans="1:9" x14ac:dyDescent="0.25">
      <c r="A81" s="26">
        <v>2006</v>
      </c>
      <c r="B81" s="240">
        <v>261061500</v>
      </c>
      <c r="C81" s="188">
        <f>'[27]OECD.Stat export'!G68</f>
        <v>55087.5</v>
      </c>
      <c r="D81" s="198">
        <v>55831000</v>
      </c>
      <c r="E81" s="263">
        <v>54720</v>
      </c>
      <c r="F81" s="188">
        <f>'[28]OECD.Stat export'!F67</f>
        <v>97.158330000000007</v>
      </c>
      <c r="G81" s="166">
        <f t="shared" ref="G81:G92" si="3">F81/$F$80*100</f>
        <v>100.24935857261281</v>
      </c>
      <c r="H81" s="188">
        <f t="shared" si="1"/>
        <v>389660.31416238291</v>
      </c>
      <c r="I81" s="166">
        <f t="shared" si="2"/>
        <v>397571.72880116961</v>
      </c>
    </row>
    <row r="82" spans="1:9" x14ac:dyDescent="0.25">
      <c r="A82" s="32">
        <v>2007</v>
      </c>
      <c r="B82" s="240">
        <v>262620300</v>
      </c>
      <c r="C82" s="188">
        <f>'[27]OECD.Stat export'!G69</f>
        <v>55695</v>
      </c>
      <c r="D82" s="198">
        <v>56272000</v>
      </c>
      <c r="E82" s="263">
        <v>55230</v>
      </c>
      <c r="F82" s="188">
        <f>'[28]OECD.Stat export'!F68</f>
        <v>97.216669999999993</v>
      </c>
      <c r="G82" s="166">
        <f t="shared" si="3"/>
        <v>100.30955462146549</v>
      </c>
      <c r="H82" s="188">
        <f t="shared" si="1"/>
        <v>388915.0021324993</v>
      </c>
      <c r="I82" s="166">
        <f t="shared" si="2"/>
        <v>396252.48958899151</v>
      </c>
    </row>
    <row r="83" spans="1:9" x14ac:dyDescent="0.25">
      <c r="A83" s="32">
        <v>2008</v>
      </c>
      <c r="B83" s="240">
        <v>264408400</v>
      </c>
      <c r="C83" s="188">
        <f>'[27]OECD.Stat export'!G70</f>
        <v>55781.67</v>
      </c>
      <c r="D83" s="198">
        <v>56274488.380910218</v>
      </c>
      <c r="E83" s="263">
        <v>55240</v>
      </c>
      <c r="F83" s="188">
        <f>'[28]OECD.Stat export'!F69</f>
        <v>98.558329999999998</v>
      </c>
      <c r="G83" s="166">
        <f t="shared" si="3"/>
        <v>101.69389865478237</v>
      </c>
      <c r="H83" s="188">
        <f t="shared" si="1"/>
        <v>391545.68912629783</v>
      </c>
      <c r="I83" s="166">
        <f t="shared" si="2"/>
        <v>398878.22833695385</v>
      </c>
    </row>
    <row r="84" spans="1:9" x14ac:dyDescent="0.25">
      <c r="A84" s="32">
        <v>2009</v>
      </c>
      <c r="B84" s="240">
        <v>252178900</v>
      </c>
      <c r="C84" s="188">
        <f>'[27]OECD.Stat export'!G71</f>
        <v>55185</v>
      </c>
      <c r="D84" s="198">
        <v>55591241.539597437</v>
      </c>
      <c r="E84" s="263">
        <v>54600</v>
      </c>
      <c r="F84" s="188">
        <f>'[28]OECD.Stat export'!F70</f>
        <v>97.224999999999994</v>
      </c>
      <c r="G84" s="166">
        <f t="shared" si="3"/>
        <v>100.31814963495439</v>
      </c>
      <c r="H84" s="188">
        <f t="shared" si="1"/>
        <v>378025.5261679035</v>
      </c>
      <c r="I84" s="166">
        <f t="shared" si="2"/>
        <v>384888.43101343099</v>
      </c>
    </row>
    <row r="85" spans="1:9" x14ac:dyDescent="0.25">
      <c r="A85" s="26">
        <v>2010</v>
      </c>
      <c r="B85" s="240">
        <v>252766700</v>
      </c>
      <c r="C85" s="188">
        <f>'[27]OECD.Stat export'!G72</f>
        <v>55301.67</v>
      </c>
      <c r="D85" s="188">
        <f>D84*C85/C84</f>
        <v>55708770.399802655</v>
      </c>
      <c r="E85" s="263">
        <v>54630</v>
      </c>
      <c r="F85" s="188">
        <f>'[28]OECD.Stat export'!F71</f>
        <v>96.525000000000006</v>
      </c>
      <c r="G85" s="166">
        <f t="shared" si="3"/>
        <v>99.595879593869626</v>
      </c>
      <c r="H85" s="188">
        <f t="shared" si="1"/>
        <v>378107.2803348265</v>
      </c>
      <c r="I85" s="166">
        <f t="shared" si="2"/>
        <v>385573.7079748612</v>
      </c>
    </row>
    <row r="86" spans="1:9" x14ac:dyDescent="0.25">
      <c r="A86" s="26">
        <v>2011</v>
      </c>
      <c r="B86" s="240">
        <v>254134900</v>
      </c>
      <c r="C86" s="188">
        <f>'[27]OECD.Stat export'!G73</f>
        <v>55844.17</v>
      </c>
      <c r="D86" s="188">
        <f t="shared" ref="D86:D92" si="4">D85*C86/C85</f>
        <v>56255263.985654458</v>
      </c>
      <c r="E86" s="263">
        <v>52440</v>
      </c>
      <c r="F86" s="188">
        <f>'[28]OECD.Stat export'!F72</f>
        <v>96.266670000000005</v>
      </c>
      <c r="G86" s="166">
        <f t="shared" si="3"/>
        <v>99.329330994279019</v>
      </c>
      <c r="H86" s="188">
        <f t="shared" si="1"/>
        <v>376460.91819485318</v>
      </c>
      <c r="I86" s="166">
        <f t="shared" si="2"/>
        <v>403850.27332824818</v>
      </c>
    </row>
    <row r="87" spans="1:9" x14ac:dyDescent="0.25">
      <c r="A87" s="26">
        <v>2012</v>
      </c>
      <c r="B87" s="240">
        <v>254048500</v>
      </c>
      <c r="C87" s="188">
        <f>'[27]OECD.Stat export'!G74</f>
        <v>55406.67</v>
      </c>
      <c r="D87" s="188">
        <f t="shared" si="4"/>
        <v>55814543.351903006</v>
      </c>
      <c r="E87" s="263">
        <v>55040</v>
      </c>
      <c r="F87" s="188">
        <f>'[28]OECD.Stat export'!F73</f>
        <v>96.216669999999993</v>
      </c>
      <c r="G87" s="166">
        <f t="shared" si="3"/>
        <v>99.277740277058655</v>
      </c>
      <c r="H87" s="188">
        <f t="shared" si="1"/>
        <v>379304.51566816441</v>
      </c>
      <c r="I87" s="166">
        <f t="shared" si="2"/>
        <v>384642.22989341087</v>
      </c>
    </row>
    <row r="88" spans="1:9" x14ac:dyDescent="0.25">
      <c r="A88" s="26">
        <v>2013</v>
      </c>
      <c r="B88" s="240">
        <v>255532600</v>
      </c>
      <c r="C88" s="188">
        <f>'[27]OECD.Stat export'!G75</f>
        <v>55985.83</v>
      </c>
      <c r="D88" s="188">
        <f t="shared" si="4"/>
        <v>56397966.808459558</v>
      </c>
      <c r="E88" s="263">
        <v>55530</v>
      </c>
      <c r="F88" s="188">
        <f>'[28]OECD.Stat export'!F74</f>
        <v>96.55</v>
      </c>
      <c r="G88" s="166">
        <f t="shared" si="3"/>
        <v>99.621674952479793</v>
      </c>
      <c r="H88" s="188">
        <f t="shared" si="1"/>
        <v>377573.59951740719</v>
      </c>
      <c r="I88" s="166">
        <f t="shared" si="2"/>
        <v>383475.2986373732</v>
      </c>
    </row>
    <row r="89" spans="1:9" x14ac:dyDescent="0.25">
      <c r="A89" s="26">
        <v>2014</v>
      </c>
      <c r="B89" s="240">
        <v>259803700</v>
      </c>
      <c r="C89" s="188">
        <f>'[27]OECD.Stat export'!G76</f>
        <v>56471.67</v>
      </c>
      <c r="D89" s="188">
        <f t="shared" si="4"/>
        <v>56887383.29463511</v>
      </c>
      <c r="E89" s="263">
        <v>55950</v>
      </c>
      <c r="F89" s="188">
        <f>'[28]OECD.Stat export'!F75</f>
        <v>99.216669999999993</v>
      </c>
      <c r="G89" s="166">
        <f t="shared" si="3"/>
        <v>102.37318331027916</v>
      </c>
      <c r="H89" s="188">
        <f t="shared" si="1"/>
        <v>380581.89847123995</v>
      </c>
      <c r="I89" s="166">
        <f t="shared" si="2"/>
        <v>386958.14715519809</v>
      </c>
    </row>
    <row r="90" spans="1:9" x14ac:dyDescent="0.25">
      <c r="A90" s="32">
        <v>2015</v>
      </c>
      <c r="B90" s="240">
        <v>263206400</v>
      </c>
      <c r="C90" s="188">
        <f>'[27]OECD.Stat export'!G77</f>
        <v>56965</v>
      </c>
      <c r="D90" s="188">
        <f t="shared" si="4"/>
        <v>57384344.918060496</v>
      </c>
      <c r="E90" s="263">
        <v>56400</v>
      </c>
      <c r="F90" s="188">
        <f>'[28]OECD.Stat export'!F76</f>
        <v>100</v>
      </c>
      <c r="G90" s="166">
        <f t="shared" si="3"/>
        <v>103.18143444068338</v>
      </c>
      <c r="H90" s="188">
        <f t="shared" si="1"/>
        <v>382227.36005762871</v>
      </c>
      <c r="I90" s="166">
        <f t="shared" si="2"/>
        <v>388898.3451536643</v>
      </c>
    </row>
    <row r="91" spans="1:9" x14ac:dyDescent="0.25">
      <c r="A91" s="32">
        <v>2016</v>
      </c>
      <c r="B91" s="240">
        <v>270260900</v>
      </c>
      <c r="C91" s="188">
        <f>'[27]OECD.Stat export'!G78</f>
        <v>57849.17</v>
      </c>
      <c r="D91" s="188">
        <f t="shared" si="4"/>
        <v>58275023.690046832</v>
      </c>
      <c r="E91" s="263">
        <v>57290</v>
      </c>
      <c r="F91" s="188">
        <f>'[28]OECD.Stat export'!F77</f>
        <v>99.883330000000001</v>
      </c>
      <c r="G91" s="166">
        <f t="shared" si="3"/>
        <v>103.06105266112142</v>
      </c>
      <c r="H91" s="188">
        <f t="shared" si="1"/>
        <v>386473.31636371859</v>
      </c>
      <c r="I91" s="166">
        <f t="shared" si="2"/>
        <v>393118.1998021761</v>
      </c>
    </row>
    <row r="92" spans="1:9" x14ac:dyDescent="0.25">
      <c r="A92" s="32">
        <v>2017</v>
      </c>
      <c r="B92" s="240">
        <v>274733700</v>
      </c>
      <c r="C92" s="188">
        <f>'[27]OECD.Stat export'!G79</f>
        <v>58515.83</v>
      </c>
      <c r="D92" s="188">
        <f t="shared" si="4"/>
        <v>58946591.273353681</v>
      </c>
      <c r="E92" s="263">
        <v>58190</v>
      </c>
      <c r="F92" s="188">
        <f>'[28]OECD.Stat export'!F78</f>
        <v>100.35</v>
      </c>
      <c r="G92" s="166">
        <f t="shared" si="3"/>
        <v>103.54256946122575</v>
      </c>
      <c r="H92" s="188"/>
      <c r="I92" s="166">
        <f t="shared" si="2"/>
        <v>393443.46107578621</v>
      </c>
    </row>
    <row r="93" spans="1:9" x14ac:dyDescent="0.25">
      <c r="A93" s="32">
        <v>2018</v>
      </c>
      <c r="B93" s="240">
        <v>283579700</v>
      </c>
      <c r="C93" s="188"/>
      <c r="D93" s="188"/>
      <c r="E93" s="263">
        <v>59360</v>
      </c>
      <c r="F93" s="188"/>
      <c r="G93" s="166"/>
      <c r="H93" s="188"/>
      <c r="I93" s="166">
        <f t="shared" si="2"/>
        <v>398107.17093441146</v>
      </c>
    </row>
    <row r="94" spans="1:9" x14ac:dyDescent="0.25">
      <c r="B94" s="240"/>
      <c r="I94" s="166"/>
    </row>
  </sheetData>
  <mergeCells count="9">
    <mergeCell ref="C10:C19"/>
    <mergeCell ref="A4:A7"/>
    <mergeCell ref="B4:H4"/>
    <mergeCell ref="B5:B6"/>
    <mergeCell ref="F5:G5"/>
    <mergeCell ref="H5:I5"/>
    <mergeCell ref="C5:D6"/>
    <mergeCell ref="B7:C7"/>
    <mergeCell ref="H6:I6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95"/>
  <sheetViews>
    <sheetView zoomScale="90" zoomScaleNormal="90" workbookViewId="0">
      <pane xSplit="1" ySplit="10" topLeftCell="B41" activePane="bottomRight" state="frozen"/>
      <selection pane="topRight" activeCell="B1" sqref="B1"/>
      <selection pane="bottomLeft" activeCell="A11" sqref="A11"/>
      <selection pane="bottomRight" activeCell="O69" sqref="O69"/>
    </sheetView>
  </sheetViews>
  <sheetFormatPr baseColWidth="10" defaultColWidth="10.75" defaultRowHeight="14.95" customHeight="1" x14ac:dyDescent="0.25"/>
  <cols>
    <col min="1" max="1" width="11.375" style="25"/>
    <col min="2" max="3" width="16.375" style="34" customWidth="1"/>
    <col min="4" max="7" width="12.75" style="25" customWidth="1"/>
    <col min="8" max="9" width="14.125" style="25" customWidth="1"/>
    <col min="10" max="10" width="11.375" style="140"/>
    <col min="11" max="11" width="11.375" style="22"/>
    <col min="12" max="12" width="0" style="22" hidden="1" customWidth="1"/>
    <col min="13" max="201" width="11.375" style="22"/>
    <col min="202" max="202" width="14.875" style="22" customWidth="1"/>
    <col min="203" max="204" width="12.75" style="22" customWidth="1"/>
    <col min="205" max="205" width="11.375" style="22" customWidth="1"/>
    <col min="206" max="206" width="10.875" style="22" customWidth="1"/>
    <col min="207" max="208" width="16.375" style="22" customWidth="1"/>
    <col min="209" max="212" width="12.75" style="22" customWidth="1"/>
    <col min="213" max="213" width="14.25" style="22" bestFit="1" customWidth="1"/>
    <col min="214" max="214" width="12.75" style="22" customWidth="1"/>
    <col min="215" max="215" width="11.375" style="22" bestFit="1" customWidth="1"/>
    <col min="216" max="216" width="12" style="22" bestFit="1" customWidth="1"/>
    <col min="217" max="222" width="12.75" style="22" customWidth="1"/>
    <col min="223" max="457" width="11.375" style="22"/>
    <col min="458" max="458" width="14.875" style="22" customWidth="1"/>
    <col min="459" max="460" width="12.75" style="22" customWidth="1"/>
    <col min="461" max="461" width="11.375" style="22" customWidth="1"/>
    <col min="462" max="462" width="10.875" style="22" customWidth="1"/>
    <col min="463" max="464" width="16.375" style="22" customWidth="1"/>
    <col min="465" max="468" width="12.75" style="22" customWidth="1"/>
    <col min="469" max="469" width="14.25" style="22" bestFit="1" customWidth="1"/>
    <col min="470" max="470" width="12.75" style="22" customWidth="1"/>
    <col min="471" max="471" width="11.375" style="22" bestFit="1" customWidth="1"/>
    <col min="472" max="472" width="12" style="22" bestFit="1" customWidth="1"/>
    <col min="473" max="478" width="12.75" style="22" customWidth="1"/>
    <col min="479" max="713" width="11.375" style="22"/>
    <col min="714" max="714" width="14.875" style="22" customWidth="1"/>
    <col min="715" max="716" width="12.75" style="22" customWidth="1"/>
    <col min="717" max="717" width="11.375" style="22" customWidth="1"/>
    <col min="718" max="718" width="10.875" style="22" customWidth="1"/>
    <col min="719" max="720" width="16.375" style="22" customWidth="1"/>
    <col min="721" max="724" width="12.75" style="22" customWidth="1"/>
    <col min="725" max="725" width="14.25" style="22" bestFit="1" customWidth="1"/>
    <col min="726" max="726" width="12.75" style="22" customWidth="1"/>
    <col min="727" max="727" width="11.375" style="22" bestFit="1" customWidth="1"/>
    <col min="728" max="728" width="12" style="22" bestFit="1" customWidth="1"/>
    <col min="729" max="734" width="12.75" style="22" customWidth="1"/>
    <col min="735" max="969" width="11.375" style="22"/>
    <col min="970" max="970" width="14.875" style="22" customWidth="1"/>
    <col min="971" max="972" width="12.75" style="22" customWidth="1"/>
    <col min="973" max="973" width="11.375" style="22" customWidth="1"/>
    <col min="974" max="974" width="10.875" style="22" customWidth="1"/>
    <col min="975" max="976" width="16.375" style="22" customWidth="1"/>
    <col min="977" max="980" width="12.75" style="22" customWidth="1"/>
    <col min="981" max="981" width="14.25" style="22" bestFit="1" customWidth="1"/>
    <col min="982" max="982" width="12.75" style="22" customWidth="1"/>
    <col min="983" max="983" width="11.375" style="22" bestFit="1" customWidth="1"/>
    <col min="984" max="984" width="12" style="22" bestFit="1" customWidth="1"/>
    <col min="985" max="990" width="12.75" style="22" customWidth="1"/>
    <col min="991" max="1225" width="11.375" style="22"/>
    <col min="1226" max="1226" width="14.875" style="22" customWidth="1"/>
    <col min="1227" max="1228" width="12.75" style="22" customWidth="1"/>
    <col min="1229" max="1229" width="11.375" style="22" customWidth="1"/>
    <col min="1230" max="1230" width="10.875" style="22" customWidth="1"/>
    <col min="1231" max="1232" width="16.375" style="22" customWidth="1"/>
    <col min="1233" max="1236" width="12.75" style="22" customWidth="1"/>
    <col min="1237" max="1237" width="14.25" style="22" bestFit="1" customWidth="1"/>
    <col min="1238" max="1238" width="12.75" style="22" customWidth="1"/>
    <col min="1239" max="1239" width="11.375" style="22" bestFit="1" customWidth="1"/>
    <col min="1240" max="1240" width="12" style="22" bestFit="1" customWidth="1"/>
    <col min="1241" max="1246" width="12.75" style="22" customWidth="1"/>
    <col min="1247" max="1481" width="11.375" style="22"/>
    <col min="1482" max="1482" width="14.875" style="22" customWidth="1"/>
    <col min="1483" max="1484" width="12.75" style="22" customWidth="1"/>
    <col min="1485" max="1485" width="11.375" style="22" customWidth="1"/>
    <col min="1486" max="1486" width="10.875" style="22" customWidth="1"/>
    <col min="1487" max="1488" width="16.375" style="22" customWidth="1"/>
    <col min="1489" max="1492" width="12.75" style="22" customWidth="1"/>
    <col min="1493" max="1493" width="14.25" style="22" bestFit="1" customWidth="1"/>
    <col min="1494" max="1494" width="12.75" style="22" customWidth="1"/>
    <col min="1495" max="1495" width="11.375" style="22" bestFit="1" customWidth="1"/>
    <col min="1496" max="1496" width="12" style="22" bestFit="1" customWidth="1"/>
    <col min="1497" max="1502" width="12.75" style="22" customWidth="1"/>
    <col min="1503" max="1737" width="11.375" style="22"/>
    <col min="1738" max="1738" width="14.875" style="22" customWidth="1"/>
    <col min="1739" max="1740" width="12.75" style="22" customWidth="1"/>
    <col min="1741" max="1741" width="11.375" style="22" customWidth="1"/>
    <col min="1742" max="1742" width="10.875" style="22" customWidth="1"/>
    <col min="1743" max="1744" width="16.375" style="22" customWidth="1"/>
    <col min="1745" max="1748" width="12.75" style="22" customWidth="1"/>
    <col min="1749" max="1749" width="14.25" style="22" bestFit="1" customWidth="1"/>
    <col min="1750" max="1750" width="12.75" style="22" customWidth="1"/>
    <col min="1751" max="1751" width="11.375" style="22" bestFit="1" customWidth="1"/>
    <col min="1752" max="1752" width="12" style="22" bestFit="1" customWidth="1"/>
    <col min="1753" max="1758" width="12.75" style="22" customWidth="1"/>
    <col min="1759" max="1993" width="11.375" style="22"/>
    <col min="1994" max="1994" width="14.875" style="22" customWidth="1"/>
    <col min="1995" max="1996" width="12.75" style="22" customWidth="1"/>
    <col min="1997" max="1997" width="11.375" style="22" customWidth="1"/>
    <col min="1998" max="1998" width="10.875" style="22" customWidth="1"/>
    <col min="1999" max="2000" width="16.375" style="22" customWidth="1"/>
    <col min="2001" max="2004" width="12.75" style="22" customWidth="1"/>
    <col min="2005" max="2005" width="14.25" style="22" bestFit="1" customWidth="1"/>
    <col min="2006" max="2006" width="12.75" style="22" customWidth="1"/>
    <col min="2007" max="2007" width="11.375" style="22" bestFit="1" customWidth="1"/>
    <col min="2008" max="2008" width="12" style="22" bestFit="1" customWidth="1"/>
    <col min="2009" max="2014" width="12.75" style="22" customWidth="1"/>
    <col min="2015" max="2249" width="11.375" style="22"/>
    <col min="2250" max="2250" width="14.875" style="22" customWidth="1"/>
    <col min="2251" max="2252" width="12.75" style="22" customWidth="1"/>
    <col min="2253" max="2253" width="11.375" style="22" customWidth="1"/>
    <col min="2254" max="2254" width="10.875" style="22" customWidth="1"/>
    <col min="2255" max="2256" width="16.375" style="22" customWidth="1"/>
    <col min="2257" max="2260" width="12.75" style="22" customWidth="1"/>
    <col min="2261" max="2261" width="14.25" style="22" bestFit="1" customWidth="1"/>
    <col min="2262" max="2262" width="12.75" style="22" customWidth="1"/>
    <col min="2263" max="2263" width="11.375" style="22" bestFit="1" customWidth="1"/>
    <col min="2264" max="2264" width="12" style="22" bestFit="1" customWidth="1"/>
    <col min="2265" max="2270" width="12.75" style="22" customWidth="1"/>
    <col min="2271" max="2505" width="11.375" style="22"/>
    <col min="2506" max="2506" width="14.875" style="22" customWidth="1"/>
    <col min="2507" max="2508" width="12.75" style="22" customWidth="1"/>
    <col min="2509" max="2509" width="11.375" style="22" customWidth="1"/>
    <col min="2510" max="2510" width="10.875" style="22" customWidth="1"/>
    <col min="2511" max="2512" width="16.375" style="22" customWidth="1"/>
    <col min="2513" max="2516" width="12.75" style="22" customWidth="1"/>
    <col min="2517" max="2517" width="14.25" style="22" bestFit="1" customWidth="1"/>
    <col min="2518" max="2518" width="12.75" style="22" customWidth="1"/>
    <col min="2519" max="2519" width="11.375" style="22" bestFit="1" customWidth="1"/>
    <col min="2520" max="2520" width="12" style="22" bestFit="1" customWidth="1"/>
    <col min="2521" max="2526" width="12.75" style="22" customWidth="1"/>
    <col min="2527" max="2761" width="11.375" style="22"/>
    <col min="2762" max="2762" width="14.875" style="22" customWidth="1"/>
    <col min="2763" max="2764" width="12.75" style="22" customWidth="1"/>
    <col min="2765" max="2765" width="11.375" style="22" customWidth="1"/>
    <col min="2766" max="2766" width="10.875" style="22" customWidth="1"/>
    <col min="2767" max="2768" width="16.375" style="22" customWidth="1"/>
    <col min="2769" max="2772" width="12.75" style="22" customWidth="1"/>
    <col min="2773" max="2773" width="14.25" style="22" bestFit="1" customWidth="1"/>
    <col min="2774" max="2774" width="12.75" style="22" customWidth="1"/>
    <col min="2775" max="2775" width="11.375" style="22" bestFit="1" customWidth="1"/>
    <col min="2776" max="2776" width="12" style="22" bestFit="1" customWidth="1"/>
    <col min="2777" max="2782" width="12.75" style="22" customWidth="1"/>
    <col min="2783" max="3017" width="11.375" style="22"/>
    <col min="3018" max="3018" width="14.875" style="22" customWidth="1"/>
    <col min="3019" max="3020" width="12.75" style="22" customWidth="1"/>
    <col min="3021" max="3021" width="11.375" style="22" customWidth="1"/>
    <col min="3022" max="3022" width="10.875" style="22" customWidth="1"/>
    <col min="3023" max="3024" width="16.375" style="22" customWidth="1"/>
    <col min="3025" max="3028" width="12.75" style="22" customWidth="1"/>
    <col min="3029" max="3029" width="14.25" style="22" bestFit="1" customWidth="1"/>
    <col min="3030" max="3030" width="12.75" style="22" customWidth="1"/>
    <col min="3031" max="3031" width="11.375" style="22" bestFit="1" customWidth="1"/>
    <col min="3032" max="3032" width="12" style="22" bestFit="1" customWidth="1"/>
    <col min="3033" max="3038" width="12.75" style="22" customWidth="1"/>
    <col min="3039" max="3273" width="11.375" style="22"/>
    <col min="3274" max="3274" width="14.875" style="22" customWidth="1"/>
    <col min="3275" max="3276" width="12.75" style="22" customWidth="1"/>
    <col min="3277" max="3277" width="11.375" style="22" customWidth="1"/>
    <col min="3278" max="3278" width="10.875" style="22" customWidth="1"/>
    <col min="3279" max="3280" width="16.375" style="22" customWidth="1"/>
    <col min="3281" max="3284" width="12.75" style="22" customWidth="1"/>
    <col min="3285" max="3285" width="14.25" style="22" bestFit="1" customWidth="1"/>
    <col min="3286" max="3286" width="12.75" style="22" customWidth="1"/>
    <col min="3287" max="3287" width="11.375" style="22" bestFit="1" customWidth="1"/>
    <col min="3288" max="3288" width="12" style="22" bestFit="1" customWidth="1"/>
    <col min="3289" max="3294" width="12.75" style="22" customWidth="1"/>
    <col min="3295" max="3529" width="11.375" style="22"/>
    <col min="3530" max="3530" width="14.875" style="22" customWidth="1"/>
    <col min="3531" max="3532" width="12.75" style="22" customWidth="1"/>
    <col min="3533" max="3533" width="11.375" style="22" customWidth="1"/>
    <col min="3534" max="3534" width="10.875" style="22" customWidth="1"/>
    <col min="3535" max="3536" width="16.375" style="22" customWidth="1"/>
    <col min="3537" max="3540" width="12.75" style="22" customWidth="1"/>
    <col min="3541" max="3541" width="14.25" style="22" bestFit="1" customWidth="1"/>
    <col min="3542" max="3542" width="12.75" style="22" customWidth="1"/>
    <col min="3543" max="3543" width="11.375" style="22" bestFit="1" customWidth="1"/>
    <col min="3544" max="3544" width="12" style="22" bestFit="1" customWidth="1"/>
    <col min="3545" max="3550" width="12.75" style="22" customWidth="1"/>
    <col min="3551" max="3785" width="11.375" style="22"/>
    <col min="3786" max="3786" width="14.875" style="22" customWidth="1"/>
    <col min="3787" max="3788" width="12.75" style="22" customWidth="1"/>
    <col min="3789" max="3789" width="11.375" style="22" customWidth="1"/>
    <col min="3790" max="3790" width="10.875" style="22" customWidth="1"/>
    <col min="3791" max="3792" width="16.375" style="22" customWidth="1"/>
    <col min="3793" max="3796" width="12.75" style="22" customWidth="1"/>
    <col min="3797" max="3797" width="14.25" style="22" bestFit="1" customWidth="1"/>
    <col min="3798" max="3798" width="12.75" style="22" customWidth="1"/>
    <col min="3799" max="3799" width="11.375" style="22" bestFit="1" customWidth="1"/>
    <col min="3800" max="3800" width="12" style="22" bestFit="1" customWidth="1"/>
    <col min="3801" max="3806" width="12.75" style="22" customWidth="1"/>
    <col min="3807" max="4041" width="11.375" style="22"/>
    <col min="4042" max="4042" width="14.875" style="22" customWidth="1"/>
    <col min="4043" max="4044" width="12.75" style="22" customWidth="1"/>
    <col min="4045" max="4045" width="11.375" style="22" customWidth="1"/>
    <col min="4046" max="4046" width="10.875" style="22" customWidth="1"/>
    <col min="4047" max="4048" width="16.375" style="22" customWidth="1"/>
    <col min="4049" max="4052" width="12.75" style="22" customWidth="1"/>
    <col min="4053" max="4053" width="14.25" style="22" bestFit="1" customWidth="1"/>
    <col min="4054" max="4054" width="12.75" style="22" customWidth="1"/>
    <col min="4055" max="4055" width="11.375" style="22" bestFit="1" customWidth="1"/>
    <col min="4056" max="4056" width="12" style="22" bestFit="1" customWidth="1"/>
    <col min="4057" max="4062" width="12.75" style="22" customWidth="1"/>
    <col min="4063" max="4297" width="11.375" style="22"/>
    <col min="4298" max="4298" width="14.875" style="22" customWidth="1"/>
    <col min="4299" max="4300" width="12.75" style="22" customWidth="1"/>
    <col min="4301" max="4301" width="11.375" style="22" customWidth="1"/>
    <col min="4302" max="4302" width="10.875" style="22" customWidth="1"/>
    <col min="4303" max="4304" width="16.375" style="22" customWidth="1"/>
    <col min="4305" max="4308" width="12.75" style="22" customWidth="1"/>
    <col min="4309" max="4309" width="14.25" style="22" bestFit="1" customWidth="1"/>
    <col min="4310" max="4310" width="12.75" style="22" customWidth="1"/>
    <col min="4311" max="4311" width="11.375" style="22" bestFit="1" customWidth="1"/>
    <col min="4312" max="4312" width="12" style="22" bestFit="1" customWidth="1"/>
    <col min="4313" max="4318" width="12.75" style="22" customWidth="1"/>
    <col min="4319" max="4553" width="11.375" style="22"/>
    <col min="4554" max="4554" width="14.875" style="22" customWidth="1"/>
    <col min="4555" max="4556" width="12.75" style="22" customWidth="1"/>
    <col min="4557" max="4557" width="11.375" style="22" customWidth="1"/>
    <col min="4558" max="4558" width="10.875" style="22" customWidth="1"/>
    <col min="4559" max="4560" width="16.375" style="22" customWidth="1"/>
    <col min="4561" max="4564" width="12.75" style="22" customWidth="1"/>
    <col min="4565" max="4565" width="14.25" style="22" bestFit="1" customWidth="1"/>
    <col min="4566" max="4566" width="12.75" style="22" customWidth="1"/>
    <col min="4567" max="4567" width="11.375" style="22" bestFit="1" customWidth="1"/>
    <col min="4568" max="4568" width="12" style="22" bestFit="1" customWidth="1"/>
    <col min="4569" max="4574" width="12.75" style="22" customWidth="1"/>
    <col min="4575" max="4809" width="11.375" style="22"/>
    <col min="4810" max="4810" width="14.875" style="22" customWidth="1"/>
    <col min="4811" max="4812" width="12.75" style="22" customWidth="1"/>
    <col min="4813" max="4813" width="11.375" style="22" customWidth="1"/>
    <col min="4814" max="4814" width="10.875" style="22" customWidth="1"/>
    <col min="4815" max="4816" width="16.375" style="22" customWidth="1"/>
    <col min="4817" max="4820" width="12.75" style="22" customWidth="1"/>
    <col min="4821" max="4821" width="14.25" style="22" bestFit="1" customWidth="1"/>
    <col min="4822" max="4822" width="12.75" style="22" customWidth="1"/>
    <col min="4823" max="4823" width="11.375" style="22" bestFit="1" customWidth="1"/>
    <col min="4824" max="4824" width="12" style="22" bestFit="1" customWidth="1"/>
    <col min="4825" max="4830" width="12.75" style="22" customWidth="1"/>
    <col min="4831" max="5065" width="11.375" style="22"/>
    <col min="5066" max="5066" width="14.875" style="22" customWidth="1"/>
    <col min="5067" max="5068" width="12.75" style="22" customWidth="1"/>
    <col min="5069" max="5069" width="11.375" style="22" customWidth="1"/>
    <col min="5070" max="5070" width="10.875" style="22" customWidth="1"/>
    <col min="5071" max="5072" width="16.375" style="22" customWidth="1"/>
    <col min="5073" max="5076" width="12.75" style="22" customWidth="1"/>
    <col min="5077" max="5077" width="14.25" style="22" bestFit="1" customWidth="1"/>
    <col min="5078" max="5078" width="12.75" style="22" customWidth="1"/>
    <col min="5079" max="5079" width="11.375" style="22" bestFit="1" customWidth="1"/>
    <col min="5080" max="5080" width="12" style="22" bestFit="1" customWidth="1"/>
    <col min="5081" max="5086" width="12.75" style="22" customWidth="1"/>
    <col min="5087" max="5321" width="11.375" style="22"/>
    <col min="5322" max="5322" width="14.875" style="22" customWidth="1"/>
    <col min="5323" max="5324" width="12.75" style="22" customWidth="1"/>
    <col min="5325" max="5325" width="11.375" style="22" customWidth="1"/>
    <col min="5326" max="5326" width="10.875" style="22" customWidth="1"/>
    <col min="5327" max="5328" width="16.375" style="22" customWidth="1"/>
    <col min="5329" max="5332" width="12.75" style="22" customWidth="1"/>
    <col min="5333" max="5333" width="14.25" style="22" bestFit="1" customWidth="1"/>
    <col min="5334" max="5334" width="12.75" style="22" customWidth="1"/>
    <col min="5335" max="5335" width="11.375" style="22" bestFit="1" customWidth="1"/>
    <col min="5336" max="5336" width="12" style="22" bestFit="1" customWidth="1"/>
    <col min="5337" max="5342" width="12.75" style="22" customWidth="1"/>
    <col min="5343" max="5577" width="11.375" style="22"/>
    <col min="5578" max="5578" width="14.875" style="22" customWidth="1"/>
    <col min="5579" max="5580" width="12.75" style="22" customWidth="1"/>
    <col min="5581" max="5581" width="11.375" style="22" customWidth="1"/>
    <col min="5582" max="5582" width="10.875" style="22" customWidth="1"/>
    <col min="5583" max="5584" width="16.375" style="22" customWidth="1"/>
    <col min="5585" max="5588" width="12.75" style="22" customWidth="1"/>
    <col min="5589" max="5589" width="14.25" style="22" bestFit="1" customWidth="1"/>
    <col min="5590" max="5590" width="12.75" style="22" customWidth="1"/>
    <col min="5591" max="5591" width="11.375" style="22" bestFit="1" customWidth="1"/>
    <col min="5592" max="5592" width="12" style="22" bestFit="1" customWidth="1"/>
    <col min="5593" max="5598" width="12.75" style="22" customWidth="1"/>
    <col min="5599" max="5833" width="11.375" style="22"/>
    <col min="5834" max="5834" width="14.875" style="22" customWidth="1"/>
    <col min="5835" max="5836" width="12.75" style="22" customWidth="1"/>
    <col min="5837" max="5837" width="11.375" style="22" customWidth="1"/>
    <col min="5838" max="5838" width="10.875" style="22" customWidth="1"/>
    <col min="5839" max="5840" width="16.375" style="22" customWidth="1"/>
    <col min="5841" max="5844" width="12.75" style="22" customWidth="1"/>
    <col min="5845" max="5845" width="14.25" style="22" bestFit="1" customWidth="1"/>
    <col min="5846" max="5846" width="12.75" style="22" customWidth="1"/>
    <col min="5847" max="5847" width="11.375" style="22" bestFit="1" customWidth="1"/>
    <col min="5848" max="5848" width="12" style="22" bestFit="1" customWidth="1"/>
    <col min="5849" max="5854" width="12.75" style="22" customWidth="1"/>
    <col min="5855" max="6089" width="11.375" style="22"/>
    <col min="6090" max="6090" width="14.875" style="22" customWidth="1"/>
    <col min="6091" max="6092" width="12.75" style="22" customWidth="1"/>
    <col min="6093" max="6093" width="11.375" style="22" customWidth="1"/>
    <col min="6094" max="6094" width="10.875" style="22" customWidth="1"/>
    <col min="6095" max="6096" width="16.375" style="22" customWidth="1"/>
    <col min="6097" max="6100" width="12.75" style="22" customWidth="1"/>
    <col min="6101" max="6101" width="14.25" style="22" bestFit="1" customWidth="1"/>
    <col min="6102" max="6102" width="12.75" style="22" customWidth="1"/>
    <col min="6103" max="6103" width="11.375" style="22" bestFit="1" customWidth="1"/>
    <col min="6104" max="6104" width="12" style="22" bestFit="1" customWidth="1"/>
    <col min="6105" max="6110" width="12.75" style="22" customWidth="1"/>
    <col min="6111" max="6345" width="11.375" style="22"/>
    <col min="6346" max="6346" width="14.875" style="22" customWidth="1"/>
    <col min="6347" max="6348" width="12.75" style="22" customWidth="1"/>
    <col min="6349" max="6349" width="11.375" style="22" customWidth="1"/>
    <col min="6350" max="6350" width="10.875" style="22" customWidth="1"/>
    <col min="6351" max="6352" width="16.375" style="22" customWidth="1"/>
    <col min="6353" max="6356" width="12.75" style="22" customWidth="1"/>
    <col min="6357" max="6357" width="14.25" style="22" bestFit="1" customWidth="1"/>
    <col min="6358" max="6358" width="12.75" style="22" customWidth="1"/>
    <col min="6359" max="6359" width="11.375" style="22" bestFit="1" customWidth="1"/>
    <col min="6360" max="6360" width="12" style="22" bestFit="1" customWidth="1"/>
    <col min="6361" max="6366" width="12.75" style="22" customWidth="1"/>
    <col min="6367" max="6601" width="11.375" style="22"/>
    <col min="6602" max="6602" width="14.875" style="22" customWidth="1"/>
    <col min="6603" max="6604" width="12.75" style="22" customWidth="1"/>
    <col min="6605" max="6605" width="11.375" style="22" customWidth="1"/>
    <col min="6606" max="6606" width="10.875" style="22" customWidth="1"/>
    <col min="6607" max="6608" width="16.375" style="22" customWidth="1"/>
    <col min="6609" max="6612" width="12.75" style="22" customWidth="1"/>
    <col min="6613" max="6613" width="14.25" style="22" bestFit="1" customWidth="1"/>
    <col min="6614" max="6614" width="12.75" style="22" customWidth="1"/>
    <col min="6615" max="6615" width="11.375" style="22" bestFit="1" customWidth="1"/>
    <col min="6616" max="6616" width="12" style="22" bestFit="1" customWidth="1"/>
    <col min="6617" max="6622" width="12.75" style="22" customWidth="1"/>
    <col min="6623" max="6857" width="11.375" style="22"/>
    <col min="6858" max="6858" width="14.875" style="22" customWidth="1"/>
    <col min="6859" max="6860" width="12.75" style="22" customWidth="1"/>
    <col min="6861" max="6861" width="11.375" style="22" customWidth="1"/>
    <col min="6862" max="6862" width="10.875" style="22" customWidth="1"/>
    <col min="6863" max="6864" width="16.375" style="22" customWidth="1"/>
    <col min="6865" max="6868" width="12.75" style="22" customWidth="1"/>
    <col min="6869" max="6869" width="14.25" style="22" bestFit="1" customWidth="1"/>
    <col min="6870" max="6870" width="12.75" style="22" customWidth="1"/>
    <col min="6871" max="6871" width="11.375" style="22" bestFit="1" customWidth="1"/>
    <col min="6872" max="6872" width="12" style="22" bestFit="1" customWidth="1"/>
    <col min="6873" max="6878" width="12.75" style="22" customWidth="1"/>
    <col min="6879" max="7113" width="11.375" style="22"/>
    <col min="7114" max="7114" width="14.875" style="22" customWidth="1"/>
    <col min="7115" max="7116" width="12.75" style="22" customWidth="1"/>
    <col min="7117" max="7117" width="11.375" style="22" customWidth="1"/>
    <col min="7118" max="7118" width="10.875" style="22" customWidth="1"/>
    <col min="7119" max="7120" width="16.375" style="22" customWidth="1"/>
    <col min="7121" max="7124" width="12.75" style="22" customWidth="1"/>
    <col min="7125" max="7125" width="14.25" style="22" bestFit="1" customWidth="1"/>
    <col min="7126" max="7126" width="12.75" style="22" customWidth="1"/>
    <col min="7127" max="7127" width="11.375" style="22" bestFit="1" customWidth="1"/>
    <col min="7128" max="7128" width="12" style="22" bestFit="1" customWidth="1"/>
    <col min="7129" max="7134" width="12.75" style="22" customWidth="1"/>
    <col min="7135" max="7369" width="11.375" style="22"/>
    <col min="7370" max="7370" width="14.875" style="22" customWidth="1"/>
    <col min="7371" max="7372" width="12.75" style="22" customWidth="1"/>
    <col min="7373" max="7373" width="11.375" style="22" customWidth="1"/>
    <col min="7374" max="7374" width="10.875" style="22" customWidth="1"/>
    <col min="7375" max="7376" width="16.375" style="22" customWidth="1"/>
    <col min="7377" max="7380" width="12.75" style="22" customWidth="1"/>
    <col min="7381" max="7381" width="14.25" style="22" bestFit="1" customWidth="1"/>
    <col min="7382" max="7382" width="12.75" style="22" customWidth="1"/>
    <col min="7383" max="7383" width="11.375" style="22" bestFit="1" customWidth="1"/>
    <col min="7384" max="7384" width="12" style="22" bestFit="1" customWidth="1"/>
    <col min="7385" max="7390" width="12.75" style="22" customWidth="1"/>
    <col min="7391" max="7625" width="11.375" style="22"/>
    <col min="7626" max="7626" width="14.875" style="22" customWidth="1"/>
    <col min="7627" max="7628" width="12.75" style="22" customWidth="1"/>
    <col min="7629" max="7629" width="11.375" style="22" customWidth="1"/>
    <col min="7630" max="7630" width="10.875" style="22" customWidth="1"/>
    <col min="7631" max="7632" width="16.375" style="22" customWidth="1"/>
    <col min="7633" max="7636" width="12.75" style="22" customWidth="1"/>
    <col min="7637" max="7637" width="14.25" style="22" bestFit="1" customWidth="1"/>
    <col min="7638" max="7638" width="12.75" style="22" customWidth="1"/>
    <col min="7639" max="7639" width="11.375" style="22" bestFit="1" customWidth="1"/>
    <col min="7640" max="7640" width="12" style="22" bestFit="1" customWidth="1"/>
    <col min="7641" max="7646" width="12.75" style="22" customWidth="1"/>
    <col min="7647" max="7881" width="11.375" style="22"/>
    <col min="7882" max="7882" width="14.875" style="22" customWidth="1"/>
    <col min="7883" max="7884" width="12.75" style="22" customWidth="1"/>
    <col min="7885" max="7885" width="11.375" style="22" customWidth="1"/>
    <col min="7886" max="7886" width="10.875" style="22" customWidth="1"/>
    <col min="7887" max="7888" width="16.375" style="22" customWidth="1"/>
    <col min="7889" max="7892" width="12.75" style="22" customWidth="1"/>
    <col min="7893" max="7893" width="14.25" style="22" bestFit="1" customWidth="1"/>
    <col min="7894" max="7894" width="12.75" style="22" customWidth="1"/>
    <col min="7895" max="7895" width="11.375" style="22" bestFit="1" customWidth="1"/>
    <col min="7896" max="7896" width="12" style="22" bestFit="1" customWidth="1"/>
    <col min="7897" max="7902" width="12.75" style="22" customWidth="1"/>
    <col min="7903" max="8137" width="11.375" style="22"/>
    <col min="8138" max="8138" width="14.875" style="22" customWidth="1"/>
    <col min="8139" max="8140" width="12.75" style="22" customWidth="1"/>
    <col min="8141" max="8141" width="11.375" style="22" customWidth="1"/>
    <col min="8142" max="8142" width="10.875" style="22" customWidth="1"/>
    <col min="8143" max="8144" width="16.375" style="22" customWidth="1"/>
    <col min="8145" max="8148" width="12.75" style="22" customWidth="1"/>
    <col min="8149" max="8149" width="14.25" style="22" bestFit="1" customWidth="1"/>
    <col min="8150" max="8150" width="12.75" style="22" customWidth="1"/>
    <col min="8151" max="8151" width="11.375" style="22" bestFit="1" customWidth="1"/>
    <col min="8152" max="8152" width="12" style="22" bestFit="1" customWidth="1"/>
    <col min="8153" max="8158" width="12.75" style="22" customWidth="1"/>
    <col min="8159" max="8393" width="11.375" style="22"/>
    <col min="8394" max="8394" width="14.875" style="22" customWidth="1"/>
    <col min="8395" max="8396" width="12.75" style="22" customWidth="1"/>
    <col min="8397" max="8397" width="11.375" style="22" customWidth="1"/>
    <col min="8398" max="8398" width="10.875" style="22" customWidth="1"/>
    <col min="8399" max="8400" width="16.375" style="22" customWidth="1"/>
    <col min="8401" max="8404" width="12.75" style="22" customWidth="1"/>
    <col min="8405" max="8405" width="14.25" style="22" bestFit="1" customWidth="1"/>
    <col min="8406" max="8406" width="12.75" style="22" customWidth="1"/>
    <col min="8407" max="8407" width="11.375" style="22" bestFit="1" customWidth="1"/>
    <col min="8408" max="8408" width="12" style="22" bestFit="1" customWidth="1"/>
    <col min="8409" max="8414" width="12.75" style="22" customWidth="1"/>
    <col min="8415" max="8649" width="11.375" style="22"/>
    <col min="8650" max="8650" width="14.875" style="22" customWidth="1"/>
    <col min="8651" max="8652" width="12.75" style="22" customWidth="1"/>
    <col min="8653" max="8653" width="11.375" style="22" customWidth="1"/>
    <col min="8654" max="8654" width="10.875" style="22" customWidth="1"/>
    <col min="8655" max="8656" width="16.375" style="22" customWidth="1"/>
    <col min="8657" max="8660" width="12.75" style="22" customWidth="1"/>
    <col min="8661" max="8661" width="14.25" style="22" bestFit="1" customWidth="1"/>
    <col min="8662" max="8662" width="12.75" style="22" customWidth="1"/>
    <col min="8663" max="8663" width="11.375" style="22" bestFit="1" customWidth="1"/>
    <col min="8664" max="8664" width="12" style="22" bestFit="1" customWidth="1"/>
    <col min="8665" max="8670" width="12.75" style="22" customWidth="1"/>
    <col min="8671" max="8905" width="11.375" style="22"/>
    <col min="8906" max="8906" width="14.875" style="22" customWidth="1"/>
    <col min="8907" max="8908" width="12.75" style="22" customWidth="1"/>
    <col min="8909" max="8909" width="11.375" style="22" customWidth="1"/>
    <col min="8910" max="8910" width="10.875" style="22" customWidth="1"/>
    <col min="8911" max="8912" width="16.375" style="22" customWidth="1"/>
    <col min="8913" max="8916" width="12.75" style="22" customWidth="1"/>
    <col min="8917" max="8917" width="14.25" style="22" bestFit="1" customWidth="1"/>
    <col min="8918" max="8918" width="12.75" style="22" customWidth="1"/>
    <col min="8919" max="8919" width="11.375" style="22" bestFit="1" customWidth="1"/>
    <col min="8920" max="8920" width="12" style="22" bestFit="1" customWidth="1"/>
    <col min="8921" max="8926" width="12.75" style="22" customWidth="1"/>
    <col min="8927" max="9161" width="11.375" style="22"/>
    <col min="9162" max="9162" width="14.875" style="22" customWidth="1"/>
    <col min="9163" max="9164" width="12.75" style="22" customWidth="1"/>
    <col min="9165" max="9165" width="11.375" style="22" customWidth="1"/>
    <col min="9166" max="9166" width="10.875" style="22" customWidth="1"/>
    <col min="9167" max="9168" width="16.375" style="22" customWidth="1"/>
    <col min="9169" max="9172" width="12.75" style="22" customWidth="1"/>
    <col min="9173" max="9173" width="14.25" style="22" bestFit="1" customWidth="1"/>
    <col min="9174" max="9174" width="12.75" style="22" customWidth="1"/>
    <col min="9175" max="9175" width="11.375" style="22" bestFit="1" customWidth="1"/>
    <col min="9176" max="9176" width="12" style="22" bestFit="1" customWidth="1"/>
    <col min="9177" max="9182" width="12.75" style="22" customWidth="1"/>
    <col min="9183" max="9417" width="11.375" style="22"/>
    <col min="9418" max="9418" width="14.875" style="22" customWidth="1"/>
    <col min="9419" max="9420" width="12.75" style="22" customWidth="1"/>
    <col min="9421" max="9421" width="11.375" style="22" customWidth="1"/>
    <col min="9422" max="9422" width="10.875" style="22" customWidth="1"/>
    <col min="9423" max="9424" width="16.375" style="22" customWidth="1"/>
    <col min="9425" max="9428" width="12.75" style="22" customWidth="1"/>
    <col min="9429" max="9429" width="14.25" style="22" bestFit="1" customWidth="1"/>
    <col min="9430" max="9430" width="12.75" style="22" customWidth="1"/>
    <col min="9431" max="9431" width="11.375" style="22" bestFit="1" customWidth="1"/>
    <col min="9432" max="9432" width="12" style="22" bestFit="1" customWidth="1"/>
    <col min="9433" max="9438" width="12.75" style="22" customWidth="1"/>
    <col min="9439" max="9673" width="11.375" style="22"/>
    <col min="9674" max="9674" width="14.875" style="22" customWidth="1"/>
    <col min="9675" max="9676" width="12.75" style="22" customWidth="1"/>
    <col min="9677" max="9677" width="11.375" style="22" customWidth="1"/>
    <col min="9678" max="9678" width="10.875" style="22" customWidth="1"/>
    <col min="9679" max="9680" width="16.375" style="22" customWidth="1"/>
    <col min="9681" max="9684" width="12.75" style="22" customWidth="1"/>
    <col min="9685" max="9685" width="14.25" style="22" bestFit="1" customWidth="1"/>
    <col min="9686" max="9686" width="12.75" style="22" customWidth="1"/>
    <col min="9687" max="9687" width="11.375" style="22" bestFit="1" customWidth="1"/>
    <col min="9688" max="9688" width="12" style="22" bestFit="1" customWidth="1"/>
    <col min="9689" max="9694" width="12.75" style="22" customWidth="1"/>
    <col min="9695" max="9929" width="11.375" style="22"/>
    <col min="9930" max="9930" width="14.875" style="22" customWidth="1"/>
    <col min="9931" max="9932" width="12.75" style="22" customWidth="1"/>
    <col min="9933" max="9933" width="11.375" style="22" customWidth="1"/>
    <col min="9934" max="9934" width="10.875" style="22" customWidth="1"/>
    <col min="9935" max="9936" width="16.375" style="22" customWidth="1"/>
    <col min="9937" max="9940" width="12.75" style="22" customWidth="1"/>
    <col min="9941" max="9941" width="14.25" style="22" bestFit="1" customWidth="1"/>
    <col min="9942" max="9942" width="12.75" style="22" customWidth="1"/>
    <col min="9943" max="9943" width="11.375" style="22" bestFit="1" customWidth="1"/>
    <col min="9944" max="9944" width="12" style="22" bestFit="1" customWidth="1"/>
    <col min="9945" max="9950" width="12.75" style="22" customWidth="1"/>
    <col min="9951" max="10185" width="11.375" style="22"/>
    <col min="10186" max="10186" width="14.875" style="22" customWidth="1"/>
    <col min="10187" max="10188" width="12.75" style="22" customWidth="1"/>
    <col min="10189" max="10189" width="11.375" style="22" customWidth="1"/>
    <col min="10190" max="10190" width="10.875" style="22" customWidth="1"/>
    <col min="10191" max="10192" width="16.375" style="22" customWidth="1"/>
    <col min="10193" max="10196" width="12.75" style="22" customWidth="1"/>
    <col min="10197" max="10197" width="14.25" style="22" bestFit="1" customWidth="1"/>
    <col min="10198" max="10198" width="12.75" style="22" customWidth="1"/>
    <col min="10199" max="10199" width="11.375" style="22" bestFit="1" customWidth="1"/>
    <col min="10200" max="10200" width="12" style="22" bestFit="1" customWidth="1"/>
    <col min="10201" max="10206" width="12.75" style="22" customWidth="1"/>
    <col min="10207" max="10441" width="11.375" style="22"/>
    <col min="10442" max="10442" width="14.875" style="22" customWidth="1"/>
    <col min="10443" max="10444" width="12.75" style="22" customWidth="1"/>
    <col min="10445" max="10445" width="11.375" style="22" customWidth="1"/>
    <col min="10446" max="10446" width="10.875" style="22" customWidth="1"/>
    <col min="10447" max="10448" width="16.375" style="22" customWidth="1"/>
    <col min="10449" max="10452" width="12.75" style="22" customWidth="1"/>
    <col min="10453" max="10453" width="14.25" style="22" bestFit="1" customWidth="1"/>
    <col min="10454" max="10454" width="12.75" style="22" customWidth="1"/>
    <col min="10455" max="10455" width="11.375" style="22" bestFit="1" customWidth="1"/>
    <col min="10456" max="10456" width="12" style="22" bestFit="1" customWidth="1"/>
    <col min="10457" max="10462" width="12.75" style="22" customWidth="1"/>
    <col min="10463" max="10697" width="11.375" style="22"/>
    <col min="10698" max="10698" width="14.875" style="22" customWidth="1"/>
    <col min="10699" max="10700" width="12.75" style="22" customWidth="1"/>
    <col min="10701" max="10701" width="11.375" style="22" customWidth="1"/>
    <col min="10702" max="10702" width="10.875" style="22" customWidth="1"/>
    <col min="10703" max="10704" width="16.375" style="22" customWidth="1"/>
    <col min="10705" max="10708" width="12.75" style="22" customWidth="1"/>
    <col min="10709" max="10709" width="14.25" style="22" bestFit="1" customWidth="1"/>
    <col min="10710" max="10710" width="12.75" style="22" customWidth="1"/>
    <col min="10711" max="10711" width="11.375" style="22" bestFit="1" customWidth="1"/>
    <col min="10712" max="10712" width="12" style="22" bestFit="1" customWidth="1"/>
    <col min="10713" max="10718" width="12.75" style="22" customWidth="1"/>
    <col min="10719" max="10953" width="11.375" style="22"/>
    <col min="10954" max="10954" width="14.875" style="22" customWidth="1"/>
    <col min="10955" max="10956" width="12.75" style="22" customWidth="1"/>
    <col min="10957" max="10957" width="11.375" style="22" customWidth="1"/>
    <col min="10958" max="10958" width="10.875" style="22" customWidth="1"/>
    <col min="10959" max="10960" width="16.375" style="22" customWidth="1"/>
    <col min="10961" max="10964" width="12.75" style="22" customWidth="1"/>
    <col min="10965" max="10965" width="14.25" style="22" bestFit="1" customWidth="1"/>
    <col min="10966" max="10966" width="12.75" style="22" customWidth="1"/>
    <col min="10967" max="10967" width="11.375" style="22" bestFit="1" customWidth="1"/>
    <col min="10968" max="10968" width="12" style="22" bestFit="1" customWidth="1"/>
    <col min="10969" max="10974" width="12.75" style="22" customWidth="1"/>
    <col min="10975" max="11209" width="11.375" style="22"/>
    <col min="11210" max="11210" width="14.875" style="22" customWidth="1"/>
    <col min="11211" max="11212" width="12.75" style="22" customWidth="1"/>
    <col min="11213" max="11213" width="11.375" style="22" customWidth="1"/>
    <col min="11214" max="11214" width="10.875" style="22" customWidth="1"/>
    <col min="11215" max="11216" width="16.375" style="22" customWidth="1"/>
    <col min="11217" max="11220" width="12.75" style="22" customWidth="1"/>
    <col min="11221" max="11221" width="14.25" style="22" bestFit="1" customWidth="1"/>
    <col min="11222" max="11222" width="12.75" style="22" customWidth="1"/>
    <col min="11223" max="11223" width="11.375" style="22" bestFit="1" customWidth="1"/>
    <col min="11224" max="11224" width="12" style="22" bestFit="1" customWidth="1"/>
    <col min="11225" max="11230" width="12.75" style="22" customWidth="1"/>
    <col min="11231" max="11465" width="11.375" style="22"/>
    <col min="11466" max="11466" width="14.875" style="22" customWidth="1"/>
    <col min="11467" max="11468" width="12.75" style="22" customWidth="1"/>
    <col min="11469" max="11469" width="11.375" style="22" customWidth="1"/>
    <col min="11470" max="11470" width="10.875" style="22" customWidth="1"/>
    <col min="11471" max="11472" width="16.375" style="22" customWidth="1"/>
    <col min="11473" max="11476" width="12.75" style="22" customWidth="1"/>
    <col min="11477" max="11477" width="14.25" style="22" bestFit="1" customWidth="1"/>
    <col min="11478" max="11478" width="12.75" style="22" customWidth="1"/>
    <col min="11479" max="11479" width="11.375" style="22" bestFit="1" customWidth="1"/>
    <col min="11480" max="11480" width="12" style="22" bestFit="1" customWidth="1"/>
    <col min="11481" max="11486" width="12.75" style="22" customWidth="1"/>
    <col min="11487" max="11721" width="11.375" style="22"/>
    <col min="11722" max="11722" width="14.875" style="22" customWidth="1"/>
    <col min="11723" max="11724" width="12.75" style="22" customWidth="1"/>
    <col min="11725" max="11725" width="11.375" style="22" customWidth="1"/>
    <col min="11726" max="11726" width="10.875" style="22" customWidth="1"/>
    <col min="11727" max="11728" width="16.375" style="22" customWidth="1"/>
    <col min="11729" max="11732" width="12.75" style="22" customWidth="1"/>
    <col min="11733" max="11733" width="14.25" style="22" bestFit="1" customWidth="1"/>
    <col min="11734" max="11734" width="12.75" style="22" customWidth="1"/>
    <col min="11735" max="11735" width="11.375" style="22" bestFit="1" customWidth="1"/>
    <col min="11736" max="11736" width="12" style="22" bestFit="1" customWidth="1"/>
    <col min="11737" max="11742" width="12.75" style="22" customWidth="1"/>
    <col min="11743" max="11977" width="11.375" style="22"/>
    <col min="11978" max="11978" width="14.875" style="22" customWidth="1"/>
    <col min="11979" max="11980" width="12.75" style="22" customWidth="1"/>
    <col min="11981" max="11981" width="11.375" style="22" customWidth="1"/>
    <col min="11982" max="11982" width="10.875" style="22" customWidth="1"/>
    <col min="11983" max="11984" width="16.375" style="22" customWidth="1"/>
    <col min="11985" max="11988" width="12.75" style="22" customWidth="1"/>
    <col min="11989" max="11989" width="14.25" style="22" bestFit="1" customWidth="1"/>
    <col min="11990" max="11990" width="12.75" style="22" customWidth="1"/>
    <col min="11991" max="11991" width="11.375" style="22" bestFit="1" customWidth="1"/>
    <col min="11992" max="11992" width="12" style="22" bestFit="1" customWidth="1"/>
    <col min="11993" max="11998" width="12.75" style="22" customWidth="1"/>
    <col min="11999" max="12233" width="11.375" style="22"/>
    <col min="12234" max="12234" width="14.875" style="22" customWidth="1"/>
    <col min="12235" max="12236" width="12.75" style="22" customWidth="1"/>
    <col min="12237" max="12237" width="11.375" style="22" customWidth="1"/>
    <col min="12238" max="12238" width="10.875" style="22" customWidth="1"/>
    <col min="12239" max="12240" width="16.375" style="22" customWidth="1"/>
    <col min="12241" max="12244" width="12.75" style="22" customWidth="1"/>
    <col min="12245" max="12245" width="14.25" style="22" bestFit="1" customWidth="1"/>
    <col min="12246" max="12246" width="12.75" style="22" customWidth="1"/>
    <col min="12247" max="12247" width="11.375" style="22" bestFit="1" customWidth="1"/>
    <col min="12248" max="12248" width="12" style="22" bestFit="1" customWidth="1"/>
    <col min="12249" max="12254" width="12.75" style="22" customWidth="1"/>
    <col min="12255" max="12489" width="11.375" style="22"/>
    <col min="12490" max="12490" width="14.875" style="22" customWidth="1"/>
    <col min="12491" max="12492" width="12.75" style="22" customWidth="1"/>
    <col min="12493" max="12493" width="11.375" style="22" customWidth="1"/>
    <col min="12494" max="12494" width="10.875" style="22" customWidth="1"/>
    <col min="12495" max="12496" width="16.375" style="22" customWidth="1"/>
    <col min="12497" max="12500" width="12.75" style="22" customWidth="1"/>
    <col min="12501" max="12501" width="14.25" style="22" bestFit="1" customWidth="1"/>
    <col min="12502" max="12502" width="12.75" style="22" customWidth="1"/>
    <col min="12503" max="12503" width="11.375" style="22" bestFit="1" customWidth="1"/>
    <col min="12504" max="12504" width="12" style="22" bestFit="1" customWidth="1"/>
    <col min="12505" max="12510" width="12.75" style="22" customWidth="1"/>
    <col min="12511" max="12745" width="11.375" style="22"/>
    <col min="12746" max="12746" width="14.875" style="22" customWidth="1"/>
    <col min="12747" max="12748" width="12.75" style="22" customWidth="1"/>
    <col min="12749" max="12749" width="11.375" style="22" customWidth="1"/>
    <col min="12750" max="12750" width="10.875" style="22" customWidth="1"/>
    <col min="12751" max="12752" width="16.375" style="22" customWidth="1"/>
    <col min="12753" max="12756" width="12.75" style="22" customWidth="1"/>
    <col min="12757" max="12757" width="14.25" style="22" bestFit="1" customWidth="1"/>
    <col min="12758" max="12758" width="12.75" style="22" customWidth="1"/>
    <col min="12759" max="12759" width="11.375" style="22" bestFit="1" customWidth="1"/>
    <col min="12760" max="12760" width="12" style="22" bestFit="1" customWidth="1"/>
    <col min="12761" max="12766" width="12.75" style="22" customWidth="1"/>
    <col min="12767" max="13001" width="11.375" style="22"/>
    <col min="13002" max="13002" width="14.875" style="22" customWidth="1"/>
    <col min="13003" max="13004" width="12.75" style="22" customWidth="1"/>
    <col min="13005" max="13005" width="11.375" style="22" customWidth="1"/>
    <col min="13006" max="13006" width="10.875" style="22" customWidth="1"/>
    <col min="13007" max="13008" width="16.375" style="22" customWidth="1"/>
    <col min="13009" max="13012" width="12.75" style="22" customWidth="1"/>
    <col min="13013" max="13013" width="14.25" style="22" bestFit="1" customWidth="1"/>
    <col min="13014" max="13014" width="12.75" style="22" customWidth="1"/>
    <col min="13015" max="13015" width="11.375" style="22" bestFit="1" customWidth="1"/>
    <col min="13016" max="13016" width="12" style="22" bestFit="1" customWidth="1"/>
    <col min="13017" max="13022" width="12.75" style="22" customWidth="1"/>
    <col min="13023" max="13257" width="11.375" style="22"/>
    <col min="13258" max="13258" width="14.875" style="22" customWidth="1"/>
    <col min="13259" max="13260" width="12.75" style="22" customWidth="1"/>
    <col min="13261" max="13261" width="11.375" style="22" customWidth="1"/>
    <col min="13262" max="13262" width="10.875" style="22" customWidth="1"/>
    <col min="13263" max="13264" width="16.375" style="22" customWidth="1"/>
    <col min="13265" max="13268" width="12.75" style="22" customWidth="1"/>
    <col min="13269" max="13269" width="14.25" style="22" bestFit="1" customWidth="1"/>
    <col min="13270" max="13270" width="12.75" style="22" customWidth="1"/>
    <col min="13271" max="13271" width="11.375" style="22" bestFit="1" customWidth="1"/>
    <col min="13272" max="13272" width="12" style="22" bestFit="1" customWidth="1"/>
    <col min="13273" max="13278" width="12.75" style="22" customWidth="1"/>
    <col min="13279" max="13513" width="11.375" style="22"/>
    <col min="13514" max="13514" width="14.875" style="22" customWidth="1"/>
    <col min="13515" max="13516" width="12.75" style="22" customWidth="1"/>
    <col min="13517" max="13517" width="11.375" style="22" customWidth="1"/>
    <col min="13518" max="13518" width="10.875" style="22" customWidth="1"/>
    <col min="13519" max="13520" width="16.375" style="22" customWidth="1"/>
    <col min="13521" max="13524" width="12.75" style="22" customWidth="1"/>
    <col min="13525" max="13525" width="14.25" style="22" bestFit="1" customWidth="1"/>
    <col min="13526" max="13526" width="12.75" style="22" customWidth="1"/>
    <col min="13527" max="13527" width="11.375" style="22" bestFit="1" customWidth="1"/>
    <col min="13528" max="13528" width="12" style="22" bestFit="1" customWidth="1"/>
    <col min="13529" max="13534" width="12.75" style="22" customWidth="1"/>
    <col min="13535" max="13769" width="11.375" style="22"/>
    <col min="13770" max="13770" width="14.875" style="22" customWidth="1"/>
    <col min="13771" max="13772" width="12.75" style="22" customWidth="1"/>
    <col min="13773" max="13773" width="11.375" style="22" customWidth="1"/>
    <col min="13774" max="13774" width="10.875" style="22" customWidth="1"/>
    <col min="13775" max="13776" width="16.375" style="22" customWidth="1"/>
    <col min="13777" max="13780" width="12.75" style="22" customWidth="1"/>
    <col min="13781" max="13781" width="14.25" style="22" bestFit="1" customWidth="1"/>
    <col min="13782" max="13782" width="12.75" style="22" customWidth="1"/>
    <col min="13783" max="13783" width="11.375" style="22" bestFit="1" customWidth="1"/>
    <col min="13784" max="13784" width="12" style="22" bestFit="1" customWidth="1"/>
    <col min="13785" max="13790" width="12.75" style="22" customWidth="1"/>
    <col min="13791" max="14025" width="11.375" style="22"/>
    <col min="14026" max="14026" width="14.875" style="22" customWidth="1"/>
    <col min="14027" max="14028" width="12.75" style="22" customWidth="1"/>
    <col min="14029" max="14029" width="11.375" style="22" customWidth="1"/>
    <col min="14030" max="14030" width="10.875" style="22" customWidth="1"/>
    <col min="14031" max="14032" width="16.375" style="22" customWidth="1"/>
    <col min="14033" max="14036" width="12.75" style="22" customWidth="1"/>
    <col min="14037" max="14037" width="14.25" style="22" bestFit="1" customWidth="1"/>
    <col min="14038" max="14038" width="12.75" style="22" customWidth="1"/>
    <col min="14039" max="14039" width="11.375" style="22" bestFit="1" customWidth="1"/>
    <col min="14040" max="14040" width="12" style="22" bestFit="1" customWidth="1"/>
    <col min="14041" max="14046" width="12.75" style="22" customWidth="1"/>
    <col min="14047" max="14281" width="11.375" style="22"/>
    <col min="14282" max="14282" width="14.875" style="22" customWidth="1"/>
    <col min="14283" max="14284" width="12.75" style="22" customWidth="1"/>
    <col min="14285" max="14285" width="11.375" style="22" customWidth="1"/>
    <col min="14286" max="14286" width="10.875" style="22" customWidth="1"/>
    <col min="14287" max="14288" width="16.375" style="22" customWidth="1"/>
    <col min="14289" max="14292" width="12.75" style="22" customWidth="1"/>
    <col min="14293" max="14293" width="14.25" style="22" bestFit="1" customWidth="1"/>
    <col min="14294" max="14294" width="12.75" style="22" customWidth="1"/>
    <col min="14295" max="14295" width="11.375" style="22" bestFit="1" customWidth="1"/>
    <col min="14296" max="14296" width="12" style="22" bestFit="1" customWidth="1"/>
    <col min="14297" max="14302" width="12.75" style="22" customWidth="1"/>
    <col min="14303" max="14537" width="11.375" style="22"/>
    <col min="14538" max="14538" width="14.875" style="22" customWidth="1"/>
    <col min="14539" max="14540" width="12.75" style="22" customWidth="1"/>
    <col min="14541" max="14541" width="11.375" style="22" customWidth="1"/>
    <col min="14542" max="14542" width="10.875" style="22" customWidth="1"/>
    <col min="14543" max="14544" width="16.375" style="22" customWidth="1"/>
    <col min="14545" max="14548" width="12.75" style="22" customWidth="1"/>
    <col min="14549" max="14549" width="14.25" style="22" bestFit="1" customWidth="1"/>
    <col min="14550" max="14550" width="12.75" style="22" customWidth="1"/>
    <col min="14551" max="14551" width="11.375" style="22" bestFit="1" customWidth="1"/>
    <col min="14552" max="14552" width="12" style="22" bestFit="1" customWidth="1"/>
    <col min="14553" max="14558" width="12.75" style="22" customWidth="1"/>
    <col min="14559" max="14793" width="11.375" style="22"/>
    <col min="14794" max="14794" width="14.875" style="22" customWidth="1"/>
    <col min="14795" max="14796" width="12.75" style="22" customWidth="1"/>
    <col min="14797" max="14797" width="11.375" style="22" customWidth="1"/>
    <col min="14798" max="14798" width="10.875" style="22" customWidth="1"/>
    <col min="14799" max="14800" width="16.375" style="22" customWidth="1"/>
    <col min="14801" max="14804" width="12.75" style="22" customWidth="1"/>
    <col min="14805" max="14805" width="14.25" style="22" bestFit="1" customWidth="1"/>
    <col min="14806" max="14806" width="12.75" style="22" customWidth="1"/>
    <col min="14807" max="14807" width="11.375" style="22" bestFit="1" customWidth="1"/>
    <col min="14808" max="14808" width="12" style="22" bestFit="1" customWidth="1"/>
    <col min="14809" max="14814" width="12.75" style="22" customWidth="1"/>
    <col min="14815" max="15049" width="11.375" style="22"/>
    <col min="15050" max="15050" width="14.875" style="22" customWidth="1"/>
    <col min="15051" max="15052" width="12.75" style="22" customWidth="1"/>
    <col min="15053" max="15053" width="11.375" style="22" customWidth="1"/>
    <col min="15054" max="15054" width="10.875" style="22" customWidth="1"/>
    <col min="15055" max="15056" width="16.375" style="22" customWidth="1"/>
    <col min="15057" max="15060" width="12.75" style="22" customWidth="1"/>
    <col min="15061" max="15061" width="14.25" style="22" bestFit="1" customWidth="1"/>
    <col min="15062" max="15062" width="12.75" style="22" customWidth="1"/>
    <col min="15063" max="15063" width="11.375" style="22" bestFit="1" customWidth="1"/>
    <col min="15064" max="15064" width="12" style="22" bestFit="1" customWidth="1"/>
    <col min="15065" max="15070" width="12.75" style="22" customWidth="1"/>
    <col min="15071" max="15305" width="11.375" style="22"/>
    <col min="15306" max="15306" width="14.875" style="22" customWidth="1"/>
    <col min="15307" max="15308" width="12.75" style="22" customWidth="1"/>
    <col min="15309" max="15309" width="11.375" style="22" customWidth="1"/>
    <col min="15310" max="15310" width="10.875" style="22" customWidth="1"/>
    <col min="15311" max="15312" width="16.375" style="22" customWidth="1"/>
    <col min="15313" max="15316" width="12.75" style="22" customWidth="1"/>
    <col min="15317" max="15317" width="14.25" style="22" bestFit="1" customWidth="1"/>
    <col min="15318" max="15318" width="12.75" style="22" customWidth="1"/>
    <col min="15319" max="15319" width="11.375" style="22" bestFit="1" customWidth="1"/>
    <col min="15320" max="15320" width="12" style="22" bestFit="1" customWidth="1"/>
    <col min="15321" max="15326" width="12.75" style="22" customWidth="1"/>
    <col min="15327" max="15561" width="11.375" style="22"/>
    <col min="15562" max="15562" width="14.875" style="22" customWidth="1"/>
    <col min="15563" max="15564" width="12.75" style="22" customWidth="1"/>
    <col min="15565" max="15565" width="11.375" style="22" customWidth="1"/>
    <col min="15566" max="15566" width="10.875" style="22" customWidth="1"/>
    <col min="15567" max="15568" width="16.375" style="22" customWidth="1"/>
    <col min="15569" max="15572" width="12.75" style="22" customWidth="1"/>
    <col min="15573" max="15573" width="14.25" style="22" bestFit="1" customWidth="1"/>
    <col min="15574" max="15574" width="12.75" style="22" customWidth="1"/>
    <col min="15575" max="15575" width="11.375" style="22" bestFit="1" customWidth="1"/>
    <col min="15576" max="15576" width="12" style="22" bestFit="1" customWidth="1"/>
    <col min="15577" max="15582" width="12.75" style="22" customWidth="1"/>
    <col min="15583" max="15817" width="11.375" style="22"/>
    <col min="15818" max="15818" width="14.875" style="22" customWidth="1"/>
    <col min="15819" max="15820" width="12.75" style="22" customWidth="1"/>
    <col min="15821" max="15821" width="11.375" style="22" customWidth="1"/>
    <col min="15822" max="15822" width="10.875" style="22" customWidth="1"/>
    <col min="15823" max="15824" width="16.375" style="22" customWidth="1"/>
    <col min="15825" max="15828" width="12.75" style="22" customWidth="1"/>
    <col min="15829" max="15829" width="14.25" style="22" bestFit="1" customWidth="1"/>
    <col min="15830" max="15830" width="12.75" style="22" customWidth="1"/>
    <col min="15831" max="15831" width="11.375" style="22" bestFit="1" customWidth="1"/>
    <col min="15832" max="15832" width="12" style="22" bestFit="1" customWidth="1"/>
    <col min="15833" max="15838" width="12.75" style="22" customWidth="1"/>
    <col min="15839" max="16073" width="11.375" style="22"/>
    <col min="16074" max="16074" width="14.875" style="22" customWidth="1"/>
    <col min="16075" max="16076" width="12.75" style="22" customWidth="1"/>
    <col min="16077" max="16077" width="11.375" style="22" customWidth="1"/>
    <col min="16078" max="16078" width="10.875" style="22" customWidth="1"/>
    <col min="16079" max="16080" width="16.375" style="22" customWidth="1"/>
    <col min="16081" max="16084" width="12.75" style="22" customWidth="1"/>
    <col min="16085" max="16085" width="14.25" style="22" bestFit="1" customWidth="1"/>
    <col min="16086" max="16086" width="12.75" style="22" customWidth="1"/>
    <col min="16087" max="16087" width="11.375" style="22" bestFit="1" customWidth="1"/>
    <col min="16088" max="16088" width="12" style="22" bestFit="1" customWidth="1"/>
    <col min="16089" max="16094" width="12.75" style="22" customWidth="1"/>
    <col min="16095" max="16384" width="11.375" style="22"/>
  </cols>
  <sheetData>
    <row r="1" spans="1:10" ht="14.95" customHeight="1" x14ac:dyDescent="0.25">
      <c r="A1" s="33"/>
      <c r="J1" s="34"/>
    </row>
    <row r="2" spans="1:10" ht="14.95" customHeight="1" x14ac:dyDescent="0.25">
      <c r="A2" s="33"/>
      <c r="J2" s="142"/>
    </row>
    <row r="3" spans="1:10" ht="14.95" customHeight="1" x14ac:dyDescent="0.25">
      <c r="A3" s="33"/>
      <c r="J3" s="142"/>
    </row>
    <row r="4" spans="1:10" ht="14.95" customHeight="1" thickBot="1" x14ac:dyDescent="0.3">
      <c r="A4" s="33"/>
      <c r="J4" s="142"/>
    </row>
    <row r="5" spans="1:10" ht="14.95" customHeight="1" thickBot="1" x14ac:dyDescent="0.3">
      <c r="A5" s="33"/>
      <c r="H5" s="65">
        <v>6.8448390000000003</v>
      </c>
      <c r="J5" s="142"/>
    </row>
    <row r="6" spans="1:10" ht="14.95" customHeight="1" thickBot="1" x14ac:dyDescent="0.3">
      <c r="J6" s="142"/>
    </row>
    <row r="7" spans="1:10" ht="14.95" customHeight="1" x14ac:dyDescent="0.25">
      <c r="B7" s="278" t="s">
        <v>17</v>
      </c>
      <c r="C7" s="279"/>
      <c r="D7" s="279"/>
      <c r="E7" s="279"/>
      <c r="F7" s="279"/>
      <c r="G7" s="279"/>
      <c r="H7" s="418" t="s">
        <v>151</v>
      </c>
      <c r="I7" s="418"/>
      <c r="J7" s="418"/>
    </row>
    <row r="8" spans="1:10" ht="14.95" customHeight="1" x14ac:dyDescent="0.25">
      <c r="A8" s="35"/>
      <c r="B8" s="469" t="s">
        <v>11</v>
      </c>
      <c r="C8" s="470"/>
      <c r="D8" s="64"/>
      <c r="E8" s="265"/>
      <c r="F8" s="471" t="s">
        <v>0</v>
      </c>
      <c r="G8" s="472"/>
      <c r="H8" s="452" t="s">
        <v>153</v>
      </c>
      <c r="I8" s="387"/>
      <c r="J8" s="150" t="s">
        <v>111</v>
      </c>
    </row>
    <row r="9" spans="1:10" ht="15.8" customHeight="1" x14ac:dyDescent="0.25">
      <c r="A9" s="36"/>
      <c r="B9" s="23" t="s">
        <v>12</v>
      </c>
      <c r="C9" s="24" t="s">
        <v>3</v>
      </c>
      <c r="D9" s="475" t="s">
        <v>13</v>
      </c>
      <c r="E9" s="266" t="s">
        <v>138</v>
      </c>
      <c r="F9" s="477" t="s">
        <v>14</v>
      </c>
      <c r="G9" s="478"/>
      <c r="J9" s="242" t="s">
        <v>154</v>
      </c>
    </row>
    <row r="10" spans="1:10" ht="14.95" customHeight="1" thickBot="1" x14ac:dyDescent="0.3">
      <c r="A10" s="37"/>
      <c r="B10" s="473" t="s">
        <v>15</v>
      </c>
      <c r="C10" s="474"/>
      <c r="D10" s="476"/>
      <c r="E10" s="267" t="s">
        <v>3</v>
      </c>
      <c r="F10" s="55" t="s">
        <v>12</v>
      </c>
      <c r="G10" s="56" t="s">
        <v>3</v>
      </c>
      <c r="H10" s="55" t="s">
        <v>12</v>
      </c>
      <c r="I10" s="110" t="s">
        <v>3</v>
      </c>
      <c r="J10" s="158" t="s">
        <v>3</v>
      </c>
    </row>
    <row r="11" spans="1:10" ht="14.95" customHeight="1" x14ac:dyDescent="0.25">
      <c r="A11" s="26">
        <v>1935</v>
      </c>
      <c r="B11" s="27"/>
      <c r="C11" s="50"/>
      <c r="D11" s="53"/>
      <c r="E11" s="268"/>
      <c r="F11" s="57"/>
      <c r="G11" s="58"/>
      <c r="H11" s="57"/>
      <c r="I11" s="58"/>
      <c r="J11" s="58"/>
    </row>
    <row r="12" spans="1:10" ht="14.95" customHeight="1" x14ac:dyDescent="0.25">
      <c r="A12" s="26">
        <v>1936</v>
      </c>
      <c r="B12" s="27"/>
      <c r="C12" s="50"/>
      <c r="D12" s="53"/>
      <c r="E12" s="268"/>
      <c r="F12" s="57"/>
      <c r="G12" s="58"/>
      <c r="H12" s="57"/>
      <c r="I12" s="58"/>
      <c r="J12" s="58"/>
    </row>
    <row r="13" spans="1:10" ht="14.95" customHeight="1" x14ac:dyDescent="0.25">
      <c r="A13" s="26">
        <v>1937</v>
      </c>
      <c r="B13" s="27"/>
      <c r="C13" s="50"/>
      <c r="D13" s="53"/>
      <c r="E13" s="268"/>
      <c r="F13" s="57"/>
      <c r="G13" s="58"/>
      <c r="H13" s="57"/>
      <c r="I13" s="58"/>
      <c r="J13" s="58"/>
    </row>
    <row r="14" spans="1:10" ht="14.95" customHeight="1" x14ac:dyDescent="0.25">
      <c r="A14" s="26">
        <v>1938</v>
      </c>
      <c r="B14" s="27"/>
      <c r="C14" s="50"/>
      <c r="D14" s="53"/>
      <c r="E14" s="268"/>
      <c r="F14" s="57"/>
      <c r="G14" s="58"/>
      <c r="H14" s="57"/>
      <c r="I14" s="58"/>
      <c r="J14" s="58"/>
    </row>
    <row r="15" spans="1:10" ht="14.95" customHeight="1" x14ac:dyDescent="0.25">
      <c r="A15" s="26">
        <v>1939</v>
      </c>
      <c r="B15" s="27"/>
      <c r="C15" s="50"/>
      <c r="D15" s="53"/>
      <c r="E15" s="268"/>
      <c r="F15" s="57"/>
      <c r="G15" s="58"/>
      <c r="H15" s="57"/>
      <c r="I15" s="58"/>
      <c r="J15" s="58"/>
    </row>
    <row r="16" spans="1:10" ht="14.95" customHeight="1" x14ac:dyDescent="0.25">
      <c r="A16" s="26">
        <v>1940</v>
      </c>
      <c r="B16" s="27"/>
      <c r="C16" s="50"/>
      <c r="D16" s="53"/>
      <c r="E16" s="268"/>
      <c r="F16" s="57"/>
      <c r="G16" s="58"/>
      <c r="H16" s="57"/>
      <c r="I16" s="58"/>
      <c r="J16" s="58"/>
    </row>
    <row r="17" spans="1:10" ht="14.95" customHeight="1" x14ac:dyDescent="0.25">
      <c r="A17" s="26">
        <v>1941</v>
      </c>
      <c r="B17" s="27"/>
      <c r="C17" s="50"/>
      <c r="D17" s="53"/>
      <c r="E17" s="268"/>
      <c r="F17" s="57"/>
      <c r="G17" s="58"/>
      <c r="H17" s="57"/>
      <c r="I17" s="58"/>
      <c r="J17" s="58"/>
    </row>
    <row r="18" spans="1:10" ht="14.95" customHeight="1" x14ac:dyDescent="0.25">
      <c r="A18" s="26">
        <v>1942</v>
      </c>
      <c r="B18" s="27"/>
      <c r="C18" s="50"/>
      <c r="D18" s="53"/>
      <c r="E18" s="268"/>
      <c r="F18" s="57"/>
      <c r="G18" s="58"/>
      <c r="H18" s="57"/>
      <c r="I18" s="58"/>
      <c r="J18" s="58"/>
    </row>
    <row r="19" spans="1:10" ht="14.95" customHeight="1" x14ac:dyDescent="0.25">
      <c r="A19" s="26">
        <v>1943</v>
      </c>
      <c r="B19" s="27"/>
      <c r="C19" s="50"/>
      <c r="D19" s="53"/>
      <c r="E19" s="268"/>
      <c r="F19" s="57"/>
      <c r="G19" s="58"/>
      <c r="H19" s="57"/>
      <c r="I19" s="58"/>
      <c r="J19" s="58"/>
    </row>
    <row r="20" spans="1:10" ht="14.95" customHeight="1" x14ac:dyDescent="0.25">
      <c r="A20" s="26">
        <v>1944</v>
      </c>
      <c r="B20" s="27"/>
      <c r="C20" s="50"/>
      <c r="D20" s="53"/>
      <c r="E20" s="268"/>
      <c r="F20" s="57"/>
      <c r="G20" s="58"/>
      <c r="H20" s="57"/>
      <c r="I20" s="58"/>
      <c r="J20" s="58"/>
    </row>
    <row r="21" spans="1:10" ht="14.95" customHeight="1" x14ac:dyDescent="0.25">
      <c r="A21" s="26">
        <v>1945</v>
      </c>
      <c r="B21" s="27"/>
      <c r="C21" s="50"/>
      <c r="D21" s="53"/>
      <c r="E21" s="268"/>
      <c r="F21" s="57"/>
      <c r="G21" s="58"/>
      <c r="H21" s="57"/>
      <c r="I21" s="58"/>
      <c r="J21" s="58"/>
    </row>
    <row r="22" spans="1:10" ht="14.95" customHeight="1" x14ac:dyDescent="0.25">
      <c r="A22" s="26">
        <v>1946</v>
      </c>
      <c r="B22" s="27"/>
      <c r="C22" s="50"/>
      <c r="D22" s="53"/>
      <c r="E22" s="268"/>
      <c r="F22" s="57"/>
      <c r="G22" s="58"/>
      <c r="H22" s="57"/>
      <c r="I22" s="58"/>
      <c r="J22" s="58"/>
    </row>
    <row r="23" spans="1:10" ht="14.95" customHeight="1" x14ac:dyDescent="0.25">
      <c r="A23" s="26">
        <v>1947</v>
      </c>
      <c r="B23" s="27"/>
      <c r="C23" s="50"/>
      <c r="D23" s="53"/>
      <c r="E23" s="268"/>
      <c r="F23" s="57"/>
      <c r="G23" s="58"/>
      <c r="H23" s="57"/>
      <c r="I23" s="58"/>
      <c r="J23" s="58"/>
    </row>
    <row r="24" spans="1:10" ht="14.95" customHeight="1" x14ac:dyDescent="0.25">
      <c r="A24" s="26">
        <v>1948</v>
      </c>
      <c r="B24" s="27"/>
      <c r="C24" s="50"/>
      <c r="D24" s="53"/>
      <c r="E24" s="268"/>
      <c r="F24" s="57"/>
      <c r="G24" s="58"/>
      <c r="H24" s="57"/>
      <c r="I24" s="58"/>
      <c r="J24" s="58"/>
    </row>
    <row r="25" spans="1:10" ht="14.95" customHeight="1" x14ac:dyDescent="0.25">
      <c r="A25" s="26">
        <v>1949</v>
      </c>
      <c r="B25" s="27"/>
      <c r="C25" s="50"/>
      <c r="D25" s="53"/>
      <c r="E25" s="268"/>
      <c r="F25" s="57"/>
      <c r="G25" s="58"/>
      <c r="H25" s="57"/>
      <c r="I25" s="58"/>
      <c r="J25" s="58"/>
    </row>
    <row r="26" spans="1:10" ht="14.95" customHeight="1" x14ac:dyDescent="0.25">
      <c r="A26" s="26">
        <v>1950</v>
      </c>
      <c r="B26" s="27"/>
      <c r="C26" s="50"/>
      <c r="D26" s="53"/>
      <c r="E26" s="268"/>
      <c r="F26" s="57"/>
      <c r="G26" s="58"/>
      <c r="H26" s="57"/>
      <c r="I26" s="58"/>
      <c r="J26" s="58"/>
    </row>
    <row r="27" spans="1:10" ht="14.95" customHeight="1" x14ac:dyDescent="0.25">
      <c r="A27" s="26">
        <v>1951</v>
      </c>
      <c r="B27" s="27"/>
      <c r="C27" s="50"/>
      <c r="D27" s="53"/>
      <c r="E27" s="268"/>
      <c r="F27" s="57"/>
      <c r="G27" s="58"/>
      <c r="H27" s="57"/>
      <c r="I27" s="58"/>
      <c r="J27" s="58"/>
    </row>
    <row r="28" spans="1:10" ht="14.95" customHeight="1" x14ac:dyDescent="0.25">
      <c r="A28" s="26">
        <v>1952</v>
      </c>
      <c r="B28" s="27"/>
      <c r="C28" s="50"/>
      <c r="D28" s="53"/>
      <c r="E28" s="268"/>
      <c r="F28" s="57"/>
      <c r="G28" s="58"/>
      <c r="H28" s="57"/>
      <c r="I28" s="58"/>
      <c r="J28" s="58"/>
    </row>
    <row r="29" spans="1:10" ht="14.95" customHeight="1" x14ac:dyDescent="0.25">
      <c r="A29" s="26">
        <v>1953</v>
      </c>
      <c r="B29" s="27"/>
      <c r="C29" s="50"/>
      <c r="D29" s="53"/>
      <c r="E29" s="268"/>
      <c r="F29" s="57"/>
      <c r="G29" s="58"/>
      <c r="H29" s="57"/>
      <c r="I29" s="58"/>
      <c r="J29" s="58"/>
    </row>
    <row r="30" spans="1:10" ht="14.95" customHeight="1" x14ac:dyDescent="0.25">
      <c r="A30" s="26">
        <v>1954</v>
      </c>
      <c r="B30" s="27"/>
      <c r="C30" s="50"/>
      <c r="D30" s="53"/>
      <c r="E30" s="268"/>
      <c r="F30" s="57"/>
      <c r="G30" s="58"/>
      <c r="H30" s="57"/>
      <c r="I30" s="58"/>
      <c r="J30" s="58"/>
    </row>
    <row r="31" spans="1:10" ht="14.95" customHeight="1" x14ac:dyDescent="0.25">
      <c r="A31" s="26">
        <v>1955</v>
      </c>
      <c r="B31" s="27"/>
      <c r="C31" s="50"/>
      <c r="D31" s="53"/>
      <c r="E31" s="268"/>
      <c r="F31" s="57"/>
      <c r="G31" s="58"/>
      <c r="H31" s="57"/>
      <c r="I31" s="58"/>
      <c r="J31" s="58"/>
    </row>
    <row r="32" spans="1:10" ht="14.95" customHeight="1" x14ac:dyDescent="0.25">
      <c r="A32" s="26">
        <v>1956</v>
      </c>
      <c r="B32" s="27"/>
      <c r="C32" s="50"/>
      <c r="D32" s="53"/>
      <c r="E32" s="268"/>
      <c r="F32" s="57"/>
      <c r="G32" s="58"/>
      <c r="H32" s="57"/>
      <c r="I32" s="58"/>
      <c r="J32" s="58"/>
    </row>
    <row r="33" spans="1:18" ht="14.95" customHeight="1" x14ac:dyDescent="0.25">
      <c r="A33" s="26">
        <v>1957</v>
      </c>
      <c r="B33" s="27"/>
      <c r="C33" s="50"/>
      <c r="D33" s="53"/>
      <c r="E33" s="268"/>
      <c r="F33" s="57"/>
      <c r="G33" s="58"/>
      <c r="H33" s="57"/>
      <c r="I33" s="58"/>
      <c r="J33" s="58"/>
    </row>
    <row r="34" spans="1:18" ht="14.95" customHeight="1" x14ac:dyDescent="0.25">
      <c r="A34" s="26">
        <v>1958</v>
      </c>
      <c r="B34" s="27"/>
      <c r="C34" s="50"/>
      <c r="D34" s="53"/>
      <c r="E34" s="268"/>
      <c r="F34" s="57"/>
      <c r="G34" s="58"/>
      <c r="H34" s="57"/>
      <c r="I34" s="58"/>
      <c r="J34" s="58"/>
    </row>
    <row r="35" spans="1:18" ht="14.95" customHeight="1" x14ac:dyDescent="0.25">
      <c r="A35" s="26">
        <v>1959</v>
      </c>
      <c r="B35" s="27"/>
      <c r="C35" s="50"/>
      <c r="D35" s="53"/>
      <c r="E35" s="268"/>
      <c r="F35" s="57"/>
      <c r="G35" s="58"/>
      <c r="H35" s="57"/>
      <c r="I35" s="58"/>
      <c r="J35" s="58"/>
    </row>
    <row r="36" spans="1:18" ht="14.95" customHeight="1" x14ac:dyDescent="0.25">
      <c r="A36" s="26">
        <v>1960</v>
      </c>
      <c r="B36" s="27"/>
      <c r="C36" s="50"/>
      <c r="D36" s="53"/>
      <c r="E36" s="268"/>
      <c r="F36" s="57"/>
      <c r="G36" s="59">
        <f>[29]Precios!E8</f>
        <v>1.6014552331181722E-2</v>
      </c>
      <c r="H36" s="57"/>
      <c r="I36" s="58"/>
      <c r="J36" s="58"/>
    </row>
    <row r="37" spans="1:18" ht="14.95" customHeight="1" x14ac:dyDescent="0.25">
      <c r="A37" s="26">
        <v>1961</v>
      </c>
      <c r="B37" s="27"/>
      <c r="C37" s="50"/>
      <c r="D37" s="53"/>
      <c r="E37" s="268"/>
      <c r="F37" s="57"/>
      <c r="G37" s="59">
        <f>[29]Precios!E9</f>
        <v>1.6272187993750936E-2</v>
      </c>
      <c r="H37" s="57"/>
      <c r="I37" s="58"/>
      <c r="J37" s="58"/>
    </row>
    <row r="38" spans="1:18" ht="14.95" customHeight="1" x14ac:dyDescent="0.25">
      <c r="A38" s="26">
        <v>1962</v>
      </c>
      <c r="B38" s="27"/>
      <c r="C38" s="50"/>
      <c r="D38" s="53"/>
      <c r="E38" s="268"/>
      <c r="F38" s="57"/>
      <c r="G38" s="59">
        <f>[29]Precios!E10</f>
        <v>1.6467288953234963E-2</v>
      </c>
      <c r="H38" s="57"/>
      <c r="I38" s="58"/>
      <c r="J38" s="58"/>
    </row>
    <row r="39" spans="1:18" ht="14.95" customHeight="1" x14ac:dyDescent="0.25">
      <c r="A39" s="26">
        <v>1963</v>
      </c>
      <c r="B39" s="27"/>
      <c r="C39" s="50"/>
      <c r="D39" s="53"/>
      <c r="E39" s="268"/>
      <c r="F39" s="57"/>
      <c r="G39" s="59">
        <f>[29]Precios!E11</f>
        <v>1.6565113708019562E-2</v>
      </c>
      <c r="H39" s="57"/>
      <c r="I39" s="58"/>
      <c r="J39" s="58"/>
    </row>
    <row r="40" spans="1:18" ht="14.95" customHeight="1" x14ac:dyDescent="0.25">
      <c r="A40" s="26">
        <v>1964</v>
      </c>
      <c r="B40" s="27"/>
      <c r="C40" s="50"/>
      <c r="D40" s="53"/>
      <c r="E40" s="268"/>
      <c r="F40" s="57"/>
      <c r="G40" s="59">
        <f>[29]Precios!E12</f>
        <v>1.6952390026901677E-2</v>
      </c>
      <c r="H40" s="57"/>
      <c r="I40" s="58"/>
      <c r="J40" s="58"/>
    </row>
    <row r="41" spans="1:18" ht="14.95" customHeight="1" x14ac:dyDescent="0.25">
      <c r="A41" s="26">
        <v>1965</v>
      </c>
      <c r="B41" s="27"/>
      <c r="C41" s="50"/>
      <c r="D41" s="53"/>
      <c r="E41" s="268"/>
      <c r="F41" s="57"/>
      <c r="G41" s="59">
        <f>[29]Precios!E13</f>
        <v>1.755725785641973E-2</v>
      </c>
      <c r="H41" s="57"/>
      <c r="I41" s="58"/>
      <c r="J41" s="58"/>
    </row>
    <row r="42" spans="1:18" ht="14.95" customHeight="1" x14ac:dyDescent="0.25">
      <c r="A42" s="26">
        <v>1966</v>
      </c>
      <c r="B42" s="27"/>
      <c r="C42" s="50"/>
      <c r="D42" s="53"/>
      <c r="E42" s="268"/>
      <c r="F42" s="57"/>
      <c r="G42" s="59">
        <f>[29]Precios!E14</f>
        <v>1.8297434692518079E-2</v>
      </c>
      <c r="H42" s="57"/>
      <c r="I42" s="58"/>
      <c r="J42" s="58"/>
    </row>
    <row r="43" spans="1:18" ht="14.95" customHeight="1" x14ac:dyDescent="0.25">
      <c r="A43" s="26">
        <v>1967</v>
      </c>
      <c r="B43" s="27"/>
      <c r="C43" s="50"/>
      <c r="D43" s="53"/>
      <c r="E43" s="268"/>
      <c r="F43" s="57"/>
      <c r="G43" s="59">
        <f>[29]Precios!E15</f>
        <v>1.8849458869442053E-2</v>
      </c>
      <c r="H43" s="57"/>
      <c r="I43" s="58"/>
      <c r="J43" s="58"/>
    </row>
    <row r="44" spans="1:18" ht="14.95" customHeight="1" x14ac:dyDescent="0.25">
      <c r="A44" s="26">
        <v>1968</v>
      </c>
      <c r="B44" s="27"/>
      <c r="C44" s="50"/>
      <c r="D44" s="53"/>
      <c r="E44" s="268"/>
      <c r="F44" s="57"/>
      <c r="G44" s="59">
        <f>[29]Precios!E16</f>
        <v>1.9289395990905678E-2</v>
      </c>
      <c r="H44" s="57"/>
      <c r="I44" s="58"/>
      <c r="J44" s="58"/>
    </row>
    <row r="45" spans="1:18" ht="14.95" customHeight="1" x14ac:dyDescent="0.25">
      <c r="A45" s="26">
        <v>1969</v>
      </c>
      <c r="B45" s="27"/>
      <c r="C45" s="50"/>
      <c r="D45" s="53"/>
      <c r="E45" s="268"/>
      <c r="F45" s="60">
        <f>'[29]WR, CL y Prod_Total_MÉXICO'!K47</f>
        <v>1.995802239151407E-2</v>
      </c>
      <c r="G45" s="59">
        <f>[29]Precios!E17</f>
        <v>1.9938870603415967E-2</v>
      </c>
      <c r="H45" s="57"/>
      <c r="I45" s="39"/>
      <c r="J45" s="58"/>
    </row>
    <row r="46" spans="1:18" ht="14.95" customHeight="1" x14ac:dyDescent="0.25">
      <c r="A46" s="26">
        <v>1970</v>
      </c>
      <c r="B46" s="30">
        <f>'[29]WR, CL y Prod_Total_MÉXICO'!H48</f>
        <v>228.62778125791854</v>
      </c>
      <c r="C46" s="51">
        <v>216.202</v>
      </c>
      <c r="D46" s="54">
        <f>'[29]WR, CL y Prod_Total_MÉXICO'!J48</f>
        <v>7417032.5378929945</v>
      </c>
      <c r="E46" s="269">
        <v>8231</v>
      </c>
      <c r="F46" s="60">
        <f>'[29]WR, CL y Prod_Total_MÉXICO'!K48</f>
        <v>2.0956601464723567E-2</v>
      </c>
      <c r="G46" s="59">
        <f>[29]Precios!E18</f>
        <v>2.0978029983432334E-2</v>
      </c>
      <c r="H46" s="62">
        <f>(((B46*1000000)/12)/$D46)</f>
        <v>2.5687247571707243</v>
      </c>
      <c r="I46" s="62">
        <f>(((C46*1000000)/12)/$D46)</f>
        <v>2.4291161244455717</v>
      </c>
      <c r="J46" s="166">
        <f>(C46*1000000)/(E46*1000)/12</f>
        <v>2.1888996881707365</v>
      </c>
      <c r="K46" s="349">
        <f t="shared" ref="K46:K64" si="0">K47*L46/L47</f>
        <v>2.1334687343341083</v>
      </c>
      <c r="L46" s="22">
        <v>1.7837352697914173</v>
      </c>
    </row>
    <row r="47" spans="1:18" ht="14.95" customHeight="1" x14ac:dyDescent="0.25">
      <c r="A47" s="26">
        <v>1971</v>
      </c>
      <c r="B47" s="30">
        <f>'[29]WR, CL y Prod_Total_MÉXICO'!H49</f>
        <v>250.86861032539846</v>
      </c>
      <c r="C47" s="51">
        <v>237.23410000000001</v>
      </c>
      <c r="D47" s="54">
        <f>'[29]WR, CL y Prod_Total_MÉXICO'!J49</f>
        <v>7558881.9758705199</v>
      </c>
      <c r="E47" s="269"/>
      <c r="F47" s="60">
        <f>'[29]WR, CL y Prod_Total_MÉXICO'!K49</f>
        <v>2.2102722407862214E-2</v>
      </c>
      <c r="G47" s="59">
        <f>[29]Precios!E19</f>
        <v>2.2082136825349298E-2</v>
      </c>
      <c r="H47" s="62">
        <f t="shared" ref="H47:H88" si="1">(((B47*1000000)/12)/D47)</f>
        <v>2.7657155640016367</v>
      </c>
      <c r="I47" s="62">
        <f t="shared" ref="I47:I91" si="2">(((C47*1000000)/12)/$D47)</f>
        <v>2.615401113080162</v>
      </c>
      <c r="J47" s="280">
        <f>J46*H47/H46</f>
        <v>2.3567624046571911</v>
      </c>
      <c r="K47" s="349">
        <f t="shared" si="0"/>
        <v>2.2725614803037337</v>
      </c>
      <c r="L47" s="22">
        <v>1.9000269373304761</v>
      </c>
    </row>
    <row r="48" spans="1:18" ht="14.95" customHeight="1" x14ac:dyDescent="0.25">
      <c r="A48" s="26">
        <v>1972</v>
      </c>
      <c r="B48" s="30">
        <f>'[29]WR, CL y Prod_Total_MÉXICO'!H50</f>
        <v>300.97760524802169</v>
      </c>
      <c r="C48" s="51">
        <v>284.61970000000002</v>
      </c>
      <c r="D48" s="54">
        <f>'[29]WR, CL y Prod_Total_MÉXICO'!J50</f>
        <v>7708393.3915827312</v>
      </c>
      <c r="E48" s="269"/>
      <c r="F48" s="60">
        <f>'[29]WR, CL y Prod_Total_MÉXICO'!K50</f>
        <v>2.3195412123380686E-2</v>
      </c>
      <c r="G48" s="59">
        <f>[29]Precios!E20</f>
        <v>2.3186243665967301E-2</v>
      </c>
      <c r="H48" s="62">
        <f t="shared" si="1"/>
        <v>3.2537865972680899</v>
      </c>
      <c r="I48" s="62">
        <f t="shared" si="2"/>
        <v>3.0769457561977585</v>
      </c>
      <c r="J48" s="280">
        <f t="shared" ref="J48:J65" si="3">J47*H48/H47</f>
        <v>2.7726647038582977</v>
      </c>
      <c r="K48" s="349">
        <f t="shared" si="0"/>
        <v>2.5172220539836401</v>
      </c>
      <c r="L48" s="22">
        <v>2.1045809986940522</v>
      </c>
    </row>
    <row r="49" spans="1:12" ht="14.95" customHeight="1" x14ac:dyDescent="0.25">
      <c r="A49" s="26">
        <v>1973</v>
      </c>
      <c r="B49" s="30">
        <f>'[29]WR, CL y Prod_Total_MÉXICO'!H51</f>
        <v>357.63665224143188</v>
      </c>
      <c r="C49" s="51">
        <v>338.19940000000003</v>
      </c>
      <c r="D49" s="54">
        <f>'[29]WR, CL y Prod_Total_MÉXICO'!J51</f>
        <v>7865980.6456951611</v>
      </c>
      <c r="E49" s="269"/>
      <c r="F49" s="60">
        <f>'[29]WR, CL y Prod_Total_MÉXICO'!K51</f>
        <v>2.5997868975216713E-2</v>
      </c>
      <c r="G49" s="59">
        <f>[29]Precios!E21</f>
        <v>2.5978984500410925E-2</v>
      </c>
      <c r="H49" s="62">
        <f t="shared" si="1"/>
        <v>3.7888542695262113</v>
      </c>
      <c r="I49" s="62">
        <f t="shared" si="2"/>
        <v>3.5829332161854839</v>
      </c>
      <c r="J49" s="280">
        <f t="shared" si="3"/>
        <v>3.2286144733641793</v>
      </c>
      <c r="K49" s="349">
        <f t="shared" si="0"/>
        <v>2.7518964817990601</v>
      </c>
      <c r="L49" s="22">
        <v>2.3007859146958496</v>
      </c>
    </row>
    <row r="50" spans="1:12" ht="14.95" customHeight="1" x14ac:dyDescent="0.25">
      <c r="A50" s="26">
        <v>1974</v>
      </c>
      <c r="B50" s="30">
        <f>'[29]WR, CL y Prod_Total_MÉXICO'!H52</f>
        <v>476.93645185647091</v>
      </c>
      <c r="C50" s="51">
        <v>451.01530000000002</v>
      </c>
      <c r="D50" s="54">
        <f>'[29]WR, CL y Prod_Total_MÉXICO'!J52</f>
        <v>8032079.9534998341</v>
      </c>
      <c r="E50" s="269"/>
      <c r="F50" s="60">
        <f>'[29]WR, CL y Prod_Total_MÉXICO'!K52</f>
        <v>3.2181208700954568E-2</v>
      </c>
      <c r="G50" s="59">
        <f>[29]Precios!E22</f>
        <v>3.2148993319258572E-2</v>
      </c>
      <c r="H50" s="62">
        <f t="shared" si="1"/>
        <v>4.9482456040610669</v>
      </c>
      <c r="I50" s="62">
        <f t="shared" si="2"/>
        <v>4.6793120276344506</v>
      </c>
      <c r="J50" s="280">
        <f t="shared" si="3"/>
        <v>4.2165721451804483</v>
      </c>
      <c r="K50" s="349">
        <f t="shared" si="0"/>
        <v>3.4109821088551335</v>
      </c>
      <c r="L50" s="22">
        <v>2.8518295085732381</v>
      </c>
    </row>
    <row r="51" spans="1:12" ht="14.95" customHeight="1" x14ac:dyDescent="0.25">
      <c r="A51" s="26">
        <v>1975</v>
      </c>
      <c r="B51" s="30">
        <f>'[29]WR, CL y Prod_Total_MÉXICO'!H53</f>
        <v>604.41674649762115</v>
      </c>
      <c r="C51" s="51">
        <v>571.56719999999996</v>
      </c>
      <c r="D51" s="54">
        <f>'[29]WR, CL y Prod_Total_MÉXICO'!J53</f>
        <v>8231291.615156739</v>
      </c>
      <c r="E51" s="269"/>
      <c r="F51" s="60">
        <f>'[29]WR, CL y Prod_Total_MÉXICO'!K53</f>
        <v>3.6990537870088221E-2</v>
      </c>
      <c r="G51" s="59">
        <f>[29]Precios!E23</f>
        <v>3.702005291308564E-2</v>
      </c>
      <c r="H51" s="62">
        <f t="shared" si="1"/>
        <v>6.1190958312532091</v>
      </c>
      <c r="I51" s="62">
        <f t="shared" si="2"/>
        <v>5.7865280720093919</v>
      </c>
      <c r="J51" s="280">
        <f t="shared" si="3"/>
        <v>5.2142943378914914</v>
      </c>
      <c r="K51" s="349">
        <f t="shared" si="0"/>
        <v>4.0565151093808334</v>
      </c>
      <c r="L51" s="22">
        <v>3.3915421194596416</v>
      </c>
    </row>
    <row r="52" spans="1:12" ht="14.95" customHeight="1" x14ac:dyDescent="0.25">
      <c r="A52" s="26">
        <v>1976</v>
      </c>
      <c r="B52" s="30">
        <f>'[29]WR, CL y Prod_Total_MÉXICO'!H54</f>
        <v>796.46359217851625</v>
      </c>
      <c r="C52" s="51">
        <v>753.17639999999994</v>
      </c>
      <c r="D52" s="54">
        <f>'[29]WR, CL y Prod_Total_MÉXICO'!J54</f>
        <v>8377458.2176720873</v>
      </c>
      <c r="E52" s="269"/>
      <c r="F52" s="60">
        <f>'[29]WR, CL y Prod_Total_MÉXICO'!K54</f>
        <v>4.284418680240034E-2</v>
      </c>
      <c r="G52" s="59">
        <f>[29]Precios!E24</f>
        <v>4.2865324425678142E-2</v>
      </c>
      <c r="H52" s="62">
        <f t="shared" si="1"/>
        <v>7.9226854124877599</v>
      </c>
      <c r="I52" s="62">
        <f t="shared" si="2"/>
        <v>7.4920934690666758</v>
      </c>
      <c r="J52" s="280">
        <f t="shared" si="3"/>
        <v>6.7511957365063493</v>
      </c>
      <c r="K52" s="349">
        <f t="shared" si="0"/>
        <v>5.0872280218224208</v>
      </c>
      <c r="L52" s="22">
        <v>4.2532931943003627</v>
      </c>
    </row>
    <row r="53" spans="1:12" ht="14.95" customHeight="1" x14ac:dyDescent="0.25">
      <c r="A53" s="26">
        <v>1977</v>
      </c>
      <c r="B53" s="30">
        <f>'[29]WR, CL y Prod_Total_MÉXICO'!H55</f>
        <v>1037.0445403167812</v>
      </c>
      <c r="C53" s="51">
        <v>980.68200000000002</v>
      </c>
      <c r="D53" s="54">
        <f>'[29]WR, CL y Prod_Total_MÉXICO'!J55</f>
        <v>8529834.7997409552</v>
      </c>
      <c r="E53" s="269"/>
      <c r="F53" s="60">
        <f>'[29]WR, CL y Prod_Total_MÉXICO'!K55</f>
        <v>5.5296475443973279E-2</v>
      </c>
      <c r="G53" s="59">
        <f>[29]Precios!E25</f>
        <v>5.5297350966487469E-2</v>
      </c>
      <c r="H53" s="62">
        <f t="shared" si="1"/>
        <v>10.131541863197196</v>
      </c>
      <c r="I53" s="62">
        <f t="shared" si="2"/>
        <v>9.5809006761164799</v>
      </c>
      <c r="J53" s="280">
        <f t="shared" si="3"/>
        <v>8.6334391269960289</v>
      </c>
      <c r="K53" s="349">
        <f t="shared" si="0"/>
        <v>6.6586194032126045</v>
      </c>
      <c r="L53" s="22">
        <v>5.5670908537288115</v>
      </c>
    </row>
    <row r="54" spans="1:12" ht="14.95" customHeight="1" x14ac:dyDescent="0.25">
      <c r="A54" s="26">
        <v>1978</v>
      </c>
      <c r="B54" s="30">
        <f>'[29]WR, CL y Prod_Total_MÉXICO'!H56</f>
        <v>1277.8929965293089</v>
      </c>
      <c r="C54" s="51">
        <v>1208.4404999999999</v>
      </c>
      <c r="D54" s="54">
        <f>'[29]WR, CL y Prod_Total_MÉXICO'!J56</f>
        <v>8709845.7356673982</v>
      </c>
      <c r="E54" s="269"/>
      <c r="F54" s="60">
        <f>'[29]WR, CL y Prod_Total_MÉXICO'!K56</f>
        <v>6.494974448892897E-2</v>
      </c>
      <c r="G54" s="59">
        <f>[29]Precios!E26</f>
        <v>6.4952873539194544E-2</v>
      </c>
      <c r="H54" s="62">
        <f t="shared" si="1"/>
        <v>12.226517699162109</v>
      </c>
      <c r="I54" s="62">
        <f t="shared" si="2"/>
        <v>11.562015913509578</v>
      </c>
      <c r="J54" s="280">
        <f t="shared" si="3"/>
        <v>10.418640885677117</v>
      </c>
      <c r="K54" s="349">
        <f t="shared" si="0"/>
        <v>7.6714999123247543</v>
      </c>
      <c r="L54" s="22">
        <v>6.4139327404235011</v>
      </c>
    </row>
    <row r="55" spans="1:12" ht="14.95" customHeight="1" x14ac:dyDescent="0.25">
      <c r="A55" s="26">
        <v>1979</v>
      </c>
      <c r="B55" s="30">
        <f>'[29]WR, CL y Prod_Total_MÉXICO'!H57</f>
        <v>1669.6314453337486</v>
      </c>
      <c r="C55" s="51">
        <v>1578.8883000000001</v>
      </c>
      <c r="D55" s="54">
        <f>'[29]WR, CL y Prod_Total_MÉXICO'!J57</f>
        <v>8948405.2328230031</v>
      </c>
      <c r="E55" s="269"/>
      <c r="F55" s="60">
        <f>'[29]WR, CL y Prod_Total_MÉXICO'!K57</f>
        <v>7.6764915164603847E-2</v>
      </c>
      <c r="G55" s="59">
        <f>[29]Precios!E27</f>
        <v>7.6757074621406449E-2</v>
      </c>
      <c r="H55" s="62">
        <f t="shared" si="1"/>
        <v>15.548687185897414</v>
      </c>
      <c r="I55" s="62">
        <f t="shared" si="2"/>
        <v>14.703628364681425</v>
      </c>
      <c r="J55" s="280">
        <f t="shared" si="3"/>
        <v>13.249577027537152</v>
      </c>
      <c r="K55" s="349">
        <f t="shared" si="0"/>
        <v>8.93332077191587</v>
      </c>
      <c r="L55" s="22">
        <v>7.4689068936368104</v>
      </c>
    </row>
    <row r="56" spans="1:12" ht="14.95" customHeight="1" x14ac:dyDescent="0.25">
      <c r="A56" s="26">
        <v>1980</v>
      </c>
      <c r="B56" s="30">
        <f>'[29]WR, CL y Prod_Total_MÉXICO'!H58</f>
        <v>2225.161019116329</v>
      </c>
      <c r="C56" s="51">
        <v>2104.2253000000001</v>
      </c>
      <c r="D56" s="54">
        <f>'[29]WR, CL y Prod_Total_MÉXICO'!J58</f>
        <v>9211855.7162874527</v>
      </c>
      <c r="E56" s="269">
        <v>9771</v>
      </c>
      <c r="F56" s="60">
        <f>'[29]WR, CL y Prod_Total_MÉXICO'!K58</f>
        <v>9.699373477246194E-2</v>
      </c>
      <c r="G56" s="59">
        <f>[29]Precios!E28</f>
        <v>9.6993621089376453E-2</v>
      </c>
      <c r="H56" s="62">
        <f t="shared" si="1"/>
        <v>20.129503830428263</v>
      </c>
      <c r="I56" s="62">
        <f t="shared" si="2"/>
        <v>19.035481420241293</v>
      </c>
      <c r="J56" s="166">
        <f>(C56*1000000)/(E56*1000)/12</f>
        <v>17.946178316787773</v>
      </c>
      <c r="K56" s="349">
        <f t="shared" si="0"/>
        <v>10.958368494006988</v>
      </c>
      <c r="L56" s="22">
        <v>9.1619942995003463</v>
      </c>
    </row>
    <row r="57" spans="1:12" ht="14.95" customHeight="1" x14ac:dyDescent="0.25">
      <c r="A57" s="26">
        <v>1981</v>
      </c>
      <c r="B57" s="30">
        <f>'[29]WR, CL y Prod_Total_MÉXICO'!H59</f>
        <v>3170.6770944228811</v>
      </c>
      <c r="C57" s="51">
        <v>2998.3533000000002</v>
      </c>
      <c r="D57" s="54">
        <f>'[29]WR, CL y Prod_Total_MÉXICO'!J59</f>
        <v>9790558.7452725526</v>
      </c>
      <c r="E57" s="269"/>
      <c r="F57" s="60">
        <f>'[29]WR, CL y Prod_Total_MÉXICO'!K59</f>
        <v>0.12408773290935621</v>
      </c>
      <c r="G57" s="59">
        <f>[29]Precios!E29</f>
        <v>0.12408212471970922</v>
      </c>
      <c r="H57" s="62">
        <f t="shared" si="1"/>
        <v>26.987539534399804</v>
      </c>
      <c r="I57" s="62">
        <f t="shared" si="2"/>
        <v>25.5207880878758</v>
      </c>
      <c r="J57" s="280">
        <f t="shared" si="3"/>
        <v>24.060364373392229</v>
      </c>
      <c r="K57" s="349">
        <f t="shared" si="0"/>
        <v>14.520569383095769</v>
      </c>
      <c r="L57" s="22">
        <v>12.140253723551949</v>
      </c>
    </row>
    <row r="58" spans="1:12" ht="14.95" customHeight="1" x14ac:dyDescent="0.25">
      <c r="A58" s="26">
        <v>1982</v>
      </c>
      <c r="B58" s="30">
        <f>'[29]WR, CL y Prod_Total_MÉXICO'!H60</f>
        <v>4765.6805376760794</v>
      </c>
      <c r="C58" s="51">
        <v>4506.6696000000002</v>
      </c>
      <c r="D58" s="54">
        <f>'[29]WR, CL y Prod_Total_MÉXICO'!J60</f>
        <v>10388853.159082349</v>
      </c>
      <c r="E58" s="269"/>
      <c r="F58" s="60">
        <f>'[29]WR, CL y Prod_Total_MÉXICO'!K60</f>
        <v>0.1971920691102301</v>
      </c>
      <c r="G58" s="59">
        <f>[29]Precios!E30</f>
        <v>0.19719672922310702</v>
      </c>
      <c r="H58" s="62">
        <f t="shared" si="1"/>
        <v>38.227515465375916</v>
      </c>
      <c r="I58" s="62">
        <f t="shared" si="2"/>
        <v>36.149880477584205</v>
      </c>
      <c r="J58" s="280">
        <f t="shared" si="3"/>
        <v>34.081208107691488</v>
      </c>
      <c r="K58" s="349">
        <f t="shared" si="0"/>
        <v>23.257020422254627</v>
      </c>
      <c r="L58" s="22">
        <v>19.444563180056551</v>
      </c>
    </row>
    <row r="59" spans="1:12" ht="14.95" customHeight="1" x14ac:dyDescent="0.25">
      <c r="A59" s="26">
        <v>1983</v>
      </c>
      <c r="B59" s="30">
        <f>'[29]WR, CL y Prod_Total_MÉXICO'!H61</f>
        <v>7248.6457867815034</v>
      </c>
      <c r="C59" s="51">
        <v>6854.6876000000002</v>
      </c>
      <c r="D59" s="54">
        <f>'[29]WR, CL y Prod_Total_MÉXICO'!J61</f>
        <v>10468246.986608548</v>
      </c>
      <c r="E59" s="269"/>
      <c r="F59" s="60">
        <f>'[29]WR, CL y Prod_Total_MÉXICO'!K61</f>
        <v>0.39808134933263606</v>
      </c>
      <c r="G59" s="59">
        <f>[29]Precios!E31</f>
        <v>0.39786273533546407</v>
      </c>
      <c r="H59" s="62">
        <f t="shared" si="1"/>
        <v>57.703435574061075</v>
      </c>
      <c r="I59" s="62">
        <f t="shared" si="2"/>
        <v>54.567299319303601</v>
      </c>
      <c r="J59" s="280">
        <f t="shared" si="3"/>
        <v>51.44469297539279</v>
      </c>
      <c r="K59" s="349">
        <f t="shared" si="0"/>
        <v>36.302493401939181</v>
      </c>
      <c r="L59" s="22">
        <v>30.351528860168631</v>
      </c>
    </row>
    <row r="60" spans="1:12" ht="14.95" customHeight="1" x14ac:dyDescent="0.25">
      <c r="A60" s="26">
        <v>1984</v>
      </c>
      <c r="B60" s="30">
        <f>'[29]WR, CL y Prod_Total_MÉXICO'!H62</f>
        <v>11664.682790763416</v>
      </c>
      <c r="C60" s="51">
        <v>11030.7165</v>
      </c>
      <c r="D60" s="54">
        <f>'[29]WR, CL y Prod_Total_MÉXICO'!J62</f>
        <v>11242103.723745789</v>
      </c>
      <c r="E60" s="269"/>
      <c r="F60" s="60">
        <f>'[29]WR, CL y Prod_Total_MÉXICO'!K62</f>
        <v>0.65862086241863438</v>
      </c>
      <c r="G60" s="59">
        <f>[29]Precios!E32</f>
        <v>0.65862137996838865</v>
      </c>
      <c r="H60" s="62">
        <f t="shared" si="1"/>
        <v>86.465747258414567</v>
      </c>
      <c r="I60" s="62">
        <f t="shared" si="2"/>
        <v>81.766402231140447</v>
      </c>
      <c r="J60" s="280">
        <f t="shared" si="3"/>
        <v>77.087330699536565</v>
      </c>
      <c r="K60" s="349">
        <f t="shared" si="0"/>
        <v>55.819702197943812</v>
      </c>
      <c r="L60" s="22">
        <v>46.669337102239091</v>
      </c>
    </row>
    <row r="61" spans="1:12" ht="14.95" customHeight="1" x14ac:dyDescent="0.25">
      <c r="A61" s="26">
        <v>1985</v>
      </c>
      <c r="B61" s="30">
        <f>'[29]WR, CL y Prod_Total_MÉXICO'!H63</f>
        <v>18771.46028002301</v>
      </c>
      <c r="C61" s="51">
        <v>17751.246299999999</v>
      </c>
      <c r="D61" s="54">
        <f>'[29]WR, CL y Prod_Total_MÉXICO'!J63</f>
        <v>12181531.395182561</v>
      </c>
      <c r="E61" s="269"/>
      <c r="F61" s="60">
        <f>'[29]WR, CL y Prod_Total_MÉXICO'!K63</f>
        <v>1.0389641751135881</v>
      </c>
      <c r="G61" s="59">
        <f>[29]Precios!E33</f>
        <v>1.0389645376312235</v>
      </c>
      <c r="H61" s="62">
        <f t="shared" si="1"/>
        <v>128.41475393538897</v>
      </c>
      <c r="I61" s="62">
        <f t="shared" si="2"/>
        <v>121.43551389483002</v>
      </c>
      <c r="J61" s="280">
        <f t="shared" si="3"/>
        <v>114.48638237904768</v>
      </c>
      <c r="K61" s="349">
        <f t="shared" si="0"/>
        <v>85.595464651694925</v>
      </c>
      <c r="L61" s="22">
        <v>71.564043464206975</v>
      </c>
    </row>
    <row r="62" spans="1:12" ht="14.95" customHeight="1" x14ac:dyDescent="0.25">
      <c r="A62" s="26">
        <v>1986</v>
      </c>
      <c r="B62" s="30">
        <f>'[29]WR, CL y Prod_Total_MÉXICO'!H64</f>
        <v>31224.381161527785</v>
      </c>
      <c r="C62" s="51">
        <v>29527.360799999999</v>
      </c>
      <c r="D62" s="54">
        <f>'[29]WR, CL y Prod_Total_MÉXICO'!J64</f>
        <v>12820708.8096253</v>
      </c>
      <c r="E62" s="269"/>
      <c r="F62" s="60">
        <f>'[29]WR, CL y Prod_Total_MÉXICO'!K64</f>
        <v>1.9348973616056968</v>
      </c>
      <c r="G62" s="59">
        <f>[29]Precios!E34</f>
        <v>1.9349039410130817</v>
      </c>
      <c r="H62" s="62">
        <f t="shared" si="1"/>
        <v>202.95537494051365</v>
      </c>
      <c r="I62" s="62">
        <f t="shared" si="2"/>
        <v>191.9249112149451</v>
      </c>
      <c r="J62" s="280">
        <f t="shared" si="3"/>
        <v>180.94203313283992</v>
      </c>
      <c r="K62" s="349">
        <f t="shared" si="0"/>
        <v>149.97628969926259</v>
      </c>
      <c r="L62" s="22">
        <v>125.3911028850989</v>
      </c>
    </row>
    <row r="63" spans="1:12" ht="14.95" customHeight="1" x14ac:dyDescent="0.25">
      <c r="A63" s="26">
        <v>1987</v>
      </c>
      <c r="B63" s="30">
        <f>'[29]WR, CL y Prod_Total_MÉXICO'!H65</f>
        <v>71659.156855813024</v>
      </c>
      <c r="C63" s="51">
        <v>67764.5386</v>
      </c>
      <c r="D63" s="54">
        <f>'[29]WR, CL y Prod_Total_MÉXICO'!J65</f>
        <v>13547040.419338435</v>
      </c>
      <c r="E63" s="269"/>
      <c r="F63" s="60">
        <f>'[29]WR, CL y Prod_Total_MÉXICO'!K65</f>
        <v>4.485622197139862</v>
      </c>
      <c r="G63" s="59">
        <f>[29]Precios!E35</f>
        <v>4.4856234727443951</v>
      </c>
      <c r="H63" s="62">
        <f t="shared" si="1"/>
        <v>440.80450192845188</v>
      </c>
      <c r="I63" s="62">
        <f t="shared" si="2"/>
        <v>416.84712738231457</v>
      </c>
      <c r="J63" s="280">
        <f t="shared" si="3"/>
        <v>392.99310410685439</v>
      </c>
      <c r="K63" s="349">
        <f t="shared" si="0"/>
        <v>341.01361396411858</v>
      </c>
      <c r="L63" s="22">
        <v>285.1122216687591</v>
      </c>
    </row>
    <row r="64" spans="1:12" ht="14.95" customHeight="1" x14ac:dyDescent="0.25">
      <c r="A64" s="26">
        <v>1988</v>
      </c>
      <c r="B64" s="30">
        <f>'[29]WR, CL y Prod_Total_MÉXICO'!H66</f>
        <v>141138.63033110893</v>
      </c>
      <c r="C64" s="51">
        <v>133467.8578</v>
      </c>
      <c r="D64" s="54">
        <f>'[29]WR, CL y Prod_Total_MÉXICO'!J66</f>
        <v>14298518.581955712</v>
      </c>
      <c r="E64" s="269"/>
      <c r="F64" s="60">
        <f>'[29]WR, CL y Prod_Total_MÉXICO'!K66</f>
        <v>9.6065093507205219</v>
      </c>
      <c r="G64" s="59">
        <f>[29]Precios!E36</f>
        <v>9.6064872394082315</v>
      </c>
      <c r="H64" s="62">
        <f t="shared" si="1"/>
        <v>822.57140557449941</v>
      </c>
      <c r="I64" s="62">
        <f t="shared" si="2"/>
        <v>777.86530258941366</v>
      </c>
      <c r="J64" s="280">
        <f t="shared" si="3"/>
        <v>733.35206108836599</v>
      </c>
      <c r="K64" s="349">
        <f t="shared" si="0"/>
        <v>720.81035129252768</v>
      </c>
      <c r="L64" s="22">
        <v>602.64995954230506</v>
      </c>
    </row>
    <row r="65" spans="1:12" ht="14.95" customHeight="1" x14ac:dyDescent="0.25">
      <c r="A65" s="26">
        <v>1989</v>
      </c>
      <c r="B65" s="30">
        <f>'[29]WR, CL y Prod_Total_MÉXICO'!H67</f>
        <v>180245.26532123995</v>
      </c>
      <c r="C65" s="51">
        <v>174578.8211</v>
      </c>
      <c r="D65" s="54">
        <f>'[29]WR, CL y Prod_Total_MÉXICO'!J67</f>
        <v>15123308.748544248</v>
      </c>
      <c r="E65" s="269"/>
      <c r="F65" s="60">
        <f>'[29]WR, CL y Prod_Total_MÉXICO'!K67</f>
        <v>11.528568067503171</v>
      </c>
      <c r="G65" s="59">
        <f>[29]Precios!E37</f>
        <v>11.52855323224798</v>
      </c>
      <c r="H65" s="62">
        <f t="shared" si="1"/>
        <v>993.19791895512594</v>
      </c>
      <c r="I65" s="62">
        <f t="shared" si="2"/>
        <v>961.9743492353856</v>
      </c>
      <c r="J65" s="280">
        <f t="shared" si="3"/>
        <v>885.47174871185132</v>
      </c>
      <c r="K65" s="349">
        <f>K66*L65/L66</f>
        <v>942.82762454316503</v>
      </c>
      <c r="L65" s="22">
        <v>788.27257234505839</v>
      </c>
    </row>
    <row r="66" spans="1:12" ht="14.95" customHeight="1" x14ac:dyDescent="0.25">
      <c r="A66" s="26">
        <v>1990</v>
      </c>
      <c r="B66" s="30">
        <f>'[29]WR, CL y Prod_Total_MÉXICO'!H68</f>
        <v>236774.71599745215</v>
      </c>
      <c r="C66" s="51">
        <v>234956.72349999999</v>
      </c>
      <c r="D66" s="54">
        <f>'[29]WR, CL y Prod_Total_MÉXICO'!J68</f>
        <v>15935727.922668241</v>
      </c>
      <c r="E66" s="269">
        <v>15936</v>
      </c>
      <c r="F66" s="60">
        <f>'[29]WR, CL y Prod_Total_MÉXICO'!K68</f>
        <v>14.601124402315746</v>
      </c>
      <c r="G66" s="59">
        <f>[29]Precios!E38</f>
        <v>14.601217624034032</v>
      </c>
      <c r="H66" s="62">
        <f t="shared" si="1"/>
        <v>1238.1754023958802</v>
      </c>
      <c r="I66" s="62">
        <f t="shared" si="2"/>
        <v>1228.6685022076449</v>
      </c>
      <c r="J66" s="166">
        <f>(C66*1000000)/(E66*1000)/12</f>
        <v>1228.6475249958166</v>
      </c>
      <c r="K66" s="348">
        <f>J66</f>
        <v>1228.6475249958166</v>
      </c>
      <c r="L66" s="22">
        <v>1027.238829052257</v>
      </c>
    </row>
    <row r="67" spans="1:12" ht="14.95" customHeight="1" x14ac:dyDescent="0.25">
      <c r="A67" s="26">
        <v>1991</v>
      </c>
      <c r="B67" s="30">
        <f>'[29]WR, CL y Prod_Total_MÉXICO'!H69</f>
        <v>307972.32261416595</v>
      </c>
      <c r="C67" s="51">
        <v>315565.57020000002</v>
      </c>
      <c r="D67" s="54">
        <f>'[29]WR, CL y Prod_Total_MÉXICO'!J69</f>
        <v>16877711.839783795</v>
      </c>
      <c r="E67" s="269">
        <v>16351.01</v>
      </c>
      <c r="F67" s="60">
        <f>'[29]WR, CL y Prod_Total_MÉXICO'!K69</f>
        <v>17.910084549157236</v>
      </c>
      <c r="G67" s="59">
        <f>[29]Precios!E39</f>
        <v>17.910074283236447</v>
      </c>
      <c r="H67" s="62">
        <f t="shared" si="1"/>
        <v>1520.6066119313439</v>
      </c>
      <c r="I67" s="62">
        <f t="shared" si="2"/>
        <v>1558.0981059300316</v>
      </c>
      <c r="J67" s="166">
        <f t="shared" ref="J67:J94" si="4">(C67*1000000)/(E67*1000)/12</f>
        <v>1608.2878580589211</v>
      </c>
      <c r="K67" s="348">
        <f t="shared" ref="K67:K94" si="5">J67</f>
        <v>1608.2878580589211</v>
      </c>
      <c r="L67" s="22">
        <v>1341.3236585879342</v>
      </c>
    </row>
    <row r="68" spans="1:12" ht="14.95" customHeight="1" x14ac:dyDescent="0.25">
      <c r="A68" s="26">
        <v>1992</v>
      </c>
      <c r="B68" s="30">
        <f>'[29]WR, CL y Prod_Total_MÉXICO'!H70</f>
        <v>388844.73082015652</v>
      </c>
      <c r="C68" s="51">
        <v>398431.93670000002</v>
      </c>
      <c r="D68" s="54">
        <f>'[29]WR, CL y Prod_Total_MÉXICO'!J70</f>
        <v>16975710.166617472</v>
      </c>
      <c r="E68" s="269">
        <v>16976</v>
      </c>
      <c r="F68" s="60">
        <f>'[29]WR, CL y Prod_Total_MÉXICO'!K70</f>
        <v>20.687562349460322</v>
      </c>
      <c r="G68" s="59">
        <f>[29]Precios!E40</f>
        <v>20.687666121693823</v>
      </c>
      <c r="H68" s="62">
        <f t="shared" si="1"/>
        <v>1908.8289827230858</v>
      </c>
      <c r="I68" s="62">
        <f t="shared" si="2"/>
        <v>1955.8923347406874</v>
      </c>
      <c r="J68" s="166">
        <f t="shared" si="4"/>
        <v>1955.8589415449262</v>
      </c>
      <c r="K68" s="348">
        <f t="shared" si="5"/>
        <v>1955.8589415449262</v>
      </c>
      <c r="L68" s="22">
        <v>1686.4098309672875</v>
      </c>
    </row>
    <row r="69" spans="1:12" ht="14.95" customHeight="1" x14ac:dyDescent="0.25">
      <c r="A69" s="26">
        <v>1993</v>
      </c>
      <c r="B69" s="30">
        <f>'[29]WR, CL y Prod_Total_MÉXICO'!H71</f>
        <v>458687.47399999999</v>
      </c>
      <c r="C69" s="51">
        <v>473536.29499999998</v>
      </c>
      <c r="D69" s="54">
        <f>'[29]WR, CL y Prod_Total_MÉXICO'!J71</f>
        <v>18101690.942277893</v>
      </c>
      <c r="E69" s="269">
        <v>17614.72</v>
      </c>
      <c r="F69" s="60">
        <f>'[29]WR, CL y Prod_Total_MÉXICO'!K71</f>
        <v>22.704901793874324</v>
      </c>
      <c r="G69" s="59">
        <f>[29]Precios!E41</f>
        <v>22.70503020473825</v>
      </c>
      <c r="H69" s="62">
        <f t="shared" si="1"/>
        <v>2111.6235101214588</v>
      </c>
      <c r="I69" s="62">
        <f t="shared" si="2"/>
        <v>2179.9818615012159</v>
      </c>
      <c r="J69" s="166">
        <f t="shared" si="4"/>
        <v>2240.2489461465561</v>
      </c>
      <c r="K69" s="348">
        <f t="shared" si="5"/>
        <v>2240.2489461465561</v>
      </c>
      <c r="L69" s="22">
        <v>1982.8925867213454</v>
      </c>
    </row>
    <row r="70" spans="1:12" ht="14.95" customHeight="1" x14ac:dyDescent="0.25">
      <c r="A70" s="26">
        <v>1994</v>
      </c>
      <c r="B70" s="30">
        <f>'[29]WR, CL y Prod_Total_MÉXICO'!H72</f>
        <v>525217.75100000005</v>
      </c>
      <c r="C70" s="51">
        <v>539681.06499999994</v>
      </c>
      <c r="D70" s="54">
        <f>'[29]WR, CL y Prod_Total_MÉXICO'!J72</f>
        <v>18252688.364235908</v>
      </c>
      <c r="E70" s="269">
        <v>18253</v>
      </c>
      <c r="F70" s="60">
        <f>'[29]WR, CL y Prod_Total_MÉXICO'!K72</f>
        <v>24.286482852811648</v>
      </c>
      <c r="G70" s="59">
        <f>[29]Precios!E42</f>
        <v>24.286612235212413</v>
      </c>
      <c r="H70" s="62">
        <f t="shared" si="1"/>
        <v>2397.901341614172</v>
      </c>
      <c r="I70" s="62">
        <f t="shared" si="2"/>
        <v>2463.9341441589336</v>
      </c>
      <c r="J70" s="166">
        <f t="shared" si="4"/>
        <v>2463.8920771014805</v>
      </c>
      <c r="K70" s="348">
        <f t="shared" si="5"/>
        <v>2463.8920771014805</v>
      </c>
      <c r="L70" s="22">
        <v>2199.1704941472299</v>
      </c>
    </row>
    <row r="71" spans="1:12" ht="14.95" customHeight="1" x14ac:dyDescent="0.25">
      <c r="A71" s="26">
        <v>1995</v>
      </c>
      <c r="B71" s="30">
        <f>'[29]WR, CL y Prod_Total_MÉXICO'!H73</f>
        <v>593509.80299999996</v>
      </c>
      <c r="C71" s="51">
        <v>612698.35900000005</v>
      </c>
      <c r="D71" s="54">
        <f>'[29]WR, CL y Prod_Total_MÉXICO'!J73</f>
        <v>19071674.381345928</v>
      </c>
      <c r="E71" s="269">
        <v>18916.37</v>
      </c>
      <c r="F71" s="60">
        <f>'[29]WR, CL y Prod_Total_MÉXICO'!K73</f>
        <v>32.786572932989884</v>
      </c>
      <c r="G71" s="59">
        <f>[29]Precios!E43</f>
        <v>32.786750439891343</v>
      </c>
      <c r="H71" s="62">
        <f t="shared" si="1"/>
        <v>2593.3302583215332</v>
      </c>
      <c r="I71" s="62">
        <f t="shared" si="2"/>
        <v>2677.1743037556021</v>
      </c>
      <c r="J71" s="166">
        <f t="shared" si="4"/>
        <v>2699.1540440017475</v>
      </c>
      <c r="K71" s="348">
        <f t="shared" si="5"/>
        <v>2699.1540440017475</v>
      </c>
      <c r="L71" s="22">
        <v>2559.5713726628378</v>
      </c>
    </row>
    <row r="72" spans="1:12" ht="14.95" customHeight="1" x14ac:dyDescent="0.25">
      <c r="A72" s="26">
        <v>1996</v>
      </c>
      <c r="B72" s="30">
        <f>'[29]WR, CL y Prod_Total_MÉXICO'!H74</f>
        <v>774030.51300000004</v>
      </c>
      <c r="C72" s="51">
        <v>800640.32499999995</v>
      </c>
      <c r="D72" s="54">
        <f>'[29]WR, CL y Prod_Total_MÉXICO'!J74</f>
        <v>20244654.354569439</v>
      </c>
      <c r="E72" s="269">
        <v>20074.59</v>
      </c>
      <c r="F72" s="60">
        <f>'[29]WR, CL y Prod_Total_MÉXICO'!K74</f>
        <v>44.058066966193742</v>
      </c>
      <c r="G72" s="59">
        <f>[29]Precios!E44</f>
        <v>44.058067437351042</v>
      </c>
      <c r="H72" s="62">
        <f t="shared" si="1"/>
        <v>3186.151841384295</v>
      </c>
      <c r="I72" s="62">
        <f t="shared" si="2"/>
        <v>3295.6861557023276</v>
      </c>
      <c r="J72" s="166">
        <f t="shared" si="4"/>
        <v>3323.6059657175233</v>
      </c>
      <c r="K72" s="348">
        <f t="shared" si="5"/>
        <v>3323.6059657175233</v>
      </c>
      <c r="L72" s="22">
        <v>3070.8698142335215</v>
      </c>
    </row>
    <row r="73" spans="1:12" ht="14.95" customHeight="1" x14ac:dyDescent="0.25">
      <c r="A73" s="26">
        <v>1997</v>
      </c>
      <c r="B73" s="30">
        <f>'[29]WR, CL y Prod_Total_MÉXICO'!H75</f>
        <v>1003491.189</v>
      </c>
      <c r="C73" s="51">
        <v>1035596.253</v>
      </c>
      <c r="D73" s="54">
        <f>'[29]WR, CL y Prod_Total_MÉXICO'!J75</f>
        <v>21106639.637535054</v>
      </c>
      <c r="E73" s="269">
        <v>20927.669999999998</v>
      </c>
      <c r="F73" s="60">
        <f>'[29]WR, CL y Prod_Total_MÉXICO'!K75</f>
        <v>53.145319789600578</v>
      </c>
      <c r="G73" s="59">
        <f>[29]Precios!E45</f>
        <v>53.145697812846151</v>
      </c>
      <c r="H73" s="62">
        <f t="shared" si="1"/>
        <v>3961.9886057696526</v>
      </c>
      <c r="I73" s="62">
        <f t="shared" si="2"/>
        <v>4088.7459696108467</v>
      </c>
      <c r="J73" s="166">
        <f t="shared" si="4"/>
        <v>4123.7121834394375</v>
      </c>
      <c r="K73" s="348">
        <f t="shared" si="5"/>
        <v>4123.7121834394375</v>
      </c>
      <c r="L73" s="22">
        <v>3681.0982930207128</v>
      </c>
    </row>
    <row r="74" spans="1:12" ht="14.95" customHeight="1" x14ac:dyDescent="0.25">
      <c r="A74" s="26">
        <v>1998</v>
      </c>
      <c r="B74" s="30">
        <f>'[29]WR, CL y Prod_Total_MÉXICO'!H76</f>
        <v>1260441.0290000001</v>
      </c>
      <c r="C74" s="51">
        <v>1298584.5959999999</v>
      </c>
      <c r="D74" s="54">
        <f>'[29]WR, CL y Prod_Total_MÉXICO'!J76</f>
        <v>22533615.274184626</v>
      </c>
      <c r="E74" s="269">
        <v>22314.48</v>
      </c>
      <c r="F74" s="60">
        <f>'[29]WR, CL y Prod_Total_MÉXICO'!K76</f>
        <v>61.610514848136134</v>
      </c>
      <c r="G74" s="59">
        <f>[29]Precios!E46</f>
        <v>61.610741921335396</v>
      </c>
      <c r="H74" s="62">
        <f t="shared" si="1"/>
        <v>4661.3360145986344</v>
      </c>
      <c r="I74" s="62">
        <f t="shared" si="2"/>
        <v>4802.3977370367056</v>
      </c>
      <c r="J74" s="166">
        <f t="shared" si="4"/>
        <v>4849.5588066582777</v>
      </c>
      <c r="K74" s="348">
        <f t="shared" si="5"/>
        <v>4849.5588066582777</v>
      </c>
      <c r="L74" s="22">
        <v>4361.6282455831524</v>
      </c>
    </row>
    <row r="75" spans="1:12" ht="14.95" customHeight="1" x14ac:dyDescent="0.25">
      <c r="A75" s="26">
        <v>1999</v>
      </c>
      <c r="B75" s="30">
        <f>'[29]WR, CL y Prod_Total_MÉXICO'!H77</f>
        <v>1533089.852</v>
      </c>
      <c r="C75" s="51">
        <v>1579472.297</v>
      </c>
      <c r="D75" s="54">
        <f>'[29]WR, CL y Prod_Total_MÉXICO'!J77</f>
        <v>23002607.266888652</v>
      </c>
      <c r="E75" s="269">
        <v>22799.200000000001</v>
      </c>
      <c r="F75" s="60">
        <f>'[29]WR, CL y Prod_Total_MÉXICO'!K77</f>
        <v>71.829000231485836</v>
      </c>
      <c r="G75" s="59">
        <f>[29]Precios!E47</f>
        <v>71.829256271913167</v>
      </c>
      <c r="H75" s="62">
        <f t="shared" si="1"/>
        <v>5554.0437735755522</v>
      </c>
      <c r="I75" s="62">
        <f t="shared" si="2"/>
        <v>5722.0770623742446</v>
      </c>
      <c r="J75" s="166">
        <f t="shared" si="4"/>
        <v>5773.1276280161874</v>
      </c>
      <c r="K75" s="348">
        <f t="shared" si="5"/>
        <v>5773.1276280161874</v>
      </c>
      <c r="L75" s="22">
        <v>5151.4119536019398</v>
      </c>
    </row>
    <row r="76" spans="1:12" ht="14.95" customHeight="1" x14ac:dyDescent="0.25">
      <c r="A76" s="26">
        <v>2000</v>
      </c>
      <c r="B76" s="30">
        <f>'[29]WR, CL y Prod_Total_MÉXICO'!H78</f>
        <v>1839834.608</v>
      </c>
      <c r="C76" s="51">
        <v>1889277.112</v>
      </c>
      <c r="D76" s="54">
        <f>'[29]WR, CL y Prod_Total_MÉXICO'!J78</f>
        <v>24294585.2084102</v>
      </c>
      <c r="E76" s="269">
        <v>24065.13</v>
      </c>
      <c r="F76" s="60">
        <f>'[29]WR, CL y Prod_Total_MÉXICO'!K78</f>
        <v>78.646692833634631</v>
      </c>
      <c r="G76" s="59">
        <f>[29]Precios!E48</f>
        <v>78.649457902142984</v>
      </c>
      <c r="H76" s="62">
        <f t="shared" si="1"/>
        <v>6310.8527826847248</v>
      </c>
      <c r="I76" s="62">
        <f t="shared" si="2"/>
        <v>6480.4464856157119</v>
      </c>
      <c r="J76" s="166">
        <f t="shared" si="4"/>
        <v>6542.2359793333062</v>
      </c>
      <c r="K76" s="348">
        <f t="shared" si="5"/>
        <v>6542.2359793333062</v>
      </c>
      <c r="L76" s="22">
        <v>5953.9553026566191</v>
      </c>
    </row>
    <row r="77" spans="1:12" ht="14.95" customHeight="1" x14ac:dyDescent="0.25">
      <c r="A77" s="26">
        <v>2001</v>
      </c>
      <c r="B77" s="30">
        <f>'[29]WR, CL y Prod_Total_MÉXICO'!H79</f>
        <v>2010608.8289999999</v>
      </c>
      <c r="C77" s="51">
        <v>2070667.51</v>
      </c>
      <c r="D77" s="54">
        <f>'[29]WR, CL y Prod_Total_MÉXICO'!J79</f>
        <v>24143587.786452185</v>
      </c>
      <c r="E77" s="269">
        <v>23949.21</v>
      </c>
      <c r="F77" s="60">
        <f>'[29]WR, CL y Prod_Total_MÉXICO'!K79</f>
        <v>83.654707144448508</v>
      </c>
      <c r="G77" s="59">
        <f>[29]Precios!E49</f>
        <v>83.653529935149706</v>
      </c>
      <c r="H77" s="62">
        <f t="shared" si="1"/>
        <v>6939.7612828702531</v>
      </c>
      <c r="I77" s="62">
        <f t="shared" si="2"/>
        <v>7147.0581489202013</v>
      </c>
      <c r="J77" s="166">
        <f t="shared" si="4"/>
        <v>7205.0654628412931</v>
      </c>
      <c r="K77" s="348">
        <f t="shared" si="5"/>
        <v>7205.0654628412931</v>
      </c>
      <c r="L77" s="22">
        <v>6706.7813398212356</v>
      </c>
    </row>
    <row r="78" spans="1:12" ht="14.95" customHeight="1" x14ac:dyDescent="0.25">
      <c r="A78" s="26">
        <v>2002</v>
      </c>
      <c r="B78" s="30">
        <f>'[29]WR, CL y Prod_Total_MÉXICO'!H80</f>
        <v>2160537.037</v>
      </c>
      <c r="C78" s="51">
        <v>2215631.352</v>
      </c>
      <c r="D78" s="54">
        <f>'[29]WR, CL y Prod_Total_MÉXICO'!J80</f>
        <v>24520581.34988378</v>
      </c>
      <c r="E78" s="269">
        <v>24361.38</v>
      </c>
      <c r="F78" s="60">
        <f>'[29]WR, CL y Prod_Total_MÉXICO'!K80</f>
        <v>87.863151713330765</v>
      </c>
      <c r="G78" s="59">
        <f>[29]Precios!E50</f>
        <v>87.862213921914247</v>
      </c>
      <c r="H78" s="62">
        <f t="shared" si="1"/>
        <v>7342.5972457291145</v>
      </c>
      <c r="I78" s="62">
        <f t="shared" si="2"/>
        <v>7529.8355844599546</v>
      </c>
      <c r="J78" s="166">
        <f t="shared" si="4"/>
        <v>7579.0429770398887</v>
      </c>
      <c r="K78" s="348">
        <f t="shared" si="5"/>
        <v>7579.0429770398887</v>
      </c>
      <c r="L78" s="22">
        <v>7175.6781695781046</v>
      </c>
    </row>
    <row r="79" spans="1:12" ht="14.95" customHeight="1" x14ac:dyDescent="0.25">
      <c r="A79" s="26">
        <v>2003</v>
      </c>
      <c r="B79" s="31">
        <f>'[29]WR, CL y Prod_Total_MÉXICO'!H81</f>
        <v>2313435.949</v>
      </c>
      <c r="C79" s="52">
        <v>2352276.4890000001</v>
      </c>
      <c r="D79" s="54">
        <f>'[29]WR, CL y Prod_Total_MÉXICO'!J81</f>
        <v>24782576.876724835</v>
      </c>
      <c r="E79" s="269">
        <v>24645.65</v>
      </c>
      <c r="F79" s="60">
        <f>'[29]WR, CL y Prod_Total_MÉXICO'!K81</f>
        <v>91.8581995507096</v>
      </c>
      <c r="G79" s="59">
        <f>[29]Precios!E51</f>
        <v>91.858308594297213</v>
      </c>
      <c r="H79" s="62">
        <f t="shared" si="1"/>
        <v>7779.1074770918331</v>
      </c>
      <c r="I79" s="62">
        <f t="shared" si="2"/>
        <v>7909.7117997483083</v>
      </c>
      <c r="J79" s="166">
        <f t="shared" si="4"/>
        <v>7953.6567609294134</v>
      </c>
      <c r="K79" s="348">
        <f t="shared" si="5"/>
        <v>7953.6567609294134</v>
      </c>
      <c r="L79" s="22">
        <v>7592.6843452704898</v>
      </c>
    </row>
    <row r="80" spans="1:12" ht="14.95" customHeight="1" x14ac:dyDescent="0.25">
      <c r="A80" s="26">
        <v>2004</v>
      </c>
      <c r="B80" s="31">
        <f>'[29]WR, CL y Prod_Total_MÉXICO'!H82</f>
        <v>2501178.9139999999</v>
      </c>
      <c r="C80" s="52">
        <v>2531434.7850000001</v>
      </c>
      <c r="D80" s="54">
        <f>'[29]WR, CL y Prod_Total_MÉXICO'!J82</f>
        <v>25664561.818227936</v>
      </c>
      <c r="E80" s="269">
        <v>25524.16</v>
      </c>
      <c r="F80" s="60">
        <f>'[29]WR, CL y Prod_Total_MÉXICO'!K82</f>
        <v>96.164885942322769</v>
      </c>
      <c r="G80" s="59">
        <f>[29]Precios!E52</f>
        <v>96.164885942322812</v>
      </c>
      <c r="H80" s="62">
        <f t="shared" si="1"/>
        <v>8121.3767701512334</v>
      </c>
      <c r="I80" s="62">
        <f t="shared" si="2"/>
        <v>8219.6181740446991</v>
      </c>
      <c r="J80" s="166">
        <f t="shared" si="4"/>
        <v>8264.8321727335988</v>
      </c>
      <c r="K80" s="348">
        <f t="shared" si="5"/>
        <v>8264.8321727335988</v>
      </c>
      <c r="L80" s="22">
        <v>7948.3829851183436</v>
      </c>
    </row>
    <row r="81" spans="1:12" ht="14.95" customHeight="1" x14ac:dyDescent="0.25">
      <c r="A81" s="26">
        <v>2005</v>
      </c>
      <c r="B81" s="31">
        <f>'[29]WR, CL y Prod_Total_MÉXICO'!H83</f>
        <v>2689952.0589999999</v>
      </c>
      <c r="C81" s="52">
        <v>2713729.1439999999</v>
      </c>
      <c r="D81" s="54">
        <f>'[29]WR, CL y Prod_Total_MÉXICO'!J83</f>
        <v>27103537.25</v>
      </c>
      <c r="E81" s="269">
        <v>27103.54</v>
      </c>
      <c r="F81" s="105">
        <f>'[29]WR, CL y Prod_Total_MÉXICO'!K83</f>
        <v>100</v>
      </c>
      <c r="G81" s="61">
        <f>[29]Precios!E53</f>
        <v>100</v>
      </c>
      <c r="H81" s="63">
        <f t="shared" si="1"/>
        <v>8270.605770593038</v>
      </c>
      <c r="I81" s="62">
        <f t="shared" si="2"/>
        <v>8343.7114959352166</v>
      </c>
      <c r="J81" s="166">
        <f t="shared" si="4"/>
        <v>8343.7106493592109</v>
      </c>
      <c r="K81" s="348">
        <f t="shared" si="5"/>
        <v>8343.7106493592109</v>
      </c>
      <c r="L81" s="22">
        <v>8270.605770593038</v>
      </c>
    </row>
    <row r="82" spans="1:12" ht="14.95" customHeight="1" x14ac:dyDescent="0.25">
      <c r="A82" s="26">
        <v>2006</v>
      </c>
      <c r="B82" s="31">
        <f>'[29]WR, CL y Prod_Total_MÉXICO'!H84</f>
        <v>2934062.4249999998</v>
      </c>
      <c r="C82" s="52">
        <v>2956454.9819999998</v>
      </c>
      <c r="D82" s="54">
        <f>'[29]WR, CL y Prod_Total_MÉXICO'!J84</f>
        <v>28311684.25</v>
      </c>
      <c r="E82" s="269">
        <v>28311.68</v>
      </c>
      <c r="F82" s="60">
        <f>'[29]WR, CL y Prod_Total_MÉXICO'!K84</f>
        <v>103.62946322575928</v>
      </c>
      <c r="G82" s="59">
        <f>[29]Precios!E54</f>
        <v>103.6294632257593</v>
      </c>
      <c r="H82" s="63">
        <f t="shared" si="1"/>
        <v>8636.194156599262</v>
      </c>
      <c r="I82" s="62">
        <f t="shared" si="2"/>
        <v>8702.1049798547392</v>
      </c>
      <c r="J82" s="166">
        <f t="shared" si="4"/>
        <v>8702.106286168817</v>
      </c>
      <c r="K82" s="348">
        <f t="shared" si="5"/>
        <v>8702.106286168817</v>
      </c>
      <c r="L82" s="22">
        <v>8636.194156599262</v>
      </c>
    </row>
    <row r="83" spans="1:12" ht="14.95" customHeight="1" x14ac:dyDescent="0.25">
      <c r="A83" s="32">
        <v>2007</v>
      </c>
      <c r="B83" s="31">
        <f>'[29]WR, CL y Prod_Total_MÉXICO'!H85</f>
        <v>3155458.3939999999</v>
      </c>
      <c r="C83" s="52">
        <v>3167550.2370000002</v>
      </c>
      <c r="D83" s="54">
        <f>'[29]WR, CL y Prod_Total_MÉXICO'!J85</f>
        <v>29002420.75</v>
      </c>
      <c r="E83" s="269">
        <v>29002.42</v>
      </c>
      <c r="F83" s="60">
        <f>'[29]WR, CL y Prod_Total_MÉXICO'!K85</f>
        <v>107.74028820338621</v>
      </c>
      <c r="G83" s="59">
        <f>[29]Precios!E55</f>
        <v>107.74028820338633</v>
      </c>
      <c r="H83" s="63">
        <f t="shared" si="1"/>
        <v>9066.6523471723194</v>
      </c>
      <c r="I83" s="62">
        <f t="shared" si="2"/>
        <v>9101.3961222530015</v>
      </c>
      <c r="J83" s="166">
        <f t="shared" si="4"/>
        <v>9101.396357614296</v>
      </c>
      <c r="K83" s="348">
        <f t="shared" si="5"/>
        <v>9101.396357614296</v>
      </c>
      <c r="L83" s="22">
        <v>9066.6523471723194</v>
      </c>
    </row>
    <row r="84" spans="1:12" ht="14.95" customHeight="1" x14ac:dyDescent="0.25">
      <c r="A84" s="32">
        <v>2008</v>
      </c>
      <c r="B84" s="31">
        <f>'[29]WR, CL y Prod_Total_MÉXICO'!H86</f>
        <v>3411296.0109999999</v>
      </c>
      <c r="C84" s="52">
        <v>3424541.8909999998</v>
      </c>
      <c r="D84" s="54">
        <f>'[29]WR, CL y Prod_Total_MÉXICO'!J86</f>
        <v>29841589.75</v>
      </c>
      <c r="E84" s="269">
        <v>29841.59</v>
      </c>
      <c r="F84" s="60">
        <f>'[29]WR, CL y Prod_Total_MÉXICO'!K86</f>
        <v>113.2619582488629</v>
      </c>
      <c r="G84" s="59">
        <f>[29]Precios!E56</f>
        <v>113.26195824886294</v>
      </c>
      <c r="H84" s="63">
        <f t="shared" si="1"/>
        <v>9526.1234392961014</v>
      </c>
      <c r="I84" s="62">
        <f t="shared" si="2"/>
        <v>9563.1128672247323</v>
      </c>
      <c r="J84" s="166">
        <f t="shared" si="4"/>
        <v>9563.1127871090866</v>
      </c>
      <c r="K84" s="348">
        <f t="shared" si="5"/>
        <v>9563.1127871090866</v>
      </c>
      <c r="L84" s="22">
        <v>9526.1234392961032</v>
      </c>
    </row>
    <row r="85" spans="1:12" ht="14.95" customHeight="1" x14ac:dyDescent="0.25">
      <c r="A85" s="32">
        <v>2009</v>
      </c>
      <c r="B85" s="31">
        <f>'[29]WR, CL y Prod_Total_MÉXICO'!H87</f>
        <v>3469533.7489999998</v>
      </c>
      <c r="C85" s="52">
        <v>3512017.86</v>
      </c>
      <c r="D85" s="54">
        <f>'[29]WR, CL y Prod_Total_MÉXICO'!J87</f>
        <v>29847164</v>
      </c>
      <c r="E85" s="269">
        <v>29847.16</v>
      </c>
      <c r="F85" s="60">
        <f>'[29]WR, CL y Prod_Total_MÉXICO'!K87</f>
        <v>119.26184866582632</v>
      </c>
      <c r="G85" s="59">
        <f>[29]Precios!E57</f>
        <v>119.26184866582636</v>
      </c>
      <c r="H85" s="63">
        <f t="shared" si="1"/>
        <v>9686.9442073848859</v>
      </c>
      <c r="I85" s="62">
        <f t="shared" si="2"/>
        <v>9805.5599185235824</v>
      </c>
      <c r="J85" s="166">
        <f t="shared" si="4"/>
        <v>9805.5612326264873</v>
      </c>
      <c r="K85" s="348">
        <f t="shared" si="5"/>
        <v>9805.5612326264873</v>
      </c>
      <c r="L85" s="22">
        <v>9686.9442073848859</v>
      </c>
    </row>
    <row r="86" spans="1:12" ht="14.95" customHeight="1" x14ac:dyDescent="0.25">
      <c r="A86" s="26">
        <v>2010</v>
      </c>
      <c r="B86" s="31">
        <f>'[29]WR, CL y Prod_Total_MÉXICO'!H88</f>
        <v>3659099.102</v>
      </c>
      <c r="C86" s="52">
        <v>3721504.1209999998</v>
      </c>
      <c r="D86" s="54">
        <f>'[29]WR, CL y Prod_Total_MÉXICO'!J88</f>
        <v>30719037.5</v>
      </c>
      <c r="E86" s="269">
        <v>30719.040000000001</v>
      </c>
      <c r="F86" s="60">
        <f>'[29]WR, CL y Prod_Total_MÉXICO'!K88</f>
        <v>124.21923912844954</v>
      </c>
      <c r="G86" s="59">
        <f>[29]Precios!E58</f>
        <v>124.21923912844952</v>
      </c>
      <c r="H86" s="63">
        <f t="shared" si="1"/>
        <v>9926.2525776293187</v>
      </c>
      <c r="I86" s="62">
        <f t="shared" si="2"/>
        <v>10095.542329953101</v>
      </c>
      <c r="J86" s="166">
        <f t="shared" si="4"/>
        <v>10095.541508350087</v>
      </c>
      <c r="K86" s="348">
        <f t="shared" si="5"/>
        <v>10095.541508350087</v>
      </c>
      <c r="L86" s="22">
        <v>9926.2525776293169</v>
      </c>
    </row>
    <row r="87" spans="1:12" ht="14.95" customHeight="1" x14ac:dyDescent="0.25">
      <c r="A87" s="26">
        <v>2011</v>
      </c>
      <c r="B87" s="31">
        <f>'[29]WR, CL y Prod_Total_MÉXICO'!H89</f>
        <v>3923845.1009999998</v>
      </c>
      <c r="C87" s="52">
        <v>4002511.8939999999</v>
      </c>
      <c r="D87" s="54">
        <f>'[29]WR, CL y Prod_Total_MÉXICO'!J89</f>
        <v>31274573.75</v>
      </c>
      <c r="E87" s="269">
        <v>31274.57</v>
      </c>
      <c r="F87" s="60">
        <f>'[29]WR, CL y Prod_Total_MÉXICO'!K89</f>
        <v>128.45186016254806</v>
      </c>
      <c r="G87" s="59">
        <f>[29]Precios!E59</f>
        <v>128.45186016254706</v>
      </c>
      <c r="H87" s="63">
        <f t="shared" si="1"/>
        <v>10455.365254978095</v>
      </c>
      <c r="I87" s="62">
        <f t="shared" si="2"/>
        <v>10664.978538143412</v>
      </c>
      <c r="J87" s="166">
        <f t="shared" si="4"/>
        <v>10664.9798169354</v>
      </c>
      <c r="K87" s="348">
        <f t="shared" si="5"/>
        <v>10664.9798169354</v>
      </c>
      <c r="L87" s="22">
        <v>10455.365254978095</v>
      </c>
    </row>
    <row r="88" spans="1:12" ht="14.95" customHeight="1" x14ac:dyDescent="0.25">
      <c r="A88" s="26">
        <v>2012</v>
      </c>
      <c r="B88" s="31">
        <f>'[29]WR, CL y Prod_Total_MÉXICO'!H90</f>
        <v>4228946.1730000004</v>
      </c>
      <c r="C88" s="52">
        <v>4319760.0860000001</v>
      </c>
      <c r="D88" s="54">
        <f>'[29]WR, CL y Prod_Total_MÉXICO'!J90</f>
        <v>32648608.5</v>
      </c>
      <c r="E88" s="269">
        <v>32648.61</v>
      </c>
      <c r="F88" s="60">
        <f>'[29]WR, CL y Prod_Total_MÉXICO'!K90</f>
        <v>133.73316937008008</v>
      </c>
      <c r="G88" s="59">
        <f>[29]Precios!E60</f>
        <v>133.7331693700811</v>
      </c>
      <c r="H88" s="63">
        <f t="shared" si="1"/>
        <v>10794.094979065751</v>
      </c>
      <c r="I88" s="62">
        <f t="shared" si="2"/>
        <v>11025.891261695477</v>
      </c>
      <c r="J88" s="166">
        <f t="shared" si="4"/>
        <v>11025.890755124543</v>
      </c>
      <c r="K88" s="348">
        <f t="shared" si="5"/>
        <v>11025.890755124543</v>
      </c>
      <c r="L88" s="22">
        <v>10794.094979065751</v>
      </c>
    </row>
    <row r="89" spans="1:12" ht="14.95" customHeight="1" x14ac:dyDescent="0.25">
      <c r="A89" s="26">
        <v>2013</v>
      </c>
      <c r="B89" s="31">
        <f>'[29]WR, CL y Prod_Total_MÉXICO'!H91</f>
        <v>4419471.7570000002</v>
      </c>
      <c r="C89" s="52">
        <v>4542853.3660000004</v>
      </c>
      <c r="D89" s="54">
        <f>'[29]WR, CL y Prod_Total_MÉXICO'!J91</f>
        <v>33023261.75</v>
      </c>
      <c r="E89" s="269">
        <v>33023.26</v>
      </c>
      <c r="F89" s="60">
        <f>'[29]WR, CL y Prod_Total_MÉXICO'!K91</f>
        <v>138.82357511953666</v>
      </c>
      <c r="G89" s="59">
        <f>[29]Precios!E61</f>
        <v>138.82357511953646</v>
      </c>
      <c r="H89" s="63">
        <f>(((B89*1000000)/12)/D89)</f>
        <v>11152.420856287259</v>
      </c>
      <c r="I89" s="62">
        <f t="shared" si="2"/>
        <v>11463.771104722366</v>
      </c>
      <c r="J89" s="166">
        <f t="shared" si="4"/>
        <v>11463.771712221425</v>
      </c>
      <c r="K89" s="348">
        <f t="shared" si="5"/>
        <v>11463.771712221425</v>
      </c>
      <c r="L89" s="22">
        <v>11152.420856287261</v>
      </c>
    </row>
    <row r="90" spans="1:12" ht="14.95" customHeight="1" x14ac:dyDescent="0.25">
      <c r="A90" s="26">
        <v>2014</v>
      </c>
      <c r="B90" s="31">
        <f>'[29]WR, CL y Prod_Total_MÉXICO'!H92</f>
        <v>4678094.1840000004</v>
      </c>
      <c r="C90" s="52">
        <v>4787857.0109999999</v>
      </c>
      <c r="D90" s="54">
        <f>'[29]WR, CL y Prod_Total_MÉXICO'!J92</f>
        <v>33511503.25</v>
      </c>
      <c r="E90" s="269">
        <v>33511.5</v>
      </c>
      <c r="F90" s="60">
        <f>'[29]WR, CL y Prod_Total_MÉXICO'!K92</f>
        <v>144.40236318959649</v>
      </c>
      <c r="G90" s="59">
        <f>[29]Precios!E62</f>
        <v>144.40236318959717</v>
      </c>
      <c r="H90" s="62">
        <f>(((B90*1000000)/12)/D90)</f>
        <v>11633.055643363297</v>
      </c>
      <c r="I90" s="62">
        <f t="shared" si="2"/>
        <v>11906.003776479351</v>
      </c>
      <c r="J90" s="166">
        <f t="shared" si="4"/>
        <v>11906.004931143041</v>
      </c>
      <c r="K90" s="348">
        <f t="shared" si="5"/>
        <v>11906.004931143041</v>
      </c>
      <c r="L90" s="22">
        <v>11633.055643363297</v>
      </c>
    </row>
    <row r="91" spans="1:12" ht="14.95" customHeight="1" x14ac:dyDescent="0.25">
      <c r="A91" s="32">
        <v>2015</v>
      </c>
      <c r="B91" s="31">
        <f>'[29]WR, CL y Prod_Total_MÉXICO'!H93</f>
        <v>4947034.5999999996</v>
      </c>
      <c r="C91" s="52">
        <v>5068896.8219999997</v>
      </c>
      <c r="D91" s="54">
        <f>'[29]WR, CL y Prod_Total_MÉXICO'!J93</f>
        <v>34374066.75</v>
      </c>
      <c r="E91" s="269">
        <v>34374.07</v>
      </c>
      <c r="F91" s="60">
        <f>'[29]WR, CL y Prod_Total_MÉXICO'!K93</f>
        <v>148.33103346665914</v>
      </c>
      <c r="G91" s="59">
        <f>[29]Precios!E63</f>
        <v>148.33103346665916</v>
      </c>
      <c r="H91" s="62">
        <f>(((B91*1000000)/12)/D91)</f>
        <v>11993.136754275178</v>
      </c>
      <c r="I91" s="62">
        <f t="shared" si="2"/>
        <v>12288.568343459099</v>
      </c>
      <c r="J91" s="166">
        <f t="shared" si="4"/>
        <v>12288.567181599385</v>
      </c>
      <c r="K91" s="348">
        <f t="shared" si="5"/>
        <v>12288.567181599385</v>
      </c>
      <c r="L91" s="22">
        <v>11993.136754275178</v>
      </c>
    </row>
    <row r="92" spans="1:12" ht="14.95" customHeight="1" x14ac:dyDescent="0.25">
      <c r="A92" s="32">
        <v>2016</v>
      </c>
      <c r="B92" s="76">
        <f>'[29]WR, CL y Prod_Total_MÉXICO'!H94</f>
        <v>5231881.0792312063</v>
      </c>
      <c r="C92" s="52">
        <v>5343578.38</v>
      </c>
      <c r="D92" s="54">
        <f>'[29]WR, CL y Prod_Total_MÉXICO'!J94</f>
        <v>35261688.75</v>
      </c>
      <c r="E92" s="269">
        <v>35261.69</v>
      </c>
      <c r="F92" s="60">
        <f>'[29]WR, CL y Prod_Total_MÉXICO'!K94</f>
        <v>152.51650173616036</v>
      </c>
      <c r="G92" s="59">
        <f>[29]Precios!E64</f>
        <v>152.5165017361596</v>
      </c>
      <c r="H92" s="62">
        <f>(((B92*1000000)/12)/D92)</f>
        <v>12364.413202868334</v>
      </c>
      <c r="I92" s="62"/>
      <c r="J92" s="166">
        <f t="shared" si="4"/>
        <v>12628.385035808928</v>
      </c>
      <c r="K92" s="348">
        <f t="shared" si="5"/>
        <v>12628.385035808928</v>
      </c>
    </row>
    <row r="93" spans="1:12" ht="14.95" customHeight="1" x14ac:dyDescent="0.25">
      <c r="A93" s="32">
        <v>2017</v>
      </c>
      <c r="B93" s="30"/>
      <c r="C93" s="51">
        <v>5700662.5619999999</v>
      </c>
      <c r="D93" s="54">
        <f>'[29]WR, CL y Prod_Total_MÉXICO'!J95</f>
        <v>35879510.5</v>
      </c>
      <c r="E93" s="269">
        <v>35879.51</v>
      </c>
      <c r="F93" s="60">
        <f>'[29]WR, CL y Prod_Total_MÉXICO'!K95</f>
        <v>160.9147071708945</v>
      </c>
      <c r="G93" s="59"/>
      <c r="H93" s="60"/>
      <c r="I93" s="62"/>
      <c r="J93" s="166">
        <f t="shared" si="4"/>
        <v>13240.292676795196</v>
      </c>
      <c r="K93" s="348">
        <f t="shared" si="5"/>
        <v>13240.292676795196</v>
      </c>
    </row>
    <row r="94" spans="1:12" ht="14.95" customHeight="1" x14ac:dyDescent="0.25">
      <c r="A94" s="26">
        <v>2018</v>
      </c>
      <c r="C94" s="51">
        <v>6157956.8710000003</v>
      </c>
      <c r="E94" s="269">
        <v>36725.32</v>
      </c>
      <c r="J94" s="166">
        <f t="shared" si="4"/>
        <v>13973.00479841519</v>
      </c>
      <c r="K94" s="348">
        <f t="shared" si="5"/>
        <v>13973.00479841519</v>
      </c>
    </row>
    <row r="95" spans="1:12" ht="14.95" customHeight="1" x14ac:dyDescent="0.25">
      <c r="G95" s="32"/>
      <c r="J95" s="166"/>
    </row>
  </sheetData>
  <mergeCells count="7">
    <mergeCell ref="H7:J7"/>
    <mergeCell ref="B8:C8"/>
    <mergeCell ref="F8:G8"/>
    <mergeCell ref="B10:C10"/>
    <mergeCell ref="H8:I8"/>
    <mergeCell ref="D9:D10"/>
    <mergeCell ref="F9:G9"/>
  </mergeCells>
  <pageMargins left="0.7" right="0.7" top="0.75" bottom="0.75" header="0.3" footer="0.3"/>
  <pageSetup paperSize="9" orientation="portrait" horizontalDpi="200" verticalDpi="200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408"/>
  <sheetViews>
    <sheetView workbookViewId="0">
      <selection activeCell="N38" sqref="N38"/>
    </sheetView>
  </sheetViews>
  <sheetFormatPr baseColWidth="10" defaultColWidth="11.375" defaultRowHeight="14.3" x14ac:dyDescent="0.25"/>
  <cols>
    <col min="1" max="1" width="11.375" style="78"/>
    <col min="2" max="2" width="12.75" style="78" customWidth="1"/>
    <col min="3" max="3" width="13.75" style="78" customWidth="1"/>
    <col min="4" max="4" width="13.75" style="142" customWidth="1"/>
    <col min="5" max="6" width="12.75" style="78" customWidth="1"/>
    <col min="7" max="7" width="11.375" style="140"/>
    <col min="8" max="8" width="0.125" style="78" customWidth="1"/>
    <col min="9" max="11" width="12.75" style="78" hidden="1" customWidth="1"/>
    <col min="12" max="16384" width="11.375" style="79"/>
  </cols>
  <sheetData>
    <row r="1" spans="1:11" x14ac:dyDescent="0.25">
      <c r="A1" s="77"/>
      <c r="G1" s="34"/>
    </row>
    <row r="2" spans="1:11" ht="13.6" x14ac:dyDescent="0.25">
      <c r="G2" s="142"/>
    </row>
    <row r="3" spans="1:11" x14ac:dyDescent="0.25">
      <c r="B3" s="381" t="s">
        <v>122</v>
      </c>
      <c r="C3" s="381"/>
      <c r="D3" s="381"/>
      <c r="E3" s="381"/>
      <c r="F3" s="381"/>
      <c r="G3" s="381"/>
      <c r="H3" s="81"/>
      <c r="I3" s="81"/>
      <c r="J3" s="81"/>
      <c r="K3" s="81"/>
    </row>
    <row r="4" spans="1:11" s="82" customFormat="1" ht="14.3" customHeight="1" x14ac:dyDescent="0.25">
      <c r="A4" s="419" t="s">
        <v>2</v>
      </c>
      <c r="B4" s="463" t="s">
        <v>64</v>
      </c>
      <c r="C4" s="371" t="s">
        <v>22</v>
      </c>
      <c r="D4" s="242"/>
      <c r="E4" s="371" t="s">
        <v>0</v>
      </c>
      <c r="F4" s="371"/>
      <c r="G4" s="248" t="s">
        <v>65</v>
      </c>
      <c r="H4" s="399" t="s">
        <v>24</v>
      </c>
      <c r="I4" s="399"/>
      <c r="J4" s="399"/>
      <c r="K4" s="399"/>
    </row>
    <row r="5" spans="1:11" s="82" customFormat="1" ht="14.95" customHeight="1" x14ac:dyDescent="0.25">
      <c r="A5" s="419"/>
      <c r="B5" s="463"/>
      <c r="C5" s="371"/>
      <c r="D5" s="242"/>
      <c r="E5" s="133"/>
      <c r="F5" s="133"/>
      <c r="G5" s="251" t="s">
        <v>111</v>
      </c>
      <c r="H5" s="400" t="s">
        <v>27</v>
      </c>
      <c r="I5" s="403" t="s">
        <v>28</v>
      </c>
      <c r="J5" s="403" t="s">
        <v>29</v>
      </c>
      <c r="K5" s="403" t="s">
        <v>30</v>
      </c>
    </row>
    <row r="6" spans="1:11" s="82" customFormat="1" ht="14.95" customHeight="1" x14ac:dyDescent="0.25">
      <c r="A6" s="419"/>
      <c r="B6" s="425" t="s">
        <v>3</v>
      </c>
      <c r="C6" s="416"/>
      <c r="D6" s="416"/>
      <c r="E6" s="416"/>
      <c r="F6" s="445"/>
      <c r="G6" s="242" t="s">
        <v>3</v>
      </c>
      <c r="H6" s="401"/>
      <c r="I6" s="404"/>
      <c r="J6" s="404"/>
      <c r="K6" s="404"/>
    </row>
    <row r="7" spans="1:11" s="82" customFormat="1" ht="25.15" thickBot="1" x14ac:dyDescent="0.3">
      <c r="A7" s="419"/>
      <c r="B7" s="135" t="s">
        <v>69</v>
      </c>
      <c r="C7" s="134" t="s">
        <v>47</v>
      </c>
      <c r="D7" s="134"/>
      <c r="E7" s="124" t="s">
        <v>33</v>
      </c>
      <c r="F7" s="124" t="s">
        <v>32</v>
      </c>
      <c r="G7" s="158"/>
      <c r="H7" s="402"/>
      <c r="I7" s="405"/>
      <c r="J7" s="405"/>
      <c r="K7" s="405"/>
    </row>
    <row r="8" spans="1:11" s="89" customFormat="1" ht="30.75" customHeight="1" thickBot="1" x14ac:dyDescent="0.3">
      <c r="A8" s="419"/>
      <c r="B8" s="136" t="s">
        <v>67</v>
      </c>
      <c r="C8" s="136" t="s">
        <v>52</v>
      </c>
      <c r="D8" s="136" t="s">
        <v>138</v>
      </c>
      <c r="E8" s="136"/>
      <c r="F8" s="136"/>
      <c r="G8" s="135" t="s">
        <v>156</v>
      </c>
      <c r="H8" s="127" t="s">
        <v>37</v>
      </c>
      <c r="I8" s="11" t="s">
        <v>38</v>
      </c>
      <c r="J8" s="11" t="s">
        <v>39</v>
      </c>
      <c r="K8" s="11" t="s">
        <v>39</v>
      </c>
    </row>
    <row r="9" spans="1:11" hidden="1" x14ac:dyDescent="0.25">
      <c r="A9" s="90">
        <v>1935</v>
      </c>
      <c r="B9" s="91"/>
      <c r="C9" s="91"/>
      <c r="D9" s="161"/>
      <c r="E9" s="91"/>
      <c r="F9" s="91"/>
      <c r="G9" s="135"/>
      <c r="H9" s="91"/>
      <c r="I9" s="91"/>
      <c r="J9" s="91"/>
      <c r="K9" s="91"/>
    </row>
    <row r="10" spans="1:11" ht="14.95" hidden="1" x14ac:dyDescent="0.25">
      <c r="A10" s="90">
        <v>1936</v>
      </c>
      <c r="B10" s="91"/>
      <c r="C10" s="91"/>
      <c r="D10" s="161"/>
      <c r="E10" s="91"/>
      <c r="F10" s="91"/>
      <c r="H10" s="91"/>
      <c r="I10" s="91"/>
      <c r="J10" s="91"/>
      <c r="K10" s="91"/>
    </row>
    <row r="11" spans="1:11" ht="14.95" hidden="1" x14ac:dyDescent="0.25">
      <c r="A11" s="90">
        <v>1937</v>
      </c>
      <c r="B11" s="91"/>
      <c r="C11" s="91"/>
      <c r="D11" s="161"/>
      <c r="E11" s="91"/>
      <c r="F11" s="91"/>
      <c r="H11" s="91"/>
      <c r="I11" s="91"/>
      <c r="J11" s="91"/>
      <c r="K11" s="91"/>
    </row>
    <row r="12" spans="1:11" ht="14.95" hidden="1" x14ac:dyDescent="0.25">
      <c r="A12" s="90">
        <v>1938</v>
      </c>
      <c r="B12" s="91"/>
      <c r="C12" s="91"/>
      <c r="D12" s="161"/>
      <c r="E12" s="91"/>
      <c r="F12" s="91"/>
      <c r="H12" s="91"/>
      <c r="I12" s="91"/>
      <c r="J12" s="91"/>
      <c r="K12" s="91"/>
    </row>
    <row r="13" spans="1:11" ht="14.95" hidden="1" x14ac:dyDescent="0.25">
      <c r="A13" s="90">
        <v>1939</v>
      </c>
      <c r="B13" s="91"/>
      <c r="C13" s="91"/>
      <c r="D13" s="161"/>
      <c r="E13" s="91"/>
      <c r="F13" s="91"/>
      <c r="H13" s="91"/>
      <c r="I13" s="91"/>
      <c r="J13" s="91"/>
      <c r="K13" s="91"/>
    </row>
    <row r="14" spans="1:11" ht="14.95" hidden="1" x14ac:dyDescent="0.25">
      <c r="A14" s="90">
        <v>1940</v>
      </c>
      <c r="B14" s="91"/>
      <c r="C14" s="91"/>
      <c r="D14" s="161"/>
      <c r="E14" s="91"/>
      <c r="F14" s="91"/>
      <c r="H14" s="91"/>
      <c r="I14" s="91"/>
      <c r="J14" s="91"/>
      <c r="K14" s="91"/>
    </row>
    <row r="15" spans="1:11" ht="14.95" hidden="1" x14ac:dyDescent="0.25">
      <c r="A15" s="90">
        <v>1941</v>
      </c>
      <c r="B15" s="91"/>
      <c r="C15" s="91"/>
      <c r="D15" s="161"/>
      <c r="E15" s="91"/>
      <c r="F15" s="91"/>
      <c r="H15" s="91"/>
      <c r="I15" s="91"/>
      <c r="J15" s="91"/>
      <c r="K15" s="91"/>
    </row>
    <row r="16" spans="1:11" ht="14.95" hidden="1" x14ac:dyDescent="0.25">
      <c r="A16" s="90">
        <v>1942</v>
      </c>
      <c r="B16" s="91"/>
      <c r="C16" s="91"/>
      <c r="D16" s="161"/>
      <c r="E16" s="91"/>
      <c r="F16" s="91"/>
      <c r="H16" s="91"/>
      <c r="I16" s="91"/>
      <c r="J16" s="91"/>
      <c r="K16" s="91"/>
    </row>
    <row r="17" spans="1:11" ht="14.95" hidden="1" x14ac:dyDescent="0.25">
      <c r="A17" s="90">
        <v>1943</v>
      </c>
      <c r="B17" s="91"/>
      <c r="C17" s="91"/>
      <c r="D17" s="161"/>
      <c r="E17" s="91"/>
      <c r="F17" s="91"/>
      <c r="H17" s="91"/>
      <c r="I17" s="91"/>
      <c r="J17" s="91"/>
      <c r="K17" s="91"/>
    </row>
    <row r="18" spans="1:11" ht="14.95" hidden="1" x14ac:dyDescent="0.25">
      <c r="A18" s="90">
        <v>1944</v>
      </c>
      <c r="B18" s="91"/>
      <c r="C18" s="91"/>
      <c r="D18" s="161"/>
      <c r="E18" s="91"/>
      <c r="F18" s="91"/>
      <c r="H18" s="91"/>
      <c r="I18" s="91"/>
      <c r="J18" s="91"/>
      <c r="K18" s="91"/>
    </row>
    <row r="19" spans="1:11" ht="14.95" hidden="1" x14ac:dyDescent="0.25">
      <c r="A19" s="90">
        <v>1945</v>
      </c>
      <c r="B19" s="91"/>
      <c r="C19" s="91"/>
      <c r="D19" s="161"/>
      <c r="E19" s="91"/>
      <c r="F19" s="91"/>
      <c r="H19" s="91"/>
      <c r="I19" s="91"/>
      <c r="J19" s="91"/>
      <c r="K19" s="91"/>
    </row>
    <row r="20" spans="1:11" ht="14.95" hidden="1" x14ac:dyDescent="0.25">
      <c r="A20" s="90">
        <v>1946</v>
      </c>
      <c r="B20" s="91"/>
      <c r="C20" s="91"/>
      <c r="D20" s="161"/>
      <c r="E20" s="91"/>
      <c r="F20" s="91"/>
      <c r="H20" s="91"/>
      <c r="I20" s="91"/>
      <c r="J20" s="91"/>
      <c r="K20" s="91"/>
    </row>
    <row r="21" spans="1:11" ht="14.95" hidden="1" x14ac:dyDescent="0.25">
      <c r="A21" s="90">
        <v>1947</v>
      </c>
      <c r="B21" s="91"/>
      <c r="C21" s="91"/>
      <c r="D21" s="161"/>
      <c r="E21" s="91"/>
      <c r="F21" s="91"/>
      <c r="H21" s="91"/>
      <c r="I21" s="91"/>
      <c r="J21" s="91"/>
      <c r="K21" s="91"/>
    </row>
    <row r="22" spans="1:11" ht="14.95" hidden="1" x14ac:dyDescent="0.25">
      <c r="A22" s="90">
        <v>1948</v>
      </c>
      <c r="B22" s="91"/>
      <c r="C22" s="91"/>
      <c r="D22" s="161"/>
      <c r="E22" s="91"/>
      <c r="F22" s="91"/>
      <c r="H22" s="91"/>
      <c r="I22" s="91"/>
      <c r="J22" s="91"/>
      <c r="K22" s="91"/>
    </row>
    <row r="23" spans="1:11" ht="14.95" hidden="1" x14ac:dyDescent="0.25">
      <c r="A23" s="90">
        <v>1949</v>
      </c>
      <c r="B23" s="91"/>
      <c r="C23" s="91"/>
      <c r="D23" s="161"/>
      <c r="E23" s="91"/>
      <c r="F23" s="91"/>
      <c r="H23" s="91"/>
      <c r="I23" s="91"/>
      <c r="J23" s="91"/>
      <c r="K23" s="91"/>
    </row>
    <row r="24" spans="1:11" hidden="1" x14ac:dyDescent="0.25">
      <c r="A24" s="90">
        <v>1950</v>
      </c>
      <c r="B24" s="91"/>
      <c r="C24" s="91"/>
      <c r="D24" s="161"/>
      <c r="E24" s="91"/>
      <c r="F24" s="91"/>
      <c r="G24" s="161"/>
      <c r="H24" s="91"/>
      <c r="I24" s="91"/>
      <c r="J24" s="91"/>
      <c r="K24" s="91"/>
    </row>
    <row r="25" spans="1:11" hidden="1" x14ac:dyDescent="0.25">
      <c r="A25" s="90">
        <v>1951</v>
      </c>
      <c r="B25" s="91"/>
      <c r="C25" s="91"/>
      <c r="D25" s="161"/>
      <c r="E25" s="91"/>
      <c r="F25" s="91"/>
      <c r="G25" s="161"/>
      <c r="H25" s="91"/>
      <c r="I25" s="91"/>
      <c r="J25" s="91"/>
      <c r="K25" s="91"/>
    </row>
    <row r="26" spans="1:11" hidden="1" x14ac:dyDescent="0.25">
      <c r="A26" s="90">
        <v>1952</v>
      </c>
      <c r="B26" s="91"/>
      <c r="C26" s="91"/>
      <c r="D26" s="161"/>
      <c r="E26" s="91"/>
      <c r="F26" s="91"/>
      <c r="G26" s="161"/>
      <c r="H26" s="91"/>
      <c r="I26" s="91"/>
      <c r="J26" s="91"/>
      <c r="K26" s="91"/>
    </row>
    <row r="27" spans="1:11" hidden="1" x14ac:dyDescent="0.25">
      <c r="A27" s="90">
        <v>1953</v>
      </c>
      <c r="B27" s="91"/>
      <c r="C27" s="91"/>
      <c r="D27" s="161"/>
      <c r="E27" s="91"/>
      <c r="F27" s="91"/>
      <c r="G27" s="161"/>
      <c r="H27" s="91"/>
      <c r="I27" s="91"/>
      <c r="J27" s="91"/>
      <c r="K27" s="91"/>
    </row>
    <row r="28" spans="1:11" hidden="1" x14ac:dyDescent="0.25">
      <c r="A28" s="90">
        <v>1954</v>
      </c>
      <c r="B28" s="91"/>
      <c r="C28" s="91"/>
      <c r="D28" s="161"/>
      <c r="E28" s="91"/>
      <c r="F28" s="91"/>
      <c r="G28" s="161"/>
      <c r="H28" s="91"/>
      <c r="I28" s="91"/>
      <c r="J28" s="91"/>
      <c r="K28" s="91"/>
    </row>
    <row r="29" spans="1:11" x14ac:dyDescent="0.25">
      <c r="A29" s="90">
        <v>1955</v>
      </c>
      <c r="B29" s="91"/>
      <c r="C29" s="91"/>
      <c r="D29" s="161"/>
      <c r="E29" s="96">
        <f>'[30]Consumer prices - Annual inflat'!G16</f>
        <v>7.8409829999999996</v>
      </c>
      <c r="F29" s="137">
        <f t="shared" ref="F29:F78" si="0">E29/E$79*100</f>
        <v>8.7756434347949597</v>
      </c>
      <c r="G29" s="161"/>
      <c r="H29" s="91"/>
      <c r="I29" s="91"/>
      <c r="J29" s="91"/>
      <c r="K29" s="91"/>
    </row>
    <row r="30" spans="1:11" x14ac:dyDescent="0.25">
      <c r="A30" s="90">
        <v>1956</v>
      </c>
      <c r="B30" s="91"/>
      <c r="C30" s="130">
        <f>'[31]OECD.Stat export'!J20</f>
        <v>1019</v>
      </c>
      <c r="D30" s="168">
        <v>1018</v>
      </c>
      <c r="E30" s="96">
        <f>'[30]Consumer prices - Annual inflat'!G17</f>
        <v>8.1393170000000001</v>
      </c>
      <c r="F30" s="137">
        <f t="shared" si="0"/>
        <v>9.1095394282534485</v>
      </c>
      <c r="G30" s="161"/>
      <c r="H30" s="91"/>
      <c r="I30" s="91"/>
      <c r="J30" s="91"/>
      <c r="K30" s="91"/>
    </row>
    <row r="31" spans="1:11" x14ac:dyDescent="0.25">
      <c r="A31" s="90">
        <v>1957</v>
      </c>
      <c r="B31" s="91"/>
      <c r="C31" s="130">
        <f>'[31]OECD.Stat export'!J21</f>
        <v>1025</v>
      </c>
      <c r="D31" s="168">
        <v>1025</v>
      </c>
      <c r="E31" s="96">
        <f>'[30]Consumer prices - Annual inflat'!G18</f>
        <v>8.372795</v>
      </c>
      <c r="F31" s="137">
        <f t="shared" si="0"/>
        <v>9.3708484602803068</v>
      </c>
      <c r="G31" s="161"/>
      <c r="H31" s="91"/>
      <c r="I31" s="91"/>
      <c r="J31" s="91"/>
      <c r="K31" s="91"/>
    </row>
    <row r="32" spans="1:11" x14ac:dyDescent="0.25">
      <c r="A32" s="90">
        <v>1958</v>
      </c>
      <c r="B32" s="91"/>
      <c r="C32" s="130">
        <f>'[31]OECD.Stat export'!J22</f>
        <v>1016</v>
      </c>
      <c r="D32" s="168">
        <v>1015</v>
      </c>
      <c r="E32" s="96">
        <f>'[30]Consumer prices - Annual inflat'!G19</f>
        <v>8.7943529999999992</v>
      </c>
      <c r="F32" s="137">
        <f t="shared" si="0"/>
        <v>9.8426569943742184</v>
      </c>
      <c r="G32" s="161"/>
      <c r="H32" s="91"/>
      <c r="I32" s="91"/>
      <c r="J32" s="91"/>
      <c r="K32" s="91"/>
    </row>
    <row r="33" spans="1:60" x14ac:dyDescent="0.25">
      <c r="A33" s="90">
        <v>1959</v>
      </c>
      <c r="B33" s="91"/>
      <c r="C33" s="130">
        <f>'[31]OECD.Stat export'!J23</f>
        <v>1022</v>
      </c>
      <c r="D33" s="168">
        <v>1021</v>
      </c>
      <c r="E33" s="96">
        <f>'[30]Consumer prices - Annual inflat'!G20</f>
        <v>8.9954040000000006</v>
      </c>
      <c r="F33" s="137">
        <f t="shared" si="0"/>
        <v>10.067673664887211</v>
      </c>
      <c r="G33" s="161"/>
      <c r="H33" s="91"/>
      <c r="I33" s="91"/>
      <c r="J33" s="91"/>
      <c r="K33" s="91"/>
    </row>
    <row r="34" spans="1:60" x14ac:dyDescent="0.25">
      <c r="A34" s="90">
        <v>1960</v>
      </c>
      <c r="B34" s="91"/>
      <c r="C34" s="130">
        <f>'[31]OECD.Stat export'!J24</f>
        <v>1037</v>
      </c>
      <c r="D34" s="168">
        <v>1037</v>
      </c>
      <c r="E34" s="96">
        <f>'[30]Consumer prices - Annual inflat'!G21</f>
        <v>9.0278320000000001</v>
      </c>
      <c r="F34" s="137">
        <f t="shared" si="0"/>
        <v>10.103967145603026</v>
      </c>
      <c r="G34" s="161"/>
      <c r="H34" s="91"/>
      <c r="I34" s="91"/>
      <c r="J34" s="91"/>
      <c r="K34" s="91"/>
    </row>
    <row r="35" spans="1:60" x14ac:dyDescent="0.25">
      <c r="A35" s="90">
        <v>1961</v>
      </c>
      <c r="B35" s="91"/>
      <c r="C35" s="130">
        <f>'[31]OECD.Stat export'!J25</f>
        <v>1058</v>
      </c>
      <c r="D35" s="168">
        <v>1058</v>
      </c>
      <c r="E35" s="96">
        <f>'[30]Consumer prices - Annual inflat'!G22</f>
        <v>9.2223980000000001</v>
      </c>
      <c r="F35" s="137">
        <f t="shared" si="0"/>
        <v>10.321725791494021</v>
      </c>
      <c r="G35" s="161"/>
      <c r="H35" s="91"/>
      <c r="I35" s="91"/>
      <c r="J35" s="91"/>
      <c r="K35" s="91"/>
    </row>
    <row r="36" spans="1:60" x14ac:dyDescent="0.25">
      <c r="A36" s="90">
        <v>1962</v>
      </c>
      <c r="B36" s="91"/>
      <c r="C36" s="130">
        <f>'[31]OECD.Stat export'!J26</f>
        <v>1071</v>
      </c>
      <c r="D36" s="168">
        <v>1071</v>
      </c>
      <c r="E36" s="96">
        <f>'[30]Consumer prices - Annual inflat'!G23</f>
        <v>9.7088110000000007</v>
      </c>
      <c r="F36" s="137">
        <f t="shared" si="0"/>
        <v>10.866120167817618</v>
      </c>
      <c r="G36" s="161"/>
      <c r="H36" s="91"/>
      <c r="I36" s="91"/>
      <c r="J36" s="91"/>
      <c r="K36" s="91"/>
    </row>
    <row r="37" spans="1:60" x14ac:dyDescent="0.25">
      <c r="A37" s="90">
        <v>1963</v>
      </c>
      <c r="B37" s="91"/>
      <c r="C37" s="130">
        <f>'[31]OECD.Stat export'!J27</f>
        <v>1076</v>
      </c>
      <c r="D37" s="168">
        <v>1076</v>
      </c>
      <c r="E37" s="96">
        <f>'[30]Consumer prices - Annual inflat'!G24</f>
        <v>9.9487740000000002</v>
      </c>
      <c r="F37" s="137">
        <f t="shared" si="0"/>
        <v>11.134687224466472</v>
      </c>
      <c r="G37" s="161"/>
      <c r="H37" s="91"/>
      <c r="I37" s="91"/>
      <c r="J37" s="91"/>
      <c r="K37" s="91"/>
    </row>
    <row r="38" spans="1:60" x14ac:dyDescent="0.25">
      <c r="A38" s="90">
        <v>1964</v>
      </c>
      <c r="B38" s="91"/>
      <c r="C38" s="130">
        <f>'[31]OECD.Stat export'!J28</f>
        <v>1091</v>
      </c>
      <c r="D38" s="168">
        <v>1091</v>
      </c>
      <c r="E38" s="96">
        <f>'[30]Consumer prices - Annual inflat'!G25</f>
        <v>10.53247</v>
      </c>
      <c r="F38" s="137">
        <f t="shared" si="0"/>
        <v>11.787960923735566</v>
      </c>
      <c r="G38" s="161"/>
      <c r="H38" s="91"/>
      <c r="I38" s="91"/>
      <c r="J38" s="91"/>
      <c r="K38" s="91"/>
    </row>
    <row r="39" spans="1:60" x14ac:dyDescent="0.25">
      <c r="A39" s="90">
        <v>1965</v>
      </c>
      <c r="B39" s="91"/>
      <c r="C39" s="130">
        <f>'[31]OECD.Stat export'!J29</f>
        <v>1106</v>
      </c>
      <c r="D39" s="168">
        <v>1106</v>
      </c>
      <c r="E39" s="96">
        <f>'[30]Consumer prices - Annual inflat'!G26</f>
        <v>10.97349</v>
      </c>
      <c r="F39" s="137">
        <f t="shared" si="0"/>
        <v>12.281551366109088</v>
      </c>
      <c r="G39" s="161"/>
      <c r="H39" s="91"/>
      <c r="I39" s="91"/>
      <c r="J39" s="91"/>
      <c r="K39" s="91"/>
    </row>
    <row r="40" spans="1:60" x14ac:dyDescent="0.25">
      <c r="A40" s="90">
        <v>1966</v>
      </c>
      <c r="B40" s="91"/>
      <c r="C40" s="130">
        <f>'[31]OECD.Stat export'!J30</f>
        <v>1119</v>
      </c>
      <c r="D40" s="168">
        <v>1119</v>
      </c>
      <c r="E40" s="96">
        <f>'[30]Consumer prices - Annual inflat'!G27</f>
        <v>11.33019</v>
      </c>
      <c r="F40" s="137">
        <f t="shared" si="0"/>
        <v>12.68077070036748</v>
      </c>
      <c r="G40" s="161"/>
      <c r="H40" s="91"/>
      <c r="I40" s="91"/>
      <c r="J40" s="91"/>
      <c r="K40" s="91"/>
    </row>
    <row r="41" spans="1:60" x14ac:dyDescent="0.25">
      <c r="A41" s="90">
        <v>1967</v>
      </c>
      <c r="B41" s="91"/>
      <c r="C41" s="130">
        <f>'[31]OECD.Stat export'!J31</f>
        <v>1140</v>
      </c>
      <c r="D41" s="168">
        <v>1140</v>
      </c>
      <c r="E41" s="96">
        <f>'[30]Consumer prices - Annual inflat'!G28</f>
        <v>11.849030000000001</v>
      </c>
      <c r="F41" s="137">
        <f t="shared" si="0"/>
        <v>13.261457438204946</v>
      </c>
      <c r="G41" s="161"/>
      <c r="H41" s="91"/>
      <c r="I41" s="91"/>
      <c r="J41" s="91"/>
      <c r="K41" s="91"/>
    </row>
    <row r="42" spans="1:60" x14ac:dyDescent="0.25">
      <c r="A42" s="90">
        <v>1968</v>
      </c>
      <c r="B42" s="91"/>
      <c r="C42" s="130">
        <f>'[31]OECD.Stat export'!J32</f>
        <v>1152</v>
      </c>
      <c r="D42" s="168">
        <v>1152</v>
      </c>
      <c r="E42" s="96">
        <f>'[30]Consumer prices - Annual inflat'!G29</f>
        <v>12.257619999999999</v>
      </c>
      <c r="F42" s="137">
        <f t="shared" si="0"/>
        <v>13.718752161458758</v>
      </c>
      <c r="G42" s="161"/>
      <c r="H42" s="91"/>
      <c r="I42" s="91"/>
      <c r="J42" s="91"/>
      <c r="K42" s="91"/>
      <c r="M42" s="147"/>
      <c r="N42" s="147"/>
      <c r="O42" s="147"/>
      <c r="P42" s="147"/>
      <c r="Q42" s="147"/>
      <c r="R42" s="147"/>
      <c r="S42" s="147"/>
      <c r="T42" s="147"/>
      <c r="U42" s="147"/>
      <c r="V42" s="147"/>
      <c r="W42" s="147"/>
      <c r="X42" s="147"/>
      <c r="Y42" s="147"/>
      <c r="Z42" s="147"/>
      <c r="AA42" s="147"/>
      <c r="AB42" s="147"/>
      <c r="AC42" s="147"/>
      <c r="AD42" s="147"/>
      <c r="AE42" s="147"/>
      <c r="AF42" s="147"/>
      <c r="AG42" s="147"/>
      <c r="AH42" s="147"/>
      <c r="AI42" s="147"/>
      <c r="AJ42" s="147"/>
      <c r="AK42" s="147"/>
      <c r="AL42" s="147"/>
      <c r="AM42" s="147"/>
      <c r="AN42" s="147"/>
      <c r="AO42" s="147"/>
      <c r="AP42" s="147"/>
      <c r="AQ42" s="147"/>
      <c r="AR42" s="147"/>
      <c r="AS42" s="147"/>
      <c r="AT42" s="147"/>
      <c r="AU42" s="147"/>
      <c r="AV42" s="147"/>
      <c r="AW42" s="147"/>
      <c r="AX42" s="147"/>
      <c r="AY42" s="147"/>
      <c r="AZ42" s="147"/>
      <c r="BA42" s="147"/>
      <c r="BB42" s="147"/>
      <c r="BC42" s="147"/>
      <c r="BD42" s="147"/>
      <c r="BE42" s="147"/>
      <c r="BF42" s="147"/>
      <c r="BG42" s="147"/>
      <c r="BH42" s="147"/>
    </row>
    <row r="43" spans="1:60" x14ac:dyDescent="0.25">
      <c r="A43" s="90">
        <v>1969</v>
      </c>
      <c r="B43" s="91"/>
      <c r="C43" s="130">
        <f>'[31]OECD.Stat export'!J33</f>
        <v>1171</v>
      </c>
      <c r="D43" s="168">
        <v>1171</v>
      </c>
      <c r="E43" s="96">
        <f>'[30]Consumer prices - Annual inflat'!G30</f>
        <v>12.620810000000001</v>
      </c>
      <c r="F43" s="137">
        <f t="shared" si="0"/>
        <v>14.125235116348877</v>
      </c>
      <c r="G43" s="161"/>
      <c r="H43" s="91"/>
      <c r="I43" s="91"/>
      <c r="J43" s="91"/>
      <c r="K43" s="91"/>
      <c r="L43" s="147"/>
      <c r="M43" s="147"/>
      <c r="N43" s="147"/>
      <c r="O43" s="147"/>
      <c r="P43" s="147"/>
      <c r="Q43" s="147"/>
      <c r="R43" s="147"/>
      <c r="S43" s="147"/>
      <c r="T43" s="147"/>
      <c r="U43" s="147"/>
      <c r="V43" s="147"/>
      <c r="W43" s="147"/>
      <c r="X43" s="147"/>
      <c r="Y43" s="147"/>
      <c r="Z43" s="147"/>
      <c r="AA43" s="147"/>
      <c r="AB43" s="147"/>
      <c r="AC43" s="147"/>
      <c r="AD43" s="147"/>
      <c r="AE43" s="147"/>
      <c r="AF43" s="147"/>
      <c r="AG43" s="147"/>
      <c r="AH43" s="147"/>
      <c r="AI43" s="147"/>
      <c r="AJ43" s="147"/>
      <c r="AK43" s="147"/>
      <c r="AL43" s="147"/>
      <c r="AM43" s="147"/>
      <c r="AN43" s="147"/>
      <c r="AO43" s="147"/>
      <c r="AP43" s="147"/>
      <c r="AQ43" s="147"/>
      <c r="AR43" s="147"/>
      <c r="AS43" s="147"/>
      <c r="AT43" s="147"/>
      <c r="AU43" s="147"/>
      <c r="AV43" s="147"/>
      <c r="AW43" s="147"/>
      <c r="AX43" s="147"/>
      <c r="AY43" s="147"/>
      <c r="AZ43" s="147"/>
      <c r="BA43" s="147"/>
      <c r="BB43" s="147"/>
      <c r="BC43" s="147"/>
      <c r="BD43" s="147"/>
      <c r="BE43" s="147"/>
      <c r="BF43" s="147"/>
      <c r="BG43" s="147"/>
      <c r="BH43" s="147"/>
    </row>
    <row r="44" spans="1:60" x14ac:dyDescent="0.25">
      <c r="A44" s="90">
        <v>1970</v>
      </c>
      <c r="B44" s="94">
        <v>43675</v>
      </c>
      <c r="C44" s="130">
        <f>'[31]OECD.Stat export'!J34</f>
        <v>1203</v>
      </c>
      <c r="D44" s="168">
        <v>1203</v>
      </c>
      <c r="E44" s="96">
        <f>'[30]Consumer prices - Annual inflat'!G31</f>
        <v>13.96331</v>
      </c>
      <c r="F44" s="137">
        <f t="shared" si="0"/>
        <v>15.627763729306235</v>
      </c>
      <c r="G44" s="166">
        <f>(B44*1000000)/(D44*1000)/12</f>
        <v>3025.4225547243004</v>
      </c>
      <c r="H44" s="91"/>
      <c r="I44" s="91"/>
      <c r="J44" s="91"/>
      <c r="K44" s="91"/>
      <c r="L44" s="147"/>
      <c r="M44" s="147"/>
      <c r="N44" s="147"/>
      <c r="O44" s="147"/>
      <c r="P44" s="147"/>
      <c r="Q44" s="147"/>
      <c r="R44" s="147"/>
      <c r="S44" s="147"/>
      <c r="T44" s="147"/>
      <c r="U44" s="147"/>
      <c r="V44" s="147"/>
      <c r="W44" s="147"/>
      <c r="X44" s="147"/>
      <c r="Y44" s="147"/>
      <c r="Z44" s="147"/>
      <c r="AA44" s="147"/>
      <c r="AB44" s="147"/>
      <c r="AC44" s="147"/>
      <c r="AD44" s="147"/>
      <c r="AE44" s="147"/>
      <c r="AF44" s="147"/>
      <c r="AG44" s="147"/>
      <c r="AH44" s="147"/>
      <c r="AI44" s="147"/>
      <c r="AJ44" s="147"/>
      <c r="AK44" s="147"/>
      <c r="AL44" s="147"/>
      <c r="AM44" s="147"/>
      <c r="AN44" s="147"/>
      <c r="AO44" s="147"/>
      <c r="AP44" s="147"/>
      <c r="AQ44" s="147"/>
      <c r="AR44" s="147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</row>
    <row r="45" spans="1:60" x14ac:dyDescent="0.25">
      <c r="A45" s="90">
        <v>1971</v>
      </c>
      <c r="B45" s="94">
        <v>50924</v>
      </c>
      <c r="C45" s="130">
        <f>'[31]OECD.Stat export'!J35</f>
        <v>1278.5</v>
      </c>
      <c r="D45" s="168">
        <v>1184</v>
      </c>
      <c r="E45" s="96">
        <f>'[30]Consumer prices - Annual inflat'!G32</f>
        <v>14.832369999999999</v>
      </c>
      <c r="F45" s="137">
        <f t="shared" si="0"/>
        <v>16.600417372789828</v>
      </c>
      <c r="G45" s="166">
        <f t="shared" ref="G45:G92" si="1">(B45*1000000)/(D45*1000)/12</f>
        <v>3584.1779279279276</v>
      </c>
      <c r="H45" s="91"/>
      <c r="I45" s="91"/>
      <c r="J45" s="91"/>
      <c r="K45" s="91"/>
    </row>
    <row r="46" spans="1:60" x14ac:dyDescent="0.25">
      <c r="A46" s="90">
        <v>1972</v>
      </c>
      <c r="B46" s="94">
        <v>57229</v>
      </c>
      <c r="C46" s="130">
        <f>'[31]OECD.Stat export'!J36</f>
        <v>1354</v>
      </c>
      <c r="D46" s="168">
        <v>1354</v>
      </c>
      <c r="E46" s="96">
        <f>'[30]Consumer prices - Annual inflat'!G33</f>
        <v>15.90896</v>
      </c>
      <c r="F46" s="137">
        <f t="shared" si="0"/>
        <v>17.805338996196728</v>
      </c>
      <c r="G46" s="166">
        <f t="shared" si="1"/>
        <v>3522.2181191531267</v>
      </c>
      <c r="H46" s="91"/>
      <c r="I46" s="91"/>
      <c r="J46" s="91"/>
      <c r="K46" s="91"/>
    </row>
    <row r="47" spans="1:60" x14ac:dyDescent="0.25">
      <c r="A47" s="90">
        <v>1973</v>
      </c>
      <c r="B47" s="94">
        <v>64526</v>
      </c>
      <c r="C47" s="130">
        <f>'[31]OECD.Stat export'!J37</f>
        <v>1367</v>
      </c>
      <c r="D47" s="168">
        <v>1369</v>
      </c>
      <c r="E47" s="96">
        <f>'[30]Consumer prices - Annual inflat'!G34</f>
        <v>17.089320000000001</v>
      </c>
      <c r="F47" s="137">
        <f t="shared" si="0"/>
        <v>19.126400205575013</v>
      </c>
      <c r="G47" s="166">
        <f t="shared" si="1"/>
        <v>3927.8061845629413</v>
      </c>
      <c r="H47" s="91"/>
      <c r="I47" s="91"/>
      <c r="J47" s="91"/>
      <c r="K47" s="91"/>
    </row>
    <row r="48" spans="1:60" x14ac:dyDescent="0.25">
      <c r="A48" s="90">
        <v>1974</v>
      </c>
      <c r="B48" s="94">
        <v>74272</v>
      </c>
      <c r="C48" s="130">
        <f>'[31]OECD.Stat export'!J38</f>
        <v>1391</v>
      </c>
      <c r="D48" s="168">
        <v>1391.25</v>
      </c>
      <c r="E48" s="96">
        <f>'[30]Consumer prices - Annual inflat'!G35</f>
        <v>18.69773</v>
      </c>
      <c r="F48" s="137">
        <f t="shared" si="0"/>
        <v>20.926535808082832</v>
      </c>
      <c r="G48" s="166">
        <f t="shared" si="1"/>
        <v>4448.7571129080561</v>
      </c>
      <c r="H48" s="91"/>
      <c r="I48" s="91"/>
      <c r="J48" s="91"/>
      <c r="K48" s="91"/>
    </row>
    <row r="49" spans="1:11" x14ac:dyDescent="0.25">
      <c r="A49" s="90">
        <v>1975</v>
      </c>
      <c r="B49" s="94">
        <v>88340</v>
      </c>
      <c r="C49" s="130">
        <f>'[31]OECD.Stat export'!J39</f>
        <v>1443</v>
      </c>
      <c r="D49" s="168">
        <v>1441.75</v>
      </c>
      <c r="E49" s="96">
        <f>'[30]Consumer prices - Annual inflat'!G36</f>
        <v>20.88335</v>
      </c>
      <c r="F49" s="137">
        <f t="shared" si="0"/>
        <v>23.372685966035803</v>
      </c>
      <c r="G49" s="166">
        <f t="shared" si="1"/>
        <v>5106.0632333391131</v>
      </c>
      <c r="H49" s="91"/>
      <c r="I49" s="91"/>
      <c r="J49" s="91"/>
      <c r="K49" s="91"/>
    </row>
    <row r="50" spans="1:11" x14ac:dyDescent="0.25">
      <c r="A50" s="90">
        <v>1976</v>
      </c>
      <c r="B50" s="94">
        <v>103232</v>
      </c>
      <c r="C50" s="130">
        <f>'[31]OECD.Stat export'!J40</f>
        <v>1515</v>
      </c>
      <c r="D50" s="168">
        <v>1514.5</v>
      </c>
      <c r="E50" s="96">
        <f>'[30]Consumer prices - Annual inflat'!G37</f>
        <v>22.796569999999999</v>
      </c>
      <c r="F50" s="137">
        <f t="shared" si="0"/>
        <v>25.513965513806586</v>
      </c>
      <c r="G50" s="166">
        <f t="shared" si="1"/>
        <v>5680.2024870694404</v>
      </c>
      <c r="H50" s="91"/>
      <c r="I50" s="91"/>
      <c r="J50" s="91"/>
      <c r="K50" s="91"/>
    </row>
    <row r="51" spans="1:11" x14ac:dyDescent="0.25">
      <c r="A51" s="90">
        <v>1977</v>
      </c>
      <c r="B51" s="94">
        <v>117111</v>
      </c>
      <c r="C51" s="130">
        <f>'[31]OECD.Stat export'!J41</f>
        <v>1557</v>
      </c>
      <c r="D51" s="168">
        <v>1557</v>
      </c>
      <c r="E51" s="96">
        <f>'[30]Consumer prices - Annual inflat'!G38</f>
        <v>24.871939999999999</v>
      </c>
      <c r="F51" s="137">
        <f t="shared" si="0"/>
        <v>27.836723657175909</v>
      </c>
      <c r="G51" s="166">
        <f t="shared" si="1"/>
        <v>6267.9833012202953</v>
      </c>
      <c r="H51" s="91"/>
      <c r="I51" s="91"/>
      <c r="J51" s="91"/>
      <c r="K51" s="91"/>
    </row>
    <row r="52" spans="1:11" ht="13.6" x14ac:dyDescent="0.25">
      <c r="A52" s="90">
        <v>1978</v>
      </c>
      <c r="B52" s="94">
        <v>128772</v>
      </c>
      <c r="C52" s="130">
        <f>'[31]OECD.Stat export'!J42</f>
        <v>1585</v>
      </c>
      <c r="D52" s="168">
        <v>1585.25</v>
      </c>
      <c r="E52" s="96">
        <f>'[30]Consumer prices - Annual inflat'!G39</f>
        <v>26.901900000000001</v>
      </c>
      <c r="F52" s="137">
        <f t="shared" si="0"/>
        <v>30.108658840162072</v>
      </c>
      <c r="G52" s="166">
        <f t="shared" si="1"/>
        <v>6769.2792934868312</v>
      </c>
      <c r="H52" s="91"/>
      <c r="I52" s="91"/>
      <c r="J52" s="91"/>
      <c r="K52" s="91"/>
    </row>
    <row r="53" spans="1:11" ht="13.6" x14ac:dyDescent="0.25">
      <c r="A53" s="90">
        <v>1979</v>
      </c>
      <c r="B53" s="94">
        <v>134510</v>
      </c>
      <c r="C53" s="130">
        <f>'[31]OECD.Stat export'!J43</f>
        <v>1609</v>
      </c>
      <c r="D53" s="168">
        <v>1610</v>
      </c>
      <c r="E53" s="96">
        <f>'[30]Consumer prices - Annual inflat'!G40</f>
        <v>28.115100000000002</v>
      </c>
      <c r="F53" s="137">
        <f t="shared" si="0"/>
        <v>31.466474641458063</v>
      </c>
      <c r="G53" s="166">
        <f t="shared" si="1"/>
        <v>6962.2153209109738</v>
      </c>
      <c r="H53" s="91"/>
      <c r="I53" s="91"/>
      <c r="J53" s="91"/>
      <c r="K53" s="91"/>
    </row>
    <row r="54" spans="1:11" ht="13.6" x14ac:dyDescent="0.25">
      <c r="A54" s="90">
        <v>1980</v>
      </c>
      <c r="B54" s="94">
        <v>151154</v>
      </c>
      <c r="C54" s="130">
        <f>'[31]OECD.Stat export'!J44</f>
        <v>1607</v>
      </c>
      <c r="D54" s="168">
        <v>1620</v>
      </c>
      <c r="E54" s="96">
        <f>'[30]Consumer prices - Annual inflat'!G41</f>
        <v>31.173649999999999</v>
      </c>
      <c r="F54" s="137">
        <f t="shared" si="0"/>
        <v>34.889609754426949</v>
      </c>
      <c r="G54" s="166">
        <f t="shared" si="1"/>
        <v>7775.4115226337453</v>
      </c>
      <c r="H54" s="91"/>
      <c r="I54" s="91"/>
      <c r="J54" s="91"/>
      <c r="K54" s="91"/>
    </row>
    <row r="55" spans="1:11" ht="13.6" x14ac:dyDescent="0.25">
      <c r="A55" s="90">
        <v>1981</v>
      </c>
      <c r="B55" s="94">
        <v>171263</v>
      </c>
      <c r="C55" s="130">
        <f>'[31]OECD.Stat export'!J45</f>
        <v>1642</v>
      </c>
      <c r="D55" s="168">
        <v>1645.25</v>
      </c>
      <c r="E55" s="96">
        <f>'[30]Consumer prices - Annual inflat'!G42</f>
        <v>35.426659999999998</v>
      </c>
      <c r="F55" s="137">
        <f t="shared" si="0"/>
        <v>39.649586824217472</v>
      </c>
      <c r="G55" s="166">
        <f t="shared" si="1"/>
        <v>8674.6188522514312</v>
      </c>
      <c r="H55" s="91"/>
      <c r="I55" s="91"/>
      <c r="J55" s="91"/>
      <c r="K55" s="91"/>
    </row>
    <row r="56" spans="1:11" ht="13.6" x14ac:dyDescent="0.25">
      <c r="A56" s="90">
        <v>1982</v>
      </c>
      <c r="B56" s="94">
        <v>191218</v>
      </c>
      <c r="C56" s="130">
        <f>'[31]OECD.Stat export'!J46</f>
        <v>1649</v>
      </c>
      <c r="D56" s="168">
        <v>1649</v>
      </c>
      <c r="E56" s="96">
        <f>'[30]Consumer prices - Annual inflat'!G43</f>
        <v>39.444389999999999</v>
      </c>
      <c r="F56" s="137">
        <f t="shared" si="0"/>
        <v>44.146238060073834</v>
      </c>
      <c r="G56" s="166">
        <f t="shared" si="1"/>
        <v>9663.3313119062059</v>
      </c>
      <c r="H56" s="91"/>
      <c r="I56" s="91"/>
      <c r="J56" s="91"/>
      <c r="K56" s="91"/>
    </row>
    <row r="57" spans="1:11" ht="13.6" x14ac:dyDescent="0.25">
      <c r="A57" s="90">
        <v>1983</v>
      </c>
      <c r="B57" s="94">
        <v>207138</v>
      </c>
      <c r="C57" s="130">
        <f>'[31]OECD.Stat export'!J47</f>
        <v>1658</v>
      </c>
      <c r="D57" s="168">
        <v>1657.75</v>
      </c>
      <c r="E57" s="96">
        <f>'[30]Consumer prices - Annual inflat'!G44</f>
        <v>42.783459999999998</v>
      </c>
      <c r="F57" s="137">
        <f t="shared" si="0"/>
        <v>47.883331703029164</v>
      </c>
      <c r="G57" s="166">
        <f t="shared" si="1"/>
        <v>10412.607449856734</v>
      </c>
      <c r="H57" s="91"/>
      <c r="I57" s="91"/>
      <c r="J57" s="91"/>
      <c r="K57" s="91"/>
    </row>
    <row r="58" spans="1:11" ht="13.6" x14ac:dyDescent="0.25">
      <c r="A58" s="90">
        <v>1984</v>
      </c>
      <c r="B58" s="94">
        <v>226325</v>
      </c>
      <c r="C58" s="130">
        <f>'[31]OECD.Stat export'!J48</f>
        <v>1681</v>
      </c>
      <c r="D58" s="168">
        <v>1681.75</v>
      </c>
      <c r="E58" s="96">
        <f>'[30]Consumer prices - Annual inflat'!G45</f>
        <v>45.443849999999998</v>
      </c>
      <c r="F58" s="137">
        <f t="shared" si="0"/>
        <v>50.860845369044526</v>
      </c>
      <c r="G58" s="166">
        <f t="shared" si="1"/>
        <v>11214.75645409048</v>
      </c>
      <c r="H58" s="91"/>
      <c r="I58" s="91"/>
      <c r="J58" s="91"/>
      <c r="K58" s="91"/>
    </row>
    <row r="59" spans="1:11" ht="13.6" x14ac:dyDescent="0.25">
      <c r="A59" s="90">
        <v>1985</v>
      </c>
      <c r="B59" s="94">
        <v>250987</v>
      </c>
      <c r="C59" s="130">
        <f>'[31]OECD.Stat export'!J49</f>
        <v>1741</v>
      </c>
      <c r="D59" s="168">
        <v>1742</v>
      </c>
      <c r="E59" s="96">
        <f>'[30]Consumer prices - Annual inflat'!G46</f>
        <v>48.040900000000001</v>
      </c>
      <c r="F59" s="137">
        <f t="shared" si="0"/>
        <v>53.767468783778916</v>
      </c>
      <c r="G59" s="166">
        <f t="shared" si="1"/>
        <v>12006.649445082281</v>
      </c>
      <c r="H59" s="91"/>
      <c r="I59" s="91"/>
      <c r="J59" s="91"/>
      <c r="K59" s="91"/>
    </row>
    <row r="60" spans="1:11" ht="13.6" x14ac:dyDescent="0.25">
      <c r="A60" s="90">
        <v>1986</v>
      </c>
      <c r="B60" s="94">
        <v>283185</v>
      </c>
      <c r="C60" s="130">
        <f>'[31]OECD.Stat export'!J50</f>
        <v>1793</v>
      </c>
      <c r="D60" s="168">
        <v>1793.75</v>
      </c>
      <c r="E60" s="96">
        <f>'[30]Consumer prices - Annual inflat'!G47</f>
        <v>51.488549999999996</v>
      </c>
      <c r="F60" s="137">
        <f t="shared" si="0"/>
        <v>57.6260853740675</v>
      </c>
      <c r="G60" s="166">
        <f t="shared" si="1"/>
        <v>13156.097560975611</v>
      </c>
      <c r="H60" s="91"/>
      <c r="I60" s="91"/>
      <c r="J60" s="91"/>
      <c r="K60" s="91"/>
    </row>
    <row r="61" spans="1:11" ht="13.6" x14ac:dyDescent="0.25">
      <c r="A61" s="90">
        <v>1987</v>
      </c>
      <c r="B61" s="94">
        <v>318611</v>
      </c>
      <c r="C61" s="130">
        <f>'[31]OECD.Stat export'!J51</f>
        <v>1847</v>
      </c>
      <c r="D61" s="168">
        <v>1847.5</v>
      </c>
      <c r="E61" s="96">
        <f>'[30]Consumer prices - Annual inflat'!G48</f>
        <v>55.97683</v>
      </c>
      <c r="F61" s="137">
        <f t="shared" si="0"/>
        <v>62.649377085772727</v>
      </c>
      <c r="G61" s="166">
        <f t="shared" si="1"/>
        <v>14371.267478574649</v>
      </c>
      <c r="H61" s="91"/>
      <c r="I61" s="91"/>
      <c r="J61" s="91"/>
      <c r="K61" s="91"/>
    </row>
    <row r="62" spans="1:11" ht="13.6" x14ac:dyDescent="0.25">
      <c r="A62" s="90">
        <v>1988</v>
      </c>
      <c r="B62" s="94">
        <v>338240</v>
      </c>
      <c r="C62" s="130">
        <f>'[31]OECD.Stat export'!J52</f>
        <v>1832</v>
      </c>
      <c r="D62" s="168">
        <v>1832</v>
      </c>
      <c r="E62" s="96">
        <f>'[30]Consumer prices - Annual inflat'!G49</f>
        <v>59.71405</v>
      </c>
      <c r="F62" s="137">
        <f t="shared" si="0"/>
        <v>66.832080983662109</v>
      </c>
      <c r="G62" s="166">
        <f t="shared" si="1"/>
        <v>15385.735080058223</v>
      </c>
      <c r="H62" s="91"/>
      <c r="I62" s="91"/>
      <c r="J62" s="91"/>
      <c r="K62" s="91"/>
    </row>
    <row r="63" spans="1:11" ht="13.6" x14ac:dyDescent="0.25">
      <c r="A63" s="90">
        <v>1989</v>
      </c>
      <c r="B63" s="94">
        <v>342727</v>
      </c>
      <c r="C63" s="130">
        <f>'[31]OECD.Stat export'!J53</f>
        <v>1777</v>
      </c>
      <c r="D63" s="168">
        <v>1777.5</v>
      </c>
      <c r="E63" s="96">
        <f>'[30]Consumer prices - Annual inflat'!G50</f>
        <v>62.428739999999998</v>
      </c>
      <c r="F63" s="137">
        <f t="shared" si="0"/>
        <v>69.87036731536358</v>
      </c>
      <c r="G63" s="166">
        <f t="shared" si="1"/>
        <v>16067.838724800749</v>
      </c>
      <c r="H63" s="91"/>
      <c r="I63" s="91"/>
      <c r="J63" s="91"/>
      <c r="K63" s="91"/>
    </row>
    <row r="64" spans="1:11" ht="13.6" x14ac:dyDescent="0.25">
      <c r="A64" s="90">
        <v>1990</v>
      </c>
      <c r="B64" s="94">
        <v>355621</v>
      </c>
      <c r="C64" s="130">
        <f>'[31]OECD.Stat export'!J54</f>
        <v>1766</v>
      </c>
      <c r="D64" s="168">
        <v>1765.75</v>
      </c>
      <c r="E64" s="96">
        <f>'[30]Consumer prices - Annual inflat'!G51</f>
        <v>65.007689999999997</v>
      </c>
      <c r="F64" s="137">
        <f t="shared" si="0"/>
        <v>72.756733174869254</v>
      </c>
      <c r="G64" s="166">
        <f t="shared" si="1"/>
        <v>16783.283779319459</v>
      </c>
      <c r="H64" s="99"/>
      <c r="I64" s="99"/>
      <c r="J64" s="99"/>
      <c r="K64" s="99"/>
    </row>
    <row r="65" spans="1:11" ht="13.6" x14ac:dyDescent="0.25">
      <c r="A65" s="90">
        <v>1991</v>
      </c>
      <c r="B65" s="94">
        <v>372261</v>
      </c>
      <c r="C65" s="130">
        <f>'[31]OECD.Stat export'!J55</f>
        <v>1760</v>
      </c>
      <c r="D65" s="168">
        <v>1760</v>
      </c>
      <c r="E65" s="96">
        <f>'[30]Consumer prices - Annual inflat'!G52</f>
        <v>67.242779999999996</v>
      </c>
      <c r="F65" s="137">
        <f t="shared" si="0"/>
        <v>75.258250253107519</v>
      </c>
      <c r="G65" s="166">
        <f t="shared" si="1"/>
        <v>17625.99431818182</v>
      </c>
      <c r="H65" s="99"/>
      <c r="I65" s="99"/>
      <c r="J65" s="99"/>
      <c r="K65" s="99"/>
    </row>
    <row r="66" spans="1:11" ht="13.6" x14ac:dyDescent="0.25">
      <c r="A66" s="90">
        <v>1992</v>
      </c>
      <c r="B66" s="94">
        <v>386746</v>
      </c>
      <c r="C66" s="130">
        <f>'[31]OECD.Stat export'!J56</f>
        <v>1767</v>
      </c>
      <c r="D66" s="168">
        <v>1761</v>
      </c>
      <c r="E66" s="96">
        <f>'[30]Consumer prices - Annual inflat'!G53</f>
        <v>68.808250000000001</v>
      </c>
      <c r="F66" s="137">
        <f t="shared" si="0"/>
        <v>77.010327324039622</v>
      </c>
      <c r="G66" s="166">
        <f t="shared" si="1"/>
        <v>18301.438576566343</v>
      </c>
      <c r="H66" s="99"/>
      <c r="I66" s="99"/>
      <c r="J66" s="99"/>
      <c r="K66" s="99"/>
    </row>
    <row r="67" spans="1:11" ht="13.6" x14ac:dyDescent="0.25">
      <c r="A67" s="90">
        <v>1993</v>
      </c>
      <c r="B67" s="94">
        <v>396659</v>
      </c>
      <c r="C67" s="130">
        <f>'[31]OECD.Stat export'!J57</f>
        <v>1770</v>
      </c>
      <c r="D67" s="168">
        <v>1765.5</v>
      </c>
      <c r="E67" s="96">
        <f>'[30]Consumer prices - Annual inflat'!G54</f>
        <v>70.382769999999994</v>
      </c>
      <c r="F67" s="137">
        <f t="shared" si="0"/>
        <v>78.77253317258608</v>
      </c>
      <c r="G67" s="166">
        <f t="shared" si="1"/>
        <v>18722.694232040027</v>
      </c>
      <c r="H67" s="99"/>
      <c r="I67" s="99"/>
      <c r="J67" s="99"/>
      <c r="K67" s="99"/>
    </row>
    <row r="68" spans="1:11" ht="13.6" x14ac:dyDescent="0.25">
      <c r="A68" s="90">
        <v>1994</v>
      </c>
      <c r="B68" s="94">
        <v>416837</v>
      </c>
      <c r="C68" s="130">
        <f>'[31]OECD.Stat export'!J58</f>
        <v>1808</v>
      </c>
      <c r="D68" s="168">
        <v>1802</v>
      </c>
      <c r="E68" s="96">
        <f>'[30]Consumer prices - Annual inflat'!G55</f>
        <v>71.351010000000002</v>
      </c>
      <c r="F68" s="137">
        <f t="shared" si="0"/>
        <v>79.856189265107375</v>
      </c>
      <c r="G68" s="166">
        <f t="shared" si="1"/>
        <v>19276.590825009251</v>
      </c>
      <c r="H68" s="99"/>
      <c r="I68" s="99"/>
      <c r="J68" s="99"/>
      <c r="K68" s="99"/>
    </row>
    <row r="69" spans="1:11" ht="13.6" x14ac:dyDescent="0.25">
      <c r="A69" s="90">
        <v>1995</v>
      </c>
      <c r="B69" s="94">
        <v>442256</v>
      </c>
      <c r="C69" s="130">
        <f>'[31]OECD.Stat export'!J59</f>
        <v>1856</v>
      </c>
      <c r="D69" s="168">
        <v>1850.75</v>
      </c>
      <c r="E69" s="96">
        <f>'[30]Consumer prices - Annual inflat'!G56</f>
        <v>73.10651</v>
      </c>
      <c r="F69" s="137">
        <f t="shared" si="0"/>
        <v>81.820948281901906</v>
      </c>
      <c r="G69" s="166">
        <f t="shared" si="1"/>
        <v>19913.368454230269</v>
      </c>
      <c r="H69" s="99"/>
      <c r="I69" s="99"/>
      <c r="J69" s="99"/>
      <c r="K69" s="99"/>
    </row>
    <row r="70" spans="1:11" ht="13.6" x14ac:dyDescent="0.25">
      <c r="A70" s="90">
        <v>1996</v>
      </c>
      <c r="B70" s="94">
        <v>474022</v>
      </c>
      <c r="C70" s="130">
        <f>'[31]OECD.Stat export'!J60</f>
        <v>1920</v>
      </c>
      <c r="D70" s="168">
        <v>1920.5</v>
      </c>
      <c r="E70" s="96">
        <f>'[30]Consumer prices - Annual inflat'!G57</f>
        <v>74.029499999999999</v>
      </c>
      <c r="F70" s="137">
        <f t="shared" si="0"/>
        <v>82.85396048635144</v>
      </c>
      <c r="G70" s="166">
        <f t="shared" si="1"/>
        <v>20568.515143625791</v>
      </c>
      <c r="H70" s="99"/>
      <c r="I70" s="99"/>
      <c r="J70" s="99"/>
      <c r="K70" s="99"/>
    </row>
    <row r="71" spans="1:11" ht="13.6" x14ac:dyDescent="0.25">
      <c r="A71" s="90">
        <v>1997</v>
      </c>
      <c r="B71" s="94">
        <v>514081</v>
      </c>
      <c r="C71" s="130">
        <f>'[31]OECD.Stat export'!J61</f>
        <v>1988</v>
      </c>
      <c r="D71" s="168">
        <v>2016.25</v>
      </c>
      <c r="E71" s="96">
        <f>'[30]Consumer prices - Annual inflat'!G58</f>
        <v>75.929779999999994</v>
      </c>
      <c r="F71" s="137">
        <f t="shared" si="0"/>
        <v>84.980757560936624</v>
      </c>
      <c r="G71" s="166">
        <f t="shared" si="1"/>
        <v>21247.406488943998</v>
      </c>
      <c r="H71" s="99"/>
      <c r="I71" s="99"/>
      <c r="J71" s="99"/>
      <c r="K71" s="99"/>
    </row>
    <row r="72" spans="1:11" ht="13.6" x14ac:dyDescent="0.25">
      <c r="A72" s="90">
        <v>1998</v>
      </c>
      <c r="B72" s="94">
        <v>565468</v>
      </c>
      <c r="C72" s="130">
        <f>'[31]OECD.Stat export'!J62</f>
        <v>2035</v>
      </c>
      <c r="D72" s="168">
        <v>2057.7249999999999</v>
      </c>
      <c r="E72" s="96">
        <f>'[30]Consumer prices - Annual inflat'!G59</f>
        <v>77.640029999999996</v>
      </c>
      <c r="F72" s="137">
        <f t="shared" si="0"/>
        <v>86.894872689659394</v>
      </c>
      <c r="G72" s="166">
        <f t="shared" si="1"/>
        <v>22900.209373620542</v>
      </c>
      <c r="H72" s="99"/>
      <c r="I72" s="99"/>
      <c r="J72" s="99"/>
      <c r="K72" s="99"/>
    </row>
    <row r="73" spans="1:11" ht="13.6" x14ac:dyDescent="0.25">
      <c r="A73" s="90">
        <v>1999</v>
      </c>
      <c r="B73" s="94">
        <v>604164</v>
      </c>
      <c r="C73" s="130">
        <f>'[31]OECD.Stat export'!J63</f>
        <v>2058</v>
      </c>
      <c r="D73" s="168">
        <v>2079.0250000000001</v>
      </c>
      <c r="E73" s="96">
        <f>'[30]Consumer prices - Annual inflat'!G60</f>
        <v>79.476969999999994</v>
      </c>
      <c r="F73" s="137">
        <f t="shared" si="0"/>
        <v>88.950779512963592</v>
      </c>
      <c r="G73" s="166">
        <f t="shared" si="1"/>
        <v>24216.640011543874</v>
      </c>
      <c r="H73" s="99"/>
      <c r="I73" s="99"/>
      <c r="J73" s="99"/>
      <c r="K73" s="99"/>
    </row>
    <row r="74" spans="1:11" ht="13.6" x14ac:dyDescent="0.25">
      <c r="A74" s="90">
        <v>2000</v>
      </c>
      <c r="B74" s="94">
        <v>638751</v>
      </c>
      <c r="C74" s="130">
        <f>'[31]OECD.Stat export'!J64</f>
        <v>2088.5</v>
      </c>
      <c r="D74" s="168">
        <v>2085.4250000000002</v>
      </c>
      <c r="E74" s="96">
        <f>'[30]Consumer prices - Annual inflat'!G61</f>
        <v>81.929239999999993</v>
      </c>
      <c r="F74" s="137">
        <f t="shared" si="0"/>
        <v>91.695364869907309</v>
      </c>
      <c r="G74" s="166">
        <f t="shared" si="1"/>
        <v>25524.413488857186</v>
      </c>
      <c r="H74" s="99"/>
      <c r="I74" s="99"/>
      <c r="J74" s="99"/>
      <c r="K74" s="99"/>
    </row>
    <row r="75" spans="1:11" ht="13.6" x14ac:dyDescent="0.25">
      <c r="A75" s="90">
        <v>2001</v>
      </c>
      <c r="B75" s="94">
        <v>678100</v>
      </c>
      <c r="C75" s="130">
        <f>'[31]OECD.Stat export'!J65</f>
        <v>2103.2000000000003</v>
      </c>
      <c r="D75" s="168">
        <v>2095.9499999999998</v>
      </c>
      <c r="E75" s="96">
        <f>'[30]Consumer prices - Annual inflat'!G62</f>
        <v>84.390559999999994</v>
      </c>
      <c r="F75" s="137">
        <f t="shared" si="0"/>
        <v>94.450079004465394</v>
      </c>
      <c r="G75" s="166">
        <f t="shared" si="1"/>
        <v>26960.725844287004</v>
      </c>
      <c r="H75" s="99"/>
      <c r="I75" s="99"/>
      <c r="J75" s="99"/>
      <c r="K75" s="99"/>
    </row>
    <row r="76" spans="1:11" ht="13.6" x14ac:dyDescent="0.25">
      <c r="A76" s="90">
        <v>2002</v>
      </c>
      <c r="B76" s="94">
        <v>710687</v>
      </c>
      <c r="C76" s="130">
        <f>'[31]OECD.Stat export'!J66</f>
        <v>2114.7750000000001</v>
      </c>
      <c r="D76" s="168">
        <v>2107.5250000000001</v>
      </c>
      <c r="E76" s="96">
        <f>'[30]Consumer prices - Annual inflat'!G63</f>
        <v>85.476429999999993</v>
      </c>
      <c r="F76" s="137">
        <f t="shared" si="0"/>
        <v>95.665386821934291</v>
      </c>
      <c r="G76" s="166">
        <f t="shared" si="1"/>
        <v>28101.169222982728</v>
      </c>
      <c r="H76" s="99"/>
      <c r="I76" s="99"/>
      <c r="J76" s="99"/>
      <c r="K76" s="99"/>
    </row>
    <row r="77" spans="1:11" ht="13.6" x14ac:dyDescent="0.25">
      <c r="A77" s="90">
        <v>2003</v>
      </c>
      <c r="B77" s="94">
        <v>730356</v>
      </c>
      <c r="C77" s="130">
        <f>'[31]OECD.Stat export'!J67</f>
        <v>2092.875</v>
      </c>
      <c r="D77" s="168">
        <v>2087.35</v>
      </c>
      <c r="E77" s="96">
        <f>'[30]Consumer prices - Annual inflat'!G64</f>
        <v>87.602930000000001</v>
      </c>
      <c r="F77" s="137">
        <f t="shared" si="0"/>
        <v>98.045369760819838</v>
      </c>
      <c r="G77" s="166">
        <f t="shared" si="1"/>
        <v>29158.023331017797</v>
      </c>
      <c r="H77" s="99"/>
      <c r="I77" s="99"/>
      <c r="J77" s="99"/>
      <c r="K77" s="99"/>
    </row>
    <row r="78" spans="1:11" ht="13.6" x14ac:dyDescent="0.25">
      <c r="A78" s="90">
        <v>2004</v>
      </c>
      <c r="B78" s="94">
        <v>766374</v>
      </c>
      <c r="C78" s="130">
        <f>'[31]OECD.Stat export'!J68</f>
        <v>2098.8000000000002</v>
      </c>
      <c r="D78" s="168">
        <v>2095.65</v>
      </c>
      <c r="E78" s="96">
        <f>'[30]Consumer prices - Annual inflat'!G65</f>
        <v>88.001080000000002</v>
      </c>
      <c r="F78" s="137">
        <f t="shared" si="0"/>
        <v>98.490980015753891</v>
      </c>
      <c r="G78" s="166">
        <f t="shared" si="1"/>
        <v>30474.793023644215</v>
      </c>
      <c r="H78" s="99"/>
      <c r="I78" s="99"/>
      <c r="J78" s="99"/>
      <c r="K78" s="99"/>
    </row>
    <row r="79" spans="1:11" ht="13.6" x14ac:dyDescent="0.25">
      <c r="A79" s="90">
        <v>2005</v>
      </c>
      <c r="B79" s="94">
        <v>814570</v>
      </c>
      <c r="C79" s="130">
        <f>'[31]OECD.Stat export'!J69</f>
        <v>2113.25</v>
      </c>
      <c r="D79" s="168">
        <v>2109.6999999999998</v>
      </c>
      <c r="E79" s="96">
        <f>'[30]Consumer prices - Annual inflat'!G66</f>
        <v>89.349379999999996</v>
      </c>
      <c r="F79" s="137">
        <f>E79/E$79*100</f>
        <v>100</v>
      </c>
      <c r="G79" s="166">
        <f t="shared" si="1"/>
        <v>32175.585786288731</v>
      </c>
      <c r="H79" s="99"/>
      <c r="I79" s="99"/>
      <c r="J79" s="99"/>
      <c r="K79" s="99"/>
    </row>
    <row r="80" spans="1:11" ht="13.6" x14ac:dyDescent="0.25">
      <c r="A80" s="90">
        <v>2006</v>
      </c>
      <c r="B80" s="94">
        <v>889982</v>
      </c>
      <c r="C80" s="130">
        <f>'[31]OECD.Stat export'!J70</f>
        <v>2153.9249999999997</v>
      </c>
      <c r="D80" s="168">
        <v>2152.3249999999998</v>
      </c>
      <c r="E80" s="96">
        <f>'[30]Consumer prices - Annual inflat'!G67</f>
        <v>91.430639999999997</v>
      </c>
      <c r="F80" s="137">
        <f t="shared" ref="F80:F91" si="2">E80/E$79*100</f>
        <v>102.32935024283324</v>
      </c>
      <c r="G80" s="166">
        <f t="shared" si="1"/>
        <v>34458.163458895222</v>
      </c>
      <c r="H80" s="99"/>
      <c r="I80" s="99"/>
      <c r="J80" s="99"/>
      <c r="K80" s="99"/>
    </row>
    <row r="81" spans="1:11" ht="13.6" x14ac:dyDescent="0.25">
      <c r="A81" s="100">
        <v>2007</v>
      </c>
      <c r="B81" s="94">
        <v>986580</v>
      </c>
      <c r="C81" s="130">
        <f>'[31]OECD.Stat export'!J71</f>
        <v>2239.5</v>
      </c>
      <c r="D81" s="168">
        <v>2239.0500000000002</v>
      </c>
      <c r="E81" s="96">
        <f>'[30]Consumer prices - Annual inflat'!G68</f>
        <v>92.082160000000002</v>
      </c>
      <c r="F81" s="137">
        <f t="shared" si="2"/>
        <v>103.0585326949107</v>
      </c>
      <c r="G81" s="166">
        <f t="shared" si="1"/>
        <v>36718.697661954844</v>
      </c>
      <c r="H81" s="99"/>
      <c r="I81" s="99"/>
      <c r="J81" s="99"/>
      <c r="K81" s="99"/>
    </row>
    <row r="82" spans="1:11" ht="13.6" x14ac:dyDescent="0.25">
      <c r="A82" s="100">
        <v>2008</v>
      </c>
      <c r="B82" s="94">
        <v>1083503</v>
      </c>
      <c r="C82" s="130">
        <f>'[31]OECD.Stat export'!J72</f>
        <v>2318.125</v>
      </c>
      <c r="D82" s="168">
        <v>2317.6</v>
      </c>
      <c r="E82" s="96">
        <f>'[30]Consumer prices - Annual inflat'!G69</f>
        <v>95.53886</v>
      </c>
      <c r="F82" s="137">
        <f t="shared" si="2"/>
        <v>106.92727806281364</v>
      </c>
      <c r="G82" s="166">
        <f t="shared" si="1"/>
        <v>38959.232251754693</v>
      </c>
      <c r="H82" s="99"/>
      <c r="I82" s="99"/>
      <c r="J82" s="99"/>
      <c r="K82" s="99"/>
    </row>
    <row r="83" spans="1:11" ht="13.6" x14ac:dyDescent="0.25">
      <c r="A83" s="100">
        <v>2009</v>
      </c>
      <c r="B83" s="94">
        <v>1115382</v>
      </c>
      <c r="C83" s="130">
        <f>'[31]OECD.Stat export'!J73</f>
        <v>2297.5</v>
      </c>
      <c r="D83" s="168">
        <v>2297.2750000000001</v>
      </c>
      <c r="E83" s="96">
        <f>'[30]Consumer prices - Annual inflat'!G70</f>
        <v>97.638220000000004</v>
      </c>
      <c r="F83" s="137">
        <f t="shared" si="2"/>
        <v>109.27688586087561</v>
      </c>
      <c r="G83" s="166">
        <f t="shared" si="1"/>
        <v>40460.327997301152</v>
      </c>
      <c r="H83" s="99"/>
      <c r="I83" s="99"/>
      <c r="J83" s="99"/>
      <c r="K83" s="99"/>
    </row>
    <row r="84" spans="1:11" ht="13.6" x14ac:dyDescent="0.25">
      <c r="A84" s="126">
        <v>2010</v>
      </c>
      <c r="B84" s="94">
        <v>1150481</v>
      </c>
      <c r="C84" s="130">
        <f>'[31]OECD.Stat export'!J74</f>
        <v>2307.7750000000001</v>
      </c>
      <c r="D84" s="168">
        <v>2307.8000000000002</v>
      </c>
      <c r="E84" s="96">
        <f>'[30]Consumer prices - Annual inflat'!G71</f>
        <v>100</v>
      </c>
      <c r="F84" s="137">
        <f t="shared" si="2"/>
        <v>111.92019463369527</v>
      </c>
      <c r="G84" s="166">
        <f t="shared" si="1"/>
        <v>41543.208539157065</v>
      </c>
      <c r="H84" s="99"/>
      <c r="I84" s="99"/>
      <c r="J84" s="99"/>
      <c r="K84" s="99"/>
    </row>
    <row r="85" spans="1:11" ht="13.6" x14ac:dyDescent="0.25">
      <c r="A85" s="126">
        <f>A84+1</f>
        <v>2011</v>
      </c>
      <c r="B85" s="94">
        <v>1223958</v>
      </c>
      <c r="C85" s="130">
        <f>'[31]OECD.Stat export'!J75</f>
        <v>2357.7000000000003</v>
      </c>
      <c r="D85" s="168">
        <v>2357.2249999999999</v>
      </c>
      <c r="E85" s="96">
        <f>'[30]Consumer prices - Annual inflat'!G72</f>
        <v>101.285</v>
      </c>
      <c r="F85" s="137">
        <f t="shared" si="2"/>
        <v>113.35836913473827</v>
      </c>
      <c r="G85" s="166">
        <f t="shared" si="1"/>
        <v>43269.734539553923</v>
      </c>
      <c r="H85" s="99"/>
      <c r="I85" s="99"/>
      <c r="J85" s="99"/>
      <c r="K85" s="99"/>
    </row>
    <row r="86" spans="1:11" ht="13.6" x14ac:dyDescent="0.25">
      <c r="A86" s="126">
        <f>A85+1</f>
        <v>2012</v>
      </c>
      <c r="B86" s="94">
        <v>1307160</v>
      </c>
      <c r="C86" s="130">
        <f>'[31]OECD.Stat export'!J76</f>
        <v>2405.875</v>
      </c>
      <c r="D86" s="168">
        <v>2405.5</v>
      </c>
      <c r="E86" s="96">
        <f>'[30]Consumer prices - Annual inflat'!G73</f>
        <v>101.99079999999999</v>
      </c>
      <c r="F86" s="137">
        <f t="shared" si="2"/>
        <v>114.14830186846288</v>
      </c>
      <c r="G86" s="166">
        <f t="shared" si="1"/>
        <v>45283.724797339433</v>
      </c>
      <c r="H86" s="99"/>
      <c r="I86" s="99"/>
      <c r="J86" s="99"/>
      <c r="K86" s="99"/>
    </row>
    <row r="87" spans="1:11" ht="13.6" x14ac:dyDescent="0.25">
      <c r="A87" s="126">
        <f>A86+1</f>
        <v>2013</v>
      </c>
      <c r="B87" s="94">
        <v>1383010</v>
      </c>
      <c r="C87" s="130">
        <f>'[31]OECD.Stat export'!J77</f>
        <v>2419.9</v>
      </c>
      <c r="D87" s="168">
        <v>2418.85</v>
      </c>
      <c r="E87" s="96">
        <f>'[30]Consumer prices - Annual inflat'!G74</f>
        <v>104.15349999999999</v>
      </c>
      <c r="F87" s="137">
        <f t="shared" si="2"/>
        <v>116.5687999178058</v>
      </c>
      <c r="G87" s="166">
        <f t="shared" si="1"/>
        <v>47646.953442062688</v>
      </c>
      <c r="H87" s="99"/>
      <c r="I87" s="99"/>
      <c r="J87" s="99"/>
      <c r="K87" s="99"/>
    </row>
    <row r="88" spans="1:11" ht="13.6" x14ac:dyDescent="0.25">
      <c r="A88" s="126">
        <f>A87+1</f>
        <v>2014</v>
      </c>
      <c r="B88" s="94">
        <v>1442239</v>
      </c>
      <c r="C88" s="130">
        <f>'[31]OECD.Stat export'!J78</f>
        <v>2437.2249999999999</v>
      </c>
      <c r="D88" s="168">
        <v>2436.4</v>
      </c>
      <c r="E88" s="96">
        <f>'[30]Consumer prices - Annual inflat'!G75</f>
        <v>106.28</v>
      </c>
      <c r="F88" s="137">
        <f t="shared" si="2"/>
        <v>118.94878285669135</v>
      </c>
      <c r="G88" s="166">
        <f t="shared" si="1"/>
        <v>49329.577792371252</v>
      </c>
      <c r="H88" s="99"/>
      <c r="I88" s="99"/>
      <c r="J88" s="99"/>
      <c r="K88" s="99"/>
    </row>
    <row r="89" spans="1:11" ht="13.6" x14ac:dyDescent="0.25">
      <c r="A89" s="126">
        <v>2015</v>
      </c>
      <c r="B89" s="94">
        <v>1485846</v>
      </c>
      <c r="C89" s="130">
        <f>'[31]OECD.Stat export'!J79</f>
        <v>2455.5</v>
      </c>
      <c r="D89" s="168">
        <v>2454.9749999999999</v>
      </c>
      <c r="E89" s="96">
        <f>'[30]Consumer prices - Annual inflat'!G76</f>
        <v>108.58750000000001</v>
      </c>
      <c r="F89" s="137">
        <f t="shared" si="2"/>
        <v>121.53134134786387</v>
      </c>
      <c r="G89" s="166">
        <f t="shared" si="1"/>
        <v>50436.562490453063</v>
      </c>
      <c r="H89" s="91"/>
      <c r="I89" s="91"/>
      <c r="J89" s="91"/>
      <c r="K89" s="91"/>
    </row>
    <row r="90" spans="1:11" ht="13.6" x14ac:dyDescent="0.25">
      <c r="A90" s="126">
        <f>A89+1</f>
        <v>2016</v>
      </c>
      <c r="B90" s="94">
        <v>1510360</v>
      </c>
      <c r="C90" s="130">
        <f>'[31]OECD.Stat export'!J80</f>
        <v>2454.7000000000003</v>
      </c>
      <c r="D90" s="168">
        <v>2454.4250000000002</v>
      </c>
      <c r="E90" s="96">
        <f>'[30]Consumer prices - Annual inflat'!G77</f>
        <v>112.4423</v>
      </c>
      <c r="F90" s="137">
        <f t="shared" si="2"/>
        <v>125.84564101060356</v>
      </c>
      <c r="G90" s="166">
        <f t="shared" si="1"/>
        <v>51280.170847890375</v>
      </c>
    </row>
    <row r="91" spans="1:11" ht="13.6" x14ac:dyDescent="0.25">
      <c r="A91" s="126">
        <f>A90+1</f>
        <v>2017</v>
      </c>
      <c r="B91" s="94">
        <v>1559747</v>
      </c>
      <c r="C91" s="130">
        <f>'[31]OECD.Stat export'!J81</f>
        <v>2471.3249999999998</v>
      </c>
      <c r="D91" s="168">
        <v>2471</v>
      </c>
      <c r="E91" s="96">
        <f>'[30]Consumer prices - Annual inflat'!G78</f>
        <v>114.55070000000001</v>
      </c>
      <c r="F91" s="137">
        <f t="shared" si="2"/>
        <v>128.20536639426038</v>
      </c>
      <c r="G91" s="166">
        <f t="shared" si="1"/>
        <v>52601.746931067049</v>
      </c>
      <c r="H91" s="79"/>
      <c r="I91" s="79"/>
      <c r="J91" s="79"/>
      <c r="K91" s="79"/>
    </row>
    <row r="92" spans="1:11" ht="13.6" x14ac:dyDescent="0.25">
      <c r="A92" s="244">
        <v>2018</v>
      </c>
      <c r="B92" s="164">
        <v>1639356</v>
      </c>
      <c r="C92" s="168"/>
      <c r="D92" s="168">
        <v>2512.2249999999999</v>
      </c>
      <c r="E92" s="163"/>
      <c r="F92" s="137"/>
      <c r="G92" s="166">
        <f t="shared" si="1"/>
        <v>54379.285294907902</v>
      </c>
    </row>
    <row r="93" spans="1:11" ht="12.25" x14ac:dyDescent="0.25">
      <c r="F93" s="142"/>
      <c r="G93" s="142"/>
      <c r="H93" s="142"/>
      <c r="I93" s="142"/>
      <c r="J93" s="142"/>
      <c r="K93" s="142"/>
    </row>
    <row r="94" spans="1:11" ht="12.25" x14ac:dyDescent="0.25">
      <c r="G94" s="142"/>
      <c r="H94" s="142"/>
      <c r="I94" s="142"/>
      <c r="J94" s="142"/>
      <c r="K94" s="142"/>
    </row>
    <row r="95" spans="1:11" ht="12.25" x14ac:dyDescent="0.25">
      <c r="F95" s="142"/>
      <c r="G95" s="142"/>
      <c r="H95" s="142"/>
      <c r="I95" s="142"/>
      <c r="J95" s="142"/>
      <c r="K95" s="142"/>
    </row>
    <row r="96" spans="1:11" ht="12.25" x14ac:dyDescent="0.25">
      <c r="F96" s="142"/>
      <c r="G96" s="142"/>
      <c r="H96" s="142"/>
      <c r="I96" s="142"/>
      <c r="J96" s="142"/>
      <c r="K96" s="142"/>
    </row>
    <row r="97" spans="6:11" ht="12.25" x14ac:dyDescent="0.25">
      <c r="F97" s="142"/>
      <c r="G97" s="142"/>
      <c r="H97" s="142"/>
      <c r="I97" s="142"/>
      <c r="J97" s="142"/>
      <c r="K97" s="142"/>
    </row>
    <row r="98" spans="6:11" ht="12.25" x14ac:dyDescent="0.25">
      <c r="F98" s="142"/>
      <c r="G98" s="142"/>
      <c r="H98" s="142"/>
      <c r="I98" s="142"/>
      <c r="J98" s="142"/>
      <c r="K98" s="142"/>
    </row>
    <row r="99" spans="6:11" ht="12.25" x14ac:dyDescent="0.25">
      <c r="F99" s="142"/>
      <c r="G99" s="142"/>
      <c r="H99" s="142"/>
      <c r="I99" s="142"/>
      <c r="J99" s="142"/>
      <c r="K99" s="142"/>
    </row>
    <row r="100" spans="6:11" ht="12.25" x14ac:dyDescent="0.25">
      <c r="F100" s="142"/>
      <c r="G100" s="142"/>
      <c r="H100" s="142"/>
      <c r="I100" s="142"/>
      <c r="J100" s="142"/>
      <c r="K100" s="142"/>
    </row>
    <row r="101" spans="6:11" ht="12.25" x14ac:dyDescent="0.25">
      <c r="F101" s="142"/>
      <c r="G101" s="142"/>
      <c r="H101" s="142"/>
      <c r="I101" s="142"/>
      <c r="J101" s="142"/>
      <c r="K101" s="142"/>
    </row>
    <row r="102" spans="6:11" ht="12.25" x14ac:dyDescent="0.25">
      <c r="F102" s="142"/>
      <c r="G102" s="142"/>
      <c r="H102" s="142"/>
      <c r="I102" s="142"/>
      <c r="J102" s="142"/>
      <c r="K102" s="142"/>
    </row>
    <row r="103" spans="6:11" ht="12.25" x14ac:dyDescent="0.25">
      <c r="F103" s="142"/>
      <c r="G103" s="142"/>
      <c r="H103" s="142"/>
      <c r="I103" s="142"/>
      <c r="J103" s="142"/>
      <c r="K103" s="142"/>
    </row>
    <row r="104" spans="6:11" ht="12.25" x14ac:dyDescent="0.25">
      <c r="F104" s="142"/>
      <c r="G104" s="142"/>
      <c r="H104" s="142"/>
      <c r="I104" s="142"/>
      <c r="J104" s="142"/>
      <c r="K104" s="142"/>
    </row>
    <row r="105" spans="6:11" ht="12.25" x14ac:dyDescent="0.25">
      <c r="F105" s="142"/>
      <c r="G105" s="142"/>
      <c r="H105" s="142"/>
      <c r="I105" s="142"/>
      <c r="J105" s="142"/>
      <c r="K105" s="142"/>
    </row>
    <row r="106" spans="6:11" ht="12.25" x14ac:dyDescent="0.25">
      <c r="F106" s="142"/>
      <c r="G106" s="142"/>
      <c r="H106" s="142"/>
      <c r="I106" s="142"/>
      <c r="J106" s="142"/>
      <c r="K106" s="142"/>
    </row>
    <row r="107" spans="6:11" ht="12.25" x14ac:dyDescent="0.25">
      <c r="F107" s="142"/>
      <c r="G107" s="142"/>
      <c r="H107" s="142"/>
      <c r="I107" s="142"/>
      <c r="J107" s="142"/>
      <c r="K107" s="142"/>
    </row>
    <row r="108" spans="6:11" ht="12.25" x14ac:dyDescent="0.25">
      <c r="F108" s="142"/>
      <c r="G108" s="142"/>
      <c r="H108" s="142"/>
      <c r="I108" s="142"/>
      <c r="J108" s="142"/>
      <c r="K108" s="142"/>
    </row>
    <row r="109" spans="6:11" ht="12.25" x14ac:dyDescent="0.25">
      <c r="F109" s="142"/>
      <c r="G109" s="142"/>
      <c r="H109" s="142"/>
      <c r="I109" s="142"/>
      <c r="J109" s="142"/>
      <c r="K109" s="142"/>
    </row>
    <row r="110" spans="6:11" ht="12.25" x14ac:dyDescent="0.25">
      <c r="F110" s="142"/>
      <c r="G110" s="142"/>
      <c r="H110" s="142"/>
      <c r="I110" s="142"/>
      <c r="J110" s="142"/>
      <c r="K110" s="142"/>
    </row>
    <row r="111" spans="6:11" ht="12.25" x14ac:dyDescent="0.25">
      <c r="F111" s="142"/>
      <c r="G111" s="142"/>
      <c r="H111" s="142"/>
      <c r="I111" s="142"/>
      <c r="J111" s="142"/>
      <c r="K111" s="142"/>
    </row>
    <row r="112" spans="6:11" ht="12.25" x14ac:dyDescent="0.25">
      <c r="F112" s="142"/>
      <c r="G112" s="142"/>
      <c r="H112" s="142"/>
      <c r="I112" s="142"/>
      <c r="J112" s="142"/>
      <c r="K112" s="142"/>
    </row>
    <row r="113" spans="6:11" ht="12.25" x14ac:dyDescent="0.25">
      <c r="F113" s="142"/>
      <c r="G113" s="142"/>
      <c r="H113" s="142"/>
      <c r="I113" s="142"/>
      <c r="J113" s="142"/>
      <c r="K113" s="142"/>
    </row>
    <row r="114" spans="6:11" ht="12.25" x14ac:dyDescent="0.25">
      <c r="F114" s="142"/>
      <c r="G114" s="142"/>
      <c r="H114" s="142"/>
      <c r="I114" s="142"/>
      <c r="J114" s="142"/>
      <c r="K114" s="142"/>
    </row>
    <row r="115" spans="6:11" ht="12.25" x14ac:dyDescent="0.25">
      <c r="F115" s="142"/>
      <c r="G115" s="142"/>
      <c r="H115" s="142"/>
      <c r="I115" s="142"/>
      <c r="J115" s="142"/>
      <c r="K115" s="142"/>
    </row>
    <row r="116" spans="6:11" ht="12.25" x14ac:dyDescent="0.25">
      <c r="F116" s="142"/>
      <c r="G116" s="142"/>
      <c r="H116" s="142"/>
      <c r="I116" s="142"/>
      <c r="J116" s="142"/>
      <c r="K116" s="142"/>
    </row>
    <row r="117" spans="6:11" ht="12.25" x14ac:dyDescent="0.25">
      <c r="F117" s="142"/>
      <c r="G117" s="142"/>
      <c r="H117" s="142"/>
      <c r="I117" s="142"/>
      <c r="J117" s="142"/>
      <c r="K117" s="142"/>
    </row>
    <row r="118" spans="6:11" ht="12.25" x14ac:dyDescent="0.25">
      <c r="F118" s="142"/>
      <c r="G118" s="142"/>
      <c r="H118" s="142"/>
      <c r="I118" s="142"/>
      <c r="J118" s="142"/>
      <c r="K118" s="142"/>
    </row>
    <row r="119" spans="6:11" ht="12.25" x14ac:dyDescent="0.25">
      <c r="F119" s="142"/>
      <c r="G119" s="142"/>
      <c r="H119" s="142"/>
      <c r="I119" s="142"/>
      <c r="J119" s="142"/>
      <c r="K119" s="142"/>
    </row>
    <row r="120" spans="6:11" ht="12.25" x14ac:dyDescent="0.25">
      <c r="F120" s="142"/>
      <c r="G120" s="142"/>
      <c r="H120" s="142"/>
      <c r="I120" s="142"/>
      <c r="J120" s="142"/>
      <c r="K120" s="142"/>
    </row>
    <row r="121" spans="6:11" ht="12.25" x14ac:dyDescent="0.25">
      <c r="F121" s="142"/>
      <c r="G121" s="142"/>
      <c r="H121" s="142"/>
      <c r="I121" s="142"/>
      <c r="J121" s="142"/>
      <c r="K121" s="142"/>
    </row>
    <row r="122" spans="6:11" ht="12.25" x14ac:dyDescent="0.25">
      <c r="F122" s="142"/>
      <c r="G122" s="142"/>
      <c r="H122" s="142"/>
      <c r="I122" s="142"/>
      <c r="J122" s="142"/>
      <c r="K122" s="142"/>
    </row>
    <row r="123" spans="6:11" ht="12.25" x14ac:dyDescent="0.25">
      <c r="F123" s="142"/>
      <c r="G123" s="142"/>
      <c r="H123" s="142"/>
      <c r="I123" s="142"/>
      <c r="J123" s="142"/>
      <c r="K123" s="142"/>
    </row>
    <row r="124" spans="6:11" ht="12.25" x14ac:dyDescent="0.25">
      <c r="F124" s="142"/>
      <c r="G124" s="142"/>
      <c r="H124" s="142"/>
      <c r="I124" s="142"/>
      <c r="J124" s="142"/>
      <c r="K124" s="142"/>
    </row>
    <row r="125" spans="6:11" ht="12.25" x14ac:dyDescent="0.25">
      <c r="F125" s="142"/>
      <c r="G125" s="142"/>
      <c r="H125" s="142"/>
      <c r="I125" s="142"/>
      <c r="J125" s="142"/>
      <c r="K125" s="142"/>
    </row>
    <row r="126" spans="6:11" ht="12.25" x14ac:dyDescent="0.25">
      <c r="F126" s="142"/>
      <c r="G126" s="142"/>
      <c r="H126" s="142"/>
      <c r="I126" s="142"/>
      <c r="J126" s="142"/>
      <c r="K126" s="142"/>
    </row>
    <row r="127" spans="6:11" ht="12.25" x14ac:dyDescent="0.25">
      <c r="F127" s="142"/>
      <c r="G127" s="142"/>
      <c r="H127" s="142"/>
      <c r="I127" s="142"/>
      <c r="J127" s="142"/>
      <c r="K127" s="142"/>
    </row>
    <row r="128" spans="6:11" ht="12.25" x14ac:dyDescent="0.25">
      <c r="F128" s="142"/>
      <c r="G128" s="142"/>
      <c r="H128" s="142"/>
      <c r="I128" s="142"/>
      <c r="J128" s="142"/>
      <c r="K128" s="142"/>
    </row>
    <row r="129" spans="6:11" ht="12.25" x14ac:dyDescent="0.25">
      <c r="F129" s="142"/>
      <c r="G129" s="142"/>
      <c r="H129" s="142"/>
      <c r="I129" s="142"/>
      <c r="J129" s="142"/>
      <c r="K129" s="142"/>
    </row>
    <row r="130" spans="6:11" ht="12.25" x14ac:dyDescent="0.25">
      <c r="F130" s="142"/>
      <c r="G130" s="142"/>
      <c r="H130" s="142"/>
      <c r="I130" s="142"/>
      <c r="J130" s="142"/>
      <c r="K130" s="142"/>
    </row>
    <row r="131" spans="6:11" ht="12.25" x14ac:dyDescent="0.25">
      <c r="F131" s="142"/>
      <c r="G131" s="142"/>
      <c r="H131" s="142"/>
      <c r="I131" s="142"/>
      <c r="J131" s="142"/>
      <c r="K131" s="142"/>
    </row>
    <row r="132" spans="6:11" ht="12.25" x14ac:dyDescent="0.25">
      <c r="F132" s="142"/>
      <c r="G132" s="142"/>
      <c r="H132" s="142"/>
      <c r="I132" s="142"/>
      <c r="J132" s="142"/>
      <c r="K132" s="142"/>
    </row>
    <row r="133" spans="6:11" ht="12.25" x14ac:dyDescent="0.25">
      <c r="F133" s="142"/>
      <c r="G133" s="142"/>
      <c r="H133" s="142"/>
      <c r="I133" s="142"/>
      <c r="J133" s="142"/>
      <c r="K133" s="142"/>
    </row>
    <row r="134" spans="6:11" ht="12.25" x14ac:dyDescent="0.25">
      <c r="F134" s="142"/>
      <c r="G134" s="142"/>
      <c r="H134" s="142"/>
      <c r="I134" s="142"/>
      <c r="J134" s="142"/>
      <c r="K134" s="142"/>
    </row>
    <row r="135" spans="6:11" ht="12.25" x14ac:dyDescent="0.25">
      <c r="F135" s="142"/>
      <c r="G135" s="142"/>
      <c r="H135" s="142"/>
      <c r="I135" s="142"/>
      <c r="J135" s="142"/>
      <c r="K135" s="142"/>
    </row>
    <row r="136" spans="6:11" ht="12.25" x14ac:dyDescent="0.25">
      <c r="F136" s="142"/>
      <c r="G136" s="142"/>
      <c r="H136" s="142"/>
      <c r="I136" s="142"/>
      <c r="J136" s="142"/>
      <c r="K136" s="142"/>
    </row>
    <row r="137" spans="6:11" ht="12.25" x14ac:dyDescent="0.25">
      <c r="F137" s="142"/>
      <c r="G137" s="142"/>
      <c r="H137" s="142"/>
      <c r="I137" s="142"/>
      <c r="J137" s="142"/>
      <c r="K137" s="142"/>
    </row>
    <row r="138" spans="6:11" ht="12.25" x14ac:dyDescent="0.25">
      <c r="F138" s="142"/>
      <c r="G138" s="142"/>
      <c r="H138" s="142"/>
      <c r="I138" s="142"/>
      <c r="J138" s="142"/>
      <c r="K138" s="142"/>
    </row>
    <row r="139" spans="6:11" ht="12.25" x14ac:dyDescent="0.25">
      <c r="F139" s="142"/>
      <c r="G139" s="142"/>
      <c r="H139" s="142"/>
      <c r="I139" s="142"/>
      <c r="J139" s="142"/>
      <c r="K139" s="142"/>
    </row>
    <row r="140" spans="6:11" ht="12.25" x14ac:dyDescent="0.25">
      <c r="F140" s="142"/>
      <c r="G140" s="142"/>
      <c r="H140" s="142"/>
      <c r="I140" s="142"/>
      <c r="J140" s="142"/>
      <c r="K140" s="142"/>
    </row>
    <row r="141" spans="6:11" ht="12.25" x14ac:dyDescent="0.25">
      <c r="F141" s="142"/>
      <c r="G141" s="142"/>
      <c r="H141" s="142"/>
      <c r="I141" s="142"/>
      <c r="J141" s="142"/>
      <c r="K141" s="142"/>
    </row>
    <row r="142" spans="6:11" ht="12.25" x14ac:dyDescent="0.25">
      <c r="F142" s="142"/>
      <c r="G142" s="142"/>
      <c r="H142" s="142"/>
      <c r="I142" s="142"/>
      <c r="J142" s="142"/>
      <c r="K142" s="142"/>
    </row>
    <row r="143" spans="6:11" ht="12.25" x14ac:dyDescent="0.25">
      <c r="F143" s="142"/>
      <c r="G143" s="142"/>
      <c r="H143" s="142"/>
      <c r="I143" s="142"/>
      <c r="J143" s="142"/>
      <c r="K143" s="142"/>
    </row>
    <row r="144" spans="6:11" ht="12.25" x14ac:dyDescent="0.25">
      <c r="F144" s="142"/>
      <c r="G144" s="142"/>
      <c r="H144" s="142"/>
      <c r="I144" s="142"/>
      <c r="J144" s="142"/>
      <c r="K144" s="142"/>
    </row>
    <row r="145" spans="6:11" ht="12.25" x14ac:dyDescent="0.25">
      <c r="F145" s="142"/>
      <c r="G145" s="142"/>
      <c r="H145" s="142"/>
      <c r="I145" s="142"/>
      <c r="J145" s="142"/>
      <c r="K145" s="142"/>
    </row>
    <row r="146" spans="6:11" ht="12.25" x14ac:dyDescent="0.25">
      <c r="F146" s="142"/>
      <c r="G146" s="142"/>
      <c r="H146" s="142"/>
      <c r="I146" s="142"/>
      <c r="J146" s="142"/>
      <c r="K146" s="142"/>
    </row>
    <row r="147" spans="6:11" ht="12.25" x14ac:dyDescent="0.25">
      <c r="F147" s="142"/>
      <c r="G147" s="142"/>
      <c r="H147" s="142"/>
      <c r="I147" s="142"/>
      <c r="J147" s="142"/>
      <c r="K147" s="142"/>
    </row>
    <row r="148" spans="6:11" ht="12.25" x14ac:dyDescent="0.25">
      <c r="F148" s="142"/>
      <c r="G148" s="142"/>
      <c r="H148" s="142"/>
      <c r="I148" s="142"/>
      <c r="J148" s="142"/>
      <c r="K148" s="142"/>
    </row>
    <row r="149" spans="6:11" ht="12.25" x14ac:dyDescent="0.25">
      <c r="F149" s="142"/>
      <c r="G149" s="142"/>
      <c r="H149" s="142"/>
      <c r="I149" s="142"/>
      <c r="J149" s="142"/>
      <c r="K149" s="142"/>
    </row>
    <row r="150" spans="6:11" ht="12.25" x14ac:dyDescent="0.25">
      <c r="F150" s="142"/>
      <c r="G150" s="142"/>
      <c r="H150" s="142"/>
      <c r="I150" s="142"/>
      <c r="J150" s="142"/>
      <c r="K150" s="142"/>
    </row>
    <row r="151" spans="6:11" ht="12.25" x14ac:dyDescent="0.25">
      <c r="F151" s="142"/>
      <c r="G151" s="142"/>
      <c r="H151" s="142"/>
      <c r="I151" s="142"/>
      <c r="J151" s="142"/>
      <c r="K151" s="142"/>
    </row>
    <row r="152" spans="6:11" ht="12.25" x14ac:dyDescent="0.25">
      <c r="F152" s="142"/>
      <c r="G152" s="142"/>
      <c r="H152" s="142"/>
      <c r="I152" s="142"/>
      <c r="J152" s="142"/>
      <c r="K152" s="142"/>
    </row>
    <row r="153" spans="6:11" ht="12.25" x14ac:dyDescent="0.25">
      <c r="F153" s="142"/>
      <c r="G153" s="142"/>
      <c r="H153" s="142"/>
      <c r="I153" s="142"/>
      <c r="J153" s="142"/>
      <c r="K153" s="142"/>
    </row>
    <row r="154" spans="6:11" ht="12.25" x14ac:dyDescent="0.25">
      <c r="F154" s="142"/>
      <c r="G154" s="142"/>
      <c r="H154" s="142"/>
      <c r="I154" s="142"/>
      <c r="J154" s="142"/>
      <c r="K154" s="142"/>
    </row>
    <row r="155" spans="6:11" ht="12.25" x14ac:dyDescent="0.25">
      <c r="F155" s="142"/>
      <c r="G155" s="142"/>
      <c r="H155" s="142"/>
      <c r="I155" s="142"/>
      <c r="J155" s="142"/>
      <c r="K155" s="142"/>
    </row>
    <row r="156" spans="6:11" ht="12.25" x14ac:dyDescent="0.25">
      <c r="F156" s="142"/>
      <c r="G156" s="142"/>
      <c r="H156" s="142"/>
      <c r="I156" s="142"/>
      <c r="J156" s="142"/>
      <c r="K156" s="142"/>
    </row>
    <row r="157" spans="6:11" ht="12.25" x14ac:dyDescent="0.25">
      <c r="F157" s="142"/>
      <c r="G157" s="142"/>
      <c r="H157" s="142"/>
      <c r="I157" s="142"/>
      <c r="J157" s="142"/>
      <c r="K157" s="142"/>
    </row>
    <row r="158" spans="6:11" ht="12.25" x14ac:dyDescent="0.25">
      <c r="F158" s="142"/>
      <c r="G158" s="142"/>
      <c r="H158" s="142"/>
      <c r="I158" s="142"/>
      <c r="J158" s="142"/>
      <c r="K158" s="142"/>
    </row>
    <row r="159" spans="6:11" ht="12.25" x14ac:dyDescent="0.25">
      <c r="F159" s="142"/>
      <c r="G159" s="142"/>
      <c r="H159" s="142"/>
      <c r="I159" s="142"/>
      <c r="J159" s="142"/>
      <c r="K159" s="142"/>
    </row>
    <row r="160" spans="6:11" ht="12.25" x14ac:dyDescent="0.25">
      <c r="F160" s="142"/>
      <c r="G160" s="142"/>
      <c r="H160" s="142"/>
      <c r="I160" s="142"/>
      <c r="J160" s="142"/>
      <c r="K160" s="142"/>
    </row>
    <row r="161" spans="6:11" ht="12.25" x14ac:dyDescent="0.25">
      <c r="F161" s="142"/>
      <c r="G161" s="142"/>
      <c r="H161" s="142"/>
      <c r="I161" s="142"/>
      <c r="J161" s="142"/>
      <c r="K161" s="142"/>
    </row>
    <row r="162" spans="6:11" ht="12.25" x14ac:dyDescent="0.25">
      <c r="F162" s="142"/>
      <c r="G162" s="142"/>
      <c r="H162" s="142"/>
      <c r="I162" s="142"/>
      <c r="J162" s="142"/>
      <c r="K162" s="142"/>
    </row>
    <row r="163" spans="6:11" ht="12.25" x14ac:dyDescent="0.25">
      <c r="F163" s="142"/>
      <c r="G163" s="142"/>
      <c r="H163" s="142"/>
      <c r="I163" s="142"/>
      <c r="J163" s="142"/>
      <c r="K163" s="142"/>
    </row>
    <row r="164" spans="6:11" ht="12.25" x14ac:dyDescent="0.25">
      <c r="F164" s="142"/>
      <c r="G164" s="142"/>
      <c r="H164" s="142"/>
      <c r="I164" s="142"/>
      <c r="J164" s="142"/>
      <c r="K164" s="142"/>
    </row>
    <row r="165" spans="6:11" ht="12.25" x14ac:dyDescent="0.25">
      <c r="F165" s="142"/>
      <c r="G165" s="142"/>
      <c r="H165" s="142"/>
      <c r="I165" s="142"/>
      <c r="J165" s="142"/>
      <c r="K165" s="142"/>
    </row>
    <row r="166" spans="6:11" ht="12.25" x14ac:dyDescent="0.25">
      <c r="F166" s="142"/>
      <c r="G166" s="142"/>
      <c r="H166" s="142"/>
      <c r="I166" s="142"/>
      <c r="J166" s="142"/>
      <c r="K166" s="142"/>
    </row>
    <row r="167" spans="6:11" ht="12.25" x14ac:dyDescent="0.25">
      <c r="F167" s="142"/>
      <c r="G167" s="142"/>
      <c r="H167" s="142"/>
      <c r="I167" s="142"/>
      <c r="J167" s="142"/>
      <c r="K167" s="142"/>
    </row>
    <row r="168" spans="6:11" ht="12.25" x14ac:dyDescent="0.25">
      <c r="F168" s="142"/>
      <c r="G168" s="142"/>
      <c r="H168" s="142"/>
      <c r="I168" s="142"/>
      <c r="J168" s="142"/>
      <c r="K168" s="142"/>
    </row>
    <row r="169" spans="6:11" ht="12.25" x14ac:dyDescent="0.25">
      <c r="F169" s="142"/>
      <c r="G169" s="142"/>
      <c r="H169" s="142"/>
      <c r="I169" s="142"/>
      <c r="J169" s="142"/>
      <c r="K169" s="142"/>
    </row>
    <row r="170" spans="6:11" ht="12.25" x14ac:dyDescent="0.25">
      <c r="F170" s="142"/>
      <c r="G170" s="142"/>
      <c r="H170" s="142"/>
      <c r="I170" s="142"/>
      <c r="J170" s="142"/>
      <c r="K170" s="142"/>
    </row>
    <row r="171" spans="6:11" ht="12.25" x14ac:dyDescent="0.25">
      <c r="F171" s="142"/>
      <c r="G171" s="142"/>
      <c r="H171" s="142"/>
      <c r="I171" s="142"/>
      <c r="J171" s="142"/>
      <c r="K171" s="142"/>
    </row>
    <row r="172" spans="6:11" ht="12.25" x14ac:dyDescent="0.25">
      <c r="F172" s="142"/>
      <c r="G172" s="142"/>
      <c r="H172" s="142"/>
      <c r="I172" s="142"/>
      <c r="J172" s="142"/>
      <c r="K172" s="142"/>
    </row>
    <row r="173" spans="6:11" ht="12.25" x14ac:dyDescent="0.25">
      <c r="F173" s="142"/>
      <c r="G173" s="142"/>
      <c r="H173" s="142"/>
      <c r="I173" s="142"/>
      <c r="J173" s="142"/>
      <c r="K173" s="142"/>
    </row>
    <row r="174" spans="6:11" ht="12.25" x14ac:dyDescent="0.25">
      <c r="F174" s="142"/>
      <c r="G174" s="142"/>
      <c r="H174" s="142"/>
      <c r="I174" s="142"/>
      <c r="J174" s="142"/>
      <c r="K174" s="142"/>
    </row>
    <row r="175" spans="6:11" ht="12.25" x14ac:dyDescent="0.25">
      <c r="F175" s="142"/>
      <c r="G175" s="142"/>
      <c r="H175" s="142"/>
      <c r="I175" s="142"/>
      <c r="J175" s="142"/>
      <c r="K175" s="142"/>
    </row>
    <row r="176" spans="6:11" ht="12.25" x14ac:dyDescent="0.25">
      <c r="F176" s="142"/>
      <c r="G176" s="142"/>
      <c r="H176" s="142"/>
      <c r="I176" s="142"/>
      <c r="J176" s="142"/>
      <c r="K176" s="142"/>
    </row>
    <row r="177" spans="6:11" ht="12.25" x14ac:dyDescent="0.25">
      <c r="F177" s="142"/>
      <c r="G177" s="142"/>
      <c r="H177" s="142"/>
      <c r="I177" s="142"/>
      <c r="J177" s="142"/>
      <c r="K177" s="142"/>
    </row>
    <row r="178" spans="6:11" ht="12.25" x14ac:dyDescent="0.25">
      <c r="F178" s="142"/>
      <c r="G178" s="142"/>
      <c r="H178" s="142"/>
      <c r="I178" s="142"/>
      <c r="J178" s="142"/>
      <c r="K178" s="142"/>
    </row>
    <row r="179" spans="6:11" ht="12.25" x14ac:dyDescent="0.25">
      <c r="F179" s="142"/>
      <c r="G179" s="142"/>
      <c r="H179" s="142"/>
      <c r="I179" s="142"/>
      <c r="J179" s="142"/>
      <c r="K179" s="142"/>
    </row>
    <row r="180" spans="6:11" ht="12.25" x14ac:dyDescent="0.25">
      <c r="F180" s="142"/>
      <c r="G180" s="142"/>
      <c r="H180" s="142"/>
      <c r="I180" s="142"/>
      <c r="J180" s="142"/>
      <c r="K180" s="142"/>
    </row>
    <row r="181" spans="6:11" ht="12.25" x14ac:dyDescent="0.25">
      <c r="F181" s="142"/>
      <c r="G181" s="142"/>
      <c r="H181" s="142"/>
      <c r="I181" s="142"/>
      <c r="J181" s="142"/>
      <c r="K181" s="142"/>
    </row>
    <row r="182" spans="6:11" ht="12.25" x14ac:dyDescent="0.25">
      <c r="F182" s="142"/>
      <c r="G182" s="142"/>
      <c r="H182" s="142"/>
      <c r="I182" s="142"/>
      <c r="J182" s="142"/>
      <c r="K182" s="142"/>
    </row>
    <row r="183" spans="6:11" ht="12.25" x14ac:dyDescent="0.25">
      <c r="F183" s="142"/>
      <c r="G183" s="142"/>
      <c r="H183" s="142"/>
      <c r="I183" s="142"/>
      <c r="J183" s="142"/>
      <c r="K183" s="142"/>
    </row>
    <row r="184" spans="6:11" ht="12.25" x14ac:dyDescent="0.25">
      <c r="F184" s="142"/>
      <c r="G184" s="142"/>
      <c r="H184" s="142"/>
      <c r="I184" s="142"/>
      <c r="J184" s="142"/>
      <c r="K184" s="142"/>
    </row>
    <row r="185" spans="6:11" ht="12.25" x14ac:dyDescent="0.25">
      <c r="F185" s="142"/>
      <c r="G185" s="142"/>
      <c r="H185" s="142"/>
      <c r="I185" s="142"/>
      <c r="J185" s="142"/>
      <c r="K185" s="142"/>
    </row>
    <row r="186" spans="6:11" ht="12.25" x14ac:dyDescent="0.25">
      <c r="F186" s="142"/>
      <c r="G186" s="142"/>
      <c r="H186" s="142"/>
      <c r="I186" s="142"/>
      <c r="J186" s="142"/>
      <c r="K186" s="142"/>
    </row>
    <row r="187" spans="6:11" ht="12.25" x14ac:dyDescent="0.25">
      <c r="F187" s="142"/>
      <c r="G187" s="142"/>
      <c r="H187" s="142"/>
      <c r="I187" s="142"/>
      <c r="J187" s="142"/>
      <c r="K187" s="142"/>
    </row>
    <row r="188" spans="6:11" ht="12.25" x14ac:dyDescent="0.25">
      <c r="F188" s="142"/>
      <c r="G188" s="142"/>
      <c r="H188" s="142"/>
      <c r="I188" s="142"/>
      <c r="J188" s="142"/>
      <c r="K188" s="142"/>
    </row>
    <row r="189" spans="6:11" ht="12.25" x14ac:dyDescent="0.25">
      <c r="F189" s="142"/>
      <c r="G189" s="142"/>
      <c r="H189" s="142"/>
      <c r="I189" s="142"/>
      <c r="J189" s="142"/>
      <c r="K189" s="142"/>
    </row>
    <row r="190" spans="6:11" ht="12.25" x14ac:dyDescent="0.25">
      <c r="F190" s="142"/>
      <c r="G190" s="142"/>
      <c r="H190" s="142"/>
      <c r="I190" s="142"/>
      <c r="J190" s="142"/>
      <c r="K190" s="142"/>
    </row>
    <row r="191" spans="6:11" ht="12.25" x14ac:dyDescent="0.25">
      <c r="F191" s="142"/>
      <c r="G191" s="142"/>
      <c r="H191" s="142"/>
      <c r="I191" s="142"/>
      <c r="J191" s="142"/>
      <c r="K191" s="142"/>
    </row>
    <row r="192" spans="6:11" ht="12.25" x14ac:dyDescent="0.25">
      <c r="F192" s="142"/>
      <c r="G192" s="142"/>
      <c r="H192" s="142"/>
      <c r="I192" s="142"/>
      <c r="J192" s="142"/>
      <c r="K192" s="142"/>
    </row>
    <row r="193" spans="6:11" ht="12.25" x14ac:dyDescent="0.25">
      <c r="F193" s="142"/>
      <c r="G193" s="142"/>
      <c r="H193" s="142"/>
      <c r="I193" s="142"/>
      <c r="J193" s="142"/>
      <c r="K193" s="142"/>
    </row>
    <row r="194" spans="6:11" ht="12.25" x14ac:dyDescent="0.25">
      <c r="F194" s="142"/>
      <c r="G194" s="142"/>
      <c r="H194" s="142"/>
      <c r="I194" s="142"/>
      <c r="J194" s="142"/>
      <c r="K194" s="142"/>
    </row>
    <row r="195" spans="6:11" ht="12.25" x14ac:dyDescent="0.25">
      <c r="F195" s="142"/>
      <c r="G195" s="142"/>
      <c r="H195" s="142"/>
      <c r="I195" s="142"/>
      <c r="J195" s="142"/>
      <c r="K195" s="142"/>
    </row>
    <row r="196" spans="6:11" ht="12.25" x14ac:dyDescent="0.25">
      <c r="F196" s="142"/>
      <c r="G196" s="142"/>
      <c r="H196" s="142"/>
      <c r="I196" s="142"/>
      <c r="J196" s="142"/>
      <c r="K196" s="142"/>
    </row>
    <row r="197" spans="6:11" ht="12.25" x14ac:dyDescent="0.25">
      <c r="F197" s="142"/>
      <c r="G197" s="142"/>
      <c r="H197" s="142"/>
      <c r="I197" s="142"/>
      <c r="J197" s="142"/>
      <c r="K197" s="142"/>
    </row>
    <row r="198" spans="6:11" ht="12.25" x14ac:dyDescent="0.25">
      <c r="F198" s="142"/>
      <c r="G198" s="142"/>
      <c r="H198" s="142"/>
      <c r="I198" s="142"/>
      <c r="J198" s="142"/>
      <c r="K198" s="142"/>
    </row>
    <row r="199" spans="6:11" ht="12.25" x14ac:dyDescent="0.25">
      <c r="F199" s="142"/>
      <c r="G199" s="142"/>
      <c r="H199" s="142"/>
      <c r="I199" s="142"/>
      <c r="J199" s="142"/>
      <c r="K199" s="142"/>
    </row>
    <row r="200" spans="6:11" ht="12.25" x14ac:dyDescent="0.25">
      <c r="F200" s="142"/>
      <c r="G200" s="142"/>
      <c r="H200" s="142"/>
      <c r="I200" s="142"/>
      <c r="J200" s="142"/>
      <c r="K200" s="142"/>
    </row>
    <row r="201" spans="6:11" ht="12.25" x14ac:dyDescent="0.25">
      <c r="F201" s="142"/>
      <c r="G201" s="142"/>
      <c r="H201" s="142"/>
      <c r="I201" s="142"/>
      <c r="J201" s="142"/>
      <c r="K201" s="142"/>
    </row>
    <row r="202" spans="6:11" ht="12.25" x14ac:dyDescent="0.25">
      <c r="F202" s="142"/>
      <c r="G202" s="142"/>
      <c r="H202" s="142"/>
      <c r="I202" s="142"/>
      <c r="J202" s="142"/>
      <c r="K202" s="142"/>
    </row>
    <row r="203" spans="6:11" ht="12.25" x14ac:dyDescent="0.25">
      <c r="F203" s="142"/>
      <c r="G203" s="142"/>
      <c r="H203" s="142"/>
      <c r="I203" s="142"/>
      <c r="J203" s="142"/>
      <c r="K203" s="142"/>
    </row>
    <row r="204" spans="6:11" ht="12.25" x14ac:dyDescent="0.25">
      <c r="F204" s="142"/>
      <c r="G204" s="142"/>
      <c r="H204" s="142"/>
      <c r="I204" s="142"/>
      <c r="J204" s="142"/>
      <c r="K204" s="142"/>
    </row>
    <row r="205" spans="6:11" ht="12.25" x14ac:dyDescent="0.25">
      <c r="F205" s="142"/>
      <c r="G205" s="142"/>
      <c r="H205" s="142"/>
      <c r="I205" s="142"/>
      <c r="J205" s="142"/>
      <c r="K205" s="142"/>
    </row>
    <row r="206" spans="6:11" ht="12.25" x14ac:dyDescent="0.25">
      <c r="F206" s="142"/>
      <c r="G206" s="142"/>
      <c r="H206" s="142"/>
      <c r="I206" s="142"/>
      <c r="J206" s="142"/>
      <c r="K206" s="142"/>
    </row>
    <row r="207" spans="6:11" ht="12.25" x14ac:dyDescent="0.25">
      <c r="F207" s="142"/>
      <c r="G207" s="142"/>
      <c r="H207" s="142"/>
      <c r="I207" s="142"/>
      <c r="J207" s="142"/>
      <c r="K207" s="142"/>
    </row>
    <row r="208" spans="6:11" ht="12.25" x14ac:dyDescent="0.25">
      <c r="F208" s="142"/>
      <c r="G208" s="142"/>
      <c r="H208" s="142"/>
      <c r="I208" s="142"/>
      <c r="J208" s="142"/>
      <c r="K208" s="142"/>
    </row>
    <row r="209" spans="6:11" ht="12.25" x14ac:dyDescent="0.25">
      <c r="F209" s="142"/>
      <c r="G209" s="142"/>
      <c r="H209" s="142"/>
      <c r="I209" s="142"/>
      <c r="J209" s="142"/>
      <c r="K209" s="142"/>
    </row>
    <row r="210" spans="6:11" ht="12.25" x14ac:dyDescent="0.25">
      <c r="F210" s="142"/>
      <c r="G210" s="142"/>
      <c r="H210" s="142"/>
      <c r="I210" s="142"/>
      <c r="J210" s="142"/>
      <c r="K210" s="142"/>
    </row>
    <row r="211" spans="6:11" ht="12.25" x14ac:dyDescent="0.25">
      <c r="F211" s="142"/>
      <c r="G211" s="142"/>
      <c r="H211" s="142"/>
      <c r="I211" s="142"/>
      <c r="J211" s="142"/>
      <c r="K211" s="142"/>
    </row>
    <row r="212" spans="6:11" ht="12.25" x14ac:dyDescent="0.25">
      <c r="F212" s="142"/>
      <c r="G212" s="142"/>
      <c r="H212" s="142"/>
      <c r="I212" s="142"/>
      <c r="J212" s="142"/>
      <c r="K212" s="142"/>
    </row>
    <row r="213" spans="6:11" ht="12.25" x14ac:dyDescent="0.25">
      <c r="F213" s="142"/>
      <c r="G213" s="142"/>
      <c r="H213" s="142"/>
      <c r="I213" s="142"/>
      <c r="J213" s="142"/>
      <c r="K213" s="142"/>
    </row>
    <row r="214" spans="6:11" ht="12.25" x14ac:dyDescent="0.25">
      <c r="F214" s="142"/>
      <c r="G214" s="142"/>
      <c r="H214" s="142"/>
      <c r="I214" s="142"/>
      <c r="J214" s="142"/>
      <c r="K214" s="142"/>
    </row>
    <row r="215" spans="6:11" ht="12.25" x14ac:dyDescent="0.25">
      <c r="F215" s="142"/>
      <c r="G215" s="142"/>
      <c r="H215" s="142"/>
      <c r="I215" s="142"/>
      <c r="J215" s="142"/>
      <c r="K215" s="142"/>
    </row>
    <row r="216" spans="6:11" ht="12.25" x14ac:dyDescent="0.25">
      <c r="F216" s="142"/>
      <c r="G216" s="142"/>
      <c r="H216" s="142"/>
      <c r="I216" s="142"/>
      <c r="J216" s="142"/>
      <c r="K216" s="142"/>
    </row>
    <row r="217" spans="6:11" ht="12.25" x14ac:dyDescent="0.25">
      <c r="F217" s="142"/>
      <c r="G217" s="142"/>
      <c r="H217" s="142"/>
      <c r="I217" s="142"/>
      <c r="J217" s="142"/>
      <c r="K217" s="142"/>
    </row>
    <row r="218" spans="6:11" ht="12.25" x14ac:dyDescent="0.25">
      <c r="F218" s="142"/>
      <c r="G218" s="142"/>
      <c r="H218" s="142"/>
      <c r="I218" s="142"/>
      <c r="J218" s="142"/>
      <c r="K218" s="142"/>
    </row>
    <row r="219" spans="6:11" ht="12.25" x14ac:dyDescent="0.25">
      <c r="F219" s="142"/>
      <c r="G219" s="142"/>
      <c r="H219" s="142"/>
      <c r="I219" s="142"/>
      <c r="J219" s="142"/>
      <c r="K219" s="142"/>
    </row>
    <row r="220" spans="6:11" ht="12.25" x14ac:dyDescent="0.25">
      <c r="F220" s="142"/>
      <c r="G220" s="142"/>
      <c r="H220" s="142"/>
      <c r="I220" s="142"/>
      <c r="J220" s="142"/>
      <c r="K220" s="142"/>
    </row>
    <row r="221" spans="6:11" ht="12.25" x14ac:dyDescent="0.25">
      <c r="F221" s="142"/>
      <c r="G221" s="142"/>
      <c r="H221" s="142"/>
      <c r="I221" s="142"/>
      <c r="J221" s="142"/>
      <c r="K221" s="142"/>
    </row>
    <row r="222" spans="6:11" ht="12.25" x14ac:dyDescent="0.25">
      <c r="F222" s="142"/>
      <c r="G222" s="142"/>
      <c r="H222" s="142"/>
      <c r="I222" s="142"/>
      <c r="J222" s="142"/>
      <c r="K222" s="142"/>
    </row>
    <row r="223" spans="6:11" ht="12.25" x14ac:dyDescent="0.25">
      <c r="F223" s="142"/>
      <c r="G223" s="142"/>
      <c r="H223" s="142"/>
      <c r="I223" s="142"/>
      <c r="J223" s="142"/>
      <c r="K223" s="142"/>
    </row>
    <row r="224" spans="6:11" ht="12.25" x14ac:dyDescent="0.25">
      <c r="F224" s="142"/>
      <c r="G224" s="142"/>
      <c r="H224" s="142"/>
      <c r="I224" s="142"/>
      <c r="J224" s="142"/>
      <c r="K224" s="142"/>
    </row>
    <row r="225" spans="6:11" ht="12.25" x14ac:dyDescent="0.25">
      <c r="F225" s="142"/>
      <c r="G225" s="142"/>
      <c r="H225" s="142"/>
      <c r="I225" s="142"/>
      <c r="J225" s="142"/>
      <c r="K225" s="142"/>
    </row>
    <row r="226" spans="6:11" ht="12.25" x14ac:dyDescent="0.25">
      <c r="F226" s="142"/>
      <c r="G226" s="142"/>
      <c r="H226" s="142"/>
      <c r="I226" s="142"/>
      <c r="J226" s="142"/>
      <c r="K226" s="142"/>
    </row>
    <row r="227" spans="6:11" ht="12.25" x14ac:dyDescent="0.25">
      <c r="F227" s="142"/>
      <c r="G227" s="142"/>
      <c r="H227" s="142"/>
      <c r="I227" s="142"/>
      <c r="J227" s="142"/>
      <c r="K227" s="142"/>
    </row>
    <row r="228" spans="6:11" ht="12.25" x14ac:dyDescent="0.25">
      <c r="F228" s="142"/>
      <c r="G228" s="142"/>
      <c r="H228" s="142"/>
      <c r="I228" s="142"/>
      <c r="J228" s="142"/>
      <c r="K228" s="142"/>
    </row>
    <row r="229" spans="6:11" ht="12.25" x14ac:dyDescent="0.25">
      <c r="F229" s="142"/>
      <c r="G229" s="142"/>
      <c r="H229" s="142"/>
      <c r="I229" s="142"/>
      <c r="J229" s="142"/>
      <c r="K229" s="142"/>
    </row>
    <row r="230" spans="6:11" ht="12.25" x14ac:dyDescent="0.25">
      <c r="F230" s="142"/>
      <c r="G230" s="142"/>
      <c r="H230" s="142"/>
      <c r="I230" s="142"/>
      <c r="J230" s="142"/>
      <c r="K230" s="142"/>
    </row>
    <row r="231" spans="6:11" ht="12.25" x14ac:dyDescent="0.25">
      <c r="F231" s="142"/>
      <c r="G231" s="142"/>
      <c r="H231" s="142"/>
      <c r="I231" s="142"/>
      <c r="J231" s="142"/>
      <c r="K231" s="142"/>
    </row>
    <row r="232" spans="6:11" ht="12.25" x14ac:dyDescent="0.25">
      <c r="F232" s="142"/>
      <c r="G232" s="142"/>
      <c r="H232" s="142"/>
      <c r="I232" s="142"/>
      <c r="J232" s="142"/>
      <c r="K232" s="142"/>
    </row>
    <row r="233" spans="6:11" ht="12.25" x14ac:dyDescent="0.25">
      <c r="F233" s="142"/>
      <c r="G233" s="142"/>
      <c r="H233" s="142"/>
      <c r="I233" s="142"/>
      <c r="J233" s="142"/>
      <c r="K233" s="142"/>
    </row>
    <row r="234" spans="6:11" ht="12.25" x14ac:dyDescent="0.25">
      <c r="F234" s="142"/>
      <c r="G234" s="142"/>
      <c r="H234" s="142"/>
      <c r="I234" s="142"/>
      <c r="J234" s="142"/>
      <c r="K234" s="142"/>
    </row>
    <row r="235" spans="6:11" ht="12.25" x14ac:dyDescent="0.25">
      <c r="F235" s="142"/>
      <c r="G235" s="142"/>
      <c r="H235" s="142"/>
      <c r="I235" s="142"/>
      <c r="J235" s="142"/>
      <c r="K235" s="142"/>
    </row>
    <row r="236" spans="6:11" ht="12.25" x14ac:dyDescent="0.25">
      <c r="F236" s="142"/>
      <c r="G236" s="142"/>
      <c r="H236" s="142"/>
      <c r="I236" s="142"/>
      <c r="J236" s="142"/>
      <c r="K236" s="142"/>
    </row>
    <row r="237" spans="6:11" ht="12.25" x14ac:dyDescent="0.25">
      <c r="F237" s="142"/>
      <c r="G237" s="142"/>
      <c r="H237" s="142"/>
      <c r="I237" s="142"/>
      <c r="J237" s="142"/>
      <c r="K237" s="142"/>
    </row>
    <row r="238" spans="6:11" ht="12.25" x14ac:dyDescent="0.25">
      <c r="F238" s="142"/>
      <c r="G238" s="142"/>
      <c r="H238" s="142"/>
      <c r="I238" s="142"/>
      <c r="J238" s="142"/>
      <c r="K238" s="142"/>
    </row>
    <row r="239" spans="6:11" ht="12.25" x14ac:dyDescent="0.25">
      <c r="F239" s="142"/>
      <c r="G239" s="142"/>
      <c r="H239" s="142"/>
      <c r="I239" s="142"/>
      <c r="J239" s="142"/>
      <c r="K239" s="142"/>
    </row>
    <row r="240" spans="6:11" ht="12.25" x14ac:dyDescent="0.25">
      <c r="F240" s="142"/>
      <c r="G240" s="142"/>
      <c r="H240" s="142"/>
      <c r="I240" s="142"/>
      <c r="J240" s="142"/>
      <c r="K240" s="142"/>
    </row>
    <row r="241" spans="6:11" ht="12.25" x14ac:dyDescent="0.25">
      <c r="F241" s="142"/>
      <c r="G241" s="142"/>
      <c r="H241" s="142"/>
      <c r="I241" s="142"/>
      <c r="J241" s="142"/>
      <c r="K241" s="142"/>
    </row>
    <row r="242" spans="6:11" ht="12.25" x14ac:dyDescent="0.25">
      <c r="F242" s="142"/>
      <c r="G242" s="142"/>
      <c r="H242" s="142"/>
      <c r="I242" s="142"/>
      <c r="J242" s="142"/>
      <c r="K242" s="142"/>
    </row>
    <row r="243" spans="6:11" ht="12.25" x14ac:dyDescent="0.25">
      <c r="F243" s="142"/>
      <c r="G243" s="142"/>
      <c r="H243" s="142"/>
      <c r="I243" s="142"/>
      <c r="J243" s="142"/>
      <c r="K243" s="142"/>
    </row>
    <row r="244" spans="6:11" ht="12.25" x14ac:dyDescent="0.25">
      <c r="F244" s="142"/>
      <c r="G244" s="142"/>
      <c r="H244" s="142"/>
      <c r="I244" s="142"/>
      <c r="J244" s="142"/>
      <c r="K244" s="142"/>
    </row>
    <row r="245" spans="6:11" ht="12.25" x14ac:dyDescent="0.25">
      <c r="F245" s="142"/>
      <c r="G245" s="142"/>
      <c r="H245" s="142"/>
      <c r="I245" s="142"/>
      <c r="J245" s="142"/>
      <c r="K245" s="142"/>
    </row>
    <row r="246" spans="6:11" ht="12.25" x14ac:dyDescent="0.25">
      <c r="F246" s="142"/>
      <c r="G246" s="142"/>
      <c r="H246" s="142"/>
      <c r="I246" s="142"/>
      <c r="J246" s="142"/>
      <c r="K246" s="142"/>
    </row>
    <row r="247" spans="6:11" ht="12.25" x14ac:dyDescent="0.25">
      <c r="F247" s="142"/>
      <c r="G247" s="142"/>
      <c r="H247" s="142"/>
      <c r="I247" s="142"/>
      <c r="J247" s="142"/>
      <c r="K247" s="142"/>
    </row>
    <row r="248" spans="6:11" ht="12.25" x14ac:dyDescent="0.25">
      <c r="F248" s="142"/>
      <c r="G248" s="142"/>
      <c r="H248" s="142"/>
      <c r="I248" s="142"/>
      <c r="J248" s="142"/>
      <c r="K248" s="142"/>
    </row>
    <row r="249" spans="6:11" ht="12.25" x14ac:dyDescent="0.25">
      <c r="F249" s="142"/>
      <c r="G249" s="142"/>
      <c r="H249" s="142"/>
      <c r="I249" s="142"/>
      <c r="J249" s="142"/>
      <c r="K249" s="142"/>
    </row>
    <row r="250" spans="6:11" ht="12.25" x14ac:dyDescent="0.25">
      <c r="F250" s="142"/>
      <c r="G250" s="142"/>
      <c r="H250" s="142"/>
      <c r="I250" s="142"/>
      <c r="J250" s="142"/>
      <c r="K250" s="142"/>
    </row>
    <row r="251" spans="6:11" ht="12.25" x14ac:dyDescent="0.25">
      <c r="F251" s="142"/>
      <c r="G251" s="142"/>
      <c r="H251" s="142"/>
      <c r="I251" s="142"/>
      <c r="J251" s="142"/>
      <c r="K251" s="142"/>
    </row>
    <row r="252" spans="6:11" ht="12.25" x14ac:dyDescent="0.25">
      <c r="F252" s="142"/>
      <c r="G252" s="142"/>
      <c r="H252" s="142"/>
      <c r="I252" s="142"/>
      <c r="J252" s="142"/>
      <c r="K252" s="142"/>
    </row>
    <row r="253" spans="6:11" ht="12.25" x14ac:dyDescent="0.25">
      <c r="F253" s="142"/>
      <c r="G253" s="142"/>
      <c r="H253" s="142"/>
      <c r="I253" s="142"/>
      <c r="J253" s="142"/>
      <c r="K253" s="142"/>
    </row>
    <row r="254" spans="6:11" ht="12.25" x14ac:dyDescent="0.25">
      <c r="F254" s="142"/>
      <c r="G254" s="142"/>
      <c r="H254" s="142"/>
      <c r="I254" s="142"/>
      <c r="J254" s="142"/>
      <c r="K254" s="142"/>
    </row>
    <row r="255" spans="6:11" ht="12.25" x14ac:dyDescent="0.25">
      <c r="F255" s="142"/>
      <c r="G255" s="142"/>
      <c r="H255" s="142"/>
      <c r="I255" s="142"/>
      <c r="J255" s="142"/>
      <c r="K255" s="142"/>
    </row>
    <row r="256" spans="6:11" ht="12.25" x14ac:dyDescent="0.25">
      <c r="F256" s="142"/>
      <c r="G256" s="142"/>
      <c r="H256" s="142"/>
      <c r="I256" s="142"/>
      <c r="J256" s="142"/>
      <c r="K256" s="142"/>
    </row>
    <row r="257" spans="6:11" ht="12.25" x14ac:dyDescent="0.25">
      <c r="F257" s="142"/>
      <c r="G257" s="142"/>
      <c r="H257" s="142"/>
      <c r="I257" s="142"/>
      <c r="J257" s="142"/>
      <c r="K257" s="142"/>
    </row>
    <row r="258" spans="6:11" ht="12.25" x14ac:dyDescent="0.25">
      <c r="F258" s="142"/>
      <c r="G258" s="142"/>
      <c r="H258" s="142"/>
      <c r="I258" s="142"/>
      <c r="J258" s="142"/>
      <c r="K258" s="142"/>
    </row>
    <row r="259" spans="6:11" ht="12.25" x14ac:dyDescent="0.25">
      <c r="F259" s="142"/>
      <c r="G259" s="142"/>
      <c r="H259" s="142"/>
      <c r="I259" s="142"/>
      <c r="J259" s="142"/>
      <c r="K259" s="142"/>
    </row>
    <row r="260" spans="6:11" ht="12.25" x14ac:dyDescent="0.25">
      <c r="F260" s="142"/>
      <c r="G260" s="142"/>
      <c r="H260" s="142"/>
      <c r="I260" s="142"/>
      <c r="J260" s="142"/>
      <c r="K260" s="142"/>
    </row>
    <row r="261" spans="6:11" ht="12.25" x14ac:dyDescent="0.25">
      <c r="F261" s="142"/>
      <c r="G261" s="142"/>
      <c r="H261" s="142"/>
      <c r="I261" s="142"/>
      <c r="J261" s="142"/>
      <c r="K261" s="142"/>
    </row>
    <row r="262" spans="6:11" ht="12.25" x14ac:dyDescent="0.25">
      <c r="F262" s="142"/>
      <c r="G262" s="142"/>
      <c r="H262" s="142"/>
      <c r="I262" s="142"/>
      <c r="J262" s="142"/>
      <c r="K262" s="142"/>
    </row>
    <row r="263" spans="6:11" ht="12.25" x14ac:dyDescent="0.25">
      <c r="F263" s="142"/>
      <c r="G263" s="142"/>
      <c r="H263" s="142"/>
      <c r="I263" s="142"/>
      <c r="J263" s="142"/>
      <c r="K263" s="142"/>
    </row>
    <row r="264" spans="6:11" ht="12.25" x14ac:dyDescent="0.25">
      <c r="F264" s="142"/>
      <c r="G264" s="142"/>
      <c r="H264" s="142"/>
      <c r="I264" s="142"/>
      <c r="J264" s="142"/>
      <c r="K264" s="142"/>
    </row>
    <row r="265" spans="6:11" ht="12.25" x14ac:dyDescent="0.25">
      <c r="F265" s="142"/>
      <c r="G265" s="142"/>
      <c r="H265" s="142"/>
      <c r="I265" s="142"/>
      <c r="J265" s="142"/>
      <c r="K265" s="142"/>
    </row>
    <row r="266" spans="6:11" ht="12.25" x14ac:dyDescent="0.25">
      <c r="F266" s="142"/>
      <c r="G266" s="142"/>
      <c r="H266" s="142"/>
      <c r="I266" s="142"/>
      <c r="J266" s="142"/>
      <c r="K266" s="142"/>
    </row>
    <row r="267" spans="6:11" ht="12.25" x14ac:dyDescent="0.25">
      <c r="F267" s="142"/>
      <c r="G267" s="142"/>
      <c r="H267" s="142"/>
      <c r="I267" s="142"/>
      <c r="J267" s="142"/>
      <c r="K267" s="142"/>
    </row>
    <row r="268" spans="6:11" ht="12.25" x14ac:dyDescent="0.25">
      <c r="F268" s="142"/>
      <c r="G268" s="142"/>
      <c r="H268" s="142"/>
      <c r="I268" s="142"/>
      <c r="J268" s="142"/>
      <c r="K268" s="142"/>
    </row>
    <row r="269" spans="6:11" ht="12.25" x14ac:dyDescent="0.25">
      <c r="F269" s="142"/>
      <c r="G269" s="142"/>
      <c r="H269" s="142"/>
      <c r="I269" s="142"/>
      <c r="J269" s="142"/>
      <c r="K269" s="142"/>
    </row>
    <row r="270" spans="6:11" ht="12.25" x14ac:dyDescent="0.25">
      <c r="F270" s="142"/>
      <c r="G270" s="142"/>
      <c r="H270" s="142"/>
      <c r="I270" s="142"/>
      <c r="J270" s="142"/>
      <c r="K270" s="142"/>
    </row>
    <row r="271" spans="6:11" ht="12.25" x14ac:dyDescent="0.25">
      <c r="F271" s="142"/>
      <c r="G271" s="142"/>
      <c r="H271" s="142"/>
      <c r="I271" s="142"/>
      <c r="J271" s="142"/>
      <c r="K271" s="142"/>
    </row>
    <row r="272" spans="6:11" ht="12.25" x14ac:dyDescent="0.25">
      <c r="F272" s="142"/>
      <c r="G272" s="142"/>
      <c r="H272" s="142"/>
      <c r="I272" s="142"/>
      <c r="J272" s="142"/>
      <c r="K272" s="142"/>
    </row>
    <row r="273" spans="6:11" ht="12.25" x14ac:dyDescent="0.25">
      <c r="F273" s="142"/>
      <c r="G273" s="142"/>
      <c r="H273" s="142"/>
      <c r="I273" s="142"/>
      <c r="J273" s="142"/>
      <c r="K273" s="142"/>
    </row>
    <row r="274" spans="6:11" ht="12.25" x14ac:dyDescent="0.25">
      <c r="F274" s="142"/>
      <c r="G274" s="142"/>
      <c r="H274" s="142"/>
      <c r="I274" s="142"/>
      <c r="J274" s="142"/>
      <c r="K274" s="142"/>
    </row>
    <row r="275" spans="6:11" ht="12.25" x14ac:dyDescent="0.25">
      <c r="F275" s="142"/>
      <c r="G275" s="142"/>
      <c r="H275" s="142"/>
      <c r="I275" s="142"/>
      <c r="J275" s="142"/>
      <c r="K275" s="142"/>
    </row>
    <row r="276" spans="6:11" ht="12.25" x14ac:dyDescent="0.25">
      <c r="F276" s="142"/>
      <c r="G276" s="142"/>
      <c r="H276" s="142"/>
      <c r="I276" s="142"/>
      <c r="J276" s="142"/>
      <c r="K276" s="142"/>
    </row>
    <row r="277" spans="6:11" ht="12.25" x14ac:dyDescent="0.25">
      <c r="F277" s="142"/>
      <c r="G277" s="142"/>
      <c r="H277" s="142"/>
      <c r="I277" s="142"/>
      <c r="J277" s="142"/>
      <c r="K277" s="142"/>
    </row>
    <row r="278" spans="6:11" ht="12.25" x14ac:dyDescent="0.25">
      <c r="F278" s="142"/>
      <c r="G278" s="142"/>
      <c r="H278" s="142"/>
      <c r="I278" s="142"/>
      <c r="J278" s="142"/>
      <c r="K278" s="142"/>
    </row>
    <row r="279" spans="6:11" ht="12.25" x14ac:dyDescent="0.25">
      <c r="F279" s="142"/>
      <c r="G279" s="142"/>
      <c r="H279" s="142"/>
      <c r="I279" s="142"/>
      <c r="J279" s="142"/>
      <c r="K279" s="142"/>
    </row>
    <row r="280" spans="6:11" ht="12.25" x14ac:dyDescent="0.25">
      <c r="F280" s="142"/>
      <c r="G280" s="142"/>
      <c r="H280" s="142"/>
      <c r="I280" s="142"/>
      <c r="J280" s="142"/>
      <c r="K280" s="142"/>
    </row>
    <row r="281" spans="6:11" ht="12.25" x14ac:dyDescent="0.25">
      <c r="F281" s="142"/>
      <c r="G281" s="142"/>
      <c r="H281" s="142"/>
      <c r="I281" s="142"/>
      <c r="J281" s="142"/>
      <c r="K281" s="142"/>
    </row>
    <row r="282" spans="6:11" ht="12.25" x14ac:dyDescent="0.25">
      <c r="F282" s="142"/>
      <c r="G282" s="142"/>
      <c r="H282" s="142"/>
      <c r="I282" s="142"/>
      <c r="J282" s="142"/>
      <c r="K282" s="142"/>
    </row>
    <row r="283" spans="6:11" ht="12.25" x14ac:dyDescent="0.25">
      <c r="F283" s="142"/>
      <c r="G283" s="142"/>
      <c r="H283" s="142"/>
      <c r="I283" s="142"/>
      <c r="J283" s="142"/>
      <c r="K283" s="142"/>
    </row>
    <row r="284" spans="6:11" ht="12.25" x14ac:dyDescent="0.25">
      <c r="F284" s="142"/>
      <c r="G284" s="142"/>
      <c r="H284" s="142"/>
      <c r="I284" s="142"/>
      <c r="J284" s="142"/>
      <c r="K284" s="142"/>
    </row>
    <row r="285" spans="6:11" ht="12.25" x14ac:dyDescent="0.25">
      <c r="F285" s="142"/>
      <c r="G285" s="142"/>
      <c r="H285" s="142"/>
      <c r="I285" s="142"/>
      <c r="J285" s="142"/>
      <c r="K285" s="142"/>
    </row>
    <row r="286" spans="6:11" ht="12.25" x14ac:dyDescent="0.25">
      <c r="F286" s="142"/>
      <c r="G286" s="142"/>
      <c r="H286" s="142"/>
      <c r="I286" s="142"/>
      <c r="J286" s="142"/>
      <c r="K286" s="142"/>
    </row>
    <row r="287" spans="6:11" ht="12.25" x14ac:dyDescent="0.25">
      <c r="F287" s="142"/>
      <c r="G287" s="142"/>
      <c r="H287" s="142"/>
      <c r="I287" s="142"/>
      <c r="J287" s="142"/>
      <c r="K287" s="142"/>
    </row>
    <row r="288" spans="6:11" ht="12.25" x14ac:dyDescent="0.25">
      <c r="F288" s="142"/>
      <c r="G288" s="142"/>
      <c r="H288" s="142"/>
      <c r="I288" s="142"/>
      <c r="J288" s="142"/>
      <c r="K288" s="142"/>
    </row>
    <row r="289" spans="6:11" ht="12.25" x14ac:dyDescent="0.25">
      <c r="F289" s="142"/>
      <c r="G289" s="142"/>
      <c r="H289" s="142"/>
      <c r="I289" s="142"/>
      <c r="J289" s="142"/>
      <c r="K289" s="142"/>
    </row>
    <row r="290" spans="6:11" ht="12.25" x14ac:dyDescent="0.25">
      <c r="F290" s="142"/>
      <c r="G290" s="142"/>
      <c r="H290" s="142"/>
      <c r="I290" s="142"/>
      <c r="J290" s="142"/>
      <c r="K290" s="142"/>
    </row>
    <row r="291" spans="6:11" ht="12.25" x14ac:dyDescent="0.25">
      <c r="F291" s="142"/>
      <c r="G291" s="142"/>
      <c r="H291" s="142"/>
      <c r="I291" s="142"/>
      <c r="J291" s="142"/>
      <c r="K291" s="142"/>
    </row>
    <row r="292" spans="6:11" ht="12.25" x14ac:dyDescent="0.25">
      <c r="F292" s="142"/>
      <c r="G292" s="142"/>
      <c r="H292" s="142"/>
      <c r="I292" s="142"/>
      <c r="J292" s="142"/>
      <c r="K292" s="142"/>
    </row>
    <row r="293" spans="6:11" ht="12.25" x14ac:dyDescent="0.25">
      <c r="F293" s="142"/>
      <c r="G293" s="142"/>
      <c r="H293" s="142"/>
      <c r="I293" s="142"/>
      <c r="J293" s="142"/>
      <c r="K293" s="142"/>
    </row>
    <row r="294" spans="6:11" ht="12.25" x14ac:dyDescent="0.25">
      <c r="F294" s="142"/>
      <c r="G294" s="142"/>
      <c r="H294" s="142"/>
      <c r="I294" s="142"/>
      <c r="J294" s="142"/>
      <c r="K294" s="142"/>
    </row>
    <row r="295" spans="6:11" ht="12.25" x14ac:dyDescent="0.25">
      <c r="F295" s="142"/>
      <c r="G295" s="142"/>
      <c r="H295" s="142"/>
      <c r="I295" s="142"/>
      <c r="J295" s="142"/>
      <c r="K295" s="142"/>
    </row>
    <row r="296" spans="6:11" ht="12.25" x14ac:dyDescent="0.25">
      <c r="F296" s="142"/>
      <c r="G296" s="142"/>
      <c r="H296" s="142"/>
      <c r="I296" s="142"/>
      <c r="J296" s="142"/>
      <c r="K296" s="142"/>
    </row>
    <row r="297" spans="6:11" ht="12.25" x14ac:dyDescent="0.25">
      <c r="F297" s="142"/>
      <c r="G297" s="142"/>
      <c r="H297" s="142"/>
      <c r="I297" s="142"/>
      <c r="J297" s="142"/>
      <c r="K297" s="142"/>
    </row>
    <row r="298" spans="6:11" ht="12.25" x14ac:dyDescent="0.25">
      <c r="F298" s="142"/>
      <c r="G298" s="142"/>
      <c r="H298" s="142"/>
      <c r="I298" s="142"/>
      <c r="J298" s="142"/>
      <c r="K298" s="142"/>
    </row>
    <row r="299" spans="6:11" ht="12.25" x14ac:dyDescent="0.25">
      <c r="F299" s="142"/>
      <c r="G299" s="142"/>
      <c r="H299" s="142"/>
      <c r="I299" s="142"/>
      <c r="J299" s="142"/>
      <c r="K299" s="142"/>
    </row>
    <row r="300" spans="6:11" ht="12.25" x14ac:dyDescent="0.25">
      <c r="F300" s="142"/>
      <c r="G300" s="142"/>
      <c r="H300" s="142"/>
      <c r="I300" s="142"/>
      <c r="J300" s="142"/>
      <c r="K300" s="142"/>
    </row>
    <row r="301" spans="6:11" ht="12.25" x14ac:dyDescent="0.25">
      <c r="F301" s="142"/>
      <c r="G301" s="142"/>
      <c r="H301" s="142"/>
      <c r="I301" s="142"/>
      <c r="J301" s="142"/>
      <c r="K301" s="142"/>
    </row>
    <row r="302" spans="6:11" ht="12.25" x14ac:dyDescent="0.25">
      <c r="F302" s="142"/>
      <c r="G302" s="142"/>
      <c r="H302" s="142"/>
      <c r="I302" s="142"/>
      <c r="J302" s="142"/>
      <c r="K302" s="142"/>
    </row>
    <row r="303" spans="6:11" ht="12.25" x14ac:dyDescent="0.25">
      <c r="F303" s="142"/>
      <c r="G303" s="142"/>
      <c r="H303" s="142"/>
      <c r="I303" s="142"/>
      <c r="J303" s="142"/>
      <c r="K303" s="142"/>
    </row>
    <row r="304" spans="6:11" ht="12.25" x14ac:dyDescent="0.25">
      <c r="F304" s="142"/>
      <c r="G304" s="142"/>
      <c r="H304" s="142"/>
      <c r="I304" s="142"/>
      <c r="J304" s="142"/>
      <c r="K304" s="142"/>
    </row>
    <row r="305" spans="6:11" ht="12.25" x14ac:dyDescent="0.25">
      <c r="F305" s="142"/>
      <c r="G305" s="142"/>
      <c r="H305" s="142"/>
      <c r="I305" s="142"/>
      <c r="J305" s="142"/>
      <c r="K305" s="142"/>
    </row>
    <row r="306" spans="6:11" ht="12.25" x14ac:dyDescent="0.25">
      <c r="F306" s="142"/>
      <c r="G306" s="142"/>
      <c r="H306" s="142"/>
      <c r="I306" s="142"/>
      <c r="J306" s="142"/>
      <c r="K306" s="142"/>
    </row>
    <row r="307" spans="6:11" ht="12.25" x14ac:dyDescent="0.25">
      <c r="F307" s="142"/>
      <c r="G307" s="142"/>
      <c r="H307" s="142"/>
      <c r="I307" s="142"/>
      <c r="J307" s="142"/>
      <c r="K307" s="142"/>
    </row>
    <row r="308" spans="6:11" ht="12.25" x14ac:dyDescent="0.25">
      <c r="F308" s="142"/>
      <c r="G308" s="142"/>
      <c r="H308" s="142"/>
      <c r="I308" s="142"/>
      <c r="J308" s="142"/>
      <c r="K308" s="142"/>
    </row>
    <row r="309" spans="6:11" ht="12.25" x14ac:dyDescent="0.25">
      <c r="F309" s="142"/>
      <c r="G309" s="142"/>
      <c r="H309" s="142"/>
      <c r="I309" s="142"/>
      <c r="J309" s="142"/>
      <c r="K309" s="142"/>
    </row>
    <row r="310" spans="6:11" ht="12.25" x14ac:dyDescent="0.25">
      <c r="F310" s="142"/>
      <c r="G310" s="142"/>
      <c r="H310" s="142"/>
      <c r="I310" s="142"/>
      <c r="J310" s="142"/>
      <c r="K310" s="142"/>
    </row>
    <row r="311" spans="6:11" ht="12.25" x14ac:dyDescent="0.25">
      <c r="F311" s="142"/>
      <c r="G311" s="142"/>
      <c r="H311" s="142"/>
      <c r="I311" s="142"/>
      <c r="J311" s="142"/>
      <c r="K311" s="142"/>
    </row>
    <row r="312" spans="6:11" ht="12.25" x14ac:dyDescent="0.25">
      <c r="F312" s="142"/>
      <c r="G312" s="142"/>
      <c r="H312" s="142"/>
      <c r="I312" s="142"/>
      <c r="J312" s="142"/>
      <c r="K312" s="142"/>
    </row>
    <row r="313" spans="6:11" ht="12.25" x14ac:dyDescent="0.25">
      <c r="F313" s="142"/>
      <c r="G313" s="142"/>
      <c r="H313" s="142"/>
      <c r="I313" s="142"/>
      <c r="J313" s="142"/>
      <c r="K313" s="142"/>
    </row>
    <row r="314" spans="6:11" ht="12.25" x14ac:dyDescent="0.25">
      <c r="F314" s="142"/>
      <c r="G314" s="142"/>
      <c r="H314" s="142"/>
      <c r="I314" s="142"/>
      <c r="J314" s="142"/>
      <c r="K314" s="142"/>
    </row>
    <row r="315" spans="6:11" ht="12.25" x14ac:dyDescent="0.25">
      <c r="F315" s="142"/>
      <c r="G315" s="142"/>
      <c r="H315" s="142"/>
      <c r="I315" s="142"/>
      <c r="J315" s="142"/>
      <c r="K315" s="142"/>
    </row>
    <row r="316" spans="6:11" ht="12.25" x14ac:dyDescent="0.25">
      <c r="F316" s="142"/>
      <c r="G316" s="142"/>
      <c r="H316" s="142"/>
      <c r="I316" s="142"/>
      <c r="J316" s="142"/>
      <c r="K316" s="142"/>
    </row>
    <row r="317" spans="6:11" ht="12.25" x14ac:dyDescent="0.25">
      <c r="F317" s="142"/>
      <c r="G317" s="142"/>
      <c r="H317" s="142"/>
      <c r="I317" s="142"/>
      <c r="J317" s="142"/>
      <c r="K317" s="142"/>
    </row>
    <row r="318" spans="6:11" ht="12.25" x14ac:dyDescent="0.25">
      <c r="F318" s="142"/>
      <c r="G318" s="142"/>
      <c r="H318" s="142"/>
      <c r="I318" s="142"/>
      <c r="J318" s="142"/>
      <c r="K318" s="142"/>
    </row>
    <row r="319" spans="6:11" ht="12.25" x14ac:dyDescent="0.25">
      <c r="F319" s="142"/>
      <c r="G319" s="142"/>
      <c r="H319" s="142"/>
      <c r="I319" s="142"/>
      <c r="J319" s="142"/>
      <c r="K319" s="142"/>
    </row>
    <row r="320" spans="6:11" ht="12.25" x14ac:dyDescent="0.25">
      <c r="F320" s="142"/>
      <c r="G320" s="142"/>
      <c r="H320" s="142"/>
      <c r="I320" s="142"/>
      <c r="J320" s="142"/>
      <c r="K320" s="142"/>
    </row>
    <row r="321" spans="6:11" ht="12.25" x14ac:dyDescent="0.25">
      <c r="F321" s="142"/>
      <c r="G321" s="142"/>
      <c r="H321" s="142"/>
      <c r="I321" s="142"/>
      <c r="J321" s="142"/>
      <c r="K321" s="142"/>
    </row>
    <row r="322" spans="6:11" ht="12.25" x14ac:dyDescent="0.25">
      <c r="F322" s="142"/>
      <c r="G322" s="142"/>
      <c r="H322" s="142"/>
      <c r="I322" s="142"/>
      <c r="J322" s="142"/>
      <c r="K322" s="142"/>
    </row>
    <row r="323" spans="6:11" ht="12.25" x14ac:dyDescent="0.25">
      <c r="F323" s="142"/>
      <c r="G323" s="142"/>
      <c r="H323" s="142"/>
      <c r="I323" s="142"/>
      <c r="J323" s="142"/>
      <c r="K323" s="142"/>
    </row>
    <row r="324" spans="6:11" ht="12.25" x14ac:dyDescent="0.25">
      <c r="F324" s="142"/>
      <c r="G324" s="142"/>
      <c r="H324" s="142"/>
      <c r="I324" s="142"/>
      <c r="J324" s="142"/>
      <c r="K324" s="142"/>
    </row>
    <row r="325" spans="6:11" ht="12.25" x14ac:dyDescent="0.25">
      <c r="F325" s="142"/>
      <c r="G325" s="142"/>
      <c r="H325" s="142"/>
      <c r="I325" s="142"/>
      <c r="J325" s="142"/>
      <c r="K325" s="142"/>
    </row>
    <row r="326" spans="6:11" ht="12.25" x14ac:dyDescent="0.25">
      <c r="F326" s="142"/>
      <c r="G326" s="142"/>
      <c r="H326" s="142"/>
      <c r="I326" s="142"/>
      <c r="J326" s="142"/>
      <c r="K326" s="142"/>
    </row>
    <row r="327" spans="6:11" ht="12.25" x14ac:dyDescent="0.25">
      <c r="F327" s="142"/>
      <c r="G327" s="142"/>
      <c r="H327" s="142"/>
      <c r="I327" s="142"/>
      <c r="J327" s="142"/>
      <c r="K327" s="142"/>
    </row>
    <row r="328" spans="6:11" ht="12.25" x14ac:dyDescent="0.25">
      <c r="F328" s="142"/>
      <c r="G328" s="142"/>
      <c r="H328" s="142"/>
      <c r="I328" s="142"/>
      <c r="J328" s="142"/>
      <c r="K328" s="142"/>
    </row>
    <row r="329" spans="6:11" ht="12.25" x14ac:dyDescent="0.25">
      <c r="F329" s="142"/>
      <c r="G329" s="142"/>
      <c r="H329" s="142"/>
      <c r="I329" s="142"/>
      <c r="J329" s="142"/>
      <c r="K329" s="142"/>
    </row>
    <row r="330" spans="6:11" ht="12.25" x14ac:dyDescent="0.25">
      <c r="F330" s="142"/>
      <c r="G330" s="142"/>
      <c r="H330" s="142"/>
      <c r="I330" s="142"/>
      <c r="J330" s="142"/>
      <c r="K330" s="142"/>
    </row>
    <row r="331" spans="6:11" ht="12.25" x14ac:dyDescent="0.25">
      <c r="F331" s="142"/>
      <c r="G331" s="142"/>
      <c r="H331" s="142"/>
      <c r="I331" s="142"/>
      <c r="J331" s="142"/>
      <c r="K331" s="142"/>
    </row>
    <row r="332" spans="6:11" ht="12.25" x14ac:dyDescent="0.25">
      <c r="F332" s="142"/>
      <c r="G332" s="142"/>
      <c r="H332" s="142"/>
      <c r="I332" s="142"/>
      <c r="J332" s="142"/>
      <c r="K332" s="142"/>
    </row>
    <row r="333" spans="6:11" ht="12.25" x14ac:dyDescent="0.25">
      <c r="F333" s="142"/>
      <c r="G333" s="142"/>
      <c r="H333" s="142"/>
      <c r="I333" s="142"/>
      <c r="J333" s="142"/>
      <c r="K333" s="142"/>
    </row>
    <row r="334" spans="6:11" ht="12.25" x14ac:dyDescent="0.25">
      <c r="F334" s="142"/>
      <c r="G334" s="142"/>
      <c r="H334" s="142"/>
      <c r="I334" s="142"/>
      <c r="J334" s="142"/>
      <c r="K334" s="142"/>
    </row>
    <row r="335" spans="6:11" ht="12.25" x14ac:dyDescent="0.25">
      <c r="F335" s="142"/>
      <c r="G335" s="142"/>
      <c r="H335" s="142"/>
      <c r="I335" s="142"/>
      <c r="J335" s="142"/>
      <c r="K335" s="142"/>
    </row>
    <row r="336" spans="6:11" ht="12.25" x14ac:dyDescent="0.25">
      <c r="F336" s="142"/>
      <c r="G336" s="142"/>
      <c r="H336" s="142"/>
      <c r="I336" s="142"/>
      <c r="J336" s="142"/>
      <c r="K336" s="142"/>
    </row>
    <row r="337" spans="6:11" ht="12.25" x14ac:dyDescent="0.25">
      <c r="F337" s="142"/>
      <c r="G337" s="142"/>
      <c r="H337" s="142"/>
      <c r="I337" s="142"/>
      <c r="J337" s="142"/>
      <c r="K337" s="142"/>
    </row>
    <row r="338" spans="6:11" ht="12.25" x14ac:dyDescent="0.25">
      <c r="F338" s="142"/>
      <c r="G338" s="142"/>
      <c r="H338" s="142"/>
      <c r="I338" s="142"/>
      <c r="J338" s="142"/>
      <c r="K338" s="142"/>
    </row>
    <row r="339" spans="6:11" ht="12.25" x14ac:dyDescent="0.25">
      <c r="F339" s="142"/>
      <c r="G339" s="142"/>
      <c r="H339" s="142"/>
      <c r="I339" s="142"/>
      <c r="J339" s="142"/>
      <c r="K339" s="142"/>
    </row>
    <row r="340" spans="6:11" ht="12.25" x14ac:dyDescent="0.25">
      <c r="F340" s="142"/>
      <c r="G340" s="142"/>
      <c r="H340" s="142"/>
      <c r="I340" s="142"/>
      <c r="J340" s="142"/>
      <c r="K340" s="142"/>
    </row>
    <row r="341" spans="6:11" ht="12.25" x14ac:dyDescent="0.25">
      <c r="F341" s="142"/>
      <c r="G341" s="142"/>
      <c r="H341" s="142"/>
      <c r="I341" s="142"/>
      <c r="J341" s="142"/>
      <c r="K341" s="142"/>
    </row>
    <row r="342" spans="6:11" ht="12.25" x14ac:dyDescent="0.25">
      <c r="F342" s="142"/>
      <c r="G342" s="142"/>
      <c r="H342" s="142"/>
      <c r="I342" s="142"/>
      <c r="J342" s="142"/>
      <c r="K342" s="142"/>
    </row>
    <row r="343" spans="6:11" ht="12.25" x14ac:dyDescent="0.25">
      <c r="F343" s="142"/>
      <c r="G343" s="142"/>
      <c r="H343" s="142"/>
      <c r="I343" s="142"/>
      <c r="J343" s="142"/>
      <c r="K343" s="142"/>
    </row>
    <row r="344" spans="6:11" ht="12.25" x14ac:dyDescent="0.25">
      <c r="F344" s="142"/>
      <c r="G344" s="142"/>
      <c r="H344" s="142"/>
      <c r="I344" s="142"/>
      <c r="J344" s="142"/>
      <c r="K344" s="142"/>
    </row>
    <row r="345" spans="6:11" ht="12.25" x14ac:dyDescent="0.25">
      <c r="F345" s="142"/>
      <c r="G345" s="142"/>
      <c r="H345" s="142"/>
      <c r="I345" s="142"/>
      <c r="J345" s="142"/>
      <c r="K345" s="142"/>
    </row>
    <row r="346" spans="6:11" ht="12.25" x14ac:dyDescent="0.25">
      <c r="F346" s="142"/>
      <c r="G346" s="142"/>
      <c r="H346" s="142"/>
      <c r="I346" s="142"/>
      <c r="J346" s="142"/>
      <c r="K346" s="142"/>
    </row>
    <row r="347" spans="6:11" ht="12.25" x14ac:dyDescent="0.25">
      <c r="F347" s="142"/>
      <c r="G347" s="142"/>
      <c r="H347" s="142"/>
      <c r="I347" s="142"/>
      <c r="J347" s="142"/>
      <c r="K347" s="142"/>
    </row>
    <row r="348" spans="6:11" ht="12.25" x14ac:dyDescent="0.25">
      <c r="F348" s="142"/>
      <c r="G348" s="142"/>
      <c r="H348" s="142"/>
      <c r="I348" s="142"/>
      <c r="J348" s="142"/>
      <c r="K348" s="142"/>
    </row>
    <row r="349" spans="6:11" ht="12.25" x14ac:dyDescent="0.25">
      <c r="F349" s="142"/>
      <c r="G349" s="142"/>
      <c r="H349" s="142"/>
      <c r="I349" s="142"/>
      <c r="J349" s="142"/>
      <c r="K349" s="142"/>
    </row>
    <row r="350" spans="6:11" ht="12.25" x14ac:dyDescent="0.25">
      <c r="F350" s="142"/>
      <c r="G350" s="142"/>
      <c r="H350" s="142"/>
      <c r="I350" s="142"/>
      <c r="J350" s="142"/>
      <c r="K350" s="142"/>
    </row>
    <row r="351" spans="6:11" ht="12.25" x14ac:dyDescent="0.25">
      <c r="F351" s="142"/>
      <c r="G351" s="142"/>
      <c r="H351" s="142"/>
      <c r="I351" s="142"/>
      <c r="J351" s="142"/>
      <c r="K351" s="142"/>
    </row>
    <row r="352" spans="6:11" ht="12.25" x14ac:dyDescent="0.25">
      <c r="F352" s="142"/>
      <c r="G352" s="142"/>
      <c r="H352" s="142"/>
      <c r="I352" s="142"/>
      <c r="J352" s="142"/>
      <c r="K352" s="142"/>
    </row>
    <row r="353" spans="6:11" ht="12.25" x14ac:dyDescent="0.25">
      <c r="F353" s="142"/>
      <c r="G353" s="142"/>
      <c r="H353" s="142"/>
      <c r="I353" s="142"/>
      <c r="J353" s="142"/>
      <c r="K353" s="142"/>
    </row>
    <row r="354" spans="6:11" ht="12.25" x14ac:dyDescent="0.25">
      <c r="F354" s="142"/>
      <c r="G354" s="142"/>
      <c r="H354" s="142"/>
      <c r="I354" s="142"/>
      <c r="J354" s="142"/>
      <c r="K354" s="142"/>
    </row>
    <row r="355" spans="6:11" ht="12.25" x14ac:dyDescent="0.25">
      <c r="F355" s="142"/>
      <c r="G355" s="142"/>
      <c r="H355" s="142"/>
      <c r="I355" s="142"/>
      <c r="J355" s="142"/>
      <c r="K355" s="142"/>
    </row>
    <row r="356" spans="6:11" ht="12.25" x14ac:dyDescent="0.25">
      <c r="F356" s="142"/>
      <c r="G356" s="142"/>
      <c r="H356" s="142"/>
      <c r="I356" s="142"/>
      <c r="J356" s="142"/>
      <c r="K356" s="142"/>
    </row>
    <row r="357" spans="6:11" ht="12.25" x14ac:dyDescent="0.25">
      <c r="F357" s="142"/>
      <c r="G357" s="142"/>
      <c r="H357" s="142"/>
      <c r="I357" s="142"/>
      <c r="J357" s="142"/>
      <c r="K357" s="142"/>
    </row>
    <row r="358" spans="6:11" ht="12.25" x14ac:dyDescent="0.25">
      <c r="F358" s="142"/>
      <c r="G358" s="142"/>
      <c r="H358" s="142"/>
      <c r="I358" s="142"/>
      <c r="J358" s="142"/>
      <c r="K358" s="142"/>
    </row>
    <row r="359" spans="6:11" ht="12.25" x14ac:dyDescent="0.25">
      <c r="F359" s="142"/>
      <c r="G359" s="142"/>
      <c r="H359" s="142"/>
      <c r="I359" s="142"/>
      <c r="J359" s="142"/>
      <c r="K359" s="142"/>
    </row>
    <row r="360" spans="6:11" ht="12.25" x14ac:dyDescent="0.25">
      <c r="F360" s="142"/>
      <c r="G360" s="142"/>
      <c r="H360" s="142"/>
      <c r="I360" s="142"/>
      <c r="J360" s="142"/>
      <c r="K360" s="142"/>
    </row>
    <row r="361" spans="6:11" ht="12.25" x14ac:dyDescent="0.25">
      <c r="F361" s="142"/>
      <c r="G361" s="142"/>
      <c r="H361" s="142"/>
      <c r="I361" s="142"/>
      <c r="J361" s="142"/>
      <c r="K361" s="142"/>
    </row>
    <row r="362" spans="6:11" ht="12.25" x14ac:dyDescent="0.25">
      <c r="F362" s="142"/>
      <c r="G362" s="142"/>
      <c r="H362" s="142"/>
      <c r="I362" s="142"/>
      <c r="J362" s="142"/>
      <c r="K362" s="142"/>
    </row>
    <row r="363" spans="6:11" ht="12.25" x14ac:dyDescent="0.25">
      <c r="F363" s="142"/>
      <c r="G363" s="142"/>
      <c r="H363" s="142"/>
      <c r="I363" s="142"/>
      <c r="J363" s="142"/>
      <c r="K363" s="142"/>
    </row>
    <row r="364" spans="6:11" ht="12.25" x14ac:dyDescent="0.25">
      <c r="F364" s="142"/>
      <c r="G364" s="142"/>
      <c r="H364" s="142"/>
      <c r="I364" s="142"/>
      <c r="J364" s="142"/>
      <c r="K364" s="142"/>
    </row>
    <row r="365" spans="6:11" ht="12.25" x14ac:dyDescent="0.25">
      <c r="F365" s="142"/>
      <c r="G365" s="142"/>
      <c r="H365" s="142"/>
      <c r="I365" s="142"/>
      <c r="J365" s="142"/>
      <c r="K365" s="142"/>
    </row>
    <row r="366" spans="6:11" ht="12.25" x14ac:dyDescent="0.25">
      <c r="F366" s="142"/>
      <c r="G366" s="142"/>
      <c r="H366" s="142"/>
      <c r="I366" s="142"/>
      <c r="J366" s="142"/>
      <c r="K366" s="142"/>
    </row>
    <row r="367" spans="6:11" ht="12.25" x14ac:dyDescent="0.25">
      <c r="F367" s="142"/>
      <c r="G367" s="142"/>
      <c r="H367" s="142"/>
      <c r="I367" s="142"/>
      <c r="J367" s="142"/>
      <c r="K367" s="142"/>
    </row>
    <row r="368" spans="6:11" ht="12.25" x14ac:dyDescent="0.25">
      <c r="F368" s="142"/>
      <c r="G368" s="142"/>
      <c r="H368" s="142"/>
      <c r="I368" s="142"/>
      <c r="J368" s="142"/>
      <c r="K368" s="142"/>
    </row>
    <row r="369" spans="6:11" ht="12.25" x14ac:dyDescent="0.25">
      <c r="F369" s="142"/>
      <c r="G369" s="142"/>
      <c r="H369" s="142"/>
      <c r="I369" s="142"/>
      <c r="J369" s="142"/>
      <c r="K369" s="142"/>
    </row>
    <row r="370" spans="6:11" ht="12.25" x14ac:dyDescent="0.25">
      <c r="F370" s="142"/>
      <c r="G370" s="142"/>
      <c r="H370" s="142"/>
      <c r="I370" s="142"/>
      <c r="J370" s="142"/>
      <c r="K370" s="142"/>
    </row>
    <row r="371" spans="6:11" ht="12.25" x14ac:dyDescent="0.25">
      <c r="F371" s="142"/>
      <c r="G371" s="142"/>
      <c r="H371" s="142"/>
      <c r="I371" s="142"/>
      <c r="J371" s="142"/>
      <c r="K371" s="142"/>
    </row>
    <row r="372" spans="6:11" ht="12.25" x14ac:dyDescent="0.25">
      <c r="F372" s="142"/>
      <c r="G372" s="142"/>
      <c r="H372" s="142"/>
      <c r="I372" s="142"/>
      <c r="J372" s="142"/>
      <c r="K372" s="142"/>
    </row>
    <row r="373" spans="6:11" ht="12.25" x14ac:dyDescent="0.25">
      <c r="F373" s="142"/>
      <c r="G373" s="142"/>
      <c r="H373" s="142"/>
      <c r="I373" s="142"/>
      <c r="J373" s="142"/>
      <c r="K373" s="142"/>
    </row>
    <row r="374" spans="6:11" ht="12.25" x14ac:dyDescent="0.25">
      <c r="F374" s="142"/>
      <c r="G374" s="142"/>
      <c r="H374" s="142"/>
      <c r="I374" s="142"/>
      <c r="J374" s="142"/>
      <c r="K374" s="142"/>
    </row>
    <row r="375" spans="6:11" ht="12.25" x14ac:dyDescent="0.25">
      <c r="F375" s="142"/>
      <c r="G375" s="142"/>
      <c r="H375" s="142"/>
      <c r="I375" s="142"/>
      <c r="J375" s="142"/>
      <c r="K375" s="142"/>
    </row>
    <row r="376" spans="6:11" ht="12.25" x14ac:dyDescent="0.25">
      <c r="F376" s="142"/>
      <c r="G376" s="142"/>
      <c r="H376" s="142"/>
      <c r="I376" s="142"/>
      <c r="J376" s="142"/>
      <c r="K376" s="142"/>
    </row>
    <row r="377" spans="6:11" ht="12.25" x14ac:dyDescent="0.25">
      <c r="F377" s="142"/>
      <c r="G377" s="142"/>
      <c r="H377" s="142"/>
      <c r="I377" s="142"/>
      <c r="J377" s="142"/>
      <c r="K377" s="142"/>
    </row>
    <row r="378" spans="6:11" ht="12.25" x14ac:dyDescent="0.25">
      <c r="F378" s="142"/>
      <c r="G378" s="142"/>
      <c r="H378" s="142"/>
      <c r="I378" s="142"/>
      <c r="J378" s="142"/>
      <c r="K378" s="142"/>
    </row>
    <row r="379" spans="6:11" ht="12.25" x14ac:dyDescent="0.25">
      <c r="F379" s="142"/>
      <c r="G379" s="142"/>
      <c r="H379" s="142"/>
      <c r="I379" s="142"/>
      <c r="J379" s="142"/>
      <c r="K379" s="142"/>
    </row>
    <row r="380" spans="6:11" ht="12.25" x14ac:dyDescent="0.25">
      <c r="F380" s="142"/>
      <c r="G380" s="142"/>
      <c r="H380" s="142"/>
      <c r="I380" s="142"/>
      <c r="J380" s="142"/>
      <c r="K380" s="142"/>
    </row>
    <row r="381" spans="6:11" ht="12.25" x14ac:dyDescent="0.25">
      <c r="F381" s="142"/>
      <c r="G381" s="142"/>
      <c r="H381" s="142"/>
      <c r="I381" s="142"/>
      <c r="J381" s="142"/>
      <c r="K381" s="142"/>
    </row>
    <row r="382" spans="6:11" ht="12.25" x14ac:dyDescent="0.25">
      <c r="F382" s="142"/>
      <c r="G382" s="142"/>
      <c r="H382" s="142"/>
      <c r="I382" s="142"/>
      <c r="J382" s="142"/>
      <c r="K382" s="142"/>
    </row>
    <row r="383" spans="6:11" ht="12.25" x14ac:dyDescent="0.25">
      <c r="F383" s="142"/>
      <c r="G383" s="142"/>
      <c r="H383" s="142"/>
      <c r="I383" s="142"/>
      <c r="J383" s="142"/>
      <c r="K383" s="142"/>
    </row>
    <row r="384" spans="6:11" ht="12.25" x14ac:dyDescent="0.25">
      <c r="F384" s="142"/>
      <c r="G384" s="142"/>
      <c r="H384" s="142"/>
      <c r="I384" s="142"/>
      <c r="J384" s="142"/>
      <c r="K384" s="142"/>
    </row>
    <row r="385" spans="6:11" ht="12.25" x14ac:dyDescent="0.25">
      <c r="F385" s="142"/>
      <c r="G385" s="142"/>
      <c r="H385" s="142"/>
      <c r="I385" s="142"/>
      <c r="J385" s="142"/>
      <c r="K385" s="142"/>
    </row>
    <row r="386" spans="6:11" ht="12.25" x14ac:dyDescent="0.25">
      <c r="F386" s="142"/>
      <c r="G386" s="142"/>
      <c r="H386" s="142"/>
      <c r="I386" s="142"/>
      <c r="J386" s="142"/>
      <c r="K386" s="142"/>
    </row>
    <row r="387" spans="6:11" ht="12.25" x14ac:dyDescent="0.25">
      <c r="F387" s="142"/>
      <c r="G387" s="142"/>
      <c r="H387" s="142"/>
      <c r="I387" s="142"/>
      <c r="J387" s="142"/>
      <c r="K387" s="142"/>
    </row>
    <row r="388" spans="6:11" ht="12.25" x14ac:dyDescent="0.25">
      <c r="F388" s="142"/>
      <c r="G388" s="142"/>
      <c r="H388" s="142"/>
      <c r="I388" s="142"/>
      <c r="J388" s="142"/>
      <c r="K388" s="142"/>
    </row>
    <row r="389" spans="6:11" ht="12.25" x14ac:dyDescent="0.25">
      <c r="F389" s="142"/>
      <c r="G389" s="142"/>
      <c r="H389" s="142"/>
      <c r="I389" s="142"/>
      <c r="J389" s="142"/>
      <c r="K389" s="142"/>
    </row>
    <row r="390" spans="6:11" ht="12.25" x14ac:dyDescent="0.25">
      <c r="F390" s="142"/>
      <c r="G390" s="142"/>
      <c r="H390" s="142"/>
      <c r="I390" s="142"/>
      <c r="J390" s="142"/>
      <c r="K390" s="142"/>
    </row>
    <row r="391" spans="6:11" ht="12.25" x14ac:dyDescent="0.25">
      <c r="F391" s="142"/>
      <c r="G391" s="142"/>
      <c r="H391" s="142"/>
      <c r="I391" s="142"/>
      <c r="J391" s="142"/>
      <c r="K391" s="142"/>
    </row>
    <row r="392" spans="6:11" ht="12.25" x14ac:dyDescent="0.25">
      <c r="F392" s="142"/>
      <c r="G392" s="142"/>
      <c r="H392" s="142"/>
      <c r="I392" s="142"/>
      <c r="J392" s="142"/>
      <c r="K392" s="142"/>
    </row>
    <row r="393" spans="6:11" ht="12.25" x14ac:dyDescent="0.25">
      <c r="F393" s="142"/>
      <c r="G393" s="142"/>
      <c r="H393" s="142"/>
      <c r="I393" s="142"/>
      <c r="J393" s="142"/>
      <c r="K393" s="142"/>
    </row>
    <row r="394" spans="6:11" ht="12.25" x14ac:dyDescent="0.25">
      <c r="F394" s="142"/>
      <c r="G394" s="142"/>
      <c r="H394" s="142"/>
      <c r="I394" s="142"/>
      <c r="J394" s="142"/>
      <c r="K394" s="142"/>
    </row>
    <row r="395" spans="6:11" ht="12.25" x14ac:dyDescent="0.25">
      <c r="F395" s="142"/>
      <c r="G395" s="142"/>
      <c r="H395" s="142"/>
      <c r="I395" s="142"/>
      <c r="J395" s="142"/>
      <c r="K395" s="142"/>
    </row>
    <row r="396" spans="6:11" ht="12.25" x14ac:dyDescent="0.25">
      <c r="F396" s="142"/>
      <c r="G396" s="142"/>
      <c r="H396" s="142"/>
      <c r="I396" s="142"/>
      <c r="J396" s="142"/>
      <c r="K396" s="142"/>
    </row>
    <row r="397" spans="6:11" ht="12.25" x14ac:dyDescent="0.25">
      <c r="F397" s="142"/>
      <c r="G397" s="142"/>
      <c r="H397" s="142"/>
      <c r="I397" s="142"/>
      <c r="J397" s="142"/>
      <c r="K397" s="142"/>
    </row>
    <row r="398" spans="6:11" ht="12.25" x14ac:dyDescent="0.25">
      <c r="F398" s="142"/>
      <c r="G398" s="142"/>
      <c r="H398" s="142"/>
      <c r="I398" s="142"/>
      <c r="J398" s="142"/>
      <c r="K398" s="142"/>
    </row>
    <row r="399" spans="6:11" ht="12.25" x14ac:dyDescent="0.25">
      <c r="F399" s="142"/>
      <c r="G399" s="142"/>
      <c r="H399" s="142"/>
      <c r="I399" s="142"/>
      <c r="J399" s="142"/>
      <c r="K399" s="142"/>
    </row>
    <row r="400" spans="6:11" ht="12.25" x14ac:dyDescent="0.25">
      <c r="F400" s="142"/>
      <c r="G400" s="142"/>
      <c r="H400" s="142"/>
      <c r="I400" s="142"/>
      <c r="J400" s="142"/>
      <c r="K400" s="142"/>
    </row>
    <row r="401" spans="6:11" ht="12.25" x14ac:dyDescent="0.25">
      <c r="F401" s="142"/>
      <c r="G401" s="142"/>
      <c r="H401" s="142"/>
      <c r="I401" s="142"/>
      <c r="J401" s="142"/>
      <c r="K401" s="142"/>
    </row>
    <row r="402" spans="6:11" ht="12.25" x14ac:dyDescent="0.25">
      <c r="F402" s="142"/>
      <c r="G402" s="142"/>
      <c r="H402" s="142"/>
      <c r="I402" s="142"/>
      <c r="J402" s="142"/>
      <c r="K402" s="142"/>
    </row>
    <row r="403" spans="6:11" ht="12.25" x14ac:dyDescent="0.25">
      <c r="F403" s="142"/>
      <c r="G403" s="142"/>
      <c r="H403" s="142"/>
      <c r="I403" s="142"/>
      <c r="J403" s="142"/>
      <c r="K403" s="142"/>
    </row>
    <row r="404" spans="6:11" ht="12.25" x14ac:dyDescent="0.25">
      <c r="F404" s="142"/>
      <c r="G404" s="142"/>
      <c r="H404" s="142"/>
      <c r="I404" s="142"/>
      <c r="J404" s="142"/>
      <c r="K404" s="142"/>
    </row>
    <row r="405" spans="6:11" ht="12.25" x14ac:dyDescent="0.25">
      <c r="F405" s="142"/>
      <c r="G405" s="142"/>
      <c r="H405" s="142"/>
      <c r="I405" s="142"/>
      <c r="J405" s="142"/>
      <c r="K405" s="142"/>
    </row>
    <row r="406" spans="6:11" ht="12.25" x14ac:dyDescent="0.25">
      <c r="F406" s="142"/>
      <c r="G406" s="142"/>
      <c r="H406" s="142"/>
      <c r="I406" s="142"/>
      <c r="J406" s="142"/>
      <c r="K406" s="142"/>
    </row>
    <row r="407" spans="6:11" ht="12.25" x14ac:dyDescent="0.25">
      <c r="F407" s="142"/>
      <c r="G407" s="142"/>
      <c r="H407" s="142"/>
      <c r="I407" s="142"/>
      <c r="J407" s="142"/>
      <c r="K407" s="142"/>
    </row>
    <row r="408" spans="6:11" ht="12.25" x14ac:dyDescent="0.25">
      <c r="F408" s="142"/>
      <c r="G408" s="142"/>
      <c r="H408" s="142"/>
      <c r="I408" s="142"/>
      <c r="J408" s="142"/>
      <c r="K408" s="142"/>
    </row>
  </sheetData>
  <mergeCells count="11">
    <mergeCell ref="H4:K4"/>
    <mergeCell ref="H5:H7"/>
    <mergeCell ref="I5:I7"/>
    <mergeCell ref="J5:J7"/>
    <mergeCell ref="K5:K7"/>
    <mergeCell ref="A4:A8"/>
    <mergeCell ref="B6:F6"/>
    <mergeCell ref="B4:B5"/>
    <mergeCell ref="C4:C5"/>
    <mergeCell ref="B3:G3"/>
    <mergeCell ref="E4:F4"/>
  </mergeCells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"/>
  <sheetViews>
    <sheetView topLeftCell="A37" workbookViewId="0">
      <selection activeCell="E60" sqref="E60"/>
    </sheetView>
  </sheetViews>
  <sheetFormatPr baseColWidth="10" defaultColWidth="11.375" defaultRowHeight="14.3" x14ac:dyDescent="0.25"/>
  <cols>
    <col min="1" max="1" width="11.375" style="34"/>
    <col min="2" max="16384" width="11.375" style="140"/>
  </cols>
  <sheetData>
    <row r="1" spans="1:6" s="178" customFormat="1" ht="14.95" customHeight="1" x14ac:dyDescent="0.25">
      <c r="A1" s="32"/>
      <c r="B1" s="34"/>
      <c r="C1" s="34"/>
      <c r="D1" s="34"/>
      <c r="E1" s="34"/>
      <c r="F1" s="34"/>
    </row>
    <row r="2" spans="1:6" ht="14.95" x14ac:dyDescent="0.25">
      <c r="A2" s="141"/>
      <c r="B2" s="142"/>
      <c r="C2" s="142"/>
      <c r="D2" s="142"/>
      <c r="E2" s="142">
        <v>1.49</v>
      </c>
      <c r="F2" s="142"/>
    </row>
    <row r="3" spans="1:6" ht="14.95" x14ac:dyDescent="0.25">
      <c r="A3" s="142"/>
      <c r="B3" s="142"/>
      <c r="C3" s="142"/>
      <c r="D3" s="142"/>
      <c r="E3" s="142"/>
      <c r="F3" s="142"/>
    </row>
    <row r="4" spans="1:6" x14ac:dyDescent="0.25">
      <c r="A4" s="381" t="s">
        <v>2</v>
      </c>
      <c r="B4" s="406" t="s">
        <v>93</v>
      </c>
      <c r="C4" s="407"/>
      <c r="D4" s="407"/>
      <c r="E4" s="407"/>
    </row>
    <row r="5" spans="1:6" ht="14.95" customHeight="1" x14ac:dyDescent="0.25">
      <c r="A5" s="381"/>
      <c r="B5" s="423" t="s">
        <v>64</v>
      </c>
      <c r="C5" s="446" t="s">
        <v>22</v>
      </c>
      <c r="D5" s="254"/>
      <c r="E5" s="219" t="s">
        <v>65</v>
      </c>
      <c r="F5" s="248" t="s">
        <v>65</v>
      </c>
    </row>
    <row r="6" spans="1:6" x14ac:dyDescent="0.25">
      <c r="A6" s="381"/>
      <c r="B6" s="424"/>
      <c r="C6" s="447"/>
      <c r="D6" s="247"/>
      <c r="E6" s="180" t="s">
        <v>26</v>
      </c>
      <c r="F6" s="251" t="s">
        <v>111</v>
      </c>
    </row>
    <row r="7" spans="1:6" x14ac:dyDescent="0.25">
      <c r="A7" s="381"/>
      <c r="B7" s="425" t="s">
        <v>3</v>
      </c>
      <c r="C7" s="416"/>
      <c r="D7" s="416"/>
      <c r="E7" s="180"/>
      <c r="F7" s="242" t="s">
        <v>3</v>
      </c>
    </row>
    <row r="8" spans="1:6" ht="27.7" thickBot="1" x14ac:dyDescent="0.3">
      <c r="A8" s="181"/>
      <c r="B8" s="182" t="s">
        <v>66</v>
      </c>
      <c r="C8" s="180" t="s">
        <v>47</v>
      </c>
      <c r="D8" s="242"/>
      <c r="E8" s="180"/>
      <c r="F8" s="158"/>
    </row>
    <row r="9" spans="1:6" ht="43.5" thickBot="1" x14ac:dyDescent="0.3">
      <c r="A9" s="144"/>
      <c r="B9" s="135" t="s">
        <v>94</v>
      </c>
      <c r="C9" s="136" t="s">
        <v>52</v>
      </c>
      <c r="D9" s="136"/>
      <c r="E9" s="135" t="s">
        <v>155</v>
      </c>
      <c r="F9" s="135" t="s">
        <v>155</v>
      </c>
    </row>
    <row r="10" spans="1:6" ht="14.95" customHeight="1" x14ac:dyDescent="0.25">
      <c r="A10" s="26">
        <v>1935</v>
      </c>
      <c r="B10" s="188"/>
      <c r="C10" s="466" t="s">
        <v>96</v>
      </c>
      <c r="D10" s="253"/>
      <c r="E10" s="188"/>
      <c r="F10" s="161"/>
    </row>
    <row r="11" spans="1:6" ht="14.95" customHeight="1" x14ac:dyDescent="0.25">
      <c r="A11" s="26">
        <v>1936</v>
      </c>
      <c r="B11" s="188"/>
      <c r="C11" s="467"/>
      <c r="D11" s="253"/>
      <c r="E11" s="188"/>
      <c r="F11" s="161"/>
    </row>
    <row r="12" spans="1:6" ht="14.95" customHeight="1" x14ac:dyDescent="0.25">
      <c r="A12" s="26">
        <v>1937</v>
      </c>
      <c r="B12" s="188"/>
      <c r="C12" s="467"/>
      <c r="D12" s="253"/>
      <c r="E12" s="188"/>
      <c r="F12" s="161"/>
    </row>
    <row r="13" spans="1:6" ht="14.95" customHeight="1" x14ac:dyDescent="0.25">
      <c r="A13" s="26">
        <v>1938</v>
      </c>
      <c r="B13" s="188"/>
      <c r="C13" s="467"/>
      <c r="D13" s="253"/>
      <c r="E13" s="188"/>
      <c r="F13" s="161"/>
    </row>
    <row r="14" spans="1:6" ht="14.95" customHeight="1" x14ac:dyDescent="0.25">
      <c r="A14" s="26">
        <v>1939</v>
      </c>
      <c r="B14" s="188"/>
      <c r="C14" s="467"/>
      <c r="D14" s="253"/>
      <c r="E14" s="188"/>
      <c r="F14" s="161"/>
    </row>
    <row r="15" spans="1:6" ht="14.95" customHeight="1" x14ac:dyDescent="0.25">
      <c r="A15" s="26">
        <v>1940</v>
      </c>
      <c r="B15" s="188"/>
      <c r="C15" s="467"/>
      <c r="D15" s="253"/>
      <c r="E15" s="188"/>
      <c r="F15" s="161"/>
    </row>
    <row r="16" spans="1:6" ht="14.95" customHeight="1" x14ac:dyDescent="0.25">
      <c r="A16" s="26">
        <v>1941</v>
      </c>
      <c r="B16" s="188"/>
      <c r="C16" s="467"/>
      <c r="D16" s="253"/>
      <c r="E16" s="188"/>
      <c r="F16" s="161"/>
    </row>
    <row r="17" spans="1:6" ht="14.95" customHeight="1" x14ac:dyDescent="0.25">
      <c r="A17" s="26">
        <v>1942</v>
      </c>
      <c r="B17" s="188"/>
      <c r="C17" s="467"/>
      <c r="D17" s="253"/>
      <c r="E17" s="188"/>
      <c r="F17" s="161"/>
    </row>
    <row r="18" spans="1:6" ht="14.95" customHeight="1" x14ac:dyDescent="0.25">
      <c r="A18" s="26">
        <v>1943</v>
      </c>
      <c r="B18" s="188"/>
      <c r="C18" s="467"/>
      <c r="D18" s="253"/>
      <c r="E18" s="188"/>
      <c r="F18" s="161"/>
    </row>
    <row r="19" spans="1:6" ht="14.95" customHeight="1" x14ac:dyDescent="0.25">
      <c r="A19" s="26">
        <v>1944</v>
      </c>
      <c r="B19" s="188"/>
      <c r="C19" s="467"/>
      <c r="D19" s="253"/>
      <c r="E19" s="188"/>
      <c r="F19" s="161"/>
    </row>
    <row r="20" spans="1:6" ht="14.95" customHeight="1" x14ac:dyDescent="0.25">
      <c r="A20" s="26">
        <v>1945</v>
      </c>
      <c r="B20" s="188"/>
      <c r="C20" s="188"/>
      <c r="D20" s="188"/>
      <c r="E20" s="188"/>
      <c r="F20" s="161"/>
    </row>
    <row r="21" spans="1:6" ht="14.95" customHeight="1" x14ac:dyDescent="0.25">
      <c r="A21" s="26">
        <v>1946</v>
      </c>
      <c r="B21" s="188"/>
      <c r="C21" s="188"/>
      <c r="D21" s="188"/>
      <c r="E21" s="188"/>
      <c r="F21" s="161"/>
    </row>
    <row r="22" spans="1:6" ht="14.95" customHeight="1" x14ac:dyDescent="0.25">
      <c r="A22" s="26">
        <v>1947</v>
      </c>
      <c r="B22" s="188"/>
      <c r="C22" s="188"/>
      <c r="D22" s="188"/>
      <c r="E22" s="188"/>
      <c r="F22" s="161"/>
    </row>
    <row r="23" spans="1:6" ht="14.95" customHeight="1" x14ac:dyDescent="0.25">
      <c r="A23" s="26">
        <v>1948</v>
      </c>
      <c r="B23" s="188"/>
      <c r="C23" s="188"/>
      <c r="D23" s="188"/>
      <c r="E23" s="188"/>
      <c r="F23" s="161"/>
    </row>
    <row r="24" spans="1:6" ht="14.95" customHeight="1" x14ac:dyDescent="0.25">
      <c r="A24" s="26">
        <v>1949</v>
      </c>
      <c r="B24" s="188"/>
      <c r="C24" s="188"/>
      <c r="D24" s="188"/>
      <c r="E24" s="188"/>
      <c r="F24" s="161"/>
    </row>
    <row r="25" spans="1:6" ht="14.95" customHeight="1" x14ac:dyDescent="0.25">
      <c r="A25" s="26">
        <v>1950</v>
      </c>
      <c r="B25" s="188"/>
      <c r="C25" s="188"/>
      <c r="D25" s="188"/>
      <c r="E25" s="188"/>
      <c r="F25" s="161"/>
    </row>
    <row r="26" spans="1:6" ht="14.95" customHeight="1" x14ac:dyDescent="0.25">
      <c r="A26" s="26">
        <v>1951</v>
      </c>
      <c r="B26" s="188"/>
      <c r="C26" s="188"/>
      <c r="D26" s="188"/>
      <c r="E26" s="188"/>
      <c r="F26" s="161"/>
    </row>
    <row r="27" spans="1:6" ht="14.95" customHeight="1" x14ac:dyDescent="0.25">
      <c r="A27" s="26">
        <v>1952</v>
      </c>
      <c r="B27" s="188"/>
      <c r="C27" s="188"/>
      <c r="D27" s="188"/>
      <c r="E27" s="188"/>
      <c r="F27" s="161"/>
    </row>
    <row r="28" spans="1:6" ht="14.95" customHeight="1" x14ac:dyDescent="0.25">
      <c r="A28" s="26">
        <v>1953</v>
      </c>
      <c r="B28" s="188"/>
      <c r="C28" s="188"/>
      <c r="D28" s="188"/>
      <c r="E28" s="188"/>
      <c r="F28" s="161"/>
    </row>
    <row r="29" spans="1:6" ht="14.95" customHeight="1" x14ac:dyDescent="0.25">
      <c r="A29" s="26">
        <v>1954</v>
      </c>
      <c r="B29" s="188"/>
      <c r="C29" s="188"/>
      <c r="D29" s="188"/>
      <c r="E29" s="188"/>
      <c r="F29" s="161"/>
    </row>
    <row r="30" spans="1:6" ht="14.95" x14ac:dyDescent="0.25">
      <c r="A30" s="26">
        <v>1955</v>
      </c>
      <c r="B30" s="188"/>
      <c r="C30" s="188"/>
      <c r="D30" s="188"/>
      <c r="E30" s="188"/>
      <c r="F30" s="161"/>
    </row>
    <row r="31" spans="1:6" ht="14.95" x14ac:dyDescent="0.25">
      <c r="A31" s="26">
        <v>1956</v>
      </c>
      <c r="B31" s="188"/>
      <c r="C31" s="189">
        <f>'[32]OECD.Stat export'!I21</f>
        <v>648.85</v>
      </c>
      <c r="D31" s="189"/>
      <c r="E31" s="188"/>
      <c r="F31" s="161"/>
    </row>
    <row r="32" spans="1:6" ht="14.95" x14ac:dyDescent="0.25">
      <c r="A32" s="26">
        <v>1957</v>
      </c>
      <c r="B32" s="188"/>
      <c r="C32" s="189">
        <f>'[32]OECD.Stat export'!I22</f>
        <v>668.54</v>
      </c>
      <c r="D32" s="189"/>
      <c r="E32" s="188"/>
      <c r="F32" s="161"/>
    </row>
    <row r="33" spans="1:6" ht="14.95" x14ac:dyDescent="0.25">
      <c r="A33" s="26">
        <v>1958</v>
      </c>
      <c r="B33" s="188"/>
      <c r="C33" s="189">
        <f>'[32]OECD.Stat export'!I23</f>
        <v>690.23</v>
      </c>
      <c r="D33" s="189"/>
      <c r="E33" s="188"/>
      <c r="F33" s="161"/>
    </row>
    <row r="34" spans="1:6" ht="14.95" x14ac:dyDescent="0.25">
      <c r="A34" s="26">
        <v>1959</v>
      </c>
      <c r="B34" s="188"/>
      <c r="C34" s="189">
        <f>'[32]OECD.Stat export'!I24</f>
        <v>707.92</v>
      </c>
      <c r="D34" s="189"/>
      <c r="E34" s="188"/>
      <c r="F34" s="161"/>
    </row>
    <row r="35" spans="1:6" ht="14.95" x14ac:dyDescent="0.25">
      <c r="A35" s="26">
        <v>1960</v>
      </c>
      <c r="B35" s="188"/>
      <c r="C35" s="189">
        <f>'[32]OECD.Stat export'!I25</f>
        <v>723.61</v>
      </c>
      <c r="D35" s="189"/>
      <c r="E35" s="188"/>
      <c r="F35" s="161"/>
    </row>
    <row r="36" spans="1:6" ht="14.95" x14ac:dyDescent="0.25">
      <c r="A36" s="26">
        <v>1961</v>
      </c>
      <c r="B36" s="188"/>
      <c r="C36" s="189">
        <f>'[32]OECD.Stat export'!I26</f>
        <v>749.3</v>
      </c>
      <c r="D36" s="167">
        <v>745.3</v>
      </c>
      <c r="E36" s="188"/>
      <c r="F36" s="161"/>
    </row>
    <row r="37" spans="1:6" ht="14.95" x14ac:dyDescent="0.25">
      <c r="A37" s="26">
        <v>1962</v>
      </c>
      <c r="B37" s="188"/>
      <c r="C37" s="189">
        <f>'[32]OECD.Stat export'!I27</f>
        <v>761.83</v>
      </c>
      <c r="D37" s="189"/>
      <c r="E37" s="188"/>
      <c r="F37" s="161"/>
    </row>
    <row r="38" spans="1:6" ht="14.95" x14ac:dyDescent="0.25">
      <c r="A38" s="26">
        <v>1963</v>
      </c>
      <c r="B38" s="188"/>
      <c r="C38" s="189">
        <f>'[32]OECD.Stat export'!I28</f>
        <v>779.36</v>
      </c>
      <c r="D38" s="189"/>
      <c r="E38" s="188"/>
      <c r="F38" s="161"/>
    </row>
    <row r="39" spans="1:6" ht="14.95" x14ac:dyDescent="0.25">
      <c r="A39" s="26">
        <v>1964</v>
      </c>
      <c r="B39" s="188"/>
      <c r="C39" s="189">
        <f>'[32]OECD.Stat export'!I29</f>
        <v>804.89</v>
      </c>
      <c r="D39" s="189"/>
      <c r="E39" s="188"/>
      <c r="F39" s="161"/>
    </row>
    <row r="40" spans="1:6" ht="14.95" x14ac:dyDescent="0.25">
      <c r="A40" s="26">
        <v>1965</v>
      </c>
      <c r="B40" s="188"/>
      <c r="C40" s="189">
        <f>'[32]OECD.Stat export'!I30</f>
        <v>836.42000000000007</v>
      </c>
      <c r="D40" s="189"/>
      <c r="E40" s="188"/>
      <c r="F40" s="161"/>
    </row>
    <row r="41" spans="1:6" ht="14.95" x14ac:dyDescent="0.25">
      <c r="A41" s="26">
        <v>1966</v>
      </c>
      <c r="B41" s="188"/>
      <c r="C41" s="189">
        <f>'[32]OECD.Stat export'!I31</f>
        <v>870.95</v>
      </c>
      <c r="D41" s="167">
        <v>868.43</v>
      </c>
      <c r="E41" s="188"/>
      <c r="F41" s="161"/>
    </row>
    <row r="42" spans="1:6" ht="14.95" x14ac:dyDescent="0.25">
      <c r="A42" s="26">
        <v>1967</v>
      </c>
      <c r="B42" s="188"/>
      <c r="C42" s="189">
        <f>'[32]OECD.Stat export'!I32</f>
        <v>897.6</v>
      </c>
      <c r="D42" s="189"/>
      <c r="E42" s="188"/>
      <c r="F42" s="161"/>
    </row>
    <row r="43" spans="1:6" ht="14.95" x14ac:dyDescent="0.25">
      <c r="A43" s="26">
        <v>1968</v>
      </c>
      <c r="B43" s="188"/>
      <c r="C43" s="189">
        <f>'[32]OECD.Stat export'!I33</f>
        <v>880.25</v>
      </c>
      <c r="D43" s="189"/>
      <c r="E43" s="188"/>
      <c r="F43" s="161"/>
    </row>
    <row r="44" spans="1:6" ht="14.95" x14ac:dyDescent="0.25">
      <c r="A44" s="26">
        <v>1969</v>
      </c>
      <c r="B44" s="188"/>
      <c r="C44" s="189">
        <f>'[32]OECD.Stat export'!I34</f>
        <v>903.9</v>
      </c>
      <c r="D44" s="189"/>
      <c r="E44" s="188"/>
      <c r="F44" s="161"/>
    </row>
    <row r="45" spans="1:6" ht="14.95" x14ac:dyDescent="0.25">
      <c r="A45" s="26">
        <v>1970</v>
      </c>
      <c r="B45" s="166">
        <v>2848.9157</v>
      </c>
      <c r="C45" s="189">
        <f>'[32]OECD.Stat export'!I35</f>
        <v>935.55</v>
      </c>
      <c r="D45" s="189"/>
      <c r="E45" s="188">
        <f t="shared" ref="E45:E92" si="0">(B45*1000000)/(C45*1000)/12</f>
        <v>253.76478185737446</v>
      </c>
      <c r="F45" s="161"/>
    </row>
    <row r="46" spans="1:6" ht="14.95" x14ac:dyDescent="0.25">
      <c r="A46" s="26">
        <v>1971</v>
      </c>
      <c r="B46" s="166">
        <v>3378</v>
      </c>
      <c r="C46" s="189">
        <f>'[32]OECD.Stat export'!I36</f>
        <v>951.2</v>
      </c>
      <c r="D46" s="167">
        <v>958.64</v>
      </c>
      <c r="E46" s="188">
        <f t="shared" si="0"/>
        <v>295.94196804037006</v>
      </c>
      <c r="F46" s="166">
        <f t="shared" ref="F46:F92" si="1">(B46*1000000)/(D46*1000)/12</f>
        <v>293.64516398230825</v>
      </c>
    </row>
    <row r="47" spans="1:6" ht="14.95" x14ac:dyDescent="0.25">
      <c r="A47" s="26">
        <v>1972</v>
      </c>
      <c r="B47" s="166">
        <v>3797</v>
      </c>
      <c r="C47" s="189">
        <f>'[32]OECD.Stat export'!I37</f>
        <v>955.58400000000006</v>
      </c>
      <c r="D47" s="189"/>
      <c r="E47" s="188">
        <f t="shared" si="0"/>
        <v>331.12386421985576</v>
      </c>
      <c r="F47" s="161"/>
    </row>
    <row r="48" spans="1:6" ht="14.95" x14ac:dyDescent="0.25">
      <c r="A48" s="26">
        <v>1973</v>
      </c>
      <c r="B48" s="166">
        <v>4481</v>
      </c>
      <c r="C48" s="189">
        <f>'[32]OECD.Stat export'!I38</f>
        <v>985.96800000000007</v>
      </c>
      <c r="D48" s="189"/>
      <c r="E48" s="188">
        <f t="shared" si="0"/>
        <v>378.73102034413552</v>
      </c>
      <c r="F48" s="161"/>
    </row>
    <row r="49" spans="1:6" ht="14.95" x14ac:dyDescent="0.25">
      <c r="A49" s="26">
        <v>1974</v>
      </c>
      <c r="B49" s="166">
        <v>5397</v>
      </c>
      <c r="C49" s="189">
        <f>'[32]OECD.Stat export'!I39</f>
        <v>1029.3520000000001</v>
      </c>
      <c r="D49" s="189"/>
      <c r="E49" s="188">
        <f t="shared" si="0"/>
        <v>436.92536663842878</v>
      </c>
      <c r="F49" s="161"/>
    </row>
    <row r="50" spans="1:6" ht="14.95" x14ac:dyDescent="0.25">
      <c r="A50" s="26">
        <v>1975</v>
      </c>
      <c r="B50" s="166">
        <v>6230</v>
      </c>
      <c r="C50" s="189">
        <f>'[32]OECD.Stat export'!I40</f>
        <v>1042.7360000000001</v>
      </c>
      <c r="D50" s="189"/>
      <c r="E50" s="188">
        <f t="shared" si="0"/>
        <v>497.88888718397237</v>
      </c>
      <c r="F50" s="161"/>
    </row>
    <row r="51" spans="1:6" ht="14.95" x14ac:dyDescent="0.25">
      <c r="A51" s="26">
        <v>1976</v>
      </c>
      <c r="B51" s="166">
        <v>7015</v>
      </c>
      <c r="C51" s="189">
        <f>'[32]OECD.Stat export'!I41</f>
        <v>1056.1199999999999</v>
      </c>
      <c r="D51" s="167">
        <v>1071.7</v>
      </c>
      <c r="E51" s="188">
        <f t="shared" si="0"/>
        <v>553.51980204269717</v>
      </c>
      <c r="F51" s="166">
        <f t="shared" si="1"/>
        <v>545.47292463686983</v>
      </c>
    </row>
    <row r="52" spans="1:6" ht="14.95" x14ac:dyDescent="0.25">
      <c r="A52" s="26">
        <v>1977</v>
      </c>
      <c r="B52" s="166">
        <v>8050</v>
      </c>
      <c r="C52" s="189">
        <f>'[32]OECD.Stat export'!I42</f>
        <v>1055.7466666666667</v>
      </c>
      <c r="D52" s="189"/>
      <c r="E52" s="188">
        <f t="shared" si="0"/>
        <v>635.41127290637894</v>
      </c>
      <c r="F52" s="161"/>
    </row>
    <row r="53" spans="1:6" ht="14.95" x14ac:dyDescent="0.25">
      <c r="A53" s="26">
        <v>1978</v>
      </c>
      <c r="B53" s="166">
        <v>9352</v>
      </c>
      <c r="C53" s="189">
        <f>'[32]OECD.Stat export'!I43</f>
        <v>1028.3733333333334</v>
      </c>
      <c r="D53" s="189"/>
      <c r="E53" s="188">
        <f t="shared" si="0"/>
        <v>757.83113784877071</v>
      </c>
      <c r="F53" s="161"/>
    </row>
    <row r="54" spans="1:6" ht="14.95" x14ac:dyDescent="0.25">
      <c r="A54" s="26">
        <v>1979</v>
      </c>
      <c r="B54" s="166">
        <v>10906</v>
      </c>
      <c r="C54" s="189">
        <f>'[32]OECD.Stat export'!I44</f>
        <v>1025</v>
      </c>
      <c r="D54" s="167">
        <v>1025</v>
      </c>
      <c r="E54" s="188">
        <f t="shared" si="0"/>
        <v>886.66666666666663</v>
      </c>
      <c r="F54" s="166">
        <f t="shared" si="1"/>
        <v>886.66666666666663</v>
      </c>
    </row>
    <row r="55" spans="1:6" ht="14.95" x14ac:dyDescent="0.25">
      <c r="A55" s="26">
        <v>1980</v>
      </c>
      <c r="B55" s="166">
        <v>12979</v>
      </c>
      <c r="C55" s="189">
        <f>'[32]OECD.Stat export'!I45</f>
        <v>1033</v>
      </c>
      <c r="D55" s="167">
        <v>1033</v>
      </c>
      <c r="E55" s="188">
        <f t="shared" si="0"/>
        <v>1047.0313004194902</v>
      </c>
      <c r="F55" s="166">
        <f t="shared" si="1"/>
        <v>1047.0313004194902</v>
      </c>
    </row>
    <row r="56" spans="1:6" ht="14.95" x14ac:dyDescent="0.25">
      <c r="A56" s="26">
        <v>1981</v>
      </c>
      <c r="B56" s="166">
        <v>15653</v>
      </c>
      <c r="C56" s="189">
        <f>'[32]OECD.Stat export'!I46</f>
        <v>1080.0999999999999</v>
      </c>
      <c r="D56" s="167">
        <v>1093.25</v>
      </c>
      <c r="E56" s="188">
        <f t="shared" si="0"/>
        <v>1207.6813875258465</v>
      </c>
      <c r="F56" s="166">
        <f t="shared" si="1"/>
        <v>1193.1549660797316</v>
      </c>
    </row>
    <row r="57" spans="1:6" ht="14.95" x14ac:dyDescent="0.25">
      <c r="A57" s="26">
        <v>1982</v>
      </c>
      <c r="B57" s="166">
        <v>17160</v>
      </c>
      <c r="C57" s="189">
        <f>'[32]OECD.Stat export'!I47</f>
        <v>1082.28</v>
      </c>
      <c r="D57" s="189"/>
      <c r="E57" s="188">
        <f t="shared" si="0"/>
        <v>1321.2846952729424</v>
      </c>
      <c r="F57" s="161"/>
    </row>
    <row r="58" spans="1:6" ht="14.95" x14ac:dyDescent="0.25">
      <c r="A58" s="26">
        <v>1983</v>
      </c>
      <c r="B58" s="166">
        <v>17504</v>
      </c>
      <c r="C58" s="189">
        <f>'[32]OECD.Stat export'!I48</f>
        <v>1044.46</v>
      </c>
      <c r="D58" s="189"/>
      <c r="E58" s="188">
        <f t="shared" si="0"/>
        <v>1396.5749446284842</v>
      </c>
      <c r="F58" s="161"/>
    </row>
    <row r="59" spans="1:6" ht="14.95" x14ac:dyDescent="0.25">
      <c r="A59" s="26">
        <v>1984</v>
      </c>
      <c r="B59" s="166">
        <v>19168</v>
      </c>
      <c r="C59" s="189">
        <f>'[32]OECD.Stat export'!I49</f>
        <v>1037.6400000000001</v>
      </c>
      <c r="D59" s="189"/>
      <c r="E59" s="188">
        <f t="shared" si="0"/>
        <v>1539.3906685684178</v>
      </c>
      <c r="F59" s="161"/>
    </row>
    <row r="60" spans="1:6" ht="14.95" x14ac:dyDescent="0.25">
      <c r="A60" s="26">
        <v>1985</v>
      </c>
      <c r="B60" s="166">
        <v>22583</v>
      </c>
      <c r="C60" s="189">
        <f>'[32]OECD.Stat export'!I50</f>
        <v>1063.82</v>
      </c>
      <c r="D60" s="189"/>
      <c r="E60" s="188">
        <f t="shared" si="0"/>
        <v>1769.0179416317296</v>
      </c>
      <c r="F60" s="161"/>
    </row>
    <row r="61" spans="1:6" ht="14.95" x14ac:dyDescent="0.25">
      <c r="A61" s="26">
        <v>1986</v>
      </c>
      <c r="B61" s="166">
        <v>26992</v>
      </c>
      <c r="C61" s="167">
        <f>'[32]OECD.Stat export'!I51</f>
        <v>1331.4</v>
      </c>
      <c r="D61" s="167">
        <v>1325</v>
      </c>
      <c r="E61" s="166">
        <f t="shared" si="0"/>
        <v>1689.4497020679985</v>
      </c>
      <c r="F61" s="166">
        <f>(B61*1000000)/(D61*1000)/12</f>
        <v>1697.6100628930817</v>
      </c>
    </row>
    <row r="62" spans="1:6" ht="14.95" x14ac:dyDescent="0.25">
      <c r="A62" s="26">
        <v>1987</v>
      </c>
      <c r="B62" s="166">
        <v>30144</v>
      </c>
      <c r="C62" s="167">
        <f>'[32]OECD.Stat export'!I52</f>
        <v>1334.675</v>
      </c>
      <c r="D62" s="167">
        <v>1327</v>
      </c>
      <c r="E62" s="166">
        <f t="shared" si="0"/>
        <v>1882.1061307059772</v>
      </c>
      <c r="F62" s="166">
        <f t="shared" si="1"/>
        <v>1892.9917106254709</v>
      </c>
    </row>
    <row r="63" spans="1:6" ht="14.95" x14ac:dyDescent="0.25">
      <c r="A63" s="26">
        <v>1988</v>
      </c>
      <c r="B63" s="166">
        <v>31508</v>
      </c>
      <c r="C63" s="167">
        <f>'[32]OECD.Stat export'!I53</f>
        <v>1277.7249999999999</v>
      </c>
      <c r="D63" s="167">
        <v>1273</v>
      </c>
      <c r="E63" s="166">
        <f t="shared" si="0"/>
        <v>2054.9544437705035</v>
      </c>
      <c r="F63" s="166">
        <f t="shared" si="1"/>
        <v>2062.5818277035874</v>
      </c>
    </row>
    <row r="64" spans="1:6" ht="14.95" x14ac:dyDescent="0.25">
      <c r="A64" s="26">
        <v>1989</v>
      </c>
      <c r="B64" s="166">
        <v>32442</v>
      </c>
      <c r="C64" s="167">
        <f>'[32]OECD.Stat export'!I54</f>
        <v>1230.575</v>
      </c>
      <c r="D64" s="167">
        <v>1225</v>
      </c>
      <c r="E64" s="166">
        <f t="shared" si="0"/>
        <v>2196.9404546655019</v>
      </c>
      <c r="F64" s="166">
        <f t="shared" si="1"/>
        <v>2206.9387755102039</v>
      </c>
    </row>
    <row r="65" spans="1:6" ht="14.95" x14ac:dyDescent="0.25">
      <c r="A65" s="26">
        <v>1990</v>
      </c>
      <c r="B65" s="166">
        <v>32849</v>
      </c>
      <c r="C65" s="167">
        <f>'[32]OECD.Stat export'!I55</f>
        <v>1233.6500000000001</v>
      </c>
      <c r="D65" s="167">
        <v>1230</v>
      </c>
      <c r="E65" s="166">
        <f t="shared" si="0"/>
        <v>2218.9572947486454</v>
      </c>
      <c r="F65" s="166">
        <f t="shared" si="1"/>
        <v>2225.5420054200545</v>
      </c>
    </row>
    <row r="66" spans="1:6" ht="14.95" x14ac:dyDescent="0.25">
      <c r="A66" s="26">
        <v>1991</v>
      </c>
      <c r="B66" s="166">
        <v>32534</v>
      </c>
      <c r="C66" s="167">
        <f>'[32]OECD.Stat export'!I56</f>
        <v>1203.175</v>
      </c>
      <c r="D66" s="167">
        <v>1198</v>
      </c>
      <c r="E66" s="166">
        <f t="shared" si="0"/>
        <v>2253.3435839895833</v>
      </c>
      <c r="F66" s="166">
        <f t="shared" si="1"/>
        <v>2263.0773511407901</v>
      </c>
    </row>
    <row r="67" spans="1:6" ht="14.95" x14ac:dyDescent="0.25">
      <c r="A67" s="26">
        <v>1992</v>
      </c>
      <c r="B67" s="166">
        <v>33219</v>
      </c>
      <c r="C67" s="167">
        <f>'[32]OECD.Stat export'!I57</f>
        <v>1195.875</v>
      </c>
      <c r="D67" s="167">
        <v>1190</v>
      </c>
      <c r="E67" s="166">
        <f t="shared" si="0"/>
        <v>2314.8322358105988</v>
      </c>
      <c r="F67" s="166">
        <f t="shared" si="1"/>
        <v>2326.2605042016808</v>
      </c>
    </row>
    <row r="68" spans="1:6" ht="14.95" x14ac:dyDescent="0.25">
      <c r="A68" s="26">
        <v>1993</v>
      </c>
      <c r="B68" s="166">
        <v>34766</v>
      </c>
      <c r="C68" s="167">
        <f>'[32]OECD.Stat export'!I58</f>
        <v>1220.75</v>
      </c>
      <c r="D68" s="167">
        <v>1215</v>
      </c>
      <c r="E68" s="166">
        <f t="shared" si="0"/>
        <v>2373.2677998498189</v>
      </c>
      <c r="F68" s="166">
        <f t="shared" si="1"/>
        <v>2384.4993141289438</v>
      </c>
    </row>
    <row r="69" spans="1:6" x14ac:dyDescent="0.25">
      <c r="A69" s="26">
        <v>1994</v>
      </c>
      <c r="B69" s="166">
        <v>37088</v>
      </c>
      <c r="C69" s="167">
        <f>'[32]OECD.Stat export'!I59</f>
        <v>1275.2750000000001</v>
      </c>
      <c r="D69" s="167">
        <v>1269</v>
      </c>
      <c r="E69" s="166">
        <f t="shared" si="0"/>
        <v>2423.5295655185482</v>
      </c>
      <c r="F69" s="166">
        <f t="shared" si="1"/>
        <v>2435.5135277121094</v>
      </c>
    </row>
    <row r="70" spans="1:6" x14ac:dyDescent="0.25">
      <c r="A70" s="26">
        <v>1995</v>
      </c>
      <c r="B70" s="166">
        <v>39329</v>
      </c>
      <c r="C70" s="167">
        <f>'[32]OECD.Stat export'!I60</f>
        <v>1335.2249999999999</v>
      </c>
      <c r="D70" s="167">
        <v>1330</v>
      </c>
      <c r="E70" s="166">
        <f t="shared" si="0"/>
        <v>2454.5800645334434</v>
      </c>
      <c r="F70" s="166">
        <f t="shared" si="1"/>
        <v>2464.2230576441102</v>
      </c>
    </row>
    <row r="71" spans="1:6" x14ac:dyDescent="0.25">
      <c r="A71" s="26">
        <v>1996</v>
      </c>
      <c r="B71" s="166">
        <v>41970</v>
      </c>
      <c r="C71" s="167">
        <f>'[32]OECD.Stat export'!I61</f>
        <v>1377.0250000000001</v>
      </c>
      <c r="D71" s="167">
        <v>1373</v>
      </c>
      <c r="E71" s="166">
        <f t="shared" si="0"/>
        <v>2539.8957898367858</v>
      </c>
      <c r="F71" s="166">
        <f t="shared" si="1"/>
        <v>2547.3415877640205</v>
      </c>
    </row>
    <row r="72" spans="1:6" x14ac:dyDescent="0.25">
      <c r="A72" s="26">
        <v>1997</v>
      </c>
      <c r="B72" s="166">
        <v>43707</v>
      </c>
      <c r="C72" s="167">
        <f>'[32]OECD.Stat export'!I62</f>
        <v>1400.125</v>
      </c>
      <c r="D72" s="167">
        <v>1400</v>
      </c>
      <c r="E72" s="166">
        <f t="shared" si="0"/>
        <v>2601.3748772431031</v>
      </c>
      <c r="F72" s="166">
        <f t="shared" si="1"/>
        <v>2601.6071428571427</v>
      </c>
    </row>
    <row r="73" spans="1:6" x14ac:dyDescent="0.25">
      <c r="A73" s="26">
        <v>1998</v>
      </c>
      <c r="B73" s="166">
        <v>44714</v>
      </c>
      <c r="C73" s="167">
        <f>'[32]OECD.Stat export'!I63</f>
        <v>1384.4749999999999</v>
      </c>
      <c r="D73" s="167">
        <v>1385</v>
      </c>
      <c r="E73" s="166">
        <f t="shared" si="0"/>
        <v>2691.3932477413218</v>
      </c>
      <c r="F73" s="166">
        <f t="shared" si="1"/>
        <v>2690.3730445246688</v>
      </c>
    </row>
    <row r="74" spans="1:6" x14ac:dyDescent="0.25">
      <c r="A74" s="26">
        <v>1999</v>
      </c>
      <c r="B74" s="166">
        <v>45817</v>
      </c>
      <c r="C74" s="167">
        <f>'[32]OECD.Stat export'!I64</f>
        <v>1394.675</v>
      </c>
      <c r="D74" s="167">
        <v>1394</v>
      </c>
      <c r="E74" s="166">
        <f t="shared" si="0"/>
        <v>2737.615095512097</v>
      </c>
      <c r="F74" s="166">
        <f t="shared" si="1"/>
        <v>2738.9406982305118</v>
      </c>
    </row>
    <row r="75" spans="1:6" x14ac:dyDescent="0.25">
      <c r="A75" s="26">
        <v>2000</v>
      </c>
      <c r="B75" s="166">
        <v>48141</v>
      </c>
      <c r="C75" s="167">
        <f>'[32]OECD.Stat export'!I65</f>
        <v>1428.1</v>
      </c>
      <c r="D75" s="167">
        <v>1423</v>
      </c>
      <c r="E75" s="166">
        <f t="shared" si="0"/>
        <v>2809.1520201666549</v>
      </c>
      <c r="F75" s="166">
        <f t="shared" si="1"/>
        <v>2819.2199578355589</v>
      </c>
    </row>
    <row r="76" spans="1:6" x14ac:dyDescent="0.25">
      <c r="A76" s="26">
        <v>2001</v>
      </c>
      <c r="B76" s="166">
        <v>51721</v>
      </c>
      <c r="C76" s="167">
        <f>'[32]OECD.Stat export'!I66</f>
        <v>1480.675</v>
      </c>
      <c r="D76" s="167">
        <v>1480</v>
      </c>
      <c r="E76" s="166">
        <f t="shared" si="0"/>
        <v>2910.8908662152958</v>
      </c>
      <c r="F76" s="166">
        <f t="shared" si="1"/>
        <v>2912.2184684684685</v>
      </c>
    </row>
    <row r="77" spans="1:6" x14ac:dyDescent="0.25">
      <c r="A77" s="26">
        <v>2002</v>
      </c>
      <c r="B77" s="166">
        <v>55130</v>
      </c>
      <c r="C77" s="167">
        <f>'[32]OECD.Stat export'!I67</f>
        <v>1537.55</v>
      </c>
      <c r="D77" s="167">
        <v>1537</v>
      </c>
      <c r="E77" s="166">
        <f t="shared" si="0"/>
        <v>2987.9787107194347</v>
      </c>
      <c r="F77" s="166">
        <f t="shared" si="1"/>
        <v>2989.0479288657557</v>
      </c>
    </row>
    <row r="78" spans="1:6" x14ac:dyDescent="0.25">
      <c r="A78" s="26">
        <v>2003</v>
      </c>
      <c r="B78" s="166">
        <v>59373</v>
      </c>
      <c r="C78" s="167">
        <f>'[32]OECD.Stat export'!I68</f>
        <v>1577.2750000000001</v>
      </c>
      <c r="D78" s="167">
        <v>1576</v>
      </c>
      <c r="E78" s="166">
        <f t="shared" si="0"/>
        <v>3136.8974972658543</v>
      </c>
      <c r="F78" s="166">
        <f t="shared" si="1"/>
        <v>3139.4352791878173</v>
      </c>
    </row>
    <row r="79" spans="1:6" x14ac:dyDescent="0.25">
      <c r="A79" s="26">
        <v>2004</v>
      </c>
      <c r="B79" s="166">
        <v>64347</v>
      </c>
      <c r="C79" s="167">
        <f>'[32]OECD.Stat export'!I69</f>
        <v>1633.8</v>
      </c>
      <c r="D79" s="167">
        <v>1633</v>
      </c>
      <c r="E79" s="166">
        <f t="shared" si="0"/>
        <v>3282.072469090464</v>
      </c>
      <c r="F79" s="166">
        <f t="shared" si="1"/>
        <v>3283.6803429271281</v>
      </c>
    </row>
    <row r="80" spans="1:6" x14ac:dyDescent="0.25">
      <c r="A80" s="26">
        <v>2005</v>
      </c>
      <c r="B80" s="166">
        <v>69696</v>
      </c>
      <c r="C80" s="167">
        <f>'[32]OECD.Stat export'!I70</f>
        <v>1696.3249999999998</v>
      </c>
      <c r="D80" s="167">
        <v>1695</v>
      </c>
      <c r="E80" s="166">
        <f t="shared" si="0"/>
        <v>3423.8721943023897</v>
      </c>
      <c r="F80" s="166">
        <f t="shared" si="1"/>
        <v>3426.5486725663718</v>
      </c>
    </row>
    <row r="81" spans="1:6" x14ac:dyDescent="0.25">
      <c r="A81" s="26">
        <v>2006</v>
      </c>
      <c r="B81" s="166">
        <v>74449</v>
      </c>
      <c r="C81" s="167">
        <f>'[32]OECD.Stat export'!I71</f>
        <v>1754.5</v>
      </c>
      <c r="D81" s="167">
        <v>1753</v>
      </c>
      <c r="E81" s="166">
        <f t="shared" si="0"/>
        <v>3536.0976536525127</v>
      </c>
      <c r="F81" s="166">
        <f t="shared" si="1"/>
        <v>3539.1234074919189</v>
      </c>
    </row>
    <row r="82" spans="1:6" x14ac:dyDescent="0.25">
      <c r="A82" s="32">
        <v>2007</v>
      </c>
      <c r="B82" s="166">
        <v>80781</v>
      </c>
      <c r="C82" s="167">
        <f>'[32]OECD.Stat export'!I72</f>
        <v>1795.5</v>
      </c>
      <c r="D82" s="167">
        <v>1793</v>
      </c>
      <c r="E82" s="166">
        <f t="shared" si="0"/>
        <v>3749.2341966026179</v>
      </c>
      <c r="F82" s="166">
        <f t="shared" si="1"/>
        <v>3754.461795872839</v>
      </c>
    </row>
    <row r="83" spans="1:6" x14ac:dyDescent="0.25">
      <c r="A83" s="32">
        <v>2008</v>
      </c>
      <c r="B83" s="166">
        <v>85104</v>
      </c>
      <c r="C83" s="167">
        <f>'[32]OECD.Stat export'!I73</f>
        <v>1799.9</v>
      </c>
      <c r="D83" s="167">
        <v>1798</v>
      </c>
      <c r="E83" s="166">
        <f t="shared" si="0"/>
        <v>3940.2189010500583</v>
      </c>
      <c r="F83" s="166">
        <f t="shared" si="1"/>
        <v>3944.3826473859845</v>
      </c>
    </row>
    <row r="84" spans="1:6" x14ac:dyDescent="0.25">
      <c r="A84" s="32">
        <v>2009</v>
      </c>
      <c r="B84" s="166">
        <v>85822</v>
      </c>
      <c r="C84" s="167">
        <f>'[32]OECD.Stat export'!I74</f>
        <v>1794.0250000000001</v>
      </c>
      <c r="D84" s="167">
        <v>1792</v>
      </c>
      <c r="E84" s="166">
        <f t="shared" si="0"/>
        <v>3986.4736184464168</v>
      </c>
      <c r="F84" s="166">
        <f t="shared" si="1"/>
        <v>3990.9784226190477</v>
      </c>
    </row>
    <row r="85" spans="1:6" x14ac:dyDescent="0.25">
      <c r="A85" s="26">
        <v>2010</v>
      </c>
      <c r="B85" s="166">
        <v>88831</v>
      </c>
      <c r="C85" s="167">
        <f>'[32]OECD.Stat export'!I75</f>
        <v>1806.65</v>
      </c>
      <c r="D85" s="167">
        <v>1804</v>
      </c>
      <c r="E85" s="166">
        <f t="shared" si="0"/>
        <v>4097.4086476812518</v>
      </c>
      <c r="F85" s="166">
        <f t="shared" si="1"/>
        <v>4103.4275683665928</v>
      </c>
    </row>
    <row r="86" spans="1:6" x14ac:dyDescent="0.25">
      <c r="A86" s="26">
        <v>2011</v>
      </c>
      <c r="B86" s="166">
        <v>92305</v>
      </c>
      <c r="C86" s="167">
        <f>'[32]OECD.Stat export'!I76</f>
        <v>1822.1750000000002</v>
      </c>
      <c r="D86" s="167">
        <v>1819</v>
      </c>
      <c r="E86" s="166">
        <f t="shared" si="0"/>
        <v>4221.3746392818102</v>
      </c>
      <c r="F86" s="166">
        <f t="shared" si="1"/>
        <v>4228.7428990287708</v>
      </c>
    </row>
    <row r="87" spans="1:6" x14ac:dyDescent="0.25">
      <c r="A87" s="26">
        <v>2012</v>
      </c>
      <c r="B87" s="166">
        <v>95053</v>
      </c>
      <c r="C87" s="167">
        <f>'[32]OECD.Stat export'!I77</f>
        <v>1820.4749999999999</v>
      </c>
      <c r="D87" s="167">
        <v>1817</v>
      </c>
      <c r="E87" s="166">
        <f t="shared" si="0"/>
        <v>4351.1079983703885</v>
      </c>
      <c r="F87" s="166">
        <f t="shared" si="1"/>
        <v>4359.4294624839476</v>
      </c>
    </row>
    <row r="88" spans="1:6" x14ac:dyDescent="0.25">
      <c r="A88" s="26">
        <v>2013</v>
      </c>
      <c r="B88" s="166">
        <v>98754</v>
      </c>
      <c r="C88" s="167">
        <f>'[32]OECD.Stat export'!I78</f>
        <v>1883.9</v>
      </c>
      <c r="D88" s="167">
        <v>1881</v>
      </c>
      <c r="E88" s="166">
        <f t="shared" si="0"/>
        <v>4368.331652423165</v>
      </c>
      <c r="F88" s="166">
        <f t="shared" si="1"/>
        <v>4375.0664540138223</v>
      </c>
    </row>
    <row r="89" spans="1:6" x14ac:dyDescent="0.25">
      <c r="A89" s="26">
        <v>2014</v>
      </c>
      <c r="B89" s="166">
        <v>104376</v>
      </c>
      <c r="C89" s="167">
        <f>'[32]OECD.Stat export'!I79</f>
        <v>1953.3249999999998</v>
      </c>
      <c r="D89" s="167">
        <v>1952</v>
      </c>
      <c r="E89" s="166">
        <f t="shared" si="0"/>
        <v>4452.9200209898509</v>
      </c>
      <c r="F89" s="166">
        <f t="shared" si="1"/>
        <v>4455.9426229508199</v>
      </c>
    </row>
    <row r="90" spans="1:6" x14ac:dyDescent="0.25">
      <c r="A90" s="32">
        <v>2015</v>
      </c>
      <c r="B90" s="166">
        <v>109939</v>
      </c>
      <c r="C90" s="167">
        <f>'[32]OECD.Stat export'!I80</f>
        <v>2008.9749999999999</v>
      </c>
      <c r="D90" s="167">
        <v>2005</v>
      </c>
      <c r="E90" s="166">
        <f t="shared" si="0"/>
        <v>4560.3271983640079</v>
      </c>
      <c r="F90" s="166">
        <f t="shared" si="1"/>
        <v>4569.3682460515383</v>
      </c>
    </row>
    <row r="91" spans="1:6" x14ac:dyDescent="0.25">
      <c r="A91" s="32">
        <v>2016</v>
      </c>
      <c r="B91" s="166">
        <v>115703</v>
      </c>
      <c r="C91" s="167">
        <f>'[32]OECD.Stat export'!I81</f>
        <v>2024.5500000000002</v>
      </c>
      <c r="D91" s="167">
        <v>2022</v>
      </c>
      <c r="E91" s="166">
        <f t="shared" si="0"/>
        <v>4762.4986622541628</v>
      </c>
      <c r="F91" s="166">
        <f t="shared" si="1"/>
        <v>4768.5047807451365</v>
      </c>
    </row>
    <row r="92" spans="1:6" x14ac:dyDescent="0.25">
      <c r="A92" s="32">
        <v>2017</v>
      </c>
      <c r="B92" s="166">
        <v>122690</v>
      </c>
      <c r="C92" s="167">
        <f>'[32]OECD.Stat export'!I82</f>
        <v>2091.9250000000002</v>
      </c>
      <c r="D92" s="167">
        <v>2088</v>
      </c>
      <c r="E92" s="166">
        <f t="shared" si="0"/>
        <v>4887.4441802008514</v>
      </c>
      <c r="F92" s="166">
        <f t="shared" si="1"/>
        <v>4896.6315453384423</v>
      </c>
    </row>
    <row r="93" spans="1:6" x14ac:dyDescent="0.25">
      <c r="A93" s="32">
        <v>2018</v>
      </c>
      <c r="B93" s="166">
        <v>130339</v>
      </c>
      <c r="C93" s="167"/>
      <c r="D93" s="167">
        <v>2153</v>
      </c>
      <c r="E93" s="166"/>
      <c r="F93" s="166">
        <f>(B93*1000000)/(D93*1000)/12</f>
        <v>5044.8598854311813</v>
      </c>
    </row>
    <row r="94" spans="1:6" x14ac:dyDescent="0.25">
      <c r="F94" s="166"/>
    </row>
  </sheetData>
  <mergeCells count="6">
    <mergeCell ref="C10:C19"/>
    <mergeCell ref="A4:A7"/>
    <mergeCell ref="B4:E4"/>
    <mergeCell ref="B5:B6"/>
    <mergeCell ref="C5:C6"/>
    <mergeCell ref="B7:D7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94"/>
  <sheetViews>
    <sheetView topLeftCell="A36" workbookViewId="0">
      <selection activeCell="L52" sqref="L52"/>
    </sheetView>
  </sheetViews>
  <sheetFormatPr baseColWidth="10" defaultColWidth="11.375" defaultRowHeight="12.25" x14ac:dyDescent="0.25"/>
  <cols>
    <col min="1" max="1" width="11.375" style="142"/>
    <col min="2" max="2" width="12.75" style="142" customWidth="1"/>
    <col min="3" max="3" width="13.75" style="142" customWidth="1"/>
    <col min="4" max="6" width="12.75" style="142" customWidth="1"/>
    <col min="7" max="7" width="0.125" style="142" customWidth="1"/>
    <col min="8" max="10" width="12.75" style="142" hidden="1" customWidth="1"/>
    <col min="11" max="16384" width="11.375" style="147"/>
  </cols>
  <sheetData>
    <row r="1" spans="1:10" ht="14.3" x14ac:dyDescent="0.25">
      <c r="A1" s="141"/>
    </row>
    <row r="3" spans="1:10" ht="14.3" x14ac:dyDescent="0.25">
      <c r="B3" s="381" t="s">
        <v>123</v>
      </c>
      <c r="C3" s="381"/>
      <c r="D3" s="381"/>
      <c r="E3" s="381"/>
      <c r="F3" s="381"/>
      <c r="G3" s="81"/>
      <c r="H3" s="81"/>
      <c r="I3" s="81"/>
      <c r="J3" s="81"/>
    </row>
    <row r="4" spans="1:10" s="150" customFormat="1" ht="14.3" customHeight="1" x14ac:dyDescent="0.25">
      <c r="A4" s="419" t="s">
        <v>2</v>
      </c>
      <c r="B4" s="463" t="s">
        <v>64</v>
      </c>
      <c r="C4" s="371" t="s">
        <v>22</v>
      </c>
      <c r="D4" s="371" t="s">
        <v>0</v>
      </c>
      <c r="E4" s="371"/>
      <c r="F4" s="220" t="s">
        <v>65</v>
      </c>
      <c r="G4" s="399" t="s">
        <v>24</v>
      </c>
      <c r="H4" s="399"/>
      <c r="I4" s="399"/>
      <c r="J4" s="399"/>
    </row>
    <row r="5" spans="1:10" s="150" customFormat="1" ht="14.95" customHeight="1" x14ac:dyDescent="0.25">
      <c r="A5" s="419"/>
      <c r="B5" s="463"/>
      <c r="C5" s="371"/>
      <c r="D5" s="133"/>
      <c r="E5" s="133"/>
      <c r="F5" s="220" t="s">
        <v>111</v>
      </c>
      <c r="G5" s="400" t="s">
        <v>27</v>
      </c>
      <c r="H5" s="403" t="s">
        <v>28</v>
      </c>
      <c r="I5" s="403" t="s">
        <v>29</v>
      </c>
      <c r="J5" s="403" t="s">
        <v>30</v>
      </c>
    </row>
    <row r="6" spans="1:10" s="150" customFormat="1" ht="14.95" customHeight="1" x14ac:dyDescent="0.25">
      <c r="A6" s="419"/>
      <c r="B6" s="135"/>
      <c r="C6" s="134"/>
      <c r="D6" s="133"/>
      <c r="E6" s="133"/>
      <c r="F6" s="220"/>
      <c r="G6" s="401"/>
      <c r="H6" s="404"/>
      <c r="I6" s="404"/>
      <c r="J6" s="404"/>
    </row>
    <row r="7" spans="1:10" s="150" customFormat="1" ht="14.95" customHeight="1" x14ac:dyDescent="0.25">
      <c r="A7" s="419"/>
      <c r="B7" s="425" t="s">
        <v>3</v>
      </c>
      <c r="C7" s="416"/>
      <c r="D7" s="416"/>
      <c r="E7" s="445"/>
      <c r="F7" s="220"/>
      <c r="G7" s="401"/>
      <c r="H7" s="404"/>
      <c r="I7" s="404"/>
      <c r="J7" s="404"/>
    </row>
    <row r="8" spans="1:10" s="150" customFormat="1" ht="24.45" x14ac:dyDescent="0.25">
      <c r="A8" s="419"/>
      <c r="B8" s="135" t="s">
        <v>124</v>
      </c>
      <c r="C8" s="134" t="s">
        <v>47</v>
      </c>
      <c r="D8" s="220" t="s">
        <v>33</v>
      </c>
      <c r="E8" s="220" t="s">
        <v>32</v>
      </c>
      <c r="F8" s="242" t="s">
        <v>3</v>
      </c>
      <c r="G8" s="402"/>
      <c r="H8" s="405"/>
      <c r="I8" s="405"/>
      <c r="J8" s="405"/>
    </row>
    <row r="9" spans="1:10" s="160" customFormat="1" ht="30.75" customHeight="1" thickBot="1" x14ac:dyDescent="0.3">
      <c r="A9" s="419"/>
      <c r="B9" s="136" t="s">
        <v>67</v>
      </c>
      <c r="C9" s="136" t="s">
        <v>138</v>
      </c>
      <c r="D9" s="136"/>
      <c r="E9" s="136"/>
      <c r="F9" s="242" t="s">
        <v>157</v>
      </c>
      <c r="G9" s="226" t="s">
        <v>37</v>
      </c>
      <c r="H9" s="158" t="s">
        <v>38</v>
      </c>
      <c r="I9" s="158" t="s">
        <v>39</v>
      </c>
      <c r="J9" s="158" t="s">
        <v>39</v>
      </c>
    </row>
    <row r="10" spans="1:10" ht="14.3" hidden="1" x14ac:dyDescent="0.25">
      <c r="A10" s="145">
        <v>1935</v>
      </c>
      <c r="B10" s="161"/>
      <c r="C10" s="161"/>
      <c r="D10" s="161"/>
      <c r="E10" s="161"/>
      <c r="F10" s="135"/>
      <c r="G10" s="161"/>
      <c r="H10" s="161"/>
      <c r="I10" s="161"/>
      <c r="J10" s="161"/>
    </row>
    <row r="11" spans="1:10" ht="14.95" hidden="1" x14ac:dyDescent="0.25">
      <c r="A11" s="145">
        <v>1936</v>
      </c>
      <c r="B11" s="161"/>
      <c r="C11" s="161"/>
      <c r="D11" s="161"/>
      <c r="E11" s="161"/>
      <c r="F11" s="140"/>
      <c r="G11" s="161"/>
      <c r="H11" s="161"/>
      <c r="I11" s="161"/>
      <c r="J11" s="161"/>
    </row>
    <row r="12" spans="1:10" ht="14.95" hidden="1" x14ac:dyDescent="0.25">
      <c r="A12" s="145">
        <v>1937</v>
      </c>
      <c r="B12" s="161"/>
      <c r="C12" s="161"/>
      <c r="D12" s="161"/>
      <c r="E12" s="161"/>
      <c r="F12" s="140"/>
      <c r="G12" s="161"/>
      <c r="H12" s="161"/>
      <c r="I12" s="161"/>
      <c r="J12" s="161"/>
    </row>
    <row r="13" spans="1:10" ht="14.95" hidden="1" x14ac:dyDescent="0.25">
      <c r="A13" s="145">
        <v>1938</v>
      </c>
      <c r="B13" s="161"/>
      <c r="C13" s="161"/>
      <c r="D13" s="161"/>
      <c r="E13" s="161"/>
      <c r="F13" s="140"/>
      <c r="G13" s="161"/>
      <c r="H13" s="161"/>
      <c r="I13" s="161"/>
      <c r="J13" s="161"/>
    </row>
    <row r="14" spans="1:10" ht="14.95" hidden="1" x14ac:dyDescent="0.25">
      <c r="A14" s="145">
        <v>1939</v>
      </c>
      <c r="B14" s="161"/>
      <c r="C14" s="161"/>
      <c r="D14" s="161"/>
      <c r="E14" s="161"/>
      <c r="F14" s="140"/>
      <c r="G14" s="161"/>
      <c r="H14" s="161"/>
      <c r="I14" s="161"/>
      <c r="J14" s="161"/>
    </row>
    <row r="15" spans="1:10" ht="14.95" hidden="1" x14ac:dyDescent="0.25">
      <c r="A15" s="145">
        <v>1940</v>
      </c>
      <c r="B15" s="161"/>
      <c r="C15" s="161"/>
      <c r="D15" s="161"/>
      <c r="E15" s="161"/>
      <c r="F15" s="140"/>
      <c r="G15" s="161"/>
      <c r="H15" s="161"/>
      <c r="I15" s="161"/>
      <c r="J15" s="161"/>
    </row>
    <row r="16" spans="1:10" ht="14.95" hidden="1" x14ac:dyDescent="0.25">
      <c r="A16" s="145">
        <v>1941</v>
      </c>
      <c r="B16" s="161"/>
      <c r="C16" s="161"/>
      <c r="D16" s="161"/>
      <c r="E16" s="161"/>
      <c r="F16" s="140"/>
      <c r="G16" s="161"/>
      <c r="H16" s="161"/>
      <c r="I16" s="161"/>
      <c r="J16" s="161"/>
    </row>
    <row r="17" spans="1:10" ht="14.95" hidden="1" x14ac:dyDescent="0.25">
      <c r="A17" s="145">
        <v>1942</v>
      </c>
      <c r="B17" s="161"/>
      <c r="C17" s="161"/>
      <c r="D17" s="161"/>
      <c r="E17" s="161"/>
      <c r="F17" s="140"/>
      <c r="G17" s="161"/>
      <c r="H17" s="161"/>
      <c r="I17" s="161"/>
      <c r="J17" s="161"/>
    </row>
    <row r="18" spans="1:10" ht="14.95" hidden="1" x14ac:dyDescent="0.25">
      <c r="A18" s="145">
        <v>1943</v>
      </c>
      <c r="B18" s="161"/>
      <c r="C18" s="161"/>
      <c r="D18" s="161"/>
      <c r="E18" s="161"/>
      <c r="F18" s="140"/>
      <c r="G18" s="161"/>
      <c r="H18" s="161"/>
      <c r="I18" s="161"/>
      <c r="J18" s="161"/>
    </row>
    <row r="19" spans="1:10" ht="14.95" hidden="1" x14ac:dyDescent="0.25">
      <c r="A19" s="145">
        <v>1944</v>
      </c>
      <c r="B19" s="161"/>
      <c r="C19" s="161"/>
      <c r="D19" s="161"/>
      <c r="E19" s="161"/>
      <c r="F19" s="140"/>
      <c r="G19" s="161"/>
      <c r="H19" s="161"/>
      <c r="I19" s="161"/>
      <c r="J19" s="161"/>
    </row>
    <row r="20" spans="1:10" ht="14.95" hidden="1" x14ac:dyDescent="0.25">
      <c r="A20" s="145">
        <v>1945</v>
      </c>
      <c r="B20" s="161"/>
      <c r="C20" s="161"/>
      <c r="D20" s="161"/>
      <c r="E20" s="161"/>
      <c r="F20" s="140"/>
      <c r="G20" s="161"/>
      <c r="H20" s="161"/>
      <c r="I20" s="161"/>
      <c r="J20" s="161"/>
    </row>
    <row r="21" spans="1:10" ht="14.95" hidden="1" x14ac:dyDescent="0.25">
      <c r="A21" s="145">
        <v>1946</v>
      </c>
      <c r="B21" s="161"/>
      <c r="C21" s="161"/>
      <c r="D21" s="161"/>
      <c r="E21" s="161"/>
      <c r="F21" s="140"/>
      <c r="G21" s="161"/>
      <c r="H21" s="161"/>
      <c r="I21" s="161"/>
      <c r="J21" s="161"/>
    </row>
    <row r="22" spans="1:10" ht="14.95" hidden="1" x14ac:dyDescent="0.25">
      <c r="A22" s="145">
        <v>1947</v>
      </c>
      <c r="B22" s="161"/>
      <c r="C22" s="161"/>
      <c r="D22" s="161"/>
      <c r="E22" s="161"/>
      <c r="F22" s="140"/>
      <c r="G22" s="161"/>
      <c r="H22" s="161"/>
      <c r="I22" s="161"/>
      <c r="J22" s="161"/>
    </row>
    <row r="23" spans="1:10" ht="14.95" hidden="1" x14ac:dyDescent="0.25">
      <c r="A23" s="145">
        <v>1948</v>
      </c>
      <c r="B23" s="161"/>
      <c r="C23" s="161"/>
      <c r="D23" s="161"/>
      <c r="E23" s="161"/>
      <c r="F23" s="140"/>
      <c r="G23" s="161"/>
      <c r="H23" s="161"/>
      <c r="I23" s="161"/>
      <c r="J23" s="161"/>
    </row>
    <row r="24" spans="1:10" ht="14.95" hidden="1" x14ac:dyDescent="0.25">
      <c r="A24" s="145">
        <v>1949</v>
      </c>
      <c r="B24" s="161"/>
      <c r="C24" s="161"/>
      <c r="D24" s="161"/>
      <c r="E24" s="161"/>
      <c r="F24" s="140"/>
      <c r="G24" s="161"/>
      <c r="H24" s="161"/>
      <c r="I24" s="161"/>
      <c r="J24" s="161"/>
    </row>
    <row r="25" spans="1:10" ht="14.3" hidden="1" x14ac:dyDescent="0.25">
      <c r="A25" s="145">
        <v>1950</v>
      </c>
      <c r="B25" s="161"/>
      <c r="C25" s="161"/>
      <c r="D25" s="161"/>
      <c r="E25" s="161"/>
      <c r="F25" s="161"/>
      <c r="G25" s="161"/>
      <c r="H25" s="161"/>
      <c r="I25" s="161"/>
      <c r="J25" s="161"/>
    </row>
    <row r="26" spans="1:10" ht="14.3" hidden="1" x14ac:dyDescent="0.25">
      <c r="A26" s="145">
        <v>1951</v>
      </c>
      <c r="B26" s="161"/>
      <c r="C26" s="161"/>
      <c r="D26" s="161"/>
      <c r="E26" s="161"/>
      <c r="F26" s="161"/>
      <c r="G26" s="161"/>
      <c r="H26" s="161"/>
      <c r="I26" s="161"/>
      <c r="J26" s="161"/>
    </row>
    <row r="27" spans="1:10" ht="14.3" hidden="1" x14ac:dyDescent="0.25">
      <c r="A27" s="145">
        <v>1952</v>
      </c>
      <c r="B27" s="161"/>
      <c r="C27" s="161"/>
      <c r="D27" s="161"/>
      <c r="E27" s="161"/>
      <c r="F27" s="161"/>
      <c r="G27" s="161"/>
      <c r="H27" s="161"/>
      <c r="I27" s="161"/>
      <c r="J27" s="161"/>
    </row>
    <row r="28" spans="1:10" ht="14.3" hidden="1" x14ac:dyDescent="0.25">
      <c r="A28" s="145">
        <v>1953</v>
      </c>
      <c r="B28" s="161"/>
      <c r="C28" s="161"/>
      <c r="D28" s="161"/>
      <c r="E28" s="161"/>
      <c r="F28" s="161"/>
      <c r="G28" s="161"/>
      <c r="H28" s="161"/>
      <c r="I28" s="161"/>
      <c r="J28" s="161"/>
    </row>
    <row r="29" spans="1:10" ht="14.3" hidden="1" x14ac:dyDescent="0.25">
      <c r="A29" s="145">
        <v>1954</v>
      </c>
      <c r="B29" s="161"/>
      <c r="C29" s="161"/>
      <c r="D29" s="161"/>
      <c r="E29" s="161"/>
      <c r="F29" s="161"/>
      <c r="G29" s="161"/>
      <c r="H29" s="161"/>
      <c r="I29" s="161"/>
      <c r="J29" s="161"/>
    </row>
    <row r="30" spans="1:10" ht="14.3" x14ac:dyDescent="0.25">
      <c r="A30" s="145">
        <v>1955</v>
      </c>
      <c r="B30" s="161"/>
      <c r="C30" s="168">
        <v>6522</v>
      </c>
      <c r="D30" s="163"/>
      <c r="E30" s="137"/>
      <c r="F30" s="161"/>
      <c r="G30" s="161"/>
      <c r="H30" s="161"/>
      <c r="I30" s="161"/>
      <c r="J30" s="161"/>
    </row>
    <row r="31" spans="1:10" ht="14.3" x14ac:dyDescent="0.25">
      <c r="A31" s="145">
        <v>1956</v>
      </c>
      <c r="B31" s="161"/>
      <c r="C31" s="168">
        <v>6817</v>
      </c>
      <c r="D31" s="163"/>
      <c r="E31" s="137"/>
      <c r="F31" s="161"/>
      <c r="G31" s="161"/>
      <c r="H31" s="161"/>
      <c r="I31" s="161"/>
      <c r="J31" s="161"/>
    </row>
    <row r="32" spans="1:10" ht="14.3" x14ac:dyDescent="0.25">
      <c r="A32" s="145">
        <v>1957</v>
      </c>
      <c r="B32" s="161"/>
      <c r="C32" s="168">
        <v>6951</v>
      </c>
      <c r="D32" s="163"/>
      <c r="E32" s="137"/>
      <c r="F32" s="161"/>
      <c r="G32" s="161"/>
      <c r="H32" s="161"/>
      <c r="I32" s="161"/>
      <c r="J32" s="161"/>
    </row>
    <row r="33" spans="1:10" ht="14.3" x14ac:dyDescent="0.25">
      <c r="A33" s="145">
        <v>1958</v>
      </c>
      <c r="B33" s="161"/>
      <c r="C33" s="168">
        <v>6910</v>
      </c>
      <c r="D33" s="163"/>
      <c r="E33" s="137"/>
      <c r="F33" s="161"/>
      <c r="G33" s="161"/>
      <c r="H33" s="161"/>
      <c r="I33" s="161"/>
      <c r="J33" s="161"/>
    </row>
    <row r="34" spans="1:10" ht="14.3" x14ac:dyDescent="0.25">
      <c r="A34" s="145">
        <v>1959</v>
      </c>
      <c r="B34" s="161"/>
      <c r="C34" s="168">
        <v>7024</v>
      </c>
      <c r="D34" s="163"/>
      <c r="E34" s="137"/>
      <c r="F34" s="161"/>
      <c r="G34" s="161"/>
      <c r="H34" s="161"/>
      <c r="I34" s="161"/>
      <c r="J34" s="161"/>
    </row>
    <row r="35" spans="1:10" ht="14.3" x14ac:dyDescent="0.25">
      <c r="A35" s="145">
        <v>1960</v>
      </c>
      <c r="B35" s="161"/>
      <c r="C35" s="168">
        <v>7312</v>
      </c>
      <c r="D35" s="163"/>
      <c r="E35" s="137"/>
      <c r="F35" s="161"/>
      <c r="G35" s="161"/>
      <c r="H35" s="161"/>
      <c r="I35" s="161"/>
      <c r="J35" s="161"/>
    </row>
    <row r="36" spans="1:10" ht="14.3" x14ac:dyDescent="0.25">
      <c r="A36" s="145">
        <v>1961</v>
      </c>
      <c r="B36" s="161"/>
      <c r="C36" s="168">
        <v>7564</v>
      </c>
      <c r="D36" s="163"/>
      <c r="E36" s="137"/>
      <c r="F36" s="161"/>
      <c r="G36" s="161"/>
      <c r="H36" s="161"/>
      <c r="I36" s="161"/>
      <c r="J36" s="161"/>
    </row>
    <row r="37" spans="1:10" ht="14.3" x14ac:dyDescent="0.25">
      <c r="A37" s="145">
        <v>1962</v>
      </c>
      <c r="B37" s="161"/>
      <c r="C37" s="168">
        <v>7857</v>
      </c>
      <c r="D37" s="163"/>
      <c r="E37" s="137"/>
      <c r="F37" s="161"/>
      <c r="G37" s="161"/>
      <c r="H37" s="161"/>
      <c r="I37" s="161"/>
      <c r="J37" s="161"/>
    </row>
    <row r="38" spans="1:10" ht="14.3" x14ac:dyDescent="0.25">
      <c r="A38" s="145">
        <v>1963</v>
      </c>
      <c r="B38" s="161"/>
      <c r="C38" s="168">
        <v>8132</v>
      </c>
      <c r="D38" s="163"/>
      <c r="E38" s="137"/>
      <c r="F38" s="161"/>
      <c r="G38" s="161"/>
      <c r="H38" s="161"/>
      <c r="I38" s="161"/>
      <c r="J38" s="161"/>
    </row>
    <row r="39" spans="1:10" ht="14.3" x14ac:dyDescent="0.25">
      <c r="A39" s="145">
        <v>1964</v>
      </c>
      <c r="B39" s="161"/>
      <c r="C39" s="168">
        <v>8287</v>
      </c>
      <c r="D39" s="163"/>
      <c r="E39" s="137"/>
      <c r="F39" s="161"/>
      <c r="G39" s="161"/>
      <c r="H39" s="161"/>
      <c r="I39" s="161"/>
      <c r="J39" s="161"/>
    </row>
    <row r="40" spans="1:10" ht="14.3" x14ac:dyDescent="0.25">
      <c r="A40" s="145">
        <v>1965</v>
      </c>
      <c r="B40" s="161"/>
      <c r="C40" s="168">
        <v>8666</v>
      </c>
      <c r="D40" s="163"/>
      <c r="E40" s="137"/>
      <c r="F40" s="161"/>
      <c r="G40" s="161"/>
      <c r="H40" s="161"/>
      <c r="I40" s="161"/>
      <c r="J40" s="161"/>
    </row>
    <row r="41" spans="1:10" ht="14.3" x14ac:dyDescent="0.25">
      <c r="A41" s="145">
        <v>1966</v>
      </c>
      <c r="B41" s="161"/>
      <c r="C41" s="168">
        <v>8993</v>
      </c>
      <c r="D41" s="163"/>
      <c r="E41" s="137"/>
      <c r="F41" s="161"/>
      <c r="G41" s="161"/>
      <c r="H41" s="161"/>
      <c r="I41" s="161"/>
      <c r="J41" s="161"/>
    </row>
    <row r="42" spans="1:10" ht="14.3" x14ac:dyDescent="0.25">
      <c r="A42" s="145">
        <v>1967</v>
      </c>
      <c r="B42" s="161"/>
      <c r="C42" s="168">
        <v>9478</v>
      </c>
      <c r="D42" s="163"/>
      <c r="E42" s="137"/>
      <c r="F42" s="161"/>
      <c r="G42" s="161"/>
      <c r="H42" s="161"/>
      <c r="I42" s="161"/>
      <c r="J42" s="161"/>
    </row>
    <row r="43" spans="1:10" ht="14.3" x14ac:dyDescent="0.25">
      <c r="A43" s="145">
        <v>1968</v>
      </c>
      <c r="B43" s="161"/>
      <c r="C43" s="168">
        <v>9865</v>
      </c>
      <c r="D43" s="163"/>
      <c r="E43" s="137"/>
      <c r="F43" s="161"/>
      <c r="G43" s="161"/>
      <c r="H43" s="161"/>
      <c r="I43" s="161"/>
      <c r="J43" s="161"/>
    </row>
    <row r="44" spans="1:10" ht="14.3" x14ac:dyDescent="0.25">
      <c r="A44" s="145">
        <v>1969</v>
      </c>
      <c r="B44" s="161"/>
      <c r="C44" s="168">
        <v>10250</v>
      </c>
      <c r="D44" s="163"/>
      <c r="E44" s="137"/>
      <c r="F44" s="161"/>
      <c r="G44" s="161"/>
      <c r="H44" s="161"/>
      <c r="I44" s="161"/>
      <c r="J44" s="161"/>
    </row>
    <row r="45" spans="1:10" ht="14.3" x14ac:dyDescent="0.25">
      <c r="A45" s="145">
        <v>1970</v>
      </c>
      <c r="B45" s="161"/>
      <c r="C45" s="168">
        <v>10501</v>
      </c>
      <c r="D45" s="163"/>
      <c r="E45" s="137"/>
      <c r="F45" s="161"/>
      <c r="G45" s="161"/>
      <c r="H45" s="161"/>
      <c r="I45" s="161"/>
      <c r="J45" s="161"/>
    </row>
    <row r="46" spans="1:10" ht="14.3" x14ac:dyDescent="0.25">
      <c r="A46" s="145">
        <v>1971</v>
      </c>
      <c r="B46" s="161"/>
      <c r="C46" s="168">
        <v>10828</v>
      </c>
      <c r="D46" s="163"/>
      <c r="E46" s="137"/>
      <c r="F46" s="161"/>
      <c r="G46" s="161"/>
      <c r="H46" s="161"/>
      <c r="I46" s="161"/>
      <c r="J46" s="161"/>
    </row>
    <row r="47" spans="1:10" ht="14.3" x14ac:dyDescent="0.25">
      <c r="A47" s="145">
        <v>1972</v>
      </c>
      <c r="B47" s="161"/>
      <c r="C47" s="168">
        <v>11305</v>
      </c>
      <c r="D47" s="163"/>
      <c r="E47" s="137"/>
      <c r="F47" s="161"/>
      <c r="G47" s="161"/>
      <c r="H47" s="161"/>
      <c r="I47" s="161"/>
      <c r="J47" s="161"/>
    </row>
    <row r="48" spans="1:10" ht="14.3" x14ac:dyDescent="0.25">
      <c r="A48" s="145">
        <v>1973</v>
      </c>
      <c r="B48" s="161"/>
      <c r="C48" s="168">
        <v>11750</v>
      </c>
      <c r="D48" s="163"/>
      <c r="E48" s="137"/>
      <c r="F48" s="161"/>
      <c r="G48" s="161"/>
      <c r="H48" s="161"/>
      <c r="I48" s="161"/>
      <c r="J48" s="161"/>
    </row>
    <row r="49" spans="1:10" ht="14.3" x14ac:dyDescent="0.25">
      <c r="A49" s="145">
        <v>1974</v>
      </c>
      <c r="B49" s="161"/>
      <c r="C49" s="168">
        <v>12150</v>
      </c>
      <c r="D49" s="163"/>
      <c r="E49" s="137"/>
      <c r="F49" s="161"/>
      <c r="G49" s="161"/>
      <c r="H49" s="161"/>
      <c r="I49" s="161"/>
      <c r="J49" s="161"/>
    </row>
    <row r="50" spans="1:10" ht="14.3" x14ac:dyDescent="0.25">
      <c r="A50" s="145">
        <v>1975</v>
      </c>
      <c r="B50" s="161"/>
      <c r="C50" s="168">
        <v>12384</v>
      </c>
      <c r="D50" s="163"/>
      <c r="E50" s="137"/>
      <c r="F50" s="161"/>
      <c r="G50" s="161"/>
      <c r="H50" s="161"/>
      <c r="I50" s="161"/>
      <c r="J50" s="161"/>
    </row>
    <row r="51" spans="1:10" ht="14.3" x14ac:dyDescent="0.25">
      <c r="A51" s="145">
        <v>1976</v>
      </c>
      <c r="B51" s="161"/>
      <c r="C51" s="168">
        <v>12546</v>
      </c>
      <c r="D51" s="163"/>
      <c r="E51" s="137"/>
      <c r="F51" s="161"/>
      <c r="G51" s="161"/>
      <c r="H51" s="161"/>
      <c r="I51" s="161"/>
      <c r="J51" s="161"/>
    </row>
    <row r="52" spans="1:10" ht="14.3" x14ac:dyDescent="0.25">
      <c r="A52" s="145">
        <v>1977</v>
      </c>
      <c r="B52" s="161"/>
      <c r="C52" s="168">
        <v>12707</v>
      </c>
      <c r="D52" s="163"/>
      <c r="E52" s="137"/>
      <c r="F52" s="161"/>
      <c r="G52" s="161"/>
      <c r="H52" s="161"/>
      <c r="I52" s="161"/>
      <c r="J52" s="161"/>
    </row>
    <row r="53" spans="1:10" ht="14.3" x14ac:dyDescent="0.25">
      <c r="A53" s="145">
        <v>1978</v>
      </c>
      <c r="B53" s="161"/>
      <c r="C53" s="168">
        <v>12818</v>
      </c>
      <c r="D53" s="163"/>
      <c r="E53" s="137"/>
      <c r="F53" s="161"/>
      <c r="G53" s="161"/>
      <c r="H53" s="161"/>
      <c r="I53" s="161"/>
      <c r="J53" s="161"/>
    </row>
    <row r="54" spans="1:10" ht="14.3" x14ac:dyDescent="0.25">
      <c r="A54" s="145">
        <v>1979</v>
      </c>
      <c r="B54" s="161"/>
      <c r="C54" s="168">
        <v>12894</v>
      </c>
      <c r="D54" s="163"/>
      <c r="E54" s="137"/>
      <c r="F54" s="161"/>
      <c r="G54" s="161"/>
      <c r="H54" s="161"/>
      <c r="I54" s="161"/>
      <c r="J54" s="161"/>
    </row>
    <row r="55" spans="1:10" ht="14.3" x14ac:dyDescent="0.25">
      <c r="A55" s="145">
        <v>1980</v>
      </c>
      <c r="B55" s="161"/>
      <c r="C55" s="168">
        <v>12925</v>
      </c>
      <c r="D55" s="163"/>
      <c r="E55" s="137"/>
      <c r="F55" s="161"/>
      <c r="G55" s="161"/>
      <c r="H55" s="161"/>
      <c r="I55" s="161"/>
      <c r="J55" s="161"/>
    </row>
    <row r="56" spans="1:10" ht="14.3" x14ac:dyDescent="0.25">
      <c r="A56" s="145">
        <v>1981</v>
      </c>
      <c r="B56" s="161"/>
      <c r="C56" s="168">
        <v>12940</v>
      </c>
      <c r="D56" s="163"/>
      <c r="E56" s="137"/>
      <c r="F56" s="161"/>
      <c r="G56" s="161"/>
      <c r="H56" s="161"/>
      <c r="I56" s="161"/>
      <c r="J56" s="161"/>
    </row>
    <row r="57" spans="1:10" ht="14.3" x14ac:dyDescent="0.25">
      <c r="A57" s="145">
        <v>1982</v>
      </c>
      <c r="B57" s="161"/>
      <c r="C57" s="168">
        <v>12419</v>
      </c>
      <c r="D57" s="163"/>
      <c r="E57" s="137"/>
      <c r="F57" s="161"/>
      <c r="G57" s="161"/>
      <c r="H57" s="161"/>
      <c r="I57" s="161"/>
      <c r="J57" s="161"/>
    </row>
    <row r="58" spans="1:10" ht="14.3" x14ac:dyDescent="0.25">
      <c r="A58" s="145">
        <v>1983</v>
      </c>
      <c r="B58" s="161"/>
      <c r="C58" s="168">
        <v>12409</v>
      </c>
      <c r="D58" s="163"/>
      <c r="E58" s="137"/>
      <c r="F58" s="161"/>
      <c r="G58" s="161"/>
      <c r="H58" s="161"/>
      <c r="I58" s="161"/>
      <c r="J58" s="161"/>
    </row>
    <row r="59" spans="1:10" ht="14.3" x14ac:dyDescent="0.25">
      <c r="A59" s="145">
        <v>1984</v>
      </c>
      <c r="B59" s="161"/>
      <c r="C59" s="168">
        <v>12489</v>
      </c>
      <c r="D59" s="163"/>
      <c r="E59" s="137"/>
      <c r="F59" s="161"/>
      <c r="G59" s="161"/>
      <c r="H59" s="161"/>
      <c r="I59" s="161"/>
      <c r="J59" s="161"/>
    </row>
    <row r="60" spans="1:10" ht="14.3" x14ac:dyDescent="0.25">
      <c r="A60" s="145">
        <v>1985</v>
      </c>
      <c r="B60" s="161"/>
      <c r="C60" s="168">
        <v>12598</v>
      </c>
      <c r="D60" s="163"/>
      <c r="E60" s="137"/>
      <c r="F60" s="161"/>
      <c r="G60" s="161"/>
      <c r="H60" s="161"/>
      <c r="I60" s="161"/>
      <c r="J60" s="161"/>
    </row>
    <row r="61" spans="1:10" ht="14.3" x14ac:dyDescent="0.25">
      <c r="A61" s="145">
        <v>1986</v>
      </c>
      <c r="B61" s="161"/>
      <c r="C61" s="168">
        <v>12723</v>
      </c>
      <c r="D61" s="163"/>
      <c r="E61" s="137"/>
      <c r="F61" s="161"/>
      <c r="G61" s="161"/>
      <c r="H61" s="161"/>
      <c r="I61" s="161"/>
      <c r="J61" s="161"/>
    </row>
    <row r="62" spans="1:10" ht="14.3" x14ac:dyDescent="0.25">
      <c r="A62" s="145">
        <v>1987</v>
      </c>
      <c r="B62" s="161"/>
      <c r="C62" s="168">
        <v>12749</v>
      </c>
      <c r="D62" s="163"/>
      <c r="E62" s="137"/>
      <c r="F62" s="161"/>
      <c r="G62" s="161"/>
      <c r="H62" s="161"/>
      <c r="I62" s="161"/>
      <c r="J62" s="161"/>
    </row>
    <row r="63" spans="1:10" ht="14.3" x14ac:dyDescent="0.25">
      <c r="A63" s="145">
        <v>1988</v>
      </c>
      <c r="B63" s="161"/>
      <c r="C63" s="168">
        <v>12700</v>
      </c>
      <c r="D63" s="163"/>
      <c r="E63" s="137"/>
      <c r="F63" s="161"/>
      <c r="G63" s="161"/>
      <c r="H63" s="161"/>
      <c r="I63" s="161"/>
      <c r="J63" s="161"/>
    </row>
    <row r="64" spans="1:10" ht="14.3" x14ac:dyDescent="0.25">
      <c r="A64" s="145">
        <v>1989</v>
      </c>
      <c r="B64" s="161"/>
      <c r="C64" s="168">
        <v>12732</v>
      </c>
      <c r="D64" s="163"/>
      <c r="E64" s="137"/>
      <c r="F64" s="161"/>
      <c r="G64" s="161"/>
      <c r="H64" s="161"/>
      <c r="I64" s="161"/>
      <c r="J64" s="161"/>
    </row>
    <row r="65" spans="1:10" ht="14.3" x14ac:dyDescent="0.25">
      <c r="A65" s="145">
        <v>1990</v>
      </c>
      <c r="B65" s="161"/>
      <c r="C65" s="168">
        <v>11856</v>
      </c>
      <c r="D65" s="163"/>
      <c r="E65" s="137"/>
      <c r="F65" s="161"/>
      <c r="G65" s="167"/>
      <c r="H65" s="167"/>
      <c r="I65" s="167"/>
      <c r="J65" s="167"/>
    </row>
    <row r="66" spans="1:10" ht="14.3" x14ac:dyDescent="0.25">
      <c r="A66" s="145">
        <v>1991</v>
      </c>
      <c r="B66" s="164">
        <v>35260.640299999999</v>
      </c>
      <c r="C66" s="168">
        <v>10725</v>
      </c>
      <c r="D66" s="163"/>
      <c r="E66" s="137"/>
      <c r="F66" s="166">
        <f>(B66*1000000)/(C66*1000)/12</f>
        <v>273.9754491064491</v>
      </c>
      <c r="G66" s="167"/>
      <c r="H66" s="167"/>
      <c r="I66" s="167"/>
      <c r="J66" s="167"/>
    </row>
    <row r="67" spans="1:10" ht="14.3" x14ac:dyDescent="0.25">
      <c r="A67" s="145">
        <v>1992</v>
      </c>
      <c r="B67" s="164">
        <v>56266.470099999999</v>
      </c>
      <c r="C67" s="168">
        <v>10592</v>
      </c>
      <c r="D67" s="163"/>
      <c r="E67" s="137"/>
      <c r="F67" s="166">
        <f t="shared" ref="F67:F93" si="0">(B67*1000000)/(C67*1000)/12</f>
        <v>442.68056158736152</v>
      </c>
      <c r="G67" s="167"/>
      <c r="H67" s="167"/>
      <c r="I67" s="167"/>
      <c r="J67" s="167"/>
    </row>
    <row r="68" spans="1:10" ht="14.3" x14ac:dyDescent="0.25">
      <c r="A68" s="145">
        <v>1993</v>
      </c>
      <c r="B68" s="164">
        <v>71594.618300000002</v>
      </c>
      <c r="C68" s="168">
        <v>10252.5</v>
      </c>
      <c r="D68" s="163"/>
      <c r="E68" s="137"/>
      <c r="F68" s="166">
        <f t="shared" si="0"/>
        <v>581.9281337885069</v>
      </c>
      <c r="G68" s="167"/>
      <c r="H68" s="167"/>
      <c r="I68" s="167"/>
      <c r="J68" s="167"/>
    </row>
    <row r="69" spans="1:10" ht="14.3" x14ac:dyDescent="0.25">
      <c r="A69" s="145">
        <v>1994</v>
      </c>
      <c r="B69" s="164">
        <v>99906.448199999999</v>
      </c>
      <c r="C69" s="168">
        <v>10123.5</v>
      </c>
      <c r="D69" s="163"/>
      <c r="E69" s="137"/>
      <c r="F69" s="166">
        <f t="shared" si="0"/>
        <v>822.39713043907739</v>
      </c>
      <c r="G69" s="167"/>
      <c r="H69" s="167"/>
      <c r="I69" s="167"/>
      <c r="J69" s="167"/>
    </row>
    <row r="70" spans="1:10" ht="13.6" x14ac:dyDescent="0.25">
      <c r="A70" s="145">
        <v>1995</v>
      </c>
      <c r="B70" s="164">
        <v>137577</v>
      </c>
      <c r="C70" s="168">
        <v>10397.75</v>
      </c>
      <c r="D70" s="163"/>
      <c r="E70" s="137"/>
      <c r="F70" s="166">
        <f t="shared" si="0"/>
        <v>1102.6183549325576</v>
      </c>
      <c r="G70" s="167"/>
      <c r="H70" s="167"/>
      <c r="I70" s="167"/>
      <c r="J70" s="167"/>
    </row>
    <row r="71" spans="1:10" ht="13.6" x14ac:dyDescent="0.25">
      <c r="A71" s="145">
        <v>1996</v>
      </c>
      <c r="B71" s="164">
        <v>177603</v>
      </c>
      <c r="C71" s="168">
        <v>10550.25</v>
      </c>
      <c r="D71" s="163"/>
      <c r="E71" s="137"/>
      <c r="F71" s="166">
        <f t="shared" si="0"/>
        <v>1402.8340560650222</v>
      </c>
      <c r="G71" s="167"/>
      <c r="H71" s="167"/>
      <c r="I71" s="167"/>
      <c r="J71" s="167"/>
    </row>
    <row r="72" spans="1:10" ht="13.6" x14ac:dyDescent="0.25">
      <c r="A72" s="145">
        <v>1997</v>
      </c>
      <c r="B72" s="164">
        <v>220872</v>
      </c>
      <c r="C72" s="168">
        <v>10879.5</v>
      </c>
      <c r="D72" s="163"/>
      <c r="E72" s="137"/>
      <c r="F72" s="166">
        <f t="shared" si="0"/>
        <v>1691.8056895997058</v>
      </c>
      <c r="G72" s="167"/>
      <c r="H72" s="167"/>
      <c r="I72" s="167"/>
      <c r="J72" s="167"/>
    </row>
    <row r="73" spans="1:10" ht="13.6" x14ac:dyDescent="0.25">
      <c r="A73" s="145">
        <v>1998</v>
      </c>
      <c r="B73" s="164">
        <v>258742</v>
      </c>
      <c r="C73" s="168">
        <v>11189.78</v>
      </c>
      <c r="D73" s="163"/>
      <c r="E73" s="137"/>
      <c r="F73" s="166">
        <f t="shared" si="0"/>
        <v>1926.9220068074021</v>
      </c>
      <c r="G73" s="167"/>
      <c r="H73" s="167"/>
      <c r="I73" s="167"/>
      <c r="J73" s="167"/>
    </row>
    <row r="74" spans="1:10" ht="13.6" x14ac:dyDescent="0.25">
      <c r="A74" s="145">
        <v>1999</v>
      </c>
      <c r="B74" s="164">
        <v>285124</v>
      </c>
      <c r="C74" s="168" t="s">
        <v>139</v>
      </c>
      <c r="D74" s="163"/>
      <c r="E74" s="137"/>
      <c r="F74" s="166" t="e">
        <f t="shared" si="0"/>
        <v>#VALUE!</v>
      </c>
      <c r="G74" s="167"/>
      <c r="H74" s="167"/>
      <c r="I74" s="167"/>
      <c r="J74" s="167"/>
    </row>
    <row r="75" spans="1:10" ht="13.6" x14ac:dyDescent="0.25">
      <c r="A75" s="145">
        <v>2000</v>
      </c>
      <c r="B75" s="164">
        <v>307955</v>
      </c>
      <c r="C75" s="168">
        <v>10538.4</v>
      </c>
      <c r="D75" s="163"/>
      <c r="E75" s="137"/>
      <c r="F75" s="166">
        <f t="shared" si="0"/>
        <v>2435.1814949770996</v>
      </c>
      <c r="G75" s="167"/>
      <c r="H75" s="167"/>
      <c r="I75" s="167"/>
      <c r="J75" s="167"/>
    </row>
    <row r="76" spans="1:10" ht="13.6" x14ac:dyDescent="0.25">
      <c r="A76" s="145">
        <v>2001</v>
      </c>
      <c r="B76" s="164">
        <v>328271</v>
      </c>
      <c r="C76" s="168">
        <v>10219.85</v>
      </c>
      <c r="D76" s="163"/>
      <c r="E76" s="137"/>
      <c r="F76" s="166">
        <f t="shared" si="0"/>
        <v>2676.7434616620271</v>
      </c>
      <c r="G76" s="167"/>
      <c r="H76" s="167"/>
      <c r="I76" s="167"/>
      <c r="J76" s="167"/>
    </row>
    <row r="77" spans="1:10" ht="13.6" x14ac:dyDescent="0.25">
      <c r="A77" s="145">
        <v>2002</v>
      </c>
      <c r="B77" s="164">
        <v>325697</v>
      </c>
      <c r="C77" s="168">
        <v>9899.5</v>
      </c>
      <c r="D77" s="163"/>
      <c r="E77" s="137"/>
      <c r="F77" s="166">
        <f t="shared" si="0"/>
        <v>2741.6957085374684</v>
      </c>
      <c r="G77" s="167"/>
      <c r="H77" s="167"/>
      <c r="I77" s="167"/>
      <c r="J77" s="167"/>
    </row>
    <row r="78" spans="1:10" ht="13.6" x14ac:dyDescent="0.25">
      <c r="A78" s="145">
        <v>2003</v>
      </c>
      <c r="B78" s="164">
        <v>331407</v>
      </c>
      <c r="C78" s="168">
        <v>9898.9</v>
      </c>
      <c r="D78" s="163"/>
      <c r="E78" s="137"/>
      <c r="F78" s="166">
        <f t="shared" si="0"/>
        <v>2789.9312044772651</v>
      </c>
      <c r="G78" s="167"/>
      <c r="H78" s="167"/>
      <c r="I78" s="167"/>
      <c r="J78" s="167"/>
    </row>
    <row r="79" spans="1:10" ht="13.6" x14ac:dyDescent="0.25">
      <c r="A79" s="145">
        <v>2004</v>
      </c>
      <c r="B79" s="164">
        <v>345839</v>
      </c>
      <c r="C79" s="168">
        <v>10095.9</v>
      </c>
      <c r="D79" s="163"/>
      <c r="E79" s="137"/>
      <c r="F79" s="166">
        <f t="shared" si="0"/>
        <v>2854.6159001839028</v>
      </c>
      <c r="G79" s="167"/>
      <c r="H79" s="167"/>
      <c r="I79" s="167"/>
      <c r="J79" s="167"/>
    </row>
    <row r="80" spans="1:10" ht="13.6" x14ac:dyDescent="0.25">
      <c r="A80" s="145">
        <v>2005</v>
      </c>
      <c r="B80" s="164">
        <v>365376</v>
      </c>
      <c r="C80" s="168">
        <v>10472.629999999999</v>
      </c>
      <c r="D80" s="163"/>
      <c r="E80" s="137"/>
      <c r="F80" s="166">
        <f t="shared" si="0"/>
        <v>2907.3881154972532</v>
      </c>
      <c r="G80" s="167"/>
      <c r="H80" s="167"/>
      <c r="I80" s="167"/>
      <c r="J80" s="167"/>
    </row>
    <row r="81" spans="1:10" ht="13.6" x14ac:dyDescent="0.25">
      <c r="A81" s="145">
        <v>2006</v>
      </c>
      <c r="B81" s="164">
        <v>391555</v>
      </c>
      <c r="C81" s="168">
        <v>11019.33</v>
      </c>
      <c r="D81" s="163"/>
      <c r="E81" s="137"/>
      <c r="F81" s="166">
        <f t="shared" si="0"/>
        <v>2961.1222581893212</v>
      </c>
      <c r="G81" s="167"/>
      <c r="H81" s="167"/>
      <c r="I81" s="167"/>
      <c r="J81" s="167"/>
    </row>
    <row r="82" spans="1:10" ht="13.6" x14ac:dyDescent="0.25">
      <c r="A82" s="146">
        <v>2007</v>
      </c>
      <c r="B82" s="164">
        <v>438429</v>
      </c>
      <c r="C82" s="168">
        <v>11655.2</v>
      </c>
      <c r="D82" s="163"/>
      <c r="E82" s="137"/>
      <c r="F82" s="166">
        <f t="shared" si="0"/>
        <v>3134.7166929782416</v>
      </c>
      <c r="G82" s="167"/>
      <c r="H82" s="167"/>
      <c r="I82" s="167"/>
      <c r="J82" s="167"/>
    </row>
    <row r="83" spans="1:10" ht="13.6" x14ac:dyDescent="0.25">
      <c r="A83" s="146">
        <v>2008</v>
      </c>
      <c r="B83" s="164">
        <v>497632</v>
      </c>
      <c r="C83" s="168">
        <v>12168.97</v>
      </c>
      <c r="D83" s="163"/>
      <c r="E83" s="137"/>
      <c r="F83" s="166">
        <f t="shared" si="0"/>
        <v>3407.7932095595056</v>
      </c>
      <c r="G83" s="167"/>
      <c r="H83" s="167"/>
      <c r="I83" s="167"/>
      <c r="J83" s="167"/>
    </row>
    <row r="84" spans="1:10" ht="13.6" x14ac:dyDescent="0.25">
      <c r="A84" s="146">
        <v>2009</v>
      </c>
      <c r="B84" s="164">
        <v>517207</v>
      </c>
      <c r="C84" s="168">
        <v>12249</v>
      </c>
      <c r="D84" s="163"/>
      <c r="E84" s="137"/>
      <c r="F84" s="166">
        <f t="shared" si="0"/>
        <v>3518.7022069828831</v>
      </c>
      <c r="G84" s="167"/>
      <c r="H84" s="167"/>
      <c r="I84" s="167"/>
      <c r="J84" s="167"/>
    </row>
    <row r="85" spans="1:10" ht="13.6" x14ac:dyDescent="0.25">
      <c r="A85" s="222">
        <v>2010</v>
      </c>
      <c r="B85" s="164">
        <v>547676</v>
      </c>
      <c r="C85" s="168">
        <v>11906.22</v>
      </c>
      <c r="D85" s="163"/>
      <c r="E85" s="137"/>
      <c r="F85" s="166">
        <f t="shared" si="0"/>
        <v>3833.2625020087539</v>
      </c>
      <c r="G85" s="167"/>
      <c r="H85" s="167"/>
      <c r="I85" s="167"/>
      <c r="J85" s="167"/>
    </row>
    <row r="86" spans="1:10" ht="13.6" x14ac:dyDescent="0.25">
      <c r="A86" s="222">
        <f>A85+1</f>
        <v>2011</v>
      </c>
      <c r="B86" s="164">
        <v>580533</v>
      </c>
      <c r="C86" s="168">
        <v>11992.65</v>
      </c>
      <c r="D86" s="163"/>
      <c r="E86" s="137"/>
      <c r="F86" s="166">
        <f t="shared" si="0"/>
        <v>4033.94996101779</v>
      </c>
      <c r="G86" s="167"/>
      <c r="H86" s="167"/>
      <c r="I86" s="167"/>
      <c r="J86" s="167"/>
    </row>
    <row r="87" spans="1:10" ht="13.6" x14ac:dyDescent="0.25">
      <c r="A87" s="222">
        <f>A86+1</f>
        <v>2012</v>
      </c>
      <c r="B87" s="164">
        <v>606337</v>
      </c>
      <c r="C87" s="168">
        <v>12087.7</v>
      </c>
      <c r="D87" s="163"/>
      <c r="E87" s="137"/>
      <c r="F87" s="166">
        <f t="shared" si="0"/>
        <v>4180.1238724764289</v>
      </c>
      <c r="G87" s="167"/>
      <c r="H87" s="167"/>
      <c r="I87" s="167"/>
      <c r="J87" s="167"/>
    </row>
    <row r="88" spans="1:10" ht="13.6" x14ac:dyDescent="0.25">
      <c r="A88" s="222">
        <f>A87+1</f>
        <v>2013</v>
      </c>
      <c r="B88" s="164">
        <v>618838</v>
      </c>
      <c r="C88" s="168">
        <v>12156.78</v>
      </c>
      <c r="D88" s="163"/>
      <c r="E88" s="137"/>
      <c r="F88" s="166">
        <f t="shared" si="0"/>
        <v>4242.0635508196528</v>
      </c>
      <c r="G88" s="167"/>
      <c r="H88" s="167"/>
      <c r="I88" s="167"/>
      <c r="J88" s="167"/>
    </row>
    <row r="89" spans="1:10" ht="13.6" x14ac:dyDescent="0.25">
      <c r="A89" s="222">
        <f>A88+1</f>
        <v>2014</v>
      </c>
      <c r="B89" s="164">
        <v>646459</v>
      </c>
      <c r="C89" s="168">
        <v>12460.05</v>
      </c>
      <c r="D89" s="163"/>
      <c r="E89" s="137"/>
      <c r="F89" s="166">
        <f t="shared" si="0"/>
        <v>4323.5447155776528</v>
      </c>
      <c r="G89" s="167"/>
      <c r="H89" s="167"/>
      <c r="I89" s="167"/>
      <c r="J89" s="167"/>
    </row>
    <row r="90" spans="1:10" ht="13.6" x14ac:dyDescent="0.25">
      <c r="A90" s="222">
        <v>2015</v>
      </c>
      <c r="B90" s="164">
        <v>668171</v>
      </c>
      <c r="C90" s="168">
        <v>12655.7</v>
      </c>
      <c r="D90" s="163"/>
      <c r="E90" s="137"/>
      <c r="F90" s="166">
        <f t="shared" si="0"/>
        <v>4399.6710309715518</v>
      </c>
      <c r="G90" s="161"/>
      <c r="H90" s="161"/>
      <c r="I90" s="161"/>
      <c r="J90" s="161"/>
    </row>
    <row r="91" spans="1:10" ht="13.6" x14ac:dyDescent="0.25">
      <c r="A91" s="222">
        <f>A90+1</f>
        <v>2016</v>
      </c>
      <c r="B91" s="164">
        <v>711100</v>
      </c>
      <c r="C91" s="168">
        <v>12828.15</v>
      </c>
      <c r="D91" s="163"/>
      <c r="E91" s="137"/>
      <c r="F91" s="166">
        <f t="shared" si="0"/>
        <v>4619.3982244776789</v>
      </c>
    </row>
    <row r="92" spans="1:10" ht="13.6" x14ac:dyDescent="0.25">
      <c r="A92" s="222">
        <f>A91+1</f>
        <v>2017</v>
      </c>
      <c r="B92" s="164">
        <v>765518</v>
      </c>
      <c r="C92" s="168">
        <v>13056.13</v>
      </c>
      <c r="D92" s="163"/>
      <c r="E92" s="137"/>
      <c r="F92" s="166">
        <f t="shared" si="0"/>
        <v>4886.0701192977294</v>
      </c>
      <c r="G92" s="147"/>
      <c r="H92" s="147"/>
      <c r="I92" s="147"/>
      <c r="J92" s="147"/>
    </row>
    <row r="93" spans="1:10" ht="13.6" x14ac:dyDescent="0.25">
      <c r="A93" s="222">
        <f>A92+1</f>
        <v>2018</v>
      </c>
      <c r="B93" s="164">
        <v>831902</v>
      </c>
      <c r="C93" s="168">
        <v>13130.03</v>
      </c>
      <c r="F93" s="166">
        <f t="shared" si="0"/>
        <v>5279.8940037963866</v>
      </c>
    </row>
    <row r="94" spans="1:10" ht="13.6" x14ac:dyDescent="0.25">
      <c r="A94" s="222">
        <f>A93+1</f>
        <v>2019</v>
      </c>
      <c r="B94" s="164">
        <v>893758</v>
      </c>
    </row>
  </sheetData>
  <mergeCells count="11">
    <mergeCell ref="G4:J4"/>
    <mergeCell ref="G5:G8"/>
    <mergeCell ref="H5:H8"/>
    <mergeCell ref="I5:I8"/>
    <mergeCell ref="J5:J8"/>
    <mergeCell ref="B7:E7"/>
    <mergeCell ref="B3:F3"/>
    <mergeCell ref="A4:A9"/>
    <mergeCell ref="B4:B5"/>
    <mergeCell ref="C4:C5"/>
    <mergeCell ref="D4:E4"/>
  </mergeCells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E93"/>
  <sheetViews>
    <sheetView workbookViewId="0">
      <selection activeCell="G92" sqref="G92"/>
    </sheetView>
  </sheetViews>
  <sheetFormatPr baseColWidth="10" defaultColWidth="10.75" defaultRowHeight="14.3" x14ac:dyDescent="0.25"/>
  <cols>
    <col min="1" max="1" width="11.375" style="142"/>
    <col min="2" max="7" width="12.75" style="142" customWidth="1"/>
  </cols>
  <sheetData>
    <row r="1" spans="1:7" ht="14.95" x14ac:dyDescent="0.25">
      <c r="A1" s="141"/>
    </row>
    <row r="3" spans="1:7" x14ac:dyDescent="0.25">
      <c r="A3" s="380" t="s">
        <v>2</v>
      </c>
      <c r="B3" s="406" t="s">
        <v>76</v>
      </c>
      <c r="C3" s="407"/>
      <c r="D3" s="407"/>
      <c r="E3" s="407"/>
      <c r="F3" s="407"/>
      <c r="G3" s="407"/>
    </row>
    <row r="4" spans="1:7" ht="27.2" x14ac:dyDescent="0.25">
      <c r="A4" s="381"/>
      <c r="B4" s="463" t="s">
        <v>64</v>
      </c>
      <c r="C4" s="408" t="s">
        <v>22</v>
      </c>
      <c r="D4" s="409"/>
      <c r="E4" s="371" t="s">
        <v>0</v>
      </c>
      <c r="F4" s="371"/>
      <c r="G4" s="212" t="s">
        <v>65</v>
      </c>
    </row>
    <row r="5" spans="1:7" x14ac:dyDescent="0.25">
      <c r="A5" s="381"/>
      <c r="B5" s="463"/>
      <c r="C5" s="410"/>
      <c r="D5" s="411"/>
      <c r="E5" s="133"/>
      <c r="F5" s="133"/>
      <c r="G5" s="173" t="s">
        <v>111</v>
      </c>
    </row>
    <row r="6" spans="1:7" x14ac:dyDescent="0.25">
      <c r="A6" s="381"/>
      <c r="B6" s="396" t="s">
        <v>3</v>
      </c>
      <c r="C6" s="396"/>
      <c r="D6" s="396"/>
      <c r="E6" s="396"/>
      <c r="F6" s="396"/>
      <c r="G6" s="173"/>
    </row>
    <row r="7" spans="1:7" ht="27" x14ac:dyDescent="0.25">
      <c r="A7" s="174"/>
      <c r="B7" s="135" t="s">
        <v>66</v>
      </c>
      <c r="C7" s="134" t="s">
        <v>47</v>
      </c>
      <c r="D7" s="134"/>
      <c r="E7" s="173" t="s">
        <v>33</v>
      </c>
      <c r="F7" s="173" t="s">
        <v>32</v>
      </c>
      <c r="G7" s="242" t="s">
        <v>3</v>
      </c>
    </row>
    <row r="8" spans="1:7" ht="29.25" thickBot="1" x14ac:dyDescent="0.3">
      <c r="A8" s="144"/>
      <c r="B8" s="135" t="s">
        <v>75</v>
      </c>
      <c r="C8" s="136" t="s">
        <v>52</v>
      </c>
      <c r="D8" s="136" t="s">
        <v>138</v>
      </c>
      <c r="E8" s="136"/>
      <c r="F8" s="136"/>
      <c r="G8" s="136" t="s">
        <v>36</v>
      </c>
    </row>
    <row r="9" spans="1:7" ht="14.95" hidden="1" x14ac:dyDescent="0.25">
      <c r="A9" s="145">
        <v>1935</v>
      </c>
      <c r="B9" s="161"/>
      <c r="C9" s="161"/>
      <c r="D9" s="161"/>
      <c r="E9" s="161"/>
      <c r="F9" s="161"/>
      <c r="G9" s="161"/>
    </row>
    <row r="10" spans="1:7" ht="14.95" hidden="1" x14ac:dyDescent="0.25">
      <c r="A10" s="145">
        <v>1936</v>
      </c>
      <c r="B10" s="161"/>
      <c r="C10" s="161"/>
      <c r="D10" s="161"/>
      <c r="E10" s="161"/>
      <c r="F10" s="161"/>
      <c r="G10" s="161"/>
    </row>
    <row r="11" spans="1:7" ht="14.95" hidden="1" x14ac:dyDescent="0.25">
      <c r="A11" s="145">
        <v>1937</v>
      </c>
      <c r="B11" s="161"/>
      <c r="C11" s="161"/>
      <c r="D11" s="161"/>
      <c r="E11" s="161"/>
      <c r="F11" s="161"/>
      <c r="G11" s="161"/>
    </row>
    <row r="12" spans="1:7" ht="14.95" hidden="1" x14ac:dyDescent="0.25">
      <c r="A12" s="145">
        <v>1938</v>
      </c>
      <c r="B12" s="161"/>
      <c r="C12" s="161"/>
      <c r="D12" s="161"/>
      <c r="E12" s="161"/>
      <c r="F12" s="161"/>
      <c r="G12" s="161"/>
    </row>
    <row r="13" spans="1:7" ht="14.95" hidden="1" x14ac:dyDescent="0.25">
      <c r="A13" s="145">
        <v>1939</v>
      </c>
      <c r="B13" s="161"/>
      <c r="C13" s="161"/>
      <c r="D13" s="161"/>
      <c r="E13" s="161"/>
      <c r="F13" s="161"/>
      <c r="G13" s="161"/>
    </row>
    <row r="14" spans="1:7" ht="14.95" hidden="1" x14ac:dyDescent="0.25">
      <c r="A14" s="145">
        <v>1940</v>
      </c>
      <c r="B14" s="161"/>
      <c r="C14" s="161"/>
      <c r="D14" s="161"/>
      <c r="E14" s="161"/>
      <c r="F14" s="161"/>
      <c r="G14" s="161"/>
    </row>
    <row r="15" spans="1:7" ht="14.95" hidden="1" x14ac:dyDescent="0.25">
      <c r="A15" s="145">
        <v>1941</v>
      </c>
      <c r="B15" s="161"/>
      <c r="C15" s="161"/>
      <c r="D15" s="161"/>
      <c r="E15" s="161"/>
      <c r="F15" s="161"/>
      <c r="G15" s="161"/>
    </row>
    <row r="16" spans="1:7" ht="14.95" hidden="1" x14ac:dyDescent="0.25">
      <c r="A16" s="145">
        <v>1942</v>
      </c>
      <c r="B16" s="161"/>
      <c r="C16" s="161"/>
      <c r="D16" s="161"/>
      <c r="E16" s="161"/>
      <c r="F16" s="161"/>
      <c r="G16" s="161"/>
    </row>
    <row r="17" spans="1:7" ht="14.95" hidden="1" x14ac:dyDescent="0.25">
      <c r="A17" s="145">
        <v>1943</v>
      </c>
      <c r="B17" s="161"/>
      <c r="C17" s="161"/>
      <c r="D17" s="161"/>
      <c r="E17" s="161"/>
      <c r="F17" s="161"/>
      <c r="G17" s="161"/>
    </row>
    <row r="18" spans="1:7" ht="14.95" hidden="1" x14ac:dyDescent="0.25">
      <c r="A18" s="145">
        <v>1944</v>
      </c>
      <c r="B18" s="161"/>
      <c r="C18" s="161"/>
      <c r="D18" s="161"/>
      <c r="E18" s="161"/>
      <c r="F18" s="161"/>
      <c r="G18" s="161"/>
    </row>
    <row r="19" spans="1:7" ht="14.95" hidden="1" x14ac:dyDescent="0.25">
      <c r="A19" s="145">
        <v>1945</v>
      </c>
      <c r="B19" s="161"/>
      <c r="C19" s="161"/>
      <c r="D19" s="161"/>
      <c r="E19" s="161"/>
      <c r="F19" s="161"/>
      <c r="G19" s="161"/>
    </row>
    <row r="20" spans="1:7" ht="14.95" hidden="1" x14ac:dyDescent="0.25">
      <c r="A20" s="145">
        <v>1946</v>
      </c>
      <c r="B20" s="161"/>
      <c r="C20" s="161"/>
      <c r="D20" s="161"/>
      <c r="E20" s="161"/>
      <c r="F20" s="161"/>
      <c r="G20" s="161"/>
    </row>
    <row r="21" spans="1:7" ht="14.95" hidden="1" x14ac:dyDescent="0.25">
      <c r="A21" s="145">
        <v>1947</v>
      </c>
      <c r="B21" s="161"/>
      <c r="C21" s="161"/>
      <c r="D21" s="161"/>
      <c r="E21" s="161"/>
      <c r="F21" s="161"/>
      <c r="G21" s="161"/>
    </row>
    <row r="22" spans="1:7" ht="14.95" hidden="1" x14ac:dyDescent="0.25">
      <c r="A22" s="145">
        <v>1948</v>
      </c>
      <c r="B22" s="161"/>
      <c r="C22" s="161"/>
      <c r="D22" s="161"/>
      <c r="E22" s="161"/>
      <c r="F22" s="161"/>
      <c r="G22" s="161"/>
    </row>
    <row r="23" spans="1:7" ht="14.95" hidden="1" x14ac:dyDescent="0.25">
      <c r="A23" s="145">
        <v>1949</v>
      </c>
      <c r="B23" s="161"/>
      <c r="C23" s="161"/>
      <c r="D23" s="161"/>
      <c r="E23" s="161"/>
      <c r="F23" s="161"/>
      <c r="G23" s="161"/>
    </row>
    <row r="24" spans="1:7" ht="14.95" hidden="1" x14ac:dyDescent="0.25">
      <c r="A24" s="145">
        <v>1950</v>
      </c>
      <c r="B24" s="161"/>
      <c r="C24" s="161"/>
      <c r="D24" s="161"/>
      <c r="E24" s="161"/>
      <c r="F24" s="161"/>
      <c r="G24" s="161"/>
    </row>
    <row r="25" spans="1:7" ht="14.95" hidden="1" x14ac:dyDescent="0.25">
      <c r="A25" s="145">
        <v>1951</v>
      </c>
      <c r="B25" s="161"/>
      <c r="C25" s="161"/>
      <c r="D25" s="161"/>
      <c r="E25" s="161"/>
      <c r="F25" s="161"/>
      <c r="G25" s="161"/>
    </row>
    <row r="26" spans="1:7" ht="14.95" hidden="1" x14ac:dyDescent="0.25">
      <c r="A26" s="145">
        <v>1952</v>
      </c>
      <c r="B26" s="161"/>
      <c r="C26" s="161"/>
      <c r="D26" s="161"/>
      <c r="E26" s="161"/>
      <c r="F26" s="161"/>
      <c r="G26" s="161"/>
    </row>
    <row r="27" spans="1:7" ht="14.95" hidden="1" x14ac:dyDescent="0.25">
      <c r="A27" s="145">
        <v>1953</v>
      </c>
      <c r="B27" s="161"/>
      <c r="C27" s="161"/>
      <c r="D27" s="161"/>
      <c r="E27" s="161"/>
      <c r="F27" s="161"/>
      <c r="G27" s="161"/>
    </row>
    <row r="28" spans="1:7" ht="14.95" hidden="1" x14ac:dyDescent="0.25">
      <c r="A28" s="145">
        <v>1954</v>
      </c>
      <c r="B28" s="161"/>
      <c r="C28" s="161"/>
      <c r="D28" s="161"/>
      <c r="E28" s="161"/>
      <c r="F28" s="161"/>
      <c r="G28" s="161"/>
    </row>
    <row r="29" spans="1:7" ht="14.95" x14ac:dyDescent="0.25">
      <c r="A29" s="145">
        <v>1955</v>
      </c>
      <c r="B29" s="161"/>
      <c r="C29" s="161"/>
      <c r="D29" s="161"/>
      <c r="E29" s="132">
        <f>'[33]OECD.Stat export'!G15</f>
        <v>1.068211</v>
      </c>
      <c r="F29" s="138">
        <f t="shared" ref="F29:F87" si="0">E29/E$79*100</f>
        <v>1.1640738809880207</v>
      </c>
      <c r="G29" s="161"/>
    </row>
    <row r="30" spans="1:7" ht="14.95" x14ac:dyDescent="0.25">
      <c r="A30" s="145">
        <v>1956</v>
      </c>
      <c r="B30" s="161"/>
      <c r="C30" s="161"/>
      <c r="D30" s="168">
        <v>2354</v>
      </c>
      <c r="E30" s="132">
        <f>'[33]OECD.Stat export'!G16</f>
        <v>1.1023879999999999</v>
      </c>
      <c r="F30" s="138">
        <f t="shared" si="0"/>
        <v>1.2013179769864026</v>
      </c>
      <c r="G30" s="161"/>
    </row>
    <row r="31" spans="1:7" ht="14.95" x14ac:dyDescent="0.25">
      <c r="A31" s="145">
        <v>1957</v>
      </c>
      <c r="B31" s="161"/>
      <c r="C31" s="161"/>
      <c r="D31" s="168">
        <v>2374</v>
      </c>
      <c r="E31" s="132">
        <f>'[33]OECD.Stat export'!G17</f>
        <v>1.1180669999999999</v>
      </c>
      <c r="F31" s="138">
        <f t="shared" si="0"/>
        <v>1.2184040343102938</v>
      </c>
      <c r="G31" s="161"/>
    </row>
    <row r="32" spans="1:7" ht="14.95" x14ac:dyDescent="0.25">
      <c r="A32" s="145">
        <v>1958</v>
      </c>
      <c r="B32" s="161"/>
      <c r="C32" s="161"/>
      <c r="D32" s="168">
        <v>2400</v>
      </c>
      <c r="E32" s="132">
        <f>'[33]OECD.Stat export'!G18</f>
        <v>1.1359490000000001</v>
      </c>
      <c r="F32" s="138">
        <f t="shared" si="0"/>
        <v>1.2378907922072147</v>
      </c>
      <c r="G32" s="161"/>
    </row>
    <row r="33" spans="1:57" ht="14.95" x14ac:dyDescent="0.25">
      <c r="A33" s="145">
        <v>1959</v>
      </c>
      <c r="B33" s="161"/>
      <c r="C33" s="161"/>
      <c r="D33" s="168">
        <v>2425</v>
      </c>
      <c r="E33" s="132">
        <f>'[33]OECD.Stat export'!G19</f>
        <v>1.14784</v>
      </c>
      <c r="F33" s="138">
        <f t="shared" si="0"/>
        <v>1.2508489086456605</v>
      </c>
      <c r="G33" s="161"/>
    </row>
    <row r="34" spans="1:57" ht="14.95" x14ac:dyDescent="0.25">
      <c r="A34" s="145">
        <v>1960</v>
      </c>
      <c r="B34" s="161"/>
      <c r="C34" s="161"/>
      <c r="D34" s="168">
        <v>2453</v>
      </c>
      <c r="E34" s="132">
        <f>'[33]OECD.Stat export'!G20</f>
        <v>1.1828099999999999</v>
      </c>
      <c r="F34" s="138">
        <f t="shared" si="0"/>
        <v>1.2889571696710111</v>
      </c>
      <c r="G34" s="161"/>
    </row>
    <row r="35" spans="1:57" ht="14.95" x14ac:dyDescent="0.25">
      <c r="A35" s="145">
        <v>1961</v>
      </c>
      <c r="B35" s="161"/>
      <c r="C35" s="161"/>
      <c r="D35" s="168">
        <v>2446</v>
      </c>
      <c r="E35" s="132">
        <f>'[33]OECD.Stat export'!G21</f>
        <v>1.2011320000000001</v>
      </c>
      <c r="F35" s="138">
        <f t="shared" si="0"/>
        <v>1.3089234138376249</v>
      </c>
      <c r="G35" s="161"/>
    </row>
    <row r="36" spans="1:57" ht="14.95" x14ac:dyDescent="0.25">
      <c r="A36" s="145">
        <v>1962</v>
      </c>
      <c r="B36" s="161"/>
      <c r="C36" s="161"/>
      <c r="D36" s="168">
        <v>2438</v>
      </c>
      <c r="E36" s="132">
        <f>'[33]OECD.Stat export'!G22</f>
        <v>1.233107</v>
      </c>
      <c r="F36" s="138">
        <f t="shared" si="0"/>
        <v>1.3437678990044992</v>
      </c>
      <c r="G36" s="161"/>
    </row>
    <row r="37" spans="1:57" ht="14.95" x14ac:dyDescent="0.25">
      <c r="A37" s="145">
        <v>1963</v>
      </c>
      <c r="B37" s="161"/>
      <c r="C37" s="161"/>
      <c r="D37" s="168">
        <v>2431</v>
      </c>
      <c r="E37" s="132">
        <f>'[33]OECD.Stat export'!G23</f>
        <v>1.258035</v>
      </c>
      <c r="F37" s="138">
        <f t="shared" si="0"/>
        <v>1.3709329756656359</v>
      </c>
      <c r="G37" s="161"/>
    </row>
    <row r="38" spans="1:57" ht="14.95" x14ac:dyDescent="0.25">
      <c r="A38" s="145">
        <v>1964</v>
      </c>
      <c r="B38" s="161"/>
      <c r="C38" s="161"/>
      <c r="D38" s="168">
        <v>2423</v>
      </c>
      <c r="E38" s="132">
        <f>'[33]OECD.Stat export'!G24</f>
        <v>1.3013729999999999</v>
      </c>
      <c r="F38" s="138">
        <f t="shared" si="0"/>
        <v>1.4181601937473245</v>
      </c>
      <c r="G38" s="161"/>
      <c r="I38" s="140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  <c r="AU38" s="140"/>
      <c r="AV38" s="140"/>
      <c r="AW38" s="140"/>
      <c r="AX38" s="140"/>
      <c r="AY38" s="140"/>
      <c r="AZ38" s="140"/>
      <c r="BA38" s="140"/>
      <c r="BB38" s="140"/>
      <c r="BC38" s="140"/>
      <c r="BD38" s="140"/>
      <c r="BE38" s="140"/>
    </row>
    <row r="39" spans="1:57" ht="14.95" x14ac:dyDescent="0.25">
      <c r="A39" s="145">
        <v>1965</v>
      </c>
      <c r="B39" s="161"/>
      <c r="C39" s="161"/>
      <c r="D39" s="168">
        <v>2416</v>
      </c>
      <c r="E39" s="132">
        <f>'[33]OECD.Stat export'!G25</f>
        <v>1.345944</v>
      </c>
      <c r="F39" s="138">
        <f t="shared" si="0"/>
        <v>1.4667310631256751</v>
      </c>
      <c r="G39" s="161"/>
      <c r="H39" s="140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  <c r="AU39" s="140"/>
      <c r="AV39" s="140"/>
      <c r="AW39" s="140"/>
      <c r="AX39" s="140"/>
      <c r="AY39" s="140"/>
      <c r="AZ39" s="140"/>
      <c r="BA39" s="140"/>
      <c r="BB39" s="140"/>
      <c r="BC39" s="140"/>
      <c r="BD39" s="140"/>
      <c r="BE39" s="140"/>
    </row>
    <row r="40" spans="1:57" ht="14.95" x14ac:dyDescent="0.25">
      <c r="A40" s="145">
        <v>1966</v>
      </c>
      <c r="B40" s="161"/>
      <c r="C40" s="161"/>
      <c r="D40" s="168">
        <v>2406</v>
      </c>
      <c r="E40" s="132">
        <f>'[33]OECD.Stat export'!G26</f>
        <v>1.41377</v>
      </c>
      <c r="F40" s="138">
        <f t="shared" si="0"/>
        <v>1.5406438715988076</v>
      </c>
      <c r="G40" s="161"/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  <c r="AU40" s="140"/>
      <c r="AV40" s="140"/>
      <c r="AW40" s="140"/>
      <c r="AX40" s="140"/>
      <c r="AY40" s="140"/>
      <c r="AZ40" s="140"/>
      <c r="BA40" s="140"/>
      <c r="BB40" s="140"/>
      <c r="BC40" s="140"/>
      <c r="BD40" s="140"/>
      <c r="BE40" s="140"/>
    </row>
    <row r="41" spans="1:57" ht="14.95" x14ac:dyDescent="0.25">
      <c r="A41" s="145">
        <v>1967</v>
      </c>
      <c r="B41" s="161"/>
      <c r="C41" s="161"/>
      <c r="D41" s="168">
        <v>2395</v>
      </c>
      <c r="E41" s="132">
        <f>'[33]OECD.Stat export'!G27</f>
        <v>1.4919009999999999</v>
      </c>
      <c r="F41" s="138">
        <f t="shared" si="0"/>
        <v>1.6257864664564481</v>
      </c>
      <c r="G41" s="161"/>
    </row>
    <row r="42" spans="1:57" ht="14.95" x14ac:dyDescent="0.25">
      <c r="A42" s="145">
        <v>1968</v>
      </c>
      <c r="B42" s="161"/>
      <c r="C42" s="161"/>
      <c r="D42" s="168">
        <v>2385</v>
      </c>
      <c r="E42" s="132">
        <f>'[33]OECD.Stat export'!G28</f>
        <v>1.5826290000000001</v>
      </c>
      <c r="F42" s="138">
        <f t="shared" si="0"/>
        <v>1.7246565352670871</v>
      </c>
      <c r="G42" s="161"/>
    </row>
    <row r="43" spans="1:57" ht="14.95" x14ac:dyDescent="0.25">
      <c r="A43" s="145">
        <v>1969</v>
      </c>
      <c r="B43" s="161"/>
      <c r="C43" s="161"/>
      <c r="D43" s="168">
        <v>2374</v>
      </c>
      <c r="E43" s="132">
        <f>'[33]OECD.Stat export'!G29</f>
        <v>1.7216279999999999</v>
      </c>
      <c r="F43" s="138">
        <f t="shared" si="0"/>
        <v>1.8761295170875829</v>
      </c>
      <c r="G43" s="161"/>
    </row>
    <row r="44" spans="1:57" ht="14.95" x14ac:dyDescent="0.25">
      <c r="A44" s="145">
        <v>1970</v>
      </c>
      <c r="B44" s="164">
        <v>547.18179999999995</v>
      </c>
      <c r="C44" s="161"/>
      <c r="D44" s="168">
        <v>2561</v>
      </c>
      <c r="E44" s="132">
        <f>'[33]OECD.Stat export'!G30</f>
        <v>1.8314699999999999</v>
      </c>
      <c r="F44" s="138">
        <f t="shared" si="0"/>
        <v>1.995828905350282</v>
      </c>
      <c r="G44" s="166">
        <f t="shared" ref="G44:G75" si="1">(B44*1000000)/(D44*1000)/12</f>
        <v>17.804952492515945</v>
      </c>
    </row>
    <row r="45" spans="1:57" ht="14.95" x14ac:dyDescent="0.25">
      <c r="A45" s="145">
        <v>1971</v>
      </c>
      <c r="B45" s="164">
        <v>632.56410000000005</v>
      </c>
      <c r="C45" s="161"/>
      <c r="D45" s="168">
        <v>2546</v>
      </c>
      <c r="E45" s="132">
        <f>'[33]OECD.Stat export'!G31</f>
        <v>2.0502739999999999</v>
      </c>
      <c r="F45" s="138">
        <f t="shared" si="0"/>
        <v>2.2342687093362947</v>
      </c>
      <c r="G45" s="166">
        <f t="shared" si="1"/>
        <v>20.704507069913589</v>
      </c>
    </row>
    <row r="46" spans="1:57" ht="14.95" x14ac:dyDescent="0.25">
      <c r="A46" s="145">
        <v>1972</v>
      </c>
      <c r="B46" s="164">
        <v>733.02750000000003</v>
      </c>
      <c r="C46" s="161"/>
      <c r="D46" s="168">
        <v>2534</v>
      </c>
      <c r="E46" s="132">
        <f>'[33]OECD.Stat export'!G32</f>
        <v>2.2689020000000002</v>
      </c>
      <c r="F46" s="138">
        <f t="shared" si="0"/>
        <v>2.4725167188144312</v>
      </c>
      <c r="G46" s="166">
        <f t="shared" si="1"/>
        <v>24.106402920284136</v>
      </c>
    </row>
    <row r="47" spans="1:57" ht="14.95" x14ac:dyDescent="0.25">
      <c r="A47" s="145">
        <v>1973</v>
      </c>
      <c r="B47" s="164">
        <v>864.00540000000001</v>
      </c>
      <c r="C47" s="161"/>
      <c r="D47" s="168">
        <v>2532</v>
      </c>
      <c r="E47" s="132">
        <f>'[33]OECD.Stat export'!G33</f>
        <v>2.5632830000000002</v>
      </c>
      <c r="F47" s="138">
        <f t="shared" si="0"/>
        <v>2.7933159178108227</v>
      </c>
      <c r="G47" s="166">
        <f t="shared" si="1"/>
        <v>28.436196682464455</v>
      </c>
    </row>
    <row r="48" spans="1:57" ht="14.95" x14ac:dyDescent="0.25">
      <c r="A48" s="145">
        <v>1974</v>
      </c>
      <c r="B48" s="164">
        <v>1164.8163999999999</v>
      </c>
      <c r="C48" s="168">
        <f>'[34]OECD.Stat export'!I38</f>
        <v>2417</v>
      </c>
      <c r="D48" s="168">
        <v>2417</v>
      </c>
      <c r="E48" s="132">
        <f>'[33]OECD.Stat export'!G34</f>
        <v>3.206226</v>
      </c>
      <c r="F48" s="138">
        <f t="shared" si="0"/>
        <v>3.493957601208654</v>
      </c>
      <c r="G48" s="166">
        <f t="shared" si="1"/>
        <v>40.160543373327819</v>
      </c>
    </row>
    <row r="49" spans="1:7" ht="14.95" x14ac:dyDescent="0.25">
      <c r="A49" s="145">
        <v>1975</v>
      </c>
      <c r="B49" s="164">
        <v>1547.0427</v>
      </c>
      <c r="C49" s="168">
        <f>'[34]OECD.Stat export'!I39</f>
        <v>2451</v>
      </c>
      <c r="D49" s="168">
        <v>2451</v>
      </c>
      <c r="E49" s="132">
        <f>'[33]OECD.Stat export'!G35</f>
        <v>3.6958709999999999</v>
      </c>
      <c r="F49" s="138">
        <f t="shared" si="0"/>
        <v>4.0275440887624976</v>
      </c>
      <c r="G49" s="166">
        <f t="shared" si="1"/>
        <v>52.59903100775194</v>
      </c>
    </row>
    <row r="50" spans="1:7" ht="14.95" x14ac:dyDescent="0.25">
      <c r="A50" s="145">
        <v>1976</v>
      </c>
      <c r="B50" s="164">
        <v>1894.4082000000001</v>
      </c>
      <c r="C50" s="168">
        <f>'[34]OECD.Stat export'!I40</f>
        <v>2456</v>
      </c>
      <c r="D50" s="168">
        <v>2456</v>
      </c>
      <c r="E50" s="132">
        <f>'[33]OECD.Stat export'!G36</f>
        <v>4.4772489999999996</v>
      </c>
      <c r="F50" s="138">
        <f t="shared" si="0"/>
        <v>4.8790441397624011</v>
      </c>
      <c r="G50" s="166">
        <f t="shared" si="1"/>
        <v>64.278236970684034</v>
      </c>
    </row>
    <row r="51" spans="1:7" x14ac:dyDescent="0.25">
      <c r="A51" s="145">
        <v>1977</v>
      </c>
      <c r="B51" s="164">
        <v>2316.2348999999999</v>
      </c>
      <c r="C51" s="168">
        <f>'[34]OECD.Stat export'!I41</f>
        <v>2410</v>
      </c>
      <c r="D51" s="168">
        <v>2410</v>
      </c>
      <c r="E51" s="132">
        <f>'[33]OECD.Stat export'!G37</f>
        <v>5.8659460000000001</v>
      </c>
      <c r="F51" s="138">
        <f t="shared" si="0"/>
        <v>6.3923649221793779</v>
      </c>
      <c r="G51" s="166">
        <f t="shared" si="1"/>
        <v>80.091109958506223</v>
      </c>
    </row>
    <row r="52" spans="1:7" x14ac:dyDescent="0.25">
      <c r="A52" s="145">
        <v>1978</v>
      </c>
      <c r="B52" s="164">
        <v>2755.0057000000002</v>
      </c>
      <c r="C52" s="168">
        <f>'[34]OECD.Stat export'!I42</f>
        <v>2447</v>
      </c>
      <c r="D52" s="168">
        <v>2447</v>
      </c>
      <c r="E52" s="132">
        <f>'[33]OECD.Stat export'!G38</f>
        <v>7.1000690000000004</v>
      </c>
      <c r="F52" s="138">
        <f t="shared" si="0"/>
        <v>7.73723999857026</v>
      </c>
      <c r="G52" s="166">
        <f t="shared" si="1"/>
        <v>93.82256164010353</v>
      </c>
    </row>
    <row r="53" spans="1:7" x14ac:dyDescent="0.25">
      <c r="A53" s="145">
        <v>1979</v>
      </c>
      <c r="B53" s="164">
        <v>3374.3326000000002</v>
      </c>
      <c r="C53" s="168">
        <f>'[34]OECD.Stat export'!I43</f>
        <v>2496</v>
      </c>
      <c r="D53" s="168">
        <v>2496</v>
      </c>
      <c r="E53" s="132">
        <f>'[33]OECD.Stat export'!G39</f>
        <v>8.654928</v>
      </c>
      <c r="F53" s="138">
        <f t="shared" si="0"/>
        <v>9.4316344117706024</v>
      </c>
      <c r="G53" s="166">
        <f t="shared" si="1"/>
        <v>112.65800614316238</v>
      </c>
    </row>
    <row r="54" spans="1:7" x14ac:dyDescent="0.25">
      <c r="A54" s="145">
        <v>1980</v>
      </c>
      <c r="B54" s="164">
        <v>4307.8185999999996</v>
      </c>
      <c r="C54" s="168">
        <f>'[34]OECD.Stat export'!I44</f>
        <v>2571.7961500645151</v>
      </c>
      <c r="D54" s="168">
        <v>2663</v>
      </c>
      <c r="E54" s="132">
        <f>'[33]OECD.Stat export'!G40</f>
        <v>10.02825</v>
      </c>
      <c r="F54" s="138">
        <f t="shared" si="0"/>
        <v>10.928200418286385</v>
      </c>
      <c r="G54" s="166">
        <f t="shared" si="1"/>
        <v>134.80468769558141</v>
      </c>
    </row>
    <row r="55" spans="1:7" x14ac:dyDescent="0.25">
      <c r="A55" s="145">
        <v>1981</v>
      </c>
      <c r="B55" s="164">
        <v>5283.5474999999997</v>
      </c>
      <c r="C55" s="168">
        <f>'[34]OECD.Stat export'!I45</f>
        <v>2577.4228497101012</v>
      </c>
      <c r="D55" s="168">
        <v>2652</v>
      </c>
      <c r="E55" s="132">
        <f>'[33]OECD.Stat export'!G41</f>
        <v>11.937670000000001</v>
      </c>
      <c r="F55" s="138">
        <f t="shared" si="0"/>
        <v>13.00897467527882</v>
      </c>
      <c r="G55" s="166">
        <f t="shared" si="1"/>
        <v>166.02399132730014</v>
      </c>
    </row>
    <row r="56" spans="1:7" x14ac:dyDescent="0.25">
      <c r="A56" s="145">
        <v>1982</v>
      </c>
      <c r="B56" s="164">
        <v>6455.8788000000004</v>
      </c>
      <c r="C56" s="168">
        <f>'[34]OECD.Stat export'!I46</f>
        <v>2604.0392602791471</v>
      </c>
      <c r="D56" s="168">
        <v>2733</v>
      </c>
      <c r="E56" s="132">
        <f>'[33]OECD.Stat export'!G42</f>
        <v>14.52567</v>
      </c>
      <c r="F56" s="138">
        <f t="shared" si="0"/>
        <v>15.829225734289631</v>
      </c>
      <c r="G56" s="166">
        <f t="shared" si="1"/>
        <v>196.84957921697767</v>
      </c>
    </row>
    <row r="57" spans="1:7" x14ac:dyDescent="0.25">
      <c r="A57" s="145">
        <v>1983</v>
      </c>
      <c r="B57" s="164">
        <v>7866.8209999999999</v>
      </c>
      <c r="C57" s="168">
        <f>'[34]OECD.Stat export'!I47</f>
        <v>2757.6860778241316</v>
      </c>
      <c r="D57" s="168">
        <v>2838</v>
      </c>
      <c r="E57" s="132">
        <f>'[33]OECD.Stat export'!G43</f>
        <v>18.012229999999999</v>
      </c>
      <c r="F57" s="138">
        <f t="shared" si="0"/>
        <v>19.628674935334736</v>
      </c>
      <c r="G57" s="166">
        <f t="shared" si="1"/>
        <v>230.99662320883252</v>
      </c>
    </row>
    <row r="58" spans="1:7" x14ac:dyDescent="0.25">
      <c r="A58" s="145">
        <v>1984</v>
      </c>
      <c r="B58" s="164">
        <v>9285.0928000000004</v>
      </c>
      <c r="C58" s="168">
        <f>'[34]OECD.Stat export'!I48</f>
        <v>2743.0676304962053</v>
      </c>
      <c r="D58" s="168">
        <v>2752</v>
      </c>
      <c r="E58" s="132">
        <f>'[33]OECD.Stat export'!G44</f>
        <v>23.124939999999999</v>
      </c>
      <c r="F58" s="138">
        <f t="shared" si="0"/>
        <v>25.200207312427146</v>
      </c>
      <c r="G58" s="166">
        <f t="shared" si="1"/>
        <v>281.16196705426358</v>
      </c>
    </row>
    <row r="59" spans="1:7" x14ac:dyDescent="0.25">
      <c r="A59" s="145">
        <v>1985</v>
      </c>
      <c r="B59" s="164">
        <v>11187.5676</v>
      </c>
      <c r="C59" s="168">
        <f>'[34]OECD.Stat export'!I49</f>
        <v>2751.647079327603</v>
      </c>
      <c r="D59" s="168">
        <v>2746.25</v>
      </c>
      <c r="E59" s="132">
        <f>'[33]OECD.Stat export'!G45</f>
        <v>27.62537</v>
      </c>
      <c r="F59" s="138">
        <f t="shared" si="0"/>
        <v>30.104512750411704</v>
      </c>
      <c r="G59" s="166">
        <f t="shared" si="1"/>
        <v>339.480127446518</v>
      </c>
    </row>
    <row r="60" spans="1:7" x14ac:dyDescent="0.25">
      <c r="A60" s="145">
        <v>1986</v>
      </c>
      <c r="B60" s="164">
        <v>13461.706899999999</v>
      </c>
      <c r="C60" s="168">
        <f>'[34]OECD.Stat export'!I50</f>
        <v>2777.1265824480683</v>
      </c>
      <c r="D60" s="168">
        <v>2790.75</v>
      </c>
      <c r="E60" s="132">
        <f>'[33]OECD.Stat export'!G46</f>
        <v>31.031949999999998</v>
      </c>
      <c r="F60" s="138">
        <f t="shared" si="0"/>
        <v>33.816804424524932</v>
      </c>
      <c r="G60" s="166">
        <f t="shared" si="1"/>
        <v>401.97398847382721</v>
      </c>
    </row>
    <row r="61" spans="1:7" x14ac:dyDescent="0.25">
      <c r="A61" s="145">
        <v>1987</v>
      </c>
      <c r="B61" s="164">
        <v>15656.0345</v>
      </c>
      <c r="C61" s="168">
        <f>'[34]OECD.Stat export'!I51</f>
        <v>2871.5224440063221</v>
      </c>
      <c r="D61" s="168">
        <v>2829.75</v>
      </c>
      <c r="E61" s="132">
        <f>'[33]OECD.Stat export'!G47</f>
        <v>34.021830000000001</v>
      </c>
      <c r="F61" s="138">
        <f t="shared" si="0"/>
        <v>37.075000806408724</v>
      </c>
      <c r="G61" s="166">
        <f t="shared" si="1"/>
        <v>461.05470153429337</v>
      </c>
    </row>
    <row r="62" spans="1:7" x14ac:dyDescent="0.25">
      <c r="A62" s="145">
        <v>1988</v>
      </c>
      <c r="B62" s="164">
        <v>18225.16</v>
      </c>
      <c r="C62" s="168">
        <f>'[34]OECD.Stat export'!I52</f>
        <v>2968.3970900870108</v>
      </c>
      <c r="D62" s="168">
        <v>2954.25</v>
      </c>
      <c r="E62" s="132">
        <f>'[33]OECD.Stat export'!G48</f>
        <v>37.458590000000001</v>
      </c>
      <c r="F62" s="138">
        <f t="shared" si="0"/>
        <v>40.820180879656789</v>
      </c>
      <c r="G62" s="166">
        <f t="shared" si="1"/>
        <v>514.09438379735411</v>
      </c>
    </row>
    <row r="63" spans="1:7" x14ac:dyDescent="0.25">
      <c r="A63" s="145">
        <v>1989</v>
      </c>
      <c r="B63" s="164">
        <v>21534.198899999999</v>
      </c>
      <c r="C63" s="168">
        <f>'[34]OECD.Stat export'!I53</f>
        <v>3058</v>
      </c>
      <c r="D63" s="168">
        <v>3058</v>
      </c>
      <c r="E63" s="132">
        <f>'[33]OECD.Stat export'!G49</f>
        <v>42.210700000000003</v>
      </c>
      <c r="F63" s="138">
        <f t="shared" si="0"/>
        <v>45.998752463905582</v>
      </c>
      <c r="G63" s="166">
        <f t="shared" si="1"/>
        <v>586.82687213865267</v>
      </c>
    </row>
    <row r="64" spans="1:7" x14ac:dyDescent="0.25">
      <c r="A64" s="145">
        <v>1990</v>
      </c>
      <c r="B64" s="164">
        <v>26093.588400000001</v>
      </c>
      <c r="C64" s="168">
        <f>'[34]OECD.Stat export'!I54</f>
        <v>3289</v>
      </c>
      <c r="D64" s="168">
        <v>3144.5</v>
      </c>
      <c r="E64" s="132">
        <f>'[33]OECD.Stat export'!G50</f>
        <v>47.964260000000003</v>
      </c>
      <c r="F64" s="138">
        <f t="shared" si="0"/>
        <v>52.268645695390212</v>
      </c>
      <c r="G64" s="166">
        <f t="shared" si="1"/>
        <v>691.51397678486239</v>
      </c>
    </row>
    <row r="65" spans="1:7" x14ac:dyDescent="0.25">
      <c r="A65" s="145">
        <v>1991</v>
      </c>
      <c r="B65" s="164">
        <v>31546.728200000001</v>
      </c>
      <c r="C65" s="168">
        <f>'[34]OECD.Stat export'!I55</f>
        <v>3171</v>
      </c>
      <c r="D65" s="168">
        <v>3187</v>
      </c>
      <c r="E65" s="132">
        <f>'[33]OECD.Stat export'!G51</f>
        <v>53.647770000000001</v>
      </c>
      <c r="F65" s="138">
        <f t="shared" si="0"/>
        <v>58.462202533256736</v>
      </c>
      <c r="G65" s="166">
        <f t="shared" si="1"/>
        <v>824.8804570651605</v>
      </c>
    </row>
    <row r="66" spans="1:7" x14ac:dyDescent="0.25">
      <c r="A66" s="145">
        <v>1992</v>
      </c>
      <c r="B66" s="164">
        <v>36252.963400000001</v>
      </c>
      <c r="C66" s="168">
        <f>'[34]OECD.Stat export'!I56</f>
        <v>3343.9000000000005</v>
      </c>
      <c r="D66" s="168">
        <v>3192.5</v>
      </c>
      <c r="E66" s="132">
        <f>'[33]OECD.Stat export'!G52</f>
        <v>58.7761</v>
      </c>
      <c r="F66" s="138">
        <f t="shared" si="0"/>
        <v>64.050756672923242</v>
      </c>
      <c r="G66" s="166">
        <f t="shared" si="1"/>
        <v>946.30549203863222</v>
      </c>
    </row>
    <row r="67" spans="1:7" x14ac:dyDescent="0.25">
      <c r="A67" s="145">
        <v>1993</v>
      </c>
      <c r="B67" s="164">
        <v>37983.905400000003</v>
      </c>
      <c r="C67" s="168">
        <f>'[34]OECD.Stat export'!I57</f>
        <v>3256.2</v>
      </c>
      <c r="D67" s="168">
        <v>3099.25</v>
      </c>
      <c r="E67" s="132">
        <f>'[33]OECD.Stat export'!G53</f>
        <v>62.763339999999999</v>
      </c>
      <c r="F67" s="138">
        <f t="shared" si="0"/>
        <v>68.395817659217769</v>
      </c>
      <c r="G67" s="166">
        <f t="shared" si="1"/>
        <v>1021.3198193111238</v>
      </c>
    </row>
    <row r="68" spans="1:7" x14ac:dyDescent="0.25">
      <c r="A68" s="145">
        <v>1994</v>
      </c>
      <c r="B68" s="164">
        <v>39295.803999999996</v>
      </c>
      <c r="C68" s="168">
        <f>'[34]OECD.Stat export'!I58</f>
        <v>3191.2999999999997</v>
      </c>
      <c r="D68" s="168">
        <v>3037</v>
      </c>
      <c r="E68" s="132">
        <f>'[33]OECD.Stat export'!G54</f>
        <v>66.165400000000005</v>
      </c>
      <c r="F68" s="138">
        <f t="shared" si="0"/>
        <v>72.103183701651446</v>
      </c>
      <c r="G68" s="166">
        <f t="shared" si="1"/>
        <v>1078.2516738009001</v>
      </c>
    </row>
    <row r="69" spans="1:7" x14ac:dyDescent="0.25">
      <c r="A69" s="145">
        <v>1995</v>
      </c>
      <c r="B69" s="164">
        <v>41662.014999999999</v>
      </c>
      <c r="C69" s="168">
        <f>'[34]OECD.Stat export'!I59</f>
        <v>3158.8</v>
      </c>
      <c r="D69" s="168">
        <v>3009.5</v>
      </c>
      <c r="E69" s="132">
        <f>'[33]OECD.Stat export'!G55</f>
        <v>68.959429999999998</v>
      </c>
      <c r="F69" s="138">
        <f t="shared" si="0"/>
        <v>75.14795420644586</v>
      </c>
      <c r="G69" s="166">
        <f t="shared" si="1"/>
        <v>1153.6250484576619</v>
      </c>
    </row>
    <row r="70" spans="1:7" x14ac:dyDescent="0.25">
      <c r="A70" s="145">
        <v>1996</v>
      </c>
      <c r="B70" s="164">
        <v>44760.175999999999</v>
      </c>
      <c r="C70" s="168">
        <f>'[34]OECD.Stat export'!I60</f>
        <v>3149.6000000000004</v>
      </c>
      <c r="D70" s="168">
        <v>2994</v>
      </c>
      <c r="E70" s="132">
        <f>'[33]OECD.Stat export'!G56</f>
        <v>71.075789999999998</v>
      </c>
      <c r="F70" s="138">
        <f t="shared" si="0"/>
        <v>77.454239574006962</v>
      </c>
      <c r="G70" s="166">
        <f t="shared" si="1"/>
        <v>1245.8298819861946</v>
      </c>
    </row>
    <row r="71" spans="1:7" x14ac:dyDescent="0.25">
      <c r="A71" s="145">
        <v>1997</v>
      </c>
      <c r="B71" s="164">
        <v>48596.470999999998</v>
      </c>
      <c r="C71" s="168">
        <f>'[34]OECD.Stat export'!I61</f>
        <v>3195.1</v>
      </c>
      <c r="D71" s="168">
        <v>3192.75</v>
      </c>
      <c r="E71" s="132">
        <f>'[33]OECD.Stat export'!G57</f>
        <v>72.736729999999994</v>
      </c>
      <c r="F71" s="138">
        <f t="shared" si="0"/>
        <v>79.264234857605643</v>
      </c>
      <c r="G71" s="166">
        <f t="shared" si="1"/>
        <v>1268.406833189779</v>
      </c>
    </row>
    <row r="72" spans="1:7" x14ac:dyDescent="0.25">
      <c r="A72" s="145">
        <v>1998</v>
      </c>
      <c r="B72" s="164">
        <v>53106.94</v>
      </c>
      <c r="C72" s="168">
        <f>'[34]OECD.Stat export'!I62</f>
        <v>3488.1</v>
      </c>
      <c r="D72" s="168">
        <v>3444.3</v>
      </c>
      <c r="E72" s="132">
        <f>'[33]OECD.Stat export'!G58</f>
        <v>74.608069999999998</v>
      </c>
      <c r="F72" s="138">
        <f t="shared" si="0"/>
        <v>81.303511757439225</v>
      </c>
      <c r="G72" s="166">
        <f t="shared" si="1"/>
        <v>1284.8992054505511</v>
      </c>
    </row>
    <row r="73" spans="1:7" x14ac:dyDescent="0.25">
      <c r="A73" s="145">
        <v>1999</v>
      </c>
      <c r="B73" s="164">
        <v>57079.48</v>
      </c>
      <c r="C73" s="168">
        <f>'[34]OECD.Stat export'!I63</f>
        <v>3600.0499999999997</v>
      </c>
      <c r="D73" s="168">
        <v>3550.85</v>
      </c>
      <c r="E73" s="132">
        <f>'[33]OECD.Stat export'!G59</f>
        <v>76.353970000000004</v>
      </c>
      <c r="F73" s="138">
        <f t="shared" si="0"/>
        <v>83.206091480749507</v>
      </c>
      <c r="G73" s="166">
        <f t="shared" si="1"/>
        <v>1339.5731538457928</v>
      </c>
    </row>
    <row r="74" spans="1:7" x14ac:dyDescent="0.25">
      <c r="A74" s="145">
        <v>2000</v>
      </c>
      <c r="B74" s="164">
        <v>61820.37</v>
      </c>
      <c r="C74" s="168">
        <f>'[34]OECD.Stat export'!I64</f>
        <v>3731.4749999999995</v>
      </c>
      <c r="D74" s="168">
        <v>3654.5749999999998</v>
      </c>
      <c r="E74" s="132">
        <f>'[33]OECD.Stat export'!G60</f>
        <v>78.53237</v>
      </c>
      <c r="F74" s="138">
        <f t="shared" si="0"/>
        <v>85.579984412337268</v>
      </c>
      <c r="G74" s="166">
        <f t="shared" si="1"/>
        <v>1409.6570736679369</v>
      </c>
    </row>
    <row r="75" spans="1:7" x14ac:dyDescent="0.25">
      <c r="A75" s="145">
        <v>2001</v>
      </c>
      <c r="B75" s="164">
        <v>65394.807999999997</v>
      </c>
      <c r="C75" s="168">
        <f>'[34]OECD.Stat export'!I65</f>
        <v>3718.1749999999997</v>
      </c>
      <c r="D75" s="168">
        <v>3715.45</v>
      </c>
      <c r="E75" s="132">
        <f>'[33]OECD.Stat export'!G61</f>
        <v>81.964160000000007</v>
      </c>
      <c r="F75" s="138">
        <f t="shared" si="0"/>
        <v>89.319748470220844</v>
      </c>
      <c r="G75" s="166">
        <f t="shared" si="1"/>
        <v>1466.7314412341259</v>
      </c>
    </row>
    <row r="76" spans="1:7" x14ac:dyDescent="0.25">
      <c r="A76" s="145">
        <v>2002</v>
      </c>
      <c r="B76" s="164">
        <v>68422.346999999994</v>
      </c>
      <c r="C76" s="168">
        <f>'[34]OECD.Stat export'!I66</f>
        <v>3746.7749999999996</v>
      </c>
      <c r="D76" s="168">
        <v>3742.6750000000002</v>
      </c>
      <c r="E76" s="132">
        <f>'[33]OECD.Stat export'!G62</f>
        <v>84.915149999999997</v>
      </c>
      <c r="F76" s="138">
        <f t="shared" si="0"/>
        <v>92.535564804312926</v>
      </c>
      <c r="G76" s="166">
        <f t="shared" ref="G76:G92" si="2">(B76*1000000)/(D76*1000)/12</f>
        <v>1523.4724495180583</v>
      </c>
    </row>
    <row r="77" spans="1:7" x14ac:dyDescent="0.25">
      <c r="A77" s="145">
        <v>2003</v>
      </c>
      <c r="B77" s="164">
        <v>69832.134999999995</v>
      </c>
      <c r="C77" s="168">
        <f>'[34]OECD.Stat export'!I67</f>
        <v>3710.3249999999998</v>
      </c>
      <c r="D77" s="168">
        <v>3706.2</v>
      </c>
      <c r="E77" s="132">
        <f>'[33]OECD.Stat export'!G63</f>
        <v>87.648560000000003</v>
      </c>
      <c r="F77" s="138">
        <f t="shared" si="0"/>
        <v>95.51427517804197</v>
      </c>
      <c r="G77" s="166">
        <f t="shared" si="2"/>
        <v>1570.1647464608852</v>
      </c>
    </row>
    <row r="78" spans="1:7" x14ac:dyDescent="0.25">
      <c r="A78" s="145">
        <v>2004</v>
      </c>
      <c r="B78" s="164">
        <v>72361.740000000005</v>
      </c>
      <c r="C78" s="168">
        <f>'[34]OECD.Stat export'!I68</f>
        <v>3723.2999999999997</v>
      </c>
      <c r="D78" s="168">
        <v>3719.375</v>
      </c>
      <c r="E78" s="132">
        <f>'[33]OECD.Stat export'!G64</f>
        <v>89.721770000000006</v>
      </c>
      <c r="F78" s="138">
        <f t="shared" si="0"/>
        <v>97.773538198927525</v>
      </c>
      <c r="G78" s="166">
        <f t="shared" si="2"/>
        <v>1621.2791127541589</v>
      </c>
    </row>
    <row r="79" spans="1:7" x14ac:dyDescent="0.25">
      <c r="A79" s="145">
        <v>2005</v>
      </c>
      <c r="B79" s="164">
        <v>75781.482999999993</v>
      </c>
      <c r="C79" s="168">
        <f>'[34]OECD.Stat export'!I69</f>
        <v>3744.2749999999996</v>
      </c>
      <c r="D79" s="168">
        <v>3741.9250000000002</v>
      </c>
      <c r="E79" s="132">
        <f>'[33]OECD.Stat export'!G65</f>
        <v>91.764880000000005</v>
      </c>
      <c r="F79" s="175">
        <f t="shared" si="0"/>
        <v>100</v>
      </c>
      <c r="G79" s="166">
        <f t="shared" si="2"/>
        <v>1687.6670653028411</v>
      </c>
    </row>
    <row r="80" spans="1:7" x14ac:dyDescent="0.25">
      <c r="A80" s="145">
        <v>2006</v>
      </c>
      <c r="B80" s="164">
        <v>77895.369000000006</v>
      </c>
      <c r="C80" s="168">
        <f>'[34]OECD.Stat export'!I70</f>
        <v>3824.5</v>
      </c>
      <c r="D80" s="168">
        <v>3821.55</v>
      </c>
      <c r="E80" s="132">
        <f>'[33]OECD.Stat export'!G66</f>
        <v>94.616619999999998</v>
      </c>
      <c r="F80" s="138">
        <f t="shared" si="0"/>
        <v>103.10765948803071</v>
      </c>
      <c r="G80" s="166">
        <f t="shared" si="2"/>
        <v>1698.5989323703734</v>
      </c>
    </row>
    <row r="81" spans="1:7" x14ac:dyDescent="0.25">
      <c r="A81" s="146">
        <v>2007</v>
      </c>
      <c r="B81" s="164">
        <v>81065.225000000006</v>
      </c>
      <c r="C81" s="168">
        <f>'[34]OECD.Stat export'!I71</f>
        <v>3829.7249999999999</v>
      </c>
      <c r="D81" s="168">
        <v>3825.9250000000002</v>
      </c>
      <c r="E81" s="132">
        <f>'[33]OECD.Stat export'!G67</f>
        <v>96.938479999999998</v>
      </c>
      <c r="F81" s="138">
        <f t="shared" si="0"/>
        <v>105.63788673836873</v>
      </c>
      <c r="G81" s="166">
        <f t="shared" si="2"/>
        <v>1765.6999069941692</v>
      </c>
    </row>
    <row r="82" spans="1:7" x14ac:dyDescent="0.25">
      <c r="A82" s="146">
        <v>2008</v>
      </c>
      <c r="B82" s="164">
        <v>83676.91</v>
      </c>
      <c r="C82" s="168">
        <f>'[34]OECD.Stat export'!I72</f>
        <v>3871.8500000000004</v>
      </c>
      <c r="D82" s="168">
        <v>3870.3</v>
      </c>
      <c r="E82" s="132">
        <f>'[33]OECD.Stat export'!G68</f>
        <v>99.447749999999999</v>
      </c>
      <c r="F82" s="138">
        <f t="shared" si="0"/>
        <v>108.37234244735021</v>
      </c>
      <c r="G82" s="166">
        <f t="shared" si="2"/>
        <v>1801.6887149144338</v>
      </c>
    </row>
    <row r="83" spans="1:7" x14ac:dyDescent="0.25">
      <c r="A83" s="146">
        <v>2009</v>
      </c>
      <c r="B83" s="164">
        <v>83655.138000000006</v>
      </c>
      <c r="C83" s="168">
        <f>'[34]OECD.Stat export'!I73</f>
        <v>3774.5749999999998</v>
      </c>
      <c r="D83" s="168">
        <v>3772.25</v>
      </c>
      <c r="E83" s="132">
        <f>'[33]OECD.Stat export'!G69</f>
        <v>98.616829999999993</v>
      </c>
      <c r="F83" s="138">
        <f t="shared" si="0"/>
        <v>107.46685442186596</v>
      </c>
      <c r="G83" s="166">
        <f t="shared" si="2"/>
        <v>1848.0380409569887</v>
      </c>
    </row>
    <row r="84" spans="1:7" x14ac:dyDescent="0.25">
      <c r="A84" s="174">
        <v>2010</v>
      </c>
      <c r="B84" s="164">
        <v>84836.733999999997</v>
      </c>
      <c r="C84" s="168">
        <f>'[34]OECD.Stat export'!I74</f>
        <v>3765.7250000000004</v>
      </c>
      <c r="D84" s="168">
        <v>3761.9749999999999</v>
      </c>
      <c r="E84" s="176">
        <f>'[33]OECD.Stat export'!G70</f>
        <v>100</v>
      </c>
      <c r="F84" s="138">
        <f t="shared" si="0"/>
        <v>108.97415220289068</v>
      </c>
      <c r="G84" s="166">
        <f t="shared" si="2"/>
        <v>1879.2596530634398</v>
      </c>
    </row>
    <row r="85" spans="1:7" x14ac:dyDescent="0.25">
      <c r="A85" s="174">
        <f>A84+1</f>
        <v>2011</v>
      </c>
      <c r="B85" s="164">
        <v>81593.804999999993</v>
      </c>
      <c r="C85" s="168">
        <f>'[34]OECD.Stat export'!I75</f>
        <v>3719.1250000000005</v>
      </c>
      <c r="D85" s="168">
        <v>3714.95</v>
      </c>
      <c r="E85" s="132">
        <f>'[33]OECD.Stat export'!G71</f>
        <v>103.65300000000001</v>
      </c>
      <c r="F85" s="138">
        <f t="shared" si="0"/>
        <v>112.95497798286229</v>
      </c>
      <c r="G85" s="166">
        <f t="shared" si="2"/>
        <v>1830.3028977509791</v>
      </c>
    </row>
    <row r="86" spans="1:7" x14ac:dyDescent="0.25">
      <c r="A86" s="174">
        <f>A85+1</f>
        <v>2012</v>
      </c>
      <c r="B86" s="164">
        <v>75313.415999999997</v>
      </c>
      <c r="C86" s="168">
        <f>'[34]OECD.Stat export'!I76</f>
        <v>3542.6</v>
      </c>
      <c r="D86" s="168">
        <v>3538.95</v>
      </c>
      <c r="E86" s="132">
        <f>'[33]OECD.Stat export'!G72</f>
        <v>106.5277</v>
      </c>
      <c r="F86" s="138">
        <f t="shared" si="0"/>
        <v>116.08765793623878</v>
      </c>
      <c r="G86" s="166">
        <f t="shared" si="2"/>
        <v>1773.440709815058</v>
      </c>
    </row>
    <row r="87" spans="1:7" x14ac:dyDescent="0.25">
      <c r="A87" s="174">
        <f>A86+1</f>
        <v>2013</v>
      </c>
      <c r="B87" s="164">
        <v>76207.142000000007</v>
      </c>
      <c r="C87" s="168">
        <f>'[34]OECD.Stat export'!I77</f>
        <v>3457.5250000000001</v>
      </c>
      <c r="D87" s="168">
        <v>3453.4250000000002</v>
      </c>
      <c r="E87" s="132">
        <f>'[33]OECD.Stat export'!G73</f>
        <v>106.82</v>
      </c>
      <c r="F87" s="138">
        <f t="shared" si="0"/>
        <v>116.40618938312784</v>
      </c>
      <c r="G87" s="166">
        <f t="shared" si="2"/>
        <v>1838.9266211562917</v>
      </c>
    </row>
    <row r="88" spans="1:7" x14ac:dyDescent="0.25">
      <c r="A88" s="174">
        <f>A87+1</f>
        <v>2014</v>
      </c>
      <c r="B88" s="164">
        <v>76351.13</v>
      </c>
      <c r="C88" s="168">
        <f>'[34]OECD.Stat export'!I78</f>
        <v>3611.0750000000003</v>
      </c>
      <c r="D88" s="168">
        <v>3607.65</v>
      </c>
      <c r="E88" s="132">
        <f>'[33]OECD.Stat export'!G74</f>
        <v>106.52290000000001</v>
      </c>
      <c r="F88" s="138">
        <f>E88/E$79*100</f>
        <v>116.08242717693304</v>
      </c>
      <c r="G88" s="166">
        <f t="shared" si="2"/>
        <v>1763.6395345076896</v>
      </c>
    </row>
    <row r="89" spans="1:7" x14ac:dyDescent="0.25">
      <c r="A89" s="174">
        <v>2015</v>
      </c>
      <c r="B89" s="164">
        <v>78406.281000000003</v>
      </c>
      <c r="C89" s="168">
        <f>'[34]OECD.Stat export'!I79</f>
        <v>3710.6750000000002</v>
      </c>
      <c r="D89" s="168">
        <v>3706.75</v>
      </c>
      <c r="E89" s="132">
        <f>'[33]OECD.Stat export'!G75</f>
        <v>107.04259999999999</v>
      </c>
      <c r="F89" s="138">
        <f>E89/E$79*100</f>
        <v>116.64876584593146</v>
      </c>
      <c r="G89" s="166">
        <f t="shared" si="2"/>
        <v>1762.691508734066</v>
      </c>
    </row>
    <row r="90" spans="1:7" x14ac:dyDescent="0.25">
      <c r="A90" s="174">
        <f>A89+1</f>
        <v>2016</v>
      </c>
      <c r="B90" s="164">
        <v>81213.456000000006</v>
      </c>
      <c r="C90" s="168">
        <f>'[34]OECD.Stat export'!I80</f>
        <v>3787.2000000000003</v>
      </c>
      <c r="D90" s="168">
        <v>3782.875</v>
      </c>
      <c r="E90" s="132">
        <f>'[33]OECD.Stat export'!G76</f>
        <v>107.69280000000001</v>
      </c>
      <c r="F90" s="138">
        <f>E90/E$79*100</f>
        <v>117.35731578355467</v>
      </c>
      <c r="G90" s="166">
        <f t="shared" si="2"/>
        <v>1789.0593794402405</v>
      </c>
    </row>
    <row r="91" spans="1:7" x14ac:dyDescent="0.25">
      <c r="A91" s="174">
        <f>A90+1</f>
        <v>2017</v>
      </c>
      <c r="B91" s="164">
        <v>86097.312999999995</v>
      </c>
      <c r="C91" s="168">
        <f>'[34]OECD.Stat export'!I81</f>
        <v>3948.7000000000003</v>
      </c>
      <c r="D91" s="168">
        <v>3945.4749999999999</v>
      </c>
      <c r="E91" s="132">
        <f>'[33]OECD.Stat export'!G77</f>
        <v>109.16670000000001</v>
      </c>
      <c r="F91" s="138">
        <f>E91/E$79*100</f>
        <v>118.96348581287309</v>
      </c>
      <c r="G91" s="166">
        <f t="shared" si="2"/>
        <v>1818.4822064094521</v>
      </c>
    </row>
    <row r="92" spans="1:7" x14ac:dyDescent="0.25">
      <c r="A92" s="222">
        <f>A91+1</f>
        <v>2018</v>
      </c>
      <c r="B92" s="164">
        <v>90782.88</v>
      </c>
      <c r="D92" s="142">
        <v>4051.95</v>
      </c>
      <c r="G92" s="166">
        <f t="shared" si="2"/>
        <v>1867.0615382716962</v>
      </c>
    </row>
    <row r="93" spans="1:7" x14ac:dyDescent="0.25">
      <c r="A93" s="222">
        <f>A92+1</f>
        <v>2019</v>
      </c>
      <c r="B93" s="164">
        <v>94894.297000000006</v>
      </c>
    </row>
  </sheetData>
  <mergeCells count="6">
    <mergeCell ref="B6:F6"/>
    <mergeCell ref="B3:G3"/>
    <mergeCell ref="A3:A6"/>
    <mergeCell ref="B4:B5"/>
    <mergeCell ref="E4:F4"/>
    <mergeCell ref="C4:D5"/>
  </mergeCells>
  <pageMargins left="0.7" right="0.7" top="0.75" bottom="0.75" header="0.3" footer="0.3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46"/>
  <sheetViews>
    <sheetView topLeftCell="A83" workbookViewId="0">
      <selection activeCell="K143" sqref="K143"/>
    </sheetView>
  </sheetViews>
  <sheetFormatPr baseColWidth="10" defaultColWidth="11.375" defaultRowHeight="14.3" x14ac:dyDescent="0.25"/>
  <cols>
    <col min="1" max="1" width="11.375" style="78"/>
    <col min="2" max="2" width="14.875" style="78" customWidth="1"/>
    <col min="3" max="3" width="12.75" style="78" customWidth="1"/>
    <col min="4" max="4" width="12.75" style="142" customWidth="1"/>
    <col min="5" max="7" width="12.75" style="78" customWidth="1"/>
    <col min="8" max="8" width="11.375" style="140"/>
    <col min="9" max="16384" width="11.375" style="79"/>
  </cols>
  <sheetData>
    <row r="1" spans="1:8" ht="14.95" thickBot="1" x14ac:dyDescent="0.3">
      <c r="A1" s="77"/>
      <c r="H1" s="34"/>
    </row>
    <row r="2" spans="1:8" ht="14.95" thickBot="1" x14ac:dyDescent="0.3">
      <c r="G2" s="125">
        <v>0.63400000000000001</v>
      </c>
      <c r="H2" s="142"/>
    </row>
    <row r="3" spans="1:8" ht="13.6" x14ac:dyDescent="0.25">
      <c r="A3" s="380" t="s">
        <v>2</v>
      </c>
      <c r="B3" s="382" t="s">
        <v>143</v>
      </c>
      <c r="C3" s="382"/>
      <c r="D3" s="382"/>
      <c r="E3" s="382"/>
      <c r="F3" s="382"/>
      <c r="G3" s="382"/>
      <c r="H3" s="142"/>
    </row>
    <row r="4" spans="1:8" s="82" customFormat="1" ht="27.2" x14ac:dyDescent="0.25">
      <c r="A4" s="381"/>
      <c r="B4" s="123" t="s">
        <v>50</v>
      </c>
      <c r="C4" s="443" t="s">
        <v>22</v>
      </c>
      <c r="D4" s="444"/>
      <c r="E4" s="458" t="s">
        <v>0</v>
      </c>
      <c r="F4" s="458"/>
      <c r="G4" s="216" t="s">
        <v>23</v>
      </c>
      <c r="H4" s="250" t="s">
        <v>23</v>
      </c>
    </row>
    <row r="5" spans="1:8" s="82" customFormat="1" ht="13.6" x14ac:dyDescent="0.25">
      <c r="A5" s="381"/>
      <c r="B5" s="123" t="s">
        <v>25</v>
      </c>
      <c r="C5" s="83"/>
      <c r="D5" s="151"/>
      <c r="E5" s="83"/>
      <c r="F5" s="83"/>
      <c r="G5" s="123" t="s">
        <v>111</v>
      </c>
      <c r="H5" s="251" t="s">
        <v>111</v>
      </c>
    </row>
    <row r="6" spans="1:8" s="82" customFormat="1" ht="40.75" x14ac:dyDescent="0.25">
      <c r="A6" s="381"/>
      <c r="B6" s="123"/>
      <c r="C6" s="123" t="s">
        <v>52</v>
      </c>
      <c r="D6" s="251" t="s">
        <v>138</v>
      </c>
      <c r="E6" s="123"/>
      <c r="F6" s="123"/>
      <c r="G6" s="123"/>
      <c r="H6" s="251"/>
    </row>
    <row r="7" spans="1:8" s="82" customFormat="1" x14ac:dyDescent="0.25">
      <c r="A7" s="85"/>
      <c r="B7" s="86" t="s">
        <v>62</v>
      </c>
      <c r="C7" s="86" t="s">
        <v>47</v>
      </c>
      <c r="D7" s="153"/>
      <c r="E7" s="123" t="s">
        <v>33</v>
      </c>
      <c r="F7" s="123" t="s">
        <v>32</v>
      </c>
      <c r="G7" s="251" t="s">
        <v>63</v>
      </c>
      <c r="H7" s="251" t="s">
        <v>63</v>
      </c>
    </row>
    <row r="8" spans="1:8" s="89" customFormat="1" ht="15.8" customHeight="1" thickBot="1" x14ac:dyDescent="0.3">
      <c r="A8" s="14"/>
      <c r="B8" s="87" t="s">
        <v>3</v>
      </c>
      <c r="C8" s="450" t="s">
        <v>3</v>
      </c>
      <c r="D8" s="451"/>
      <c r="E8" s="11" t="s">
        <v>3</v>
      </c>
      <c r="F8" s="11" t="s">
        <v>3</v>
      </c>
      <c r="G8" s="158" t="s">
        <v>3</v>
      </c>
      <c r="H8" s="158" t="s">
        <v>3</v>
      </c>
    </row>
    <row r="9" spans="1:8" hidden="1" x14ac:dyDescent="0.25">
      <c r="A9" s="90">
        <v>1882</v>
      </c>
      <c r="B9" s="91"/>
      <c r="C9" s="378"/>
      <c r="D9" s="261"/>
      <c r="E9" s="92"/>
      <c r="F9" s="92"/>
      <c r="G9" s="91"/>
      <c r="H9" s="135"/>
    </row>
    <row r="10" spans="1:8" ht="14.95" hidden="1" x14ac:dyDescent="0.25">
      <c r="A10" s="90">
        <v>1883</v>
      </c>
      <c r="B10" s="91"/>
      <c r="C10" s="379"/>
      <c r="D10" s="252"/>
      <c r="E10" s="91"/>
      <c r="F10" s="91"/>
      <c r="G10" s="91"/>
    </row>
    <row r="11" spans="1:8" ht="14.95" hidden="1" x14ac:dyDescent="0.25">
      <c r="A11" s="90">
        <v>1884</v>
      </c>
      <c r="B11" s="91"/>
      <c r="C11" s="379"/>
      <c r="D11" s="252"/>
      <c r="E11" s="91"/>
      <c r="F11" s="91"/>
      <c r="G11" s="91"/>
    </row>
    <row r="12" spans="1:8" ht="14.95" hidden="1" x14ac:dyDescent="0.25">
      <c r="A12" s="90">
        <v>1885</v>
      </c>
      <c r="B12" s="91"/>
      <c r="C12" s="379"/>
      <c r="D12" s="252"/>
      <c r="E12" s="91"/>
      <c r="F12" s="91"/>
      <c r="G12" s="91"/>
    </row>
    <row r="13" spans="1:8" ht="14.95" hidden="1" x14ac:dyDescent="0.25">
      <c r="A13" s="90">
        <v>1886</v>
      </c>
      <c r="B13" s="91"/>
      <c r="C13" s="91"/>
      <c r="D13" s="161"/>
      <c r="E13" s="91"/>
      <c r="F13" s="91"/>
      <c r="G13" s="91"/>
    </row>
    <row r="14" spans="1:8" ht="14.95" hidden="1" x14ac:dyDescent="0.25">
      <c r="A14" s="90">
        <v>1887</v>
      </c>
      <c r="B14" s="91"/>
      <c r="C14" s="91"/>
      <c r="D14" s="161"/>
      <c r="E14" s="91"/>
      <c r="F14" s="91"/>
      <c r="G14" s="91"/>
    </row>
    <row r="15" spans="1:8" ht="14.95" hidden="1" x14ac:dyDescent="0.25">
      <c r="A15" s="90">
        <v>1888</v>
      </c>
      <c r="B15" s="91"/>
      <c r="C15" s="91"/>
      <c r="D15" s="161"/>
      <c r="E15" s="91"/>
      <c r="F15" s="91"/>
      <c r="G15" s="91"/>
    </row>
    <row r="16" spans="1:8" ht="14.95" hidden="1" x14ac:dyDescent="0.25">
      <c r="A16" s="90">
        <v>1889</v>
      </c>
      <c r="B16" s="91"/>
      <c r="C16" s="91"/>
      <c r="D16" s="161"/>
      <c r="E16" s="91"/>
      <c r="F16" s="91"/>
      <c r="G16" s="91"/>
    </row>
    <row r="17" spans="1:8" ht="14.95" hidden="1" x14ac:dyDescent="0.25">
      <c r="A17" s="90">
        <v>1890</v>
      </c>
      <c r="B17" s="91"/>
      <c r="C17" s="91"/>
      <c r="D17" s="161"/>
      <c r="E17" s="91"/>
      <c r="F17" s="91"/>
      <c r="G17" s="91"/>
    </row>
    <row r="18" spans="1:8" ht="14.95" hidden="1" x14ac:dyDescent="0.25">
      <c r="A18" s="90">
        <v>1891</v>
      </c>
      <c r="B18" s="91"/>
      <c r="C18" s="91"/>
      <c r="D18" s="161"/>
      <c r="E18" s="91"/>
      <c r="F18" s="91"/>
      <c r="G18" s="91"/>
    </row>
    <row r="19" spans="1:8" ht="14.95" hidden="1" x14ac:dyDescent="0.25">
      <c r="A19" s="90">
        <v>1892</v>
      </c>
      <c r="B19" s="91"/>
      <c r="C19" s="91"/>
      <c r="D19" s="161"/>
      <c r="E19" s="91"/>
      <c r="F19" s="91"/>
      <c r="G19" s="91"/>
    </row>
    <row r="20" spans="1:8" ht="14.95" hidden="1" x14ac:dyDescent="0.25">
      <c r="A20" s="90">
        <v>1893</v>
      </c>
      <c r="B20" s="91"/>
      <c r="C20" s="91"/>
      <c r="D20" s="161"/>
      <c r="E20" s="91"/>
      <c r="F20" s="91"/>
      <c r="G20" s="91"/>
    </row>
    <row r="21" spans="1:8" ht="14.95" hidden="1" x14ac:dyDescent="0.25">
      <c r="A21" s="90">
        <v>1894</v>
      </c>
      <c r="B21" s="91"/>
      <c r="C21" s="91"/>
      <c r="D21" s="161"/>
      <c r="E21" s="91"/>
      <c r="F21" s="91"/>
      <c r="G21" s="91"/>
    </row>
    <row r="22" spans="1:8" ht="14.95" hidden="1" x14ac:dyDescent="0.25">
      <c r="A22" s="90">
        <v>1895</v>
      </c>
      <c r="B22" s="91"/>
      <c r="C22" s="91"/>
      <c r="D22" s="161"/>
      <c r="E22" s="91"/>
      <c r="F22" s="91"/>
      <c r="G22" s="91"/>
    </row>
    <row r="23" spans="1:8" ht="14.95" hidden="1" x14ac:dyDescent="0.25">
      <c r="A23" s="90">
        <v>1896</v>
      </c>
      <c r="B23" s="91"/>
      <c r="C23" s="91"/>
      <c r="D23" s="161"/>
      <c r="E23" s="91"/>
      <c r="F23" s="91"/>
      <c r="G23" s="91"/>
    </row>
    <row r="24" spans="1:8" hidden="1" x14ac:dyDescent="0.25">
      <c r="A24" s="90">
        <v>1897</v>
      </c>
      <c r="B24" s="91"/>
      <c r="C24" s="91"/>
      <c r="D24" s="161"/>
      <c r="E24" s="91"/>
      <c r="F24" s="91"/>
      <c r="G24" s="91"/>
      <c r="H24" s="161"/>
    </row>
    <row r="25" spans="1:8" hidden="1" x14ac:dyDescent="0.25">
      <c r="A25" s="90">
        <v>1898</v>
      </c>
      <c r="B25" s="91"/>
      <c r="C25" s="91"/>
      <c r="D25" s="161"/>
      <c r="E25" s="91"/>
      <c r="F25" s="91"/>
      <c r="G25" s="91"/>
      <c r="H25" s="161"/>
    </row>
    <row r="26" spans="1:8" hidden="1" x14ac:dyDescent="0.25">
      <c r="A26" s="90">
        <v>1899</v>
      </c>
      <c r="B26" s="91"/>
      <c r="C26" s="91"/>
      <c r="D26" s="161"/>
      <c r="E26" s="91"/>
      <c r="F26" s="91"/>
      <c r="G26" s="91"/>
      <c r="H26" s="161"/>
    </row>
    <row r="27" spans="1:8" hidden="1" x14ac:dyDescent="0.25">
      <c r="A27" s="90">
        <v>1900</v>
      </c>
      <c r="B27" s="91"/>
      <c r="C27" s="91"/>
      <c r="D27" s="161"/>
      <c r="E27" s="91"/>
      <c r="F27" s="91"/>
      <c r="G27" s="91"/>
      <c r="H27" s="161"/>
    </row>
    <row r="28" spans="1:8" hidden="1" x14ac:dyDescent="0.25">
      <c r="A28" s="90">
        <v>1901</v>
      </c>
      <c r="B28" s="91"/>
      <c r="C28" s="91"/>
      <c r="D28" s="161"/>
      <c r="E28" s="91"/>
      <c r="F28" s="91"/>
      <c r="G28" s="91"/>
      <c r="H28" s="161"/>
    </row>
    <row r="29" spans="1:8" hidden="1" x14ac:dyDescent="0.25">
      <c r="A29" s="90">
        <v>1902</v>
      </c>
      <c r="B29" s="91"/>
      <c r="C29" s="91"/>
      <c r="D29" s="161"/>
      <c r="E29" s="91"/>
      <c r="F29" s="91"/>
      <c r="G29" s="91"/>
      <c r="H29" s="161"/>
    </row>
    <row r="30" spans="1:8" hidden="1" x14ac:dyDescent="0.25">
      <c r="A30" s="90">
        <v>1903</v>
      </c>
      <c r="B30" s="91"/>
      <c r="C30" s="91"/>
      <c r="D30" s="161"/>
      <c r="E30" s="91"/>
      <c r="F30" s="91"/>
      <c r="G30" s="91"/>
      <c r="H30" s="161"/>
    </row>
    <row r="31" spans="1:8" hidden="1" x14ac:dyDescent="0.25">
      <c r="A31" s="90">
        <v>1904</v>
      </c>
      <c r="B31" s="91"/>
      <c r="C31" s="91"/>
      <c r="D31" s="161"/>
      <c r="E31" s="91"/>
      <c r="F31" s="91"/>
      <c r="G31" s="91"/>
      <c r="H31" s="161"/>
    </row>
    <row r="32" spans="1:8" hidden="1" x14ac:dyDescent="0.25">
      <c r="A32" s="90">
        <v>1905</v>
      </c>
      <c r="B32" s="91"/>
      <c r="C32" s="91"/>
      <c r="D32" s="161"/>
      <c r="E32" s="91"/>
      <c r="F32" s="91"/>
      <c r="G32" s="91"/>
      <c r="H32" s="161"/>
    </row>
    <row r="33" spans="1:8" hidden="1" x14ac:dyDescent="0.25">
      <c r="A33" s="90">
        <v>1906</v>
      </c>
      <c r="B33" s="91"/>
      <c r="C33" s="91"/>
      <c r="D33" s="161"/>
      <c r="E33" s="91"/>
      <c r="F33" s="91"/>
      <c r="G33" s="91"/>
      <c r="H33" s="161"/>
    </row>
    <row r="34" spans="1:8" hidden="1" x14ac:dyDescent="0.25">
      <c r="A34" s="90">
        <v>1907</v>
      </c>
      <c r="B34" s="91"/>
      <c r="C34" s="91"/>
      <c r="D34" s="161"/>
      <c r="E34" s="91"/>
      <c r="F34" s="91"/>
      <c r="G34" s="91"/>
      <c r="H34" s="161"/>
    </row>
    <row r="35" spans="1:8" hidden="1" x14ac:dyDescent="0.25">
      <c r="A35" s="90">
        <v>1908</v>
      </c>
      <c r="B35" s="91"/>
      <c r="C35" s="91"/>
      <c r="D35" s="161"/>
      <c r="E35" s="91"/>
      <c r="F35" s="91"/>
      <c r="G35" s="91"/>
      <c r="H35" s="161"/>
    </row>
    <row r="36" spans="1:8" hidden="1" x14ac:dyDescent="0.25">
      <c r="A36" s="90">
        <v>1909</v>
      </c>
      <c r="B36" s="91"/>
      <c r="C36" s="91"/>
      <c r="D36" s="161"/>
      <c r="E36" s="91"/>
      <c r="F36" s="91"/>
      <c r="G36" s="91"/>
      <c r="H36" s="161"/>
    </row>
    <row r="37" spans="1:8" hidden="1" x14ac:dyDescent="0.25">
      <c r="A37" s="90">
        <v>1910</v>
      </c>
      <c r="B37" s="91"/>
      <c r="C37" s="91"/>
      <c r="D37" s="161"/>
      <c r="E37" s="91"/>
      <c r="F37" s="91"/>
      <c r="G37" s="91"/>
      <c r="H37" s="161"/>
    </row>
    <row r="38" spans="1:8" hidden="1" x14ac:dyDescent="0.25">
      <c r="A38" s="90">
        <v>1911</v>
      </c>
      <c r="B38" s="91"/>
      <c r="C38" s="91"/>
      <c r="D38" s="161"/>
      <c r="E38" s="91"/>
      <c r="F38" s="91"/>
      <c r="G38" s="91"/>
      <c r="H38" s="161"/>
    </row>
    <row r="39" spans="1:8" hidden="1" x14ac:dyDescent="0.25">
      <c r="A39" s="90">
        <v>1912</v>
      </c>
      <c r="B39" s="91"/>
      <c r="C39" s="91"/>
      <c r="D39" s="161"/>
      <c r="E39" s="91"/>
      <c r="F39" s="91"/>
      <c r="G39" s="91"/>
      <c r="H39" s="161"/>
    </row>
    <row r="40" spans="1:8" hidden="1" x14ac:dyDescent="0.25">
      <c r="A40" s="90">
        <v>1913</v>
      </c>
      <c r="B40" s="91"/>
      <c r="C40" s="91"/>
      <c r="D40" s="161"/>
      <c r="E40" s="91"/>
      <c r="F40" s="91"/>
      <c r="G40" s="91"/>
      <c r="H40" s="161"/>
    </row>
    <row r="41" spans="1:8" hidden="1" x14ac:dyDescent="0.25">
      <c r="A41" s="90">
        <v>1914</v>
      </c>
      <c r="B41" s="91"/>
      <c r="C41" s="91"/>
      <c r="D41" s="161"/>
      <c r="E41" s="91"/>
      <c r="F41" s="91"/>
      <c r="G41" s="91"/>
      <c r="H41" s="166" t="e">
        <f t="shared" ref="H41:H76" si="0">(B41*1000000)/(D41*1000)/12</f>
        <v>#DIV/0!</v>
      </c>
    </row>
    <row r="42" spans="1:8" hidden="1" x14ac:dyDescent="0.25">
      <c r="A42" s="90">
        <v>1915</v>
      </c>
      <c r="B42" s="91"/>
      <c r="C42" s="91"/>
      <c r="D42" s="161"/>
      <c r="E42" s="91"/>
      <c r="F42" s="91"/>
      <c r="G42" s="91"/>
      <c r="H42" s="166" t="e">
        <f t="shared" si="0"/>
        <v>#DIV/0!</v>
      </c>
    </row>
    <row r="43" spans="1:8" hidden="1" x14ac:dyDescent="0.25">
      <c r="A43" s="90">
        <v>1916</v>
      </c>
      <c r="B43" s="91"/>
      <c r="C43" s="91"/>
      <c r="D43" s="161"/>
      <c r="E43" s="91"/>
      <c r="F43" s="91"/>
      <c r="G43" s="91"/>
      <c r="H43" s="166" t="e">
        <f t="shared" si="0"/>
        <v>#DIV/0!</v>
      </c>
    </row>
    <row r="44" spans="1:8" hidden="1" x14ac:dyDescent="0.25">
      <c r="A44" s="90">
        <v>1917</v>
      </c>
      <c r="B44" s="91"/>
      <c r="C44" s="91"/>
      <c r="D44" s="161"/>
      <c r="E44" s="91"/>
      <c r="F44" s="91"/>
      <c r="G44" s="91"/>
      <c r="H44" s="166" t="e">
        <f t="shared" si="0"/>
        <v>#DIV/0!</v>
      </c>
    </row>
    <row r="45" spans="1:8" hidden="1" x14ac:dyDescent="0.25">
      <c r="A45" s="90">
        <v>1918</v>
      </c>
      <c r="B45" s="91"/>
      <c r="C45" s="91"/>
      <c r="D45" s="161"/>
      <c r="E45" s="91"/>
      <c r="F45" s="91"/>
      <c r="G45" s="91"/>
      <c r="H45" s="166" t="e">
        <f t="shared" si="0"/>
        <v>#DIV/0!</v>
      </c>
    </row>
    <row r="46" spans="1:8" hidden="1" x14ac:dyDescent="0.25">
      <c r="A46" s="90">
        <v>1919</v>
      </c>
      <c r="B46" s="91"/>
      <c r="C46" s="91"/>
      <c r="D46" s="161"/>
      <c r="E46" s="91"/>
      <c r="F46" s="91"/>
      <c r="G46" s="91"/>
      <c r="H46" s="166" t="e">
        <f t="shared" si="0"/>
        <v>#DIV/0!</v>
      </c>
    </row>
    <row r="47" spans="1:8" hidden="1" x14ac:dyDescent="0.25">
      <c r="A47" s="90">
        <v>1920</v>
      </c>
      <c r="B47" s="91"/>
      <c r="C47" s="91"/>
      <c r="D47" s="161"/>
      <c r="E47" s="91"/>
      <c r="F47" s="91"/>
      <c r="G47" s="91"/>
      <c r="H47" s="166" t="e">
        <f t="shared" si="0"/>
        <v>#DIV/0!</v>
      </c>
    </row>
    <row r="48" spans="1:8" hidden="1" x14ac:dyDescent="0.25">
      <c r="A48" s="90">
        <v>1921</v>
      </c>
      <c r="B48" s="91"/>
      <c r="C48" s="91"/>
      <c r="D48" s="161"/>
      <c r="E48" s="91"/>
      <c r="F48" s="91"/>
      <c r="G48" s="91"/>
      <c r="H48" s="166" t="e">
        <f t="shared" si="0"/>
        <v>#DIV/0!</v>
      </c>
    </row>
    <row r="49" spans="1:8" hidden="1" x14ac:dyDescent="0.25">
      <c r="A49" s="90">
        <v>1922</v>
      </c>
      <c r="B49" s="91"/>
      <c r="C49" s="91"/>
      <c r="D49" s="161"/>
      <c r="E49" s="91"/>
      <c r="F49" s="91"/>
      <c r="G49" s="91"/>
      <c r="H49" s="166" t="e">
        <f t="shared" si="0"/>
        <v>#DIV/0!</v>
      </c>
    </row>
    <row r="50" spans="1:8" hidden="1" x14ac:dyDescent="0.25">
      <c r="A50" s="90">
        <v>1923</v>
      </c>
      <c r="B50" s="91"/>
      <c r="C50" s="91"/>
      <c r="D50" s="161"/>
      <c r="E50" s="91"/>
      <c r="F50" s="91"/>
      <c r="G50" s="91"/>
      <c r="H50" s="166" t="e">
        <f t="shared" si="0"/>
        <v>#DIV/0!</v>
      </c>
    </row>
    <row r="51" spans="1:8" hidden="1" x14ac:dyDescent="0.25">
      <c r="A51" s="90">
        <v>1924</v>
      </c>
      <c r="B51" s="91"/>
      <c r="C51" s="91"/>
      <c r="D51" s="161"/>
      <c r="E51" s="91"/>
      <c r="F51" s="91"/>
      <c r="G51" s="91"/>
      <c r="H51" s="166" t="e">
        <f t="shared" si="0"/>
        <v>#DIV/0!</v>
      </c>
    </row>
    <row r="52" spans="1:8" hidden="1" x14ac:dyDescent="0.25">
      <c r="A52" s="90">
        <v>1925</v>
      </c>
      <c r="B52" s="91"/>
      <c r="C52" s="91"/>
      <c r="D52" s="161"/>
      <c r="E52" s="91"/>
      <c r="F52" s="91"/>
      <c r="G52" s="91"/>
      <c r="H52" s="166" t="e">
        <f t="shared" si="0"/>
        <v>#DIV/0!</v>
      </c>
    </row>
    <row r="53" spans="1:8" hidden="1" x14ac:dyDescent="0.25">
      <c r="A53" s="90">
        <v>1926</v>
      </c>
      <c r="B53" s="91"/>
      <c r="C53" s="91"/>
      <c r="D53" s="161"/>
      <c r="E53" s="91"/>
      <c r="F53" s="91"/>
      <c r="G53" s="91"/>
      <c r="H53" s="166" t="e">
        <f t="shared" si="0"/>
        <v>#DIV/0!</v>
      </c>
    </row>
    <row r="54" spans="1:8" hidden="1" x14ac:dyDescent="0.25">
      <c r="A54" s="90">
        <v>1927</v>
      </c>
      <c r="B54" s="91"/>
      <c r="C54" s="91"/>
      <c r="D54" s="161"/>
      <c r="E54" s="91"/>
      <c r="F54" s="91"/>
      <c r="G54" s="91"/>
      <c r="H54" s="166" t="e">
        <f t="shared" si="0"/>
        <v>#DIV/0!</v>
      </c>
    </row>
    <row r="55" spans="1:8" hidden="1" x14ac:dyDescent="0.25">
      <c r="A55" s="90">
        <v>1928</v>
      </c>
      <c r="B55" s="91"/>
      <c r="C55" s="91"/>
      <c r="D55" s="161"/>
      <c r="E55" s="91"/>
      <c r="F55" s="91"/>
      <c r="G55" s="91"/>
      <c r="H55" s="166" t="e">
        <f t="shared" si="0"/>
        <v>#DIV/0!</v>
      </c>
    </row>
    <row r="56" spans="1:8" hidden="1" x14ac:dyDescent="0.25">
      <c r="A56" s="90">
        <v>1929</v>
      </c>
      <c r="B56" s="91"/>
      <c r="C56" s="91"/>
      <c r="D56" s="161"/>
      <c r="E56" s="91"/>
      <c r="F56" s="91"/>
      <c r="G56" s="91"/>
      <c r="H56" s="166" t="e">
        <f t="shared" si="0"/>
        <v>#DIV/0!</v>
      </c>
    </row>
    <row r="57" spans="1:8" hidden="1" x14ac:dyDescent="0.25">
      <c r="A57" s="90">
        <v>1930</v>
      </c>
      <c r="B57" s="91"/>
      <c r="C57" s="91"/>
      <c r="D57" s="161"/>
      <c r="E57" s="91"/>
      <c r="F57" s="91"/>
      <c r="G57" s="91"/>
      <c r="H57" s="166" t="e">
        <f t="shared" si="0"/>
        <v>#DIV/0!</v>
      </c>
    </row>
    <row r="58" spans="1:8" hidden="1" x14ac:dyDescent="0.25">
      <c r="A58" s="90">
        <v>1931</v>
      </c>
      <c r="B58" s="91"/>
      <c r="C58" s="91"/>
      <c r="D58" s="161"/>
      <c r="E58" s="91"/>
      <c r="F58" s="91"/>
      <c r="G58" s="91"/>
      <c r="H58" s="166" t="e">
        <f t="shared" si="0"/>
        <v>#DIV/0!</v>
      </c>
    </row>
    <row r="59" spans="1:8" hidden="1" x14ac:dyDescent="0.25">
      <c r="A59" s="90">
        <v>1932</v>
      </c>
      <c r="B59" s="91"/>
      <c r="C59" s="91"/>
      <c r="D59" s="161"/>
      <c r="E59" s="91"/>
      <c r="F59" s="91"/>
      <c r="G59" s="91"/>
      <c r="H59" s="166" t="e">
        <f t="shared" si="0"/>
        <v>#DIV/0!</v>
      </c>
    </row>
    <row r="60" spans="1:8" hidden="1" x14ac:dyDescent="0.25">
      <c r="A60" s="90">
        <v>1933</v>
      </c>
      <c r="B60" s="91"/>
      <c r="C60" s="91"/>
      <c r="D60" s="161"/>
      <c r="E60" s="91"/>
      <c r="F60" s="91"/>
      <c r="G60" s="91"/>
      <c r="H60" s="166" t="e">
        <f t="shared" si="0"/>
        <v>#DIV/0!</v>
      </c>
    </row>
    <row r="61" spans="1:8" hidden="1" x14ac:dyDescent="0.25">
      <c r="A61" s="90">
        <v>1934</v>
      </c>
      <c r="B61" s="91"/>
      <c r="C61" s="91"/>
      <c r="D61" s="161"/>
      <c r="E61" s="91"/>
      <c r="F61" s="91"/>
      <c r="G61" s="91"/>
      <c r="H61" s="166" t="e">
        <f t="shared" si="0"/>
        <v>#DIV/0!</v>
      </c>
    </row>
    <row r="62" spans="1:8" hidden="1" x14ac:dyDescent="0.25">
      <c r="A62" s="90">
        <v>1935</v>
      </c>
      <c r="B62" s="91"/>
      <c r="C62" s="91"/>
      <c r="D62" s="161"/>
      <c r="E62" s="91"/>
      <c r="F62" s="91"/>
      <c r="G62" s="91"/>
      <c r="H62" s="166" t="e">
        <f t="shared" si="0"/>
        <v>#DIV/0!</v>
      </c>
    </row>
    <row r="63" spans="1:8" hidden="1" x14ac:dyDescent="0.25">
      <c r="A63" s="90">
        <v>1936</v>
      </c>
      <c r="B63" s="91"/>
      <c r="C63" s="91"/>
      <c r="D63" s="161"/>
      <c r="E63" s="91"/>
      <c r="F63" s="91"/>
      <c r="G63" s="91"/>
      <c r="H63" s="166" t="e">
        <f t="shared" si="0"/>
        <v>#DIV/0!</v>
      </c>
    </row>
    <row r="64" spans="1:8" hidden="1" x14ac:dyDescent="0.25">
      <c r="A64" s="90">
        <v>1937</v>
      </c>
      <c r="B64" s="91"/>
      <c r="C64" s="91"/>
      <c r="D64" s="161"/>
      <c r="E64" s="91"/>
      <c r="F64" s="91"/>
      <c r="G64" s="91"/>
      <c r="H64" s="166" t="e">
        <f t="shared" si="0"/>
        <v>#DIV/0!</v>
      </c>
    </row>
    <row r="65" spans="1:8" hidden="1" x14ac:dyDescent="0.25">
      <c r="A65" s="90">
        <v>1938</v>
      </c>
      <c r="B65" s="91"/>
      <c r="C65" s="91"/>
      <c r="D65" s="161"/>
      <c r="E65" s="91"/>
      <c r="F65" s="91"/>
      <c r="G65" s="91"/>
      <c r="H65" s="166" t="e">
        <f t="shared" si="0"/>
        <v>#DIV/0!</v>
      </c>
    </row>
    <row r="66" spans="1:8" hidden="1" x14ac:dyDescent="0.25">
      <c r="A66" s="90">
        <v>1939</v>
      </c>
      <c r="B66" s="91"/>
      <c r="C66" s="91"/>
      <c r="D66" s="161"/>
      <c r="E66" s="91"/>
      <c r="F66" s="91"/>
      <c r="G66" s="91"/>
      <c r="H66" s="166" t="e">
        <f t="shared" si="0"/>
        <v>#DIV/0!</v>
      </c>
    </row>
    <row r="67" spans="1:8" hidden="1" x14ac:dyDescent="0.25">
      <c r="A67" s="90">
        <v>1940</v>
      </c>
      <c r="B67" s="91"/>
      <c r="C67" s="91"/>
      <c r="D67" s="161"/>
      <c r="E67" s="91"/>
      <c r="F67" s="91"/>
      <c r="G67" s="91"/>
      <c r="H67" s="166" t="e">
        <f t="shared" si="0"/>
        <v>#DIV/0!</v>
      </c>
    </row>
    <row r="68" spans="1:8" hidden="1" x14ac:dyDescent="0.25">
      <c r="A68" s="90">
        <v>1941</v>
      </c>
      <c r="B68" s="91"/>
      <c r="C68" s="91"/>
      <c r="D68" s="161"/>
      <c r="E68" s="91"/>
      <c r="F68" s="91"/>
      <c r="G68" s="91"/>
      <c r="H68" s="166" t="e">
        <f t="shared" si="0"/>
        <v>#DIV/0!</v>
      </c>
    </row>
    <row r="69" spans="1:8" hidden="1" x14ac:dyDescent="0.25">
      <c r="A69" s="90">
        <v>1942</v>
      </c>
      <c r="B69" s="91"/>
      <c r="C69" s="91"/>
      <c r="D69" s="161"/>
      <c r="E69" s="91"/>
      <c r="F69" s="91"/>
      <c r="G69" s="91"/>
      <c r="H69" s="166" t="e">
        <f t="shared" si="0"/>
        <v>#DIV/0!</v>
      </c>
    </row>
    <row r="70" spans="1:8" hidden="1" x14ac:dyDescent="0.25">
      <c r="A70" s="90">
        <v>1943</v>
      </c>
      <c r="B70" s="91"/>
      <c r="C70" s="91"/>
      <c r="D70" s="161"/>
      <c r="E70" s="91"/>
      <c r="F70" s="91"/>
      <c r="G70" s="91"/>
      <c r="H70" s="166" t="e">
        <f t="shared" si="0"/>
        <v>#DIV/0!</v>
      </c>
    </row>
    <row r="71" spans="1:8" hidden="1" x14ac:dyDescent="0.25">
      <c r="A71" s="90">
        <v>1944</v>
      </c>
      <c r="B71" s="91"/>
      <c r="C71" s="91"/>
      <c r="D71" s="161"/>
      <c r="E71" s="91"/>
      <c r="F71" s="91"/>
      <c r="G71" s="91"/>
      <c r="H71" s="166" t="e">
        <f t="shared" si="0"/>
        <v>#DIV/0!</v>
      </c>
    </row>
    <row r="72" spans="1:8" hidden="1" x14ac:dyDescent="0.25">
      <c r="A72" s="90">
        <v>1945</v>
      </c>
      <c r="B72" s="91"/>
      <c r="C72" s="91"/>
      <c r="D72" s="161"/>
      <c r="E72" s="91"/>
      <c r="F72" s="91"/>
      <c r="G72" s="91"/>
      <c r="H72" s="166" t="e">
        <f t="shared" si="0"/>
        <v>#DIV/0!</v>
      </c>
    </row>
    <row r="73" spans="1:8" hidden="1" x14ac:dyDescent="0.25">
      <c r="A73" s="90">
        <v>1946</v>
      </c>
      <c r="B73" s="91"/>
      <c r="C73" s="91"/>
      <c r="D73" s="161"/>
      <c r="E73" s="91"/>
      <c r="F73" s="91"/>
      <c r="G73" s="91"/>
      <c r="H73" s="166" t="e">
        <f t="shared" si="0"/>
        <v>#DIV/0!</v>
      </c>
    </row>
    <row r="74" spans="1:8" hidden="1" x14ac:dyDescent="0.25">
      <c r="A74" s="90">
        <v>1947</v>
      </c>
      <c r="B74" s="91"/>
      <c r="C74" s="91"/>
      <c r="D74" s="161"/>
      <c r="E74" s="91"/>
      <c r="F74" s="91"/>
      <c r="G74" s="91"/>
      <c r="H74" s="166" t="e">
        <f t="shared" si="0"/>
        <v>#DIV/0!</v>
      </c>
    </row>
    <row r="75" spans="1:8" hidden="1" x14ac:dyDescent="0.25">
      <c r="A75" s="90">
        <v>1948</v>
      </c>
      <c r="B75" s="91"/>
      <c r="C75" s="91"/>
      <c r="D75" s="161"/>
      <c r="E75" s="91"/>
      <c r="F75" s="91"/>
      <c r="G75" s="91"/>
      <c r="H75" s="166" t="e">
        <f t="shared" si="0"/>
        <v>#DIV/0!</v>
      </c>
    </row>
    <row r="76" spans="1:8" hidden="1" x14ac:dyDescent="0.25">
      <c r="A76" s="90">
        <v>1949</v>
      </c>
      <c r="B76" s="91"/>
      <c r="C76" s="91"/>
      <c r="D76" s="161"/>
      <c r="E76" s="91"/>
      <c r="F76" s="91"/>
      <c r="G76" s="91"/>
      <c r="H76" s="166" t="e">
        <f t="shared" si="0"/>
        <v>#DIV/0!</v>
      </c>
    </row>
    <row r="77" spans="1:8" x14ac:dyDescent="0.25">
      <c r="A77" s="90">
        <v>1950</v>
      </c>
      <c r="B77" s="91"/>
      <c r="C77" s="91"/>
      <c r="D77" s="161"/>
      <c r="E77" s="91"/>
      <c r="F77" s="91"/>
      <c r="G77" s="91"/>
      <c r="H77" s="161"/>
    </row>
    <row r="78" spans="1:8" x14ac:dyDescent="0.25">
      <c r="A78" s="90">
        <v>1951</v>
      </c>
      <c r="B78" s="91"/>
      <c r="C78" s="91"/>
      <c r="D78" s="161"/>
      <c r="E78" s="91"/>
      <c r="F78" s="91"/>
      <c r="G78" s="91"/>
      <c r="H78" s="161"/>
    </row>
    <row r="79" spans="1:8" x14ac:dyDescent="0.25">
      <c r="A79" s="90">
        <v>1952</v>
      </c>
      <c r="B79" s="91"/>
      <c r="C79" s="91"/>
      <c r="D79" s="161"/>
      <c r="E79" s="91"/>
      <c r="F79" s="91"/>
      <c r="G79" s="91"/>
      <c r="H79" s="161"/>
    </row>
    <row r="80" spans="1:8" x14ac:dyDescent="0.25">
      <c r="A80" s="90">
        <v>1953</v>
      </c>
      <c r="B80" s="91"/>
      <c r="C80" s="91"/>
      <c r="D80" s="161"/>
      <c r="E80" s="91"/>
      <c r="F80" s="91"/>
      <c r="G80" s="91"/>
      <c r="H80" s="161"/>
    </row>
    <row r="81" spans="1:58" x14ac:dyDescent="0.25">
      <c r="A81" s="90">
        <v>1954</v>
      </c>
      <c r="B81" s="91"/>
      <c r="C81" s="91"/>
      <c r="D81" s="161"/>
      <c r="E81" s="91"/>
      <c r="F81" s="91"/>
      <c r="G81" s="91"/>
      <c r="H81" s="161"/>
    </row>
    <row r="82" spans="1:58" x14ac:dyDescent="0.25">
      <c r="A82" s="90">
        <v>1955</v>
      </c>
      <c r="B82" s="91"/>
      <c r="C82" s="91"/>
      <c r="D82" s="161"/>
      <c r="E82" s="128">
        <f>'[35]OECD.Stat export'!C16</f>
        <v>5.7810620000000004</v>
      </c>
      <c r="F82" s="96">
        <f t="shared" ref="F82:F87" si="1">E82/E$132*100</f>
        <v>6.5601217189672187</v>
      </c>
      <c r="G82" s="91"/>
      <c r="H82" s="161"/>
    </row>
    <row r="83" spans="1:58" x14ac:dyDescent="0.25">
      <c r="A83" s="90">
        <v>1956</v>
      </c>
      <c r="B83" s="91"/>
      <c r="C83" s="129">
        <f>[36]Hoja1!O5</f>
        <v>21350.176651240501</v>
      </c>
      <c r="D83" s="164">
        <v>21357.166810512237</v>
      </c>
      <c r="E83" s="128">
        <f>'[35]OECD.Stat export'!C17</f>
        <v>6.0689849999999996</v>
      </c>
      <c r="F83" s="96">
        <f t="shared" si="1"/>
        <v>6.8868454118959903</v>
      </c>
      <c r="G83" s="91"/>
      <c r="H83" s="161"/>
    </row>
    <row r="84" spans="1:58" x14ac:dyDescent="0.25">
      <c r="A84" s="90">
        <v>1957</v>
      </c>
      <c r="B84" s="91"/>
      <c r="C84" s="129">
        <f>[36]Hoja1!O6</f>
        <v>21443.243759265177</v>
      </c>
      <c r="D84" s="164">
        <v>21450.093567945456</v>
      </c>
      <c r="E84" s="128">
        <f>'[35]OECD.Stat export'!C18</f>
        <v>6.2930089999999996</v>
      </c>
      <c r="F84" s="96">
        <f t="shared" si="1"/>
        <v>7.141059033540234</v>
      </c>
      <c r="G84" s="91"/>
      <c r="H84" s="161"/>
    </row>
    <row r="85" spans="1:58" x14ac:dyDescent="0.25">
      <c r="A85" s="90">
        <v>1958</v>
      </c>
      <c r="B85" s="91"/>
      <c r="C85" s="129">
        <f>[36]Hoja1!O7</f>
        <v>21266.243759265177</v>
      </c>
      <c r="D85" s="164">
        <v>21273.232965088682</v>
      </c>
      <c r="E85" s="128">
        <f>'[35]OECD.Stat export'!C19</f>
        <v>6.4813489999999998</v>
      </c>
      <c r="F85" s="96">
        <f t="shared" si="1"/>
        <v>7.3547798558649706</v>
      </c>
      <c r="G85" s="91"/>
      <c r="H85" s="161"/>
    </row>
    <row r="86" spans="1:58" x14ac:dyDescent="0.25">
      <c r="A86" s="90">
        <v>1959</v>
      </c>
      <c r="B86" s="91"/>
      <c r="C86" s="129">
        <f>[36]Hoja1!O8</f>
        <v>21393.243759265177</v>
      </c>
      <c r="D86" s="164">
        <v>21400.132945669531</v>
      </c>
      <c r="E86" s="128">
        <f>'[35]OECD.Stat export'!C20</f>
        <v>6.5190159999999997</v>
      </c>
      <c r="F86" s="96">
        <f t="shared" si="1"/>
        <v>7.3975228855692601</v>
      </c>
      <c r="G86" s="91"/>
      <c r="H86" s="161"/>
    </row>
    <row r="87" spans="1:58" x14ac:dyDescent="0.25">
      <c r="A87" s="90">
        <v>1960</v>
      </c>
      <c r="B87" s="91"/>
      <c r="C87" s="129">
        <f>[36]Hoja1!O9</f>
        <v>21870.297445684919</v>
      </c>
      <c r="D87" s="164">
        <v>21876.75728218185</v>
      </c>
      <c r="E87" s="128">
        <f>'[35]OECD.Stat export'!C21</f>
        <v>6.5844389999999997</v>
      </c>
      <c r="F87" s="96">
        <f t="shared" si="1"/>
        <v>7.4717623320965583</v>
      </c>
      <c r="G87" s="91"/>
      <c r="H87" s="161"/>
    </row>
    <row r="88" spans="1:58" x14ac:dyDescent="0.25">
      <c r="A88" s="90">
        <v>1961</v>
      </c>
      <c r="B88" s="91"/>
      <c r="C88" s="129">
        <f>[36]Hoja1!O10</f>
        <v>22204.512191363876</v>
      </c>
      <c r="D88" s="164">
        <v>22210.494238985026</v>
      </c>
      <c r="E88" s="96">
        <f>'[35]OECD.Stat export'!C22</f>
        <v>6.8114379999999999</v>
      </c>
      <c r="F88" s="96">
        <f>E88/E$132*100</f>
        <v>7.7293518666983045</v>
      </c>
      <c r="G88" s="91"/>
      <c r="H88" s="161"/>
    </row>
    <row r="89" spans="1:58" x14ac:dyDescent="0.25">
      <c r="A89" s="90">
        <v>1962</v>
      </c>
      <c r="B89" s="91"/>
      <c r="C89" s="129">
        <f>[36]Hoja1!O11</f>
        <v>22423.673250623095</v>
      </c>
      <c r="D89" s="164">
        <v>22429.321764553573</v>
      </c>
      <c r="E89" s="96">
        <f>'[35]OECD.Stat export'!C23</f>
        <v>7.0972799999999996</v>
      </c>
      <c r="F89" s="96">
        <f>E89/E$132*100</f>
        <v>8.0537141226978122</v>
      </c>
      <c r="G89" s="91"/>
      <c r="H89" s="161"/>
    </row>
    <row r="90" spans="1:58" x14ac:dyDescent="0.25">
      <c r="A90" s="90">
        <v>1963</v>
      </c>
      <c r="B90" s="91"/>
      <c r="C90" s="129">
        <f>[36]Hoja1!O12</f>
        <v>22481.847731487251</v>
      </c>
      <c r="D90" s="164">
        <v>22487.276086393646</v>
      </c>
      <c r="E90" s="96">
        <f>'[35]OECD.Stat export'!C24</f>
        <v>7.2405410000000003</v>
      </c>
      <c r="F90" s="96">
        <f t="shared" ref="F90:F141" si="2">E90/E$132*100</f>
        <v>8.2162810693212815</v>
      </c>
      <c r="G90" s="91"/>
      <c r="H90" s="161"/>
    </row>
    <row r="91" spans="1:58" x14ac:dyDescent="0.25">
      <c r="A91" s="90">
        <v>1964</v>
      </c>
      <c r="B91" s="91"/>
      <c r="C91" s="129">
        <f>[36]Hoja1!O13</f>
        <v>22789.049055561274</v>
      </c>
      <c r="D91" s="164">
        <v>22794.034307167822</v>
      </c>
      <c r="E91" s="96">
        <f>'[35]OECD.Stat export'!C25</f>
        <v>7.4781469999999999</v>
      </c>
      <c r="F91" s="96">
        <f t="shared" si="2"/>
        <v>8.4859070102222649</v>
      </c>
      <c r="G91" s="91"/>
      <c r="H91" s="161"/>
    </row>
    <row r="92" spans="1:58" x14ac:dyDescent="0.25">
      <c r="A92" s="90">
        <v>1965</v>
      </c>
      <c r="B92" s="91"/>
      <c r="C92" s="129">
        <f>[36]Hoja1!O14</f>
        <v>23057.236958030364</v>
      </c>
      <c r="D92" s="164">
        <v>23061.823242566777</v>
      </c>
      <c r="E92" s="96">
        <f>'[35]OECD.Stat export'!C26</f>
        <v>7.8351360000000003</v>
      </c>
      <c r="F92" s="96">
        <f t="shared" si="2"/>
        <v>8.8910040827553729</v>
      </c>
      <c r="G92" s="91"/>
      <c r="H92" s="161"/>
    </row>
    <row r="93" spans="1:58" x14ac:dyDescent="0.25">
      <c r="A93" s="90">
        <v>1966</v>
      </c>
      <c r="B93" s="91"/>
      <c r="C93" s="129">
        <f>[36]Hoja1!O15</f>
        <v>23230.438282104387</v>
      </c>
      <c r="D93" s="164">
        <v>23234.686995641478</v>
      </c>
      <c r="E93" s="96">
        <f>'[35]OECD.Stat export'!C27</f>
        <v>8.1414589999999993</v>
      </c>
      <c r="F93" s="96">
        <f t="shared" si="2"/>
        <v>9.2386073717910513</v>
      </c>
      <c r="G93" s="91"/>
      <c r="H93" s="161"/>
    </row>
    <row r="94" spans="1:58" x14ac:dyDescent="0.25">
      <c r="A94" s="90">
        <v>1967</v>
      </c>
      <c r="B94" s="91"/>
      <c r="C94" s="129">
        <f>[36]Hoja1!O16</f>
        <v>22784.351132104657</v>
      </c>
      <c r="D94" s="164">
        <v>22790.037457385748</v>
      </c>
      <c r="E94" s="96">
        <f>'[35]OECD.Stat export'!C28</f>
        <v>8.3435400000000008</v>
      </c>
      <c r="F94" s="96">
        <f t="shared" si="2"/>
        <v>9.4679209403171516</v>
      </c>
      <c r="G94" s="91"/>
      <c r="H94" s="161"/>
    </row>
    <row r="95" spans="1:58" x14ac:dyDescent="0.25">
      <c r="A95" s="90">
        <v>1968</v>
      </c>
      <c r="B95" s="91"/>
      <c r="C95" s="129">
        <f>[36]Hoja1!O17</f>
        <v>22626.02901358622</v>
      </c>
      <c r="D95" s="164">
        <v>22632.161890993826</v>
      </c>
      <c r="E95" s="96">
        <f>'[35]OECD.Stat export'!C29</f>
        <v>8.7354719999999997</v>
      </c>
      <c r="F95" s="96">
        <f t="shared" si="2"/>
        <v>9.9126699545221975</v>
      </c>
      <c r="G95" s="91"/>
      <c r="H95" s="161"/>
      <c r="J95" s="147"/>
      <c r="K95" s="147"/>
      <c r="L95" s="147"/>
      <c r="M95" s="147"/>
      <c r="N95" s="147"/>
      <c r="O95" s="147"/>
      <c r="P95" s="147"/>
      <c r="Q95" s="147"/>
      <c r="R95" s="147"/>
      <c r="S95" s="147"/>
      <c r="T95" s="147"/>
      <c r="U95" s="147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147"/>
      <c r="AJ95" s="147"/>
      <c r="AK95" s="147"/>
      <c r="AL95" s="147"/>
      <c r="AM95" s="147"/>
      <c r="AN95" s="147"/>
      <c r="AO95" s="147"/>
      <c r="AP95" s="147"/>
      <c r="AQ95" s="147"/>
      <c r="AR95" s="147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</row>
    <row r="96" spans="1:58" ht="14.95" customHeight="1" x14ac:dyDescent="0.25">
      <c r="A96" s="90">
        <v>1969</v>
      </c>
      <c r="B96" s="91"/>
      <c r="C96" s="129">
        <f>[36]Hoja1!O18</f>
        <v>22600.129766055579</v>
      </c>
      <c r="D96" s="164">
        <v>22607.181579855864</v>
      </c>
      <c r="E96" s="96">
        <f>'[35]OECD.Stat export'!C30</f>
        <v>9.2112639999999999</v>
      </c>
      <c r="F96" s="96">
        <f t="shared" si="2"/>
        <v>10.452579997505797</v>
      </c>
      <c r="G96" s="91"/>
      <c r="H96" s="161"/>
      <c r="I96" s="147"/>
      <c r="J96" s="147"/>
      <c r="K96" s="147"/>
      <c r="L96" s="147"/>
      <c r="M96" s="147"/>
      <c r="N96" s="147"/>
      <c r="O96" s="147"/>
      <c r="P96" s="147"/>
      <c r="Q96" s="147"/>
      <c r="R96" s="147"/>
      <c r="S96" s="147"/>
      <c r="T96" s="147"/>
      <c r="U96" s="147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147"/>
      <c r="AJ96" s="147"/>
      <c r="AK96" s="147"/>
      <c r="AL96" s="147"/>
      <c r="AM96" s="147"/>
      <c r="AN96" s="147"/>
      <c r="AO96" s="147"/>
      <c r="AP96" s="147"/>
      <c r="AQ96" s="147"/>
      <c r="AR96" s="147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</row>
    <row r="97" spans="1:58" ht="14.95" customHeight="1" x14ac:dyDescent="0.25">
      <c r="A97" s="90">
        <v>1970</v>
      </c>
      <c r="B97" s="93">
        <v>30759.187900000001</v>
      </c>
      <c r="C97" s="129">
        <f>[36]Hoja1!O19</f>
        <v>22453.472107413767</v>
      </c>
      <c r="D97" s="164">
        <v>22461.296562810167</v>
      </c>
      <c r="E97" s="96">
        <f>'[35]OECD.Stat export'!C31</f>
        <v>9.7977059999999998</v>
      </c>
      <c r="F97" s="96">
        <f t="shared" si="2"/>
        <v>11.118051307295342</v>
      </c>
      <c r="G97" s="97">
        <f t="shared" ref="G97:G102" si="3">B97*1000000/12/C97/1000</f>
        <v>114.15898824338109</v>
      </c>
      <c r="H97" s="166">
        <f>(B97*1000000)/(D97*1000)/12</f>
        <v>114.11922064095836</v>
      </c>
      <c r="I97" s="147"/>
      <c r="J97" s="147"/>
      <c r="K97" s="147"/>
      <c r="L97" s="147"/>
      <c r="M97" s="147"/>
      <c r="N97" s="147"/>
      <c r="O97" s="147"/>
      <c r="P97" s="147"/>
      <c r="Q97" s="147"/>
      <c r="R97" s="147"/>
      <c r="S97" s="147"/>
      <c r="T97" s="147"/>
      <c r="U97" s="147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147"/>
      <c r="AJ97" s="147"/>
      <c r="AK97" s="147"/>
      <c r="AL97" s="147"/>
      <c r="AM97" s="147"/>
      <c r="AN97" s="147"/>
      <c r="AO97" s="147"/>
      <c r="AP97" s="147"/>
      <c r="AQ97" s="147"/>
      <c r="AR97" s="147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</row>
    <row r="98" spans="1:58" ht="14.95" customHeight="1" x14ac:dyDescent="0.25">
      <c r="A98" s="90">
        <v>1971</v>
      </c>
      <c r="B98" s="93">
        <v>33738.181499999999</v>
      </c>
      <c r="C98" s="129">
        <f>[36]Hoja1!O20</f>
        <v>22111.807828401837</v>
      </c>
      <c r="D98" s="164">
        <v>22121.564331333881</v>
      </c>
      <c r="E98" s="96">
        <f>'[35]OECD.Stat export'!C32</f>
        <v>10.72308</v>
      </c>
      <c r="F98" s="96">
        <f t="shared" si="2"/>
        <v>12.168129316416776</v>
      </c>
      <c r="G98" s="97">
        <f t="shared" si="3"/>
        <v>127.14994390412113</v>
      </c>
      <c r="H98" s="166">
        <f t="shared" ref="H98:H145" si="4">(B98*1000000)/(D98*1000)/12</f>
        <v>127.09386564573357</v>
      </c>
      <c r="I98" s="147"/>
      <c r="J98" s="147"/>
      <c r="K98" s="147"/>
      <c r="L98" s="147"/>
      <c r="M98" s="147"/>
      <c r="N98" s="147"/>
      <c r="O98" s="147"/>
      <c r="P98" s="147"/>
      <c r="Q98" s="147"/>
      <c r="R98" s="147"/>
      <c r="S98" s="147"/>
      <c r="T98" s="147"/>
      <c r="U98" s="147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147"/>
      <c r="AJ98" s="147"/>
      <c r="AK98" s="147"/>
      <c r="AL98" s="147"/>
      <c r="AM98" s="147"/>
      <c r="AN98" s="147"/>
      <c r="AO98" s="147"/>
      <c r="AP98" s="147"/>
      <c r="AQ98" s="147"/>
      <c r="AR98" s="147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</row>
    <row r="99" spans="1:58" ht="14.95" customHeight="1" x14ac:dyDescent="0.25">
      <c r="A99" s="90">
        <v>1972</v>
      </c>
      <c r="B99" s="93">
        <v>38108.843800000002</v>
      </c>
      <c r="C99" s="129">
        <f>[36]Hoja1!O21</f>
        <v>22110.129946920275</v>
      </c>
      <c r="D99" s="164">
        <v>22119.565906442844</v>
      </c>
      <c r="E99" s="96">
        <f>'[35]OECD.Stat export'!C33</f>
        <v>11.48132</v>
      </c>
      <c r="F99" s="96">
        <f t="shared" si="2"/>
        <v>13.028550237726686</v>
      </c>
      <c r="G99" s="97">
        <f t="shared" si="3"/>
        <v>143.63266932203999</v>
      </c>
      <c r="H99" s="166">
        <f t="shared" si="4"/>
        <v>143.57139723109688</v>
      </c>
    </row>
    <row r="100" spans="1:58" ht="14.95" customHeight="1" x14ac:dyDescent="0.25">
      <c r="A100" s="90">
        <v>1973</v>
      </c>
      <c r="B100" s="93">
        <v>44170.177799999998</v>
      </c>
      <c r="C100" s="129">
        <f>[36]Hoja1!O22</f>
        <v>22651.673612352486</v>
      </c>
      <c r="D100" s="164">
        <v>22661.139051913866</v>
      </c>
      <c r="E100" s="96">
        <f>'[35]OECD.Stat export'!C34</f>
        <v>12.53715</v>
      </c>
      <c r="F100" s="96">
        <f t="shared" si="2"/>
        <v>14.226664583246102</v>
      </c>
      <c r="G100" s="97">
        <f t="shared" si="3"/>
        <v>162.49784510371666</v>
      </c>
      <c r="H100" s="166">
        <f t="shared" si="4"/>
        <v>162.42997060154974</v>
      </c>
    </row>
    <row r="101" spans="1:58" ht="14.95" customHeight="1" x14ac:dyDescent="0.25">
      <c r="A101" s="90">
        <v>1974</v>
      </c>
      <c r="B101" s="93">
        <v>52790.095000000001</v>
      </c>
      <c r="C101" s="129">
        <f>[36]Hoja1!O23</f>
        <v>22776.156790130146</v>
      </c>
      <c r="D101" s="164">
        <v>22786.040607603678</v>
      </c>
      <c r="E101" s="96">
        <f>'[35]OECD.Stat export'!C35</f>
        <v>14.54861</v>
      </c>
      <c r="F101" s="96">
        <f t="shared" si="2"/>
        <v>16.509190256354916</v>
      </c>
      <c r="G101" s="97">
        <f t="shared" si="3"/>
        <v>193.1482393570314</v>
      </c>
      <c r="H101" s="166">
        <f t="shared" si="4"/>
        <v>193.06445815186223</v>
      </c>
    </row>
    <row r="102" spans="1:58" ht="14.95" customHeight="1" x14ac:dyDescent="0.25">
      <c r="A102" s="90">
        <v>1975</v>
      </c>
      <c r="B102" s="93">
        <v>69043.620699999999</v>
      </c>
      <c r="C102" s="129">
        <f>[36]Hoja1!O24</f>
        <v>22696.210476549884</v>
      </c>
      <c r="D102" s="164">
        <v>22705.10439951668</v>
      </c>
      <c r="E102" s="96">
        <f>'[35]OECD.Stat export'!C36</f>
        <v>18.070430000000002</v>
      </c>
      <c r="F102" s="96">
        <f t="shared" si="2"/>
        <v>20.50561303685669</v>
      </c>
      <c r="G102" s="97">
        <f t="shared" si="3"/>
        <v>253.50641968526367</v>
      </c>
      <c r="H102" s="166">
        <f t="shared" si="4"/>
        <v>253.40711749626703</v>
      </c>
    </row>
    <row r="103" spans="1:58" ht="14.95" customHeight="1" x14ac:dyDescent="0.25">
      <c r="A103" s="90">
        <v>1976</v>
      </c>
      <c r="B103" s="93">
        <v>78561.550600000002</v>
      </c>
      <c r="C103" s="129">
        <f>[36]Hoja1!O25</f>
        <v>22530.801027167021</v>
      </c>
      <c r="D103" s="164">
        <v>22539.235133560611</v>
      </c>
      <c r="E103" s="96">
        <f>'[35]OECD.Stat export'!C37</f>
        <v>21.062809999999999</v>
      </c>
      <c r="F103" s="96">
        <f t="shared" si="2"/>
        <v>23.901248134595324</v>
      </c>
      <c r="G103" s="97">
        <f t="shared" ref="G103:G142" si="5">B103*1000000/12/C103/1000</f>
        <v>290.57093333873871</v>
      </c>
      <c r="H103" s="166">
        <f t="shared" si="4"/>
        <v>290.46220266743859</v>
      </c>
    </row>
    <row r="104" spans="1:58" ht="14.95" customHeight="1" x14ac:dyDescent="0.25">
      <c r="A104" s="90">
        <v>1977</v>
      </c>
      <c r="B104" s="93">
        <v>87087.151400000002</v>
      </c>
      <c r="C104" s="129">
        <f>[36]Hoja1!O26</f>
        <v>22605.404999389091</v>
      </c>
      <c r="D104" s="164">
        <v>22613.176854528978</v>
      </c>
      <c r="E104" s="96">
        <f>'[35]OECD.Stat export'!C38</f>
        <v>24.39922</v>
      </c>
      <c r="F104" s="96">
        <f t="shared" si="2"/>
        <v>27.687274941500249</v>
      </c>
      <c r="G104" s="97">
        <f t="shared" si="5"/>
        <v>321.04103495879832</v>
      </c>
      <c r="H104" s="166">
        <f t="shared" si="4"/>
        <v>320.9306973254038</v>
      </c>
    </row>
    <row r="105" spans="1:58" ht="14.95" customHeight="1" x14ac:dyDescent="0.25">
      <c r="A105" s="90">
        <v>1978</v>
      </c>
      <c r="B105" s="93">
        <v>99364.337700000004</v>
      </c>
      <c r="C105" s="129">
        <f>[36]Hoja1!O27</f>
        <v>22763.404999389091</v>
      </c>
      <c r="D105" s="164">
        <v>22772.051633366416</v>
      </c>
      <c r="E105" s="96">
        <f>'[35]OECD.Stat export'!C39</f>
        <v>26.41536</v>
      </c>
      <c r="F105" s="96">
        <f t="shared" si="2"/>
        <v>29.975111294488432</v>
      </c>
      <c r="G105" s="97">
        <f>B105*1000000/12/C105/1000</f>
        <v>363.75759580880901</v>
      </c>
      <c r="H105" s="166">
        <f t="shared" si="4"/>
        <v>363.61947567637344</v>
      </c>
    </row>
    <row r="106" spans="1:58" ht="14.95" customHeight="1" x14ac:dyDescent="0.25">
      <c r="A106" s="90">
        <v>1979</v>
      </c>
      <c r="B106" s="93">
        <v>116478.7515</v>
      </c>
      <c r="C106" s="129">
        <f>[36]Hoja1!O28</f>
        <v>23148.418420994029</v>
      </c>
      <c r="D106" s="164">
        <v>23154.75</v>
      </c>
      <c r="E106" s="96">
        <f>'[35]OECD.Stat export'!C40</f>
        <v>29.960640000000001</v>
      </c>
      <c r="F106" s="96">
        <f t="shared" si="2"/>
        <v>33.998155560026518</v>
      </c>
      <c r="G106" s="97">
        <f t="shared" si="5"/>
        <v>419.31860952525437</v>
      </c>
      <c r="H106" s="166">
        <f t="shared" si="4"/>
        <v>419.20394843390665</v>
      </c>
    </row>
    <row r="107" spans="1:58" ht="14.95" customHeight="1" x14ac:dyDescent="0.25">
      <c r="A107" s="90">
        <v>1980</v>
      </c>
      <c r="B107" s="93">
        <v>138487.5845</v>
      </c>
      <c r="C107" s="129">
        <f>[36]Hoja1!O29</f>
        <v>22963.98230926599</v>
      </c>
      <c r="D107" s="164">
        <v>22790</v>
      </c>
      <c r="E107" s="96">
        <f>'[35]OECD.Stat export'!C41</f>
        <v>35.343350000000001</v>
      </c>
      <c r="F107" s="96">
        <f t="shared" si="2"/>
        <v>40.106243101364427</v>
      </c>
      <c r="G107" s="97">
        <f t="shared" si="5"/>
        <v>502.55360269155096</v>
      </c>
      <c r="H107" s="166">
        <f t="shared" si="4"/>
        <v>506.39017295597483</v>
      </c>
    </row>
    <row r="108" spans="1:58" ht="14.95" customHeight="1" x14ac:dyDescent="0.25">
      <c r="A108" s="90">
        <v>1981</v>
      </c>
      <c r="B108" s="93">
        <v>150341.3504</v>
      </c>
      <c r="C108" s="129">
        <f>[36]Hoja1!O30</f>
        <v>21863.559619142889</v>
      </c>
      <c r="D108" s="164">
        <v>21825.75</v>
      </c>
      <c r="E108" s="96">
        <f>'[35]OECD.Stat export'!C42</f>
        <v>39.540939999999999</v>
      </c>
      <c r="F108" s="96">
        <f t="shared" si="2"/>
        <v>44.869503091712154</v>
      </c>
      <c r="G108" s="97">
        <f t="shared" si="5"/>
        <v>573.02864148879223</v>
      </c>
      <c r="H108" s="166">
        <f t="shared" si="4"/>
        <v>574.02132190951818</v>
      </c>
    </row>
    <row r="109" spans="1:58" ht="14.95" customHeight="1" x14ac:dyDescent="0.25">
      <c r="A109" s="90">
        <v>1982</v>
      </c>
      <c r="B109" s="93">
        <v>159478.00109999999</v>
      </c>
      <c r="C109" s="129">
        <f>[36]Hoja1!O31</f>
        <v>21384.875117291205</v>
      </c>
      <c r="D109" s="164">
        <v>21319.75</v>
      </c>
      <c r="E109" s="96">
        <f>'[35]OECD.Stat export'!C43</f>
        <v>42.941009999999999</v>
      </c>
      <c r="F109" s="96">
        <f t="shared" si="2"/>
        <v>48.727768762104354</v>
      </c>
      <c r="G109" s="97">
        <f t="shared" si="5"/>
        <v>621.45948255990595</v>
      </c>
      <c r="H109" s="166">
        <f t="shared" si="4"/>
        <v>623.35784542501676</v>
      </c>
    </row>
    <row r="110" spans="1:58" ht="14.95" customHeight="1" x14ac:dyDescent="0.25">
      <c r="A110" s="90">
        <v>1983</v>
      </c>
      <c r="B110" s="93">
        <v>170785.93590000001</v>
      </c>
      <c r="C110" s="129">
        <f>[36]Hoja1!O32</f>
        <v>21036.975869760565</v>
      </c>
      <c r="D110" s="164">
        <v>21091.75</v>
      </c>
      <c r="E110" s="96">
        <f>'[35]OECD.Stat export'!C44</f>
        <v>44.920299999999997</v>
      </c>
      <c r="F110" s="96">
        <f t="shared" si="2"/>
        <v>50.97378918484582</v>
      </c>
      <c r="G110" s="97">
        <f t="shared" si="5"/>
        <v>676.53076245896671</v>
      </c>
      <c r="H110" s="166">
        <f t="shared" si="4"/>
        <v>674.77384877973611</v>
      </c>
    </row>
    <row r="111" spans="1:58" ht="14.95" customHeight="1" x14ac:dyDescent="0.25">
      <c r="A111" s="90">
        <v>1984</v>
      </c>
      <c r="B111" s="93">
        <v>182516.28769999999</v>
      </c>
      <c r="C111" s="129">
        <f>[36]Hoja1!O33</f>
        <v>20776.238585812625</v>
      </c>
      <c r="D111" s="164">
        <v>21272.5</v>
      </c>
      <c r="E111" s="96">
        <f>'[35]OECD.Stat export'!C45</f>
        <v>47.14866</v>
      </c>
      <c r="F111" s="96">
        <f t="shared" si="2"/>
        <v>53.502444444671404</v>
      </c>
      <c r="G111" s="97">
        <f t="shared" si="5"/>
        <v>732.07142759964438</v>
      </c>
      <c r="H111" s="166">
        <f t="shared" si="4"/>
        <v>714.99309632937673</v>
      </c>
    </row>
    <row r="112" spans="1:58" ht="14.95" customHeight="1" x14ac:dyDescent="0.25">
      <c r="A112" s="90">
        <v>1985</v>
      </c>
      <c r="B112" s="93">
        <v>198025.31580000001</v>
      </c>
      <c r="C112" s="129">
        <f>[36]Hoja1!O34</f>
        <v>21028.332717911864</v>
      </c>
      <c r="D112" s="164">
        <v>21416.25</v>
      </c>
      <c r="E112" s="96">
        <f>'[35]OECD.Stat export'!C46</f>
        <v>50.011240000000001</v>
      </c>
      <c r="F112" s="96">
        <f t="shared" si="2"/>
        <v>56.750787609003694</v>
      </c>
      <c r="G112" s="97">
        <f t="shared" si="5"/>
        <v>784.75597049801081</v>
      </c>
      <c r="H112" s="166">
        <f t="shared" si="4"/>
        <v>770.54151170256227</v>
      </c>
    </row>
    <row r="113" spans="1:8" ht="14.95" customHeight="1" x14ac:dyDescent="0.25">
      <c r="A113" s="90">
        <v>1986</v>
      </c>
      <c r="B113" s="93">
        <v>213601.56950000001</v>
      </c>
      <c r="C113" s="129">
        <f>[36]Hoja1!O35</f>
        <v>21123.876383344075</v>
      </c>
      <c r="D113" s="164">
        <v>21387.5</v>
      </c>
      <c r="E113" s="96">
        <f>'[35]OECD.Stat export'!C47</f>
        <v>51.725430000000003</v>
      </c>
      <c r="F113" s="96">
        <f t="shared" si="2"/>
        <v>58.695982981313563</v>
      </c>
      <c r="G113" s="97">
        <f t="shared" si="5"/>
        <v>842.65456153217497</v>
      </c>
      <c r="H113" s="166">
        <f t="shared" si="4"/>
        <v>832.26795051626732</v>
      </c>
    </row>
    <row r="114" spans="1:8" ht="14.95" customHeight="1" x14ac:dyDescent="0.25">
      <c r="A114" s="90">
        <v>1987</v>
      </c>
      <c r="B114" s="93">
        <v>231149.4374</v>
      </c>
      <c r="C114" s="129">
        <f>[36]Hoja1!O36</f>
        <v>21131.017762357635</v>
      </c>
      <c r="D114" s="164">
        <v>21672</v>
      </c>
      <c r="E114" s="96">
        <f>'[35]OECD.Stat export'!C48</f>
        <v>53.871479999999998</v>
      </c>
      <c r="F114" s="96">
        <f t="shared" si="2"/>
        <v>61.131236091380458</v>
      </c>
      <c r="G114" s="97">
        <f t="shared" si="5"/>
        <v>911.57242558285157</v>
      </c>
      <c r="H114" s="166">
        <f t="shared" si="4"/>
        <v>888.81751184323866</v>
      </c>
    </row>
    <row r="115" spans="1:8" ht="14.95" customHeight="1" x14ac:dyDescent="0.25">
      <c r="A115" s="90">
        <v>1988</v>
      </c>
      <c r="B115" s="93">
        <v>258121.92199999999</v>
      </c>
      <c r="C115" s="129">
        <f>[36]Hoja1!O37</f>
        <v>21881.320019765713</v>
      </c>
      <c r="D115" s="164">
        <v>22319.5</v>
      </c>
      <c r="E115" s="96">
        <f>'[35]OECD.Stat export'!C49</f>
        <v>55.97936</v>
      </c>
      <c r="F115" s="96">
        <f t="shared" si="2"/>
        <v>63.523175387132113</v>
      </c>
      <c r="G115" s="97">
        <f t="shared" si="5"/>
        <v>983.03759312675061</v>
      </c>
      <c r="H115" s="166">
        <f t="shared" si="4"/>
        <v>963.73844246809585</v>
      </c>
    </row>
    <row r="116" spans="1:8" ht="14.95" customHeight="1" x14ac:dyDescent="0.25">
      <c r="A116" s="90">
        <v>1989</v>
      </c>
      <c r="B116" s="93">
        <v>287234.58630000002</v>
      </c>
      <c r="C116" s="129">
        <f>[36]Hoja1!O38</f>
        <v>22461.870667297437</v>
      </c>
      <c r="D116" s="164">
        <v>22721.5</v>
      </c>
      <c r="E116" s="96">
        <f>'[35]OECD.Stat export'!C50</f>
        <v>58.876139999999999</v>
      </c>
      <c r="F116" s="96">
        <f t="shared" si="2"/>
        <v>66.810327365967467</v>
      </c>
      <c r="G116" s="97">
        <f t="shared" si="5"/>
        <v>1065.6376701451265</v>
      </c>
      <c r="H116" s="166">
        <f t="shared" si="4"/>
        <v>1053.4610622098014</v>
      </c>
    </row>
    <row r="117" spans="1:8" ht="14.95" customHeight="1" x14ac:dyDescent="0.25">
      <c r="A117" s="90">
        <v>1990</v>
      </c>
      <c r="B117" s="93">
        <v>316841.60090000002</v>
      </c>
      <c r="C117" s="129">
        <f>[36]Hoja1!O39</f>
        <v>22714.655921618476</v>
      </c>
      <c r="D117" s="164">
        <v>22833.5</v>
      </c>
      <c r="E117" s="96">
        <f>'[35]OECD.Stat export'!C51</f>
        <v>63.014400000000002</v>
      </c>
      <c r="F117" s="96">
        <f t="shared" si="2"/>
        <v>71.506262006477002</v>
      </c>
      <c r="G117" s="97">
        <f t="shared" si="5"/>
        <v>1162.3978295236866</v>
      </c>
      <c r="H117" s="166">
        <f t="shared" si="4"/>
        <v>1156.3477671695828</v>
      </c>
    </row>
    <row r="118" spans="1:8" ht="14.95" customHeight="1" x14ac:dyDescent="0.25">
      <c r="A118" s="90">
        <v>1991</v>
      </c>
      <c r="B118" s="93">
        <v>336489.46480000002</v>
      </c>
      <c r="C118" s="129">
        <f>[36]Hoja1!O40</f>
        <v>22195.850263592991</v>
      </c>
      <c r="D118" s="164">
        <v>22208</v>
      </c>
      <c r="E118" s="96">
        <f>'[35]OECD.Stat export'!C52</f>
        <v>67.745189999999994</v>
      </c>
      <c r="F118" s="96">
        <f t="shared" si="2"/>
        <v>76.87457637966186</v>
      </c>
      <c r="G118" s="97">
        <f t="shared" si="5"/>
        <v>1263.3347405180314</v>
      </c>
      <c r="H118" s="166">
        <f t="shared" si="4"/>
        <v>1262.6435848943324</v>
      </c>
    </row>
    <row r="119" spans="1:8" ht="14.95" customHeight="1" x14ac:dyDescent="0.25">
      <c r="A119" s="90">
        <v>1992</v>
      </c>
      <c r="B119" s="93">
        <v>348359.17219999997</v>
      </c>
      <c r="C119" s="129">
        <f>[36]Hoja1!O41</f>
        <v>21750.025749362161</v>
      </c>
      <c r="D119" s="164">
        <v>21646</v>
      </c>
      <c r="E119" s="96">
        <f>'[35]OECD.Stat export'!C53</f>
        <v>70.641959999999997</v>
      </c>
      <c r="F119" s="96">
        <f t="shared" si="2"/>
        <v>80.161717010890641</v>
      </c>
      <c r="G119" s="97">
        <f t="shared" si="5"/>
        <v>1334.7078918983807</v>
      </c>
      <c r="H119" s="166">
        <f t="shared" si="4"/>
        <v>1341.1221942468201</v>
      </c>
    </row>
    <row r="120" spans="1:8" ht="14.95" customHeight="1" x14ac:dyDescent="0.25">
      <c r="A120" s="90">
        <v>1993</v>
      </c>
      <c r="B120" s="93">
        <v>357429.34460000001</v>
      </c>
      <c r="C120" s="129">
        <f>[36]Hoja1!O42</f>
        <v>21473.218369984766</v>
      </c>
      <c r="D120" s="164">
        <v>21401.5</v>
      </c>
      <c r="E120" s="96">
        <f>'[35]OECD.Stat export'!C54</f>
        <v>72.419529999999995</v>
      </c>
      <c r="F120" s="96">
        <f t="shared" si="2"/>
        <v>82.178833513703538</v>
      </c>
      <c r="G120" s="97">
        <f t="shared" si="5"/>
        <v>1387.1129238037827</v>
      </c>
      <c r="H120" s="166">
        <f t="shared" si="4"/>
        <v>1391.7612651761171</v>
      </c>
    </row>
    <row r="121" spans="1:8" ht="14.95" customHeight="1" x14ac:dyDescent="0.25">
      <c r="A121" s="90">
        <v>1994</v>
      </c>
      <c r="B121" s="93">
        <v>370009.7108</v>
      </c>
      <c r="C121" s="129">
        <f>[36]Hoja1!O43</f>
        <v>21557.67567451096</v>
      </c>
      <c r="D121" s="164">
        <v>21523.5</v>
      </c>
      <c r="E121" s="96">
        <f>'[35]OECD.Stat export'!C55</f>
        <v>73.830309999999997</v>
      </c>
      <c r="F121" s="96">
        <f t="shared" si="2"/>
        <v>83.779731154774439</v>
      </c>
      <c r="G121" s="97">
        <f t="shared" si="5"/>
        <v>1430.3092333429934</v>
      </c>
      <c r="H121" s="166">
        <f t="shared" si="4"/>
        <v>1432.5803222833956</v>
      </c>
    </row>
    <row r="122" spans="1:8" ht="14.95" customHeight="1" x14ac:dyDescent="0.25">
      <c r="A122" s="90">
        <v>1995</v>
      </c>
      <c r="B122" s="93">
        <v>386841</v>
      </c>
      <c r="C122" s="129">
        <f>[36]Hoja1!O44</f>
        <v>21750.244478209868</v>
      </c>
      <c r="D122" s="164">
        <v>21860.5</v>
      </c>
      <c r="E122" s="96">
        <f>'[35]OECD.Stat export'!C56</f>
        <v>75.80538</v>
      </c>
      <c r="F122" s="96">
        <f t="shared" si="2"/>
        <v>86.020962887539213</v>
      </c>
      <c r="G122" s="97">
        <f t="shared" si="5"/>
        <v>1482.1327655556179</v>
      </c>
      <c r="H122" s="166">
        <f t="shared" si="4"/>
        <v>1474.6574872486906</v>
      </c>
    </row>
    <row r="123" spans="1:8" ht="14.95" customHeight="1" x14ac:dyDescent="0.25">
      <c r="A123" s="90">
        <v>1996</v>
      </c>
      <c r="B123" s="93">
        <v>405278</v>
      </c>
      <c r="C123" s="129">
        <f>[36]Hoja1!O45</f>
        <v>22091.674287209527</v>
      </c>
      <c r="D123" s="164">
        <v>22193.75</v>
      </c>
      <c r="E123" s="96">
        <f>'[35]OECD.Stat export'!C57</f>
        <v>77.667599999999993</v>
      </c>
      <c r="F123" s="96">
        <f t="shared" si="2"/>
        <v>88.134136880050463</v>
      </c>
      <c r="G123" s="97">
        <f t="shared" si="5"/>
        <v>1528.7735201772555</v>
      </c>
      <c r="H123" s="166">
        <f t="shared" si="4"/>
        <v>1521.7422322350512</v>
      </c>
    </row>
    <row r="124" spans="1:8" ht="14.95" customHeight="1" x14ac:dyDescent="0.25">
      <c r="A124" s="90">
        <v>1997</v>
      </c>
      <c r="B124" s="93">
        <v>439273</v>
      </c>
      <c r="C124" s="129">
        <f>[36]Hoja1!O46</f>
        <v>22536.603495119965</v>
      </c>
      <c r="D124" s="164">
        <v>22741.5</v>
      </c>
      <c r="E124" s="96">
        <f>'[35]OECD.Stat export'!C58</f>
        <v>79.078370000000007</v>
      </c>
      <c r="F124" s="96">
        <f t="shared" si="2"/>
        <v>89.73502317351479</v>
      </c>
      <c r="G124" s="97">
        <f t="shared" si="5"/>
        <v>1624.2945988405017</v>
      </c>
      <c r="H124" s="166">
        <f t="shared" si="4"/>
        <v>1609.6600194944631</v>
      </c>
    </row>
    <row r="125" spans="1:8" ht="14.95" customHeight="1" x14ac:dyDescent="0.25">
      <c r="A125" s="90">
        <v>1998</v>
      </c>
      <c r="B125" s="93">
        <v>463832</v>
      </c>
      <c r="C125" s="129">
        <f>[36]Hoja1!O47</f>
        <v>22884.159956894917</v>
      </c>
      <c r="D125" s="164">
        <v>23319.05</v>
      </c>
      <c r="E125" s="96">
        <f>'[35]OECD.Stat export'!C59</f>
        <v>80.31044</v>
      </c>
      <c r="F125" s="96">
        <f t="shared" si="2"/>
        <v>91.133127737397331</v>
      </c>
      <c r="G125" s="97">
        <f t="shared" si="5"/>
        <v>1689.0577036462616</v>
      </c>
      <c r="H125" s="166">
        <f t="shared" si="4"/>
        <v>1657.5575191385012</v>
      </c>
    </row>
    <row r="126" spans="1:8" ht="14.95" customHeight="1" x14ac:dyDescent="0.25">
      <c r="A126" s="90">
        <v>1999</v>
      </c>
      <c r="B126" s="93">
        <v>500788</v>
      </c>
      <c r="C126" s="129">
        <f>[36]Hoja1!O48</f>
        <v>23272.170531250169</v>
      </c>
      <c r="D126" s="164">
        <v>23550.93</v>
      </c>
      <c r="E126" s="96">
        <f>'[35]OECD.Stat export'!C60</f>
        <v>81.392030000000005</v>
      </c>
      <c r="F126" s="96">
        <f t="shared" si="2"/>
        <v>92.360473517466417</v>
      </c>
      <c r="G126" s="97">
        <f t="shared" si="5"/>
        <v>1793.2290964134447</v>
      </c>
      <c r="H126" s="166">
        <f t="shared" si="4"/>
        <v>1772.0036250514665</v>
      </c>
    </row>
    <row r="127" spans="1:8" ht="14.95" customHeight="1" x14ac:dyDescent="0.25">
      <c r="A127" s="90">
        <v>2000</v>
      </c>
      <c r="B127" s="93">
        <v>536166</v>
      </c>
      <c r="C127" s="129">
        <f>[36]Hoja1!O49</f>
        <v>23998.174999999999</v>
      </c>
      <c r="D127" s="164">
        <v>23929.07</v>
      </c>
      <c r="E127" s="96">
        <f>'[35]OECD.Stat export'!C61</f>
        <v>82.040989999999994</v>
      </c>
      <c r="F127" s="96">
        <f t="shared" si="2"/>
        <v>93.096887794071804</v>
      </c>
      <c r="G127" s="97">
        <f t="shared" si="5"/>
        <v>1861.829076586032</v>
      </c>
      <c r="H127" s="166">
        <f t="shared" si="4"/>
        <v>1867.2058713522922</v>
      </c>
    </row>
    <row r="128" spans="1:8" ht="14.95" customHeight="1" x14ac:dyDescent="0.25">
      <c r="A128" s="90">
        <v>2001</v>
      </c>
      <c r="B128" s="93">
        <v>568128</v>
      </c>
      <c r="C128" s="129">
        <f>[36]Hoja1!O50</f>
        <v>24239.47</v>
      </c>
      <c r="D128" s="164">
        <v>24176.65</v>
      </c>
      <c r="E128" s="96">
        <f>'[35]OECD.Stat export'!C62</f>
        <v>83.056740000000005</v>
      </c>
      <c r="F128" s="96">
        <f t="shared" si="2"/>
        <v>94.24952093241923</v>
      </c>
      <c r="G128" s="97">
        <f t="shared" si="5"/>
        <v>1953.1780191563594</v>
      </c>
      <c r="H128" s="166">
        <f t="shared" si="4"/>
        <v>1958.2531078540658</v>
      </c>
    </row>
    <row r="129" spans="1:8" ht="14.95" customHeight="1" x14ac:dyDescent="0.25">
      <c r="A129" s="90">
        <v>2002</v>
      </c>
      <c r="B129" s="93">
        <v>586770</v>
      </c>
      <c r="C129" s="129">
        <f>[36]Hoja1!O51</f>
        <v>24400.68</v>
      </c>
      <c r="D129" s="164">
        <v>24342.22</v>
      </c>
      <c r="E129" s="96">
        <f>'[35]OECD.Stat export'!C63</f>
        <v>84.081900000000005</v>
      </c>
      <c r="F129" s="96">
        <f t="shared" si="2"/>
        <v>95.412832168558268</v>
      </c>
      <c r="G129" s="97">
        <f t="shared" si="5"/>
        <v>2003.9400541296388</v>
      </c>
      <c r="H129" s="166">
        <f t="shared" si="4"/>
        <v>2008.7526938791943</v>
      </c>
    </row>
    <row r="130" spans="1:8" ht="14.95" customHeight="1" x14ac:dyDescent="0.25">
      <c r="A130" s="90">
        <v>2003</v>
      </c>
      <c r="B130" s="93">
        <v>617525</v>
      </c>
      <c r="C130" s="129">
        <f>[36]Hoja1!O52</f>
        <v>24470.93</v>
      </c>
      <c r="D130" s="164">
        <v>24406.7</v>
      </c>
      <c r="E130" s="96">
        <f>'[35]OECD.Stat export'!C64</f>
        <v>85.238730000000004</v>
      </c>
      <c r="F130" s="96">
        <f t="shared" si="2"/>
        <v>96.725557340534081</v>
      </c>
      <c r="G130" s="97">
        <f t="shared" si="5"/>
        <v>2102.9203494377475</v>
      </c>
      <c r="H130" s="166">
        <f t="shared" si="4"/>
        <v>2108.4545090760598</v>
      </c>
    </row>
    <row r="131" spans="1:8" ht="14.95" customHeight="1" x14ac:dyDescent="0.25">
      <c r="A131" s="90">
        <v>2004</v>
      </c>
      <c r="B131" s="93">
        <v>657303</v>
      </c>
      <c r="C131" s="129">
        <f>[36]Hoja1!O53</f>
        <v>24692.400000000001</v>
      </c>
      <c r="D131" s="164">
        <v>24619.97</v>
      </c>
      <c r="E131" s="96">
        <f>'[35]OECD.Stat export'!C65</f>
        <v>86.386160000000004</v>
      </c>
      <c r="F131" s="96">
        <f>E131/E$132*100</f>
        <v>98.027615762324842</v>
      </c>
      <c r="G131" s="97">
        <f t="shared" si="5"/>
        <v>2218.3040125706693</v>
      </c>
      <c r="H131" s="166">
        <f t="shared" si="4"/>
        <v>2224.8300871203337</v>
      </c>
    </row>
    <row r="132" spans="1:8" ht="14.95" customHeight="1" x14ac:dyDescent="0.25">
      <c r="A132" s="90">
        <v>2005</v>
      </c>
      <c r="B132" s="93">
        <v>693233</v>
      </c>
      <c r="C132" s="129">
        <f>[36]Hoja1!O54</f>
        <v>25004.775000000001</v>
      </c>
      <c r="D132" s="164">
        <v>24928.68</v>
      </c>
      <c r="E132" s="96">
        <f>'[35]OECD.Stat export'!C66</f>
        <v>88.124309999999994</v>
      </c>
      <c r="F132" s="131">
        <f t="shared" si="2"/>
        <v>100</v>
      </c>
      <c r="G132" s="97">
        <f t="shared" si="5"/>
        <v>2310.3353926066784</v>
      </c>
      <c r="H132" s="166">
        <f t="shared" si="4"/>
        <v>2317.3877103266864</v>
      </c>
    </row>
    <row r="133" spans="1:8" ht="14.95" customHeight="1" x14ac:dyDescent="0.25">
      <c r="A133" s="90">
        <v>2006</v>
      </c>
      <c r="B133" s="93">
        <v>739141</v>
      </c>
      <c r="C133" s="129">
        <f>[36]Hoja1!O55</f>
        <v>25199.575000000001</v>
      </c>
      <c r="D133" s="164">
        <v>25132.63</v>
      </c>
      <c r="E133" s="96">
        <f>'[35]OECD.Stat export'!C67</f>
        <v>90.344059999999999</v>
      </c>
      <c r="F133" s="96">
        <f t="shared" si="2"/>
        <v>102.51888497056034</v>
      </c>
      <c r="G133" s="97">
        <f t="shared" si="5"/>
        <v>2444.2905617786541</v>
      </c>
      <c r="H133" s="166">
        <f t="shared" si="4"/>
        <v>2450.8013420534712</v>
      </c>
    </row>
    <row r="134" spans="1:8" ht="14.95" customHeight="1" x14ac:dyDescent="0.25">
      <c r="A134" s="100">
        <v>2007</v>
      </c>
      <c r="B134" s="93">
        <v>785401</v>
      </c>
      <c r="C134" s="129">
        <f>[36]Hoja1!O56</f>
        <v>25343.925000000003</v>
      </c>
      <c r="D134" s="164">
        <v>25269.279999999999</v>
      </c>
      <c r="E134" s="96">
        <f>'[35]OECD.Stat export'!C68</f>
        <v>92.452830000000006</v>
      </c>
      <c r="F134" s="96">
        <f t="shared" si="2"/>
        <v>104.91183420329762</v>
      </c>
      <c r="G134" s="97">
        <f t="shared" si="5"/>
        <v>2582.4762081379786</v>
      </c>
      <c r="H134" s="166">
        <f t="shared" si="4"/>
        <v>2590.1047965487473</v>
      </c>
    </row>
    <row r="135" spans="1:8" ht="14.95" customHeight="1" x14ac:dyDescent="0.25">
      <c r="A135" s="100">
        <v>2008</v>
      </c>
      <c r="B135" s="93">
        <v>796642</v>
      </c>
      <c r="C135" s="129">
        <f>[36]Hoja1!O57</f>
        <v>25582.775000000001</v>
      </c>
      <c r="D135" s="164">
        <v>25485.25</v>
      </c>
      <c r="E135" s="96">
        <f>'[35]OECD.Stat export'!C69</f>
        <v>95.671480000000003</v>
      </c>
      <c r="F135" s="96">
        <f t="shared" si="2"/>
        <v>108.56423159511831</v>
      </c>
      <c r="G135" s="97">
        <f t="shared" si="5"/>
        <v>2594.9817145846505</v>
      </c>
      <c r="H135" s="166">
        <f t="shared" si="4"/>
        <v>2604.9119915768274</v>
      </c>
    </row>
    <row r="136" spans="1:8" ht="14.95" customHeight="1" x14ac:dyDescent="0.25">
      <c r="A136" s="100">
        <v>2009</v>
      </c>
      <c r="B136" s="93">
        <v>788705</v>
      </c>
      <c r="C136" s="129">
        <f>[36]Hoja1!O58</f>
        <v>25108.68</v>
      </c>
      <c r="D136" s="164">
        <v>25010.65</v>
      </c>
      <c r="E136" s="96">
        <f>'[35]OECD.Stat export'!C70</f>
        <v>97.558269999999993</v>
      </c>
      <c r="F136" s="96">
        <f t="shared" si="2"/>
        <v>110.70528665699624</v>
      </c>
      <c r="G136" s="97">
        <f t="shared" si="5"/>
        <v>2617.6372739095268</v>
      </c>
      <c r="H136" s="166">
        <f t="shared" si="4"/>
        <v>2627.8971824669356</v>
      </c>
    </row>
    <row r="137" spans="1:8" ht="14.95" customHeight="1" x14ac:dyDescent="0.25">
      <c r="A137" s="85">
        <v>2010</v>
      </c>
      <c r="B137" s="93">
        <v>811002</v>
      </c>
      <c r="C137" s="129">
        <f>[36]Hoja1!O59</f>
        <v>25052.35</v>
      </c>
      <c r="D137" s="164">
        <v>24929.43</v>
      </c>
      <c r="E137" s="96">
        <f>'[35]OECD.Stat export'!C71</f>
        <v>100</v>
      </c>
      <c r="F137" s="96">
        <f t="shared" si="2"/>
        <v>113.47606579841592</v>
      </c>
      <c r="G137" s="97">
        <f t="shared" si="5"/>
        <v>2697.6910349727673</v>
      </c>
      <c r="H137" s="166">
        <f t="shared" si="4"/>
        <v>2710.9925898827209</v>
      </c>
    </row>
    <row r="138" spans="1:8" ht="14.95" customHeight="1" x14ac:dyDescent="0.25">
      <c r="A138" s="85">
        <f>A137+1</f>
        <v>2011</v>
      </c>
      <c r="B138" s="93">
        <v>827625</v>
      </c>
      <c r="C138" s="129">
        <f>[36]Hoja1!O60</f>
        <v>25130.445</v>
      </c>
      <c r="D138" s="164">
        <v>25026.799999999999</v>
      </c>
      <c r="E138" s="96">
        <f>'[35]OECD.Stat export'!C72</f>
        <v>103.88460000000001</v>
      </c>
      <c r="F138" s="96">
        <f t="shared" si="2"/>
        <v>117.88415705042117</v>
      </c>
      <c r="G138" s="97">
        <f t="shared" si="5"/>
        <v>2744.4301125586912</v>
      </c>
      <c r="H138" s="166">
        <f t="shared" si="4"/>
        <v>2755.7957869164256</v>
      </c>
    </row>
    <row r="139" spans="1:8" ht="14.95" customHeight="1" x14ac:dyDescent="0.25">
      <c r="A139" s="85">
        <f>A138+1</f>
        <v>2012</v>
      </c>
      <c r="B139" s="93">
        <v>843103</v>
      </c>
      <c r="C139" s="129">
        <f>[36]Hoja1!O61</f>
        <v>25270.65</v>
      </c>
      <c r="D139" s="164">
        <v>25093.93</v>
      </c>
      <c r="E139" s="96">
        <f>'[35]OECD.Stat export'!C73</f>
        <v>106.5483</v>
      </c>
      <c r="F139" s="96">
        <f t="shared" si="2"/>
        <v>120.90681901509357</v>
      </c>
      <c r="G139" s="97">
        <f t="shared" si="5"/>
        <v>2780.2444073790475</v>
      </c>
      <c r="H139" s="166">
        <f t="shared" si="4"/>
        <v>2799.8238352196458</v>
      </c>
    </row>
    <row r="140" spans="1:8" ht="14.95" customHeight="1" x14ac:dyDescent="0.25">
      <c r="A140" s="85">
        <f>A139+1</f>
        <v>2013</v>
      </c>
      <c r="B140" s="93">
        <v>880764</v>
      </c>
      <c r="C140" s="129">
        <f>[36]Hoja1!O62</f>
        <v>25586.705000000002</v>
      </c>
      <c r="D140" s="164">
        <v>25397.63</v>
      </c>
      <c r="E140" s="96">
        <f>'[35]OECD.Stat export'!C74</f>
        <v>108.99</v>
      </c>
      <c r="F140" s="96">
        <f t="shared" si="2"/>
        <v>123.67756411369348</v>
      </c>
      <c r="G140" s="97">
        <f t="shared" si="5"/>
        <v>2868.560058827426</v>
      </c>
      <c r="H140" s="166">
        <f t="shared" si="4"/>
        <v>2889.915318870304</v>
      </c>
    </row>
    <row r="141" spans="1:8" ht="14.95" customHeight="1" x14ac:dyDescent="0.25">
      <c r="A141" s="85">
        <f>A140+1</f>
        <v>2014</v>
      </c>
      <c r="B141" s="93">
        <v>904649</v>
      </c>
      <c r="C141" s="129">
        <f>[36]Hoja1!O63</f>
        <v>26001.605</v>
      </c>
      <c r="D141" s="164">
        <v>25840.5</v>
      </c>
      <c r="E141" s="96">
        <f>'[35]OECD.Stat export'!C75</f>
        <v>110.5438</v>
      </c>
      <c r="F141" s="96">
        <f t="shared" si="2"/>
        <v>125.44075522406928</v>
      </c>
      <c r="G141" s="97">
        <f t="shared" si="5"/>
        <v>2899.3370473348346</v>
      </c>
      <c r="H141" s="166">
        <f t="shared" si="4"/>
        <v>2917.4132337480569</v>
      </c>
    </row>
    <row r="142" spans="1:8" ht="14.95" customHeight="1" x14ac:dyDescent="0.25">
      <c r="A142" s="85">
        <v>2015</v>
      </c>
      <c r="B142" s="93">
        <v>929430</v>
      </c>
      <c r="C142" s="129">
        <f>[36]Hoja1!O64</f>
        <v>26520.895</v>
      </c>
      <c r="D142" s="164">
        <v>26383.279999999999</v>
      </c>
      <c r="E142" s="96">
        <f>'[35]OECD.Stat export'!C76</f>
        <v>110.98779999999999</v>
      </c>
      <c r="F142" s="96">
        <f>E142/E$132*100</f>
        <v>125.94458895621423</v>
      </c>
      <c r="G142" s="97">
        <f t="shared" si="5"/>
        <v>2920.4331150966059</v>
      </c>
      <c r="H142" s="166">
        <f t="shared" si="4"/>
        <v>2935.6660733616136</v>
      </c>
    </row>
    <row r="143" spans="1:8" ht="13.6" x14ac:dyDescent="0.25">
      <c r="A143" s="85">
        <f>A142+1</f>
        <v>2016</v>
      </c>
      <c r="B143" s="93">
        <v>967724</v>
      </c>
      <c r="C143" s="129">
        <f>[36]Hoja1!O65</f>
        <v>26747.795000000002</v>
      </c>
      <c r="D143" s="164">
        <v>26648.07</v>
      </c>
      <c r="E143" s="96">
        <f>'[35]OECD.Stat export'!C77</f>
        <v>112.0977</v>
      </c>
      <c r="F143" s="96">
        <f>E143/E$132*100</f>
        <v>127.20405981051086</v>
      </c>
      <c r="G143" s="97">
        <f>B143*1000000/12/C143/1000</f>
        <v>3014.9650341894226</v>
      </c>
      <c r="H143" s="166">
        <f t="shared" si="4"/>
        <v>3026.24792964994</v>
      </c>
    </row>
    <row r="144" spans="1:8" ht="13.6" x14ac:dyDescent="0.25">
      <c r="A144" s="85">
        <f>A143+1</f>
        <v>2017</v>
      </c>
      <c r="B144" s="93">
        <v>1009150</v>
      </c>
      <c r="C144" s="94"/>
      <c r="D144" s="164">
        <v>26946.95</v>
      </c>
      <c r="E144" s="96">
        <f>'[35]OECD.Stat export'!C78</f>
        <v>114.9834</v>
      </c>
      <c r="F144" s="96">
        <f>E144/E$132*100</f>
        <v>130.47863864125574</v>
      </c>
      <c r="G144" s="97"/>
      <c r="H144" s="166">
        <f t="shared" si="4"/>
        <v>3120.7922727185578</v>
      </c>
    </row>
    <row r="145" spans="1:8" ht="13.6" x14ac:dyDescent="0.25">
      <c r="A145" s="244">
        <v>2018</v>
      </c>
      <c r="B145" s="165">
        <v>1053704</v>
      </c>
      <c r="D145" s="164">
        <v>27360.82</v>
      </c>
      <c r="H145" s="166">
        <f t="shared" si="4"/>
        <v>3209.2849069094664</v>
      </c>
    </row>
    <row r="146" spans="1:8" ht="13.6" x14ac:dyDescent="0.25">
      <c r="A146" s="244">
        <v>2019</v>
      </c>
      <c r="B146" s="165">
        <v>1098831</v>
      </c>
      <c r="H146" s="142"/>
    </row>
  </sheetData>
  <mergeCells count="6">
    <mergeCell ref="C9:C12"/>
    <mergeCell ref="A3:A6"/>
    <mergeCell ref="B3:G3"/>
    <mergeCell ref="E4:F4"/>
    <mergeCell ref="C4:D4"/>
    <mergeCell ref="C8:D8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"/>
  <sheetViews>
    <sheetView topLeftCell="A34" workbookViewId="0">
      <selection activeCell="G6" sqref="G6:H6"/>
    </sheetView>
  </sheetViews>
  <sheetFormatPr baseColWidth="10" defaultColWidth="11.375" defaultRowHeight="14.3" x14ac:dyDescent="0.25"/>
  <cols>
    <col min="1" max="1" width="11.375" style="34"/>
    <col min="2" max="16384" width="11.375" style="140"/>
  </cols>
  <sheetData>
    <row r="1" spans="1:8" s="178" customFormat="1" ht="14.95" customHeight="1" x14ac:dyDescent="0.25">
      <c r="A1" s="32"/>
      <c r="B1" s="34"/>
      <c r="C1" s="34"/>
      <c r="D1" s="34"/>
      <c r="E1" s="34"/>
      <c r="F1" s="34"/>
      <c r="G1" s="34"/>
      <c r="H1" s="34"/>
    </row>
    <row r="2" spans="1:8" ht="14.95" x14ac:dyDescent="0.25">
      <c r="A2" s="141"/>
      <c r="B2" s="142"/>
      <c r="C2" s="142"/>
      <c r="D2" s="142"/>
      <c r="E2" s="142"/>
      <c r="F2" s="142"/>
      <c r="G2" s="142"/>
      <c r="H2" s="142"/>
    </row>
    <row r="3" spans="1:8" ht="14.95" x14ac:dyDescent="0.25">
      <c r="A3" s="142"/>
      <c r="B3" s="142"/>
      <c r="C3" s="142"/>
      <c r="D3" s="142"/>
      <c r="E3" s="142"/>
      <c r="F3" s="142"/>
      <c r="G3" s="142"/>
      <c r="H3" s="142"/>
    </row>
    <row r="4" spans="1:8" x14ac:dyDescent="0.25">
      <c r="A4" s="381" t="s">
        <v>2</v>
      </c>
      <c r="B4" s="406" t="s">
        <v>114</v>
      </c>
      <c r="C4" s="407"/>
      <c r="D4" s="407"/>
      <c r="E4" s="407"/>
      <c r="F4" s="407"/>
      <c r="G4" s="407"/>
    </row>
    <row r="5" spans="1:8" ht="14.95" customHeight="1" x14ac:dyDescent="0.25">
      <c r="A5" s="381"/>
      <c r="B5" s="423" t="s">
        <v>64</v>
      </c>
      <c r="C5" s="446" t="s">
        <v>22</v>
      </c>
      <c r="D5" s="254"/>
      <c r="E5" s="394" t="s">
        <v>0</v>
      </c>
      <c r="F5" s="395"/>
      <c r="G5" s="227" t="s">
        <v>65</v>
      </c>
      <c r="H5" s="248" t="s">
        <v>65</v>
      </c>
    </row>
    <row r="6" spans="1:8" x14ac:dyDescent="0.25">
      <c r="A6" s="381"/>
      <c r="B6" s="424"/>
      <c r="C6" s="447"/>
      <c r="D6" s="247"/>
      <c r="E6" s="133"/>
      <c r="F6" s="133"/>
      <c r="G6" s="242" t="s">
        <v>111</v>
      </c>
      <c r="H6" s="242" t="s">
        <v>111</v>
      </c>
    </row>
    <row r="7" spans="1:8" x14ac:dyDescent="0.25">
      <c r="A7" s="381"/>
      <c r="B7" s="223"/>
      <c r="C7" s="134"/>
      <c r="D7" s="134"/>
      <c r="E7" s="133"/>
      <c r="F7" s="133"/>
      <c r="G7" s="220"/>
      <c r="H7" s="242"/>
    </row>
    <row r="8" spans="1:8" x14ac:dyDescent="0.25">
      <c r="A8" s="381"/>
      <c r="B8" s="425" t="s">
        <v>3</v>
      </c>
      <c r="C8" s="416"/>
      <c r="D8" s="416"/>
      <c r="E8" s="416"/>
      <c r="F8" s="445"/>
      <c r="G8" s="220"/>
      <c r="H8" s="242" t="s">
        <v>3</v>
      </c>
    </row>
    <row r="9" spans="1:8" ht="27" x14ac:dyDescent="0.25">
      <c r="A9" s="222"/>
      <c r="B9" s="135" t="s">
        <v>66</v>
      </c>
      <c r="C9" s="134" t="s">
        <v>47</v>
      </c>
      <c r="D9" s="134"/>
      <c r="E9" s="220" t="s">
        <v>33</v>
      </c>
      <c r="F9" s="220" t="s">
        <v>32</v>
      </c>
      <c r="G9" s="220"/>
      <c r="H9" s="242"/>
    </row>
    <row r="10" spans="1:8" ht="43.5" thickBot="1" x14ac:dyDescent="0.3">
      <c r="A10" s="144"/>
      <c r="B10" s="135" t="s">
        <v>115</v>
      </c>
      <c r="C10" s="136" t="s">
        <v>52</v>
      </c>
      <c r="D10" s="136" t="s">
        <v>138</v>
      </c>
      <c r="E10" s="136"/>
      <c r="F10" s="136"/>
      <c r="G10" s="135"/>
      <c r="H10" s="135"/>
    </row>
    <row r="11" spans="1:8" ht="14.95" hidden="1" customHeight="1" x14ac:dyDescent="0.25">
      <c r="A11" s="26">
        <v>1935</v>
      </c>
    </row>
    <row r="12" spans="1:8" ht="14.95" hidden="1" customHeight="1" x14ac:dyDescent="0.25">
      <c r="A12" s="26">
        <v>1936</v>
      </c>
    </row>
    <row r="13" spans="1:8" ht="14.95" hidden="1" customHeight="1" x14ac:dyDescent="0.25">
      <c r="A13" s="26">
        <v>1937</v>
      </c>
    </row>
    <row r="14" spans="1:8" ht="14.95" hidden="1" customHeight="1" x14ac:dyDescent="0.25">
      <c r="A14" s="26">
        <v>1938</v>
      </c>
    </row>
    <row r="15" spans="1:8" ht="14.95" hidden="1" customHeight="1" x14ac:dyDescent="0.25">
      <c r="A15" s="26">
        <v>1939</v>
      </c>
    </row>
    <row r="16" spans="1:8" ht="14.95" hidden="1" customHeight="1" x14ac:dyDescent="0.25">
      <c r="A16" s="26">
        <v>1940</v>
      </c>
    </row>
    <row r="17" spans="1:8" ht="14.95" hidden="1" customHeight="1" x14ac:dyDescent="0.25">
      <c r="A17" s="26">
        <v>1941</v>
      </c>
    </row>
    <row r="18" spans="1:8" ht="14.95" hidden="1" customHeight="1" x14ac:dyDescent="0.25">
      <c r="A18" s="26">
        <v>1942</v>
      </c>
    </row>
    <row r="19" spans="1:8" ht="14.95" hidden="1" customHeight="1" x14ac:dyDescent="0.25">
      <c r="A19" s="26">
        <v>1943</v>
      </c>
    </row>
    <row r="20" spans="1:8" ht="14.95" hidden="1" customHeight="1" x14ac:dyDescent="0.25">
      <c r="A20" s="26">
        <v>1944</v>
      </c>
    </row>
    <row r="21" spans="1:8" ht="14.95" hidden="1" customHeight="1" x14ac:dyDescent="0.25">
      <c r="A21" s="26">
        <v>1945</v>
      </c>
    </row>
    <row r="22" spans="1:8" ht="14.95" hidden="1" customHeight="1" x14ac:dyDescent="0.25">
      <c r="A22" s="26">
        <v>1946</v>
      </c>
    </row>
    <row r="23" spans="1:8" ht="14.95" hidden="1" customHeight="1" x14ac:dyDescent="0.25">
      <c r="A23" s="26">
        <v>1947</v>
      </c>
    </row>
    <row r="24" spans="1:8" ht="14.95" hidden="1" customHeight="1" x14ac:dyDescent="0.25">
      <c r="A24" s="26">
        <v>1948</v>
      </c>
    </row>
    <row r="25" spans="1:8" ht="14.95" x14ac:dyDescent="0.25">
      <c r="A25" s="26">
        <v>1949</v>
      </c>
      <c r="B25" s="161"/>
      <c r="C25" s="161"/>
      <c r="D25" s="161"/>
      <c r="E25" s="161"/>
      <c r="F25" s="161"/>
      <c r="G25" s="161"/>
      <c r="H25" s="161"/>
    </row>
    <row r="26" spans="1:8" ht="14.95" x14ac:dyDescent="0.25">
      <c r="A26" s="26">
        <v>1950</v>
      </c>
      <c r="B26" s="161"/>
      <c r="C26" s="161"/>
      <c r="D26" s="161"/>
      <c r="E26" s="161"/>
      <c r="F26" s="161"/>
      <c r="G26" s="161"/>
      <c r="H26" s="161"/>
    </row>
    <row r="27" spans="1:8" ht="14.95" x14ac:dyDescent="0.25">
      <c r="A27" s="26">
        <v>1951</v>
      </c>
      <c r="B27" s="161"/>
      <c r="C27" s="161"/>
      <c r="D27" s="161"/>
      <c r="E27" s="161"/>
      <c r="F27" s="161"/>
      <c r="G27" s="161"/>
      <c r="H27" s="161"/>
    </row>
    <row r="28" spans="1:8" ht="14.95" x14ac:dyDescent="0.25">
      <c r="A28" s="26">
        <v>1952</v>
      </c>
      <c r="B28" s="161"/>
      <c r="C28" s="161"/>
      <c r="D28" s="161"/>
      <c r="E28" s="161"/>
      <c r="F28" s="161"/>
      <c r="G28" s="161"/>
      <c r="H28" s="161"/>
    </row>
    <row r="29" spans="1:8" ht="14.95" x14ac:dyDescent="0.25">
      <c r="A29" s="26">
        <v>1953</v>
      </c>
      <c r="B29" s="161"/>
      <c r="C29" s="161"/>
      <c r="D29" s="161"/>
      <c r="E29" s="161"/>
      <c r="F29" s="161"/>
      <c r="G29" s="161"/>
      <c r="H29" s="161"/>
    </row>
    <row r="30" spans="1:8" ht="14.95" x14ac:dyDescent="0.25">
      <c r="A30" s="26">
        <v>1954</v>
      </c>
      <c r="B30" s="161"/>
      <c r="C30" s="161"/>
      <c r="D30" s="161"/>
      <c r="E30" s="161"/>
      <c r="F30" s="161"/>
      <c r="G30" s="161"/>
      <c r="H30" s="161"/>
    </row>
    <row r="31" spans="1:8" ht="14.95" x14ac:dyDescent="0.25">
      <c r="A31" s="26">
        <v>1955</v>
      </c>
      <c r="B31" s="161"/>
      <c r="C31" s="161"/>
      <c r="D31" s="161"/>
      <c r="E31" s="161"/>
      <c r="F31" s="161"/>
      <c r="G31" s="161"/>
      <c r="H31" s="161"/>
    </row>
    <row r="32" spans="1:8" ht="14.95" x14ac:dyDescent="0.25">
      <c r="A32" s="26">
        <v>1956</v>
      </c>
      <c r="B32" s="161"/>
      <c r="C32" s="161"/>
      <c r="D32" s="161"/>
      <c r="E32" s="161"/>
      <c r="F32" s="161"/>
      <c r="G32" s="161"/>
      <c r="H32" s="161"/>
    </row>
    <row r="33" spans="1:8" ht="14.95" x14ac:dyDescent="0.25">
      <c r="A33" s="26">
        <v>1957</v>
      </c>
      <c r="B33" s="161"/>
      <c r="C33" s="161"/>
      <c r="D33" s="161"/>
      <c r="E33" s="161"/>
      <c r="F33" s="161"/>
      <c r="G33" s="161"/>
      <c r="H33" s="161"/>
    </row>
    <row r="34" spans="1:8" ht="14.95" x14ac:dyDescent="0.25">
      <c r="A34" s="26">
        <v>1958</v>
      </c>
      <c r="B34" s="161"/>
      <c r="C34" s="161"/>
      <c r="D34" s="161"/>
      <c r="E34" s="161"/>
      <c r="F34" s="161"/>
      <c r="G34" s="161"/>
      <c r="H34" s="161"/>
    </row>
    <row r="35" spans="1:8" ht="14.95" x14ac:dyDescent="0.25">
      <c r="A35" s="26">
        <v>1959</v>
      </c>
      <c r="B35" s="161"/>
      <c r="C35" s="161"/>
      <c r="D35" s="161"/>
      <c r="E35" s="161"/>
      <c r="F35" s="161"/>
      <c r="G35" s="161"/>
      <c r="H35" s="161"/>
    </row>
    <row r="36" spans="1:8" ht="14.95" x14ac:dyDescent="0.25">
      <c r="A36" s="26">
        <v>1960</v>
      </c>
      <c r="B36" s="161"/>
      <c r="C36" s="161"/>
      <c r="D36" s="161"/>
      <c r="E36" s="161"/>
      <c r="F36" s="161"/>
      <c r="G36" s="161"/>
      <c r="H36" s="161"/>
    </row>
    <row r="37" spans="1:8" ht="14.95" x14ac:dyDescent="0.25">
      <c r="A37" s="26">
        <v>1961</v>
      </c>
      <c r="B37" s="161"/>
      <c r="C37" s="161"/>
      <c r="D37" s="161"/>
      <c r="E37" s="161"/>
      <c r="F37" s="161"/>
      <c r="G37" s="161"/>
      <c r="H37" s="161"/>
    </row>
    <row r="38" spans="1:8" ht="14.95" x14ac:dyDescent="0.25">
      <c r="A38" s="26">
        <v>1962</v>
      </c>
      <c r="B38" s="161"/>
      <c r="C38" s="161"/>
      <c r="D38" s="161"/>
      <c r="E38" s="161"/>
      <c r="F38" s="161"/>
      <c r="G38" s="161"/>
      <c r="H38" s="161"/>
    </row>
    <row r="39" spans="1:8" ht="14.95" x14ac:dyDescent="0.25">
      <c r="A39" s="26">
        <v>1963</v>
      </c>
      <c r="B39" s="161"/>
      <c r="C39" s="161"/>
      <c r="D39" s="161"/>
      <c r="E39" s="161"/>
      <c r="F39" s="161"/>
      <c r="G39" s="161"/>
      <c r="H39" s="161"/>
    </row>
    <row r="40" spans="1:8" ht="14.95" x14ac:dyDescent="0.25">
      <c r="A40" s="26">
        <v>1964</v>
      </c>
      <c r="B40" s="161"/>
      <c r="C40" s="161"/>
      <c r="D40" s="161"/>
      <c r="E40" s="161"/>
      <c r="F40" s="161"/>
      <c r="G40" s="161"/>
      <c r="H40" s="161"/>
    </row>
    <row r="41" spans="1:8" ht="14.95" x14ac:dyDescent="0.25">
      <c r="A41" s="26">
        <v>1965</v>
      </c>
      <c r="B41" s="161"/>
      <c r="C41" s="161"/>
      <c r="D41" s="161"/>
      <c r="E41" s="161"/>
      <c r="F41" s="161"/>
      <c r="G41" s="161"/>
      <c r="H41" s="161"/>
    </row>
    <row r="42" spans="1:8" ht="14.95" x14ac:dyDescent="0.25">
      <c r="A42" s="26">
        <v>1966</v>
      </c>
      <c r="B42" s="161"/>
      <c r="C42" s="161"/>
      <c r="D42" s="161"/>
      <c r="E42" s="161"/>
      <c r="F42" s="161"/>
      <c r="G42" s="161"/>
      <c r="H42" s="161"/>
    </row>
    <row r="43" spans="1:8" ht="14.95" x14ac:dyDescent="0.25">
      <c r="A43" s="26">
        <v>1967</v>
      </c>
      <c r="B43" s="161"/>
      <c r="C43" s="161"/>
      <c r="D43" s="161"/>
      <c r="E43" s="161"/>
      <c r="F43" s="161"/>
      <c r="G43" s="161"/>
      <c r="H43" s="161"/>
    </row>
    <row r="44" spans="1:8" ht="14.95" x14ac:dyDescent="0.25">
      <c r="A44" s="26">
        <v>1968</v>
      </c>
      <c r="B44" s="161"/>
      <c r="C44" s="161"/>
      <c r="D44" s="161"/>
      <c r="E44" s="161"/>
      <c r="F44" s="161"/>
      <c r="G44" s="161"/>
      <c r="H44" s="161"/>
    </row>
    <row r="45" spans="1:8" ht="14.95" x14ac:dyDescent="0.25">
      <c r="A45" s="26">
        <v>1969</v>
      </c>
      <c r="B45" s="161"/>
      <c r="C45" s="161"/>
      <c r="D45" s="161"/>
      <c r="E45" s="161"/>
      <c r="F45" s="161"/>
      <c r="G45" s="161"/>
      <c r="H45" s="161"/>
    </row>
    <row r="46" spans="1:8" ht="14.95" x14ac:dyDescent="0.25">
      <c r="A46" s="26">
        <v>1970</v>
      </c>
      <c r="B46" s="161"/>
      <c r="C46" s="161"/>
      <c r="D46" s="161"/>
      <c r="E46" s="161"/>
      <c r="F46" s="161"/>
      <c r="G46" s="161"/>
      <c r="H46" s="161"/>
    </row>
    <row r="47" spans="1:8" ht="14.95" x14ac:dyDescent="0.25">
      <c r="A47" s="26">
        <v>1971</v>
      </c>
      <c r="B47" s="161"/>
      <c r="C47" s="161"/>
      <c r="D47" s="161"/>
      <c r="E47" s="161"/>
      <c r="F47" s="161"/>
      <c r="G47" s="161"/>
      <c r="H47" s="161"/>
    </row>
    <row r="48" spans="1:8" ht="14.95" x14ac:dyDescent="0.25">
      <c r="A48" s="26">
        <v>1972</v>
      </c>
      <c r="B48" s="161"/>
      <c r="C48" s="161"/>
      <c r="D48" s="161"/>
      <c r="E48" s="161"/>
      <c r="F48" s="161"/>
      <c r="G48" s="161"/>
      <c r="H48" s="161"/>
    </row>
    <row r="49" spans="1:8" ht="14.95" x14ac:dyDescent="0.25">
      <c r="A49" s="26">
        <v>1973</v>
      </c>
      <c r="B49" s="161"/>
      <c r="C49" s="161"/>
      <c r="D49" s="161"/>
      <c r="E49" s="161"/>
      <c r="F49" s="161"/>
      <c r="G49" s="161"/>
      <c r="H49" s="161"/>
    </row>
    <row r="50" spans="1:8" ht="14.95" x14ac:dyDescent="0.25">
      <c r="A50" s="26">
        <v>1974</v>
      </c>
      <c r="B50" s="161"/>
      <c r="C50" s="161"/>
      <c r="D50" s="161"/>
      <c r="E50" s="161"/>
      <c r="F50" s="161"/>
      <c r="G50" s="161"/>
      <c r="H50" s="161"/>
    </row>
    <row r="51" spans="1:8" ht="14.95" x14ac:dyDescent="0.25">
      <c r="A51" s="26">
        <v>1975</v>
      </c>
      <c r="B51" s="161"/>
      <c r="C51" s="161"/>
      <c r="D51" s="161"/>
      <c r="E51" s="161"/>
      <c r="F51" s="161"/>
      <c r="G51" s="161"/>
      <c r="H51" s="161"/>
    </row>
    <row r="52" spans="1:8" ht="14.95" x14ac:dyDescent="0.25">
      <c r="A52" s="26">
        <v>1976</v>
      </c>
      <c r="B52" s="161"/>
      <c r="C52" s="161"/>
      <c r="D52" s="161"/>
      <c r="E52" s="161"/>
      <c r="F52" s="161"/>
      <c r="G52" s="161"/>
      <c r="H52" s="161"/>
    </row>
    <row r="53" spans="1:8" ht="14.95" x14ac:dyDescent="0.25">
      <c r="A53" s="26">
        <v>1977</v>
      </c>
      <c r="B53" s="161"/>
      <c r="C53" s="161"/>
      <c r="D53" s="161"/>
      <c r="E53" s="161"/>
      <c r="F53" s="161"/>
      <c r="G53" s="161"/>
      <c r="H53" s="161"/>
    </row>
    <row r="54" spans="1:8" ht="14.95" x14ac:dyDescent="0.25">
      <c r="A54" s="26">
        <v>1978</v>
      </c>
      <c r="B54" s="161"/>
      <c r="C54" s="161"/>
      <c r="D54" s="161"/>
      <c r="E54" s="161"/>
      <c r="F54" s="161"/>
      <c r="G54" s="161"/>
      <c r="H54" s="161"/>
    </row>
    <row r="55" spans="1:8" ht="14.95" x14ac:dyDescent="0.25">
      <c r="A55" s="26">
        <v>1979</v>
      </c>
      <c r="B55" s="161"/>
      <c r="C55" s="161"/>
      <c r="D55" s="161"/>
      <c r="E55" s="161"/>
      <c r="F55" s="161"/>
      <c r="G55" s="161"/>
      <c r="H55" s="161"/>
    </row>
    <row r="56" spans="1:8" ht="14.95" x14ac:dyDescent="0.25">
      <c r="A56" s="26">
        <v>1980</v>
      </c>
      <c r="B56" s="161"/>
      <c r="C56" s="161"/>
      <c r="D56" s="161"/>
      <c r="E56" s="161"/>
      <c r="F56" s="161"/>
      <c r="G56" s="161"/>
      <c r="H56" s="161"/>
    </row>
    <row r="57" spans="1:8" ht="14.95" x14ac:dyDescent="0.25">
      <c r="A57" s="26">
        <v>1981</v>
      </c>
      <c r="B57" s="161"/>
      <c r="C57" s="161"/>
      <c r="D57" s="161"/>
      <c r="E57" s="161"/>
      <c r="F57" s="161"/>
      <c r="G57" s="161"/>
      <c r="H57" s="161"/>
    </row>
    <row r="58" spans="1:8" ht="14.95" x14ac:dyDescent="0.25">
      <c r="A58" s="26">
        <v>1982</v>
      </c>
      <c r="B58" s="161"/>
      <c r="C58" s="161"/>
      <c r="D58" s="161"/>
      <c r="E58" s="161"/>
      <c r="F58" s="161"/>
      <c r="G58" s="161"/>
      <c r="H58" s="161"/>
    </row>
    <row r="59" spans="1:8" ht="14.95" x14ac:dyDescent="0.25">
      <c r="A59" s="26">
        <v>1983</v>
      </c>
      <c r="B59" s="161"/>
      <c r="C59" s="161"/>
      <c r="D59" s="161"/>
      <c r="E59" s="161"/>
      <c r="F59" s="161"/>
      <c r="G59" s="161"/>
      <c r="H59" s="161"/>
    </row>
    <row r="60" spans="1:8" ht="14.95" x14ac:dyDescent="0.25">
      <c r="A60" s="26">
        <v>1984</v>
      </c>
      <c r="B60" s="161"/>
      <c r="C60" s="161"/>
      <c r="D60" s="161"/>
      <c r="E60" s="161"/>
      <c r="F60" s="161"/>
      <c r="G60" s="161"/>
      <c r="H60" s="161"/>
    </row>
    <row r="61" spans="1:8" ht="14.95" x14ac:dyDescent="0.25">
      <c r="A61" s="26">
        <v>1985</v>
      </c>
      <c r="B61" s="161"/>
      <c r="C61" s="161"/>
      <c r="D61" s="161"/>
      <c r="E61" s="161"/>
      <c r="F61" s="161"/>
      <c r="G61" s="161"/>
      <c r="H61" s="161"/>
    </row>
    <row r="62" spans="1:8" ht="14.95" x14ac:dyDescent="0.25">
      <c r="A62" s="26">
        <v>1986</v>
      </c>
      <c r="B62" s="161"/>
      <c r="C62" s="161"/>
      <c r="D62" s="161"/>
      <c r="E62" s="161"/>
      <c r="F62" s="161"/>
      <c r="G62" s="161"/>
      <c r="H62" s="161"/>
    </row>
    <row r="63" spans="1:8" ht="14.95" x14ac:dyDescent="0.25">
      <c r="A63" s="26">
        <v>1987</v>
      </c>
      <c r="B63" s="161"/>
      <c r="C63" s="161"/>
      <c r="D63" s="161"/>
      <c r="E63" s="161"/>
      <c r="F63" s="161"/>
      <c r="G63" s="161"/>
      <c r="H63" s="161"/>
    </row>
    <row r="64" spans="1:8" ht="14.95" x14ac:dyDescent="0.25">
      <c r="A64" s="26">
        <v>1988</v>
      </c>
      <c r="B64" s="161"/>
      <c r="C64" s="161"/>
      <c r="D64" s="161"/>
      <c r="E64" s="161"/>
      <c r="F64" s="161"/>
      <c r="G64" s="161"/>
      <c r="H64" s="161"/>
    </row>
    <row r="65" spans="1:8" ht="14.95" x14ac:dyDescent="0.25">
      <c r="A65" s="26">
        <v>1989</v>
      </c>
      <c r="B65" s="161"/>
      <c r="C65" s="161"/>
      <c r="D65" s="161"/>
      <c r="E65" s="161"/>
      <c r="F65" s="161"/>
      <c r="G65" s="161"/>
      <c r="H65" s="161"/>
    </row>
    <row r="66" spans="1:8" x14ac:dyDescent="0.25">
      <c r="A66" s="26">
        <v>1990</v>
      </c>
      <c r="B66" s="161"/>
      <c r="C66" s="161"/>
      <c r="D66" s="161"/>
      <c r="E66" s="161"/>
      <c r="F66" s="161"/>
      <c r="G66" s="161"/>
      <c r="H66" s="161"/>
    </row>
    <row r="67" spans="1:8" x14ac:dyDescent="0.25">
      <c r="A67" s="26">
        <v>1991</v>
      </c>
      <c r="B67" s="161"/>
      <c r="C67" s="161"/>
      <c r="D67" s="161"/>
      <c r="E67" s="161"/>
      <c r="F67" s="161"/>
      <c r="G67" s="161"/>
      <c r="H67" s="161"/>
    </row>
    <row r="68" spans="1:8" x14ac:dyDescent="0.25">
      <c r="A68" s="26">
        <v>1992</v>
      </c>
      <c r="B68" s="166">
        <v>375796.16509999998</v>
      </c>
      <c r="C68" s="161"/>
      <c r="D68" s="161"/>
      <c r="E68" s="161"/>
      <c r="F68" s="161"/>
      <c r="G68" s="161"/>
      <c r="H68" s="161"/>
    </row>
    <row r="69" spans="1:8" x14ac:dyDescent="0.25">
      <c r="A69" s="26">
        <v>1993</v>
      </c>
      <c r="B69" s="166">
        <v>460119.435</v>
      </c>
      <c r="C69" s="161"/>
      <c r="D69" s="166">
        <v>4168</v>
      </c>
      <c r="E69" s="166"/>
      <c r="F69" s="166"/>
      <c r="G69" s="166"/>
      <c r="H69" s="166">
        <f t="shared" ref="H69:H93" si="0">(B69*1000000)/(D69*1000)/12</f>
        <v>9199.4448776391564</v>
      </c>
    </row>
    <row r="70" spans="1:8" x14ac:dyDescent="0.25">
      <c r="A70" s="26">
        <v>1994</v>
      </c>
      <c r="B70" s="166">
        <v>549247.10739999998</v>
      </c>
      <c r="C70" s="161"/>
      <c r="D70" s="166">
        <v>4214.25</v>
      </c>
      <c r="E70" s="166"/>
      <c r="F70" s="166"/>
      <c r="G70" s="166"/>
      <c r="H70" s="166">
        <f t="shared" si="0"/>
        <v>10860.910549524431</v>
      </c>
    </row>
    <row r="71" spans="1:8" x14ac:dyDescent="0.25">
      <c r="A71" s="26">
        <v>1995</v>
      </c>
      <c r="B71" s="166">
        <v>620095</v>
      </c>
      <c r="C71" s="161"/>
      <c r="D71" s="166">
        <v>4220.25</v>
      </c>
      <c r="E71" s="166"/>
      <c r="F71" s="166"/>
      <c r="G71" s="166"/>
      <c r="H71" s="166">
        <f t="shared" si="0"/>
        <v>12244.436546018207</v>
      </c>
    </row>
    <row r="72" spans="1:8" x14ac:dyDescent="0.25">
      <c r="A72" s="26">
        <v>1996</v>
      </c>
      <c r="B72" s="166">
        <v>728429</v>
      </c>
      <c r="C72" s="161"/>
      <c r="D72" s="166">
        <v>4220.75</v>
      </c>
      <c r="E72" s="166"/>
      <c r="F72" s="166"/>
      <c r="G72" s="166"/>
      <c r="H72" s="166">
        <f t="shared" si="0"/>
        <v>14381.902900353414</v>
      </c>
    </row>
    <row r="73" spans="1:8" x14ac:dyDescent="0.25">
      <c r="A73" s="26">
        <v>1997</v>
      </c>
      <c r="B73" s="166">
        <v>797322</v>
      </c>
      <c r="C73" s="161"/>
      <c r="D73" s="166">
        <v>4197</v>
      </c>
      <c r="E73" s="166"/>
      <c r="F73" s="166"/>
      <c r="G73" s="166"/>
      <c r="H73" s="166">
        <f t="shared" si="0"/>
        <v>15831.188944484156</v>
      </c>
    </row>
    <row r="74" spans="1:8" x14ac:dyDescent="0.25">
      <c r="A74" s="26">
        <v>1998</v>
      </c>
      <c r="B74" s="166">
        <v>837129</v>
      </c>
      <c r="C74" s="161"/>
      <c r="D74" s="166">
        <v>4155.25</v>
      </c>
      <c r="E74" s="166"/>
      <c r="F74" s="166"/>
      <c r="G74" s="166"/>
      <c r="H74" s="166">
        <f t="shared" si="0"/>
        <v>16788.580711148545</v>
      </c>
    </row>
    <row r="75" spans="1:8" x14ac:dyDescent="0.25">
      <c r="A75" s="26">
        <v>1999</v>
      </c>
      <c r="B75" s="166">
        <v>861966</v>
      </c>
      <c r="C75" s="161"/>
      <c r="D75" s="166">
        <v>4025.0749999999998</v>
      </c>
      <c r="E75" s="166"/>
      <c r="F75" s="166"/>
      <c r="G75" s="166"/>
      <c r="H75" s="166">
        <f t="shared" si="0"/>
        <v>17845.754426936142</v>
      </c>
    </row>
    <row r="76" spans="1:8" x14ac:dyDescent="0.25">
      <c r="A76" s="26">
        <v>2000</v>
      </c>
      <c r="B76" s="166">
        <v>915185</v>
      </c>
      <c r="C76" s="161"/>
      <c r="D76" s="166">
        <v>3968.65</v>
      </c>
      <c r="E76" s="166"/>
      <c r="F76" s="166"/>
      <c r="G76" s="166"/>
      <c r="H76" s="166">
        <f t="shared" si="0"/>
        <v>19216.967146678762</v>
      </c>
    </row>
    <row r="77" spans="1:8" x14ac:dyDescent="0.25">
      <c r="A77" s="26">
        <v>2001</v>
      </c>
      <c r="B77" s="166">
        <v>988438</v>
      </c>
      <c r="C77" s="161"/>
      <c r="D77" s="166">
        <v>3966.75</v>
      </c>
      <c r="E77" s="166"/>
      <c r="F77" s="166"/>
      <c r="G77" s="166"/>
      <c r="H77" s="166">
        <f t="shared" si="0"/>
        <v>20765.067960757126</v>
      </c>
    </row>
    <row r="78" spans="1:8" x14ac:dyDescent="0.25">
      <c r="A78" s="26">
        <v>2002</v>
      </c>
      <c r="B78" s="166">
        <v>1060939</v>
      </c>
      <c r="C78" s="161"/>
      <c r="D78" s="166">
        <v>3963.8</v>
      </c>
      <c r="E78" s="166"/>
      <c r="F78" s="166"/>
      <c r="G78" s="166"/>
      <c r="H78" s="166">
        <f t="shared" si="0"/>
        <v>22304.753855727668</v>
      </c>
    </row>
    <row r="79" spans="1:8" x14ac:dyDescent="0.25">
      <c r="A79" s="26">
        <v>2003</v>
      </c>
      <c r="B79" s="166">
        <v>1118585</v>
      </c>
      <c r="C79" s="161"/>
      <c r="D79" s="166">
        <v>3886.5749999999998</v>
      </c>
      <c r="E79" s="166"/>
      <c r="F79" s="166"/>
      <c r="G79" s="166"/>
      <c r="H79" s="166">
        <f t="shared" si="0"/>
        <v>23983.949021096123</v>
      </c>
    </row>
    <row r="80" spans="1:8" x14ac:dyDescent="0.25">
      <c r="A80" s="26">
        <v>2004</v>
      </c>
      <c r="B80" s="166">
        <v>1212333</v>
      </c>
      <c r="C80" s="161"/>
      <c r="D80" s="166">
        <v>3894.75</v>
      </c>
      <c r="E80" s="166"/>
      <c r="F80" s="166"/>
      <c r="G80" s="166"/>
      <c r="H80" s="166">
        <f t="shared" si="0"/>
        <v>25939.469799088518</v>
      </c>
    </row>
    <row r="81" spans="1:8" x14ac:dyDescent="0.25">
      <c r="A81" s="26">
        <v>2005</v>
      </c>
      <c r="B81" s="166">
        <v>1299183</v>
      </c>
      <c r="C81" s="161"/>
      <c r="D81" s="166">
        <v>3997.05</v>
      </c>
      <c r="E81" s="166"/>
      <c r="F81" s="166"/>
      <c r="G81" s="166"/>
      <c r="H81" s="166">
        <f t="shared" si="0"/>
        <v>27086.288637870428</v>
      </c>
    </row>
    <row r="82" spans="1:8" x14ac:dyDescent="0.25">
      <c r="A82" s="26">
        <v>2006</v>
      </c>
      <c r="B82" s="166">
        <v>1394004</v>
      </c>
      <c r="C82" s="161"/>
      <c r="D82" s="166">
        <v>4044.4</v>
      </c>
      <c r="E82" s="166"/>
      <c r="F82" s="166"/>
      <c r="G82" s="166"/>
      <c r="H82" s="166">
        <f t="shared" si="0"/>
        <v>28722.92552665414</v>
      </c>
    </row>
    <row r="83" spans="1:8" x14ac:dyDescent="0.25">
      <c r="A83" s="32">
        <v>2007</v>
      </c>
      <c r="B83" s="166">
        <v>1513057</v>
      </c>
      <c r="C83" s="161"/>
      <c r="D83" s="166">
        <v>4121.1499999999996</v>
      </c>
      <c r="E83" s="166"/>
      <c r="F83" s="166"/>
      <c r="G83" s="166"/>
      <c r="H83" s="166">
        <f t="shared" si="0"/>
        <v>30595.363753644819</v>
      </c>
    </row>
    <row r="84" spans="1:8" x14ac:dyDescent="0.25">
      <c r="A84" s="32">
        <v>2008</v>
      </c>
      <c r="B84" s="166">
        <v>1616737</v>
      </c>
      <c r="C84" s="161"/>
      <c r="D84" s="166">
        <v>4191.1499999999996</v>
      </c>
      <c r="E84" s="166"/>
      <c r="F84" s="166"/>
      <c r="G84" s="166"/>
      <c r="H84" s="166">
        <f t="shared" si="0"/>
        <v>32145.850979643616</v>
      </c>
    </row>
    <row r="85" spans="1:8" x14ac:dyDescent="0.25">
      <c r="A85" s="32">
        <v>2009</v>
      </c>
      <c r="B85" s="166">
        <v>1568402</v>
      </c>
      <c r="C85" s="161"/>
      <c r="D85" s="166">
        <v>4102.3</v>
      </c>
      <c r="E85" s="166"/>
      <c r="F85" s="166"/>
      <c r="G85" s="166"/>
      <c r="H85" s="166">
        <f t="shared" si="0"/>
        <v>31860.216626445326</v>
      </c>
    </row>
    <row r="86" spans="1:8" x14ac:dyDescent="0.25">
      <c r="A86" s="26">
        <v>2010</v>
      </c>
      <c r="B86" s="166">
        <v>1591106</v>
      </c>
      <c r="C86" s="161"/>
      <c r="D86" s="166">
        <v>4013.4</v>
      </c>
      <c r="E86" s="166"/>
      <c r="F86" s="166"/>
      <c r="G86" s="166"/>
      <c r="H86" s="166">
        <f t="shared" si="0"/>
        <v>33037.366488928754</v>
      </c>
    </row>
    <row r="87" spans="1:8" x14ac:dyDescent="0.25">
      <c r="A87" s="26">
        <v>2011</v>
      </c>
      <c r="B87" s="166">
        <v>1626392</v>
      </c>
      <c r="C87" s="161"/>
      <c r="D87" s="166">
        <v>3989.4250000000002</v>
      </c>
      <c r="E87" s="166"/>
      <c r="F87" s="166"/>
      <c r="G87" s="166"/>
      <c r="H87" s="166">
        <f t="shared" si="0"/>
        <v>33972.982739784973</v>
      </c>
    </row>
    <row r="88" spans="1:8" x14ac:dyDescent="0.25">
      <c r="A88" s="26">
        <v>2012</v>
      </c>
      <c r="B88" s="166">
        <v>1664701</v>
      </c>
      <c r="C88" s="161"/>
      <c r="D88" s="166">
        <v>3986.2249999999999</v>
      </c>
      <c r="E88" s="166"/>
      <c r="F88" s="166"/>
      <c r="G88" s="166"/>
      <c r="H88" s="166">
        <f t="shared" si="0"/>
        <v>34801.117180624111</v>
      </c>
    </row>
    <row r="89" spans="1:8" x14ac:dyDescent="0.25">
      <c r="A89" s="26">
        <v>2013</v>
      </c>
      <c r="B89" s="166">
        <v>1676183</v>
      </c>
      <c r="C89" s="161"/>
      <c r="D89" s="166">
        <v>4051.1750000000002</v>
      </c>
      <c r="E89" s="166"/>
      <c r="F89" s="166"/>
      <c r="G89" s="166"/>
      <c r="H89" s="166">
        <f t="shared" si="0"/>
        <v>34479.358869134674</v>
      </c>
    </row>
    <row r="90" spans="1:8" x14ac:dyDescent="0.25">
      <c r="A90" s="26">
        <v>2014</v>
      </c>
      <c r="B90" s="166">
        <v>1734660</v>
      </c>
      <c r="C90" s="161"/>
      <c r="D90" s="166">
        <v>4073.5749999999998</v>
      </c>
      <c r="E90" s="166"/>
      <c r="F90" s="166"/>
      <c r="G90" s="166"/>
      <c r="H90" s="166">
        <f t="shared" si="0"/>
        <v>35486.028856716766</v>
      </c>
    </row>
    <row r="91" spans="1:8" x14ac:dyDescent="0.25">
      <c r="A91" s="32">
        <v>2015</v>
      </c>
      <c r="B91" s="166">
        <v>1821089</v>
      </c>
      <c r="C91" s="161"/>
      <c r="D91" s="166">
        <v>4161.25</v>
      </c>
      <c r="E91" s="166"/>
      <c r="F91" s="166"/>
      <c r="G91" s="166"/>
      <c r="H91" s="166">
        <f t="shared" si="0"/>
        <v>36469.189946931008</v>
      </c>
    </row>
    <row r="92" spans="1:8" x14ac:dyDescent="0.25">
      <c r="A92" s="32">
        <v>2016</v>
      </c>
      <c r="B92" s="166">
        <v>1928147</v>
      </c>
      <c r="C92" s="161"/>
      <c r="D92" s="166">
        <v>4250.7250000000004</v>
      </c>
      <c r="E92" s="166"/>
      <c r="F92" s="166"/>
      <c r="G92" s="166"/>
      <c r="H92" s="166">
        <f t="shared" si="0"/>
        <v>37800.355625608965</v>
      </c>
    </row>
    <row r="93" spans="1:8" x14ac:dyDescent="0.25">
      <c r="A93" s="32">
        <v>2017</v>
      </c>
      <c r="B93" s="166">
        <v>2089199</v>
      </c>
      <c r="C93" s="161"/>
      <c r="D93" s="166">
        <v>4321.55</v>
      </c>
      <c r="E93" s="166"/>
      <c r="F93" s="166"/>
      <c r="G93" s="166"/>
      <c r="H93" s="166">
        <f t="shared" si="0"/>
        <v>40286.452006031788</v>
      </c>
    </row>
    <row r="94" spans="1:8" x14ac:dyDescent="0.25">
      <c r="A94" s="32">
        <v>2018</v>
      </c>
      <c r="B94" s="166">
        <v>2291272</v>
      </c>
      <c r="C94" s="161"/>
      <c r="D94" s="166">
        <v>4388.9250000000002</v>
      </c>
      <c r="H94" s="166">
        <f>(B94*1000000)/(D94*1000)/12</f>
        <v>43504.806606021601</v>
      </c>
    </row>
    <row r="95" spans="1:8" x14ac:dyDescent="0.25">
      <c r="A95" s="26">
        <v>2019</v>
      </c>
      <c r="B95" s="166">
        <v>2454888</v>
      </c>
      <c r="C95" s="161"/>
      <c r="D95" s="183"/>
    </row>
    <row r="96" spans="1:8" x14ac:dyDescent="0.25">
      <c r="C96" s="183"/>
      <c r="D96" s="183"/>
    </row>
    <row r="97" spans="3:4" x14ac:dyDescent="0.25">
      <c r="C97" s="183"/>
      <c r="D97" s="183"/>
    </row>
    <row r="98" spans="3:4" x14ac:dyDescent="0.25">
      <c r="C98" s="183"/>
      <c r="D98" s="183"/>
    </row>
    <row r="99" spans="3:4" x14ac:dyDescent="0.25">
      <c r="C99" s="183"/>
      <c r="D99" s="183"/>
    </row>
    <row r="100" spans="3:4" x14ac:dyDescent="0.25">
      <c r="C100" s="183"/>
      <c r="D100" s="183"/>
    </row>
    <row r="101" spans="3:4" x14ac:dyDescent="0.25">
      <c r="C101" s="183"/>
      <c r="D101" s="183"/>
    </row>
    <row r="102" spans="3:4" x14ac:dyDescent="0.25">
      <c r="C102" s="183"/>
      <c r="D102" s="183"/>
    </row>
    <row r="103" spans="3:4" x14ac:dyDescent="0.25">
      <c r="C103" s="183"/>
      <c r="D103" s="183"/>
    </row>
    <row r="104" spans="3:4" x14ac:dyDescent="0.25">
      <c r="C104" s="183"/>
      <c r="D104" s="183"/>
    </row>
    <row r="105" spans="3:4" x14ac:dyDescent="0.25">
      <c r="C105" s="183"/>
      <c r="D105" s="183"/>
    </row>
    <row r="106" spans="3:4" x14ac:dyDescent="0.25">
      <c r="C106" s="183"/>
      <c r="D106" s="183"/>
    </row>
    <row r="107" spans="3:4" x14ac:dyDescent="0.25">
      <c r="C107" s="183"/>
      <c r="D107" s="183"/>
    </row>
    <row r="108" spans="3:4" x14ac:dyDescent="0.25">
      <c r="C108" s="183"/>
      <c r="D108" s="183"/>
    </row>
    <row r="109" spans="3:4" x14ac:dyDescent="0.25">
      <c r="C109" s="183"/>
      <c r="D109" s="183"/>
    </row>
    <row r="110" spans="3:4" x14ac:dyDescent="0.25">
      <c r="C110" s="183"/>
      <c r="D110" s="183"/>
    </row>
    <row r="111" spans="3:4" x14ac:dyDescent="0.25">
      <c r="C111" s="183"/>
      <c r="D111" s="183"/>
    </row>
    <row r="112" spans="3:4" x14ac:dyDescent="0.25">
      <c r="C112" s="183"/>
      <c r="D112" s="183"/>
    </row>
    <row r="113" spans="3:4" x14ac:dyDescent="0.25">
      <c r="C113" s="183"/>
      <c r="D113" s="183"/>
    </row>
    <row r="114" spans="3:4" x14ac:dyDescent="0.25">
      <c r="C114" s="183"/>
      <c r="D114" s="183"/>
    </row>
    <row r="115" spans="3:4" x14ac:dyDescent="0.25">
      <c r="C115" s="183"/>
      <c r="D115" s="183"/>
    </row>
    <row r="116" spans="3:4" x14ac:dyDescent="0.25">
      <c r="C116" s="183"/>
      <c r="D116" s="183"/>
    </row>
    <row r="117" spans="3:4" x14ac:dyDescent="0.25">
      <c r="C117" s="183"/>
      <c r="D117" s="183"/>
    </row>
    <row r="118" spans="3:4" x14ac:dyDescent="0.25">
      <c r="C118" s="183"/>
      <c r="D118" s="183"/>
    </row>
    <row r="119" spans="3:4" x14ac:dyDescent="0.25">
      <c r="C119" s="183"/>
      <c r="D119" s="183"/>
    </row>
    <row r="120" spans="3:4" x14ac:dyDescent="0.25">
      <c r="C120" s="183"/>
      <c r="D120" s="183"/>
    </row>
    <row r="121" spans="3:4" x14ac:dyDescent="0.25">
      <c r="C121" s="183"/>
      <c r="D121" s="183"/>
    </row>
    <row r="122" spans="3:4" x14ac:dyDescent="0.25">
      <c r="C122" s="183"/>
      <c r="D122" s="183"/>
    </row>
    <row r="123" spans="3:4" x14ac:dyDescent="0.25">
      <c r="C123" s="183"/>
      <c r="D123" s="183"/>
    </row>
    <row r="124" spans="3:4" x14ac:dyDescent="0.25">
      <c r="C124" s="183"/>
      <c r="D124" s="183"/>
    </row>
    <row r="125" spans="3:4" x14ac:dyDescent="0.25">
      <c r="C125" s="183"/>
      <c r="D125" s="183"/>
    </row>
    <row r="126" spans="3:4" x14ac:dyDescent="0.25">
      <c r="C126" s="183"/>
      <c r="D126" s="183"/>
    </row>
    <row r="127" spans="3:4" x14ac:dyDescent="0.25">
      <c r="C127" s="183"/>
      <c r="D127" s="183"/>
    </row>
    <row r="128" spans="3:4" x14ac:dyDescent="0.25">
      <c r="C128" s="183"/>
      <c r="D128" s="183"/>
    </row>
    <row r="129" spans="3:4" x14ac:dyDescent="0.25">
      <c r="C129" s="183"/>
      <c r="D129" s="183"/>
    </row>
    <row r="130" spans="3:4" x14ac:dyDescent="0.25">
      <c r="C130" s="183"/>
      <c r="D130" s="183"/>
    </row>
    <row r="131" spans="3:4" x14ac:dyDescent="0.25">
      <c r="C131" s="183"/>
      <c r="D131" s="183"/>
    </row>
    <row r="132" spans="3:4" x14ac:dyDescent="0.25">
      <c r="C132" s="183"/>
      <c r="D132" s="183"/>
    </row>
    <row r="133" spans="3:4" x14ac:dyDescent="0.25">
      <c r="C133" s="183"/>
      <c r="D133" s="183"/>
    </row>
    <row r="134" spans="3:4" x14ac:dyDescent="0.25">
      <c r="C134" s="183"/>
      <c r="D134" s="183"/>
    </row>
    <row r="135" spans="3:4" x14ac:dyDescent="0.25">
      <c r="C135" s="183"/>
      <c r="D135" s="183"/>
    </row>
    <row r="136" spans="3:4" x14ac:dyDescent="0.25">
      <c r="C136" s="183"/>
      <c r="D136" s="183"/>
    </row>
    <row r="137" spans="3:4" x14ac:dyDescent="0.25">
      <c r="C137" s="183"/>
      <c r="D137" s="183"/>
    </row>
    <row r="138" spans="3:4" x14ac:dyDescent="0.25">
      <c r="C138" s="183"/>
      <c r="D138" s="183"/>
    </row>
    <row r="139" spans="3:4" x14ac:dyDescent="0.25">
      <c r="C139" s="183"/>
      <c r="D139" s="183"/>
    </row>
    <row r="140" spans="3:4" x14ac:dyDescent="0.25">
      <c r="C140" s="183"/>
      <c r="D140" s="183"/>
    </row>
    <row r="141" spans="3:4" x14ac:dyDescent="0.25">
      <c r="C141" s="183"/>
      <c r="D141" s="183"/>
    </row>
    <row r="142" spans="3:4" x14ac:dyDescent="0.25">
      <c r="C142" s="183"/>
      <c r="D142" s="183"/>
    </row>
    <row r="143" spans="3:4" x14ac:dyDescent="0.25">
      <c r="C143" s="183"/>
      <c r="D143" s="183"/>
    </row>
    <row r="144" spans="3:4" x14ac:dyDescent="0.25">
      <c r="C144" s="183"/>
      <c r="D144" s="183"/>
    </row>
    <row r="145" spans="3:4" x14ac:dyDescent="0.25">
      <c r="C145" s="183"/>
      <c r="D145" s="183"/>
    </row>
    <row r="146" spans="3:4" x14ac:dyDescent="0.25">
      <c r="C146" s="183"/>
      <c r="D146" s="183"/>
    </row>
    <row r="147" spans="3:4" x14ac:dyDescent="0.25">
      <c r="C147" s="183"/>
      <c r="D147" s="183"/>
    </row>
    <row r="148" spans="3:4" x14ac:dyDescent="0.25">
      <c r="C148" s="183"/>
      <c r="D148" s="183"/>
    </row>
    <row r="149" spans="3:4" x14ac:dyDescent="0.25">
      <c r="C149" s="183"/>
      <c r="D149" s="183"/>
    </row>
    <row r="150" spans="3:4" x14ac:dyDescent="0.25">
      <c r="C150" s="183"/>
      <c r="D150" s="183"/>
    </row>
    <row r="151" spans="3:4" x14ac:dyDescent="0.25">
      <c r="C151" s="183"/>
      <c r="D151" s="183"/>
    </row>
    <row r="152" spans="3:4" x14ac:dyDescent="0.25">
      <c r="C152" s="183"/>
      <c r="D152" s="183"/>
    </row>
    <row r="153" spans="3:4" x14ac:dyDescent="0.25">
      <c r="C153" s="183"/>
      <c r="D153" s="183"/>
    </row>
    <row r="154" spans="3:4" x14ac:dyDescent="0.25">
      <c r="C154" s="183"/>
      <c r="D154" s="183"/>
    </row>
    <row r="155" spans="3:4" x14ac:dyDescent="0.25">
      <c r="C155" s="183"/>
      <c r="D155" s="183"/>
    </row>
    <row r="156" spans="3:4" x14ac:dyDescent="0.25">
      <c r="C156" s="183"/>
      <c r="D156" s="183"/>
    </row>
    <row r="157" spans="3:4" x14ac:dyDescent="0.25">
      <c r="C157" s="183"/>
      <c r="D157" s="183"/>
    </row>
    <row r="158" spans="3:4" x14ac:dyDescent="0.25">
      <c r="C158" s="183"/>
      <c r="D158" s="183"/>
    </row>
    <row r="159" spans="3:4" x14ac:dyDescent="0.25">
      <c r="C159" s="183"/>
      <c r="D159" s="183"/>
    </row>
    <row r="160" spans="3:4" x14ac:dyDescent="0.25">
      <c r="C160" s="183"/>
      <c r="D160" s="183"/>
    </row>
    <row r="161" spans="3:4" x14ac:dyDescent="0.25">
      <c r="C161" s="183"/>
      <c r="D161" s="183"/>
    </row>
    <row r="162" spans="3:4" x14ac:dyDescent="0.25">
      <c r="C162" s="183"/>
      <c r="D162" s="183"/>
    </row>
    <row r="163" spans="3:4" x14ac:dyDescent="0.25">
      <c r="C163" s="183"/>
      <c r="D163" s="183"/>
    </row>
    <row r="164" spans="3:4" x14ac:dyDescent="0.25">
      <c r="C164" s="183"/>
      <c r="D164" s="183"/>
    </row>
    <row r="165" spans="3:4" x14ac:dyDescent="0.25">
      <c r="C165" s="183"/>
      <c r="D165" s="183"/>
    </row>
    <row r="166" spans="3:4" x14ac:dyDescent="0.25">
      <c r="C166" s="183"/>
      <c r="D166" s="183"/>
    </row>
  </sheetData>
  <mergeCells count="6">
    <mergeCell ref="A4:A8"/>
    <mergeCell ref="B4:G4"/>
    <mergeCell ref="B5:B6"/>
    <mergeCell ref="C5:C6"/>
    <mergeCell ref="E5:F5"/>
    <mergeCell ref="B8:F8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4"/>
  <sheetViews>
    <sheetView topLeftCell="A63" workbookViewId="0">
      <selection activeCell="D30" sqref="D30"/>
    </sheetView>
  </sheetViews>
  <sheetFormatPr baseColWidth="10" defaultColWidth="11.375" defaultRowHeight="12.25" x14ac:dyDescent="0.25"/>
  <cols>
    <col min="1" max="1" width="11.375" style="142"/>
    <col min="2" max="2" width="12.75" style="142" customWidth="1"/>
    <col min="3" max="3" width="13.75" style="142" customWidth="1"/>
    <col min="4" max="4" width="12.75" style="142" customWidth="1"/>
    <col min="5" max="16384" width="11.375" style="147"/>
  </cols>
  <sheetData>
    <row r="1" spans="1:4" ht="14.3" x14ac:dyDescent="0.25">
      <c r="A1" s="141"/>
    </row>
    <row r="2" spans="1:4" ht="13.6" x14ac:dyDescent="0.25">
      <c r="D2" s="147"/>
    </row>
    <row r="3" spans="1:4" ht="14.3" x14ac:dyDescent="0.25">
      <c r="B3" s="381" t="s">
        <v>131</v>
      </c>
      <c r="C3" s="381"/>
      <c r="D3" s="381"/>
    </row>
    <row r="4" spans="1:4" s="150" customFormat="1" ht="14.3" customHeight="1" x14ac:dyDescent="0.25">
      <c r="A4" s="419" t="s">
        <v>2</v>
      </c>
      <c r="B4" s="463" t="s">
        <v>64</v>
      </c>
      <c r="C4" s="371" t="s">
        <v>22</v>
      </c>
      <c r="D4" s="220" t="s">
        <v>65</v>
      </c>
    </row>
    <row r="5" spans="1:4" s="150" customFormat="1" ht="14.95" customHeight="1" x14ac:dyDescent="0.25">
      <c r="A5" s="419"/>
      <c r="B5" s="463"/>
      <c r="C5" s="371"/>
      <c r="D5" s="225" t="s">
        <v>111</v>
      </c>
    </row>
    <row r="6" spans="1:4" s="150" customFormat="1" ht="14.95" customHeight="1" x14ac:dyDescent="0.25">
      <c r="A6" s="419"/>
      <c r="B6" s="135"/>
      <c r="C6" s="134"/>
      <c r="D6" s="220"/>
    </row>
    <row r="7" spans="1:4" s="150" customFormat="1" ht="14.95" customHeight="1" x14ac:dyDescent="0.25">
      <c r="A7" s="419"/>
      <c r="B7" s="209" t="s">
        <v>3</v>
      </c>
      <c r="C7" s="199" t="s">
        <v>106</v>
      </c>
      <c r="D7" s="220"/>
    </row>
    <row r="8" spans="1:4" s="150" customFormat="1" ht="13.6" x14ac:dyDescent="0.25">
      <c r="A8" s="419"/>
      <c r="B8" s="135"/>
      <c r="C8" s="134"/>
      <c r="D8" s="242" t="s">
        <v>162</v>
      </c>
    </row>
    <row r="9" spans="1:4" s="160" customFormat="1" ht="30.75" customHeight="1" x14ac:dyDescent="0.25">
      <c r="A9" s="419"/>
      <c r="B9" s="136" t="s">
        <v>132</v>
      </c>
      <c r="C9" s="136" t="s">
        <v>47</v>
      </c>
      <c r="D9" s="242" t="s">
        <v>193</v>
      </c>
    </row>
    <row r="10" spans="1:4" ht="14.3" hidden="1" x14ac:dyDescent="0.25">
      <c r="A10" s="145">
        <v>1935</v>
      </c>
      <c r="B10" s="161"/>
      <c r="C10" s="161"/>
      <c r="D10" s="161"/>
    </row>
    <row r="11" spans="1:4" ht="14.3" hidden="1" x14ac:dyDescent="0.25">
      <c r="A11" s="145">
        <v>1936</v>
      </c>
      <c r="B11" s="161"/>
      <c r="C11" s="161"/>
      <c r="D11" s="161"/>
    </row>
    <row r="12" spans="1:4" ht="14.3" hidden="1" x14ac:dyDescent="0.25">
      <c r="A12" s="145">
        <v>1937</v>
      </c>
      <c r="B12" s="161"/>
      <c r="C12" s="161"/>
      <c r="D12" s="161"/>
    </row>
    <row r="13" spans="1:4" ht="14.3" hidden="1" x14ac:dyDescent="0.25">
      <c r="A13" s="145">
        <v>1938</v>
      </c>
      <c r="B13" s="161"/>
      <c r="C13" s="161"/>
      <c r="D13" s="161"/>
    </row>
    <row r="14" spans="1:4" ht="14.3" hidden="1" x14ac:dyDescent="0.25">
      <c r="A14" s="145">
        <v>1939</v>
      </c>
      <c r="B14" s="161"/>
      <c r="C14" s="161"/>
      <c r="D14" s="161"/>
    </row>
    <row r="15" spans="1:4" ht="14.3" hidden="1" x14ac:dyDescent="0.25">
      <c r="A15" s="145">
        <v>1940</v>
      </c>
      <c r="B15" s="161"/>
      <c r="C15" s="161"/>
      <c r="D15" s="161"/>
    </row>
    <row r="16" spans="1:4" ht="14.3" hidden="1" x14ac:dyDescent="0.25">
      <c r="A16" s="145">
        <v>1941</v>
      </c>
      <c r="B16" s="161"/>
      <c r="C16" s="161"/>
      <c r="D16" s="161"/>
    </row>
    <row r="17" spans="1:4" ht="14.3" hidden="1" x14ac:dyDescent="0.25">
      <c r="A17" s="145">
        <v>1942</v>
      </c>
      <c r="B17" s="161"/>
      <c r="C17" s="161"/>
      <c r="D17" s="161"/>
    </row>
    <row r="18" spans="1:4" ht="14.3" hidden="1" x14ac:dyDescent="0.25">
      <c r="A18" s="145">
        <v>1943</v>
      </c>
      <c r="B18" s="161"/>
      <c r="C18" s="161"/>
      <c r="D18" s="161"/>
    </row>
    <row r="19" spans="1:4" ht="14.3" hidden="1" x14ac:dyDescent="0.25">
      <c r="A19" s="145">
        <v>1944</v>
      </c>
      <c r="B19" s="161"/>
      <c r="C19" s="161"/>
      <c r="D19" s="161"/>
    </row>
    <row r="20" spans="1:4" ht="14.3" hidden="1" x14ac:dyDescent="0.25">
      <c r="A20" s="145">
        <v>1945</v>
      </c>
      <c r="B20" s="161"/>
      <c r="C20" s="161"/>
      <c r="D20" s="161"/>
    </row>
    <row r="21" spans="1:4" ht="14.3" hidden="1" x14ac:dyDescent="0.25">
      <c r="A21" s="145">
        <v>1946</v>
      </c>
      <c r="B21" s="161"/>
      <c r="C21" s="161"/>
      <c r="D21" s="161"/>
    </row>
    <row r="22" spans="1:4" ht="14.3" hidden="1" x14ac:dyDescent="0.25">
      <c r="A22" s="145">
        <v>1947</v>
      </c>
      <c r="B22" s="161"/>
      <c r="C22" s="161"/>
      <c r="D22" s="161"/>
    </row>
    <row r="23" spans="1:4" ht="14.3" hidden="1" x14ac:dyDescent="0.25">
      <c r="A23" s="145">
        <v>1948</v>
      </c>
      <c r="B23" s="161"/>
      <c r="C23" s="161"/>
      <c r="D23" s="161"/>
    </row>
    <row r="24" spans="1:4" ht="14.3" hidden="1" x14ac:dyDescent="0.25">
      <c r="A24" s="145">
        <v>1949</v>
      </c>
      <c r="B24" s="161"/>
      <c r="C24" s="161"/>
      <c r="D24" s="161"/>
    </row>
    <row r="25" spans="1:4" ht="14.3" hidden="1" x14ac:dyDescent="0.25">
      <c r="A25" s="145">
        <v>1950</v>
      </c>
      <c r="B25" s="161"/>
      <c r="C25" s="161"/>
      <c r="D25" s="161"/>
    </row>
    <row r="26" spans="1:4" ht="14.3" hidden="1" x14ac:dyDescent="0.25">
      <c r="A26" s="145">
        <v>1951</v>
      </c>
      <c r="B26" s="161"/>
      <c r="C26" s="161"/>
      <c r="D26" s="161"/>
    </row>
    <row r="27" spans="1:4" ht="14.3" hidden="1" x14ac:dyDescent="0.25">
      <c r="A27" s="145">
        <v>1952</v>
      </c>
      <c r="B27" s="161"/>
      <c r="C27" s="161"/>
      <c r="D27" s="161"/>
    </row>
    <row r="28" spans="1:4" ht="14.3" hidden="1" x14ac:dyDescent="0.25">
      <c r="A28" s="145">
        <v>1953</v>
      </c>
      <c r="B28" s="161"/>
      <c r="C28" s="161"/>
      <c r="D28" s="161"/>
    </row>
    <row r="29" spans="1:4" ht="14.3" hidden="1" x14ac:dyDescent="0.25">
      <c r="A29" s="145">
        <v>1954</v>
      </c>
      <c r="B29" s="161"/>
      <c r="C29" s="161"/>
      <c r="D29" s="161"/>
    </row>
    <row r="30" spans="1:4" ht="14.3" x14ac:dyDescent="0.25">
      <c r="A30" s="145">
        <v>1955</v>
      </c>
      <c r="B30" s="161"/>
      <c r="C30" s="161"/>
      <c r="D30" s="161"/>
    </row>
    <row r="31" spans="1:4" ht="14.3" x14ac:dyDescent="0.25">
      <c r="A31" s="145">
        <v>1956</v>
      </c>
      <c r="B31" s="161"/>
      <c r="C31" s="161"/>
      <c r="D31" s="161"/>
    </row>
    <row r="32" spans="1:4" ht="14.3" x14ac:dyDescent="0.25">
      <c r="A32" s="145">
        <v>1957</v>
      </c>
      <c r="B32" s="161"/>
      <c r="C32" s="161"/>
      <c r="D32" s="161"/>
    </row>
    <row r="33" spans="1:4" ht="14.3" x14ac:dyDescent="0.25">
      <c r="A33" s="145">
        <v>1958</v>
      </c>
      <c r="B33" s="161"/>
      <c r="C33" s="161"/>
      <c r="D33" s="161"/>
    </row>
    <row r="34" spans="1:4" ht="14.3" x14ac:dyDescent="0.25">
      <c r="A34" s="145">
        <v>1959</v>
      </c>
      <c r="B34" s="161"/>
      <c r="C34" s="161"/>
      <c r="D34" s="161"/>
    </row>
    <row r="35" spans="1:4" ht="14.3" x14ac:dyDescent="0.25">
      <c r="A35" s="145">
        <v>1960</v>
      </c>
      <c r="B35" s="161"/>
      <c r="C35" s="161"/>
      <c r="D35" s="161"/>
    </row>
    <row r="36" spans="1:4" ht="14.3" x14ac:dyDescent="0.25">
      <c r="A36" s="145">
        <v>1961</v>
      </c>
      <c r="B36" s="161"/>
      <c r="C36" s="161"/>
      <c r="D36" s="161"/>
    </row>
    <row r="37" spans="1:4" ht="14.3" x14ac:dyDescent="0.25">
      <c r="A37" s="145">
        <v>1962</v>
      </c>
      <c r="B37" s="161"/>
      <c r="C37" s="161"/>
      <c r="D37" s="161"/>
    </row>
    <row r="38" spans="1:4" ht="14.3" x14ac:dyDescent="0.25">
      <c r="A38" s="145">
        <v>1963</v>
      </c>
      <c r="B38" s="161"/>
      <c r="C38" s="161"/>
      <c r="D38" s="161"/>
    </row>
    <row r="39" spans="1:4" ht="14.3" x14ac:dyDescent="0.25">
      <c r="A39" s="145">
        <v>1964</v>
      </c>
      <c r="B39" s="161"/>
      <c r="C39" s="161"/>
      <c r="D39" s="161"/>
    </row>
    <row r="40" spans="1:4" ht="14.3" x14ac:dyDescent="0.25">
      <c r="A40" s="145">
        <v>1965</v>
      </c>
      <c r="B40" s="161"/>
      <c r="C40" s="161"/>
      <c r="D40" s="161"/>
    </row>
    <row r="41" spans="1:4" ht="14.3" x14ac:dyDescent="0.25">
      <c r="A41" s="145">
        <v>1966</v>
      </c>
      <c r="B41" s="161"/>
      <c r="C41" s="161"/>
      <c r="D41" s="161"/>
    </row>
    <row r="42" spans="1:4" ht="14.3" x14ac:dyDescent="0.25">
      <c r="A42" s="145">
        <v>1967</v>
      </c>
      <c r="B42" s="161"/>
      <c r="C42" s="161"/>
      <c r="D42" s="161"/>
    </row>
    <row r="43" spans="1:4" ht="14.3" x14ac:dyDescent="0.25">
      <c r="A43" s="145">
        <v>1968</v>
      </c>
      <c r="B43" s="161"/>
      <c r="C43" s="161"/>
      <c r="D43" s="161"/>
    </row>
    <row r="44" spans="1:4" ht="14.3" x14ac:dyDescent="0.25">
      <c r="A44" s="145">
        <v>1969</v>
      </c>
      <c r="B44" s="161"/>
      <c r="C44" s="161"/>
      <c r="D44" s="161"/>
    </row>
    <row r="45" spans="1:4" ht="14.3" x14ac:dyDescent="0.25">
      <c r="A45" s="145">
        <v>1970</v>
      </c>
      <c r="B45" s="161"/>
      <c r="C45" s="161"/>
      <c r="D45" s="161"/>
    </row>
    <row r="46" spans="1:4" ht="14.3" x14ac:dyDescent="0.25">
      <c r="A46" s="145">
        <v>1971</v>
      </c>
      <c r="B46" s="161"/>
      <c r="C46" s="161"/>
      <c r="D46" s="161"/>
    </row>
    <row r="47" spans="1:4" ht="14.3" x14ac:dyDescent="0.25">
      <c r="A47" s="145">
        <v>1972</v>
      </c>
      <c r="B47" s="161"/>
      <c r="C47" s="161"/>
      <c r="D47" s="161"/>
    </row>
    <row r="48" spans="1:4" ht="14.3" x14ac:dyDescent="0.25">
      <c r="A48" s="145">
        <v>1973</v>
      </c>
      <c r="B48" s="161"/>
      <c r="C48" s="161"/>
      <c r="D48" s="161"/>
    </row>
    <row r="49" spans="1:4" ht="14.3" x14ac:dyDescent="0.25">
      <c r="A49" s="145">
        <v>1974</v>
      </c>
      <c r="B49" s="161"/>
      <c r="C49" s="161"/>
      <c r="D49" s="161"/>
    </row>
    <row r="50" spans="1:4" ht="14.3" x14ac:dyDescent="0.25">
      <c r="A50" s="145">
        <v>1975</v>
      </c>
      <c r="B50" s="161"/>
      <c r="C50" s="161"/>
      <c r="D50" s="161"/>
    </row>
    <row r="51" spans="1:4" ht="14.3" x14ac:dyDescent="0.25">
      <c r="A51" s="145">
        <v>1976</v>
      </c>
      <c r="B51" s="161"/>
      <c r="C51" s="161"/>
      <c r="D51" s="161"/>
    </row>
    <row r="52" spans="1:4" ht="14.3" x14ac:dyDescent="0.25">
      <c r="A52" s="145">
        <v>1977</v>
      </c>
      <c r="B52" s="161"/>
      <c r="C52" s="161"/>
      <c r="D52" s="161"/>
    </row>
    <row r="53" spans="1:4" ht="14.3" x14ac:dyDescent="0.25">
      <c r="A53" s="145">
        <v>1978</v>
      </c>
      <c r="B53" s="161"/>
      <c r="C53" s="161"/>
      <c r="D53" s="161"/>
    </row>
    <row r="54" spans="1:4" ht="14.3" x14ac:dyDescent="0.25">
      <c r="A54" s="145">
        <v>1979</v>
      </c>
      <c r="B54" s="161"/>
      <c r="C54" s="161"/>
      <c r="D54" s="161"/>
    </row>
    <row r="55" spans="1:4" ht="14.3" x14ac:dyDescent="0.25">
      <c r="A55" s="145">
        <v>1980</v>
      </c>
      <c r="B55" s="161"/>
      <c r="C55" s="161"/>
      <c r="D55" s="161"/>
    </row>
    <row r="56" spans="1:4" ht="14.3" x14ac:dyDescent="0.25">
      <c r="A56" s="145">
        <v>1981</v>
      </c>
      <c r="B56" s="161"/>
      <c r="C56" s="161"/>
      <c r="D56" s="161"/>
    </row>
    <row r="57" spans="1:4" ht="14.3" x14ac:dyDescent="0.25">
      <c r="A57" s="145">
        <v>1982</v>
      </c>
      <c r="B57" s="161"/>
      <c r="C57" s="161"/>
      <c r="D57" s="161"/>
    </row>
    <row r="58" spans="1:4" ht="14.3" x14ac:dyDescent="0.25">
      <c r="A58" s="145">
        <v>1983</v>
      </c>
      <c r="B58" s="161"/>
      <c r="C58" s="161"/>
      <c r="D58" s="161"/>
    </row>
    <row r="59" spans="1:4" ht="14.3" x14ac:dyDescent="0.25">
      <c r="A59" s="145">
        <v>1984</v>
      </c>
      <c r="B59" s="161"/>
      <c r="C59" s="161"/>
      <c r="D59" s="161"/>
    </row>
    <row r="60" spans="1:4" ht="14.3" x14ac:dyDescent="0.25">
      <c r="A60" s="145">
        <v>1985</v>
      </c>
      <c r="B60" s="161"/>
      <c r="C60" s="161"/>
      <c r="D60" s="161"/>
    </row>
    <row r="61" spans="1:4" ht="14.3" x14ac:dyDescent="0.25">
      <c r="A61" s="145">
        <v>1986</v>
      </c>
      <c r="B61" s="161"/>
      <c r="C61" s="161"/>
      <c r="D61" s="161"/>
    </row>
    <row r="62" spans="1:4" ht="14.3" x14ac:dyDescent="0.25">
      <c r="A62" s="145">
        <v>1987</v>
      </c>
      <c r="B62" s="161"/>
      <c r="C62" s="161"/>
      <c r="D62" s="161"/>
    </row>
    <row r="63" spans="1:4" ht="14.3" x14ac:dyDescent="0.25">
      <c r="A63" s="145">
        <v>1988</v>
      </c>
      <c r="B63" s="161"/>
      <c r="C63" s="161"/>
      <c r="D63" s="161"/>
    </row>
    <row r="64" spans="1:4" ht="14.3" x14ac:dyDescent="0.25">
      <c r="A64" s="145">
        <v>1989</v>
      </c>
      <c r="B64" s="161"/>
      <c r="C64" s="161"/>
      <c r="D64" s="161"/>
    </row>
    <row r="65" spans="1:4" ht="14.3" x14ac:dyDescent="0.25">
      <c r="A65" s="145">
        <v>1990</v>
      </c>
      <c r="B65" s="161"/>
      <c r="C65" s="164">
        <v>8155.6</v>
      </c>
      <c r="D65" s="161"/>
    </row>
    <row r="66" spans="1:4" ht="14.3" x14ac:dyDescent="0.25">
      <c r="A66" s="145">
        <v>1991</v>
      </c>
      <c r="B66" s="161"/>
      <c r="C66" s="164">
        <v>7573.8</v>
      </c>
      <c r="D66" s="161"/>
    </row>
    <row r="67" spans="1:4" ht="14.3" x14ac:dyDescent="0.25">
      <c r="A67" s="145">
        <v>1992</v>
      </c>
      <c r="B67" s="161"/>
      <c r="C67" s="164">
        <v>6887.5</v>
      </c>
      <c r="D67" s="161"/>
    </row>
    <row r="68" spans="1:4" ht="14.3" x14ac:dyDescent="0.25">
      <c r="A68" s="145">
        <v>1993</v>
      </c>
      <c r="B68" s="161"/>
      <c r="C68" s="164">
        <v>6671.7</v>
      </c>
      <c r="D68" s="161"/>
    </row>
    <row r="69" spans="1:4" ht="14.3" x14ac:dyDescent="0.25">
      <c r="A69" s="145">
        <v>1994</v>
      </c>
      <c r="B69" s="161"/>
      <c r="C69" s="164">
        <v>6875.7280000000001</v>
      </c>
      <c r="D69" s="161"/>
    </row>
    <row r="70" spans="1:4" ht="14.3" x14ac:dyDescent="0.25">
      <c r="A70" s="145">
        <v>1995</v>
      </c>
      <c r="B70" s="164">
        <v>2747.3</v>
      </c>
      <c r="C70" s="164">
        <v>6766.7439999999997</v>
      </c>
      <c r="D70" s="166">
        <f>(B70*1000000)/(C70*1000)/12</f>
        <v>33.833357175425384</v>
      </c>
    </row>
    <row r="71" spans="1:4" ht="14.3" x14ac:dyDescent="0.25">
      <c r="A71" s="145">
        <v>1996</v>
      </c>
      <c r="B71" s="164">
        <v>4126.6000000000004</v>
      </c>
      <c r="C71" s="164">
        <v>6819.9279999999999</v>
      </c>
      <c r="D71" s="166">
        <f t="shared" ref="D71:D93" si="0">(B71*1000000)/(C71*1000)/12</f>
        <v>50.423308476765932</v>
      </c>
    </row>
    <row r="72" spans="1:4" ht="14.3" x14ac:dyDescent="0.25">
      <c r="A72" s="145">
        <v>1997</v>
      </c>
      <c r="B72" s="164">
        <v>7872</v>
      </c>
      <c r="C72" s="164">
        <v>6669.7370000000001</v>
      </c>
      <c r="D72" s="166">
        <f t="shared" si="0"/>
        <v>98.354702741652332</v>
      </c>
    </row>
    <row r="73" spans="1:4" ht="14.3" x14ac:dyDescent="0.25">
      <c r="A73" s="145">
        <v>1998</v>
      </c>
      <c r="B73" s="164">
        <v>14087.2</v>
      </c>
      <c r="C73" s="164">
        <v>6429.7641999999996</v>
      </c>
      <c r="D73" s="166">
        <f t="shared" si="0"/>
        <v>182.57797592846927</v>
      </c>
    </row>
    <row r="74" spans="1:4" ht="14.3" x14ac:dyDescent="0.25">
      <c r="A74" s="145">
        <v>1999</v>
      </c>
      <c r="B74" s="164">
        <v>19017.099999999999</v>
      </c>
      <c r="C74" s="164">
        <v>6152.7314999999999</v>
      </c>
      <c r="D74" s="166">
        <f t="shared" si="0"/>
        <v>257.5698831215588</v>
      </c>
    </row>
    <row r="75" spans="1:4" ht="14.3" x14ac:dyDescent="0.25">
      <c r="A75" s="145">
        <v>2000</v>
      </c>
      <c r="B75" s="164">
        <v>31873.599999999999</v>
      </c>
      <c r="C75" s="164">
        <v>5872.9616999999998</v>
      </c>
      <c r="D75" s="166">
        <f t="shared" si="0"/>
        <v>452.26471225469305</v>
      </c>
    </row>
    <row r="76" spans="1:4" ht="14.3" x14ac:dyDescent="0.25">
      <c r="A76" s="145">
        <v>2001</v>
      </c>
      <c r="B76" s="164">
        <v>48680</v>
      </c>
      <c r="C76" s="164">
        <v>5825.3361000000004</v>
      </c>
      <c r="D76" s="166">
        <f t="shared" si="0"/>
        <v>696.38328107225709</v>
      </c>
    </row>
    <row r="77" spans="1:4" ht="14.3" x14ac:dyDescent="0.25">
      <c r="A77" s="145">
        <v>2002</v>
      </c>
      <c r="B77" s="164">
        <v>60171.7</v>
      </c>
      <c r="C77" s="164">
        <v>5882.3831</v>
      </c>
      <c r="D77" s="166">
        <f t="shared" si="0"/>
        <v>852.42804626807356</v>
      </c>
    </row>
    <row r="78" spans="1:4" ht="14.3" x14ac:dyDescent="0.25">
      <c r="A78" s="145">
        <v>2003</v>
      </c>
      <c r="B78" s="164">
        <v>73675.899999999994</v>
      </c>
      <c r="C78" s="164">
        <v>5663.8001000000004</v>
      </c>
      <c r="D78" s="166">
        <f t="shared" si="0"/>
        <v>1084.0174838326891</v>
      </c>
    </row>
    <row r="79" spans="1:4" ht="14.3" x14ac:dyDescent="0.25">
      <c r="A79" s="145">
        <v>2004</v>
      </c>
      <c r="B79" s="164">
        <v>91041.1</v>
      </c>
      <c r="C79" s="164">
        <v>6069.8504999999996</v>
      </c>
      <c r="D79" s="166">
        <f t="shared" si="0"/>
        <v>1249.9085987922329</v>
      </c>
    </row>
    <row r="80" spans="1:4" ht="14.3" x14ac:dyDescent="0.25">
      <c r="A80" s="145">
        <v>2005</v>
      </c>
      <c r="B80" s="164">
        <v>112995.2</v>
      </c>
      <c r="C80" s="164">
        <v>5888.6823999999997</v>
      </c>
      <c r="D80" s="166">
        <f t="shared" si="0"/>
        <v>1599.044748391706</v>
      </c>
    </row>
    <row r="81" spans="1:4" ht="14.3" x14ac:dyDescent="0.25">
      <c r="A81" s="145">
        <v>2006</v>
      </c>
      <c r="B81" s="164">
        <v>132490.79999999999</v>
      </c>
      <c r="C81" s="164">
        <v>6145.0555999999997</v>
      </c>
      <c r="D81" s="166">
        <f t="shared" si="0"/>
        <v>1796.7127913374779</v>
      </c>
    </row>
    <row r="82" spans="1:4" ht="14.3" x14ac:dyDescent="0.25">
      <c r="A82" s="146">
        <v>2007</v>
      </c>
      <c r="B82" s="164">
        <v>144419</v>
      </c>
      <c r="C82" s="164">
        <v>6197.2365</v>
      </c>
      <c r="D82" s="166">
        <f t="shared" si="0"/>
        <v>1941.9811825265449</v>
      </c>
    </row>
    <row r="83" spans="1:4" ht="14.3" x14ac:dyDescent="0.25">
      <c r="A83" s="146">
        <v>2008</v>
      </c>
      <c r="B83" s="164">
        <v>195725.6</v>
      </c>
      <c r="C83" s="164">
        <v>6149.7809999999999</v>
      </c>
      <c r="D83" s="166">
        <f t="shared" si="0"/>
        <v>2652.202845380456</v>
      </c>
    </row>
    <row r="84" spans="1:4" ht="14.3" x14ac:dyDescent="0.25">
      <c r="A84" s="146">
        <v>2009</v>
      </c>
      <c r="B84" s="164">
        <v>181625</v>
      </c>
      <c r="C84" s="164">
        <v>5940.866</v>
      </c>
      <c r="D84" s="166">
        <f t="shared" si="0"/>
        <v>2547.6785146587495</v>
      </c>
    </row>
    <row r="85" spans="1:4" ht="14.3" x14ac:dyDescent="0.25">
      <c r="A85" s="222">
        <v>2010</v>
      </c>
      <c r="B85" s="164">
        <v>189802.2</v>
      </c>
      <c r="C85" s="164">
        <v>5648.607</v>
      </c>
      <c r="D85" s="166">
        <f t="shared" si="0"/>
        <v>2800.1328469125219</v>
      </c>
    </row>
    <row r="86" spans="1:4" ht="14.3" x14ac:dyDescent="0.25">
      <c r="A86" s="222">
        <f>A85+1</f>
        <v>2011</v>
      </c>
      <c r="B86" s="164">
        <v>185415.2</v>
      </c>
      <c r="C86" s="164">
        <v>5697.2358000000004</v>
      </c>
      <c r="D86" s="166">
        <f t="shared" si="0"/>
        <v>2712.0637461883998</v>
      </c>
    </row>
    <row r="87" spans="1:4" ht="14.3" x14ac:dyDescent="0.25">
      <c r="A87" s="222">
        <f>A86+1</f>
        <v>2012</v>
      </c>
      <c r="B87" s="164">
        <v>194270.2</v>
      </c>
      <c r="C87" s="164">
        <v>5734.4920000000002</v>
      </c>
      <c r="D87" s="166">
        <f t="shared" si="0"/>
        <v>2823.1242337304393</v>
      </c>
    </row>
    <row r="88" spans="1:4" ht="14.3" x14ac:dyDescent="0.25">
      <c r="A88" s="222">
        <f>A87+1</f>
        <v>2013</v>
      </c>
      <c r="B88" s="164">
        <v>201853.1</v>
      </c>
      <c r="C88" s="164">
        <v>5743.4930000000004</v>
      </c>
      <c r="D88" s="166">
        <f t="shared" si="0"/>
        <v>2928.7215404748763</v>
      </c>
    </row>
    <row r="89" spans="1:4" ht="14.3" x14ac:dyDescent="0.25">
      <c r="A89" s="222">
        <f>A88+1</f>
        <v>2014</v>
      </c>
      <c r="B89" s="164">
        <v>219227.1</v>
      </c>
      <c r="C89" s="164">
        <v>5850.2560000000003</v>
      </c>
      <c r="D89" s="166">
        <f t="shared" si="0"/>
        <v>3122.756508433135</v>
      </c>
    </row>
    <row r="90" spans="1:4" ht="14.3" x14ac:dyDescent="0.25">
      <c r="A90" s="222">
        <v>2015</v>
      </c>
      <c r="B90" s="164">
        <v>230060.79999999999</v>
      </c>
      <c r="C90" s="164">
        <v>6062.2439999999997</v>
      </c>
      <c r="D90" s="166">
        <f t="shared" si="0"/>
        <v>3162.4813078017537</v>
      </c>
    </row>
    <row r="91" spans="1:4" ht="14.3" x14ac:dyDescent="0.25">
      <c r="A91" s="222">
        <f>A90+1</f>
        <v>2016</v>
      </c>
      <c r="B91" s="164">
        <v>269607.59999999998</v>
      </c>
      <c r="C91" s="164">
        <v>6200.6390000000001</v>
      </c>
      <c r="D91" s="166">
        <f t="shared" si="0"/>
        <v>3623.3846221332992</v>
      </c>
    </row>
    <row r="92" spans="1:4" ht="14.3" x14ac:dyDescent="0.25">
      <c r="A92" s="222">
        <f>A91+1</f>
        <v>2017</v>
      </c>
      <c r="B92" s="164">
        <v>318363.8</v>
      </c>
      <c r="C92" s="164">
        <v>6389.7330000000002</v>
      </c>
      <c r="D92" s="166">
        <f t="shared" si="0"/>
        <v>4152.0227318835805</v>
      </c>
    </row>
    <row r="93" spans="1:4" ht="14.3" x14ac:dyDescent="0.25">
      <c r="A93" s="350">
        <f t="shared" ref="A93:A94" si="1">A92+1</f>
        <v>2018</v>
      </c>
      <c r="B93" s="164">
        <v>376602.8</v>
      </c>
      <c r="C93" s="164">
        <v>6497.1864999999998</v>
      </c>
      <c r="D93" s="166">
        <f t="shared" si="0"/>
        <v>4830.331816189464</v>
      </c>
    </row>
    <row r="94" spans="1:4" ht="14.3" x14ac:dyDescent="0.25">
      <c r="A94" s="350">
        <f t="shared" si="1"/>
        <v>2019</v>
      </c>
      <c r="B94" s="164"/>
      <c r="C94" s="164">
        <v>6577.2</v>
      </c>
      <c r="D94" s="166"/>
    </row>
  </sheetData>
  <mergeCells count="4">
    <mergeCell ref="B3:D3"/>
    <mergeCell ref="A4:A9"/>
    <mergeCell ref="B4:B5"/>
    <mergeCell ref="C4:C5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"/>
  <sheetViews>
    <sheetView topLeftCell="A96" workbookViewId="0">
      <selection activeCell="J144" sqref="J144"/>
    </sheetView>
  </sheetViews>
  <sheetFormatPr baseColWidth="10" defaultColWidth="11.375" defaultRowHeight="12.25" x14ac:dyDescent="0.25"/>
  <cols>
    <col min="1" max="1" width="11.375" style="142"/>
    <col min="2" max="2" width="14.875" style="142" customWidth="1"/>
    <col min="3" max="6" width="12.75" style="142" customWidth="1"/>
    <col min="7" max="16384" width="11.375" style="147"/>
  </cols>
  <sheetData>
    <row r="1" spans="1:6" ht="14.3" x14ac:dyDescent="0.25">
      <c r="A1" s="141"/>
    </row>
    <row r="2" spans="1:6" ht="13.6" x14ac:dyDescent="0.25">
      <c r="F2" s="147"/>
    </row>
    <row r="3" spans="1:6" ht="13.6" x14ac:dyDescent="0.25">
      <c r="A3" s="380" t="s">
        <v>2</v>
      </c>
      <c r="B3" s="382" t="s">
        <v>133</v>
      </c>
      <c r="C3" s="382"/>
      <c r="D3" s="382"/>
      <c r="E3" s="382"/>
      <c r="F3" s="382"/>
    </row>
    <row r="4" spans="1:6" s="150" customFormat="1" ht="27.2" x14ac:dyDescent="0.25">
      <c r="A4" s="381"/>
      <c r="B4" s="225" t="s">
        <v>50</v>
      </c>
      <c r="C4" s="224" t="s">
        <v>22</v>
      </c>
      <c r="D4" s="458" t="s">
        <v>0</v>
      </c>
      <c r="E4" s="458"/>
      <c r="F4" s="224" t="s">
        <v>23</v>
      </c>
    </row>
    <row r="5" spans="1:6" s="150" customFormat="1" ht="13.6" x14ac:dyDescent="0.25">
      <c r="A5" s="381"/>
      <c r="B5" s="225" t="s">
        <v>25</v>
      </c>
      <c r="C5" s="151"/>
      <c r="D5" s="151"/>
      <c r="E5" s="151"/>
      <c r="F5" s="225" t="s">
        <v>111</v>
      </c>
    </row>
    <row r="6" spans="1:6" s="150" customFormat="1" ht="13.6" x14ac:dyDescent="0.25">
      <c r="A6" s="381"/>
      <c r="B6" s="225"/>
      <c r="C6" s="225"/>
      <c r="D6" s="151"/>
      <c r="E6" s="151"/>
      <c r="F6" s="225"/>
    </row>
    <row r="7" spans="1:6" s="150" customFormat="1" ht="13.6" x14ac:dyDescent="0.25">
      <c r="A7" s="381"/>
      <c r="B7" s="225"/>
      <c r="C7" s="225" t="s">
        <v>138</v>
      </c>
      <c r="D7" s="225"/>
      <c r="E7" s="225"/>
      <c r="F7" s="225"/>
    </row>
    <row r="8" spans="1:6" s="150" customFormat="1" ht="28.55" x14ac:dyDescent="0.25">
      <c r="A8" s="222"/>
      <c r="B8" s="153" t="s">
        <v>134</v>
      </c>
      <c r="C8" s="153" t="s">
        <v>47</v>
      </c>
      <c r="D8" s="225" t="s">
        <v>33</v>
      </c>
      <c r="E8" s="225" t="s">
        <v>32</v>
      </c>
      <c r="F8" s="242" t="s">
        <v>163</v>
      </c>
    </row>
    <row r="9" spans="1:6" s="160" customFormat="1" ht="14.95" thickBot="1" x14ac:dyDescent="0.3">
      <c r="A9" s="144"/>
      <c r="B9" s="156" t="s">
        <v>3</v>
      </c>
      <c r="C9" s="157" t="s">
        <v>3</v>
      </c>
      <c r="D9" s="158" t="s">
        <v>3</v>
      </c>
      <c r="E9" s="158" t="s">
        <v>3</v>
      </c>
      <c r="F9" s="242" t="s">
        <v>3</v>
      </c>
    </row>
    <row r="10" spans="1:6" ht="14.3" hidden="1" x14ac:dyDescent="0.25">
      <c r="A10" s="145">
        <v>1882</v>
      </c>
      <c r="B10" s="161"/>
      <c r="C10" s="378"/>
      <c r="D10" s="162"/>
      <c r="E10" s="162"/>
      <c r="F10" s="242" t="s">
        <v>3</v>
      </c>
    </row>
    <row r="11" spans="1:6" ht="14.3" hidden="1" x14ac:dyDescent="0.25">
      <c r="A11" s="145">
        <v>1883</v>
      </c>
      <c r="B11" s="161"/>
      <c r="C11" s="379"/>
      <c r="D11" s="161"/>
      <c r="E11" s="161"/>
      <c r="F11" s="242" t="s">
        <v>3</v>
      </c>
    </row>
    <row r="12" spans="1:6" ht="14.3" hidden="1" x14ac:dyDescent="0.25">
      <c r="A12" s="145">
        <v>1884</v>
      </c>
      <c r="B12" s="161"/>
      <c r="C12" s="379"/>
      <c r="D12" s="161"/>
      <c r="E12" s="161"/>
      <c r="F12" s="242" t="s">
        <v>3</v>
      </c>
    </row>
    <row r="13" spans="1:6" ht="14.3" hidden="1" x14ac:dyDescent="0.25">
      <c r="A13" s="145">
        <v>1885</v>
      </c>
      <c r="B13" s="161"/>
      <c r="C13" s="379"/>
      <c r="D13" s="161"/>
      <c r="E13" s="161"/>
      <c r="F13" s="242" t="s">
        <v>3</v>
      </c>
    </row>
    <row r="14" spans="1:6" ht="14.3" hidden="1" x14ac:dyDescent="0.25">
      <c r="A14" s="145">
        <v>1886</v>
      </c>
      <c r="B14" s="161"/>
      <c r="C14" s="161"/>
      <c r="D14" s="161"/>
      <c r="E14" s="161"/>
      <c r="F14" s="242" t="s">
        <v>3</v>
      </c>
    </row>
    <row r="15" spans="1:6" ht="14.3" hidden="1" x14ac:dyDescent="0.25">
      <c r="A15" s="145">
        <v>1887</v>
      </c>
      <c r="B15" s="161"/>
      <c r="C15" s="161"/>
      <c r="D15" s="161"/>
      <c r="E15" s="161"/>
      <c r="F15" s="242" t="s">
        <v>3</v>
      </c>
    </row>
    <row r="16" spans="1:6" ht="14.3" hidden="1" x14ac:dyDescent="0.25">
      <c r="A16" s="145">
        <v>1888</v>
      </c>
      <c r="B16" s="161"/>
      <c r="C16" s="161"/>
      <c r="D16" s="161"/>
      <c r="E16" s="161"/>
      <c r="F16" s="242" t="s">
        <v>3</v>
      </c>
    </row>
    <row r="17" spans="1:6" ht="14.3" hidden="1" x14ac:dyDescent="0.25">
      <c r="A17" s="145">
        <v>1889</v>
      </c>
      <c r="B17" s="161"/>
      <c r="C17" s="161"/>
      <c r="D17" s="161"/>
      <c r="E17" s="161"/>
      <c r="F17" s="242" t="s">
        <v>3</v>
      </c>
    </row>
    <row r="18" spans="1:6" ht="14.3" hidden="1" x14ac:dyDescent="0.25">
      <c r="A18" s="145">
        <v>1890</v>
      </c>
      <c r="B18" s="161"/>
      <c r="C18" s="161"/>
      <c r="D18" s="161"/>
      <c r="E18" s="161"/>
      <c r="F18" s="242" t="s">
        <v>3</v>
      </c>
    </row>
    <row r="19" spans="1:6" ht="14.3" hidden="1" x14ac:dyDescent="0.25">
      <c r="A19" s="145">
        <v>1891</v>
      </c>
      <c r="B19" s="161"/>
      <c r="C19" s="161"/>
      <c r="D19" s="161"/>
      <c r="E19" s="161"/>
      <c r="F19" s="242" t="s">
        <v>3</v>
      </c>
    </row>
    <row r="20" spans="1:6" ht="14.3" hidden="1" x14ac:dyDescent="0.25">
      <c r="A20" s="145">
        <v>1892</v>
      </c>
      <c r="B20" s="161"/>
      <c r="C20" s="161"/>
      <c r="D20" s="161"/>
      <c r="E20" s="161"/>
      <c r="F20" s="242" t="s">
        <v>3</v>
      </c>
    </row>
    <row r="21" spans="1:6" ht="14.3" hidden="1" x14ac:dyDescent="0.25">
      <c r="A21" s="145">
        <v>1893</v>
      </c>
      <c r="B21" s="161"/>
      <c r="C21" s="161"/>
      <c r="D21" s="161"/>
      <c r="E21" s="161"/>
      <c r="F21" s="242" t="s">
        <v>3</v>
      </c>
    </row>
    <row r="22" spans="1:6" ht="14.3" hidden="1" x14ac:dyDescent="0.25">
      <c r="A22" s="145">
        <v>1894</v>
      </c>
      <c r="B22" s="161"/>
      <c r="C22" s="161"/>
      <c r="D22" s="161"/>
      <c r="E22" s="161"/>
      <c r="F22" s="242" t="s">
        <v>3</v>
      </c>
    </row>
    <row r="23" spans="1:6" ht="14.3" hidden="1" x14ac:dyDescent="0.25">
      <c r="A23" s="145">
        <v>1895</v>
      </c>
      <c r="B23" s="161"/>
      <c r="C23" s="161"/>
      <c r="D23" s="161"/>
      <c r="E23" s="161"/>
      <c r="F23" s="242" t="s">
        <v>3</v>
      </c>
    </row>
    <row r="24" spans="1:6" ht="14.3" hidden="1" x14ac:dyDescent="0.25">
      <c r="A24" s="145">
        <v>1896</v>
      </c>
      <c r="B24" s="161"/>
      <c r="C24" s="161"/>
      <c r="D24" s="161"/>
      <c r="E24" s="161"/>
      <c r="F24" s="242" t="s">
        <v>3</v>
      </c>
    </row>
    <row r="25" spans="1:6" ht="14.3" hidden="1" x14ac:dyDescent="0.25">
      <c r="A25" s="145">
        <v>1897</v>
      </c>
      <c r="B25" s="161"/>
      <c r="C25" s="161"/>
      <c r="D25" s="161"/>
      <c r="E25" s="161"/>
      <c r="F25" s="242" t="s">
        <v>3</v>
      </c>
    </row>
    <row r="26" spans="1:6" ht="14.3" hidden="1" x14ac:dyDescent="0.25">
      <c r="A26" s="145">
        <v>1898</v>
      </c>
      <c r="B26" s="161"/>
      <c r="C26" s="161"/>
      <c r="D26" s="161"/>
      <c r="E26" s="161"/>
      <c r="F26" s="242" t="s">
        <v>3</v>
      </c>
    </row>
    <row r="27" spans="1:6" ht="14.3" hidden="1" x14ac:dyDescent="0.25">
      <c r="A27" s="145">
        <v>1899</v>
      </c>
      <c r="B27" s="161"/>
      <c r="C27" s="161"/>
      <c r="D27" s="161"/>
      <c r="E27" s="161"/>
      <c r="F27" s="242" t="s">
        <v>3</v>
      </c>
    </row>
    <row r="28" spans="1:6" ht="14.3" hidden="1" x14ac:dyDescent="0.25">
      <c r="A28" s="145">
        <v>1900</v>
      </c>
      <c r="B28" s="161"/>
      <c r="C28" s="161"/>
      <c r="D28" s="161"/>
      <c r="E28" s="161"/>
      <c r="F28" s="242" t="s">
        <v>3</v>
      </c>
    </row>
    <row r="29" spans="1:6" ht="14.3" hidden="1" x14ac:dyDescent="0.25">
      <c r="A29" s="145">
        <v>1901</v>
      </c>
      <c r="B29" s="161"/>
      <c r="C29" s="161"/>
      <c r="D29" s="161"/>
      <c r="E29" s="161"/>
      <c r="F29" s="242" t="s">
        <v>3</v>
      </c>
    </row>
    <row r="30" spans="1:6" ht="14.3" hidden="1" x14ac:dyDescent="0.25">
      <c r="A30" s="145">
        <v>1902</v>
      </c>
      <c r="B30" s="161"/>
      <c r="C30" s="161"/>
      <c r="D30" s="161"/>
      <c r="E30" s="161"/>
      <c r="F30" s="242" t="s">
        <v>3</v>
      </c>
    </row>
    <row r="31" spans="1:6" ht="14.3" hidden="1" x14ac:dyDescent="0.25">
      <c r="A31" s="145">
        <v>1903</v>
      </c>
      <c r="B31" s="161"/>
      <c r="C31" s="161"/>
      <c r="D31" s="161"/>
      <c r="E31" s="161"/>
      <c r="F31" s="242" t="s">
        <v>3</v>
      </c>
    </row>
    <row r="32" spans="1:6" ht="14.3" hidden="1" x14ac:dyDescent="0.25">
      <c r="A32" s="145">
        <v>1904</v>
      </c>
      <c r="B32" s="161"/>
      <c r="C32" s="161"/>
      <c r="D32" s="161"/>
      <c r="E32" s="161"/>
      <c r="F32" s="242" t="s">
        <v>3</v>
      </c>
    </row>
    <row r="33" spans="1:6" ht="14.3" hidden="1" x14ac:dyDescent="0.25">
      <c r="A33" s="145">
        <v>1905</v>
      </c>
      <c r="B33" s="161"/>
      <c r="C33" s="161"/>
      <c r="D33" s="161"/>
      <c r="E33" s="161"/>
      <c r="F33" s="242" t="s">
        <v>3</v>
      </c>
    </row>
    <row r="34" spans="1:6" ht="14.3" hidden="1" x14ac:dyDescent="0.25">
      <c r="A34" s="145">
        <v>1906</v>
      </c>
      <c r="B34" s="161"/>
      <c r="C34" s="161"/>
      <c r="D34" s="161"/>
      <c r="E34" s="161"/>
      <c r="F34" s="242" t="s">
        <v>3</v>
      </c>
    </row>
    <row r="35" spans="1:6" ht="14.3" hidden="1" x14ac:dyDescent="0.25">
      <c r="A35" s="145">
        <v>1907</v>
      </c>
      <c r="B35" s="161"/>
      <c r="C35" s="161"/>
      <c r="D35" s="161"/>
      <c r="E35" s="161"/>
      <c r="F35" s="242" t="s">
        <v>3</v>
      </c>
    </row>
    <row r="36" spans="1:6" ht="14.3" hidden="1" x14ac:dyDescent="0.25">
      <c r="A36" s="145">
        <v>1908</v>
      </c>
      <c r="B36" s="161"/>
      <c r="C36" s="161"/>
      <c r="D36" s="161"/>
      <c r="E36" s="161"/>
      <c r="F36" s="242" t="s">
        <v>3</v>
      </c>
    </row>
    <row r="37" spans="1:6" ht="14.3" hidden="1" x14ac:dyDescent="0.25">
      <c r="A37" s="145">
        <v>1909</v>
      </c>
      <c r="B37" s="161"/>
      <c r="C37" s="161"/>
      <c r="D37" s="161"/>
      <c r="E37" s="161"/>
      <c r="F37" s="242" t="s">
        <v>3</v>
      </c>
    </row>
    <row r="38" spans="1:6" ht="14.3" hidden="1" x14ac:dyDescent="0.25">
      <c r="A38" s="145">
        <v>1910</v>
      </c>
      <c r="B38" s="161"/>
      <c r="C38" s="161"/>
      <c r="D38" s="161"/>
      <c r="E38" s="161"/>
      <c r="F38" s="242" t="s">
        <v>3</v>
      </c>
    </row>
    <row r="39" spans="1:6" ht="14.3" hidden="1" x14ac:dyDescent="0.25">
      <c r="A39" s="145">
        <v>1911</v>
      </c>
      <c r="B39" s="161"/>
      <c r="C39" s="161"/>
      <c r="D39" s="161"/>
      <c r="E39" s="161"/>
      <c r="F39" s="242" t="s">
        <v>3</v>
      </c>
    </row>
    <row r="40" spans="1:6" ht="14.3" hidden="1" x14ac:dyDescent="0.25">
      <c r="A40" s="145">
        <v>1912</v>
      </c>
      <c r="B40" s="161"/>
      <c r="C40" s="161"/>
      <c r="D40" s="161"/>
      <c r="E40" s="161"/>
      <c r="F40" s="242" t="s">
        <v>3</v>
      </c>
    </row>
    <row r="41" spans="1:6" ht="14.3" hidden="1" x14ac:dyDescent="0.25">
      <c r="A41" s="145">
        <v>1913</v>
      </c>
      <c r="B41" s="161"/>
      <c r="C41" s="161"/>
      <c r="D41" s="161"/>
      <c r="E41" s="161"/>
      <c r="F41" s="242" t="s">
        <v>3</v>
      </c>
    </row>
    <row r="42" spans="1:6" ht="14.3" hidden="1" x14ac:dyDescent="0.25">
      <c r="A42" s="145">
        <v>1914</v>
      </c>
      <c r="B42" s="161"/>
      <c r="C42" s="161"/>
      <c r="D42" s="161"/>
      <c r="E42" s="161"/>
      <c r="F42" s="242" t="s">
        <v>3</v>
      </c>
    </row>
    <row r="43" spans="1:6" ht="14.3" hidden="1" x14ac:dyDescent="0.25">
      <c r="A43" s="145">
        <v>1915</v>
      </c>
      <c r="B43" s="161"/>
      <c r="C43" s="161"/>
      <c r="D43" s="161"/>
      <c r="E43" s="161"/>
      <c r="F43" s="242" t="s">
        <v>3</v>
      </c>
    </row>
    <row r="44" spans="1:6" ht="14.3" hidden="1" x14ac:dyDescent="0.25">
      <c r="A44" s="145">
        <v>1916</v>
      </c>
      <c r="B44" s="161"/>
      <c r="C44" s="161"/>
      <c r="D44" s="161"/>
      <c r="E44" s="161"/>
      <c r="F44" s="242" t="s">
        <v>3</v>
      </c>
    </row>
    <row r="45" spans="1:6" ht="14.3" hidden="1" x14ac:dyDescent="0.25">
      <c r="A45" s="145">
        <v>1917</v>
      </c>
      <c r="B45" s="161"/>
      <c r="C45" s="161"/>
      <c r="D45" s="161"/>
      <c r="E45" s="161"/>
      <c r="F45" s="242" t="s">
        <v>3</v>
      </c>
    </row>
    <row r="46" spans="1:6" ht="14.3" hidden="1" x14ac:dyDescent="0.25">
      <c r="A46" s="145">
        <v>1918</v>
      </c>
      <c r="B46" s="161"/>
      <c r="C46" s="161"/>
      <c r="D46" s="161"/>
      <c r="E46" s="161"/>
      <c r="F46" s="242" t="s">
        <v>3</v>
      </c>
    </row>
    <row r="47" spans="1:6" ht="14.3" hidden="1" x14ac:dyDescent="0.25">
      <c r="A47" s="145">
        <v>1919</v>
      </c>
      <c r="B47" s="161"/>
      <c r="C47" s="161"/>
      <c r="D47" s="161"/>
      <c r="E47" s="161"/>
      <c r="F47" s="242" t="s">
        <v>3</v>
      </c>
    </row>
    <row r="48" spans="1:6" ht="14.3" hidden="1" x14ac:dyDescent="0.25">
      <c r="A48" s="145">
        <v>1920</v>
      </c>
      <c r="B48" s="161"/>
      <c r="C48" s="161"/>
      <c r="D48" s="161"/>
      <c r="E48" s="161"/>
      <c r="F48" s="242" t="s">
        <v>3</v>
      </c>
    </row>
    <row r="49" spans="1:6" ht="14.3" hidden="1" x14ac:dyDescent="0.25">
      <c r="A49" s="145">
        <v>1921</v>
      </c>
      <c r="B49" s="161"/>
      <c r="C49" s="161"/>
      <c r="D49" s="161"/>
      <c r="E49" s="161"/>
      <c r="F49" s="242" t="s">
        <v>3</v>
      </c>
    </row>
    <row r="50" spans="1:6" ht="14.3" hidden="1" x14ac:dyDescent="0.25">
      <c r="A50" s="145">
        <v>1922</v>
      </c>
      <c r="B50" s="161"/>
      <c r="C50" s="161"/>
      <c r="D50" s="161"/>
      <c r="E50" s="161"/>
      <c r="F50" s="242" t="s">
        <v>3</v>
      </c>
    </row>
    <row r="51" spans="1:6" ht="14.3" hidden="1" x14ac:dyDescent="0.25">
      <c r="A51" s="145">
        <v>1923</v>
      </c>
      <c r="B51" s="161"/>
      <c r="C51" s="161"/>
      <c r="D51" s="161"/>
      <c r="E51" s="161"/>
      <c r="F51" s="242" t="s">
        <v>3</v>
      </c>
    </row>
    <row r="52" spans="1:6" ht="14.3" hidden="1" x14ac:dyDescent="0.25">
      <c r="A52" s="145">
        <v>1924</v>
      </c>
      <c r="B52" s="161"/>
      <c r="C52" s="161"/>
      <c r="D52" s="161"/>
      <c r="E52" s="161"/>
      <c r="F52" s="242" t="s">
        <v>3</v>
      </c>
    </row>
    <row r="53" spans="1:6" ht="14.3" hidden="1" x14ac:dyDescent="0.25">
      <c r="A53" s="145">
        <v>1925</v>
      </c>
      <c r="B53" s="161"/>
      <c r="C53" s="161"/>
      <c r="D53" s="161"/>
      <c r="E53" s="161"/>
      <c r="F53" s="242" t="s">
        <v>3</v>
      </c>
    </row>
    <row r="54" spans="1:6" ht="14.3" hidden="1" x14ac:dyDescent="0.25">
      <c r="A54" s="145">
        <v>1926</v>
      </c>
      <c r="B54" s="161"/>
      <c r="C54" s="161"/>
      <c r="D54" s="161"/>
      <c r="E54" s="161"/>
      <c r="F54" s="242" t="s">
        <v>3</v>
      </c>
    </row>
    <row r="55" spans="1:6" ht="14.3" hidden="1" x14ac:dyDescent="0.25">
      <c r="A55" s="145">
        <v>1927</v>
      </c>
      <c r="B55" s="161"/>
      <c r="C55" s="161"/>
      <c r="D55" s="161"/>
      <c r="E55" s="161"/>
      <c r="F55" s="242" t="s">
        <v>3</v>
      </c>
    </row>
    <row r="56" spans="1:6" ht="14.3" hidden="1" x14ac:dyDescent="0.25">
      <c r="A56" s="145">
        <v>1928</v>
      </c>
      <c r="B56" s="161"/>
      <c r="C56" s="161"/>
      <c r="D56" s="161"/>
      <c r="E56" s="161"/>
      <c r="F56" s="242" t="s">
        <v>3</v>
      </c>
    </row>
    <row r="57" spans="1:6" ht="14.3" hidden="1" x14ac:dyDescent="0.25">
      <c r="A57" s="145">
        <v>1929</v>
      </c>
      <c r="B57" s="161"/>
      <c r="C57" s="161"/>
      <c r="D57" s="161"/>
      <c r="E57" s="161"/>
      <c r="F57" s="242" t="s">
        <v>3</v>
      </c>
    </row>
    <row r="58" spans="1:6" ht="14.3" hidden="1" x14ac:dyDescent="0.25">
      <c r="A58" s="145">
        <v>1930</v>
      </c>
      <c r="B58" s="161"/>
      <c r="C58" s="161"/>
      <c r="D58" s="161"/>
      <c r="E58" s="161"/>
      <c r="F58" s="242" t="s">
        <v>3</v>
      </c>
    </row>
    <row r="59" spans="1:6" ht="14.3" hidden="1" x14ac:dyDescent="0.25">
      <c r="A59" s="145">
        <v>1931</v>
      </c>
      <c r="B59" s="161"/>
      <c r="C59" s="161"/>
      <c r="D59" s="161"/>
      <c r="E59" s="161"/>
      <c r="F59" s="242" t="s">
        <v>3</v>
      </c>
    </row>
    <row r="60" spans="1:6" ht="14.3" hidden="1" x14ac:dyDescent="0.25">
      <c r="A60" s="145">
        <v>1932</v>
      </c>
      <c r="B60" s="161"/>
      <c r="C60" s="161"/>
      <c r="D60" s="161"/>
      <c r="E60" s="161"/>
      <c r="F60" s="242" t="s">
        <v>3</v>
      </c>
    </row>
    <row r="61" spans="1:6" ht="14.3" hidden="1" x14ac:dyDescent="0.25">
      <c r="A61" s="145">
        <v>1933</v>
      </c>
      <c r="B61" s="161"/>
      <c r="C61" s="161"/>
      <c r="D61" s="161"/>
      <c r="E61" s="161"/>
      <c r="F61" s="242" t="s">
        <v>3</v>
      </c>
    </row>
    <row r="62" spans="1:6" ht="14.3" hidden="1" x14ac:dyDescent="0.25">
      <c r="A62" s="145">
        <v>1934</v>
      </c>
      <c r="B62" s="161"/>
      <c r="C62" s="161"/>
      <c r="D62" s="161"/>
      <c r="E62" s="161"/>
      <c r="F62" s="242" t="s">
        <v>3</v>
      </c>
    </row>
    <row r="63" spans="1:6" ht="14.3" hidden="1" x14ac:dyDescent="0.25">
      <c r="A63" s="145">
        <v>1935</v>
      </c>
      <c r="B63" s="161"/>
      <c r="C63" s="161"/>
      <c r="D63" s="161"/>
      <c r="E63" s="161"/>
      <c r="F63" s="242" t="s">
        <v>3</v>
      </c>
    </row>
    <row r="64" spans="1:6" ht="14.3" hidden="1" x14ac:dyDescent="0.25">
      <c r="A64" s="145">
        <v>1936</v>
      </c>
      <c r="B64" s="161"/>
      <c r="C64" s="161"/>
      <c r="D64" s="161"/>
      <c r="E64" s="161"/>
      <c r="F64" s="242" t="s">
        <v>3</v>
      </c>
    </row>
    <row r="65" spans="1:6" ht="14.3" hidden="1" x14ac:dyDescent="0.25">
      <c r="A65" s="145">
        <v>1937</v>
      </c>
      <c r="B65" s="161"/>
      <c r="C65" s="161"/>
      <c r="D65" s="161"/>
      <c r="E65" s="161"/>
      <c r="F65" s="242" t="s">
        <v>3</v>
      </c>
    </row>
    <row r="66" spans="1:6" ht="14.3" hidden="1" x14ac:dyDescent="0.25">
      <c r="A66" s="145">
        <v>1938</v>
      </c>
      <c r="B66" s="161"/>
      <c r="C66" s="161"/>
      <c r="D66" s="161"/>
      <c r="E66" s="161"/>
      <c r="F66" s="242" t="s">
        <v>3</v>
      </c>
    </row>
    <row r="67" spans="1:6" ht="14.3" hidden="1" x14ac:dyDescent="0.25">
      <c r="A67" s="145">
        <v>1939</v>
      </c>
      <c r="B67" s="161"/>
      <c r="C67" s="161"/>
      <c r="D67" s="161"/>
      <c r="E67" s="161"/>
      <c r="F67" s="242" t="s">
        <v>3</v>
      </c>
    </row>
    <row r="68" spans="1:6" ht="14.3" hidden="1" x14ac:dyDescent="0.25">
      <c r="A68" s="145">
        <v>1940</v>
      </c>
      <c r="B68" s="161"/>
      <c r="C68" s="161"/>
      <c r="D68" s="161"/>
      <c r="E68" s="161"/>
      <c r="F68" s="242" t="s">
        <v>3</v>
      </c>
    </row>
    <row r="69" spans="1:6" ht="14.3" hidden="1" x14ac:dyDescent="0.25">
      <c r="A69" s="145">
        <v>1941</v>
      </c>
      <c r="B69" s="161"/>
      <c r="C69" s="161"/>
      <c r="D69" s="161"/>
      <c r="E69" s="161"/>
      <c r="F69" s="242" t="s">
        <v>3</v>
      </c>
    </row>
    <row r="70" spans="1:6" ht="14.3" hidden="1" x14ac:dyDescent="0.25">
      <c r="A70" s="145">
        <v>1942</v>
      </c>
      <c r="B70" s="161"/>
      <c r="C70" s="161"/>
      <c r="D70" s="161"/>
      <c r="E70" s="161"/>
      <c r="F70" s="242" t="s">
        <v>3</v>
      </c>
    </row>
    <row r="71" spans="1:6" ht="14.3" hidden="1" x14ac:dyDescent="0.25">
      <c r="A71" s="145">
        <v>1943</v>
      </c>
      <c r="B71" s="161"/>
      <c r="C71" s="161"/>
      <c r="D71" s="161"/>
      <c r="E71" s="161"/>
      <c r="F71" s="242" t="s">
        <v>3</v>
      </c>
    </row>
    <row r="72" spans="1:6" ht="14.3" hidden="1" x14ac:dyDescent="0.25">
      <c r="A72" s="145">
        <v>1944</v>
      </c>
      <c r="B72" s="161"/>
      <c r="C72" s="161"/>
      <c r="D72" s="161"/>
      <c r="E72" s="161"/>
      <c r="F72" s="242" t="s">
        <v>3</v>
      </c>
    </row>
    <row r="73" spans="1:6" ht="14.3" hidden="1" x14ac:dyDescent="0.25">
      <c r="A73" s="145">
        <v>1945</v>
      </c>
      <c r="B73" s="161"/>
      <c r="C73" s="161"/>
      <c r="D73" s="161"/>
      <c r="E73" s="161"/>
      <c r="F73" s="242" t="s">
        <v>3</v>
      </c>
    </row>
    <row r="74" spans="1:6" ht="14.3" hidden="1" x14ac:dyDescent="0.25">
      <c r="A74" s="145">
        <v>1946</v>
      </c>
      <c r="B74" s="161"/>
      <c r="C74" s="161"/>
      <c r="D74" s="161"/>
      <c r="E74" s="161"/>
      <c r="F74" s="242" t="s">
        <v>3</v>
      </c>
    </row>
    <row r="75" spans="1:6" ht="14.3" hidden="1" x14ac:dyDescent="0.25">
      <c r="A75" s="145">
        <v>1947</v>
      </c>
      <c r="B75" s="161"/>
      <c r="C75" s="161"/>
      <c r="D75" s="161"/>
      <c r="E75" s="161"/>
      <c r="F75" s="242" t="s">
        <v>3</v>
      </c>
    </row>
    <row r="76" spans="1:6" ht="14.3" hidden="1" x14ac:dyDescent="0.25">
      <c r="A76" s="145">
        <v>1948</v>
      </c>
      <c r="B76" s="161"/>
      <c r="C76" s="161"/>
      <c r="D76" s="161"/>
      <c r="E76" s="161"/>
      <c r="F76" s="242" t="s">
        <v>3</v>
      </c>
    </row>
    <row r="77" spans="1:6" ht="14.3" hidden="1" x14ac:dyDescent="0.25">
      <c r="A77" s="145">
        <v>1949</v>
      </c>
      <c r="B77" s="161"/>
      <c r="C77" s="161"/>
      <c r="D77" s="161"/>
      <c r="E77" s="161"/>
      <c r="F77" s="242" t="s">
        <v>3</v>
      </c>
    </row>
    <row r="78" spans="1:6" ht="14.3" x14ac:dyDescent="0.25">
      <c r="A78" s="145">
        <v>1950</v>
      </c>
      <c r="B78" s="161"/>
      <c r="C78" s="161"/>
      <c r="D78" s="161"/>
      <c r="E78" s="161"/>
      <c r="F78" s="161"/>
    </row>
    <row r="79" spans="1:6" ht="14.3" x14ac:dyDescent="0.25">
      <c r="A79" s="145">
        <v>1951</v>
      </c>
      <c r="B79" s="161"/>
      <c r="C79" s="161"/>
      <c r="D79" s="161"/>
      <c r="E79" s="161"/>
      <c r="F79" s="161"/>
    </row>
    <row r="80" spans="1:6" ht="14.3" x14ac:dyDescent="0.25">
      <c r="A80" s="145">
        <v>1952</v>
      </c>
      <c r="B80" s="161"/>
      <c r="C80" s="161"/>
      <c r="D80" s="161"/>
      <c r="E80" s="161"/>
      <c r="F80" s="161"/>
    </row>
    <row r="81" spans="1:6" ht="14.3" x14ac:dyDescent="0.25">
      <c r="A81" s="145">
        <v>1953</v>
      </c>
      <c r="B81" s="161"/>
      <c r="C81" s="161"/>
      <c r="D81" s="161"/>
      <c r="E81" s="161"/>
      <c r="F81" s="161"/>
    </row>
    <row r="82" spans="1:6" ht="14.3" x14ac:dyDescent="0.25">
      <c r="A82" s="145">
        <v>1954</v>
      </c>
      <c r="B82" s="161"/>
      <c r="C82" s="161"/>
      <c r="D82" s="161"/>
      <c r="E82" s="161"/>
      <c r="F82" s="161"/>
    </row>
    <row r="83" spans="1:6" ht="14.3" x14ac:dyDescent="0.25">
      <c r="A83" s="145">
        <v>1955</v>
      </c>
      <c r="B83" s="161"/>
      <c r="C83" s="161"/>
      <c r="D83" s="161"/>
      <c r="E83" s="161"/>
      <c r="F83" s="161"/>
    </row>
    <row r="84" spans="1:6" ht="14.3" x14ac:dyDescent="0.25">
      <c r="A84" s="145">
        <v>1956</v>
      </c>
      <c r="B84" s="161"/>
      <c r="C84" s="161"/>
      <c r="D84" s="161"/>
      <c r="E84" s="161"/>
      <c r="F84" s="161"/>
    </row>
    <row r="85" spans="1:6" ht="14.3" x14ac:dyDescent="0.25">
      <c r="A85" s="145">
        <v>1957</v>
      </c>
      <c r="B85" s="161"/>
      <c r="C85" s="161"/>
      <c r="D85" s="161"/>
      <c r="E85" s="161"/>
      <c r="F85" s="161"/>
    </row>
    <row r="86" spans="1:6" ht="14.3" x14ac:dyDescent="0.25">
      <c r="A86" s="145">
        <v>1958</v>
      </c>
      <c r="B86" s="161"/>
      <c r="C86" s="161"/>
      <c r="D86" s="161"/>
      <c r="E86" s="161"/>
      <c r="F86" s="161"/>
    </row>
    <row r="87" spans="1:6" ht="14.3" x14ac:dyDescent="0.25">
      <c r="A87" s="145">
        <v>1959</v>
      </c>
      <c r="B87" s="161"/>
      <c r="C87" s="161"/>
      <c r="D87" s="161"/>
      <c r="E87" s="161"/>
      <c r="F87" s="161"/>
    </row>
    <row r="88" spans="1:6" ht="14.3" x14ac:dyDescent="0.25">
      <c r="A88" s="145">
        <v>1960</v>
      </c>
      <c r="B88" s="161"/>
      <c r="C88" s="161"/>
      <c r="D88" s="161"/>
      <c r="E88" s="161"/>
      <c r="F88" s="161"/>
    </row>
    <row r="89" spans="1:6" ht="14.3" x14ac:dyDescent="0.25">
      <c r="A89" s="145">
        <v>1961</v>
      </c>
      <c r="B89" s="161"/>
      <c r="C89" s="161"/>
      <c r="D89" s="161"/>
      <c r="E89" s="161"/>
      <c r="F89" s="161"/>
    </row>
    <row r="90" spans="1:6" ht="14.3" x14ac:dyDescent="0.25">
      <c r="A90" s="145">
        <v>1962</v>
      </c>
      <c r="B90" s="161"/>
      <c r="C90" s="161"/>
      <c r="D90" s="161"/>
      <c r="E90" s="161"/>
      <c r="F90" s="161"/>
    </row>
    <row r="91" spans="1:6" ht="14.3" x14ac:dyDescent="0.25">
      <c r="A91" s="145">
        <v>1963</v>
      </c>
      <c r="B91" s="161"/>
      <c r="C91" s="161"/>
      <c r="D91" s="161"/>
      <c r="E91" s="161"/>
      <c r="F91" s="161"/>
    </row>
    <row r="92" spans="1:6" ht="14.3" x14ac:dyDescent="0.25">
      <c r="A92" s="145">
        <v>1964</v>
      </c>
      <c r="B92" s="161"/>
      <c r="C92" s="161"/>
      <c r="D92" s="161"/>
      <c r="E92" s="161"/>
      <c r="F92" s="161"/>
    </row>
    <row r="93" spans="1:6" ht="14.3" x14ac:dyDescent="0.25">
      <c r="A93" s="145">
        <v>1965</v>
      </c>
      <c r="B93" s="161"/>
      <c r="C93" s="161"/>
      <c r="D93" s="161"/>
      <c r="E93" s="161"/>
      <c r="F93" s="161"/>
    </row>
    <row r="94" spans="1:6" ht="14.3" x14ac:dyDescent="0.25">
      <c r="A94" s="145">
        <v>1966</v>
      </c>
      <c r="B94" s="161"/>
      <c r="C94" s="161"/>
      <c r="D94" s="161"/>
      <c r="E94" s="161"/>
      <c r="F94" s="161"/>
    </row>
    <row r="95" spans="1:6" ht="14.3" x14ac:dyDescent="0.25">
      <c r="A95" s="145">
        <v>1967</v>
      </c>
      <c r="B95" s="161"/>
      <c r="C95" s="161"/>
      <c r="D95" s="161"/>
      <c r="E95" s="161"/>
      <c r="F95" s="161"/>
    </row>
    <row r="96" spans="1:6" ht="14.3" x14ac:dyDescent="0.25">
      <c r="A96" s="145">
        <v>1968</v>
      </c>
      <c r="B96" s="161"/>
      <c r="C96" s="161"/>
      <c r="D96" s="161"/>
      <c r="E96" s="161"/>
      <c r="F96" s="161"/>
    </row>
    <row r="97" spans="1:6" ht="14.95" customHeight="1" x14ac:dyDescent="0.25">
      <c r="A97" s="145">
        <v>1969</v>
      </c>
      <c r="B97" s="161"/>
      <c r="C97" s="161"/>
      <c r="D97" s="161"/>
      <c r="E97" s="161"/>
      <c r="F97" s="161"/>
    </row>
    <row r="98" spans="1:6" ht="14.95" customHeight="1" x14ac:dyDescent="0.25">
      <c r="A98" s="145">
        <v>1970</v>
      </c>
      <c r="B98" s="161"/>
      <c r="C98" s="161"/>
      <c r="D98" s="161"/>
      <c r="E98" s="161"/>
      <c r="F98" s="161"/>
    </row>
    <row r="99" spans="1:6" ht="14.95" customHeight="1" x14ac:dyDescent="0.25">
      <c r="A99" s="145">
        <v>1971</v>
      </c>
      <c r="B99" s="161"/>
      <c r="C99" s="161"/>
      <c r="D99" s="161"/>
      <c r="E99" s="161"/>
      <c r="F99" s="161"/>
    </row>
    <row r="100" spans="1:6" ht="14.95" customHeight="1" x14ac:dyDescent="0.25">
      <c r="A100" s="145">
        <v>1972</v>
      </c>
      <c r="B100" s="161"/>
      <c r="C100" s="161"/>
      <c r="D100" s="161"/>
      <c r="E100" s="161"/>
      <c r="F100" s="161"/>
    </row>
    <row r="101" spans="1:6" ht="14.95" customHeight="1" x14ac:dyDescent="0.25">
      <c r="A101" s="145">
        <v>1973</v>
      </c>
      <c r="B101" s="161"/>
      <c r="C101" s="161"/>
      <c r="D101" s="161"/>
      <c r="E101" s="161"/>
      <c r="F101" s="161"/>
    </row>
    <row r="102" spans="1:6" ht="14.95" customHeight="1" x14ac:dyDescent="0.25">
      <c r="A102" s="145">
        <v>1974</v>
      </c>
      <c r="B102" s="161"/>
      <c r="C102" s="161"/>
      <c r="D102" s="161"/>
      <c r="E102" s="161"/>
      <c r="F102" s="161"/>
    </row>
    <row r="103" spans="1:6" ht="14.95" customHeight="1" x14ac:dyDescent="0.25">
      <c r="A103" s="145">
        <v>1975</v>
      </c>
      <c r="B103" s="161"/>
      <c r="C103" s="161"/>
      <c r="D103" s="161"/>
      <c r="E103" s="161"/>
      <c r="F103" s="161"/>
    </row>
    <row r="104" spans="1:6" ht="14.95" customHeight="1" x14ac:dyDescent="0.25">
      <c r="A104" s="145">
        <v>1976</v>
      </c>
      <c r="B104" s="161"/>
      <c r="C104" s="161"/>
      <c r="D104" s="161"/>
      <c r="E104" s="161"/>
      <c r="F104" s="161"/>
    </row>
    <row r="105" spans="1:6" ht="14.95" customHeight="1" x14ac:dyDescent="0.25">
      <c r="A105" s="145">
        <v>1977</v>
      </c>
      <c r="B105" s="161"/>
      <c r="C105" s="161"/>
      <c r="D105" s="161"/>
      <c r="E105" s="161"/>
      <c r="F105" s="161"/>
    </row>
    <row r="106" spans="1:6" ht="14.95" customHeight="1" x14ac:dyDescent="0.25">
      <c r="A106" s="145">
        <v>1978</v>
      </c>
      <c r="B106" s="161"/>
      <c r="C106" s="161"/>
      <c r="D106" s="161"/>
      <c r="E106" s="161"/>
      <c r="F106" s="161"/>
    </row>
    <row r="107" spans="1:6" ht="14.95" customHeight="1" x14ac:dyDescent="0.25">
      <c r="A107" s="145">
        <v>1979</v>
      </c>
      <c r="B107" s="161"/>
      <c r="C107" s="161"/>
      <c r="D107" s="161"/>
      <c r="E107" s="161"/>
      <c r="F107" s="161"/>
    </row>
    <row r="108" spans="1:6" ht="14.95" customHeight="1" x14ac:dyDescent="0.25">
      <c r="A108" s="145">
        <v>1980</v>
      </c>
      <c r="B108" s="161"/>
      <c r="C108" s="161"/>
      <c r="D108" s="161"/>
      <c r="E108" s="161"/>
      <c r="F108" s="161"/>
    </row>
    <row r="109" spans="1:6" ht="14.95" customHeight="1" x14ac:dyDescent="0.25">
      <c r="A109" s="145">
        <v>1981</v>
      </c>
      <c r="B109" s="161"/>
      <c r="C109" s="161"/>
      <c r="D109" s="161"/>
      <c r="E109" s="161"/>
      <c r="F109" s="161"/>
    </row>
    <row r="110" spans="1:6" ht="14.95" customHeight="1" x14ac:dyDescent="0.25">
      <c r="A110" s="145">
        <v>1982</v>
      </c>
      <c r="B110" s="161"/>
      <c r="C110" s="161"/>
      <c r="D110" s="161"/>
      <c r="E110" s="161"/>
      <c r="F110" s="161"/>
    </row>
    <row r="111" spans="1:6" ht="14.95" customHeight="1" x14ac:dyDescent="0.25">
      <c r="A111" s="145">
        <v>1983</v>
      </c>
      <c r="B111" s="161"/>
      <c r="C111" s="161"/>
      <c r="D111" s="161"/>
      <c r="E111" s="161"/>
      <c r="F111" s="161"/>
    </row>
    <row r="112" spans="1:6" ht="14.95" customHeight="1" x14ac:dyDescent="0.25">
      <c r="A112" s="145">
        <v>1984</v>
      </c>
      <c r="B112" s="161"/>
      <c r="C112" s="161"/>
      <c r="D112" s="161"/>
      <c r="E112" s="161"/>
      <c r="F112" s="161"/>
    </row>
    <row r="113" spans="1:6" ht="14.95" customHeight="1" x14ac:dyDescent="0.25">
      <c r="A113" s="145">
        <v>1985</v>
      </c>
      <c r="B113" s="161"/>
      <c r="C113" s="161"/>
      <c r="D113" s="161"/>
      <c r="E113" s="161"/>
      <c r="F113" s="161"/>
    </row>
    <row r="114" spans="1:6" ht="14.95" customHeight="1" x14ac:dyDescent="0.25">
      <c r="A114" s="145">
        <v>1986</v>
      </c>
      <c r="B114" s="161"/>
      <c r="C114" s="161"/>
      <c r="D114" s="161"/>
      <c r="E114" s="161"/>
      <c r="F114" s="161"/>
    </row>
    <row r="115" spans="1:6" ht="14.95" customHeight="1" x14ac:dyDescent="0.25">
      <c r="A115" s="145">
        <v>1987</v>
      </c>
      <c r="B115" s="161"/>
      <c r="C115" s="161"/>
      <c r="D115" s="161"/>
      <c r="E115" s="161"/>
      <c r="F115" s="161"/>
    </row>
    <row r="116" spans="1:6" ht="14.95" customHeight="1" x14ac:dyDescent="0.25">
      <c r="A116" s="145">
        <v>1988</v>
      </c>
      <c r="B116" s="161"/>
      <c r="C116" s="161"/>
      <c r="D116" s="161"/>
      <c r="E116" s="161"/>
      <c r="F116" s="161"/>
    </row>
    <row r="117" spans="1:6" ht="14.95" customHeight="1" x14ac:dyDescent="0.25">
      <c r="A117" s="145">
        <v>1989</v>
      </c>
      <c r="B117" s="165">
        <v>254.05930000000001</v>
      </c>
      <c r="C117" s="161"/>
      <c r="D117" s="161"/>
      <c r="E117" s="161"/>
      <c r="F117" s="161"/>
    </row>
    <row r="118" spans="1:6" ht="14.95" customHeight="1" x14ac:dyDescent="0.25">
      <c r="A118" s="145">
        <v>1990</v>
      </c>
      <c r="B118" s="165">
        <v>299.16199999999998</v>
      </c>
      <c r="C118" s="161"/>
      <c r="D118" s="161"/>
      <c r="E118" s="161"/>
      <c r="F118" s="161"/>
    </row>
    <row r="119" spans="1:6" ht="14.95" customHeight="1" x14ac:dyDescent="0.25">
      <c r="A119" s="145">
        <v>1991</v>
      </c>
      <c r="B119" s="165">
        <v>581.29150000000004</v>
      </c>
      <c r="C119" s="161"/>
      <c r="D119" s="161"/>
      <c r="E119" s="161"/>
      <c r="F119" s="161"/>
    </row>
    <row r="120" spans="1:6" ht="14.95" customHeight="1" x14ac:dyDescent="0.25">
      <c r="A120" s="145">
        <v>1992</v>
      </c>
      <c r="B120" s="165">
        <v>6641.1293999999998</v>
      </c>
      <c r="C120" s="161"/>
      <c r="D120" s="161"/>
      <c r="E120" s="161"/>
      <c r="F120" s="161"/>
    </row>
    <row r="121" spans="1:6" ht="14.95" customHeight="1" x14ac:dyDescent="0.25">
      <c r="A121" s="145">
        <v>1993</v>
      </c>
      <c r="B121" s="165">
        <v>72645.928100000005</v>
      </c>
      <c r="C121" s="161"/>
      <c r="D121" s="161"/>
      <c r="E121" s="161"/>
      <c r="F121" s="161"/>
    </row>
    <row r="122" spans="1:6" ht="14.95" customHeight="1" x14ac:dyDescent="0.25">
      <c r="A122" s="145">
        <v>1994</v>
      </c>
      <c r="B122" s="165">
        <v>286409.14679999999</v>
      </c>
      <c r="C122" s="161"/>
      <c r="D122" s="161"/>
      <c r="E122" s="161"/>
      <c r="F122" s="161"/>
    </row>
    <row r="123" spans="1:6" ht="14.95" customHeight="1" x14ac:dyDescent="0.25">
      <c r="A123" s="145">
        <v>1995</v>
      </c>
      <c r="B123" s="165">
        <v>616475.19819999998</v>
      </c>
      <c r="C123" s="161"/>
      <c r="D123" s="161"/>
      <c r="E123" s="161"/>
      <c r="F123" s="161"/>
    </row>
    <row r="124" spans="1:6" ht="14.95" customHeight="1" x14ac:dyDescent="0.25">
      <c r="A124" s="145">
        <v>1996</v>
      </c>
      <c r="B124" s="165">
        <v>973078.83860000002</v>
      </c>
      <c r="C124" s="161"/>
      <c r="D124" s="161"/>
      <c r="E124" s="161"/>
      <c r="F124" s="161"/>
    </row>
    <row r="125" spans="1:6" ht="14.95" customHeight="1" x14ac:dyDescent="0.25">
      <c r="A125" s="145">
        <v>1997</v>
      </c>
      <c r="B125" s="165">
        <v>1144599.5114</v>
      </c>
      <c r="C125" s="161"/>
      <c r="D125" s="161"/>
      <c r="E125" s="161"/>
      <c r="F125" s="161"/>
    </row>
    <row r="126" spans="1:6" ht="14.95" customHeight="1" x14ac:dyDescent="0.25">
      <c r="A126" s="145">
        <v>1998</v>
      </c>
      <c r="B126" s="165">
        <v>1201830.7953999999</v>
      </c>
      <c r="C126" s="161"/>
      <c r="D126" s="161"/>
      <c r="E126" s="161"/>
      <c r="F126" s="161"/>
    </row>
    <row r="127" spans="1:6" ht="14.95" customHeight="1" x14ac:dyDescent="0.25">
      <c r="A127" s="145">
        <v>1999</v>
      </c>
      <c r="B127" s="165">
        <v>1839889.997</v>
      </c>
      <c r="C127" s="129">
        <v>56115.330000000009</v>
      </c>
      <c r="D127" s="163"/>
      <c r="E127" s="163"/>
      <c r="F127" s="166">
        <f>(B127*1000000)/(C127*1000)/12</f>
        <v>2732.3044597023068</v>
      </c>
    </row>
    <row r="128" spans="1:6" ht="14.95" customHeight="1" x14ac:dyDescent="0.25">
      <c r="A128" s="145">
        <v>2000</v>
      </c>
      <c r="B128" s="165">
        <v>2794871.1538999998</v>
      </c>
      <c r="C128" s="129">
        <v>58512.340000000004</v>
      </c>
      <c r="D128" s="163"/>
      <c r="E128" s="163"/>
      <c r="F128" s="166">
        <f t="shared" ref="F128:F146" si="0">(B128*1000000)/(C128*1000)/12</f>
        <v>3980.4583014739565</v>
      </c>
    </row>
    <row r="129" spans="1:6" ht="14.95" customHeight="1" x14ac:dyDescent="0.25">
      <c r="A129" s="145">
        <v>2001</v>
      </c>
      <c r="B129" s="165">
        <v>3661878.1378000001</v>
      </c>
      <c r="C129" s="129">
        <v>59852.87000000001</v>
      </c>
      <c r="D129" s="163"/>
      <c r="E129" s="163"/>
      <c r="F129" s="166">
        <f t="shared" si="0"/>
        <v>5098.4440927115656</v>
      </c>
    </row>
    <row r="130" spans="1:6" ht="14.95" customHeight="1" x14ac:dyDescent="0.25">
      <c r="A130" s="145">
        <v>2002</v>
      </c>
      <c r="B130" s="165">
        <v>4819610.3268999998</v>
      </c>
      <c r="C130" s="129">
        <v>61477.040000000008</v>
      </c>
      <c r="D130" s="163"/>
      <c r="E130" s="163"/>
      <c r="F130" s="166">
        <f t="shared" si="0"/>
        <v>6533.0763144798984</v>
      </c>
    </row>
    <row r="131" spans="1:6" ht="14.95" customHeight="1" x14ac:dyDescent="0.25">
      <c r="A131" s="145">
        <v>2003</v>
      </c>
      <c r="B131" s="165">
        <v>5929371.1566000003</v>
      </c>
      <c r="C131" s="129">
        <v>61434.73000000001</v>
      </c>
      <c r="D131" s="163"/>
      <c r="E131" s="163"/>
      <c r="F131" s="166">
        <f t="shared" si="0"/>
        <v>8042.9142123681495</v>
      </c>
    </row>
    <row r="132" spans="1:6" ht="14.95" customHeight="1" x14ac:dyDescent="0.25">
      <c r="A132" s="145">
        <v>2004</v>
      </c>
      <c r="B132" s="165">
        <v>7464811.2231000001</v>
      </c>
      <c r="C132" s="129">
        <v>62274.3</v>
      </c>
      <c r="D132" s="163"/>
      <c r="E132" s="163"/>
      <c r="F132" s="166">
        <f t="shared" si="0"/>
        <v>9989.1544654054724</v>
      </c>
    </row>
    <row r="133" spans="1:6" ht="14.95" customHeight="1" x14ac:dyDescent="0.25">
      <c r="A133" s="145">
        <v>2005</v>
      </c>
      <c r="B133" s="165">
        <v>9015077.3600999992</v>
      </c>
      <c r="C133" s="129">
        <v>63029.32</v>
      </c>
      <c r="D133" s="163"/>
      <c r="E133" s="169"/>
      <c r="F133" s="166">
        <f t="shared" si="0"/>
        <v>11919.158364313624</v>
      </c>
    </row>
    <row r="134" spans="1:6" ht="14.95" customHeight="1" x14ac:dyDescent="0.25">
      <c r="A134" s="145">
        <v>2006</v>
      </c>
      <c r="B134" s="165">
        <v>11404984.586200001</v>
      </c>
      <c r="C134" s="129">
        <v>63961</v>
      </c>
      <c r="D134" s="163"/>
      <c r="E134" s="163"/>
      <c r="F134" s="166">
        <f t="shared" si="0"/>
        <v>14859.295229645148</v>
      </c>
    </row>
    <row r="135" spans="1:6" ht="14.95" customHeight="1" x14ac:dyDescent="0.25">
      <c r="A135" s="146">
        <v>2007</v>
      </c>
      <c r="B135" s="165">
        <v>14773610.3342</v>
      </c>
      <c r="C135" s="129">
        <v>65592.52</v>
      </c>
      <c r="D135" s="163"/>
      <c r="E135" s="163"/>
      <c r="F135" s="166">
        <f t="shared" si="0"/>
        <v>18769.42972333837</v>
      </c>
    </row>
    <row r="136" spans="1:6" ht="14.95" customHeight="1" x14ac:dyDescent="0.25">
      <c r="A136" s="146">
        <v>2008</v>
      </c>
      <c r="B136" s="165">
        <v>18611757.570700001</v>
      </c>
      <c r="C136" s="129">
        <v>65814.070000000007</v>
      </c>
      <c r="D136" s="163"/>
      <c r="E136" s="163"/>
      <c r="F136" s="166">
        <f t="shared" si="0"/>
        <v>23566.08241305139</v>
      </c>
    </row>
    <row r="137" spans="1:6" ht="14.95" customHeight="1" x14ac:dyDescent="0.25">
      <c r="A137" s="146">
        <v>2009</v>
      </c>
      <c r="B137" s="165">
        <v>19422324.468400002</v>
      </c>
      <c r="C137" s="129">
        <v>64265.55</v>
      </c>
      <c r="D137" s="163"/>
      <c r="E137" s="163"/>
      <c r="F137" s="166">
        <f t="shared" si="0"/>
        <v>25184.986964763131</v>
      </c>
    </row>
    <row r="138" spans="1:6" ht="14.95" customHeight="1" x14ac:dyDescent="0.25">
      <c r="A138" s="222">
        <v>2010</v>
      </c>
      <c r="B138" s="165">
        <v>21881106.171</v>
      </c>
      <c r="C138" s="129">
        <v>65157.8</v>
      </c>
      <c r="D138" s="163"/>
      <c r="E138" s="163"/>
      <c r="F138" s="166">
        <f t="shared" si="0"/>
        <v>27984.761828207829</v>
      </c>
    </row>
    <row r="139" spans="1:6" ht="14.95" customHeight="1" x14ac:dyDescent="0.25">
      <c r="A139" s="222">
        <f>A138+1</f>
        <v>2011</v>
      </c>
      <c r="B139" s="165">
        <v>26417222.171399999</v>
      </c>
      <c r="C139" s="129">
        <v>65827.25</v>
      </c>
      <c r="D139" s="163"/>
      <c r="E139" s="163"/>
      <c r="F139" s="166">
        <f t="shared" si="0"/>
        <v>33442.612002628091</v>
      </c>
    </row>
    <row r="140" spans="1:6" ht="14.95" customHeight="1" x14ac:dyDescent="0.25">
      <c r="A140" s="222">
        <f>A139+1</f>
        <v>2012</v>
      </c>
      <c r="B140" s="165">
        <v>30236124.145399999</v>
      </c>
      <c r="C140" s="129">
        <v>66597.820000000007</v>
      </c>
      <c r="D140" s="163"/>
      <c r="E140" s="163"/>
      <c r="F140" s="166">
        <f t="shared" si="0"/>
        <v>37834.226587546953</v>
      </c>
    </row>
    <row r="141" spans="1:6" ht="14.95" customHeight="1" x14ac:dyDescent="0.25">
      <c r="A141" s="222">
        <f>A140+1</f>
        <v>2013</v>
      </c>
      <c r="B141" s="165">
        <v>33831402.138499998</v>
      </c>
      <c r="C141" s="129">
        <v>66196.83</v>
      </c>
      <c r="D141" s="163"/>
      <c r="E141" s="163"/>
      <c r="F141" s="166">
        <f t="shared" si="0"/>
        <v>42589.403624639825</v>
      </c>
    </row>
    <row r="142" spans="1:6" ht="14.95" customHeight="1" x14ac:dyDescent="0.25">
      <c r="A142" s="222">
        <f>A141+1</f>
        <v>2014</v>
      </c>
      <c r="B142" s="165">
        <v>37430458</v>
      </c>
      <c r="C142" s="129">
        <v>66378.31</v>
      </c>
      <c r="D142" s="163"/>
      <c r="E142" s="163"/>
      <c r="F142" s="166">
        <f t="shared" si="0"/>
        <v>46991.326433790389</v>
      </c>
    </row>
    <row r="143" spans="1:6" ht="14.95" customHeight="1" x14ac:dyDescent="0.25">
      <c r="A143" s="222">
        <v>2015</v>
      </c>
      <c r="B143" s="165">
        <v>39745493</v>
      </c>
      <c r="C143" s="129">
        <v>67109.48</v>
      </c>
      <c r="D143" s="163"/>
      <c r="E143" s="163"/>
      <c r="F143" s="166">
        <f t="shared" si="0"/>
        <v>49354.046800342767</v>
      </c>
    </row>
    <row r="144" spans="1:6" ht="13.6" x14ac:dyDescent="0.25">
      <c r="A144" s="222">
        <f>A143+1</f>
        <v>2016</v>
      </c>
      <c r="B144" s="165">
        <v>41245363.799999997</v>
      </c>
      <c r="C144" s="129">
        <v>66968.36</v>
      </c>
      <c r="D144" s="163"/>
      <c r="E144" s="163"/>
      <c r="F144" s="166">
        <f t="shared" si="0"/>
        <v>51324.441124136829</v>
      </c>
    </row>
    <row r="145" spans="1:6" ht="13.6" x14ac:dyDescent="0.25">
      <c r="A145" s="222">
        <f>A144+1</f>
        <v>2017</v>
      </c>
      <c r="B145" s="165">
        <v>43884319.799999997</v>
      </c>
      <c r="C145" s="164">
        <v>67411.62</v>
      </c>
      <c r="D145" s="163"/>
      <c r="E145" s="163"/>
      <c r="F145" s="166">
        <f t="shared" si="0"/>
        <v>54249.202882233069</v>
      </c>
    </row>
    <row r="146" spans="1:6" ht="13.6" x14ac:dyDescent="0.25">
      <c r="A146" s="244">
        <v>2018</v>
      </c>
      <c r="B146" s="165">
        <v>48244368.200000003</v>
      </c>
      <c r="C146" s="164">
        <v>67478.34</v>
      </c>
      <c r="D146" s="163"/>
      <c r="E146" s="163"/>
      <c r="F146" s="166">
        <f t="shared" si="0"/>
        <v>59580.06697655376</v>
      </c>
    </row>
  </sheetData>
  <mergeCells count="4">
    <mergeCell ref="A3:A7"/>
    <mergeCell ref="B3:F3"/>
    <mergeCell ref="D4:E4"/>
    <mergeCell ref="C10:C1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"/>
  <sheetViews>
    <sheetView topLeftCell="A120" workbookViewId="0">
      <selection activeCell="H94" sqref="H94"/>
    </sheetView>
  </sheetViews>
  <sheetFormatPr baseColWidth="10" defaultColWidth="11.375" defaultRowHeight="12.25" x14ac:dyDescent="0.25"/>
  <cols>
    <col min="1" max="1" width="11.375" style="142"/>
    <col min="2" max="2" width="14.875" style="142" customWidth="1"/>
    <col min="3" max="6" width="12.75" style="142" customWidth="1"/>
    <col min="7" max="16384" width="11.375" style="147"/>
  </cols>
  <sheetData>
    <row r="1" spans="1:6" ht="14.3" x14ac:dyDescent="0.25">
      <c r="A1" s="141"/>
    </row>
    <row r="2" spans="1:6" ht="13.6" x14ac:dyDescent="0.25">
      <c r="F2" s="147"/>
    </row>
    <row r="3" spans="1:6" ht="13.6" x14ac:dyDescent="0.25">
      <c r="A3" s="380" t="s">
        <v>2</v>
      </c>
      <c r="B3" s="382" t="s">
        <v>135</v>
      </c>
      <c r="C3" s="382"/>
      <c r="D3" s="382"/>
      <c r="E3" s="382"/>
      <c r="F3" s="382"/>
    </row>
    <row r="4" spans="1:6" s="150" customFormat="1" ht="27.2" x14ac:dyDescent="0.25">
      <c r="A4" s="381"/>
      <c r="B4" s="225" t="s">
        <v>50</v>
      </c>
      <c r="C4" s="224" t="s">
        <v>22</v>
      </c>
      <c r="D4" s="458" t="s">
        <v>0</v>
      </c>
      <c r="E4" s="458"/>
      <c r="F4" s="224" t="s">
        <v>23</v>
      </c>
    </row>
    <row r="5" spans="1:6" s="150" customFormat="1" ht="13.6" x14ac:dyDescent="0.25">
      <c r="A5" s="381"/>
      <c r="B5" s="225" t="s">
        <v>25</v>
      </c>
      <c r="C5" s="151"/>
      <c r="D5" s="151"/>
      <c r="E5" s="151"/>
      <c r="F5" s="225" t="s">
        <v>111</v>
      </c>
    </row>
    <row r="6" spans="1:6" s="150" customFormat="1" ht="13.6" x14ac:dyDescent="0.25">
      <c r="A6" s="381"/>
      <c r="B6" s="225"/>
      <c r="C6" s="225"/>
      <c r="D6" s="151"/>
      <c r="E6" s="151"/>
      <c r="F6" s="225"/>
    </row>
    <row r="7" spans="1:6" s="150" customFormat="1" ht="40.75" x14ac:dyDescent="0.25">
      <c r="A7" s="381"/>
      <c r="B7" s="225" t="s">
        <v>136</v>
      </c>
      <c r="C7" s="225" t="s">
        <v>52</v>
      </c>
      <c r="D7" s="225"/>
      <c r="E7" s="225"/>
      <c r="F7" s="225"/>
    </row>
    <row r="8" spans="1:6" s="150" customFormat="1" ht="14.3" x14ac:dyDescent="0.25">
      <c r="A8" s="222"/>
      <c r="B8" s="153"/>
      <c r="C8" s="153" t="s">
        <v>47</v>
      </c>
      <c r="D8" s="225" t="s">
        <v>33</v>
      </c>
      <c r="E8" s="225" t="s">
        <v>32</v>
      </c>
      <c r="F8" s="242" t="s">
        <v>164</v>
      </c>
    </row>
    <row r="9" spans="1:6" s="160" customFormat="1" ht="14.95" thickBot="1" x14ac:dyDescent="0.3">
      <c r="A9" s="144"/>
      <c r="B9" s="156" t="s">
        <v>3</v>
      </c>
      <c r="C9" s="157" t="s">
        <v>3</v>
      </c>
      <c r="D9" s="158" t="s">
        <v>3</v>
      </c>
      <c r="E9" s="158" t="s">
        <v>3</v>
      </c>
      <c r="F9" s="242" t="s">
        <v>3</v>
      </c>
    </row>
    <row r="10" spans="1:6" ht="14.3" hidden="1" x14ac:dyDescent="0.25">
      <c r="A10" s="145">
        <v>1882</v>
      </c>
      <c r="B10" s="161"/>
      <c r="C10" s="378"/>
      <c r="D10" s="162"/>
      <c r="E10" s="162"/>
      <c r="F10" s="161"/>
    </row>
    <row r="11" spans="1:6" ht="14.3" hidden="1" x14ac:dyDescent="0.25">
      <c r="A11" s="145">
        <v>1883</v>
      </c>
      <c r="B11" s="161"/>
      <c r="C11" s="379"/>
      <c r="D11" s="161"/>
      <c r="E11" s="161"/>
      <c r="F11" s="161"/>
    </row>
    <row r="12" spans="1:6" ht="14.3" hidden="1" x14ac:dyDescent="0.25">
      <c r="A12" s="145">
        <v>1884</v>
      </c>
      <c r="B12" s="161"/>
      <c r="C12" s="379"/>
      <c r="D12" s="161"/>
      <c r="E12" s="161"/>
      <c r="F12" s="161"/>
    </row>
    <row r="13" spans="1:6" ht="14.3" hidden="1" x14ac:dyDescent="0.25">
      <c r="A13" s="145">
        <v>1885</v>
      </c>
      <c r="B13" s="161"/>
      <c r="C13" s="379"/>
      <c r="D13" s="161"/>
      <c r="E13" s="161"/>
      <c r="F13" s="161"/>
    </row>
    <row r="14" spans="1:6" ht="14.3" hidden="1" x14ac:dyDescent="0.25">
      <c r="A14" s="145">
        <v>1886</v>
      </c>
      <c r="B14" s="161"/>
      <c r="C14" s="161"/>
      <c r="D14" s="161"/>
      <c r="E14" s="161"/>
      <c r="F14" s="161"/>
    </row>
    <row r="15" spans="1:6" ht="14.3" hidden="1" x14ac:dyDescent="0.25">
      <c r="A15" s="145">
        <v>1887</v>
      </c>
      <c r="B15" s="161"/>
      <c r="C15" s="161"/>
      <c r="D15" s="161"/>
      <c r="E15" s="161"/>
      <c r="F15" s="161"/>
    </row>
    <row r="16" spans="1:6" ht="14.3" hidden="1" x14ac:dyDescent="0.25">
      <c r="A16" s="145">
        <v>1888</v>
      </c>
      <c r="B16" s="161"/>
      <c r="C16" s="161"/>
      <c r="D16" s="161"/>
      <c r="E16" s="161"/>
      <c r="F16" s="161"/>
    </row>
    <row r="17" spans="1:6" ht="14.3" hidden="1" x14ac:dyDescent="0.25">
      <c r="A17" s="145">
        <v>1889</v>
      </c>
      <c r="B17" s="161"/>
      <c r="C17" s="161"/>
      <c r="D17" s="161"/>
      <c r="E17" s="161"/>
      <c r="F17" s="161"/>
    </row>
    <row r="18" spans="1:6" ht="14.3" hidden="1" x14ac:dyDescent="0.25">
      <c r="A18" s="145">
        <v>1890</v>
      </c>
      <c r="B18" s="161"/>
      <c r="C18" s="161"/>
      <c r="D18" s="161"/>
      <c r="E18" s="161"/>
      <c r="F18" s="161"/>
    </row>
    <row r="19" spans="1:6" ht="14.3" hidden="1" x14ac:dyDescent="0.25">
      <c r="A19" s="145">
        <v>1891</v>
      </c>
      <c r="B19" s="161"/>
      <c r="C19" s="161"/>
      <c r="D19" s="161"/>
      <c r="E19" s="161"/>
      <c r="F19" s="161"/>
    </row>
    <row r="20" spans="1:6" ht="14.3" hidden="1" x14ac:dyDescent="0.25">
      <c r="A20" s="145">
        <v>1892</v>
      </c>
      <c r="B20" s="161"/>
      <c r="C20" s="161"/>
      <c r="D20" s="161"/>
      <c r="E20" s="161"/>
      <c r="F20" s="161"/>
    </row>
    <row r="21" spans="1:6" ht="14.3" hidden="1" x14ac:dyDescent="0.25">
      <c r="A21" s="145">
        <v>1893</v>
      </c>
      <c r="B21" s="161"/>
      <c r="C21" s="161"/>
      <c r="D21" s="161"/>
      <c r="E21" s="161"/>
      <c r="F21" s="161"/>
    </row>
    <row r="22" spans="1:6" ht="14.3" hidden="1" x14ac:dyDescent="0.25">
      <c r="A22" s="145">
        <v>1894</v>
      </c>
      <c r="B22" s="161"/>
      <c r="C22" s="161"/>
      <c r="D22" s="161"/>
      <c r="E22" s="161"/>
      <c r="F22" s="161"/>
    </row>
    <row r="23" spans="1:6" ht="14.3" hidden="1" x14ac:dyDescent="0.25">
      <c r="A23" s="145">
        <v>1895</v>
      </c>
      <c r="B23" s="161"/>
      <c r="C23" s="161"/>
      <c r="D23" s="161"/>
      <c r="E23" s="161"/>
      <c r="F23" s="161"/>
    </row>
    <row r="24" spans="1:6" ht="14.3" hidden="1" x14ac:dyDescent="0.25">
      <c r="A24" s="145">
        <v>1896</v>
      </c>
      <c r="B24" s="161"/>
      <c r="C24" s="161"/>
      <c r="D24" s="161"/>
      <c r="E24" s="161"/>
      <c r="F24" s="161"/>
    </row>
    <row r="25" spans="1:6" ht="14.3" hidden="1" x14ac:dyDescent="0.25">
      <c r="A25" s="145">
        <v>1897</v>
      </c>
      <c r="B25" s="161"/>
      <c r="C25" s="161"/>
      <c r="D25" s="161"/>
      <c r="E25" s="161"/>
      <c r="F25" s="161"/>
    </row>
    <row r="26" spans="1:6" ht="14.3" hidden="1" x14ac:dyDescent="0.25">
      <c r="A26" s="145">
        <v>1898</v>
      </c>
      <c r="B26" s="161"/>
      <c r="C26" s="161"/>
      <c r="D26" s="161"/>
      <c r="E26" s="161"/>
      <c r="F26" s="161"/>
    </row>
    <row r="27" spans="1:6" ht="14.3" hidden="1" x14ac:dyDescent="0.25">
      <c r="A27" s="145">
        <v>1899</v>
      </c>
      <c r="B27" s="161"/>
      <c r="C27" s="161"/>
      <c r="D27" s="161"/>
      <c r="E27" s="161"/>
      <c r="F27" s="161"/>
    </row>
    <row r="28" spans="1:6" ht="14.3" hidden="1" x14ac:dyDescent="0.25">
      <c r="A28" s="145">
        <v>1900</v>
      </c>
      <c r="B28" s="161"/>
      <c r="C28" s="161"/>
      <c r="D28" s="161"/>
      <c r="E28" s="161"/>
      <c r="F28" s="161"/>
    </row>
    <row r="29" spans="1:6" ht="14.3" hidden="1" x14ac:dyDescent="0.25">
      <c r="A29" s="145">
        <v>1901</v>
      </c>
      <c r="B29" s="161"/>
      <c r="C29" s="161"/>
      <c r="D29" s="161"/>
      <c r="E29" s="161"/>
      <c r="F29" s="161"/>
    </row>
    <row r="30" spans="1:6" ht="14.3" hidden="1" x14ac:dyDescent="0.25">
      <c r="A30" s="145">
        <v>1902</v>
      </c>
      <c r="B30" s="161"/>
      <c r="C30" s="161"/>
      <c r="D30" s="161"/>
      <c r="E30" s="161"/>
      <c r="F30" s="161"/>
    </row>
    <row r="31" spans="1:6" ht="14.3" hidden="1" x14ac:dyDescent="0.25">
      <c r="A31" s="145">
        <v>1903</v>
      </c>
      <c r="B31" s="161"/>
      <c r="C31" s="161"/>
      <c r="D31" s="161"/>
      <c r="E31" s="161"/>
      <c r="F31" s="161"/>
    </row>
    <row r="32" spans="1:6" ht="14.3" hidden="1" x14ac:dyDescent="0.25">
      <c r="A32" s="145">
        <v>1904</v>
      </c>
      <c r="B32" s="161"/>
      <c r="C32" s="161"/>
      <c r="D32" s="161"/>
      <c r="E32" s="161"/>
      <c r="F32" s="161"/>
    </row>
    <row r="33" spans="1:6" ht="14.3" hidden="1" x14ac:dyDescent="0.25">
      <c r="A33" s="145">
        <v>1905</v>
      </c>
      <c r="B33" s="161"/>
      <c r="C33" s="161"/>
      <c r="D33" s="161"/>
      <c r="E33" s="161"/>
      <c r="F33" s="161"/>
    </row>
    <row r="34" spans="1:6" ht="14.3" hidden="1" x14ac:dyDescent="0.25">
      <c r="A34" s="145">
        <v>1906</v>
      </c>
      <c r="B34" s="161"/>
      <c r="C34" s="161"/>
      <c r="D34" s="161"/>
      <c r="E34" s="161"/>
      <c r="F34" s="161"/>
    </row>
    <row r="35" spans="1:6" ht="14.3" hidden="1" x14ac:dyDescent="0.25">
      <c r="A35" s="145">
        <v>1907</v>
      </c>
      <c r="B35" s="161"/>
      <c r="C35" s="161"/>
      <c r="D35" s="161"/>
      <c r="E35" s="161"/>
      <c r="F35" s="161"/>
    </row>
    <row r="36" spans="1:6" ht="14.3" hidden="1" x14ac:dyDescent="0.25">
      <c r="A36" s="145">
        <v>1908</v>
      </c>
      <c r="B36" s="161"/>
      <c r="C36" s="161"/>
      <c r="D36" s="161"/>
      <c r="E36" s="161"/>
      <c r="F36" s="161"/>
    </row>
    <row r="37" spans="1:6" ht="14.3" hidden="1" x14ac:dyDescent="0.25">
      <c r="A37" s="145">
        <v>1909</v>
      </c>
      <c r="B37" s="161"/>
      <c r="C37" s="161"/>
      <c r="D37" s="161"/>
      <c r="E37" s="161"/>
      <c r="F37" s="161"/>
    </row>
    <row r="38" spans="1:6" ht="14.3" hidden="1" x14ac:dyDescent="0.25">
      <c r="A38" s="145">
        <v>1910</v>
      </c>
      <c r="B38" s="161"/>
      <c r="C38" s="161"/>
      <c r="D38" s="161"/>
      <c r="E38" s="161"/>
      <c r="F38" s="161"/>
    </row>
    <row r="39" spans="1:6" ht="14.3" hidden="1" x14ac:dyDescent="0.25">
      <c r="A39" s="145">
        <v>1911</v>
      </c>
      <c r="B39" s="161"/>
      <c r="C39" s="161"/>
      <c r="D39" s="161"/>
      <c r="E39" s="161"/>
      <c r="F39" s="161"/>
    </row>
    <row r="40" spans="1:6" ht="14.3" hidden="1" x14ac:dyDescent="0.25">
      <c r="A40" s="145">
        <v>1912</v>
      </c>
      <c r="B40" s="161"/>
      <c r="C40" s="161"/>
      <c r="D40" s="161"/>
      <c r="E40" s="161"/>
      <c r="F40" s="161"/>
    </row>
    <row r="41" spans="1:6" ht="14.3" hidden="1" x14ac:dyDescent="0.25">
      <c r="A41" s="145">
        <v>1913</v>
      </c>
      <c r="B41" s="161"/>
      <c r="C41" s="161"/>
      <c r="D41" s="161"/>
      <c r="E41" s="161"/>
      <c r="F41" s="161"/>
    </row>
    <row r="42" spans="1:6" ht="14.3" hidden="1" x14ac:dyDescent="0.25">
      <c r="A42" s="145">
        <v>1914</v>
      </c>
      <c r="B42" s="161"/>
      <c r="C42" s="161"/>
      <c r="D42" s="161"/>
      <c r="E42" s="161"/>
      <c r="F42" s="161"/>
    </row>
    <row r="43" spans="1:6" ht="14.3" hidden="1" x14ac:dyDescent="0.25">
      <c r="A43" s="145">
        <v>1915</v>
      </c>
      <c r="B43" s="161"/>
      <c r="C43" s="161"/>
      <c r="D43" s="161"/>
      <c r="E43" s="161"/>
      <c r="F43" s="161"/>
    </row>
    <row r="44" spans="1:6" ht="14.3" hidden="1" x14ac:dyDescent="0.25">
      <c r="A44" s="145">
        <v>1916</v>
      </c>
      <c r="B44" s="161"/>
      <c r="C44" s="161"/>
      <c r="D44" s="161"/>
      <c r="E44" s="161"/>
      <c r="F44" s="161"/>
    </row>
    <row r="45" spans="1:6" ht="14.3" hidden="1" x14ac:dyDescent="0.25">
      <c r="A45" s="145">
        <v>1917</v>
      </c>
      <c r="B45" s="161"/>
      <c r="C45" s="161"/>
      <c r="D45" s="161"/>
      <c r="E45" s="161"/>
      <c r="F45" s="161"/>
    </row>
    <row r="46" spans="1:6" ht="14.3" hidden="1" x14ac:dyDescent="0.25">
      <c r="A46" s="145">
        <v>1918</v>
      </c>
      <c r="B46" s="161"/>
      <c r="C46" s="161"/>
      <c r="D46" s="161"/>
      <c r="E46" s="161"/>
      <c r="F46" s="161"/>
    </row>
    <row r="47" spans="1:6" ht="14.3" hidden="1" x14ac:dyDescent="0.25">
      <c r="A47" s="145">
        <v>1919</v>
      </c>
      <c r="B47" s="161"/>
      <c r="C47" s="161"/>
      <c r="D47" s="161"/>
      <c r="E47" s="161"/>
      <c r="F47" s="161"/>
    </row>
    <row r="48" spans="1:6" ht="14.3" hidden="1" x14ac:dyDescent="0.25">
      <c r="A48" s="145">
        <v>1920</v>
      </c>
      <c r="B48" s="161"/>
      <c r="C48" s="161"/>
      <c r="D48" s="161"/>
      <c r="E48" s="161"/>
      <c r="F48" s="161"/>
    </row>
    <row r="49" spans="1:6" ht="14.3" hidden="1" x14ac:dyDescent="0.25">
      <c r="A49" s="145">
        <v>1921</v>
      </c>
      <c r="B49" s="161"/>
      <c r="C49" s="161"/>
      <c r="D49" s="161"/>
      <c r="E49" s="161"/>
      <c r="F49" s="161"/>
    </row>
    <row r="50" spans="1:6" ht="14.3" hidden="1" x14ac:dyDescent="0.25">
      <c r="A50" s="145">
        <v>1922</v>
      </c>
      <c r="B50" s="161"/>
      <c r="C50" s="161"/>
      <c r="D50" s="161"/>
      <c r="E50" s="161"/>
      <c r="F50" s="161"/>
    </row>
    <row r="51" spans="1:6" ht="14.3" hidden="1" x14ac:dyDescent="0.25">
      <c r="A51" s="145">
        <v>1923</v>
      </c>
      <c r="B51" s="161"/>
      <c r="C51" s="161"/>
      <c r="D51" s="161"/>
      <c r="E51" s="161"/>
      <c r="F51" s="161"/>
    </row>
    <row r="52" spans="1:6" ht="14.3" hidden="1" x14ac:dyDescent="0.25">
      <c r="A52" s="145">
        <v>1924</v>
      </c>
      <c r="B52" s="161"/>
      <c r="C52" s="161"/>
      <c r="D52" s="161"/>
      <c r="E52" s="161"/>
      <c r="F52" s="161"/>
    </row>
    <row r="53" spans="1:6" ht="14.3" hidden="1" x14ac:dyDescent="0.25">
      <c r="A53" s="145">
        <v>1925</v>
      </c>
      <c r="B53" s="161"/>
      <c r="C53" s="161"/>
      <c r="D53" s="161"/>
      <c r="E53" s="161"/>
      <c r="F53" s="161"/>
    </row>
    <row r="54" spans="1:6" ht="14.3" hidden="1" x14ac:dyDescent="0.25">
      <c r="A54" s="145">
        <v>1926</v>
      </c>
      <c r="B54" s="161"/>
      <c r="C54" s="161"/>
      <c r="D54" s="161"/>
      <c r="E54" s="161"/>
      <c r="F54" s="161"/>
    </row>
    <row r="55" spans="1:6" ht="14.3" hidden="1" x14ac:dyDescent="0.25">
      <c r="A55" s="145">
        <v>1927</v>
      </c>
      <c r="B55" s="161"/>
      <c r="C55" s="161"/>
      <c r="D55" s="161"/>
      <c r="E55" s="161"/>
      <c r="F55" s="161"/>
    </row>
    <row r="56" spans="1:6" ht="14.3" hidden="1" x14ac:dyDescent="0.25">
      <c r="A56" s="145">
        <v>1928</v>
      </c>
      <c r="B56" s="161"/>
      <c r="C56" s="161"/>
      <c r="D56" s="161"/>
      <c r="E56" s="161"/>
      <c r="F56" s="161"/>
    </row>
    <row r="57" spans="1:6" ht="14.3" hidden="1" x14ac:dyDescent="0.25">
      <c r="A57" s="145">
        <v>1929</v>
      </c>
      <c r="B57" s="161"/>
      <c r="C57" s="161"/>
      <c r="D57" s="161"/>
      <c r="E57" s="161"/>
      <c r="F57" s="161"/>
    </row>
    <row r="58" spans="1:6" ht="14.3" hidden="1" x14ac:dyDescent="0.25">
      <c r="A58" s="145">
        <v>1930</v>
      </c>
      <c r="B58" s="161"/>
      <c r="C58" s="161"/>
      <c r="D58" s="161"/>
      <c r="E58" s="161"/>
      <c r="F58" s="161"/>
    </row>
    <row r="59" spans="1:6" ht="14.3" hidden="1" x14ac:dyDescent="0.25">
      <c r="A59" s="145">
        <v>1931</v>
      </c>
      <c r="B59" s="161"/>
      <c r="C59" s="161"/>
      <c r="D59" s="161"/>
      <c r="E59" s="161"/>
      <c r="F59" s="161"/>
    </row>
    <row r="60" spans="1:6" ht="14.3" hidden="1" x14ac:dyDescent="0.25">
      <c r="A60" s="145">
        <v>1932</v>
      </c>
      <c r="B60" s="161"/>
      <c r="C60" s="161"/>
      <c r="D60" s="161"/>
      <c r="E60" s="161"/>
      <c r="F60" s="161"/>
    </row>
    <row r="61" spans="1:6" ht="14.3" hidden="1" x14ac:dyDescent="0.25">
      <c r="A61" s="145">
        <v>1933</v>
      </c>
      <c r="B61" s="161"/>
      <c r="C61" s="161"/>
      <c r="D61" s="161"/>
      <c r="E61" s="161"/>
      <c r="F61" s="161"/>
    </row>
    <row r="62" spans="1:6" ht="14.3" hidden="1" x14ac:dyDescent="0.25">
      <c r="A62" s="145">
        <v>1934</v>
      </c>
      <c r="B62" s="161"/>
      <c r="C62" s="161"/>
      <c r="D62" s="161"/>
      <c r="E62" s="161"/>
      <c r="F62" s="161"/>
    </row>
    <row r="63" spans="1:6" ht="14.3" hidden="1" x14ac:dyDescent="0.25">
      <c r="A63" s="145">
        <v>1935</v>
      </c>
      <c r="B63" s="161"/>
      <c r="C63" s="161"/>
      <c r="D63" s="161"/>
      <c r="E63" s="161"/>
      <c r="F63" s="161"/>
    </row>
    <row r="64" spans="1:6" ht="14.3" hidden="1" x14ac:dyDescent="0.25">
      <c r="A64" s="145">
        <v>1936</v>
      </c>
      <c r="B64" s="161"/>
      <c r="C64" s="161"/>
      <c r="D64" s="161"/>
      <c r="E64" s="161"/>
      <c r="F64" s="161"/>
    </row>
    <row r="65" spans="1:6" ht="14.3" hidden="1" x14ac:dyDescent="0.25">
      <c r="A65" s="145">
        <v>1937</v>
      </c>
      <c r="B65" s="161"/>
      <c r="C65" s="161"/>
      <c r="D65" s="161"/>
      <c r="E65" s="161"/>
      <c r="F65" s="161"/>
    </row>
    <row r="66" spans="1:6" ht="14.3" hidden="1" x14ac:dyDescent="0.25">
      <c r="A66" s="145">
        <v>1938</v>
      </c>
      <c r="B66" s="161"/>
      <c r="C66" s="161"/>
      <c r="D66" s="161"/>
      <c r="E66" s="161"/>
      <c r="F66" s="161"/>
    </row>
    <row r="67" spans="1:6" ht="14.3" hidden="1" x14ac:dyDescent="0.25">
      <c r="A67" s="145">
        <v>1939</v>
      </c>
      <c r="B67" s="161"/>
      <c r="C67" s="161"/>
      <c r="D67" s="161"/>
      <c r="E67" s="161"/>
      <c r="F67" s="161"/>
    </row>
    <row r="68" spans="1:6" ht="14.3" hidden="1" x14ac:dyDescent="0.25">
      <c r="A68" s="145">
        <v>1940</v>
      </c>
      <c r="B68" s="161"/>
      <c r="C68" s="161"/>
      <c r="D68" s="161"/>
      <c r="E68" s="161"/>
      <c r="F68" s="161"/>
    </row>
    <row r="69" spans="1:6" ht="14.3" hidden="1" x14ac:dyDescent="0.25">
      <c r="A69" s="145">
        <v>1941</v>
      </c>
      <c r="B69" s="161"/>
      <c r="C69" s="161"/>
      <c r="D69" s="161"/>
      <c r="E69" s="161"/>
      <c r="F69" s="161"/>
    </row>
    <row r="70" spans="1:6" ht="14.3" hidden="1" x14ac:dyDescent="0.25">
      <c r="A70" s="145">
        <v>1942</v>
      </c>
      <c r="B70" s="161"/>
      <c r="C70" s="161"/>
      <c r="D70" s="161"/>
      <c r="E70" s="161"/>
      <c r="F70" s="161"/>
    </row>
    <row r="71" spans="1:6" ht="14.3" hidden="1" x14ac:dyDescent="0.25">
      <c r="A71" s="145">
        <v>1943</v>
      </c>
      <c r="B71" s="161"/>
      <c r="C71" s="161"/>
      <c r="D71" s="161"/>
      <c r="E71" s="161"/>
      <c r="F71" s="161"/>
    </row>
    <row r="72" spans="1:6" ht="14.3" hidden="1" x14ac:dyDescent="0.25">
      <c r="A72" s="145">
        <v>1944</v>
      </c>
      <c r="B72" s="161"/>
      <c r="C72" s="161"/>
      <c r="D72" s="161"/>
      <c r="E72" s="161"/>
      <c r="F72" s="161"/>
    </row>
    <row r="73" spans="1:6" ht="14.3" hidden="1" x14ac:dyDescent="0.25">
      <c r="A73" s="145">
        <v>1945</v>
      </c>
      <c r="B73" s="161"/>
      <c r="C73" s="161"/>
      <c r="D73" s="161"/>
      <c r="E73" s="161"/>
      <c r="F73" s="161"/>
    </row>
    <row r="74" spans="1:6" ht="14.3" hidden="1" x14ac:dyDescent="0.25">
      <c r="A74" s="145">
        <v>1946</v>
      </c>
      <c r="B74" s="161"/>
      <c r="C74" s="161"/>
      <c r="D74" s="161"/>
      <c r="E74" s="161"/>
      <c r="F74" s="161"/>
    </row>
    <row r="75" spans="1:6" ht="14.3" hidden="1" x14ac:dyDescent="0.25">
      <c r="A75" s="145">
        <v>1947</v>
      </c>
      <c r="B75" s="161"/>
      <c r="C75" s="161"/>
      <c r="D75" s="161"/>
      <c r="E75" s="161"/>
      <c r="F75" s="161"/>
    </row>
    <row r="76" spans="1:6" ht="14.3" hidden="1" x14ac:dyDescent="0.25">
      <c r="A76" s="145">
        <v>1948</v>
      </c>
      <c r="B76" s="161"/>
      <c r="C76" s="161"/>
      <c r="D76" s="161"/>
      <c r="E76" s="161"/>
      <c r="F76" s="161"/>
    </row>
    <row r="77" spans="1:6" ht="14.3" hidden="1" x14ac:dyDescent="0.25">
      <c r="A77" s="145">
        <v>1949</v>
      </c>
      <c r="B77" s="161"/>
      <c r="C77" s="161"/>
      <c r="D77" s="161"/>
      <c r="E77" s="161"/>
      <c r="F77" s="161"/>
    </row>
    <row r="78" spans="1:6" ht="14.3" x14ac:dyDescent="0.25">
      <c r="A78" s="145">
        <v>1950</v>
      </c>
      <c r="B78" s="161"/>
      <c r="C78" s="161"/>
      <c r="D78" s="161"/>
      <c r="E78" s="161"/>
      <c r="F78" s="161"/>
    </row>
    <row r="79" spans="1:6" ht="14.3" x14ac:dyDescent="0.25">
      <c r="A79" s="145">
        <v>1951</v>
      </c>
      <c r="B79" s="161"/>
      <c r="C79" s="161"/>
      <c r="D79" s="161"/>
      <c r="E79" s="161"/>
      <c r="F79" s="161"/>
    </row>
    <row r="80" spans="1:6" ht="14.3" x14ac:dyDescent="0.25">
      <c r="A80" s="145">
        <v>1952</v>
      </c>
      <c r="B80" s="161"/>
      <c r="C80" s="161"/>
      <c r="D80" s="161"/>
      <c r="E80" s="161"/>
      <c r="F80" s="161"/>
    </row>
    <row r="81" spans="1:6" ht="14.3" x14ac:dyDescent="0.25">
      <c r="A81" s="145">
        <v>1953</v>
      </c>
      <c r="B81" s="161"/>
      <c r="C81" s="161"/>
      <c r="D81" s="161"/>
      <c r="E81" s="161"/>
      <c r="F81" s="161"/>
    </row>
    <row r="82" spans="1:6" ht="14.3" x14ac:dyDescent="0.25">
      <c r="A82" s="145">
        <v>1954</v>
      </c>
      <c r="B82" s="161"/>
      <c r="C82" s="161"/>
      <c r="D82" s="161"/>
      <c r="E82" s="161"/>
      <c r="F82" s="161"/>
    </row>
    <row r="83" spans="1:6" ht="14.3" x14ac:dyDescent="0.25">
      <c r="A83" s="145">
        <v>1955</v>
      </c>
      <c r="B83" s="161"/>
      <c r="C83" s="161"/>
      <c r="D83" s="161"/>
      <c r="E83" s="161"/>
      <c r="F83" s="161"/>
    </row>
    <row r="84" spans="1:6" ht="14.3" x14ac:dyDescent="0.25">
      <c r="A84" s="145">
        <v>1956</v>
      </c>
      <c r="B84" s="161"/>
      <c r="C84" s="161"/>
      <c r="D84" s="161"/>
      <c r="E84" s="161"/>
      <c r="F84" s="161"/>
    </row>
    <row r="85" spans="1:6" ht="14.3" x14ac:dyDescent="0.25">
      <c r="A85" s="145">
        <v>1957</v>
      </c>
      <c r="B85" s="161"/>
      <c r="C85" s="161"/>
      <c r="D85" s="161"/>
      <c r="E85" s="161"/>
      <c r="F85" s="161"/>
    </row>
    <row r="86" spans="1:6" ht="14.3" x14ac:dyDescent="0.25">
      <c r="A86" s="145">
        <v>1958</v>
      </c>
      <c r="B86" s="161"/>
      <c r="C86" s="161"/>
      <c r="D86" s="161"/>
      <c r="E86" s="161"/>
      <c r="F86" s="161"/>
    </row>
    <row r="87" spans="1:6" ht="14.3" x14ac:dyDescent="0.25">
      <c r="A87" s="145">
        <v>1959</v>
      </c>
      <c r="B87" s="161"/>
      <c r="C87" s="161"/>
      <c r="D87" s="161"/>
      <c r="E87" s="161"/>
      <c r="F87" s="161"/>
    </row>
    <row r="88" spans="1:6" ht="14.3" x14ac:dyDescent="0.25">
      <c r="A88" s="145">
        <v>1960</v>
      </c>
      <c r="B88" s="128">
        <v>2796.72</v>
      </c>
      <c r="C88" s="161"/>
      <c r="D88" s="161"/>
      <c r="E88" s="161"/>
      <c r="F88" s="161"/>
    </row>
    <row r="89" spans="1:6" ht="14.3" x14ac:dyDescent="0.25">
      <c r="A89" s="145">
        <v>1961</v>
      </c>
      <c r="B89" s="163">
        <v>2958.07</v>
      </c>
      <c r="C89" s="161"/>
      <c r="D89" s="161"/>
      <c r="E89" s="161"/>
      <c r="F89" s="161"/>
    </row>
    <row r="90" spans="1:6" ht="14.3" x14ac:dyDescent="0.25">
      <c r="A90" s="145">
        <v>1962</v>
      </c>
      <c r="B90" s="163">
        <v>3140.12</v>
      </c>
      <c r="C90" s="161"/>
      <c r="D90" s="161"/>
      <c r="E90" s="161"/>
      <c r="F90" s="161"/>
    </row>
    <row r="91" spans="1:6" ht="14.3" x14ac:dyDescent="0.25">
      <c r="A91" s="145">
        <v>1963</v>
      </c>
      <c r="B91" s="163">
        <v>3456.04</v>
      </c>
      <c r="C91" s="161"/>
      <c r="D91" s="161"/>
      <c r="E91" s="161"/>
      <c r="F91" s="161"/>
    </row>
    <row r="92" spans="1:6" ht="14.3" x14ac:dyDescent="0.25">
      <c r="A92" s="145">
        <v>1964</v>
      </c>
      <c r="B92" s="163">
        <v>3812.08</v>
      </c>
      <c r="C92" s="161"/>
      <c r="D92" s="161"/>
      <c r="E92" s="161"/>
      <c r="F92" s="161"/>
    </row>
    <row r="93" spans="1:6" ht="14.3" x14ac:dyDescent="0.25">
      <c r="A93" s="145">
        <v>1965</v>
      </c>
      <c r="B93" s="163">
        <v>4261.93</v>
      </c>
      <c r="C93" s="161"/>
      <c r="D93" s="161"/>
      <c r="E93" s="161"/>
      <c r="F93" s="161"/>
    </row>
    <row r="94" spans="1:6" ht="14.3" x14ac:dyDescent="0.25">
      <c r="A94" s="145">
        <v>1966</v>
      </c>
      <c r="B94" s="163">
        <v>4731.93</v>
      </c>
      <c r="C94" s="161"/>
      <c r="D94" s="161"/>
      <c r="E94" s="161"/>
      <c r="F94" s="161"/>
    </row>
    <row r="95" spans="1:6" ht="14.3" x14ac:dyDescent="0.25">
      <c r="A95" s="145">
        <v>1967</v>
      </c>
      <c r="B95" s="163">
        <v>5128.13</v>
      </c>
      <c r="C95" s="161"/>
      <c r="D95" s="161"/>
      <c r="E95" s="161"/>
      <c r="F95" s="161"/>
    </row>
    <row r="96" spans="1:6" ht="14.3" x14ac:dyDescent="0.25">
      <c r="A96" s="145">
        <v>1968</v>
      </c>
      <c r="B96" s="163">
        <v>5686.27</v>
      </c>
      <c r="C96" s="161"/>
      <c r="D96" s="161"/>
      <c r="E96" s="161"/>
      <c r="F96" s="161"/>
    </row>
    <row r="97" spans="1:6" ht="14.95" customHeight="1" x14ac:dyDescent="0.25">
      <c r="A97" s="145">
        <v>1969</v>
      </c>
      <c r="B97" s="163">
        <v>6239.16</v>
      </c>
      <c r="C97" s="161"/>
      <c r="D97" s="161"/>
      <c r="E97" s="161"/>
      <c r="F97" s="161"/>
    </row>
    <row r="98" spans="1:6" ht="14.95" customHeight="1" x14ac:dyDescent="0.25">
      <c r="A98" s="145">
        <v>1970</v>
      </c>
      <c r="B98" s="163">
        <v>7066.94</v>
      </c>
      <c r="C98" s="161"/>
      <c r="D98" s="161"/>
      <c r="E98" s="161"/>
      <c r="F98" s="161"/>
    </row>
    <row r="99" spans="1:6" ht="14.95" customHeight="1" x14ac:dyDescent="0.25">
      <c r="A99" s="145">
        <v>1971</v>
      </c>
      <c r="B99" s="163">
        <v>7982.69</v>
      </c>
      <c r="C99" s="161"/>
      <c r="D99" s="161"/>
      <c r="E99" s="161"/>
      <c r="F99" s="161"/>
    </row>
    <row r="100" spans="1:6" ht="14.95" customHeight="1" x14ac:dyDescent="0.25">
      <c r="A100" s="145">
        <v>1972</v>
      </c>
      <c r="B100" s="163">
        <v>8926.31</v>
      </c>
      <c r="C100" s="161"/>
      <c r="D100" s="161"/>
      <c r="E100" s="161"/>
      <c r="F100" s="161"/>
    </row>
    <row r="101" spans="1:6" ht="14.95" customHeight="1" x14ac:dyDescent="0.25">
      <c r="A101" s="145">
        <v>1973</v>
      </c>
      <c r="B101" s="163">
        <v>10454.620000000001</v>
      </c>
      <c r="C101" s="161"/>
      <c r="D101" s="161"/>
      <c r="E101" s="161"/>
      <c r="F101" s="161"/>
    </row>
    <row r="102" spans="1:6" ht="14.95" customHeight="1" x14ac:dyDescent="0.25">
      <c r="A102" s="145">
        <v>1974</v>
      </c>
      <c r="B102" s="163">
        <v>12559.74</v>
      </c>
      <c r="C102" s="161"/>
      <c r="D102" s="161"/>
      <c r="E102" s="161"/>
      <c r="F102" s="161"/>
    </row>
    <row r="103" spans="1:6" ht="14.95" customHeight="1" x14ac:dyDescent="0.25">
      <c r="A103" s="145">
        <v>1975</v>
      </c>
      <c r="B103" s="163">
        <v>14825.83</v>
      </c>
      <c r="C103" s="161"/>
      <c r="D103" s="161"/>
      <c r="E103" s="161"/>
      <c r="F103" s="161"/>
    </row>
    <row r="104" spans="1:6" ht="14.95" customHeight="1" x14ac:dyDescent="0.25">
      <c r="A104" s="145">
        <v>1976</v>
      </c>
      <c r="B104" s="163">
        <v>17194.87</v>
      </c>
      <c r="C104" s="161"/>
      <c r="D104" s="161"/>
      <c r="E104" s="161"/>
      <c r="F104" s="161"/>
    </row>
    <row r="105" spans="1:6" ht="14.95" customHeight="1" x14ac:dyDescent="0.25">
      <c r="A105" s="145">
        <v>1977</v>
      </c>
      <c r="B105" s="163">
        <v>18848.53</v>
      </c>
      <c r="C105" s="161"/>
      <c r="D105" s="161"/>
      <c r="E105" s="161"/>
      <c r="F105" s="161"/>
    </row>
    <row r="106" spans="1:6" ht="14.95" customHeight="1" x14ac:dyDescent="0.25">
      <c r="A106" s="145">
        <v>1978</v>
      </c>
      <c r="B106" s="163">
        <v>20790.28</v>
      </c>
      <c r="C106" s="161"/>
      <c r="D106" s="161"/>
      <c r="E106" s="161"/>
      <c r="F106" s="161"/>
    </row>
    <row r="107" spans="1:6" ht="14.95" customHeight="1" x14ac:dyDescent="0.25">
      <c r="A107" s="145">
        <v>1979</v>
      </c>
      <c r="B107" s="163">
        <v>24160.3</v>
      </c>
      <c r="C107" s="161"/>
      <c r="D107" s="161"/>
      <c r="E107" s="161"/>
      <c r="F107" s="161"/>
    </row>
    <row r="108" spans="1:6" ht="14.95" customHeight="1" x14ac:dyDescent="0.25">
      <c r="A108" s="145">
        <v>1980</v>
      </c>
      <c r="B108" s="163">
        <v>29865.33</v>
      </c>
      <c r="C108" s="161"/>
      <c r="D108" s="161"/>
      <c r="E108" s="161"/>
      <c r="F108" s="161"/>
    </row>
    <row r="109" spans="1:6" ht="14.95" customHeight="1" x14ac:dyDescent="0.25">
      <c r="A109" s="145">
        <v>1981</v>
      </c>
      <c r="B109" s="163">
        <v>37757.71</v>
      </c>
      <c r="C109" s="161"/>
      <c r="D109" s="161"/>
      <c r="E109" s="161"/>
      <c r="F109" s="161"/>
    </row>
    <row r="110" spans="1:6" ht="14.95" customHeight="1" x14ac:dyDescent="0.25">
      <c r="A110" s="145">
        <v>1982</v>
      </c>
      <c r="B110" s="163">
        <v>45064.6</v>
      </c>
      <c r="C110" s="161"/>
      <c r="D110" s="161"/>
      <c r="E110" s="161"/>
      <c r="F110" s="161"/>
    </row>
    <row r="111" spans="1:6" ht="14.95" customHeight="1" x14ac:dyDescent="0.25">
      <c r="A111" s="145">
        <v>1983</v>
      </c>
      <c r="B111" s="163">
        <v>50819.3</v>
      </c>
      <c r="C111" s="161"/>
      <c r="D111" s="161"/>
      <c r="E111" s="161"/>
      <c r="F111" s="161"/>
    </row>
    <row r="112" spans="1:6" ht="14.95" customHeight="1" x14ac:dyDescent="0.25">
      <c r="A112" s="145">
        <v>1984</v>
      </c>
      <c r="B112" s="163">
        <v>59982.34</v>
      </c>
      <c r="C112" s="161"/>
      <c r="D112" s="161"/>
      <c r="E112" s="161"/>
      <c r="F112" s="161"/>
    </row>
    <row r="113" spans="1:6" ht="14.95" customHeight="1" x14ac:dyDescent="0.25">
      <c r="A113" s="145">
        <v>1985</v>
      </c>
      <c r="B113" s="163">
        <v>66987.460000000006</v>
      </c>
      <c r="C113" s="161"/>
      <c r="D113" s="161"/>
      <c r="E113" s="161"/>
      <c r="F113" s="161"/>
    </row>
    <row r="114" spans="1:6" ht="14.95" customHeight="1" x14ac:dyDescent="0.25">
      <c r="A114" s="145">
        <v>1986</v>
      </c>
      <c r="B114" s="163">
        <v>77686.05</v>
      </c>
      <c r="C114" s="161"/>
      <c r="D114" s="161"/>
      <c r="E114" s="161"/>
      <c r="F114" s="161"/>
    </row>
    <row r="115" spans="1:6" ht="14.95" customHeight="1" x14ac:dyDescent="0.25">
      <c r="A115" s="145">
        <v>1987</v>
      </c>
      <c r="B115" s="163">
        <v>91165.56</v>
      </c>
      <c r="C115" s="161"/>
      <c r="D115" s="161"/>
      <c r="E115" s="161"/>
      <c r="F115" s="161"/>
    </row>
    <row r="116" spans="1:6" ht="14.95" customHeight="1" x14ac:dyDescent="0.25">
      <c r="A116" s="145">
        <v>1988</v>
      </c>
      <c r="B116" s="163">
        <v>106528.17</v>
      </c>
      <c r="C116" s="161"/>
      <c r="D116" s="161"/>
      <c r="E116" s="161"/>
      <c r="F116" s="161"/>
    </row>
    <row r="117" spans="1:6" ht="14.95" customHeight="1" x14ac:dyDescent="0.25">
      <c r="A117" s="145">
        <v>1989</v>
      </c>
      <c r="B117" s="163">
        <v>127469.73</v>
      </c>
      <c r="C117" s="161"/>
      <c r="D117" s="161"/>
      <c r="E117" s="161"/>
      <c r="F117" s="161"/>
    </row>
    <row r="118" spans="1:6" ht="14.95" customHeight="1" x14ac:dyDescent="0.25">
      <c r="A118" s="145">
        <v>1990</v>
      </c>
      <c r="B118" s="163">
        <v>149860.51</v>
      </c>
      <c r="C118" s="161"/>
      <c r="D118" s="161"/>
      <c r="E118" s="161"/>
      <c r="F118" s="161"/>
    </row>
    <row r="119" spans="1:6" ht="14.95" customHeight="1" x14ac:dyDescent="0.25">
      <c r="A119" s="145">
        <v>1991</v>
      </c>
      <c r="B119" s="163">
        <v>172597.17</v>
      </c>
      <c r="C119" s="161"/>
      <c r="D119" s="161"/>
      <c r="E119" s="161"/>
      <c r="F119" s="161"/>
    </row>
    <row r="120" spans="1:6" ht="14.95" customHeight="1" x14ac:dyDescent="0.25">
      <c r="A120" s="145">
        <v>1992</v>
      </c>
      <c r="B120" s="163">
        <v>196404.34</v>
      </c>
      <c r="C120" s="161"/>
      <c r="D120" s="161"/>
      <c r="E120" s="161"/>
      <c r="F120" s="161"/>
    </row>
    <row r="121" spans="1:6" ht="14.95" customHeight="1" x14ac:dyDescent="0.25">
      <c r="A121" s="145">
        <v>1993</v>
      </c>
      <c r="B121" s="163">
        <v>219617.9142</v>
      </c>
      <c r="C121" s="161"/>
      <c r="D121" s="161"/>
      <c r="E121" s="161"/>
      <c r="F121" s="161"/>
    </row>
    <row r="122" spans="1:6" ht="14.95" customHeight="1" x14ac:dyDescent="0.25">
      <c r="A122" s="145">
        <v>1994</v>
      </c>
      <c r="B122" s="163">
        <v>243792.6575</v>
      </c>
      <c r="C122" s="161"/>
      <c r="D122" s="161"/>
      <c r="E122" s="161"/>
      <c r="F122" s="161"/>
    </row>
    <row r="123" spans="1:6" ht="14.95" customHeight="1" x14ac:dyDescent="0.25">
      <c r="A123" s="145">
        <v>1995</v>
      </c>
      <c r="B123" s="163">
        <v>276511.71380000003</v>
      </c>
      <c r="C123" s="161"/>
      <c r="D123" s="161"/>
      <c r="E123" s="161"/>
      <c r="F123" s="161"/>
    </row>
    <row r="124" spans="1:6" ht="14.95" customHeight="1" x14ac:dyDescent="0.25">
      <c r="A124" s="145">
        <v>1996</v>
      </c>
      <c r="B124" s="163">
        <v>310039.39069999999</v>
      </c>
      <c r="C124" s="161"/>
      <c r="D124" s="161"/>
      <c r="E124" s="161"/>
      <c r="F124" s="161"/>
    </row>
    <row r="125" spans="1:6" ht="14.95" customHeight="1" x14ac:dyDescent="0.25">
      <c r="A125" s="145">
        <v>1997</v>
      </c>
      <c r="B125" s="163">
        <v>342269.73070000001</v>
      </c>
      <c r="C125" s="161"/>
      <c r="D125" s="161"/>
      <c r="E125" s="161"/>
      <c r="F125" s="161"/>
    </row>
    <row r="126" spans="1:6" ht="14.95" customHeight="1" x14ac:dyDescent="0.25">
      <c r="A126" s="145">
        <v>1998</v>
      </c>
      <c r="B126" s="163">
        <v>376036.26419999998</v>
      </c>
      <c r="C126" s="161"/>
      <c r="D126" s="161"/>
      <c r="E126" s="161"/>
      <c r="F126" s="161"/>
    </row>
    <row r="127" spans="1:6" ht="14.95" customHeight="1" x14ac:dyDescent="0.25">
      <c r="A127" s="145">
        <v>1999</v>
      </c>
      <c r="B127" s="163">
        <v>408264.32449999999</v>
      </c>
      <c r="C127" s="161"/>
      <c r="D127" s="161"/>
      <c r="E127" s="161"/>
      <c r="F127" s="161"/>
    </row>
    <row r="128" spans="1:6" ht="14.95" customHeight="1" x14ac:dyDescent="0.25">
      <c r="A128" s="145">
        <v>2000</v>
      </c>
      <c r="B128" s="163">
        <v>446672.13390000002</v>
      </c>
      <c r="C128" s="161"/>
      <c r="D128" s="161"/>
      <c r="E128" s="161"/>
      <c r="F128" s="161"/>
    </row>
    <row r="129" spans="1:6" ht="14.95" customHeight="1" x14ac:dyDescent="0.25">
      <c r="A129" s="145">
        <v>2001</v>
      </c>
      <c r="B129" s="163">
        <v>478661.63829999999</v>
      </c>
      <c r="C129" s="161"/>
      <c r="D129" s="161"/>
      <c r="E129" s="161"/>
      <c r="F129" s="161"/>
    </row>
    <row r="130" spans="1:6" ht="14.95" customHeight="1" x14ac:dyDescent="0.25">
      <c r="A130" s="145">
        <v>2002</v>
      </c>
      <c r="B130" s="163">
        <v>532329.83649999998</v>
      </c>
      <c r="C130" s="161"/>
      <c r="D130" s="161"/>
      <c r="E130" s="161"/>
      <c r="F130" s="161"/>
    </row>
    <row r="131" spans="1:6" ht="14.95" customHeight="1" x14ac:dyDescent="0.25">
      <c r="A131" s="145">
        <v>2003</v>
      </c>
      <c r="B131" s="163">
        <v>584629.55480000004</v>
      </c>
      <c r="C131" s="161"/>
      <c r="D131" s="161"/>
      <c r="E131" s="161"/>
      <c r="F131" s="161"/>
    </row>
    <row r="132" spans="1:6" ht="14.95" customHeight="1" x14ac:dyDescent="0.25">
      <c r="A132" s="145">
        <v>2004</v>
      </c>
      <c r="B132" s="163">
        <v>643905.31929999997</v>
      </c>
      <c r="C132" s="161"/>
      <c r="D132" s="161"/>
      <c r="E132" s="161"/>
      <c r="F132" s="161"/>
    </row>
    <row r="133" spans="1:6" ht="14.95" customHeight="1" x14ac:dyDescent="0.25">
      <c r="A133" s="145">
        <v>2005</v>
      </c>
      <c r="B133" s="163">
        <v>708286.10990000004</v>
      </c>
      <c r="C133" s="161"/>
      <c r="D133" s="161"/>
      <c r="E133" s="161"/>
      <c r="F133" s="161"/>
    </row>
    <row r="134" spans="1:6" ht="14.95" customHeight="1" x14ac:dyDescent="0.25">
      <c r="A134" s="145">
        <v>2006</v>
      </c>
      <c r="B134" s="163">
        <v>788182.64749999996</v>
      </c>
      <c r="C134" s="161"/>
      <c r="D134" s="161"/>
      <c r="E134" s="161"/>
      <c r="F134" s="161"/>
    </row>
    <row r="135" spans="1:6" ht="14.95" customHeight="1" x14ac:dyDescent="0.25">
      <c r="A135" s="146">
        <v>2007</v>
      </c>
      <c r="B135" s="163">
        <v>897740.15460000001</v>
      </c>
      <c r="C135" s="161"/>
      <c r="D135" s="161"/>
      <c r="E135" s="161"/>
      <c r="F135" s="161"/>
    </row>
    <row r="136" spans="1:6" ht="14.95" customHeight="1" x14ac:dyDescent="0.25">
      <c r="A136" s="146">
        <v>2008</v>
      </c>
      <c r="B136" s="163">
        <v>1020735.656</v>
      </c>
      <c r="C136" s="161"/>
      <c r="D136" s="161"/>
      <c r="E136" s="161"/>
      <c r="F136" s="161"/>
    </row>
    <row r="137" spans="1:6" ht="14.95" customHeight="1" x14ac:dyDescent="0.25">
      <c r="A137" s="146">
        <v>2009</v>
      </c>
      <c r="B137" s="163">
        <v>1106192.638</v>
      </c>
      <c r="C137" s="161"/>
      <c r="D137" s="161"/>
      <c r="E137" s="161"/>
      <c r="F137" s="161"/>
    </row>
    <row r="138" spans="1:6" ht="14.95" customHeight="1" x14ac:dyDescent="0.25">
      <c r="A138" s="222">
        <v>2010</v>
      </c>
      <c r="B138" s="163">
        <v>1234706.862</v>
      </c>
      <c r="C138" s="161"/>
      <c r="D138" s="161"/>
      <c r="E138" s="161"/>
      <c r="F138" s="161"/>
    </row>
    <row r="139" spans="1:6" ht="14.95" customHeight="1" x14ac:dyDescent="0.25">
      <c r="A139" s="222">
        <f>A138+1</f>
        <v>2011</v>
      </c>
      <c r="B139" s="163">
        <v>1359377.25</v>
      </c>
      <c r="C139" s="161"/>
      <c r="D139" s="161"/>
      <c r="E139" s="161"/>
      <c r="F139" s="161"/>
    </row>
    <row r="140" spans="1:6" ht="14.95" customHeight="1" x14ac:dyDescent="0.25">
      <c r="A140" s="222">
        <f>A139+1</f>
        <v>2012</v>
      </c>
      <c r="B140" s="163">
        <v>1479966.344</v>
      </c>
      <c r="C140" s="161"/>
      <c r="D140" s="161"/>
      <c r="E140" s="161"/>
      <c r="F140" s="161"/>
    </row>
    <row r="141" spans="1:6" ht="14.95" customHeight="1" x14ac:dyDescent="0.25">
      <c r="A141" s="222">
        <f>A140+1</f>
        <v>2013</v>
      </c>
      <c r="B141" s="163">
        <v>1628449.6470000001</v>
      </c>
      <c r="C141" s="161"/>
      <c r="D141" s="161"/>
      <c r="E141" s="161"/>
      <c r="F141" s="161"/>
    </row>
    <row r="142" spans="1:6" ht="14.95" customHeight="1" x14ac:dyDescent="0.25">
      <c r="A142" s="222">
        <f>A141+1</f>
        <v>2014</v>
      </c>
      <c r="B142" s="163">
        <v>1769826.7649999999</v>
      </c>
      <c r="C142" s="161"/>
      <c r="D142" s="161"/>
      <c r="E142" s="161"/>
      <c r="F142" s="161"/>
    </row>
    <row r="143" spans="1:6" ht="14.95" customHeight="1" x14ac:dyDescent="0.25">
      <c r="A143" s="222">
        <v>2015</v>
      </c>
      <c r="B143" s="163">
        <v>1912083.477</v>
      </c>
      <c r="C143" s="161"/>
      <c r="D143" s="161"/>
      <c r="E143" s="161"/>
      <c r="F143" s="161"/>
    </row>
    <row r="144" spans="1:6" ht="14.3" x14ac:dyDescent="0.25">
      <c r="A144" s="222">
        <f>A143+1</f>
        <v>2016</v>
      </c>
      <c r="B144" s="163">
        <v>2072859.09</v>
      </c>
      <c r="C144" s="161"/>
      <c r="D144" s="161"/>
      <c r="E144" s="161"/>
      <c r="F144" s="161"/>
    </row>
    <row r="145" spans="1:6" ht="14.3" x14ac:dyDescent="0.25">
      <c r="A145" s="222">
        <f>A144+1</f>
        <v>2017</v>
      </c>
      <c r="B145" s="163">
        <v>2225799.861</v>
      </c>
      <c r="C145" s="161"/>
      <c r="D145" s="161"/>
      <c r="E145" s="161"/>
      <c r="F145" s="161"/>
    </row>
    <row r="146" spans="1:6" ht="14.3" x14ac:dyDescent="0.25">
      <c r="A146" s="222">
        <f>A145+1</f>
        <v>2018</v>
      </c>
      <c r="B146" s="142">
        <v>2320179.46</v>
      </c>
      <c r="C146" s="161"/>
      <c r="D146" s="161"/>
      <c r="E146" s="161"/>
      <c r="F146" s="161"/>
    </row>
  </sheetData>
  <mergeCells count="4">
    <mergeCell ref="A3:A7"/>
    <mergeCell ref="B3:F3"/>
    <mergeCell ref="D4:E4"/>
    <mergeCell ref="C10:C1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94"/>
  <sheetViews>
    <sheetView workbookViewId="0">
      <selection activeCell="G3" sqref="G1:G1048576"/>
    </sheetView>
  </sheetViews>
  <sheetFormatPr baseColWidth="10" defaultColWidth="10.75" defaultRowHeight="14.3" x14ac:dyDescent="0.25"/>
  <cols>
    <col min="1" max="1" width="11.375" style="34"/>
    <col min="2" max="7" width="11.375" style="140"/>
  </cols>
  <sheetData>
    <row r="1" spans="1:7" s="178" customFormat="1" ht="14.95" customHeight="1" x14ac:dyDescent="0.25">
      <c r="A1" s="32"/>
      <c r="B1" s="34"/>
      <c r="C1" s="34"/>
      <c r="D1" s="34"/>
      <c r="E1" s="34"/>
      <c r="F1" s="34"/>
      <c r="G1" s="34"/>
    </row>
    <row r="2" spans="1:7" s="140" customFormat="1" ht="14.95" x14ac:dyDescent="0.25">
      <c r="A2" s="141"/>
      <c r="B2" s="142"/>
      <c r="C2" s="142"/>
      <c r="D2" s="142"/>
      <c r="E2" s="142"/>
      <c r="F2" s="142"/>
      <c r="G2" s="142"/>
    </row>
    <row r="3" spans="1:7" s="140" customFormat="1" ht="14.95" x14ac:dyDescent="0.25">
      <c r="A3" s="142"/>
      <c r="B3" s="142"/>
      <c r="C3" s="142"/>
      <c r="D3" s="142"/>
      <c r="E3" s="142"/>
      <c r="F3" s="142"/>
      <c r="G3" s="184">
        <v>9.16</v>
      </c>
    </row>
    <row r="4" spans="1:7" s="140" customFormat="1" x14ac:dyDescent="0.25">
      <c r="A4" s="381" t="s">
        <v>2</v>
      </c>
      <c r="B4" s="406" t="s">
        <v>85</v>
      </c>
      <c r="C4" s="407"/>
      <c r="D4" s="407"/>
      <c r="E4" s="407"/>
      <c r="F4" s="407"/>
    </row>
    <row r="5" spans="1:7" s="140" customFormat="1" ht="14.95" customHeight="1" x14ac:dyDescent="0.25">
      <c r="A5" s="381"/>
      <c r="B5" s="423" t="s">
        <v>64</v>
      </c>
      <c r="C5" s="408" t="s">
        <v>22</v>
      </c>
      <c r="D5" s="409"/>
      <c r="E5" s="394" t="s">
        <v>0</v>
      </c>
      <c r="F5" s="395"/>
      <c r="G5" s="248" t="s">
        <v>65</v>
      </c>
    </row>
    <row r="6" spans="1:7" s="140" customFormat="1" x14ac:dyDescent="0.25">
      <c r="A6" s="381"/>
      <c r="B6" s="424"/>
      <c r="C6" s="410"/>
      <c r="D6" s="411"/>
      <c r="E6" s="133"/>
      <c r="F6" s="133"/>
      <c r="G6" s="242" t="s">
        <v>111</v>
      </c>
    </row>
    <row r="7" spans="1:7" s="140" customFormat="1" x14ac:dyDescent="0.25">
      <c r="A7" s="381"/>
      <c r="B7" s="425" t="s">
        <v>3</v>
      </c>
      <c r="C7" s="416"/>
      <c r="D7" s="416"/>
      <c r="E7" s="416"/>
      <c r="F7" s="445"/>
      <c r="G7" s="242" t="s">
        <v>3</v>
      </c>
    </row>
    <row r="8" spans="1:7" s="140" customFormat="1" ht="27" x14ac:dyDescent="0.25">
      <c r="A8" s="181"/>
      <c r="B8" s="135" t="s">
        <v>66</v>
      </c>
      <c r="C8" s="134" t="s">
        <v>47</v>
      </c>
      <c r="D8" s="134"/>
      <c r="E8" s="180" t="s">
        <v>33</v>
      </c>
      <c r="F8" s="180" t="s">
        <v>32</v>
      </c>
      <c r="G8" s="135" t="s">
        <v>159</v>
      </c>
    </row>
    <row r="9" spans="1:7" s="140" customFormat="1" ht="43.5" thickBot="1" x14ac:dyDescent="0.3">
      <c r="A9" s="144"/>
      <c r="B9" s="135" t="s">
        <v>88</v>
      </c>
      <c r="C9" s="136" t="s">
        <v>52</v>
      </c>
      <c r="D9" s="136" t="s">
        <v>138</v>
      </c>
      <c r="E9" s="136"/>
      <c r="F9" s="136"/>
      <c r="G9" s="242" t="s">
        <v>3</v>
      </c>
    </row>
    <row r="10" spans="1:7" ht="14.95" hidden="1" customHeight="1" x14ac:dyDescent="0.25">
      <c r="A10" s="26">
        <v>1935</v>
      </c>
    </row>
    <row r="11" spans="1:7" ht="14.95" hidden="1" customHeight="1" x14ac:dyDescent="0.25">
      <c r="A11" s="26">
        <v>1936</v>
      </c>
    </row>
    <row r="12" spans="1:7" ht="14.95" hidden="1" customHeight="1" x14ac:dyDescent="0.25">
      <c r="A12" s="26">
        <v>1937</v>
      </c>
    </row>
    <row r="13" spans="1:7" ht="14.95" hidden="1" customHeight="1" x14ac:dyDescent="0.25">
      <c r="A13" s="26">
        <v>1938</v>
      </c>
    </row>
    <row r="14" spans="1:7" ht="14.95" hidden="1" customHeight="1" x14ac:dyDescent="0.25">
      <c r="A14" s="26">
        <v>1939</v>
      </c>
    </row>
    <row r="15" spans="1:7" ht="14.95" hidden="1" customHeight="1" x14ac:dyDescent="0.25">
      <c r="A15" s="26">
        <v>1940</v>
      </c>
    </row>
    <row r="16" spans="1:7" ht="14.95" hidden="1" customHeight="1" x14ac:dyDescent="0.25">
      <c r="A16" s="26">
        <v>1941</v>
      </c>
    </row>
    <row r="17" spans="1:7" ht="14.95" hidden="1" customHeight="1" x14ac:dyDescent="0.25">
      <c r="A17" s="26">
        <v>1942</v>
      </c>
    </row>
    <row r="18" spans="1:7" ht="14.95" hidden="1" customHeight="1" x14ac:dyDescent="0.25">
      <c r="A18" s="26">
        <v>1943</v>
      </c>
    </row>
    <row r="19" spans="1:7" ht="14.95" hidden="1" customHeight="1" x14ac:dyDescent="0.25">
      <c r="A19" s="26">
        <v>1944</v>
      </c>
    </row>
    <row r="20" spans="1:7" ht="14.95" hidden="1" customHeight="1" x14ac:dyDescent="0.25">
      <c r="A20" s="26">
        <v>1945</v>
      </c>
    </row>
    <row r="21" spans="1:7" ht="14.95" hidden="1" customHeight="1" x14ac:dyDescent="0.25">
      <c r="A21" s="26">
        <v>1946</v>
      </c>
    </row>
    <row r="22" spans="1:7" ht="14.95" hidden="1" customHeight="1" x14ac:dyDescent="0.25">
      <c r="A22" s="26">
        <v>1947</v>
      </c>
    </row>
    <row r="23" spans="1:7" ht="14.95" hidden="1" customHeight="1" x14ac:dyDescent="0.25">
      <c r="A23" s="26">
        <v>1948</v>
      </c>
    </row>
    <row r="24" spans="1:7" ht="14.95" hidden="1" customHeight="1" x14ac:dyDescent="0.25">
      <c r="A24" s="26">
        <v>1949</v>
      </c>
      <c r="G24" s="161"/>
    </row>
    <row r="25" spans="1:7" ht="14.95" hidden="1" customHeight="1" x14ac:dyDescent="0.25">
      <c r="A25" s="26">
        <v>1950</v>
      </c>
      <c r="G25" s="161"/>
    </row>
    <row r="26" spans="1:7" ht="14.95" hidden="1" customHeight="1" x14ac:dyDescent="0.25">
      <c r="A26" s="26">
        <v>1951</v>
      </c>
      <c r="G26" s="161"/>
    </row>
    <row r="27" spans="1:7" ht="14.95" hidden="1" customHeight="1" x14ac:dyDescent="0.25">
      <c r="A27" s="26">
        <v>1952</v>
      </c>
      <c r="G27" s="161"/>
    </row>
    <row r="28" spans="1:7" ht="14.95" hidden="1" customHeight="1" x14ac:dyDescent="0.25">
      <c r="A28" s="26">
        <v>1953</v>
      </c>
      <c r="G28" s="161"/>
    </row>
    <row r="29" spans="1:7" ht="14.95" hidden="1" customHeight="1" x14ac:dyDescent="0.25">
      <c r="A29" s="26">
        <v>1954</v>
      </c>
      <c r="G29" s="161"/>
    </row>
    <row r="30" spans="1:7" ht="14.95" x14ac:dyDescent="0.25">
      <c r="A30" s="26">
        <v>1955</v>
      </c>
      <c r="B30" s="166"/>
      <c r="C30" s="167"/>
      <c r="D30" s="167"/>
      <c r="E30" s="167">
        <f>'[16]OECD.Stat export'!I25</f>
        <v>7.6773049999999996</v>
      </c>
      <c r="F30" s="166">
        <f t="shared" ref="F30:F79" si="0">E30/$E$80*100</f>
        <v>8.2813758856389246</v>
      </c>
      <c r="G30" s="161"/>
    </row>
    <row r="31" spans="1:7" ht="14.95" x14ac:dyDescent="0.25">
      <c r="A31" s="26">
        <v>1956</v>
      </c>
      <c r="B31" s="166"/>
      <c r="C31" s="167"/>
      <c r="D31" s="167"/>
      <c r="E31" s="167">
        <f>'[16]OECD.Stat export'!I26</f>
        <v>8.0567030000000006</v>
      </c>
      <c r="F31" s="166">
        <f t="shared" si="0"/>
        <v>8.690625934745956</v>
      </c>
      <c r="G31" s="161"/>
    </row>
    <row r="32" spans="1:7" ht="14.95" x14ac:dyDescent="0.25">
      <c r="A32" s="26">
        <v>1957</v>
      </c>
      <c r="B32" s="166"/>
      <c r="C32" s="167"/>
      <c r="D32" s="167"/>
      <c r="E32" s="167">
        <f>'[16]OECD.Stat export'!I27</f>
        <v>8.4047889999999992</v>
      </c>
      <c r="F32" s="166">
        <f t="shared" si="0"/>
        <v>9.0661002719682617</v>
      </c>
      <c r="G32" s="161"/>
    </row>
    <row r="33" spans="1:57" ht="14.95" x14ac:dyDescent="0.25">
      <c r="A33" s="26">
        <v>1958</v>
      </c>
      <c r="B33" s="166"/>
      <c r="C33" s="167"/>
      <c r="D33" s="167"/>
      <c r="E33" s="167">
        <f>'[16]OECD.Stat export'!I28</f>
        <v>8.7740550000000006</v>
      </c>
      <c r="F33" s="166">
        <f t="shared" si="0"/>
        <v>9.4644211082234779</v>
      </c>
      <c r="G33" s="161"/>
    </row>
    <row r="34" spans="1:57" ht="14.95" x14ac:dyDescent="0.25">
      <c r="A34" s="26">
        <v>1959</v>
      </c>
      <c r="B34" s="166"/>
      <c r="C34" s="167"/>
      <c r="D34" s="167"/>
      <c r="E34" s="167">
        <f>'[16]OECD.Stat export'!I29</f>
        <v>8.8445900000000002</v>
      </c>
      <c r="F34" s="166">
        <f t="shared" si="0"/>
        <v>9.5405059906260323</v>
      </c>
      <c r="G34" s="161"/>
    </row>
    <row r="35" spans="1:57" ht="14.95" x14ac:dyDescent="0.25">
      <c r="A35" s="26">
        <v>1960</v>
      </c>
      <c r="B35" s="166"/>
      <c r="C35" s="167"/>
      <c r="D35" s="167"/>
      <c r="E35" s="167">
        <f>'[16]OECD.Stat export'!I30</f>
        <v>9.2109129999999997</v>
      </c>
      <c r="F35" s="166">
        <f t="shared" si="0"/>
        <v>9.9356522637720008</v>
      </c>
      <c r="G35" s="161"/>
    </row>
    <row r="36" spans="1:57" ht="14.95" x14ac:dyDescent="0.25">
      <c r="A36" s="26">
        <v>1961</v>
      </c>
      <c r="B36" s="166"/>
      <c r="C36" s="167"/>
      <c r="D36" s="167"/>
      <c r="E36" s="167">
        <f>'[16]OECD.Stat export'!I31</f>
        <v>9.4096820000000001</v>
      </c>
      <c r="F36" s="166">
        <f t="shared" si="0"/>
        <v>10.150060940177662</v>
      </c>
      <c r="G36" s="161"/>
    </row>
    <row r="37" spans="1:57" ht="14.95" x14ac:dyDescent="0.25">
      <c r="A37" s="26">
        <v>1962</v>
      </c>
      <c r="B37" s="166"/>
      <c r="C37" s="167"/>
      <c r="D37" s="167"/>
      <c r="E37" s="167">
        <f>'[16]OECD.Stat export'!I32</f>
        <v>9.8581669999999999</v>
      </c>
      <c r="F37" s="166">
        <f t="shared" si="0"/>
        <v>10.633833939175458</v>
      </c>
      <c r="G37" s="161"/>
    </row>
    <row r="38" spans="1:57" ht="14.95" x14ac:dyDescent="0.25">
      <c r="A38" s="26">
        <v>1963</v>
      </c>
      <c r="B38" s="166"/>
      <c r="C38" s="167">
        <f>'[37]OECD.Stat export'!I27</f>
        <v>3076</v>
      </c>
      <c r="D38" s="167">
        <v>3075</v>
      </c>
      <c r="E38" s="167">
        <f>'[16]OECD.Stat export'!I33</f>
        <v>10.14127</v>
      </c>
      <c r="F38" s="166">
        <f t="shared" si="0"/>
        <v>10.939212240200627</v>
      </c>
      <c r="G38" s="161"/>
    </row>
    <row r="39" spans="1:57" ht="14.95" x14ac:dyDescent="0.25">
      <c r="A39" s="26">
        <v>1964</v>
      </c>
      <c r="B39" s="166"/>
      <c r="C39" s="167">
        <f>'[37]OECD.Stat export'!I28</f>
        <v>3111</v>
      </c>
      <c r="D39" s="167">
        <v>3111</v>
      </c>
      <c r="E39" s="167">
        <f>'[16]OECD.Stat export'!I34</f>
        <v>10.484819999999999</v>
      </c>
      <c r="F39" s="166">
        <f t="shared" si="0"/>
        <v>11.309793672814186</v>
      </c>
      <c r="G39" s="161"/>
    </row>
    <row r="40" spans="1:57" ht="14.95" x14ac:dyDescent="0.25">
      <c r="A40" s="26">
        <v>1965</v>
      </c>
      <c r="B40" s="166"/>
      <c r="C40" s="167">
        <f>'[37]OECD.Stat export'!I29</f>
        <v>3174</v>
      </c>
      <c r="D40" s="167">
        <v>3173</v>
      </c>
      <c r="E40" s="167">
        <f>'[16]OECD.Stat export'!I35</f>
        <v>11.010400000000001</v>
      </c>
      <c r="F40" s="166">
        <f t="shared" si="0"/>
        <v>11.876727712555232</v>
      </c>
      <c r="G40" s="161"/>
    </row>
    <row r="41" spans="1:57" ht="14.95" x14ac:dyDescent="0.25">
      <c r="A41" s="26">
        <v>1966</v>
      </c>
      <c r="B41" s="166"/>
      <c r="C41" s="167">
        <f>'[37]OECD.Stat export'!I30</f>
        <v>3239</v>
      </c>
      <c r="D41" s="167">
        <v>3239</v>
      </c>
      <c r="E41" s="167">
        <f>'[16]OECD.Stat export'!I36</f>
        <v>11.715590000000001</v>
      </c>
      <c r="F41" s="166">
        <f t="shared" si="0"/>
        <v>12.637403947352951</v>
      </c>
      <c r="G41" s="161"/>
    </row>
    <row r="42" spans="1:57" ht="14.95" x14ac:dyDescent="0.25">
      <c r="A42" s="26">
        <v>1967</v>
      </c>
      <c r="B42" s="166"/>
      <c r="C42" s="167">
        <f>'[37]OECD.Stat export'!I31</f>
        <v>3211</v>
      </c>
      <c r="D42" s="167">
        <v>3211</v>
      </c>
      <c r="E42" s="167">
        <f>'[16]OECD.Stat export'!I37</f>
        <v>12.218109999999999</v>
      </c>
      <c r="F42" s="166">
        <f t="shared" si="0"/>
        <v>13.179463564634181</v>
      </c>
      <c r="G42" s="161"/>
    </row>
    <row r="43" spans="1:57" ht="14.95" x14ac:dyDescent="0.25">
      <c r="A43" s="26">
        <v>1968</v>
      </c>
      <c r="B43" s="166"/>
      <c r="C43" s="167">
        <f>'[37]OECD.Stat export'!I32</f>
        <v>3246</v>
      </c>
      <c r="D43" s="167">
        <v>3246</v>
      </c>
      <c r="E43" s="167">
        <f>'[16]OECD.Stat export'!I38</f>
        <v>12.45553</v>
      </c>
      <c r="F43" s="166">
        <f t="shared" si="0"/>
        <v>13.435564405068213</v>
      </c>
      <c r="G43" s="161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40"/>
      <c r="AU43" s="140"/>
      <c r="AV43" s="140"/>
      <c r="AW43" s="140"/>
      <c r="AX43" s="140"/>
      <c r="AY43" s="140"/>
      <c r="AZ43" s="140"/>
      <c r="BA43" s="140"/>
      <c r="BB43" s="140"/>
      <c r="BC43" s="140"/>
      <c r="BD43" s="140"/>
      <c r="BE43" s="140"/>
    </row>
    <row r="44" spans="1:57" ht="14.95" x14ac:dyDescent="0.25">
      <c r="A44" s="26">
        <v>1969</v>
      </c>
      <c r="B44" s="166"/>
      <c r="C44" s="167">
        <f>'[37]OECD.Stat export'!I33</f>
        <v>3309</v>
      </c>
      <c r="D44" s="167">
        <v>3310</v>
      </c>
      <c r="E44" s="167">
        <f>'[16]OECD.Stat export'!I39</f>
        <v>12.79083</v>
      </c>
      <c r="F44" s="166">
        <f t="shared" si="0"/>
        <v>13.797246705622213</v>
      </c>
      <c r="G44" s="161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40"/>
      <c r="AU44" s="140"/>
      <c r="AV44" s="140"/>
      <c r="AW44" s="140"/>
      <c r="AX44" s="140"/>
      <c r="AY44" s="140"/>
      <c r="AZ44" s="140"/>
      <c r="BA44" s="140"/>
      <c r="BB44" s="140"/>
      <c r="BC44" s="140"/>
      <c r="BD44" s="140"/>
      <c r="BE44" s="140"/>
    </row>
    <row r="45" spans="1:57" ht="14.95" x14ac:dyDescent="0.25">
      <c r="A45" s="26">
        <v>1970</v>
      </c>
      <c r="B45" s="166">
        <v>92962.455000000002</v>
      </c>
      <c r="C45" s="167">
        <f>'[37]OECD.Stat export'!I34</f>
        <v>3433</v>
      </c>
      <c r="D45" s="167">
        <v>3433</v>
      </c>
      <c r="E45" s="167">
        <f>'[16]OECD.Stat export'!I40</f>
        <v>13.688280000000001</v>
      </c>
      <c r="F45" s="166">
        <f t="shared" si="0"/>
        <v>14.765310471301271</v>
      </c>
      <c r="G45" s="166">
        <f t="shared" ref="G45:G76" si="1">(B45*1000000)/(D45*1000)/12</f>
        <v>2256.5893533352751</v>
      </c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40"/>
      <c r="AU45" s="140"/>
      <c r="AV45" s="140"/>
      <c r="AW45" s="140"/>
      <c r="AX45" s="140"/>
      <c r="AY45" s="140"/>
      <c r="AZ45" s="140"/>
      <c r="BA45" s="140"/>
      <c r="BB45" s="140"/>
      <c r="BC45" s="140"/>
      <c r="BD45" s="140"/>
      <c r="BE45" s="140"/>
    </row>
    <row r="46" spans="1:57" ht="14.95" x14ac:dyDescent="0.25">
      <c r="A46" s="26">
        <v>1971</v>
      </c>
      <c r="B46" s="166">
        <v>101670.52250000001</v>
      </c>
      <c r="C46" s="167">
        <f>'[37]OECD.Stat export'!I35</f>
        <v>3467</v>
      </c>
      <c r="D46" s="167">
        <v>3467</v>
      </c>
      <c r="E46" s="167">
        <f>'[16]OECD.Stat export'!I41</f>
        <v>14.7006</v>
      </c>
      <c r="F46" s="166">
        <f t="shared" si="0"/>
        <v>15.85728251572962</v>
      </c>
      <c r="G46" s="166">
        <f t="shared" si="1"/>
        <v>2443.767967022402</v>
      </c>
      <c r="H46" s="140"/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40"/>
      <c r="AU46" s="140"/>
      <c r="AV46" s="140"/>
      <c r="AW46" s="140"/>
      <c r="AX46" s="140"/>
      <c r="AY46" s="140"/>
      <c r="AZ46" s="140"/>
      <c r="BA46" s="140"/>
      <c r="BB46" s="140"/>
      <c r="BC46" s="140"/>
      <c r="BD46" s="140"/>
      <c r="BE46" s="140"/>
    </row>
    <row r="47" spans="1:57" ht="14.95" x14ac:dyDescent="0.25">
      <c r="A47" s="26">
        <v>1972</v>
      </c>
      <c r="B47" s="166">
        <v>111278.2732</v>
      </c>
      <c r="C47" s="167">
        <f>'[37]OECD.Stat export'!I36</f>
        <v>3493</v>
      </c>
      <c r="D47" s="167">
        <v>3493</v>
      </c>
      <c r="E47" s="167">
        <f>'[16]OECD.Stat export'!I42</f>
        <v>15.58372</v>
      </c>
      <c r="F47" s="166">
        <f t="shared" si="0"/>
        <v>16.809888758691891</v>
      </c>
      <c r="G47" s="166">
        <f t="shared" si="1"/>
        <v>2654.7922797976908</v>
      </c>
    </row>
    <row r="48" spans="1:57" ht="14.95" x14ac:dyDescent="0.25">
      <c r="A48" s="26">
        <v>1973</v>
      </c>
      <c r="B48" s="166">
        <v>119713.8187</v>
      </c>
      <c r="C48" s="167">
        <f>'[37]OECD.Stat export'!I37</f>
        <v>3521</v>
      </c>
      <c r="D48" s="167">
        <v>3521</v>
      </c>
      <c r="E48" s="167">
        <f>'[16]OECD.Stat export'!I43</f>
        <v>16.63064</v>
      </c>
      <c r="F48" s="166">
        <f t="shared" si="0"/>
        <v>17.939183223636697</v>
      </c>
      <c r="G48" s="166">
        <f t="shared" si="1"/>
        <v>2833.3290424121933</v>
      </c>
    </row>
    <row r="49" spans="1:7" ht="14.95" x14ac:dyDescent="0.25">
      <c r="A49" s="26">
        <v>1974</v>
      </c>
      <c r="B49" s="166">
        <v>138451.05309999999</v>
      </c>
      <c r="C49" s="167">
        <f>'[37]OECD.Stat export'!I38</f>
        <v>3608</v>
      </c>
      <c r="D49" s="167">
        <v>3609</v>
      </c>
      <c r="E49" s="167">
        <f>'[16]OECD.Stat export'!I44</f>
        <v>18.279019999999999</v>
      </c>
      <c r="F49" s="166">
        <f t="shared" si="0"/>
        <v>19.717262169617026</v>
      </c>
      <c r="G49" s="166">
        <f t="shared" si="1"/>
        <v>3196.8932552877068</v>
      </c>
    </row>
    <row r="50" spans="1:7" ht="14.95" x14ac:dyDescent="0.25">
      <c r="A50" s="26">
        <v>1975</v>
      </c>
      <c r="B50" s="166">
        <v>165807.92069999999</v>
      </c>
      <c r="C50" s="167">
        <f>'[37]OECD.Stat export'!I39</f>
        <v>3715</v>
      </c>
      <c r="D50" s="167">
        <v>3715</v>
      </c>
      <c r="E50" s="167">
        <f>'[16]OECD.Stat export'!I45</f>
        <v>20.066690000000001</v>
      </c>
      <c r="F50" s="166">
        <f t="shared" si="0"/>
        <v>21.645590825242945</v>
      </c>
      <c r="G50" s="166">
        <f t="shared" si="1"/>
        <v>3719.3342462987889</v>
      </c>
    </row>
    <row r="51" spans="1:7" x14ac:dyDescent="0.25">
      <c r="A51" s="26">
        <v>1976</v>
      </c>
      <c r="B51" s="166">
        <v>196693.1348</v>
      </c>
      <c r="C51" s="167">
        <f>'[37]OECD.Stat export'!I40</f>
        <v>3752</v>
      </c>
      <c r="D51" s="167">
        <v>3752</v>
      </c>
      <c r="E51" s="167">
        <f>'[16]OECD.Stat export'!I46</f>
        <v>22.123370000000001</v>
      </c>
      <c r="F51" s="166">
        <f t="shared" si="0"/>
        <v>23.864095906970956</v>
      </c>
      <c r="G51" s="166">
        <f t="shared" si="1"/>
        <v>4368.6286158493249</v>
      </c>
    </row>
    <row r="52" spans="1:7" x14ac:dyDescent="0.25">
      <c r="A52" s="26">
        <v>1977</v>
      </c>
      <c r="B52" s="166">
        <v>221179.49849999999</v>
      </c>
      <c r="C52" s="167">
        <f>'[37]OECD.Stat export'!I41</f>
        <v>3770</v>
      </c>
      <c r="D52" s="167">
        <v>3770</v>
      </c>
      <c r="E52" s="167">
        <f>'[16]OECD.Stat export'!I47</f>
        <v>24.654679999999999</v>
      </c>
      <c r="F52" s="166">
        <f t="shared" si="0"/>
        <v>26.594576146205512</v>
      </c>
      <c r="G52" s="166">
        <f t="shared" si="1"/>
        <v>4889.0251657824929</v>
      </c>
    </row>
    <row r="53" spans="1:7" x14ac:dyDescent="0.25">
      <c r="A53" s="26">
        <v>1978</v>
      </c>
      <c r="B53" s="166">
        <v>246269.56140000001</v>
      </c>
      <c r="C53" s="167">
        <f>'[37]OECD.Stat export'!I42</f>
        <v>3782</v>
      </c>
      <c r="D53" s="167">
        <v>3783</v>
      </c>
      <c r="E53" s="167">
        <f>'[16]OECD.Stat export'!I48</f>
        <v>27.118980000000001</v>
      </c>
      <c r="F53" s="166">
        <f t="shared" si="0"/>
        <v>29.252773859462966</v>
      </c>
      <c r="G53" s="166">
        <f t="shared" si="1"/>
        <v>5424.9176447264081</v>
      </c>
    </row>
    <row r="54" spans="1:7" x14ac:dyDescent="0.25">
      <c r="A54" s="26">
        <v>1979</v>
      </c>
      <c r="B54" s="166">
        <v>270668.3933</v>
      </c>
      <c r="C54" s="167">
        <f>'[37]OECD.Stat export'!I43</f>
        <v>3843</v>
      </c>
      <c r="D54" s="167">
        <v>3843</v>
      </c>
      <c r="E54" s="167">
        <f>'[16]OECD.Stat export'!I49</f>
        <v>29.074200000000001</v>
      </c>
      <c r="F54" s="166">
        <f t="shared" si="0"/>
        <v>31.361835797098497</v>
      </c>
      <c r="G54" s="166">
        <f t="shared" si="1"/>
        <v>5869.2946764680373</v>
      </c>
    </row>
    <row r="55" spans="1:7" x14ac:dyDescent="0.25">
      <c r="A55" s="26">
        <v>1980</v>
      </c>
      <c r="B55" s="166">
        <v>308455.36660000001</v>
      </c>
      <c r="C55" s="167">
        <f>'[37]OECD.Stat export'!I44</f>
        <v>3895</v>
      </c>
      <c r="D55" s="167">
        <v>3895</v>
      </c>
      <c r="E55" s="167">
        <f>'[16]OECD.Stat export'!I50</f>
        <v>33.059199999999997</v>
      </c>
      <c r="F55" s="166">
        <f t="shared" si="0"/>
        <v>35.660386252534501</v>
      </c>
      <c r="G55" s="166">
        <f t="shared" si="1"/>
        <v>6599.3873898160027</v>
      </c>
    </row>
    <row r="56" spans="1:7" x14ac:dyDescent="0.25">
      <c r="A56" s="26">
        <v>1981</v>
      </c>
      <c r="B56" s="166">
        <v>337167.81290000002</v>
      </c>
      <c r="C56" s="167">
        <f>'[37]OECD.Stat export'!I45</f>
        <v>3888</v>
      </c>
      <c r="D56" s="167">
        <v>3890</v>
      </c>
      <c r="E56" s="167">
        <f>'[16]OECD.Stat export'!I51</f>
        <v>37.060670000000002</v>
      </c>
      <c r="F56" s="166">
        <f t="shared" si="0"/>
        <v>39.976702611609412</v>
      </c>
      <c r="G56" s="166">
        <f t="shared" si="1"/>
        <v>7222.960859040274</v>
      </c>
    </row>
    <row r="57" spans="1:7" x14ac:dyDescent="0.25">
      <c r="A57" s="26">
        <v>1982</v>
      </c>
      <c r="B57" s="166">
        <v>356383.55219999998</v>
      </c>
      <c r="C57" s="167">
        <f>'[37]OECD.Stat export'!I46</f>
        <v>3877</v>
      </c>
      <c r="D57" s="167">
        <v>3877</v>
      </c>
      <c r="E57" s="167">
        <f>'[16]OECD.Stat export'!I52</f>
        <v>40.243879999999997</v>
      </c>
      <c r="F57" s="166">
        <f t="shared" si="0"/>
        <v>43.410376085950297</v>
      </c>
      <c r="G57" s="166">
        <f t="shared" si="1"/>
        <v>7660.2087567706985</v>
      </c>
    </row>
    <row r="58" spans="1:7" x14ac:dyDescent="0.25">
      <c r="A58" s="26">
        <v>1983</v>
      </c>
      <c r="B58" s="166">
        <v>386293.74180000002</v>
      </c>
      <c r="C58" s="167">
        <f>'[37]OECD.Stat export'!I47</f>
        <v>3891</v>
      </c>
      <c r="D58" s="167">
        <v>3891</v>
      </c>
      <c r="E58" s="167">
        <f>'[16]OECD.Stat export'!I53</f>
        <v>43.814729999999997</v>
      </c>
      <c r="F58" s="166">
        <f t="shared" si="0"/>
        <v>47.262190111996382</v>
      </c>
      <c r="G58" s="166">
        <f t="shared" si="1"/>
        <v>8273.2318555641232</v>
      </c>
    </row>
    <row r="59" spans="1:7" x14ac:dyDescent="0.25">
      <c r="A59" s="26">
        <v>1984</v>
      </c>
      <c r="B59" s="166">
        <v>422704.08350000001</v>
      </c>
      <c r="C59" s="167">
        <f>'[37]OECD.Stat export'!I48</f>
        <v>3930</v>
      </c>
      <c r="D59" s="167">
        <v>3931</v>
      </c>
      <c r="E59" s="167">
        <f>'[16]OECD.Stat export'!I54</f>
        <v>47.339289999999998</v>
      </c>
      <c r="F59" s="166">
        <f t="shared" si="0"/>
        <v>51.06407191706829</v>
      </c>
      <c r="G59" s="166">
        <f t="shared" si="1"/>
        <v>8960.9107839396256</v>
      </c>
    </row>
    <row r="60" spans="1:7" x14ac:dyDescent="0.25">
      <c r="A60" s="26">
        <v>1985</v>
      </c>
      <c r="B60" s="166">
        <v>461085.47289999999</v>
      </c>
      <c r="C60" s="167">
        <f>'[37]OECD.Stat export'!I49</f>
        <v>3985</v>
      </c>
      <c r="D60" s="167">
        <v>3986</v>
      </c>
      <c r="E60" s="167">
        <f>'[16]OECD.Stat export'!I55</f>
        <v>50.829410000000003</v>
      </c>
      <c r="F60" s="166">
        <f t="shared" si="0"/>
        <v>54.828803890851553</v>
      </c>
      <c r="G60" s="166">
        <f t="shared" si="1"/>
        <v>9639.686253972237</v>
      </c>
    </row>
    <row r="61" spans="1:7" x14ac:dyDescent="0.25">
      <c r="A61" s="26">
        <v>1986</v>
      </c>
      <c r="B61" s="166">
        <v>505235.89010000002</v>
      </c>
      <c r="C61" s="167">
        <f>'[37]OECD.Stat export'!I50</f>
        <v>3990</v>
      </c>
      <c r="D61" s="167">
        <v>3989</v>
      </c>
      <c r="E61" s="167">
        <f>'[16]OECD.Stat export'!I56</f>
        <v>52.982500000000002</v>
      </c>
      <c r="F61" s="166">
        <f t="shared" si="0"/>
        <v>57.151304769168917</v>
      </c>
      <c r="G61" s="166">
        <f t="shared" si="1"/>
        <v>10554.773337093675</v>
      </c>
    </row>
    <row r="62" spans="1:7" x14ac:dyDescent="0.25">
      <c r="A62" s="26">
        <v>1987</v>
      </c>
      <c r="B62" s="166">
        <v>547178.87430000002</v>
      </c>
      <c r="C62" s="167">
        <f>'[37]OECD.Stat export'!I51</f>
        <v>3911</v>
      </c>
      <c r="D62" s="167">
        <v>3911</v>
      </c>
      <c r="E62" s="167">
        <f>'[16]OECD.Stat export'!I57</f>
        <v>55.201709999999999</v>
      </c>
      <c r="F62" s="166">
        <f t="shared" si="0"/>
        <v>59.545128145883631</v>
      </c>
      <c r="G62" s="166">
        <f t="shared" si="1"/>
        <v>11658.97200843774</v>
      </c>
    </row>
    <row r="63" spans="1:7" x14ac:dyDescent="0.25">
      <c r="A63" s="26">
        <v>1988</v>
      </c>
      <c r="B63" s="166">
        <v>597341.73430000001</v>
      </c>
      <c r="C63" s="167">
        <f>'[37]OECD.Stat export'!I52</f>
        <v>3973</v>
      </c>
      <c r="D63" s="167">
        <v>3974</v>
      </c>
      <c r="E63" s="167">
        <f>'[16]OECD.Stat export'!I58</f>
        <v>58.417160000000003</v>
      </c>
      <c r="F63" s="166">
        <f t="shared" si="0"/>
        <v>63.01357834963062</v>
      </c>
      <c r="G63" s="166">
        <f t="shared" si="1"/>
        <v>12526.038716238887</v>
      </c>
    </row>
    <row r="64" spans="1:7" x14ac:dyDescent="0.25">
      <c r="A64" s="26">
        <v>1989</v>
      </c>
      <c r="B64" s="166">
        <v>673776.73759999999</v>
      </c>
      <c r="C64" s="167">
        <f>'[37]OECD.Stat export'!I53</f>
        <v>4026</v>
      </c>
      <c r="D64" s="167">
        <v>4027</v>
      </c>
      <c r="E64" s="167">
        <f>'[16]OECD.Stat export'!I59</f>
        <v>62.181130000000003</v>
      </c>
      <c r="F64" s="166">
        <f t="shared" si="0"/>
        <v>67.073707573657586</v>
      </c>
      <c r="G64" s="166">
        <f t="shared" si="1"/>
        <v>13942.900786358745</v>
      </c>
    </row>
    <row r="65" spans="1:7" x14ac:dyDescent="0.25">
      <c r="A65" s="26">
        <v>1990</v>
      </c>
      <c r="B65" s="166">
        <v>757997.51159999997</v>
      </c>
      <c r="C65" s="167">
        <f>'[37]OECD.Stat export'!I54</f>
        <v>4073</v>
      </c>
      <c r="D65" s="167">
        <v>4074</v>
      </c>
      <c r="E65" s="167">
        <f>'[16]OECD.Stat export'!I60</f>
        <v>68.627170000000007</v>
      </c>
      <c r="F65" s="166">
        <f t="shared" si="0"/>
        <v>74.026939236834181</v>
      </c>
      <c r="G65" s="166">
        <f t="shared" si="1"/>
        <v>15504.7764604811</v>
      </c>
    </row>
    <row r="66" spans="1:7" x14ac:dyDescent="0.25">
      <c r="A66" s="26">
        <v>1991</v>
      </c>
      <c r="B66" s="166">
        <v>797008.08979999996</v>
      </c>
      <c r="C66" s="167">
        <f>'[37]OECD.Stat export'!I55</f>
        <v>3994</v>
      </c>
      <c r="D66" s="167">
        <v>3994</v>
      </c>
      <c r="E66" s="167">
        <f>'[16]OECD.Stat export'!I61</f>
        <v>75.108760000000004</v>
      </c>
      <c r="F66" s="166">
        <f t="shared" si="0"/>
        <v>81.018518069067412</v>
      </c>
      <c r="G66" s="166">
        <f t="shared" si="1"/>
        <v>16629.279122850941</v>
      </c>
    </row>
    <row r="67" spans="1:7" x14ac:dyDescent="0.25">
      <c r="A67" s="26">
        <v>1992</v>
      </c>
      <c r="B67" s="166">
        <v>787281.14879999997</v>
      </c>
      <c r="C67" s="167">
        <f>'[37]OECD.Stat export'!I56</f>
        <v>3795</v>
      </c>
      <c r="D67" s="167">
        <v>3795</v>
      </c>
      <c r="E67" s="167">
        <f>'[16]OECD.Stat export'!I62</f>
        <v>76.892110000000002</v>
      </c>
      <c r="F67" s="166">
        <f t="shared" si="0"/>
        <v>82.942186815542144</v>
      </c>
      <c r="G67" s="166">
        <f t="shared" si="1"/>
        <v>17287.684426877469</v>
      </c>
    </row>
    <row r="68" spans="1:7" x14ac:dyDescent="0.25">
      <c r="A68" s="26">
        <v>1993</v>
      </c>
      <c r="B68" s="166">
        <v>761973</v>
      </c>
      <c r="C68" s="167">
        <f>'[37]OECD.Stat export'!I57</f>
        <v>3536</v>
      </c>
      <c r="D68" s="167">
        <v>3536</v>
      </c>
      <c r="E68" s="167">
        <f>'[16]OECD.Stat export'!I63</f>
        <v>80.527709999999999</v>
      </c>
      <c r="F68" s="166">
        <f t="shared" si="0"/>
        <v>86.863845544722352</v>
      </c>
      <c r="G68" s="166">
        <f t="shared" si="1"/>
        <v>17957.508484162896</v>
      </c>
    </row>
    <row r="69" spans="1:7" x14ac:dyDescent="0.25">
      <c r="A69" s="26">
        <v>1994</v>
      </c>
      <c r="B69" s="166">
        <v>800912</v>
      </c>
      <c r="C69" s="167">
        <f>'[37]OECD.Stat export'!I58</f>
        <v>3491</v>
      </c>
      <c r="D69" s="167">
        <v>3491</v>
      </c>
      <c r="E69" s="167">
        <f>'[16]OECD.Stat export'!I64</f>
        <v>82.265600000000006</v>
      </c>
      <c r="F69" s="166">
        <f t="shared" si="0"/>
        <v>88.738477376842226</v>
      </c>
      <c r="G69" s="166">
        <f t="shared" si="1"/>
        <v>19118.495178076959</v>
      </c>
    </row>
    <row r="70" spans="1:7" x14ac:dyDescent="0.25">
      <c r="A70" s="26">
        <v>1995</v>
      </c>
      <c r="B70" s="166">
        <v>832866</v>
      </c>
      <c r="C70" s="167">
        <f>'[37]OECD.Stat export'!I59</f>
        <v>3540</v>
      </c>
      <c r="D70" s="167">
        <v>3540</v>
      </c>
      <c r="E70" s="167">
        <f>'[16]OECD.Stat export'!I65</f>
        <v>84.285349999999994</v>
      </c>
      <c r="F70" s="166">
        <f t="shared" si="0"/>
        <v>90.917146707423612</v>
      </c>
      <c r="G70" s="166">
        <f t="shared" si="1"/>
        <v>19606.073446327686</v>
      </c>
    </row>
    <row r="71" spans="1:7" x14ac:dyDescent="0.25">
      <c r="A71" s="26">
        <v>1996</v>
      </c>
      <c r="B71" s="166">
        <v>882984</v>
      </c>
      <c r="C71" s="167">
        <f>'[37]OECD.Stat export'!I60</f>
        <v>3529</v>
      </c>
      <c r="D71" s="167">
        <v>3529</v>
      </c>
      <c r="E71" s="167">
        <f>'[16]OECD.Stat export'!I66</f>
        <v>84.734700000000004</v>
      </c>
      <c r="F71" s="166">
        <f t="shared" si="0"/>
        <v>91.401852766934326</v>
      </c>
      <c r="G71" s="166">
        <f t="shared" si="1"/>
        <v>20850.665911022952</v>
      </c>
    </row>
    <row r="72" spans="1:7" x14ac:dyDescent="0.25">
      <c r="A72" s="26">
        <v>1997</v>
      </c>
      <c r="B72" s="166">
        <v>922158</v>
      </c>
      <c r="C72" s="167">
        <f>'[37]OECD.Stat export'!I61</f>
        <v>3500</v>
      </c>
      <c r="D72" s="167">
        <v>3499</v>
      </c>
      <c r="E72" s="167">
        <f>'[16]OECD.Stat export'!I67</f>
        <v>85.292599999999993</v>
      </c>
      <c r="F72" s="166">
        <f t="shared" si="0"/>
        <v>92.003649830695352</v>
      </c>
      <c r="G72" s="166">
        <f t="shared" si="1"/>
        <v>21962.417833666765</v>
      </c>
    </row>
    <row r="73" spans="1:7" x14ac:dyDescent="0.25">
      <c r="A73" s="26">
        <v>1998</v>
      </c>
      <c r="B73" s="166">
        <v>924145</v>
      </c>
      <c r="C73" s="167">
        <f>'[37]OECD.Stat export'!I62</f>
        <v>3557</v>
      </c>
      <c r="D73" s="167">
        <v>3558</v>
      </c>
      <c r="E73" s="167">
        <f>'[16]OECD.Stat export'!I68</f>
        <v>85.064760000000007</v>
      </c>
      <c r="F73" s="166">
        <f t="shared" si="0"/>
        <v>91.757882770277163</v>
      </c>
      <c r="G73" s="166">
        <f t="shared" si="1"/>
        <v>21644.767659733934</v>
      </c>
    </row>
    <row r="74" spans="1:7" x14ac:dyDescent="0.25">
      <c r="A74" s="26">
        <v>1999</v>
      </c>
      <c r="B74" s="166">
        <v>979741</v>
      </c>
      <c r="C74" s="167">
        <f>'[37]OECD.Stat export'!I63</f>
        <v>3635</v>
      </c>
      <c r="D74" s="167">
        <v>3636</v>
      </c>
      <c r="E74" s="167">
        <f>'[16]OECD.Stat export'!I69</f>
        <v>85.457909999999998</v>
      </c>
      <c r="F74" s="166">
        <f t="shared" si="0"/>
        <v>92.18196686351547</v>
      </c>
      <c r="G74" s="166">
        <f t="shared" si="1"/>
        <v>22454.643381004764</v>
      </c>
    </row>
    <row r="75" spans="1:7" x14ac:dyDescent="0.25">
      <c r="A75" s="26">
        <v>2000</v>
      </c>
      <c r="B75" s="166">
        <v>1075878</v>
      </c>
      <c r="C75" s="167">
        <f>'[37]OECD.Stat export'!I64</f>
        <v>3731</v>
      </c>
      <c r="D75" s="167">
        <v>3731</v>
      </c>
      <c r="E75" s="167">
        <f>'[16]OECD.Stat export'!I70</f>
        <v>86.226299999999995</v>
      </c>
      <c r="F75" s="166">
        <f t="shared" si="0"/>
        <v>93.01081584330278</v>
      </c>
      <c r="G75" s="166">
        <f t="shared" si="1"/>
        <v>24030.152774055212</v>
      </c>
    </row>
    <row r="76" spans="1:7" x14ac:dyDescent="0.25">
      <c r="A76" s="26">
        <v>2001</v>
      </c>
      <c r="B76" s="166">
        <v>1150794</v>
      </c>
      <c r="C76" s="167">
        <f>'[37]OECD.Stat export'!I65</f>
        <v>3850.8750000000005</v>
      </c>
      <c r="D76" s="167">
        <v>3850.75</v>
      </c>
      <c r="E76" s="167">
        <f>'[16]OECD.Stat export'!I71</f>
        <v>88.300870000000003</v>
      </c>
      <c r="F76" s="166">
        <f t="shared" si="0"/>
        <v>95.248618558066624</v>
      </c>
      <c r="G76" s="166">
        <f t="shared" si="1"/>
        <v>24904.109589041094</v>
      </c>
    </row>
    <row r="77" spans="1:7" x14ac:dyDescent="0.25">
      <c r="A77" s="26">
        <v>2002</v>
      </c>
      <c r="B77" s="166">
        <v>1190524</v>
      </c>
      <c r="C77" s="167">
        <f>'[37]OECD.Stat export'!I66</f>
        <v>3862.5</v>
      </c>
      <c r="D77" s="167">
        <v>3862.3</v>
      </c>
      <c r="E77" s="167">
        <f>'[16]OECD.Stat export'!I72</f>
        <v>90.206829999999997</v>
      </c>
      <c r="F77" s="166">
        <f t="shared" si="0"/>
        <v>97.304544587186527</v>
      </c>
      <c r="G77" s="166">
        <f t="shared" ref="G77:G93" si="2">(B77*1000000)/(D77*1000)/12</f>
        <v>25686.85325669506</v>
      </c>
    </row>
    <row r="78" spans="1:7" x14ac:dyDescent="0.25">
      <c r="A78" s="26">
        <v>2003</v>
      </c>
      <c r="B78" s="166">
        <v>1231869</v>
      </c>
      <c r="C78" s="167">
        <f>'[37]OECD.Stat export'!I67</f>
        <v>3865.1249999999995</v>
      </c>
      <c r="D78" s="167">
        <v>3865.0250000000001</v>
      </c>
      <c r="E78" s="167">
        <f>'[16]OECD.Stat export'!I73</f>
        <v>91.943889999999996</v>
      </c>
      <c r="F78" s="166">
        <f t="shared" si="0"/>
        <v>99.17828111268706</v>
      </c>
      <c r="G78" s="166">
        <f t="shared" si="2"/>
        <v>26560.177489149486</v>
      </c>
    </row>
    <row r="79" spans="1:7" x14ac:dyDescent="0.25">
      <c r="A79" s="26">
        <v>2004</v>
      </c>
      <c r="B79" s="166">
        <v>1272098</v>
      </c>
      <c r="C79" s="167">
        <f>'[37]OECD.Stat export'!I68</f>
        <v>3834.2499999999995</v>
      </c>
      <c r="D79" s="167">
        <v>3834.05</v>
      </c>
      <c r="E79" s="167">
        <f>'[16]OECD.Stat export'!I74</f>
        <v>92.287450000000007</v>
      </c>
      <c r="F79" s="166">
        <f t="shared" si="0"/>
        <v>99.548873332127371</v>
      </c>
      <c r="G79" s="166">
        <f t="shared" si="2"/>
        <v>27649.135161687165</v>
      </c>
    </row>
    <row r="80" spans="1:7" x14ac:dyDescent="0.25">
      <c r="A80" s="26">
        <v>2005</v>
      </c>
      <c r="B80" s="166">
        <v>1315970</v>
      </c>
      <c r="C80" s="167">
        <f>'[37]OECD.Stat export'!I69</f>
        <v>3868.9</v>
      </c>
      <c r="D80" s="167">
        <v>3868.6</v>
      </c>
      <c r="E80" s="167">
        <f>'[16]OECD.Stat export'!I75</f>
        <v>92.705669999999998</v>
      </c>
      <c r="F80" s="166">
        <f>E80/$E$80*100</f>
        <v>100</v>
      </c>
      <c r="G80" s="166">
        <f t="shared" si="2"/>
        <v>28347.248789398403</v>
      </c>
    </row>
    <row r="81" spans="1:7" x14ac:dyDescent="0.25">
      <c r="A81" s="26">
        <v>2006</v>
      </c>
      <c r="B81" s="166">
        <v>1380103</v>
      </c>
      <c r="C81" s="167">
        <f>'[37]OECD.Stat export'!I70</f>
        <v>3955.5</v>
      </c>
      <c r="D81" s="167">
        <v>3955.35</v>
      </c>
      <c r="E81" s="167">
        <f>'[16]OECD.Stat export'!I76</f>
        <v>93.966669999999993</v>
      </c>
      <c r="F81" s="166">
        <f t="shared" ref="F81:F92" si="3">E81/$E$80*100</f>
        <v>101.36021885177033</v>
      </c>
      <c r="G81" s="166">
        <f t="shared" si="2"/>
        <v>29076.714660733775</v>
      </c>
    </row>
    <row r="82" spans="1:7" x14ac:dyDescent="0.25">
      <c r="A82" s="32">
        <v>2007</v>
      </c>
      <c r="B82" s="166">
        <v>1489922</v>
      </c>
      <c r="C82" s="167">
        <f>'[37]OECD.Stat export'!I71</f>
        <v>4059.55</v>
      </c>
      <c r="D82" s="167">
        <v>4059.45</v>
      </c>
      <c r="E82" s="167">
        <f>'[16]OECD.Stat export'!I77</f>
        <v>96.045370000000005</v>
      </c>
      <c r="F82" s="166">
        <f t="shared" si="3"/>
        <v>103.60247652597734</v>
      </c>
      <c r="G82" s="166">
        <f t="shared" si="2"/>
        <v>30585.465190276187</v>
      </c>
    </row>
    <row r="83" spans="1:7" x14ac:dyDescent="0.25">
      <c r="A83" s="32">
        <v>2008</v>
      </c>
      <c r="B83" s="166">
        <v>1565514</v>
      </c>
      <c r="C83" s="167">
        <f>'[37]OECD.Stat export'!I72</f>
        <v>4114.9750000000004</v>
      </c>
      <c r="D83" s="167">
        <v>4114.875</v>
      </c>
      <c r="E83" s="167">
        <f>'[16]OECD.Stat export'!I78</f>
        <v>99.346500000000006</v>
      </c>
      <c r="F83" s="166">
        <f t="shared" si="3"/>
        <v>107.16334826122286</v>
      </c>
      <c r="G83" s="166">
        <f t="shared" si="2"/>
        <v>31704.365260184088</v>
      </c>
    </row>
    <row r="84" spans="1:7" x14ac:dyDescent="0.25">
      <c r="A84" s="32">
        <v>2009</v>
      </c>
      <c r="B84" s="166">
        <v>1564886</v>
      </c>
      <c r="C84" s="167">
        <f>'[37]OECD.Stat export'!I73</f>
        <v>4018.45</v>
      </c>
      <c r="D84" s="167">
        <v>4018.3</v>
      </c>
      <c r="E84" s="167">
        <f>'[16]OECD.Stat export'!I79</f>
        <v>98.855270000000004</v>
      </c>
      <c r="F84" s="166">
        <f t="shared" si="3"/>
        <v>106.63346697132981</v>
      </c>
      <c r="G84" s="166">
        <f t="shared" si="2"/>
        <v>32453.317738015248</v>
      </c>
    </row>
    <row r="85" spans="1:7" x14ac:dyDescent="0.25">
      <c r="A85" s="26">
        <v>2010</v>
      </c>
      <c r="B85" s="166">
        <v>1614251</v>
      </c>
      <c r="C85" s="167">
        <f>'[37]OECD.Stat export'!I74</f>
        <v>4028.5499999999997</v>
      </c>
      <c r="D85" s="167">
        <v>4028.25</v>
      </c>
      <c r="E85" s="167">
        <f>'[16]OECD.Stat export'!I80</f>
        <v>100</v>
      </c>
      <c r="F85" s="166">
        <f t="shared" si="3"/>
        <v>107.86826738860742</v>
      </c>
      <c r="G85" s="166">
        <f t="shared" si="2"/>
        <v>33394.381348393632</v>
      </c>
    </row>
    <row r="86" spans="1:7" x14ac:dyDescent="0.25">
      <c r="A86" s="26">
        <v>2011</v>
      </c>
      <c r="B86" s="166">
        <v>1709358</v>
      </c>
      <c r="C86" s="167">
        <f>'[37]OECD.Stat export'!I75</f>
        <v>4143.8999999999996</v>
      </c>
      <c r="D86" s="167">
        <v>4143.8500000000004</v>
      </c>
      <c r="E86" s="167">
        <f>'[16]OECD.Stat export'!I81</f>
        <v>102.96120000000001</v>
      </c>
      <c r="F86" s="166">
        <f t="shared" si="3"/>
        <v>111.06246252251886</v>
      </c>
      <c r="G86" s="166">
        <f t="shared" si="2"/>
        <v>34375.399688695288</v>
      </c>
    </row>
    <row r="87" spans="1:7" x14ac:dyDescent="0.25">
      <c r="A87" s="26">
        <v>2012</v>
      </c>
      <c r="B87" s="166">
        <v>1777972</v>
      </c>
      <c r="C87" s="167">
        <f>'[37]OECD.Stat export'!I76</f>
        <v>4170.4250000000002</v>
      </c>
      <c r="D87" s="167">
        <v>4170.3249999999998</v>
      </c>
      <c r="E87" s="167">
        <f>'[16]OECD.Stat export'!I82</f>
        <v>103.8758</v>
      </c>
      <c r="F87" s="166">
        <f t="shared" si="3"/>
        <v>112.04902569605505</v>
      </c>
      <c r="G87" s="166">
        <f t="shared" si="2"/>
        <v>35528.24619983654</v>
      </c>
    </row>
    <row r="88" spans="1:7" x14ac:dyDescent="0.25">
      <c r="A88" s="26">
        <v>2013</v>
      </c>
      <c r="B88" s="166">
        <v>1832358</v>
      </c>
      <c r="C88" s="167">
        <f>'[37]OECD.Stat export'!I77</f>
        <v>4206.25</v>
      </c>
      <c r="D88" s="167">
        <v>4206.2250000000004</v>
      </c>
      <c r="E88" s="167">
        <f>'[16]OECD.Stat export'!I83</f>
        <v>103.82980000000001</v>
      </c>
      <c r="F88" s="166">
        <f t="shared" si="3"/>
        <v>111.9994062930563</v>
      </c>
      <c r="G88" s="166">
        <f t="shared" si="2"/>
        <v>36302.504026769842</v>
      </c>
    </row>
    <row r="89" spans="1:7" x14ac:dyDescent="0.25">
      <c r="A89" s="26">
        <v>2014</v>
      </c>
      <c r="B89" s="166">
        <v>1904145</v>
      </c>
      <c r="C89" s="167">
        <f>'[37]OECD.Stat export'!I78</f>
        <v>4279.05</v>
      </c>
      <c r="D89" s="167">
        <v>4278.875</v>
      </c>
      <c r="E89" s="167">
        <f>'[16]OECD.Stat export'!I84</f>
        <v>103.6433</v>
      </c>
      <c r="F89" s="166">
        <f t="shared" si="3"/>
        <v>111.79823197437655</v>
      </c>
      <c r="G89" s="166">
        <f t="shared" si="2"/>
        <v>37084.221904121994</v>
      </c>
    </row>
    <row r="90" spans="1:7" x14ac:dyDescent="0.25">
      <c r="A90" s="32">
        <v>2015</v>
      </c>
      <c r="B90" s="166">
        <v>1987350</v>
      </c>
      <c r="C90" s="167">
        <f>'[37]OECD.Stat export'!I79</f>
        <v>4340.875</v>
      </c>
      <c r="D90" s="167">
        <v>4340.6000000000004</v>
      </c>
      <c r="E90" s="167">
        <f>'[16]OECD.Stat export'!I85</f>
        <v>103.59480000000001</v>
      </c>
      <c r="F90" s="166">
        <f t="shared" si="3"/>
        <v>111.74591586469307</v>
      </c>
      <c r="G90" s="166">
        <f t="shared" si="2"/>
        <v>38154.287425701514</v>
      </c>
    </row>
    <row r="91" spans="1:7" x14ac:dyDescent="0.25">
      <c r="A91" s="32">
        <v>2016</v>
      </c>
      <c r="B91" s="166">
        <v>2085848</v>
      </c>
      <c r="C91" s="167">
        <f>'[37]OECD.Stat export'!I80</f>
        <v>4419.4749999999995</v>
      </c>
      <c r="D91" s="167">
        <v>4419.3249999999998</v>
      </c>
      <c r="E91" s="167">
        <f>'[16]OECD.Stat export'!I86</f>
        <v>104.61450000000001</v>
      </c>
      <c r="F91" s="166">
        <f t="shared" si="3"/>
        <v>112.84584858725471</v>
      </c>
      <c r="G91" s="166">
        <f t="shared" si="2"/>
        <v>39331.949260727975</v>
      </c>
    </row>
    <row r="92" spans="1:7" x14ac:dyDescent="0.25">
      <c r="A92" s="32">
        <v>2017</v>
      </c>
      <c r="B92" s="166">
        <v>2185563</v>
      </c>
      <c r="C92" s="167">
        <f>'[37]OECD.Stat export'!I81</f>
        <v>4526.6749999999993</v>
      </c>
      <c r="D92" s="167">
        <v>4526.5249999999996</v>
      </c>
      <c r="E92" s="167">
        <f>'[16]OECD.Stat export'!I87</f>
        <v>106.4918</v>
      </c>
      <c r="F92" s="166">
        <f t="shared" si="3"/>
        <v>114.87085957094104</v>
      </c>
      <c r="G92" s="166">
        <f t="shared" si="2"/>
        <v>40236.218732913221</v>
      </c>
    </row>
    <row r="93" spans="1:7" x14ac:dyDescent="0.25">
      <c r="A93" s="26">
        <v>2018</v>
      </c>
      <c r="B93" s="166">
        <v>2310148</v>
      </c>
      <c r="C93" s="167"/>
      <c r="D93" s="167">
        <v>4621.6750000000002</v>
      </c>
      <c r="E93" s="167"/>
      <c r="F93" s="166"/>
      <c r="G93" s="166">
        <f t="shared" si="2"/>
        <v>41654.234305383514</v>
      </c>
    </row>
    <row r="94" spans="1:7" x14ac:dyDescent="0.25">
      <c r="A94" s="32">
        <v>2019</v>
      </c>
      <c r="B94" s="166">
        <v>2396807</v>
      </c>
      <c r="C94" s="167"/>
      <c r="D94" s="167"/>
      <c r="E94" s="167"/>
      <c r="F94" s="166"/>
      <c r="G94" s="166"/>
    </row>
  </sheetData>
  <mergeCells count="6">
    <mergeCell ref="B7:F7"/>
    <mergeCell ref="A4:A7"/>
    <mergeCell ref="B4:F4"/>
    <mergeCell ref="B5:B6"/>
    <mergeCell ref="E5:F5"/>
    <mergeCell ref="C5:D6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"/>
  <sheetViews>
    <sheetView topLeftCell="A52" workbookViewId="0">
      <selection activeCell="G3" sqref="G1:G1048576"/>
    </sheetView>
  </sheetViews>
  <sheetFormatPr baseColWidth="10" defaultColWidth="11.375" defaultRowHeight="14.3" x14ac:dyDescent="0.25"/>
  <cols>
    <col min="1" max="1" width="11.375" style="34"/>
    <col min="2" max="16384" width="11.375" style="140"/>
  </cols>
  <sheetData>
    <row r="1" spans="1:6" s="178" customFormat="1" ht="14.95" customHeight="1" x14ac:dyDescent="0.25">
      <c r="A1" s="32"/>
      <c r="B1" s="34"/>
      <c r="C1" s="34"/>
      <c r="D1" s="34"/>
      <c r="E1" s="34"/>
      <c r="F1" s="34"/>
    </row>
    <row r="2" spans="1:6" ht="14.95" x14ac:dyDescent="0.25">
      <c r="A2" s="141"/>
      <c r="B2" s="142"/>
      <c r="C2" s="142"/>
      <c r="D2" s="142"/>
      <c r="E2" s="142"/>
      <c r="F2" s="142"/>
    </row>
    <row r="3" spans="1:6" ht="14.95" x14ac:dyDescent="0.25">
      <c r="A3" s="142"/>
      <c r="B3" s="142"/>
      <c r="C3" s="142"/>
      <c r="D3" s="142"/>
      <c r="E3" s="142"/>
      <c r="F3" s="142"/>
    </row>
    <row r="4" spans="1:6" x14ac:dyDescent="0.25">
      <c r="A4" s="381" t="s">
        <v>2</v>
      </c>
      <c r="B4" s="406" t="s">
        <v>125</v>
      </c>
      <c r="C4" s="407"/>
      <c r="D4" s="407"/>
      <c r="E4" s="407"/>
    </row>
    <row r="5" spans="1:6" ht="14.95" customHeight="1" x14ac:dyDescent="0.25">
      <c r="A5" s="381"/>
      <c r="B5" s="423" t="s">
        <v>64</v>
      </c>
      <c r="C5" s="446" t="s">
        <v>22</v>
      </c>
      <c r="D5" s="394" t="s">
        <v>0</v>
      </c>
      <c r="E5" s="395"/>
      <c r="F5" s="248" t="s">
        <v>65</v>
      </c>
    </row>
    <row r="6" spans="1:6" x14ac:dyDescent="0.25">
      <c r="A6" s="381"/>
      <c r="B6" s="424"/>
      <c r="C6" s="447"/>
      <c r="D6" s="133"/>
      <c r="E6" s="133"/>
      <c r="F6" s="242" t="s">
        <v>111</v>
      </c>
    </row>
    <row r="7" spans="1:6" x14ac:dyDescent="0.25">
      <c r="A7" s="381"/>
      <c r="B7" s="223"/>
      <c r="C7" s="134"/>
      <c r="D7" s="133"/>
      <c r="E7" s="133"/>
      <c r="F7" s="242"/>
    </row>
    <row r="8" spans="1:6" x14ac:dyDescent="0.25">
      <c r="A8" s="381"/>
      <c r="B8" s="425" t="s">
        <v>3</v>
      </c>
      <c r="C8" s="416"/>
      <c r="D8" s="416"/>
      <c r="E8" s="445"/>
    </row>
    <row r="9" spans="1:6" ht="27" x14ac:dyDescent="0.25">
      <c r="A9" s="222"/>
      <c r="B9" s="135" t="s">
        <v>66</v>
      </c>
      <c r="C9" s="134" t="s">
        <v>47</v>
      </c>
      <c r="D9" s="220" t="s">
        <v>33</v>
      </c>
      <c r="E9" s="220" t="s">
        <v>32</v>
      </c>
      <c r="F9" s="242" t="s">
        <v>160</v>
      </c>
    </row>
    <row r="10" spans="1:6" ht="27.7" thickBot="1" x14ac:dyDescent="0.3">
      <c r="A10" s="144"/>
      <c r="B10" s="135" t="s">
        <v>126</v>
      </c>
      <c r="C10" s="136" t="s">
        <v>138</v>
      </c>
      <c r="D10" s="136"/>
      <c r="E10" s="136"/>
      <c r="F10" s="242" t="s">
        <v>3</v>
      </c>
    </row>
    <row r="11" spans="1:6" ht="14.95" hidden="1" customHeight="1" x14ac:dyDescent="0.25">
      <c r="A11" s="26">
        <v>1935</v>
      </c>
    </row>
    <row r="12" spans="1:6" ht="14.95" hidden="1" customHeight="1" x14ac:dyDescent="0.25">
      <c r="A12" s="26">
        <v>1936</v>
      </c>
    </row>
    <row r="13" spans="1:6" ht="14.95" hidden="1" customHeight="1" x14ac:dyDescent="0.25">
      <c r="A13" s="26">
        <v>1937</v>
      </c>
    </row>
    <row r="14" spans="1:6" ht="14.95" hidden="1" customHeight="1" x14ac:dyDescent="0.25">
      <c r="A14" s="26">
        <v>1938</v>
      </c>
    </row>
    <row r="15" spans="1:6" ht="14.95" hidden="1" customHeight="1" x14ac:dyDescent="0.25">
      <c r="A15" s="26">
        <v>1939</v>
      </c>
    </row>
    <row r="16" spans="1:6" ht="14.95" hidden="1" customHeight="1" x14ac:dyDescent="0.25">
      <c r="A16" s="26">
        <v>1940</v>
      </c>
    </row>
    <row r="17" spans="1:6" ht="14.95" hidden="1" customHeight="1" x14ac:dyDescent="0.25">
      <c r="A17" s="26">
        <v>1941</v>
      </c>
    </row>
    <row r="18" spans="1:6" ht="14.95" hidden="1" customHeight="1" x14ac:dyDescent="0.25">
      <c r="A18" s="26">
        <v>1942</v>
      </c>
    </row>
    <row r="19" spans="1:6" ht="14.95" hidden="1" customHeight="1" x14ac:dyDescent="0.25">
      <c r="A19" s="26">
        <v>1943</v>
      </c>
    </row>
    <row r="20" spans="1:6" ht="14.95" hidden="1" customHeight="1" x14ac:dyDescent="0.25">
      <c r="A20" s="26">
        <v>1944</v>
      </c>
    </row>
    <row r="21" spans="1:6" ht="14.95" hidden="1" customHeight="1" x14ac:dyDescent="0.25">
      <c r="A21" s="26">
        <v>1945</v>
      </c>
    </row>
    <row r="22" spans="1:6" ht="14.95" hidden="1" customHeight="1" x14ac:dyDescent="0.25">
      <c r="A22" s="26">
        <v>1946</v>
      </c>
    </row>
    <row r="23" spans="1:6" ht="14.95" hidden="1" customHeight="1" x14ac:dyDescent="0.25">
      <c r="A23" s="26">
        <v>1947</v>
      </c>
    </row>
    <row r="24" spans="1:6" ht="14.95" hidden="1" customHeight="1" x14ac:dyDescent="0.25">
      <c r="A24" s="26">
        <v>1948</v>
      </c>
    </row>
    <row r="25" spans="1:6" ht="14.95" hidden="1" customHeight="1" x14ac:dyDescent="0.25">
      <c r="A25" s="26">
        <v>1949</v>
      </c>
      <c r="F25" s="161"/>
    </row>
    <row r="26" spans="1:6" ht="14.95" hidden="1" customHeight="1" x14ac:dyDescent="0.25">
      <c r="A26" s="26">
        <v>1950</v>
      </c>
      <c r="F26" s="161"/>
    </row>
    <row r="27" spans="1:6" ht="14.95" hidden="1" customHeight="1" x14ac:dyDescent="0.25">
      <c r="A27" s="26">
        <v>1951</v>
      </c>
      <c r="F27" s="161"/>
    </row>
    <row r="28" spans="1:6" ht="14.95" hidden="1" customHeight="1" x14ac:dyDescent="0.25">
      <c r="A28" s="26">
        <v>1952</v>
      </c>
      <c r="F28" s="161"/>
    </row>
    <row r="29" spans="1:6" ht="14.95" hidden="1" customHeight="1" x14ac:dyDescent="0.25">
      <c r="A29" s="26">
        <v>1953</v>
      </c>
      <c r="F29" s="161"/>
    </row>
    <row r="30" spans="1:6" ht="14.95" hidden="1" customHeight="1" x14ac:dyDescent="0.25">
      <c r="A30" s="26">
        <v>1954</v>
      </c>
      <c r="F30" s="161"/>
    </row>
    <row r="31" spans="1:6" ht="14.95" x14ac:dyDescent="0.25">
      <c r="A31" s="26">
        <v>1955</v>
      </c>
      <c r="B31" s="166"/>
      <c r="D31" s="167"/>
      <c r="E31" s="166"/>
      <c r="F31" s="161"/>
    </row>
    <row r="32" spans="1:6" ht="14.95" x14ac:dyDescent="0.25">
      <c r="A32" s="26">
        <v>1956</v>
      </c>
      <c r="B32" s="166"/>
      <c r="C32" s="167">
        <v>1578.2201143813641</v>
      </c>
      <c r="D32" s="167"/>
      <c r="E32" s="166"/>
      <c r="F32" s="161"/>
    </row>
    <row r="33" spans="1:6" ht="14.95" x14ac:dyDescent="0.25">
      <c r="A33" s="26">
        <v>1957</v>
      </c>
      <c r="B33" s="166"/>
      <c r="C33" s="167"/>
      <c r="D33" s="167"/>
      <c r="E33" s="166"/>
      <c r="F33" s="161"/>
    </row>
    <row r="34" spans="1:6" ht="14.95" x14ac:dyDescent="0.25">
      <c r="A34" s="26">
        <v>1958</v>
      </c>
      <c r="B34" s="166"/>
      <c r="C34" s="167"/>
      <c r="D34" s="167"/>
      <c r="E34" s="166"/>
      <c r="F34" s="161"/>
    </row>
    <row r="35" spans="1:6" ht="14.95" x14ac:dyDescent="0.25">
      <c r="A35" s="26">
        <v>1959</v>
      </c>
      <c r="B35" s="166"/>
      <c r="C35" s="167"/>
      <c r="D35" s="167"/>
      <c r="E35" s="166"/>
      <c r="F35" s="161"/>
    </row>
    <row r="36" spans="1:6" ht="14.95" x14ac:dyDescent="0.25">
      <c r="A36" s="26">
        <v>1960</v>
      </c>
      <c r="B36" s="166"/>
      <c r="C36" s="167">
        <v>2351.3279397405495</v>
      </c>
      <c r="D36" s="167"/>
      <c r="E36" s="166"/>
      <c r="F36" s="161"/>
    </row>
    <row r="37" spans="1:6" ht="14.95" x14ac:dyDescent="0.25">
      <c r="A37" s="26">
        <v>1961</v>
      </c>
      <c r="B37" s="166"/>
      <c r="C37" s="167">
        <v>2388.3331008508858</v>
      </c>
      <c r="D37" s="167"/>
      <c r="E37" s="166"/>
      <c r="F37" s="161"/>
    </row>
    <row r="38" spans="1:6" ht="14.95" x14ac:dyDescent="0.25">
      <c r="A38" s="26">
        <v>1962</v>
      </c>
      <c r="B38" s="166"/>
      <c r="C38" s="167"/>
      <c r="D38" s="167"/>
      <c r="E38" s="166"/>
      <c r="F38" s="161"/>
    </row>
    <row r="39" spans="1:6" ht="14.95" x14ac:dyDescent="0.25">
      <c r="A39" s="26">
        <v>1963</v>
      </c>
      <c r="B39" s="166"/>
      <c r="C39" s="167"/>
      <c r="D39" s="167"/>
      <c r="E39" s="166"/>
      <c r="F39" s="161"/>
    </row>
    <row r="40" spans="1:6" ht="14.95" x14ac:dyDescent="0.25">
      <c r="A40" s="26">
        <v>1964</v>
      </c>
      <c r="B40" s="166"/>
      <c r="C40" s="167"/>
      <c r="D40" s="167"/>
      <c r="E40" s="166"/>
      <c r="F40" s="161"/>
    </row>
    <row r="41" spans="1:6" ht="14.95" x14ac:dyDescent="0.25">
      <c r="A41" s="26">
        <v>1965</v>
      </c>
      <c r="B41" s="166"/>
      <c r="C41" s="167"/>
      <c r="D41" s="167"/>
      <c r="E41" s="166"/>
      <c r="F41" s="161"/>
    </row>
    <row r="42" spans="1:6" ht="14.95" x14ac:dyDescent="0.25">
      <c r="A42" s="26">
        <v>1966</v>
      </c>
      <c r="B42" s="166"/>
      <c r="C42" s="167"/>
      <c r="D42" s="167"/>
      <c r="E42" s="166"/>
      <c r="F42" s="161"/>
    </row>
    <row r="43" spans="1:6" ht="14.95" x14ac:dyDescent="0.25">
      <c r="A43" s="26">
        <v>1967</v>
      </c>
      <c r="B43" s="166"/>
      <c r="C43" s="167"/>
      <c r="D43" s="167"/>
      <c r="E43" s="166"/>
      <c r="F43" s="161"/>
    </row>
    <row r="44" spans="1:6" ht="14.95" x14ac:dyDescent="0.25">
      <c r="A44" s="26">
        <v>1968</v>
      </c>
      <c r="B44" s="166"/>
      <c r="C44" s="167"/>
      <c r="D44" s="167"/>
      <c r="E44" s="166"/>
      <c r="F44" s="161"/>
    </row>
    <row r="45" spans="1:6" ht="14.95" x14ac:dyDescent="0.25">
      <c r="A45" s="26">
        <v>1969</v>
      </c>
      <c r="B45" s="166"/>
      <c r="C45" s="167"/>
      <c r="D45" s="167"/>
      <c r="E45" s="166"/>
      <c r="F45" s="161"/>
    </row>
    <row r="46" spans="1:6" ht="14.95" x14ac:dyDescent="0.25">
      <c r="A46" s="26">
        <v>1970</v>
      </c>
      <c r="B46" s="166"/>
      <c r="C46" s="167"/>
      <c r="D46" s="167"/>
      <c r="E46" s="166"/>
      <c r="F46" s="161"/>
    </row>
    <row r="47" spans="1:6" ht="14.95" x14ac:dyDescent="0.25">
      <c r="A47" s="26">
        <v>1971</v>
      </c>
      <c r="B47" s="166"/>
      <c r="C47" s="167"/>
      <c r="D47" s="167"/>
      <c r="E47" s="166"/>
      <c r="F47" s="161"/>
    </row>
    <row r="48" spans="1:6" ht="14.95" x14ac:dyDescent="0.25">
      <c r="A48" s="26">
        <v>1972</v>
      </c>
      <c r="B48" s="166"/>
      <c r="C48" s="167"/>
      <c r="D48" s="167"/>
      <c r="E48" s="166"/>
      <c r="F48" s="161"/>
    </row>
    <row r="49" spans="1:6" ht="14.95" x14ac:dyDescent="0.25">
      <c r="A49" s="26">
        <v>1973</v>
      </c>
      <c r="B49" s="166"/>
      <c r="C49" s="167"/>
      <c r="D49" s="167"/>
      <c r="E49" s="166"/>
      <c r="F49" s="161"/>
    </row>
    <row r="50" spans="1:6" ht="14.95" x14ac:dyDescent="0.25">
      <c r="A50" s="26">
        <v>1974</v>
      </c>
      <c r="B50" s="166"/>
      <c r="C50" s="167"/>
      <c r="D50" s="167"/>
      <c r="E50" s="166"/>
      <c r="F50" s="161"/>
    </row>
    <row r="51" spans="1:6" ht="14.95" x14ac:dyDescent="0.25">
      <c r="A51" s="26">
        <v>1975</v>
      </c>
      <c r="B51" s="166"/>
      <c r="C51" s="167">
        <v>5387.7514297670523</v>
      </c>
      <c r="D51" s="167"/>
      <c r="E51" s="166"/>
      <c r="F51" s="161"/>
    </row>
    <row r="52" spans="1:6" ht="14.95" x14ac:dyDescent="0.25">
      <c r="A52" s="26">
        <v>1976</v>
      </c>
      <c r="B52" s="166"/>
      <c r="C52" s="167"/>
      <c r="D52" s="167"/>
      <c r="E52" s="166"/>
      <c r="F52" s="161"/>
    </row>
    <row r="53" spans="1:6" ht="14.95" x14ac:dyDescent="0.25">
      <c r="A53" s="26">
        <v>1977</v>
      </c>
      <c r="B53" s="166"/>
      <c r="C53" s="167"/>
      <c r="D53" s="167"/>
      <c r="E53" s="166"/>
      <c r="F53" s="161"/>
    </row>
    <row r="54" spans="1:6" ht="14.95" x14ac:dyDescent="0.25">
      <c r="A54" s="26">
        <v>1978</v>
      </c>
      <c r="B54" s="166"/>
      <c r="C54" s="167"/>
      <c r="D54" s="167"/>
      <c r="E54" s="166"/>
      <c r="F54" s="161"/>
    </row>
    <row r="55" spans="1:6" ht="14.95" x14ac:dyDescent="0.25">
      <c r="A55" s="26">
        <v>1979</v>
      </c>
      <c r="B55" s="166"/>
      <c r="C55" s="167"/>
      <c r="D55" s="167"/>
      <c r="E55" s="166"/>
      <c r="F55" s="161"/>
    </row>
    <row r="56" spans="1:6" ht="14.95" x14ac:dyDescent="0.25">
      <c r="A56" s="26">
        <v>1980</v>
      </c>
      <c r="B56" s="166"/>
      <c r="C56" s="167">
        <v>6162.859534105175</v>
      </c>
      <c r="D56" s="167"/>
      <c r="E56" s="166"/>
      <c r="F56" s="161"/>
    </row>
    <row r="57" spans="1:6" ht="14.95" x14ac:dyDescent="0.25">
      <c r="A57" s="26">
        <v>1981</v>
      </c>
      <c r="B57" s="166"/>
      <c r="C57" s="167"/>
      <c r="D57" s="167"/>
      <c r="E57" s="166"/>
      <c r="F57" s="161"/>
    </row>
    <row r="58" spans="1:6" ht="14.95" x14ac:dyDescent="0.25">
      <c r="A58" s="26">
        <v>1982</v>
      </c>
      <c r="B58" s="166"/>
      <c r="C58" s="167"/>
      <c r="D58" s="167"/>
      <c r="E58" s="166"/>
      <c r="F58" s="161"/>
    </row>
    <row r="59" spans="1:6" ht="14.95" x14ac:dyDescent="0.25">
      <c r="A59" s="26">
        <v>1983</v>
      </c>
      <c r="B59" s="166"/>
      <c r="C59" s="167"/>
      <c r="D59" s="167"/>
      <c r="E59" s="166"/>
      <c r="F59" s="161"/>
    </row>
    <row r="60" spans="1:6" ht="14.95" x14ac:dyDescent="0.25">
      <c r="A60" s="26">
        <v>1984</v>
      </c>
      <c r="B60" s="166"/>
      <c r="C60" s="167"/>
      <c r="D60" s="167"/>
      <c r="E60" s="166"/>
      <c r="F60" s="161"/>
    </row>
    <row r="61" spans="1:6" ht="14.95" x14ac:dyDescent="0.25">
      <c r="A61" s="26">
        <v>1985</v>
      </c>
      <c r="B61" s="166"/>
      <c r="C61" s="167">
        <v>6978.9733575115079</v>
      </c>
      <c r="D61" s="167"/>
      <c r="E61" s="166"/>
      <c r="F61" s="161"/>
    </row>
    <row r="62" spans="1:6" ht="14.95" x14ac:dyDescent="0.25">
      <c r="A62" s="26">
        <v>1986</v>
      </c>
      <c r="B62" s="166"/>
      <c r="C62" s="167"/>
      <c r="D62" s="167"/>
      <c r="E62" s="166"/>
      <c r="F62" s="161"/>
    </row>
    <row r="63" spans="1:6" ht="14.95" x14ac:dyDescent="0.25">
      <c r="A63" s="26">
        <v>1987</v>
      </c>
      <c r="B63" s="166"/>
      <c r="C63" s="167"/>
      <c r="D63" s="167"/>
      <c r="E63" s="166"/>
      <c r="F63" s="161"/>
    </row>
    <row r="64" spans="1:6" ht="14.95" x14ac:dyDescent="0.25">
      <c r="A64" s="26">
        <v>1988</v>
      </c>
      <c r="B64" s="166"/>
      <c r="C64" s="167">
        <v>7170</v>
      </c>
      <c r="D64" s="167"/>
      <c r="E64" s="166"/>
      <c r="F64" s="161"/>
    </row>
    <row r="65" spans="1:6" ht="14.95" x14ac:dyDescent="0.25">
      <c r="A65" s="26">
        <v>1989</v>
      </c>
      <c r="B65" s="166"/>
      <c r="C65" s="167">
        <v>7015</v>
      </c>
      <c r="D65" s="167"/>
      <c r="E65" s="166"/>
      <c r="F65" s="161"/>
    </row>
    <row r="66" spans="1:6" ht="14.95" x14ac:dyDescent="0.25">
      <c r="A66" s="26">
        <v>1990</v>
      </c>
      <c r="B66" s="166"/>
      <c r="C66" s="167">
        <v>7223</v>
      </c>
      <c r="D66" s="167"/>
      <c r="E66" s="166"/>
      <c r="F66" s="161"/>
    </row>
    <row r="67" spans="1:6" ht="14.95" x14ac:dyDescent="0.25">
      <c r="A67" s="26">
        <v>1991</v>
      </c>
      <c r="B67" s="166"/>
      <c r="C67" s="167">
        <v>7324</v>
      </c>
      <c r="D67" s="167"/>
      <c r="E67" s="166"/>
      <c r="F67" s="161"/>
    </row>
    <row r="68" spans="1:6" ht="14.95" x14ac:dyDescent="0.25">
      <c r="A68" s="26">
        <v>1992</v>
      </c>
      <c r="B68" s="166"/>
      <c r="C68" s="167">
        <v>7730</v>
      </c>
      <c r="D68" s="167"/>
      <c r="E68" s="166"/>
      <c r="F68" s="161"/>
    </row>
    <row r="69" spans="1:6" ht="14.95" x14ac:dyDescent="0.25">
      <c r="A69" s="26">
        <v>1993</v>
      </c>
      <c r="B69" s="166"/>
      <c r="C69" s="167">
        <v>7806</v>
      </c>
      <c r="D69" s="167"/>
      <c r="E69" s="166"/>
      <c r="F69" s="161"/>
    </row>
    <row r="70" spans="1:6" ht="14.95" x14ac:dyDescent="0.25">
      <c r="A70" s="26">
        <v>1994</v>
      </c>
      <c r="B70" s="166"/>
      <c r="C70" s="167">
        <v>8192</v>
      </c>
      <c r="D70" s="167"/>
      <c r="E70" s="166"/>
      <c r="F70" s="161"/>
    </row>
    <row r="71" spans="1:6" ht="14.95" x14ac:dyDescent="0.25">
      <c r="A71" s="26">
        <v>1995</v>
      </c>
      <c r="B71" s="166"/>
      <c r="C71" s="167">
        <v>8552</v>
      </c>
      <c r="D71" s="167"/>
      <c r="E71" s="166"/>
      <c r="F71" s="161"/>
    </row>
    <row r="72" spans="1:6" ht="14.95" x14ac:dyDescent="0.25">
      <c r="A72" s="26">
        <v>1996</v>
      </c>
      <c r="B72" s="166"/>
      <c r="C72" s="167">
        <v>9077</v>
      </c>
      <c r="D72" s="167"/>
      <c r="E72" s="166"/>
      <c r="F72" s="161"/>
    </row>
    <row r="73" spans="1:6" ht="14.95" x14ac:dyDescent="0.25">
      <c r="A73" s="26">
        <v>1997</v>
      </c>
      <c r="B73" s="166"/>
      <c r="C73" s="167">
        <v>9467</v>
      </c>
      <c r="D73" s="167"/>
      <c r="E73" s="166"/>
      <c r="F73" s="161"/>
    </row>
    <row r="74" spans="1:6" ht="14.95" x14ac:dyDescent="0.25">
      <c r="A74" s="26">
        <v>1998</v>
      </c>
      <c r="B74" s="166">
        <v>19055.431</v>
      </c>
      <c r="C74" s="167">
        <v>9713</v>
      </c>
      <c r="D74" s="167"/>
      <c r="E74" s="166"/>
      <c r="F74" s="166">
        <f>(B74*1000000)/(C74*1000)/12</f>
        <v>163.4873451388174</v>
      </c>
    </row>
    <row r="75" spans="1:6" ht="14.95" x14ac:dyDescent="0.25">
      <c r="A75" s="26">
        <v>1999</v>
      </c>
      <c r="B75" s="166">
        <v>29788.588</v>
      </c>
      <c r="C75" s="167">
        <v>9927</v>
      </c>
      <c r="D75" s="167"/>
      <c r="E75" s="166"/>
      <c r="F75" s="166">
        <f t="shared" ref="F75:F94" si="0">(B75*1000000)/(C75*1000)/12</f>
        <v>250.06369833115073</v>
      </c>
    </row>
    <row r="76" spans="1:6" ht="14.95" x14ac:dyDescent="0.25">
      <c r="A76" s="26">
        <v>2000</v>
      </c>
      <c r="B76" s="166">
        <v>45838.71</v>
      </c>
      <c r="C76" s="167">
        <v>10397.75</v>
      </c>
      <c r="D76" s="167"/>
      <c r="E76" s="166"/>
      <c r="F76" s="166">
        <f t="shared" si="0"/>
        <v>367.376836334784</v>
      </c>
    </row>
    <row r="77" spans="1:6" ht="14.95" x14ac:dyDescent="0.25">
      <c r="A77" s="26">
        <v>2001</v>
      </c>
      <c r="B77" s="166">
        <v>61485.726999999999</v>
      </c>
      <c r="C77" s="167">
        <v>10146</v>
      </c>
      <c r="D77" s="167"/>
      <c r="E77" s="166"/>
      <c r="F77" s="166">
        <f t="shared" si="0"/>
        <v>505.00794237466329</v>
      </c>
    </row>
    <row r="78" spans="1:6" ht="14.95" x14ac:dyDescent="0.25">
      <c r="A78" s="26">
        <v>2002</v>
      </c>
      <c r="B78" s="166">
        <v>90412.315000000002</v>
      </c>
      <c r="C78" s="167">
        <v>10607.5</v>
      </c>
      <c r="D78" s="167"/>
      <c r="E78" s="166"/>
      <c r="F78" s="166">
        <f t="shared" si="0"/>
        <v>710.2860790321314</v>
      </c>
    </row>
    <row r="79" spans="1:6" ht="14.95" x14ac:dyDescent="0.25">
      <c r="A79" s="26">
        <v>2003</v>
      </c>
      <c r="B79" s="166">
        <v>118716.72100000001</v>
      </c>
      <c r="C79" s="167">
        <v>10664</v>
      </c>
      <c r="D79" s="167"/>
      <c r="E79" s="166"/>
      <c r="F79" s="166">
        <f t="shared" si="0"/>
        <v>927.70630938984743</v>
      </c>
    </row>
    <row r="80" spans="1:6" ht="14.95" x14ac:dyDescent="0.25">
      <c r="A80" s="26">
        <v>2004</v>
      </c>
      <c r="B80" s="166">
        <v>144981.26999999999</v>
      </c>
      <c r="C80" s="167">
        <v>10980.75</v>
      </c>
      <c r="D80" s="167"/>
      <c r="E80" s="166"/>
      <c r="F80" s="166">
        <f t="shared" si="0"/>
        <v>1100.2684242879584</v>
      </c>
    </row>
    <row r="81" spans="1:6" ht="14.95" x14ac:dyDescent="0.25">
      <c r="A81" s="26">
        <v>2005</v>
      </c>
      <c r="B81" s="166">
        <v>169072.10500000001</v>
      </c>
      <c r="C81" s="167">
        <v>11386</v>
      </c>
      <c r="D81" s="167"/>
      <c r="E81" s="166"/>
      <c r="F81" s="166">
        <f t="shared" si="0"/>
        <v>1237.4268472978513</v>
      </c>
    </row>
    <row r="82" spans="1:6" ht="14.95" x14ac:dyDescent="0.25">
      <c r="A82" s="26">
        <v>2006</v>
      </c>
      <c r="B82" s="166">
        <v>196886.21400000001</v>
      </c>
      <c r="C82" s="167">
        <v>12031.9</v>
      </c>
      <c r="D82" s="167"/>
      <c r="E82" s="166"/>
      <c r="F82" s="166">
        <f t="shared" si="0"/>
        <v>1363.6403643647304</v>
      </c>
    </row>
    <row r="83" spans="1:6" ht="14.95" x14ac:dyDescent="0.25">
      <c r="A83" s="32">
        <v>2007</v>
      </c>
      <c r="B83" s="166">
        <v>226818.41099999999</v>
      </c>
      <c r="C83" s="167">
        <v>12541.33</v>
      </c>
      <c r="D83" s="167"/>
      <c r="E83" s="166"/>
      <c r="F83" s="166">
        <f t="shared" si="0"/>
        <v>1507.139533845294</v>
      </c>
    </row>
    <row r="84" spans="1:6" x14ac:dyDescent="0.25">
      <c r="A84" s="32">
        <v>2008</v>
      </c>
      <c r="B84" s="166">
        <v>257067.51999999999</v>
      </c>
      <c r="C84" s="167">
        <v>12921.65</v>
      </c>
      <c r="D84" s="167"/>
      <c r="E84" s="166"/>
      <c r="F84" s="166">
        <f t="shared" si="0"/>
        <v>1657.8605157494076</v>
      </c>
    </row>
    <row r="85" spans="1:6" x14ac:dyDescent="0.25">
      <c r="A85" s="32">
        <v>2009</v>
      </c>
      <c r="B85" s="166">
        <v>268995.549</v>
      </c>
      <c r="C85" s="167">
        <v>12763.17</v>
      </c>
      <c r="D85" s="167"/>
      <c r="E85" s="166"/>
      <c r="F85" s="166">
        <f t="shared" si="0"/>
        <v>1756.3266610097646</v>
      </c>
    </row>
    <row r="86" spans="1:6" x14ac:dyDescent="0.25">
      <c r="A86" s="26">
        <v>2010</v>
      </c>
      <c r="B86" s="166">
        <v>314230.94099999999</v>
      </c>
      <c r="C86" s="167">
        <v>13754.72</v>
      </c>
      <c r="D86" s="167"/>
      <c r="E86" s="166"/>
      <c r="F86" s="166">
        <f t="shared" si="0"/>
        <v>1903.7764309269835</v>
      </c>
    </row>
    <row r="87" spans="1:6" x14ac:dyDescent="0.25">
      <c r="A87" s="26">
        <v>2011</v>
      </c>
      <c r="B87" s="166">
        <v>371489.34600000002</v>
      </c>
      <c r="C87" s="167">
        <v>14867</v>
      </c>
      <c r="D87" s="167"/>
      <c r="E87" s="166"/>
      <c r="F87" s="166">
        <f t="shared" si="0"/>
        <v>2082.2926952310486</v>
      </c>
    </row>
    <row r="88" spans="1:6" x14ac:dyDescent="0.25">
      <c r="A88" s="26">
        <v>2012</v>
      </c>
      <c r="B88" s="166">
        <v>438577.76899999997</v>
      </c>
      <c r="C88" s="167">
        <v>15612.9</v>
      </c>
      <c r="D88" s="167"/>
      <c r="E88" s="166"/>
      <c r="F88" s="166">
        <f t="shared" si="0"/>
        <v>2340.8942231530764</v>
      </c>
    </row>
    <row r="89" spans="1:6" x14ac:dyDescent="0.25">
      <c r="A89" s="26">
        <v>2013</v>
      </c>
      <c r="B89" s="166">
        <v>506358.75900000002</v>
      </c>
      <c r="C89" s="167">
        <v>16345.15</v>
      </c>
      <c r="D89" s="167"/>
      <c r="E89" s="166"/>
      <c r="F89" s="166">
        <f t="shared" si="0"/>
        <v>2581.5953509144915</v>
      </c>
    </row>
    <row r="90" spans="1:6" x14ac:dyDescent="0.25">
      <c r="A90" s="26">
        <v>2014</v>
      </c>
      <c r="B90" s="166">
        <v>590557.99</v>
      </c>
      <c r="C90" s="167">
        <v>17121.7</v>
      </c>
      <c r="D90" s="167"/>
      <c r="E90" s="166"/>
      <c r="F90" s="166">
        <f t="shared" si="0"/>
        <v>2874.3153911897375</v>
      </c>
    </row>
    <row r="91" spans="1:6" x14ac:dyDescent="0.25">
      <c r="A91" s="32">
        <v>2015</v>
      </c>
      <c r="B91" s="166">
        <v>683728.66799999995</v>
      </c>
      <c r="C91" s="167">
        <v>17860</v>
      </c>
      <c r="D91" s="167"/>
      <c r="E91" s="166"/>
      <c r="F91" s="166">
        <f t="shared" si="0"/>
        <v>3190.2233482642773</v>
      </c>
    </row>
    <row r="92" spans="1:6" x14ac:dyDescent="0.25">
      <c r="A92" s="32">
        <v>2016</v>
      </c>
      <c r="B92" s="166">
        <v>840205.09</v>
      </c>
      <c r="C92" s="167">
        <v>18374.07</v>
      </c>
      <c r="D92" s="167"/>
      <c r="E92" s="166"/>
      <c r="F92" s="166">
        <f t="shared" si="0"/>
        <v>3810.6467882909633</v>
      </c>
    </row>
    <row r="93" spans="1:6" x14ac:dyDescent="0.25">
      <c r="A93" s="32">
        <v>2017</v>
      </c>
      <c r="B93" s="166">
        <v>946978.37199999997</v>
      </c>
      <c r="C93" s="167">
        <v>18957.8</v>
      </c>
      <c r="D93" s="167"/>
      <c r="E93" s="166"/>
      <c r="F93" s="166">
        <f t="shared" si="0"/>
        <v>4162.659397890754</v>
      </c>
    </row>
    <row r="94" spans="1:6" x14ac:dyDescent="0.25">
      <c r="A94" s="32">
        <v>2018</v>
      </c>
      <c r="B94" s="166">
        <v>1128955.645</v>
      </c>
      <c r="C94" s="167">
        <v>19523.32</v>
      </c>
      <c r="D94" s="167"/>
      <c r="E94" s="166"/>
      <c r="F94" s="166">
        <f t="shared" si="0"/>
        <v>4818.8339423486032</v>
      </c>
    </row>
    <row r="95" spans="1:6" x14ac:dyDescent="0.25">
      <c r="F95" s="166"/>
    </row>
  </sheetData>
  <mergeCells count="6">
    <mergeCell ref="A4:A8"/>
    <mergeCell ref="B4:E4"/>
    <mergeCell ref="B5:B6"/>
    <mergeCell ref="C5:C6"/>
    <mergeCell ref="D5:E5"/>
    <mergeCell ref="B8:E8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M16384"/>
  <sheetViews>
    <sheetView workbookViewId="0">
      <pane xSplit="1" ySplit="21" topLeftCell="Y93" activePane="bottomRight" state="frozen"/>
      <selection pane="topRight" activeCell="B1" sqref="B1"/>
      <selection pane="bottomLeft" activeCell="A22" sqref="A22"/>
      <selection pane="bottomRight" activeCell="AJ60" sqref="AJ60"/>
    </sheetView>
  </sheetViews>
  <sheetFormatPr baseColWidth="10" defaultColWidth="11.375" defaultRowHeight="14.3" x14ac:dyDescent="0.25"/>
  <cols>
    <col min="1" max="1" width="11.375" style="289"/>
    <col min="2" max="35" width="11.375" style="140"/>
    <col min="36" max="36" width="11.375" style="353"/>
    <col min="37" max="16384" width="11.375" style="140"/>
  </cols>
  <sheetData>
    <row r="1" spans="1:41" s="286" customFormat="1" ht="27.2" x14ac:dyDescent="0.25">
      <c r="A1" s="287"/>
      <c r="B1" s="287" t="s">
        <v>73</v>
      </c>
      <c r="C1" s="285" t="s">
        <v>6</v>
      </c>
      <c r="D1" s="287" t="s">
        <v>70</v>
      </c>
      <c r="E1" s="285" t="s">
        <v>165</v>
      </c>
      <c r="F1" s="285" t="s">
        <v>8</v>
      </c>
      <c r="G1" s="285" t="s">
        <v>89</v>
      </c>
      <c r="H1" s="285" t="s">
        <v>7</v>
      </c>
      <c r="I1" s="285" t="s">
        <v>9</v>
      </c>
      <c r="J1" s="285" t="s">
        <v>105</v>
      </c>
      <c r="K1" s="285" t="s">
        <v>99</v>
      </c>
      <c r="L1" s="285" t="s">
        <v>90</v>
      </c>
      <c r="M1" s="285" t="s">
        <v>56</v>
      </c>
      <c r="N1" s="285" t="s">
        <v>10</v>
      </c>
      <c r="O1" s="285" t="s">
        <v>166</v>
      </c>
      <c r="P1" s="285" t="s">
        <v>109</v>
      </c>
      <c r="Q1" s="285" t="s">
        <v>54</v>
      </c>
      <c r="R1" s="285" t="s">
        <v>78</v>
      </c>
      <c r="S1" s="285" t="s">
        <v>72</v>
      </c>
      <c r="T1" s="285" t="s">
        <v>167</v>
      </c>
      <c r="U1" s="285" t="s">
        <v>91</v>
      </c>
      <c r="V1" s="285" t="s">
        <v>55</v>
      </c>
      <c r="W1" s="285" t="s">
        <v>103</v>
      </c>
      <c r="X1" s="285" t="s">
        <v>5</v>
      </c>
      <c r="Y1" s="285" t="s">
        <v>71</v>
      </c>
      <c r="Z1" s="285" t="s">
        <v>95</v>
      </c>
      <c r="AA1" s="285" t="s">
        <v>168</v>
      </c>
      <c r="AB1" s="285" t="s">
        <v>79</v>
      </c>
      <c r="AC1" s="285" t="s">
        <v>74</v>
      </c>
      <c r="AD1" s="285" t="s">
        <v>169</v>
      </c>
      <c r="AE1" s="285" t="s">
        <v>170</v>
      </c>
      <c r="AF1" s="285" t="s">
        <v>171</v>
      </c>
      <c r="AG1" s="285" t="s">
        <v>172</v>
      </c>
      <c r="AH1" s="285" t="s">
        <v>92</v>
      </c>
      <c r="AI1" s="285" t="s">
        <v>173</v>
      </c>
      <c r="AJ1" s="285" t="s">
        <v>192</v>
      </c>
      <c r="AK1" s="140"/>
      <c r="AO1" s="285" t="s">
        <v>108</v>
      </c>
    </row>
    <row r="2" spans="1:41" ht="14.95" hidden="1" x14ac:dyDescent="0.25">
      <c r="A2" s="288">
        <v>1935</v>
      </c>
      <c r="B2" s="294"/>
      <c r="C2" s="294"/>
      <c r="D2" s="294"/>
      <c r="E2" s="294"/>
      <c r="F2" s="294"/>
      <c r="G2" s="294"/>
      <c r="H2" s="294"/>
      <c r="I2" s="294"/>
      <c r="J2" s="294"/>
      <c r="K2" s="294"/>
      <c r="L2" s="294"/>
      <c r="M2" s="294"/>
      <c r="N2" s="294"/>
      <c r="O2" s="294"/>
      <c r="P2" s="294"/>
      <c r="Q2" s="294"/>
      <c r="R2" s="294"/>
      <c r="S2" s="294"/>
      <c r="T2" s="294"/>
      <c r="U2" s="294"/>
      <c r="V2" s="294"/>
      <c r="W2" s="294"/>
      <c r="X2" s="294"/>
      <c r="Y2" s="294"/>
      <c r="Z2" s="294">
        <v>1.7744850000000001</v>
      </c>
      <c r="AA2" s="294"/>
      <c r="AB2" s="294"/>
      <c r="AC2" s="294"/>
      <c r="AD2" s="294"/>
      <c r="AE2" s="294"/>
      <c r="AF2" s="294"/>
      <c r="AG2" s="294"/>
      <c r="AH2" s="294"/>
      <c r="AI2" s="294"/>
      <c r="AJ2" s="294"/>
    </row>
    <row r="3" spans="1:41" ht="14.95" hidden="1" x14ac:dyDescent="0.25">
      <c r="A3" s="288">
        <v>1936</v>
      </c>
      <c r="B3" s="291"/>
      <c r="C3" s="291"/>
      <c r="D3" s="291"/>
      <c r="E3" s="29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291"/>
      <c r="U3" s="291"/>
      <c r="V3" s="291"/>
      <c r="W3" s="291"/>
      <c r="X3" s="291"/>
      <c r="Y3" s="291"/>
      <c r="Z3" s="291">
        <v>1.824746</v>
      </c>
      <c r="AA3" s="291"/>
      <c r="AB3" s="291"/>
      <c r="AC3" s="291"/>
      <c r="AD3" s="291"/>
      <c r="AE3" s="291"/>
      <c r="AF3" s="291"/>
      <c r="AG3" s="291"/>
      <c r="AH3" s="291"/>
      <c r="AI3" s="291"/>
      <c r="AJ3" s="291"/>
    </row>
    <row r="4" spans="1:41" ht="14.95" hidden="1" x14ac:dyDescent="0.25">
      <c r="A4" s="288">
        <v>1937</v>
      </c>
      <c r="B4" s="291"/>
      <c r="C4" s="291"/>
      <c r="D4" s="291"/>
      <c r="E4" s="291"/>
      <c r="F4" s="291"/>
      <c r="G4" s="291"/>
      <c r="H4" s="291"/>
      <c r="I4" s="291"/>
      <c r="J4" s="291"/>
      <c r="K4" s="291"/>
      <c r="L4" s="291"/>
      <c r="M4" s="291"/>
      <c r="N4" s="291"/>
      <c r="O4" s="291"/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291">
        <v>1.95278</v>
      </c>
      <c r="AA4" s="291"/>
      <c r="AB4" s="291"/>
      <c r="AC4" s="291"/>
      <c r="AD4" s="291"/>
      <c r="AE4" s="291"/>
      <c r="AF4" s="291"/>
      <c r="AG4" s="291"/>
      <c r="AH4" s="291"/>
      <c r="AI4" s="291"/>
      <c r="AJ4" s="291"/>
    </row>
    <row r="5" spans="1:41" ht="14.95" hidden="1" x14ac:dyDescent="0.25">
      <c r="A5" s="288">
        <v>1938</v>
      </c>
      <c r="B5" s="291"/>
      <c r="C5" s="291"/>
      <c r="D5" s="291"/>
      <c r="E5" s="291"/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>
        <v>2.009919</v>
      </c>
      <c r="AA5" s="291"/>
      <c r="AB5" s="291"/>
      <c r="AC5" s="291"/>
      <c r="AD5" s="291"/>
      <c r="AE5" s="291"/>
      <c r="AF5" s="291"/>
      <c r="AG5" s="291"/>
      <c r="AH5" s="291"/>
      <c r="AI5" s="291"/>
      <c r="AJ5" s="291"/>
    </row>
    <row r="6" spans="1:41" ht="14.95" hidden="1" x14ac:dyDescent="0.25">
      <c r="A6" s="288">
        <v>1939</v>
      </c>
      <c r="B6" s="291"/>
      <c r="C6" s="291"/>
      <c r="D6" s="291"/>
      <c r="E6" s="291"/>
      <c r="F6" s="291"/>
      <c r="G6" s="291"/>
      <c r="H6" s="291"/>
      <c r="I6" s="291"/>
      <c r="J6" s="291"/>
      <c r="K6" s="291"/>
      <c r="L6" s="291"/>
      <c r="M6" s="291"/>
      <c r="N6" s="291"/>
      <c r="O6" s="291"/>
      <c r="P6" s="291"/>
      <c r="Q6" s="291"/>
      <c r="R6" s="291"/>
      <c r="S6" s="291"/>
      <c r="T6" s="291"/>
      <c r="U6" s="291"/>
      <c r="V6" s="291"/>
      <c r="W6" s="291"/>
      <c r="X6" s="291"/>
      <c r="Y6" s="291"/>
      <c r="Z6" s="291">
        <v>2.1019770000000002</v>
      </c>
      <c r="AA6" s="291"/>
      <c r="AB6" s="291"/>
      <c r="AC6" s="291"/>
      <c r="AD6" s="291"/>
      <c r="AE6" s="291"/>
      <c r="AF6" s="291"/>
      <c r="AG6" s="291"/>
      <c r="AH6" s="291"/>
      <c r="AI6" s="291"/>
      <c r="AJ6" s="291"/>
    </row>
    <row r="7" spans="1:41" ht="14.95" hidden="1" x14ac:dyDescent="0.25">
      <c r="A7" s="288">
        <v>1940</v>
      </c>
      <c r="B7" s="291"/>
      <c r="C7" s="291"/>
      <c r="D7" s="291"/>
      <c r="E7" s="291"/>
      <c r="F7" s="291"/>
      <c r="G7" s="291"/>
      <c r="H7" s="291"/>
      <c r="I7" s="291"/>
      <c r="J7" s="291"/>
      <c r="K7" s="291"/>
      <c r="L7" s="291"/>
      <c r="M7" s="291"/>
      <c r="N7" s="291"/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>
        <v>2.189273</v>
      </c>
      <c r="AA7" s="291"/>
      <c r="AB7" s="291"/>
      <c r="AC7" s="291"/>
      <c r="AD7" s="291"/>
      <c r="AE7" s="291"/>
      <c r="AF7" s="291"/>
      <c r="AG7" s="291"/>
      <c r="AH7" s="291"/>
      <c r="AI7" s="291"/>
      <c r="AJ7" s="291"/>
    </row>
    <row r="8" spans="1:41" ht="14.95" hidden="1" x14ac:dyDescent="0.25">
      <c r="A8" s="288">
        <v>1941</v>
      </c>
      <c r="B8" s="291"/>
      <c r="C8" s="291"/>
      <c r="D8" s="291"/>
      <c r="E8" s="291"/>
      <c r="F8" s="291"/>
      <c r="G8" s="291"/>
      <c r="H8" s="291"/>
      <c r="I8" s="291"/>
      <c r="J8" s="291"/>
      <c r="K8" s="291"/>
      <c r="L8" s="291"/>
      <c r="M8" s="291"/>
      <c r="N8" s="291"/>
      <c r="O8" s="291"/>
      <c r="P8" s="291"/>
      <c r="Q8" s="291"/>
      <c r="R8" s="291"/>
      <c r="S8" s="291"/>
      <c r="T8" s="291"/>
      <c r="U8" s="291"/>
      <c r="V8" s="291"/>
      <c r="W8" s="291"/>
      <c r="X8" s="291"/>
      <c r="Y8" s="291"/>
      <c r="Z8" s="291">
        <v>2.2707489999999999</v>
      </c>
      <c r="AA8" s="291"/>
      <c r="AB8" s="291"/>
      <c r="AC8" s="291"/>
      <c r="AD8" s="291"/>
      <c r="AE8" s="291"/>
      <c r="AF8" s="291"/>
      <c r="AG8" s="291"/>
      <c r="AH8" s="291"/>
      <c r="AI8" s="291"/>
      <c r="AJ8" s="291"/>
    </row>
    <row r="9" spans="1:41" ht="14.95" hidden="1" x14ac:dyDescent="0.25">
      <c r="A9" s="288">
        <v>1942</v>
      </c>
      <c r="B9" s="291"/>
      <c r="C9" s="291"/>
      <c r="D9" s="291"/>
      <c r="E9" s="291"/>
      <c r="F9" s="291"/>
      <c r="G9" s="291"/>
      <c r="H9" s="291"/>
      <c r="I9" s="291"/>
      <c r="J9" s="291"/>
      <c r="K9" s="291"/>
      <c r="L9" s="291"/>
      <c r="M9" s="291"/>
      <c r="N9" s="291"/>
      <c r="O9" s="291"/>
      <c r="P9" s="291"/>
      <c r="Q9" s="291"/>
      <c r="R9" s="291"/>
      <c r="S9" s="291"/>
      <c r="T9" s="291"/>
      <c r="U9" s="291"/>
      <c r="V9" s="291"/>
      <c r="W9" s="291"/>
      <c r="X9" s="291"/>
      <c r="Y9" s="291"/>
      <c r="Z9" s="291">
        <v>2.3448180000000001</v>
      </c>
      <c r="AA9" s="291"/>
      <c r="AB9" s="291"/>
      <c r="AC9" s="291"/>
      <c r="AD9" s="291"/>
      <c r="AE9" s="291"/>
      <c r="AF9" s="291"/>
      <c r="AG9" s="291"/>
      <c r="AH9" s="291"/>
      <c r="AI9" s="291"/>
      <c r="AJ9" s="291"/>
    </row>
    <row r="10" spans="1:41" ht="14.95" hidden="1" x14ac:dyDescent="0.25">
      <c r="A10" s="288">
        <v>1943</v>
      </c>
      <c r="B10" s="291"/>
      <c r="C10" s="291"/>
      <c r="D10" s="291"/>
      <c r="E10" s="291"/>
      <c r="F10" s="291"/>
      <c r="G10" s="291"/>
      <c r="H10" s="291"/>
      <c r="I10" s="291"/>
      <c r="J10" s="291"/>
      <c r="K10" s="291"/>
      <c r="L10" s="291"/>
      <c r="M10" s="291"/>
      <c r="N10" s="291"/>
      <c r="O10" s="291"/>
      <c r="P10" s="291"/>
      <c r="Q10" s="291"/>
      <c r="R10" s="291"/>
      <c r="S10" s="291"/>
      <c r="T10" s="291"/>
      <c r="U10" s="291"/>
      <c r="V10" s="291"/>
      <c r="W10" s="291"/>
      <c r="X10" s="291"/>
      <c r="Y10" s="291"/>
      <c r="Z10" s="291">
        <v>2.4019569999999999</v>
      </c>
      <c r="AA10" s="291"/>
      <c r="AB10" s="291"/>
      <c r="AC10" s="291"/>
      <c r="AD10" s="291"/>
      <c r="AE10" s="291"/>
      <c r="AF10" s="291"/>
      <c r="AG10" s="291"/>
      <c r="AH10" s="291"/>
      <c r="AI10" s="291"/>
      <c r="AJ10" s="291"/>
    </row>
    <row r="11" spans="1:41" ht="14.95" hidden="1" x14ac:dyDescent="0.25">
      <c r="A11" s="288">
        <v>1944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291"/>
      <c r="T11" s="291"/>
      <c r="U11" s="291"/>
      <c r="V11" s="291"/>
      <c r="W11" s="291"/>
      <c r="X11" s="291"/>
      <c r="Y11" s="291"/>
      <c r="Z11" s="291">
        <v>2.4437530000000001</v>
      </c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</row>
    <row r="12" spans="1:41" ht="14.95" hidden="1" x14ac:dyDescent="0.25">
      <c r="A12" s="288">
        <v>1945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291"/>
      <c r="T12" s="291"/>
      <c r="U12" s="291"/>
      <c r="V12" s="291"/>
      <c r="W12" s="291"/>
      <c r="X12" s="291"/>
      <c r="Y12" s="291"/>
      <c r="Z12" s="291">
        <v>2.4770840000000001</v>
      </c>
      <c r="AA12" s="291"/>
      <c r="AB12" s="291"/>
      <c r="AC12" s="291"/>
      <c r="AD12" s="291"/>
      <c r="AE12" s="291"/>
      <c r="AF12" s="291"/>
      <c r="AG12" s="291"/>
      <c r="AH12" s="291"/>
      <c r="AI12" s="291"/>
      <c r="AJ12" s="291"/>
    </row>
    <row r="13" spans="1:41" ht="14.95" hidden="1" x14ac:dyDescent="0.25">
      <c r="A13" s="288">
        <v>1946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291"/>
      <c r="T13" s="291"/>
      <c r="U13" s="291"/>
      <c r="V13" s="291"/>
      <c r="W13" s="291"/>
      <c r="X13" s="291"/>
      <c r="Y13" s="291"/>
      <c r="Z13" s="291">
        <v>2.49613</v>
      </c>
      <c r="AA13" s="291"/>
      <c r="AB13" s="291"/>
      <c r="AC13" s="291"/>
      <c r="AD13" s="291"/>
      <c r="AE13" s="291"/>
      <c r="AF13" s="291"/>
      <c r="AG13" s="291"/>
      <c r="AH13" s="291"/>
      <c r="AI13" s="291"/>
      <c r="AJ13" s="291"/>
    </row>
    <row r="14" spans="1:41" ht="14.95" hidden="1" x14ac:dyDescent="0.25">
      <c r="A14" s="288">
        <v>1947</v>
      </c>
      <c r="B14" s="291"/>
      <c r="C14" s="291"/>
      <c r="D14" s="291"/>
      <c r="E14" s="291"/>
      <c r="F14" s="291"/>
      <c r="G14" s="291"/>
      <c r="H14" s="291"/>
      <c r="I14" s="291"/>
      <c r="J14" s="291"/>
      <c r="K14" s="291"/>
      <c r="L14" s="291"/>
      <c r="M14" s="291"/>
      <c r="N14" s="291"/>
      <c r="O14" s="291"/>
      <c r="P14" s="291"/>
      <c r="Q14" s="291"/>
      <c r="R14" s="291"/>
      <c r="S14" s="291"/>
      <c r="T14" s="291"/>
      <c r="U14" s="291"/>
      <c r="V14" s="291"/>
      <c r="W14" s="291"/>
      <c r="X14" s="291"/>
      <c r="Y14" s="291"/>
      <c r="Z14" s="291">
        <v>2.5781360000000002</v>
      </c>
      <c r="AA14" s="291"/>
      <c r="AB14" s="291"/>
      <c r="AC14" s="291"/>
      <c r="AD14" s="291"/>
      <c r="AE14" s="291"/>
      <c r="AF14" s="291"/>
      <c r="AG14" s="291"/>
      <c r="AH14" s="291"/>
      <c r="AI14" s="291"/>
      <c r="AJ14" s="291"/>
    </row>
    <row r="15" spans="1:41" ht="14.95" hidden="1" x14ac:dyDescent="0.25">
      <c r="A15" s="288">
        <v>1948</v>
      </c>
      <c r="B15" s="291"/>
      <c r="C15" s="291"/>
      <c r="D15" s="291"/>
      <c r="E15" s="291"/>
      <c r="F15" s="291"/>
      <c r="G15" s="291"/>
      <c r="H15" s="291"/>
      <c r="I15" s="291"/>
      <c r="J15" s="291"/>
      <c r="K15" s="291"/>
      <c r="L15" s="291"/>
      <c r="M15" s="291"/>
      <c r="N15" s="291"/>
      <c r="O15" s="291"/>
      <c r="P15" s="291"/>
      <c r="Q15" s="291"/>
      <c r="R15" s="291"/>
      <c r="S15" s="291"/>
      <c r="T15" s="291"/>
      <c r="U15" s="291"/>
      <c r="V15" s="291"/>
      <c r="W15" s="291"/>
      <c r="X15" s="291"/>
      <c r="Y15" s="291"/>
      <c r="Z15" s="291">
        <v>2.7797100000000001</v>
      </c>
      <c r="AA15" s="291"/>
      <c r="AB15" s="291"/>
      <c r="AC15" s="291"/>
      <c r="AD15" s="291"/>
      <c r="AE15" s="291"/>
      <c r="AF15" s="291"/>
      <c r="AG15" s="291"/>
      <c r="AH15" s="291"/>
      <c r="AI15" s="291"/>
      <c r="AJ15" s="291"/>
    </row>
    <row r="16" spans="1:41" ht="14.95" hidden="1" x14ac:dyDescent="0.25">
      <c r="A16" s="288">
        <v>1949</v>
      </c>
      <c r="B16" s="291"/>
      <c r="C16" s="291"/>
      <c r="D16" s="291">
        <v>3.7381009999999999</v>
      </c>
      <c r="E16" s="291"/>
      <c r="F16" s="291"/>
      <c r="G16" s="291">
        <v>9.606268</v>
      </c>
      <c r="H16" s="291"/>
      <c r="I16" s="291"/>
      <c r="J16" s="291"/>
      <c r="K16" s="291"/>
      <c r="L16" s="291"/>
      <c r="M16" s="291"/>
      <c r="N16" s="291"/>
      <c r="O16" s="291"/>
      <c r="P16" s="291"/>
      <c r="Q16" s="291"/>
      <c r="R16" s="291"/>
      <c r="S16" s="291"/>
      <c r="T16" s="291"/>
      <c r="U16" s="291"/>
      <c r="V16" s="291"/>
      <c r="W16" s="291"/>
      <c r="X16" s="291"/>
      <c r="Y16" s="291"/>
      <c r="Z16" s="291">
        <v>2.8257469999999998</v>
      </c>
      <c r="AA16" s="291"/>
      <c r="AB16" s="291"/>
      <c r="AC16" s="291"/>
      <c r="AD16" s="291"/>
      <c r="AE16" s="291"/>
      <c r="AF16" s="291"/>
      <c r="AG16" s="291"/>
      <c r="AH16" s="291"/>
      <c r="AI16" s="291"/>
      <c r="AJ16" s="291"/>
    </row>
    <row r="17" spans="1:36" ht="14.95" hidden="1" x14ac:dyDescent="0.25">
      <c r="A17" s="288">
        <v>1950</v>
      </c>
      <c r="B17" s="291"/>
      <c r="C17" s="291"/>
      <c r="D17" s="291">
        <v>4.0631529999999998</v>
      </c>
      <c r="E17" s="291"/>
      <c r="F17" s="291"/>
      <c r="G17" s="291">
        <v>9.8630499999999994</v>
      </c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>
        <v>2.9868579999999998</v>
      </c>
      <c r="AA17" s="291"/>
      <c r="AB17" s="291"/>
      <c r="AC17" s="291"/>
      <c r="AD17" s="291"/>
      <c r="AE17" s="291"/>
      <c r="AF17" s="291"/>
      <c r="AG17" s="291"/>
      <c r="AH17" s="291"/>
      <c r="AI17" s="291"/>
      <c r="AJ17" s="291"/>
    </row>
    <row r="18" spans="1:36" ht="14.95" hidden="1" x14ac:dyDescent="0.25">
      <c r="A18" s="288">
        <v>1951</v>
      </c>
      <c r="B18" s="291"/>
      <c r="C18" s="291"/>
      <c r="D18" s="291">
        <v>4.8525660000000004</v>
      </c>
      <c r="E18" s="291"/>
      <c r="F18" s="291"/>
      <c r="G18" s="291">
        <v>10.90335</v>
      </c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291"/>
      <c r="T18" s="291"/>
      <c r="U18" s="291"/>
      <c r="V18" s="291"/>
      <c r="W18" s="291"/>
      <c r="X18" s="291"/>
      <c r="Y18" s="291"/>
      <c r="Z18" s="291">
        <v>3.316084</v>
      </c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</row>
    <row r="19" spans="1:36" ht="14.95" hidden="1" x14ac:dyDescent="0.25">
      <c r="A19" s="288">
        <v>1952</v>
      </c>
      <c r="B19" s="291"/>
      <c r="C19" s="291"/>
      <c r="D19" s="291">
        <v>5.6884139999999999</v>
      </c>
      <c r="E19" s="291"/>
      <c r="F19" s="291"/>
      <c r="G19" s="291">
        <v>11.18646</v>
      </c>
      <c r="H19" s="291"/>
      <c r="I19" s="291"/>
      <c r="J19" s="291"/>
      <c r="K19" s="291">
        <v>0.2346782</v>
      </c>
      <c r="L19" s="291"/>
      <c r="M19" s="291"/>
      <c r="N19" s="291"/>
      <c r="O19" s="291"/>
      <c r="P19" s="291"/>
      <c r="Q19" s="291"/>
      <c r="R19" s="291"/>
      <c r="S19" s="291"/>
      <c r="T19" s="291"/>
      <c r="U19" s="291"/>
      <c r="V19" s="291"/>
      <c r="W19" s="291"/>
      <c r="X19" s="291"/>
      <c r="Y19" s="291"/>
      <c r="Z19" s="291">
        <v>3.5731619999999999</v>
      </c>
      <c r="AA19" s="291"/>
      <c r="AB19" s="291"/>
      <c r="AC19" s="291"/>
      <c r="AD19" s="291"/>
      <c r="AE19" s="291"/>
      <c r="AF19" s="291"/>
      <c r="AG19" s="291"/>
      <c r="AH19" s="291"/>
      <c r="AI19" s="291"/>
      <c r="AJ19" s="291"/>
    </row>
    <row r="20" spans="1:36" ht="14.95" hidden="1" x14ac:dyDescent="0.25">
      <c r="A20" s="288">
        <v>1953</v>
      </c>
      <c r="B20" s="291"/>
      <c r="C20" s="291"/>
      <c r="D20" s="291">
        <v>5.9438120000000003</v>
      </c>
      <c r="E20" s="291"/>
      <c r="F20" s="291"/>
      <c r="G20" s="291">
        <v>11.074529999999999</v>
      </c>
      <c r="H20" s="291"/>
      <c r="I20" s="291"/>
      <c r="J20" s="291"/>
      <c r="K20" s="291">
        <v>0.35791230000000002</v>
      </c>
      <c r="L20" s="291"/>
      <c r="M20" s="291"/>
      <c r="N20" s="291"/>
      <c r="O20" s="291"/>
      <c r="P20" s="291"/>
      <c r="Q20" s="291"/>
      <c r="R20" s="291"/>
      <c r="S20" s="291"/>
      <c r="T20" s="291"/>
      <c r="U20" s="291"/>
      <c r="V20" s="291"/>
      <c r="W20" s="291"/>
      <c r="X20" s="291"/>
      <c r="Y20" s="291"/>
      <c r="Z20" s="291">
        <v>3.7349730000000001</v>
      </c>
      <c r="AA20" s="291"/>
      <c r="AB20" s="291"/>
      <c r="AC20" s="291"/>
      <c r="AD20" s="291"/>
      <c r="AE20" s="291"/>
      <c r="AF20" s="291"/>
      <c r="AG20" s="291"/>
      <c r="AH20" s="291"/>
      <c r="AI20" s="291"/>
      <c r="AJ20" s="291"/>
    </row>
    <row r="21" spans="1:36" ht="14.95" hidden="1" x14ac:dyDescent="0.25">
      <c r="A21" s="288">
        <v>1954</v>
      </c>
      <c r="B21" s="291"/>
      <c r="C21" s="291"/>
      <c r="D21" s="291">
        <v>6.0366850000000003</v>
      </c>
      <c r="E21" s="291"/>
      <c r="F21" s="291"/>
      <c r="G21" s="291">
        <v>11.14696</v>
      </c>
      <c r="H21" s="291"/>
      <c r="I21" s="291"/>
      <c r="J21" s="291"/>
      <c r="K21" s="291">
        <v>0.49079590000000001</v>
      </c>
      <c r="L21" s="291"/>
      <c r="M21" s="291"/>
      <c r="N21" s="291"/>
      <c r="O21" s="291"/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>
        <v>3.907292</v>
      </c>
      <c r="AA21" s="291"/>
      <c r="AB21" s="291"/>
      <c r="AC21" s="291"/>
      <c r="AD21" s="291"/>
      <c r="AE21" s="291"/>
      <c r="AF21" s="291"/>
      <c r="AG21" s="291"/>
      <c r="AH21" s="291"/>
      <c r="AI21" s="291"/>
      <c r="AJ21" s="291"/>
    </row>
    <row r="22" spans="1:36" ht="14.95" x14ac:dyDescent="0.25">
      <c r="A22" s="288">
        <v>1955</v>
      </c>
      <c r="B22" s="291">
        <v>20.973980000000001</v>
      </c>
      <c r="C22" s="291"/>
      <c r="D22" s="291">
        <v>6.1295570000000001</v>
      </c>
      <c r="E22" s="291">
        <v>13.16081</v>
      </c>
      <c r="F22" s="291"/>
      <c r="G22" s="291">
        <v>11.16671</v>
      </c>
      <c r="H22" s="291"/>
      <c r="I22" s="291"/>
      <c r="J22" s="291"/>
      <c r="K22" s="291">
        <v>0.82603499999999996</v>
      </c>
      <c r="L22" s="291"/>
      <c r="M22" s="291">
        <v>1.859502</v>
      </c>
      <c r="N22" s="291">
        <v>11.296659999999999</v>
      </c>
      <c r="O22" s="291"/>
      <c r="P22" s="291">
        <v>5.4227860000000003</v>
      </c>
      <c r="Q22" s="291">
        <v>7.409065</v>
      </c>
      <c r="R22" s="291">
        <v>0.99451219999999996</v>
      </c>
      <c r="S22" s="291"/>
      <c r="T22" s="291"/>
      <c r="U22" s="291"/>
      <c r="V22" s="291">
        <v>3.5158290000000001</v>
      </c>
      <c r="W22" s="291">
        <v>16.979120000000002</v>
      </c>
      <c r="X22" s="291"/>
      <c r="Y22" s="291">
        <v>7.2208920000000001</v>
      </c>
      <c r="Z22" s="291">
        <v>4.0053590000000003</v>
      </c>
      <c r="AA22" s="291"/>
      <c r="AB22" s="291">
        <v>0.99793030000000005</v>
      </c>
      <c r="AC22" s="291">
        <v>4.9635090000000002</v>
      </c>
      <c r="AD22" s="291"/>
      <c r="AE22" s="291"/>
      <c r="AF22" s="291"/>
      <c r="AG22" s="291"/>
      <c r="AH22" s="291">
        <v>7.4108970000000003</v>
      </c>
      <c r="AI22" s="291">
        <v>1.9209149999999999E-5</v>
      </c>
      <c r="AJ22" s="291"/>
    </row>
    <row r="23" spans="1:36" ht="14.95" x14ac:dyDescent="0.25">
      <c r="A23" s="288">
        <v>1956</v>
      </c>
      <c r="B23" s="291">
        <v>21.523060000000001</v>
      </c>
      <c r="C23" s="291"/>
      <c r="D23" s="291">
        <v>6.4778269999999996</v>
      </c>
      <c r="E23" s="291">
        <v>13.5318</v>
      </c>
      <c r="F23" s="291"/>
      <c r="G23" s="291">
        <v>11.318149999999999</v>
      </c>
      <c r="H23" s="291"/>
      <c r="I23" s="291"/>
      <c r="J23" s="291"/>
      <c r="K23" s="291">
        <v>1.015935</v>
      </c>
      <c r="L23" s="291"/>
      <c r="M23" s="291">
        <v>1.968332</v>
      </c>
      <c r="N23" s="291">
        <v>11.46894</v>
      </c>
      <c r="O23" s="291"/>
      <c r="P23" s="291">
        <v>6.0546110000000004</v>
      </c>
      <c r="Q23" s="291">
        <v>7.549639</v>
      </c>
      <c r="R23" s="291">
        <v>1.030624</v>
      </c>
      <c r="S23" s="291"/>
      <c r="T23" s="291"/>
      <c r="U23" s="291"/>
      <c r="V23" s="291">
        <v>3.63476</v>
      </c>
      <c r="W23" s="291">
        <v>17.046289999999999</v>
      </c>
      <c r="X23" s="291"/>
      <c r="Y23" s="291">
        <v>7.4956329999999998</v>
      </c>
      <c r="Z23" s="291">
        <v>4.1449930000000004</v>
      </c>
      <c r="AA23" s="291"/>
      <c r="AB23" s="291">
        <v>1.0298590000000001</v>
      </c>
      <c r="AC23" s="291">
        <v>5.2107140000000003</v>
      </c>
      <c r="AD23" s="291"/>
      <c r="AE23" s="291"/>
      <c r="AF23" s="291"/>
      <c r="AG23" s="291"/>
      <c r="AH23" s="291">
        <v>7.7771290000000004</v>
      </c>
      <c r="AI23" s="291">
        <v>2.199758E-5</v>
      </c>
      <c r="AJ23" s="291"/>
    </row>
    <row r="24" spans="1:36" ht="14.95" x14ac:dyDescent="0.25">
      <c r="A24" s="288">
        <v>1957</v>
      </c>
      <c r="B24" s="291">
        <v>21.97429</v>
      </c>
      <c r="C24" s="291"/>
      <c r="D24" s="291">
        <v>6.6635710000000001</v>
      </c>
      <c r="E24" s="291">
        <v>13.96044</v>
      </c>
      <c r="F24" s="291"/>
      <c r="G24" s="291">
        <v>11.693440000000001</v>
      </c>
      <c r="H24" s="291"/>
      <c r="I24" s="291"/>
      <c r="J24" s="291"/>
      <c r="K24" s="291">
        <v>1.2507250000000001</v>
      </c>
      <c r="L24" s="291"/>
      <c r="M24" s="291">
        <v>2.1803699999999999</v>
      </c>
      <c r="N24" s="291">
        <v>11.852169999999999</v>
      </c>
      <c r="O24" s="291"/>
      <c r="P24" s="291">
        <v>6.7364369999999996</v>
      </c>
      <c r="Q24" s="291">
        <v>7.780481</v>
      </c>
      <c r="R24" s="291">
        <v>1.05399</v>
      </c>
      <c r="S24" s="291"/>
      <c r="T24" s="291"/>
      <c r="U24" s="291"/>
      <c r="V24" s="291">
        <v>3.6826660000000002</v>
      </c>
      <c r="W24" s="291">
        <v>17.574449999999999</v>
      </c>
      <c r="X24" s="291"/>
      <c r="Y24" s="291">
        <v>7.7106469999999998</v>
      </c>
      <c r="Z24" s="291">
        <v>4.2351460000000003</v>
      </c>
      <c r="AA24" s="291"/>
      <c r="AB24" s="291">
        <v>1.0445059999999999</v>
      </c>
      <c r="AC24" s="291">
        <v>5.4030579999999997</v>
      </c>
      <c r="AD24" s="291"/>
      <c r="AE24" s="291"/>
      <c r="AF24" s="291"/>
      <c r="AG24" s="291">
        <v>1.282667</v>
      </c>
      <c r="AH24" s="291">
        <v>8.113137</v>
      </c>
      <c r="AI24" s="291">
        <v>2.4556999999999999E-5</v>
      </c>
      <c r="AJ24" s="291"/>
    </row>
    <row r="25" spans="1:36" ht="14.95" x14ac:dyDescent="0.25">
      <c r="A25" s="288">
        <v>1958</v>
      </c>
      <c r="B25" s="291">
        <v>22.44183</v>
      </c>
      <c r="C25" s="291"/>
      <c r="D25" s="291">
        <v>6.7100070000000001</v>
      </c>
      <c r="E25" s="291">
        <v>14.14039</v>
      </c>
      <c r="F25" s="291"/>
      <c r="G25" s="291">
        <v>11.96998</v>
      </c>
      <c r="H25" s="291"/>
      <c r="I25" s="291"/>
      <c r="J25" s="291"/>
      <c r="K25" s="291">
        <v>1.2071810000000001</v>
      </c>
      <c r="L25" s="291"/>
      <c r="M25" s="291">
        <v>2.4720810000000002</v>
      </c>
      <c r="N25" s="291">
        <v>12.17564</v>
      </c>
      <c r="O25" s="291"/>
      <c r="P25" s="291">
        <v>7.1284190000000001</v>
      </c>
      <c r="Q25" s="291">
        <v>8.9678240000000002</v>
      </c>
      <c r="R25" s="291">
        <v>1.068673</v>
      </c>
      <c r="S25" s="291"/>
      <c r="T25" s="291"/>
      <c r="U25" s="291"/>
      <c r="V25" s="291">
        <v>3.7879489999999998</v>
      </c>
      <c r="W25" s="291">
        <v>17.490500000000001</v>
      </c>
      <c r="X25" s="291"/>
      <c r="Y25" s="291">
        <v>8.0988659999999992</v>
      </c>
      <c r="Z25" s="291">
        <v>4.4234629999999999</v>
      </c>
      <c r="AA25" s="291"/>
      <c r="AB25" s="291">
        <v>1.0612109999999999</v>
      </c>
      <c r="AC25" s="291">
        <v>5.564762</v>
      </c>
      <c r="AD25" s="291"/>
      <c r="AE25" s="291"/>
      <c r="AF25" s="291"/>
      <c r="AG25" s="291">
        <v>1.3270789999999999</v>
      </c>
      <c r="AH25" s="291">
        <v>8.4695889999999991</v>
      </c>
      <c r="AI25" s="291">
        <v>2.7601370000000001E-5</v>
      </c>
      <c r="AJ25" s="291"/>
    </row>
    <row r="26" spans="1:36" ht="14.95" x14ac:dyDescent="0.25">
      <c r="A26" s="288">
        <v>1959</v>
      </c>
      <c r="B26" s="291">
        <v>22.642980000000001</v>
      </c>
      <c r="C26" s="291"/>
      <c r="D26" s="291">
        <v>6.8493149999999998</v>
      </c>
      <c r="E26" s="291">
        <v>14.31424</v>
      </c>
      <c r="F26" s="291"/>
      <c r="G26" s="291">
        <v>12.11483</v>
      </c>
      <c r="H26" s="291"/>
      <c r="I26" s="291"/>
      <c r="J26" s="291"/>
      <c r="K26" s="291">
        <v>1.2455609999999999</v>
      </c>
      <c r="L26" s="291"/>
      <c r="M26" s="291">
        <v>2.652784</v>
      </c>
      <c r="N26" s="291">
        <v>12.2987</v>
      </c>
      <c r="O26" s="291"/>
      <c r="P26" s="291">
        <v>7.2318959999999999</v>
      </c>
      <c r="Q26" s="291">
        <v>9.4893260000000001</v>
      </c>
      <c r="R26" s="291">
        <v>1.0965609999999999</v>
      </c>
      <c r="S26" s="291"/>
      <c r="T26" s="291"/>
      <c r="U26" s="291"/>
      <c r="V26" s="291">
        <v>3.7687309999999998</v>
      </c>
      <c r="W26" s="291">
        <v>17.679780000000001</v>
      </c>
      <c r="X26" s="291"/>
      <c r="Y26" s="291">
        <v>8.2840179999999997</v>
      </c>
      <c r="Z26" s="291">
        <v>4.5927490000000004</v>
      </c>
      <c r="AA26" s="291"/>
      <c r="AB26" s="291">
        <v>1.0723199999999999</v>
      </c>
      <c r="AC26" s="291">
        <v>5.5971029999999997</v>
      </c>
      <c r="AD26" s="291"/>
      <c r="AE26" s="291"/>
      <c r="AF26" s="291"/>
      <c r="AG26" s="291">
        <v>1.343262</v>
      </c>
      <c r="AH26" s="291">
        <v>8.5376759999999994</v>
      </c>
      <c r="AI26" s="291">
        <v>3.4956349999999999E-5</v>
      </c>
      <c r="AJ26" s="291"/>
    </row>
    <row r="27" spans="1:36" ht="14.95" x14ac:dyDescent="0.25">
      <c r="A27" s="288">
        <v>1960</v>
      </c>
      <c r="B27" s="291">
        <v>22.990919999999999</v>
      </c>
      <c r="C27" s="291"/>
      <c r="D27" s="291">
        <v>7.1047130000000003</v>
      </c>
      <c r="E27" s="291">
        <v>14.35711</v>
      </c>
      <c r="F27" s="291"/>
      <c r="G27" s="291">
        <v>12.27943</v>
      </c>
      <c r="H27" s="291"/>
      <c r="I27" s="291"/>
      <c r="J27" s="291"/>
      <c r="K27" s="291">
        <v>1.344778</v>
      </c>
      <c r="L27" s="291"/>
      <c r="M27" s="291">
        <v>2.6840280000000001</v>
      </c>
      <c r="N27" s="291">
        <v>12.478009999999999</v>
      </c>
      <c r="O27" s="291"/>
      <c r="P27" s="291">
        <v>7.4790919999999996</v>
      </c>
      <c r="Q27" s="291">
        <v>9.8821779999999997</v>
      </c>
      <c r="R27" s="291">
        <v>1.1127670000000001</v>
      </c>
      <c r="S27" s="291"/>
      <c r="T27" s="291"/>
      <c r="U27" s="291"/>
      <c r="V27" s="291">
        <v>3.8573019999999998</v>
      </c>
      <c r="W27" s="291">
        <v>18.31175</v>
      </c>
      <c r="X27" s="291"/>
      <c r="Y27" s="291">
        <v>8.3138810000000003</v>
      </c>
      <c r="Z27" s="291">
        <v>4.624803</v>
      </c>
      <c r="AA27" s="291"/>
      <c r="AB27" s="291">
        <v>1.1049899999999999</v>
      </c>
      <c r="AC27" s="291">
        <v>5.6532739999999997</v>
      </c>
      <c r="AD27" s="291"/>
      <c r="AE27" s="291"/>
      <c r="AF27" s="291"/>
      <c r="AG27" s="291">
        <v>1.3605750000000001</v>
      </c>
      <c r="AH27" s="291">
        <v>8.8912879999999994</v>
      </c>
      <c r="AI27" s="291">
        <v>3.6936530000000003E-5</v>
      </c>
      <c r="AJ27" s="291"/>
    </row>
    <row r="28" spans="1:36" ht="14.95" x14ac:dyDescent="0.25">
      <c r="A28" s="288">
        <v>1961</v>
      </c>
      <c r="B28" s="291">
        <v>23.518249999999998</v>
      </c>
      <c r="C28" s="291"/>
      <c r="D28" s="291">
        <v>7.2672400000000001</v>
      </c>
      <c r="E28" s="291">
        <v>14.49963</v>
      </c>
      <c r="F28" s="291"/>
      <c r="G28" s="291">
        <v>12.404529999999999</v>
      </c>
      <c r="H28" s="291"/>
      <c r="I28" s="291"/>
      <c r="J28" s="291"/>
      <c r="K28" s="291">
        <v>1.4549909999999999</v>
      </c>
      <c r="L28" s="291"/>
      <c r="M28" s="291">
        <v>2.705749</v>
      </c>
      <c r="N28" s="291">
        <v>12.611610000000001</v>
      </c>
      <c r="O28" s="291"/>
      <c r="P28" s="291">
        <v>7.6055640000000002</v>
      </c>
      <c r="Q28" s="291">
        <v>10.119400000000001</v>
      </c>
      <c r="R28" s="291">
        <v>1.136174</v>
      </c>
      <c r="S28" s="291">
        <v>15.603009999999999</v>
      </c>
      <c r="T28" s="291"/>
      <c r="U28" s="291"/>
      <c r="V28" s="291">
        <v>3.9364029999999999</v>
      </c>
      <c r="W28" s="291">
        <v>19.294809999999998</v>
      </c>
      <c r="X28" s="291"/>
      <c r="Y28" s="291">
        <v>8.4930590000000006</v>
      </c>
      <c r="Z28" s="291">
        <v>4.7079430000000002</v>
      </c>
      <c r="AA28" s="291"/>
      <c r="AB28" s="291">
        <v>1.122106</v>
      </c>
      <c r="AC28" s="291">
        <v>5.8481709999999998</v>
      </c>
      <c r="AD28" s="291"/>
      <c r="AE28" s="291"/>
      <c r="AF28" s="291"/>
      <c r="AG28" s="291">
        <v>1.3891789999999999</v>
      </c>
      <c r="AH28" s="291">
        <v>9.0831590000000002</v>
      </c>
      <c r="AI28" s="291">
        <v>3.8108480000000001E-5</v>
      </c>
      <c r="AJ28" s="291"/>
    </row>
    <row r="29" spans="1:36" ht="14.95" x14ac:dyDescent="0.25">
      <c r="A29" s="288">
        <v>1962</v>
      </c>
      <c r="B29" s="291">
        <v>24.18694</v>
      </c>
      <c r="C29" s="291"/>
      <c r="D29" s="291">
        <v>7.244021</v>
      </c>
      <c r="E29" s="291">
        <v>14.703290000000001</v>
      </c>
      <c r="F29" s="291"/>
      <c r="G29" s="291">
        <v>12.536210000000001</v>
      </c>
      <c r="H29" s="291"/>
      <c r="I29" s="291"/>
      <c r="J29" s="291"/>
      <c r="K29" s="291">
        <v>1.5512870000000001</v>
      </c>
      <c r="L29" s="291"/>
      <c r="M29" s="291">
        <v>2.8601519999999998</v>
      </c>
      <c r="N29" s="291">
        <v>12.7628</v>
      </c>
      <c r="O29" s="291"/>
      <c r="P29" s="291">
        <v>7.9389900000000004</v>
      </c>
      <c r="Q29" s="291">
        <v>10.65889</v>
      </c>
      <c r="R29" s="291">
        <v>1.1307720000000001</v>
      </c>
      <c r="S29" s="291">
        <v>15.982329999999999</v>
      </c>
      <c r="T29" s="291"/>
      <c r="U29" s="291"/>
      <c r="V29" s="291">
        <v>4.1210659999999999</v>
      </c>
      <c r="W29" s="291">
        <v>20.613689999999998</v>
      </c>
      <c r="X29" s="291"/>
      <c r="Y29" s="291">
        <v>8.9410059999999998</v>
      </c>
      <c r="Z29" s="291">
        <v>4.8341560000000001</v>
      </c>
      <c r="AA29" s="291"/>
      <c r="AB29" s="291">
        <v>1.151977</v>
      </c>
      <c r="AC29" s="291">
        <v>6.0935889999999997</v>
      </c>
      <c r="AD29" s="291"/>
      <c r="AE29" s="291"/>
      <c r="AF29" s="291"/>
      <c r="AG29" s="291">
        <v>1.4064920000000001</v>
      </c>
      <c r="AH29" s="291">
        <v>9.5160809999999998</v>
      </c>
      <c r="AI29" s="291">
        <v>3.9590250000000003E-5</v>
      </c>
      <c r="AJ29" s="291"/>
    </row>
    <row r="30" spans="1:36" ht="14.95" x14ac:dyDescent="0.25">
      <c r="A30" s="288">
        <v>1963</v>
      </c>
      <c r="B30" s="291">
        <v>24.90456</v>
      </c>
      <c r="C30" s="291"/>
      <c r="D30" s="291">
        <v>7.290457</v>
      </c>
      <c r="E30" s="291">
        <v>15.019119999999999</v>
      </c>
      <c r="F30" s="291"/>
      <c r="G30" s="291">
        <v>12.740320000000001</v>
      </c>
      <c r="H30" s="291"/>
      <c r="I30" s="291"/>
      <c r="J30" s="291"/>
      <c r="K30" s="291">
        <v>1.8722730000000001</v>
      </c>
      <c r="L30" s="291"/>
      <c r="M30" s="291">
        <v>3.1102340000000002</v>
      </c>
      <c r="N30" s="291">
        <v>12.921010000000001</v>
      </c>
      <c r="O30" s="291"/>
      <c r="P30" s="291">
        <v>8.3356510000000004</v>
      </c>
      <c r="Q30" s="291">
        <v>11.191739999999999</v>
      </c>
      <c r="R30" s="291">
        <v>1.166784</v>
      </c>
      <c r="S30" s="291">
        <v>16.50075</v>
      </c>
      <c r="T30" s="291"/>
      <c r="U30" s="291"/>
      <c r="V30" s="291">
        <v>4.4282789999999999</v>
      </c>
      <c r="W30" s="291">
        <v>21.996230000000001</v>
      </c>
      <c r="X30" s="291"/>
      <c r="Y30" s="291">
        <v>9.1619919999999997</v>
      </c>
      <c r="Z30" s="291">
        <v>4.9293170000000002</v>
      </c>
      <c r="AA30" s="291"/>
      <c r="AB30" s="291">
        <v>1.175265</v>
      </c>
      <c r="AC30" s="291">
        <v>6.2165910000000002</v>
      </c>
      <c r="AD30" s="291"/>
      <c r="AE30" s="291"/>
      <c r="AF30" s="291"/>
      <c r="AG30" s="291">
        <v>1.425311</v>
      </c>
      <c r="AH30" s="291">
        <v>9.789358</v>
      </c>
      <c r="AI30" s="291">
        <v>4.2109259999999997E-5</v>
      </c>
      <c r="AJ30" s="291"/>
    </row>
    <row r="31" spans="1:36" ht="14.95" x14ac:dyDescent="0.25">
      <c r="A31" s="288">
        <v>1964</v>
      </c>
      <c r="B31" s="291">
        <v>25.486260000000001</v>
      </c>
      <c r="C31" s="291"/>
      <c r="D31" s="291">
        <v>7.4994199999999998</v>
      </c>
      <c r="E31" s="291">
        <v>15.64523</v>
      </c>
      <c r="F31" s="291"/>
      <c r="G31" s="291">
        <v>12.983930000000001</v>
      </c>
      <c r="H31" s="291"/>
      <c r="I31" s="291"/>
      <c r="J31" s="291"/>
      <c r="K31" s="291">
        <v>2.4238979999999999</v>
      </c>
      <c r="L31" s="291"/>
      <c r="M31" s="291">
        <v>3.3273060000000001</v>
      </c>
      <c r="N31" s="291">
        <v>13.086259999999999</v>
      </c>
      <c r="O31" s="291"/>
      <c r="P31" s="291">
        <v>9.1922119999999996</v>
      </c>
      <c r="Q31" s="291">
        <v>11.551130000000001</v>
      </c>
      <c r="R31" s="291">
        <v>1.1739869999999999</v>
      </c>
      <c r="S31" s="291">
        <v>17.46171</v>
      </c>
      <c r="T31" s="291"/>
      <c r="U31" s="291"/>
      <c r="V31" s="291">
        <v>4.6900940000000002</v>
      </c>
      <c r="W31" s="291">
        <v>22.832170000000001</v>
      </c>
      <c r="X31" s="291"/>
      <c r="Y31" s="291">
        <v>9.6995280000000008</v>
      </c>
      <c r="Z31" s="291">
        <v>5.100606</v>
      </c>
      <c r="AA31" s="291"/>
      <c r="AB31" s="291">
        <v>1.2157519999999999</v>
      </c>
      <c r="AC31" s="291">
        <v>6.4205940000000004</v>
      </c>
      <c r="AD31" s="291"/>
      <c r="AE31" s="291"/>
      <c r="AF31" s="291"/>
      <c r="AG31" s="291">
        <v>1.4614419999999999</v>
      </c>
      <c r="AH31" s="291">
        <v>10.120990000000001</v>
      </c>
      <c r="AI31" s="291">
        <v>4.2580729999999999E-5</v>
      </c>
      <c r="AJ31" s="291"/>
    </row>
    <row r="32" spans="1:36" ht="14.95" x14ac:dyDescent="0.25">
      <c r="A32" s="288">
        <v>1965</v>
      </c>
      <c r="B32" s="291">
        <v>26.312609999999999</v>
      </c>
      <c r="C32" s="291"/>
      <c r="D32" s="291">
        <v>7.7548180000000002</v>
      </c>
      <c r="E32" s="291">
        <v>16.28124</v>
      </c>
      <c r="F32" s="291"/>
      <c r="G32" s="291">
        <v>13.286809999999999</v>
      </c>
      <c r="H32" s="291"/>
      <c r="I32" s="291"/>
      <c r="J32" s="291"/>
      <c r="K32" s="291">
        <v>2.7522920000000002</v>
      </c>
      <c r="L32" s="291"/>
      <c r="M32" s="291">
        <v>3.7669800000000002</v>
      </c>
      <c r="N32" s="291">
        <v>13.293699999999999</v>
      </c>
      <c r="O32" s="291"/>
      <c r="P32" s="291">
        <v>9.6463610000000006</v>
      </c>
      <c r="Q32" s="291">
        <v>11.86337</v>
      </c>
      <c r="R32" s="291">
        <v>1.2117990000000001</v>
      </c>
      <c r="S32" s="291">
        <v>18.144120000000001</v>
      </c>
      <c r="T32" s="291"/>
      <c r="U32" s="291"/>
      <c r="V32" s="291">
        <v>4.9020510000000002</v>
      </c>
      <c r="W32" s="291">
        <v>24.351880000000001</v>
      </c>
      <c r="X32" s="291"/>
      <c r="Y32" s="291">
        <v>10.10567</v>
      </c>
      <c r="Z32" s="291">
        <v>5.273898</v>
      </c>
      <c r="AA32" s="291"/>
      <c r="AB32" s="291">
        <v>1.2573909999999999</v>
      </c>
      <c r="AC32" s="291">
        <v>6.7270979999999998</v>
      </c>
      <c r="AD32" s="291"/>
      <c r="AE32" s="291"/>
      <c r="AF32" s="291"/>
      <c r="AG32" s="291">
        <v>1.5209090000000001</v>
      </c>
      <c r="AH32" s="291">
        <v>10.62833</v>
      </c>
      <c r="AI32" s="291">
        <v>4.4520510000000002E-5</v>
      </c>
      <c r="AJ32" s="291"/>
    </row>
    <row r="33" spans="1:36" ht="14.95" x14ac:dyDescent="0.25">
      <c r="A33" s="288">
        <v>1966</v>
      </c>
      <c r="B33" s="291">
        <v>27.242249999999999</v>
      </c>
      <c r="C33" s="291"/>
      <c r="D33" s="291">
        <v>8.0102159999999998</v>
      </c>
      <c r="E33" s="291">
        <v>16.96087</v>
      </c>
      <c r="F33" s="291"/>
      <c r="G33" s="291">
        <v>13.79378</v>
      </c>
      <c r="H33" s="291"/>
      <c r="I33" s="291"/>
      <c r="J33" s="291"/>
      <c r="K33" s="291">
        <v>3.0622379999999998</v>
      </c>
      <c r="L33" s="291"/>
      <c r="M33" s="291">
        <v>4.0020540000000002</v>
      </c>
      <c r="N33" s="291">
        <v>13.694520000000001</v>
      </c>
      <c r="O33" s="291"/>
      <c r="P33" s="291">
        <v>10.02003</v>
      </c>
      <c r="Q33" s="291">
        <v>12.17206</v>
      </c>
      <c r="R33" s="291">
        <v>1.2712190000000001</v>
      </c>
      <c r="S33" s="291">
        <v>19.189609999999998</v>
      </c>
      <c r="T33" s="291"/>
      <c r="U33" s="291"/>
      <c r="V33" s="291">
        <v>5.0170830000000004</v>
      </c>
      <c r="W33" s="291">
        <v>25.579419999999999</v>
      </c>
      <c r="X33" s="291"/>
      <c r="Y33" s="291">
        <v>10.43416</v>
      </c>
      <c r="Z33" s="291">
        <v>5.419219</v>
      </c>
      <c r="AA33" s="291"/>
      <c r="AB33" s="291">
        <v>1.320754</v>
      </c>
      <c r="AC33" s="291">
        <v>6.9901020000000003</v>
      </c>
      <c r="AD33" s="291"/>
      <c r="AE33" s="291"/>
      <c r="AF33" s="291"/>
      <c r="AG33" s="291">
        <v>1.573977</v>
      </c>
      <c r="AH33" s="291">
        <v>11.309049999999999</v>
      </c>
      <c r="AI33" s="291">
        <v>4.8292289999999998E-5</v>
      </c>
      <c r="AJ33" s="291"/>
    </row>
    <row r="34" spans="1:36" ht="14.95" x14ac:dyDescent="0.25">
      <c r="A34" s="288">
        <v>1967</v>
      </c>
      <c r="B34" s="291">
        <v>27.731529999999999</v>
      </c>
      <c r="C34" s="291"/>
      <c r="D34" s="291">
        <v>8.2888319999999993</v>
      </c>
      <c r="E34" s="291">
        <v>17.423960000000001</v>
      </c>
      <c r="F34" s="291"/>
      <c r="G34" s="291">
        <v>14.287599999999999</v>
      </c>
      <c r="H34" s="291"/>
      <c r="I34" s="291"/>
      <c r="J34" s="291"/>
      <c r="K34" s="291">
        <v>3.3954849999999999</v>
      </c>
      <c r="L34" s="291">
        <v>11.425420000000001</v>
      </c>
      <c r="M34" s="291">
        <v>4.2578500000000004</v>
      </c>
      <c r="N34" s="291">
        <v>14.07424</v>
      </c>
      <c r="O34" s="291"/>
      <c r="P34" s="291">
        <v>10.55888</v>
      </c>
      <c r="Q34" s="291">
        <v>12.51187</v>
      </c>
      <c r="R34" s="291">
        <v>1.2946260000000001</v>
      </c>
      <c r="S34" s="291">
        <v>19.85267</v>
      </c>
      <c r="T34" s="291"/>
      <c r="U34" s="291"/>
      <c r="V34" s="291">
        <v>5.2043869999999997</v>
      </c>
      <c r="W34" s="291">
        <v>26.6</v>
      </c>
      <c r="X34" s="291"/>
      <c r="Y34" s="291">
        <v>10.91197</v>
      </c>
      <c r="Z34" s="291">
        <v>5.7474569999999998</v>
      </c>
      <c r="AA34" s="291"/>
      <c r="AB34" s="291">
        <v>1.393745</v>
      </c>
      <c r="AC34" s="291">
        <v>7.1636050000000004</v>
      </c>
      <c r="AD34" s="291"/>
      <c r="AE34" s="291"/>
      <c r="AF34" s="291"/>
      <c r="AG34" s="291">
        <v>1.62968</v>
      </c>
      <c r="AH34" s="291">
        <v>11.794140000000001</v>
      </c>
      <c r="AI34" s="291">
        <v>5.5041090000000003E-5</v>
      </c>
      <c r="AJ34" s="291"/>
    </row>
    <row r="35" spans="1:36" ht="14.95" x14ac:dyDescent="0.25">
      <c r="A35" s="288">
        <v>1968</v>
      </c>
      <c r="B35" s="291">
        <v>28.13927</v>
      </c>
      <c r="C35" s="291"/>
      <c r="D35" s="291">
        <v>8.4977940000000007</v>
      </c>
      <c r="E35" s="291">
        <v>17.894659999999998</v>
      </c>
      <c r="F35" s="291"/>
      <c r="G35" s="291">
        <v>14.867000000000001</v>
      </c>
      <c r="H35" s="291"/>
      <c r="I35" s="291"/>
      <c r="J35" s="291"/>
      <c r="K35" s="291">
        <v>3.7612399999999999</v>
      </c>
      <c r="L35" s="291">
        <v>12.34004</v>
      </c>
      <c r="M35" s="291">
        <v>4.4687999999999999</v>
      </c>
      <c r="N35" s="291">
        <v>14.675459999999999</v>
      </c>
      <c r="O35" s="291"/>
      <c r="P35" s="291">
        <v>11.52942</v>
      </c>
      <c r="Q35" s="291">
        <v>13.080310000000001</v>
      </c>
      <c r="R35" s="291">
        <v>1.296427</v>
      </c>
      <c r="S35" s="291">
        <v>20.591349999999998</v>
      </c>
      <c r="T35" s="291"/>
      <c r="U35" s="291"/>
      <c r="V35" s="291">
        <v>5.2708640000000004</v>
      </c>
      <c r="W35" s="291">
        <v>28.020289999999999</v>
      </c>
      <c r="X35" s="291"/>
      <c r="Y35" s="291">
        <v>11.28824</v>
      </c>
      <c r="Z35" s="291">
        <v>5.9952829999999997</v>
      </c>
      <c r="AA35" s="291"/>
      <c r="AB35" s="291">
        <v>1.478504</v>
      </c>
      <c r="AC35" s="291">
        <v>7.5001100000000003</v>
      </c>
      <c r="AD35" s="291"/>
      <c r="AE35" s="291"/>
      <c r="AF35" s="291"/>
      <c r="AG35" s="291">
        <v>1.6620470000000001</v>
      </c>
      <c r="AH35" s="291">
        <v>12.02331</v>
      </c>
      <c r="AI35" s="291">
        <v>5.8369009999999997E-5</v>
      </c>
      <c r="AJ35" s="291"/>
    </row>
    <row r="36" spans="1:36" ht="14.95" x14ac:dyDescent="0.25">
      <c r="A36" s="288">
        <v>1969</v>
      </c>
      <c r="B36" s="291">
        <v>28.677479999999999</v>
      </c>
      <c r="C36" s="291"/>
      <c r="D36" s="291">
        <v>8.7764100000000003</v>
      </c>
      <c r="E36" s="291">
        <v>18.566420000000001</v>
      </c>
      <c r="F36" s="291"/>
      <c r="G36" s="291">
        <v>15.545170000000001</v>
      </c>
      <c r="H36" s="291"/>
      <c r="I36" s="291"/>
      <c r="J36" s="291"/>
      <c r="K36" s="291">
        <v>4.2272420000000004</v>
      </c>
      <c r="L36" s="291">
        <v>12.77046</v>
      </c>
      <c r="M36" s="291">
        <v>4.5653410000000001</v>
      </c>
      <c r="N36" s="291">
        <v>15.47709</v>
      </c>
      <c r="O36" s="291"/>
      <c r="P36" s="291">
        <v>11.783709999999999</v>
      </c>
      <c r="Q36" s="291">
        <v>13.87114</v>
      </c>
      <c r="R36" s="291">
        <v>1.330638</v>
      </c>
      <c r="S36" s="291">
        <v>22.119599999999998</v>
      </c>
      <c r="T36" s="291"/>
      <c r="U36" s="291"/>
      <c r="V36" s="291">
        <v>5.4109230000000004</v>
      </c>
      <c r="W36" s="291">
        <v>29.491299999999999</v>
      </c>
      <c r="X36" s="291">
        <v>1.345505E-2</v>
      </c>
      <c r="Y36" s="291">
        <v>11.62271</v>
      </c>
      <c r="Z36" s="291">
        <v>6.290565</v>
      </c>
      <c r="AA36" s="291"/>
      <c r="AB36" s="291">
        <v>1.608357</v>
      </c>
      <c r="AC36" s="291">
        <v>7.9086160000000003</v>
      </c>
      <c r="AD36" s="291"/>
      <c r="AE36" s="291"/>
      <c r="AF36" s="291"/>
      <c r="AG36" s="291">
        <v>1.7158679999999999</v>
      </c>
      <c r="AH36" s="291">
        <v>12.34698</v>
      </c>
      <c r="AI36" s="291">
        <v>6.1243209999999997E-5</v>
      </c>
      <c r="AJ36" s="291"/>
    </row>
    <row r="37" spans="1:36" ht="14.95" x14ac:dyDescent="0.25">
      <c r="A37" s="288">
        <v>1970</v>
      </c>
      <c r="B37" s="291">
        <v>29.666920000000001</v>
      </c>
      <c r="C37" s="291"/>
      <c r="D37" s="291">
        <v>9.0782450000000008</v>
      </c>
      <c r="E37" s="291">
        <v>19.292079999999999</v>
      </c>
      <c r="F37" s="291"/>
      <c r="G37" s="291">
        <v>16.06532</v>
      </c>
      <c r="H37" s="291">
        <v>9.4994459999999997E-4</v>
      </c>
      <c r="I37" s="291"/>
      <c r="J37" s="291">
        <v>0.13733190000000001</v>
      </c>
      <c r="K37" s="291">
        <v>4.9015009999999997</v>
      </c>
      <c r="L37" s="291">
        <v>13.60243</v>
      </c>
      <c r="M37" s="291">
        <v>4.8269880000000001</v>
      </c>
      <c r="N37" s="291">
        <v>16.380680000000002</v>
      </c>
      <c r="O37" s="291"/>
      <c r="P37" s="291">
        <v>12.106640000000001</v>
      </c>
      <c r="Q37" s="291">
        <v>14.60627</v>
      </c>
      <c r="R37" s="291">
        <v>1.3684510000000001</v>
      </c>
      <c r="S37" s="291">
        <v>22.931149999999999</v>
      </c>
      <c r="T37" s="291"/>
      <c r="U37" s="291"/>
      <c r="V37" s="291">
        <v>5.6797560000000002</v>
      </c>
      <c r="W37" s="291">
        <v>31.533329999999999</v>
      </c>
      <c r="X37" s="291">
        <v>1.412826E-2</v>
      </c>
      <c r="Y37" s="291">
        <v>12.85904</v>
      </c>
      <c r="Z37" s="291">
        <v>6.7005330000000001</v>
      </c>
      <c r="AA37" s="291"/>
      <c r="AB37" s="291">
        <v>1.7109730000000001</v>
      </c>
      <c r="AC37" s="291">
        <v>8.4121229999999994</v>
      </c>
      <c r="AD37" s="291"/>
      <c r="AE37" s="291"/>
      <c r="AF37" s="291"/>
      <c r="AG37" s="291">
        <v>1.8015220000000001</v>
      </c>
      <c r="AH37" s="291">
        <v>13.213290000000001</v>
      </c>
      <c r="AI37" s="291">
        <v>6.6096090000000005E-5</v>
      </c>
      <c r="AJ37" s="291"/>
    </row>
    <row r="38" spans="1:36" ht="14.95" x14ac:dyDescent="0.25">
      <c r="A38" s="288">
        <v>1971</v>
      </c>
      <c r="B38" s="291">
        <v>31.22176</v>
      </c>
      <c r="C38" s="291"/>
      <c r="D38" s="291">
        <v>9.6354769999999998</v>
      </c>
      <c r="E38" s="291">
        <v>20.13006</v>
      </c>
      <c r="F38" s="291"/>
      <c r="G38" s="291">
        <v>16.499870000000001</v>
      </c>
      <c r="H38" s="291">
        <v>1.14043E-3</v>
      </c>
      <c r="I38" s="291"/>
      <c r="J38" s="291">
        <v>0.15388959999999999</v>
      </c>
      <c r="K38" s="291">
        <v>5.5637780000000001</v>
      </c>
      <c r="L38" s="291">
        <v>14.400880000000001</v>
      </c>
      <c r="M38" s="291">
        <v>5.2245809999999997</v>
      </c>
      <c r="N38" s="291">
        <v>17.083870000000001</v>
      </c>
      <c r="O38" s="291"/>
      <c r="P38" s="291">
        <v>12.890639999999999</v>
      </c>
      <c r="Q38" s="291">
        <v>15.394640000000001</v>
      </c>
      <c r="R38" s="291">
        <v>1.4134659999999999</v>
      </c>
      <c r="S38" s="291">
        <v>24.645869999999999</v>
      </c>
      <c r="T38" s="291"/>
      <c r="U38" s="291"/>
      <c r="V38" s="291">
        <v>5.9519099999999998</v>
      </c>
      <c r="W38" s="291">
        <v>33.549999999999997</v>
      </c>
      <c r="X38" s="291">
        <v>1.490094E-2</v>
      </c>
      <c r="Y38" s="291">
        <v>13.659369999999999</v>
      </c>
      <c r="Z38" s="291">
        <v>7.3965550000000002</v>
      </c>
      <c r="AA38" s="291"/>
      <c r="AB38" s="291">
        <v>1.915381</v>
      </c>
      <c r="AC38" s="291">
        <v>9.2066350000000003</v>
      </c>
      <c r="AD38" s="291"/>
      <c r="AE38" s="291"/>
      <c r="AF38" s="291"/>
      <c r="AG38" s="291">
        <v>1.908847</v>
      </c>
      <c r="AH38" s="291">
        <v>14.190480000000001</v>
      </c>
      <c r="AI38" s="291">
        <v>7.8661880000000005E-5</v>
      </c>
      <c r="AJ38" s="291"/>
    </row>
    <row r="39" spans="1:36" ht="14.95" x14ac:dyDescent="0.25">
      <c r="A39" s="288">
        <v>1972</v>
      </c>
      <c r="B39" s="291">
        <v>32.934249999999999</v>
      </c>
      <c r="C39" s="291"/>
      <c r="D39" s="291">
        <v>10.21593</v>
      </c>
      <c r="E39" s="291">
        <v>21.22683</v>
      </c>
      <c r="F39" s="291"/>
      <c r="G39" s="291">
        <v>17.322890000000001</v>
      </c>
      <c r="H39" s="291">
        <v>2.0276349999999999E-3</v>
      </c>
      <c r="I39" s="291"/>
      <c r="J39" s="291">
        <v>0.1723953</v>
      </c>
      <c r="K39" s="291">
        <v>6.2141270000000004</v>
      </c>
      <c r="L39" s="291">
        <v>15.34591</v>
      </c>
      <c r="M39" s="291">
        <v>5.6567740000000004</v>
      </c>
      <c r="N39" s="291">
        <v>17.642900000000001</v>
      </c>
      <c r="O39" s="291"/>
      <c r="P39" s="291">
        <v>13.749470000000001</v>
      </c>
      <c r="Q39" s="291">
        <v>16.328019999999999</v>
      </c>
      <c r="R39" s="291">
        <v>1.4746859999999999</v>
      </c>
      <c r="S39" s="291">
        <v>26.568940000000001</v>
      </c>
      <c r="T39" s="291"/>
      <c r="U39" s="291"/>
      <c r="V39" s="291">
        <v>6.2941159999999998</v>
      </c>
      <c r="W39" s="291">
        <v>35.174999999999997</v>
      </c>
      <c r="X39" s="291">
        <v>1.5637600000000001E-2</v>
      </c>
      <c r="Y39" s="291">
        <v>14.650829999999999</v>
      </c>
      <c r="Z39" s="291">
        <v>7.9093450000000001</v>
      </c>
      <c r="AA39" s="291"/>
      <c r="AB39" s="291">
        <v>2.1196250000000001</v>
      </c>
      <c r="AC39" s="291">
        <v>9.8576440000000005</v>
      </c>
      <c r="AD39" s="291"/>
      <c r="AE39" s="291"/>
      <c r="AF39" s="291"/>
      <c r="AG39" s="291">
        <v>2.0315029999999998</v>
      </c>
      <c r="AH39" s="291">
        <v>15.042960000000001</v>
      </c>
      <c r="AI39" s="291">
        <v>9.0788759999999998E-5</v>
      </c>
      <c r="AJ39" s="291"/>
    </row>
    <row r="40" spans="1:36" ht="14.95" x14ac:dyDescent="0.25">
      <c r="A40" s="288">
        <v>1973</v>
      </c>
      <c r="B40" s="291">
        <v>35.2502</v>
      </c>
      <c r="C40" s="291"/>
      <c r="D40" s="291">
        <v>11.14465</v>
      </c>
      <c r="E40" s="291">
        <v>22.703220000000002</v>
      </c>
      <c r="F40" s="291"/>
      <c r="G40" s="291">
        <v>18.619959999999999</v>
      </c>
      <c r="H40" s="291">
        <v>9.1813559999999999E-3</v>
      </c>
      <c r="I40" s="291"/>
      <c r="J40" s="291">
        <v>0.21135470000000001</v>
      </c>
      <c r="K40" s="291">
        <v>6.4142859999999997</v>
      </c>
      <c r="L40" s="291">
        <v>16.773599999999998</v>
      </c>
      <c r="M40" s="291">
        <v>6.3025909999999996</v>
      </c>
      <c r="N40" s="291">
        <v>18.73283</v>
      </c>
      <c r="O40" s="291"/>
      <c r="P40" s="291">
        <v>15.228160000000001</v>
      </c>
      <c r="Q40" s="291">
        <v>17.53312</v>
      </c>
      <c r="R40" s="291">
        <v>1.70156</v>
      </c>
      <c r="S40" s="291">
        <v>28.70035</v>
      </c>
      <c r="T40" s="291"/>
      <c r="U40" s="291"/>
      <c r="V40" s="291">
        <v>6.9737939999999998</v>
      </c>
      <c r="W40" s="291">
        <v>39.258339999999997</v>
      </c>
      <c r="X40" s="291">
        <v>1.7526920000000001E-2</v>
      </c>
      <c r="Y40" s="291">
        <v>15.73784</v>
      </c>
      <c r="Z40" s="291">
        <v>8.555275</v>
      </c>
      <c r="AA40" s="291"/>
      <c r="AB40" s="291">
        <v>2.394638</v>
      </c>
      <c r="AC40" s="291">
        <v>10.76416</v>
      </c>
      <c r="AD40" s="291"/>
      <c r="AE40" s="291"/>
      <c r="AF40" s="291"/>
      <c r="AG40" s="291">
        <v>2.2231550000000002</v>
      </c>
      <c r="AH40" s="291">
        <v>16.053540000000002</v>
      </c>
      <c r="AI40" s="291">
        <v>1.0344300000000001E-4</v>
      </c>
      <c r="AJ40" s="291"/>
    </row>
    <row r="41" spans="1:36" ht="14.95" x14ac:dyDescent="0.25">
      <c r="A41" s="288">
        <v>1974</v>
      </c>
      <c r="B41" s="291">
        <v>37.71293</v>
      </c>
      <c r="C41" s="291"/>
      <c r="D41" s="291">
        <v>12.862780000000001</v>
      </c>
      <c r="E41" s="291">
        <v>25.581499999999998</v>
      </c>
      <c r="F41" s="291"/>
      <c r="G41" s="291">
        <v>20.667629999999999</v>
      </c>
      <c r="H41" s="291">
        <v>5.5523200000000002E-2</v>
      </c>
      <c r="I41" s="291"/>
      <c r="J41" s="291">
        <v>0.25907999999999998</v>
      </c>
      <c r="K41" s="291">
        <v>7.9732260000000004</v>
      </c>
      <c r="L41" s="291">
        <v>19.335799999999999</v>
      </c>
      <c r="M41" s="291">
        <v>7.2908609999999996</v>
      </c>
      <c r="N41" s="291">
        <v>20.803709999999999</v>
      </c>
      <c r="O41" s="291"/>
      <c r="P41" s="291">
        <v>17.807259999999999</v>
      </c>
      <c r="Q41" s="291">
        <v>19.926279999999998</v>
      </c>
      <c r="R41" s="291">
        <v>2.1535090000000001</v>
      </c>
      <c r="S41" s="291">
        <v>31.453119999999998</v>
      </c>
      <c r="T41" s="291"/>
      <c r="U41" s="291"/>
      <c r="V41" s="291">
        <v>8.3099559999999997</v>
      </c>
      <c r="W41" s="291">
        <v>48.375</v>
      </c>
      <c r="X41" s="291">
        <v>2.1695530000000001E-2</v>
      </c>
      <c r="Y41" s="291">
        <v>17.219049999999999</v>
      </c>
      <c r="Z41" s="291">
        <v>9.5057139999999993</v>
      </c>
      <c r="AA41" s="291"/>
      <c r="AB41" s="291">
        <v>2.9952800000000002</v>
      </c>
      <c r="AC41" s="291">
        <v>12.491160000000001</v>
      </c>
      <c r="AD41" s="291"/>
      <c r="AE41" s="291"/>
      <c r="AF41" s="291"/>
      <c r="AG41" s="291">
        <v>2.4838</v>
      </c>
      <c r="AH41" s="291">
        <v>17.644729999999999</v>
      </c>
      <c r="AI41" s="291">
        <v>1.28164E-4</v>
      </c>
      <c r="AJ41" s="291"/>
    </row>
    <row r="42" spans="1:36" ht="14.95" x14ac:dyDescent="0.25">
      <c r="A42" s="288">
        <v>1975</v>
      </c>
      <c r="B42" s="291">
        <v>39.941890000000001</v>
      </c>
      <c r="C42" s="291"/>
      <c r="D42" s="291">
        <v>14.8131</v>
      </c>
      <c r="E42" s="291">
        <v>28.847809999999999</v>
      </c>
      <c r="F42" s="291"/>
      <c r="G42" s="291">
        <v>22.87332</v>
      </c>
      <c r="H42" s="291">
        <v>0.26358819999999999</v>
      </c>
      <c r="I42" s="291"/>
      <c r="J42" s="291">
        <v>0.32433689999999998</v>
      </c>
      <c r="K42" s="291">
        <v>9.9864069999999998</v>
      </c>
      <c r="L42" s="291">
        <v>21.19313</v>
      </c>
      <c r="M42" s="291">
        <v>8.5269010000000005</v>
      </c>
      <c r="N42" s="291">
        <v>22.705829999999999</v>
      </c>
      <c r="O42" s="291"/>
      <c r="P42" s="291">
        <v>20.97898</v>
      </c>
      <c r="Q42" s="291">
        <v>22.254840000000002</v>
      </c>
      <c r="R42" s="291">
        <v>2.447006</v>
      </c>
      <c r="S42" s="291">
        <v>34.666840000000001</v>
      </c>
      <c r="T42" s="291"/>
      <c r="U42" s="291"/>
      <c r="V42" s="291">
        <v>9.7185349999999993</v>
      </c>
      <c r="W42" s="291">
        <v>54.05</v>
      </c>
      <c r="X42" s="291">
        <v>2.4937830000000001E-2</v>
      </c>
      <c r="Y42" s="291">
        <v>19.231819999999999</v>
      </c>
      <c r="Z42" s="291">
        <v>10.901619999999999</v>
      </c>
      <c r="AA42" s="291"/>
      <c r="AB42" s="291">
        <v>3.4527100000000002</v>
      </c>
      <c r="AC42" s="291">
        <v>15.51493</v>
      </c>
      <c r="AD42" s="291"/>
      <c r="AE42" s="291"/>
      <c r="AF42" s="291"/>
      <c r="AG42" s="291">
        <v>2.8172739999999998</v>
      </c>
      <c r="AH42" s="291">
        <v>19.370360000000002</v>
      </c>
      <c r="AI42" s="291">
        <v>1.5536989999999999E-4</v>
      </c>
      <c r="AJ42" s="291"/>
    </row>
    <row r="43" spans="1:36" ht="14.95" x14ac:dyDescent="0.25">
      <c r="A43" s="288">
        <v>1976</v>
      </c>
      <c r="B43" s="291">
        <v>41.638069999999999</v>
      </c>
      <c r="C43" s="291"/>
      <c r="D43" s="291">
        <v>16.786629999999999</v>
      </c>
      <c r="E43" s="291">
        <v>31.463899999999999</v>
      </c>
      <c r="F43" s="291"/>
      <c r="G43" s="291">
        <v>24.598369999999999</v>
      </c>
      <c r="H43" s="291">
        <v>0.82219569999999997</v>
      </c>
      <c r="I43" s="291"/>
      <c r="J43" s="291">
        <v>0.38569799999999999</v>
      </c>
      <c r="K43" s="291">
        <v>11.517049999999999</v>
      </c>
      <c r="L43" s="291">
        <v>23.102689999999999</v>
      </c>
      <c r="M43" s="291">
        <v>10.02976</v>
      </c>
      <c r="N43" s="291">
        <v>24.01023</v>
      </c>
      <c r="O43" s="291"/>
      <c r="P43" s="291">
        <v>23.987929999999999</v>
      </c>
      <c r="Q43" s="291">
        <v>24.396979999999999</v>
      </c>
      <c r="R43" s="291">
        <v>2.765711</v>
      </c>
      <c r="S43" s="291">
        <v>37.728149999999999</v>
      </c>
      <c r="T43" s="291"/>
      <c r="U43" s="291">
        <v>16.956800000000001</v>
      </c>
      <c r="V43" s="291">
        <v>11.33319</v>
      </c>
      <c r="W43" s="291">
        <v>59.116660000000003</v>
      </c>
      <c r="X43" s="291">
        <v>2.8884170000000001E-2</v>
      </c>
      <c r="Y43" s="291">
        <v>20.993739999999999</v>
      </c>
      <c r="Z43" s="291">
        <v>12.74475</v>
      </c>
      <c r="AA43" s="291"/>
      <c r="AB43" s="291">
        <v>4.1826780000000001</v>
      </c>
      <c r="AC43" s="291">
        <v>18.084129999999998</v>
      </c>
      <c r="AD43" s="291"/>
      <c r="AE43" s="291"/>
      <c r="AF43" s="291"/>
      <c r="AG43" s="291">
        <v>3.1277490000000001</v>
      </c>
      <c r="AH43" s="291">
        <v>21.35567</v>
      </c>
      <c r="AI43" s="291">
        <v>1.824908E-4</v>
      </c>
      <c r="AJ43" s="291"/>
    </row>
    <row r="44" spans="1:36" ht="14.95" x14ac:dyDescent="0.25">
      <c r="A44" s="288">
        <v>1977</v>
      </c>
      <c r="B44" s="291">
        <v>43.192909999999998</v>
      </c>
      <c r="C44" s="291"/>
      <c r="D44" s="291">
        <v>18.85303</v>
      </c>
      <c r="E44" s="291">
        <v>33.696579999999997</v>
      </c>
      <c r="F44" s="291"/>
      <c r="G44" s="291">
        <v>26.56044</v>
      </c>
      <c r="H44" s="291">
        <v>1.5782389999999999</v>
      </c>
      <c r="I44" s="291"/>
      <c r="J44" s="291">
        <v>0.51718600000000003</v>
      </c>
      <c r="K44" s="291">
        <v>12.67989</v>
      </c>
      <c r="L44" s="291">
        <v>25.62602</v>
      </c>
      <c r="M44" s="291">
        <v>12.49086</v>
      </c>
      <c r="N44" s="291">
        <v>25.571300000000001</v>
      </c>
      <c r="O44" s="291"/>
      <c r="P44" s="291">
        <v>26.81691</v>
      </c>
      <c r="Q44" s="291">
        <v>26.713370000000001</v>
      </c>
      <c r="R44" s="291">
        <v>3.1078239999999999</v>
      </c>
      <c r="S44" s="291">
        <v>40.142479999999999</v>
      </c>
      <c r="T44" s="291"/>
      <c r="U44" s="291">
        <v>19.241250000000001</v>
      </c>
      <c r="V44" s="291">
        <v>13.274570000000001</v>
      </c>
      <c r="W44" s="291">
        <v>63.941670000000002</v>
      </c>
      <c r="X44" s="291">
        <v>3.7279100000000003E-2</v>
      </c>
      <c r="Y44" s="291">
        <v>22.904979999999998</v>
      </c>
      <c r="Z44" s="291">
        <v>14.5779</v>
      </c>
      <c r="AA44" s="291"/>
      <c r="AB44" s="291">
        <v>5.4800089999999999</v>
      </c>
      <c r="AC44" s="291">
        <v>20.948699999999999</v>
      </c>
      <c r="AD44" s="291"/>
      <c r="AE44" s="291"/>
      <c r="AF44" s="291"/>
      <c r="AG44" s="291">
        <v>3.4765540000000001</v>
      </c>
      <c r="AH44" s="291">
        <v>23.799140000000001</v>
      </c>
      <c r="AI44" s="291">
        <v>2.299116E-4</v>
      </c>
      <c r="AJ44" s="291"/>
    </row>
    <row r="45" spans="1:36" ht="14.95" x14ac:dyDescent="0.25">
      <c r="A45" s="288">
        <v>1978</v>
      </c>
      <c r="B45" s="291">
        <v>44.367190000000001</v>
      </c>
      <c r="C45" s="291"/>
      <c r="D45" s="291">
        <v>20.362200000000001</v>
      </c>
      <c r="E45" s="291">
        <v>35.203009999999999</v>
      </c>
      <c r="F45" s="291"/>
      <c r="G45" s="291">
        <v>28.943899999999999</v>
      </c>
      <c r="H45" s="291">
        <v>2.2109109999999998</v>
      </c>
      <c r="I45" s="291"/>
      <c r="J45" s="291">
        <v>0.60776660000000005</v>
      </c>
      <c r="K45" s="291">
        <v>14.513439999999999</v>
      </c>
      <c r="L45" s="291">
        <v>28.243369999999999</v>
      </c>
      <c r="M45" s="291">
        <v>14.96077</v>
      </c>
      <c r="N45" s="291">
        <v>27.522639999999999</v>
      </c>
      <c r="O45" s="291"/>
      <c r="P45" s="291">
        <v>28.908460000000002</v>
      </c>
      <c r="Q45" s="291">
        <v>29.18451</v>
      </c>
      <c r="R45" s="291">
        <v>3.4985529999999998</v>
      </c>
      <c r="S45" s="291">
        <v>41.793149999999997</v>
      </c>
      <c r="T45" s="291"/>
      <c r="U45" s="291">
        <v>20.724969999999999</v>
      </c>
      <c r="V45" s="291">
        <v>14.88</v>
      </c>
      <c r="W45" s="291">
        <v>66.633330000000001</v>
      </c>
      <c r="X45" s="291">
        <v>4.3787020000000003E-2</v>
      </c>
      <c r="Y45" s="291">
        <v>24.77441</v>
      </c>
      <c r="Z45" s="291">
        <v>16.320920000000001</v>
      </c>
      <c r="AA45" s="291"/>
      <c r="AB45" s="291">
        <v>6.6329349999999998</v>
      </c>
      <c r="AC45" s="291">
        <v>22.67972</v>
      </c>
      <c r="AD45" s="291"/>
      <c r="AE45" s="291"/>
      <c r="AF45" s="291"/>
      <c r="AG45" s="291">
        <v>3.8636900000000001</v>
      </c>
      <c r="AH45" s="291">
        <v>26.17793</v>
      </c>
      <c r="AI45" s="291">
        <v>3.7222010000000002E-4</v>
      </c>
      <c r="AJ45" s="291"/>
    </row>
    <row r="46" spans="1:36" ht="14.95" x14ac:dyDescent="0.25">
      <c r="A46" s="288">
        <v>1979</v>
      </c>
      <c r="B46" s="291">
        <v>46.161230000000003</v>
      </c>
      <c r="C46" s="291"/>
      <c r="D46" s="291">
        <v>22.219639999999998</v>
      </c>
      <c r="E46" s="291">
        <v>36.776260000000001</v>
      </c>
      <c r="F46" s="291"/>
      <c r="G46" s="291">
        <v>31.590730000000001</v>
      </c>
      <c r="H46" s="291">
        <v>2.9491160000000001</v>
      </c>
      <c r="I46" s="291"/>
      <c r="J46" s="291">
        <v>0.75483829999999996</v>
      </c>
      <c r="K46" s="291">
        <v>17.172809999999998</v>
      </c>
      <c r="L46" s="291">
        <v>30.95786</v>
      </c>
      <c r="M46" s="291">
        <v>17.303660000000001</v>
      </c>
      <c r="N46" s="291">
        <v>30.620170000000002</v>
      </c>
      <c r="O46" s="291"/>
      <c r="P46" s="291">
        <v>31.067039999999999</v>
      </c>
      <c r="Q46" s="291">
        <v>32.291699999999999</v>
      </c>
      <c r="R46" s="291">
        <v>4.1665729999999996</v>
      </c>
      <c r="S46" s="291">
        <v>43.548160000000003</v>
      </c>
      <c r="T46" s="291"/>
      <c r="U46" s="291">
        <v>23.480450000000001</v>
      </c>
      <c r="V46" s="291">
        <v>17.08203</v>
      </c>
      <c r="W46" s="291">
        <v>69.099999999999994</v>
      </c>
      <c r="X46" s="291">
        <v>5.1752430000000002E-2</v>
      </c>
      <c r="Y46" s="291">
        <v>25.891670000000001</v>
      </c>
      <c r="Z46" s="291">
        <v>18.556819999999998</v>
      </c>
      <c r="AA46" s="291"/>
      <c r="AB46" s="291">
        <v>8.0854970000000002</v>
      </c>
      <c r="AC46" s="291">
        <v>25.72363</v>
      </c>
      <c r="AD46" s="291"/>
      <c r="AE46" s="291"/>
      <c r="AF46" s="291"/>
      <c r="AG46" s="291">
        <v>4.3773150000000003</v>
      </c>
      <c r="AH46" s="291">
        <v>28.065300000000001</v>
      </c>
      <c r="AI46" s="291">
        <v>6.0874029999999997E-4</v>
      </c>
      <c r="AJ46" s="291"/>
    </row>
    <row r="47" spans="1:36" ht="14.95" x14ac:dyDescent="0.25">
      <c r="A47" s="288">
        <v>1980</v>
      </c>
      <c r="B47" s="291">
        <v>48.672890000000002</v>
      </c>
      <c r="C47" s="291"/>
      <c r="D47" s="291">
        <v>24.471789999999999</v>
      </c>
      <c r="E47" s="291">
        <v>39.221409999999999</v>
      </c>
      <c r="F47" s="291">
        <v>2.5811700000000001E-10</v>
      </c>
      <c r="G47" s="291">
        <v>34.790619999999997</v>
      </c>
      <c r="H47" s="291">
        <v>3.9853869999999998</v>
      </c>
      <c r="I47" s="291"/>
      <c r="J47" s="291">
        <v>0.95547910000000003</v>
      </c>
      <c r="K47" s="291">
        <v>22.100999999999999</v>
      </c>
      <c r="L47" s="291">
        <v>34.767330000000001</v>
      </c>
      <c r="M47" s="291">
        <v>19.99644</v>
      </c>
      <c r="N47" s="291">
        <v>34.76896</v>
      </c>
      <c r="O47" s="291"/>
      <c r="P47" s="291">
        <v>34.669139999999999</v>
      </c>
      <c r="Q47" s="291">
        <v>36.671289999999999</v>
      </c>
      <c r="R47" s="291">
        <v>5.1947109999999999</v>
      </c>
      <c r="S47" s="291">
        <v>46.384650000000001</v>
      </c>
      <c r="T47" s="291">
        <v>2.9904250000000001</v>
      </c>
      <c r="U47" s="291">
        <v>27.743200000000002</v>
      </c>
      <c r="V47" s="291">
        <v>20.680209999999999</v>
      </c>
      <c r="W47" s="291">
        <v>74.474999999999994</v>
      </c>
      <c r="X47" s="291">
        <v>6.5390050000000005E-2</v>
      </c>
      <c r="Y47" s="291">
        <v>28.70833</v>
      </c>
      <c r="Z47" s="291">
        <v>21.739419999999999</v>
      </c>
      <c r="AA47" s="291"/>
      <c r="AB47" s="291">
        <v>9.3684619999999992</v>
      </c>
      <c r="AC47" s="291">
        <v>30.345120000000001</v>
      </c>
      <c r="AD47" s="291"/>
      <c r="AE47" s="291"/>
      <c r="AF47" s="291"/>
      <c r="AG47" s="291">
        <v>4.9752669999999997</v>
      </c>
      <c r="AH47" s="291">
        <v>31.912030000000001</v>
      </c>
      <c r="AI47" s="291">
        <v>1.182544E-3</v>
      </c>
      <c r="AJ47" s="291"/>
    </row>
    <row r="48" spans="1:36" ht="14.95" x14ac:dyDescent="0.25">
      <c r="A48" s="288">
        <v>1981</v>
      </c>
      <c r="B48" s="291">
        <v>51.760820000000002</v>
      </c>
      <c r="C48" s="291"/>
      <c r="D48" s="291">
        <v>26.793589999999998</v>
      </c>
      <c r="E48" s="291">
        <v>42.213009999999997</v>
      </c>
      <c r="F48" s="291">
        <v>5.2068599999999995E-10</v>
      </c>
      <c r="G48" s="291">
        <v>39.129579999999997</v>
      </c>
      <c r="H48" s="291">
        <v>4.7699829999999999</v>
      </c>
      <c r="I48" s="291"/>
      <c r="J48" s="291">
        <v>1.2184550000000001</v>
      </c>
      <c r="K48" s="291">
        <v>26.819929999999999</v>
      </c>
      <c r="L48" s="291">
        <v>38.858530000000002</v>
      </c>
      <c r="M48" s="291">
        <v>22.90579</v>
      </c>
      <c r="N48" s="291">
        <v>38.362229999999997</v>
      </c>
      <c r="O48" s="291"/>
      <c r="P48" s="291">
        <v>38.588749999999997</v>
      </c>
      <c r="Q48" s="291">
        <v>41.553849999999997</v>
      </c>
      <c r="R48" s="291">
        <v>6.4677309999999997</v>
      </c>
      <c r="S48" s="291">
        <v>49.510480000000001</v>
      </c>
      <c r="T48" s="291">
        <v>3.1298210000000002</v>
      </c>
      <c r="U48" s="291">
        <v>33.395470000000003</v>
      </c>
      <c r="V48" s="291">
        <v>24.3963</v>
      </c>
      <c r="W48" s="291">
        <v>78.133330000000001</v>
      </c>
      <c r="X48" s="291">
        <v>8.3655950000000007E-2</v>
      </c>
      <c r="Y48" s="291">
        <v>32.625</v>
      </c>
      <c r="Z48" s="291">
        <v>25.0808</v>
      </c>
      <c r="AA48" s="291"/>
      <c r="AB48" s="291">
        <v>11.15226</v>
      </c>
      <c r="AC48" s="291">
        <v>33.949100000000001</v>
      </c>
      <c r="AD48" s="291"/>
      <c r="AE48" s="291"/>
      <c r="AF48" s="291"/>
      <c r="AG48" s="291">
        <v>5.7342060000000004</v>
      </c>
      <c r="AH48" s="291">
        <v>35.774639999999998</v>
      </c>
      <c r="AI48" s="291">
        <v>1.627355E-3</v>
      </c>
      <c r="AJ48" s="291"/>
    </row>
    <row r="49" spans="1:65" ht="14.95" x14ac:dyDescent="0.25">
      <c r="A49" s="288">
        <v>1982</v>
      </c>
      <c r="B49" s="291">
        <v>54.47363</v>
      </c>
      <c r="C49" s="291"/>
      <c r="D49" s="291">
        <v>29.835149999999999</v>
      </c>
      <c r="E49" s="291">
        <v>45.896749999999997</v>
      </c>
      <c r="F49" s="291">
        <v>1.0442010000000001E-9</v>
      </c>
      <c r="G49" s="291">
        <v>43.343429999999998</v>
      </c>
      <c r="H49" s="291">
        <v>5.2441690000000003</v>
      </c>
      <c r="I49" s="291"/>
      <c r="J49" s="291">
        <v>1.5194160000000001</v>
      </c>
      <c r="K49" s="291">
        <v>28.7485</v>
      </c>
      <c r="L49" s="291">
        <v>42.791339999999998</v>
      </c>
      <c r="M49" s="291">
        <v>26.207660000000001</v>
      </c>
      <c r="N49" s="291">
        <v>40.714379999999998</v>
      </c>
      <c r="O49" s="291"/>
      <c r="P49" s="291">
        <v>42.287460000000003</v>
      </c>
      <c r="Q49" s="291">
        <v>46.531370000000003</v>
      </c>
      <c r="R49" s="291">
        <v>7.8253779999999997</v>
      </c>
      <c r="S49" s="291">
        <v>52.437100000000001</v>
      </c>
      <c r="T49" s="291">
        <v>3.343769</v>
      </c>
      <c r="U49" s="291">
        <v>39.121830000000003</v>
      </c>
      <c r="V49" s="291">
        <v>28.416910000000001</v>
      </c>
      <c r="W49" s="291">
        <v>80.275000000000006</v>
      </c>
      <c r="X49" s="291">
        <v>0.13294049999999999</v>
      </c>
      <c r="Y49" s="291">
        <v>36.325000000000003</v>
      </c>
      <c r="Z49" s="291">
        <v>29.134779999999999</v>
      </c>
      <c r="AA49" s="291"/>
      <c r="AB49" s="291">
        <v>13.569979999999999</v>
      </c>
      <c r="AC49" s="291">
        <v>36.868340000000003</v>
      </c>
      <c r="AD49" s="291"/>
      <c r="AE49" s="291"/>
      <c r="AF49" s="291"/>
      <c r="AG49" s="291">
        <v>6.5736379999999999</v>
      </c>
      <c r="AH49" s="291">
        <v>38.847389999999997</v>
      </c>
      <c r="AI49" s="291">
        <v>2.1015259999999998E-3</v>
      </c>
      <c r="AJ49" s="291"/>
      <c r="AL49" s="353"/>
      <c r="AM49" s="353"/>
      <c r="AN49" s="353"/>
      <c r="AO49" s="353"/>
      <c r="AP49" s="353"/>
      <c r="AQ49" s="353"/>
      <c r="AR49" s="353"/>
      <c r="AS49" s="353"/>
      <c r="AT49" s="353"/>
      <c r="AU49" s="353"/>
      <c r="AV49" s="353"/>
      <c r="AW49" s="353"/>
      <c r="AX49" s="353"/>
      <c r="AY49" s="353"/>
      <c r="AZ49" s="353"/>
      <c r="BA49" s="353"/>
      <c r="BB49" s="353"/>
      <c r="BC49" s="353"/>
      <c r="BD49" s="353"/>
      <c r="BE49" s="353"/>
      <c r="BF49" s="353"/>
      <c r="BG49" s="353"/>
      <c r="BH49" s="353"/>
      <c r="BI49" s="353"/>
      <c r="BJ49" s="353"/>
      <c r="BK49" s="353"/>
      <c r="BL49" s="353"/>
      <c r="BM49" s="353"/>
    </row>
    <row r="50" spans="1:65" ht="14.95" x14ac:dyDescent="0.25">
      <c r="A50" s="288">
        <v>1983</v>
      </c>
      <c r="B50" s="291">
        <v>56.267670000000003</v>
      </c>
      <c r="C50" s="291"/>
      <c r="D50" s="291">
        <v>32.830280000000002</v>
      </c>
      <c r="E50" s="291">
        <v>49.413179999999997</v>
      </c>
      <c r="F50" s="291">
        <v>2.4541619999999999E-9</v>
      </c>
      <c r="G50" s="291">
        <v>45.884909999999998</v>
      </c>
      <c r="H50" s="291">
        <v>6.6735819999999997</v>
      </c>
      <c r="I50" s="291"/>
      <c r="J50" s="291">
        <v>1.8155079999999999</v>
      </c>
      <c r="K50" s="291">
        <v>29.73188</v>
      </c>
      <c r="L50" s="291">
        <v>45.747459999999997</v>
      </c>
      <c r="M50" s="291">
        <v>29.398199999999999</v>
      </c>
      <c r="N50" s="291">
        <v>42.022300000000001</v>
      </c>
      <c r="O50" s="291"/>
      <c r="P50" s="291">
        <v>45.82535</v>
      </c>
      <c r="Q50" s="291">
        <v>50.933030000000002</v>
      </c>
      <c r="R50" s="291">
        <v>9.4044980000000002</v>
      </c>
      <c r="S50" s="291">
        <v>53.874310000000001</v>
      </c>
      <c r="T50" s="291">
        <v>3.5871919999999999</v>
      </c>
      <c r="U50" s="291">
        <v>43.209130000000002</v>
      </c>
      <c r="V50" s="291">
        <v>32.57902</v>
      </c>
      <c r="W50" s="291">
        <v>81.8</v>
      </c>
      <c r="X50" s="291">
        <v>0.26837359999999999</v>
      </c>
      <c r="Y50" s="291">
        <v>39.4</v>
      </c>
      <c r="Z50" s="291">
        <v>31.273589999999999</v>
      </c>
      <c r="AA50" s="291"/>
      <c r="AB50" s="291">
        <v>16.82715</v>
      </c>
      <c r="AC50" s="291">
        <v>38.567709999999998</v>
      </c>
      <c r="AD50" s="291"/>
      <c r="AE50" s="291"/>
      <c r="AF50" s="291"/>
      <c r="AG50" s="291">
        <v>7.3824069999999997</v>
      </c>
      <c r="AH50" s="291">
        <v>42.294319999999999</v>
      </c>
      <c r="AI50" s="291">
        <v>2.761201E-3</v>
      </c>
      <c r="AJ50" s="291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</row>
    <row r="51" spans="1:65" ht="14.95" x14ac:dyDescent="0.25">
      <c r="A51" s="288">
        <v>1984</v>
      </c>
      <c r="B51" s="291">
        <v>57.62135</v>
      </c>
      <c r="C51" s="291"/>
      <c r="D51" s="291">
        <v>34.130490000000002</v>
      </c>
      <c r="E51" s="291">
        <v>52.546860000000002</v>
      </c>
      <c r="F51" s="291">
        <v>7.169139E-9</v>
      </c>
      <c r="G51" s="291">
        <v>47.860149999999997</v>
      </c>
      <c r="H51" s="291">
        <v>7.9989689999999998</v>
      </c>
      <c r="I51" s="291"/>
      <c r="J51" s="291">
        <v>2.1125729999999998</v>
      </c>
      <c r="K51" s="291">
        <v>30.407969999999999</v>
      </c>
      <c r="L51" s="291">
        <v>48.625329999999998</v>
      </c>
      <c r="M51" s="291">
        <v>32.714390000000002</v>
      </c>
      <c r="N51" s="291">
        <v>43.82949</v>
      </c>
      <c r="O51" s="291"/>
      <c r="P51" s="291">
        <v>49.064129999999999</v>
      </c>
      <c r="Q51" s="291">
        <v>54.841529999999999</v>
      </c>
      <c r="R51" s="291">
        <v>11.140269999999999</v>
      </c>
      <c r="S51" s="291">
        <v>55.65305</v>
      </c>
      <c r="T51" s="291">
        <v>3.8909500000000001</v>
      </c>
      <c r="U51" s="291">
        <v>46.947200000000002</v>
      </c>
      <c r="V51" s="291">
        <v>36.095759999999999</v>
      </c>
      <c r="W51" s="291">
        <v>83.65</v>
      </c>
      <c r="X51" s="291">
        <v>0.444021</v>
      </c>
      <c r="Y51" s="291">
        <v>41.85</v>
      </c>
      <c r="Z51" s="291">
        <v>33.203560000000003</v>
      </c>
      <c r="AA51" s="291"/>
      <c r="AB51" s="291">
        <v>21.603480000000001</v>
      </c>
      <c r="AC51" s="291">
        <v>40.480939999999997</v>
      </c>
      <c r="AD51" s="291"/>
      <c r="AE51" s="291"/>
      <c r="AF51" s="291"/>
      <c r="AG51" s="291">
        <v>8.2333379999999998</v>
      </c>
      <c r="AH51" s="291">
        <v>45.696579999999997</v>
      </c>
      <c r="AI51" s="291">
        <v>4.0974109999999996E-3</v>
      </c>
      <c r="AJ51" s="291"/>
      <c r="AK51" s="353"/>
      <c r="AL51" s="353"/>
      <c r="AM51" s="353"/>
      <c r="AN51" s="353"/>
      <c r="AO51" s="353"/>
      <c r="AP51" s="353"/>
      <c r="AQ51" s="353"/>
      <c r="AR51" s="353"/>
      <c r="AS51" s="353"/>
      <c r="AT51" s="353"/>
      <c r="AU51" s="353"/>
      <c r="AV51" s="353"/>
      <c r="AW51" s="353"/>
      <c r="AX51" s="353"/>
      <c r="AY51" s="353"/>
      <c r="AZ51" s="353"/>
      <c r="BA51" s="353"/>
      <c r="BB51" s="353"/>
      <c r="BC51" s="353"/>
      <c r="BD51" s="353"/>
      <c r="BE51" s="353"/>
      <c r="BF51" s="353"/>
      <c r="BG51" s="353"/>
      <c r="BH51" s="353"/>
      <c r="BI51" s="353"/>
      <c r="BJ51" s="353"/>
      <c r="BK51" s="353"/>
      <c r="BL51" s="353"/>
      <c r="BM51" s="353"/>
    </row>
    <row r="52" spans="1:65" ht="14.95" x14ac:dyDescent="0.25">
      <c r="A52" s="288">
        <v>1985</v>
      </c>
      <c r="B52" s="291">
        <v>58.81194</v>
      </c>
      <c r="C52" s="291"/>
      <c r="D52" s="291">
        <v>36.429070000000003</v>
      </c>
      <c r="E52" s="291">
        <v>55.105220000000003</v>
      </c>
      <c r="F52" s="291">
        <v>2.3370649999999999E-8</v>
      </c>
      <c r="G52" s="291">
        <v>49.756390000000003</v>
      </c>
      <c r="H52" s="291">
        <v>10.454929999999999</v>
      </c>
      <c r="I52" s="291"/>
      <c r="J52" s="291">
        <v>2.6190449999999998</v>
      </c>
      <c r="K52" s="291">
        <v>31.155740000000002</v>
      </c>
      <c r="L52" s="291">
        <v>50.900390000000002</v>
      </c>
      <c r="M52" s="291">
        <v>35.597990000000003</v>
      </c>
      <c r="N52" s="291">
        <v>45.383519999999997</v>
      </c>
      <c r="O52" s="291"/>
      <c r="P52" s="291">
        <v>51.613320000000002</v>
      </c>
      <c r="Q52" s="291">
        <v>58.039389999999997</v>
      </c>
      <c r="R52" s="291">
        <v>13.291980000000001</v>
      </c>
      <c r="S52" s="291">
        <v>56.910020000000003</v>
      </c>
      <c r="T52" s="291">
        <v>4.161073</v>
      </c>
      <c r="U52" s="291">
        <v>49.480240000000002</v>
      </c>
      <c r="V52" s="291">
        <v>39.418729999999996</v>
      </c>
      <c r="W52" s="291">
        <v>85.35</v>
      </c>
      <c r="X52" s="291">
        <v>0.70043619999999995</v>
      </c>
      <c r="Y52" s="291">
        <v>44.241660000000003</v>
      </c>
      <c r="Z52" s="291">
        <v>38.322769999999998</v>
      </c>
      <c r="AA52" s="291"/>
      <c r="AB52" s="291">
        <v>25.80782</v>
      </c>
      <c r="AC52" s="291">
        <v>42.938699999999997</v>
      </c>
      <c r="AD52" s="291"/>
      <c r="AE52" s="291"/>
      <c r="AF52" s="291"/>
      <c r="AG52" s="291">
        <v>9.5748979999999992</v>
      </c>
      <c r="AH52" s="291">
        <v>49.065600000000003</v>
      </c>
      <c r="AI52" s="291">
        <v>5.939677E-3</v>
      </c>
      <c r="AJ52" s="291">
        <v>4.8152901729995214</v>
      </c>
      <c r="AK52" s="353"/>
      <c r="AL52" s="353"/>
      <c r="AM52" s="353"/>
      <c r="AN52" s="353"/>
      <c r="AO52" s="353"/>
      <c r="AP52" s="353"/>
      <c r="AQ52" s="353"/>
      <c r="AR52" s="353"/>
      <c r="AS52" s="353"/>
      <c r="AT52" s="353"/>
      <c r="AU52" s="353"/>
      <c r="AV52" s="353"/>
      <c r="AW52" s="353"/>
      <c r="AX52" s="353"/>
      <c r="AY52" s="353"/>
      <c r="AZ52" s="353"/>
      <c r="BA52" s="353"/>
      <c r="BB52" s="353"/>
      <c r="BC52" s="353"/>
      <c r="BD52" s="353"/>
      <c r="BE52" s="353"/>
      <c r="BF52" s="353"/>
      <c r="BG52" s="353"/>
      <c r="BH52" s="353"/>
      <c r="BI52" s="353"/>
      <c r="BJ52" s="353"/>
      <c r="BK52" s="353"/>
      <c r="BL52" s="353"/>
      <c r="BM52" s="353"/>
    </row>
    <row r="53" spans="1:65" ht="14.95" x14ac:dyDescent="0.25">
      <c r="A53" s="288">
        <v>1986</v>
      </c>
      <c r="B53" s="291">
        <v>58.73583</v>
      </c>
      <c r="C53" s="291"/>
      <c r="D53" s="291">
        <v>39.726030000000002</v>
      </c>
      <c r="E53" s="291">
        <v>55.818489999999997</v>
      </c>
      <c r="F53" s="291">
        <v>5.7758889999999999E-8</v>
      </c>
      <c r="G53" s="291">
        <v>51.843559999999997</v>
      </c>
      <c r="H53" s="291">
        <v>12.49123</v>
      </c>
      <c r="I53" s="291"/>
      <c r="J53" s="291">
        <v>3.1128559999999998</v>
      </c>
      <c r="K53" s="291">
        <v>32.012509999999999</v>
      </c>
      <c r="L53" s="291">
        <v>52.772599999999997</v>
      </c>
      <c r="M53" s="291">
        <v>38.728810000000003</v>
      </c>
      <c r="N53" s="291">
        <v>46.244929999999997</v>
      </c>
      <c r="O53" s="291"/>
      <c r="P53" s="291">
        <v>53.127429999999997</v>
      </c>
      <c r="Q53" s="291">
        <v>59.512740000000001</v>
      </c>
      <c r="R53" s="291">
        <v>16.351189999999999</v>
      </c>
      <c r="S53" s="291">
        <v>56.957450000000001</v>
      </c>
      <c r="T53" s="291">
        <v>4.3812629999999997</v>
      </c>
      <c r="U53" s="291">
        <v>51.373860000000001</v>
      </c>
      <c r="V53" s="291">
        <v>41.714300000000001</v>
      </c>
      <c r="W53" s="291">
        <v>85.858329999999995</v>
      </c>
      <c r="X53" s="291">
        <v>1.3044450000000001</v>
      </c>
      <c r="Y53" s="291">
        <v>47.416670000000003</v>
      </c>
      <c r="Z53" s="291">
        <v>43.386510000000001</v>
      </c>
      <c r="AA53" s="291"/>
      <c r="AB53" s="291">
        <v>28.990269999999999</v>
      </c>
      <c r="AC53" s="291">
        <v>44.410469999999997</v>
      </c>
      <c r="AD53" s="291"/>
      <c r="AE53" s="291"/>
      <c r="AF53" s="291"/>
      <c r="AG53" s="291">
        <v>11.361090000000001</v>
      </c>
      <c r="AH53" s="291">
        <v>51.143970000000003</v>
      </c>
      <c r="AI53" s="291">
        <v>7.9954039999999994E-3</v>
      </c>
      <c r="AJ53" s="291">
        <v>4.9453030076705025</v>
      </c>
      <c r="AK53" s="353"/>
      <c r="AL53" s="353"/>
      <c r="AM53" s="353"/>
      <c r="AN53" s="353"/>
      <c r="AO53" s="353"/>
      <c r="AP53" s="353"/>
      <c r="AQ53" s="353"/>
      <c r="AR53" s="353"/>
      <c r="AS53" s="353"/>
      <c r="AT53" s="353"/>
      <c r="AU53" s="353"/>
      <c r="AV53" s="353"/>
      <c r="AW53" s="353"/>
      <c r="AX53" s="353"/>
      <c r="AY53" s="353"/>
      <c r="AZ53" s="353"/>
      <c r="BA53" s="353"/>
      <c r="BB53" s="353"/>
      <c r="BC53" s="353"/>
      <c r="BD53" s="353"/>
      <c r="BE53" s="353"/>
      <c r="BF53" s="353"/>
      <c r="BG53" s="353"/>
      <c r="BH53" s="353"/>
      <c r="BI53" s="353"/>
      <c r="BJ53" s="353"/>
      <c r="BK53" s="353"/>
      <c r="BL53" s="353"/>
      <c r="BM53" s="353"/>
    </row>
    <row r="54" spans="1:65" ht="14.95" x14ac:dyDescent="0.25">
      <c r="A54" s="288">
        <v>1987</v>
      </c>
      <c r="B54" s="291">
        <v>58.882620000000003</v>
      </c>
      <c r="C54" s="291"/>
      <c r="D54" s="291">
        <v>43.115859999999998</v>
      </c>
      <c r="E54" s="291">
        <v>56.685560000000002</v>
      </c>
      <c r="F54" s="291">
        <v>1.896433E-7</v>
      </c>
      <c r="G54" s="291">
        <v>54.10192</v>
      </c>
      <c r="H54" s="291">
        <v>14.97458</v>
      </c>
      <c r="I54" s="291"/>
      <c r="J54" s="291">
        <v>3.8384740000000002</v>
      </c>
      <c r="K54" s="291">
        <v>32.988779999999998</v>
      </c>
      <c r="L54" s="291">
        <v>54.89405</v>
      </c>
      <c r="M54" s="291">
        <v>40.761310000000002</v>
      </c>
      <c r="N54" s="291">
        <v>47.939599999999999</v>
      </c>
      <c r="O54" s="291"/>
      <c r="P54" s="291">
        <v>55.312579999999997</v>
      </c>
      <c r="Q54" s="291">
        <v>61.470050000000001</v>
      </c>
      <c r="R54" s="291">
        <v>19.03227</v>
      </c>
      <c r="S54" s="291">
        <v>56.563760000000002</v>
      </c>
      <c r="T54" s="291">
        <v>4.7613079999999997</v>
      </c>
      <c r="U54" s="291">
        <v>52.996969999999997</v>
      </c>
      <c r="V54" s="291">
        <v>43.694600000000001</v>
      </c>
      <c r="W54" s="291">
        <v>85.966669999999993</v>
      </c>
      <c r="X54" s="291">
        <v>3.0240619999999998</v>
      </c>
      <c r="Y54" s="291">
        <v>51.55</v>
      </c>
      <c r="Z54" s="291">
        <v>50.217410000000001</v>
      </c>
      <c r="AA54" s="291"/>
      <c r="AB54" s="291">
        <v>31.783439999999999</v>
      </c>
      <c r="AC54" s="291">
        <v>46.253030000000003</v>
      </c>
      <c r="AD54" s="291"/>
      <c r="AE54" s="291"/>
      <c r="AF54" s="291"/>
      <c r="AG54" s="291">
        <v>13.19711</v>
      </c>
      <c r="AH54" s="291">
        <v>53.286169999999998</v>
      </c>
      <c r="AI54" s="291">
        <v>1.110209E-2</v>
      </c>
      <c r="AJ54" s="291">
        <v>5.0765864787941508</v>
      </c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</row>
    <row r="55" spans="1:65" ht="14.95" x14ac:dyDescent="0.25">
      <c r="A55" s="288">
        <v>1988</v>
      </c>
      <c r="B55" s="291">
        <v>59.632849999999998</v>
      </c>
      <c r="C55" s="291"/>
      <c r="D55" s="291">
        <v>46.227069999999998</v>
      </c>
      <c r="E55" s="291">
        <v>57.343640000000001</v>
      </c>
      <c r="F55" s="291">
        <v>1.382717E-6</v>
      </c>
      <c r="G55" s="291">
        <v>56.281269999999999</v>
      </c>
      <c r="H55" s="291">
        <v>17.173500000000001</v>
      </c>
      <c r="I55" s="291"/>
      <c r="J55" s="291">
        <v>4.9186230000000002</v>
      </c>
      <c r="K55" s="291">
        <v>35.346200000000003</v>
      </c>
      <c r="L55" s="291">
        <v>57.383569999999999</v>
      </c>
      <c r="M55" s="291">
        <v>42.733040000000003</v>
      </c>
      <c r="N55" s="291">
        <v>49.894449999999999</v>
      </c>
      <c r="O55" s="291"/>
      <c r="P55" s="291">
        <v>58.12574</v>
      </c>
      <c r="Q55" s="291">
        <v>63.130249999999997</v>
      </c>
      <c r="R55" s="291">
        <v>21.607119999999998</v>
      </c>
      <c r="S55" s="291">
        <v>56.981169999999999</v>
      </c>
      <c r="T55" s="291">
        <v>5.5099539999999996</v>
      </c>
      <c r="U55" s="291">
        <v>54.128230000000002</v>
      </c>
      <c r="V55" s="291">
        <v>45.904780000000002</v>
      </c>
      <c r="W55" s="291">
        <v>86.55</v>
      </c>
      <c r="X55" s="291">
        <v>6.4763989999999998</v>
      </c>
      <c r="Y55" s="291">
        <v>54.991660000000003</v>
      </c>
      <c r="Z55" s="291">
        <v>53.418900000000001</v>
      </c>
      <c r="AA55" s="291"/>
      <c r="AB55" s="291">
        <v>34.994079999999997</v>
      </c>
      <c r="AC55" s="291">
        <v>48.2</v>
      </c>
      <c r="AD55" s="291"/>
      <c r="AE55" s="291"/>
      <c r="AF55" s="291"/>
      <c r="AG55" s="291">
        <v>14.88364</v>
      </c>
      <c r="AH55" s="291">
        <v>56.390039999999999</v>
      </c>
      <c r="AI55" s="291">
        <v>1.874139E-2</v>
      </c>
      <c r="AJ55" s="291">
        <v>5.1906928809979309</v>
      </c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</row>
    <row r="56" spans="1:65" ht="14.95" x14ac:dyDescent="0.25">
      <c r="A56" s="288">
        <v>1989</v>
      </c>
      <c r="B56" s="291">
        <v>61.290990000000001</v>
      </c>
      <c r="C56" s="291"/>
      <c r="D56" s="291">
        <v>49.709769999999999</v>
      </c>
      <c r="E56" s="291">
        <v>59.125340000000001</v>
      </c>
      <c r="F56" s="291">
        <v>2.1165580000000001E-5</v>
      </c>
      <c r="G56" s="291">
        <v>59.086120000000001</v>
      </c>
      <c r="H56" s="291">
        <v>20.097799999999999</v>
      </c>
      <c r="I56" s="291"/>
      <c r="J56" s="291">
        <v>6.1906480000000004</v>
      </c>
      <c r="K56" s="291">
        <v>37.360979999999998</v>
      </c>
      <c r="L56" s="291">
        <v>60.122329999999998</v>
      </c>
      <c r="M56" s="291">
        <v>45.63523</v>
      </c>
      <c r="N56" s="291">
        <v>52.302860000000003</v>
      </c>
      <c r="O56" s="291"/>
      <c r="P56" s="291">
        <v>61.957920000000001</v>
      </c>
      <c r="Q56" s="291">
        <v>65.338729999999998</v>
      </c>
      <c r="R56" s="291">
        <v>24.557690000000001</v>
      </c>
      <c r="S56" s="291">
        <v>57.597799999999999</v>
      </c>
      <c r="T56" s="291">
        <v>6.4548649999999999</v>
      </c>
      <c r="U56" s="291">
        <v>56.341560000000001</v>
      </c>
      <c r="V56" s="291">
        <v>48.77834</v>
      </c>
      <c r="W56" s="291">
        <v>88.516670000000005</v>
      </c>
      <c r="X56" s="291">
        <v>7.772189</v>
      </c>
      <c r="Y56" s="291">
        <v>57.491660000000003</v>
      </c>
      <c r="Z56" s="291">
        <v>56.472320000000003</v>
      </c>
      <c r="AA56" s="291">
        <v>0.96706380000000003</v>
      </c>
      <c r="AB56" s="291">
        <v>39.433540000000001</v>
      </c>
      <c r="AC56" s="291">
        <v>51</v>
      </c>
      <c r="AD56" s="291"/>
      <c r="AE56" s="291"/>
      <c r="AF56" s="291"/>
      <c r="AG56" s="291">
        <v>17.076129999999999</v>
      </c>
      <c r="AH56" s="291">
        <v>60.023400000000002</v>
      </c>
      <c r="AI56" s="291">
        <v>3.059955E-2</v>
      </c>
      <c r="AJ56" s="291">
        <v>5.4983364198284503</v>
      </c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</row>
    <row r="57" spans="1:65" ht="14.95" x14ac:dyDescent="0.25">
      <c r="A57" s="288">
        <v>1990</v>
      </c>
      <c r="B57" s="291">
        <v>62.943680000000001</v>
      </c>
      <c r="C57" s="291"/>
      <c r="D57" s="291">
        <v>53.354999999999997</v>
      </c>
      <c r="E57" s="291">
        <v>61.164169999999999</v>
      </c>
      <c r="F57" s="291">
        <v>6.4507029999999997E-4</v>
      </c>
      <c r="G57" s="291">
        <v>61.910719999999998</v>
      </c>
      <c r="H57" s="291">
        <v>25.330559999999998</v>
      </c>
      <c r="I57" s="291"/>
      <c r="J57" s="291">
        <v>7.9944680000000004</v>
      </c>
      <c r="K57" s="291">
        <v>40.564169999999997</v>
      </c>
      <c r="L57" s="291">
        <v>61.710529999999999</v>
      </c>
      <c r="M57" s="291">
        <v>48.702750000000002</v>
      </c>
      <c r="N57" s="291">
        <v>55.126139999999999</v>
      </c>
      <c r="O57" s="291"/>
      <c r="P57" s="291">
        <v>65.768060000000006</v>
      </c>
      <c r="Q57" s="291">
        <v>67.425830000000005</v>
      </c>
      <c r="R57" s="291">
        <v>29.575690000000002</v>
      </c>
      <c r="S57" s="291">
        <v>59.011299999999999</v>
      </c>
      <c r="T57" s="291">
        <v>8.2860840000000007</v>
      </c>
      <c r="U57" s="291">
        <v>58.210599999999999</v>
      </c>
      <c r="V57" s="291">
        <v>51.927759999999999</v>
      </c>
      <c r="W57" s="291">
        <v>91.241669999999999</v>
      </c>
      <c r="X57" s="291">
        <v>9.8436070000000004</v>
      </c>
      <c r="Y57" s="291">
        <v>59.866660000000003</v>
      </c>
      <c r="Z57" s="291">
        <v>59.916249999999998</v>
      </c>
      <c r="AA57" s="291">
        <v>6.4588140000000003</v>
      </c>
      <c r="AB57" s="291">
        <v>44.80856</v>
      </c>
      <c r="AC57" s="291">
        <v>55.1</v>
      </c>
      <c r="AD57" s="291"/>
      <c r="AE57" s="291">
        <v>6.9068178750144131</v>
      </c>
      <c r="AF57" s="291"/>
      <c r="AG57" s="291">
        <v>19.521599999999999</v>
      </c>
      <c r="AH57" s="291">
        <v>66.245760000000004</v>
      </c>
      <c r="AI57" s="291">
        <v>4.905226E-2</v>
      </c>
      <c r="AJ57" s="291">
        <v>6.644375481002351</v>
      </c>
    </row>
    <row r="58" spans="1:65" ht="14.95" x14ac:dyDescent="0.25">
      <c r="A58" s="288">
        <v>1991</v>
      </c>
      <c r="B58" s="291">
        <v>65.491029999999995</v>
      </c>
      <c r="C58" s="291"/>
      <c r="D58" s="291">
        <v>55.04992</v>
      </c>
      <c r="E58" s="291">
        <v>63.130780000000001</v>
      </c>
      <c r="F58" s="291">
        <v>3.4368480000000002E-3</v>
      </c>
      <c r="G58" s="291">
        <v>65.393730000000005</v>
      </c>
      <c r="H58" s="291">
        <v>30.848669999999998</v>
      </c>
      <c r="I58" s="291"/>
      <c r="J58" s="291">
        <v>10.42066</v>
      </c>
      <c r="K58" s="291">
        <v>44.350169999999999</v>
      </c>
      <c r="L58" s="291">
        <v>63.188589999999998</v>
      </c>
      <c r="M58" s="291">
        <v>51.592869999999998</v>
      </c>
      <c r="N58" s="291">
        <v>57.460720000000002</v>
      </c>
      <c r="O58" s="291"/>
      <c r="P58" s="291">
        <v>68.602800000000002</v>
      </c>
      <c r="Q58" s="291">
        <v>69.592500000000001</v>
      </c>
      <c r="R58" s="291">
        <v>35.329880000000003</v>
      </c>
      <c r="S58" s="291">
        <v>60.874989999999997</v>
      </c>
      <c r="T58" s="291">
        <v>11.17109</v>
      </c>
      <c r="U58" s="291">
        <v>60.079630000000002</v>
      </c>
      <c r="V58" s="291">
        <v>55.173250000000003</v>
      </c>
      <c r="W58" s="291">
        <v>94.208340000000007</v>
      </c>
      <c r="X58" s="291">
        <v>12.074400000000001</v>
      </c>
      <c r="Y58" s="291">
        <v>61.924999999999997</v>
      </c>
      <c r="Z58" s="291">
        <v>61.47551</v>
      </c>
      <c r="AA58" s="291">
        <v>11.417210000000001</v>
      </c>
      <c r="AB58" s="291">
        <v>50.118139999999997</v>
      </c>
      <c r="AC58" s="291">
        <v>59.2</v>
      </c>
      <c r="AD58" s="291">
        <v>32.451560000000001</v>
      </c>
      <c r="AE58" s="291">
        <v>22.835493576584113</v>
      </c>
      <c r="AF58" s="291"/>
      <c r="AG58" s="291">
        <v>22.51519</v>
      </c>
      <c r="AH58" s="291">
        <v>72.502430000000004</v>
      </c>
      <c r="AI58" s="291">
        <v>8.1416240000000001E-2</v>
      </c>
      <c r="AJ58" s="291">
        <v>22.94168228622685</v>
      </c>
    </row>
    <row r="59" spans="1:65" ht="14.95" x14ac:dyDescent="0.25">
      <c r="A59" s="288">
        <v>1992</v>
      </c>
      <c r="B59" s="291">
        <v>68.802890000000005</v>
      </c>
      <c r="C59" s="291"/>
      <c r="D59" s="291">
        <v>55.607149999999997</v>
      </c>
      <c r="E59" s="291">
        <v>64.663570000000007</v>
      </c>
      <c r="F59" s="291">
        <v>3.615434E-2</v>
      </c>
      <c r="G59" s="291">
        <v>66.368189999999998</v>
      </c>
      <c r="H59" s="291">
        <v>35.607329999999997</v>
      </c>
      <c r="I59" s="291"/>
      <c r="J59" s="291">
        <v>13.23743</v>
      </c>
      <c r="K59" s="291">
        <v>47.105499999999999</v>
      </c>
      <c r="L59" s="291">
        <v>64.513050000000007</v>
      </c>
      <c r="M59" s="291">
        <v>54.649509999999999</v>
      </c>
      <c r="N59" s="291">
        <v>59.201099999999997</v>
      </c>
      <c r="O59" s="291"/>
      <c r="P59" s="291">
        <v>70.605540000000005</v>
      </c>
      <c r="Q59" s="291">
        <v>71.237499999999997</v>
      </c>
      <c r="R59" s="291">
        <v>40.939239999999998</v>
      </c>
      <c r="S59" s="291">
        <v>62.813000000000002</v>
      </c>
      <c r="T59" s="291">
        <v>13.813700000000001</v>
      </c>
      <c r="U59" s="291">
        <v>61.924079999999996</v>
      </c>
      <c r="V59" s="291">
        <v>58.081209999999999</v>
      </c>
      <c r="W59" s="291">
        <v>95.866669999999999</v>
      </c>
      <c r="X59" s="291">
        <v>13.94689</v>
      </c>
      <c r="Y59" s="291">
        <v>63.366660000000003</v>
      </c>
      <c r="Z59" s="291">
        <v>62.099220000000003</v>
      </c>
      <c r="AA59" s="291">
        <v>16.680389999999999</v>
      </c>
      <c r="AB59" s="291">
        <v>54.909059999999997</v>
      </c>
      <c r="AC59" s="291">
        <v>61.9</v>
      </c>
      <c r="AD59" s="291">
        <v>36.049300000000002</v>
      </c>
      <c r="AE59" s="291">
        <v>37.423078854666493</v>
      </c>
      <c r="AF59" s="291">
        <v>3.5369869999999998E-2</v>
      </c>
      <c r="AG59" s="291">
        <v>25.639109999999999</v>
      </c>
      <c r="AH59" s="291">
        <v>74.2239</v>
      </c>
      <c r="AI59" s="291">
        <v>0.1384696</v>
      </c>
      <c r="AJ59" s="291">
        <v>27.337942668978442</v>
      </c>
    </row>
    <row r="60" spans="1:65" ht="14.95" x14ac:dyDescent="0.25">
      <c r="A60" s="288">
        <v>1993</v>
      </c>
      <c r="B60" s="291">
        <v>71.881540000000001</v>
      </c>
      <c r="C60" s="291"/>
      <c r="D60" s="291">
        <v>56.58231</v>
      </c>
      <c r="E60" s="291">
        <v>66.444680000000005</v>
      </c>
      <c r="F60" s="291">
        <v>0.73298609999999997</v>
      </c>
      <c r="G60" s="291">
        <v>67.605999999999995</v>
      </c>
      <c r="H60" s="291">
        <v>40.139339999999997</v>
      </c>
      <c r="I60" s="291">
        <v>44.418619999999997</v>
      </c>
      <c r="J60" s="291">
        <v>16.208079999999999</v>
      </c>
      <c r="K60" s="291">
        <v>49.367080000000001</v>
      </c>
      <c r="L60" s="291">
        <v>65.324529999999996</v>
      </c>
      <c r="M60" s="291">
        <v>57.146479999999997</v>
      </c>
      <c r="N60" s="291">
        <v>60.948509999999999</v>
      </c>
      <c r="O60" s="291"/>
      <c r="P60" s="291">
        <v>72.152259999999998</v>
      </c>
      <c r="Q60" s="291">
        <v>72.736660000000001</v>
      </c>
      <c r="R60" s="291">
        <v>46.839100000000002</v>
      </c>
      <c r="S60" s="291">
        <v>64.436199999999999</v>
      </c>
      <c r="T60" s="291">
        <v>16.916840000000001</v>
      </c>
      <c r="U60" s="291">
        <v>62.834000000000003</v>
      </c>
      <c r="V60" s="291">
        <v>60.768470000000001</v>
      </c>
      <c r="W60" s="291">
        <v>97.058329999999998</v>
      </c>
      <c r="X60" s="291">
        <v>15.30691</v>
      </c>
      <c r="Y60" s="291">
        <v>64.816670000000002</v>
      </c>
      <c r="Z60" s="291">
        <v>62.899189999999997</v>
      </c>
      <c r="AA60" s="291">
        <v>22.846150000000002</v>
      </c>
      <c r="AB60" s="291">
        <v>58.633969999999998</v>
      </c>
      <c r="AC60" s="291">
        <v>63.5</v>
      </c>
      <c r="AD60" s="291">
        <v>43.552259999999997</v>
      </c>
      <c r="AE60" s="291">
        <v>55.046989278426196</v>
      </c>
      <c r="AF60" s="291">
        <v>0.34458949999999999</v>
      </c>
      <c r="AG60" s="291">
        <v>28.130569999999999</v>
      </c>
      <c r="AH60" s="291">
        <v>77.733339999999998</v>
      </c>
      <c r="AI60" s="291">
        <v>0.22998940000000001</v>
      </c>
      <c r="AJ60" s="291">
        <v>30.847267948819823</v>
      </c>
    </row>
    <row r="61" spans="1:65" ht="14.95" x14ac:dyDescent="0.25">
      <c r="A61" s="288">
        <v>1994</v>
      </c>
      <c r="B61" s="291">
        <v>73.817340000000002</v>
      </c>
      <c r="C61" s="291"/>
      <c r="D61" s="291">
        <v>57.696770000000001</v>
      </c>
      <c r="E61" s="291">
        <v>68.024429999999995</v>
      </c>
      <c r="F61" s="291">
        <v>15.94896</v>
      </c>
      <c r="G61" s="291">
        <v>67.717929999999996</v>
      </c>
      <c r="H61" s="291">
        <v>44.73254</v>
      </c>
      <c r="I61" s="291">
        <v>55.193240000000003</v>
      </c>
      <c r="J61" s="291">
        <v>19.911169999999998</v>
      </c>
      <c r="K61" s="291">
        <v>52.460329999999999</v>
      </c>
      <c r="L61" s="291">
        <v>66.625799999999998</v>
      </c>
      <c r="M61" s="291">
        <v>59.842889999999997</v>
      </c>
      <c r="N61" s="291">
        <v>62.537709999999997</v>
      </c>
      <c r="O61" s="291"/>
      <c r="P61" s="291">
        <v>72.93768</v>
      </c>
      <c r="Q61" s="291">
        <v>73.940830000000005</v>
      </c>
      <c r="R61" s="291">
        <v>51.93242</v>
      </c>
      <c r="S61" s="291">
        <v>66.241389999999996</v>
      </c>
      <c r="T61" s="291">
        <v>20.108720000000002</v>
      </c>
      <c r="U61" s="291">
        <v>64.284959999999998</v>
      </c>
      <c r="V61" s="291">
        <v>63.230710000000002</v>
      </c>
      <c r="W61" s="291">
        <v>97.733329999999995</v>
      </c>
      <c r="X61" s="291">
        <v>16.373159999999999</v>
      </c>
      <c r="Y61" s="291">
        <v>65.708340000000007</v>
      </c>
      <c r="Z61" s="291">
        <v>63.997010000000003</v>
      </c>
      <c r="AA61" s="291">
        <v>30.383389999999999</v>
      </c>
      <c r="AB61" s="291">
        <v>61.812190000000001</v>
      </c>
      <c r="AC61" s="291">
        <v>64.900000000000006</v>
      </c>
      <c r="AD61" s="291">
        <v>47.92465</v>
      </c>
      <c r="AE61" s="291">
        <v>64.49271146716427</v>
      </c>
      <c r="AF61" s="291">
        <v>1.4049689999999999</v>
      </c>
      <c r="AG61" s="291">
        <v>30.645040000000002</v>
      </c>
      <c r="AH61" s="291">
        <v>79.410929999999993</v>
      </c>
      <c r="AI61" s="291">
        <v>0.47197280000000003</v>
      </c>
      <c r="AJ61" s="291">
        <v>35.472707518915044</v>
      </c>
    </row>
    <row r="62" spans="1:65" ht="14.95" x14ac:dyDescent="0.25">
      <c r="A62" s="288">
        <v>1995</v>
      </c>
      <c r="B62" s="291">
        <v>75.076790000000003</v>
      </c>
      <c r="C62" s="291"/>
      <c r="D62" s="291">
        <v>60.366840000000003</v>
      </c>
      <c r="E62" s="291">
        <v>69.022999999999996</v>
      </c>
      <c r="F62" s="291">
        <v>26.476389999999999</v>
      </c>
      <c r="G62" s="291">
        <v>69.173029999999997</v>
      </c>
      <c r="H62" s="291">
        <v>48.415199999999999</v>
      </c>
      <c r="I62" s="291">
        <v>64.460859999999997</v>
      </c>
      <c r="J62" s="291">
        <v>24.072040000000001</v>
      </c>
      <c r="K62" s="291">
        <v>54.810920000000003</v>
      </c>
      <c r="L62" s="291">
        <v>68.014020000000002</v>
      </c>
      <c r="M62" s="291">
        <v>62.639830000000003</v>
      </c>
      <c r="N62" s="291">
        <v>64.292150000000007</v>
      </c>
      <c r="O62" s="291"/>
      <c r="P62" s="291">
        <v>73.514790000000005</v>
      </c>
      <c r="Q62" s="291">
        <v>75.269170000000003</v>
      </c>
      <c r="R62" s="291">
        <v>56.572330000000001</v>
      </c>
      <c r="S62" s="291">
        <v>67.515370000000004</v>
      </c>
      <c r="T62" s="291">
        <v>25.80059</v>
      </c>
      <c r="U62" s="291">
        <v>65.908069999999995</v>
      </c>
      <c r="V62" s="291">
        <v>66.541110000000003</v>
      </c>
      <c r="W62" s="291">
        <v>97.608329999999995</v>
      </c>
      <c r="X62" s="291">
        <v>22.103649999999998</v>
      </c>
      <c r="Y62" s="291">
        <v>67.325000000000003</v>
      </c>
      <c r="Z62" s="291">
        <v>66.400059999999996</v>
      </c>
      <c r="AA62" s="291">
        <v>38.875970000000002</v>
      </c>
      <c r="AB62" s="291">
        <v>64.422399999999996</v>
      </c>
      <c r="AC62" s="291">
        <v>66.599999999999994</v>
      </c>
      <c r="AD62" s="291">
        <v>52.233330000000002</v>
      </c>
      <c r="AE62" s="291">
        <v>66.71964116555182</v>
      </c>
      <c r="AF62" s="291">
        <v>4.178579</v>
      </c>
      <c r="AG62" s="291">
        <v>33.305160000000001</v>
      </c>
      <c r="AH62" s="291">
        <v>81.360579999999999</v>
      </c>
      <c r="AI62" s="291">
        <v>0.89256340000000001</v>
      </c>
      <c r="AJ62" s="291">
        <v>38.460827827162234</v>
      </c>
    </row>
    <row r="63" spans="1:65" ht="14.95" x14ac:dyDescent="0.25">
      <c r="A63" s="288">
        <v>1996</v>
      </c>
      <c r="B63" s="291">
        <v>76.165199999999999</v>
      </c>
      <c r="C63" s="291"/>
      <c r="D63" s="291">
        <v>61.94567</v>
      </c>
      <c r="E63" s="291">
        <v>70.456630000000004</v>
      </c>
      <c r="F63" s="291">
        <v>30.64846</v>
      </c>
      <c r="G63" s="291">
        <v>70.259410000000003</v>
      </c>
      <c r="H63" s="291">
        <v>51.97813</v>
      </c>
      <c r="I63" s="291">
        <v>69.819590000000005</v>
      </c>
      <c r="J63" s="291">
        <v>29.078320000000001</v>
      </c>
      <c r="K63" s="291">
        <v>57.510249999999999</v>
      </c>
      <c r="L63" s="291">
        <v>69.460210000000004</v>
      </c>
      <c r="M63" s="291">
        <v>64.86909</v>
      </c>
      <c r="N63" s="291">
        <v>66.176689999999994</v>
      </c>
      <c r="O63" s="291"/>
      <c r="P63" s="291">
        <v>73.977350000000001</v>
      </c>
      <c r="Q63" s="291">
        <v>76.761669999999995</v>
      </c>
      <c r="R63" s="291">
        <v>61.208179999999999</v>
      </c>
      <c r="S63" s="291">
        <v>68.942499999999995</v>
      </c>
      <c r="T63" s="291">
        <v>31.855740000000001</v>
      </c>
      <c r="U63" s="291">
        <v>67.063919999999996</v>
      </c>
      <c r="V63" s="291">
        <v>69.207400000000007</v>
      </c>
      <c r="W63" s="291">
        <v>97.741669999999999</v>
      </c>
      <c r="X63" s="291">
        <v>29.702529999999999</v>
      </c>
      <c r="Y63" s="291">
        <v>68.174999999999997</v>
      </c>
      <c r="Z63" s="291">
        <v>67.917779999999993</v>
      </c>
      <c r="AA63" s="291">
        <v>46.571449999999999</v>
      </c>
      <c r="AB63" s="291">
        <v>66.399510000000006</v>
      </c>
      <c r="AC63" s="291">
        <v>68.5</v>
      </c>
      <c r="AD63" s="291">
        <v>56.808329999999998</v>
      </c>
      <c r="AE63" s="291">
        <v>69.401510291127707</v>
      </c>
      <c r="AF63" s="291">
        <v>6.1739350000000002</v>
      </c>
      <c r="AG63" s="291">
        <v>35.754460000000002</v>
      </c>
      <c r="AH63" s="291">
        <v>81.794340000000005</v>
      </c>
      <c r="AI63" s="291">
        <v>1.610293</v>
      </c>
      <c r="AJ63" s="291">
        <v>44.316583868347195</v>
      </c>
    </row>
    <row r="64" spans="1:65" ht="14.95" x14ac:dyDescent="0.25">
      <c r="A64" s="288">
        <v>1997</v>
      </c>
      <c r="B64" s="291">
        <v>77.642319999999998</v>
      </c>
      <c r="C64" s="291"/>
      <c r="D64" s="291">
        <v>62.084980000000002</v>
      </c>
      <c r="E64" s="291">
        <v>71.60378</v>
      </c>
      <c r="F64" s="291">
        <v>32.771389999999997</v>
      </c>
      <c r="G64" s="291">
        <v>71.398480000000006</v>
      </c>
      <c r="H64" s="291">
        <v>55.166400000000003</v>
      </c>
      <c r="I64" s="291">
        <v>71.765090000000001</v>
      </c>
      <c r="J64" s="291">
        <v>34.446919999999999</v>
      </c>
      <c r="K64" s="291">
        <v>60.06317</v>
      </c>
      <c r="L64" s="291">
        <v>70.975939999999994</v>
      </c>
      <c r="M64" s="291">
        <v>66.147710000000004</v>
      </c>
      <c r="N64" s="291">
        <v>67.723690000000005</v>
      </c>
      <c r="O64" s="291"/>
      <c r="P64" s="291">
        <v>74.859570000000005</v>
      </c>
      <c r="Q64" s="291">
        <v>77.685839999999999</v>
      </c>
      <c r="R64" s="291">
        <v>64.59666</v>
      </c>
      <c r="S64" s="291">
        <v>70.39667</v>
      </c>
      <c r="T64" s="291">
        <v>37.686950000000003</v>
      </c>
      <c r="U64" s="291">
        <v>68.087050000000005</v>
      </c>
      <c r="V64" s="291">
        <v>70.621380000000002</v>
      </c>
      <c r="W64" s="291">
        <v>99.45</v>
      </c>
      <c r="X64" s="291">
        <v>35.828859999999999</v>
      </c>
      <c r="Y64" s="291">
        <v>69.924999999999997</v>
      </c>
      <c r="Z64" s="291">
        <v>68.724059999999994</v>
      </c>
      <c r="AA64" s="291">
        <v>53.516719999999999</v>
      </c>
      <c r="AB64" s="291">
        <v>67.951179999999994</v>
      </c>
      <c r="AC64" s="291">
        <v>70</v>
      </c>
      <c r="AD64" s="291">
        <v>61.691670000000002</v>
      </c>
      <c r="AE64" s="291">
        <v>80.090742021897128</v>
      </c>
      <c r="AF64" s="291">
        <v>7.0852890000000004</v>
      </c>
      <c r="AG64" s="291">
        <v>38.82855</v>
      </c>
      <c r="AH64" s="291">
        <v>82.332890000000006</v>
      </c>
      <c r="AI64" s="291">
        <v>2.9898199999999999</v>
      </c>
      <c r="AJ64" s="291">
        <v>95.28034185908011</v>
      </c>
    </row>
    <row r="65" spans="1:36" ht="14.95" x14ac:dyDescent="0.25">
      <c r="A65" s="288">
        <v>1998</v>
      </c>
      <c r="B65" s="291">
        <v>78.349779999999996</v>
      </c>
      <c r="C65" s="291"/>
      <c r="D65" s="291">
        <v>62.618989999999997</v>
      </c>
      <c r="E65" s="291">
        <v>72.283479999999997</v>
      </c>
      <c r="F65" s="291">
        <v>33.818460000000002</v>
      </c>
      <c r="G65" s="291">
        <v>72.109560000000002</v>
      </c>
      <c r="H65" s="291">
        <v>57.98554</v>
      </c>
      <c r="I65" s="291">
        <v>71.210210000000004</v>
      </c>
      <c r="J65" s="291">
        <v>40.882040000000003</v>
      </c>
      <c r="K65" s="291">
        <v>64.575919999999996</v>
      </c>
      <c r="L65" s="291">
        <v>72.285910000000001</v>
      </c>
      <c r="M65" s="291">
        <v>67.361080000000001</v>
      </c>
      <c r="N65" s="291">
        <v>68.774959999999993</v>
      </c>
      <c r="O65" s="291">
        <v>55.479129999999998</v>
      </c>
      <c r="P65" s="291">
        <v>75.907200000000003</v>
      </c>
      <c r="Q65" s="291">
        <v>78.191670000000002</v>
      </c>
      <c r="R65" s="291">
        <v>67.675479999999993</v>
      </c>
      <c r="S65" s="291">
        <v>71.775829999999999</v>
      </c>
      <c r="T65" s="291">
        <v>43.021090000000001</v>
      </c>
      <c r="U65" s="291">
        <v>69.731700000000004</v>
      </c>
      <c r="V65" s="291">
        <v>72.002080000000007</v>
      </c>
      <c r="W65" s="291">
        <v>100.1083</v>
      </c>
      <c r="X65" s="291">
        <v>41.535820000000001</v>
      </c>
      <c r="Y65" s="291">
        <v>71.5</v>
      </c>
      <c r="Z65" s="291">
        <v>69.593590000000006</v>
      </c>
      <c r="AA65" s="291">
        <v>59.723509999999997</v>
      </c>
      <c r="AB65" s="291">
        <v>69.699389999999994</v>
      </c>
      <c r="AC65" s="291">
        <v>71.3</v>
      </c>
      <c r="AD65" s="291">
        <v>68.291659999999993</v>
      </c>
      <c r="AE65" s="291">
        <v>84.172435363081149</v>
      </c>
      <c r="AF65" s="291">
        <v>9.0469010000000001</v>
      </c>
      <c r="AG65" s="291">
        <v>41.500169999999997</v>
      </c>
      <c r="AH65" s="291">
        <v>82.112949999999998</v>
      </c>
      <c r="AI65" s="291">
        <v>5.5204440000000004</v>
      </c>
      <c r="AJ65" s="291">
        <v>96.179462684661203</v>
      </c>
    </row>
    <row r="66" spans="1:36" ht="14.95" x14ac:dyDescent="0.25">
      <c r="A66" s="288">
        <v>1999</v>
      </c>
      <c r="B66" s="291">
        <v>78.80847</v>
      </c>
      <c r="C66" s="291"/>
      <c r="D66" s="291">
        <v>63.547710000000002</v>
      </c>
      <c r="E66" s="291">
        <v>73.093670000000003</v>
      </c>
      <c r="F66" s="291">
        <v>35.461509999999997</v>
      </c>
      <c r="G66" s="291">
        <v>73.360550000000003</v>
      </c>
      <c r="H66" s="291">
        <v>59.920450000000002</v>
      </c>
      <c r="I66" s="291">
        <v>70.212220000000002</v>
      </c>
      <c r="J66" s="291">
        <v>45.327309999999997</v>
      </c>
      <c r="K66" s="291">
        <v>65.100909999999999</v>
      </c>
      <c r="L66" s="291">
        <v>74.091459999999998</v>
      </c>
      <c r="M66" s="291">
        <v>68.917339999999996</v>
      </c>
      <c r="N66" s="291">
        <v>70.279769999999999</v>
      </c>
      <c r="O66" s="291">
        <v>57.307780000000001</v>
      </c>
      <c r="P66" s="291">
        <v>76.789429999999996</v>
      </c>
      <c r="Q66" s="291">
        <v>78.611660000000001</v>
      </c>
      <c r="R66" s="291">
        <v>69.45984</v>
      </c>
      <c r="S66" s="291">
        <v>73.324169999999995</v>
      </c>
      <c r="T66" s="291">
        <v>47.322220000000002</v>
      </c>
      <c r="U66" s="291">
        <v>70.869669999999999</v>
      </c>
      <c r="V66" s="291">
        <v>73.199809999999999</v>
      </c>
      <c r="W66" s="291">
        <v>99.766670000000005</v>
      </c>
      <c r="X66" s="291">
        <v>48.424799999999998</v>
      </c>
      <c r="Y66" s="291">
        <v>73.191670000000002</v>
      </c>
      <c r="Z66" s="291">
        <v>69.514070000000004</v>
      </c>
      <c r="AA66" s="291">
        <v>63.996180000000003</v>
      </c>
      <c r="AB66" s="291">
        <v>71.330430000000007</v>
      </c>
      <c r="AC66" s="291">
        <v>72.599999999999994</v>
      </c>
      <c r="AD66" s="291">
        <v>69.75</v>
      </c>
      <c r="AE66" s="291">
        <v>87.336019105782555</v>
      </c>
      <c r="AF66" s="291">
        <v>16.804300000000001</v>
      </c>
      <c r="AG66" s="291">
        <v>43.650489999999998</v>
      </c>
      <c r="AH66" s="291">
        <v>82.492450000000005</v>
      </c>
      <c r="AI66" s="291">
        <v>9.1014180000000007</v>
      </c>
      <c r="AJ66" s="291">
        <v>96.303362162666858</v>
      </c>
    </row>
    <row r="67" spans="1:36" ht="14.95" x14ac:dyDescent="0.25">
      <c r="A67" s="288">
        <v>2000</v>
      </c>
      <c r="B67" s="291">
        <v>79.943529999999996</v>
      </c>
      <c r="C67" s="291"/>
      <c r="D67" s="291">
        <v>66.380309999999994</v>
      </c>
      <c r="E67" s="291">
        <v>74.953540000000004</v>
      </c>
      <c r="F67" s="291">
        <v>37.959470000000003</v>
      </c>
      <c r="G67" s="291">
        <v>75.355549999999994</v>
      </c>
      <c r="H67" s="291">
        <v>62.223350000000003</v>
      </c>
      <c r="I67" s="291">
        <v>70.456429999999997</v>
      </c>
      <c r="J67" s="291">
        <v>49.507649999999998</v>
      </c>
      <c r="K67" s="291">
        <v>66.571659999999994</v>
      </c>
      <c r="L67" s="291">
        <v>76.242549999999994</v>
      </c>
      <c r="M67" s="291">
        <v>71.283640000000005</v>
      </c>
      <c r="N67" s="291">
        <v>72.653019999999998</v>
      </c>
      <c r="O67" s="291">
        <v>59.610680000000002</v>
      </c>
      <c r="P67" s="291">
        <v>79.125429999999994</v>
      </c>
      <c r="Q67" s="291">
        <v>79.929169999999999</v>
      </c>
      <c r="R67" s="291">
        <v>71.64864</v>
      </c>
      <c r="S67" s="291">
        <v>75.055000000000007</v>
      </c>
      <c r="T67" s="291">
        <v>51.961509999999997</v>
      </c>
      <c r="U67" s="291">
        <v>74.831789999999998</v>
      </c>
      <c r="V67" s="291">
        <v>75.057389999999998</v>
      </c>
      <c r="W67" s="291">
        <v>99.091669999999993</v>
      </c>
      <c r="X67" s="291">
        <v>53.021059999999999</v>
      </c>
      <c r="Y67" s="291">
        <v>75.45</v>
      </c>
      <c r="Z67" s="291">
        <v>71.33202</v>
      </c>
      <c r="AA67" s="291">
        <v>70.331909999999993</v>
      </c>
      <c r="AB67" s="291">
        <v>73.36551</v>
      </c>
      <c r="AC67" s="291">
        <v>73.400000000000006</v>
      </c>
      <c r="AD67" s="291">
        <v>72.383330000000001</v>
      </c>
      <c r="AE67" s="291">
        <v>90.490127586125467</v>
      </c>
      <c r="AF67" s="291">
        <v>20.299389999999999</v>
      </c>
      <c r="AG67" s="291">
        <v>45.980969999999999</v>
      </c>
      <c r="AH67" s="291">
        <v>83.234179999999995</v>
      </c>
      <c r="AI67" s="291">
        <v>14.099500000000001</v>
      </c>
      <c r="AJ67" s="291">
        <v>96.800120119185422</v>
      </c>
    </row>
    <row r="68" spans="1:36" ht="14.95" x14ac:dyDescent="0.25">
      <c r="A68" s="288">
        <v>2001</v>
      </c>
      <c r="B68" s="291">
        <v>81.529489999999996</v>
      </c>
      <c r="C68" s="291"/>
      <c r="D68" s="291">
        <v>69.305779999999999</v>
      </c>
      <c r="E68" s="291">
        <v>76.804339999999996</v>
      </c>
      <c r="F68" s="291">
        <v>40.55603</v>
      </c>
      <c r="G68" s="291">
        <v>77.258359999999996</v>
      </c>
      <c r="H68" s="291">
        <v>64.44417</v>
      </c>
      <c r="I68" s="291">
        <v>70.963099999999997</v>
      </c>
      <c r="J68" s="291">
        <v>53.45326</v>
      </c>
      <c r="K68" s="291">
        <v>69.278750000000002</v>
      </c>
      <c r="L68" s="291">
        <v>78.025000000000006</v>
      </c>
      <c r="M68" s="291">
        <v>73.842600000000004</v>
      </c>
      <c r="N68" s="291">
        <v>74.706310000000002</v>
      </c>
      <c r="O68" s="291">
        <v>63.037269999999999</v>
      </c>
      <c r="P68" s="291">
        <v>81.165629999999993</v>
      </c>
      <c r="Q68" s="291">
        <v>81.235830000000007</v>
      </c>
      <c r="R68" s="291">
        <v>74.066050000000004</v>
      </c>
      <c r="S68" s="291">
        <v>78.174160000000001</v>
      </c>
      <c r="T68" s="291">
        <v>56.698740000000001</v>
      </c>
      <c r="U68" s="291">
        <v>78.478279999999998</v>
      </c>
      <c r="V68" s="291">
        <v>77.147869999999998</v>
      </c>
      <c r="W68" s="291">
        <v>98.358329999999995</v>
      </c>
      <c r="X68" s="291">
        <v>56.397300000000001</v>
      </c>
      <c r="Y68" s="291">
        <v>77.716669999999993</v>
      </c>
      <c r="Z68" s="291">
        <v>73.205070000000006</v>
      </c>
      <c r="AA68" s="291">
        <v>74.1357</v>
      </c>
      <c r="AB68" s="291">
        <v>76.571510000000004</v>
      </c>
      <c r="AC68" s="291">
        <v>74.599999999999994</v>
      </c>
      <c r="AD68" s="291">
        <v>75.758330000000001</v>
      </c>
      <c r="AE68" s="291">
        <v>92.871392037841488</v>
      </c>
      <c r="AF68" s="291">
        <v>24.659089999999999</v>
      </c>
      <c r="AG68" s="291">
        <v>48.602760000000004</v>
      </c>
      <c r="AH68" s="291">
        <v>85.236760000000004</v>
      </c>
      <c r="AI68" s="291">
        <v>21.769649999999999</v>
      </c>
      <c r="AJ68" s="291">
        <v>97.154570704605831</v>
      </c>
    </row>
    <row r="69" spans="1:36" ht="14.95" x14ac:dyDescent="0.25">
      <c r="A69" s="288">
        <v>2002</v>
      </c>
      <c r="B69" s="291">
        <v>82.687870000000004</v>
      </c>
      <c r="C69" s="291"/>
      <c r="D69" s="291">
        <v>71.37218</v>
      </c>
      <c r="E69" s="291">
        <v>78.067939999999993</v>
      </c>
      <c r="F69" s="291">
        <v>43.983089999999997</v>
      </c>
      <c r="G69" s="291">
        <v>79.003159999999994</v>
      </c>
      <c r="H69" s="291">
        <v>66.048439999999999</v>
      </c>
      <c r="I69" s="291">
        <v>70.443659999999994</v>
      </c>
      <c r="J69" s="291">
        <v>56.848579999999998</v>
      </c>
      <c r="K69" s="291">
        <v>71.192580000000007</v>
      </c>
      <c r="L69" s="291">
        <v>79.916659999999993</v>
      </c>
      <c r="M69" s="291">
        <v>76.106440000000006</v>
      </c>
      <c r="N69" s="291">
        <v>75.891180000000006</v>
      </c>
      <c r="O69" s="291">
        <v>65.288910000000001</v>
      </c>
      <c r="P69" s="291">
        <v>82.440929999999994</v>
      </c>
      <c r="Q69" s="291">
        <v>82.798330000000007</v>
      </c>
      <c r="R69" s="291">
        <v>76.754170000000002</v>
      </c>
      <c r="S69" s="291">
        <v>80.744159999999994</v>
      </c>
      <c r="T69" s="291">
        <v>59.684190000000001</v>
      </c>
      <c r="U69" s="291">
        <v>82.099850000000004</v>
      </c>
      <c r="V69" s="291">
        <v>79.049800000000005</v>
      </c>
      <c r="W69" s="291">
        <v>97.45</v>
      </c>
      <c r="X69" s="291">
        <v>59.234499999999997</v>
      </c>
      <c r="Y69" s="291">
        <v>78.716669999999993</v>
      </c>
      <c r="Z69" s="291">
        <v>75.164839999999998</v>
      </c>
      <c r="AA69" s="291">
        <v>75.548190000000005</v>
      </c>
      <c r="AB69" s="291">
        <v>79.32835</v>
      </c>
      <c r="AC69" s="291">
        <v>75.7</v>
      </c>
      <c r="AD69" s="291">
        <v>77.2</v>
      </c>
      <c r="AE69" s="291">
        <v>94.428180931092299</v>
      </c>
      <c r="AF69" s="291">
        <v>28.55245</v>
      </c>
      <c r="AG69" s="291">
        <v>53.217449999999999</v>
      </c>
      <c r="AH69" s="291">
        <v>87.076580000000007</v>
      </c>
      <c r="AI69" s="291">
        <v>31.55818</v>
      </c>
      <c r="AJ69" s="291">
        <v>97.434345981169031</v>
      </c>
    </row>
    <row r="70" spans="1:36" ht="14.95" x14ac:dyDescent="0.25">
      <c r="A70" s="288">
        <v>2003</v>
      </c>
      <c r="B70" s="291">
        <v>83.543049999999994</v>
      </c>
      <c r="C70" s="291"/>
      <c r="D70" s="291">
        <v>73.322490000000002</v>
      </c>
      <c r="E70" s="291">
        <v>79.308409999999995</v>
      </c>
      <c r="F70" s="291">
        <v>50.455159999999999</v>
      </c>
      <c r="G70" s="291">
        <v>81.182509999999994</v>
      </c>
      <c r="H70" s="291">
        <v>67.904520000000005</v>
      </c>
      <c r="I70" s="291">
        <v>71.237989999999996</v>
      </c>
      <c r="J70" s="291">
        <v>60.902299999999997</v>
      </c>
      <c r="K70" s="291">
        <v>73.694919999999996</v>
      </c>
      <c r="L70" s="291">
        <v>81.575000000000003</v>
      </c>
      <c r="M70" s="291">
        <v>78.419489999999996</v>
      </c>
      <c r="N70" s="291">
        <v>77.613979999999998</v>
      </c>
      <c r="O70" s="291">
        <v>66.160510000000002</v>
      </c>
      <c r="P70" s="291">
        <v>83.164299999999997</v>
      </c>
      <c r="Q70" s="291">
        <v>84.535839999999993</v>
      </c>
      <c r="R70" s="291">
        <v>79.464100000000002</v>
      </c>
      <c r="S70" s="291">
        <v>82.433329999999998</v>
      </c>
      <c r="T70" s="291">
        <v>62.466079999999998</v>
      </c>
      <c r="U70" s="291">
        <v>84.965530000000001</v>
      </c>
      <c r="V70" s="291">
        <v>81.162459999999996</v>
      </c>
      <c r="W70" s="291">
        <v>97.2</v>
      </c>
      <c r="X70" s="291">
        <v>61.927840000000003</v>
      </c>
      <c r="Y70" s="291">
        <v>80.674999999999997</v>
      </c>
      <c r="Z70" s="291">
        <v>76.482910000000004</v>
      </c>
      <c r="AA70" s="291">
        <v>76.063959999999994</v>
      </c>
      <c r="AB70" s="291">
        <v>81.881919999999994</v>
      </c>
      <c r="AC70" s="291">
        <v>76.7</v>
      </c>
      <c r="AD70" s="291">
        <v>77.291659999999993</v>
      </c>
      <c r="AE70" s="291">
        <v>95.483092999042384</v>
      </c>
      <c r="AF70" s="291">
        <v>32.453650000000003</v>
      </c>
      <c r="AG70" s="291">
        <v>56.239890000000003</v>
      </c>
      <c r="AH70" s="291">
        <v>88.753370000000004</v>
      </c>
      <c r="AI70" s="291">
        <v>38.375509999999998</v>
      </c>
      <c r="AJ70" s="291">
        <v>97.547439893947185</v>
      </c>
    </row>
    <row r="71" spans="1:36" ht="14.95" x14ac:dyDescent="0.25">
      <c r="A71" s="288">
        <v>2004</v>
      </c>
      <c r="B71" s="291">
        <v>84.934650000000005</v>
      </c>
      <c r="C71" s="291"/>
      <c r="D71" s="291">
        <v>75.040629999999993</v>
      </c>
      <c r="E71" s="291">
        <v>80.971729999999994</v>
      </c>
      <c r="F71" s="291">
        <v>53.78378</v>
      </c>
      <c r="G71" s="291">
        <v>82.690280000000001</v>
      </c>
      <c r="H71" s="291">
        <v>68.620739999999998</v>
      </c>
      <c r="I71" s="291">
        <v>73.962590000000006</v>
      </c>
      <c r="J71" s="291">
        <v>64.496309999999994</v>
      </c>
      <c r="K71" s="291">
        <v>76.340999999999994</v>
      </c>
      <c r="L71" s="291">
        <v>82.516670000000005</v>
      </c>
      <c r="M71" s="291">
        <v>80.802819999999997</v>
      </c>
      <c r="N71" s="291">
        <v>79.691890000000001</v>
      </c>
      <c r="O71" s="291">
        <v>68.177149999999997</v>
      </c>
      <c r="P71" s="291">
        <v>83.319919999999996</v>
      </c>
      <c r="Q71" s="291">
        <v>86.34666</v>
      </c>
      <c r="R71" s="291">
        <v>81.76764</v>
      </c>
      <c r="S71" s="291">
        <v>83.474999999999994</v>
      </c>
      <c r="T71" s="291">
        <v>66.679000000000002</v>
      </c>
      <c r="U71" s="291">
        <v>86.834460000000007</v>
      </c>
      <c r="V71" s="291">
        <v>82.953500000000005</v>
      </c>
      <c r="W71" s="291">
        <v>97.191670000000002</v>
      </c>
      <c r="X71" s="291">
        <v>64.831270000000004</v>
      </c>
      <c r="Y71" s="291">
        <v>81.041659999999993</v>
      </c>
      <c r="Z71" s="291">
        <v>78.234560000000002</v>
      </c>
      <c r="AA71" s="291">
        <v>78.636939999999996</v>
      </c>
      <c r="AB71" s="291">
        <v>83.818730000000002</v>
      </c>
      <c r="AC71" s="291">
        <v>77.8</v>
      </c>
      <c r="AD71" s="291">
        <v>79.424999999999997</v>
      </c>
      <c r="AE71" s="291">
        <v>96.303233666272106</v>
      </c>
      <c r="AF71" s="291">
        <v>35.987400000000001</v>
      </c>
      <c r="AG71" s="291">
        <v>55.850700000000003</v>
      </c>
      <c r="AH71" s="291">
        <v>89.085009999999997</v>
      </c>
      <c r="AI71" s="291">
        <v>41.675139999999999</v>
      </c>
      <c r="AJ71" s="291">
        <v>97.843442076510414</v>
      </c>
    </row>
    <row r="72" spans="1:36" ht="14.95" x14ac:dyDescent="0.25">
      <c r="A72" s="288">
        <v>2005</v>
      </c>
      <c r="B72" s="291">
        <v>86.248509999999996</v>
      </c>
      <c r="C72" s="291"/>
      <c r="D72" s="291">
        <v>77.060599999999994</v>
      </c>
      <c r="E72" s="291">
        <v>83.223910000000004</v>
      </c>
      <c r="F72" s="291">
        <v>57.478479999999998</v>
      </c>
      <c r="G72" s="291">
        <v>84.520679999999999</v>
      </c>
      <c r="H72" s="291">
        <v>70.715429999999998</v>
      </c>
      <c r="I72" s="291">
        <v>75.276470000000003</v>
      </c>
      <c r="J72" s="291">
        <v>67.754279999999994</v>
      </c>
      <c r="K72" s="291">
        <v>78.4435</v>
      </c>
      <c r="L72" s="291">
        <v>84.016670000000005</v>
      </c>
      <c r="M72" s="291">
        <v>83.524630000000002</v>
      </c>
      <c r="N72" s="291">
        <v>82.39564</v>
      </c>
      <c r="O72" s="291">
        <v>70.958590000000001</v>
      </c>
      <c r="P72" s="291">
        <v>83.839730000000003</v>
      </c>
      <c r="Q72" s="291">
        <v>87.854159999999993</v>
      </c>
      <c r="R72" s="291">
        <v>84.666359999999997</v>
      </c>
      <c r="S72" s="291">
        <v>84.884159999999994</v>
      </c>
      <c r="T72" s="291">
        <v>69.053790000000006</v>
      </c>
      <c r="U72" s="291">
        <v>88.944270000000003</v>
      </c>
      <c r="V72" s="291">
        <v>84.600369999999998</v>
      </c>
      <c r="W72" s="291">
        <v>96.916659999999993</v>
      </c>
      <c r="X72" s="291">
        <v>67.416780000000003</v>
      </c>
      <c r="Y72" s="291">
        <v>82.283330000000007</v>
      </c>
      <c r="Z72" s="291">
        <v>80.610560000000007</v>
      </c>
      <c r="AA72" s="291">
        <v>80.354209999999995</v>
      </c>
      <c r="AB72" s="291">
        <v>85.727410000000006</v>
      </c>
      <c r="AC72" s="291">
        <v>79.400000000000006</v>
      </c>
      <c r="AD72" s="291">
        <v>80.900000000000006</v>
      </c>
      <c r="AE72" s="291">
        <v>96.925877277268995</v>
      </c>
      <c r="AF72" s="291">
        <v>40.552520000000001</v>
      </c>
      <c r="AG72" s="291">
        <v>57.00282</v>
      </c>
      <c r="AH72" s="291">
        <v>89.488720000000001</v>
      </c>
      <c r="AI72" s="291">
        <v>45.083820000000003</v>
      </c>
      <c r="AJ72" s="291">
        <v>98.086076750982372</v>
      </c>
    </row>
    <row r="73" spans="1:36" ht="14.95" x14ac:dyDescent="0.25">
      <c r="A73" s="288">
        <v>2006</v>
      </c>
      <c r="B73" s="291">
        <v>87.609020000000001</v>
      </c>
      <c r="C73" s="291"/>
      <c r="D73" s="291">
        <v>79.800319999999999</v>
      </c>
      <c r="E73" s="291">
        <v>84.714609999999993</v>
      </c>
      <c r="F73" s="291">
        <v>59.883130000000001</v>
      </c>
      <c r="G73" s="291">
        <v>86.212800000000001</v>
      </c>
      <c r="H73" s="291">
        <v>73.114109999999997</v>
      </c>
      <c r="I73" s="291">
        <v>76.518100000000004</v>
      </c>
      <c r="J73" s="291">
        <v>70.662610000000001</v>
      </c>
      <c r="K73" s="291">
        <v>80.202079999999995</v>
      </c>
      <c r="L73" s="291">
        <v>85.633330000000001</v>
      </c>
      <c r="M73" s="291">
        <v>86.460830000000001</v>
      </c>
      <c r="N73" s="291">
        <v>85.053669999999997</v>
      </c>
      <c r="O73" s="291">
        <v>74.107460000000003</v>
      </c>
      <c r="P73" s="291">
        <v>85.153210000000001</v>
      </c>
      <c r="Q73" s="291">
        <v>89.325839999999999</v>
      </c>
      <c r="R73" s="291">
        <v>87.372249999999994</v>
      </c>
      <c r="S73" s="291">
        <v>85.81917</v>
      </c>
      <c r="T73" s="291">
        <v>71.767830000000004</v>
      </c>
      <c r="U73" s="291">
        <v>92.441230000000004</v>
      </c>
      <c r="V73" s="291">
        <v>86.369230000000002</v>
      </c>
      <c r="W73" s="291">
        <v>97.158330000000007</v>
      </c>
      <c r="X73" s="291">
        <v>69.863640000000004</v>
      </c>
      <c r="Y73" s="291">
        <v>84.2</v>
      </c>
      <c r="Z73" s="291">
        <v>83.323430000000002</v>
      </c>
      <c r="AA73" s="291">
        <v>81.386510000000001</v>
      </c>
      <c r="AB73" s="291">
        <v>88.391530000000003</v>
      </c>
      <c r="AC73" s="291">
        <v>81.400000000000006</v>
      </c>
      <c r="AD73" s="291">
        <v>82.95</v>
      </c>
      <c r="AE73" s="291">
        <v>97.378861903035798</v>
      </c>
      <c r="AF73" s="291">
        <v>44.473399999999998</v>
      </c>
      <c r="AG73" s="291">
        <v>58.851930000000003</v>
      </c>
      <c r="AH73" s="291">
        <v>90.705960000000005</v>
      </c>
      <c r="AI73" s="291">
        <v>49.410620000000002</v>
      </c>
      <c r="AJ73" s="291">
        <v>98.435743603493037</v>
      </c>
    </row>
    <row r="74" spans="1:36" ht="14.95" x14ac:dyDescent="0.25">
      <c r="A74" s="288">
        <v>2007</v>
      </c>
      <c r="B74" s="291">
        <v>89.622569999999996</v>
      </c>
      <c r="C74" s="291"/>
      <c r="D74" s="291">
        <v>81.657769999999999</v>
      </c>
      <c r="E74" s="291">
        <v>86.259010000000004</v>
      </c>
      <c r="F74" s="291">
        <v>62.063639999999999</v>
      </c>
      <c r="G74" s="291">
        <v>88.056359999999998</v>
      </c>
      <c r="H74" s="291">
        <v>76.336839999999995</v>
      </c>
      <c r="I74" s="291">
        <v>80.203800000000001</v>
      </c>
      <c r="J74" s="291">
        <v>74.580939999999998</v>
      </c>
      <c r="K74" s="291">
        <v>82.235079999999996</v>
      </c>
      <c r="L74" s="291">
        <v>87.083340000000007</v>
      </c>
      <c r="M74" s="291">
        <v>88.870519999999999</v>
      </c>
      <c r="N74" s="291">
        <v>87.479979999999998</v>
      </c>
      <c r="O74" s="291">
        <v>78.999539999999996</v>
      </c>
      <c r="P74" s="291">
        <v>87.291129999999995</v>
      </c>
      <c r="Q74" s="291">
        <v>90.655000000000001</v>
      </c>
      <c r="R74" s="291">
        <v>89.901679999999999</v>
      </c>
      <c r="S74" s="291">
        <v>87.204170000000005</v>
      </c>
      <c r="T74" s="291">
        <v>77.479640000000003</v>
      </c>
      <c r="U74" s="291">
        <v>96.968190000000007</v>
      </c>
      <c r="V74" s="291">
        <v>87.949560000000005</v>
      </c>
      <c r="W74" s="291">
        <v>97.216669999999993</v>
      </c>
      <c r="X74" s="291">
        <v>72.63503</v>
      </c>
      <c r="Y74" s="291">
        <v>84.8</v>
      </c>
      <c r="Z74" s="291">
        <v>85.303309999999996</v>
      </c>
      <c r="AA74" s="291">
        <v>83.387600000000006</v>
      </c>
      <c r="AB74" s="291">
        <v>90.560630000000003</v>
      </c>
      <c r="AC74" s="291">
        <v>83.3</v>
      </c>
      <c r="AD74" s="291">
        <v>85.316670000000002</v>
      </c>
      <c r="AE74" s="291">
        <v>97.712967426637022</v>
      </c>
      <c r="AF74" s="291">
        <v>48.47925</v>
      </c>
      <c r="AG74" s="291">
        <v>62.487690000000001</v>
      </c>
      <c r="AH74" s="291">
        <v>92.712519999999998</v>
      </c>
      <c r="AI74" s="291">
        <v>53.737099999999998</v>
      </c>
      <c r="AJ74" s="291">
        <v>98.840350006629876</v>
      </c>
    </row>
    <row r="75" spans="1:36" ht="14.95" x14ac:dyDescent="0.25">
      <c r="A75" s="288">
        <v>2008</v>
      </c>
      <c r="B75" s="291">
        <v>91.978200000000001</v>
      </c>
      <c r="C75" s="291"/>
      <c r="D75" s="291">
        <v>85.210120000000003</v>
      </c>
      <c r="E75" s="291">
        <v>90.131559999999993</v>
      </c>
      <c r="F75" s="291">
        <v>65.587969999999999</v>
      </c>
      <c r="G75" s="291">
        <v>90.143529999999998</v>
      </c>
      <c r="H75" s="291">
        <v>82.990560000000002</v>
      </c>
      <c r="I75" s="291">
        <v>84.95608</v>
      </c>
      <c r="J75" s="291">
        <v>79.800529999999995</v>
      </c>
      <c r="K75" s="291">
        <v>86.078580000000002</v>
      </c>
      <c r="L75" s="291">
        <v>90.058329999999998</v>
      </c>
      <c r="M75" s="291">
        <v>92.492580000000004</v>
      </c>
      <c r="N75" s="291">
        <v>90.838419999999999</v>
      </c>
      <c r="O75" s="291">
        <v>87.185749999999999</v>
      </c>
      <c r="P75" s="291">
        <v>90.840339999999998</v>
      </c>
      <c r="Q75" s="291">
        <v>93.204999999999998</v>
      </c>
      <c r="R75" s="291">
        <v>93.635109999999997</v>
      </c>
      <c r="S75" s="291">
        <v>89.372500000000002</v>
      </c>
      <c r="T75" s="291">
        <v>82.161360000000002</v>
      </c>
      <c r="U75" s="291">
        <v>100.9054</v>
      </c>
      <c r="V75" s="291">
        <v>90.893969999999996</v>
      </c>
      <c r="W75" s="291">
        <v>98.558329999999998</v>
      </c>
      <c r="X75" s="291">
        <v>76.357560000000007</v>
      </c>
      <c r="Y75" s="291">
        <v>87.983329999999995</v>
      </c>
      <c r="Z75" s="291">
        <v>88.680430000000001</v>
      </c>
      <c r="AA75" s="291">
        <v>86.860669999999999</v>
      </c>
      <c r="AB75" s="291">
        <v>92.904799999999994</v>
      </c>
      <c r="AC75" s="291">
        <v>86.2</v>
      </c>
      <c r="AD75" s="291">
        <v>90.741669999999999</v>
      </c>
      <c r="AE75" s="291">
        <v>98.255208060985979</v>
      </c>
      <c r="AF75" s="291">
        <v>55.320050000000002</v>
      </c>
      <c r="AG75" s="291">
        <v>68.771000000000001</v>
      </c>
      <c r="AH75" s="291">
        <v>95.899100000000004</v>
      </c>
      <c r="AI75" s="291">
        <v>59.34948</v>
      </c>
      <c r="AJ75" s="291">
        <v>99.434976687991153</v>
      </c>
    </row>
    <row r="76" spans="1:36" ht="14.95" x14ac:dyDescent="0.25">
      <c r="A76" s="288">
        <v>2009</v>
      </c>
      <c r="B76" s="291">
        <v>92.26585</v>
      </c>
      <c r="C76" s="291"/>
      <c r="D76" s="291">
        <v>86.719290000000001</v>
      </c>
      <c r="E76" s="291">
        <v>90.083659999999995</v>
      </c>
      <c r="F76" s="291">
        <v>68.793940000000006</v>
      </c>
      <c r="G76" s="291">
        <v>90.413480000000007</v>
      </c>
      <c r="H76" s="291">
        <v>83.283550000000005</v>
      </c>
      <c r="I76" s="291">
        <v>84.337459999999993</v>
      </c>
      <c r="J76" s="291">
        <v>83.152979999999999</v>
      </c>
      <c r="K76" s="291">
        <v>88.451499999999996</v>
      </c>
      <c r="L76" s="291">
        <v>91.233329999999995</v>
      </c>
      <c r="M76" s="291">
        <v>92.226200000000006</v>
      </c>
      <c r="N76" s="291">
        <v>90.515450000000001</v>
      </c>
      <c r="O76" s="291">
        <v>87.11739</v>
      </c>
      <c r="P76" s="291">
        <v>90.840339999999998</v>
      </c>
      <c r="Q76" s="291">
        <v>93.286670000000001</v>
      </c>
      <c r="R76" s="291">
        <v>94.768169999999998</v>
      </c>
      <c r="S76" s="291">
        <v>90.435839999999999</v>
      </c>
      <c r="T76" s="291">
        <v>85.621769999999998</v>
      </c>
      <c r="U76" s="291">
        <v>96.386740000000003</v>
      </c>
      <c r="V76" s="291">
        <v>91.598179999999999</v>
      </c>
      <c r="W76" s="291">
        <v>97.224999999999994</v>
      </c>
      <c r="X76" s="291">
        <v>80.402500000000003</v>
      </c>
      <c r="Y76" s="291">
        <v>89.916659999999993</v>
      </c>
      <c r="Z76" s="291">
        <v>90.55659</v>
      </c>
      <c r="AA76" s="291">
        <v>90.15737</v>
      </c>
      <c r="AB76" s="291">
        <v>92.128559999999993</v>
      </c>
      <c r="AC76" s="291">
        <v>87.9</v>
      </c>
      <c r="AD76" s="291">
        <v>91.666659999999993</v>
      </c>
      <c r="AE76" s="291">
        <v>98.641120987243454</v>
      </c>
      <c r="AF76" s="291">
        <v>61.763350000000003</v>
      </c>
      <c r="AG76" s="291">
        <v>73.766909999999996</v>
      </c>
      <c r="AH76" s="291">
        <v>95.42492</v>
      </c>
      <c r="AI76" s="291">
        <v>63.059399999999997</v>
      </c>
      <c r="AJ76" s="291">
        <v>99.56755136485566</v>
      </c>
    </row>
    <row r="77" spans="1:36" ht="14.95" x14ac:dyDescent="0.25">
      <c r="A77" s="288">
        <v>2010</v>
      </c>
      <c r="B77" s="291">
        <v>93.284289999999999</v>
      </c>
      <c r="C77" s="291"/>
      <c r="D77" s="291">
        <v>89.250060000000005</v>
      </c>
      <c r="E77" s="291">
        <v>92.055859999999996</v>
      </c>
      <c r="F77" s="291">
        <v>72.260279999999995</v>
      </c>
      <c r="G77" s="291">
        <v>92.020020000000002</v>
      </c>
      <c r="H77" s="291">
        <v>84.458449999999999</v>
      </c>
      <c r="I77" s="291">
        <v>87.015450000000001</v>
      </c>
      <c r="J77" s="291">
        <v>85.041539999999998</v>
      </c>
      <c r="K77" s="291">
        <v>91.051249999999996</v>
      </c>
      <c r="L77" s="291">
        <v>93.341669999999993</v>
      </c>
      <c r="M77" s="291">
        <v>93.886170000000007</v>
      </c>
      <c r="N77" s="291">
        <v>91.999939999999995</v>
      </c>
      <c r="O77" s="291">
        <v>89.706559999999996</v>
      </c>
      <c r="P77" s="291">
        <v>91.916020000000003</v>
      </c>
      <c r="Q77" s="291">
        <v>94.715000000000003</v>
      </c>
      <c r="R77" s="291">
        <v>99.234570000000005</v>
      </c>
      <c r="S77" s="291">
        <v>91.589160000000007</v>
      </c>
      <c r="T77" s="291">
        <v>89.779169999999993</v>
      </c>
      <c r="U77" s="291">
        <v>95.497960000000006</v>
      </c>
      <c r="V77" s="291">
        <v>92.995530000000002</v>
      </c>
      <c r="W77" s="291">
        <v>96.525000000000006</v>
      </c>
      <c r="X77" s="291">
        <v>83.744609999999994</v>
      </c>
      <c r="Y77" s="291">
        <v>92.091669999999993</v>
      </c>
      <c r="Z77" s="291">
        <v>92.641239999999996</v>
      </c>
      <c r="AA77" s="291">
        <v>92.484059999999999</v>
      </c>
      <c r="AB77" s="291">
        <v>93.420720000000003</v>
      </c>
      <c r="AC77" s="291">
        <v>90.1</v>
      </c>
      <c r="AD77" s="291">
        <v>93.016670000000005</v>
      </c>
      <c r="AE77" s="291">
        <v>99.061844043755016</v>
      </c>
      <c r="AF77" s="291">
        <v>65.993769999999998</v>
      </c>
      <c r="AG77" s="291">
        <v>76.764470000000003</v>
      </c>
      <c r="AH77" s="291">
        <v>96.529920000000004</v>
      </c>
      <c r="AI77" s="291">
        <v>68.461349999999996</v>
      </c>
      <c r="AJ77" s="291">
        <v>99.684995839780584</v>
      </c>
    </row>
    <row r="78" spans="1:36" ht="14.95" x14ac:dyDescent="0.25">
      <c r="A78" s="288">
        <f>A77+1</f>
        <v>2011</v>
      </c>
      <c r="B78" s="291">
        <v>95.220100000000002</v>
      </c>
      <c r="C78" s="291"/>
      <c r="D78" s="291">
        <v>92.198750000000004</v>
      </c>
      <c r="E78" s="291">
        <v>95.30735</v>
      </c>
      <c r="F78" s="291">
        <v>77.055790000000002</v>
      </c>
      <c r="G78" s="291">
        <v>94.699759999999998</v>
      </c>
      <c r="H78" s="291">
        <v>87.280389999999997</v>
      </c>
      <c r="I78" s="291">
        <v>91.848200000000006</v>
      </c>
      <c r="J78" s="291">
        <v>87.947909999999993</v>
      </c>
      <c r="K78" s="291">
        <v>94.716840000000005</v>
      </c>
      <c r="L78" s="291">
        <v>95.916659999999993</v>
      </c>
      <c r="M78" s="291">
        <v>96.886899999999997</v>
      </c>
      <c r="N78" s="291">
        <v>94.904240000000001</v>
      </c>
      <c r="O78" s="291">
        <v>94.175650000000005</v>
      </c>
      <c r="P78" s="291">
        <v>95.056610000000006</v>
      </c>
      <c r="Q78" s="291">
        <v>96.715000000000003</v>
      </c>
      <c r="R78" s="291">
        <v>102.539</v>
      </c>
      <c r="S78" s="291">
        <v>93.733329999999995</v>
      </c>
      <c r="T78" s="291">
        <v>93.307429999999997</v>
      </c>
      <c r="U78" s="291">
        <v>97.940029999999993</v>
      </c>
      <c r="V78" s="291">
        <v>95.581400000000002</v>
      </c>
      <c r="W78" s="291">
        <v>96.266670000000005</v>
      </c>
      <c r="X78" s="291">
        <v>86.598100000000002</v>
      </c>
      <c r="Y78" s="291">
        <v>93.275000000000006</v>
      </c>
      <c r="Z78" s="291">
        <v>96.372730000000004</v>
      </c>
      <c r="AA78" s="291">
        <v>96.404830000000004</v>
      </c>
      <c r="AB78" s="291">
        <v>96.833389999999994</v>
      </c>
      <c r="AC78" s="291">
        <v>93.6</v>
      </c>
      <c r="AD78" s="291">
        <v>94.8</v>
      </c>
      <c r="AE78" s="291">
        <v>99.46169722469142</v>
      </c>
      <c r="AF78" s="291">
        <v>71.563950000000006</v>
      </c>
      <c r="AG78" s="291">
        <v>80.615859999999998</v>
      </c>
      <c r="AH78" s="291">
        <v>99.388319999999993</v>
      </c>
      <c r="AI78" s="291">
        <v>72.892080000000007</v>
      </c>
      <c r="AJ78" s="291">
        <v>99.888196436689853</v>
      </c>
    </row>
    <row r="79" spans="1:36" ht="14.95" x14ac:dyDescent="0.25">
      <c r="A79" s="288">
        <f>A78+1</f>
        <v>2012</v>
      </c>
      <c r="B79" s="291">
        <v>97.132580000000004</v>
      </c>
      <c r="C79" s="291"/>
      <c r="D79" s="291">
        <v>93.824010000000001</v>
      </c>
      <c r="E79" s="291">
        <v>98.013760000000005</v>
      </c>
      <c r="F79" s="291">
        <v>81.21951</v>
      </c>
      <c r="G79" s="291">
        <v>96.135109999999997</v>
      </c>
      <c r="H79" s="291">
        <v>89.905299999999997</v>
      </c>
      <c r="I79" s="291">
        <v>94.254180000000005</v>
      </c>
      <c r="J79" s="291">
        <v>90.733509999999995</v>
      </c>
      <c r="K79" s="291">
        <v>96.788499999999999</v>
      </c>
      <c r="L79" s="291">
        <v>98.216669999999993</v>
      </c>
      <c r="M79" s="291">
        <v>99.25676</v>
      </c>
      <c r="N79" s="291">
        <v>96.868120000000005</v>
      </c>
      <c r="O79" s="291">
        <v>97.879959999999997</v>
      </c>
      <c r="P79" s="291">
        <v>97.726110000000006</v>
      </c>
      <c r="Q79" s="291">
        <v>98.605000000000004</v>
      </c>
      <c r="R79" s="291">
        <v>104.07859999999999</v>
      </c>
      <c r="S79" s="291">
        <v>96.034999999999997</v>
      </c>
      <c r="T79" s="291">
        <v>98.581299999999999</v>
      </c>
      <c r="U79" s="291">
        <v>99.601299999999995</v>
      </c>
      <c r="V79" s="291">
        <v>98.488370000000003</v>
      </c>
      <c r="W79" s="291">
        <v>96.216669999999993</v>
      </c>
      <c r="X79" s="291">
        <v>90.158590000000004</v>
      </c>
      <c r="Y79" s="291">
        <v>93.924999999999997</v>
      </c>
      <c r="Z79" s="291">
        <v>97.394199999999998</v>
      </c>
      <c r="AA79" s="291">
        <v>99.837199999999996</v>
      </c>
      <c r="AB79" s="291">
        <v>99.518910000000005</v>
      </c>
      <c r="AC79" s="291">
        <v>96</v>
      </c>
      <c r="AD79" s="291">
        <v>97.916659999999993</v>
      </c>
      <c r="AE79" s="291">
        <v>99.692034260259845</v>
      </c>
      <c r="AF79" s="291">
        <v>75.195629999999994</v>
      </c>
      <c r="AG79" s="291">
        <v>85.230260000000001</v>
      </c>
      <c r="AH79" s="291">
        <v>100.2713</v>
      </c>
      <c r="AI79" s="291">
        <v>79.373339999999999</v>
      </c>
      <c r="AJ79" s="291">
        <v>100.03046747361294</v>
      </c>
    </row>
    <row r="80" spans="1:36" ht="14.95" x14ac:dyDescent="0.25">
      <c r="A80" s="288">
        <f>A79+1</f>
        <v>2013</v>
      </c>
      <c r="B80" s="291">
        <v>98.594160000000002</v>
      </c>
      <c r="C80" s="291"/>
      <c r="D80" s="291">
        <v>96.122590000000002</v>
      </c>
      <c r="E80" s="291">
        <v>99.104740000000007</v>
      </c>
      <c r="F80" s="291">
        <v>86.258610000000004</v>
      </c>
      <c r="G80" s="291">
        <v>97.037130000000005</v>
      </c>
      <c r="H80" s="291">
        <v>91.514210000000006</v>
      </c>
      <c r="I80" s="291">
        <v>96.724630000000005</v>
      </c>
      <c r="J80" s="291">
        <v>92.564599999999999</v>
      </c>
      <c r="K80" s="291">
        <v>98.048079999999999</v>
      </c>
      <c r="L80" s="291">
        <v>98.991669999999999</v>
      </c>
      <c r="M80" s="291">
        <v>100.65479999999999</v>
      </c>
      <c r="N80" s="291">
        <v>98.287080000000003</v>
      </c>
      <c r="O80" s="291">
        <v>100.6016</v>
      </c>
      <c r="P80" s="291">
        <v>99.170789999999997</v>
      </c>
      <c r="Q80" s="291">
        <v>99.456670000000003</v>
      </c>
      <c r="R80" s="291">
        <v>103.11879999999999</v>
      </c>
      <c r="S80" s="291">
        <v>98.442499999999995</v>
      </c>
      <c r="T80" s="291">
        <v>100.2899</v>
      </c>
      <c r="U80" s="291">
        <v>100.108</v>
      </c>
      <c r="V80" s="291">
        <v>99.689930000000004</v>
      </c>
      <c r="W80" s="291">
        <v>96.55</v>
      </c>
      <c r="X80" s="291">
        <v>93.590379999999996</v>
      </c>
      <c r="Y80" s="291">
        <v>95.916659999999993</v>
      </c>
      <c r="Z80" s="291">
        <v>98.49906</v>
      </c>
      <c r="AA80" s="291">
        <v>100.8276</v>
      </c>
      <c r="AB80" s="291">
        <v>99.792010000000005</v>
      </c>
      <c r="AC80" s="291">
        <v>98.2</v>
      </c>
      <c r="AD80" s="291">
        <v>99.325000000000003</v>
      </c>
      <c r="AE80" s="291">
        <v>99.967251085496116</v>
      </c>
      <c r="AF80" s="291">
        <v>80.27413</v>
      </c>
      <c r="AG80" s="291">
        <v>90.153509999999997</v>
      </c>
      <c r="AH80" s="291">
        <v>100.2269</v>
      </c>
      <c r="AI80" s="291">
        <v>85.320849999999993</v>
      </c>
      <c r="AJ80" s="291">
        <v>100.07332806041904</v>
      </c>
    </row>
    <row r="81" spans="1:36" ht="14.95" x14ac:dyDescent="0.25">
      <c r="A81" s="288">
        <f>A80+1</f>
        <v>2014</v>
      </c>
      <c r="B81" s="291">
        <v>99.488209999999995</v>
      </c>
      <c r="C81" s="291"/>
      <c r="D81" s="291">
        <v>98.514049999999997</v>
      </c>
      <c r="E81" s="291">
        <v>99.441699999999997</v>
      </c>
      <c r="F81" s="291">
        <v>91.717960000000005</v>
      </c>
      <c r="G81" s="291">
        <v>98.887280000000004</v>
      </c>
      <c r="H81" s="291">
        <v>95.832470000000001</v>
      </c>
      <c r="I81" s="291">
        <v>98.583340000000007</v>
      </c>
      <c r="J81" s="291">
        <v>95.246960000000001</v>
      </c>
      <c r="K81" s="291">
        <v>99.297920000000005</v>
      </c>
      <c r="L81" s="291">
        <v>99.55</v>
      </c>
      <c r="M81" s="291">
        <v>100.503</v>
      </c>
      <c r="N81" s="291">
        <v>99.881519999999995</v>
      </c>
      <c r="O81" s="291">
        <v>100.4948</v>
      </c>
      <c r="P81" s="291">
        <v>100.2034</v>
      </c>
      <c r="Q81" s="291">
        <v>99.961669999999998</v>
      </c>
      <c r="R81" s="291">
        <v>101.7667</v>
      </c>
      <c r="S81" s="291">
        <v>99.40334</v>
      </c>
      <c r="T81" s="291">
        <v>100.0617</v>
      </c>
      <c r="U81" s="291">
        <v>100.2907</v>
      </c>
      <c r="V81" s="291">
        <v>99.930229999999995</v>
      </c>
      <c r="W81" s="291">
        <v>99.216669999999993</v>
      </c>
      <c r="X81" s="291">
        <v>97.351420000000005</v>
      </c>
      <c r="Y81" s="291">
        <v>97.875</v>
      </c>
      <c r="Z81" s="291">
        <v>99.708150000000003</v>
      </c>
      <c r="AA81" s="291">
        <v>100.8818</v>
      </c>
      <c r="AB81" s="291">
        <v>99.514430000000004</v>
      </c>
      <c r="AC81" s="291">
        <v>99.6</v>
      </c>
      <c r="AD81" s="291">
        <v>99.666659999999993</v>
      </c>
      <c r="AE81" s="291">
        <v>100.04103730303045</v>
      </c>
      <c r="AF81" s="291">
        <v>86.554310000000001</v>
      </c>
      <c r="AG81" s="291">
        <v>95.68535</v>
      </c>
      <c r="AH81" s="291">
        <v>100.0468</v>
      </c>
      <c r="AI81" s="291">
        <v>92.875649999999993</v>
      </c>
      <c r="AJ81" s="291">
        <v>100.00503839513503</v>
      </c>
    </row>
    <row r="82" spans="1:36" ht="14.95" x14ac:dyDescent="0.25">
      <c r="A82" s="288">
        <v>2015</v>
      </c>
      <c r="B82" s="291">
        <v>100</v>
      </c>
      <c r="C82" s="291"/>
      <c r="D82" s="291">
        <v>100</v>
      </c>
      <c r="E82" s="291">
        <v>100</v>
      </c>
      <c r="F82" s="291">
        <v>100</v>
      </c>
      <c r="G82" s="291">
        <v>100</v>
      </c>
      <c r="H82" s="291">
        <v>100</v>
      </c>
      <c r="I82" s="291">
        <v>100</v>
      </c>
      <c r="J82" s="291">
        <v>100</v>
      </c>
      <c r="K82" s="291">
        <v>99.999170000000007</v>
      </c>
      <c r="L82" s="291">
        <v>100</v>
      </c>
      <c r="M82" s="291">
        <v>100</v>
      </c>
      <c r="N82" s="291">
        <v>100</v>
      </c>
      <c r="O82" s="291">
        <v>100</v>
      </c>
      <c r="P82" s="291">
        <v>99.995000000000005</v>
      </c>
      <c r="Q82" s="291">
        <v>99.999170000000007</v>
      </c>
      <c r="R82" s="291">
        <v>100</v>
      </c>
      <c r="S82" s="291">
        <v>100</v>
      </c>
      <c r="T82" s="291">
        <v>100</v>
      </c>
      <c r="U82" s="291">
        <v>100</v>
      </c>
      <c r="V82" s="291">
        <v>99.968990000000005</v>
      </c>
      <c r="W82" s="291">
        <v>100</v>
      </c>
      <c r="X82" s="291">
        <v>100</v>
      </c>
      <c r="Y82" s="291">
        <v>100</v>
      </c>
      <c r="Z82" s="291">
        <v>100</v>
      </c>
      <c r="AA82" s="291">
        <v>100</v>
      </c>
      <c r="AB82" s="291">
        <v>100</v>
      </c>
      <c r="AC82" s="291">
        <v>100</v>
      </c>
      <c r="AD82" s="291">
        <v>99.974999999999994</v>
      </c>
      <c r="AE82" s="291">
        <v>100</v>
      </c>
      <c r="AF82" s="291">
        <v>100</v>
      </c>
      <c r="AG82" s="291">
        <v>100</v>
      </c>
      <c r="AH82" s="291">
        <v>100</v>
      </c>
      <c r="AI82" s="291">
        <v>100</v>
      </c>
      <c r="AJ82" s="291">
        <v>100</v>
      </c>
    </row>
    <row r="83" spans="1:36" ht="14.95" x14ac:dyDescent="0.25">
      <c r="A83" s="288">
        <f>A82+1</f>
        <v>2016</v>
      </c>
      <c r="B83" s="291">
        <v>100.49169999999999</v>
      </c>
      <c r="C83" s="291"/>
      <c r="D83" s="291">
        <v>101.277</v>
      </c>
      <c r="E83" s="291">
        <v>101.9739</v>
      </c>
      <c r="F83" s="291">
        <v>108.73909999999999</v>
      </c>
      <c r="G83" s="291">
        <v>101.4288</v>
      </c>
      <c r="H83" s="291">
        <v>103.78619999999999</v>
      </c>
      <c r="I83" s="291">
        <v>102</v>
      </c>
      <c r="J83" s="291">
        <v>107.51430000000001</v>
      </c>
      <c r="K83" s="291">
        <v>100.9708</v>
      </c>
      <c r="L83" s="291">
        <v>100.25</v>
      </c>
      <c r="M83" s="291">
        <v>99.797330000000002</v>
      </c>
      <c r="N83" s="291">
        <v>101.2616</v>
      </c>
      <c r="O83" s="291">
        <v>100.14870000000001</v>
      </c>
      <c r="P83" s="291">
        <v>100.35169999999999</v>
      </c>
      <c r="Q83" s="291">
        <v>100.1825</v>
      </c>
      <c r="R83" s="291">
        <v>99.174340000000001</v>
      </c>
      <c r="S83" s="291">
        <v>100.3167</v>
      </c>
      <c r="T83" s="291">
        <v>100.3948</v>
      </c>
      <c r="U83" s="291">
        <v>100.00830000000001</v>
      </c>
      <c r="V83" s="291">
        <v>99.875</v>
      </c>
      <c r="W83" s="291">
        <v>99.883330000000001</v>
      </c>
      <c r="X83" s="291">
        <v>102.82170000000001</v>
      </c>
      <c r="Y83" s="291">
        <v>103.55</v>
      </c>
      <c r="Z83" s="291">
        <v>100.64619999999999</v>
      </c>
      <c r="AA83" s="291">
        <v>99.335239999999999</v>
      </c>
      <c r="AB83" s="291">
        <v>100.6074</v>
      </c>
      <c r="AC83" s="291">
        <v>101</v>
      </c>
      <c r="AD83" s="291">
        <v>100.6583</v>
      </c>
      <c r="AE83" s="291">
        <v>99.893303707592338</v>
      </c>
      <c r="AF83" s="291">
        <v>107.0424</v>
      </c>
      <c r="AG83" s="291">
        <v>106.5946</v>
      </c>
      <c r="AH83" s="291">
        <v>100.9843</v>
      </c>
      <c r="AI83" s="291">
        <v>107.77509999999999</v>
      </c>
      <c r="AJ83" s="291">
        <v>99.961537913550089</v>
      </c>
    </row>
    <row r="84" spans="1:36" ht="14.95" x14ac:dyDescent="0.25">
      <c r="A84" s="288">
        <f>A83+1</f>
        <v>2017</v>
      </c>
      <c r="B84" s="291">
        <v>102.0087</v>
      </c>
      <c r="C84" s="291"/>
      <c r="D84" s="291">
        <v>103.2505</v>
      </c>
      <c r="E84" s="291">
        <v>104.1418</v>
      </c>
      <c r="F84" s="291">
        <v>112.4867</v>
      </c>
      <c r="G84" s="291">
        <v>103.0485</v>
      </c>
      <c r="H84" s="291">
        <v>106.05159999999999</v>
      </c>
      <c r="I84" s="291">
        <v>103.625</v>
      </c>
      <c r="J84" s="291">
        <v>112.15049999999999</v>
      </c>
      <c r="K84" s="291">
        <v>102.9342</v>
      </c>
      <c r="L84" s="291">
        <v>101.4</v>
      </c>
      <c r="M84" s="291">
        <v>101.7495</v>
      </c>
      <c r="N84" s="291">
        <v>103.4186</v>
      </c>
      <c r="O84" s="291">
        <v>103.571</v>
      </c>
      <c r="P84" s="291">
        <v>101.1083</v>
      </c>
      <c r="Q84" s="291">
        <v>101.2167</v>
      </c>
      <c r="R84" s="291">
        <v>100.2863</v>
      </c>
      <c r="S84" s="291">
        <v>101.7025</v>
      </c>
      <c r="T84" s="291">
        <v>102.75230000000001</v>
      </c>
      <c r="U84" s="291">
        <v>100.3489</v>
      </c>
      <c r="V84" s="291">
        <v>101.1</v>
      </c>
      <c r="W84" s="291">
        <v>100.35</v>
      </c>
      <c r="X84" s="291">
        <v>109.03360000000001</v>
      </c>
      <c r="Y84" s="291">
        <v>105.49169999999999</v>
      </c>
      <c r="Z84" s="291">
        <v>102.509</v>
      </c>
      <c r="AA84" s="291">
        <v>101.3974</v>
      </c>
      <c r="AB84" s="291">
        <v>101.9843</v>
      </c>
      <c r="AC84" s="291">
        <v>103.6</v>
      </c>
      <c r="AD84" s="291">
        <v>103.125</v>
      </c>
      <c r="AE84" s="291">
        <v>99.985787463946963</v>
      </c>
      <c r="AF84" s="291">
        <v>110.98520000000001</v>
      </c>
      <c r="AG84" s="291">
        <v>112.1174</v>
      </c>
      <c r="AH84" s="291">
        <v>102.79640000000001</v>
      </c>
      <c r="AI84" s="291">
        <v>119.7859</v>
      </c>
      <c r="AJ84" s="291">
        <v>100.06094260004058</v>
      </c>
    </row>
    <row r="85" spans="1:36" ht="14.95" x14ac:dyDescent="0.25">
      <c r="A85" s="288">
        <v>2018</v>
      </c>
      <c r="B85" s="291">
        <v>103.7756</v>
      </c>
      <c r="C85" s="291"/>
      <c r="D85" s="291">
        <v>105.22410000000001</v>
      </c>
      <c r="E85" s="291">
        <v>106.28</v>
      </c>
      <c r="F85" s="291">
        <v>116.6092</v>
      </c>
      <c r="G85" s="291">
        <v>105.3858</v>
      </c>
      <c r="H85" s="291">
        <v>108.63379999999999</v>
      </c>
      <c r="I85" s="291">
        <v>105.77500000000001</v>
      </c>
      <c r="J85" s="291">
        <v>115.78440000000001</v>
      </c>
      <c r="K85" s="291">
        <v>104.4533</v>
      </c>
      <c r="L85" s="291">
        <v>102.22499999999999</v>
      </c>
      <c r="M85" s="291">
        <v>103.4538</v>
      </c>
      <c r="N85" s="291">
        <v>105.94459999999999</v>
      </c>
      <c r="O85" s="291">
        <v>107.13</v>
      </c>
      <c r="P85" s="291">
        <v>102.2042</v>
      </c>
      <c r="Q85" s="291">
        <v>103.09</v>
      </c>
      <c r="R85" s="291">
        <v>100.91379999999999</v>
      </c>
      <c r="S85" s="291">
        <v>103.435</v>
      </c>
      <c r="T85" s="291">
        <v>105.681</v>
      </c>
      <c r="U85" s="291">
        <v>100.8389</v>
      </c>
      <c r="V85" s="291">
        <v>102.25</v>
      </c>
      <c r="W85" s="291">
        <v>101.33329999999999</v>
      </c>
      <c r="X85" s="291">
        <v>114.37560000000001</v>
      </c>
      <c r="Y85" s="291">
        <v>108.4083</v>
      </c>
      <c r="Z85" s="291">
        <v>104.1474</v>
      </c>
      <c r="AA85" s="291">
        <v>103.23569999999999</v>
      </c>
      <c r="AB85" s="291">
        <v>102.9978</v>
      </c>
      <c r="AC85" s="291">
        <v>106</v>
      </c>
      <c r="AD85" s="291">
        <v>105.3417</v>
      </c>
      <c r="AE85" s="291">
        <v>100.30526124945938</v>
      </c>
      <c r="AF85" s="291">
        <v>114.1797</v>
      </c>
      <c r="AG85" s="291">
        <v>117.1678</v>
      </c>
      <c r="AH85" s="291">
        <v>104.80459999999999</v>
      </c>
      <c r="AI85" s="291">
        <v>139.34989999999999</v>
      </c>
      <c r="AJ85" s="291">
        <v>100.19634222306404</v>
      </c>
    </row>
    <row r="86" spans="1:36" ht="14.95" x14ac:dyDescent="0.25">
      <c r="A86" s="288">
        <v>2019</v>
      </c>
      <c r="B86" s="291">
        <v>105.27589999999999</v>
      </c>
      <c r="C86" s="291"/>
      <c r="D86" s="291">
        <v>106.919</v>
      </c>
      <c r="E86" s="291">
        <v>107.807</v>
      </c>
      <c r="F86" s="291">
        <v>120.9622</v>
      </c>
      <c r="G86" s="291">
        <v>107.4401</v>
      </c>
      <c r="H86" s="291">
        <v>111.4121</v>
      </c>
      <c r="I86" s="291">
        <v>108.8417</v>
      </c>
      <c r="J86" s="291">
        <v>119.8664</v>
      </c>
      <c r="K86" s="291">
        <v>104.8533</v>
      </c>
      <c r="L86" s="291">
        <v>103</v>
      </c>
      <c r="M86" s="291">
        <v>104.17749999999999</v>
      </c>
      <c r="N86" s="291">
        <v>107.8646</v>
      </c>
      <c r="O86" s="291">
        <v>109.5697</v>
      </c>
      <c r="P86" s="291">
        <v>103.2508</v>
      </c>
      <c r="Q86" s="291">
        <v>104.2325</v>
      </c>
      <c r="R86" s="291">
        <v>101.1691</v>
      </c>
      <c r="S86" s="291">
        <v>106.1592</v>
      </c>
      <c r="T86" s="291">
        <v>109.2092</v>
      </c>
      <c r="U86" s="291">
        <v>101.7859</v>
      </c>
      <c r="V86" s="291">
        <v>102.875</v>
      </c>
      <c r="W86" s="291">
        <v>101.8167</v>
      </c>
      <c r="X86" s="291">
        <v>118.5342</v>
      </c>
      <c r="Y86" s="291">
        <v>110.75830000000001</v>
      </c>
      <c r="Z86" s="291">
        <v>105.8342</v>
      </c>
      <c r="AA86" s="291">
        <v>105.5352</v>
      </c>
      <c r="AB86" s="291">
        <v>103.34610000000001</v>
      </c>
      <c r="AC86" s="291">
        <v>107.8</v>
      </c>
      <c r="AD86" s="291">
        <v>108.3417</v>
      </c>
      <c r="AE86" s="291"/>
      <c r="AF86" s="291">
        <v>119.2839</v>
      </c>
      <c r="AG86" s="291">
        <v>122.00020000000001</v>
      </c>
      <c r="AH86" s="291">
        <v>106.67449999999999</v>
      </c>
      <c r="AI86" s="291">
        <v>160.49879999999999</v>
      </c>
      <c r="AJ86" s="291">
        <v>100.34579580216851</v>
      </c>
    </row>
    <row r="87" spans="1:36" ht="14.95" x14ac:dyDescent="0.25">
      <c r="A87" s="290"/>
    </row>
    <row r="88" spans="1:36" ht="14.95" x14ac:dyDescent="0.25">
      <c r="A88" s="290"/>
    </row>
    <row r="89" spans="1:36" ht="14.95" x14ac:dyDescent="0.25">
      <c r="A89" s="290"/>
    </row>
    <row r="90" spans="1:36" ht="14.95" x14ac:dyDescent="0.25">
      <c r="A90" s="290"/>
    </row>
    <row r="91" spans="1:36" ht="14.95" x14ac:dyDescent="0.25">
      <c r="A91" s="290"/>
    </row>
    <row r="92" spans="1:36" ht="14.95" x14ac:dyDescent="0.25">
      <c r="A92" s="290"/>
    </row>
    <row r="93" spans="1:36" ht="14.95" x14ac:dyDescent="0.25">
      <c r="A93" s="290"/>
    </row>
    <row r="94" spans="1:36" ht="14.95" x14ac:dyDescent="0.25">
      <c r="A94" s="290"/>
    </row>
    <row r="95" spans="1:36" ht="14.95" x14ac:dyDescent="0.25">
      <c r="A95" s="290"/>
    </row>
    <row r="96" spans="1:36" ht="14.95" x14ac:dyDescent="0.25">
      <c r="A96" s="290"/>
    </row>
    <row r="97" spans="1:1" ht="14.95" x14ac:dyDescent="0.25">
      <c r="A97" s="290"/>
    </row>
    <row r="98" spans="1:1" ht="14.95" x14ac:dyDescent="0.25">
      <c r="A98" s="290"/>
    </row>
    <row r="99" spans="1:1" ht="14.95" x14ac:dyDescent="0.25">
      <c r="A99" s="290"/>
    </row>
    <row r="100" spans="1:1" ht="14.95" x14ac:dyDescent="0.25">
      <c r="A100" s="290"/>
    </row>
    <row r="101" spans="1:1" ht="14.95" x14ac:dyDescent="0.25">
      <c r="A101" s="290"/>
    </row>
    <row r="102" spans="1:1" ht="14.95" x14ac:dyDescent="0.25">
      <c r="A102" s="290"/>
    </row>
    <row r="103" spans="1:1" ht="14.95" x14ac:dyDescent="0.25">
      <c r="A103" s="290"/>
    </row>
    <row r="104" spans="1:1" ht="14.95" x14ac:dyDescent="0.25">
      <c r="A104" s="290"/>
    </row>
    <row r="105" spans="1:1" ht="14.95" x14ac:dyDescent="0.25">
      <c r="A105" s="290"/>
    </row>
    <row r="106" spans="1:1" x14ac:dyDescent="0.25">
      <c r="A106" s="290"/>
    </row>
    <row r="107" spans="1:1" x14ac:dyDescent="0.25">
      <c r="A107" s="290"/>
    </row>
    <row r="108" spans="1:1" x14ac:dyDescent="0.25">
      <c r="A108" s="290"/>
    </row>
    <row r="109" spans="1:1" x14ac:dyDescent="0.25">
      <c r="A109" s="290"/>
    </row>
    <row r="110" spans="1:1" x14ac:dyDescent="0.25">
      <c r="A110" s="290"/>
    </row>
    <row r="111" spans="1:1" x14ac:dyDescent="0.25">
      <c r="A111" s="290"/>
    </row>
    <row r="112" spans="1:1" x14ac:dyDescent="0.25">
      <c r="A112" s="290"/>
    </row>
    <row r="113" spans="1:1" x14ac:dyDescent="0.25">
      <c r="A113" s="290"/>
    </row>
    <row r="114" spans="1:1" x14ac:dyDescent="0.25">
      <c r="A114" s="290"/>
    </row>
    <row r="115" spans="1:1" x14ac:dyDescent="0.25">
      <c r="A115" s="290"/>
    </row>
    <row r="116" spans="1:1" x14ac:dyDescent="0.25">
      <c r="A116" s="290"/>
    </row>
    <row r="117" spans="1:1" x14ac:dyDescent="0.25">
      <c r="A117" s="290"/>
    </row>
    <row r="118" spans="1:1" x14ac:dyDescent="0.25">
      <c r="A118" s="290"/>
    </row>
    <row r="119" spans="1:1" x14ac:dyDescent="0.25">
      <c r="A119" s="290"/>
    </row>
    <row r="120" spans="1:1" x14ac:dyDescent="0.25">
      <c r="A120" s="290"/>
    </row>
    <row r="121" spans="1:1" x14ac:dyDescent="0.25">
      <c r="A121" s="290"/>
    </row>
    <row r="122" spans="1:1" x14ac:dyDescent="0.25">
      <c r="A122" s="290"/>
    </row>
    <row r="123" spans="1:1" x14ac:dyDescent="0.25">
      <c r="A123" s="290"/>
    </row>
    <row r="124" spans="1:1" x14ac:dyDescent="0.25">
      <c r="A124" s="290"/>
    </row>
    <row r="125" spans="1:1" x14ac:dyDescent="0.25">
      <c r="A125" s="290"/>
    </row>
    <row r="126" spans="1:1" x14ac:dyDescent="0.25">
      <c r="A126" s="290"/>
    </row>
    <row r="127" spans="1:1" x14ac:dyDescent="0.25">
      <c r="A127" s="290"/>
    </row>
    <row r="128" spans="1:1" x14ac:dyDescent="0.25">
      <c r="A128" s="290"/>
    </row>
    <row r="129" spans="1:1" x14ac:dyDescent="0.25">
      <c r="A129" s="290"/>
    </row>
    <row r="130" spans="1:1" x14ac:dyDescent="0.25">
      <c r="A130" s="290"/>
    </row>
    <row r="131" spans="1:1" x14ac:dyDescent="0.25">
      <c r="A131" s="290"/>
    </row>
    <row r="132" spans="1:1" x14ac:dyDescent="0.25">
      <c r="A132" s="290"/>
    </row>
    <row r="133" spans="1:1" x14ac:dyDescent="0.25">
      <c r="A133" s="290"/>
    </row>
    <row r="134" spans="1:1" x14ac:dyDescent="0.25">
      <c r="A134" s="290"/>
    </row>
    <row r="135" spans="1:1" x14ac:dyDescent="0.25">
      <c r="A135" s="290"/>
    </row>
    <row r="136" spans="1:1" x14ac:dyDescent="0.25">
      <c r="A136" s="290"/>
    </row>
    <row r="137" spans="1:1" x14ac:dyDescent="0.25">
      <c r="A137" s="290"/>
    </row>
    <row r="138" spans="1:1" x14ac:dyDescent="0.25">
      <c r="A138" s="290"/>
    </row>
    <row r="139" spans="1:1" x14ac:dyDescent="0.25">
      <c r="A139" s="290"/>
    </row>
    <row r="140" spans="1:1" x14ac:dyDescent="0.25">
      <c r="A140" s="290"/>
    </row>
    <row r="141" spans="1:1" x14ac:dyDescent="0.25">
      <c r="A141" s="290"/>
    </row>
    <row r="142" spans="1:1" x14ac:dyDescent="0.25">
      <c r="A142" s="290"/>
    </row>
    <row r="143" spans="1:1" x14ac:dyDescent="0.25">
      <c r="A143" s="290"/>
    </row>
    <row r="144" spans="1:1" x14ac:dyDescent="0.25">
      <c r="A144" s="290"/>
    </row>
    <row r="145" spans="1:1" x14ac:dyDescent="0.25">
      <c r="A145" s="290"/>
    </row>
    <row r="146" spans="1:1" x14ac:dyDescent="0.25">
      <c r="A146" s="290"/>
    </row>
    <row r="147" spans="1:1" x14ac:dyDescent="0.25">
      <c r="A147" s="290"/>
    </row>
    <row r="148" spans="1:1" x14ac:dyDescent="0.25">
      <c r="A148" s="290"/>
    </row>
    <row r="149" spans="1:1" x14ac:dyDescent="0.25">
      <c r="A149" s="290"/>
    </row>
    <row r="150" spans="1:1" x14ac:dyDescent="0.25">
      <c r="A150" s="290"/>
    </row>
    <row r="151" spans="1:1" x14ac:dyDescent="0.25">
      <c r="A151" s="290"/>
    </row>
    <row r="152" spans="1:1" x14ac:dyDescent="0.25">
      <c r="A152" s="290"/>
    </row>
    <row r="153" spans="1:1" x14ac:dyDescent="0.25">
      <c r="A153" s="290"/>
    </row>
    <row r="154" spans="1:1" x14ac:dyDescent="0.25">
      <c r="A154" s="290"/>
    </row>
    <row r="155" spans="1:1" x14ac:dyDescent="0.25">
      <c r="A155" s="290"/>
    </row>
    <row r="156" spans="1:1" x14ac:dyDescent="0.25">
      <c r="A156" s="290"/>
    </row>
    <row r="157" spans="1:1" x14ac:dyDescent="0.25">
      <c r="A157" s="290"/>
    </row>
    <row r="158" spans="1:1" x14ac:dyDescent="0.25">
      <c r="A158" s="290"/>
    </row>
    <row r="159" spans="1:1" x14ac:dyDescent="0.25">
      <c r="A159" s="290"/>
    </row>
    <row r="160" spans="1:1" x14ac:dyDescent="0.25">
      <c r="A160" s="290"/>
    </row>
    <row r="161" spans="1:1" x14ac:dyDescent="0.25">
      <c r="A161" s="290"/>
    </row>
    <row r="162" spans="1:1" x14ac:dyDescent="0.25">
      <c r="A162" s="290"/>
    </row>
    <row r="163" spans="1:1" x14ac:dyDescent="0.25">
      <c r="A163" s="290"/>
    </row>
    <row r="164" spans="1:1" x14ac:dyDescent="0.25">
      <c r="A164" s="290"/>
    </row>
    <row r="165" spans="1:1" x14ac:dyDescent="0.25">
      <c r="A165" s="290"/>
    </row>
    <row r="166" spans="1:1" x14ac:dyDescent="0.25">
      <c r="A166" s="290"/>
    </row>
    <row r="167" spans="1:1" x14ac:dyDescent="0.25">
      <c r="A167" s="290"/>
    </row>
    <row r="168" spans="1:1" x14ac:dyDescent="0.25">
      <c r="A168" s="290"/>
    </row>
    <row r="169" spans="1:1" x14ac:dyDescent="0.25">
      <c r="A169" s="290"/>
    </row>
    <row r="170" spans="1:1" x14ac:dyDescent="0.25">
      <c r="A170" s="290"/>
    </row>
    <row r="171" spans="1:1" x14ac:dyDescent="0.25">
      <c r="A171" s="290"/>
    </row>
    <row r="172" spans="1:1" x14ac:dyDescent="0.25">
      <c r="A172" s="290"/>
    </row>
    <row r="173" spans="1:1" x14ac:dyDescent="0.25">
      <c r="A173" s="290"/>
    </row>
    <row r="174" spans="1:1" x14ac:dyDescent="0.25">
      <c r="A174" s="290"/>
    </row>
    <row r="175" spans="1:1" x14ac:dyDescent="0.25">
      <c r="A175" s="290"/>
    </row>
    <row r="176" spans="1:1" x14ac:dyDescent="0.25">
      <c r="A176" s="290"/>
    </row>
    <row r="177" spans="1:1" x14ac:dyDescent="0.25">
      <c r="A177" s="290"/>
    </row>
    <row r="178" spans="1:1" x14ac:dyDescent="0.25">
      <c r="A178" s="290"/>
    </row>
    <row r="179" spans="1:1" x14ac:dyDescent="0.25">
      <c r="A179" s="290"/>
    </row>
    <row r="180" spans="1:1" x14ac:dyDescent="0.25">
      <c r="A180" s="290"/>
    </row>
    <row r="181" spans="1:1" x14ac:dyDescent="0.25">
      <c r="A181" s="290"/>
    </row>
    <row r="182" spans="1:1" x14ac:dyDescent="0.25">
      <c r="A182" s="290"/>
    </row>
    <row r="183" spans="1:1" x14ac:dyDescent="0.25">
      <c r="A183" s="290"/>
    </row>
    <row r="184" spans="1:1" x14ac:dyDescent="0.25">
      <c r="A184" s="290"/>
    </row>
    <row r="185" spans="1:1" x14ac:dyDescent="0.25">
      <c r="A185" s="290"/>
    </row>
    <row r="186" spans="1:1" x14ac:dyDescent="0.25">
      <c r="A186" s="290"/>
    </row>
    <row r="187" spans="1:1" x14ac:dyDescent="0.25">
      <c r="A187" s="290"/>
    </row>
    <row r="188" spans="1:1" x14ac:dyDescent="0.25">
      <c r="A188" s="290"/>
    </row>
    <row r="189" spans="1:1" x14ac:dyDescent="0.25">
      <c r="A189" s="290"/>
    </row>
    <row r="190" spans="1:1" x14ac:dyDescent="0.25">
      <c r="A190" s="290"/>
    </row>
    <row r="191" spans="1:1" x14ac:dyDescent="0.25">
      <c r="A191" s="290"/>
    </row>
    <row r="192" spans="1:1" x14ac:dyDescent="0.25">
      <c r="A192" s="290"/>
    </row>
    <row r="193" spans="1:1" x14ac:dyDescent="0.25">
      <c r="A193" s="290"/>
    </row>
    <row r="194" spans="1:1" x14ac:dyDescent="0.25">
      <c r="A194" s="290"/>
    </row>
    <row r="195" spans="1:1" x14ac:dyDescent="0.25">
      <c r="A195" s="290"/>
    </row>
    <row r="196" spans="1:1" x14ac:dyDescent="0.25">
      <c r="A196" s="290"/>
    </row>
    <row r="197" spans="1:1" x14ac:dyDescent="0.25">
      <c r="A197" s="290"/>
    </row>
    <row r="198" spans="1:1" x14ac:dyDescent="0.25">
      <c r="A198" s="290"/>
    </row>
    <row r="199" spans="1:1" x14ac:dyDescent="0.25">
      <c r="A199" s="290"/>
    </row>
    <row r="200" spans="1:1" x14ac:dyDescent="0.25">
      <c r="A200" s="290"/>
    </row>
    <row r="201" spans="1:1" x14ac:dyDescent="0.25">
      <c r="A201" s="290"/>
    </row>
    <row r="202" spans="1:1" x14ac:dyDescent="0.25">
      <c r="A202" s="290"/>
    </row>
    <row r="203" spans="1:1" x14ac:dyDescent="0.25">
      <c r="A203" s="290"/>
    </row>
    <row r="204" spans="1:1" x14ac:dyDescent="0.25">
      <c r="A204" s="290"/>
    </row>
    <row r="205" spans="1:1" x14ac:dyDescent="0.25">
      <c r="A205" s="290"/>
    </row>
    <row r="206" spans="1:1" x14ac:dyDescent="0.25">
      <c r="A206" s="290"/>
    </row>
    <row r="207" spans="1:1" x14ac:dyDescent="0.25">
      <c r="A207" s="290"/>
    </row>
    <row r="208" spans="1:1" x14ac:dyDescent="0.25">
      <c r="A208" s="290"/>
    </row>
    <row r="209" spans="1:1" x14ac:dyDescent="0.25">
      <c r="A209" s="290"/>
    </row>
    <row r="210" spans="1:1" x14ac:dyDescent="0.25">
      <c r="A210" s="290"/>
    </row>
    <row r="211" spans="1:1" x14ac:dyDescent="0.25">
      <c r="A211" s="290"/>
    </row>
    <row r="212" spans="1:1" x14ac:dyDescent="0.25">
      <c r="A212" s="290"/>
    </row>
    <row r="213" spans="1:1" x14ac:dyDescent="0.25">
      <c r="A213" s="290"/>
    </row>
    <row r="214" spans="1:1" x14ac:dyDescent="0.25">
      <c r="A214" s="290"/>
    </row>
    <row r="215" spans="1:1" x14ac:dyDescent="0.25">
      <c r="A215" s="290"/>
    </row>
    <row r="216" spans="1:1" x14ac:dyDescent="0.25">
      <c r="A216" s="290"/>
    </row>
    <row r="217" spans="1:1" x14ac:dyDescent="0.25">
      <c r="A217" s="290"/>
    </row>
    <row r="218" spans="1:1" x14ac:dyDescent="0.25">
      <c r="A218" s="290"/>
    </row>
    <row r="219" spans="1:1" x14ac:dyDescent="0.25">
      <c r="A219" s="290"/>
    </row>
    <row r="220" spans="1:1" x14ac:dyDescent="0.25">
      <c r="A220" s="290"/>
    </row>
    <row r="221" spans="1:1" x14ac:dyDescent="0.25">
      <c r="A221" s="290"/>
    </row>
    <row r="222" spans="1:1" x14ac:dyDescent="0.25">
      <c r="A222" s="290"/>
    </row>
    <row r="223" spans="1:1" x14ac:dyDescent="0.25">
      <c r="A223" s="290"/>
    </row>
    <row r="224" spans="1:1" x14ac:dyDescent="0.25">
      <c r="A224" s="290"/>
    </row>
    <row r="225" spans="1:1" x14ac:dyDescent="0.25">
      <c r="A225" s="290"/>
    </row>
    <row r="226" spans="1:1" x14ac:dyDescent="0.25">
      <c r="A226" s="290"/>
    </row>
    <row r="227" spans="1:1" x14ac:dyDescent="0.25">
      <c r="A227" s="290"/>
    </row>
    <row r="228" spans="1:1" x14ac:dyDescent="0.25">
      <c r="A228" s="290"/>
    </row>
    <row r="229" spans="1:1" x14ac:dyDescent="0.25">
      <c r="A229" s="290"/>
    </row>
    <row r="230" spans="1:1" x14ac:dyDescent="0.25">
      <c r="A230" s="290"/>
    </row>
    <row r="231" spans="1:1" x14ac:dyDescent="0.25">
      <c r="A231" s="290"/>
    </row>
    <row r="232" spans="1:1" x14ac:dyDescent="0.25">
      <c r="A232" s="290"/>
    </row>
    <row r="233" spans="1:1" x14ac:dyDescent="0.25">
      <c r="A233" s="290"/>
    </row>
    <row r="234" spans="1:1" x14ac:dyDescent="0.25">
      <c r="A234" s="290"/>
    </row>
    <row r="235" spans="1:1" x14ac:dyDescent="0.25">
      <c r="A235" s="290"/>
    </row>
    <row r="236" spans="1:1" x14ac:dyDescent="0.25">
      <c r="A236" s="290"/>
    </row>
    <row r="237" spans="1:1" x14ac:dyDescent="0.25">
      <c r="A237" s="290"/>
    </row>
    <row r="238" spans="1:1" x14ac:dyDescent="0.25">
      <c r="A238" s="290"/>
    </row>
    <row r="239" spans="1:1" x14ac:dyDescent="0.25">
      <c r="A239" s="290"/>
    </row>
    <row r="240" spans="1:1" x14ac:dyDescent="0.25">
      <c r="A240" s="290"/>
    </row>
    <row r="241" spans="1:1" x14ac:dyDescent="0.25">
      <c r="A241" s="290"/>
    </row>
    <row r="242" spans="1:1" x14ac:dyDescent="0.25">
      <c r="A242" s="290"/>
    </row>
    <row r="243" spans="1:1" x14ac:dyDescent="0.25">
      <c r="A243" s="290"/>
    </row>
    <row r="244" spans="1:1" x14ac:dyDescent="0.25">
      <c r="A244" s="290"/>
    </row>
    <row r="245" spans="1:1" x14ac:dyDescent="0.25">
      <c r="A245" s="290"/>
    </row>
    <row r="246" spans="1:1" x14ac:dyDescent="0.25">
      <c r="A246" s="290"/>
    </row>
    <row r="247" spans="1:1" x14ac:dyDescent="0.25">
      <c r="A247" s="290"/>
    </row>
    <row r="248" spans="1:1" x14ac:dyDescent="0.25">
      <c r="A248" s="290"/>
    </row>
    <row r="249" spans="1:1" x14ac:dyDescent="0.25">
      <c r="A249" s="290"/>
    </row>
    <row r="250" spans="1:1" x14ac:dyDescent="0.25">
      <c r="A250" s="290"/>
    </row>
    <row r="251" spans="1:1" x14ac:dyDescent="0.25">
      <c r="A251" s="290"/>
    </row>
    <row r="252" spans="1:1" x14ac:dyDescent="0.25">
      <c r="A252" s="290"/>
    </row>
    <row r="253" spans="1:1" x14ac:dyDescent="0.25">
      <c r="A253" s="290"/>
    </row>
    <row r="254" spans="1:1" x14ac:dyDescent="0.25">
      <c r="A254" s="290"/>
    </row>
    <row r="255" spans="1:1" x14ac:dyDescent="0.25">
      <c r="A255" s="290"/>
    </row>
    <row r="256" spans="1:1" x14ac:dyDescent="0.25">
      <c r="A256" s="290"/>
    </row>
    <row r="257" spans="1:1" x14ac:dyDescent="0.25">
      <c r="A257" s="290"/>
    </row>
    <row r="258" spans="1:1" x14ac:dyDescent="0.25">
      <c r="A258" s="290"/>
    </row>
    <row r="259" spans="1:1" x14ac:dyDescent="0.25">
      <c r="A259" s="290"/>
    </row>
    <row r="260" spans="1:1" x14ac:dyDescent="0.25">
      <c r="A260" s="290"/>
    </row>
    <row r="261" spans="1:1" x14ac:dyDescent="0.25">
      <c r="A261" s="290"/>
    </row>
    <row r="262" spans="1:1" x14ac:dyDescent="0.25">
      <c r="A262" s="290"/>
    </row>
    <row r="263" spans="1:1" x14ac:dyDescent="0.25">
      <c r="A263" s="290"/>
    </row>
    <row r="264" spans="1:1" x14ac:dyDescent="0.25">
      <c r="A264" s="290"/>
    </row>
    <row r="265" spans="1:1" x14ac:dyDescent="0.25">
      <c r="A265" s="290"/>
    </row>
    <row r="266" spans="1:1" x14ac:dyDescent="0.25">
      <c r="A266" s="290"/>
    </row>
    <row r="267" spans="1:1" x14ac:dyDescent="0.25">
      <c r="A267" s="290"/>
    </row>
    <row r="268" spans="1:1" x14ac:dyDescent="0.25">
      <c r="A268" s="290"/>
    </row>
    <row r="269" spans="1:1" x14ac:dyDescent="0.25">
      <c r="A269" s="290"/>
    </row>
    <row r="270" spans="1:1" x14ac:dyDescent="0.25">
      <c r="A270" s="290"/>
    </row>
    <row r="271" spans="1:1" x14ac:dyDescent="0.25">
      <c r="A271" s="290"/>
    </row>
    <row r="272" spans="1:1" x14ac:dyDescent="0.25">
      <c r="A272" s="290"/>
    </row>
    <row r="273" spans="1:1" x14ac:dyDescent="0.25">
      <c r="A273" s="290"/>
    </row>
    <row r="274" spans="1:1" x14ac:dyDescent="0.25">
      <c r="A274" s="290"/>
    </row>
    <row r="275" spans="1:1" x14ac:dyDescent="0.25">
      <c r="A275" s="290"/>
    </row>
    <row r="276" spans="1:1" x14ac:dyDescent="0.25">
      <c r="A276" s="290"/>
    </row>
    <row r="277" spans="1:1" x14ac:dyDescent="0.25">
      <c r="A277" s="290"/>
    </row>
    <row r="278" spans="1:1" x14ac:dyDescent="0.25">
      <c r="A278" s="290"/>
    </row>
    <row r="279" spans="1:1" x14ac:dyDescent="0.25">
      <c r="A279" s="290"/>
    </row>
    <row r="280" spans="1:1" x14ac:dyDescent="0.25">
      <c r="A280" s="290"/>
    </row>
    <row r="281" spans="1:1" x14ac:dyDescent="0.25">
      <c r="A281" s="290"/>
    </row>
    <row r="282" spans="1:1" x14ac:dyDescent="0.25">
      <c r="A282" s="290"/>
    </row>
    <row r="283" spans="1:1" x14ac:dyDescent="0.25">
      <c r="A283" s="290"/>
    </row>
    <row r="284" spans="1:1" x14ac:dyDescent="0.25">
      <c r="A284" s="290"/>
    </row>
    <row r="285" spans="1:1" x14ac:dyDescent="0.25">
      <c r="A285" s="290"/>
    </row>
    <row r="286" spans="1:1" x14ac:dyDescent="0.25">
      <c r="A286" s="290"/>
    </row>
    <row r="287" spans="1:1" x14ac:dyDescent="0.25">
      <c r="A287" s="290"/>
    </row>
    <row r="288" spans="1:1" x14ac:dyDescent="0.25">
      <c r="A288" s="290"/>
    </row>
    <row r="289" spans="1:1" x14ac:dyDescent="0.25">
      <c r="A289" s="290"/>
    </row>
    <row r="290" spans="1:1" x14ac:dyDescent="0.25">
      <c r="A290" s="290"/>
    </row>
    <row r="291" spans="1:1" x14ac:dyDescent="0.25">
      <c r="A291" s="290"/>
    </row>
    <row r="292" spans="1:1" x14ac:dyDescent="0.25">
      <c r="A292" s="290"/>
    </row>
    <row r="293" spans="1:1" x14ac:dyDescent="0.25">
      <c r="A293" s="290"/>
    </row>
    <row r="294" spans="1:1" x14ac:dyDescent="0.25">
      <c r="A294" s="290"/>
    </row>
    <row r="295" spans="1:1" x14ac:dyDescent="0.25">
      <c r="A295" s="290"/>
    </row>
    <row r="296" spans="1:1" x14ac:dyDescent="0.25">
      <c r="A296" s="290"/>
    </row>
    <row r="297" spans="1:1" x14ac:dyDescent="0.25">
      <c r="A297" s="290"/>
    </row>
    <row r="298" spans="1:1" x14ac:dyDescent="0.25">
      <c r="A298" s="290"/>
    </row>
    <row r="299" spans="1:1" x14ac:dyDescent="0.25">
      <c r="A299" s="290"/>
    </row>
    <row r="300" spans="1:1" x14ac:dyDescent="0.25">
      <c r="A300" s="290"/>
    </row>
    <row r="301" spans="1:1" x14ac:dyDescent="0.25">
      <c r="A301" s="290"/>
    </row>
    <row r="302" spans="1:1" x14ac:dyDescent="0.25">
      <c r="A302" s="290"/>
    </row>
    <row r="303" spans="1:1" x14ac:dyDescent="0.25">
      <c r="A303" s="290"/>
    </row>
    <row r="304" spans="1:1" x14ac:dyDescent="0.25">
      <c r="A304" s="290"/>
    </row>
    <row r="305" spans="1:1" x14ac:dyDescent="0.25">
      <c r="A305" s="290"/>
    </row>
    <row r="306" spans="1:1" x14ac:dyDescent="0.25">
      <c r="A306" s="290"/>
    </row>
    <row r="307" spans="1:1" x14ac:dyDescent="0.25">
      <c r="A307" s="290"/>
    </row>
    <row r="308" spans="1:1" x14ac:dyDescent="0.25">
      <c r="A308" s="290"/>
    </row>
    <row r="309" spans="1:1" x14ac:dyDescent="0.25">
      <c r="A309" s="290"/>
    </row>
    <row r="310" spans="1:1" x14ac:dyDescent="0.25">
      <c r="A310" s="290"/>
    </row>
    <row r="311" spans="1:1" x14ac:dyDescent="0.25">
      <c r="A311" s="290"/>
    </row>
    <row r="312" spans="1:1" x14ac:dyDescent="0.25">
      <c r="A312" s="290"/>
    </row>
    <row r="313" spans="1:1" x14ac:dyDescent="0.25">
      <c r="A313" s="290"/>
    </row>
    <row r="314" spans="1:1" x14ac:dyDescent="0.25">
      <c r="A314" s="290"/>
    </row>
    <row r="315" spans="1:1" x14ac:dyDescent="0.25">
      <c r="A315" s="290"/>
    </row>
    <row r="316" spans="1:1" x14ac:dyDescent="0.25">
      <c r="A316" s="290"/>
    </row>
    <row r="317" spans="1:1" x14ac:dyDescent="0.25">
      <c r="A317" s="290"/>
    </row>
    <row r="318" spans="1:1" x14ac:dyDescent="0.25">
      <c r="A318" s="290"/>
    </row>
    <row r="319" spans="1:1" x14ac:dyDescent="0.25">
      <c r="A319" s="290"/>
    </row>
    <row r="320" spans="1:1" x14ac:dyDescent="0.25">
      <c r="A320" s="290"/>
    </row>
    <row r="321" spans="1:1" x14ac:dyDescent="0.25">
      <c r="A321" s="290"/>
    </row>
    <row r="322" spans="1:1" x14ac:dyDescent="0.25">
      <c r="A322" s="290"/>
    </row>
    <row r="323" spans="1:1" x14ac:dyDescent="0.25">
      <c r="A323" s="290"/>
    </row>
    <row r="324" spans="1:1" x14ac:dyDescent="0.25">
      <c r="A324" s="290"/>
    </row>
    <row r="325" spans="1:1" x14ac:dyDescent="0.25">
      <c r="A325" s="290"/>
    </row>
    <row r="326" spans="1:1" x14ac:dyDescent="0.25">
      <c r="A326" s="290"/>
    </row>
    <row r="327" spans="1:1" x14ac:dyDescent="0.25">
      <c r="A327" s="290"/>
    </row>
    <row r="328" spans="1:1" x14ac:dyDescent="0.25">
      <c r="A328" s="290"/>
    </row>
    <row r="329" spans="1:1" x14ac:dyDescent="0.25">
      <c r="A329" s="290"/>
    </row>
    <row r="330" spans="1:1" x14ac:dyDescent="0.25">
      <c r="A330" s="290"/>
    </row>
    <row r="331" spans="1:1" x14ac:dyDescent="0.25">
      <c r="A331" s="290"/>
    </row>
    <row r="332" spans="1:1" x14ac:dyDescent="0.25">
      <c r="A332" s="290"/>
    </row>
    <row r="333" spans="1:1" x14ac:dyDescent="0.25">
      <c r="A333" s="290"/>
    </row>
    <row r="334" spans="1:1" x14ac:dyDescent="0.25">
      <c r="A334" s="290"/>
    </row>
    <row r="335" spans="1:1" x14ac:dyDescent="0.25">
      <c r="A335" s="290"/>
    </row>
    <row r="336" spans="1:1" x14ac:dyDescent="0.25">
      <c r="A336" s="290"/>
    </row>
    <row r="337" spans="1:1" x14ac:dyDescent="0.25">
      <c r="A337" s="290"/>
    </row>
    <row r="338" spans="1:1" x14ac:dyDescent="0.25">
      <c r="A338" s="290"/>
    </row>
    <row r="339" spans="1:1" x14ac:dyDescent="0.25">
      <c r="A339" s="290"/>
    </row>
    <row r="340" spans="1:1" x14ac:dyDescent="0.25">
      <c r="A340" s="290"/>
    </row>
    <row r="341" spans="1:1" x14ac:dyDescent="0.25">
      <c r="A341" s="290"/>
    </row>
    <row r="342" spans="1:1" x14ac:dyDescent="0.25">
      <c r="A342" s="290"/>
    </row>
    <row r="343" spans="1:1" x14ac:dyDescent="0.25">
      <c r="A343" s="290"/>
    </row>
    <row r="344" spans="1:1" x14ac:dyDescent="0.25">
      <c r="A344" s="290"/>
    </row>
    <row r="345" spans="1:1" x14ac:dyDescent="0.25">
      <c r="A345" s="290"/>
    </row>
    <row r="346" spans="1:1" x14ac:dyDescent="0.25">
      <c r="A346" s="290"/>
    </row>
    <row r="347" spans="1:1" x14ac:dyDescent="0.25">
      <c r="A347" s="290"/>
    </row>
    <row r="348" spans="1:1" x14ac:dyDescent="0.25">
      <c r="A348" s="290"/>
    </row>
    <row r="349" spans="1:1" x14ac:dyDescent="0.25">
      <c r="A349" s="290"/>
    </row>
    <row r="350" spans="1:1" x14ac:dyDescent="0.25">
      <c r="A350" s="290"/>
    </row>
    <row r="351" spans="1:1" x14ac:dyDescent="0.25">
      <c r="A351" s="290"/>
    </row>
    <row r="352" spans="1:1" x14ac:dyDescent="0.25">
      <c r="A352" s="290"/>
    </row>
    <row r="353" spans="1:1" x14ac:dyDescent="0.25">
      <c r="A353" s="290"/>
    </row>
    <row r="354" spans="1:1" x14ac:dyDescent="0.25">
      <c r="A354" s="290"/>
    </row>
    <row r="355" spans="1:1" x14ac:dyDescent="0.25">
      <c r="A355" s="290"/>
    </row>
    <row r="356" spans="1:1" x14ac:dyDescent="0.25">
      <c r="A356" s="290"/>
    </row>
    <row r="357" spans="1:1" x14ac:dyDescent="0.25">
      <c r="A357" s="290"/>
    </row>
    <row r="358" spans="1:1" x14ac:dyDescent="0.25">
      <c r="A358" s="290"/>
    </row>
    <row r="359" spans="1:1" x14ac:dyDescent="0.25">
      <c r="A359" s="290"/>
    </row>
    <row r="360" spans="1:1" x14ac:dyDescent="0.25">
      <c r="A360" s="290"/>
    </row>
    <row r="361" spans="1:1" x14ac:dyDescent="0.25">
      <c r="A361" s="290"/>
    </row>
    <row r="362" spans="1:1" x14ac:dyDescent="0.25">
      <c r="A362" s="290"/>
    </row>
    <row r="363" spans="1:1" x14ac:dyDescent="0.25">
      <c r="A363" s="290"/>
    </row>
    <row r="364" spans="1:1" x14ac:dyDescent="0.25">
      <c r="A364" s="290"/>
    </row>
    <row r="365" spans="1:1" x14ac:dyDescent="0.25">
      <c r="A365" s="290"/>
    </row>
    <row r="366" spans="1:1" x14ac:dyDescent="0.25">
      <c r="A366" s="290"/>
    </row>
    <row r="367" spans="1:1" x14ac:dyDescent="0.25">
      <c r="A367" s="290"/>
    </row>
    <row r="368" spans="1:1" x14ac:dyDescent="0.25">
      <c r="A368" s="290"/>
    </row>
    <row r="369" spans="1:1" x14ac:dyDescent="0.25">
      <c r="A369" s="290"/>
    </row>
    <row r="370" spans="1:1" x14ac:dyDescent="0.25">
      <c r="A370" s="290"/>
    </row>
    <row r="371" spans="1:1" x14ac:dyDescent="0.25">
      <c r="A371" s="290"/>
    </row>
    <row r="372" spans="1:1" x14ac:dyDescent="0.25">
      <c r="A372" s="290"/>
    </row>
    <row r="373" spans="1:1" x14ac:dyDescent="0.25">
      <c r="A373" s="290"/>
    </row>
    <row r="374" spans="1:1" x14ac:dyDescent="0.25">
      <c r="A374" s="290"/>
    </row>
    <row r="375" spans="1:1" x14ac:dyDescent="0.25">
      <c r="A375" s="290"/>
    </row>
    <row r="376" spans="1:1" x14ac:dyDescent="0.25">
      <c r="A376" s="290"/>
    </row>
    <row r="377" spans="1:1" x14ac:dyDescent="0.25">
      <c r="A377" s="290"/>
    </row>
    <row r="378" spans="1:1" x14ac:dyDescent="0.25">
      <c r="A378" s="290"/>
    </row>
    <row r="379" spans="1:1" x14ac:dyDescent="0.25">
      <c r="A379" s="290"/>
    </row>
    <row r="380" spans="1:1" x14ac:dyDescent="0.25">
      <c r="A380" s="290"/>
    </row>
    <row r="381" spans="1:1" x14ac:dyDescent="0.25">
      <c r="A381" s="290"/>
    </row>
    <row r="382" spans="1:1" x14ac:dyDescent="0.25">
      <c r="A382" s="290"/>
    </row>
    <row r="383" spans="1:1" x14ac:dyDescent="0.25">
      <c r="A383" s="290"/>
    </row>
    <row r="384" spans="1:1" x14ac:dyDescent="0.25">
      <c r="A384" s="290"/>
    </row>
    <row r="385" spans="1:1" x14ac:dyDescent="0.25">
      <c r="A385" s="290"/>
    </row>
    <row r="386" spans="1:1" x14ac:dyDescent="0.25">
      <c r="A386" s="290"/>
    </row>
    <row r="387" spans="1:1" x14ac:dyDescent="0.25">
      <c r="A387" s="290"/>
    </row>
    <row r="388" spans="1:1" x14ac:dyDescent="0.25">
      <c r="A388" s="290"/>
    </row>
    <row r="389" spans="1:1" x14ac:dyDescent="0.25">
      <c r="A389" s="290"/>
    </row>
    <row r="390" spans="1:1" x14ac:dyDescent="0.25">
      <c r="A390" s="290"/>
    </row>
    <row r="391" spans="1:1" x14ac:dyDescent="0.25">
      <c r="A391" s="290"/>
    </row>
    <row r="392" spans="1:1" x14ac:dyDescent="0.25">
      <c r="A392" s="290"/>
    </row>
    <row r="393" spans="1:1" x14ac:dyDescent="0.25">
      <c r="A393" s="290"/>
    </row>
    <row r="394" spans="1:1" x14ac:dyDescent="0.25">
      <c r="A394" s="290"/>
    </row>
    <row r="395" spans="1:1" x14ac:dyDescent="0.25">
      <c r="A395" s="290"/>
    </row>
    <row r="396" spans="1:1" x14ac:dyDescent="0.25">
      <c r="A396" s="290"/>
    </row>
    <row r="397" spans="1:1" x14ac:dyDescent="0.25">
      <c r="A397" s="290"/>
    </row>
    <row r="398" spans="1:1" x14ac:dyDescent="0.25">
      <c r="A398" s="290"/>
    </row>
    <row r="399" spans="1:1" x14ac:dyDescent="0.25">
      <c r="A399" s="290"/>
    </row>
    <row r="400" spans="1:1" x14ac:dyDescent="0.25">
      <c r="A400" s="290"/>
    </row>
    <row r="401" spans="1:1" x14ac:dyDescent="0.25">
      <c r="A401" s="290"/>
    </row>
    <row r="402" spans="1:1" x14ac:dyDescent="0.25">
      <c r="A402" s="290"/>
    </row>
    <row r="403" spans="1:1" x14ac:dyDescent="0.25">
      <c r="A403" s="290"/>
    </row>
    <row r="404" spans="1:1" x14ac:dyDescent="0.25">
      <c r="A404" s="290"/>
    </row>
    <row r="405" spans="1:1" x14ac:dyDescent="0.25">
      <c r="A405" s="290"/>
    </row>
    <row r="406" spans="1:1" x14ac:dyDescent="0.25">
      <c r="A406" s="290"/>
    </row>
    <row r="407" spans="1:1" x14ac:dyDescent="0.25">
      <c r="A407" s="290"/>
    </row>
    <row r="408" spans="1:1" x14ac:dyDescent="0.25">
      <c r="A408" s="290"/>
    </row>
    <row r="409" spans="1:1" x14ac:dyDescent="0.25">
      <c r="A409" s="290"/>
    </row>
    <row r="410" spans="1:1" x14ac:dyDescent="0.25">
      <c r="A410" s="290"/>
    </row>
    <row r="411" spans="1:1" x14ac:dyDescent="0.25">
      <c r="A411" s="290"/>
    </row>
    <row r="412" spans="1:1" x14ac:dyDescent="0.25">
      <c r="A412" s="290"/>
    </row>
    <row r="413" spans="1:1" x14ac:dyDescent="0.25">
      <c r="A413" s="290"/>
    </row>
    <row r="414" spans="1:1" x14ac:dyDescent="0.25">
      <c r="A414" s="290"/>
    </row>
    <row r="415" spans="1:1" x14ac:dyDescent="0.25">
      <c r="A415" s="290"/>
    </row>
    <row r="416" spans="1:1" x14ac:dyDescent="0.25">
      <c r="A416" s="290"/>
    </row>
    <row r="417" spans="1:1" x14ac:dyDescent="0.25">
      <c r="A417" s="290"/>
    </row>
    <row r="418" spans="1:1" x14ac:dyDescent="0.25">
      <c r="A418" s="290"/>
    </row>
    <row r="419" spans="1:1" x14ac:dyDescent="0.25">
      <c r="A419" s="290"/>
    </row>
    <row r="420" spans="1:1" x14ac:dyDescent="0.25">
      <c r="A420" s="290"/>
    </row>
    <row r="421" spans="1:1" x14ac:dyDescent="0.25">
      <c r="A421" s="290"/>
    </row>
    <row r="422" spans="1:1" x14ac:dyDescent="0.25">
      <c r="A422" s="290"/>
    </row>
    <row r="423" spans="1:1" x14ac:dyDescent="0.25">
      <c r="A423" s="290"/>
    </row>
    <row r="424" spans="1:1" x14ac:dyDescent="0.25">
      <c r="A424" s="290"/>
    </row>
    <row r="425" spans="1:1" x14ac:dyDescent="0.25">
      <c r="A425" s="290"/>
    </row>
    <row r="426" spans="1:1" x14ac:dyDescent="0.25">
      <c r="A426" s="290"/>
    </row>
    <row r="427" spans="1:1" x14ac:dyDescent="0.25">
      <c r="A427" s="290"/>
    </row>
    <row r="428" spans="1:1" x14ac:dyDescent="0.25">
      <c r="A428" s="290"/>
    </row>
    <row r="429" spans="1:1" x14ac:dyDescent="0.25">
      <c r="A429" s="290"/>
    </row>
    <row r="430" spans="1:1" x14ac:dyDescent="0.25">
      <c r="A430" s="290"/>
    </row>
    <row r="431" spans="1:1" x14ac:dyDescent="0.25">
      <c r="A431" s="290"/>
    </row>
    <row r="432" spans="1:1" x14ac:dyDescent="0.25">
      <c r="A432" s="290"/>
    </row>
    <row r="433" spans="1:1" x14ac:dyDescent="0.25">
      <c r="A433" s="290"/>
    </row>
    <row r="434" spans="1:1" x14ac:dyDescent="0.25">
      <c r="A434" s="290"/>
    </row>
    <row r="435" spans="1:1" x14ac:dyDescent="0.25">
      <c r="A435" s="290"/>
    </row>
    <row r="436" spans="1:1" x14ac:dyDescent="0.25">
      <c r="A436" s="290"/>
    </row>
    <row r="437" spans="1:1" x14ac:dyDescent="0.25">
      <c r="A437" s="290"/>
    </row>
    <row r="438" spans="1:1" x14ac:dyDescent="0.25">
      <c r="A438" s="290"/>
    </row>
    <row r="439" spans="1:1" x14ac:dyDescent="0.25">
      <c r="A439" s="290"/>
    </row>
    <row r="440" spans="1:1" x14ac:dyDescent="0.25">
      <c r="A440" s="290"/>
    </row>
    <row r="441" spans="1:1" x14ac:dyDescent="0.25">
      <c r="A441" s="290"/>
    </row>
    <row r="442" spans="1:1" x14ac:dyDescent="0.25">
      <c r="A442" s="290"/>
    </row>
    <row r="443" spans="1:1" x14ac:dyDescent="0.25">
      <c r="A443" s="290"/>
    </row>
    <row r="444" spans="1:1" x14ac:dyDescent="0.25">
      <c r="A444" s="290"/>
    </row>
    <row r="445" spans="1:1" x14ac:dyDescent="0.25">
      <c r="A445" s="290"/>
    </row>
    <row r="446" spans="1:1" x14ac:dyDescent="0.25">
      <c r="A446" s="290"/>
    </row>
    <row r="447" spans="1:1" x14ac:dyDescent="0.25">
      <c r="A447" s="290"/>
    </row>
    <row r="448" spans="1:1" x14ac:dyDescent="0.25">
      <c r="A448" s="290"/>
    </row>
    <row r="449" spans="1:1" x14ac:dyDescent="0.25">
      <c r="A449" s="290"/>
    </row>
    <row r="450" spans="1:1" x14ac:dyDescent="0.25">
      <c r="A450" s="290"/>
    </row>
    <row r="451" spans="1:1" x14ac:dyDescent="0.25">
      <c r="A451" s="290"/>
    </row>
    <row r="452" spans="1:1" x14ac:dyDescent="0.25">
      <c r="A452" s="290"/>
    </row>
    <row r="453" spans="1:1" x14ac:dyDescent="0.25">
      <c r="A453" s="290"/>
    </row>
    <row r="454" spans="1:1" x14ac:dyDescent="0.25">
      <c r="A454" s="290"/>
    </row>
    <row r="455" spans="1:1" x14ac:dyDescent="0.25">
      <c r="A455" s="290"/>
    </row>
    <row r="456" spans="1:1" x14ac:dyDescent="0.25">
      <c r="A456" s="290"/>
    </row>
    <row r="457" spans="1:1" x14ac:dyDescent="0.25">
      <c r="A457" s="290"/>
    </row>
    <row r="458" spans="1:1" x14ac:dyDescent="0.25">
      <c r="A458" s="290"/>
    </row>
    <row r="459" spans="1:1" x14ac:dyDescent="0.25">
      <c r="A459" s="290"/>
    </row>
    <row r="460" spans="1:1" x14ac:dyDescent="0.25">
      <c r="A460" s="290"/>
    </row>
    <row r="461" spans="1:1" x14ac:dyDescent="0.25">
      <c r="A461" s="290"/>
    </row>
    <row r="462" spans="1:1" x14ac:dyDescent="0.25">
      <c r="A462" s="290"/>
    </row>
    <row r="463" spans="1:1" x14ac:dyDescent="0.25">
      <c r="A463" s="290"/>
    </row>
    <row r="464" spans="1:1" x14ac:dyDescent="0.25">
      <c r="A464" s="290"/>
    </row>
    <row r="465" spans="1:1" x14ac:dyDescent="0.25">
      <c r="A465" s="290"/>
    </row>
    <row r="466" spans="1:1" x14ac:dyDescent="0.25">
      <c r="A466" s="290"/>
    </row>
    <row r="467" spans="1:1" x14ac:dyDescent="0.25">
      <c r="A467" s="290"/>
    </row>
    <row r="468" spans="1:1" x14ac:dyDescent="0.25">
      <c r="A468" s="290"/>
    </row>
    <row r="469" spans="1:1" x14ac:dyDescent="0.25">
      <c r="A469" s="290"/>
    </row>
    <row r="470" spans="1:1" x14ac:dyDescent="0.25">
      <c r="A470" s="290"/>
    </row>
    <row r="471" spans="1:1" x14ac:dyDescent="0.25">
      <c r="A471" s="290"/>
    </row>
    <row r="472" spans="1:1" x14ac:dyDescent="0.25">
      <c r="A472" s="290"/>
    </row>
    <row r="473" spans="1:1" x14ac:dyDescent="0.25">
      <c r="A473" s="290"/>
    </row>
    <row r="474" spans="1:1" x14ac:dyDescent="0.25">
      <c r="A474" s="290"/>
    </row>
    <row r="475" spans="1:1" x14ac:dyDescent="0.25">
      <c r="A475" s="290"/>
    </row>
    <row r="476" spans="1:1" x14ac:dyDescent="0.25">
      <c r="A476" s="290"/>
    </row>
    <row r="477" spans="1:1" x14ac:dyDescent="0.25">
      <c r="A477" s="290"/>
    </row>
    <row r="478" spans="1:1" x14ac:dyDescent="0.25">
      <c r="A478" s="290"/>
    </row>
    <row r="479" spans="1:1" x14ac:dyDescent="0.25">
      <c r="A479" s="290"/>
    </row>
    <row r="480" spans="1:1" x14ac:dyDescent="0.25">
      <c r="A480" s="290"/>
    </row>
    <row r="481" spans="1:1" x14ac:dyDescent="0.25">
      <c r="A481" s="290"/>
    </row>
    <row r="482" spans="1:1" x14ac:dyDescent="0.25">
      <c r="A482" s="290"/>
    </row>
    <row r="483" spans="1:1" x14ac:dyDescent="0.25">
      <c r="A483" s="290"/>
    </row>
    <row r="484" spans="1:1" x14ac:dyDescent="0.25">
      <c r="A484" s="290"/>
    </row>
    <row r="485" spans="1:1" x14ac:dyDescent="0.25">
      <c r="A485" s="290"/>
    </row>
    <row r="486" spans="1:1" x14ac:dyDescent="0.25">
      <c r="A486" s="290"/>
    </row>
    <row r="487" spans="1:1" x14ac:dyDescent="0.25">
      <c r="A487" s="290"/>
    </row>
    <row r="488" spans="1:1" x14ac:dyDescent="0.25">
      <c r="A488" s="290"/>
    </row>
    <row r="489" spans="1:1" x14ac:dyDescent="0.25">
      <c r="A489" s="290"/>
    </row>
    <row r="490" spans="1:1" x14ac:dyDescent="0.25">
      <c r="A490" s="290"/>
    </row>
    <row r="491" spans="1:1" x14ac:dyDescent="0.25">
      <c r="A491" s="290"/>
    </row>
    <row r="492" spans="1:1" x14ac:dyDescent="0.25">
      <c r="A492" s="290"/>
    </row>
    <row r="493" spans="1:1" x14ac:dyDescent="0.25">
      <c r="A493" s="290"/>
    </row>
    <row r="494" spans="1:1" x14ac:dyDescent="0.25">
      <c r="A494" s="290"/>
    </row>
    <row r="495" spans="1:1" x14ac:dyDescent="0.25">
      <c r="A495" s="290"/>
    </row>
    <row r="496" spans="1:1" x14ac:dyDescent="0.25">
      <c r="A496" s="290"/>
    </row>
    <row r="497" spans="1:1" x14ac:dyDescent="0.25">
      <c r="A497" s="290"/>
    </row>
    <row r="498" spans="1:1" x14ac:dyDescent="0.25">
      <c r="A498" s="290"/>
    </row>
    <row r="499" spans="1:1" x14ac:dyDescent="0.25">
      <c r="A499" s="290"/>
    </row>
    <row r="500" spans="1:1" x14ac:dyDescent="0.25">
      <c r="A500" s="290"/>
    </row>
    <row r="501" spans="1:1" x14ac:dyDescent="0.25">
      <c r="A501" s="290"/>
    </row>
    <row r="502" spans="1:1" x14ac:dyDescent="0.25">
      <c r="A502" s="290"/>
    </row>
    <row r="503" spans="1:1" x14ac:dyDescent="0.25">
      <c r="A503" s="290"/>
    </row>
    <row r="504" spans="1:1" x14ac:dyDescent="0.25">
      <c r="A504" s="290"/>
    </row>
    <row r="505" spans="1:1" x14ac:dyDescent="0.25">
      <c r="A505" s="290"/>
    </row>
    <row r="506" spans="1:1" x14ac:dyDescent="0.25">
      <c r="A506" s="290"/>
    </row>
    <row r="507" spans="1:1" x14ac:dyDescent="0.25">
      <c r="A507" s="290"/>
    </row>
    <row r="508" spans="1:1" x14ac:dyDescent="0.25">
      <c r="A508" s="290"/>
    </row>
    <row r="509" spans="1:1" x14ac:dyDescent="0.25">
      <c r="A509" s="290"/>
    </row>
    <row r="510" spans="1:1" x14ac:dyDescent="0.25">
      <c r="A510" s="290"/>
    </row>
    <row r="511" spans="1:1" x14ac:dyDescent="0.25">
      <c r="A511" s="290"/>
    </row>
    <row r="512" spans="1:1" x14ac:dyDescent="0.25">
      <c r="A512" s="290"/>
    </row>
    <row r="513" spans="1:1" x14ac:dyDescent="0.25">
      <c r="A513" s="290"/>
    </row>
    <row r="514" spans="1:1" x14ac:dyDescent="0.25">
      <c r="A514" s="290"/>
    </row>
    <row r="515" spans="1:1" x14ac:dyDescent="0.25">
      <c r="A515" s="290"/>
    </row>
    <row r="516" spans="1:1" x14ac:dyDescent="0.25">
      <c r="A516" s="290"/>
    </row>
    <row r="517" spans="1:1" x14ac:dyDescent="0.25">
      <c r="A517" s="290"/>
    </row>
    <row r="518" spans="1:1" x14ac:dyDescent="0.25">
      <c r="A518" s="290"/>
    </row>
    <row r="519" spans="1:1" x14ac:dyDescent="0.25">
      <c r="A519" s="290"/>
    </row>
    <row r="520" spans="1:1" x14ac:dyDescent="0.25">
      <c r="A520" s="290"/>
    </row>
    <row r="521" spans="1:1" x14ac:dyDescent="0.25">
      <c r="A521" s="290"/>
    </row>
    <row r="522" spans="1:1" x14ac:dyDescent="0.25">
      <c r="A522" s="290"/>
    </row>
    <row r="523" spans="1:1" x14ac:dyDescent="0.25">
      <c r="A523" s="290"/>
    </row>
    <row r="524" spans="1:1" x14ac:dyDescent="0.25">
      <c r="A524" s="290"/>
    </row>
    <row r="525" spans="1:1" x14ac:dyDescent="0.25">
      <c r="A525" s="290"/>
    </row>
    <row r="526" spans="1:1" x14ac:dyDescent="0.25">
      <c r="A526" s="290"/>
    </row>
    <row r="527" spans="1:1" x14ac:dyDescent="0.25">
      <c r="A527" s="290"/>
    </row>
    <row r="528" spans="1:1" x14ac:dyDescent="0.25">
      <c r="A528" s="290"/>
    </row>
    <row r="529" spans="1:1" x14ac:dyDescent="0.25">
      <c r="A529" s="290"/>
    </row>
    <row r="530" spans="1:1" x14ac:dyDescent="0.25">
      <c r="A530" s="290"/>
    </row>
    <row r="531" spans="1:1" x14ac:dyDescent="0.25">
      <c r="A531" s="290"/>
    </row>
    <row r="532" spans="1:1" x14ac:dyDescent="0.25">
      <c r="A532" s="290"/>
    </row>
    <row r="533" spans="1:1" x14ac:dyDescent="0.25">
      <c r="A533" s="290"/>
    </row>
    <row r="534" spans="1:1" x14ac:dyDescent="0.25">
      <c r="A534" s="290"/>
    </row>
    <row r="535" spans="1:1" x14ac:dyDescent="0.25">
      <c r="A535" s="290"/>
    </row>
    <row r="536" spans="1:1" x14ac:dyDescent="0.25">
      <c r="A536" s="290"/>
    </row>
    <row r="537" spans="1:1" x14ac:dyDescent="0.25">
      <c r="A537" s="290"/>
    </row>
    <row r="538" spans="1:1" x14ac:dyDescent="0.25">
      <c r="A538" s="290"/>
    </row>
    <row r="539" spans="1:1" x14ac:dyDescent="0.25">
      <c r="A539" s="290"/>
    </row>
    <row r="540" spans="1:1" x14ac:dyDescent="0.25">
      <c r="A540" s="290"/>
    </row>
    <row r="541" spans="1:1" x14ac:dyDescent="0.25">
      <c r="A541" s="290"/>
    </row>
    <row r="542" spans="1:1" x14ac:dyDescent="0.25">
      <c r="A542" s="290"/>
    </row>
    <row r="543" spans="1:1" x14ac:dyDescent="0.25">
      <c r="A543" s="290"/>
    </row>
    <row r="544" spans="1:1" x14ac:dyDescent="0.25">
      <c r="A544" s="290"/>
    </row>
    <row r="545" spans="1:1" x14ac:dyDescent="0.25">
      <c r="A545" s="290"/>
    </row>
    <row r="546" spans="1:1" x14ac:dyDescent="0.25">
      <c r="A546" s="290"/>
    </row>
    <row r="547" spans="1:1" x14ac:dyDescent="0.25">
      <c r="A547" s="290"/>
    </row>
    <row r="548" spans="1:1" x14ac:dyDescent="0.25">
      <c r="A548" s="290"/>
    </row>
    <row r="549" spans="1:1" x14ac:dyDescent="0.25">
      <c r="A549" s="290"/>
    </row>
    <row r="550" spans="1:1" x14ac:dyDescent="0.25">
      <c r="A550" s="290"/>
    </row>
    <row r="551" spans="1:1" x14ac:dyDescent="0.25">
      <c r="A551" s="290"/>
    </row>
    <row r="552" spans="1:1" x14ac:dyDescent="0.25">
      <c r="A552" s="290"/>
    </row>
    <row r="553" spans="1:1" x14ac:dyDescent="0.25">
      <c r="A553" s="290"/>
    </row>
    <row r="554" spans="1:1" x14ac:dyDescent="0.25">
      <c r="A554" s="290"/>
    </row>
    <row r="555" spans="1:1" x14ac:dyDescent="0.25">
      <c r="A555" s="290"/>
    </row>
    <row r="556" spans="1:1" x14ac:dyDescent="0.25">
      <c r="A556" s="290"/>
    </row>
    <row r="557" spans="1:1" x14ac:dyDescent="0.25">
      <c r="A557" s="290"/>
    </row>
    <row r="558" spans="1:1" x14ac:dyDescent="0.25">
      <c r="A558" s="290"/>
    </row>
    <row r="559" spans="1:1" x14ac:dyDescent="0.25">
      <c r="A559" s="290"/>
    </row>
    <row r="560" spans="1:1" x14ac:dyDescent="0.25">
      <c r="A560" s="290"/>
    </row>
    <row r="561" spans="1:1" x14ac:dyDescent="0.25">
      <c r="A561" s="290"/>
    </row>
    <row r="562" spans="1:1" x14ac:dyDescent="0.25">
      <c r="A562" s="290"/>
    </row>
    <row r="563" spans="1:1" x14ac:dyDescent="0.25">
      <c r="A563" s="290"/>
    </row>
    <row r="564" spans="1:1" x14ac:dyDescent="0.25">
      <c r="A564" s="290"/>
    </row>
    <row r="565" spans="1:1" x14ac:dyDescent="0.25">
      <c r="A565" s="290"/>
    </row>
    <row r="566" spans="1:1" x14ac:dyDescent="0.25">
      <c r="A566" s="290"/>
    </row>
    <row r="567" spans="1:1" x14ac:dyDescent="0.25">
      <c r="A567" s="290"/>
    </row>
    <row r="568" spans="1:1" x14ac:dyDescent="0.25">
      <c r="A568" s="290"/>
    </row>
    <row r="569" spans="1:1" x14ac:dyDescent="0.25">
      <c r="A569" s="290"/>
    </row>
    <row r="570" spans="1:1" x14ac:dyDescent="0.25">
      <c r="A570" s="290"/>
    </row>
    <row r="571" spans="1:1" x14ac:dyDescent="0.25">
      <c r="A571" s="290"/>
    </row>
    <row r="572" spans="1:1" x14ac:dyDescent="0.25">
      <c r="A572" s="290"/>
    </row>
    <row r="573" spans="1:1" x14ac:dyDescent="0.25">
      <c r="A573" s="290"/>
    </row>
    <row r="574" spans="1:1" x14ac:dyDescent="0.25">
      <c r="A574" s="290"/>
    </row>
    <row r="575" spans="1:1" x14ac:dyDescent="0.25">
      <c r="A575" s="290"/>
    </row>
    <row r="576" spans="1:1" x14ac:dyDescent="0.25">
      <c r="A576" s="290"/>
    </row>
    <row r="577" spans="1:1" x14ac:dyDescent="0.25">
      <c r="A577" s="290"/>
    </row>
    <row r="578" spans="1:1" x14ac:dyDescent="0.25">
      <c r="A578" s="290"/>
    </row>
    <row r="579" spans="1:1" x14ac:dyDescent="0.25">
      <c r="A579" s="290"/>
    </row>
    <row r="580" spans="1:1" x14ac:dyDescent="0.25">
      <c r="A580" s="290"/>
    </row>
    <row r="581" spans="1:1" x14ac:dyDescent="0.25">
      <c r="A581" s="290"/>
    </row>
    <row r="582" spans="1:1" x14ac:dyDescent="0.25">
      <c r="A582" s="290"/>
    </row>
    <row r="583" spans="1:1" x14ac:dyDescent="0.25">
      <c r="A583" s="290"/>
    </row>
    <row r="584" spans="1:1" x14ac:dyDescent="0.25">
      <c r="A584" s="290"/>
    </row>
    <row r="585" spans="1:1" x14ac:dyDescent="0.25">
      <c r="A585" s="290"/>
    </row>
    <row r="586" spans="1:1" x14ac:dyDescent="0.25">
      <c r="A586" s="290"/>
    </row>
    <row r="587" spans="1:1" x14ac:dyDescent="0.25">
      <c r="A587" s="290"/>
    </row>
    <row r="588" spans="1:1" x14ac:dyDescent="0.25">
      <c r="A588" s="290"/>
    </row>
    <row r="589" spans="1:1" x14ac:dyDescent="0.25">
      <c r="A589" s="290"/>
    </row>
    <row r="590" spans="1:1" x14ac:dyDescent="0.25">
      <c r="A590" s="290"/>
    </row>
    <row r="591" spans="1:1" x14ac:dyDescent="0.25">
      <c r="A591" s="290"/>
    </row>
    <row r="592" spans="1:1" x14ac:dyDescent="0.25">
      <c r="A592" s="290"/>
    </row>
    <row r="593" spans="1:1" x14ac:dyDescent="0.25">
      <c r="A593" s="290"/>
    </row>
    <row r="594" spans="1:1" x14ac:dyDescent="0.25">
      <c r="A594" s="290"/>
    </row>
    <row r="595" spans="1:1" x14ac:dyDescent="0.25">
      <c r="A595" s="290"/>
    </row>
    <row r="596" spans="1:1" x14ac:dyDescent="0.25">
      <c r="A596" s="290"/>
    </row>
    <row r="597" spans="1:1" x14ac:dyDescent="0.25">
      <c r="A597" s="290"/>
    </row>
    <row r="598" spans="1:1" x14ac:dyDescent="0.25">
      <c r="A598" s="290"/>
    </row>
    <row r="599" spans="1:1" x14ac:dyDescent="0.25">
      <c r="A599" s="290"/>
    </row>
    <row r="600" spans="1:1" x14ac:dyDescent="0.25">
      <c r="A600" s="290"/>
    </row>
    <row r="601" spans="1:1" x14ac:dyDescent="0.25">
      <c r="A601" s="290"/>
    </row>
    <row r="602" spans="1:1" x14ac:dyDescent="0.25">
      <c r="A602" s="290"/>
    </row>
    <row r="603" spans="1:1" x14ac:dyDescent="0.25">
      <c r="A603" s="290"/>
    </row>
    <row r="604" spans="1:1" x14ac:dyDescent="0.25">
      <c r="A604" s="290"/>
    </row>
    <row r="605" spans="1:1" x14ac:dyDescent="0.25">
      <c r="A605" s="290"/>
    </row>
    <row r="606" spans="1:1" x14ac:dyDescent="0.25">
      <c r="A606" s="290"/>
    </row>
    <row r="607" spans="1:1" x14ac:dyDescent="0.25">
      <c r="A607" s="290"/>
    </row>
    <row r="608" spans="1:1" x14ac:dyDescent="0.25">
      <c r="A608" s="290"/>
    </row>
    <row r="609" spans="1:1" x14ac:dyDescent="0.25">
      <c r="A609" s="290"/>
    </row>
    <row r="610" spans="1:1" x14ac:dyDescent="0.25">
      <c r="A610" s="290"/>
    </row>
    <row r="611" spans="1:1" x14ac:dyDescent="0.25">
      <c r="A611" s="290"/>
    </row>
    <row r="612" spans="1:1" x14ac:dyDescent="0.25">
      <c r="A612" s="290"/>
    </row>
    <row r="613" spans="1:1" x14ac:dyDescent="0.25">
      <c r="A613" s="290"/>
    </row>
    <row r="614" spans="1:1" x14ac:dyDescent="0.25">
      <c r="A614" s="290"/>
    </row>
    <row r="615" spans="1:1" x14ac:dyDescent="0.25">
      <c r="A615" s="290"/>
    </row>
    <row r="616" spans="1:1" x14ac:dyDescent="0.25">
      <c r="A616" s="290"/>
    </row>
    <row r="617" spans="1:1" x14ac:dyDescent="0.25">
      <c r="A617" s="290"/>
    </row>
    <row r="618" spans="1:1" x14ac:dyDescent="0.25">
      <c r="A618" s="290"/>
    </row>
    <row r="619" spans="1:1" x14ac:dyDescent="0.25">
      <c r="A619" s="290"/>
    </row>
    <row r="620" spans="1:1" x14ac:dyDescent="0.25">
      <c r="A620" s="290"/>
    </row>
    <row r="621" spans="1:1" x14ac:dyDescent="0.25">
      <c r="A621" s="290"/>
    </row>
    <row r="622" spans="1:1" x14ac:dyDescent="0.25">
      <c r="A622" s="290"/>
    </row>
    <row r="623" spans="1:1" x14ac:dyDescent="0.25">
      <c r="A623" s="290"/>
    </row>
    <row r="624" spans="1:1" x14ac:dyDescent="0.25">
      <c r="A624" s="290"/>
    </row>
    <row r="625" spans="1:1" x14ac:dyDescent="0.25">
      <c r="A625" s="290"/>
    </row>
    <row r="626" spans="1:1" x14ac:dyDescent="0.25">
      <c r="A626" s="290"/>
    </row>
    <row r="627" spans="1:1" x14ac:dyDescent="0.25">
      <c r="A627" s="290"/>
    </row>
    <row r="628" spans="1:1" x14ac:dyDescent="0.25">
      <c r="A628" s="290"/>
    </row>
    <row r="629" spans="1:1" x14ac:dyDescent="0.25">
      <c r="A629" s="290"/>
    </row>
    <row r="630" spans="1:1" x14ac:dyDescent="0.25">
      <c r="A630" s="290"/>
    </row>
    <row r="631" spans="1:1" x14ac:dyDescent="0.25">
      <c r="A631" s="290"/>
    </row>
    <row r="632" spans="1:1" x14ac:dyDescent="0.25">
      <c r="A632" s="290"/>
    </row>
    <row r="633" spans="1:1" x14ac:dyDescent="0.25">
      <c r="A633" s="290"/>
    </row>
    <row r="634" spans="1:1" x14ac:dyDescent="0.25">
      <c r="A634" s="290"/>
    </row>
    <row r="635" spans="1:1" x14ac:dyDescent="0.25">
      <c r="A635" s="290"/>
    </row>
    <row r="636" spans="1:1" x14ac:dyDescent="0.25">
      <c r="A636" s="290"/>
    </row>
    <row r="637" spans="1:1" x14ac:dyDescent="0.25">
      <c r="A637" s="290"/>
    </row>
    <row r="638" spans="1:1" x14ac:dyDescent="0.25">
      <c r="A638" s="290"/>
    </row>
    <row r="639" spans="1:1" x14ac:dyDescent="0.25">
      <c r="A639" s="290"/>
    </row>
    <row r="640" spans="1:1" x14ac:dyDescent="0.25">
      <c r="A640" s="290"/>
    </row>
    <row r="641" spans="1:1" x14ac:dyDescent="0.25">
      <c r="A641" s="290"/>
    </row>
    <row r="642" spans="1:1" x14ac:dyDescent="0.25">
      <c r="A642" s="290"/>
    </row>
    <row r="643" spans="1:1" x14ac:dyDescent="0.25">
      <c r="A643" s="290"/>
    </row>
    <row r="644" spans="1:1" x14ac:dyDescent="0.25">
      <c r="A644" s="290"/>
    </row>
    <row r="645" spans="1:1" x14ac:dyDescent="0.25">
      <c r="A645" s="290"/>
    </row>
    <row r="646" spans="1:1" x14ac:dyDescent="0.25">
      <c r="A646" s="290"/>
    </row>
    <row r="647" spans="1:1" x14ac:dyDescent="0.25">
      <c r="A647" s="290"/>
    </row>
    <row r="648" spans="1:1" x14ac:dyDescent="0.25">
      <c r="A648" s="290"/>
    </row>
    <row r="649" spans="1:1" x14ac:dyDescent="0.25">
      <c r="A649" s="290"/>
    </row>
    <row r="650" spans="1:1" x14ac:dyDescent="0.25">
      <c r="A650" s="290"/>
    </row>
    <row r="651" spans="1:1" x14ac:dyDescent="0.25">
      <c r="A651" s="290"/>
    </row>
    <row r="652" spans="1:1" x14ac:dyDescent="0.25">
      <c r="A652" s="290"/>
    </row>
    <row r="653" spans="1:1" x14ac:dyDescent="0.25">
      <c r="A653" s="290"/>
    </row>
    <row r="654" spans="1:1" x14ac:dyDescent="0.25">
      <c r="A654" s="290"/>
    </row>
    <row r="655" spans="1:1" x14ac:dyDescent="0.25">
      <c r="A655" s="290"/>
    </row>
    <row r="656" spans="1:1" x14ac:dyDescent="0.25">
      <c r="A656" s="290"/>
    </row>
    <row r="657" spans="1:1" x14ac:dyDescent="0.25">
      <c r="A657" s="290"/>
    </row>
    <row r="658" spans="1:1" x14ac:dyDescent="0.25">
      <c r="A658" s="290"/>
    </row>
    <row r="659" spans="1:1" x14ac:dyDescent="0.25">
      <c r="A659" s="290"/>
    </row>
    <row r="660" spans="1:1" x14ac:dyDescent="0.25">
      <c r="A660" s="290"/>
    </row>
    <row r="661" spans="1:1" x14ac:dyDescent="0.25">
      <c r="A661" s="290"/>
    </row>
    <row r="662" spans="1:1" x14ac:dyDescent="0.25">
      <c r="A662" s="290"/>
    </row>
    <row r="663" spans="1:1" x14ac:dyDescent="0.25">
      <c r="A663" s="290"/>
    </row>
    <row r="664" spans="1:1" x14ac:dyDescent="0.25">
      <c r="A664" s="290"/>
    </row>
    <row r="665" spans="1:1" x14ac:dyDescent="0.25">
      <c r="A665" s="290"/>
    </row>
    <row r="666" spans="1:1" x14ac:dyDescent="0.25">
      <c r="A666" s="290"/>
    </row>
    <row r="667" spans="1:1" x14ac:dyDescent="0.25">
      <c r="A667" s="290"/>
    </row>
    <row r="668" spans="1:1" x14ac:dyDescent="0.25">
      <c r="A668" s="290"/>
    </row>
    <row r="669" spans="1:1" x14ac:dyDescent="0.25">
      <c r="A669" s="290"/>
    </row>
    <row r="670" spans="1:1" x14ac:dyDescent="0.25">
      <c r="A670" s="290"/>
    </row>
    <row r="671" spans="1:1" x14ac:dyDescent="0.25">
      <c r="A671" s="290"/>
    </row>
    <row r="672" spans="1:1" x14ac:dyDescent="0.25">
      <c r="A672" s="290"/>
    </row>
    <row r="673" spans="1:1" x14ac:dyDescent="0.25">
      <c r="A673" s="290"/>
    </row>
    <row r="674" spans="1:1" x14ac:dyDescent="0.25">
      <c r="A674" s="290"/>
    </row>
    <row r="675" spans="1:1" x14ac:dyDescent="0.25">
      <c r="A675" s="290"/>
    </row>
    <row r="676" spans="1:1" x14ac:dyDescent="0.25">
      <c r="A676" s="290"/>
    </row>
    <row r="677" spans="1:1" x14ac:dyDescent="0.25">
      <c r="A677" s="290"/>
    </row>
    <row r="678" spans="1:1" x14ac:dyDescent="0.25">
      <c r="A678" s="290"/>
    </row>
    <row r="679" spans="1:1" x14ac:dyDescent="0.25">
      <c r="A679" s="290"/>
    </row>
    <row r="680" spans="1:1" x14ac:dyDescent="0.25">
      <c r="A680" s="290"/>
    </row>
    <row r="681" spans="1:1" x14ac:dyDescent="0.25">
      <c r="A681" s="290"/>
    </row>
    <row r="682" spans="1:1" x14ac:dyDescent="0.25">
      <c r="A682" s="290"/>
    </row>
    <row r="683" spans="1:1" x14ac:dyDescent="0.25">
      <c r="A683" s="290"/>
    </row>
    <row r="684" spans="1:1" x14ac:dyDescent="0.25">
      <c r="A684" s="290"/>
    </row>
    <row r="685" spans="1:1" x14ac:dyDescent="0.25">
      <c r="A685" s="290"/>
    </row>
    <row r="686" spans="1:1" x14ac:dyDescent="0.25">
      <c r="A686" s="290"/>
    </row>
    <row r="687" spans="1:1" x14ac:dyDescent="0.25">
      <c r="A687" s="290"/>
    </row>
    <row r="688" spans="1:1" x14ac:dyDescent="0.25">
      <c r="A688" s="290"/>
    </row>
    <row r="689" spans="1:1" x14ac:dyDescent="0.25">
      <c r="A689" s="290"/>
    </row>
    <row r="690" spans="1:1" x14ac:dyDescent="0.25">
      <c r="A690" s="290"/>
    </row>
    <row r="691" spans="1:1" x14ac:dyDescent="0.25">
      <c r="A691" s="290"/>
    </row>
    <row r="692" spans="1:1" x14ac:dyDescent="0.25">
      <c r="A692" s="290"/>
    </row>
    <row r="693" spans="1:1" x14ac:dyDescent="0.25">
      <c r="A693" s="290"/>
    </row>
    <row r="694" spans="1:1" x14ac:dyDescent="0.25">
      <c r="A694" s="290"/>
    </row>
    <row r="695" spans="1:1" x14ac:dyDescent="0.25">
      <c r="A695" s="290"/>
    </row>
    <row r="696" spans="1:1" x14ac:dyDescent="0.25">
      <c r="A696" s="290"/>
    </row>
    <row r="697" spans="1:1" x14ac:dyDescent="0.25">
      <c r="A697" s="290"/>
    </row>
    <row r="698" spans="1:1" x14ac:dyDescent="0.25">
      <c r="A698" s="290"/>
    </row>
    <row r="699" spans="1:1" x14ac:dyDescent="0.25">
      <c r="A699" s="290"/>
    </row>
    <row r="700" spans="1:1" x14ac:dyDescent="0.25">
      <c r="A700" s="290"/>
    </row>
    <row r="701" spans="1:1" x14ac:dyDescent="0.25">
      <c r="A701" s="290"/>
    </row>
    <row r="702" spans="1:1" x14ac:dyDescent="0.25">
      <c r="A702" s="290"/>
    </row>
    <row r="703" spans="1:1" x14ac:dyDescent="0.25">
      <c r="A703" s="290"/>
    </row>
    <row r="704" spans="1:1" x14ac:dyDescent="0.25">
      <c r="A704" s="290"/>
    </row>
    <row r="705" spans="1:1" x14ac:dyDescent="0.25">
      <c r="A705" s="290"/>
    </row>
    <row r="706" spans="1:1" x14ac:dyDescent="0.25">
      <c r="A706" s="290"/>
    </row>
    <row r="707" spans="1:1" x14ac:dyDescent="0.25">
      <c r="A707" s="290"/>
    </row>
    <row r="708" spans="1:1" x14ac:dyDescent="0.25">
      <c r="A708" s="290"/>
    </row>
    <row r="709" spans="1:1" x14ac:dyDescent="0.25">
      <c r="A709" s="290"/>
    </row>
    <row r="710" spans="1:1" x14ac:dyDescent="0.25">
      <c r="A710" s="290"/>
    </row>
    <row r="711" spans="1:1" x14ac:dyDescent="0.25">
      <c r="A711" s="290"/>
    </row>
    <row r="712" spans="1:1" x14ac:dyDescent="0.25">
      <c r="A712" s="290"/>
    </row>
    <row r="713" spans="1:1" x14ac:dyDescent="0.25">
      <c r="A713" s="290"/>
    </row>
    <row r="714" spans="1:1" x14ac:dyDescent="0.25">
      <c r="A714" s="290"/>
    </row>
    <row r="715" spans="1:1" x14ac:dyDescent="0.25">
      <c r="A715" s="290"/>
    </row>
    <row r="716" spans="1:1" x14ac:dyDescent="0.25">
      <c r="A716" s="290"/>
    </row>
    <row r="717" spans="1:1" x14ac:dyDescent="0.25">
      <c r="A717" s="290"/>
    </row>
    <row r="718" spans="1:1" x14ac:dyDescent="0.25">
      <c r="A718" s="290"/>
    </row>
    <row r="719" spans="1:1" x14ac:dyDescent="0.25">
      <c r="A719" s="290"/>
    </row>
    <row r="720" spans="1:1" x14ac:dyDescent="0.25">
      <c r="A720" s="290"/>
    </row>
    <row r="721" spans="1:1" x14ac:dyDescent="0.25">
      <c r="A721" s="290"/>
    </row>
    <row r="722" spans="1:1" x14ac:dyDescent="0.25">
      <c r="A722" s="290"/>
    </row>
    <row r="723" spans="1:1" x14ac:dyDescent="0.25">
      <c r="A723" s="290"/>
    </row>
    <row r="724" spans="1:1" x14ac:dyDescent="0.25">
      <c r="A724" s="290"/>
    </row>
    <row r="725" spans="1:1" x14ac:dyDescent="0.25">
      <c r="A725" s="290"/>
    </row>
    <row r="726" spans="1:1" x14ac:dyDescent="0.25">
      <c r="A726" s="290"/>
    </row>
    <row r="727" spans="1:1" x14ac:dyDescent="0.25">
      <c r="A727" s="290"/>
    </row>
    <row r="728" spans="1:1" x14ac:dyDescent="0.25">
      <c r="A728" s="290"/>
    </row>
    <row r="729" spans="1:1" x14ac:dyDescent="0.25">
      <c r="A729" s="290"/>
    </row>
    <row r="730" spans="1:1" x14ac:dyDescent="0.25">
      <c r="A730" s="290"/>
    </row>
    <row r="731" spans="1:1" x14ac:dyDescent="0.25">
      <c r="A731" s="290"/>
    </row>
    <row r="732" spans="1:1" x14ac:dyDescent="0.25">
      <c r="A732" s="290"/>
    </row>
    <row r="733" spans="1:1" x14ac:dyDescent="0.25">
      <c r="A733" s="290"/>
    </row>
    <row r="734" spans="1:1" x14ac:dyDescent="0.25">
      <c r="A734" s="290"/>
    </row>
    <row r="735" spans="1:1" x14ac:dyDescent="0.25">
      <c r="A735" s="290"/>
    </row>
    <row r="736" spans="1:1" x14ac:dyDescent="0.25">
      <c r="A736" s="290"/>
    </row>
    <row r="737" spans="1:1" x14ac:dyDescent="0.25">
      <c r="A737" s="290"/>
    </row>
    <row r="738" spans="1:1" x14ac:dyDescent="0.25">
      <c r="A738" s="290"/>
    </row>
    <row r="739" spans="1:1" x14ac:dyDescent="0.25">
      <c r="A739" s="290"/>
    </row>
    <row r="740" spans="1:1" x14ac:dyDescent="0.25">
      <c r="A740" s="290"/>
    </row>
    <row r="741" spans="1:1" x14ac:dyDescent="0.25">
      <c r="A741" s="290"/>
    </row>
    <row r="742" spans="1:1" x14ac:dyDescent="0.25">
      <c r="A742" s="290"/>
    </row>
    <row r="743" spans="1:1" x14ac:dyDescent="0.25">
      <c r="A743" s="290"/>
    </row>
    <row r="744" spans="1:1" x14ac:dyDescent="0.25">
      <c r="A744" s="290"/>
    </row>
    <row r="745" spans="1:1" x14ac:dyDescent="0.25">
      <c r="A745" s="290"/>
    </row>
    <row r="746" spans="1:1" x14ac:dyDescent="0.25">
      <c r="A746" s="290"/>
    </row>
    <row r="747" spans="1:1" x14ac:dyDescent="0.25">
      <c r="A747" s="290"/>
    </row>
    <row r="748" spans="1:1" x14ac:dyDescent="0.25">
      <c r="A748" s="290"/>
    </row>
    <row r="749" spans="1:1" x14ac:dyDescent="0.25">
      <c r="A749" s="290"/>
    </row>
    <row r="750" spans="1:1" x14ac:dyDescent="0.25">
      <c r="A750" s="290"/>
    </row>
    <row r="751" spans="1:1" x14ac:dyDescent="0.25">
      <c r="A751" s="290"/>
    </row>
    <row r="752" spans="1:1" x14ac:dyDescent="0.25">
      <c r="A752" s="290"/>
    </row>
    <row r="753" spans="1:1" x14ac:dyDescent="0.25">
      <c r="A753" s="290"/>
    </row>
    <row r="754" spans="1:1" x14ac:dyDescent="0.25">
      <c r="A754" s="290"/>
    </row>
    <row r="755" spans="1:1" x14ac:dyDescent="0.25">
      <c r="A755" s="290"/>
    </row>
    <row r="756" spans="1:1" x14ac:dyDescent="0.25">
      <c r="A756" s="290"/>
    </row>
    <row r="757" spans="1:1" x14ac:dyDescent="0.25">
      <c r="A757" s="290"/>
    </row>
    <row r="758" spans="1:1" x14ac:dyDescent="0.25">
      <c r="A758" s="290"/>
    </row>
    <row r="759" spans="1:1" x14ac:dyDescent="0.25">
      <c r="A759" s="290"/>
    </row>
    <row r="760" spans="1:1" x14ac:dyDescent="0.25">
      <c r="A760" s="290"/>
    </row>
    <row r="761" spans="1:1" x14ac:dyDescent="0.25">
      <c r="A761" s="290"/>
    </row>
    <row r="762" spans="1:1" x14ac:dyDescent="0.25">
      <c r="A762" s="290"/>
    </row>
    <row r="763" spans="1:1" x14ac:dyDescent="0.25">
      <c r="A763" s="290"/>
    </row>
    <row r="764" spans="1:1" x14ac:dyDescent="0.25">
      <c r="A764" s="290"/>
    </row>
    <row r="765" spans="1:1" x14ac:dyDescent="0.25">
      <c r="A765" s="290"/>
    </row>
    <row r="766" spans="1:1" x14ac:dyDescent="0.25">
      <c r="A766" s="290"/>
    </row>
    <row r="767" spans="1:1" x14ac:dyDescent="0.25">
      <c r="A767" s="290"/>
    </row>
    <row r="768" spans="1:1" x14ac:dyDescent="0.25">
      <c r="A768" s="290"/>
    </row>
    <row r="769" spans="1:1" x14ac:dyDescent="0.25">
      <c r="A769" s="290"/>
    </row>
    <row r="770" spans="1:1" x14ac:dyDescent="0.25">
      <c r="A770" s="290"/>
    </row>
    <row r="771" spans="1:1" x14ac:dyDescent="0.25">
      <c r="A771" s="290"/>
    </row>
    <row r="772" spans="1:1" x14ac:dyDescent="0.25">
      <c r="A772" s="290"/>
    </row>
    <row r="773" spans="1:1" x14ac:dyDescent="0.25">
      <c r="A773" s="290"/>
    </row>
    <row r="774" spans="1:1" x14ac:dyDescent="0.25">
      <c r="A774" s="290"/>
    </row>
    <row r="775" spans="1:1" x14ac:dyDescent="0.25">
      <c r="A775" s="290"/>
    </row>
    <row r="776" spans="1:1" x14ac:dyDescent="0.25">
      <c r="A776" s="290"/>
    </row>
    <row r="777" spans="1:1" x14ac:dyDescent="0.25">
      <c r="A777" s="290"/>
    </row>
    <row r="778" spans="1:1" x14ac:dyDescent="0.25">
      <c r="A778" s="290"/>
    </row>
    <row r="779" spans="1:1" x14ac:dyDescent="0.25">
      <c r="A779" s="290"/>
    </row>
    <row r="780" spans="1:1" x14ac:dyDescent="0.25">
      <c r="A780" s="290"/>
    </row>
    <row r="781" spans="1:1" x14ac:dyDescent="0.25">
      <c r="A781" s="290"/>
    </row>
    <row r="782" spans="1:1" x14ac:dyDescent="0.25">
      <c r="A782" s="290"/>
    </row>
    <row r="783" spans="1:1" x14ac:dyDescent="0.25">
      <c r="A783" s="290"/>
    </row>
    <row r="784" spans="1:1" x14ac:dyDescent="0.25">
      <c r="A784" s="290"/>
    </row>
    <row r="785" spans="1:1" x14ac:dyDescent="0.25">
      <c r="A785" s="290"/>
    </row>
    <row r="786" spans="1:1" x14ac:dyDescent="0.25">
      <c r="A786" s="290"/>
    </row>
    <row r="787" spans="1:1" x14ac:dyDescent="0.25">
      <c r="A787" s="290"/>
    </row>
    <row r="788" spans="1:1" x14ac:dyDescent="0.25">
      <c r="A788" s="290"/>
    </row>
    <row r="789" spans="1:1" x14ac:dyDescent="0.25">
      <c r="A789" s="290"/>
    </row>
    <row r="790" spans="1:1" x14ac:dyDescent="0.25">
      <c r="A790" s="290"/>
    </row>
    <row r="791" spans="1:1" x14ac:dyDescent="0.25">
      <c r="A791" s="290"/>
    </row>
    <row r="792" spans="1:1" x14ac:dyDescent="0.25">
      <c r="A792" s="290"/>
    </row>
    <row r="793" spans="1:1" x14ac:dyDescent="0.25">
      <c r="A793" s="290"/>
    </row>
    <row r="794" spans="1:1" x14ac:dyDescent="0.25">
      <c r="A794" s="290"/>
    </row>
    <row r="795" spans="1:1" x14ac:dyDescent="0.25">
      <c r="A795" s="290"/>
    </row>
    <row r="796" spans="1:1" x14ac:dyDescent="0.25">
      <c r="A796" s="290"/>
    </row>
    <row r="797" spans="1:1" x14ac:dyDescent="0.25">
      <c r="A797" s="290"/>
    </row>
    <row r="798" spans="1:1" x14ac:dyDescent="0.25">
      <c r="A798" s="290"/>
    </row>
    <row r="799" spans="1:1" x14ac:dyDescent="0.25">
      <c r="A799" s="290"/>
    </row>
    <row r="800" spans="1:1" x14ac:dyDescent="0.25">
      <c r="A800" s="290"/>
    </row>
    <row r="801" spans="1:1" x14ac:dyDescent="0.25">
      <c r="A801" s="290"/>
    </row>
    <row r="802" spans="1:1" x14ac:dyDescent="0.25">
      <c r="A802" s="290"/>
    </row>
    <row r="803" spans="1:1" x14ac:dyDescent="0.25">
      <c r="A803" s="290"/>
    </row>
    <row r="804" spans="1:1" x14ac:dyDescent="0.25">
      <c r="A804" s="290"/>
    </row>
    <row r="805" spans="1:1" x14ac:dyDescent="0.25">
      <c r="A805" s="290"/>
    </row>
    <row r="806" spans="1:1" x14ac:dyDescent="0.25">
      <c r="A806" s="290"/>
    </row>
    <row r="807" spans="1:1" x14ac:dyDescent="0.25">
      <c r="A807" s="290"/>
    </row>
    <row r="808" spans="1:1" x14ac:dyDescent="0.25">
      <c r="A808" s="290"/>
    </row>
    <row r="809" spans="1:1" x14ac:dyDescent="0.25">
      <c r="A809" s="290"/>
    </row>
    <row r="810" spans="1:1" x14ac:dyDescent="0.25">
      <c r="A810" s="290"/>
    </row>
    <row r="811" spans="1:1" x14ac:dyDescent="0.25">
      <c r="A811" s="290"/>
    </row>
    <row r="812" spans="1:1" x14ac:dyDescent="0.25">
      <c r="A812" s="290"/>
    </row>
    <row r="813" spans="1:1" x14ac:dyDescent="0.25">
      <c r="A813" s="290"/>
    </row>
    <row r="814" spans="1:1" x14ac:dyDescent="0.25">
      <c r="A814" s="290"/>
    </row>
    <row r="815" spans="1:1" x14ac:dyDescent="0.25">
      <c r="A815" s="290"/>
    </row>
    <row r="816" spans="1:1" x14ac:dyDescent="0.25">
      <c r="A816" s="290"/>
    </row>
    <row r="817" spans="1:1" x14ac:dyDescent="0.25">
      <c r="A817" s="290"/>
    </row>
    <row r="818" spans="1:1" x14ac:dyDescent="0.25">
      <c r="A818" s="290"/>
    </row>
    <row r="819" spans="1:1" x14ac:dyDescent="0.25">
      <c r="A819" s="290"/>
    </row>
    <row r="820" spans="1:1" x14ac:dyDescent="0.25">
      <c r="A820" s="290"/>
    </row>
    <row r="821" spans="1:1" x14ac:dyDescent="0.25">
      <c r="A821" s="290"/>
    </row>
    <row r="822" spans="1:1" x14ac:dyDescent="0.25">
      <c r="A822" s="290"/>
    </row>
    <row r="823" spans="1:1" x14ac:dyDescent="0.25">
      <c r="A823" s="290"/>
    </row>
    <row r="824" spans="1:1" x14ac:dyDescent="0.25">
      <c r="A824" s="290"/>
    </row>
    <row r="825" spans="1:1" x14ac:dyDescent="0.25">
      <c r="A825" s="290"/>
    </row>
    <row r="826" spans="1:1" x14ac:dyDescent="0.25">
      <c r="A826" s="290"/>
    </row>
    <row r="827" spans="1:1" x14ac:dyDescent="0.25">
      <c r="A827" s="290"/>
    </row>
    <row r="828" spans="1:1" x14ac:dyDescent="0.25">
      <c r="A828" s="290"/>
    </row>
    <row r="829" spans="1:1" x14ac:dyDescent="0.25">
      <c r="A829" s="290"/>
    </row>
    <row r="830" spans="1:1" x14ac:dyDescent="0.25">
      <c r="A830" s="290"/>
    </row>
    <row r="831" spans="1:1" x14ac:dyDescent="0.25">
      <c r="A831" s="290"/>
    </row>
    <row r="832" spans="1:1" x14ac:dyDescent="0.25">
      <c r="A832" s="290"/>
    </row>
    <row r="833" spans="1:1" x14ac:dyDescent="0.25">
      <c r="A833" s="290"/>
    </row>
    <row r="834" spans="1:1" x14ac:dyDescent="0.25">
      <c r="A834" s="290"/>
    </row>
    <row r="835" spans="1:1" x14ac:dyDescent="0.25">
      <c r="A835" s="290"/>
    </row>
    <row r="836" spans="1:1" x14ac:dyDescent="0.25">
      <c r="A836" s="290"/>
    </row>
    <row r="837" spans="1:1" x14ac:dyDescent="0.25">
      <c r="A837" s="290"/>
    </row>
    <row r="838" spans="1:1" x14ac:dyDescent="0.25">
      <c r="A838" s="290"/>
    </row>
    <row r="839" spans="1:1" x14ac:dyDescent="0.25">
      <c r="A839" s="290"/>
    </row>
    <row r="840" spans="1:1" x14ac:dyDescent="0.25">
      <c r="A840" s="290"/>
    </row>
    <row r="841" spans="1:1" x14ac:dyDescent="0.25">
      <c r="A841" s="290"/>
    </row>
    <row r="842" spans="1:1" x14ac:dyDescent="0.25">
      <c r="A842" s="290"/>
    </row>
    <row r="843" spans="1:1" x14ac:dyDescent="0.25">
      <c r="A843" s="290"/>
    </row>
    <row r="844" spans="1:1" x14ac:dyDescent="0.25">
      <c r="A844" s="290"/>
    </row>
    <row r="845" spans="1:1" x14ac:dyDescent="0.25">
      <c r="A845" s="290"/>
    </row>
    <row r="846" spans="1:1" x14ac:dyDescent="0.25">
      <c r="A846" s="290"/>
    </row>
    <row r="847" spans="1:1" x14ac:dyDescent="0.25">
      <c r="A847" s="290"/>
    </row>
    <row r="848" spans="1:1" x14ac:dyDescent="0.25">
      <c r="A848" s="290"/>
    </row>
    <row r="849" spans="1:1" x14ac:dyDescent="0.25">
      <c r="A849" s="290"/>
    </row>
    <row r="850" spans="1:1" x14ac:dyDescent="0.25">
      <c r="A850" s="290"/>
    </row>
    <row r="851" spans="1:1" x14ac:dyDescent="0.25">
      <c r="A851" s="290"/>
    </row>
    <row r="852" spans="1:1" x14ac:dyDescent="0.25">
      <c r="A852" s="290"/>
    </row>
    <row r="853" spans="1:1" x14ac:dyDescent="0.25">
      <c r="A853" s="290"/>
    </row>
    <row r="854" spans="1:1" x14ac:dyDescent="0.25">
      <c r="A854" s="290"/>
    </row>
    <row r="855" spans="1:1" x14ac:dyDescent="0.25">
      <c r="A855" s="290"/>
    </row>
    <row r="856" spans="1:1" x14ac:dyDescent="0.25">
      <c r="A856" s="290"/>
    </row>
    <row r="857" spans="1:1" x14ac:dyDescent="0.25">
      <c r="A857" s="290"/>
    </row>
    <row r="858" spans="1:1" x14ac:dyDescent="0.25">
      <c r="A858" s="290"/>
    </row>
    <row r="859" spans="1:1" x14ac:dyDescent="0.25">
      <c r="A859" s="290"/>
    </row>
    <row r="860" spans="1:1" x14ac:dyDescent="0.25">
      <c r="A860" s="290"/>
    </row>
    <row r="861" spans="1:1" x14ac:dyDescent="0.25">
      <c r="A861" s="290"/>
    </row>
    <row r="862" spans="1:1" x14ac:dyDescent="0.25">
      <c r="A862" s="290"/>
    </row>
    <row r="863" spans="1:1" x14ac:dyDescent="0.25">
      <c r="A863" s="290"/>
    </row>
    <row r="864" spans="1:1" x14ac:dyDescent="0.25">
      <c r="A864" s="290"/>
    </row>
    <row r="865" spans="1:1" x14ac:dyDescent="0.25">
      <c r="A865" s="290"/>
    </row>
    <row r="866" spans="1:1" x14ac:dyDescent="0.25">
      <c r="A866" s="290"/>
    </row>
    <row r="867" spans="1:1" x14ac:dyDescent="0.25">
      <c r="A867" s="290"/>
    </row>
    <row r="868" spans="1:1" x14ac:dyDescent="0.25">
      <c r="A868" s="290"/>
    </row>
    <row r="869" spans="1:1" x14ac:dyDescent="0.25">
      <c r="A869" s="290"/>
    </row>
    <row r="870" spans="1:1" x14ac:dyDescent="0.25">
      <c r="A870" s="290"/>
    </row>
    <row r="871" spans="1:1" x14ac:dyDescent="0.25">
      <c r="A871" s="290"/>
    </row>
    <row r="872" spans="1:1" x14ac:dyDescent="0.25">
      <c r="A872" s="290"/>
    </row>
    <row r="873" spans="1:1" x14ac:dyDescent="0.25">
      <c r="A873" s="290"/>
    </row>
    <row r="874" spans="1:1" x14ac:dyDescent="0.25">
      <c r="A874" s="290"/>
    </row>
    <row r="875" spans="1:1" x14ac:dyDescent="0.25">
      <c r="A875" s="290"/>
    </row>
    <row r="876" spans="1:1" x14ac:dyDescent="0.25">
      <c r="A876" s="290"/>
    </row>
    <row r="877" spans="1:1" x14ac:dyDescent="0.25">
      <c r="A877" s="290"/>
    </row>
    <row r="878" spans="1:1" x14ac:dyDescent="0.25">
      <c r="A878" s="290"/>
    </row>
    <row r="879" spans="1:1" x14ac:dyDescent="0.25">
      <c r="A879" s="290"/>
    </row>
    <row r="880" spans="1:1" x14ac:dyDescent="0.25">
      <c r="A880" s="290"/>
    </row>
    <row r="881" spans="1:1" x14ac:dyDescent="0.25">
      <c r="A881" s="290"/>
    </row>
    <row r="882" spans="1:1" x14ac:dyDescent="0.25">
      <c r="A882" s="290"/>
    </row>
    <row r="883" spans="1:1" x14ac:dyDescent="0.25">
      <c r="A883" s="290"/>
    </row>
    <row r="884" spans="1:1" x14ac:dyDescent="0.25">
      <c r="A884" s="290"/>
    </row>
    <row r="885" spans="1:1" x14ac:dyDescent="0.25">
      <c r="A885" s="290"/>
    </row>
    <row r="886" spans="1:1" x14ac:dyDescent="0.25">
      <c r="A886" s="290"/>
    </row>
    <row r="887" spans="1:1" x14ac:dyDescent="0.25">
      <c r="A887" s="290"/>
    </row>
    <row r="888" spans="1:1" x14ac:dyDescent="0.25">
      <c r="A888" s="290"/>
    </row>
    <row r="889" spans="1:1" x14ac:dyDescent="0.25">
      <c r="A889" s="290"/>
    </row>
    <row r="890" spans="1:1" x14ac:dyDescent="0.25">
      <c r="A890" s="290"/>
    </row>
    <row r="891" spans="1:1" x14ac:dyDescent="0.25">
      <c r="A891" s="290"/>
    </row>
    <row r="892" spans="1:1" x14ac:dyDescent="0.25">
      <c r="A892" s="290"/>
    </row>
    <row r="893" spans="1:1" x14ac:dyDescent="0.25">
      <c r="A893" s="290"/>
    </row>
    <row r="894" spans="1:1" x14ac:dyDescent="0.25">
      <c r="A894" s="290"/>
    </row>
    <row r="895" spans="1:1" x14ac:dyDescent="0.25">
      <c r="A895" s="290"/>
    </row>
    <row r="896" spans="1:1" x14ac:dyDescent="0.25">
      <c r="A896" s="290"/>
    </row>
    <row r="897" spans="1:1" x14ac:dyDescent="0.25">
      <c r="A897" s="290"/>
    </row>
    <row r="898" spans="1:1" x14ac:dyDescent="0.25">
      <c r="A898" s="290"/>
    </row>
    <row r="899" spans="1:1" x14ac:dyDescent="0.25">
      <c r="A899" s="290"/>
    </row>
    <row r="900" spans="1:1" x14ac:dyDescent="0.25">
      <c r="A900" s="290"/>
    </row>
    <row r="901" spans="1:1" x14ac:dyDescent="0.25">
      <c r="A901" s="290"/>
    </row>
    <row r="902" spans="1:1" x14ac:dyDescent="0.25">
      <c r="A902" s="290"/>
    </row>
    <row r="903" spans="1:1" x14ac:dyDescent="0.25">
      <c r="A903" s="290"/>
    </row>
    <row r="904" spans="1:1" x14ac:dyDescent="0.25">
      <c r="A904" s="290"/>
    </row>
    <row r="905" spans="1:1" x14ac:dyDescent="0.25">
      <c r="A905" s="290"/>
    </row>
    <row r="906" spans="1:1" x14ac:dyDescent="0.25">
      <c r="A906" s="290"/>
    </row>
    <row r="907" spans="1:1" x14ac:dyDescent="0.25">
      <c r="A907" s="290"/>
    </row>
    <row r="908" spans="1:1" x14ac:dyDescent="0.25">
      <c r="A908" s="290"/>
    </row>
    <row r="909" spans="1:1" x14ac:dyDescent="0.25">
      <c r="A909" s="290"/>
    </row>
    <row r="910" spans="1:1" x14ac:dyDescent="0.25">
      <c r="A910" s="290"/>
    </row>
    <row r="911" spans="1:1" x14ac:dyDescent="0.25">
      <c r="A911" s="290"/>
    </row>
    <row r="912" spans="1:1" x14ac:dyDescent="0.25">
      <c r="A912" s="290"/>
    </row>
    <row r="913" spans="1:1" x14ac:dyDescent="0.25">
      <c r="A913" s="290"/>
    </row>
    <row r="914" spans="1:1" x14ac:dyDescent="0.25">
      <c r="A914" s="290"/>
    </row>
    <row r="915" spans="1:1" x14ac:dyDescent="0.25">
      <c r="A915" s="290"/>
    </row>
    <row r="916" spans="1:1" x14ac:dyDescent="0.25">
      <c r="A916" s="290"/>
    </row>
    <row r="917" spans="1:1" x14ac:dyDescent="0.25">
      <c r="A917" s="290"/>
    </row>
    <row r="918" spans="1:1" x14ac:dyDescent="0.25">
      <c r="A918" s="290"/>
    </row>
    <row r="919" spans="1:1" x14ac:dyDescent="0.25">
      <c r="A919" s="290"/>
    </row>
    <row r="920" spans="1:1" x14ac:dyDescent="0.25">
      <c r="A920" s="290"/>
    </row>
    <row r="921" spans="1:1" x14ac:dyDescent="0.25">
      <c r="A921" s="290"/>
    </row>
    <row r="922" spans="1:1" x14ac:dyDescent="0.25">
      <c r="A922" s="290"/>
    </row>
    <row r="923" spans="1:1" x14ac:dyDescent="0.25">
      <c r="A923" s="290"/>
    </row>
    <row r="924" spans="1:1" x14ac:dyDescent="0.25">
      <c r="A924" s="290"/>
    </row>
    <row r="925" spans="1:1" x14ac:dyDescent="0.25">
      <c r="A925" s="290"/>
    </row>
    <row r="926" spans="1:1" x14ac:dyDescent="0.25">
      <c r="A926" s="290"/>
    </row>
    <row r="927" spans="1:1" x14ac:dyDescent="0.25">
      <c r="A927" s="290"/>
    </row>
    <row r="928" spans="1:1" x14ac:dyDescent="0.25">
      <c r="A928" s="290"/>
    </row>
    <row r="929" spans="1:1" x14ac:dyDescent="0.25">
      <c r="A929" s="290"/>
    </row>
    <row r="930" spans="1:1" x14ac:dyDescent="0.25">
      <c r="A930" s="290"/>
    </row>
    <row r="931" spans="1:1" x14ac:dyDescent="0.25">
      <c r="A931" s="290"/>
    </row>
    <row r="932" spans="1:1" x14ac:dyDescent="0.25">
      <c r="A932" s="290"/>
    </row>
    <row r="933" spans="1:1" x14ac:dyDescent="0.25">
      <c r="A933" s="290"/>
    </row>
    <row r="934" spans="1:1" x14ac:dyDescent="0.25">
      <c r="A934" s="290"/>
    </row>
    <row r="935" spans="1:1" x14ac:dyDescent="0.25">
      <c r="A935" s="290"/>
    </row>
    <row r="936" spans="1:1" x14ac:dyDescent="0.25">
      <c r="A936" s="290"/>
    </row>
    <row r="937" spans="1:1" x14ac:dyDescent="0.25">
      <c r="A937" s="290"/>
    </row>
    <row r="938" spans="1:1" x14ac:dyDescent="0.25">
      <c r="A938" s="290"/>
    </row>
    <row r="939" spans="1:1" x14ac:dyDescent="0.25">
      <c r="A939" s="290"/>
    </row>
    <row r="940" spans="1:1" x14ac:dyDescent="0.25">
      <c r="A940" s="290"/>
    </row>
    <row r="941" spans="1:1" x14ac:dyDescent="0.25">
      <c r="A941" s="290"/>
    </row>
    <row r="942" spans="1:1" x14ac:dyDescent="0.25">
      <c r="A942" s="290"/>
    </row>
    <row r="943" spans="1:1" x14ac:dyDescent="0.25">
      <c r="A943" s="290"/>
    </row>
    <row r="944" spans="1:1" x14ac:dyDescent="0.25">
      <c r="A944" s="290"/>
    </row>
    <row r="945" spans="1:1" x14ac:dyDescent="0.25">
      <c r="A945" s="290"/>
    </row>
    <row r="946" spans="1:1" x14ac:dyDescent="0.25">
      <c r="A946" s="290"/>
    </row>
    <row r="947" spans="1:1" x14ac:dyDescent="0.25">
      <c r="A947" s="290"/>
    </row>
    <row r="948" spans="1:1" x14ac:dyDescent="0.25">
      <c r="A948" s="290"/>
    </row>
    <row r="949" spans="1:1" x14ac:dyDescent="0.25">
      <c r="A949" s="290"/>
    </row>
    <row r="950" spans="1:1" x14ac:dyDescent="0.25">
      <c r="A950" s="290"/>
    </row>
    <row r="951" spans="1:1" x14ac:dyDescent="0.25">
      <c r="A951" s="290"/>
    </row>
    <row r="952" spans="1:1" x14ac:dyDescent="0.25">
      <c r="A952" s="290"/>
    </row>
    <row r="953" spans="1:1" x14ac:dyDescent="0.25">
      <c r="A953" s="290"/>
    </row>
    <row r="954" spans="1:1" x14ac:dyDescent="0.25">
      <c r="A954" s="290"/>
    </row>
    <row r="955" spans="1:1" x14ac:dyDescent="0.25">
      <c r="A955" s="290"/>
    </row>
    <row r="956" spans="1:1" x14ac:dyDescent="0.25">
      <c r="A956" s="290"/>
    </row>
    <row r="957" spans="1:1" x14ac:dyDescent="0.25">
      <c r="A957" s="290"/>
    </row>
    <row r="958" spans="1:1" x14ac:dyDescent="0.25">
      <c r="A958" s="290"/>
    </row>
    <row r="959" spans="1:1" x14ac:dyDescent="0.25">
      <c r="A959" s="290"/>
    </row>
    <row r="960" spans="1:1" x14ac:dyDescent="0.25">
      <c r="A960" s="290"/>
    </row>
    <row r="961" spans="1:1" x14ac:dyDescent="0.25">
      <c r="A961" s="290"/>
    </row>
    <row r="962" spans="1:1" x14ac:dyDescent="0.25">
      <c r="A962" s="290"/>
    </row>
    <row r="963" spans="1:1" x14ac:dyDescent="0.25">
      <c r="A963" s="290"/>
    </row>
    <row r="964" spans="1:1" x14ac:dyDescent="0.25">
      <c r="A964" s="290"/>
    </row>
    <row r="965" spans="1:1" x14ac:dyDescent="0.25">
      <c r="A965" s="290"/>
    </row>
    <row r="966" spans="1:1" x14ac:dyDescent="0.25">
      <c r="A966" s="290"/>
    </row>
    <row r="967" spans="1:1" x14ac:dyDescent="0.25">
      <c r="A967" s="290"/>
    </row>
    <row r="968" spans="1:1" x14ac:dyDescent="0.25">
      <c r="A968" s="290"/>
    </row>
    <row r="969" spans="1:1" x14ac:dyDescent="0.25">
      <c r="A969" s="290"/>
    </row>
    <row r="970" spans="1:1" x14ac:dyDescent="0.25">
      <c r="A970" s="290"/>
    </row>
    <row r="971" spans="1:1" x14ac:dyDescent="0.25">
      <c r="A971" s="290"/>
    </row>
    <row r="972" spans="1:1" x14ac:dyDescent="0.25">
      <c r="A972" s="290"/>
    </row>
    <row r="973" spans="1:1" x14ac:dyDescent="0.25">
      <c r="A973" s="290"/>
    </row>
    <row r="974" spans="1:1" x14ac:dyDescent="0.25">
      <c r="A974" s="290"/>
    </row>
    <row r="975" spans="1:1" x14ac:dyDescent="0.25">
      <c r="A975" s="290"/>
    </row>
    <row r="976" spans="1:1" x14ac:dyDescent="0.25">
      <c r="A976" s="290"/>
    </row>
    <row r="977" spans="1:1" x14ac:dyDescent="0.25">
      <c r="A977" s="290"/>
    </row>
    <row r="978" spans="1:1" x14ac:dyDescent="0.25">
      <c r="A978" s="290"/>
    </row>
    <row r="979" spans="1:1" x14ac:dyDescent="0.25">
      <c r="A979" s="290"/>
    </row>
    <row r="980" spans="1:1" x14ac:dyDescent="0.25">
      <c r="A980" s="290"/>
    </row>
    <row r="981" spans="1:1" x14ac:dyDescent="0.25">
      <c r="A981" s="290"/>
    </row>
    <row r="982" spans="1:1" x14ac:dyDescent="0.25">
      <c r="A982" s="290"/>
    </row>
    <row r="983" spans="1:1" x14ac:dyDescent="0.25">
      <c r="A983" s="290"/>
    </row>
    <row r="984" spans="1:1" x14ac:dyDescent="0.25">
      <c r="A984" s="290"/>
    </row>
    <row r="985" spans="1:1" x14ac:dyDescent="0.25">
      <c r="A985" s="290"/>
    </row>
    <row r="986" spans="1:1" x14ac:dyDescent="0.25">
      <c r="A986" s="290"/>
    </row>
    <row r="987" spans="1:1" x14ac:dyDescent="0.25">
      <c r="A987" s="290"/>
    </row>
    <row r="988" spans="1:1" x14ac:dyDescent="0.25">
      <c r="A988" s="290"/>
    </row>
    <row r="989" spans="1:1" x14ac:dyDescent="0.25">
      <c r="A989" s="290"/>
    </row>
    <row r="990" spans="1:1" x14ac:dyDescent="0.25">
      <c r="A990" s="290"/>
    </row>
    <row r="991" spans="1:1" x14ac:dyDescent="0.25">
      <c r="A991" s="290"/>
    </row>
    <row r="992" spans="1:1" x14ac:dyDescent="0.25">
      <c r="A992" s="290"/>
    </row>
    <row r="993" spans="1:1" x14ac:dyDescent="0.25">
      <c r="A993" s="290"/>
    </row>
    <row r="994" spans="1:1" x14ac:dyDescent="0.25">
      <c r="A994" s="290"/>
    </row>
    <row r="995" spans="1:1" x14ac:dyDescent="0.25">
      <c r="A995" s="290"/>
    </row>
    <row r="996" spans="1:1" x14ac:dyDescent="0.25">
      <c r="A996" s="290"/>
    </row>
    <row r="997" spans="1:1" x14ac:dyDescent="0.25">
      <c r="A997" s="290"/>
    </row>
    <row r="998" spans="1:1" x14ac:dyDescent="0.25">
      <c r="A998" s="290"/>
    </row>
    <row r="999" spans="1:1" x14ac:dyDescent="0.25">
      <c r="A999" s="290"/>
    </row>
    <row r="1000" spans="1:1" x14ac:dyDescent="0.25">
      <c r="A1000" s="290"/>
    </row>
    <row r="1001" spans="1:1" x14ac:dyDescent="0.25">
      <c r="A1001" s="290"/>
    </row>
    <row r="1002" spans="1:1" x14ac:dyDescent="0.25">
      <c r="A1002" s="290"/>
    </row>
    <row r="1003" spans="1:1" x14ac:dyDescent="0.25">
      <c r="A1003" s="290"/>
    </row>
    <row r="1004" spans="1:1" x14ac:dyDescent="0.25">
      <c r="A1004" s="290"/>
    </row>
    <row r="1005" spans="1:1" x14ac:dyDescent="0.25">
      <c r="A1005" s="290"/>
    </row>
    <row r="1006" spans="1:1" x14ac:dyDescent="0.25">
      <c r="A1006" s="290"/>
    </row>
    <row r="1007" spans="1:1" x14ac:dyDescent="0.25">
      <c r="A1007" s="290"/>
    </row>
    <row r="1008" spans="1:1" x14ac:dyDescent="0.25">
      <c r="A1008" s="290"/>
    </row>
    <row r="1009" spans="1:1" x14ac:dyDescent="0.25">
      <c r="A1009" s="290"/>
    </row>
    <row r="1010" spans="1:1" x14ac:dyDescent="0.25">
      <c r="A1010" s="290"/>
    </row>
    <row r="1011" spans="1:1" x14ac:dyDescent="0.25">
      <c r="A1011" s="290"/>
    </row>
    <row r="1012" spans="1:1" x14ac:dyDescent="0.25">
      <c r="A1012" s="290"/>
    </row>
    <row r="1013" spans="1:1" x14ac:dyDescent="0.25">
      <c r="A1013" s="290"/>
    </row>
    <row r="1014" spans="1:1" x14ac:dyDescent="0.25">
      <c r="A1014" s="290"/>
    </row>
    <row r="1015" spans="1:1" x14ac:dyDescent="0.25">
      <c r="A1015" s="290"/>
    </row>
    <row r="1016" spans="1:1" x14ac:dyDescent="0.25">
      <c r="A1016" s="290"/>
    </row>
    <row r="1017" spans="1:1" x14ac:dyDescent="0.25">
      <c r="A1017" s="290"/>
    </row>
    <row r="1018" spans="1:1" x14ac:dyDescent="0.25">
      <c r="A1018" s="290"/>
    </row>
    <row r="1019" spans="1:1" x14ac:dyDescent="0.25">
      <c r="A1019" s="290"/>
    </row>
    <row r="1020" spans="1:1" x14ac:dyDescent="0.25">
      <c r="A1020" s="290"/>
    </row>
    <row r="1021" spans="1:1" x14ac:dyDescent="0.25">
      <c r="A1021" s="290"/>
    </row>
    <row r="1022" spans="1:1" x14ac:dyDescent="0.25">
      <c r="A1022" s="290"/>
    </row>
    <row r="1023" spans="1:1" x14ac:dyDescent="0.25">
      <c r="A1023" s="290"/>
    </row>
    <row r="1024" spans="1:1" x14ac:dyDescent="0.25">
      <c r="A1024" s="290"/>
    </row>
    <row r="1025" spans="1:1" x14ac:dyDescent="0.25">
      <c r="A1025" s="290"/>
    </row>
    <row r="1026" spans="1:1" x14ac:dyDescent="0.25">
      <c r="A1026" s="290"/>
    </row>
    <row r="1027" spans="1:1" x14ac:dyDescent="0.25">
      <c r="A1027" s="290"/>
    </row>
    <row r="1028" spans="1:1" x14ac:dyDescent="0.25">
      <c r="A1028" s="290"/>
    </row>
    <row r="1029" spans="1:1" x14ac:dyDescent="0.25">
      <c r="A1029" s="290"/>
    </row>
    <row r="1030" spans="1:1" x14ac:dyDescent="0.25">
      <c r="A1030" s="290"/>
    </row>
    <row r="1031" spans="1:1" x14ac:dyDescent="0.25">
      <c r="A1031" s="290"/>
    </row>
    <row r="1032" spans="1:1" x14ac:dyDescent="0.25">
      <c r="A1032" s="290"/>
    </row>
    <row r="1033" spans="1:1" x14ac:dyDescent="0.25">
      <c r="A1033" s="290"/>
    </row>
    <row r="1034" spans="1:1" x14ac:dyDescent="0.25">
      <c r="A1034" s="290"/>
    </row>
    <row r="1035" spans="1:1" x14ac:dyDescent="0.25">
      <c r="A1035" s="290"/>
    </row>
    <row r="1036" spans="1:1" x14ac:dyDescent="0.25">
      <c r="A1036" s="290"/>
    </row>
    <row r="1037" spans="1:1" x14ac:dyDescent="0.25">
      <c r="A1037" s="290"/>
    </row>
    <row r="1038" spans="1:1" x14ac:dyDescent="0.25">
      <c r="A1038" s="290"/>
    </row>
    <row r="1039" spans="1:1" x14ac:dyDescent="0.25">
      <c r="A1039" s="290"/>
    </row>
    <row r="1040" spans="1:1" x14ac:dyDescent="0.25">
      <c r="A1040" s="290"/>
    </row>
    <row r="1041" spans="1:1" x14ac:dyDescent="0.25">
      <c r="A1041" s="290"/>
    </row>
    <row r="1042" spans="1:1" x14ac:dyDescent="0.25">
      <c r="A1042" s="290"/>
    </row>
    <row r="1043" spans="1:1" x14ac:dyDescent="0.25">
      <c r="A1043" s="290"/>
    </row>
    <row r="1044" spans="1:1" x14ac:dyDescent="0.25">
      <c r="A1044" s="290"/>
    </row>
    <row r="1045" spans="1:1" x14ac:dyDescent="0.25">
      <c r="A1045" s="290"/>
    </row>
    <row r="1046" spans="1:1" x14ac:dyDescent="0.25">
      <c r="A1046" s="290"/>
    </row>
    <row r="1047" spans="1:1" x14ac:dyDescent="0.25">
      <c r="A1047" s="290"/>
    </row>
    <row r="1048" spans="1:1" x14ac:dyDescent="0.25">
      <c r="A1048" s="290"/>
    </row>
    <row r="1049" spans="1:1" x14ac:dyDescent="0.25">
      <c r="A1049" s="290"/>
    </row>
    <row r="1050" spans="1:1" x14ac:dyDescent="0.25">
      <c r="A1050" s="290"/>
    </row>
    <row r="1051" spans="1:1" x14ac:dyDescent="0.25">
      <c r="A1051" s="290"/>
    </row>
    <row r="1052" spans="1:1" x14ac:dyDescent="0.25">
      <c r="A1052" s="290"/>
    </row>
    <row r="1053" spans="1:1" x14ac:dyDescent="0.25">
      <c r="A1053" s="290"/>
    </row>
    <row r="1054" spans="1:1" x14ac:dyDescent="0.25">
      <c r="A1054" s="290"/>
    </row>
    <row r="1055" spans="1:1" x14ac:dyDescent="0.25">
      <c r="A1055" s="290"/>
    </row>
    <row r="1056" spans="1:1" x14ac:dyDescent="0.25">
      <c r="A1056" s="290"/>
    </row>
    <row r="1057" spans="1:1" x14ac:dyDescent="0.25">
      <c r="A1057" s="290"/>
    </row>
    <row r="1058" spans="1:1" x14ac:dyDescent="0.25">
      <c r="A1058" s="290"/>
    </row>
    <row r="1059" spans="1:1" x14ac:dyDescent="0.25">
      <c r="A1059" s="290"/>
    </row>
    <row r="1060" spans="1:1" x14ac:dyDescent="0.25">
      <c r="A1060" s="290"/>
    </row>
    <row r="1061" spans="1:1" x14ac:dyDescent="0.25">
      <c r="A1061" s="290"/>
    </row>
    <row r="1062" spans="1:1" x14ac:dyDescent="0.25">
      <c r="A1062" s="290"/>
    </row>
    <row r="1063" spans="1:1" x14ac:dyDescent="0.25">
      <c r="A1063" s="290"/>
    </row>
    <row r="1064" spans="1:1" x14ac:dyDescent="0.25">
      <c r="A1064" s="290"/>
    </row>
    <row r="1065" spans="1:1" x14ac:dyDescent="0.25">
      <c r="A1065" s="290"/>
    </row>
    <row r="1066" spans="1:1" x14ac:dyDescent="0.25">
      <c r="A1066" s="290"/>
    </row>
    <row r="1067" spans="1:1" x14ac:dyDescent="0.25">
      <c r="A1067" s="290"/>
    </row>
    <row r="1068" spans="1:1" x14ac:dyDescent="0.25">
      <c r="A1068" s="290"/>
    </row>
    <row r="1069" spans="1:1" x14ac:dyDescent="0.25">
      <c r="A1069" s="290"/>
    </row>
    <row r="1070" spans="1:1" x14ac:dyDescent="0.25">
      <c r="A1070" s="290"/>
    </row>
    <row r="1071" spans="1:1" x14ac:dyDescent="0.25">
      <c r="A1071" s="290"/>
    </row>
    <row r="1072" spans="1:1" x14ac:dyDescent="0.25">
      <c r="A1072" s="290"/>
    </row>
    <row r="1073" spans="1:1" x14ac:dyDescent="0.25">
      <c r="A1073" s="290"/>
    </row>
    <row r="1074" spans="1:1" x14ac:dyDescent="0.25">
      <c r="A1074" s="290"/>
    </row>
    <row r="1075" spans="1:1" x14ac:dyDescent="0.25">
      <c r="A1075" s="290"/>
    </row>
    <row r="1076" spans="1:1" x14ac:dyDescent="0.25">
      <c r="A1076" s="290"/>
    </row>
    <row r="1077" spans="1:1" x14ac:dyDescent="0.25">
      <c r="A1077" s="290"/>
    </row>
    <row r="1078" spans="1:1" x14ac:dyDescent="0.25">
      <c r="A1078" s="290"/>
    </row>
    <row r="1079" spans="1:1" x14ac:dyDescent="0.25">
      <c r="A1079" s="290"/>
    </row>
    <row r="1080" spans="1:1" x14ac:dyDescent="0.25">
      <c r="A1080" s="290"/>
    </row>
    <row r="1081" spans="1:1" x14ac:dyDescent="0.25">
      <c r="A1081" s="290"/>
    </row>
    <row r="1082" spans="1:1" x14ac:dyDescent="0.25">
      <c r="A1082" s="290"/>
    </row>
    <row r="1083" spans="1:1" x14ac:dyDescent="0.25">
      <c r="A1083" s="290"/>
    </row>
    <row r="1084" spans="1:1" x14ac:dyDescent="0.25">
      <c r="A1084" s="290"/>
    </row>
    <row r="1085" spans="1:1" x14ac:dyDescent="0.25">
      <c r="A1085" s="290"/>
    </row>
    <row r="1086" spans="1:1" x14ac:dyDescent="0.25">
      <c r="A1086" s="290"/>
    </row>
    <row r="1087" spans="1:1" x14ac:dyDescent="0.25">
      <c r="A1087" s="290"/>
    </row>
    <row r="1088" spans="1:1" x14ac:dyDescent="0.25">
      <c r="A1088" s="290"/>
    </row>
    <row r="1089" spans="1:1" x14ac:dyDescent="0.25">
      <c r="A1089" s="290"/>
    </row>
    <row r="1090" spans="1:1" x14ac:dyDescent="0.25">
      <c r="A1090" s="290"/>
    </row>
    <row r="1091" spans="1:1" x14ac:dyDescent="0.25">
      <c r="A1091" s="290"/>
    </row>
    <row r="1092" spans="1:1" x14ac:dyDescent="0.25">
      <c r="A1092" s="290"/>
    </row>
    <row r="1093" spans="1:1" x14ac:dyDescent="0.25">
      <c r="A1093" s="290"/>
    </row>
    <row r="1094" spans="1:1" x14ac:dyDescent="0.25">
      <c r="A1094" s="290"/>
    </row>
    <row r="1095" spans="1:1" x14ac:dyDescent="0.25">
      <c r="A1095" s="290"/>
    </row>
    <row r="1096" spans="1:1" x14ac:dyDescent="0.25">
      <c r="A1096" s="290"/>
    </row>
    <row r="1097" spans="1:1" x14ac:dyDescent="0.25">
      <c r="A1097" s="290"/>
    </row>
    <row r="1098" spans="1:1" x14ac:dyDescent="0.25">
      <c r="A1098" s="290"/>
    </row>
    <row r="1099" spans="1:1" x14ac:dyDescent="0.25">
      <c r="A1099" s="290"/>
    </row>
    <row r="1100" spans="1:1" x14ac:dyDescent="0.25">
      <c r="A1100" s="290"/>
    </row>
    <row r="1101" spans="1:1" x14ac:dyDescent="0.25">
      <c r="A1101" s="290"/>
    </row>
    <row r="1102" spans="1:1" x14ac:dyDescent="0.25">
      <c r="A1102" s="290"/>
    </row>
    <row r="1103" spans="1:1" x14ac:dyDescent="0.25">
      <c r="A1103" s="290"/>
    </row>
    <row r="1104" spans="1:1" x14ac:dyDescent="0.25">
      <c r="A1104" s="290"/>
    </row>
    <row r="1105" spans="1:1" x14ac:dyDescent="0.25">
      <c r="A1105" s="290"/>
    </row>
    <row r="1106" spans="1:1" x14ac:dyDescent="0.25">
      <c r="A1106" s="290"/>
    </row>
    <row r="1107" spans="1:1" x14ac:dyDescent="0.25">
      <c r="A1107" s="290"/>
    </row>
    <row r="1108" spans="1:1" x14ac:dyDescent="0.25">
      <c r="A1108" s="290"/>
    </row>
    <row r="1109" spans="1:1" x14ac:dyDescent="0.25">
      <c r="A1109" s="290"/>
    </row>
    <row r="1110" spans="1:1" x14ac:dyDescent="0.25">
      <c r="A1110" s="290"/>
    </row>
    <row r="1111" spans="1:1" x14ac:dyDescent="0.25">
      <c r="A1111" s="290"/>
    </row>
    <row r="1112" spans="1:1" x14ac:dyDescent="0.25">
      <c r="A1112" s="290"/>
    </row>
    <row r="1113" spans="1:1" x14ac:dyDescent="0.25">
      <c r="A1113" s="290"/>
    </row>
    <row r="1114" spans="1:1" x14ac:dyDescent="0.25">
      <c r="A1114" s="290"/>
    </row>
    <row r="1115" spans="1:1" x14ac:dyDescent="0.25">
      <c r="A1115" s="290"/>
    </row>
    <row r="1116" spans="1:1" x14ac:dyDescent="0.25">
      <c r="A1116" s="290"/>
    </row>
    <row r="1117" spans="1:1" x14ac:dyDescent="0.25">
      <c r="A1117" s="290"/>
    </row>
    <row r="1118" spans="1:1" x14ac:dyDescent="0.25">
      <c r="A1118" s="290"/>
    </row>
    <row r="1119" spans="1:1" x14ac:dyDescent="0.25">
      <c r="A1119" s="290"/>
    </row>
    <row r="1120" spans="1:1" x14ac:dyDescent="0.25">
      <c r="A1120" s="290"/>
    </row>
    <row r="1121" spans="1:1" x14ac:dyDescent="0.25">
      <c r="A1121" s="290"/>
    </row>
    <row r="1122" spans="1:1" x14ac:dyDescent="0.25">
      <c r="A1122" s="290"/>
    </row>
    <row r="1123" spans="1:1" x14ac:dyDescent="0.25">
      <c r="A1123" s="290"/>
    </row>
    <row r="1124" spans="1:1" x14ac:dyDescent="0.25">
      <c r="A1124" s="290"/>
    </row>
    <row r="1125" spans="1:1" x14ac:dyDescent="0.25">
      <c r="A1125" s="290"/>
    </row>
    <row r="1126" spans="1:1" x14ac:dyDescent="0.25">
      <c r="A1126" s="290"/>
    </row>
    <row r="1127" spans="1:1" x14ac:dyDescent="0.25">
      <c r="A1127" s="290"/>
    </row>
    <row r="1128" spans="1:1" x14ac:dyDescent="0.25">
      <c r="A1128" s="290"/>
    </row>
    <row r="1129" spans="1:1" x14ac:dyDescent="0.25">
      <c r="A1129" s="290"/>
    </row>
    <row r="1130" spans="1:1" x14ac:dyDescent="0.25">
      <c r="A1130" s="290"/>
    </row>
    <row r="1131" spans="1:1" x14ac:dyDescent="0.25">
      <c r="A1131" s="290"/>
    </row>
    <row r="1132" spans="1:1" x14ac:dyDescent="0.25">
      <c r="A1132" s="290"/>
    </row>
    <row r="1133" spans="1:1" x14ac:dyDescent="0.25">
      <c r="A1133" s="290"/>
    </row>
    <row r="1134" spans="1:1" x14ac:dyDescent="0.25">
      <c r="A1134" s="290"/>
    </row>
    <row r="1135" spans="1:1" x14ac:dyDescent="0.25">
      <c r="A1135" s="290"/>
    </row>
    <row r="1136" spans="1:1" x14ac:dyDescent="0.25">
      <c r="A1136" s="290"/>
    </row>
    <row r="1137" spans="1:1" x14ac:dyDescent="0.25">
      <c r="A1137" s="290"/>
    </row>
    <row r="1138" spans="1:1" x14ac:dyDescent="0.25">
      <c r="A1138" s="290"/>
    </row>
    <row r="1139" spans="1:1" x14ac:dyDescent="0.25">
      <c r="A1139" s="290"/>
    </row>
    <row r="1140" spans="1:1" x14ac:dyDescent="0.25">
      <c r="A1140" s="290"/>
    </row>
    <row r="1141" spans="1:1" x14ac:dyDescent="0.25">
      <c r="A1141" s="290"/>
    </row>
    <row r="1142" spans="1:1" x14ac:dyDescent="0.25">
      <c r="A1142" s="290"/>
    </row>
    <row r="1143" spans="1:1" x14ac:dyDescent="0.25">
      <c r="A1143" s="290"/>
    </row>
    <row r="1144" spans="1:1" x14ac:dyDescent="0.25">
      <c r="A1144" s="290"/>
    </row>
    <row r="1145" spans="1:1" x14ac:dyDescent="0.25">
      <c r="A1145" s="290"/>
    </row>
    <row r="1146" spans="1:1" x14ac:dyDescent="0.25">
      <c r="A1146" s="290"/>
    </row>
    <row r="1147" spans="1:1" x14ac:dyDescent="0.25">
      <c r="A1147" s="290"/>
    </row>
    <row r="1148" spans="1:1" x14ac:dyDescent="0.25">
      <c r="A1148" s="290"/>
    </row>
    <row r="1149" spans="1:1" x14ac:dyDescent="0.25">
      <c r="A1149" s="290"/>
    </row>
    <row r="1150" spans="1:1" x14ac:dyDescent="0.25">
      <c r="A1150" s="290"/>
    </row>
    <row r="1151" spans="1:1" x14ac:dyDescent="0.25">
      <c r="A1151" s="290"/>
    </row>
    <row r="1152" spans="1:1" x14ac:dyDescent="0.25">
      <c r="A1152" s="290"/>
    </row>
    <row r="1153" spans="1:1" x14ac:dyDescent="0.25">
      <c r="A1153" s="290"/>
    </row>
    <row r="1154" spans="1:1" x14ac:dyDescent="0.25">
      <c r="A1154" s="290"/>
    </row>
    <row r="1155" spans="1:1" x14ac:dyDescent="0.25">
      <c r="A1155" s="290"/>
    </row>
    <row r="1156" spans="1:1" x14ac:dyDescent="0.25">
      <c r="A1156" s="290"/>
    </row>
    <row r="1157" spans="1:1" x14ac:dyDescent="0.25">
      <c r="A1157" s="290"/>
    </row>
    <row r="1158" spans="1:1" x14ac:dyDescent="0.25">
      <c r="A1158" s="290"/>
    </row>
    <row r="1159" spans="1:1" x14ac:dyDescent="0.25">
      <c r="A1159" s="290"/>
    </row>
    <row r="1160" spans="1:1" x14ac:dyDescent="0.25">
      <c r="A1160" s="290"/>
    </row>
    <row r="1161" spans="1:1" x14ac:dyDescent="0.25">
      <c r="A1161" s="290"/>
    </row>
    <row r="1162" spans="1:1" x14ac:dyDescent="0.25">
      <c r="A1162" s="290"/>
    </row>
    <row r="1163" spans="1:1" x14ac:dyDescent="0.25">
      <c r="A1163" s="290"/>
    </row>
    <row r="1164" spans="1:1" x14ac:dyDescent="0.25">
      <c r="A1164" s="290"/>
    </row>
    <row r="1165" spans="1:1" x14ac:dyDescent="0.25">
      <c r="A1165" s="290"/>
    </row>
    <row r="1166" spans="1:1" x14ac:dyDescent="0.25">
      <c r="A1166" s="290"/>
    </row>
    <row r="1167" spans="1:1" x14ac:dyDescent="0.25">
      <c r="A1167" s="290"/>
    </row>
    <row r="1168" spans="1:1" x14ac:dyDescent="0.25">
      <c r="A1168" s="290"/>
    </row>
    <row r="1169" spans="1:1" x14ac:dyDescent="0.25">
      <c r="A1169" s="290"/>
    </row>
    <row r="1170" spans="1:1" x14ac:dyDescent="0.25">
      <c r="A1170" s="290"/>
    </row>
    <row r="1171" spans="1:1" x14ac:dyDescent="0.25">
      <c r="A1171" s="290"/>
    </row>
    <row r="1172" spans="1:1" x14ac:dyDescent="0.25">
      <c r="A1172" s="290"/>
    </row>
    <row r="1173" spans="1:1" x14ac:dyDescent="0.25">
      <c r="A1173" s="290"/>
    </row>
    <row r="1174" spans="1:1" x14ac:dyDescent="0.25">
      <c r="A1174" s="290"/>
    </row>
    <row r="1175" spans="1:1" x14ac:dyDescent="0.25">
      <c r="A1175" s="290"/>
    </row>
    <row r="1176" spans="1:1" x14ac:dyDescent="0.25">
      <c r="A1176" s="290"/>
    </row>
    <row r="1177" spans="1:1" x14ac:dyDescent="0.25">
      <c r="A1177" s="290"/>
    </row>
    <row r="1178" spans="1:1" x14ac:dyDescent="0.25">
      <c r="A1178" s="290"/>
    </row>
    <row r="1179" spans="1:1" x14ac:dyDescent="0.25">
      <c r="A1179" s="290"/>
    </row>
    <row r="1180" spans="1:1" x14ac:dyDescent="0.25">
      <c r="A1180" s="290"/>
    </row>
    <row r="1181" spans="1:1" x14ac:dyDescent="0.25">
      <c r="A1181" s="290"/>
    </row>
    <row r="1182" spans="1:1" x14ac:dyDescent="0.25">
      <c r="A1182" s="290"/>
    </row>
    <row r="1183" spans="1:1" x14ac:dyDescent="0.25">
      <c r="A1183" s="290"/>
    </row>
    <row r="1184" spans="1:1" x14ac:dyDescent="0.25">
      <c r="A1184" s="290"/>
    </row>
    <row r="1185" spans="1:1" x14ac:dyDescent="0.25">
      <c r="A1185" s="290"/>
    </row>
    <row r="1186" spans="1:1" x14ac:dyDescent="0.25">
      <c r="A1186" s="290"/>
    </row>
    <row r="1187" spans="1:1" x14ac:dyDescent="0.25">
      <c r="A1187" s="290"/>
    </row>
    <row r="1188" spans="1:1" x14ac:dyDescent="0.25">
      <c r="A1188" s="290"/>
    </row>
    <row r="1189" spans="1:1" x14ac:dyDescent="0.25">
      <c r="A1189" s="290"/>
    </row>
    <row r="1190" spans="1:1" x14ac:dyDescent="0.25">
      <c r="A1190" s="290"/>
    </row>
    <row r="1191" spans="1:1" x14ac:dyDescent="0.25">
      <c r="A1191" s="290"/>
    </row>
    <row r="1192" spans="1:1" x14ac:dyDescent="0.25">
      <c r="A1192" s="290"/>
    </row>
    <row r="1193" spans="1:1" x14ac:dyDescent="0.25">
      <c r="A1193" s="290"/>
    </row>
    <row r="1194" spans="1:1" x14ac:dyDescent="0.25">
      <c r="A1194" s="290"/>
    </row>
    <row r="1195" spans="1:1" x14ac:dyDescent="0.25">
      <c r="A1195" s="290"/>
    </row>
    <row r="1196" spans="1:1" x14ac:dyDescent="0.25">
      <c r="A1196" s="290"/>
    </row>
    <row r="1197" spans="1:1" x14ac:dyDescent="0.25">
      <c r="A1197" s="290"/>
    </row>
    <row r="1198" spans="1:1" x14ac:dyDescent="0.25">
      <c r="A1198" s="290"/>
    </row>
    <row r="1199" spans="1:1" x14ac:dyDescent="0.25">
      <c r="A1199" s="290"/>
    </row>
    <row r="1200" spans="1:1" x14ac:dyDescent="0.25">
      <c r="A1200" s="290"/>
    </row>
    <row r="1201" spans="1:1" x14ac:dyDescent="0.25">
      <c r="A1201" s="290"/>
    </row>
    <row r="1202" spans="1:1" x14ac:dyDescent="0.25">
      <c r="A1202" s="290"/>
    </row>
    <row r="1203" spans="1:1" x14ac:dyDescent="0.25">
      <c r="A1203" s="290"/>
    </row>
    <row r="1204" spans="1:1" x14ac:dyDescent="0.25">
      <c r="A1204" s="290"/>
    </row>
    <row r="1205" spans="1:1" x14ac:dyDescent="0.25">
      <c r="A1205" s="290"/>
    </row>
    <row r="1206" spans="1:1" x14ac:dyDescent="0.25">
      <c r="A1206" s="290"/>
    </row>
    <row r="1207" spans="1:1" x14ac:dyDescent="0.25">
      <c r="A1207" s="290"/>
    </row>
    <row r="1208" spans="1:1" x14ac:dyDescent="0.25">
      <c r="A1208" s="290"/>
    </row>
    <row r="1209" spans="1:1" x14ac:dyDescent="0.25">
      <c r="A1209" s="290"/>
    </row>
    <row r="1210" spans="1:1" x14ac:dyDescent="0.25">
      <c r="A1210" s="290"/>
    </row>
    <row r="1211" spans="1:1" x14ac:dyDescent="0.25">
      <c r="A1211" s="290"/>
    </row>
    <row r="1212" spans="1:1" x14ac:dyDescent="0.25">
      <c r="A1212" s="290"/>
    </row>
    <row r="1213" spans="1:1" x14ac:dyDescent="0.25">
      <c r="A1213" s="290"/>
    </row>
    <row r="1214" spans="1:1" x14ac:dyDescent="0.25">
      <c r="A1214" s="290"/>
    </row>
    <row r="1215" spans="1:1" x14ac:dyDescent="0.25">
      <c r="A1215" s="290"/>
    </row>
    <row r="1216" spans="1:1" x14ac:dyDescent="0.25">
      <c r="A1216" s="290"/>
    </row>
    <row r="1217" spans="1:1" x14ac:dyDescent="0.25">
      <c r="A1217" s="290"/>
    </row>
    <row r="1218" spans="1:1" x14ac:dyDescent="0.25">
      <c r="A1218" s="290"/>
    </row>
    <row r="1219" spans="1:1" x14ac:dyDescent="0.25">
      <c r="A1219" s="290"/>
    </row>
    <row r="1220" spans="1:1" x14ac:dyDescent="0.25">
      <c r="A1220" s="290"/>
    </row>
    <row r="1221" spans="1:1" x14ac:dyDescent="0.25">
      <c r="A1221" s="290"/>
    </row>
    <row r="1222" spans="1:1" x14ac:dyDescent="0.25">
      <c r="A1222" s="290"/>
    </row>
    <row r="1223" spans="1:1" x14ac:dyDescent="0.25">
      <c r="A1223" s="290"/>
    </row>
    <row r="1224" spans="1:1" x14ac:dyDescent="0.25">
      <c r="A1224" s="290"/>
    </row>
    <row r="1225" spans="1:1" x14ac:dyDescent="0.25">
      <c r="A1225" s="290"/>
    </row>
    <row r="1226" spans="1:1" x14ac:dyDescent="0.25">
      <c r="A1226" s="290"/>
    </row>
    <row r="1227" spans="1:1" x14ac:dyDescent="0.25">
      <c r="A1227" s="290"/>
    </row>
    <row r="1228" spans="1:1" x14ac:dyDescent="0.25">
      <c r="A1228" s="290"/>
    </row>
    <row r="1229" spans="1:1" x14ac:dyDescent="0.25">
      <c r="A1229" s="290"/>
    </row>
    <row r="1230" spans="1:1" x14ac:dyDescent="0.25">
      <c r="A1230" s="290"/>
    </row>
    <row r="1231" spans="1:1" x14ac:dyDescent="0.25">
      <c r="A1231" s="290"/>
    </row>
    <row r="1232" spans="1:1" x14ac:dyDescent="0.25">
      <c r="A1232" s="290"/>
    </row>
    <row r="1233" spans="1:1" x14ac:dyDescent="0.25">
      <c r="A1233" s="290"/>
    </row>
    <row r="1234" spans="1:1" x14ac:dyDescent="0.25">
      <c r="A1234" s="290"/>
    </row>
    <row r="1235" spans="1:1" x14ac:dyDescent="0.25">
      <c r="A1235" s="290"/>
    </row>
    <row r="1236" spans="1:1" x14ac:dyDescent="0.25">
      <c r="A1236" s="290"/>
    </row>
    <row r="1237" spans="1:1" x14ac:dyDescent="0.25">
      <c r="A1237" s="290"/>
    </row>
    <row r="1238" spans="1:1" x14ac:dyDescent="0.25">
      <c r="A1238" s="290"/>
    </row>
    <row r="1239" spans="1:1" x14ac:dyDescent="0.25">
      <c r="A1239" s="290"/>
    </row>
    <row r="1240" spans="1:1" x14ac:dyDescent="0.25">
      <c r="A1240" s="290"/>
    </row>
    <row r="1241" spans="1:1" x14ac:dyDescent="0.25">
      <c r="A1241" s="290"/>
    </row>
    <row r="1242" spans="1:1" x14ac:dyDescent="0.25">
      <c r="A1242" s="290"/>
    </row>
    <row r="1243" spans="1:1" x14ac:dyDescent="0.25">
      <c r="A1243" s="290"/>
    </row>
    <row r="1244" spans="1:1" x14ac:dyDescent="0.25">
      <c r="A1244" s="290"/>
    </row>
    <row r="1245" spans="1:1" x14ac:dyDescent="0.25">
      <c r="A1245" s="290"/>
    </row>
    <row r="1246" spans="1:1" x14ac:dyDescent="0.25">
      <c r="A1246" s="290"/>
    </row>
    <row r="1247" spans="1:1" x14ac:dyDescent="0.25">
      <c r="A1247" s="290"/>
    </row>
    <row r="1248" spans="1:1" x14ac:dyDescent="0.25">
      <c r="A1248" s="290"/>
    </row>
    <row r="1249" spans="1:1" x14ac:dyDescent="0.25">
      <c r="A1249" s="290"/>
    </row>
    <row r="1250" spans="1:1" x14ac:dyDescent="0.25">
      <c r="A1250" s="290"/>
    </row>
    <row r="1251" spans="1:1" x14ac:dyDescent="0.25">
      <c r="A1251" s="290"/>
    </row>
    <row r="1252" spans="1:1" x14ac:dyDescent="0.25">
      <c r="A1252" s="290"/>
    </row>
    <row r="1253" spans="1:1" x14ac:dyDescent="0.25">
      <c r="A1253" s="290"/>
    </row>
    <row r="1254" spans="1:1" x14ac:dyDescent="0.25">
      <c r="A1254" s="290"/>
    </row>
    <row r="1255" spans="1:1" x14ac:dyDescent="0.25">
      <c r="A1255" s="290"/>
    </row>
    <row r="1256" spans="1:1" x14ac:dyDescent="0.25">
      <c r="A1256" s="290"/>
    </row>
    <row r="1257" spans="1:1" x14ac:dyDescent="0.25">
      <c r="A1257" s="290"/>
    </row>
    <row r="1258" spans="1:1" x14ac:dyDescent="0.25">
      <c r="A1258" s="290"/>
    </row>
    <row r="1259" spans="1:1" x14ac:dyDescent="0.25">
      <c r="A1259" s="290"/>
    </row>
    <row r="1260" spans="1:1" x14ac:dyDescent="0.25">
      <c r="A1260" s="290"/>
    </row>
    <row r="1261" spans="1:1" x14ac:dyDescent="0.25">
      <c r="A1261" s="290"/>
    </row>
    <row r="1262" spans="1:1" x14ac:dyDescent="0.25">
      <c r="A1262" s="290"/>
    </row>
    <row r="1263" spans="1:1" x14ac:dyDescent="0.25">
      <c r="A1263" s="290"/>
    </row>
    <row r="1264" spans="1:1" x14ac:dyDescent="0.25">
      <c r="A1264" s="290"/>
    </row>
    <row r="1265" spans="1:1" x14ac:dyDescent="0.25">
      <c r="A1265" s="290"/>
    </row>
    <row r="1266" spans="1:1" x14ac:dyDescent="0.25">
      <c r="A1266" s="290"/>
    </row>
    <row r="1267" spans="1:1" x14ac:dyDescent="0.25">
      <c r="A1267" s="290"/>
    </row>
    <row r="1268" spans="1:1" x14ac:dyDescent="0.25">
      <c r="A1268" s="290"/>
    </row>
    <row r="1269" spans="1:1" x14ac:dyDescent="0.25">
      <c r="A1269" s="290"/>
    </row>
    <row r="1270" spans="1:1" x14ac:dyDescent="0.25">
      <c r="A1270" s="290"/>
    </row>
    <row r="1271" spans="1:1" x14ac:dyDescent="0.25">
      <c r="A1271" s="290"/>
    </row>
    <row r="1272" spans="1:1" x14ac:dyDescent="0.25">
      <c r="A1272" s="290"/>
    </row>
    <row r="1273" spans="1:1" x14ac:dyDescent="0.25">
      <c r="A1273" s="290"/>
    </row>
    <row r="1274" spans="1:1" x14ac:dyDescent="0.25">
      <c r="A1274" s="290"/>
    </row>
    <row r="1275" spans="1:1" x14ac:dyDescent="0.25">
      <c r="A1275" s="290"/>
    </row>
    <row r="1276" spans="1:1" x14ac:dyDescent="0.25">
      <c r="A1276" s="290"/>
    </row>
    <row r="1277" spans="1:1" x14ac:dyDescent="0.25">
      <c r="A1277" s="290"/>
    </row>
    <row r="1278" spans="1:1" x14ac:dyDescent="0.25">
      <c r="A1278" s="290"/>
    </row>
    <row r="1279" spans="1:1" x14ac:dyDescent="0.25">
      <c r="A1279" s="290"/>
    </row>
    <row r="1280" spans="1:1" x14ac:dyDescent="0.25">
      <c r="A1280" s="290"/>
    </row>
    <row r="1281" spans="1:1" x14ac:dyDescent="0.25">
      <c r="A1281" s="290"/>
    </row>
    <row r="1282" spans="1:1" x14ac:dyDescent="0.25">
      <c r="A1282" s="290"/>
    </row>
    <row r="1283" spans="1:1" x14ac:dyDescent="0.25">
      <c r="A1283" s="290"/>
    </row>
    <row r="1284" spans="1:1" x14ac:dyDescent="0.25">
      <c r="A1284" s="290"/>
    </row>
    <row r="1285" spans="1:1" x14ac:dyDescent="0.25">
      <c r="A1285" s="290"/>
    </row>
    <row r="1286" spans="1:1" x14ac:dyDescent="0.25">
      <c r="A1286" s="290"/>
    </row>
    <row r="1287" spans="1:1" x14ac:dyDescent="0.25">
      <c r="A1287" s="290"/>
    </row>
    <row r="1288" spans="1:1" x14ac:dyDescent="0.25">
      <c r="A1288" s="290"/>
    </row>
    <row r="1289" spans="1:1" x14ac:dyDescent="0.25">
      <c r="A1289" s="290"/>
    </row>
    <row r="1290" spans="1:1" x14ac:dyDescent="0.25">
      <c r="A1290" s="290"/>
    </row>
    <row r="1291" spans="1:1" x14ac:dyDescent="0.25">
      <c r="A1291" s="290"/>
    </row>
    <row r="1292" spans="1:1" x14ac:dyDescent="0.25">
      <c r="A1292" s="290"/>
    </row>
    <row r="1293" spans="1:1" x14ac:dyDescent="0.25">
      <c r="A1293" s="290"/>
    </row>
    <row r="1294" spans="1:1" x14ac:dyDescent="0.25">
      <c r="A1294" s="290"/>
    </row>
    <row r="1295" spans="1:1" x14ac:dyDescent="0.25">
      <c r="A1295" s="290"/>
    </row>
    <row r="1296" spans="1:1" x14ac:dyDescent="0.25">
      <c r="A1296" s="290"/>
    </row>
    <row r="1297" spans="1:1" x14ac:dyDescent="0.25">
      <c r="A1297" s="290"/>
    </row>
    <row r="1298" spans="1:1" x14ac:dyDescent="0.25">
      <c r="A1298" s="290"/>
    </row>
    <row r="1299" spans="1:1" x14ac:dyDescent="0.25">
      <c r="A1299" s="290"/>
    </row>
    <row r="1300" spans="1:1" x14ac:dyDescent="0.25">
      <c r="A1300" s="290"/>
    </row>
    <row r="1301" spans="1:1" x14ac:dyDescent="0.25">
      <c r="A1301" s="290"/>
    </row>
    <row r="1302" spans="1:1" x14ac:dyDescent="0.25">
      <c r="A1302" s="290"/>
    </row>
    <row r="1303" spans="1:1" x14ac:dyDescent="0.25">
      <c r="A1303" s="290"/>
    </row>
    <row r="1304" spans="1:1" x14ac:dyDescent="0.25">
      <c r="A1304" s="290"/>
    </row>
    <row r="1305" spans="1:1" x14ac:dyDescent="0.25">
      <c r="A1305" s="290"/>
    </row>
    <row r="1306" spans="1:1" x14ac:dyDescent="0.25">
      <c r="A1306" s="290"/>
    </row>
    <row r="1307" spans="1:1" x14ac:dyDescent="0.25">
      <c r="A1307" s="290"/>
    </row>
    <row r="1308" spans="1:1" x14ac:dyDescent="0.25">
      <c r="A1308" s="290"/>
    </row>
    <row r="1309" spans="1:1" x14ac:dyDescent="0.25">
      <c r="A1309" s="290"/>
    </row>
    <row r="1310" spans="1:1" x14ac:dyDescent="0.25">
      <c r="A1310" s="290"/>
    </row>
    <row r="1311" spans="1:1" x14ac:dyDescent="0.25">
      <c r="A1311" s="290"/>
    </row>
    <row r="1312" spans="1:1" x14ac:dyDescent="0.25">
      <c r="A1312" s="290"/>
    </row>
    <row r="1313" spans="1:1" x14ac:dyDescent="0.25">
      <c r="A1313" s="290"/>
    </row>
    <row r="1314" spans="1:1" x14ac:dyDescent="0.25">
      <c r="A1314" s="290"/>
    </row>
    <row r="1315" spans="1:1" x14ac:dyDescent="0.25">
      <c r="A1315" s="290"/>
    </row>
    <row r="1316" spans="1:1" x14ac:dyDescent="0.25">
      <c r="A1316" s="290"/>
    </row>
    <row r="1317" spans="1:1" x14ac:dyDescent="0.25">
      <c r="A1317" s="290"/>
    </row>
    <row r="1318" spans="1:1" x14ac:dyDescent="0.25">
      <c r="A1318" s="290"/>
    </row>
    <row r="1319" spans="1:1" x14ac:dyDescent="0.25">
      <c r="A1319" s="290"/>
    </row>
    <row r="1320" spans="1:1" x14ac:dyDescent="0.25">
      <c r="A1320" s="290"/>
    </row>
    <row r="1321" spans="1:1" x14ac:dyDescent="0.25">
      <c r="A1321" s="290"/>
    </row>
    <row r="1322" spans="1:1" x14ac:dyDescent="0.25">
      <c r="A1322" s="290"/>
    </row>
    <row r="1323" spans="1:1" x14ac:dyDescent="0.25">
      <c r="A1323" s="290"/>
    </row>
    <row r="1324" spans="1:1" x14ac:dyDescent="0.25">
      <c r="A1324" s="290"/>
    </row>
    <row r="1325" spans="1:1" x14ac:dyDescent="0.25">
      <c r="A1325" s="290"/>
    </row>
    <row r="1326" spans="1:1" x14ac:dyDescent="0.25">
      <c r="A1326" s="290"/>
    </row>
    <row r="1327" spans="1:1" x14ac:dyDescent="0.25">
      <c r="A1327" s="290"/>
    </row>
    <row r="1328" spans="1:1" x14ac:dyDescent="0.25">
      <c r="A1328" s="290"/>
    </row>
    <row r="1329" spans="1:1" x14ac:dyDescent="0.25">
      <c r="A1329" s="290"/>
    </row>
    <row r="1330" spans="1:1" x14ac:dyDescent="0.25">
      <c r="A1330" s="290"/>
    </row>
    <row r="1331" spans="1:1" x14ac:dyDescent="0.25">
      <c r="A1331" s="290"/>
    </row>
    <row r="1332" spans="1:1" x14ac:dyDescent="0.25">
      <c r="A1332" s="290"/>
    </row>
    <row r="1333" spans="1:1" x14ac:dyDescent="0.25">
      <c r="A1333" s="290"/>
    </row>
    <row r="1334" spans="1:1" x14ac:dyDescent="0.25">
      <c r="A1334" s="290"/>
    </row>
    <row r="1335" spans="1:1" x14ac:dyDescent="0.25">
      <c r="A1335" s="290"/>
    </row>
    <row r="1336" spans="1:1" x14ac:dyDescent="0.25">
      <c r="A1336" s="290"/>
    </row>
    <row r="1337" spans="1:1" x14ac:dyDescent="0.25">
      <c r="A1337" s="290"/>
    </row>
    <row r="1338" spans="1:1" x14ac:dyDescent="0.25">
      <c r="A1338" s="290"/>
    </row>
    <row r="1339" spans="1:1" x14ac:dyDescent="0.25">
      <c r="A1339" s="290"/>
    </row>
    <row r="1340" spans="1:1" x14ac:dyDescent="0.25">
      <c r="A1340" s="290"/>
    </row>
    <row r="1341" spans="1:1" x14ac:dyDescent="0.25">
      <c r="A1341" s="290"/>
    </row>
    <row r="1342" spans="1:1" x14ac:dyDescent="0.25">
      <c r="A1342" s="290"/>
    </row>
    <row r="1343" spans="1:1" x14ac:dyDescent="0.25">
      <c r="A1343" s="290"/>
    </row>
    <row r="1344" spans="1:1" x14ac:dyDescent="0.25">
      <c r="A1344" s="290"/>
    </row>
    <row r="1345" spans="1:1" x14ac:dyDescent="0.25">
      <c r="A1345" s="290"/>
    </row>
    <row r="1346" spans="1:1" x14ac:dyDescent="0.25">
      <c r="A1346" s="290"/>
    </row>
    <row r="1347" spans="1:1" x14ac:dyDescent="0.25">
      <c r="A1347" s="290"/>
    </row>
    <row r="1348" spans="1:1" x14ac:dyDescent="0.25">
      <c r="A1348" s="290"/>
    </row>
    <row r="1349" spans="1:1" x14ac:dyDescent="0.25">
      <c r="A1349" s="290"/>
    </row>
    <row r="1350" spans="1:1" x14ac:dyDescent="0.25">
      <c r="A1350" s="290"/>
    </row>
    <row r="1351" spans="1:1" x14ac:dyDescent="0.25">
      <c r="A1351" s="290"/>
    </row>
    <row r="1352" spans="1:1" x14ac:dyDescent="0.25">
      <c r="A1352" s="290"/>
    </row>
    <row r="1353" spans="1:1" x14ac:dyDescent="0.25">
      <c r="A1353" s="290"/>
    </row>
    <row r="1354" spans="1:1" x14ac:dyDescent="0.25">
      <c r="A1354" s="290"/>
    </row>
    <row r="1355" spans="1:1" x14ac:dyDescent="0.25">
      <c r="A1355" s="290"/>
    </row>
    <row r="1356" spans="1:1" x14ac:dyDescent="0.25">
      <c r="A1356" s="290"/>
    </row>
    <row r="1357" spans="1:1" x14ac:dyDescent="0.25">
      <c r="A1357" s="290"/>
    </row>
    <row r="1358" spans="1:1" x14ac:dyDescent="0.25">
      <c r="A1358" s="290"/>
    </row>
    <row r="1359" spans="1:1" x14ac:dyDescent="0.25">
      <c r="A1359" s="290"/>
    </row>
    <row r="1360" spans="1:1" x14ac:dyDescent="0.25">
      <c r="A1360" s="290"/>
    </row>
    <row r="1361" spans="1:1" x14ac:dyDescent="0.25">
      <c r="A1361" s="290"/>
    </row>
    <row r="1362" spans="1:1" x14ac:dyDescent="0.25">
      <c r="A1362" s="290"/>
    </row>
    <row r="1363" spans="1:1" x14ac:dyDescent="0.25">
      <c r="A1363" s="290"/>
    </row>
    <row r="1364" spans="1:1" x14ac:dyDescent="0.25">
      <c r="A1364" s="290"/>
    </row>
    <row r="1365" spans="1:1" x14ac:dyDescent="0.25">
      <c r="A1365" s="290"/>
    </row>
    <row r="1366" spans="1:1" x14ac:dyDescent="0.25">
      <c r="A1366" s="290"/>
    </row>
    <row r="1367" spans="1:1" x14ac:dyDescent="0.25">
      <c r="A1367" s="290"/>
    </row>
    <row r="1368" spans="1:1" x14ac:dyDescent="0.25">
      <c r="A1368" s="290"/>
    </row>
    <row r="1369" spans="1:1" x14ac:dyDescent="0.25">
      <c r="A1369" s="290"/>
    </row>
    <row r="1370" spans="1:1" x14ac:dyDescent="0.25">
      <c r="A1370" s="290"/>
    </row>
    <row r="1371" spans="1:1" x14ac:dyDescent="0.25">
      <c r="A1371" s="290"/>
    </row>
    <row r="1372" spans="1:1" x14ac:dyDescent="0.25">
      <c r="A1372" s="290"/>
    </row>
    <row r="1373" spans="1:1" x14ac:dyDescent="0.25">
      <c r="A1373" s="290"/>
    </row>
    <row r="1374" spans="1:1" x14ac:dyDescent="0.25">
      <c r="A1374" s="290"/>
    </row>
    <row r="1375" spans="1:1" x14ac:dyDescent="0.25">
      <c r="A1375" s="290"/>
    </row>
    <row r="1376" spans="1:1" x14ac:dyDescent="0.25">
      <c r="A1376" s="290"/>
    </row>
    <row r="1377" spans="1:1" x14ac:dyDescent="0.25">
      <c r="A1377" s="290"/>
    </row>
    <row r="1378" spans="1:1" x14ac:dyDescent="0.25">
      <c r="A1378" s="290"/>
    </row>
    <row r="1379" spans="1:1" x14ac:dyDescent="0.25">
      <c r="A1379" s="290"/>
    </row>
    <row r="1380" spans="1:1" x14ac:dyDescent="0.25">
      <c r="A1380" s="290"/>
    </row>
    <row r="1381" spans="1:1" x14ac:dyDescent="0.25">
      <c r="A1381" s="290"/>
    </row>
    <row r="1382" spans="1:1" x14ac:dyDescent="0.25">
      <c r="A1382" s="290"/>
    </row>
    <row r="1383" spans="1:1" x14ac:dyDescent="0.25">
      <c r="A1383" s="290"/>
    </row>
    <row r="1384" spans="1:1" x14ac:dyDescent="0.25">
      <c r="A1384" s="290"/>
    </row>
    <row r="1385" spans="1:1" x14ac:dyDescent="0.25">
      <c r="A1385" s="290"/>
    </row>
    <row r="1386" spans="1:1" x14ac:dyDescent="0.25">
      <c r="A1386" s="290"/>
    </row>
    <row r="1387" spans="1:1" x14ac:dyDescent="0.25">
      <c r="A1387" s="290"/>
    </row>
    <row r="1388" spans="1:1" x14ac:dyDescent="0.25">
      <c r="A1388" s="290"/>
    </row>
    <row r="1389" spans="1:1" x14ac:dyDescent="0.25">
      <c r="A1389" s="290"/>
    </row>
    <row r="1390" spans="1:1" x14ac:dyDescent="0.25">
      <c r="A1390" s="290"/>
    </row>
    <row r="1391" spans="1:1" x14ac:dyDescent="0.25">
      <c r="A1391" s="290"/>
    </row>
    <row r="1392" spans="1:1" x14ac:dyDescent="0.25">
      <c r="A1392" s="290"/>
    </row>
    <row r="1393" spans="1:1" x14ac:dyDescent="0.25">
      <c r="A1393" s="290"/>
    </row>
    <row r="1394" spans="1:1" x14ac:dyDescent="0.25">
      <c r="A1394" s="290"/>
    </row>
    <row r="1395" spans="1:1" x14ac:dyDescent="0.25">
      <c r="A1395" s="290"/>
    </row>
    <row r="1396" spans="1:1" x14ac:dyDescent="0.25">
      <c r="A1396" s="290"/>
    </row>
    <row r="1397" spans="1:1" x14ac:dyDescent="0.25">
      <c r="A1397" s="290"/>
    </row>
    <row r="1398" spans="1:1" x14ac:dyDescent="0.25">
      <c r="A1398" s="290"/>
    </row>
    <row r="1399" spans="1:1" x14ac:dyDescent="0.25">
      <c r="A1399" s="290"/>
    </row>
    <row r="1400" spans="1:1" x14ac:dyDescent="0.25">
      <c r="A1400" s="290"/>
    </row>
    <row r="1401" spans="1:1" x14ac:dyDescent="0.25">
      <c r="A1401" s="290"/>
    </row>
    <row r="1402" spans="1:1" x14ac:dyDescent="0.25">
      <c r="A1402" s="290"/>
    </row>
    <row r="1403" spans="1:1" x14ac:dyDescent="0.25">
      <c r="A1403" s="290"/>
    </row>
    <row r="1404" spans="1:1" x14ac:dyDescent="0.25">
      <c r="A1404" s="290"/>
    </row>
    <row r="1405" spans="1:1" x14ac:dyDescent="0.25">
      <c r="A1405" s="290"/>
    </row>
    <row r="1406" spans="1:1" x14ac:dyDescent="0.25">
      <c r="A1406" s="290"/>
    </row>
    <row r="1407" spans="1:1" x14ac:dyDescent="0.25">
      <c r="A1407" s="290"/>
    </row>
    <row r="1408" spans="1:1" x14ac:dyDescent="0.25">
      <c r="A1408" s="290"/>
    </row>
    <row r="1409" spans="1:1" x14ac:dyDescent="0.25">
      <c r="A1409" s="290"/>
    </row>
    <row r="1410" spans="1:1" x14ac:dyDescent="0.25">
      <c r="A1410" s="290"/>
    </row>
    <row r="1411" spans="1:1" x14ac:dyDescent="0.25">
      <c r="A1411" s="290"/>
    </row>
    <row r="1412" spans="1:1" x14ac:dyDescent="0.25">
      <c r="A1412" s="290"/>
    </row>
    <row r="1413" spans="1:1" x14ac:dyDescent="0.25">
      <c r="A1413" s="290"/>
    </row>
    <row r="1414" spans="1:1" x14ac:dyDescent="0.25">
      <c r="A1414" s="290"/>
    </row>
    <row r="1415" spans="1:1" x14ac:dyDescent="0.25">
      <c r="A1415" s="290"/>
    </row>
    <row r="1416" spans="1:1" x14ac:dyDescent="0.25">
      <c r="A1416" s="290"/>
    </row>
    <row r="1417" spans="1:1" x14ac:dyDescent="0.25">
      <c r="A1417" s="290"/>
    </row>
    <row r="1418" spans="1:1" x14ac:dyDescent="0.25">
      <c r="A1418" s="290"/>
    </row>
    <row r="1419" spans="1:1" x14ac:dyDescent="0.25">
      <c r="A1419" s="290"/>
    </row>
    <row r="1420" spans="1:1" x14ac:dyDescent="0.25">
      <c r="A1420" s="290"/>
    </row>
    <row r="1421" spans="1:1" x14ac:dyDescent="0.25">
      <c r="A1421" s="290"/>
    </row>
    <row r="1422" spans="1:1" x14ac:dyDescent="0.25">
      <c r="A1422" s="290"/>
    </row>
    <row r="1423" spans="1:1" x14ac:dyDescent="0.25">
      <c r="A1423" s="290"/>
    </row>
    <row r="1424" spans="1:1" x14ac:dyDescent="0.25">
      <c r="A1424" s="290"/>
    </row>
    <row r="1425" spans="1:1" x14ac:dyDescent="0.25">
      <c r="A1425" s="290"/>
    </row>
    <row r="1426" spans="1:1" x14ac:dyDescent="0.25">
      <c r="A1426" s="290"/>
    </row>
    <row r="1427" spans="1:1" x14ac:dyDescent="0.25">
      <c r="A1427" s="290"/>
    </row>
    <row r="1428" spans="1:1" x14ac:dyDescent="0.25">
      <c r="A1428" s="290"/>
    </row>
    <row r="1429" spans="1:1" x14ac:dyDescent="0.25">
      <c r="A1429" s="290"/>
    </row>
    <row r="1430" spans="1:1" x14ac:dyDescent="0.25">
      <c r="A1430" s="290"/>
    </row>
    <row r="1431" spans="1:1" x14ac:dyDescent="0.25">
      <c r="A1431" s="290"/>
    </row>
    <row r="1432" spans="1:1" x14ac:dyDescent="0.25">
      <c r="A1432" s="290"/>
    </row>
    <row r="1433" spans="1:1" x14ac:dyDescent="0.25">
      <c r="A1433" s="290"/>
    </row>
    <row r="1434" spans="1:1" x14ac:dyDescent="0.25">
      <c r="A1434" s="290"/>
    </row>
    <row r="1435" spans="1:1" x14ac:dyDescent="0.25">
      <c r="A1435" s="290"/>
    </row>
    <row r="1436" spans="1:1" x14ac:dyDescent="0.25">
      <c r="A1436" s="290"/>
    </row>
    <row r="1437" spans="1:1" x14ac:dyDescent="0.25">
      <c r="A1437" s="290"/>
    </row>
    <row r="1438" spans="1:1" x14ac:dyDescent="0.25">
      <c r="A1438" s="290"/>
    </row>
    <row r="1439" spans="1:1" x14ac:dyDescent="0.25">
      <c r="A1439" s="290"/>
    </row>
    <row r="1440" spans="1:1" x14ac:dyDescent="0.25">
      <c r="A1440" s="290"/>
    </row>
    <row r="1441" spans="1:1" x14ac:dyDescent="0.25">
      <c r="A1441" s="290"/>
    </row>
    <row r="1442" spans="1:1" x14ac:dyDescent="0.25">
      <c r="A1442" s="290"/>
    </row>
    <row r="1443" spans="1:1" x14ac:dyDescent="0.25">
      <c r="A1443" s="290"/>
    </row>
    <row r="1444" spans="1:1" x14ac:dyDescent="0.25">
      <c r="A1444" s="290"/>
    </row>
    <row r="1445" spans="1:1" x14ac:dyDescent="0.25">
      <c r="A1445" s="290"/>
    </row>
    <row r="1446" spans="1:1" x14ac:dyDescent="0.25">
      <c r="A1446" s="290"/>
    </row>
    <row r="1447" spans="1:1" x14ac:dyDescent="0.25">
      <c r="A1447" s="290"/>
    </row>
    <row r="1448" spans="1:1" x14ac:dyDescent="0.25">
      <c r="A1448" s="290"/>
    </row>
    <row r="1449" spans="1:1" x14ac:dyDescent="0.25">
      <c r="A1449" s="290"/>
    </row>
    <row r="1450" spans="1:1" x14ac:dyDescent="0.25">
      <c r="A1450" s="290"/>
    </row>
    <row r="1451" spans="1:1" x14ac:dyDescent="0.25">
      <c r="A1451" s="290"/>
    </row>
    <row r="1452" spans="1:1" x14ac:dyDescent="0.25">
      <c r="A1452" s="290"/>
    </row>
    <row r="1453" spans="1:1" x14ac:dyDescent="0.25">
      <c r="A1453" s="290"/>
    </row>
    <row r="1454" spans="1:1" x14ac:dyDescent="0.25">
      <c r="A1454" s="290"/>
    </row>
    <row r="1455" spans="1:1" x14ac:dyDescent="0.25">
      <c r="A1455" s="290"/>
    </row>
    <row r="1456" spans="1:1" x14ac:dyDescent="0.25">
      <c r="A1456" s="290"/>
    </row>
    <row r="1457" spans="1:1" x14ac:dyDescent="0.25">
      <c r="A1457" s="290"/>
    </row>
    <row r="1458" spans="1:1" x14ac:dyDescent="0.25">
      <c r="A1458" s="290"/>
    </row>
    <row r="1459" spans="1:1" x14ac:dyDescent="0.25">
      <c r="A1459" s="290"/>
    </row>
    <row r="1460" spans="1:1" x14ac:dyDescent="0.25">
      <c r="A1460" s="290"/>
    </row>
    <row r="1461" spans="1:1" x14ac:dyDescent="0.25">
      <c r="A1461" s="290"/>
    </row>
    <row r="1462" spans="1:1" x14ac:dyDescent="0.25">
      <c r="A1462" s="290"/>
    </row>
    <row r="1463" spans="1:1" x14ac:dyDescent="0.25">
      <c r="A1463" s="290"/>
    </row>
    <row r="1464" spans="1:1" x14ac:dyDescent="0.25">
      <c r="A1464" s="290"/>
    </row>
    <row r="1465" spans="1:1" x14ac:dyDescent="0.25">
      <c r="A1465" s="290"/>
    </row>
    <row r="1466" spans="1:1" x14ac:dyDescent="0.25">
      <c r="A1466" s="290"/>
    </row>
    <row r="1467" spans="1:1" x14ac:dyDescent="0.25">
      <c r="A1467" s="290"/>
    </row>
    <row r="1468" spans="1:1" x14ac:dyDescent="0.25">
      <c r="A1468" s="290"/>
    </row>
    <row r="1469" spans="1:1" x14ac:dyDescent="0.25">
      <c r="A1469" s="290"/>
    </row>
    <row r="1470" spans="1:1" x14ac:dyDescent="0.25">
      <c r="A1470" s="290"/>
    </row>
    <row r="1471" spans="1:1" x14ac:dyDescent="0.25">
      <c r="A1471" s="290"/>
    </row>
    <row r="1472" spans="1:1" x14ac:dyDescent="0.25">
      <c r="A1472" s="290"/>
    </row>
    <row r="1473" spans="1:1" x14ac:dyDescent="0.25">
      <c r="A1473" s="290"/>
    </row>
    <row r="1474" spans="1:1" x14ac:dyDescent="0.25">
      <c r="A1474" s="290"/>
    </row>
    <row r="1475" spans="1:1" x14ac:dyDescent="0.25">
      <c r="A1475" s="290"/>
    </row>
    <row r="1476" spans="1:1" x14ac:dyDescent="0.25">
      <c r="A1476" s="290"/>
    </row>
    <row r="1477" spans="1:1" x14ac:dyDescent="0.25">
      <c r="A1477" s="290"/>
    </row>
    <row r="1478" spans="1:1" x14ac:dyDescent="0.25">
      <c r="A1478" s="290"/>
    </row>
    <row r="1479" spans="1:1" x14ac:dyDescent="0.25">
      <c r="A1479" s="290"/>
    </row>
    <row r="1480" spans="1:1" x14ac:dyDescent="0.25">
      <c r="A1480" s="290"/>
    </row>
    <row r="1481" spans="1:1" x14ac:dyDescent="0.25">
      <c r="A1481" s="290"/>
    </row>
    <row r="1482" spans="1:1" x14ac:dyDescent="0.25">
      <c r="A1482" s="290"/>
    </row>
    <row r="1483" spans="1:1" x14ac:dyDescent="0.25">
      <c r="A1483" s="290"/>
    </row>
    <row r="1484" spans="1:1" x14ac:dyDescent="0.25">
      <c r="A1484" s="290"/>
    </row>
    <row r="1485" spans="1:1" x14ac:dyDescent="0.25">
      <c r="A1485" s="290"/>
    </row>
    <row r="1486" spans="1:1" x14ac:dyDescent="0.25">
      <c r="A1486" s="290"/>
    </row>
    <row r="1487" spans="1:1" x14ac:dyDescent="0.25">
      <c r="A1487" s="290"/>
    </row>
    <row r="1488" spans="1:1" x14ac:dyDescent="0.25">
      <c r="A1488" s="290"/>
    </row>
    <row r="1489" spans="1:1" x14ac:dyDescent="0.25">
      <c r="A1489" s="290"/>
    </row>
    <row r="1490" spans="1:1" x14ac:dyDescent="0.25">
      <c r="A1490" s="290"/>
    </row>
    <row r="1491" spans="1:1" x14ac:dyDescent="0.25">
      <c r="A1491" s="290"/>
    </row>
    <row r="1492" spans="1:1" x14ac:dyDescent="0.25">
      <c r="A1492" s="290"/>
    </row>
    <row r="1493" spans="1:1" x14ac:dyDescent="0.25">
      <c r="A1493" s="290"/>
    </row>
    <row r="1494" spans="1:1" x14ac:dyDescent="0.25">
      <c r="A1494" s="290"/>
    </row>
    <row r="1495" spans="1:1" x14ac:dyDescent="0.25">
      <c r="A1495" s="290"/>
    </row>
    <row r="1496" spans="1:1" x14ac:dyDescent="0.25">
      <c r="A1496" s="290"/>
    </row>
    <row r="1497" spans="1:1" x14ac:dyDescent="0.25">
      <c r="A1497" s="290"/>
    </row>
    <row r="1498" spans="1:1" x14ac:dyDescent="0.25">
      <c r="A1498" s="290"/>
    </row>
    <row r="1499" spans="1:1" x14ac:dyDescent="0.25">
      <c r="A1499" s="290"/>
    </row>
    <row r="1500" spans="1:1" x14ac:dyDescent="0.25">
      <c r="A1500" s="290"/>
    </row>
    <row r="1501" spans="1:1" x14ac:dyDescent="0.25">
      <c r="A1501" s="290"/>
    </row>
    <row r="1502" spans="1:1" x14ac:dyDescent="0.25">
      <c r="A1502" s="290"/>
    </row>
    <row r="1503" spans="1:1" x14ac:dyDescent="0.25">
      <c r="A1503" s="290"/>
    </row>
    <row r="1504" spans="1:1" x14ac:dyDescent="0.25">
      <c r="A1504" s="290"/>
    </row>
    <row r="1505" spans="1:1" x14ac:dyDescent="0.25">
      <c r="A1505" s="290"/>
    </row>
    <row r="1506" spans="1:1" x14ac:dyDescent="0.25">
      <c r="A1506" s="290"/>
    </row>
    <row r="1507" spans="1:1" x14ac:dyDescent="0.25">
      <c r="A1507" s="290"/>
    </row>
    <row r="1508" spans="1:1" x14ac:dyDescent="0.25">
      <c r="A1508" s="290"/>
    </row>
    <row r="1509" spans="1:1" x14ac:dyDescent="0.25">
      <c r="A1509" s="290"/>
    </row>
    <row r="1510" spans="1:1" x14ac:dyDescent="0.25">
      <c r="A1510" s="290"/>
    </row>
    <row r="1511" spans="1:1" x14ac:dyDescent="0.25">
      <c r="A1511" s="290"/>
    </row>
    <row r="1512" spans="1:1" x14ac:dyDescent="0.25">
      <c r="A1512" s="290"/>
    </row>
    <row r="1513" spans="1:1" x14ac:dyDescent="0.25">
      <c r="A1513" s="290"/>
    </row>
    <row r="1514" spans="1:1" x14ac:dyDescent="0.25">
      <c r="A1514" s="290"/>
    </row>
    <row r="1515" spans="1:1" x14ac:dyDescent="0.25">
      <c r="A1515" s="290"/>
    </row>
    <row r="1516" spans="1:1" x14ac:dyDescent="0.25">
      <c r="A1516" s="290"/>
    </row>
    <row r="1517" spans="1:1" x14ac:dyDescent="0.25">
      <c r="A1517" s="290"/>
    </row>
    <row r="1518" spans="1:1" x14ac:dyDescent="0.25">
      <c r="A1518" s="290"/>
    </row>
    <row r="1519" spans="1:1" x14ac:dyDescent="0.25">
      <c r="A1519" s="290"/>
    </row>
    <row r="1520" spans="1:1" x14ac:dyDescent="0.25">
      <c r="A1520" s="290"/>
    </row>
    <row r="1521" spans="1:1" x14ac:dyDescent="0.25">
      <c r="A1521" s="290"/>
    </row>
    <row r="1522" spans="1:1" x14ac:dyDescent="0.25">
      <c r="A1522" s="290"/>
    </row>
    <row r="1523" spans="1:1" x14ac:dyDescent="0.25">
      <c r="A1523" s="290"/>
    </row>
    <row r="1524" spans="1:1" x14ac:dyDescent="0.25">
      <c r="A1524" s="290"/>
    </row>
    <row r="1525" spans="1:1" x14ac:dyDescent="0.25">
      <c r="A1525" s="290"/>
    </row>
    <row r="1526" spans="1:1" x14ac:dyDescent="0.25">
      <c r="A1526" s="290"/>
    </row>
    <row r="1527" spans="1:1" x14ac:dyDescent="0.25">
      <c r="A1527" s="290"/>
    </row>
    <row r="1528" spans="1:1" x14ac:dyDescent="0.25">
      <c r="A1528" s="290"/>
    </row>
    <row r="1529" spans="1:1" x14ac:dyDescent="0.25">
      <c r="A1529" s="290"/>
    </row>
    <row r="1530" spans="1:1" x14ac:dyDescent="0.25">
      <c r="A1530" s="290"/>
    </row>
    <row r="1531" spans="1:1" x14ac:dyDescent="0.25">
      <c r="A1531" s="290"/>
    </row>
    <row r="1532" spans="1:1" x14ac:dyDescent="0.25">
      <c r="A1532" s="290"/>
    </row>
    <row r="1533" spans="1:1" x14ac:dyDescent="0.25">
      <c r="A1533" s="290"/>
    </row>
    <row r="1534" spans="1:1" x14ac:dyDescent="0.25">
      <c r="A1534" s="290"/>
    </row>
    <row r="1535" spans="1:1" x14ac:dyDescent="0.25">
      <c r="A1535" s="290"/>
    </row>
    <row r="1536" spans="1:1" x14ac:dyDescent="0.25">
      <c r="A1536" s="290"/>
    </row>
    <row r="1537" spans="1:1" x14ac:dyDescent="0.25">
      <c r="A1537" s="290"/>
    </row>
    <row r="1538" spans="1:1" x14ac:dyDescent="0.25">
      <c r="A1538" s="290"/>
    </row>
    <row r="1539" spans="1:1" x14ac:dyDescent="0.25">
      <c r="A1539" s="290"/>
    </row>
    <row r="1540" spans="1:1" x14ac:dyDescent="0.25">
      <c r="A1540" s="290"/>
    </row>
    <row r="1541" spans="1:1" x14ac:dyDescent="0.25">
      <c r="A1541" s="290"/>
    </row>
    <row r="1542" spans="1:1" x14ac:dyDescent="0.25">
      <c r="A1542" s="290"/>
    </row>
    <row r="1543" spans="1:1" x14ac:dyDescent="0.25">
      <c r="A1543" s="290"/>
    </row>
    <row r="1544" spans="1:1" x14ac:dyDescent="0.25">
      <c r="A1544" s="290"/>
    </row>
    <row r="1545" spans="1:1" x14ac:dyDescent="0.25">
      <c r="A1545" s="290"/>
    </row>
    <row r="1546" spans="1:1" x14ac:dyDescent="0.25">
      <c r="A1546" s="290"/>
    </row>
    <row r="1547" spans="1:1" x14ac:dyDescent="0.25">
      <c r="A1547" s="290"/>
    </row>
    <row r="1548" spans="1:1" x14ac:dyDescent="0.25">
      <c r="A1548" s="290"/>
    </row>
    <row r="1549" spans="1:1" x14ac:dyDescent="0.25">
      <c r="A1549" s="290"/>
    </row>
    <row r="1550" spans="1:1" x14ac:dyDescent="0.25">
      <c r="A1550" s="290"/>
    </row>
    <row r="1551" spans="1:1" x14ac:dyDescent="0.25">
      <c r="A1551" s="290"/>
    </row>
    <row r="1552" spans="1:1" x14ac:dyDescent="0.25">
      <c r="A1552" s="290"/>
    </row>
    <row r="1553" spans="1:1" x14ac:dyDescent="0.25">
      <c r="A1553" s="290"/>
    </row>
    <row r="1554" spans="1:1" x14ac:dyDescent="0.25">
      <c r="A1554" s="290"/>
    </row>
    <row r="1555" spans="1:1" x14ac:dyDescent="0.25">
      <c r="A1555" s="290"/>
    </row>
    <row r="1556" spans="1:1" x14ac:dyDescent="0.25">
      <c r="A1556" s="290"/>
    </row>
    <row r="1557" spans="1:1" x14ac:dyDescent="0.25">
      <c r="A1557" s="290"/>
    </row>
    <row r="1558" spans="1:1" x14ac:dyDescent="0.25">
      <c r="A1558" s="290"/>
    </row>
    <row r="1559" spans="1:1" x14ac:dyDescent="0.25">
      <c r="A1559" s="290"/>
    </row>
    <row r="1560" spans="1:1" x14ac:dyDescent="0.25">
      <c r="A1560" s="290"/>
    </row>
    <row r="1561" spans="1:1" x14ac:dyDescent="0.25">
      <c r="A1561" s="290"/>
    </row>
    <row r="1562" spans="1:1" x14ac:dyDescent="0.25">
      <c r="A1562" s="290"/>
    </row>
    <row r="1563" spans="1:1" x14ac:dyDescent="0.25">
      <c r="A1563" s="290"/>
    </row>
    <row r="1564" spans="1:1" x14ac:dyDescent="0.25">
      <c r="A1564" s="290"/>
    </row>
    <row r="1565" spans="1:1" x14ac:dyDescent="0.25">
      <c r="A1565" s="290"/>
    </row>
    <row r="1566" spans="1:1" x14ac:dyDescent="0.25">
      <c r="A1566" s="290"/>
    </row>
    <row r="1567" spans="1:1" x14ac:dyDescent="0.25">
      <c r="A1567" s="290"/>
    </row>
    <row r="1568" spans="1:1" x14ac:dyDescent="0.25">
      <c r="A1568" s="290"/>
    </row>
    <row r="1569" spans="1:1" x14ac:dyDescent="0.25">
      <c r="A1569" s="290"/>
    </row>
    <row r="1570" spans="1:1" x14ac:dyDescent="0.25">
      <c r="A1570" s="290"/>
    </row>
    <row r="1571" spans="1:1" x14ac:dyDescent="0.25">
      <c r="A1571" s="290"/>
    </row>
    <row r="1572" spans="1:1" x14ac:dyDescent="0.25">
      <c r="A1572" s="290"/>
    </row>
    <row r="1573" spans="1:1" x14ac:dyDescent="0.25">
      <c r="A1573" s="290"/>
    </row>
    <row r="1574" spans="1:1" x14ac:dyDescent="0.25">
      <c r="A1574" s="290"/>
    </row>
    <row r="1575" spans="1:1" x14ac:dyDescent="0.25">
      <c r="A1575" s="290"/>
    </row>
    <row r="1576" spans="1:1" x14ac:dyDescent="0.25">
      <c r="A1576" s="290"/>
    </row>
    <row r="1577" spans="1:1" x14ac:dyDescent="0.25">
      <c r="A1577" s="290"/>
    </row>
    <row r="1578" spans="1:1" x14ac:dyDescent="0.25">
      <c r="A1578" s="290"/>
    </row>
    <row r="1579" spans="1:1" x14ac:dyDescent="0.25">
      <c r="A1579" s="290"/>
    </row>
    <row r="1580" spans="1:1" x14ac:dyDescent="0.25">
      <c r="A1580" s="290"/>
    </row>
    <row r="1581" spans="1:1" x14ac:dyDescent="0.25">
      <c r="A1581" s="290"/>
    </row>
    <row r="1582" spans="1:1" x14ac:dyDescent="0.25">
      <c r="A1582" s="290"/>
    </row>
    <row r="1583" spans="1:1" x14ac:dyDescent="0.25">
      <c r="A1583" s="290"/>
    </row>
    <row r="1584" spans="1:1" x14ac:dyDescent="0.25">
      <c r="A1584" s="290"/>
    </row>
    <row r="1585" spans="1:1" x14ac:dyDescent="0.25">
      <c r="A1585" s="290"/>
    </row>
    <row r="1586" spans="1:1" x14ac:dyDescent="0.25">
      <c r="A1586" s="290"/>
    </row>
    <row r="1587" spans="1:1" x14ac:dyDescent="0.25">
      <c r="A1587" s="290"/>
    </row>
    <row r="1588" spans="1:1" x14ac:dyDescent="0.25">
      <c r="A1588" s="290"/>
    </row>
    <row r="1589" spans="1:1" x14ac:dyDescent="0.25">
      <c r="A1589" s="290"/>
    </row>
    <row r="1590" spans="1:1" x14ac:dyDescent="0.25">
      <c r="A1590" s="290"/>
    </row>
    <row r="1591" spans="1:1" x14ac:dyDescent="0.25">
      <c r="A1591" s="290"/>
    </row>
    <row r="1592" spans="1:1" x14ac:dyDescent="0.25">
      <c r="A1592" s="290"/>
    </row>
    <row r="1593" spans="1:1" x14ac:dyDescent="0.25">
      <c r="A1593" s="290"/>
    </row>
    <row r="1594" spans="1:1" x14ac:dyDescent="0.25">
      <c r="A1594" s="290"/>
    </row>
    <row r="1595" spans="1:1" x14ac:dyDescent="0.25">
      <c r="A1595" s="290"/>
    </row>
    <row r="1596" spans="1:1" x14ac:dyDescent="0.25">
      <c r="A1596" s="290"/>
    </row>
    <row r="1597" spans="1:1" x14ac:dyDescent="0.25">
      <c r="A1597" s="290"/>
    </row>
    <row r="1598" spans="1:1" x14ac:dyDescent="0.25">
      <c r="A1598" s="290"/>
    </row>
    <row r="1599" spans="1:1" x14ac:dyDescent="0.25">
      <c r="A1599" s="290"/>
    </row>
    <row r="1600" spans="1:1" x14ac:dyDescent="0.25">
      <c r="A1600" s="290"/>
    </row>
    <row r="1601" spans="1:1" x14ac:dyDescent="0.25">
      <c r="A1601" s="290"/>
    </row>
    <row r="1602" spans="1:1" x14ac:dyDescent="0.25">
      <c r="A1602" s="290"/>
    </row>
    <row r="1603" spans="1:1" x14ac:dyDescent="0.25">
      <c r="A1603" s="290"/>
    </row>
    <row r="1604" spans="1:1" x14ac:dyDescent="0.25">
      <c r="A1604" s="290"/>
    </row>
    <row r="1605" spans="1:1" x14ac:dyDescent="0.25">
      <c r="A1605" s="290"/>
    </row>
    <row r="1606" spans="1:1" x14ac:dyDescent="0.25">
      <c r="A1606" s="290"/>
    </row>
    <row r="1607" spans="1:1" x14ac:dyDescent="0.25">
      <c r="A1607" s="290"/>
    </row>
    <row r="1608" spans="1:1" x14ac:dyDescent="0.25">
      <c r="A1608" s="290"/>
    </row>
    <row r="1609" spans="1:1" x14ac:dyDescent="0.25">
      <c r="A1609" s="290"/>
    </row>
    <row r="1610" spans="1:1" x14ac:dyDescent="0.25">
      <c r="A1610" s="290"/>
    </row>
    <row r="1611" spans="1:1" x14ac:dyDescent="0.25">
      <c r="A1611" s="290"/>
    </row>
    <row r="1612" spans="1:1" x14ac:dyDescent="0.25">
      <c r="A1612" s="290"/>
    </row>
    <row r="1613" spans="1:1" x14ac:dyDescent="0.25">
      <c r="A1613" s="290"/>
    </row>
    <row r="1614" spans="1:1" x14ac:dyDescent="0.25">
      <c r="A1614" s="290"/>
    </row>
    <row r="1615" spans="1:1" x14ac:dyDescent="0.25">
      <c r="A1615" s="290"/>
    </row>
    <row r="1616" spans="1:1" x14ac:dyDescent="0.25">
      <c r="A1616" s="290"/>
    </row>
    <row r="1617" spans="1:1" x14ac:dyDescent="0.25">
      <c r="A1617" s="290"/>
    </row>
    <row r="1618" spans="1:1" x14ac:dyDescent="0.25">
      <c r="A1618" s="290"/>
    </row>
    <row r="1619" spans="1:1" x14ac:dyDescent="0.25">
      <c r="A1619" s="290"/>
    </row>
    <row r="1620" spans="1:1" x14ac:dyDescent="0.25">
      <c r="A1620" s="290"/>
    </row>
    <row r="1621" spans="1:1" x14ac:dyDescent="0.25">
      <c r="A1621" s="290"/>
    </row>
    <row r="1622" spans="1:1" x14ac:dyDescent="0.25">
      <c r="A1622" s="290"/>
    </row>
    <row r="1623" spans="1:1" x14ac:dyDescent="0.25">
      <c r="A1623" s="290"/>
    </row>
    <row r="1624" spans="1:1" x14ac:dyDescent="0.25">
      <c r="A1624" s="290"/>
    </row>
    <row r="1625" spans="1:1" x14ac:dyDescent="0.25">
      <c r="A1625" s="290"/>
    </row>
    <row r="1626" spans="1:1" x14ac:dyDescent="0.25">
      <c r="A1626" s="290"/>
    </row>
    <row r="1627" spans="1:1" x14ac:dyDescent="0.25">
      <c r="A1627" s="290"/>
    </row>
    <row r="1628" spans="1:1" x14ac:dyDescent="0.25">
      <c r="A1628" s="290"/>
    </row>
    <row r="1629" spans="1:1" x14ac:dyDescent="0.25">
      <c r="A1629" s="290"/>
    </row>
    <row r="1630" spans="1:1" x14ac:dyDescent="0.25">
      <c r="A1630" s="290"/>
    </row>
    <row r="1631" spans="1:1" x14ac:dyDescent="0.25">
      <c r="A1631" s="290"/>
    </row>
    <row r="1632" spans="1:1" x14ac:dyDescent="0.25">
      <c r="A1632" s="290"/>
    </row>
    <row r="1633" spans="1:1" x14ac:dyDescent="0.25">
      <c r="A1633" s="290"/>
    </row>
    <row r="1634" spans="1:1" x14ac:dyDescent="0.25">
      <c r="A1634" s="290"/>
    </row>
    <row r="1635" spans="1:1" x14ac:dyDescent="0.25">
      <c r="A1635" s="290"/>
    </row>
    <row r="1636" spans="1:1" x14ac:dyDescent="0.25">
      <c r="A1636" s="290"/>
    </row>
    <row r="1637" spans="1:1" x14ac:dyDescent="0.25">
      <c r="A1637" s="290"/>
    </row>
    <row r="1638" spans="1:1" x14ac:dyDescent="0.25">
      <c r="A1638" s="290"/>
    </row>
    <row r="1639" spans="1:1" x14ac:dyDescent="0.25">
      <c r="A1639" s="290"/>
    </row>
    <row r="1640" spans="1:1" x14ac:dyDescent="0.25">
      <c r="A1640" s="290"/>
    </row>
    <row r="1641" spans="1:1" x14ac:dyDescent="0.25">
      <c r="A1641" s="290"/>
    </row>
    <row r="1642" spans="1:1" x14ac:dyDescent="0.25">
      <c r="A1642" s="290"/>
    </row>
    <row r="1643" spans="1:1" x14ac:dyDescent="0.25">
      <c r="A1643" s="290"/>
    </row>
    <row r="1644" spans="1:1" x14ac:dyDescent="0.25">
      <c r="A1644" s="290"/>
    </row>
    <row r="1645" spans="1:1" x14ac:dyDescent="0.25">
      <c r="A1645" s="290"/>
    </row>
    <row r="1646" spans="1:1" x14ac:dyDescent="0.25">
      <c r="A1646" s="290"/>
    </row>
    <row r="1647" spans="1:1" x14ac:dyDescent="0.25">
      <c r="A1647" s="290"/>
    </row>
    <row r="1648" spans="1:1" x14ac:dyDescent="0.25">
      <c r="A1648" s="290"/>
    </row>
    <row r="1649" spans="1:1" x14ac:dyDescent="0.25">
      <c r="A1649" s="290"/>
    </row>
    <row r="1650" spans="1:1" x14ac:dyDescent="0.25">
      <c r="A1650" s="290"/>
    </row>
    <row r="1651" spans="1:1" x14ac:dyDescent="0.25">
      <c r="A1651" s="290"/>
    </row>
    <row r="1652" spans="1:1" x14ac:dyDescent="0.25">
      <c r="A1652" s="290"/>
    </row>
    <row r="1653" spans="1:1" x14ac:dyDescent="0.25">
      <c r="A1653" s="290"/>
    </row>
    <row r="1654" spans="1:1" x14ac:dyDescent="0.25">
      <c r="A1654" s="290"/>
    </row>
    <row r="1655" spans="1:1" x14ac:dyDescent="0.25">
      <c r="A1655" s="290"/>
    </row>
    <row r="1656" spans="1:1" x14ac:dyDescent="0.25">
      <c r="A1656" s="290"/>
    </row>
    <row r="1657" spans="1:1" x14ac:dyDescent="0.25">
      <c r="A1657" s="290"/>
    </row>
    <row r="1658" spans="1:1" x14ac:dyDescent="0.25">
      <c r="A1658" s="290"/>
    </row>
    <row r="1659" spans="1:1" x14ac:dyDescent="0.25">
      <c r="A1659" s="290"/>
    </row>
    <row r="1660" spans="1:1" x14ac:dyDescent="0.25">
      <c r="A1660" s="290"/>
    </row>
    <row r="1661" spans="1:1" x14ac:dyDescent="0.25">
      <c r="A1661" s="290"/>
    </row>
    <row r="1662" spans="1:1" x14ac:dyDescent="0.25">
      <c r="A1662" s="290"/>
    </row>
    <row r="1663" spans="1:1" x14ac:dyDescent="0.25">
      <c r="A1663" s="290"/>
    </row>
    <row r="1664" spans="1:1" x14ac:dyDescent="0.25">
      <c r="A1664" s="290"/>
    </row>
    <row r="1665" spans="1:1" x14ac:dyDescent="0.25">
      <c r="A1665" s="290"/>
    </row>
    <row r="1666" spans="1:1" x14ac:dyDescent="0.25">
      <c r="A1666" s="290"/>
    </row>
    <row r="1667" spans="1:1" x14ac:dyDescent="0.25">
      <c r="A1667" s="290"/>
    </row>
    <row r="1668" spans="1:1" x14ac:dyDescent="0.25">
      <c r="A1668" s="290"/>
    </row>
    <row r="1669" spans="1:1" x14ac:dyDescent="0.25">
      <c r="A1669" s="290"/>
    </row>
    <row r="1670" spans="1:1" x14ac:dyDescent="0.25">
      <c r="A1670" s="290"/>
    </row>
    <row r="1671" spans="1:1" x14ac:dyDescent="0.25">
      <c r="A1671" s="290"/>
    </row>
    <row r="1672" spans="1:1" x14ac:dyDescent="0.25">
      <c r="A1672" s="290"/>
    </row>
    <row r="1673" spans="1:1" x14ac:dyDescent="0.25">
      <c r="A1673" s="290"/>
    </row>
    <row r="1674" spans="1:1" x14ac:dyDescent="0.25">
      <c r="A1674" s="290"/>
    </row>
    <row r="1675" spans="1:1" x14ac:dyDescent="0.25">
      <c r="A1675" s="290"/>
    </row>
    <row r="1676" spans="1:1" x14ac:dyDescent="0.25">
      <c r="A1676" s="290"/>
    </row>
    <row r="1677" spans="1:1" x14ac:dyDescent="0.25">
      <c r="A1677" s="290"/>
    </row>
    <row r="1678" spans="1:1" x14ac:dyDescent="0.25">
      <c r="A1678" s="290"/>
    </row>
    <row r="1679" spans="1:1" x14ac:dyDescent="0.25">
      <c r="A1679" s="290"/>
    </row>
    <row r="1680" spans="1:1" x14ac:dyDescent="0.25">
      <c r="A1680" s="290"/>
    </row>
    <row r="1681" spans="1:1" x14ac:dyDescent="0.25">
      <c r="A1681" s="290"/>
    </row>
    <row r="1682" spans="1:1" x14ac:dyDescent="0.25">
      <c r="A1682" s="290"/>
    </row>
    <row r="1683" spans="1:1" x14ac:dyDescent="0.25">
      <c r="A1683" s="290"/>
    </row>
    <row r="1684" spans="1:1" x14ac:dyDescent="0.25">
      <c r="A1684" s="290"/>
    </row>
    <row r="1685" spans="1:1" x14ac:dyDescent="0.25">
      <c r="A1685" s="290"/>
    </row>
    <row r="1686" spans="1:1" x14ac:dyDescent="0.25">
      <c r="A1686" s="290"/>
    </row>
    <row r="1687" spans="1:1" x14ac:dyDescent="0.25">
      <c r="A1687" s="290"/>
    </row>
    <row r="1688" spans="1:1" x14ac:dyDescent="0.25">
      <c r="A1688" s="290"/>
    </row>
    <row r="1689" spans="1:1" x14ac:dyDescent="0.25">
      <c r="A1689" s="290"/>
    </row>
    <row r="1690" spans="1:1" x14ac:dyDescent="0.25">
      <c r="A1690" s="290"/>
    </row>
    <row r="1691" spans="1:1" x14ac:dyDescent="0.25">
      <c r="A1691" s="290"/>
    </row>
    <row r="1692" spans="1:1" x14ac:dyDescent="0.25">
      <c r="A1692" s="290"/>
    </row>
    <row r="1693" spans="1:1" x14ac:dyDescent="0.25">
      <c r="A1693" s="290"/>
    </row>
    <row r="1694" spans="1:1" x14ac:dyDescent="0.25">
      <c r="A1694" s="290"/>
    </row>
    <row r="1695" spans="1:1" x14ac:dyDescent="0.25">
      <c r="A1695" s="290"/>
    </row>
    <row r="1696" spans="1:1" x14ac:dyDescent="0.25">
      <c r="A1696" s="290"/>
    </row>
    <row r="1697" spans="1:1" x14ac:dyDescent="0.25">
      <c r="A1697" s="290"/>
    </row>
    <row r="1698" spans="1:1" x14ac:dyDescent="0.25">
      <c r="A1698" s="290"/>
    </row>
    <row r="1699" spans="1:1" x14ac:dyDescent="0.25">
      <c r="A1699" s="290"/>
    </row>
    <row r="1700" spans="1:1" x14ac:dyDescent="0.25">
      <c r="A1700" s="290"/>
    </row>
    <row r="1701" spans="1:1" x14ac:dyDescent="0.25">
      <c r="A1701" s="290"/>
    </row>
    <row r="1702" spans="1:1" x14ac:dyDescent="0.25">
      <c r="A1702" s="290"/>
    </row>
    <row r="1703" spans="1:1" x14ac:dyDescent="0.25">
      <c r="A1703" s="290"/>
    </row>
    <row r="1704" spans="1:1" x14ac:dyDescent="0.25">
      <c r="A1704" s="290"/>
    </row>
    <row r="1705" spans="1:1" x14ac:dyDescent="0.25">
      <c r="A1705" s="290"/>
    </row>
    <row r="1706" spans="1:1" x14ac:dyDescent="0.25">
      <c r="A1706" s="290"/>
    </row>
    <row r="1707" spans="1:1" x14ac:dyDescent="0.25">
      <c r="A1707" s="290"/>
    </row>
    <row r="1708" spans="1:1" x14ac:dyDescent="0.25">
      <c r="A1708" s="290"/>
    </row>
    <row r="1709" spans="1:1" x14ac:dyDescent="0.25">
      <c r="A1709" s="290"/>
    </row>
    <row r="1710" spans="1:1" x14ac:dyDescent="0.25">
      <c r="A1710" s="290"/>
    </row>
    <row r="1711" spans="1:1" x14ac:dyDescent="0.25">
      <c r="A1711" s="290"/>
    </row>
    <row r="1712" spans="1:1" x14ac:dyDescent="0.25">
      <c r="A1712" s="290"/>
    </row>
    <row r="1713" spans="1:1" x14ac:dyDescent="0.25">
      <c r="A1713" s="290"/>
    </row>
    <row r="1714" spans="1:1" x14ac:dyDescent="0.25">
      <c r="A1714" s="290"/>
    </row>
    <row r="1715" spans="1:1" x14ac:dyDescent="0.25">
      <c r="A1715" s="290"/>
    </row>
    <row r="1716" spans="1:1" x14ac:dyDescent="0.25">
      <c r="A1716" s="290"/>
    </row>
    <row r="1717" spans="1:1" x14ac:dyDescent="0.25">
      <c r="A1717" s="290"/>
    </row>
    <row r="1718" spans="1:1" x14ac:dyDescent="0.25">
      <c r="A1718" s="290"/>
    </row>
    <row r="1719" spans="1:1" x14ac:dyDescent="0.25">
      <c r="A1719" s="290"/>
    </row>
    <row r="1720" spans="1:1" x14ac:dyDescent="0.25">
      <c r="A1720" s="290"/>
    </row>
    <row r="1721" spans="1:1" x14ac:dyDescent="0.25">
      <c r="A1721" s="290"/>
    </row>
    <row r="1722" spans="1:1" x14ac:dyDescent="0.25">
      <c r="A1722" s="290"/>
    </row>
    <row r="1723" spans="1:1" x14ac:dyDescent="0.25">
      <c r="A1723" s="290"/>
    </row>
    <row r="1724" spans="1:1" x14ac:dyDescent="0.25">
      <c r="A1724" s="290"/>
    </row>
    <row r="1725" spans="1:1" x14ac:dyDescent="0.25">
      <c r="A1725" s="290"/>
    </row>
    <row r="1726" spans="1:1" x14ac:dyDescent="0.25">
      <c r="A1726" s="290"/>
    </row>
    <row r="1727" spans="1:1" x14ac:dyDescent="0.25">
      <c r="A1727" s="290"/>
    </row>
    <row r="1728" spans="1:1" x14ac:dyDescent="0.25">
      <c r="A1728" s="290"/>
    </row>
    <row r="1729" spans="1:1" x14ac:dyDescent="0.25">
      <c r="A1729" s="290"/>
    </row>
    <row r="1730" spans="1:1" x14ac:dyDescent="0.25">
      <c r="A1730" s="290"/>
    </row>
    <row r="1731" spans="1:1" x14ac:dyDescent="0.25">
      <c r="A1731" s="290"/>
    </row>
    <row r="1732" spans="1:1" x14ac:dyDescent="0.25">
      <c r="A1732" s="290"/>
    </row>
    <row r="1733" spans="1:1" x14ac:dyDescent="0.25">
      <c r="A1733" s="290"/>
    </row>
    <row r="1734" spans="1:1" x14ac:dyDescent="0.25">
      <c r="A1734" s="290"/>
    </row>
    <row r="1735" spans="1:1" x14ac:dyDescent="0.25">
      <c r="A1735" s="290"/>
    </row>
    <row r="1736" spans="1:1" x14ac:dyDescent="0.25">
      <c r="A1736" s="290"/>
    </row>
    <row r="1737" spans="1:1" x14ac:dyDescent="0.25">
      <c r="A1737" s="290"/>
    </row>
    <row r="1738" spans="1:1" x14ac:dyDescent="0.25">
      <c r="A1738" s="290"/>
    </row>
    <row r="1739" spans="1:1" x14ac:dyDescent="0.25">
      <c r="A1739" s="290"/>
    </row>
    <row r="1740" spans="1:1" x14ac:dyDescent="0.25">
      <c r="A1740" s="290"/>
    </row>
    <row r="1741" spans="1:1" x14ac:dyDescent="0.25">
      <c r="A1741" s="290"/>
    </row>
    <row r="1742" spans="1:1" x14ac:dyDescent="0.25">
      <c r="A1742" s="290"/>
    </row>
    <row r="1743" spans="1:1" x14ac:dyDescent="0.25">
      <c r="A1743" s="290"/>
    </row>
    <row r="1744" spans="1:1" x14ac:dyDescent="0.25">
      <c r="A1744" s="290"/>
    </row>
    <row r="1745" spans="1:1" x14ac:dyDescent="0.25">
      <c r="A1745" s="290"/>
    </row>
    <row r="1746" spans="1:1" x14ac:dyDescent="0.25">
      <c r="A1746" s="290"/>
    </row>
    <row r="1747" spans="1:1" x14ac:dyDescent="0.25">
      <c r="A1747" s="290"/>
    </row>
    <row r="1748" spans="1:1" x14ac:dyDescent="0.25">
      <c r="A1748" s="290"/>
    </row>
    <row r="1749" spans="1:1" x14ac:dyDescent="0.25">
      <c r="A1749" s="290"/>
    </row>
    <row r="1750" spans="1:1" x14ac:dyDescent="0.25">
      <c r="A1750" s="290"/>
    </row>
    <row r="1751" spans="1:1" x14ac:dyDescent="0.25">
      <c r="A1751" s="290"/>
    </row>
    <row r="1752" spans="1:1" x14ac:dyDescent="0.25">
      <c r="A1752" s="290"/>
    </row>
    <row r="1753" spans="1:1" x14ac:dyDescent="0.25">
      <c r="A1753" s="290"/>
    </row>
    <row r="1754" spans="1:1" x14ac:dyDescent="0.25">
      <c r="A1754" s="290"/>
    </row>
    <row r="1755" spans="1:1" x14ac:dyDescent="0.25">
      <c r="A1755" s="290"/>
    </row>
    <row r="1756" spans="1:1" x14ac:dyDescent="0.25">
      <c r="A1756" s="290"/>
    </row>
    <row r="1757" spans="1:1" x14ac:dyDescent="0.25">
      <c r="A1757" s="290"/>
    </row>
    <row r="1758" spans="1:1" x14ac:dyDescent="0.25">
      <c r="A1758" s="290"/>
    </row>
    <row r="1759" spans="1:1" x14ac:dyDescent="0.25">
      <c r="A1759" s="290"/>
    </row>
    <row r="1760" spans="1:1" x14ac:dyDescent="0.25">
      <c r="A1760" s="290"/>
    </row>
    <row r="1761" spans="1:1" x14ac:dyDescent="0.25">
      <c r="A1761" s="290"/>
    </row>
    <row r="1762" spans="1:1" x14ac:dyDescent="0.25">
      <c r="A1762" s="290"/>
    </row>
    <row r="1763" spans="1:1" x14ac:dyDescent="0.25">
      <c r="A1763" s="290"/>
    </row>
    <row r="1764" spans="1:1" x14ac:dyDescent="0.25">
      <c r="A1764" s="290"/>
    </row>
    <row r="1765" spans="1:1" x14ac:dyDescent="0.25">
      <c r="A1765" s="290"/>
    </row>
    <row r="1766" spans="1:1" x14ac:dyDescent="0.25">
      <c r="A1766" s="290"/>
    </row>
    <row r="1767" spans="1:1" x14ac:dyDescent="0.25">
      <c r="A1767" s="290"/>
    </row>
    <row r="1768" spans="1:1" x14ac:dyDescent="0.25">
      <c r="A1768" s="290"/>
    </row>
    <row r="1769" spans="1:1" x14ac:dyDescent="0.25">
      <c r="A1769" s="290"/>
    </row>
    <row r="1770" spans="1:1" x14ac:dyDescent="0.25">
      <c r="A1770" s="290"/>
    </row>
    <row r="1771" spans="1:1" x14ac:dyDescent="0.25">
      <c r="A1771" s="290"/>
    </row>
    <row r="1772" spans="1:1" x14ac:dyDescent="0.25">
      <c r="A1772" s="290"/>
    </row>
    <row r="1773" spans="1:1" x14ac:dyDescent="0.25">
      <c r="A1773" s="290"/>
    </row>
    <row r="1774" spans="1:1" x14ac:dyDescent="0.25">
      <c r="A1774" s="290"/>
    </row>
    <row r="1775" spans="1:1" x14ac:dyDescent="0.25">
      <c r="A1775" s="290"/>
    </row>
    <row r="1776" spans="1:1" x14ac:dyDescent="0.25">
      <c r="A1776" s="290"/>
    </row>
    <row r="1777" spans="1:1" x14ac:dyDescent="0.25">
      <c r="A1777" s="290"/>
    </row>
    <row r="1778" spans="1:1" x14ac:dyDescent="0.25">
      <c r="A1778" s="290"/>
    </row>
    <row r="1779" spans="1:1" x14ac:dyDescent="0.25">
      <c r="A1779" s="290"/>
    </row>
    <row r="1780" spans="1:1" x14ac:dyDescent="0.25">
      <c r="A1780" s="290"/>
    </row>
    <row r="1781" spans="1:1" x14ac:dyDescent="0.25">
      <c r="A1781" s="290"/>
    </row>
    <row r="1782" spans="1:1" x14ac:dyDescent="0.25">
      <c r="A1782" s="290"/>
    </row>
    <row r="1783" spans="1:1" x14ac:dyDescent="0.25">
      <c r="A1783" s="290"/>
    </row>
    <row r="1784" spans="1:1" x14ac:dyDescent="0.25">
      <c r="A1784" s="290"/>
    </row>
    <row r="1785" spans="1:1" x14ac:dyDescent="0.25">
      <c r="A1785" s="290"/>
    </row>
    <row r="1786" spans="1:1" x14ac:dyDescent="0.25">
      <c r="A1786" s="290"/>
    </row>
    <row r="1787" spans="1:1" x14ac:dyDescent="0.25">
      <c r="A1787" s="290"/>
    </row>
    <row r="1788" spans="1:1" x14ac:dyDescent="0.25">
      <c r="A1788" s="290"/>
    </row>
    <row r="1789" spans="1:1" x14ac:dyDescent="0.25">
      <c r="A1789" s="290"/>
    </row>
    <row r="1790" spans="1:1" x14ac:dyDescent="0.25">
      <c r="A1790" s="290"/>
    </row>
    <row r="1791" spans="1:1" x14ac:dyDescent="0.25">
      <c r="A1791" s="290"/>
    </row>
    <row r="1792" spans="1:1" x14ac:dyDescent="0.25">
      <c r="A1792" s="290"/>
    </row>
    <row r="1793" spans="1:1" x14ac:dyDescent="0.25">
      <c r="A1793" s="290"/>
    </row>
    <row r="1794" spans="1:1" x14ac:dyDescent="0.25">
      <c r="A1794" s="290"/>
    </row>
    <row r="1795" spans="1:1" x14ac:dyDescent="0.25">
      <c r="A1795" s="290"/>
    </row>
    <row r="1796" spans="1:1" x14ac:dyDescent="0.25">
      <c r="A1796" s="290"/>
    </row>
    <row r="1797" spans="1:1" x14ac:dyDescent="0.25">
      <c r="A1797" s="290"/>
    </row>
    <row r="1798" spans="1:1" x14ac:dyDescent="0.25">
      <c r="A1798" s="290"/>
    </row>
    <row r="1799" spans="1:1" x14ac:dyDescent="0.25">
      <c r="A1799" s="290"/>
    </row>
    <row r="1800" spans="1:1" x14ac:dyDescent="0.25">
      <c r="A1800" s="290"/>
    </row>
    <row r="1801" spans="1:1" x14ac:dyDescent="0.25">
      <c r="A1801" s="290"/>
    </row>
    <row r="1802" spans="1:1" x14ac:dyDescent="0.25">
      <c r="A1802" s="290"/>
    </row>
    <row r="1803" spans="1:1" x14ac:dyDescent="0.25">
      <c r="A1803" s="290"/>
    </row>
    <row r="1804" spans="1:1" x14ac:dyDescent="0.25">
      <c r="A1804" s="290"/>
    </row>
    <row r="1805" spans="1:1" x14ac:dyDescent="0.25">
      <c r="A1805" s="290"/>
    </row>
    <row r="1806" spans="1:1" x14ac:dyDescent="0.25">
      <c r="A1806" s="290"/>
    </row>
    <row r="1807" spans="1:1" x14ac:dyDescent="0.25">
      <c r="A1807" s="290"/>
    </row>
    <row r="1808" spans="1:1" x14ac:dyDescent="0.25">
      <c r="A1808" s="290"/>
    </row>
    <row r="1809" spans="1:1" x14ac:dyDescent="0.25">
      <c r="A1809" s="290"/>
    </row>
    <row r="1810" spans="1:1" x14ac:dyDescent="0.25">
      <c r="A1810" s="290"/>
    </row>
    <row r="1811" spans="1:1" x14ac:dyDescent="0.25">
      <c r="A1811" s="290"/>
    </row>
    <row r="1812" spans="1:1" x14ac:dyDescent="0.25">
      <c r="A1812" s="290"/>
    </row>
    <row r="1813" spans="1:1" x14ac:dyDescent="0.25">
      <c r="A1813" s="290"/>
    </row>
    <row r="1814" spans="1:1" x14ac:dyDescent="0.25">
      <c r="A1814" s="290"/>
    </row>
    <row r="1815" spans="1:1" x14ac:dyDescent="0.25">
      <c r="A1815" s="290"/>
    </row>
    <row r="1816" spans="1:1" x14ac:dyDescent="0.25">
      <c r="A1816" s="290"/>
    </row>
    <row r="1817" spans="1:1" x14ac:dyDescent="0.25">
      <c r="A1817" s="290"/>
    </row>
    <row r="1818" spans="1:1" x14ac:dyDescent="0.25">
      <c r="A1818" s="290"/>
    </row>
    <row r="1819" spans="1:1" x14ac:dyDescent="0.25">
      <c r="A1819" s="290"/>
    </row>
    <row r="1820" spans="1:1" x14ac:dyDescent="0.25">
      <c r="A1820" s="290"/>
    </row>
    <row r="1821" spans="1:1" x14ac:dyDescent="0.25">
      <c r="A1821" s="290"/>
    </row>
    <row r="1822" spans="1:1" x14ac:dyDescent="0.25">
      <c r="A1822" s="290"/>
    </row>
    <row r="1823" spans="1:1" x14ac:dyDescent="0.25">
      <c r="A1823" s="290"/>
    </row>
    <row r="1824" spans="1:1" x14ac:dyDescent="0.25">
      <c r="A1824" s="290"/>
    </row>
    <row r="1825" spans="1:1" x14ac:dyDescent="0.25">
      <c r="A1825" s="290"/>
    </row>
    <row r="1826" spans="1:1" x14ac:dyDescent="0.25">
      <c r="A1826" s="290"/>
    </row>
    <row r="1827" spans="1:1" x14ac:dyDescent="0.25">
      <c r="A1827" s="290"/>
    </row>
    <row r="1828" spans="1:1" x14ac:dyDescent="0.25">
      <c r="A1828" s="290"/>
    </row>
    <row r="1829" spans="1:1" x14ac:dyDescent="0.25">
      <c r="A1829" s="290"/>
    </row>
    <row r="1830" spans="1:1" x14ac:dyDescent="0.25">
      <c r="A1830" s="290"/>
    </row>
    <row r="1831" spans="1:1" x14ac:dyDescent="0.25">
      <c r="A1831" s="290"/>
    </row>
    <row r="1832" spans="1:1" x14ac:dyDescent="0.25">
      <c r="A1832" s="290"/>
    </row>
    <row r="1833" spans="1:1" x14ac:dyDescent="0.25">
      <c r="A1833" s="290"/>
    </row>
    <row r="1834" spans="1:1" x14ac:dyDescent="0.25">
      <c r="A1834" s="290"/>
    </row>
    <row r="1835" spans="1:1" x14ac:dyDescent="0.25">
      <c r="A1835" s="290"/>
    </row>
    <row r="1836" spans="1:1" x14ac:dyDescent="0.25">
      <c r="A1836" s="290"/>
    </row>
    <row r="1837" spans="1:1" x14ac:dyDescent="0.25">
      <c r="A1837" s="290"/>
    </row>
    <row r="1838" spans="1:1" x14ac:dyDescent="0.25">
      <c r="A1838" s="290"/>
    </row>
    <row r="1839" spans="1:1" x14ac:dyDescent="0.25">
      <c r="A1839" s="290"/>
    </row>
    <row r="1840" spans="1:1" x14ac:dyDescent="0.25">
      <c r="A1840" s="290"/>
    </row>
    <row r="1841" spans="1:1" x14ac:dyDescent="0.25">
      <c r="A1841" s="290"/>
    </row>
    <row r="1842" spans="1:1" x14ac:dyDescent="0.25">
      <c r="A1842" s="290"/>
    </row>
    <row r="1843" spans="1:1" x14ac:dyDescent="0.25">
      <c r="A1843" s="290"/>
    </row>
    <row r="1844" spans="1:1" x14ac:dyDescent="0.25">
      <c r="A1844" s="290"/>
    </row>
    <row r="1845" spans="1:1" x14ac:dyDescent="0.25">
      <c r="A1845" s="290"/>
    </row>
    <row r="1846" spans="1:1" x14ac:dyDescent="0.25">
      <c r="A1846" s="290"/>
    </row>
    <row r="1847" spans="1:1" x14ac:dyDescent="0.25">
      <c r="A1847" s="290"/>
    </row>
    <row r="1848" spans="1:1" x14ac:dyDescent="0.25">
      <c r="A1848" s="290"/>
    </row>
    <row r="1849" spans="1:1" x14ac:dyDescent="0.25">
      <c r="A1849" s="290"/>
    </row>
    <row r="1850" spans="1:1" x14ac:dyDescent="0.25">
      <c r="A1850" s="290"/>
    </row>
    <row r="1851" spans="1:1" x14ac:dyDescent="0.25">
      <c r="A1851" s="290"/>
    </row>
    <row r="1852" spans="1:1" x14ac:dyDescent="0.25">
      <c r="A1852" s="290"/>
    </row>
    <row r="1853" spans="1:1" x14ac:dyDescent="0.25">
      <c r="A1853" s="290"/>
    </row>
    <row r="1854" spans="1:1" x14ac:dyDescent="0.25">
      <c r="A1854" s="290"/>
    </row>
    <row r="1855" spans="1:1" x14ac:dyDescent="0.25">
      <c r="A1855" s="290"/>
    </row>
    <row r="1856" spans="1:1" x14ac:dyDescent="0.25">
      <c r="A1856" s="290"/>
    </row>
    <row r="1857" spans="1:1" x14ac:dyDescent="0.25">
      <c r="A1857" s="290"/>
    </row>
    <row r="1858" spans="1:1" x14ac:dyDescent="0.25">
      <c r="A1858" s="290"/>
    </row>
    <row r="1859" spans="1:1" x14ac:dyDescent="0.25">
      <c r="A1859" s="290"/>
    </row>
    <row r="1860" spans="1:1" x14ac:dyDescent="0.25">
      <c r="A1860" s="290"/>
    </row>
    <row r="1861" spans="1:1" x14ac:dyDescent="0.25">
      <c r="A1861" s="290"/>
    </row>
    <row r="1862" spans="1:1" x14ac:dyDescent="0.25">
      <c r="A1862" s="290"/>
    </row>
    <row r="1863" spans="1:1" x14ac:dyDescent="0.25">
      <c r="A1863" s="290"/>
    </row>
    <row r="1864" spans="1:1" x14ac:dyDescent="0.25">
      <c r="A1864" s="290"/>
    </row>
    <row r="1865" spans="1:1" x14ac:dyDescent="0.25">
      <c r="A1865" s="290"/>
    </row>
    <row r="1866" spans="1:1" x14ac:dyDescent="0.25">
      <c r="A1866" s="290"/>
    </row>
    <row r="1867" spans="1:1" x14ac:dyDescent="0.25">
      <c r="A1867" s="290"/>
    </row>
    <row r="1868" spans="1:1" x14ac:dyDescent="0.25">
      <c r="A1868" s="290"/>
    </row>
    <row r="1869" spans="1:1" x14ac:dyDescent="0.25">
      <c r="A1869" s="290"/>
    </row>
    <row r="1870" spans="1:1" x14ac:dyDescent="0.25">
      <c r="A1870" s="290"/>
    </row>
    <row r="1871" spans="1:1" x14ac:dyDescent="0.25">
      <c r="A1871" s="290"/>
    </row>
    <row r="1872" spans="1:1" x14ac:dyDescent="0.25">
      <c r="A1872" s="290"/>
    </row>
    <row r="1873" spans="1:1" x14ac:dyDescent="0.25">
      <c r="A1873" s="290"/>
    </row>
    <row r="1874" spans="1:1" x14ac:dyDescent="0.25">
      <c r="A1874" s="290"/>
    </row>
    <row r="1875" spans="1:1" x14ac:dyDescent="0.25">
      <c r="A1875" s="290"/>
    </row>
    <row r="1876" spans="1:1" x14ac:dyDescent="0.25">
      <c r="A1876" s="290"/>
    </row>
    <row r="1877" spans="1:1" x14ac:dyDescent="0.25">
      <c r="A1877" s="290"/>
    </row>
    <row r="1878" spans="1:1" x14ac:dyDescent="0.25">
      <c r="A1878" s="290"/>
    </row>
    <row r="1879" spans="1:1" x14ac:dyDescent="0.25">
      <c r="A1879" s="290"/>
    </row>
    <row r="1880" spans="1:1" x14ac:dyDescent="0.25">
      <c r="A1880" s="290"/>
    </row>
    <row r="1881" spans="1:1" x14ac:dyDescent="0.25">
      <c r="A1881" s="290"/>
    </row>
    <row r="1882" spans="1:1" x14ac:dyDescent="0.25">
      <c r="A1882" s="290"/>
    </row>
    <row r="1883" spans="1:1" x14ac:dyDescent="0.25">
      <c r="A1883" s="290"/>
    </row>
    <row r="1884" spans="1:1" x14ac:dyDescent="0.25">
      <c r="A1884" s="290"/>
    </row>
    <row r="1885" spans="1:1" x14ac:dyDescent="0.25">
      <c r="A1885" s="290"/>
    </row>
    <row r="1886" spans="1:1" x14ac:dyDescent="0.25">
      <c r="A1886" s="290"/>
    </row>
    <row r="1887" spans="1:1" x14ac:dyDescent="0.25">
      <c r="A1887" s="290"/>
    </row>
    <row r="1888" spans="1:1" x14ac:dyDescent="0.25">
      <c r="A1888" s="290"/>
    </row>
    <row r="1889" spans="1:1" x14ac:dyDescent="0.25">
      <c r="A1889" s="290"/>
    </row>
    <row r="1890" spans="1:1" x14ac:dyDescent="0.25">
      <c r="A1890" s="290"/>
    </row>
    <row r="1891" spans="1:1" x14ac:dyDescent="0.25">
      <c r="A1891" s="290"/>
    </row>
    <row r="1892" spans="1:1" x14ac:dyDescent="0.25">
      <c r="A1892" s="290"/>
    </row>
    <row r="1893" spans="1:1" x14ac:dyDescent="0.25">
      <c r="A1893" s="290"/>
    </row>
    <row r="1894" spans="1:1" x14ac:dyDescent="0.25">
      <c r="A1894" s="290"/>
    </row>
    <row r="1895" spans="1:1" x14ac:dyDescent="0.25">
      <c r="A1895" s="290"/>
    </row>
    <row r="1896" spans="1:1" x14ac:dyDescent="0.25">
      <c r="A1896" s="290"/>
    </row>
    <row r="1897" spans="1:1" x14ac:dyDescent="0.25">
      <c r="A1897" s="290"/>
    </row>
    <row r="1898" spans="1:1" x14ac:dyDescent="0.25">
      <c r="A1898" s="290"/>
    </row>
    <row r="1899" spans="1:1" x14ac:dyDescent="0.25">
      <c r="A1899" s="290"/>
    </row>
    <row r="1900" spans="1:1" x14ac:dyDescent="0.25">
      <c r="A1900" s="290"/>
    </row>
    <row r="1901" spans="1:1" x14ac:dyDescent="0.25">
      <c r="A1901" s="290"/>
    </row>
    <row r="1902" spans="1:1" x14ac:dyDescent="0.25">
      <c r="A1902" s="290"/>
    </row>
    <row r="1903" spans="1:1" x14ac:dyDescent="0.25">
      <c r="A1903" s="290"/>
    </row>
    <row r="1904" spans="1:1" x14ac:dyDescent="0.25">
      <c r="A1904" s="290"/>
    </row>
    <row r="1905" spans="1:1" x14ac:dyDescent="0.25">
      <c r="A1905" s="290"/>
    </row>
    <row r="1906" spans="1:1" x14ac:dyDescent="0.25">
      <c r="A1906" s="290"/>
    </row>
    <row r="1907" spans="1:1" x14ac:dyDescent="0.25">
      <c r="A1907" s="290"/>
    </row>
    <row r="1908" spans="1:1" x14ac:dyDescent="0.25">
      <c r="A1908" s="290"/>
    </row>
    <row r="1909" spans="1:1" x14ac:dyDescent="0.25">
      <c r="A1909" s="290"/>
    </row>
    <row r="1910" spans="1:1" x14ac:dyDescent="0.25">
      <c r="A1910" s="290"/>
    </row>
    <row r="1911" spans="1:1" x14ac:dyDescent="0.25">
      <c r="A1911" s="290"/>
    </row>
    <row r="1912" spans="1:1" x14ac:dyDescent="0.25">
      <c r="A1912" s="290"/>
    </row>
    <row r="1913" spans="1:1" x14ac:dyDescent="0.25">
      <c r="A1913" s="290"/>
    </row>
    <row r="1914" spans="1:1" x14ac:dyDescent="0.25">
      <c r="A1914" s="290"/>
    </row>
    <row r="1915" spans="1:1" x14ac:dyDescent="0.25">
      <c r="A1915" s="290"/>
    </row>
    <row r="1916" spans="1:1" x14ac:dyDescent="0.25">
      <c r="A1916" s="290"/>
    </row>
    <row r="1917" spans="1:1" x14ac:dyDescent="0.25">
      <c r="A1917" s="290"/>
    </row>
    <row r="1918" spans="1:1" x14ac:dyDescent="0.25">
      <c r="A1918" s="290"/>
    </row>
    <row r="1919" spans="1:1" x14ac:dyDescent="0.25">
      <c r="A1919" s="290"/>
    </row>
    <row r="1920" spans="1:1" x14ac:dyDescent="0.25">
      <c r="A1920" s="290"/>
    </row>
    <row r="1921" spans="1:1" x14ac:dyDescent="0.25">
      <c r="A1921" s="290"/>
    </row>
    <row r="1922" spans="1:1" x14ac:dyDescent="0.25">
      <c r="A1922" s="290"/>
    </row>
    <row r="1923" spans="1:1" x14ac:dyDescent="0.25">
      <c r="A1923" s="290"/>
    </row>
    <row r="1924" spans="1:1" x14ac:dyDescent="0.25">
      <c r="A1924" s="290"/>
    </row>
    <row r="1925" spans="1:1" x14ac:dyDescent="0.25">
      <c r="A1925" s="290"/>
    </row>
    <row r="1926" spans="1:1" x14ac:dyDescent="0.25">
      <c r="A1926" s="290"/>
    </row>
    <row r="1927" spans="1:1" x14ac:dyDescent="0.25">
      <c r="A1927" s="290"/>
    </row>
    <row r="1928" spans="1:1" x14ac:dyDescent="0.25">
      <c r="A1928" s="290"/>
    </row>
    <row r="1929" spans="1:1" x14ac:dyDescent="0.25">
      <c r="A1929" s="290"/>
    </row>
    <row r="1930" spans="1:1" x14ac:dyDescent="0.25">
      <c r="A1930" s="290"/>
    </row>
    <row r="1931" spans="1:1" x14ac:dyDescent="0.25">
      <c r="A1931" s="290"/>
    </row>
    <row r="1932" spans="1:1" x14ac:dyDescent="0.25">
      <c r="A1932" s="290"/>
    </row>
    <row r="1933" spans="1:1" x14ac:dyDescent="0.25">
      <c r="A1933" s="290"/>
    </row>
    <row r="1934" spans="1:1" x14ac:dyDescent="0.25">
      <c r="A1934" s="290"/>
    </row>
    <row r="1935" spans="1:1" x14ac:dyDescent="0.25">
      <c r="A1935" s="290"/>
    </row>
    <row r="1936" spans="1:1" x14ac:dyDescent="0.25">
      <c r="A1936" s="290"/>
    </row>
    <row r="1937" spans="1:1" x14ac:dyDescent="0.25">
      <c r="A1937" s="290"/>
    </row>
    <row r="1938" spans="1:1" x14ac:dyDescent="0.25">
      <c r="A1938" s="290"/>
    </row>
    <row r="1939" spans="1:1" x14ac:dyDescent="0.25">
      <c r="A1939" s="290"/>
    </row>
    <row r="1940" spans="1:1" x14ac:dyDescent="0.25">
      <c r="A1940" s="290"/>
    </row>
    <row r="1941" spans="1:1" x14ac:dyDescent="0.25">
      <c r="A1941" s="290"/>
    </row>
    <row r="1942" spans="1:1" x14ac:dyDescent="0.25">
      <c r="A1942" s="290"/>
    </row>
    <row r="1943" spans="1:1" x14ac:dyDescent="0.25">
      <c r="A1943" s="290"/>
    </row>
    <row r="1944" spans="1:1" x14ac:dyDescent="0.25">
      <c r="A1944" s="290"/>
    </row>
    <row r="1945" spans="1:1" x14ac:dyDescent="0.25">
      <c r="A1945" s="290"/>
    </row>
    <row r="1946" spans="1:1" x14ac:dyDescent="0.25">
      <c r="A1946" s="290"/>
    </row>
    <row r="1947" spans="1:1" x14ac:dyDescent="0.25">
      <c r="A1947" s="290"/>
    </row>
    <row r="1948" spans="1:1" x14ac:dyDescent="0.25">
      <c r="A1948" s="290"/>
    </row>
    <row r="1949" spans="1:1" x14ac:dyDescent="0.25">
      <c r="A1949" s="290"/>
    </row>
    <row r="1950" spans="1:1" x14ac:dyDescent="0.25">
      <c r="A1950" s="290"/>
    </row>
    <row r="1951" spans="1:1" x14ac:dyDescent="0.25">
      <c r="A1951" s="290"/>
    </row>
    <row r="1952" spans="1:1" x14ac:dyDescent="0.25">
      <c r="A1952" s="290"/>
    </row>
    <row r="1953" spans="1:1" x14ac:dyDescent="0.25">
      <c r="A1953" s="290"/>
    </row>
    <row r="1954" spans="1:1" x14ac:dyDescent="0.25">
      <c r="A1954" s="290"/>
    </row>
    <row r="1955" spans="1:1" x14ac:dyDescent="0.25">
      <c r="A1955" s="290"/>
    </row>
    <row r="1956" spans="1:1" x14ac:dyDescent="0.25">
      <c r="A1956" s="290"/>
    </row>
    <row r="1957" spans="1:1" x14ac:dyDescent="0.25">
      <c r="A1957" s="290"/>
    </row>
    <row r="1958" spans="1:1" x14ac:dyDescent="0.25">
      <c r="A1958" s="290"/>
    </row>
    <row r="1959" spans="1:1" x14ac:dyDescent="0.25">
      <c r="A1959" s="290"/>
    </row>
    <row r="1960" spans="1:1" x14ac:dyDescent="0.25">
      <c r="A1960" s="290"/>
    </row>
    <row r="1961" spans="1:1" x14ac:dyDescent="0.25">
      <c r="A1961" s="290"/>
    </row>
    <row r="1962" spans="1:1" x14ac:dyDescent="0.25">
      <c r="A1962" s="290"/>
    </row>
    <row r="1963" spans="1:1" x14ac:dyDescent="0.25">
      <c r="A1963" s="290"/>
    </row>
    <row r="1964" spans="1:1" x14ac:dyDescent="0.25">
      <c r="A1964" s="290"/>
    </row>
    <row r="1965" spans="1:1" x14ac:dyDescent="0.25">
      <c r="A1965" s="290"/>
    </row>
    <row r="1966" spans="1:1" x14ac:dyDescent="0.25">
      <c r="A1966" s="290"/>
    </row>
    <row r="1967" spans="1:1" x14ac:dyDescent="0.25">
      <c r="A1967" s="290"/>
    </row>
    <row r="1968" spans="1:1" x14ac:dyDescent="0.25">
      <c r="A1968" s="290"/>
    </row>
    <row r="1969" spans="1:1" x14ac:dyDescent="0.25">
      <c r="A1969" s="290"/>
    </row>
    <row r="1970" spans="1:1" x14ac:dyDescent="0.25">
      <c r="A1970" s="290"/>
    </row>
    <row r="1971" spans="1:1" x14ac:dyDescent="0.25">
      <c r="A1971" s="290"/>
    </row>
    <row r="1972" spans="1:1" x14ac:dyDescent="0.25">
      <c r="A1972" s="290"/>
    </row>
    <row r="1973" spans="1:1" x14ac:dyDescent="0.25">
      <c r="A1973" s="290"/>
    </row>
    <row r="1974" spans="1:1" x14ac:dyDescent="0.25">
      <c r="A1974" s="290"/>
    </row>
    <row r="1975" spans="1:1" x14ac:dyDescent="0.25">
      <c r="A1975" s="290"/>
    </row>
    <row r="1976" spans="1:1" x14ac:dyDescent="0.25">
      <c r="A1976" s="290"/>
    </row>
    <row r="1977" spans="1:1" x14ac:dyDescent="0.25">
      <c r="A1977" s="290"/>
    </row>
    <row r="1978" spans="1:1" x14ac:dyDescent="0.25">
      <c r="A1978" s="290"/>
    </row>
    <row r="1979" spans="1:1" x14ac:dyDescent="0.25">
      <c r="A1979" s="290"/>
    </row>
    <row r="1980" spans="1:1" x14ac:dyDescent="0.25">
      <c r="A1980" s="290"/>
    </row>
    <row r="1981" spans="1:1" x14ac:dyDescent="0.25">
      <c r="A1981" s="290"/>
    </row>
    <row r="1982" spans="1:1" x14ac:dyDescent="0.25">
      <c r="A1982" s="290"/>
    </row>
    <row r="1983" spans="1:1" x14ac:dyDescent="0.25">
      <c r="A1983" s="290"/>
    </row>
    <row r="1984" spans="1:1" x14ac:dyDescent="0.25">
      <c r="A1984" s="290"/>
    </row>
    <row r="1985" spans="1:1" x14ac:dyDescent="0.25">
      <c r="A1985" s="290"/>
    </row>
    <row r="1986" spans="1:1" x14ac:dyDescent="0.25">
      <c r="A1986" s="290"/>
    </row>
    <row r="1987" spans="1:1" x14ac:dyDescent="0.25">
      <c r="A1987" s="290"/>
    </row>
    <row r="1988" spans="1:1" x14ac:dyDescent="0.25">
      <c r="A1988" s="290"/>
    </row>
    <row r="1989" spans="1:1" x14ac:dyDescent="0.25">
      <c r="A1989" s="290"/>
    </row>
    <row r="1990" spans="1:1" x14ac:dyDescent="0.25">
      <c r="A1990" s="290"/>
    </row>
    <row r="1991" spans="1:1" x14ac:dyDescent="0.25">
      <c r="A1991" s="290"/>
    </row>
    <row r="1992" spans="1:1" x14ac:dyDescent="0.25">
      <c r="A1992" s="290"/>
    </row>
    <row r="1993" spans="1:1" x14ac:dyDescent="0.25">
      <c r="A1993" s="290"/>
    </row>
    <row r="1994" spans="1:1" x14ac:dyDescent="0.25">
      <c r="A1994" s="290"/>
    </row>
    <row r="1995" spans="1:1" x14ac:dyDescent="0.25">
      <c r="A1995" s="290"/>
    </row>
    <row r="1996" spans="1:1" x14ac:dyDescent="0.25">
      <c r="A1996" s="290"/>
    </row>
    <row r="1997" spans="1:1" x14ac:dyDescent="0.25">
      <c r="A1997" s="290"/>
    </row>
    <row r="1998" spans="1:1" x14ac:dyDescent="0.25">
      <c r="A1998" s="290"/>
    </row>
    <row r="1999" spans="1:1" x14ac:dyDescent="0.25">
      <c r="A1999" s="290"/>
    </row>
    <row r="2000" spans="1:1" x14ac:dyDescent="0.25">
      <c r="A2000" s="290"/>
    </row>
    <row r="2001" spans="1:1" x14ac:dyDescent="0.25">
      <c r="A2001" s="290"/>
    </row>
    <row r="2002" spans="1:1" x14ac:dyDescent="0.25">
      <c r="A2002" s="290"/>
    </row>
    <row r="2003" spans="1:1" x14ac:dyDescent="0.25">
      <c r="A2003" s="290"/>
    </row>
    <row r="2004" spans="1:1" x14ac:dyDescent="0.25">
      <c r="A2004" s="290"/>
    </row>
    <row r="2005" spans="1:1" x14ac:dyDescent="0.25">
      <c r="A2005" s="290"/>
    </row>
    <row r="2006" spans="1:1" x14ac:dyDescent="0.25">
      <c r="A2006" s="290"/>
    </row>
    <row r="2007" spans="1:1" x14ac:dyDescent="0.25">
      <c r="A2007" s="290"/>
    </row>
    <row r="2008" spans="1:1" x14ac:dyDescent="0.25">
      <c r="A2008" s="290"/>
    </row>
    <row r="2009" spans="1:1" x14ac:dyDescent="0.25">
      <c r="A2009" s="290"/>
    </row>
    <row r="2010" spans="1:1" x14ac:dyDescent="0.25">
      <c r="A2010" s="290"/>
    </row>
    <row r="2011" spans="1:1" x14ac:dyDescent="0.25">
      <c r="A2011" s="290"/>
    </row>
    <row r="2012" spans="1:1" x14ac:dyDescent="0.25">
      <c r="A2012" s="290"/>
    </row>
    <row r="2013" spans="1:1" x14ac:dyDescent="0.25">
      <c r="A2013" s="290"/>
    </row>
    <row r="2014" spans="1:1" x14ac:dyDescent="0.25">
      <c r="A2014" s="290"/>
    </row>
    <row r="2015" spans="1:1" x14ac:dyDescent="0.25">
      <c r="A2015" s="290"/>
    </row>
    <row r="2016" spans="1:1" x14ac:dyDescent="0.25">
      <c r="A2016" s="290"/>
    </row>
    <row r="2017" spans="1:1" x14ac:dyDescent="0.25">
      <c r="A2017" s="290"/>
    </row>
    <row r="2018" spans="1:1" x14ac:dyDescent="0.25">
      <c r="A2018" s="290"/>
    </row>
    <row r="2019" spans="1:1" x14ac:dyDescent="0.25">
      <c r="A2019" s="290"/>
    </row>
    <row r="2020" spans="1:1" x14ac:dyDescent="0.25">
      <c r="A2020" s="290"/>
    </row>
    <row r="2021" spans="1:1" x14ac:dyDescent="0.25">
      <c r="A2021" s="290"/>
    </row>
    <row r="2022" spans="1:1" x14ac:dyDescent="0.25">
      <c r="A2022" s="290"/>
    </row>
    <row r="2023" spans="1:1" x14ac:dyDescent="0.25">
      <c r="A2023" s="290"/>
    </row>
    <row r="2024" spans="1:1" x14ac:dyDescent="0.25">
      <c r="A2024" s="290"/>
    </row>
    <row r="2025" spans="1:1" x14ac:dyDescent="0.25">
      <c r="A2025" s="290"/>
    </row>
    <row r="2026" spans="1:1" x14ac:dyDescent="0.25">
      <c r="A2026" s="290"/>
    </row>
    <row r="2027" spans="1:1" x14ac:dyDescent="0.25">
      <c r="A2027" s="290"/>
    </row>
    <row r="2028" spans="1:1" x14ac:dyDescent="0.25">
      <c r="A2028" s="290"/>
    </row>
    <row r="2029" spans="1:1" x14ac:dyDescent="0.25">
      <c r="A2029" s="290"/>
    </row>
    <row r="2030" spans="1:1" x14ac:dyDescent="0.25">
      <c r="A2030" s="290"/>
    </row>
    <row r="2031" spans="1:1" x14ac:dyDescent="0.25">
      <c r="A2031" s="290"/>
    </row>
    <row r="2032" spans="1:1" x14ac:dyDescent="0.25">
      <c r="A2032" s="290"/>
    </row>
    <row r="2033" spans="1:1" x14ac:dyDescent="0.25">
      <c r="A2033" s="290"/>
    </row>
    <row r="2034" spans="1:1" x14ac:dyDescent="0.25">
      <c r="A2034" s="290"/>
    </row>
    <row r="2035" spans="1:1" x14ac:dyDescent="0.25">
      <c r="A2035" s="290"/>
    </row>
    <row r="2036" spans="1:1" x14ac:dyDescent="0.25">
      <c r="A2036" s="290"/>
    </row>
    <row r="2037" spans="1:1" x14ac:dyDescent="0.25">
      <c r="A2037" s="290"/>
    </row>
    <row r="2038" spans="1:1" x14ac:dyDescent="0.25">
      <c r="A2038" s="290"/>
    </row>
    <row r="2039" spans="1:1" x14ac:dyDescent="0.25">
      <c r="A2039" s="290"/>
    </row>
    <row r="2040" spans="1:1" x14ac:dyDescent="0.25">
      <c r="A2040" s="290"/>
    </row>
    <row r="2041" spans="1:1" x14ac:dyDescent="0.25">
      <c r="A2041" s="290"/>
    </row>
    <row r="2042" spans="1:1" x14ac:dyDescent="0.25">
      <c r="A2042" s="290"/>
    </row>
    <row r="2043" spans="1:1" x14ac:dyDescent="0.25">
      <c r="A2043" s="290"/>
    </row>
    <row r="2044" spans="1:1" x14ac:dyDescent="0.25">
      <c r="A2044" s="290"/>
    </row>
    <row r="2045" spans="1:1" x14ac:dyDescent="0.25">
      <c r="A2045" s="290"/>
    </row>
    <row r="2046" spans="1:1" x14ac:dyDescent="0.25">
      <c r="A2046" s="290"/>
    </row>
    <row r="2047" spans="1:1" x14ac:dyDescent="0.25">
      <c r="A2047" s="290"/>
    </row>
    <row r="2048" spans="1:1" x14ac:dyDescent="0.25">
      <c r="A2048" s="290"/>
    </row>
    <row r="2049" spans="1:1" x14ac:dyDescent="0.25">
      <c r="A2049" s="290"/>
    </row>
    <row r="2050" spans="1:1" x14ac:dyDescent="0.25">
      <c r="A2050" s="290"/>
    </row>
    <row r="2051" spans="1:1" x14ac:dyDescent="0.25">
      <c r="A2051" s="290"/>
    </row>
    <row r="2052" spans="1:1" x14ac:dyDescent="0.25">
      <c r="A2052" s="290"/>
    </row>
    <row r="2053" spans="1:1" x14ac:dyDescent="0.25">
      <c r="A2053" s="290"/>
    </row>
    <row r="2054" spans="1:1" x14ac:dyDescent="0.25">
      <c r="A2054" s="290"/>
    </row>
    <row r="2055" spans="1:1" x14ac:dyDescent="0.25">
      <c r="A2055" s="290"/>
    </row>
    <row r="2056" spans="1:1" x14ac:dyDescent="0.25">
      <c r="A2056" s="290"/>
    </row>
    <row r="2057" spans="1:1" x14ac:dyDescent="0.25">
      <c r="A2057" s="290"/>
    </row>
    <row r="2058" spans="1:1" x14ac:dyDescent="0.25">
      <c r="A2058" s="290"/>
    </row>
    <row r="2059" spans="1:1" x14ac:dyDescent="0.25">
      <c r="A2059" s="290"/>
    </row>
    <row r="2060" spans="1:1" x14ac:dyDescent="0.25">
      <c r="A2060" s="290"/>
    </row>
    <row r="2061" spans="1:1" x14ac:dyDescent="0.25">
      <c r="A2061" s="290"/>
    </row>
    <row r="2062" spans="1:1" x14ac:dyDescent="0.25">
      <c r="A2062" s="290"/>
    </row>
    <row r="2063" spans="1:1" x14ac:dyDescent="0.25">
      <c r="A2063" s="290"/>
    </row>
    <row r="2064" spans="1:1" x14ac:dyDescent="0.25">
      <c r="A2064" s="290"/>
    </row>
    <row r="2065" spans="1:1" x14ac:dyDescent="0.25">
      <c r="A2065" s="290"/>
    </row>
    <row r="2066" spans="1:1" x14ac:dyDescent="0.25">
      <c r="A2066" s="290"/>
    </row>
    <row r="2067" spans="1:1" x14ac:dyDescent="0.25">
      <c r="A2067" s="290"/>
    </row>
    <row r="2068" spans="1:1" x14ac:dyDescent="0.25">
      <c r="A2068" s="290"/>
    </row>
    <row r="2069" spans="1:1" x14ac:dyDescent="0.25">
      <c r="A2069" s="290"/>
    </row>
    <row r="2070" spans="1:1" x14ac:dyDescent="0.25">
      <c r="A2070" s="290"/>
    </row>
    <row r="2071" spans="1:1" x14ac:dyDescent="0.25">
      <c r="A2071" s="290"/>
    </row>
    <row r="2072" spans="1:1" x14ac:dyDescent="0.25">
      <c r="A2072" s="290"/>
    </row>
    <row r="2073" spans="1:1" x14ac:dyDescent="0.25">
      <c r="A2073" s="290"/>
    </row>
    <row r="2074" spans="1:1" x14ac:dyDescent="0.25">
      <c r="A2074" s="290"/>
    </row>
    <row r="2075" spans="1:1" x14ac:dyDescent="0.25">
      <c r="A2075" s="290"/>
    </row>
    <row r="2076" spans="1:1" x14ac:dyDescent="0.25">
      <c r="A2076" s="290"/>
    </row>
    <row r="2077" spans="1:1" x14ac:dyDescent="0.25">
      <c r="A2077" s="290"/>
    </row>
    <row r="2078" spans="1:1" x14ac:dyDescent="0.25">
      <c r="A2078" s="290"/>
    </row>
    <row r="2079" spans="1:1" x14ac:dyDescent="0.25">
      <c r="A2079" s="290"/>
    </row>
    <row r="2080" spans="1:1" x14ac:dyDescent="0.25">
      <c r="A2080" s="290"/>
    </row>
    <row r="2081" spans="1:1" x14ac:dyDescent="0.25">
      <c r="A2081" s="290"/>
    </row>
    <row r="2082" spans="1:1" x14ac:dyDescent="0.25">
      <c r="A2082" s="290"/>
    </row>
    <row r="2083" spans="1:1" x14ac:dyDescent="0.25">
      <c r="A2083" s="290"/>
    </row>
    <row r="2084" spans="1:1" x14ac:dyDescent="0.25">
      <c r="A2084" s="290"/>
    </row>
    <row r="2085" spans="1:1" x14ac:dyDescent="0.25">
      <c r="A2085" s="290"/>
    </row>
    <row r="2086" spans="1:1" x14ac:dyDescent="0.25">
      <c r="A2086" s="290"/>
    </row>
    <row r="2087" spans="1:1" x14ac:dyDescent="0.25">
      <c r="A2087" s="290"/>
    </row>
    <row r="2088" spans="1:1" x14ac:dyDescent="0.25">
      <c r="A2088" s="290"/>
    </row>
    <row r="2089" spans="1:1" x14ac:dyDescent="0.25">
      <c r="A2089" s="290"/>
    </row>
    <row r="2090" spans="1:1" x14ac:dyDescent="0.25">
      <c r="A2090" s="290"/>
    </row>
    <row r="2091" spans="1:1" x14ac:dyDescent="0.25">
      <c r="A2091" s="290"/>
    </row>
    <row r="2092" spans="1:1" x14ac:dyDescent="0.25">
      <c r="A2092" s="290"/>
    </row>
    <row r="2093" spans="1:1" x14ac:dyDescent="0.25">
      <c r="A2093" s="290"/>
    </row>
    <row r="2094" spans="1:1" x14ac:dyDescent="0.25">
      <c r="A2094" s="290"/>
    </row>
    <row r="2095" spans="1:1" x14ac:dyDescent="0.25">
      <c r="A2095" s="290"/>
    </row>
    <row r="2096" spans="1:1" x14ac:dyDescent="0.25">
      <c r="A2096" s="290"/>
    </row>
    <row r="2097" spans="1:1" x14ac:dyDescent="0.25">
      <c r="A2097" s="290"/>
    </row>
    <row r="2098" spans="1:1" x14ac:dyDescent="0.25">
      <c r="A2098" s="290"/>
    </row>
    <row r="2099" spans="1:1" x14ac:dyDescent="0.25">
      <c r="A2099" s="290"/>
    </row>
    <row r="2100" spans="1:1" x14ac:dyDescent="0.25">
      <c r="A2100" s="290"/>
    </row>
    <row r="2101" spans="1:1" x14ac:dyDescent="0.25">
      <c r="A2101" s="290"/>
    </row>
    <row r="2102" spans="1:1" x14ac:dyDescent="0.25">
      <c r="A2102" s="290"/>
    </row>
    <row r="2103" spans="1:1" x14ac:dyDescent="0.25">
      <c r="A2103" s="290"/>
    </row>
    <row r="2104" spans="1:1" x14ac:dyDescent="0.25">
      <c r="A2104" s="290"/>
    </row>
    <row r="2105" spans="1:1" x14ac:dyDescent="0.25">
      <c r="A2105" s="290"/>
    </row>
    <row r="2106" spans="1:1" x14ac:dyDescent="0.25">
      <c r="A2106" s="290"/>
    </row>
    <row r="2107" spans="1:1" x14ac:dyDescent="0.25">
      <c r="A2107" s="290"/>
    </row>
    <row r="2108" spans="1:1" x14ac:dyDescent="0.25">
      <c r="A2108" s="290"/>
    </row>
    <row r="2109" spans="1:1" x14ac:dyDescent="0.25">
      <c r="A2109" s="290"/>
    </row>
    <row r="2110" spans="1:1" x14ac:dyDescent="0.25">
      <c r="A2110" s="290"/>
    </row>
    <row r="2111" spans="1:1" x14ac:dyDescent="0.25">
      <c r="A2111" s="290"/>
    </row>
    <row r="2112" spans="1:1" x14ac:dyDescent="0.25">
      <c r="A2112" s="290"/>
    </row>
    <row r="2113" spans="1:1" x14ac:dyDescent="0.25">
      <c r="A2113" s="290"/>
    </row>
    <row r="2114" spans="1:1" x14ac:dyDescent="0.25">
      <c r="A2114" s="290"/>
    </row>
    <row r="2115" spans="1:1" x14ac:dyDescent="0.25">
      <c r="A2115" s="290"/>
    </row>
    <row r="2116" spans="1:1" x14ac:dyDescent="0.25">
      <c r="A2116" s="290"/>
    </row>
    <row r="2117" spans="1:1" x14ac:dyDescent="0.25">
      <c r="A2117" s="290"/>
    </row>
    <row r="2118" spans="1:1" x14ac:dyDescent="0.25">
      <c r="A2118" s="290"/>
    </row>
    <row r="2119" spans="1:1" x14ac:dyDescent="0.25">
      <c r="A2119" s="290"/>
    </row>
    <row r="2120" spans="1:1" x14ac:dyDescent="0.25">
      <c r="A2120" s="290"/>
    </row>
    <row r="2121" spans="1:1" x14ac:dyDescent="0.25">
      <c r="A2121" s="290"/>
    </row>
    <row r="2122" spans="1:1" x14ac:dyDescent="0.25">
      <c r="A2122" s="290"/>
    </row>
    <row r="2123" spans="1:1" x14ac:dyDescent="0.25">
      <c r="A2123" s="290"/>
    </row>
    <row r="2124" spans="1:1" x14ac:dyDescent="0.25">
      <c r="A2124" s="290"/>
    </row>
    <row r="2125" spans="1:1" x14ac:dyDescent="0.25">
      <c r="A2125" s="290"/>
    </row>
    <row r="2126" spans="1:1" x14ac:dyDescent="0.25">
      <c r="A2126" s="290"/>
    </row>
    <row r="2127" spans="1:1" x14ac:dyDescent="0.25">
      <c r="A2127" s="290"/>
    </row>
    <row r="2128" spans="1:1" x14ac:dyDescent="0.25">
      <c r="A2128" s="290"/>
    </row>
    <row r="2129" spans="1:1" x14ac:dyDescent="0.25">
      <c r="A2129" s="290"/>
    </row>
    <row r="2130" spans="1:1" x14ac:dyDescent="0.25">
      <c r="A2130" s="290"/>
    </row>
    <row r="2131" spans="1:1" x14ac:dyDescent="0.25">
      <c r="A2131" s="290"/>
    </row>
    <row r="2132" spans="1:1" x14ac:dyDescent="0.25">
      <c r="A2132" s="290"/>
    </row>
    <row r="2133" spans="1:1" x14ac:dyDescent="0.25">
      <c r="A2133" s="290"/>
    </row>
    <row r="2134" spans="1:1" x14ac:dyDescent="0.25">
      <c r="A2134" s="290"/>
    </row>
    <row r="2135" spans="1:1" x14ac:dyDescent="0.25">
      <c r="A2135" s="290"/>
    </row>
    <row r="2136" spans="1:1" x14ac:dyDescent="0.25">
      <c r="A2136" s="290"/>
    </row>
    <row r="2137" spans="1:1" x14ac:dyDescent="0.25">
      <c r="A2137" s="290"/>
    </row>
    <row r="2138" spans="1:1" x14ac:dyDescent="0.25">
      <c r="A2138" s="290"/>
    </row>
    <row r="2139" spans="1:1" x14ac:dyDescent="0.25">
      <c r="A2139" s="290"/>
    </row>
    <row r="2140" spans="1:1" x14ac:dyDescent="0.25">
      <c r="A2140" s="290"/>
    </row>
    <row r="2141" spans="1:1" x14ac:dyDescent="0.25">
      <c r="A2141" s="290"/>
    </row>
    <row r="2142" spans="1:1" x14ac:dyDescent="0.25">
      <c r="A2142" s="290"/>
    </row>
    <row r="2143" spans="1:1" x14ac:dyDescent="0.25">
      <c r="A2143" s="290"/>
    </row>
    <row r="2144" spans="1:1" x14ac:dyDescent="0.25">
      <c r="A2144" s="290"/>
    </row>
    <row r="2145" spans="1:1" x14ac:dyDescent="0.25">
      <c r="A2145" s="290"/>
    </row>
    <row r="2146" spans="1:1" x14ac:dyDescent="0.25">
      <c r="A2146" s="290"/>
    </row>
    <row r="2147" spans="1:1" x14ac:dyDescent="0.25">
      <c r="A2147" s="290"/>
    </row>
    <row r="2148" spans="1:1" x14ac:dyDescent="0.25">
      <c r="A2148" s="290"/>
    </row>
    <row r="2149" spans="1:1" x14ac:dyDescent="0.25">
      <c r="A2149" s="290"/>
    </row>
    <row r="2150" spans="1:1" x14ac:dyDescent="0.25">
      <c r="A2150" s="290"/>
    </row>
    <row r="2151" spans="1:1" x14ac:dyDescent="0.25">
      <c r="A2151" s="290"/>
    </row>
    <row r="2152" spans="1:1" x14ac:dyDescent="0.25">
      <c r="A2152" s="290"/>
    </row>
    <row r="2153" spans="1:1" x14ac:dyDescent="0.25">
      <c r="A2153" s="290"/>
    </row>
    <row r="2154" spans="1:1" x14ac:dyDescent="0.25">
      <c r="A2154" s="290"/>
    </row>
    <row r="2155" spans="1:1" x14ac:dyDescent="0.25">
      <c r="A2155" s="290"/>
    </row>
    <row r="2156" spans="1:1" x14ac:dyDescent="0.25">
      <c r="A2156" s="290"/>
    </row>
    <row r="2157" spans="1:1" x14ac:dyDescent="0.25">
      <c r="A2157" s="290"/>
    </row>
    <row r="2158" spans="1:1" x14ac:dyDescent="0.25">
      <c r="A2158" s="290"/>
    </row>
    <row r="2159" spans="1:1" x14ac:dyDescent="0.25">
      <c r="A2159" s="290"/>
    </row>
    <row r="2160" spans="1:1" x14ac:dyDescent="0.25">
      <c r="A2160" s="290"/>
    </row>
    <row r="2161" spans="1:1" x14ac:dyDescent="0.25">
      <c r="A2161" s="290"/>
    </row>
    <row r="2162" spans="1:1" x14ac:dyDescent="0.25">
      <c r="A2162" s="290"/>
    </row>
    <row r="2163" spans="1:1" x14ac:dyDescent="0.25">
      <c r="A2163" s="290"/>
    </row>
    <row r="2164" spans="1:1" x14ac:dyDescent="0.25">
      <c r="A2164" s="290"/>
    </row>
    <row r="2165" spans="1:1" x14ac:dyDescent="0.25">
      <c r="A2165" s="290"/>
    </row>
    <row r="2166" spans="1:1" x14ac:dyDescent="0.25">
      <c r="A2166" s="290"/>
    </row>
    <row r="2167" spans="1:1" x14ac:dyDescent="0.25">
      <c r="A2167" s="290"/>
    </row>
    <row r="2168" spans="1:1" x14ac:dyDescent="0.25">
      <c r="A2168" s="290"/>
    </row>
    <row r="2169" spans="1:1" x14ac:dyDescent="0.25">
      <c r="A2169" s="290"/>
    </row>
    <row r="2170" spans="1:1" x14ac:dyDescent="0.25">
      <c r="A2170" s="290"/>
    </row>
    <row r="2171" spans="1:1" x14ac:dyDescent="0.25">
      <c r="A2171" s="290"/>
    </row>
    <row r="2172" spans="1:1" x14ac:dyDescent="0.25">
      <c r="A2172" s="290"/>
    </row>
    <row r="2173" spans="1:1" x14ac:dyDescent="0.25">
      <c r="A2173" s="290"/>
    </row>
    <row r="2174" spans="1:1" x14ac:dyDescent="0.25">
      <c r="A2174" s="290"/>
    </row>
    <row r="2175" spans="1:1" x14ac:dyDescent="0.25">
      <c r="A2175" s="290"/>
    </row>
    <row r="2176" spans="1:1" x14ac:dyDescent="0.25">
      <c r="A2176" s="290"/>
    </row>
    <row r="2177" spans="1:1" x14ac:dyDescent="0.25">
      <c r="A2177" s="290"/>
    </row>
    <row r="2178" spans="1:1" x14ac:dyDescent="0.25">
      <c r="A2178" s="290"/>
    </row>
    <row r="2179" spans="1:1" x14ac:dyDescent="0.25">
      <c r="A2179" s="290"/>
    </row>
    <row r="2180" spans="1:1" x14ac:dyDescent="0.25">
      <c r="A2180" s="290"/>
    </row>
    <row r="2181" spans="1:1" x14ac:dyDescent="0.25">
      <c r="A2181" s="290"/>
    </row>
    <row r="2182" spans="1:1" x14ac:dyDescent="0.25">
      <c r="A2182" s="290"/>
    </row>
    <row r="2183" spans="1:1" x14ac:dyDescent="0.25">
      <c r="A2183" s="290"/>
    </row>
    <row r="2184" spans="1:1" x14ac:dyDescent="0.25">
      <c r="A2184" s="290"/>
    </row>
    <row r="2185" spans="1:1" x14ac:dyDescent="0.25">
      <c r="A2185" s="290"/>
    </row>
    <row r="2186" spans="1:1" x14ac:dyDescent="0.25">
      <c r="A2186" s="290"/>
    </row>
    <row r="2187" spans="1:1" x14ac:dyDescent="0.25">
      <c r="A2187" s="290"/>
    </row>
    <row r="2188" spans="1:1" x14ac:dyDescent="0.25">
      <c r="A2188" s="290"/>
    </row>
    <row r="2189" spans="1:1" x14ac:dyDescent="0.25">
      <c r="A2189" s="290"/>
    </row>
    <row r="2190" spans="1:1" x14ac:dyDescent="0.25">
      <c r="A2190" s="290"/>
    </row>
    <row r="2191" spans="1:1" x14ac:dyDescent="0.25">
      <c r="A2191" s="290"/>
    </row>
    <row r="2192" spans="1:1" x14ac:dyDescent="0.25">
      <c r="A2192" s="290"/>
    </row>
    <row r="2193" spans="1:1" x14ac:dyDescent="0.25">
      <c r="A2193" s="290"/>
    </row>
    <row r="2194" spans="1:1" x14ac:dyDescent="0.25">
      <c r="A2194" s="290"/>
    </row>
    <row r="2195" spans="1:1" x14ac:dyDescent="0.25">
      <c r="A2195" s="290"/>
    </row>
    <row r="2196" spans="1:1" x14ac:dyDescent="0.25">
      <c r="A2196" s="290"/>
    </row>
    <row r="2197" spans="1:1" x14ac:dyDescent="0.25">
      <c r="A2197" s="290"/>
    </row>
    <row r="2198" spans="1:1" x14ac:dyDescent="0.25">
      <c r="A2198" s="290"/>
    </row>
    <row r="2199" spans="1:1" x14ac:dyDescent="0.25">
      <c r="A2199" s="290"/>
    </row>
    <row r="2200" spans="1:1" x14ac:dyDescent="0.25">
      <c r="A2200" s="290"/>
    </row>
    <row r="2201" spans="1:1" x14ac:dyDescent="0.25">
      <c r="A2201" s="290"/>
    </row>
    <row r="2202" spans="1:1" x14ac:dyDescent="0.25">
      <c r="A2202" s="290"/>
    </row>
    <row r="2203" spans="1:1" x14ac:dyDescent="0.25">
      <c r="A2203" s="290"/>
    </row>
    <row r="2204" spans="1:1" x14ac:dyDescent="0.25">
      <c r="A2204" s="290"/>
    </row>
    <row r="2205" spans="1:1" x14ac:dyDescent="0.25">
      <c r="A2205" s="290"/>
    </row>
    <row r="2206" spans="1:1" x14ac:dyDescent="0.25">
      <c r="A2206" s="290"/>
    </row>
    <row r="2207" spans="1:1" x14ac:dyDescent="0.25">
      <c r="A2207" s="290"/>
    </row>
    <row r="2208" spans="1:1" x14ac:dyDescent="0.25">
      <c r="A2208" s="290"/>
    </row>
    <row r="2209" spans="1:1" x14ac:dyDescent="0.25">
      <c r="A2209" s="290"/>
    </row>
    <row r="2210" spans="1:1" x14ac:dyDescent="0.25">
      <c r="A2210" s="290"/>
    </row>
    <row r="2211" spans="1:1" x14ac:dyDescent="0.25">
      <c r="A2211" s="290"/>
    </row>
    <row r="2212" spans="1:1" x14ac:dyDescent="0.25">
      <c r="A2212" s="290"/>
    </row>
    <row r="2213" spans="1:1" x14ac:dyDescent="0.25">
      <c r="A2213" s="290"/>
    </row>
    <row r="2214" spans="1:1" x14ac:dyDescent="0.25">
      <c r="A2214" s="290"/>
    </row>
    <row r="2215" spans="1:1" x14ac:dyDescent="0.25">
      <c r="A2215" s="290"/>
    </row>
    <row r="2216" spans="1:1" x14ac:dyDescent="0.25">
      <c r="A2216" s="290"/>
    </row>
    <row r="2217" spans="1:1" x14ac:dyDescent="0.25">
      <c r="A2217" s="290"/>
    </row>
    <row r="2218" spans="1:1" x14ac:dyDescent="0.25">
      <c r="A2218" s="290"/>
    </row>
    <row r="2219" spans="1:1" x14ac:dyDescent="0.25">
      <c r="A2219" s="290"/>
    </row>
    <row r="2220" spans="1:1" x14ac:dyDescent="0.25">
      <c r="A2220" s="290"/>
    </row>
    <row r="2221" spans="1:1" x14ac:dyDescent="0.25">
      <c r="A2221" s="290"/>
    </row>
    <row r="2222" spans="1:1" x14ac:dyDescent="0.25">
      <c r="A2222" s="290"/>
    </row>
    <row r="2223" spans="1:1" x14ac:dyDescent="0.25">
      <c r="A2223" s="290"/>
    </row>
    <row r="2224" spans="1:1" x14ac:dyDescent="0.25">
      <c r="A2224" s="290"/>
    </row>
    <row r="2225" spans="1:1" x14ac:dyDescent="0.25">
      <c r="A2225" s="290"/>
    </row>
    <row r="2226" spans="1:1" x14ac:dyDescent="0.25">
      <c r="A2226" s="290"/>
    </row>
    <row r="2227" spans="1:1" x14ac:dyDescent="0.25">
      <c r="A2227" s="290"/>
    </row>
    <row r="2228" spans="1:1" x14ac:dyDescent="0.25">
      <c r="A2228" s="290"/>
    </row>
    <row r="2229" spans="1:1" x14ac:dyDescent="0.25">
      <c r="A2229" s="290"/>
    </row>
    <row r="2230" spans="1:1" x14ac:dyDescent="0.25">
      <c r="A2230" s="290"/>
    </row>
    <row r="2231" spans="1:1" x14ac:dyDescent="0.25">
      <c r="A2231" s="290"/>
    </row>
    <row r="2232" spans="1:1" x14ac:dyDescent="0.25">
      <c r="A2232" s="290"/>
    </row>
    <row r="2233" spans="1:1" x14ac:dyDescent="0.25">
      <c r="A2233" s="290"/>
    </row>
    <row r="2234" spans="1:1" x14ac:dyDescent="0.25">
      <c r="A2234" s="290"/>
    </row>
    <row r="2235" spans="1:1" x14ac:dyDescent="0.25">
      <c r="A2235" s="290"/>
    </row>
    <row r="2236" spans="1:1" x14ac:dyDescent="0.25">
      <c r="A2236" s="290"/>
    </row>
    <row r="2237" spans="1:1" x14ac:dyDescent="0.25">
      <c r="A2237" s="290"/>
    </row>
    <row r="2238" spans="1:1" x14ac:dyDescent="0.25">
      <c r="A2238" s="290"/>
    </row>
    <row r="2239" spans="1:1" x14ac:dyDescent="0.25">
      <c r="A2239" s="290"/>
    </row>
    <row r="2240" spans="1:1" x14ac:dyDescent="0.25">
      <c r="A2240" s="290"/>
    </row>
    <row r="2241" spans="1:1" x14ac:dyDescent="0.25">
      <c r="A2241" s="290"/>
    </row>
    <row r="2242" spans="1:1" x14ac:dyDescent="0.25">
      <c r="A2242" s="290"/>
    </row>
    <row r="2243" spans="1:1" x14ac:dyDescent="0.25">
      <c r="A2243" s="290"/>
    </row>
    <row r="2244" spans="1:1" x14ac:dyDescent="0.25">
      <c r="A2244" s="290"/>
    </row>
    <row r="2245" spans="1:1" x14ac:dyDescent="0.25">
      <c r="A2245" s="290"/>
    </row>
    <row r="2246" spans="1:1" x14ac:dyDescent="0.25">
      <c r="A2246" s="290"/>
    </row>
    <row r="2247" spans="1:1" x14ac:dyDescent="0.25">
      <c r="A2247" s="290"/>
    </row>
    <row r="2248" spans="1:1" x14ac:dyDescent="0.25">
      <c r="A2248" s="290"/>
    </row>
    <row r="2249" spans="1:1" x14ac:dyDescent="0.25">
      <c r="A2249" s="290"/>
    </row>
    <row r="2250" spans="1:1" x14ac:dyDescent="0.25">
      <c r="A2250" s="290"/>
    </row>
    <row r="2251" spans="1:1" x14ac:dyDescent="0.25">
      <c r="A2251" s="290"/>
    </row>
    <row r="2252" spans="1:1" x14ac:dyDescent="0.25">
      <c r="A2252" s="290"/>
    </row>
    <row r="2253" spans="1:1" x14ac:dyDescent="0.25">
      <c r="A2253" s="290"/>
    </row>
    <row r="2254" spans="1:1" x14ac:dyDescent="0.25">
      <c r="A2254" s="290"/>
    </row>
    <row r="2255" spans="1:1" x14ac:dyDescent="0.25">
      <c r="A2255" s="290"/>
    </row>
    <row r="2256" spans="1:1" x14ac:dyDescent="0.25">
      <c r="A2256" s="290"/>
    </row>
    <row r="2257" spans="1:1" x14ac:dyDescent="0.25">
      <c r="A2257" s="290"/>
    </row>
    <row r="2258" spans="1:1" x14ac:dyDescent="0.25">
      <c r="A2258" s="290"/>
    </row>
    <row r="2259" spans="1:1" x14ac:dyDescent="0.25">
      <c r="A2259" s="290"/>
    </row>
    <row r="2260" spans="1:1" x14ac:dyDescent="0.25">
      <c r="A2260" s="290"/>
    </row>
    <row r="2261" spans="1:1" x14ac:dyDescent="0.25">
      <c r="A2261" s="290"/>
    </row>
    <row r="2262" spans="1:1" x14ac:dyDescent="0.25">
      <c r="A2262" s="290"/>
    </row>
    <row r="2263" spans="1:1" x14ac:dyDescent="0.25">
      <c r="A2263" s="290"/>
    </row>
    <row r="2264" spans="1:1" x14ac:dyDescent="0.25">
      <c r="A2264" s="290"/>
    </row>
    <row r="2265" spans="1:1" x14ac:dyDescent="0.25">
      <c r="A2265" s="290"/>
    </row>
    <row r="2266" spans="1:1" x14ac:dyDescent="0.25">
      <c r="A2266" s="290"/>
    </row>
    <row r="2267" spans="1:1" x14ac:dyDescent="0.25">
      <c r="A2267" s="290"/>
    </row>
    <row r="2268" spans="1:1" x14ac:dyDescent="0.25">
      <c r="A2268" s="290"/>
    </row>
    <row r="2269" spans="1:1" x14ac:dyDescent="0.25">
      <c r="A2269" s="290"/>
    </row>
    <row r="2270" spans="1:1" x14ac:dyDescent="0.25">
      <c r="A2270" s="290"/>
    </row>
    <row r="2271" spans="1:1" x14ac:dyDescent="0.25">
      <c r="A2271" s="290"/>
    </row>
    <row r="2272" spans="1:1" x14ac:dyDescent="0.25">
      <c r="A2272" s="290"/>
    </row>
    <row r="2273" spans="1:1" x14ac:dyDescent="0.25">
      <c r="A2273" s="290"/>
    </row>
    <row r="2274" spans="1:1" x14ac:dyDescent="0.25">
      <c r="A2274" s="290"/>
    </row>
    <row r="2275" spans="1:1" x14ac:dyDescent="0.25">
      <c r="A2275" s="290"/>
    </row>
    <row r="2276" spans="1:1" x14ac:dyDescent="0.25">
      <c r="A2276" s="290"/>
    </row>
    <row r="2277" spans="1:1" x14ac:dyDescent="0.25">
      <c r="A2277" s="290"/>
    </row>
    <row r="2278" spans="1:1" x14ac:dyDescent="0.25">
      <c r="A2278" s="290"/>
    </row>
    <row r="2279" spans="1:1" x14ac:dyDescent="0.25">
      <c r="A2279" s="290"/>
    </row>
    <row r="2280" spans="1:1" x14ac:dyDescent="0.25">
      <c r="A2280" s="290"/>
    </row>
    <row r="2281" spans="1:1" x14ac:dyDescent="0.25">
      <c r="A2281" s="290"/>
    </row>
    <row r="2282" spans="1:1" x14ac:dyDescent="0.25">
      <c r="A2282" s="290"/>
    </row>
    <row r="2283" spans="1:1" x14ac:dyDescent="0.25">
      <c r="A2283" s="290"/>
    </row>
    <row r="2284" spans="1:1" x14ac:dyDescent="0.25">
      <c r="A2284" s="290"/>
    </row>
    <row r="2285" spans="1:1" x14ac:dyDescent="0.25">
      <c r="A2285" s="290"/>
    </row>
    <row r="2286" spans="1:1" x14ac:dyDescent="0.25">
      <c r="A2286" s="290"/>
    </row>
    <row r="2287" spans="1:1" x14ac:dyDescent="0.25">
      <c r="A2287" s="290"/>
    </row>
    <row r="2288" spans="1:1" x14ac:dyDescent="0.25">
      <c r="A2288" s="290"/>
    </row>
    <row r="2289" spans="1:1" x14ac:dyDescent="0.25">
      <c r="A2289" s="290"/>
    </row>
    <row r="2290" spans="1:1" x14ac:dyDescent="0.25">
      <c r="A2290" s="290"/>
    </row>
    <row r="2291" spans="1:1" x14ac:dyDescent="0.25">
      <c r="A2291" s="290"/>
    </row>
    <row r="2292" spans="1:1" x14ac:dyDescent="0.25">
      <c r="A2292" s="290"/>
    </row>
    <row r="2293" spans="1:1" x14ac:dyDescent="0.25">
      <c r="A2293" s="290"/>
    </row>
    <row r="2294" spans="1:1" x14ac:dyDescent="0.25">
      <c r="A2294" s="290"/>
    </row>
    <row r="2295" spans="1:1" x14ac:dyDescent="0.25">
      <c r="A2295" s="290"/>
    </row>
    <row r="2296" spans="1:1" x14ac:dyDescent="0.25">
      <c r="A2296" s="290"/>
    </row>
    <row r="2297" spans="1:1" x14ac:dyDescent="0.25">
      <c r="A2297" s="290"/>
    </row>
    <row r="2298" spans="1:1" x14ac:dyDescent="0.25">
      <c r="A2298" s="290"/>
    </row>
    <row r="2299" spans="1:1" x14ac:dyDescent="0.25">
      <c r="A2299" s="290"/>
    </row>
    <row r="2300" spans="1:1" x14ac:dyDescent="0.25">
      <c r="A2300" s="290"/>
    </row>
    <row r="2301" spans="1:1" x14ac:dyDescent="0.25">
      <c r="A2301" s="290"/>
    </row>
    <row r="2302" spans="1:1" x14ac:dyDescent="0.25">
      <c r="A2302" s="290"/>
    </row>
    <row r="2303" spans="1:1" x14ac:dyDescent="0.25">
      <c r="A2303" s="290"/>
    </row>
    <row r="2304" spans="1:1" x14ac:dyDescent="0.25">
      <c r="A2304" s="290"/>
    </row>
    <row r="2305" spans="1:1" x14ac:dyDescent="0.25">
      <c r="A2305" s="290"/>
    </row>
    <row r="2306" spans="1:1" x14ac:dyDescent="0.25">
      <c r="A2306" s="290"/>
    </row>
    <row r="2307" spans="1:1" x14ac:dyDescent="0.25">
      <c r="A2307" s="290"/>
    </row>
    <row r="2308" spans="1:1" x14ac:dyDescent="0.25">
      <c r="A2308" s="290"/>
    </row>
    <row r="2309" spans="1:1" x14ac:dyDescent="0.25">
      <c r="A2309" s="290"/>
    </row>
    <row r="2310" spans="1:1" x14ac:dyDescent="0.25">
      <c r="A2310" s="290"/>
    </row>
    <row r="2311" spans="1:1" x14ac:dyDescent="0.25">
      <c r="A2311" s="290"/>
    </row>
    <row r="2312" spans="1:1" x14ac:dyDescent="0.25">
      <c r="A2312" s="290"/>
    </row>
    <row r="2313" spans="1:1" x14ac:dyDescent="0.25">
      <c r="A2313" s="290"/>
    </row>
    <row r="2314" spans="1:1" x14ac:dyDescent="0.25">
      <c r="A2314" s="290"/>
    </row>
    <row r="2315" spans="1:1" x14ac:dyDescent="0.25">
      <c r="A2315" s="290"/>
    </row>
    <row r="2316" spans="1:1" x14ac:dyDescent="0.25">
      <c r="A2316" s="290"/>
    </row>
    <row r="2317" spans="1:1" x14ac:dyDescent="0.25">
      <c r="A2317" s="290"/>
    </row>
    <row r="2318" spans="1:1" x14ac:dyDescent="0.25">
      <c r="A2318" s="290"/>
    </row>
    <row r="2319" spans="1:1" x14ac:dyDescent="0.25">
      <c r="A2319" s="290"/>
    </row>
    <row r="2320" spans="1:1" x14ac:dyDescent="0.25">
      <c r="A2320" s="290"/>
    </row>
    <row r="2321" spans="1:1" x14ac:dyDescent="0.25">
      <c r="A2321" s="290"/>
    </row>
    <row r="2322" spans="1:1" x14ac:dyDescent="0.25">
      <c r="A2322" s="290"/>
    </row>
    <row r="2323" spans="1:1" x14ac:dyDescent="0.25">
      <c r="A2323" s="290"/>
    </row>
    <row r="2324" spans="1:1" x14ac:dyDescent="0.25">
      <c r="A2324" s="290"/>
    </row>
    <row r="2325" spans="1:1" x14ac:dyDescent="0.25">
      <c r="A2325" s="290"/>
    </row>
    <row r="2326" spans="1:1" x14ac:dyDescent="0.25">
      <c r="A2326" s="290"/>
    </row>
    <row r="2327" spans="1:1" x14ac:dyDescent="0.25">
      <c r="A2327" s="290"/>
    </row>
    <row r="2328" spans="1:1" x14ac:dyDescent="0.25">
      <c r="A2328" s="290"/>
    </row>
    <row r="2329" spans="1:1" x14ac:dyDescent="0.25">
      <c r="A2329" s="290"/>
    </row>
    <row r="2330" spans="1:1" x14ac:dyDescent="0.25">
      <c r="A2330" s="290"/>
    </row>
    <row r="2331" spans="1:1" x14ac:dyDescent="0.25">
      <c r="A2331" s="290"/>
    </row>
    <row r="2332" spans="1:1" x14ac:dyDescent="0.25">
      <c r="A2332" s="290"/>
    </row>
    <row r="2333" spans="1:1" x14ac:dyDescent="0.25">
      <c r="A2333" s="290"/>
    </row>
    <row r="2334" spans="1:1" x14ac:dyDescent="0.25">
      <c r="A2334" s="290"/>
    </row>
    <row r="2335" spans="1:1" x14ac:dyDescent="0.25">
      <c r="A2335" s="290"/>
    </row>
    <row r="2336" spans="1:1" x14ac:dyDescent="0.25">
      <c r="A2336" s="290"/>
    </row>
    <row r="2337" spans="1:1" x14ac:dyDescent="0.25">
      <c r="A2337" s="290"/>
    </row>
    <row r="2338" spans="1:1" x14ac:dyDescent="0.25">
      <c r="A2338" s="290"/>
    </row>
    <row r="2339" spans="1:1" x14ac:dyDescent="0.25">
      <c r="A2339" s="290"/>
    </row>
    <row r="2340" spans="1:1" x14ac:dyDescent="0.25">
      <c r="A2340" s="290"/>
    </row>
    <row r="2341" spans="1:1" x14ac:dyDescent="0.25">
      <c r="A2341" s="290"/>
    </row>
    <row r="2342" spans="1:1" x14ac:dyDescent="0.25">
      <c r="A2342" s="290"/>
    </row>
    <row r="2343" spans="1:1" x14ac:dyDescent="0.25">
      <c r="A2343" s="290"/>
    </row>
    <row r="2344" spans="1:1" x14ac:dyDescent="0.25">
      <c r="A2344" s="290"/>
    </row>
    <row r="2345" spans="1:1" x14ac:dyDescent="0.25">
      <c r="A2345" s="290"/>
    </row>
    <row r="2346" spans="1:1" x14ac:dyDescent="0.25">
      <c r="A2346" s="290"/>
    </row>
    <row r="2347" spans="1:1" x14ac:dyDescent="0.25">
      <c r="A2347" s="290"/>
    </row>
    <row r="2348" spans="1:1" x14ac:dyDescent="0.25">
      <c r="A2348" s="290"/>
    </row>
    <row r="2349" spans="1:1" x14ac:dyDescent="0.25">
      <c r="A2349" s="290"/>
    </row>
    <row r="2350" spans="1:1" x14ac:dyDescent="0.25">
      <c r="A2350" s="290"/>
    </row>
    <row r="2351" spans="1:1" x14ac:dyDescent="0.25">
      <c r="A2351" s="290"/>
    </row>
    <row r="2352" spans="1:1" x14ac:dyDescent="0.25">
      <c r="A2352" s="290"/>
    </row>
    <row r="2353" spans="1:1" x14ac:dyDescent="0.25">
      <c r="A2353" s="290"/>
    </row>
    <row r="2354" spans="1:1" x14ac:dyDescent="0.25">
      <c r="A2354" s="290"/>
    </row>
    <row r="2355" spans="1:1" x14ac:dyDescent="0.25">
      <c r="A2355" s="290"/>
    </row>
    <row r="2356" spans="1:1" x14ac:dyDescent="0.25">
      <c r="A2356" s="290"/>
    </row>
    <row r="2357" spans="1:1" x14ac:dyDescent="0.25">
      <c r="A2357" s="290"/>
    </row>
    <row r="2358" spans="1:1" x14ac:dyDescent="0.25">
      <c r="A2358" s="290"/>
    </row>
    <row r="2359" spans="1:1" x14ac:dyDescent="0.25">
      <c r="A2359" s="290"/>
    </row>
    <row r="2360" spans="1:1" x14ac:dyDescent="0.25">
      <c r="A2360" s="290"/>
    </row>
    <row r="2361" spans="1:1" x14ac:dyDescent="0.25">
      <c r="A2361" s="290"/>
    </row>
    <row r="2362" spans="1:1" x14ac:dyDescent="0.25">
      <c r="A2362" s="290"/>
    </row>
    <row r="2363" spans="1:1" x14ac:dyDescent="0.25">
      <c r="A2363" s="290"/>
    </row>
    <row r="2364" spans="1:1" x14ac:dyDescent="0.25">
      <c r="A2364" s="290"/>
    </row>
    <row r="2365" spans="1:1" x14ac:dyDescent="0.25">
      <c r="A2365" s="290"/>
    </row>
    <row r="2366" spans="1:1" x14ac:dyDescent="0.25">
      <c r="A2366" s="290"/>
    </row>
    <row r="2367" spans="1:1" x14ac:dyDescent="0.25">
      <c r="A2367" s="290"/>
    </row>
    <row r="2368" spans="1:1" x14ac:dyDescent="0.25">
      <c r="A2368" s="290"/>
    </row>
    <row r="2369" spans="1:1" x14ac:dyDescent="0.25">
      <c r="A2369" s="290"/>
    </row>
    <row r="2370" spans="1:1" x14ac:dyDescent="0.25">
      <c r="A2370" s="290"/>
    </row>
    <row r="2371" spans="1:1" x14ac:dyDescent="0.25">
      <c r="A2371" s="290"/>
    </row>
    <row r="2372" spans="1:1" x14ac:dyDescent="0.25">
      <c r="A2372" s="290"/>
    </row>
    <row r="2373" spans="1:1" x14ac:dyDescent="0.25">
      <c r="A2373" s="290"/>
    </row>
    <row r="2374" spans="1:1" x14ac:dyDescent="0.25">
      <c r="A2374" s="290"/>
    </row>
    <row r="2375" spans="1:1" x14ac:dyDescent="0.25">
      <c r="A2375" s="290"/>
    </row>
    <row r="2376" spans="1:1" x14ac:dyDescent="0.25">
      <c r="A2376" s="290"/>
    </row>
    <row r="2377" spans="1:1" x14ac:dyDescent="0.25">
      <c r="A2377" s="290"/>
    </row>
    <row r="2378" spans="1:1" x14ac:dyDescent="0.25">
      <c r="A2378" s="290"/>
    </row>
    <row r="2379" spans="1:1" x14ac:dyDescent="0.25">
      <c r="A2379" s="290"/>
    </row>
    <row r="2380" spans="1:1" x14ac:dyDescent="0.25">
      <c r="A2380" s="290"/>
    </row>
    <row r="2381" spans="1:1" x14ac:dyDescent="0.25">
      <c r="A2381" s="290"/>
    </row>
    <row r="2382" spans="1:1" x14ac:dyDescent="0.25">
      <c r="A2382" s="290"/>
    </row>
    <row r="2383" spans="1:1" x14ac:dyDescent="0.25">
      <c r="A2383" s="290"/>
    </row>
    <row r="2384" spans="1:1" x14ac:dyDescent="0.25">
      <c r="A2384" s="290"/>
    </row>
    <row r="2385" spans="1:1" x14ac:dyDescent="0.25">
      <c r="A2385" s="290"/>
    </row>
    <row r="2386" spans="1:1" x14ac:dyDescent="0.25">
      <c r="A2386" s="290"/>
    </row>
    <row r="2387" spans="1:1" x14ac:dyDescent="0.25">
      <c r="A2387" s="290"/>
    </row>
    <row r="2388" spans="1:1" x14ac:dyDescent="0.25">
      <c r="A2388" s="290"/>
    </row>
    <row r="2389" spans="1:1" x14ac:dyDescent="0.25">
      <c r="A2389" s="290"/>
    </row>
    <row r="2390" spans="1:1" x14ac:dyDescent="0.25">
      <c r="A2390" s="290"/>
    </row>
    <row r="2391" spans="1:1" x14ac:dyDescent="0.25">
      <c r="A2391" s="290"/>
    </row>
    <row r="2392" spans="1:1" x14ac:dyDescent="0.25">
      <c r="A2392" s="290"/>
    </row>
    <row r="2393" spans="1:1" x14ac:dyDescent="0.25">
      <c r="A2393" s="290"/>
    </row>
    <row r="2394" spans="1:1" x14ac:dyDescent="0.25">
      <c r="A2394" s="290"/>
    </row>
    <row r="2395" spans="1:1" x14ac:dyDescent="0.25">
      <c r="A2395" s="290"/>
    </row>
    <row r="2396" spans="1:1" x14ac:dyDescent="0.25">
      <c r="A2396" s="290"/>
    </row>
    <row r="2397" spans="1:1" x14ac:dyDescent="0.25">
      <c r="A2397" s="290"/>
    </row>
    <row r="2398" spans="1:1" x14ac:dyDescent="0.25">
      <c r="A2398" s="290"/>
    </row>
    <row r="2399" spans="1:1" x14ac:dyDescent="0.25">
      <c r="A2399" s="290"/>
    </row>
    <row r="2400" spans="1:1" x14ac:dyDescent="0.25">
      <c r="A2400" s="290"/>
    </row>
    <row r="2401" spans="1:1" x14ac:dyDescent="0.25">
      <c r="A2401" s="290"/>
    </row>
    <row r="2402" spans="1:1" x14ac:dyDescent="0.25">
      <c r="A2402" s="290"/>
    </row>
    <row r="2403" spans="1:1" x14ac:dyDescent="0.25">
      <c r="A2403" s="290"/>
    </row>
    <row r="2404" spans="1:1" x14ac:dyDescent="0.25">
      <c r="A2404" s="290"/>
    </row>
    <row r="2405" spans="1:1" x14ac:dyDescent="0.25">
      <c r="A2405" s="290"/>
    </row>
    <row r="2406" spans="1:1" x14ac:dyDescent="0.25">
      <c r="A2406" s="290"/>
    </row>
    <row r="2407" spans="1:1" x14ac:dyDescent="0.25">
      <c r="A2407" s="290"/>
    </row>
    <row r="2408" spans="1:1" x14ac:dyDescent="0.25">
      <c r="A2408" s="290"/>
    </row>
    <row r="2409" spans="1:1" x14ac:dyDescent="0.25">
      <c r="A2409" s="290"/>
    </row>
    <row r="2410" spans="1:1" x14ac:dyDescent="0.25">
      <c r="A2410" s="290"/>
    </row>
    <row r="2411" spans="1:1" x14ac:dyDescent="0.25">
      <c r="A2411" s="290"/>
    </row>
    <row r="2412" spans="1:1" x14ac:dyDescent="0.25">
      <c r="A2412" s="290"/>
    </row>
    <row r="2413" spans="1:1" x14ac:dyDescent="0.25">
      <c r="A2413" s="290"/>
    </row>
    <row r="2414" spans="1:1" x14ac:dyDescent="0.25">
      <c r="A2414" s="290"/>
    </row>
    <row r="2415" spans="1:1" x14ac:dyDescent="0.25">
      <c r="A2415" s="290"/>
    </row>
    <row r="2416" spans="1:1" x14ac:dyDescent="0.25">
      <c r="A2416" s="290"/>
    </row>
    <row r="2417" spans="1:1" x14ac:dyDescent="0.25">
      <c r="A2417" s="290"/>
    </row>
    <row r="2418" spans="1:1" x14ac:dyDescent="0.25">
      <c r="A2418" s="290"/>
    </row>
    <row r="2419" spans="1:1" x14ac:dyDescent="0.25">
      <c r="A2419" s="290"/>
    </row>
    <row r="2420" spans="1:1" x14ac:dyDescent="0.25">
      <c r="A2420" s="290"/>
    </row>
    <row r="2421" spans="1:1" x14ac:dyDescent="0.25">
      <c r="A2421" s="290"/>
    </row>
    <row r="2422" spans="1:1" x14ac:dyDescent="0.25">
      <c r="A2422" s="290"/>
    </row>
    <row r="2423" spans="1:1" x14ac:dyDescent="0.25">
      <c r="A2423" s="290"/>
    </row>
    <row r="2424" spans="1:1" x14ac:dyDescent="0.25">
      <c r="A2424" s="290"/>
    </row>
    <row r="2425" spans="1:1" x14ac:dyDescent="0.25">
      <c r="A2425" s="290"/>
    </row>
    <row r="2426" spans="1:1" x14ac:dyDescent="0.25">
      <c r="A2426" s="290"/>
    </row>
    <row r="2427" spans="1:1" x14ac:dyDescent="0.25">
      <c r="A2427" s="290"/>
    </row>
    <row r="2428" spans="1:1" x14ac:dyDescent="0.25">
      <c r="A2428" s="290"/>
    </row>
    <row r="2429" spans="1:1" x14ac:dyDescent="0.25">
      <c r="A2429" s="290"/>
    </row>
    <row r="2430" spans="1:1" x14ac:dyDescent="0.25">
      <c r="A2430" s="290"/>
    </row>
    <row r="2431" spans="1:1" x14ac:dyDescent="0.25">
      <c r="A2431" s="290"/>
    </row>
    <row r="2432" spans="1:1" x14ac:dyDescent="0.25">
      <c r="A2432" s="290"/>
    </row>
    <row r="2433" spans="1:1" x14ac:dyDescent="0.25">
      <c r="A2433" s="290"/>
    </row>
    <row r="2434" spans="1:1" x14ac:dyDescent="0.25">
      <c r="A2434" s="290"/>
    </row>
    <row r="2435" spans="1:1" x14ac:dyDescent="0.25">
      <c r="A2435" s="290"/>
    </row>
    <row r="2436" spans="1:1" x14ac:dyDescent="0.25">
      <c r="A2436" s="290"/>
    </row>
    <row r="2437" spans="1:1" x14ac:dyDescent="0.25">
      <c r="A2437" s="290"/>
    </row>
    <row r="2438" spans="1:1" x14ac:dyDescent="0.25">
      <c r="A2438" s="290"/>
    </row>
    <row r="2439" spans="1:1" x14ac:dyDescent="0.25">
      <c r="A2439" s="290"/>
    </row>
    <row r="2440" spans="1:1" x14ac:dyDescent="0.25">
      <c r="A2440" s="290"/>
    </row>
    <row r="2441" spans="1:1" x14ac:dyDescent="0.25">
      <c r="A2441" s="290"/>
    </row>
    <row r="2442" spans="1:1" x14ac:dyDescent="0.25">
      <c r="A2442" s="290"/>
    </row>
    <row r="2443" spans="1:1" x14ac:dyDescent="0.25">
      <c r="A2443" s="290"/>
    </row>
    <row r="2444" spans="1:1" x14ac:dyDescent="0.25">
      <c r="A2444" s="290"/>
    </row>
    <row r="2445" spans="1:1" x14ac:dyDescent="0.25">
      <c r="A2445" s="290"/>
    </row>
    <row r="2446" spans="1:1" x14ac:dyDescent="0.25">
      <c r="A2446" s="290"/>
    </row>
    <row r="2447" spans="1:1" x14ac:dyDescent="0.25">
      <c r="A2447" s="290"/>
    </row>
    <row r="2448" spans="1:1" x14ac:dyDescent="0.25">
      <c r="A2448" s="290"/>
    </row>
    <row r="2449" spans="1:1" x14ac:dyDescent="0.25">
      <c r="A2449" s="290"/>
    </row>
    <row r="2450" spans="1:1" x14ac:dyDescent="0.25">
      <c r="A2450" s="290"/>
    </row>
    <row r="2451" spans="1:1" x14ac:dyDescent="0.25">
      <c r="A2451" s="290"/>
    </row>
    <row r="2452" spans="1:1" x14ac:dyDescent="0.25">
      <c r="A2452" s="290"/>
    </row>
    <row r="2453" spans="1:1" x14ac:dyDescent="0.25">
      <c r="A2453" s="290"/>
    </row>
    <row r="2454" spans="1:1" x14ac:dyDescent="0.25">
      <c r="A2454" s="290"/>
    </row>
    <row r="2455" spans="1:1" x14ac:dyDescent="0.25">
      <c r="A2455" s="290"/>
    </row>
    <row r="2456" spans="1:1" x14ac:dyDescent="0.25">
      <c r="A2456" s="290"/>
    </row>
    <row r="2457" spans="1:1" x14ac:dyDescent="0.25">
      <c r="A2457" s="290"/>
    </row>
    <row r="2458" spans="1:1" x14ac:dyDescent="0.25">
      <c r="A2458" s="290"/>
    </row>
    <row r="2459" spans="1:1" x14ac:dyDescent="0.25">
      <c r="A2459" s="290"/>
    </row>
    <row r="2460" spans="1:1" x14ac:dyDescent="0.25">
      <c r="A2460" s="290"/>
    </row>
    <row r="2461" spans="1:1" x14ac:dyDescent="0.25">
      <c r="A2461" s="290"/>
    </row>
    <row r="2462" spans="1:1" x14ac:dyDescent="0.25">
      <c r="A2462" s="290"/>
    </row>
    <row r="2463" spans="1:1" x14ac:dyDescent="0.25">
      <c r="A2463" s="290"/>
    </row>
    <row r="2464" spans="1:1" x14ac:dyDescent="0.25">
      <c r="A2464" s="290"/>
    </row>
    <row r="2465" spans="1:1" x14ac:dyDescent="0.25">
      <c r="A2465" s="290"/>
    </row>
    <row r="2466" spans="1:1" x14ac:dyDescent="0.25">
      <c r="A2466" s="290"/>
    </row>
    <row r="2467" spans="1:1" x14ac:dyDescent="0.25">
      <c r="A2467" s="290"/>
    </row>
    <row r="2468" spans="1:1" x14ac:dyDescent="0.25">
      <c r="A2468" s="290"/>
    </row>
    <row r="2469" spans="1:1" x14ac:dyDescent="0.25">
      <c r="A2469" s="290"/>
    </row>
    <row r="2470" spans="1:1" x14ac:dyDescent="0.25">
      <c r="A2470" s="290"/>
    </row>
    <row r="2471" spans="1:1" x14ac:dyDescent="0.25">
      <c r="A2471" s="290"/>
    </row>
    <row r="2472" spans="1:1" x14ac:dyDescent="0.25">
      <c r="A2472" s="290"/>
    </row>
    <row r="2473" spans="1:1" x14ac:dyDescent="0.25">
      <c r="A2473" s="290"/>
    </row>
    <row r="2474" spans="1:1" x14ac:dyDescent="0.25">
      <c r="A2474" s="290"/>
    </row>
    <row r="2475" spans="1:1" x14ac:dyDescent="0.25">
      <c r="A2475" s="290"/>
    </row>
    <row r="2476" spans="1:1" x14ac:dyDescent="0.25">
      <c r="A2476" s="290"/>
    </row>
    <row r="2477" spans="1:1" x14ac:dyDescent="0.25">
      <c r="A2477" s="290"/>
    </row>
    <row r="2478" spans="1:1" x14ac:dyDescent="0.25">
      <c r="A2478" s="290"/>
    </row>
    <row r="2479" spans="1:1" x14ac:dyDescent="0.25">
      <c r="A2479" s="290"/>
    </row>
    <row r="2480" spans="1:1" x14ac:dyDescent="0.25">
      <c r="A2480" s="290"/>
    </row>
    <row r="2481" spans="1:1" x14ac:dyDescent="0.25">
      <c r="A2481" s="290"/>
    </row>
    <row r="2482" spans="1:1" x14ac:dyDescent="0.25">
      <c r="A2482" s="290"/>
    </row>
    <row r="2483" spans="1:1" x14ac:dyDescent="0.25">
      <c r="A2483" s="290"/>
    </row>
    <row r="2484" spans="1:1" x14ac:dyDescent="0.25">
      <c r="A2484" s="290"/>
    </row>
    <row r="2485" spans="1:1" x14ac:dyDescent="0.25">
      <c r="A2485" s="290"/>
    </row>
    <row r="2486" spans="1:1" x14ac:dyDescent="0.25">
      <c r="A2486" s="290"/>
    </row>
    <row r="2487" spans="1:1" x14ac:dyDescent="0.25">
      <c r="A2487" s="290"/>
    </row>
    <row r="2488" spans="1:1" x14ac:dyDescent="0.25">
      <c r="A2488" s="290"/>
    </row>
    <row r="2489" spans="1:1" x14ac:dyDescent="0.25">
      <c r="A2489" s="290"/>
    </row>
    <row r="2490" spans="1:1" x14ac:dyDescent="0.25">
      <c r="A2490" s="290"/>
    </row>
    <row r="2491" spans="1:1" x14ac:dyDescent="0.25">
      <c r="A2491" s="290"/>
    </row>
    <row r="2492" spans="1:1" x14ac:dyDescent="0.25">
      <c r="A2492" s="290"/>
    </row>
    <row r="2493" spans="1:1" x14ac:dyDescent="0.25">
      <c r="A2493" s="290"/>
    </row>
    <row r="2494" spans="1:1" x14ac:dyDescent="0.25">
      <c r="A2494" s="290"/>
    </row>
    <row r="2495" spans="1:1" x14ac:dyDescent="0.25">
      <c r="A2495" s="290"/>
    </row>
    <row r="2496" spans="1:1" x14ac:dyDescent="0.25">
      <c r="A2496" s="290"/>
    </row>
    <row r="2497" spans="1:1" x14ac:dyDescent="0.25">
      <c r="A2497" s="290"/>
    </row>
    <row r="2498" spans="1:1" x14ac:dyDescent="0.25">
      <c r="A2498" s="290"/>
    </row>
    <row r="2499" spans="1:1" x14ac:dyDescent="0.25">
      <c r="A2499" s="290"/>
    </row>
    <row r="2500" spans="1:1" x14ac:dyDescent="0.25">
      <c r="A2500" s="290"/>
    </row>
    <row r="2501" spans="1:1" x14ac:dyDescent="0.25">
      <c r="A2501" s="290"/>
    </row>
    <row r="2502" spans="1:1" x14ac:dyDescent="0.25">
      <c r="A2502" s="290"/>
    </row>
    <row r="2503" spans="1:1" x14ac:dyDescent="0.25">
      <c r="A2503" s="290"/>
    </row>
    <row r="2504" spans="1:1" x14ac:dyDescent="0.25">
      <c r="A2504" s="290"/>
    </row>
    <row r="2505" spans="1:1" x14ac:dyDescent="0.25">
      <c r="A2505" s="290"/>
    </row>
    <row r="2506" spans="1:1" x14ac:dyDescent="0.25">
      <c r="A2506" s="290"/>
    </row>
    <row r="2507" spans="1:1" x14ac:dyDescent="0.25">
      <c r="A2507" s="290"/>
    </row>
    <row r="2508" spans="1:1" x14ac:dyDescent="0.25">
      <c r="A2508" s="290"/>
    </row>
    <row r="2509" spans="1:1" x14ac:dyDescent="0.25">
      <c r="A2509" s="290"/>
    </row>
    <row r="2510" spans="1:1" x14ac:dyDescent="0.25">
      <c r="A2510" s="290"/>
    </row>
    <row r="2511" spans="1:1" x14ac:dyDescent="0.25">
      <c r="A2511" s="290"/>
    </row>
    <row r="2512" spans="1:1" x14ac:dyDescent="0.25">
      <c r="A2512" s="290"/>
    </row>
    <row r="2513" spans="1:1" x14ac:dyDescent="0.25">
      <c r="A2513" s="290"/>
    </row>
    <row r="2514" spans="1:1" x14ac:dyDescent="0.25">
      <c r="A2514" s="290"/>
    </row>
    <row r="2515" spans="1:1" x14ac:dyDescent="0.25">
      <c r="A2515" s="290"/>
    </row>
    <row r="2516" spans="1:1" x14ac:dyDescent="0.25">
      <c r="A2516" s="290"/>
    </row>
    <row r="2517" spans="1:1" x14ac:dyDescent="0.25">
      <c r="A2517" s="290"/>
    </row>
    <row r="2518" spans="1:1" x14ac:dyDescent="0.25">
      <c r="A2518" s="290"/>
    </row>
    <row r="2519" spans="1:1" x14ac:dyDescent="0.25">
      <c r="A2519" s="290"/>
    </row>
    <row r="2520" spans="1:1" x14ac:dyDescent="0.25">
      <c r="A2520" s="290"/>
    </row>
    <row r="2521" spans="1:1" x14ac:dyDescent="0.25">
      <c r="A2521" s="290"/>
    </row>
    <row r="2522" spans="1:1" x14ac:dyDescent="0.25">
      <c r="A2522" s="290"/>
    </row>
    <row r="2523" spans="1:1" x14ac:dyDescent="0.25">
      <c r="A2523" s="290"/>
    </row>
    <row r="2524" spans="1:1" x14ac:dyDescent="0.25">
      <c r="A2524" s="290"/>
    </row>
    <row r="2525" spans="1:1" x14ac:dyDescent="0.25">
      <c r="A2525" s="290"/>
    </row>
    <row r="2526" spans="1:1" x14ac:dyDescent="0.25">
      <c r="A2526" s="290"/>
    </row>
    <row r="2527" spans="1:1" x14ac:dyDescent="0.25">
      <c r="A2527" s="290"/>
    </row>
    <row r="2528" spans="1:1" x14ac:dyDescent="0.25">
      <c r="A2528" s="290"/>
    </row>
    <row r="2529" spans="1:1" x14ac:dyDescent="0.25">
      <c r="A2529" s="290"/>
    </row>
    <row r="2530" spans="1:1" x14ac:dyDescent="0.25">
      <c r="A2530" s="290"/>
    </row>
    <row r="2531" spans="1:1" x14ac:dyDescent="0.25">
      <c r="A2531" s="290"/>
    </row>
    <row r="2532" spans="1:1" x14ac:dyDescent="0.25">
      <c r="A2532" s="290"/>
    </row>
    <row r="2533" spans="1:1" x14ac:dyDescent="0.25">
      <c r="A2533" s="290"/>
    </row>
    <row r="2534" spans="1:1" x14ac:dyDescent="0.25">
      <c r="A2534" s="290"/>
    </row>
    <row r="2535" spans="1:1" x14ac:dyDescent="0.25">
      <c r="A2535" s="290"/>
    </row>
    <row r="2536" spans="1:1" x14ac:dyDescent="0.25">
      <c r="A2536" s="290"/>
    </row>
    <row r="2537" spans="1:1" x14ac:dyDescent="0.25">
      <c r="A2537" s="290"/>
    </row>
    <row r="2538" spans="1:1" x14ac:dyDescent="0.25">
      <c r="A2538" s="290"/>
    </row>
    <row r="2539" spans="1:1" x14ac:dyDescent="0.25">
      <c r="A2539" s="290"/>
    </row>
    <row r="2540" spans="1:1" x14ac:dyDescent="0.25">
      <c r="A2540" s="290"/>
    </row>
    <row r="2541" spans="1:1" x14ac:dyDescent="0.25">
      <c r="A2541" s="290"/>
    </row>
    <row r="2542" spans="1:1" x14ac:dyDescent="0.25">
      <c r="A2542" s="290"/>
    </row>
    <row r="2543" spans="1:1" x14ac:dyDescent="0.25">
      <c r="A2543" s="290"/>
    </row>
    <row r="2544" spans="1:1" x14ac:dyDescent="0.25">
      <c r="A2544" s="290"/>
    </row>
    <row r="2545" spans="1:1" x14ac:dyDescent="0.25">
      <c r="A2545" s="290"/>
    </row>
    <row r="2546" spans="1:1" x14ac:dyDescent="0.25">
      <c r="A2546" s="290"/>
    </row>
    <row r="2547" spans="1:1" x14ac:dyDescent="0.25">
      <c r="A2547" s="290"/>
    </row>
    <row r="2548" spans="1:1" x14ac:dyDescent="0.25">
      <c r="A2548" s="290"/>
    </row>
    <row r="2549" spans="1:1" x14ac:dyDescent="0.25">
      <c r="A2549" s="290"/>
    </row>
    <row r="2550" spans="1:1" x14ac:dyDescent="0.25">
      <c r="A2550" s="290"/>
    </row>
    <row r="2551" spans="1:1" x14ac:dyDescent="0.25">
      <c r="A2551" s="290"/>
    </row>
    <row r="2552" spans="1:1" x14ac:dyDescent="0.25">
      <c r="A2552" s="290"/>
    </row>
    <row r="2553" spans="1:1" x14ac:dyDescent="0.25">
      <c r="A2553" s="290"/>
    </row>
    <row r="2554" spans="1:1" x14ac:dyDescent="0.25">
      <c r="A2554" s="290"/>
    </row>
    <row r="2555" spans="1:1" x14ac:dyDescent="0.25">
      <c r="A2555" s="290"/>
    </row>
    <row r="2556" spans="1:1" x14ac:dyDescent="0.25">
      <c r="A2556" s="290"/>
    </row>
    <row r="2557" spans="1:1" x14ac:dyDescent="0.25">
      <c r="A2557" s="290"/>
    </row>
    <row r="2558" spans="1:1" x14ac:dyDescent="0.25">
      <c r="A2558" s="290"/>
    </row>
    <row r="2559" spans="1:1" x14ac:dyDescent="0.25">
      <c r="A2559" s="290"/>
    </row>
    <row r="2560" spans="1:1" x14ac:dyDescent="0.25">
      <c r="A2560" s="290"/>
    </row>
    <row r="2561" spans="1:1" x14ac:dyDescent="0.25">
      <c r="A2561" s="290"/>
    </row>
    <row r="2562" spans="1:1" x14ac:dyDescent="0.25">
      <c r="A2562" s="290"/>
    </row>
    <row r="2563" spans="1:1" x14ac:dyDescent="0.25">
      <c r="A2563" s="290"/>
    </row>
    <row r="2564" spans="1:1" x14ac:dyDescent="0.25">
      <c r="A2564" s="290"/>
    </row>
    <row r="2565" spans="1:1" x14ac:dyDescent="0.25">
      <c r="A2565" s="290"/>
    </row>
    <row r="2566" spans="1:1" x14ac:dyDescent="0.25">
      <c r="A2566" s="290"/>
    </row>
    <row r="2567" spans="1:1" x14ac:dyDescent="0.25">
      <c r="A2567" s="290"/>
    </row>
    <row r="2568" spans="1:1" x14ac:dyDescent="0.25">
      <c r="A2568" s="290"/>
    </row>
    <row r="2569" spans="1:1" x14ac:dyDescent="0.25">
      <c r="A2569" s="290"/>
    </row>
    <row r="2570" spans="1:1" x14ac:dyDescent="0.25">
      <c r="A2570" s="290"/>
    </row>
    <row r="2571" spans="1:1" x14ac:dyDescent="0.25">
      <c r="A2571" s="290"/>
    </row>
    <row r="2572" spans="1:1" x14ac:dyDescent="0.25">
      <c r="A2572" s="290"/>
    </row>
    <row r="2573" spans="1:1" x14ac:dyDescent="0.25">
      <c r="A2573" s="290"/>
    </row>
    <row r="2574" spans="1:1" x14ac:dyDescent="0.25">
      <c r="A2574" s="290"/>
    </row>
    <row r="2575" spans="1:1" x14ac:dyDescent="0.25">
      <c r="A2575" s="290"/>
    </row>
    <row r="2576" spans="1:1" x14ac:dyDescent="0.25">
      <c r="A2576" s="290"/>
    </row>
    <row r="2577" spans="1:1" x14ac:dyDescent="0.25">
      <c r="A2577" s="290"/>
    </row>
    <row r="2578" spans="1:1" x14ac:dyDescent="0.25">
      <c r="A2578" s="290"/>
    </row>
    <row r="2579" spans="1:1" x14ac:dyDescent="0.25">
      <c r="A2579" s="290"/>
    </row>
    <row r="2580" spans="1:1" x14ac:dyDescent="0.25">
      <c r="A2580" s="290"/>
    </row>
    <row r="2581" spans="1:1" x14ac:dyDescent="0.25">
      <c r="A2581" s="290"/>
    </row>
    <row r="2582" spans="1:1" x14ac:dyDescent="0.25">
      <c r="A2582" s="290"/>
    </row>
    <row r="2583" spans="1:1" x14ac:dyDescent="0.25">
      <c r="A2583" s="290"/>
    </row>
    <row r="2584" spans="1:1" x14ac:dyDescent="0.25">
      <c r="A2584" s="290"/>
    </row>
    <row r="2585" spans="1:1" x14ac:dyDescent="0.25">
      <c r="A2585" s="290"/>
    </row>
    <row r="2586" spans="1:1" x14ac:dyDescent="0.25">
      <c r="A2586" s="290"/>
    </row>
    <row r="2587" spans="1:1" x14ac:dyDescent="0.25">
      <c r="A2587" s="290"/>
    </row>
    <row r="2588" spans="1:1" x14ac:dyDescent="0.25">
      <c r="A2588" s="290"/>
    </row>
    <row r="2589" spans="1:1" x14ac:dyDescent="0.25">
      <c r="A2589" s="290"/>
    </row>
    <row r="2590" spans="1:1" x14ac:dyDescent="0.25">
      <c r="A2590" s="290"/>
    </row>
    <row r="2591" spans="1:1" x14ac:dyDescent="0.25">
      <c r="A2591" s="290"/>
    </row>
    <row r="2592" spans="1:1" x14ac:dyDescent="0.25">
      <c r="A2592" s="290"/>
    </row>
    <row r="2593" spans="1:1" x14ac:dyDescent="0.25">
      <c r="A2593" s="290"/>
    </row>
    <row r="2594" spans="1:1" x14ac:dyDescent="0.25">
      <c r="A2594" s="290"/>
    </row>
    <row r="2595" spans="1:1" x14ac:dyDescent="0.25">
      <c r="A2595" s="290"/>
    </row>
    <row r="2596" spans="1:1" x14ac:dyDescent="0.25">
      <c r="A2596" s="290"/>
    </row>
    <row r="2597" spans="1:1" x14ac:dyDescent="0.25">
      <c r="A2597" s="290"/>
    </row>
    <row r="2598" spans="1:1" x14ac:dyDescent="0.25">
      <c r="A2598" s="290"/>
    </row>
    <row r="2599" spans="1:1" x14ac:dyDescent="0.25">
      <c r="A2599" s="290"/>
    </row>
    <row r="2600" spans="1:1" x14ac:dyDescent="0.25">
      <c r="A2600" s="290"/>
    </row>
    <row r="2601" spans="1:1" x14ac:dyDescent="0.25">
      <c r="A2601" s="290"/>
    </row>
    <row r="2602" spans="1:1" x14ac:dyDescent="0.25">
      <c r="A2602" s="290"/>
    </row>
    <row r="2603" spans="1:1" x14ac:dyDescent="0.25">
      <c r="A2603" s="290"/>
    </row>
    <row r="2604" spans="1:1" x14ac:dyDescent="0.25">
      <c r="A2604" s="290"/>
    </row>
    <row r="2605" spans="1:1" x14ac:dyDescent="0.25">
      <c r="A2605" s="290"/>
    </row>
    <row r="2606" spans="1:1" x14ac:dyDescent="0.25">
      <c r="A2606" s="290"/>
    </row>
    <row r="2607" spans="1:1" x14ac:dyDescent="0.25">
      <c r="A2607" s="290"/>
    </row>
    <row r="2608" spans="1:1" x14ac:dyDescent="0.25">
      <c r="A2608" s="290"/>
    </row>
    <row r="2609" spans="1:1" x14ac:dyDescent="0.25">
      <c r="A2609" s="290"/>
    </row>
    <row r="2610" spans="1:1" x14ac:dyDescent="0.25">
      <c r="A2610" s="290"/>
    </row>
    <row r="2611" spans="1:1" x14ac:dyDescent="0.25">
      <c r="A2611" s="290"/>
    </row>
    <row r="2612" spans="1:1" x14ac:dyDescent="0.25">
      <c r="A2612" s="290"/>
    </row>
    <row r="2613" spans="1:1" x14ac:dyDescent="0.25">
      <c r="A2613" s="290"/>
    </row>
    <row r="2614" spans="1:1" x14ac:dyDescent="0.25">
      <c r="A2614" s="290"/>
    </row>
    <row r="2615" spans="1:1" x14ac:dyDescent="0.25">
      <c r="A2615" s="290"/>
    </row>
    <row r="2616" spans="1:1" x14ac:dyDescent="0.25">
      <c r="A2616" s="290"/>
    </row>
    <row r="2617" spans="1:1" x14ac:dyDescent="0.25">
      <c r="A2617" s="290"/>
    </row>
    <row r="2618" spans="1:1" x14ac:dyDescent="0.25">
      <c r="A2618" s="290"/>
    </row>
    <row r="2619" spans="1:1" x14ac:dyDescent="0.25">
      <c r="A2619" s="290"/>
    </row>
    <row r="2620" spans="1:1" x14ac:dyDescent="0.25">
      <c r="A2620" s="290"/>
    </row>
    <row r="2621" spans="1:1" x14ac:dyDescent="0.25">
      <c r="A2621" s="290"/>
    </row>
    <row r="2622" spans="1:1" x14ac:dyDescent="0.25">
      <c r="A2622" s="290"/>
    </row>
    <row r="2623" spans="1:1" x14ac:dyDescent="0.25">
      <c r="A2623" s="290"/>
    </row>
    <row r="2624" spans="1:1" x14ac:dyDescent="0.25">
      <c r="A2624" s="290"/>
    </row>
    <row r="2625" spans="1:1" x14ac:dyDescent="0.25">
      <c r="A2625" s="290"/>
    </row>
    <row r="2626" spans="1:1" x14ac:dyDescent="0.25">
      <c r="A2626" s="290"/>
    </row>
    <row r="2627" spans="1:1" x14ac:dyDescent="0.25">
      <c r="A2627" s="290"/>
    </row>
    <row r="2628" spans="1:1" x14ac:dyDescent="0.25">
      <c r="A2628" s="290"/>
    </row>
    <row r="2629" spans="1:1" x14ac:dyDescent="0.25">
      <c r="A2629" s="290"/>
    </row>
    <row r="2630" spans="1:1" x14ac:dyDescent="0.25">
      <c r="A2630" s="290"/>
    </row>
    <row r="2631" spans="1:1" x14ac:dyDescent="0.25">
      <c r="A2631" s="290"/>
    </row>
    <row r="2632" spans="1:1" x14ac:dyDescent="0.25">
      <c r="A2632" s="290"/>
    </row>
    <row r="2633" spans="1:1" x14ac:dyDescent="0.25">
      <c r="A2633" s="290"/>
    </row>
    <row r="2634" spans="1:1" x14ac:dyDescent="0.25">
      <c r="A2634" s="290"/>
    </row>
    <row r="2635" spans="1:1" x14ac:dyDescent="0.25">
      <c r="A2635" s="290"/>
    </row>
    <row r="2636" spans="1:1" x14ac:dyDescent="0.25">
      <c r="A2636" s="290"/>
    </row>
    <row r="2637" spans="1:1" x14ac:dyDescent="0.25">
      <c r="A2637" s="290"/>
    </row>
    <row r="2638" spans="1:1" x14ac:dyDescent="0.25">
      <c r="A2638" s="290"/>
    </row>
    <row r="2639" spans="1:1" x14ac:dyDescent="0.25">
      <c r="A2639" s="290"/>
    </row>
    <row r="2640" spans="1:1" x14ac:dyDescent="0.25">
      <c r="A2640" s="290"/>
    </row>
    <row r="2641" spans="1:1" x14ac:dyDescent="0.25">
      <c r="A2641" s="290"/>
    </row>
    <row r="2642" spans="1:1" x14ac:dyDescent="0.25">
      <c r="A2642" s="290"/>
    </row>
    <row r="2643" spans="1:1" x14ac:dyDescent="0.25">
      <c r="A2643" s="290"/>
    </row>
    <row r="2644" spans="1:1" x14ac:dyDescent="0.25">
      <c r="A2644" s="290"/>
    </row>
    <row r="2645" spans="1:1" x14ac:dyDescent="0.25">
      <c r="A2645" s="290"/>
    </row>
    <row r="2646" spans="1:1" x14ac:dyDescent="0.25">
      <c r="A2646" s="290"/>
    </row>
    <row r="2647" spans="1:1" x14ac:dyDescent="0.25">
      <c r="A2647" s="290"/>
    </row>
    <row r="2648" spans="1:1" x14ac:dyDescent="0.25">
      <c r="A2648" s="290"/>
    </row>
    <row r="2649" spans="1:1" x14ac:dyDescent="0.25">
      <c r="A2649" s="290"/>
    </row>
    <row r="2650" spans="1:1" x14ac:dyDescent="0.25">
      <c r="A2650" s="290"/>
    </row>
    <row r="2651" spans="1:1" x14ac:dyDescent="0.25">
      <c r="A2651" s="290"/>
    </row>
    <row r="2652" spans="1:1" x14ac:dyDescent="0.25">
      <c r="A2652" s="290"/>
    </row>
    <row r="2653" spans="1:1" x14ac:dyDescent="0.25">
      <c r="A2653" s="290"/>
    </row>
    <row r="2654" spans="1:1" x14ac:dyDescent="0.25">
      <c r="A2654" s="290"/>
    </row>
    <row r="2655" spans="1:1" x14ac:dyDescent="0.25">
      <c r="A2655" s="290"/>
    </row>
    <row r="2656" spans="1:1" x14ac:dyDescent="0.25">
      <c r="A2656" s="290"/>
    </row>
    <row r="2657" spans="1:1" x14ac:dyDescent="0.25">
      <c r="A2657" s="290"/>
    </row>
    <row r="2658" spans="1:1" x14ac:dyDescent="0.25">
      <c r="A2658" s="290"/>
    </row>
    <row r="2659" spans="1:1" x14ac:dyDescent="0.25">
      <c r="A2659" s="290"/>
    </row>
    <row r="2660" spans="1:1" x14ac:dyDescent="0.25">
      <c r="A2660" s="290"/>
    </row>
    <row r="2661" spans="1:1" x14ac:dyDescent="0.25">
      <c r="A2661" s="290"/>
    </row>
    <row r="2662" spans="1:1" x14ac:dyDescent="0.25">
      <c r="A2662" s="290"/>
    </row>
    <row r="2663" spans="1:1" x14ac:dyDescent="0.25">
      <c r="A2663" s="290"/>
    </row>
    <row r="2664" spans="1:1" x14ac:dyDescent="0.25">
      <c r="A2664" s="290"/>
    </row>
    <row r="2665" spans="1:1" x14ac:dyDescent="0.25">
      <c r="A2665" s="290"/>
    </row>
    <row r="2666" spans="1:1" x14ac:dyDescent="0.25">
      <c r="A2666" s="290"/>
    </row>
    <row r="2667" spans="1:1" x14ac:dyDescent="0.25">
      <c r="A2667" s="290"/>
    </row>
    <row r="2668" spans="1:1" x14ac:dyDescent="0.25">
      <c r="A2668" s="290"/>
    </row>
    <row r="2669" spans="1:1" x14ac:dyDescent="0.25">
      <c r="A2669" s="290"/>
    </row>
    <row r="2670" spans="1:1" x14ac:dyDescent="0.25">
      <c r="A2670" s="290"/>
    </row>
    <row r="2671" spans="1:1" x14ac:dyDescent="0.25">
      <c r="A2671" s="290"/>
    </row>
    <row r="2672" spans="1:1" x14ac:dyDescent="0.25">
      <c r="A2672" s="290"/>
    </row>
    <row r="2673" spans="1:1" x14ac:dyDescent="0.25">
      <c r="A2673" s="290"/>
    </row>
    <row r="2674" spans="1:1" x14ac:dyDescent="0.25">
      <c r="A2674" s="290"/>
    </row>
    <row r="2675" spans="1:1" x14ac:dyDescent="0.25">
      <c r="A2675" s="290"/>
    </row>
    <row r="2676" spans="1:1" x14ac:dyDescent="0.25">
      <c r="A2676" s="290"/>
    </row>
    <row r="2677" spans="1:1" x14ac:dyDescent="0.25">
      <c r="A2677" s="290"/>
    </row>
    <row r="2678" spans="1:1" x14ac:dyDescent="0.25">
      <c r="A2678" s="290"/>
    </row>
    <row r="2679" spans="1:1" x14ac:dyDescent="0.25">
      <c r="A2679" s="290"/>
    </row>
    <row r="2680" spans="1:1" x14ac:dyDescent="0.25">
      <c r="A2680" s="290"/>
    </row>
    <row r="2681" spans="1:1" x14ac:dyDescent="0.25">
      <c r="A2681" s="290"/>
    </row>
    <row r="2682" spans="1:1" x14ac:dyDescent="0.25">
      <c r="A2682" s="290"/>
    </row>
    <row r="2683" spans="1:1" x14ac:dyDescent="0.25">
      <c r="A2683" s="290"/>
    </row>
    <row r="2684" spans="1:1" x14ac:dyDescent="0.25">
      <c r="A2684" s="290"/>
    </row>
    <row r="2685" spans="1:1" x14ac:dyDescent="0.25">
      <c r="A2685" s="290"/>
    </row>
    <row r="2686" spans="1:1" x14ac:dyDescent="0.25">
      <c r="A2686" s="290"/>
    </row>
    <row r="2687" spans="1:1" x14ac:dyDescent="0.25">
      <c r="A2687" s="290"/>
    </row>
    <row r="2688" spans="1:1" x14ac:dyDescent="0.25">
      <c r="A2688" s="290"/>
    </row>
    <row r="2689" spans="1:1" x14ac:dyDescent="0.25">
      <c r="A2689" s="290"/>
    </row>
    <row r="2690" spans="1:1" x14ac:dyDescent="0.25">
      <c r="A2690" s="290"/>
    </row>
    <row r="2691" spans="1:1" x14ac:dyDescent="0.25">
      <c r="A2691" s="290"/>
    </row>
    <row r="2692" spans="1:1" x14ac:dyDescent="0.25">
      <c r="A2692" s="290"/>
    </row>
    <row r="2693" spans="1:1" x14ac:dyDescent="0.25">
      <c r="A2693" s="290"/>
    </row>
    <row r="2694" spans="1:1" x14ac:dyDescent="0.25">
      <c r="A2694" s="290"/>
    </row>
    <row r="2695" spans="1:1" x14ac:dyDescent="0.25">
      <c r="A2695" s="290"/>
    </row>
    <row r="2696" spans="1:1" x14ac:dyDescent="0.25">
      <c r="A2696" s="290"/>
    </row>
    <row r="2697" spans="1:1" x14ac:dyDescent="0.25">
      <c r="A2697" s="290"/>
    </row>
    <row r="2698" spans="1:1" x14ac:dyDescent="0.25">
      <c r="A2698" s="290"/>
    </row>
    <row r="2699" spans="1:1" x14ac:dyDescent="0.25">
      <c r="A2699" s="290"/>
    </row>
    <row r="2700" spans="1:1" x14ac:dyDescent="0.25">
      <c r="A2700" s="290"/>
    </row>
    <row r="2701" spans="1:1" x14ac:dyDescent="0.25">
      <c r="A2701" s="290"/>
    </row>
    <row r="2702" spans="1:1" x14ac:dyDescent="0.25">
      <c r="A2702" s="290"/>
    </row>
    <row r="2703" spans="1:1" x14ac:dyDescent="0.25">
      <c r="A2703" s="290"/>
    </row>
    <row r="2704" spans="1:1" x14ac:dyDescent="0.25">
      <c r="A2704" s="290"/>
    </row>
    <row r="2705" spans="1:1" x14ac:dyDescent="0.25">
      <c r="A2705" s="290"/>
    </row>
    <row r="2706" spans="1:1" x14ac:dyDescent="0.25">
      <c r="A2706" s="290"/>
    </row>
    <row r="2707" spans="1:1" x14ac:dyDescent="0.25">
      <c r="A2707" s="290"/>
    </row>
    <row r="2708" spans="1:1" x14ac:dyDescent="0.25">
      <c r="A2708" s="290"/>
    </row>
    <row r="2709" spans="1:1" x14ac:dyDescent="0.25">
      <c r="A2709" s="290"/>
    </row>
    <row r="2710" spans="1:1" x14ac:dyDescent="0.25">
      <c r="A2710" s="290"/>
    </row>
    <row r="2711" spans="1:1" x14ac:dyDescent="0.25">
      <c r="A2711" s="290"/>
    </row>
    <row r="2712" spans="1:1" x14ac:dyDescent="0.25">
      <c r="A2712" s="290"/>
    </row>
    <row r="2713" spans="1:1" x14ac:dyDescent="0.25">
      <c r="A2713" s="290"/>
    </row>
    <row r="2714" spans="1:1" x14ac:dyDescent="0.25">
      <c r="A2714" s="290"/>
    </row>
    <row r="2715" spans="1:1" x14ac:dyDescent="0.25">
      <c r="A2715" s="290"/>
    </row>
    <row r="2716" spans="1:1" x14ac:dyDescent="0.25">
      <c r="A2716" s="290"/>
    </row>
    <row r="2717" spans="1:1" x14ac:dyDescent="0.25">
      <c r="A2717" s="290"/>
    </row>
    <row r="2718" spans="1:1" x14ac:dyDescent="0.25">
      <c r="A2718" s="290"/>
    </row>
    <row r="2719" spans="1:1" x14ac:dyDescent="0.25">
      <c r="A2719" s="290"/>
    </row>
    <row r="2720" spans="1:1" x14ac:dyDescent="0.25">
      <c r="A2720" s="290"/>
    </row>
    <row r="2721" spans="1:1" x14ac:dyDescent="0.25">
      <c r="A2721" s="290"/>
    </row>
    <row r="2722" spans="1:1" x14ac:dyDescent="0.25">
      <c r="A2722" s="290"/>
    </row>
    <row r="2723" spans="1:1" x14ac:dyDescent="0.25">
      <c r="A2723" s="290"/>
    </row>
    <row r="2724" spans="1:1" x14ac:dyDescent="0.25">
      <c r="A2724" s="290"/>
    </row>
    <row r="2725" spans="1:1" x14ac:dyDescent="0.25">
      <c r="A2725" s="290"/>
    </row>
    <row r="2726" spans="1:1" x14ac:dyDescent="0.25">
      <c r="A2726" s="290"/>
    </row>
    <row r="2727" spans="1:1" x14ac:dyDescent="0.25">
      <c r="A2727" s="290"/>
    </row>
    <row r="2728" spans="1:1" x14ac:dyDescent="0.25">
      <c r="A2728" s="290"/>
    </row>
    <row r="2729" spans="1:1" x14ac:dyDescent="0.25">
      <c r="A2729" s="290"/>
    </row>
    <row r="2730" spans="1:1" x14ac:dyDescent="0.25">
      <c r="A2730" s="290"/>
    </row>
    <row r="2731" spans="1:1" x14ac:dyDescent="0.25">
      <c r="A2731" s="290"/>
    </row>
    <row r="2732" spans="1:1" x14ac:dyDescent="0.25">
      <c r="A2732" s="290"/>
    </row>
    <row r="2733" spans="1:1" x14ac:dyDescent="0.25">
      <c r="A2733" s="290"/>
    </row>
    <row r="2734" spans="1:1" x14ac:dyDescent="0.25">
      <c r="A2734" s="290"/>
    </row>
    <row r="2735" spans="1:1" x14ac:dyDescent="0.25">
      <c r="A2735" s="290"/>
    </row>
    <row r="2736" spans="1:1" x14ac:dyDescent="0.25">
      <c r="A2736" s="290"/>
    </row>
    <row r="2737" spans="1:1" x14ac:dyDescent="0.25">
      <c r="A2737" s="290"/>
    </row>
    <row r="2738" spans="1:1" x14ac:dyDescent="0.25">
      <c r="A2738" s="290"/>
    </row>
    <row r="2739" spans="1:1" x14ac:dyDescent="0.25">
      <c r="A2739" s="290"/>
    </row>
    <row r="2740" spans="1:1" x14ac:dyDescent="0.25">
      <c r="A2740" s="290"/>
    </row>
    <row r="2741" spans="1:1" x14ac:dyDescent="0.25">
      <c r="A2741" s="290"/>
    </row>
    <row r="2742" spans="1:1" x14ac:dyDescent="0.25">
      <c r="A2742" s="290"/>
    </row>
    <row r="2743" spans="1:1" x14ac:dyDescent="0.25">
      <c r="A2743" s="290"/>
    </row>
    <row r="2744" spans="1:1" x14ac:dyDescent="0.25">
      <c r="A2744" s="290"/>
    </row>
    <row r="2745" spans="1:1" x14ac:dyDescent="0.25">
      <c r="A2745" s="290"/>
    </row>
    <row r="2746" spans="1:1" x14ac:dyDescent="0.25">
      <c r="A2746" s="290"/>
    </row>
    <row r="2747" spans="1:1" x14ac:dyDescent="0.25">
      <c r="A2747" s="290"/>
    </row>
    <row r="2748" spans="1:1" x14ac:dyDescent="0.25">
      <c r="A2748" s="290"/>
    </row>
    <row r="2749" spans="1:1" x14ac:dyDescent="0.25">
      <c r="A2749" s="290"/>
    </row>
    <row r="2750" spans="1:1" x14ac:dyDescent="0.25">
      <c r="A2750" s="290"/>
    </row>
    <row r="2751" spans="1:1" x14ac:dyDescent="0.25">
      <c r="A2751" s="290"/>
    </row>
    <row r="2752" spans="1:1" x14ac:dyDescent="0.25">
      <c r="A2752" s="290"/>
    </row>
    <row r="2753" spans="1:1" x14ac:dyDescent="0.25">
      <c r="A2753" s="290"/>
    </row>
    <row r="2754" spans="1:1" x14ac:dyDescent="0.25">
      <c r="A2754" s="290"/>
    </row>
    <row r="2755" spans="1:1" x14ac:dyDescent="0.25">
      <c r="A2755" s="290"/>
    </row>
    <row r="2756" spans="1:1" x14ac:dyDescent="0.25">
      <c r="A2756" s="290"/>
    </row>
    <row r="2757" spans="1:1" x14ac:dyDescent="0.25">
      <c r="A2757" s="290"/>
    </row>
    <row r="2758" spans="1:1" x14ac:dyDescent="0.25">
      <c r="A2758" s="290"/>
    </row>
    <row r="2759" spans="1:1" x14ac:dyDescent="0.25">
      <c r="A2759" s="290"/>
    </row>
    <row r="2760" spans="1:1" x14ac:dyDescent="0.25">
      <c r="A2760" s="290"/>
    </row>
    <row r="2761" spans="1:1" x14ac:dyDescent="0.25">
      <c r="A2761" s="290"/>
    </row>
    <row r="2762" spans="1:1" x14ac:dyDescent="0.25">
      <c r="A2762" s="290"/>
    </row>
    <row r="2763" spans="1:1" x14ac:dyDescent="0.25">
      <c r="A2763" s="290"/>
    </row>
    <row r="2764" spans="1:1" x14ac:dyDescent="0.25">
      <c r="A2764" s="290"/>
    </row>
    <row r="2765" spans="1:1" x14ac:dyDescent="0.25">
      <c r="A2765" s="290"/>
    </row>
    <row r="2766" spans="1:1" x14ac:dyDescent="0.25">
      <c r="A2766" s="290"/>
    </row>
    <row r="2767" spans="1:1" x14ac:dyDescent="0.25">
      <c r="A2767" s="290"/>
    </row>
    <row r="2768" spans="1:1" x14ac:dyDescent="0.25">
      <c r="A2768" s="290"/>
    </row>
    <row r="2769" spans="1:1" x14ac:dyDescent="0.25">
      <c r="A2769" s="290"/>
    </row>
    <row r="2770" spans="1:1" x14ac:dyDescent="0.25">
      <c r="A2770" s="290"/>
    </row>
    <row r="2771" spans="1:1" x14ac:dyDescent="0.25">
      <c r="A2771" s="290"/>
    </row>
    <row r="2772" spans="1:1" x14ac:dyDescent="0.25">
      <c r="A2772" s="290"/>
    </row>
    <row r="2773" spans="1:1" x14ac:dyDescent="0.25">
      <c r="A2773" s="290"/>
    </row>
    <row r="2774" spans="1:1" x14ac:dyDescent="0.25">
      <c r="A2774" s="290"/>
    </row>
    <row r="2775" spans="1:1" x14ac:dyDescent="0.25">
      <c r="A2775" s="290"/>
    </row>
    <row r="2776" spans="1:1" x14ac:dyDescent="0.25">
      <c r="A2776" s="290"/>
    </row>
    <row r="2777" spans="1:1" x14ac:dyDescent="0.25">
      <c r="A2777" s="290"/>
    </row>
    <row r="2778" spans="1:1" x14ac:dyDescent="0.25">
      <c r="A2778" s="290"/>
    </row>
    <row r="2779" spans="1:1" x14ac:dyDescent="0.25">
      <c r="A2779" s="290"/>
    </row>
    <row r="2780" spans="1:1" x14ac:dyDescent="0.25">
      <c r="A2780" s="290"/>
    </row>
    <row r="2781" spans="1:1" x14ac:dyDescent="0.25">
      <c r="A2781" s="290"/>
    </row>
    <row r="2782" spans="1:1" x14ac:dyDescent="0.25">
      <c r="A2782" s="290"/>
    </row>
    <row r="2783" spans="1:1" x14ac:dyDescent="0.25">
      <c r="A2783" s="290"/>
    </row>
    <row r="2784" spans="1:1" x14ac:dyDescent="0.25">
      <c r="A2784" s="290"/>
    </row>
    <row r="2785" spans="1:1" x14ac:dyDescent="0.25">
      <c r="A2785" s="290"/>
    </row>
    <row r="2786" spans="1:1" x14ac:dyDescent="0.25">
      <c r="A2786" s="290"/>
    </row>
    <row r="2787" spans="1:1" x14ac:dyDescent="0.25">
      <c r="A2787" s="290"/>
    </row>
    <row r="2788" spans="1:1" x14ac:dyDescent="0.25">
      <c r="A2788" s="290"/>
    </row>
    <row r="2789" spans="1:1" x14ac:dyDescent="0.25">
      <c r="A2789" s="290"/>
    </row>
    <row r="2790" spans="1:1" x14ac:dyDescent="0.25">
      <c r="A2790" s="290"/>
    </row>
    <row r="2791" spans="1:1" x14ac:dyDescent="0.25">
      <c r="A2791" s="290"/>
    </row>
    <row r="2792" spans="1:1" x14ac:dyDescent="0.25">
      <c r="A2792" s="290"/>
    </row>
    <row r="2793" spans="1:1" x14ac:dyDescent="0.25">
      <c r="A2793" s="290"/>
    </row>
    <row r="2794" spans="1:1" x14ac:dyDescent="0.25">
      <c r="A2794" s="290"/>
    </row>
    <row r="2795" spans="1:1" x14ac:dyDescent="0.25">
      <c r="A2795" s="290"/>
    </row>
    <row r="2796" spans="1:1" x14ac:dyDescent="0.25">
      <c r="A2796" s="290"/>
    </row>
    <row r="2797" spans="1:1" x14ac:dyDescent="0.25">
      <c r="A2797" s="290"/>
    </row>
    <row r="2798" spans="1:1" x14ac:dyDescent="0.25">
      <c r="A2798" s="290"/>
    </row>
    <row r="2799" spans="1:1" x14ac:dyDescent="0.25">
      <c r="A2799" s="290"/>
    </row>
    <row r="2800" spans="1:1" x14ac:dyDescent="0.25">
      <c r="A2800" s="290"/>
    </row>
    <row r="2801" spans="1:1" x14ac:dyDescent="0.25">
      <c r="A2801" s="290"/>
    </row>
    <row r="2802" spans="1:1" x14ac:dyDescent="0.25">
      <c r="A2802" s="290"/>
    </row>
    <row r="2803" spans="1:1" x14ac:dyDescent="0.25">
      <c r="A2803" s="290"/>
    </row>
    <row r="2804" spans="1:1" x14ac:dyDescent="0.25">
      <c r="A2804" s="290"/>
    </row>
    <row r="2805" spans="1:1" x14ac:dyDescent="0.25">
      <c r="A2805" s="290"/>
    </row>
    <row r="2806" spans="1:1" x14ac:dyDescent="0.25">
      <c r="A2806" s="290"/>
    </row>
    <row r="2807" spans="1:1" x14ac:dyDescent="0.25">
      <c r="A2807" s="290"/>
    </row>
    <row r="2808" spans="1:1" x14ac:dyDescent="0.25">
      <c r="A2808" s="290"/>
    </row>
    <row r="2809" spans="1:1" x14ac:dyDescent="0.25">
      <c r="A2809" s="290"/>
    </row>
    <row r="2810" spans="1:1" x14ac:dyDescent="0.25">
      <c r="A2810" s="290"/>
    </row>
    <row r="2811" spans="1:1" x14ac:dyDescent="0.25">
      <c r="A2811" s="290"/>
    </row>
    <row r="2812" spans="1:1" x14ac:dyDescent="0.25">
      <c r="A2812" s="290"/>
    </row>
    <row r="2813" spans="1:1" x14ac:dyDescent="0.25">
      <c r="A2813" s="290"/>
    </row>
    <row r="2814" spans="1:1" x14ac:dyDescent="0.25">
      <c r="A2814" s="290"/>
    </row>
    <row r="2815" spans="1:1" x14ac:dyDescent="0.25">
      <c r="A2815" s="290"/>
    </row>
    <row r="2816" spans="1:1" x14ac:dyDescent="0.25">
      <c r="A2816" s="290"/>
    </row>
    <row r="2817" spans="1:1" x14ac:dyDescent="0.25">
      <c r="A2817" s="290"/>
    </row>
    <row r="2818" spans="1:1" x14ac:dyDescent="0.25">
      <c r="A2818" s="290"/>
    </row>
    <row r="2819" spans="1:1" x14ac:dyDescent="0.25">
      <c r="A2819" s="290"/>
    </row>
    <row r="2820" spans="1:1" x14ac:dyDescent="0.25">
      <c r="A2820" s="290"/>
    </row>
    <row r="2821" spans="1:1" x14ac:dyDescent="0.25">
      <c r="A2821" s="290"/>
    </row>
    <row r="2822" spans="1:1" x14ac:dyDescent="0.25">
      <c r="A2822" s="290"/>
    </row>
    <row r="2823" spans="1:1" x14ac:dyDescent="0.25">
      <c r="A2823" s="290"/>
    </row>
    <row r="2824" spans="1:1" x14ac:dyDescent="0.25">
      <c r="A2824" s="290"/>
    </row>
    <row r="2825" spans="1:1" x14ac:dyDescent="0.25">
      <c r="A2825" s="290"/>
    </row>
    <row r="2826" spans="1:1" x14ac:dyDescent="0.25">
      <c r="A2826" s="290"/>
    </row>
    <row r="2827" spans="1:1" x14ac:dyDescent="0.25">
      <c r="A2827" s="290"/>
    </row>
    <row r="2828" spans="1:1" x14ac:dyDescent="0.25">
      <c r="A2828" s="290"/>
    </row>
    <row r="2829" spans="1:1" x14ac:dyDescent="0.25">
      <c r="A2829" s="290"/>
    </row>
    <row r="2830" spans="1:1" x14ac:dyDescent="0.25">
      <c r="A2830" s="290"/>
    </row>
    <row r="2831" spans="1:1" x14ac:dyDescent="0.25">
      <c r="A2831" s="290"/>
    </row>
    <row r="2832" spans="1:1" x14ac:dyDescent="0.25">
      <c r="A2832" s="290"/>
    </row>
    <row r="2833" spans="1:1" x14ac:dyDescent="0.25">
      <c r="A2833" s="290"/>
    </row>
    <row r="2834" spans="1:1" x14ac:dyDescent="0.25">
      <c r="A2834" s="290"/>
    </row>
    <row r="2835" spans="1:1" x14ac:dyDescent="0.25">
      <c r="A2835" s="290"/>
    </row>
    <row r="2836" spans="1:1" x14ac:dyDescent="0.25">
      <c r="A2836" s="290"/>
    </row>
    <row r="2837" spans="1:1" x14ac:dyDescent="0.25">
      <c r="A2837" s="290"/>
    </row>
    <row r="2838" spans="1:1" x14ac:dyDescent="0.25">
      <c r="A2838" s="290"/>
    </row>
    <row r="2839" spans="1:1" x14ac:dyDescent="0.25">
      <c r="A2839" s="290"/>
    </row>
    <row r="2840" spans="1:1" x14ac:dyDescent="0.25">
      <c r="A2840" s="290"/>
    </row>
    <row r="2841" spans="1:1" x14ac:dyDescent="0.25">
      <c r="A2841" s="290"/>
    </row>
    <row r="2842" spans="1:1" x14ac:dyDescent="0.25">
      <c r="A2842" s="290"/>
    </row>
    <row r="2843" spans="1:1" x14ac:dyDescent="0.25">
      <c r="A2843" s="290"/>
    </row>
    <row r="2844" spans="1:1" x14ac:dyDescent="0.25">
      <c r="A2844" s="290"/>
    </row>
    <row r="2845" spans="1:1" x14ac:dyDescent="0.25">
      <c r="A2845" s="290"/>
    </row>
    <row r="2846" spans="1:1" x14ac:dyDescent="0.25">
      <c r="A2846" s="290"/>
    </row>
    <row r="2847" spans="1:1" x14ac:dyDescent="0.25">
      <c r="A2847" s="290"/>
    </row>
    <row r="2848" spans="1:1" x14ac:dyDescent="0.25">
      <c r="A2848" s="290"/>
    </row>
    <row r="2849" spans="1:1" x14ac:dyDescent="0.25">
      <c r="A2849" s="290"/>
    </row>
    <row r="2850" spans="1:1" x14ac:dyDescent="0.25">
      <c r="A2850" s="290"/>
    </row>
    <row r="2851" spans="1:1" x14ac:dyDescent="0.25">
      <c r="A2851" s="290"/>
    </row>
    <row r="2852" spans="1:1" x14ac:dyDescent="0.25">
      <c r="A2852" s="290"/>
    </row>
    <row r="2853" spans="1:1" x14ac:dyDescent="0.25">
      <c r="A2853" s="290"/>
    </row>
    <row r="2854" spans="1:1" x14ac:dyDescent="0.25">
      <c r="A2854" s="290"/>
    </row>
    <row r="2855" spans="1:1" x14ac:dyDescent="0.25">
      <c r="A2855" s="290"/>
    </row>
    <row r="2856" spans="1:1" x14ac:dyDescent="0.25">
      <c r="A2856" s="290"/>
    </row>
    <row r="2857" spans="1:1" x14ac:dyDescent="0.25">
      <c r="A2857" s="290"/>
    </row>
    <row r="2858" spans="1:1" x14ac:dyDescent="0.25">
      <c r="A2858" s="290"/>
    </row>
    <row r="2859" spans="1:1" x14ac:dyDescent="0.25">
      <c r="A2859" s="290"/>
    </row>
    <row r="2860" spans="1:1" x14ac:dyDescent="0.25">
      <c r="A2860" s="290"/>
    </row>
    <row r="2861" spans="1:1" x14ac:dyDescent="0.25">
      <c r="A2861" s="290"/>
    </row>
    <row r="2862" spans="1:1" x14ac:dyDescent="0.25">
      <c r="A2862" s="290"/>
    </row>
    <row r="2863" spans="1:1" x14ac:dyDescent="0.25">
      <c r="A2863" s="290"/>
    </row>
    <row r="2864" spans="1:1" x14ac:dyDescent="0.25">
      <c r="A2864" s="290"/>
    </row>
    <row r="2865" spans="1:1" x14ac:dyDescent="0.25">
      <c r="A2865" s="290"/>
    </row>
    <row r="2866" spans="1:1" x14ac:dyDescent="0.25">
      <c r="A2866" s="290"/>
    </row>
    <row r="2867" spans="1:1" x14ac:dyDescent="0.25">
      <c r="A2867" s="290"/>
    </row>
    <row r="2868" spans="1:1" x14ac:dyDescent="0.25">
      <c r="A2868" s="290"/>
    </row>
    <row r="2869" spans="1:1" x14ac:dyDescent="0.25">
      <c r="A2869" s="290"/>
    </row>
    <row r="2870" spans="1:1" x14ac:dyDescent="0.25">
      <c r="A2870" s="290"/>
    </row>
    <row r="2871" spans="1:1" x14ac:dyDescent="0.25">
      <c r="A2871" s="290"/>
    </row>
    <row r="2872" spans="1:1" x14ac:dyDescent="0.25">
      <c r="A2872" s="290"/>
    </row>
    <row r="2873" spans="1:1" x14ac:dyDescent="0.25">
      <c r="A2873" s="290"/>
    </row>
    <row r="2874" spans="1:1" x14ac:dyDescent="0.25">
      <c r="A2874" s="290"/>
    </row>
    <row r="2875" spans="1:1" x14ac:dyDescent="0.25">
      <c r="A2875" s="290"/>
    </row>
    <row r="2876" spans="1:1" x14ac:dyDescent="0.25">
      <c r="A2876" s="290"/>
    </row>
    <row r="2877" spans="1:1" x14ac:dyDescent="0.25">
      <c r="A2877" s="290"/>
    </row>
    <row r="2878" spans="1:1" x14ac:dyDescent="0.25">
      <c r="A2878" s="290"/>
    </row>
    <row r="2879" spans="1:1" x14ac:dyDescent="0.25">
      <c r="A2879" s="290"/>
    </row>
    <row r="2880" spans="1:1" x14ac:dyDescent="0.25">
      <c r="A2880" s="290"/>
    </row>
    <row r="2881" spans="1:1" x14ac:dyDescent="0.25">
      <c r="A2881" s="290"/>
    </row>
    <row r="2882" spans="1:1" x14ac:dyDescent="0.25">
      <c r="A2882" s="290"/>
    </row>
    <row r="2883" spans="1:1" x14ac:dyDescent="0.25">
      <c r="A2883" s="290"/>
    </row>
    <row r="2884" spans="1:1" x14ac:dyDescent="0.25">
      <c r="A2884" s="290"/>
    </row>
    <row r="2885" spans="1:1" x14ac:dyDescent="0.25">
      <c r="A2885" s="290"/>
    </row>
    <row r="2886" spans="1:1" x14ac:dyDescent="0.25">
      <c r="A2886" s="290"/>
    </row>
    <row r="2887" spans="1:1" x14ac:dyDescent="0.25">
      <c r="A2887" s="290"/>
    </row>
    <row r="2888" spans="1:1" x14ac:dyDescent="0.25">
      <c r="A2888" s="290"/>
    </row>
    <row r="2889" spans="1:1" x14ac:dyDescent="0.25">
      <c r="A2889" s="290"/>
    </row>
    <row r="2890" spans="1:1" x14ac:dyDescent="0.25">
      <c r="A2890" s="290"/>
    </row>
    <row r="2891" spans="1:1" x14ac:dyDescent="0.25">
      <c r="A2891" s="290"/>
    </row>
    <row r="2892" spans="1:1" x14ac:dyDescent="0.25">
      <c r="A2892" s="290"/>
    </row>
    <row r="2893" spans="1:1" x14ac:dyDescent="0.25">
      <c r="A2893" s="290"/>
    </row>
    <row r="2894" spans="1:1" x14ac:dyDescent="0.25">
      <c r="A2894" s="290"/>
    </row>
    <row r="2895" spans="1:1" x14ac:dyDescent="0.25">
      <c r="A2895" s="290"/>
    </row>
    <row r="2896" spans="1:1" x14ac:dyDescent="0.25">
      <c r="A2896" s="290"/>
    </row>
    <row r="2897" spans="1:1" x14ac:dyDescent="0.25">
      <c r="A2897" s="290"/>
    </row>
    <row r="2898" spans="1:1" x14ac:dyDescent="0.25">
      <c r="A2898" s="290"/>
    </row>
    <row r="2899" spans="1:1" x14ac:dyDescent="0.25">
      <c r="A2899" s="290"/>
    </row>
    <row r="2900" spans="1:1" x14ac:dyDescent="0.25">
      <c r="A2900" s="290"/>
    </row>
    <row r="2901" spans="1:1" x14ac:dyDescent="0.25">
      <c r="A2901" s="290"/>
    </row>
    <row r="2902" spans="1:1" x14ac:dyDescent="0.25">
      <c r="A2902" s="290"/>
    </row>
    <row r="2903" spans="1:1" x14ac:dyDescent="0.25">
      <c r="A2903" s="290"/>
    </row>
    <row r="2904" spans="1:1" x14ac:dyDescent="0.25">
      <c r="A2904" s="290"/>
    </row>
    <row r="2905" spans="1:1" x14ac:dyDescent="0.25">
      <c r="A2905" s="290"/>
    </row>
    <row r="2906" spans="1:1" x14ac:dyDescent="0.25">
      <c r="A2906" s="290"/>
    </row>
    <row r="2907" spans="1:1" x14ac:dyDescent="0.25">
      <c r="A2907" s="290"/>
    </row>
    <row r="2908" spans="1:1" x14ac:dyDescent="0.25">
      <c r="A2908" s="290"/>
    </row>
    <row r="2909" spans="1:1" x14ac:dyDescent="0.25">
      <c r="A2909" s="290"/>
    </row>
    <row r="2910" spans="1:1" x14ac:dyDescent="0.25">
      <c r="A2910" s="290"/>
    </row>
    <row r="2911" spans="1:1" x14ac:dyDescent="0.25">
      <c r="A2911" s="290"/>
    </row>
    <row r="2912" spans="1:1" x14ac:dyDescent="0.25">
      <c r="A2912" s="290"/>
    </row>
    <row r="2913" spans="1:1" x14ac:dyDescent="0.25">
      <c r="A2913" s="290"/>
    </row>
    <row r="2914" spans="1:1" x14ac:dyDescent="0.25">
      <c r="A2914" s="290"/>
    </row>
    <row r="2915" spans="1:1" x14ac:dyDescent="0.25">
      <c r="A2915" s="290"/>
    </row>
    <row r="2916" spans="1:1" x14ac:dyDescent="0.25">
      <c r="A2916" s="290"/>
    </row>
    <row r="2917" spans="1:1" x14ac:dyDescent="0.25">
      <c r="A2917" s="290"/>
    </row>
    <row r="2918" spans="1:1" x14ac:dyDescent="0.25">
      <c r="A2918" s="290"/>
    </row>
    <row r="2919" spans="1:1" x14ac:dyDescent="0.25">
      <c r="A2919" s="290"/>
    </row>
    <row r="2920" spans="1:1" x14ac:dyDescent="0.25">
      <c r="A2920" s="290"/>
    </row>
    <row r="2921" spans="1:1" x14ac:dyDescent="0.25">
      <c r="A2921" s="290"/>
    </row>
    <row r="2922" spans="1:1" x14ac:dyDescent="0.25">
      <c r="A2922" s="290"/>
    </row>
    <row r="2923" spans="1:1" x14ac:dyDescent="0.25">
      <c r="A2923" s="290"/>
    </row>
    <row r="2924" spans="1:1" x14ac:dyDescent="0.25">
      <c r="A2924" s="290"/>
    </row>
    <row r="2925" spans="1:1" x14ac:dyDescent="0.25">
      <c r="A2925" s="290"/>
    </row>
    <row r="2926" spans="1:1" x14ac:dyDescent="0.25">
      <c r="A2926" s="290"/>
    </row>
    <row r="2927" spans="1:1" x14ac:dyDescent="0.25">
      <c r="A2927" s="290"/>
    </row>
    <row r="2928" spans="1:1" x14ac:dyDescent="0.25">
      <c r="A2928" s="290"/>
    </row>
    <row r="2929" spans="1:1" x14ac:dyDescent="0.25">
      <c r="A2929" s="290"/>
    </row>
    <row r="2930" spans="1:1" x14ac:dyDescent="0.25">
      <c r="A2930" s="290"/>
    </row>
    <row r="2931" spans="1:1" x14ac:dyDescent="0.25">
      <c r="A2931" s="290"/>
    </row>
    <row r="2932" spans="1:1" x14ac:dyDescent="0.25">
      <c r="A2932" s="290"/>
    </row>
    <row r="2933" spans="1:1" x14ac:dyDescent="0.25">
      <c r="A2933" s="290"/>
    </row>
    <row r="2934" spans="1:1" x14ac:dyDescent="0.25">
      <c r="A2934" s="290"/>
    </row>
    <row r="2935" spans="1:1" x14ac:dyDescent="0.25">
      <c r="A2935" s="290"/>
    </row>
    <row r="2936" spans="1:1" x14ac:dyDescent="0.25">
      <c r="A2936" s="290"/>
    </row>
    <row r="2937" spans="1:1" x14ac:dyDescent="0.25">
      <c r="A2937" s="290"/>
    </row>
    <row r="2938" spans="1:1" x14ac:dyDescent="0.25">
      <c r="A2938" s="290"/>
    </row>
    <row r="2939" spans="1:1" x14ac:dyDescent="0.25">
      <c r="A2939" s="290"/>
    </row>
    <row r="2940" spans="1:1" x14ac:dyDescent="0.25">
      <c r="A2940" s="290"/>
    </row>
    <row r="2941" spans="1:1" x14ac:dyDescent="0.25">
      <c r="A2941" s="290"/>
    </row>
    <row r="2942" spans="1:1" x14ac:dyDescent="0.25">
      <c r="A2942" s="290"/>
    </row>
    <row r="2943" spans="1:1" x14ac:dyDescent="0.25">
      <c r="A2943" s="290"/>
    </row>
    <row r="2944" spans="1:1" x14ac:dyDescent="0.25">
      <c r="A2944" s="290"/>
    </row>
    <row r="2945" spans="1:1" x14ac:dyDescent="0.25">
      <c r="A2945" s="290"/>
    </row>
    <row r="2946" spans="1:1" x14ac:dyDescent="0.25">
      <c r="A2946" s="290"/>
    </row>
    <row r="2947" spans="1:1" x14ac:dyDescent="0.25">
      <c r="A2947" s="290"/>
    </row>
    <row r="2948" spans="1:1" x14ac:dyDescent="0.25">
      <c r="A2948" s="290"/>
    </row>
    <row r="2949" spans="1:1" x14ac:dyDescent="0.25">
      <c r="A2949" s="290"/>
    </row>
    <row r="2950" spans="1:1" x14ac:dyDescent="0.25">
      <c r="A2950" s="290"/>
    </row>
    <row r="2951" spans="1:1" x14ac:dyDescent="0.25">
      <c r="A2951" s="290"/>
    </row>
    <row r="2952" spans="1:1" x14ac:dyDescent="0.25">
      <c r="A2952" s="290"/>
    </row>
    <row r="2953" spans="1:1" x14ac:dyDescent="0.25">
      <c r="A2953" s="290"/>
    </row>
    <row r="2954" spans="1:1" x14ac:dyDescent="0.25">
      <c r="A2954" s="290"/>
    </row>
    <row r="2955" spans="1:1" x14ac:dyDescent="0.25">
      <c r="A2955" s="290"/>
    </row>
    <row r="2956" spans="1:1" x14ac:dyDescent="0.25">
      <c r="A2956" s="290"/>
    </row>
    <row r="2957" spans="1:1" x14ac:dyDescent="0.25">
      <c r="A2957" s="290"/>
    </row>
    <row r="2958" spans="1:1" x14ac:dyDescent="0.25">
      <c r="A2958" s="290"/>
    </row>
    <row r="2959" spans="1:1" x14ac:dyDescent="0.25">
      <c r="A2959" s="290"/>
    </row>
    <row r="2960" spans="1:1" x14ac:dyDescent="0.25">
      <c r="A2960" s="290"/>
    </row>
    <row r="2961" spans="1:1" x14ac:dyDescent="0.25">
      <c r="A2961" s="290"/>
    </row>
    <row r="2962" spans="1:1" x14ac:dyDescent="0.25">
      <c r="A2962" s="290"/>
    </row>
    <row r="2963" spans="1:1" x14ac:dyDescent="0.25">
      <c r="A2963" s="290"/>
    </row>
    <row r="2964" spans="1:1" x14ac:dyDescent="0.25">
      <c r="A2964" s="290"/>
    </row>
    <row r="2965" spans="1:1" x14ac:dyDescent="0.25">
      <c r="A2965" s="290"/>
    </row>
    <row r="2966" spans="1:1" x14ac:dyDescent="0.25">
      <c r="A2966" s="290"/>
    </row>
    <row r="2967" spans="1:1" x14ac:dyDescent="0.25">
      <c r="A2967" s="290"/>
    </row>
    <row r="2968" spans="1:1" x14ac:dyDescent="0.25">
      <c r="A2968" s="290"/>
    </row>
    <row r="2969" spans="1:1" x14ac:dyDescent="0.25">
      <c r="A2969" s="290"/>
    </row>
    <row r="2970" spans="1:1" x14ac:dyDescent="0.25">
      <c r="A2970" s="290"/>
    </row>
    <row r="2971" spans="1:1" x14ac:dyDescent="0.25">
      <c r="A2971" s="290"/>
    </row>
    <row r="2972" spans="1:1" x14ac:dyDescent="0.25">
      <c r="A2972" s="290"/>
    </row>
    <row r="2973" spans="1:1" x14ac:dyDescent="0.25">
      <c r="A2973" s="290"/>
    </row>
    <row r="2974" spans="1:1" x14ac:dyDescent="0.25">
      <c r="A2974" s="290"/>
    </row>
    <row r="2975" spans="1:1" x14ac:dyDescent="0.25">
      <c r="A2975" s="290"/>
    </row>
    <row r="2976" spans="1:1" x14ac:dyDescent="0.25">
      <c r="A2976" s="290"/>
    </row>
    <row r="2977" spans="1:1" x14ac:dyDescent="0.25">
      <c r="A2977" s="290"/>
    </row>
    <row r="2978" spans="1:1" x14ac:dyDescent="0.25">
      <c r="A2978" s="290"/>
    </row>
    <row r="2979" spans="1:1" x14ac:dyDescent="0.25">
      <c r="A2979" s="290"/>
    </row>
    <row r="2980" spans="1:1" x14ac:dyDescent="0.25">
      <c r="A2980" s="290"/>
    </row>
    <row r="2981" spans="1:1" x14ac:dyDescent="0.25">
      <c r="A2981" s="290"/>
    </row>
    <row r="2982" spans="1:1" x14ac:dyDescent="0.25">
      <c r="A2982" s="290"/>
    </row>
    <row r="2983" spans="1:1" x14ac:dyDescent="0.25">
      <c r="A2983" s="290"/>
    </row>
    <row r="2984" spans="1:1" x14ac:dyDescent="0.25">
      <c r="A2984" s="290"/>
    </row>
    <row r="2985" spans="1:1" x14ac:dyDescent="0.25">
      <c r="A2985" s="290"/>
    </row>
    <row r="2986" spans="1:1" x14ac:dyDescent="0.25">
      <c r="A2986" s="290"/>
    </row>
    <row r="2987" spans="1:1" x14ac:dyDescent="0.25">
      <c r="A2987" s="290"/>
    </row>
    <row r="2988" spans="1:1" x14ac:dyDescent="0.25">
      <c r="A2988" s="290"/>
    </row>
    <row r="2989" spans="1:1" x14ac:dyDescent="0.25">
      <c r="A2989" s="290"/>
    </row>
    <row r="2990" spans="1:1" x14ac:dyDescent="0.25">
      <c r="A2990" s="290"/>
    </row>
    <row r="2991" spans="1:1" x14ac:dyDescent="0.25">
      <c r="A2991" s="290"/>
    </row>
    <row r="2992" spans="1:1" x14ac:dyDescent="0.25">
      <c r="A2992" s="290"/>
    </row>
    <row r="2993" spans="1:1" x14ac:dyDescent="0.25">
      <c r="A2993" s="290"/>
    </row>
    <row r="2994" spans="1:1" x14ac:dyDescent="0.25">
      <c r="A2994" s="290"/>
    </row>
    <row r="2995" spans="1:1" x14ac:dyDescent="0.25">
      <c r="A2995" s="290"/>
    </row>
    <row r="2996" spans="1:1" x14ac:dyDescent="0.25">
      <c r="A2996" s="290"/>
    </row>
    <row r="2997" spans="1:1" x14ac:dyDescent="0.25">
      <c r="A2997" s="290"/>
    </row>
    <row r="2998" spans="1:1" x14ac:dyDescent="0.25">
      <c r="A2998" s="290"/>
    </row>
    <row r="2999" spans="1:1" x14ac:dyDescent="0.25">
      <c r="A2999" s="290"/>
    </row>
    <row r="3000" spans="1:1" x14ac:dyDescent="0.25">
      <c r="A3000" s="290"/>
    </row>
    <row r="3001" spans="1:1" x14ac:dyDescent="0.25">
      <c r="A3001" s="290"/>
    </row>
    <row r="3002" spans="1:1" x14ac:dyDescent="0.25">
      <c r="A3002" s="290"/>
    </row>
    <row r="3003" spans="1:1" x14ac:dyDescent="0.25">
      <c r="A3003" s="290"/>
    </row>
    <row r="3004" spans="1:1" x14ac:dyDescent="0.25">
      <c r="A3004" s="290"/>
    </row>
    <row r="3005" spans="1:1" x14ac:dyDescent="0.25">
      <c r="A3005" s="290"/>
    </row>
    <row r="3006" spans="1:1" x14ac:dyDescent="0.25">
      <c r="A3006" s="290"/>
    </row>
    <row r="3007" spans="1:1" x14ac:dyDescent="0.25">
      <c r="A3007" s="290"/>
    </row>
    <row r="3008" spans="1:1" x14ac:dyDescent="0.25">
      <c r="A3008" s="290"/>
    </row>
    <row r="3009" spans="1:1" x14ac:dyDescent="0.25">
      <c r="A3009" s="290"/>
    </row>
    <row r="3010" spans="1:1" x14ac:dyDescent="0.25">
      <c r="A3010" s="290"/>
    </row>
    <row r="3011" spans="1:1" x14ac:dyDescent="0.25">
      <c r="A3011" s="290"/>
    </row>
    <row r="3012" spans="1:1" x14ac:dyDescent="0.25">
      <c r="A3012" s="290"/>
    </row>
    <row r="3013" spans="1:1" x14ac:dyDescent="0.25">
      <c r="A3013" s="290"/>
    </row>
    <row r="3014" spans="1:1" x14ac:dyDescent="0.25">
      <c r="A3014" s="290"/>
    </row>
    <row r="3015" spans="1:1" x14ac:dyDescent="0.25">
      <c r="A3015" s="290"/>
    </row>
    <row r="3016" spans="1:1" x14ac:dyDescent="0.25">
      <c r="A3016" s="290"/>
    </row>
    <row r="3017" spans="1:1" x14ac:dyDescent="0.25">
      <c r="A3017" s="290"/>
    </row>
    <row r="3018" spans="1:1" x14ac:dyDescent="0.25">
      <c r="A3018" s="290"/>
    </row>
    <row r="3019" spans="1:1" x14ac:dyDescent="0.25">
      <c r="A3019" s="290"/>
    </row>
    <row r="3020" spans="1:1" x14ac:dyDescent="0.25">
      <c r="A3020" s="290"/>
    </row>
    <row r="3021" spans="1:1" x14ac:dyDescent="0.25">
      <c r="A3021" s="290"/>
    </row>
    <row r="3022" spans="1:1" x14ac:dyDescent="0.25">
      <c r="A3022" s="290"/>
    </row>
    <row r="3023" spans="1:1" x14ac:dyDescent="0.25">
      <c r="A3023" s="290"/>
    </row>
    <row r="3024" spans="1:1" x14ac:dyDescent="0.25">
      <c r="A3024" s="290"/>
    </row>
    <row r="3025" spans="1:1" x14ac:dyDescent="0.25">
      <c r="A3025" s="290"/>
    </row>
    <row r="3026" spans="1:1" x14ac:dyDescent="0.25">
      <c r="A3026" s="290"/>
    </row>
    <row r="3027" spans="1:1" x14ac:dyDescent="0.25">
      <c r="A3027" s="290"/>
    </row>
    <row r="3028" spans="1:1" x14ac:dyDescent="0.25">
      <c r="A3028" s="290"/>
    </row>
    <row r="3029" spans="1:1" x14ac:dyDescent="0.25">
      <c r="A3029" s="290"/>
    </row>
    <row r="3030" spans="1:1" x14ac:dyDescent="0.25">
      <c r="A3030" s="290"/>
    </row>
    <row r="3031" spans="1:1" x14ac:dyDescent="0.25">
      <c r="A3031" s="290"/>
    </row>
    <row r="3032" spans="1:1" x14ac:dyDescent="0.25">
      <c r="A3032" s="290"/>
    </row>
    <row r="3033" spans="1:1" x14ac:dyDescent="0.25">
      <c r="A3033" s="290"/>
    </row>
    <row r="3034" spans="1:1" x14ac:dyDescent="0.25">
      <c r="A3034" s="290"/>
    </row>
    <row r="3035" spans="1:1" x14ac:dyDescent="0.25">
      <c r="A3035" s="290"/>
    </row>
    <row r="3036" spans="1:1" x14ac:dyDescent="0.25">
      <c r="A3036" s="290"/>
    </row>
    <row r="3037" spans="1:1" x14ac:dyDescent="0.25">
      <c r="A3037" s="290"/>
    </row>
    <row r="3038" spans="1:1" x14ac:dyDescent="0.25">
      <c r="A3038" s="290"/>
    </row>
    <row r="3039" spans="1:1" x14ac:dyDescent="0.25">
      <c r="A3039" s="290"/>
    </row>
    <row r="3040" spans="1:1" x14ac:dyDescent="0.25">
      <c r="A3040" s="290"/>
    </row>
    <row r="3041" spans="1:1" x14ac:dyDescent="0.25">
      <c r="A3041" s="290"/>
    </row>
    <row r="3042" spans="1:1" x14ac:dyDescent="0.25">
      <c r="A3042" s="290"/>
    </row>
    <row r="3043" spans="1:1" x14ac:dyDescent="0.25">
      <c r="A3043" s="290"/>
    </row>
    <row r="3044" spans="1:1" x14ac:dyDescent="0.25">
      <c r="A3044" s="290"/>
    </row>
    <row r="3045" spans="1:1" x14ac:dyDescent="0.25">
      <c r="A3045" s="290"/>
    </row>
    <row r="3046" spans="1:1" x14ac:dyDescent="0.25">
      <c r="A3046" s="290"/>
    </row>
    <row r="3047" spans="1:1" x14ac:dyDescent="0.25">
      <c r="A3047" s="290"/>
    </row>
    <row r="3048" spans="1:1" x14ac:dyDescent="0.25">
      <c r="A3048" s="290"/>
    </row>
    <row r="3049" spans="1:1" x14ac:dyDescent="0.25">
      <c r="A3049" s="290"/>
    </row>
    <row r="3050" spans="1:1" x14ac:dyDescent="0.25">
      <c r="A3050" s="290"/>
    </row>
    <row r="3051" spans="1:1" x14ac:dyDescent="0.25">
      <c r="A3051" s="290"/>
    </row>
    <row r="3052" spans="1:1" x14ac:dyDescent="0.25">
      <c r="A3052" s="290"/>
    </row>
    <row r="3053" spans="1:1" x14ac:dyDescent="0.25">
      <c r="A3053" s="290"/>
    </row>
    <row r="3054" spans="1:1" x14ac:dyDescent="0.25">
      <c r="A3054" s="290"/>
    </row>
    <row r="3055" spans="1:1" x14ac:dyDescent="0.25">
      <c r="A3055" s="290"/>
    </row>
    <row r="3056" spans="1:1" x14ac:dyDescent="0.25">
      <c r="A3056" s="290"/>
    </row>
    <row r="3057" spans="1:1" x14ac:dyDescent="0.25">
      <c r="A3057" s="290"/>
    </row>
    <row r="3058" spans="1:1" x14ac:dyDescent="0.25">
      <c r="A3058" s="290"/>
    </row>
    <row r="3059" spans="1:1" x14ac:dyDescent="0.25">
      <c r="A3059" s="290"/>
    </row>
    <row r="3060" spans="1:1" x14ac:dyDescent="0.25">
      <c r="A3060" s="290"/>
    </row>
    <row r="3061" spans="1:1" x14ac:dyDescent="0.25">
      <c r="A3061" s="290"/>
    </row>
    <row r="3062" spans="1:1" x14ac:dyDescent="0.25">
      <c r="A3062" s="290"/>
    </row>
    <row r="3063" spans="1:1" x14ac:dyDescent="0.25">
      <c r="A3063" s="290"/>
    </row>
    <row r="3064" spans="1:1" x14ac:dyDescent="0.25">
      <c r="A3064" s="290"/>
    </row>
    <row r="3065" spans="1:1" x14ac:dyDescent="0.25">
      <c r="A3065" s="290"/>
    </row>
    <row r="3066" spans="1:1" x14ac:dyDescent="0.25">
      <c r="A3066" s="290"/>
    </row>
    <row r="3067" spans="1:1" x14ac:dyDescent="0.25">
      <c r="A3067" s="290"/>
    </row>
    <row r="3068" spans="1:1" x14ac:dyDescent="0.25">
      <c r="A3068" s="290"/>
    </row>
    <row r="3069" spans="1:1" x14ac:dyDescent="0.25">
      <c r="A3069" s="290"/>
    </row>
    <row r="3070" spans="1:1" x14ac:dyDescent="0.25">
      <c r="A3070" s="290"/>
    </row>
    <row r="3071" spans="1:1" x14ac:dyDescent="0.25">
      <c r="A3071" s="290"/>
    </row>
    <row r="3072" spans="1:1" x14ac:dyDescent="0.25">
      <c r="A3072" s="290"/>
    </row>
    <row r="3073" spans="1:1" x14ac:dyDescent="0.25">
      <c r="A3073" s="290"/>
    </row>
    <row r="3074" spans="1:1" x14ac:dyDescent="0.25">
      <c r="A3074" s="290"/>
    </row>
    <row r="3075" spans="1:1" x14ac:dyDescent="0.25">
      <c r="A3075" s="290"/>
    </row>
    <row r="3076" spans="1:1" x14ac:dyDescent="0.25">
      <c r="A3076" s="290"/>
    </row>
    <row r="3077" spans="1:1" x14ac:dyDescent="0.25">
      <c r="A3077" s="290"/>
    </row>
    <row r="3078" spans="1:1" x14ac:dyDescent="0.25">
      <c r="A3078" s="290"/>
    </row>
    <row r="3079" spans="1:1" x14ac:dyDescent="0.25">
      <c r="A3079" s="290"/>
    </row>
    <row r="3080" spans="1:1" x14ac:dyDescent="0.25">
      <c r="A3080" s="290"/>
    </row>
    <row r="3081" spans="1:1" x14ac:dyDescent="0.25">
      <c r="A3081" s="290"/>
    </row>
    <row r="3082" spans="1:1" x14ac:dyDescent="0.25">
      <c r="A3082" s="290"/>
    </row>
    <row r="3083" spans="1:1" x14ac:dyDescent="0.25">
      <c r="A3083" s="290"/>
    </row>
    <row r="3084" spans="1:1" x14ac:dyDescent="0.25">
      <c r="A3084" s="290"/>
    </row>
    <row r="3085" spans="1:1" x14ac:dyDescent="0.25">
      <c r="A3085" s="290"/>
    </row>
    <row r="3086" spans="1:1" x14ac:dyDescent="0.25">
      <c r="A3086" s="290"/>
    </row>
    <row r="3087" spans="1:1" x14ac:dyDescent="0.25">
      <c r="A3087" s="290"/>
    </row>
    <row r="3088" spans="1:1" x14ac:dyDescent="0.25">
      <c r="A3088" s="290"/>
    </row>
    <row r="3089" spans="1:1" x14ac:dyDescent="0.25">
      <c r="A3089" s="290"/>
    </row>
    <row r="3090" spans="1:1" x14ac:dyDescent="0.25">
      <c r="A3090" s="290"/>
    </row>
    <row r="3091" spans="1:1" x14ac:dyDescent="0.25">
      <c r="A3091" s="290"/>
    </row>
    <row r="3092" spans="1:1" x14ac:dyDescent="0.25">
      <c r="A3092" s="290"/>
    </row>
    <row r="3093" spans="1:1" x14ac:dyDescent="0.25">
      <c r="A3093" s="290"/>
    </row>
    <row r="3094" spans="1:1" x14ac:dyDescent="0.25">
      <c r="A3094" s="290"/>
    </row>
    <row r="3095" spans="1:1" x14ac:dyDescent="0.25">
      <c r="A3095" s="290"/>
    </row>
    <row r="3096" spans="1:1" x14ac:dyDescent="0.25">
      <c r="A3096" s="290"/>
    </row>
    <row r="3097" spans="1:1" x14ac:dyDescent="0.25">
      <c r="A3097" s="290"/>
    </row>
    <row r="3098" spans="1:1" x14ac:dyDescent="0.25">
      <c r="A3098" s="290"/>
    </row>
    <row r="3099" spans="1:1" x14ac:dyDescent="0.25">
      <c r="A3099" s="290"/>
    </row>
    <row r="3100" spans="1:1" x14ac:dyDescent="0.25">
      <c r="A3100" s="290"/>
    </row>
    <row r="3101" spans="1:1" x14ac:dyDescent="0.25">
      <c r="A3101" s="290"/>
    </row>
    <row r="3102" spans="1:1" x14ac:dyDescent="0.25">
      <c r="A3102" s="290"/>
    </row>
    <row r="3103" spans="1:1" x14ac:dyDescent="0.25">
      <c r="A3103" s="290"/>
    </row>
    <row r="3104" spans="1:1" x14ac:dyDescent="0.25">
      <c r="A3104" s="290"/>
    </row>
    <row r="3105" spans="1:1" x14ac:dyDescent="0.25">
      <c r="A3105" s="290"/>
    </row>
    <row r="3106" spans="1:1" x14ac:dyDescent="0.25">
      <c r="A3106" s="290"/>
    </row>
    <row r="3107" spans="1:1" x14ac:dyDescent="0.25">
      <c r="A3107" s="290"/>
    </row>
    <row r="3108" spans="1:1" x14ac:dyDescent="0.25">
      <c r="A3108" s="290"/>
    </row>
    <row r="3109" spans="1:1" x14ac:dyDescent="0.25">
      <c r="A3109" s="290"/>
    </row>
    <row r="3110" spans="1:1" x14ac:dyDescent="0.25">
      <c r="A3110" s="290"/>
    </row>
    <row r="3111" spans="1:1" x14ac:dyDescent="0.25">
      <c r="A3111" s="290"/>
    </row>
    <row r="3112" spans="1:1" x14ac:dyDescent="0.25">
      <c r="A3112" s="290"/>
    </row>
    <row r="3113" spans="1:1" x14ac:dyDescent="0.25">
      <c r="A3113" s="290"/>
    </row>
    <row r="3114" spans="1:1" x14ac:dyDescent="0.25">
      <c r="A3114" s="290"/>
    </row>
    <row r="3115" spans="1:1" x14ac:dyDescent="0.25">
      <c r="A3115" s="290"/>
    </row>
    <row r="3116" spans="1:1" x14ac:dyDescent="0.25">
      <c r="A3116" s="290"/>
    </row>
    <row r="3117" spans="1:1" x14ac:dyDescent="0.25">
      <c r="A3117" s="290"/>
    </row>
    <row r="3118" spans="1:1" x14ac:dyDescent="0.25">
      <c r="A3118" s="290"/>
    </row>
    <row r="3119" spans="1:1" x14ac:dyDescent="0.25">
      <c r="A3119" s="290"/>
    </row>
    <row r="3120" spans="1:1" x14ac:dyDescent="0.25">
      <c r="A3120" s="290"/>
    </row>
    <row r="3121" spans="1:1" x14ac:dyDescent="0.25">
      <c r="A3121" s="290"/>
    </row>
    <row r="3122" spans="1:1" x14ac:dyDescent="0.25">
      <c r="A3122" s="290"/>
    </row>
    <row r="3123" spans="1:1" x14ac:dyDescent="0.25">
      <c r="A3123" s="290"/>
    </row>
    <row r="3124" spans="1:1" x14ac:dyDescent="0.25">
      <c r="A3124" s="290"/>
    </row>
    <row r="3125" spans="1:1" x14ac:dyDescent="0.25">
      <c r="A3125" s="290"/>
    </row>
    <row r="3126" spans="1:1" x14ac:dyDescent="0.25">
      <c r="A3126" s="290"/>
    </row>
    <row r="3127" spans="1:1" x14ac:dyDescent="0.25">
      <c r="A3127" s="290"/>
    </row>
    <row r="3128" spans="1:1" x14ac:dyDescent="0.25">
      <c r="A3128" s="290"/>
    </row>
    <row r="3129" spans="1:1" x14ac:dyDescent="0.25">
      <c r="A3129" s="290"/>
    </row>
    <row r="3130" spans="1:1" x14ac:dyDescent="0.25">
      <c r="A3130" s="290"/>
    </row>
    <row r="3131" spans="1:1" x14ac:dyDescent="0.25">
      <c r="A3131" s="290"/>
    </row>
    <row r="3132" spans="1:1" x14ac:dyDescent="0.25">
      <c r="A3132" s="290"/>
    </row>
    <row r="3133" spans="1:1" x14ac:dyDescent="0.25">
      <c r="A3133" s="290"/>
    </row>
    <row r="3134" spans="1:1" x14ac:dyDescent="0.25">
      <c r="A3134" s="290"/>
    </row>
    <row r="3135" spans="1:1" x14ac:dyDescent="0.25">
      <c r="A3135" s="290"/>
    </row>
    <row r="3136" spans="1:1" x14ac:dyDescent="0.25">
      <c r="A3136" s="290"/>
    </row>
    <row r="3137" spans="1:1" x14ac:dyDescent="0.25">
      <c r="A3137" s="290"/>
    </row>
    <row r="3138" spans="1:1" x14ac:dyDescent="0.25">
      <c r="A3138" s="290"/>
    </row>
    <row r="3139" spans="1:1" x14ac:dyDescent="0.25">
      <c r="A3139" s="290"/>
    </row>
    <row r="3140" spans="1:1" x14ac:dyDescent="0.25">
      <c r="A3140" s="290"/>
    </row>
    <row r="3141" spans="1:1" x14ac:dyDescent="0.25">
      <c r="A3141" s="290"/>
    </row>
    <row r="3142" spans="1:1" x14ac:dyDescent="0.25">
      <c r="A3142" s="290"/>
    </row>
    <row r="3143" spans="1:1" x14ac:dyDescent="0.25">
      <c r="A3143" s="290"/>
    </row>
    <row r="3144" spans="1:1" x14ac:dyDescent="0.25">
      <c r="A3144" s="290"/>
    </row>
    <row r="3145" spans="1:1" x14ac:dyDescent="0.25">
      <c r="A3145" s="290"/>
    </row>
    <row r="3146" spans="1:1" x14ac:dyDescent="0.25">
      <c r="A3146" s="290"/>
    </row>
    <row r="3147" spans="1:1" x14ac:dyDescent="0.25">
      <c r="A3147" s="290"/>
    </row>
    <row r="3148" spans="1:1" x14ac:dyDescent="0.25">
      <c r="A3148" s="290"/>
    </row>
    <row r="3149" spans="1:1" x14ac:dyDescent="0.25">
      <c r="A3149" s="290"/>
    </row>
    <row r="3150" spans="1:1" x14ac:dyDescent="0.25">
      <c r="A3150" s="290"/>
    </row>
    <row r="3151" spans="1:1" x14ac:dyDescent="0.25">
      <c r="A3151" s="290"/>
    </row>
    <row r="3152" spans="1:1" x14ac:dyDescent="0.25">
      <c r="A3152" s="290"/>
    </row>
    <row r="3153" spans="1:1" x14ac:dyDescent="0.25">
      <c r="A3153" s="290"/>
    </row>
    <row r="3154" spans="1:1" x14ac:dyDescent="0.25">
      <c r="A3154" s="290"/>
    </row>
    <row r="3155" spans="1:1" x14ac:dyDescent="0.25">
      <c r="A3155" s="290"/>
    </row>
    <row r="3156" spans="1:1" x14ac:dyDescent="0.25">
      <c r="A3156" s="290"/>
    </row>
    <row r="3157" spans="1:1" x14ac:dyDescent="0.25">
      <c r="A3157" s="290"/>
    </row>
    <row r="3158" spans="1:1" x14ac:dyDescent="0.25">
      <c r="A3158" s="290"/>
    </row>
    <row r="3159" spans="1:1" x14ac:dyDescent="0.25">
      <c r="A3159" s="290"/>
    </row>
    <row r="3160" spans="1:1" x14ac:dyDescent="0.25">
      <c r="A3160" s="290"/>
    </row>
    <row r="3161" spans="1:1" x14ac:dyDescent="0.25">
      <c r="A3161" s="290"/>
    </row>
    <row r="3162" spans="1:1" x14ac:dyDescent="0.25">
      <c r="A3162" s="290"/>
    </row>
    <row r="3163" spans="1:1" x14ac:dyDescent="0.25">
      <c r="A3163" s="290"/>
    </row>
    <row r="3164" spans="1:1" x14ac:dyDescent="0.25">
      <c r="A3164" s="290"/>
    </row>
    <row r="3165" spans="1:1" x14ac:dyDescent="0.25">
      <c r="A3165" s="290"/>
    </row>
    <row r="3166" spans="1:1" x14ac:dyDescent="0.25">
      <c r="A3166" s="290"/>
    </row>
    <row r="3167" spans="1:1" x14ac:dyDescent="0.25">
      <c r="A3167" s="290"/>
    </row>
    <row r="3168" spans="1:1" x14ac:dyDescent="0.25">
      <c r="A3168" s="290"/>
    </row>
    <row r="3169" spans="1:1" x14ac:dyDescent="0.25">
      <c r="A3169" s="290"/>
    </row>
    <row r="3170" spans="1:1" x14ac:dyDescent="0.25">
      <c r="A3170" s="290"/>
    </row>
    <row r="3171" spans="1:1" x14ac:dyDescent="0.25">
      <c r="A3171" s="290"/>
    </row>
    <row r="3172" spans="1:1" x14ac:dyDescent="0.25">
      <c r="A3172" s="290"/>
    </row>
    <row r="3173" spans="1:1" x14ac:dyDescent="0.25">
      <c r="A3173" s="290"/>
    </row>
    <row r="3174" spans="1:1" x14ac:dyDescent="0.25">
      <c r="A3174" s="290"/>
    </row>
    <row r="3175" spans="1:1" x14ac:dyDescent="0.25">
      <c r="A3175" s="290"/>
    </row>
    <row r="3176" spans="1:1" x14ac:dyDescent="0.25">
      <c r="A3176" s="290"/>
    </row>
    <row r="3177" spans="1:1" x14ac:dyDescent="0.25">
      <c r="A3177" s="290"/>
    </row>
    <row r="3178" spans="1:1" x14ac:dyDescent="0.25">
      <c r="A3178" s="290"/>
    </row>
    <row r="3179" spans="1:1" x14ac:dyDescent="0.25">
      <c r="A3179" s="290"/>
    </row>
    <row r="3180" spans="1:1" x14ac:dyDescent="0.25">
      <c r="A3180" s="290"/>
    </row>
    <row r="3181" spans="1:1" x14ac:dyDescent="0.25">
      <c r="A3181" s="290"/>
    </row>
    <row r="3182" spans="1:1" x14ac:dyDescent="0.25">
      <c r="A3182" s="290"/>
    </row>
    <row r="3183" spans="1:1" x14ac:dyDescent="0.25">
      <c r="A3183" s="290"/>
    </row>
    <row r="3184" spans="1:1" x14ac:dyDescent="0.25">
      <c r="A3184" s="290"/>
    </row>
    <row r="3185" spans="1:1" x14ac:dyDescent="0.25">
      <c r="A3185" s="290"/>
    </row>
    <row r="3186" spans="1:1" x14ac:dyDescent="0.25">
      <c r="A3186" s="290"/>
    </row>
    <row r="3187" spans="1:1" x14ac:dyDescent="0.25">
      <c r="A3187" s="290"/>
    </row>
    <row r="3188" spans="1:1" x14ac:dyDescent="0.25">
      <c r="A3188" s="290"/>
    </row>
    <row r="3189" spans="1:1" x14ac:dyDescent="0.25">
      <c r="A3189" s="290"/>
    </row>
    <row r="3190" spans="1:1" x14ac:dyDescent="0.25">
      <c r="A3190" s="290"/>
    </row>
    <row r="3191" spans="1:1" x14ac:dyDescent="0.25">
      <c r="A3191" s="290"/>
    </row>
    <row r="3192" spans="1:1" x14ac:dyDescent="0.25">
      <c r="A3192" s="290"/>
    </row>
    <row r="3193" spans="1:1" x14ac:dyDescent="0.25">
      <c r="A3193" s="290"/>
    </row>
    <row r="3194" spans="1:1" x14ac:dyDescent="0.25">
      <c r="A3194" s="290"/>
    </row>
    <row r="3195" spans="1:1" x14ac:dyDescent="0.25">
      <c r="A3195" s="290"/>
    </row>
    <row r="3196" spans="1:1" x14ac:dyDescent="0.25">
      <c r="A3196" s="290"/>
    </row>
    <row r="3197" spans="1:1" x14ac:dyDescent="0.25">
      <c r="A3197" s="290"/>
    </row>
    <row r="3198" spans="1:1" x14ac:dyDescent="0.25">
      <c r="A3198" s="290"/>
    </row>
    <row r="3199" spans="1:1" x14ac:dyDescent="0.25">
      <c r="A3199" s="290"/>
    </row>
    <row r="3200" spans="1:1" x14ac:dyDescent="0.25">
      <c r="A3200" s="290"/>
    </row>
    <row r="3201" spans="1:1" x14ac:dyDescent="0.25">
      <c r="A3201" s="290"/>
    </row>
    <row r="3202" spans="1:1" x14ac:dyDescent="0.25">
      <c r="A3202" s="290"/>
    </row>
    <row r="3203" spans="1:1" x14ac:dyDescent="0.25">
      <c r="A3203" s="290"/>
    </row>
    <row r="3204" spans="1:1" x14ac:dyDescent="0.25">
      <c r="A3204" s="290"/>
    </row>
    <row r="3205" spans="1:1" x14ac:dyDescent="0.25">
      <c r="A3205" s="290"/>
    </row>
    <row r="3206" spans="1:1" x14ac:dyDescent="0.25">
      <c r="A3206" s="290"/>
    </row>
    <row r="3207" spans="1:1" x14ac:dyDescent="0.25">
      <c r="A3207" s="290"/>
    </row>
    <row r="3208" spans="1:1" x14ac:dyDescent="0.25">
      <c r="A3208" s="290"/>
    </row>
    <row r="3209" spans="1:1" x14ac:dyDescent="0.25">
      <c r="A3209" s="290"/>
    </row>
    <row r="3210" spans="1:1" x14ac:dyDescent="0.25">
      <c r="A3210" s="290"/>
    </row>
    <row r="3211" spans="1:1" x14ac:dyDescent="0.25">
      <c r="A3211" s="290"/>
    </row>
    <row r="3212" spans="1:1" x14ac:dyDescent="0.25">
      <c r="A3212" s="290"/>
    </row>
    <row r="3213" spans="1:1" x14ac:dyDescent="0.25">
      <c r="A3213" s="290"/>
    </row>
    <row r="3214" spans="1:1" x14ac:dyDescent="0.25">
      <c r="A3214" s="290"/>
    </row>
    <row r="3215" spans="1:1" x14ac:dyDescent="0.25">
      <c r="A3215" s="290"/>
    </row>
    <row r="3216" spans="1:1" x14ac:dyDescent="0.25">
      <c r="A3216" s="290"/>
    </row>
    <row r="3217" spans="1:1" x14ac:dyDescent="0.25">
      <c r="A3217" s="290"/>
    </row>
    <row r="3218" spans="1:1" x14ac:dyDescent="0.25">
      <c r="A3218" s="290"/>
    </row>
    <row r="3219" spans="1:1" x14ac:dyDescent="0.25">
      <c r="A3219" s="290"/>
    </row>
    <row r="3220" spans="1:1" x14ac:dyDescent="0.25">
      <c r="A3220" s="290"/>
    </row>
    <row r="3221" spans="1:1" x14ac:dyDescent="0.25">
      <c r="A3221" s="290"/>
    </row>
    <row r="3222" spans="1:1" x14ac:dyDescent="0.25">
      <c r="A3222" s="290"/>
    </row>
    <row r="3223" spans="1:1" x14ac:dyDescent="0.25">
      <c r="A3223" s="290"/>
    </row>
    <row r="3224" spans="1:1" x14ac:dyDescent="0.25">
      <c r="A3224" s="290"/>
    </row>
    <row r="3225" spans="1:1" x14ac:dyDescent="0.25">
      <c r="A3225" s="290"/>
    </row>
    <row r="3226" spans="1:1" x14ac:dyDescent="0.25">
      <c r="A3226" s="290"/>
    </row>
    <row r="3227" spans="1:1" x14ac:dyDescent="0.25">
      <c r="A3227" s="290"/>
    </row>
    <row r="3228" spans="1:1" x14ac:dyDescent="0.25">
      <c r="A3228" s="290"/>
    </row>
    <row r="3229" spans="1:1" x14ac:dyDescent="0.25">
      <c r="A3229" s="290"/>
    </row>
    <row r="3230" spans="1:1" x14ac:dyDescent="0.25">
      <c r="A3230" s="290"/>
    </row>
    <row r="3231" spans="1:1" x14ac:dyDescent="0.25">
      <c r="A3231" s="290"/>
    </row>
    <row r="3232" spans="1:1" x14ac:dyDescent="0.25">
      <c r="A3232" s="290"/>
    </row>
    <row r="3233" spans="1:1" x14ac:dyDescent="0.25">
      <c r="A3233" s="290"/>
    </row>
    <row r="3234" spans="1:1" x14ac:dyDescent="0.25">
      <c r="A3234" s="290"/>
    </row>
    <row r="3235" spans="1:1" x14ac:dyDescent="0.25">
      <c r="A3235" s="290"/>
    </row>
    <row r="3236" spans="1:1" x14ac:dyDescent="0.25">
      <c r="A3236" s="290"/>
    </row>
    <row r="3237" spans="1:1" x14ac:dyDescent="0.25">
      <c r="A3237" s="290"/>
    </row>
    <row r="3238" spans="1:1" x14ac:dyDescent="0.25">
      <c r="A3238" s="290"/>
    </row>
    <row r="3239" spans="1:1" x14ac:dyDescent="0.25">
      <c r="A3239" s="290"/>
    </row>
    <row r="3240" spans="1:1" x14ac:dyDescent="0.25">
      <c r="A3240" s="290"/>
    </row>
    <row r="3241" spans="1:1" x14ac:dyDescent="0.25">
      <c r="A3241" s="290"/>
    </row>
    <row r="3242" spans="1:1" x14ac:dyDescent="0.25">
      <c r="A3242" s="290"/>
    </row>
    <row r="3243" spans="1:1" x14ac:dyDescent="0.25">
      <c r="A3243" s="290"/>
    </row>
    <row r="3244" spans="1:1" x14ac:dyDescent="0.25">
      <c r="A3244" s="290"/>
    </row>
    <row r="3245" spans="1:1" x14ac:dyDescent="0.25">
      <c r="A3245" s="290"/>
    </row>
    <row r="3246" spans="1:1" x14ac:dyDescent="0.25">
      <c r="A3246" s="290"/>
    </row>
    <row r="3247" spans="1:1" x14ac:dyDescent="0.25">
      <c r="A3247" s="290"/>
    </row>
    <row r="3248" spans="1:1" x14ac:dyDescent="0.25">
      <c r="A3248" s="290"/>
    </row>
    <row r="3249" spans="1:1" x14ac:dyDescent="0.25">
      <c r="A3249" s="290"/>
    </row>
    <row r="3250" spans="1:1" x14ac:dyDescent="0.25">
      <c r="A3250" s="290"/>
    </row>
    <row r="3251" spans="1:1" x14ac:dyDescent="0.25">
      <c r="A3251" s="290"/>
    </row>
    <row r="3252" spans="1:1" x14ac:dyDescent="0.25">
      <c r="A3252" s="290"/>
    </row>
    <row r="3253" spans="1:1" x14ac:dyDescent="0.25">
      <c r="A3253" s="290"/>
    </row>
    <row r="3254" spans="1:1" x14ac:dyDescent="0.25">
      <c r="A3254" s="290"/>
    </row>
    <row r="3255" spans="1:1" x14ac:dyDescent="0.25">
      <c r="A3255" s="290"/>
    </row>
    <row r="3256" spans="1:1" x14ac:dyDescent="0.25">
      <c r="A3256" s="290"/>
    </row>
    <row r="3257" spans="1:1" x14ac:dyDescent="0.25">
      <c r="A3257" s="290"/>
    </row>
    <row r="3258" spans="1:1" x14ac:dyDescent="0.25">
      <c r="A3258" s="290"/>
    </row>
    <row r="3259" spans="1:1" x14ac:dyDescent="0.25">
      <c r="A3259" s="290"/>
    </row>
    <row r="3260" spans="1:1" x14ac:dyDescent="0.25">
      <c r="A3260" s="290"/>
    </row>
    <row r="3261" spans="1:1" x14ac:dyDescent="0.25">
      <c r="A3261" s="290"/>
    </row>
    <row r="3262" spans="1:1" x14ac:dyDescent="0.25">
      <c r="A3262" s="290"/>
    </row>
    <row r="3263" spans="1:1" x14ac:dyDescent="0.25">
      <c r="A3263" s="290"/>
    </row>
    <row r="3264" spans="1:1" x14ac:dyDescent="0.25">
      <c r="A3264" s="290"/>
    </row>
    <row r="3265" spans="1:1" x14ac:dyDescent="0.25">
      <c r="A3265" s="290"/>
    </row>
    <row r="3266" spans="1:1" x14ac:dyDescent="0.25">
      <c r="A3266" s="290"/>
    </row>
    <row r="3267" spans="1:1" x14ac:dyDescent="0.25">
      <c r="A3267" s="290"/>
    </row>
    <row r="3268" spans="1:1" x14ac:dyDescent="0.25">
      <c r="A3268" s="290"/>
    </row>
    <row r="3269" spans="1:1" x14ac:dyDescent="0.25">
      <c r="A3269" s="290"/>
    </row>
    <row r="3270" spans="1:1" x14ac:dyDescent="0.25">
      <c r="A3270" s="290"/>
    </row>
    <row r="3271" spans="1:1" x14ac:dyDescent="0.25">
      <c r="A3271" s="290"/>
    </row>
    <row r="3272" spans="1:1" x14ac:dyDescent="0.25">
      <c r="A3272" s="290"/>
    </row>
    <row r="3273" spans="1:1" x14ac:dyDescent="0.25">
      <c r="A3273" s="290"/>
    </row>
    <row r="3274" spans="1:1" x14ac:dyDescent="0.25">
      <c r="A3274" s="290"/>
    </row>
    <row r="3275" spans="1:1" x14ac:dyDescent="0.25">
      <c r="A3275" s="290"/>
    </row>
    <row r="3276" spans="1:1" x14ac:dyDescent="0.25">
      <c r="A3276" s="290"/>
    </row>
    <row r="3277" spans="1:1" x14ac:dyDescent="0.25">
      <c r="A3277" s="290"/>
    </row>
    <row r="3278" spans="1:1" x14ac:dyDescent="0.25">
      <c r="A3278" s="290"/>
    </row>
    <row r="3279" spans="1:1" x14ac:dyDescent="0.25">
      <c r="A3279" s="290"/>
    </row>
    <row r="3280" spans="1:1" x14ac:dyDescent="0.25">
      <c r="A3280" s="290"/>
    </row>
    <row r="3281" spans="1:1" x14ac:dyDescent="0.25">
      <c r="A3281" s="290"/>
    </row>
    <row r="3282" spans="1:1" x14ac:dyDescent="0.25">
      <c r="A3282" s="290"/>
    </row>
    <row r="3283" spans="1:1" x14ac:dyDescent="0.25">
      <c r="A3283" s="290"/>
    </row>
    <row r="3284" spans="1:1" x14ac:dyDescent="0.25">
      <c r="A3284" s="290"/>
    </row>
    <row r="3285" spans="1:1" x14ac:dyDescent="0.25">
      <c r="A3285" s="290"/>
    </row>
    <row r="3286" spans="1:1" x14ac:dyDescent="0.25">
      <c r="A3286" s="290"/>
    </row>
    <row r="3287" spans="1:1" x14ac:dyDescent="0.25">
      <c r="A3287" s="290"/>
    </row>
    <row r="3288" spans="1:1" x14ac:dyDescent="0.25">
      <c r="A3288" s="290"/>
    </row>
    <row r="3289" spans="1:1" x14ac:dyDescent="0.25">
      <c r="A3289" s="290"/>
    </row>
    <row r="3290" spans="1:1" x14ac:dyDescent="0.25">
      <c r="A3290" s="290"/>
    </row>
    <row r="3291" spans="1:1" x14ac:dyDescent="0.25">
      <c r="A3291" s="290"/>
    </row>
    <row r="3292" spans="1:1" x14ac:dyDescent="0.25">
      <c r="A3292" s="290"/>
    </row>
    <row r="3293" spans="1:1" x14ac:dyDescent="0.25">
      <c r="A3293" s="290"/>
    </row>
    <row r="3294" spans="1:1" x14ac:dyDescent="0.25">
      <c r="A3294" s="290"/>
    </row>
    <row r="3295" spans="1:1" x14ac:dyDescent="0.25">
      <c r="A3295" s="290"/>
    </row>
    <row r="3296" spans="1:1" x14ac:dyDescent="0.25">
      <c r="A3296" s="290"/>
    </row>
    <row r="3297" spans="1:1" x14ac:dyDescent="0.25">
      <c r="A3297" s="290"/>
    </row>
    <row r="3298" spans="1:1" x14ac:dyDescent="0.25">
      <c r="A3298" s="290"/>
    </row>
    <row r="3299" spans="1:1" x14ac:dyDescent="0.25">
      <c r="A3299" s="290"/>
    </row>
    <row r="3300" spans="1:1" x14ac:dyDescent="0.25">
      <c r="A3300" s="290"/>
    </row>
    <row r="3301" spans="1:1" x14ac:dyDescent="0.25">
      <c r="A3301" s="290"/>
    </row>
    <row r="3302" spans="1:1" x14ac:dyDescent="0.25">
      <c r="A3302" s="290"/>
    </row>
    <row r="3303" spans="1:1" x14ac:dyDescent="0.25">
      <c r="A3303" s="290"/>
    </row>
    <row r="3304" spans="1:1" x14ac:dyDescent="0.25">
      <c r="A3304" s="290"/>
    </row>
    <row r="3305" spans="1:1" x14ac:dyDescent="0.25">
      <c r="A3305" s="290"/>
    </row>
    <row r="3306" spans="1:1" x14ac:dyDescent="0.25">
      <c r="A3306" s="290"/>
    </row>
    <row r="3307" spans="1:1" x14ac:dyDescent="0.25">
      <c r="A3307" s="290"/>
    </row>
    <row r="3308" spans="1:1" x14ac:dyDescent="0.25">
      <c r="A3308" s="290"/>
    </row>
    <row r="3309" spans="1:1" x14ac:dyDescent="0.25">
      <c r="A3309" s="290"/>
    </row>
    <row r="3310" spans="1:1" x14ac:dyDescent="0.25">
      <c r="A3310" s="290"/>
    </row>
    <row r="3311" spans="1:1" x14ac:dyDescent="0.25">
      <c r="A3311" s="290"/>
    </row>
    <row r="3312" spans="1:1" x14ac:dyDescent="0.25">
      <c r="A3312" s="290"/>
    </row>
    <row r="3313" spans="1:1" x14ac:dyDescent="0.25">
      <c r="A3313" s="290"/>
    </row>
    <row r="3314" spans="1:1" x14ac:dyDescent="0.25">
      <c r="A3314" s="290"/>
    </row>
    <row r="3315" spans="1:1" x14ac:dyDescent="0.25">
      <c r="A3315" s="290"/>
    </row>
    <row r="3316" spans="1:1" x14ac:dyDescent="0.25">
      <c r="A3316" s="290"/>
    </row>
    <row r="3317" spans="1:1" x14ac:dyDescent="0.25">
      <c r="A3317" s="290"/>
    </row>
    <row r="3318" spans="1:1" x14ac:dyDescent="0.25">
      <c r="A3318" s="290"/>
    </row>
    <row r="3319" spans="1:1" x14ac:dyDescent="0.25">
      <c r="A3319" s="290"/>
    </row>
    <row r="3320" spans="1:1" x14ac:dyDescent="0.25">
      <c r="A3320" s="290"/>
    </row>
    <row r="3321" spans="1:1" x14ac:dyDescent="0.25">
      <c r="A3321" s="290"/>
    </row>
    <row r="3322" spans="1:1" x14ac:dyDescent="0.25">
      <c r="A3322" s="290"/>
    </row>
    <row r="3323" spans="1:1" x14ac:dyDescent="0.25">
      <c r="A3323" s="290"/>
    </row>
    <row r="3324" spans="1:1" x14ac:dyDescent="0.25">
      <c r="A3324" s="290"/>
    </row>
    <row r="3325" spans="1:1" x14ac:dyDescent="0.25">
      <c r="A3325" s="290"/>
    </row>
    <row r="3326" spans="1:1" x14ac:dyDescent="0.25">
      <c r="A3326" s="290"/>
    </row>
    <row r="3327" spans="1:1" x14ac:dyDescent="0.25">
      <c r="A3327" s="290"/>
    </row>
    <row r="3328" spans="1:1" x14ac:dyDescent="0.25">
      <c r="A3328" s="290"/>
    </row>
    <row r="3329" spans="1:1" x14ac:dyDescent="0.25">
      <c r="A3329" s="290"/>
    </row>
    <row r="3330" spans="1:1" x14ac:dyDescent="0.25">
      <c r="A3330" s="290"/>
    </row>
    <row r="3331" spans="1:1" x14ac:dyDescent="0.25">
      <c r="A3331" s="290"/>
    </row>
    <row r="3332" spans="1:1" x14ac:dyDescent="0.25">
      <c r="A3332" s="290"/>
    </row>
    <row r="3333" spans="1:1" x14ac:dyDescent="0.25">
      <c r="A3333" s="290"/>
    </row>
    <row r="3334" spans="1:1" x14ac:dyDescent="0.25">
      <c r="A3334" s="290"/>
    </row>
    <row r="3335" spans="1:1" x14ac:dyDescent="0.25">
      <c r="A3335" s="290"/>
    </row>
    <row r="3336" spans="1:1" x14ac:dyDescent="0.25">
      <c r="A3336" s="290"/>
    </row>
    <row r="3337" spans="1:1" x14ac:dyDescent="0.25">
      <c r="A3337" s="290"/>
    </row>
    <row r="3338" spans="1:1" x14ac:dyDescent="0.25">
      <c r="A3338" s="290"/>
    </row>
    <row r="3339" spans="1:1" x14ac:dyDescent="0.25">
      <c r="A3339" s="290"/>
    </row>
    <row r="3340" spans="1:1" x14ac:dyDescent="0.25">
      <c r="A3340" s="290"/>
    </row>
    <row r="3341" spans="1:1" x14ac:dyDescent="0.25">
      <c r="A3341" s="290"/>
    </row>
    <row r="3342" spans="1:1" x14ac:dyDescent="0.25">
      <c r="A3342" s="290"/>
    </row>
    <row r="3343" spans="1:1" x14ac:dyDescent="0.25">
      <c r="A3343" s="290"/>
    </row>
    <row r="3344" spans="1:1" x14ac:dyDescent="0.25">
      <c r="A3344" s="290"/>
    </row>
    <row r="3345" spans="1:1" x14ac:dyDescent="0.25">
      <c r="A3345" s="290"/>
    </row>
    <row r="3346" spans="1:1" x14ac:dyDescent="0.25">
      <c r="A3346" s="290"/>
    </row>
    <row r="3347" spans="1:1" x14ac:dyDescent="0.25">
      <c r="A3347" s="290"/>
    </row>
    <row r="3348" spans="1:1" x14ac:dyDescent="0.25">
      <c r="A3348" s="290"/>
    </row>
    <row r="3349" spans="1:1" x14ac:dyDescent="0.25">
      <c r="A3349" s="290"/>
    </row>
    <row r="3350" spans="1:1" x14ac:dyDescent="0.25">
      <c r="A3350" s="290"/>
    </row>
    <row r="3351" spans="1:1" x14ac:dyDescent="0.25">
      <c r="A3351" s="290"/>
    </row>
    <row r="3352" spans="1:1" x14ac:dyDescent="0.25">
      <c r="A3352" s="290"/>
    </row>
    <row r="3353" spans="1:1" x14ac:dyDescent="0.25">
      <c r="A3353" s="290"/>
    </row>
    <row r="3354" spans="1:1" x14ac:dyDescent="0.25">
      <c r="A3354" s="290"/>
    </row>
    <row r="3355" spans="1:1" x14ac:dyDescent="0.25">
      <c r="A3355" s="290"/>
    </row>
    <row r="3356" spans="1:1" x14ac:dyDescent="0.25">
      <c r="A3356" s="290"/>
    </row>
    <row r="3357" spans="1:1" x14ac:dyDescent="0.25">
      <c r="A3357" s="290"/>
    </row>
    <row r="3358" spans="1:1" x14ac:dyDescent="0.25">
      <c r="A3358" s="290"/>
    </row>
    <row r="3359" spans="1:1" x14ac:dyDescent="0.25">
      <c r="A3359" s="290"/>
    </row>
    <row r="3360" spans="1:1" x14ac:dyDescent="0.25">
      <c r="A3360" s="290"/>
    </row>
    <row r="3361" spans="1:1" x14ac:dyDescent="0.25">
      <c r="A3361" s="290"/>
    </row>
    <row r="3362" spans="1:1" x14ac:dyDescent="0.25">
      <c r="A3362" s="290"/>
    </row>
    <row r="3363" spans="1:1" x14ac:dyDescent="0.25">
      <c r="A3363" s="290"/>
    </row>
    <row r="3364" spans="1:1" x14ac:dyDescent="0.25">
      <c r="A3364" s="290"/>
    </row>
    <row r="3365" spans="1:1" x14ac:dyDescent="0.25">
      <c r="A3365" s="290"/>
    </row>
    <row r="3366" spans="1:1" x14ac:dyDescent="0.25">
      <c r="A3366" s="290"/>
    </row>
    <row r="3367" spans="1:1" x14ac:dyDescent="0.25">
      <c r="A3367" s="290"/>
    </row>
    <row r="3368" spans="1:1" x14ac:dyDescent="0.25">
      <c r="A3368" s="290"/>
    </row>
    <row r="3369" spans="1:1" x14ac:dyDescent="0.25">
      <c r="A3369" s="290"/>
    </row>
    <row r="3370" spans="1:1" x14ac:dyDescent="0.25">
      <c r="A3370" s="290"/>
    </row>
    <row r="3371" spans="1:1" x14ac:dyDescent="0.25">
      <c r="A3371" s="290"/>
    </row>
    <row r="3372" spans="1:1" x14ac:dyDescent="0.25">
      <c r="A3372" s="290"/>
    </row>
    <row r="3373" spans="1:1" x14ac:dyDescent="0.25">
      <c r="A3373" s="290"/>
    </row>
    <row r="3374" spans="1:1" x14ac:dyDescent="0.25">
      <c r="A3374" s="290"/>
    </row>
    <row r="3375" spans="1:1" x14ac:dyDescent="0.25">
      <c r="A3375" s="290"/>
    </row>
    <row r="3376" spans="1:1" x14ac:dyDescent="0.25">
      <c r="A3376" s="290"/>
    </row>
    <row r="3377" spans="1:1" x14ac:dyDescent="0.25">
      <c r="A3377" s="290"/>
    </row>
    <row r="3378" spans="1:1" x14ac:dyDescent="0.25">
      <c r="A3378" s="290"/>
    </row>
    <row r="3379" spans="1:1" x14ac:dyDescent="0.25">
      <c r="A3379" s="290"/>
    </row>
    <row r="3380" spans="1:1" x14ac:dyDescent="0.25">
      <c r="A3380" s="290"/>
    </row>
    <row r="3381" spans="1:1" x14ac:dyDescent="0.25">
      <c r="A3381" s="290"/>
    </row>
    <row r="3382" spans="1:1" x14ac:dyDescent="0.25">
      <c r="A3382" s="290"/>
    </row>
    <row r="3383" spans="1:1" x14ac:dyDescent="0.25">
      <c r="A3383" s="290"/>
    </row>
    <row r="3384" spans="1:1" x14ac:dyDescent="0.25">
      <c r="A3384" s="290"/>
    </row>
    <row r="3385" spans="1:1" x14ac:dyDescent="0.25">
      <c r="A3385" s="290"/>
    </row>
    <row r="3386" spans="1:1" x14ac:dyDescent="0.25">
      <c r="A3386" s="290"/>
    </row>
    <row r="3387" spans="1:1" x14ac:dyDescent="0.25">
      <c r="A3387" s="290"/>
    </row>
    <row r="3388" spans="1:1" x14ac:dyDescent="0.25">
      <c r="A3388" s="290"/>
    </row>
    <row r="3389" spans="1:1" x14ac:dyDescent="0.25">
      <c r="A3389" s="290"/>
    </row>
    <row r="3390" spans="1:1" x14ac:dyDescent="0.25">
      <c r="A3390" s="290"/>
    </row>
    <row r="3391" spans="1:1" x14ac:dyDescent="0.25">
      <c r="A3391" s="290"/>
    </row>
    <row r="3392" spans="1:1" x14ac:dyDescent="0.25">
      <c r="A3392" s="290"/>
    </row>
    <row r="3393" spans="1:1" x14ac:dyDescent="0.25">
      <c r="A3393" s="290"/>
    </row>
    <row r="3394" spans="1:1" x14ac:dyDescent="0.25">
      <c r="A3394" s="290"/>
    </row>
    <row r="3395" spans="1:1" x14ac:dyDescent="0.25">
      <c r="A3395" s="290"/>
    </row>
    <row r="3396" spans="1:1" x14ac:dyDescent="0.25">
      <c r="A3396" s="290"/>
    </row>
    <row r="3397" spans="1:1" x14ac:dyDescent="0.25">
      <c r="A3397" s="290"/>
    </row>
    <row r="3398" spans="1:1" x14ac:dyDescent="0.25">
      <c r="A3398" s="290"/>
    </row>
    <row r="3399" spans="1:1" x14ac:dyDescent="0.25">
      <c r="A3399" s="290"/>
    </row>
    <row r="3400" spans="1:1" x14ac:dyDescent="0.25">
      <c r="A3400" s="290"/>
    </row>
    <row r="3401" spans="1:1" x14ac:dyDescent="0.25">
      <c r="A3401" s="290"/>
    </row>
    <row r="3402" spans="1:1" x14ac:dyDescent="0.25">
      <c r="A3402" s="290"/>
    </row>
    <row r="3403" spans="1:1" x14ac:dyDescent="0.25">
      <c r="A3403" s="290"/>
    </row>
    <row r="3404" spans="1:1" x14ac:dyDescent="0.25">
      <c r="A3404" s="290"/>
    </row>
    <row r="3405" spans="1:1" x14ac:dyDescent="0.25">
      <c r="A3405" s="290"/>
    </row>
    <row r="3406" spans="1:1" x14ac:dyDescent="0.25">
      <c r="A3406" s="290"/>
    </row>
    <row r="3407" spans="1:1" x14ac:dyDescent="0.25">
      <c r="A3407" s="290"/>
    </row>
    <row r="3408" spans="1:1" x14ac:dyDescent="0.25">
      <c r="A3408" s="290"/>
    </row>
    <row r="3409" spans="1:1" x14ac:dyDescent="0.25">
      <c r="A3409" s="290"/>
    </row>
    <row r="3410" spans="1:1" x14ac:dyDescent="0.25">
      <c r="A3410" s="290"/>
    </row>
    <row r="3411" spans="1:1" x14ac:dyDescent="0.25">
      <c r="A3411" s="290"/>
    </row>
    <row r="3412" spans="1:1" x14ac:dyDescent="0.25">
      <c r="A3412" s="290"/>
    </row>
    <row r="3413" spans="1:1" x14ac:dyDescent="0.25">
      <c r="A3413" s="290"/>
    </row>
    <row r="3414" spans="1:1" x14ac:dyDescent="0.25">
      <c r="A3414" s="290"/>
    </row>
    <row r="3415" spans="1:1" x14ac:dyDescent="0.25">
      <c r="A3415" s="290"/>
    </row>
    <row r="3416" spans="1:1" x14ac:dyDescent="0.25">
      <c r="A3416" s="290"/>
    </row>
    <row r="3417" spans="1:1" x14ac:dyDescent="0.25">
      <c r="A3417" s="290"/>
    </row>
    <row r="3418" spans="1:1" x14ac:dyDescent="0.25">
      <c r="A3418" s="290"/>
    </row>
    <row r="3419" spans="1:1" x14ac:dyDescent="0.25">
      <c r="A3419" s="290"/>
    </row>
    <row r="3420" spans="1:1" x14ac:dyDescent="0.25">
      <c r="A3420" s="290"/>
    </row>
    <row r="3421" spans="1:1" x14ac:dyDescent="0.25">
      <c r="A3421" s="290"/>
    </row>
    <row r="3422" spans="1:1" x14ac:dyDescent="0.25">
      <c r="A3422" s="290"/>
    </row>
    <row r="3423" spans="1:1" x14ac:dyDescent="0.25">
      <c r="A3423" s="290"/>
    </row>
    <row r="3424" spans="1:1" x14ac:dyDescent="0.25">
      <c r="A3424" s="290"/>
    </row>
    <row r="3425" spans="1:1" x14ac:dyDescent="0.25">
      <c r="A3425" s="290"/>
    </row>
    <row r="3426" spans="1:1" x14ac:dyDescent="0.25">
      <c r="A3426" s="290"/>
    </row>
    <row r="3427" spans="1:1" x14ac:dyDescent="0.25">
      <c r="A3427" s="290"/>
    </row>
    <row r="3428" spans="1:1" x14ac:dyDescent="0.25">
      <c r="A3428" s="290"/>
    </row>
    <row r="3429" spans="1:1" x14ac:dyDescent="0.25">
      <c r="A3429" s="290"/>
    </row>
    <row r="3430" spans="1:1" x14ac:dyDescent="0.25">
      <c r="A3430" s="290"/>
    </row>
    <row r="3431" spans="1:1" x14ac:dyDescent="0.25">
      <c r="A3431" s="290"/>
    </row>
    <row r="3432" spans="1:1" x14ac:dyDescent="0.25">
      <c r="A3432" s="290"/>
    </row>
    <row r="3433" spans="1:1" x14ac:dyDescent="0.25">
      <c r="A3433" s="290"/>
    </row>
    <row r="3434" spans="1:1" x14ac:dyDescent="0.25">
      <c r="A3434" s="290"/>
    </row>
    <row r="3435" spans="1:1" x14ac:dyDescent="0.25">
      <c r="A3435" s="290"/>
    </row>
    <row r="3436" spans="1:1" x14ac:dyDescent="0.25">
      <c r="A3436" s="290"/>
    </row>
    <row r="3437" spans="1:1" x14ac:dyDescent="0.25">
      <c r="A3437" s="290"/>
    </row>
    <row r="3438" spans="1:1" x14ac:dyDescent="0.25">
      <c r="A3438" s="290"/>
    </row>
    <row r="3439" spans="1:1" x14ac:dyDescent="0.25">
      <c r="A3439" s="290"/>
    </row>
    <row r="3440" spans="1:1" x14ac:dyDescent="0.25">
      <c r="A3440" s="290"/>
    </row>
    <row r="3441" spans="1:1" x14ac:dyDescent="0.25">
      <c r="A3441" s="290"/>
    </row>
    <row r="3442" spans="1:1" x14ac:dyDescent="0.25">
      <c r="A3442" s="290"/>
    </row>
    <row r="3443" spans="1:1" x14ac:dyDescent="0.25">
      <c r="A3443" s="290"/>
    </row>
    <row r="3444" spans="1:1" x14ac:dyDescent="0.25">
      <c r="A3444" s="290"/>
    </row>
    <row r="3445" spans="1:1" x14ac:dyDescent="0.25">
      <c r="A3445" s="290"/>
    </row>
    <row r="3446" spans="1:1" x14ac:dyDescent="0.25">
      <c r="A3446" s="290"/>
    </row>
    <row r="3447" spans="1:1" x14ac:dyDescent="0.25">
      <c r="A3447" s="290"/>
    </row>
    <row r="3448" spans="1:1" x14ac:dyDescent="0.25">
      <c r="A3448" s="290"/>
    </row>
    <row r="3449" spans="1:1" x14ac:dyDescent="0.25">
      <c r="A3449" s="290"/>
    </row>
    <row r="3450" spans="1:1" x14ac:dyDescent="0.25">
      <c r="A3450" s="290"/>
    </row>
    <row r="3451" spans="1:1" x14ac:dyDescent="0.25">
      <c r="A3451" s="290"/>
    </row>
    <row r="3452" spans="1:1" x14ac:dyDescent="0.25">
      <c r="A3452" s="290"/>
    </row>
    <row r="3453" spans="1:1" x14ac:dyDescent="0.25">
      <c r="A3453" s="290"/>
    </row>
    <row r="3454" spans="1:1" x14ac:dyDescent="0.25">
      <c r="A3454" s="290"/>
    </row>
    <row r="3455" spans="1:1" x14ac:dyDescent="0.25">
      <c r="A3455" s="290"/>
    </row>
    <row r="3456" spans="1:1" x14ac:dyDescent="0.25">
      <c r="A3456" s="290"/>
    </row>
    <row r="3457" spans="1:1" x14ac:dyDescent="0.25">
      <c r="A3457" s="290"/>
    </row>
    <row r="3458" spans="1:1" x14ac:dyDescent="0.25">
      <c r="A3458" s="290"/>
    </row>
    <row r="3459" spans="1:1" x14ac:dyDescent="0.25">
      <c r="A3459" s="290"/>
    </row>
    <row r="3460" spans="1:1" x14ac:dyDescent="0.25">
      <c r="A3460" s="290"/>
    </row>
    <row r="3461" spans="1:1" x14ac:dyDescent="0.25">
      <c r="A3461" s="290"/>
    </row>
    <row r="3462" spans="1:1" x14ac:dyDescent="0.25">
      <c r="A3462" s="290"/>
    </row>
    <row r="3463" spans="1:1" x14ac:dyDescent="0.25">
      <c r="A3463" s="290"/>
    </row>
    <row r="3464" spans="1:1" x14ac:dyDescent="0.25">
      <c r="A3464" s="290"/>
    </row>
    <row r="3465" spans="1:1" x14ac:dyDescent="0.25">
      <c r="A3465" s="290"/>
    </row>
    <row r="3466" spans="1:1" x14ac:dyDescent="0.25">
      <c r="A3466" s="290"/>
    </row>
    <row r="3467" spans="1:1" x14ac:dyDescent="0.25">
      <c r="A3467" s="290"/>
    </row>
    <row r="3468" spans="1:1" x14ac:dyDescent="0.25">
      <c r="A3468" s="290"/>
    </row>
    <row r="3469" spans="1:1" x14ac:dyDescent="0.25">
      <c r="A3469" s="290"/>
    </row>
    <row r="3470" spans="1:1" x14ac:dyDescent="0.25">
      <c r="A3470" s="290"/>
    </row>
    <row r="3471" spans="1:1" x14ac:dyDescent="0.25">
      <c r="A3471" s="290"/>
    </row>
    <row r="3472" spans="1:1" x14ac:dyDescent="0.25">
      <c r="A3472" s="290"/>
    </row>
    <row r="3473" spans="1:1" x14ac:dyDescent="0.25">
      <c r="A3473" s="290"/>
    </row>
    <row r="3474" spans="1:1" x14ac:dyDescent="0.25">
      <c r="A3474" s="290"/>
    </row>
    <row r="3475" spans="1:1" x14ac:dyDescent="0.25">
      <c r="A3475" s="290"/>
    </row>
    <row r="3476" spans="1:1" x14ac:dyDescent="0.25">
      <c r="A3476" s="290"/>
    </row>
    <row r="3477" spans="1:1" x14ac:dyDescent="0.25">
      <c r="A3477" s="290"/>
    </row>
    <row r="3478" spans="1:1" x14ac:dyDescent="0.25">
      <c r="A3478" s="290"/>
    </row>
    <row r="3479" spans="1:1" x14ac:dyDescent="0.25">
      <c r="A3479" s="290"/>
    </row>
    <row r="3480" spans="1:1" x14ac:dyDescent="0.25">
      <c r="A3480" s="290"/>
    </row>
    <row r="3481" spans="1:1" x14ac:dyDescent="0.25">
      <c r="A3481" s="290"/>
    </row>
    <row r="3482" spans="1:1" x14ac:dyDescent="0.25">
      <c r="A3482" s="290"/>
    </row>
    <row r="3483" spans="1:1" x14ac:dyDescent="0.25">
      <c r="A3483" s="290"/>
    </row>
    <row r="3484" spans="1:1" x14ac:dyDescent="0.25">
      <c r="A3484" s="290"/>
    </row>
    <row r="3485" spans="1:1" x14ac:dyDescent="0.25">
      <c r="A3485" s="290"/>
    </row>
    <row r="3486" spans="1:1" x14ac:dyDescent="0.25">
      <c r="A3486" s="290"/>
    </row>
    <row r="3487" spans="1:1" x14ac:dyDescent="0.25">
      <c r="A3487" s="290"/>
    </row>
    <row r="3488" spans="1:1" x14ac:dyDescent="0.25">
      <c r="A3488" s="290"/>
    </row>
    <row r="3489" spans="1:1" x14ac:dyDescent="0.25">
      <c r="A3489" s="290"/>
    </row>
    <row r="3490" spans="1:1" x14ac:dyDescent="0.25">
      <c r="A3490" s="290"/>
    </row>
    <row r="3491" spans="1:1" x14ac:dyDescent="0.25">
      <c r="A3491" s="290"/>
    </row>
    <row r="3492" spans="1:1" x14ac:dyDescent="0.25">
      <c r="A3492" s="290"/>
    </row>
    <row r="3493" spans="1:1" x14ac:dyDescent="0.25">
      <c r="A3493" s="290"/>
    </row>
    <row r="3494" spans="1:1" x14ac:dyDescent="0.25">
      <c r="A3494" s="290"/>
    </row>
    <row r="3495" spans="1:1" x14ac:dyDescent="0.25">
      <c r="A3495" s="290"/>
    </row>
    <row r="3496" spans="1:1" x14ac:dyDescent="0.25">
      <c r="A3496" s="290"/>
    </row>
    <row r="3497" spans="1:1" x14ac:dyDescent="0.25">
      <c r="A3497" s="290"/>
    </row>
    <row r="3498" spans="1:1" x14ac:dyDescent="0.25">
      <c r="A3498" s="290"/>
    </row>
    <row r="3499" spans="1:1" x14ac:dyDescent="0.25">
      <c r="A3499" s="290"/>
    </row>
    <row r="3500" spans="1:1" x14ac:dyDescent="0.25">
      <c r="A3500" s="290"/>
    </row>
    <row r="3501" spans="1:1" x14ac:dyDescent="0.25">
      <c r="A3501" s="290"/>
    </row>
    <row r="3502" spans="1:1" x14ac:dyDescent="0.25">
      <c r="A3502" s="290"/>
    </row>
    <row r="3503" spans="1:1" x14ac:dyDescent="0.25">
      <c r="A3503" s="290"/>
    </row>
    <row r="3504" spans="1:1" x14ac:dyDescent="0.25">
      <c r="A3504" s="290"/>
    </row>
    <row r="3505" spans="1:1" x14ac:dyDescent="0.25">
      <c r="A3505" s="290"/>
    </row>
    <row r="3506" spans="1:1" x14ac:dyDescent="0.25">
      <c r="A3506" s="290"/>
    </row>
    <row r="3507" spans="1:1" x14ac:dyDescent="0.25">
      <c r="A3507" s="290"/>
    </row>
    <row r="3508" spans="1:1" x14ac:dyDescent="0.25">
      <c r="A3508" s="290"/>
    </row>
    <row r="3509" spans="1:1" x14ac:dyDescent="0.25">
      <c r="A3509" s="290"/>
    </row>
    <row r="3510" spans="1:1" x14ac:dyDescent="0.25">
      <c r="A3510" s="290"/>
    </row>
    <row r="3511" spans="1:1" x14ac:dyDescent="0.25">
      <c r="A3511" s="290"/>
    </row>
    <row r="3512" spans="1:1" x14ac:dyDescent="0.25">
      <c r="A3512" s="290"/>
    </row>
    <row r="3513" spans="1:1" x14ac:dyDescent="0.25">
      <c r="A3513" s="290"/>
    </row>
    <row r="3514" spans="1:1" x14ac:dyDescent="0.25">
      <c r="A3514" s="290"/>
    </row>
    <row r="3515" spans="1:1" x14ac:dyDescent="0.25">
      <c r="A3515" s="290"/>
    </row>
    <row r="3516" spans="1:1" x14ac:dyDescent="0.25">
      <c r="A3516" s="290"/>
    </row>
    <row r="3517" spans="1:1" x14ac:dyDescent="0.25">
      <c r="A3517" s="290"/>
    </row>
    <row r="3518" spans="1:1" x14ac:dyDescent="0.25">
      <c r="A3518" s="290"/>
    </row>
    <row r="3519" spans="1:1" x14ac:dyDescent="0.25">
      <c r="A3519" s="290"/>
    </row>
    <row r="3520" spans="1:1" x14ac:dyDescent="0.25">
      <c r="A3520" s="290"/>
    </row>
    <row r="3521" spans="1:1" x14ac:dyDescent="0.25">
      <c r="A3521" s="290"/>
    </row>
    <row r="3522" spans="1:1" x14ac:dyDescent="0.25">
      <c r="A3522" s="290"/>
    </row>
    <row r="3523" spans="1:1" x14ac:dyDescent="0.25">
      <c r="A3523" s="290"/>
    </row>
    <row r="3524" spans="1:1" x14ac:dyDescent="0.25">
      <c r="A3524" s="290"/>
    </row>
    <row r="3525" spans="1:1" x14ac:dyDescent="0.25">
      <c r="A3525" s="290"/>
    </row>
    <row r="3526" spans="1:1" x14ac:dyDescent="0.25">
      <c r="A3526" s="290"/>
    </row>
    <row r="3527" spans="1:1" x14ac:dyDescent="0.25">
      <c r="A3527" s="290"/>
    </row>
    <row r="3528" spans="1:1" x14ac:dyDescent="0.25">
      <c r="A3528" s="290"/>
    </row>
    <row r="3529" spans="1:1" x14ac:dyDescent="0.25">
      <c r="A3529" s="290"/>
    </row>
    <row r="3530" spans="1:1" x14ac:dyDescent="0.25">
      <c r="A3530" s="290"/>
    </row>
    <row r="3531" spans="1:1" x14ac:dyDescent="0.25">
      <c r="A3531" s="290"/>
    </row>
    <row r="3532" spans="1:1" x14ac:dyDescent="0.25">
      <c r="A3532" s="290"/>
    </row>
    <row r="3533" spans="1:1" x14ac:dyDescent="0.25">
      <c r="A3533" s="290"/>
    </row>
    <row r="3534" spans="1:1" x14ac:dyDescent="0.25">
      <c r="A3534" s="290"/>
    </row>
    <row r="3535" spans="1:1" x14ac:dyDescent="0.25">
      <c r="A3535" s="290"/>
    </row>
    <row r="3536" spans="1:1" x14ac:dyDescent="0.25">
      <c r="A3536" s="290"/>
    </row>
    <row r="3537" spans="1:1" x14ac:dyDescent="0.25">
      <c r="A3537" s="290"/>
    </row>
    <row r="3538" spans="1:1" x14ac:dyDescent="0.25">
      <c r="A3538" s="290"/>
    </row>
    <row r="3539" spans="1:1" x14ac:dyDescent="0.25">
      <c r="A3539" s="290"/>
    </row>
    <row r="3540" spans="1:1" x14ac:dyDescent="0.25">
      <c r="A3540" s="290"/>
    </row>
    <row r="3541" spans="1:1" x14ac:dyDescent="0.25">
      <c r="A3541" s="290"/>
    </row>
    <row r="3542" spans="1:1" x14ac:dyDescent="0.25">
      <c r="A3542" s="290"/>
    </row>
    <row r="3543" spans="1:1" x14ac:dyDescent="0.25">
      <c r="A3543" s="290"/>
    </row>
    <row r="3544" spans="1:1" x14ac:dyDescent="0.25">
      <c r="A3544" s="290"/>
    </row>
    <row r="3545" spans="1:1" x14ac:dyDescent="0.25">
      <c r="A3545" s="290"/>
    </row>
    <row r="3546" spans="1:1" x14ac:dyDescent="0.25">
      <c r="A3546" s="290"/>
    </row>
    <row r="3547" spans="1:1" x14ac:dyDescent="0.25">
      <c r="A3547" s="290"/>
    </row>
    <row r="3548" spans="1:1" x14ac:dyDescent="0.25">
      <c r="A3548" s="290"/>
    </row>
    <row r="3549" spans="1:1" x14ac:dyDescent="0.25">
      <c r="A3549" s="290"/>
    </row>
    <row r="3550" spans="1:1" x14ac:dyDescent="0.25">
      <c r="A3550" s="290"/>
    </row>
    <row r="3551" spans="1:1" x14ac:dyDescent="0.25">
      <c r="A3551" s="290"/>
    </row>
    <row r="3552" spans="1:1" x14ac:dyDescent="0.25">
      <c r="A3552" s="290"/>
    </row>
    <row r="3553" spans="1:1" x14ac:dyDescent="0.25">
      <c r="A3553" s="290"/>
    </row>
    <row r="3554" spans="1:1" x14ac:dyDescent="0.25">
      <c r="A3554" s="290"/>
    </row>
    <row r="3555" spans="1:1" x14ac:dyDescent="0.25">
      <c r="A3555" s="290"/>
    </row>
    <row r="3556" spans="1:1" x14ac:dyDescent="0.25">
      <c r="A3556" s="290"/>
    </row>
    <row r="3557" spans="1:1" x14ac:dyDescent="0.25">
      <c r="A3557" s="290"/>
    </row>
    <row r="3558" spans="1:1" x14ac:dyDescent="0.25">
      <c r="A3558" s="290"/>
    </row>
    <row r="3559" spans="1:1" x14ac:dyDescent="0.25">
      <c r="A3559" s="290"/>
    </row>
    <row r="3560" spans="1:1" x14ac:dyDescent="0.25">
      <c r="A3560" s="290"/>
    </row>
    <row r="3561" spans="1:1" x14ac:dyDescent="0.25">
      <c r="A3561" s="290"/>
    </row>
    <row r="3562" spans="1:1" x14ac:dyDescent="0.25">
      <c r="A3562" s="290"/>
    </row>
    <row r="3563" spans="1:1" x14ac:dyDescent="0.25">
      <c r="A3563" s="290"/>
    </row>
    <row r="3564" spans="1:1" x14ac:dyDescent="0.25">
      <c r="A3564" s="290"/>
    </row>
    <row r="3565" spans="1:1" x14ac:dyDescent="0.25">
      <c r="A3565" s="290"/>
    </row>
    <row r="3566" spans="1:1" x14ac:dyDescent="0.25">
      <c r="A3566" s="290"/>
    </row>
    <row r="3567" spans="1:1" x14ac:dyDescent="0.25">
      <c r="A3567" s="290"/>
    </row>
    <row r="3568" spans="1:1" x14ac:dyDescent="0.25">
      <c r="A3568" s="290"/>
    </row>
    <row r="3569" spans="1:1" x14ac:dyDescent="0.25">
      <c r="A3569" s="290"/>
    </row>
    <row r="3570" spans="1:1" x14ac:dyDescent="0.25">
      <c r="A3570" s="290"/>
    </row>
    <row r="3571" spans="1:1" x14ac:dyDescent="0.25">
      <c r="A3571" s="290"/>
    </row>
    <row r="3572" spans="1:1" x14ac:dyDescent="0.25">
      <c r="A3572" s="290"/>
    </row>
    <row r="3573" spans="1:1" x14ac:dyDescent="0.25">
      <c r="A3573" s="290"/>
    </row>
    <row r="3574" spans="1:1" x14ac:dyDescent="0.25">
      <c r="A3574" s="290"/>
    </row>
    <row r="3575" spans="1:1" x14ac:dyDescent="0.25">
      <c r="A3575" s="290"/>
    </row>
    <row r="3576" spans="1:1" x14ac:dyDescent="0.25">
      <c r="A3576" s="290"/>
    </row>
    <row r="3577" spans="1:1" x14ac:dyDescent="0.25">
      <c r="A3577" s="290"/>
    </row>
    <row r="3578" spans="1:1" x14ac:dyDescent="0.25">
      <c r="A3578" s="290"/>
    </row>
    <row r="3579" spans="1:1" x14ac:dyDescent="0.25">
      <c r="A3579" s="290"/>
    </row>
    <row r="3580" spans="1:1" x14ac:dyDescent="0.25">
      <c r="A3580" s="290"/>
    </row>
    <row r="3581" spans="1:1" x14ac:dyDescent="0.25">
      <c r="A3581" s="290"/>
    </row>
    <row r="3582" spans="1:1" x14ac:dyDescent="0.25">
      <c r="A3582" s="290"/>
    </row>
    <row r="3583" spans="1:1" x14ac:dyDescent="0.25">
      <c r="A3583" s="290"/>
    </row>
    <row r="3584" spans="1:1" x14ac:dyDescent="0.25">
      <c r="A3584" s="290"/>
    </row>
    <row r="3585" spans="1:1" x14ac:dyDescent="0.25">
      <c r="A3585" s="290"/>
    </row>
    <row r="3586" spans="1:1" x14ac:dyDescent="0.25">
      <c r="A3586" s="290"/>
    </row>
    <row r="3587" spans="1:1" x14ac:dyDescent="0.25">
      <c r="A3587" s="290"/>
    </row>
    <row r="3588" spans="1:1" x14ac:dyDescent="0.25">
      <c r="A3588" s="290"/>
    </row>
    <row r="3589" spans="1:1" x14ac:dyDescent="0.25">
      <c r="A3589" s="290"/>
    </row>
    <row r="3590" spans="1:1" x14ac:dyDescent="0.25">
      <c r="A3590" s="290"/>
    </row>
    <row r="3591" spans="1:1" x14ac:dyDescent="0.25">
      <c r="A3591" s="290"/>
    </row>
    <row r="3592" spans="1:1" x14ac:dyDescent="0.25">
      <c r="A3592" s="290"/>
    </row>
    <row r="3593" spans="1:1" x14ac:dyDescent="0.25">
      <c r="A3593" s="290"/>
    </row>
    <row r="3594" spans="1:1" x14ac:dyDescent="0.25">
      <c r="A3594" s="290"/>
    </row>
    <row r="3595" spans="1:1" x14ac:dyDescent="0.25">
      <c r="A3595" s="290"/>
    </row>
    <row r="3596" spans="1:1" x14ac:dyDescent="0.25">
      <c r="A3596" s="290"/>
    </row>
    <row r="3597" spans="1:1" x14ac:dyDescent="0.25">
      <c r="A3597" s="290"/>
    </row>
    <row r="3598" spans="1:1" x14ac:dyDescent="0.25">
      <c r="A3598" s="290"/>
    </row>
    <row r="3599" spans="1:1" x14ac:dyDescent="0.25">
      <c r="A3599" s="290"/>
    </row>
    <row r="3600" spans="1:1" x14ac:dyDescent="0.25">
      <c r="A3600" s="290"/>
    </row>
    <row r="3601" spans="1:1" x14ac:dyDescent="0.25">
      <c r="A3601" s="290"/>
    </row>
    <row r="3602" spans="1:1" x14ac:dyDescent="0.25">
      <c r="A3602" s="290"/>
    </row>
    <row r="3603" spans="1:1" x14ac:dyDescent="0.25">
      <c r="A3603" s="290"/>
    </row>
    <row r="3604" spans="1:1" x14ac:dyDescent="0.25">
      <c r="A3604" s="290"/>
    </row>
    <row r="3605" spans="1:1" x14ac:dyDescent="0.25">
      <c r="A3605" s="290"/>
    </row>
    <row r="3606" spans="1:1" x14ac:dyDescent="0.25">
      <c r="A3606" s="290"/>
    </row>
    <row r="3607" spans="1:1" x14ac:dyDescent="0.25">
      <c r="A3607" s="290"/>
    </row>
    <row r="3608" spans="1:1" x14ac:dyDescent="0.25">
      <c r="A3608" s="290"/>
    </row>
    <row r="3609" spans="1:1" x14ac:dyDescent="0.25">
      <c r="A3609" s="290"/>
    </row>
    <row r="3610" spans="1:1" x14ac:dyDescent="0.25">
      <c r="A3610" s="290"/>
    </row>
    <row r="3611" spans="1:1" x14ac:dyDescent="0.25">
      <c r="A3611" s="290"/>
    </row>
    <row r="3612" spans="1:1" x14ac:dyDescent="0.25">
      <c r="A3612" s="290"/>
    </row>
    <row r="3613" spans="1:1" x14ac:dyDescent="0.25">
      <c r="A3613" s="290"/>
    </row>
    <row r="3614" spans="1:1" x14ac:dyDescent="0.25">
      <c r="A3614" s="290"/>
    </row>
    <row r="3615" spans="1:1" x14ac:dyDescent="0.25">
      <c r="A3615" s="290"/>
    </row>
    <row r="3616" spans="1:1" x14ac:dyDescent="0.25">
      <c r="A3616" s="290"/>
    </row>
    <row r="3617" spans="1:1" x14ac:dyDescent="0.25">
      <c r="A3617" s="290"/>
    </row>
    <row r="3618" spans="1:1" x14ac:dyDescent="0.25">
      <c r="A3618" s="290"/>
    </row>
    <row r="3619" spans="1:1" x14ac:dyDescent="0.25">
      <c r="A3619" s="290"/>
    </row>
    <row r="3620" spans="1:1" x14ac:dyDescent="0.25">
      <c r="A3620" s="290"/>
    </row>
    <row r="3621" spans="1:1" x14ac:dyDescent="0.25">
      <c r="A3621" s="290"/>
    </row>
    <row r="3622" spans="1:1" x14ac:dyDescent="0.25">
      <c r="A3622" s="290"/>
    </row>
    <row r="3623" spans="1:1" x14ac:dyDescent="0.25">
      <c r="A3623" s="290"/>
    </row>
    <row r="3624" spans="1:1" x14ac:dyDescent="0.25">
      <c r="A3624" s="290"/>
    </row>
    <row r="3625" spans="1:1" x14ac:dyDescent="0.25">
      <c r="A3625" s="290"/>
    </row>
    <row r="3626" spans="1:1" x14ac:dyDescent="0.25">
      <c r="A3626" s="290"/>
    </row>
    <row r="3627" spans="1:1" x14ac:dyDescent="0.25">
      <c r="A3627" s="290"/>
    </row>
    <row r="3628" spans="1:1" x14ac:dyDescent="0.25">
      <c r="A3628" s="290"/>
    </row>
    <row r="3629" spans="1:1" x14ac:dyDescent="0.25">
      <c r="A3629" s="290"/>
    </row>
    <row r="3630" spans="1:1" x14ac:dyDescent="0.25">
      <c r="A3630" s="290"/>
    </row>
    <row r="3631" spans="1:1" x14ac:dyDescent="0.25">
      <c r="A3631" s="290"/>
    </row>
    <row r="3632" spans="1:1" x14ac:dyDescent="0.25">
      <c r="A3632" s="290"/>
    </row>
    <row r="3633" spans="1:1" x14ac:dyDescent="0.25">
      <c r="A3633" s="290"/>
    </row>
    <row r="3634" spans="1:1" x14ac:dyDescent="0.25">
      <c r="A3634" s="290"/>
    </row>
    <row r="3635" spans="1:1" x14ac:dyDescent="0.25">
      <c r="A3635" s="290"/>
    </row>
    <row r="3636" spans="1:1" x14ac:dyDescent="0.25">
      <c r="A3636" s="290"/>
    </row>
    <row r="3637" spans="1:1" x14ac:dyDescent="0.25">
      <c r="A3637" s="290"/>
    </row>
    <row r="3638" spans="1:1" x14ac:dyDescent="0.25">
      <c r="A3638" s="290"/>
    </row>
    <row r="3639" spans="1:1" x14ac:dyDescent="0.25">
      <c r="A3639" s="290"/>
    </row>
    <row r="3640" spans="1:1" x14ac:dyDescent="0.25">
      <c r="A3640" s="290"/>
    </row>
    <row r="3641" spans="1:1" x14ac:dyDescent="0.25">
      <c r="A3641" s="290"/>
    </row>
    <row r="3642" spans="1:1" x14ac:dyDescent="0.25">
      <c r="A3642" s="290"/>
    </row>
    <row r="3643" spans="1:1" x14ac:dyDescent="0.25">
      <c r="A3643" s="290"/>
    </row>
    <row r="3644" spans="1:1" x14ac:dyDescent="0.25">
      <c r="A3644" s="290"/>
    </row>
    <row r="3645" spans="1:1" x14ac:dyDescent="0.25">
      <c r="A3645" s="290"/>
    </row>
    <row r="3646" spans="1:1" x14ac:dyDescent="0.25">
      <c r="A3646" s="290"/>
    </row>
    <row r="3647" spans="1:1" x14ac:dyDescent="0.25">
      <c r="A3647" s="290"/>
    </row>
    <row r="3648" spans="1:1" x14ac:dyDescent="0.25">
      <c r="A3648" s="290"/>
    </row>
    <row r="3649" spans="1:1" x14ac:dyDescent="0.25">
      <c r="A3649" s="290"/>
    </row>
    <row r="3650" spans="1:1" x14ac:dyDescent="0.25">
      <c r="A3650" s="290"/>
    </row>
    <row r="3651" spans="1:1" x14ac:dyDescent="0.25">
      <c r="A3651" s="290"/>
    </row>
    <row r="3652" spans="1:1" x14ac:dyDescent="0.25">
      <c r="A3652" s="290"/>
    </row>
    <row r="3653" spans="1:1" x14ac:dyDescent="0.25">
      <c r="A3653" s="290"/>
    </row>
    <row r="3654" spans="1:1" x14ac:dyDescent="0.25">
      <c r="A3654" s="290"/>
    </row>
    <row r="3655" spans="1:1" x14ac:dyDescent="0.25">
      <c r="A3655" s="290"/>
    </row>
    <row r="3656" spans="1:1" x14ac:dyDescent="0.25">
      <c r="A3656" s="290"/>
    </row>
    <row r="3657" spans="1:1" x14ac:dyDescent="0.25">
      <c r="A3657" s="290"/>
    </row>
    <row r="3658" spans="1:1" x14ac:dyDescent="0.25">
      <c r="A3658" s="290"/>
    </row>
    <row r="3659" spans="1:1" x14ac:dyDescent="0.25">
      <c r="A3659" s="290"/>
    </row>
    <row r="3660" spans="1:1" x14ac:dyDescent="0.25">
      <c r="A3660" s="290"/>
    </row>
    <row r="3661" spans="1:1" x14ac:dyDescent="0.25">
      <c r="A3661" s="290"/>
    </row>
    <row r="3662" spans="1:1" x14ac:dyDescent="0.25">
      <c r="A3662" s="290"/>
    </row>
    <row r="3663" spans="1:1" x14ac:dyDescent="0.25">
      <c r="A3663" s="290"/>
    </row>
    <row r="3664" spans="1:1" x14ac:dyDescent="0.25">
      <c r="A3664" s="290"/>
    </row>
    <row r="3665" spans="1:1" x14ac:dyDescent="0.25">
      <c r="A3665" s="290"/>
    </row>
    <row r="3666" spans="1:1" x14ac:dyDescent="0.25">
      <c r="A3666" s="290"/>
    </row>
    <row r="3667" spans="1:1" x14ac:dyDescent="0.25">
      <c r="A3667" s="290"/>
    </row>
    <row r="3668" spans="1:1" x14ac:dyDescent="0.25">
      <c r="A3668" s="290"/>
    </row>
    <row r="3669" spans="1:1" x14ac:dyDescent="0.25">
      <c r="A3669" s="290"/>
    </row>
    <row r="3670" spans="1:1" x14ac:dyDescent="0.25">
      <c r="A3670" s="290"/>
    </row>
    <row r="3671" spans="1:1" x14ac:dyDescent="0.25">
      <c r="A3671" s="290"/>
    </row>
    <row r="3672" spans="1:1" x14ac:dyDescent="0.25">
      <c r="A3672" s="290"/>
    </row>
    <row r="3673" spans="1:1" x14ac:dyDescent="0.25">
      <c r="A3673" s="290"/>
    </row>
    <row r="3674" spans="1:1" x14ac:dyDescent="0.25">
      <c r="A3674" s="290"/>
    </row>
    <row r="3675" spans="1:1" x14ac:dyDescent="0.25">
      <c r="A3675" s="290"/>
    </row>
    <row r="3676" spans="1:1" x14ac:dyDescent="0.25">
      <c r="A3676" s="290"/>
    </row>
    <row r="3677" spans="1:1" x14ac:dyDescent="0.25">
      <c r="A3677" s="290"/>
    </row>
    <row r="3678" spans="1:1" x14ac:dyDescent="0.25">
      <c r="A3678" s="290"/>
    </row>
    <row r="3679" spans="1:1" x14ac:dyDescent="0.25">
      <c r="A3679" s="290"/>
    </row>
    <row r="3680" spans="1:1" x14ac:dyDescent="0.25">
      <c r="A3680" s="290"/>
    </row>
    <row r="3681" spans="1:1" x14ac:dyDescent="0.25">
      <c r="A3681" s="290"/>
    </row>
    <row r="3682" spans="1:1" x14ac:dyDescent="0.25">
      <c r="A3682" s="290"/>
    </row>
    <row r="3683" spans="1:1" x14ac:dyDescent="0.25">
      <c r="A3683" s="290"/>
    </row>
    <row r="3684" spans="1:1" x14ac:dyDescent="0.25">
      <c r="A3684" s="290"/>
    </row>
    <row r="3685" spans="1:1" x14ac:dyDescent="0.25">
      <c r="A3685" s="290"/>
    </row>
    <row r="3686" spans="1:1" x14ac:dyDescent="0.25">
      <c r="A3686" s="290"/>
    </row>
    <row r="3687" spans="1:1" x14ac:dyDescent="0.25">
      <c r="A3687" s="290"/>
    </row>
    <row r="3688" spans="1:1" x14ac:dyDescent="0.25">
      <c r="A3688" s="290"/>
    </row>
    <row r="3689" spans="1:1" x14ac:dyDescent="0.25">
      <c r="A3689" s="290"/>
    </row>
    <row r="3690" spans="1:1" x14ac:dyDescent="0.25">
      <c r="A3690" s="290"/>
    </row>
    <row r="3691" spans="1:1" x14ac:dyDescent="0.25">
      <c r="A3691" s="290"/>
    </row>
    <row r="3692" spans="1:1" x14ac:dyDescent="0.25">
      <c r="A3692" s="290"/>
    </row>
    <row r="3693" spans="1:1" x14ac:dyDescent="0.25">
      <c r="A3693" s="290"/>
    </row>
    <row r="3694" spans="1:1" x14ac:dyDescent="0.25">
      <c r="A3694" s="290"/>
    </row>
    <row r="3695" spans="1:1" x14ac:dyDescent="0.25">
      <c r="A3695" s="290"/>
    </row>
    <row r="3696" spans="1:1" x14ac:dyDescent="0.25">
      <c r="A3696" s="290"/>
    </row>
    <row r="3697" spans="1:1" x14ac:dyDescent="0.25">
      <c r="A3697" s="290"/>
    </row>
    <row r="3698" spans="1:1" x14ac:dyDescent="0.25">
      <c r="A3698" s="290"/>
    </row>
    <row r="3699" spans="1:1" x14ac:dyDescent="0.25">
      <c r="A3699" s="290"/>
    </row>
    <row r="3700" spans="1:1" x14ac:dyDescent="0.25">
      <c r="A3700" s="290"/>
    </row>
    <row r="3701" spans="1:1" x14ac:dyDescent="0.25">
      <c r="A3701" s="290"/>
    </row>
    <row r="3702" spans="1:1" x14ac:dyDescent="0.25">
      <c r="A3702" s="290"/>
    </row>
    <row r="3703" spans="1:1" x14ac:dyDescent="0.25">
      <c r="A3703" s="290"/>
    </row>
    <row r="3704" spans="1:1" x14ac:dyDescent="0.25">
      <c r="A3704" s="290"/>
    </row>
    <row r="3705" spans="1:1" x14ac:dyDescent="0.25">
      <c r="A3705" s="290"/>
    </row>
    <row r="3706" spans="1:1" x14ac:dyDescent="0.25">
      <c r="A3706" s="290"/>
    </row>
    <row r="3707" spans="1:1" x14ac:dyDescent="0.25">
      <c r="A3707" s="290"/>
    </row>
    <row r="3708" spans="1:1" x14ac:dyDescent="0.25">
      <c r="A3708" s="290"/>
    </row>
    <row r="3709" spans="1:1" x14ac:dyDescent="0.25">
      <c r="A3709" s="290"/>
    </row>
    <row r="3710" spans="1:1" x14ac:dyDescent="0.25">
      <c r="A3710" s="290"/>
    </row>
    <row r="3711" spans="1:1" x14ac:dyDescent="0.25">
      <c r="A3711" s="290"/>
    </row>
    <row r="3712" spans="1:1" x14ac:dyDescent="0.25">
      <c r="A3712" s="290"/>
    </row>
    <row r="3713" spans="1:1" x14ac:dyDescent="0.25">
      <c r="A3713" s="290"/>
    </row>
    <row r="3714" spans="1:1" x14ac:dyDescent="0.25">
      <c r="A3714" s="290"/>
    </row>
    <row r="3715" spans="1:1" x14ac:dyDescent="0.25">
      <c r="A3715" s="290"/>
    </row>
    <row r="3716" spans="1:1" x14ac:dyDescent="0.25">
      <c r="A3716" s="290"/>
    </row>
    <row r="3717" spans="1:1" x14ac:dyDescent="0.25">
      <c r="A3717" s="290"/>
    </row>
    <row r="3718" spans="1:1" x14ac:dyDescent="0.25">
      <c r="A3718" s="290"/>
    </row>
    <row r="3719" spans="1:1" x14ac:dyDescent="0.25">
      <c r="A3719" s="290"/>
    </row>
    <row r="3720" spans="1:1" x14ac:dyDescent="0.25">
      <c r="A3720" s="290"/>
    </row>
    <row r="3721" spans="1:1" x14ac:dyDescent="0.25">
      <c r="A3721" s="290"/>
    </row>
    <row r="3722" spans="1:1" x14ac:dyDescent="0.25">
      <c r="A3722" s="290"/>
    </row>
    <row r="3723" spans="1:1" x14ac:dyDescent="0.25">
      <c r="A3723" s="290"/>
    </row>
    <row r="3724" spans="1:1" x14ac:dyDescent="0.25">
      <c r="A3724" s="290"/>
    </row>
    <row r="3725" spans="1:1" x14ac:dyDescent="0.25">
      <c r="A3725" s="290"/>
    </row>
    <row r="3726" spans="1:1" x14ac:dyDescent="0.25">
      <c r="A3726" s="290"/>
    </row>
    <row r="3727" spans="1:1" x14ac:dyDescent="0.25">
      <c r="A3727" s="290"/>
    </row>
    <row r="3728" spans="1:1" x14ac:dyDescent="0.25">
      <c r="A3728" s="290"/>
    </row>
    <row r="3729" spans="1:1" x14ac:dyDescent="0.25">
      <c r="A3729" s="290"/>
    </row>
    <row r="3730" spans="1:1" x14ac:dyDescent="0.25">
      <c r="A3730" s="290"/>
    </row>
    <row r="3731" spans="1:1" x14ac:dyDescent="0.25">
      <c r="A3731" s="290"/>
    </row>
    <row r="3732" spans="1:1" x14ac:dyDescent="0.25">
      <c r="A3732" s="290"/>
    </row>
    <row r="3733" spans="1:1" x14ac:dyDescent="0.25">
      <c r="A3733" s="290"/>
    </row>
    <row r="3734" spans="1:1" x14ac:dyDescent="0.25">
      <c r="A3734" s="290"/>
    </row>
    <row r="3735" spans="1:1" x14ac:dyDescent="0.25">
      <c r="A3735" s="290"/>
    </row>
    <row r="3736" spans="1:1" x14ac:dyDescent="0.25">
      <c r="A3736" s="290"/>
    </row>
    <row r="3737" spans="1:1" x14ac:dyDescent="0.25">
      <c r="A3737" s="290"/>
    </row>
    <row r="3738" spans="1:1" x14ac:dyDescent="0.25">
      <c r="A3738" s="290"/>
    </row>
    <row r="3739" spans="1:1" x14ac:dyDescent="0.25">
      <c r="A3739" s="290"/>
    </row>
    <row r="3740" spans="1:1" x14ac:dyDescent="0.25">
      <c r="A3740" s="290"/>
    </row>
    <row r="3741" spans="1:1" x14ac:dyDescent="0.25">
      <c r="A3741" s="290"/>
    </row>
    <row r="3742" spans="1:1" x14ac:dyDescent="0.25">
      <c r="A3742" s="290"/>
    </row>
    <row r="3743" spans="1:1" x14ac:dyDescent="0.25">
      <c r="A3743" s="290"/>
    </row>
    <row r="3744" spans="1:1" x14ac:dyDescent="0.25">
      <c r="A3744" s="290"/>
    </row>
    <row r="3745" spans="1:1" x14ac:dyDescent="0.25">
      <c r="A3745" s="290"/>
    </row>
    <row r="3746" spans="1:1" x14ac:dyDescent="0.25">
      <c r="A3746" s="290"/>
    </row>
    <row r="3747" spans="1:1" x14ac:dyDescent="0.25">
      <c r="A3747" s="290"/>
    </row>
    <row r="3748" spans="1:1" x14ac:dyDescent="0.25">
      <c r="A3748" s="290"/>
    </row>
    <row r="3749" spans="1:1" x14ac:dyDescent="0.25">
      <c r="A3749" s="290"/>
    </row>
    <row r="3750" spans="1:1" x14ac:dyDescent="0.25">
      <c r="A3750" s="290"/>
    </row>
    <row r="3751" spans="1:1" x14ac:dyDescent="0.25">
      <c r="A3751" s="290"/>
    </row>
    <row r="3752" spans="1:1" x14ac:dyDescent="0.25">
      <c r="A3752" s="290"/>
    </row>
    <row r="3753" spans="1:1" x14ac:dyDescent="0.25">
      <c r="A3753" s="290"/>
    </row>
    <row r="3754" spans="1:1" x14ac:dyDescent="0.25">
      <c r="A3754" s="290"/>
    </row>
    <row r="3755" spans="1:1" x14ac:dyDescent="0.25">
      <c r="A3755" s="290"/>
    </row>
    <row r="3756" spans="1:1" x14ac:dyDescent="0.25">
      <c r="A3756" s="290"/>
    </row>
    <row r="3757" spans="1:1" x14ac:dyDescent="0.25">
      <c r="A3757" s="290"/>
    </row>
    <row r="3758" spans="1:1" x14ac:dyDescent="0.25">
      <c r="A3758" s="290"/>
    </row>
    <row r="3759" spans="1:1" x14ac:dyDescent="0.25">
      <c r="A3759" s="290"/>
    </row>
    <row r="3760" spans="1:1" x14ac:dyDescent="0.25">
      <c r="A3760" s="290"/>
    </row>
    <row r="3761" spans="1:1" x14ac:dyDescent="0.25">
      <c r="A3761" s="290"/>
    </row>
    <row r="3762" spans="1:1" x14ac:dyDescent="0.25">
      <c r="A3762" s="290"/>
    </row>
    <row r="3763" spans="1:1" x14ac:dyDescent="0.25">
      <c r="A3763" s="290"/>
    </row>
    <row r="3764" spans="1:1" x14ac:dyDescent="0.25">
      <c r="A3764" s="290"/>
    </row>
    <row r="3765" spans="1:1" x14ac:dyDescent="0.25">
      <c r="A3765" s="290"/>
    </row>
    <row r="3766" spans="1:1" x14ac:dyDescent="0.25">
      <c r="A3766" s="290"/>
    </row>
    <row r="3767" spans="1:1" x14ac:dyDescent="0.25">
      <c r="A3767" s="290"/>
    </row>
    <row r="3768" spans="1:1" x14ac:dyDescent="0.25">
      <c r="A3768" s="290"/>
    </row>
    <row r="3769" spans="1:1" x14ac:dyDescent="0.25">
      <c r="A3769" s="290"/>
    </row>
    <row r="3770" spans="1:1" x14ac:dyDescent="0.25">
      <c r="A3770" s="290"/>
    </row>
    <row r="3771" spans="1:1" x14ac:dyDescent="0.25">
      <c r="A3771" s="290"/>
    </row>
    <row r="3772" spans="1:1" x14ac:dyDescent="0.25">
      <c r="A3772" s="290"/>
    </row>
    <row r="3773" spans="1:1" x14ac:dyDescent="0.25">
      <c r="A3773" s="290"/>
    </row>
    <row r="3774" spans="1:1" x14ac:dyDescent="0.25">
      <c r="A3774" s="290"/>
    </row>
    <row r="3775" spans="1:1" x14ac:dyDescent="0.25">
      <c r="A3775" s="290"/>
    </row>
    <row r="3776" spans="1:1" x14ac:dyDescent="0.25">
      <c r="A3776" s="290"/>
    </row>
    <row r="3777" spans="1:1" x14ac:dyDescent="0.25">
      <c r="A3777" s="290"/>
    </row>
    <row r="3778" spans="1:1" x14ac:dyDescent="0.25">
      <c r="A3778" s="290"/>
    </row>
    <row r="3779" spans="1:1" x14ac:dyDescent="0.25">
      <c r="A3779" s="290"/>
    </row>
    <row r="3780" spans="1:1" x14ac:dyDescent="0.25">
      <c r="A3780" s="290"/>
    </row>
    <row r="3781" spans="1:1" x14ac:dyDescent="0.25">
      <c r="A3781" s="290"/>
    </row>
    <row r="3782" spans="1:1" x14ac:dyDescent="0.25">
      <c r="A3782" s="290"/>
    </row>
    <row r="3783" spans="1:1" x14ac:dyDescent="0.25">
      <c r="A3783" s="290"/>
    </row>
    <row r="3784" spans="1:1" x14ac:dyDescent="0.25">
      <c r="A3784" s="290"/>
    </row>
    <row r="3785" spans="1:1" x14ac:dyDescent="0.25">
      <c r="A3785" s="290"/>
    </row>
    <row r="3786" spans="1:1" x14ac:dyDescent="0.25">
      <c r="A3786" s="290"/>
    </row>
    <row r="3787" spans="1:1" x14ac:dyDescent="0.25">
      <c r="A3787" s="290"/>
    </row>
    <row r="3788" spans="1:1" x14ac:dyDescent="0.25">
      <c r="A3788" s="290"/>
    </row>
    <row r="3789" spans="1:1" x14ac:dyDescent="0.25">
      <c r="A3789" s="290"/>
    </row>
    <row r="3790" spans="1:1" x14ac:dyDescent="0.25">
      <c r="A3790" s="290"/>
    </row>
    <row r="3791" spans="1:1" x14ac:dyDescent="0.25">
      <c r="A3791" s="290"/>
    </row>
    <row r="3792" spans="1:1" x14ac:dyDescent="0.25">
      <c r="A3792" s="290"/>
    </row>
    <row r="3793" spans="1:1" x14ac:dyDescent="0.25">
      <c r="A3793" s="290"/>
    </row>
    <row r="3794" spans="1:1" x14ac:dyDescent="0.25">
      <c r="A3794" s="290"/>
    </row>
    <row r="3795" spans="1:1" x14ac:dyDescent="0.25">
      <c r="A3795" s="290"/>
    </row>
    <row r="3796" spans="1:1" x14ac:dyDescent="0.25">
      <c r="A3796" s="290"/>
    </row>
    <row r="3797" spans="1:1" x14ac:dyDescent="0.25">
      <c r="A3797" s="290"/>
    </row>
    <row r="3798" spans="1:1" x14ac:dyDescent="0.25">
      <c r="A3798" s="290"/>
    </row>
    <row r="3799" spans="1:1" x14ac:dyDescent="0.25">
      <c r="A3799" s="290"/>
    </row>
    <row r="3800" spans="1:1" x14ac:dyDescent="0.25">
      <c r="A3800" s="290"/>
    </row>
    <row r="3801" spans="1:1" x14ac:dyDescent="0.25">
      <c r="A3801" s="290"/>
    </row>
    <row r="3802" spans="1:1" x14ac:dyDescent="0.25">
      <c r="A3802" s="290"/>
    </row>
    <row r="3803" spans="1:1" x14ac:dyDescent="0.25">
      <c r="A3803" s="290"/>
    </row>
    <row r="3804" spans="1:1" x14ac:dyDescent="0.25">
      <c r="A3804" s="290"/>
    </row>
    <row r="3805" spans="1:1" x14ac:dyDescent="0.25">
      <c r="A3805" s="290"/>
    </row>
    <row r="3806" spans="1:1" x14ac:dyDescent="0.25">
      <c r="A3806" s="290"/>
    </row>
    <row r="3807" spans="1:1" x14ac:dyDescent="0.25">
      <c r="A3807" s="290"/>
    </row>
    <row r="3808" spans="1:1" x14ac:dyDescent="0.25">
      <c r="A3808" s="290"/>
    </row>
    <row r="3809" spans="1:1" x14ac:dyDescent="0.25">
      <c r="A3809" s="290"/>
    </row>
    <row r="3810" spans="1:1" x14ac:dyDescent="0.25">
      <c r="A3810" s="290"/>
    </row>
    <row r="3811" spans="1:1" x14ac:dyDescent="0.25">
      <c r="A3811" s="290"/>
    </row>
    <row r="3812" spans="1:1" x14ac:dyDescent="0.25">
      <c r="A3812" s="290"/>
    </row>
    <row r="3813" spans="1:1" x14ac:dyDescent="0.25">
      <c r="A3813" s="290"/>
    </row>
    <row r="3814" spans="1:1" x14ac:dyDescent="0.25">
      <c r="A3814" s="290"/>
    </row>
    <row r="3815" spans="1:1" x14ac:dyDescent="0.25">
      <c r="A3815" s="290"/>
    </row>
    <row r="3816" spans="1:1" x14ac:dyDescent="0.25">
      <c r="A3816" s="290"/>
    </row>
    <row r="3817" spans="1:1" x14ac:dyDescent="0.25">
      <c r="A3817" s="290"/>
    </row>
    <row r="3818" spans="1:1" x14ac:dyDescent="0.25">
      <c r="A3818" s="290"/>
    </row>
    <row r="3819" spans="1:1" x14ac:dyDescent="0.25">
      <c r="A3819" s="290"/>
    </row>
    <row r="3820" spans="1:1" x14ac:dyDescent="0.25">
      <c r="A3820" s="290"/>
    </row>
    <row r="3821" spans="1:1" x14ac:dyDescent="0.25">
      <c r="A3821" s="290"/>
    </row>
    <row r="3822" spans="1:1" x14ac:dyDescent="0.25">
      <c r="A3822" s="290"/>
    </row>
    <row r="3823" spans="1:1" x14ac:dyDescent="0.25">
      <c r="A3823" s="290"/>
    </row>
    <row r="3824" spans="1:1" x14ac:dyDescent="0.25">
      <c r="A3824" s="290"/>
    </row>
    <row r="3825" spans="1:1" x14ac:dyDescent="0.25">
      <c r="A3825" s="290"/>
    </row>
    <row r="3826" spans="1:1" x14ac:dyDescent="0.25">
      <c r="A3826" s="290"/>
    </row>
    <row r="3827" spans="1:1" x14ac:dyDescent="0.25">
      <c r="A3827" s="290"/>
    </row>
    <row r="3828" spans="1:1" x14ac:dyDescent="0.25">
      <c r="A3828" s="290"/>
    </row>
    <row r="3829" spans="1:1" x14ac:dyDescent="0.25">
      <c r="A3829" s="290"/>
    </row>
    <row r="3830" spans="1:1" x14ac:dyDescent="0.25">
      <c r="A3830" s="290"/>
    </row>
    <row r="3831" spans="1:1" x14ac:dyDescent="0.25">
      <c r="A3831" s="290"/>
    </row>
    <row r="3832" spans="1:1" x14ac:dyDescent="0.25">
      <c r="A3832" s="290"/>
    </row>
    <row r="3833" spans="1:1" x14ac:dyDescent="0.25">
      <c r="A3833" s="290"/>
    </row>
    <row r="3834" spans="1:1" x14ac:dyDescent="0.25">
      <c r="A3834" s="290"/>
    </row>
    <row r="3835" spans="1:1" x14ac:dyDescent="0.25">
      <c r="A3835" s="290"/>
    </row>
    <row r="3836" spans="1:1" x14ac:dyDescent="0.25">
      <c r="A3836" s="290"/>
    </row>
    <row r="3837" spans="1:1" x14ac:dyDescent="0.25">
      <c r="A3837" s="290"/>
    </row>
    <row r="3838" spans="1:1" x14ac:dyDescent="0.25">
      <c r="A3838" s="290"/>
    </row>
    <row r="3839" spans="1:1" x14ac:dyDescent="0.25">
      <c r="A3839" s="290"/>
    </row>
    <row r="3840" spans="1:1" x14ac:dyDescent="0.25">
      <c r="A3840" s="290"/>
    </row>
    <row r="3841" spans="1:1" x14ac:dyDescent="0.25">
      <c r="A3841" s="290"/>
    </row>
    <row r="3842" spans="1:1" x14ac:dyDescent="0.25">
      <c r="A3842" s="290"/>
    </row>
    <row r="3843" spans="1:1" x14ac:dyDescent="0.25">
      <c r="A3843" s="290"/>
    </row>
    <row r="3844" spans="1:1" x14ac:dyDescent="0.25">
      <c r="A3844" s="290"/>
    </row>
    <row r="3845" spans="1:1" x14ac:dyDescent="0.25">
      <c r="A3845" s="290"/>
    </row>
    <row r="3846" spans="1:1" x14ac:dyDescent="0.25">
      <c r="A3846" s="290"/>
    </row>
    <row r="3847" spans="1:1" x14ac:dyDescent="0.25">
      <c r="A3847" s="290"/>
    </row>
    <row r="3848" spans="1:1" x14ac:dyDescent="0.25">
      <c r="A3848" s="290"/>
    </row>
    <row r="3849" spans="1:1" x14ac:dyDescent="0.25">
      <c r="A3849" s="290"/>
    </row>
    <row r="3850" spans="1:1" x14ac:dyDescent="0.25">
      <c r="A3850" s="290"/>
    </row>
    <row r="3851" spans="1:1" x14ac:dyDescent="0.25">
      <c r="A3851" s="290"/>
    </row>
    <row r="3852" spans="1:1" x14ac:dyDescent="0.25">
      <c r="A3852" s="290"/>
    </row>
    <row r="3853" spans="1:1" x14ac:dyDescent="0.25">
      <c r="A3853" s="290"/>
    </row>
    <row r="3854" spans="1:1" x14ac:dyDescent="0.25">
      <c r="A3854" s="290"/>
    </row>
    <row r="3855" spans="1:1" x14ac:dyDescent="0.25">
      <c r="A3855" s="290"/>
    </row>
    <row r="3856" spans="1:1" x14ac:dyDescent="0.25">
      <c r="A3856" s="290"/>
    </row>
    <row r="3857" spans="1:1" x14ac:dyDescent="0.25">
      <c r="A3857" s="290"/>
    </row>
    <row r="3858" spans="1:1" x14ac:dyDescent="0.25">
      <c r="A3858" s="290"/>
    </row>
    <row r="3859" spans="1:1" x14ac:dyDescent="0.25">
      <c r="A3859" s="290"/>
    </row>
    <row r="3860" spans="1:1" x14ac:dyDescent="0.25">
      <c r="A3860" s="290"/>
    </row>
    <row r="3861" spans="1:1" x14ac:dyDescent="0.25">
      <c r="A3861" s="290"/>
    </row>
    <row r="3862" spans="1:1" x14ac:dyDescent="0.25">
      <c r="A3862" s="290"/>
    </row>
    <row r="3863" spans="1:1" x14ac:dyDescent="0.25">
      <c r="A3863" s="290"/>
    </row>
    <row r="3864" spans="1:1" x14ac:dyDescent="0.25">
      <c r="A3864" s="290"/>
    </row>
    <row r="3865" spans="1:1" x14ac:dyDescent="0.25">
      <c r="A3865" s="290"/>
    </row>
    <row r="3866" spans="1:1" x14ac:dyDescent="0.25">
      <c r="A3866" s="290"/>
    </row>
    <row r="3867" spans="1:1" x14ac:dyDescent="0.25">
      <c r="A3867" s="290"/>
    </row>
    <row r="3868" spans="1:1" x14ac:dyDescent="0.25">
      <c r="A3868" s="290"/>
    </row>
    <row r="3869" spans="1:1" x14ac:dyDescent="0.25">
      <c r="A3869" s="290"/>
    </row>
    <row r="3870" spans="1:1" x14ac:dyDescent="0.25">
      <c r="A3870" s="290"/>
    </row>
    <row r="3871" spans="1:1" x14ac:dyDescent="0.25">
      <c r="A3871" s="290"/>
    </row>
    <row r="3872" spans="1:1" x14ac:dyDescent="0.25">
      <c r="A3872" s="290"/>
    </row>
    <row r="3873" spans="1:1" x14ac:dyDescent="0.25">
      <c r="A3873" s="290"/>
    </row>
    <row r="3874" spans="1:1" x14ac:dyDescent="0.25">
      <c r="A3874" s="290"/>
    </row>
    <row r="3875" spans="1:1" x14ac:dyDescent="0.25">
      <c r="A3875" s="290"/>
    </row>
    <row r="3876" spans="1:1" x14ac:dyDescent="0.25">
      <c r="A3876" s="290"/>
    </row>
    <row r="3877" spans="1:1" x14ac:dyDescent="0.25">
      <c r="A3877" s="290"/>
    </row>
    <row r="3878" spans="1:1" x14ac:dyDescent="0.25">
      <c r="A3878" s="290"/>
    </row>
    <row r="3879" spans="1:1" x14ac:dyDescent="0.25">
      <c r="A3879" s="290"/>
    </row>
    <row r="3880" spans="1:1" x14ac:dyDescent="0.25">
      <c r="A3880" s="290"/>
    </row>
    <row r="3881" spans="1:1" x14ac:dyDescent="0.25">
      <c r="A3881" s="290"/>
    </row>
    <row r="3882" spans="1:1" x14ac:dyDescent="0.25">
      <c r="A3882" s="290"/>
    </row>
    <row r="3883" spans="1:1" x14ac:dyDescent="0.25">
      <c r="A3883" s="290"/>
    </row>
    <row r="3884" spans="1:1" x14ac:dyDescent="0.25">
      <c r="A3884" s="290"/>
    </row>
    <row r="3885" spans="1:1" x14ac:dyDescent="0.25">
      <c r="A3885" s="290"/>
    </row>
    <row r="3886" spans="1:1" x14ac:dyDescent="0.25">
      <c r="A3886" s="290"/>
    </row>
    <row r="3887" spans="1:1" x14ac:dyDescent="0.25">
      <c r="A3887" s="290"/>
    </row>
    <row r="3888" spans="1:1" x14ac:dyDescent="0.25">
      <c r="A3888" s="290"/>
    </row>
    <row r="3889" spans="1:1" x14ac:dyDescent="0.25">
      <c r="A3889" s="290"/>
    </row>
    <row r="3890" spans="1:1" x14ac:dyDescent="0.25">
      <c r="A3890" s="290"/>
    </row>
    <row r="3891" spans="1:1" x14ac:dyDescent="0.25">
      <c r="A3891" s="290"/>
    </row>
    <row r="3892" spans="1:1" x14ac:dyDescent="0.25">
      <c r="A3892" s="290"/>
    </row>
    <row r="3893" spans="1:1" x14ac:dyDescent="0.25">
      <c r="A3893" s="290"/>
    </row>
    <row r="3894" spans="1:1" x14ac:dyDescent="0.25">
      <c r="A3894" s="290"/>
    </row>
    <row r="3895" spans="1:1" x14ac:dyDescent="0.25">
      <c r="A3895" s="290"/>
    </row>
    <row r="3896" spans="1:1" x14ac:dyDescent="0.25">
      <c r="A3896" s="290"/>
    </row>
    <row r="3897" spans="1:1" x14ac:dyDescent="0.25">
      <c r="A3897" s="290"/>
    </row>
    <row r="3898" spans="1:1" x14ac:dyDescent="0.25">
      <c r="A3898" s="290"/>
    </row>
    <row r="3899" spans="1:1" x14ac:dyDescent="0.25">
      <c r="A3899" s="290"/>
    </row>
    <row r="3900" spans="1:1" x14ac:dyDescent="0.25">
      <c r="A3900" s="290"/>
    </row>
    <row r="3901" spans="1:1" x14ac:dyDescent="0.25">
      <c r="A3901" s="290"/>
    </row>
    <row r="3902" spans="1:1" x14ac:dyDescent="0.25">
      <c r="A3902" s="290"/>
    </row>
    <row r="3903" spans="1:1" x14ac:dyDescent="0.25">
      <c r="A3903" s="290"/>
    </row>
    <row r="3904" spans="1:1" x14ac:dyDescent="0.25">
      <c r="A3904" s="290"/>
    </row>
    <row r="3905" spans="1:1" x14ac:dyDescent="0.25">
      <c r="A3905" s="290"/>
    </row>
    <row r="3906" spans="1:1" x14ac:dyDescent="0.25">
      <c r="A3906" s="290"/>
    </row>
    <row r="3907" spans="1:1" x14ac:dyDescent="0.25">
      <c r="A3907" s="290"/>
    </row>
    <row r="3908" spans="1:1" x14ac:dyDescent="0.25">
      <c r="A3908" s="290"/>
    </row>
    <row r="3909" spans="1:1" x14ac:dyDescent="0.25">
      <c r="A3909" s="290"/>
    </row>
    <row r="3910" spans="1:1" x14ac:dyDescent="0.25">
      <c r="A3910" s="290"/>
    </row>
    <row r="3911" spans="1:1" x14ac:dyDescent="0.25">
      <c r="A3911" s="290"/>
    </row>
    <row r="3912" spans="1:1" x14ac:dyDescent="0.25">
      <c r="A3912" s="290"/>
    </row>
    <row r="3913" spans="1:1" x14ac:dyDescent="0.25">
      <c r="A3913" s="290"/>
    </row>
    <row r="3914" spans="1:1" x14ac:dyDescent="0.25">
      <c r="A3914" s="290"/>
    </row>
    <row r="3915" spans="1:1" x14ac:dyDescent="0.25">
      <c r="A3915" s="290"/>
    </row>
    <row r="3916" spans="1:1" x14ac:dyDescent="0.25">
      <c r="A3916" s="290"/>
    </row>
    <row r="3917" spans="1:1" x14ac:dyDescent="0.25">
      <c r="A3917" s="290"/>
    </row>
    <row r="3918" spans="1:1" x14ac:dyDescent="0.25">
      <c r="A3918" s="290"/>
    </row>
    <row r="3919" spans="1:1" x14ac:dyDescent="0.25">
      <c r="A3919" s="290"/>
    </row>
    <row r="3920" spans="1:1" x14ac:dyDescent="0.25">
      <c r="A3920" s="290"/>
    </row>
    <row r="3921" spans="1:1" x14ac:dyDescent="0.25">
      <c r="A3921" s="290"/>
    </row>
    <row r="3922" spans="1:1" x14ac:dyDescent="0.25">
      <c r="A3922" s="290"/>
    </row>
    <row r="3923" spans="1:1" x14ac:dyDescent="0.25">
      <c r="A3923" s="290"/>
    </row>
    <row r="3924" spans="1:1" x14ac:dyDescent="0.25">
      <c r="A3924" s="290"/>
    </row>
    <row r="3925" spans="1:1" x14ac:dyDescent="0.25">
      <c r="A3925" s="290"/>
    </row>
    <row r="3926" spans="1:1" x14ac:dyDescent="0.25">
      <c r="A3926" s="290"/>
    </row>
    <row r="3927" spans="1:1" x14ac:dyDescent="0.25">
      <c r="A3927" s="290"/>
    </row>
    <row r="3928" spans="1:1" x14ac:dyDescent="0.25">
      <c r="A3928" s="290"/>
    </row>
    <row r="3929" spans="1:1" x14ac:dyDescent="0.25">
      <c r="A3929" s="290"/>
    </row>
    <row r="3930" spans="1:1" x14ac:dyDescent="0.25">
      <c r="A3930" s="290"/>
    </row>
    <row r="3931" spans="1:1" x14ac:dyDescent="0.25">
      <c r="A3931" s="290"/>
    </row>
    <row r="3932" spans="1:1" x14ac:dyDescent="0.25">
      <c r="A3932" s="290"/>
    </row>
    <row r="3933" spans="1:1" x14ac:dyDescent="0.25">
      <c r="A3933" s="290"/>
    </row>
    <row r="3934" spans="1:1" x14ac:dyDescent="0.25">
      <c r="A3934" s="290"/>
    </row>
    <row r="3935" spans="1:1" x14ac:dyDescent="0.25">
      <c r="A3935" s="290"/>
    </row>
    <row r="3936" spans="1:1" x14ac:dyDescent="0.25">
      <c r="A3936" s="290"/>
    </row>
    <row r="3937" spans="1:1" x14ac:dyDescent="0.25">
      <c r="A3937" s="290"/>
    </row>
    <row r="3938" spans="1:1" x14ac:dyDescent="0.25">
      <c r="A3938" s="290"/>
    </row>
    <row r="3939" spans="1:1" x14ac:dyDescent="0.25">
      <c r="A3939" s="290"/>
    </row>
    <row r="3940" spans="1:1" x14ac:dyDescent="0.25">
      <c r="A3940" s="290"/>
    </row>
    <row r="3941" spans="1:1" x14ac:dyDescent="0.25">
      <c r="A3941" s="290"/>
    </row>
    <row r="3942" spans="1:1" x14ac:dyDescent="0.25">
      <c r="A3942" s="290"/>
    </row>
    <row r="3943" spans="1:1" x14ac:dyDescent="0.25">
      <c r="A3943" s="290"/>
    </row>
    <row r="3944" spans="1:1" x14ac:dyDescent="0.25">
      <c r="A3944" s="290"/>
    </row>
    <row r="3945" spans="1:1" x14ac:dyDescent="0.25">
      <c r="A3945" s="290"/>
    </row>
    <row r="3946" spans="1:1" x14ac:dyDescent="0.25">
      <c r="A3946" s="290"/>
    </row>
    <row r="3947" spans="1:1" x14ac:dyDescent="0.25">
      <c r="A3947" s="290"/>
    </row>
    <row r="3948" spans="1:1" x14ac:dyDescent="0.25">
      <c r="A3948" s="290"/>
    </row>
    <row r="3949" spans="1:1" x14ac:dyDescent="0.25">
      <c r="A3949" s="290"/>
    </row>
    <row r="3950" spans="1:1" x14ac:dyDescent="0.25">
      <c r="A3950" s="290"/>
    </row>
    <row r="3951" spans="1:1" x14ac:dyDescent="0.25">
      <c r="A3951" s="290"/>
    </row>
    <row r="3952" spans="1:1" x14ac:dyDescent="0.25">
      <c r="A3952" s="290"/>
    </row>
    <row r="3953" spans="1:1" x14ac:dyDescent="0.25">
      <c r="A3953" s="290"/>
    </row>
    <row r="3954" spans="1:1" x14ac:dyDescent="0.25">
      <c r="A3954" s="290"/>
    </row>
    <row r="3955" spans="1:1" x14ac:dyDescent="0.25">
      <c r="A3955" s="290"/>
    </row>
    <row r="3956" spans="1:1" x14ac:dyDescent="0.25">
      <c r="A3956" s="290"/>
    </row>
    <row r="3957" spans="1:1" x14ac:dyDescent="0.25">
      <c r="A3957" s="290"/>
    </row>
    <row r="3958" spans="1:1" x14ac:dyDescent="0.25">
      <c r="A3958" s="290"/>
    </row>
    <row r="3959" spans="1:1" x14ac:dyDescent="0.25">
      <c r="A3959" s="290"/>
    </row>
    <row r="3960" spans="1:1" x14ac:dyDescent="0.25">
      <c r="A3960" s="290"/>
    </row>
    <row r="3961" spans="1:1" x14ac:dyDescent="0.25">
      <c r="A3961" s="290"/>
    </row>
    <row r="3962" spans="1:1" x14ac:dyDescent="0.25">
      <c r="A3962" s="290"/>
    </row>
    <row r="3963" spans="1:1" x14ac:dyDescent="0.25">
      <c r="A3963" s="290"/>
    </row>
    <row r="3964" spans="1:1" x14ac:dyDescent="0.25">
      <c r="A3964" s="290"/>
    </row>
    <row r="3965" spans="1:1" x14ac:dyDescent="0.25">
      <c r="A3965" s="290"/>
    </row>
    <row r="3966" spans="1:1" x14ac:dyDescent="0.25">
      <c r="A3966" s="290"/>
    </row>
    <row r="3967" spans="1:1" x14ac:dyDescent="0.25">
      <c r="A3967" s="290"/>
    </row>
    <row r="3968" spans="1:1" x14ac:dyDescent="0.25">
      <c r="A3968" s="290"/>
    </row>
    <row r="3969" spans="1:1" x14ac:dyDescent="0.25">
      <c r="A3969" s="290"/>
    </row>
    <row r="3970" spans="1:1" x14ac:dyDescent="0.25">
      <c r="A3970" s="290"/>
    </row>
    <row r="3971" spans="1:1" x14ac:dyDescent="0.25">
      <c r="A3971" s="290"/>
    </row>
    <row r="3972" spans="1:1" x14ac:dyDescent="0.25">
      <c r="A3972" s="290"/>
    </row>
    <row r="3973" spans="1:1" x14ac:dyDescent="0.25">
      <c r="A3973" s="290"/>
    </row>
    <row r="3974" spans="1:1" x14ac:dyDescent="0.25">
      <c r="A3974" s="290"/>
    </row>
    <row r="3975" spans="1:1" x14ac:dyDescent="0.25">
      <c r="A3975" s="290"/>
    </row>
    <row r="3976" spans="1:1" x14ac:dyDescent="0.25">
      <c r="A3976" s="290"/>
    </row>
    <row r="3977" spans="1:1" x14ac:dyDescent="0.25">
      <c r="A3977" s="290"/>
    </row>
    <row r="3978" spans="1:1" x14ac:dyDescent="0.25">
      <c r="A3978" s="290"/>
    </row>
    <row r="3979" spans="1:1" x14ac:dyDescent="0.25">
      <c r="A3979" s="290"/>
    </row>
    <row r="3980" spans="1:1" x14ac:dyDescent="0.25">
      <c r="A3980" s="290"/>
    </row>
    <row r="3981" spans="1:1" x14ac:dyDescent="0.25">
      <c r="A3981" s="290"/>
    </row>
    <row r="3982" spans="1:1" x14ac:dyDescent="0.25">
      <c r="A3982" s="290"/>
    </row>
    <row r="3983" spans="1:1" x14ac:dyDescent="0.25">
      <c r="A3983" s="290"/>
    </row>
    <row r="3984" spans="1:1" x14ac:dyDescent="0.25">
      <c r="A3984" s="290"/>
    </row>
    <row r="3985" spans="1:1" x14ac:dyDescent="0.25">
      <c r="A3985" s="290"/>
    </row>
    <row r="3986" spans="1:1" x14ac:dyDescent="0.25">
      <c r="A3986" s="290"/>
    </row>
    <row r="3987" spans="1:1" x14ac:dyDescent="0.25">
      <c r="A3987" s="290"/>
    </row>
    <row r="3988" spans="1:1" x14ac:dyDescent="0.25">
      <c r="A3988" s="290"/>
    </row>
    <row r="3989" spans="1:1" x14ac:dyDescent="0.25">
      <c r="A3989" s="290"/>
    </row>
    <row r="3990" spans="1:1" x14ac:dyDescent="0.25">
      <c r="A3990" s="290"/>
    </row>
    <row r="3991" spans="1:1" x14ac:dyDescent="0.25">
      <c r="A3991" s="290"/>
    </row>
    <row r="3992" spans="1:1" x14ac:dyDescent="0.25">
      <c r="A3992" s="290"/>
    </row>
    <row r="3993" spans="1:1" x14ac:dyDescent="0.25">
      <c r="A3993" s="290"/>
    </row>
    <row r="3994" spans="1:1" x14ac:dyDescent="0.25">
      <c r="A3994" s="290"/>
    </row>
    <row r="3995" spans="1:1" x14ac:dyDescent="0.25">
      <c r="A3995" s="290"/>
    </row>
    <row r="3996" spans="1:1" x14ac:dyDescent="0.25">
      <c r="A3996" s="290"/>
    </row>
    <row r="3997" spans="1:1" x14ac:dyDescent="0.25">
      <c r="A3997" s="290"/>
    </row>
    <row r="3998" spans="1:1" x14ac:dyDescent="0.25">
      <c r="A3998" s="290"/>
    </row>
    <row r="3999" spans="1:1" x14ac:dyDescent="0.25">
      <c r="A3999" s="290"/>
    </row>
    <row r="4000" spans="1:1" x14ac:dyDescent="0.25">
      <c r="A4000" s="290"/>
    </row>
    <row r="4001" spans="1:1" x14ac:dyDescent="0.25">
      <c r="A4001" s="290"/>
    </row>
    <row r="4002" spans="1:1" x14ac:dyDescent="0.25">
      <c r="A4002" s="290"/>
    </row>
    <row r="4003" spans="1:1" x14ac:dyDescent="0.25">
      <c r="A4003" s="290"/>
    </row>
    <row r="4004" spans="1:1" x14ac:dyDescent="0.25">
      <c r="A4004" s="290"/>
    </row>
    <row r="4005" spans="1:1" x14ac:dyDescent="0.25">
      <c r="A4005" s="290"/>
    </row>
    <row r="4006" spans="1:1" x14ac:dyDescent="0.25">
      <c r="A4006" s="290"/>
    </row>
    <row r="4007" spans="1:1" x14ac:dyDescent="0.25">
      <c r="A4007" s="290"/>
    </row>
    <row r="4008" spans="1:1" x14ac:dyDescent="0.25">
      <c r="A4008" s="290"/>
    </row>
    <row r="4009" spans="1:1" x14ac:dyDescent="0.25">
      <c r="A4009" s="290"/>
    </row>
    <row r="4010" spans="1:1" x14ac:dyDescent="0.25">
      <c r="A4010" s="290"/>
    </row>
    <row r="4011" spans="1:1" x14ac:dyDescent="0.25">
      <c r="A4011" s="290"/>
    </row>
    <row r="4012" spans="1:1" x14ac:dyDescent="0.25">
      <c r="A4012" s="290"/>
    </row>
    <row r="4013" spans="1:1" x14ac:dyDescent="0.25">
      <c r="A4013" s="290"/>
    </row>
    <row r="4014" spans="1:1" x14ac:dyDescent="0.25">
      <c r="A4014" s="290"/>
    </row>
    <row r="4015" spans="1:1" x14ac:dyDescent="0.25">
      <c r="A4015" s="290"/>
    </row>
    <row r="4016" spans="1:1" x14ac:dyDescent="0.25">
      <c r="A4016" s="290"/>
    </row>
    <row r="4017" spans="1:1" x14ac:dyDescent="0.25">
      <c r="A4017" s="290"/>
    </row>
    <row r="4018" spans="1:1" x14ac:dyDescent="0.25">
      <c r="A4018" s="290"/>
    </row>
    <row r="4019" spans="1:1" x14ac:dyDescent="0.25">
      <c r="A4019" s="290"/>
    </row>
    <row r="4020" spans="1:1" x14ac:dyDescent="0.25">
      <c r="A4020" s="290"/>
    </row>
    <row r="4021" spans="1:1" x14ac:dyDescent="0.25">
      <c r="A4021" s="290"/>
    </row>
    <row r="4022" spans="1:1" x14ac:dyDescent="0.25">
      <c r="A4022" s="290"/>
    </row>
    <row r="4023" spans="1:1" x14ac:dyDescent="0.25">
      <c r="A4023" s="290"/>
    </row>
    <row r="4024" spans="1:1" x14ac:dyDescent="0.25">
      <c r="A4024" s="290"/>
    </row>
    <row r="4025" spans="1:1" x14ac:dyDescent="0.25">
      <c r="A4025" s="290"/>
    </row>
    <row r="4026" spans="1:1" x14ac:dyDescent="0.25">
      <c r="A4026" s="290"/>
    </row>
    <row r="4027" spans="1:1" x14ac:dyDescent="0.25">
      <c r="A4027" s="290"/>
    </row>
    <row r="4028" spans="1:1" x14ac:dyDescent="0.25">
      <c r="A4028" s="290"/>
    </row>
    <row r="4029" spans="1:1" x14ac:dyDescent="0.25">
      <c r="A4029" s="290"/>
    </row>
    <row r="4030" spans="1:1" x14ac:dyDescent="0.25">
      <c r="A4030" s="290"/>
    </row>
    <row r="4031" spans="1:1" x14ac:dyDescent="0.25">
      <c r="A4031" s="290"/>
    </row>
    <row r="4032" spans="1:1" x14ac:dyDescent="0.25">
      <c r="A4032" s="290"/>
    </row>
    <row r="4033" spans="1:1" x14ac:dyDescent="0.25">
      <c r="A4033" s="290"/>
    </row>
    <row r="4034" spans="1:1" x14ac:dyDescent="0.25">
      <c r="A4034" s="290"/>
    </row>
    <row r="4035" spans="1:1" x14ac:dyDescent="0.25">
      <c r="A4035" s="290"/>
    </row>
    <row r="4036" spans="1:1" x14ac:dyDescent="0.25">
      <c r="A4036" s="290"/>
    </row>
    <row r="4037" spans="1:1" x14ac:dyDescent="0.25">
      <c r="A4037" s="290"/>
    </row>
    <row r="4038" spans="1:1" x14ac:dyDescent="0.25">
      <c r="A4038" s="290"/>
    </row>
    <row r="4039" spans="1:1" x14ac:dyDescent="0.25">
      <c r="A4039" s="290"/>
    </row>
    <row r="4040" spans="1:1" x14ac:dyDescent="0.25">
      <c r="A4040" s="290"/>
    </row>
    <row r="4041" spans="1:1" x14ac:dyDescent="0.25">
      <c r="A4041" s="290"/>
    </row>
    <row r="4042" spans="1:1" x14ac:dyDescent="0.25">
      <c r="A4042" s="290"/>
    </row>
    <row r="4043" spans="1:1" x14ac:dyDescent="0.25">
      <c r="A4043" s="290"/>
    </row>
    <row r="4044" spans="1:1" x14ac:dyDescent="0.25">
      <c r="A4044" s="290"/>
    </row>
    <row r="4045" spans="1:1" x14ac:dyDescent="0.25">
      <c r="A4045" s="290"/>
    </row>
    <row r="4046" spans="1:1" x14ac:dyDescent="0.25">
      <c r="A4046" s="290"/>
    </row>
    <row r="4047" spans="1:1" x14ac:dyDescent="0.25">
      <c r="A4047" s="290"/>
    </row>
    <row r="4048" spans="1:1" x14ac:dyDescent="0.25">
      <c r="A4048" s="290"/>
    </row>
    <row r="4049" spans="1:1" x14ac:dyDescent="0.25">
      <c r="A4049" s="290"/>
    </row>
    <row r="4050" spans="1:1" x14ac:dyDescent="0.25">
      <c r="A4050" s="290"/>
    </row>
    <row r="4051" spans="1:1" x14ac:dyDescent="0.25">
      <c r="A4051" s="290"/>
    </row>
    <row r="4052" spans="1:1" x14ac:dyDescent="0.25">
      <c r="A4052" s="290"/>
    </row>
    <row r="4053" spans="1:1" x14ac:dyDescent="0.25">
      <c r="A4053" s="290"/>
    </row>
    <row r="4054" spans="1:1" x14ac:dyDescent="0.25">
      <c r="A4054" s="290"/>
    </row>
    <row r="4055" spans="1:1" x14ac:dyDescent="0.25">
      <c r="A4055" s="290"/>
    </row>
    <row r="4056" spans="1:1" x14ac:dyDescent="0.25">
      <c r="A4056" s="290"/>
    </row>
    <row r="4057" spans="1:1" x14ac:dyDescent="0.25">
      <c r="A4057" s="290"/>
    </row>
    <row r="4058" spans="1:1" x14ac:dyDescent="0.25">
      <c r="A4058" s="290"/>
    </row>
    <row r="4059" spans="1:1" x14ac:dyDescent="0.25">
      <c r="A4059" s="290"/>
    </row>
    <row r="4060" spans="1:1" x14ac:dyDescent="0.25">
      <c r="A4060" s="290"/>
    </row>
    <row r="4061" spans="1:1" x14ac:dyDescent="0.25">
      <c r="A4061" s="290"/>
    </row>
    <row r="4062" spans="1:1" x14ac:dyDescent="0.25">
      <c r="A4062" s="290"/>
    </row>
    <row r="4063" spans="1:1" x14ac:dyDescent="0.25">
      <c r="A4063" s="290"/>
    </row>
    <row r="4064" spans="1:1" x14ac:dyDescent="0.25">
      <c r="A4064" s="290"/>
    </row>
    <row r="4065" spans="1:1" x14ac:dyDescent="0.25">
      <c r="A4065" s="290"/>
    </row>
    <row r="4066" spans="1:1" x14ac:dyDescent="0.25">
      <c r="A4066" s="290"/>
    </row>
    <row r="4067" spans="1:1" x14ac:dyDescent="0.25">
      <c r="A4067" s="290"/>
    </row>
    <row r="4068" spans="1:1" x14ac:dyDescent="0.25">
      <c r="A4068" s="290"/>
    </row>
    <row r="4069" spans="1:1" x14ac:dyDescent="0.25">
      <c r="A4069" s="290"/>
    </row>
    <row r="4070" spans="1:1" x14ac:dyDescent="0.25">
      <c r="A4070" s="290"/>
    </row>
    <row r="4071" spans="1:1" x14ac:dyDescent="0.25">
      <c r="A4071" s="290"/>
    </row>
    <row r="4072" spans="1:1" x14ac:dyDescent="0.25">
      <c r="A4072" s="290"/>
    </row>
    <row r="4073" spans="1:1" x14ac:dyDescent="0.25">
      <c r="A4073" s="290"/>
    </row>
    <row r="4074" spans="1:1" x14ac:dyDescent="0.25">
      <c r="A4074" s="290"/>
    </row>
    <row r="4075" spans="1:1" x14ac:dyDescent="0.25">
      <c r="A4075" s="290"/>
    </row>
    <row r="4076" spans="1:1" x14ac:dyDescent="0.25">
      <c r="A4076" s="290"/>
    </row>
    <row r="4077" spans="1:1" x14ac:dyDescent="0.25">
      <c r="A4077" s="290"/>
    </row>
    <row r="4078" spans="1:1" x14ac:dyDescent="0.25">
      <c r="A4078" s="290"/>
    </row>
    <row r="4079" spans="1:1" x14ac:dyDescent="0.25">
      <c r="A4079" s="290"/>
    </row>
    <row r="4080" spans="1:1" x14ac:dyDescent="0.25">
      <c r="A4080" s="290"/>
    </row>
    <row r="4081" spans="1:1" x14ac:dyDescent="0.25">
      <c r="A4081" s="290"/>
    </row>
    <row r="4082" spans="1:1" x14ac:dyDescent="0.25">
      <c r="A4082" s="290"/>
    </row>
    <row r="4083" spans="1:1" x14ac:dyDescent="0.25">
      <c r="A4083" s="290"/>
    </row>
    <row r="4084" spans="1:1" x14ac:dyDescent="0.25">
      <c r="A4084" s="290"/>
    </row>
    <row r="4085" spans="1:1" x14ac:dyDescent="0.25">
      <c r="A4085" s="290"/>
    </row>
    <row r="4086" spans="1:1" x14ac:dyDescent="0.25">
      <c r="A4086" s="290"/>
    </row>
    <row r="4087" spans="1:1" x14ac:dyDescent="0.25">
      <c r="A4087" s="290"/>
    </row>
    <row r="4088" spans="1:1" x14ac:dyDescent="0.25">
      <c r="A4088" s="290"/>
    </row>
    <row r="4089" spans="1:1" x14ac:dyDescent="0.25">
      <c r="A4089" s="290"/>
    </row>
    <row r="4090" spans="1:1" x14ac:dyDescent="0.25">
      <c r="A4090" s="290"/>
    </row>
    <row r="4091" spans="1:1" x14ac:dyDescent="0.25">
      <c r="A4091" s="290"/>
    </row>
    <row r="4092" spans="1:1" x14ac:dyDescent="0.25">
      <c r="A4092" s="290"/>
    </row>
    <row r="4093" spans="1:1" x14ac:dyDescent="0.25">
      <c r="A4093" s="290"/>
    </row>
    <row r="4094" spans="1:1" x14ac:dyDescent="0.25">
      <c r="A4094" s="290"/>
    </row>
    <row r="4095" spans="1:1" x14ac:dyDescent="0.25">
      <c r="A4095" s="290"/>
    </row>
    <row r="4096" spans="1:1" x14ac:dyDescent="0.25">
      <c r="A4096" s="290"/>
    </row>
    <row r="4097" spans="1:1" x14ac:dyDescent="0.25">
      <c r="A4097" s="290"/>
    </row>
    <row r="4098" spans="1:1" x14ac:dyDescent="0.25">
      <c r="A4098" s="290"/>
    </row>
    <row r="4099" spans="1:1" x14ac:dyDescent="0.25">
      <c r="A4099" s="290"/>
    </row>
    <row r="4100" spans="1:1" x14ac:dyDescent="0.25">
      <c r="A4100" s="290"/>
    </row>
    <row r="4101" spans="1:1" x14ac:dyDescent="0.25">
      <c r="A4101" s="290"/>
    </row>
    <row r="4102" spans="1:1" x14ac:dyDescent="0.25">
      <c r="A4102" s="290"/>
    </row>
    <row r="4103" spans="1:1" x14ac:dyDescent="0.25">
      <c r="A4103" s="290"/>
    </row>
    <row r="4104" spans="1:1" x14ac:dyDescent="0.25">
      <c r="A4104" s="290"/>
    </row>
    <row r="4105" spans="1:1" x14ac:dyDescent="0.25">
      <c r="A4105" s="290"/>
    </row>
    <row r="4106" spans="1:1" x14ac:dyDescent="0.25">
      <c r="A4106" s="290"/>
    </row>
    <row r="4107" spans="1:1" x14ac:dyDescent="0.25">
      <c r="A4107" s="290"/>
    </row>
    <row r="4108" spans="1:1" x14ac:dyDescent="0.25">
      <c r="A4108" s="290"/>
    </row>
    <row r="4109" spans="1:1" x14ac:dyDescent="0.25">
      <c r="A4109" s="290"/>
    </row>
    <row r="4110" spans="1:1" x14ac:dyDescent="0.25">
      <c r="A4110" s="290"/>
    </row>
    <row r="4111" spans="1:1" x14ac:dyDescent="0.25">
      <c r="A4111" s="290"/>
    </row>
    <row r="4112" spans="1:1" x14ac:dyDescent="0.25">
      <c r="A4112" s="290"/>
    </row>
    <row r="4113" spans="1:1" x14ac:dyDescent="0.25">
      <c r="A4113" s="290"/>
    </row>
    <row r="4114" spans="1:1" x14ac:dyDescent="0.25">
      <c r="A4114" s="290"/>
    </row>
    <row r="4115" spans="1:1" x14ac:dyDescent="0.25">
      <c r="A4115" s="290"/>
    </row>
    <row r="4116" spans="1:1" x14ac:dyDescent="0.25">
      <c r="A4116" s="290"/>
    </row>
    <row r="4117" spans="1:1" x14ac:dyDescent="0.25">
      <c r="A4117" s="290"/>
    </row>
    <row r="4118" spans="1:1" x14ac:dyDescent="0.25">
      <c r="A4118" s="290"/>
    </row>
    <row r="4119" spans="1:1" x14ac:dyDescent="0.25">
      <c r="A4119" s="290"/>
    </row>
    <row r="4120" spans="1:1" x14ac:dyDescent="0.25">
      <c r="A4120" s="290"/>
    </row>
    <row r="4121" spans="1:1" x14ac:dyDescent="0.25">
      <c r="A4121" s="290"/>
    </row>
    <row r="4122" spans="1:1" x14ac:dyDescent="0.25">
      <c r="A4122" s="290"/>
    </row>
    <row r="4123" spans="1:1" x14ac:dyDescent="0.25">
      <c r="A4123" s="290"/>
    </row>
    <row r="4124" spans="1:1" x14ac:dyDescent="0.25">
      <c r="A4124" s="290"/>
    </row>
    <row r="4125" spans="1:1" x14ac:dyDescent="0.25">
      <c r="A4125" s="290"/>
    </row>
    <row r="4126" spans="1:1" x14ac:dyDescent="0.25">
      <c r="A4126" s="290"/>
    </row>
    <row r="4127" spans="1:1" x14ac:dyDescent="0.25">
      <c r="A4127" s="290"/>
    </row>
    <row r="4128" spans="1:1" x14ac:dyDescent="0.25">
      <c r="A4128" s="290"/>
    </row>
    <row r="4129" spans="1:1" x14ac:dyDescent="0.25">
      <c r="A4129" s="290"/>
    </row>
    <row r="4130" spans="1:1" x14ac:dyDescent="0.25">
      <c r="A4130" s="290"/>
    </row>
    <row r="4131" spans="1:1" x14ac:dyDescent="0.25">
      <c r="A4131" s="290"/>
    </row>
    <row r="4132" spans="1:1" x14ac:dyDescent="0.25">
      <c r="A4132" s="290"/>
    </row>
    <row r="4133" spans="1:1" x14ac:dyDescent="0.25">
      <c r="A4133" s="290"/>
    </row>
    <row r="4134" spans="1:1" x14ac:dyDescent="0.25">
      <c r="A4134" s="290"/>
    </row>
    <row r="4135" spans="1:1" x14ac:dyDescent="0.25">
      <c r="A4135" s="290"/>
    </row>
    <row r="4136" spans="1:1" x14ac:dyDescent="0.25">
      <c r="A4136" s="290"/>
    </row>
    <row r="4137" spans="1:1" x14ac:dyDescent="0.25">
      <c r="A4137" s="290"/>
    </row>
    <row r="4138" spans="1:1" x14ac:dyDescent="0.25">
      <c r="A4138" s="290"/>
    </row>
    <row r="4139" spans="1:1" x14ac:dyDescent="0.25">
      <c r="A4139" s="290"/>
    </row>
    <row r="4140" spans="1:1" x14ac:dyDescent="0.25">
      <c r="A4140" s="290"/>
    </row>
    <row r="4141" spans="1:1" x14ac:dyDescent="0.25">
      <c r="A4141" s="290"/>
    </row>
    <row r="4142" spans="1:1" x14ac:dyDescent="0.25">
      <c r="A4142" s="290"/>
    </row>
    <row r="4143" spans="1:1" x14ac:dyDescent="0.25">
      <c r="A4143" s="290"/>
    </row>
    <row r="4144" spans="1:1" x14ac:dyDescent="0.25">
      <c r="A4144" s="290"/>
    </row>
    <row r="4145" spans="1:1" x14ac:dyDescent="0.25">
      <c r="A4145" s="290"/>
    </row>
    <row r="4146" spans="1:1" x14ac:dyDescent="0.25">
      <c r="A4146" s="290"/>
    </row>
    <row r="4147" spans="1:1" x14ac:dyDescent="0.25">
      <c r="A4147" s="290"/>
    </row>
    <row r="4148" spans="1:1" x14ac:dyDescent="0.25">
      <c r="A4148" s="290"/>
    </row>
    <row r="4149" spans="1:1" x14ac:dyDescent="0.25">
      <c r="A4149" s="290"/>
    </row>
    <row r="4150" spans="1:1" x14ac:dyDescent="0.25">
      <c r="A4150" s="290"/>
    </row>
    <row r="4151" spans="1:1" x14ac:dyDescent="0.25">
      <c r="A4151" s="290"/>
    </row>
    <row r="4152" spans="1:1" x14ac:dyDescent="0.25">
      <c r="A4152" s="290"/>
    </row>
    <row r="4153" spans="1:1" x14ac:dyDescent="0.25">
      <c r="A4153" s="290"/>
    </row>
    <row r="4154" spans="1:1" x14ac:dyDescent="0.25">
      <c r="A4154" s="290"/>
    </row>
    <row r="4155" spans="1:1" x14ac:dyDescent="0.25">
      <c r="A4155" s="290"/>
    </row>
    <row r="4156" spans="1:1" x14ac:dyDescent="0.25">
      <c r="A4156" s="290"/>
    </row>
    <row r="4157" spans="1:1" x14ac:dyDescent="0.25">
      <c r="A4157" s="290"/>
    </row>
    <row r="4158" spans="1:1" x14ac:dyDescent="0.25">
      <c r="A4158" s="290"/>
    </row>
    <row r="4159" spans="1:1" x14ac:dyDescent="0.25">
      <c r="A4159" s="290"/>
    </row>
    <row r="4160" spans="1:1" x14ac:dyDescent="0.25">
      <c r="A4160" s="290"/>
    </row>
    <row r="4161" spans="1:1" x14ac:dyDescent="0.25">
      <c r="A4161" s="290"/>
    </row>
    <row r="4162" spans="1:1" x14ac:dyDescent="0.25">
      <c r="A4162" s="290"/>
    </row>
    <row r="4163" spans="1:1" x14ac:dyDescent="0.25">
      <c r="A4163" s="290"/>
    </row>
    <row r="4164" spans="1:1" x14ac:dyDescent="0.25">
      <c r="A4164" s="290"/>
    </row>
    <row r="4165" spans="1:1" x14ac:dyDescent="0.25">
      <c r="A4165" s="290"/>
    </row>
    <row r="4166" spans="1:1" x14ac:dyDescent="0.25">
      <c r="A4166" s="290"/>
    </row>
    <row r="4167" spans="1:1" x14ac:dyDescent="0.25">
      <c r="A4167" s="290"/>
    </row>
    <row r="4168" spans="1:1" x14ac:dyDescent="0.25">
      <c r="A4168" s="290"/>
    </row>
    <row r="4169" spans="1:1" x14ac:dyDescent="0.25">
      <c r="A4169" s="290"/>
    </row>
    <row r="4170" spans="1:1" x14ac:dyDescent="0.25">
      <c r="A4170" s="290"/>
    </row>
    <row r="4171" spans="1:1" x14ac:dyDescent="0.25">
      <c r="A4171" s="290"/>
    </row>
    <row r="4172" spans="1:1" x14ac:dyDescent="0.25">
      <c r="A4172" s="290"/>
    </row>
    <row r="4173" spans="1:1" x14ac:dyDescent="0.25">
      <c r="A4173" s="290"/>
    </row>
    <row r="4174" spans="1:1" x14ac:dyDescent="0.25">
      <c r="A4174" s="290"/>
    </row>
    <row r="4175" spans="1:1" x14ac:dyDescent="0.25">
      <c r="A4175" s="290"/>
    </row>
    <row r="4176" spans="1:1" x14ac:dyDescent="0.25">
      <c r="A4176" s="290"/>
    </row>
    <row r="4177" spans="1:1" x14ac:dyDescent="0.25">
      <c r="A4177" s="290"/>
    </row>
    <row r="4178" spans="1:1" x14ac:dyDescent="0.25">
      <c r="A4178" s="290"/>
    </row>
    <row r="4179" spans="1:1" x14ac:dyDescent="0.25">
      <c r="A4179" s="290"/>
    </row>
    <row r="4180" spans="1:1" x14ac:dyDescent="0.25">
      <c r="A4180" s="290"/>
    </row>
    <row r="4181" spans="1:1" x14ac:dyDescent="0.25">
      <c r="A4181" s="290"/>
    </row>
    <row r="4182" spans="1:1" x14ac:dyDescent="0.25">
      <c r="A4182" s="290"/>
    </row>
    <row r="4183" spans="1:1" x14ac:dyDescent="0.25">
      <c r="A4183" s="290"/>
    </row>
    <row r="4184" spans="1:1" x14ac:dyDescent="0.25">
      <c r="A4184" s="290"/>
    </row>
    <row r="4185" spans="1:1" x14ac:dyDescent="0.25">
      <c r="A4185" s="290"/>
    </row>
    <row r="4186" spans="1:1" x14ac:dyDescent="0.25">
      <c r="A4186" s="290"/>
    </row>
    <row r="4187" spans="1:1" x14ac:dyDescent="0.25">
      <c r="A4187" s="290"/>
    </row>
    <row r="4188" spans="1:1" x14ac:dyDescent="0.25">
      <c r="A4188" s="290"/>
    </row>
    <row r="4189" spans="1:1" x14ac:dyDescent="0.25">
      <c r="A4189" s="290"/>
    </row>
    <row r="4190" spans="1:1" x14ac:dyDescent="0.25">
      <c r="A4190" s="290"/>
    </row>
    <row r="4191" spans="1:1" x14ac:dyDescent="0.25">
      <c r="A4191" s="290"/>
    </row>
    <row r="4192" spans="1:1" x14ac:dyDescent="0.25">
      <c r="A4192" s="290"/>
    </row>
    <row r="4193" spans="1:1" x14ac:dyDescent="0.25">
      <c r="A4193" s="290"/>
    </row>
    <row r="4194" spans="1:1" x14ac:dyDescent="0.25">
      <c r="A4194" s="290"/>
    </row>
    <row r="4195" spans="1:1" x14ac:dyDescent="0.25">
      <c r="A4195" s="290"/>
    </row>
    <row r="4196" spans="1:1" x14ac:dyDescent="0.25">
      <c r="A4196" s="290"/>
    </row>
    <row r="4197" spans="1:1" x14ac:dyDescent="0.25">
      <c r="A4197" s="290"/>
    </row>
    <row r="4198" spans="1:1" x14ac:dyDescent="0.25">
      <c r="A4198" s="290"/>
    </row>
    <row r="4199" spans="1:1" x14ac:dyDescent="0.25">
      <c r="A4199" s="290"/>
    </row>
    <row r="4200" spans="1:1" x14ac:dyDescent="0.25">
      <c r="A4200" s="290"/>
    </row>
    <row r="4201" spans="1:1" x14ac:dyDescent="0.25">
      <c r="A4201" s="290"/>
    </row>
    <row r="4202" spans="1:1" x14ac:dyDescent="0.25">
      <c r="A4202" s="290"/>
    </row>
    <row r="4203" spans="1:1" x14ac:dyDescent="0.25">
      <c r="A4203" s="290"/>
    </row>
    <row r="4204" spans="1:1" x14ac:dyDescent="0.25">
      <c r="A4204" s="290"/>
    </row>
    <row r="4205" spans="1:1" x14ac:dyDescent="0.25">
      <c r="A4205" s="290"/>
    </row>
    <row r="4206" spans="1:1" x14ac:dyDescent="0.25">
      <c r="A4206" s="290"/>
    </row>
    <row r="4207" spans="1:1" x14ac:dyDescent="0.25">
      <c r="A4207" s="290"/>
    </row>
    <row r="4208" spans="1:1" x14ac:dyDescent="0.25">
      <c r="A4208" s="290"/>
    </row>
    <row r="4209" spans="1:1" x14ac:dyDescent="0.25">
      <c r="A4209" s="290"/>
    </row>
    <row r="4210" spans="1:1" x14ac:dyDescent="0.25">
      <c r="A4210" s="290"/>
    </row>
    <row r="4211" spans="1:1" x14ac:dyDescent="0.25">
      <c r="A4211" s="290"/>
    </row>
    <row r="4212" spans="1:1" x14ac:dyDescent="0.25">
      <c r="A4212" s="290"/>
    </row>
    <row r="4213" spans="1:1" x14ac:dyDescent="0.25">
      <c r="A4213" s="290"/>
    </row>
    <row r="4214" spans="1:1" x14ac:dyDescent="0.25">
      <c r="A4214" s="290"/>
    </row>
    <row r="4215" spans="1:1" x14ac:dyDescent="0.25">
      <c r="A4215" s="290"/>
    </row>
    <row r="4216" spans="1:1" x14ac:dyDescent="0.25">
      <c r="A4216" s="290"/>
    </row>
    <row r="4217" spans="1:1" x14ac:dyDescent="0.25">
      <c r="A4217" s="290"/>
    </row>
    <row r="4218" spans="1:1" x14ac:dyDescent="0.25">
      <c r="A4218" s="290"/>
    </row>
    <row r="4219" spans="1:1" x14ac:dyDescent="0.25">
      <c r="A4219" s="290"/>
    </row>
    <row r="4220" spans="1:1" x14ac:dyDescent="0.25">
      <c r="A4220" s="290"/>
    </row>
    <row r="4221" spans="1:1" x14ac:dyDescent="0.25">
      <c r="A4221" s="290"/>
    </row>
    <row r="4222" spans="1:1" x14ac:dyDescent="0.25">
      <c r="A4222" s="290"/>
    </row>
    <row r="4223" spans="1:1" x14ac:dyDescent="0.25">
      <c r="A4223" s="290"/>
    </row>
    <row r="4224" spans="1:1" x14ac:dyDescent="0.25">
      <c r="A4224" s="290"/>
    </row>
    <row r="4225" spans="1:1" x14ac:dyDescent="0.25">
      <c r="A4225" s="290"/>
    </row>
    <row r="4226" spans="1:1" x14ac:dyDescent="0.25">
      <c r="A4226" s="290"/>
    </row>
    <row r="4227" spans="1:1" x14ac:dyDescent="0.25">
      <c r="A4227" s="290"/>
    </row>
    <row r="4228" spans="1:1" x14ac:dyDescent="0.25">
      <c r="A4228" s="290"/>
    </row>
    <row r="4229" spans="1:1" x14ac:dyDescent="0.25">
      <c r="A4229" s="290"/>
    </row>
    <row r="4230" spans="1:1" x14ac:dyDescent="0.25">
      <c r="A4230" s="290"/>
    </row>
    <row r="4231" spans="1:1" x14ac:dyDescent="0.25">
      <c r="A4231" s="290"/>
    </row>
    <row r="4232" spans="1:1" x14ac:dyDescent="0.25">
      <c r="A4232" s="290"/>
    </row>
    <row r="4233" spans="1:1" x14ac:dyDescent="0.25">
      <c r="A4233" s="290"/>
    </row>
    <row r="4234" spans="1:1" x14ac:dyDescent="0.25">
      <c r="A4234" s="290"/>
    </row>
    <row r="4235" spans="1:1" x14ac:dyDescent="0.25">
      <c r="A4235" s="290"/>
    </row>
    <row r="4236" spans="1:1" x14ac:dyDescent="0.25">
      <c r="A4236" s="290"/>
    </row>
    <row r="4237" spans="1:1" x14ac:dyDescent="0.25">
      <c r="A4237" s="290"/>
    </row>
    <row r="4238" spans="1:1" x14ac:dyDescent="0.25">
      <c r="A4238" s="290"/>
    </row>
    <row r="4239" spans="1:1" x14ac:dyDescent="0.25">
      <c r="A4239" s="290"/>
    </row>
    <row r="4240" spans="1:1" x14ac:dyDescent="0.25">
      <c r="A4240" s="290"/>
    </row>
    <row r="4241" spans="1:1" x14ac:dyDescent="0.25">
      <c r="A4241" s="290"/>
    </row>
    <row r="4242" spans="1:1" x14ac:dyDescent="0.25">
      <c r="A4242" s="290"/>
    </row>
    <row r="4243" spans="1:1" x14ac:dyDescent="0.25">
      <c r="A4243" s="290"/>
    </row>
    <row r="4244" spans="1:1" x14ac:dyDescent="0.25">
      <c r="A4244" s="290"/>
    </row>
    <row r="4245" spans="1:1" x14ac:dyDescent="0.25">
      <c r="A4245" s="290"/>
    </row>
    <row r="4246" spans="1:1" x14ac:dyDescent="0.25">
      <c r="A4246" s="290"/>
    </row>
    <row r="4247" spans="1:1" x14ac:dyDescent="0.25">
      <c r="A4247" s="290"/>
    </row>
    <row r="4248" spans="1:1" x14ac:dyDescent="0.25">
      <c r="A4248" s="290"/>
    </row>
    <row r="4249" spans="1:1" x14ac:dyDescent="0.25">
      <c r="A4249" s="290"/>
    </row>
    <row r="4250" spans="1:1" x14ac:dyDescent="0.25">
      <c r="A4250" s="290"/>
    </row>
    <row r="4251" spans="1:1" x14ac:dyDescent="0.25">
      <c r="A4251" s="290"/>
    </row>
    <row r="4252" spans="1:1" x14ac:dyDescent="0.25">
      <c r="A4252" s="290"/>
    </row>
    <row r="4253" spans="1:1" x14ac:dyDescent="0.25">
      <c r="A4253" s="290"/>
    </row>
    <row r="4254" spans="1:1" x14ac:dyDescent="0.25">
      <c r="A4254" s="290"/>
    </row>
    <row r="4255" spans="1:1" x14ac:dyDescent="0.25">
      <c r="A4255" s="290"/>
    </row>
    <row r="4256" spans="1:1" x14ac:dyDescent="0.25">
      <c r="A4256" s="290"/>
    </row>
    <row r="4257" spans="1:1" x14ac:dyDescent="0.25">
      <c r="A4257" s="290"/>
    </row>
    <row r="4258" spans="1:1" x14ac:dyDescent="0.25">
      <c r="A4258" s="290"/>
    </row>
    <row r="4259" spans="1:1" x14ac:dyDescent="0.25">
      <c r="A4259" s="290"/>
    </row>
    <row r="4260" spans="1:1" x14ac:dyDescent="0.25">
      <c r="A4260" s="290"/>
    </row>
    <row r="4261" spans="1:1" x14ac:dyDescent="0.25">
      <c r="A4261" s="290"/>
    </row>
    <row r="4262" spans="1:1" x14ac:dyDescent="0.25">
      <c r="A4262" s="290"/>
    </row>
    <row r="4263" spans="1:1" x14ac:dyDescent="0.25">
      <c r="A4263" s="290"/>
    </row>
    <row r="4264" spans="1:1" x14ac:dyDescent="0.25">
      <c r="A4264" s="290"/>
    </row>
    <row r="4265" spans="1:1" x14ac:dyDescent="0.25">
      <c r="A4265" s="290"/>
    </row>
    <row r="4266" spans="1:1" x14ac:dyDescent="0.25">
      <c r="A4266" s="290"/>
    </row>
    <row r="4267" spans="1:1" x14ac:dyDescent="0.25">
      <c r="A4267" s="290"/>
    </row>
    <row r="4268" spans="1:1" x14ac:dyDescent="0.25">
      <c r="A4268" s="290"/>
    </row>
    <row r="4269" spans="1:1" x14ac:dyDescent="0.25">
      <c r="A4269" s="290"/>
    </row>
    <row r="4270" spans="1:1" x14ac:dyDescent="0.25">
      <c r="A4270" s="290"/>
    </row>
    <row r="4271" spans="1:1" x14ac:dyDescent="0.25">
      <c r="A4271" s="290"/>
    </row>
    <row r="4272" spans="1:1" x14ac:dyDescent="0.25">
      <c r="A4272" s="290"/>
    </row>
    <row r="4273" spans="1:1" x14ac:dyDescent="0.25">
      <c r="A4273" s="290"/>
    </row>
    <row r="4274" spans="1:1" x14ac:dyDescent="0.25">
      <c r="A4274" s="290"/>
    </row>
    <row r="4275" spans="1:1" x14ac:dyDescent="0.25">
      <c r="A4275" s="290"/>
    </row>
    <row r="4276" spans="1:1" x14ac:dyDescent="0.25">
      <c r="A4276" s="290"/>
    </row>
    <row r="4277" spans="1:1" x14ac:dyDescent="0.25">
      <c r="A4277" s="290"/>
    </row>
    <row r="4278" spans="1:1" x14ac:dyDescent="0.25">
      <c r="A4278" s="290"/>
    </row>
    <row r="4279" spans="1:1" x14ac:dyDescent="0.25">
      <c r="A4279" s="290"/>
    </row>
    <row r="4280" spans="1:1" x14ac:dyDescent="0.25">
      <c r="A4280" s="290"/>
    </row>
    <row r="4281" spans="1:1" x14ac:dyDescent="0.25">
      <c r="A4281" s="290"/>
    </row>
    <row r="4282" spans="1:1" x14ac:dyDescent="0.25">
      <c r="A4282" s="290"/>
    </row>
    <row r="4283" spans="1:1" x14ac:dyDescent="0.25">
      <c r="A4283" s="290"/>
    </row>
    <row r="4284" spans="1:1" x14ac:dyDescent="0.25">
      <c r="A4284" s="290"/>
    </row>
    <row r="4285" spans="1:1" x14ac:dyDescent="0.25">
      <c r="A4285" s="290"/>
    </row>
    <row r="4286" spans="1:1" x14ac:dyDescent="0.25">
      <c r="A4286" s="290"/>
    </row>
    <row r="4287" spans="1:1" x14ac:dyDescent="0.25">
      <c r="A4287" s="290"/>
    </row>
    <row r="4288" spans="1:1" x14ac:dyDescent="0.25">
      <c r="A4288" s="290"/>
    </row>
    <row r="4289" spans="1:1" x14ac:dyDescent="0.25">
      <c r="A4289" s="290"/>
    </row>
    <row r="4290" spans="1:1" x14ac:dyDescent="0.25">
      <c r="A4290" s="290"/>
    </row>
    <row r="4291" spans="1:1" x14ac:dyDescent="0.25">
      <c r="A4291" s="290"/>
    </row>
    <row r="4292" spans="1:1" x14ac:dyDescent="0.25">
      <c r="A4292" s="290"/>
    </row>
    <row r="4293" spans="1:1" x14ac:dyDescent="0.25">
      <c r="A4293" s="290"/>
    </row>
    <row r="4294" spans="1:1" x14ac:dyDescent="0.25">
      <c r="A4294" s="290"/>
    </row>
    <row r="4295" spans="1:1" x14ac:dyDescent="0.25">
      <c r="A4295" s="290"/>
    </row>
    <row r="4296" spans="1:1" x14ac:dyDescent="0.25">
      <c r="A4296" s="290"/>
    </row>
    <row r="4297" spans="1:1" x14ac:dyDescent="0.25">
      <c r="A4297" s="290"/>
    </row>
    <row r="4298" spans="1:1" x14ac:dyDescent="0.25">
      <c r="A4298" s="290"/>
    </row>
    <row r="4299" spans="1:1" x14ac:dyDescent="0.25">
      <c r="A4299" s="290"/>
    </row>
    <row r="4300" spans="1:1" x14ac:dyDescent="0.25">
      <c r="A4300" s="290"/>
    </row>
    <row r="4301" spans="1:1" x14ac:dyDescent="0.25">
      <c r="A4301" s="290"/>
    </row>
    <row r="4302" spans="1:1" x14ac:dyDescent="0.25">
      <c r="A4302" s="290"/>
    </row>
    <row r="4303" spans="1:1" x14ac:dyDescent="0.25">
      <c r="A4303" s="290"/>
    </row>
    <row r="4304" spans="1:1" x14ac:dyDescent="0.25">
      <c r="A4304" s="290"/>
    </row>
    <row r="4305" spans="1:1" x14ac:dyDescent="0.25">
      <c r="A4305" s="290"/>
    </row>
    <row r="4306" spans="1:1" x14ac:dyDescent="0.25">
      <c r="A4306" s="290"/>
    </row>
    <row r="4307" spans="1:1" x14ac:dyDescent="0.25">
      <c r="A4307" s="290"/>
    </row>
    <row r="4308" spans="1:1" x14ac:dyDescent="0.25">
      <c r="A4308" s="290"/>
    </row>
    <row r="4309" spans="1:1" x14ac:dyDescent="0.25">
      <c r="A4309" s="290"/>
    </row>
    <row r="4310" spans="1:1" x14ac:dyDescent="0.25">
      <c r="A4310" s="290"/>
    </row>
    <row r="4311" spans="1:1" x14ac:dyDescent="0.25">
      <c r="A4311" s="290"/>
    </row>
    <row r="4312" spans="1:1" x14ac:dyDescent="0.25">
      <c r="A4312" s="290"/>
    </row>
    <row r="4313" spans="1:1" x14ac:dyDescent="0.25">
      <c r="A4313" s="290"/>
    </row>
    <row r="4314" spans="1:1" x14ac:dyDescent="0.25">
      <c r="A4314" s="290"/>
    </row>
    <row r="4315" spans="1:1" x14ac:dyDescent="0.25">
      <c r="A4315" s="290"/>
    </row>
    <row r="4316" spans="1:1" x14ac:dyDescent="0.25">
      <c r="A4316" s="290"/>
    </row>
    <row r="4317" spans="1:1" x14ac:dyDescent="0.25">
      <c r="A4317" s="290"/>
    </row>
    <row r="4318" spans="1:1" x14ac:dyDescent="0.25">
      <c r="A4318" s="290"/>
    </row>
    <row r="4319" spans="1:1" x14ac:dyDescent="0.25">
      <c r="A4319" s="290"/>
    </row>
    <row r="4320" spans="1:1" x14ac:dyDescent="0.25">
      <c r="A4320" s="290"/>
    </row>
    <row r="4321" spans="1:1" x14ac:dyDescent="0.25">
      <c r="A4321" s="290"/>
    </row>
    <row r="4322" spans="1:1" x14ac:dyDescent="0.25">
      <c r="A4322" s="290"/>
    </row>
    <row r="4323" spans="1:1" x14ac:dyDescent="0.25">
      <c r="A4323" s="290"/>
    </row>
    <row r="4324" spans="1:1" x14ac:dyDescent="0.25">
      <c r="A4324" s="290"/>
    </row>
    <row r="4325" spans="1:1" x14ac:dyDescent="0.25">
      <c r="A4325" s="290"/>
    </row>
    <row r="4326" spans="1:1" x14ac:dyDescent="0.25">
      <c r="A4326" s="290"/>
    </row>
    <row r="4327" spans="1:1" x14ac:dyDescent="0.25">
      <c r="A4327" s="290"/>
    </row>
    <row r="4328" spans="1:1" x14ac:dyDescent="0.25">
      <c r="A4328" s="290"/>
    </row>
    <row r="4329" spans="1:1" x14ac:dyDescent="0.25">
      <c r="A4329" s="290"/>
    </row>
    <row r="4330" spans="1:1" x14ac:dyDescent="0.25">
      <c r="A4330" s="290"/>
    </row>
    <row r="4331" spans="1:1" x14ac:dyDescent="0.25">
      <c r="A4331" s="290"/>
    </row>
    <row r="4332" spans="1:1" x14ac:dyDescent="0.25">
      <c r="A4332" s="290"/>
    </row>
    <row r="4333" spans="1:1" x14ac:dyDescent="0.25">
      <c r="A4333" s="290"/>
    </row>
    <row r="4334" spans="1:1" x14ac:dyDescent="0.25">
      <c r="A4334" s="290"/>
    </row>
    <row r="4335" spans="1:1" x14ac:dyDescent="0.25">
      <c r="A4335" s="290"/>
    </row>
    <row r="4336" spans="1:1" x14ac:dyDescent="0.25">
      <c r="A4336" s="290"/>
    </row>
    <row r="4337" spans="1:1" x14ac:dyDescent="0.25">
      <c r="A4337" s="290"/>
    </row>
    <row r="4338" spans="1:1" x14ac:dyDescent="0.25">
      <c r="A4338" s="290"/>
    </row>
    <row r="4339" spans="1:1" x14ac:dyDescent="0.25">
      <c r="A4339" s="290"/>
    </row>
    <row r="4340" spans="1:1" x14ac:dyDescent="0.25">
      <c r="A4340" s="290"/>
    </row>
    <row r="4341" spans="1:1" x14ac:dyDescent="0.25">
      <c r="A4341" s="290"/>
    </row>
    <row r="4342" spans="1:1" x14ac:dyDescent="0.25">
      <c r="A4342" s="290"/>
    </row>
    <row r="4343" spans="1:1" x14ac:dyDescent="0.25">
      <c r="A4343" s="290"/>
    </row>
    <row r="4344" spans="1:1" x14ac:dyDescent="0.25">
      <c r="A4344" s="290"/>
    </row>
    <row r="4345" spans="1:1" x14ac:dyDescent="0.25">
      <c r="A4345" s="290"/>
    </row>
    <row r="4346" spans="1:1" x14ac:dyDescent="0.25">
      <c r="A4346" s="290"/>
    </row>
    <row r="4347" spans="1:1" x14ac:dyDescent="0.25">
      <c r="A4347" s="290"/>
    </row>
    <row r="4348" spans="1:1" x14ac:dyDescent="0.25">
      <c r="A4348" s="290"/>
    </row>
    <row r="4349" spans="1:1" x14ac:dyDescent="0.25">
      <c r="A4349" s="290"/>
    </row>
    <row r="4350" spans="1:1" x14ac:dyDescent="0.25">
      <c r="A4350" s="290"/>
    </row>
    <row r="4351" spans="1:1" x14ac:dyDescent="0.25">
      <c r="A4351" s="290"/>
    </row>
    <row r="4352" spans="1:1" x14ac:dyDescent="0.25">
      <c r="A4352" s="290"/>
    </row>
    <row r="4353" spans="1:1" x14ac:dyDescent="0.25">
      <c r="A4353" s="290"/>
    </row>
    <row r="4354" spans="1:1" x14ac:dyDescent="0.25">
      <c r="A4354" s="290"/>
    </row>
    <row r="4355" spans="1:1" x14ac:dyDescent="0.25">
      <c r="A4355" s="290"/>
    </row>
    <row r="4356" spans="1:1" x14ac:dyDescent="0.25">
      <c r="A4356" s="290"/>
    </row>
    <row r="4357" spans="1:1" x14ac:dyDescent="0.25">
      <c r="A4357" s="290"/>
    </row>
    <row r="4358" spans="1:1" x14ac:dyDescent="0.25">
      <c r="A4358" s="290"/>
    </row>
    <row r="4359" spans="1:1" x14ac:dyDescent="0.25">
      <c r="A4359" s="290"/>
    </row>
    <row r="4360" spans="1:1" x14ac:dyDescent="0.25">
      <c r="A4360" s="290"/>
    </row>
    <row r="4361" spans="1:1" x14ac:dyDescent="0.25">
      <c r="A4361" s="290"/>
    </row>
    <row r="4362" spans="1:1" x14ac:dyDescent="0.25">
      <c r="A4362" s="290"/>
    </row>
    <row r="4363" spans="1:1" x14ac:dyDescent="0.25">
      <c r="A4363" s="290"/>
    </row>
    <row r="4364" spans="1:1" x14ac:dyDescent="0.25">
      <c r="A4364" s="290"/>
    </row>
    <row r="4365" spans="1:1" x14ac:dyDescent="0.25">
      <c r="A4365" s="290"/>
    </row>
    <row r="4366" spans="1:1" x14ac:dyDescent="0.25">
      <c r="A4366" s="290"/>
    </row>
    <row r="4367" spans="1:1" x14ac:dyDescent="0.25">
      <c r="A4367" s="290"/>
    </row>
    <row r="4368" spans="1:1" x14ac:dyDescent="0.25">
      <c r="A4368" s="290"/>
    </row>
    <row r="4369" spans="1:1" x14ac:dyDescent="0.25">
      <c r="A4369" s="290"/>
    </row>
    <row r="4370" spans="1:1" x14ac:dyDescent="0.25">
      <c r="A4370" s="290"/>
    </row>
    <row r="4371" spans="1:1" x14ac:dyDescent="0.25">
      <c r="A4371" s="290"/>
    </row>
    <row r="4372" spans="1:1" x14ac:dyDescent="0.25">
      <c r="A4372" s="290"/>
    </row>
    <row r="4373" spans="1:1" x14ac:dyDescent="0.25">
      <c r="A4373" s="290"/>
    </row>
    <row r="4374" spans="1:1" x14ac:dyDescent="0.25">
      <c r="A4374" s="290"/>
    </row>
    <row r="4375" spans="1:1" x14ac:dyDescent="0.25">
      <c r="A4375" s="290"/>
    </row>
    <row r="4376" spans="1:1" x14ac:dyDescent="0.25">
      <c r="A4376" s="290"/>
    </row>
    <row r="4377" spans="1:1" x14ac:dyDescent="0.25">
      <c r="A4377" s="290"/>
    </row>
    <row r="4378" spans="1:1" x14ac:dyDescent="0.25">
      <c r="A4378" s="290"/>
    </row>
    <row r="4379" spans="1:1" x14ac:dyDescent="0.25">
      <c r="A4379" s="290"/>
    </row>
    <row r="4380" spans="1:1" x14ac:dyDescent="0.25">
      <c r="A4380" s="290"/>
    </row>
    <row r="4381" spans="1:1" x14ac:dyDescent="0.25">
      <c r="A4381" s="290"/>
    </row>
    <row r="4382" spans="1:1" x14ac:dyDescent="0.25">
      <c r="A4382" s="290"/>
    </row>
    <row r="4383" spans="1:1" x14ac:dyDescent="0.25">
      <c r="A4383" s="290"/>
    </row>
    <row r="4384" spans="1:1" x14ac:dyDescent="0.25">
      <c r="A4384" s="290"/>
    </row>
    <row r="4385" spans="1:1" x14ac:dyDescent="0.25">
      <c r="A4385" s="290"/>
    </row>
    <row r="4386" spans="1:1" x14ac:dyDescent="0.25">
      <c r="A4386" s="290"/>
    </row>
    <row r="4387" spans="1:1" x14ac:dyDescent="0.25">
      <c r="A4387" s="290"/>
    </row>
    <row r="4388" spans="1:1" x14ac:dyDescent="0.25">
      <c r="A4388" s="290"/>
    </row>
    <row r="4389" spans="1:1" x14ac:dyDescent="0.25">
      <c r="A4389" s="290"/>
    </row>
    <row r="4390" spans="1:1" x14ac:dyDescent="0.25">
      <c r="A4390" s="290"/>
    </row>
    <row r="4391" spans="1:1" x14ac:dyDescent="0.25">
      <c r="A4391" s="290"/>
    </row>
    <row r="4392" spans="1:1" x14ac:dyDescent="0.25">
      <c r="A4392" s="290"/>
    </row>
    <row r="4393" spans="1:1" x14ac:dyDescent="0.25">
      <c r="A4393" s="290"/>
    </row>
    <row r="4394" spans="1:1" x14ac:dyDescent="0.25">
      <c r="A4394" s="290"/>
    </row>
    <row r="4395" spans="1:1" x14ac:dyDescent="0.25">
      <c r="A4395" s="290"/>
    </row>
    <row r="4396" spans="1:1" x14ac:dyDescent="0.25">
      <c r="A4396" s="290"/>
    </row>
    <row r="4397" spans="1:1" x14ac:dyDescent="0.25">
      <c r="A4397" s="290"/>
    </row>
    <row r="4398" spans="1:1" x14ac:dyDescent="0.25">
      <c r="A4398" s="290"/>
    </row>
    <row r="4399" spans="1:1" x14ac:dyDescent="0.25">
      <c r="A4399" s="290"/>
    </row>
    <row r="4400" spans="1:1" x14ac:dyDescent="0.25">
      <c r="A4400" s="290"/>
    </row>
    <row r="4401" spans="1:1" x14ac:dyDescent="0.25">
      <c r="A4401" s="290"/>
    </row>
    <row r="4402" spans="1:1" x14ac:dyDescent="0.25">
      <c r="A4402" s="290"/>
    </row>
    <row r="4403" spans="1:1" x14ac:dyDescent="0.25">
      <c r="A4403" s="290"/>
    </row>
    <row r="4404" spans="1:1" x14ac:dyDescent="0.25">
      <c r="A4404" s="290"/>
    </row>
    <row r="4405" spans="1:1" x14ac:dyDescent="0.25">
      <c r="A4405" s="290"/>
    </row>
    <row r="4406" spans="1:1" x14ac:dyDescent="0.25">
      <c r="A4406" s="290"/>
    </row>
    <row r="4407" spans="1:1" x14ac:dyDescent="0.25">
      <c r="A4407" s="290"/>
    </row>
    <row r="4408" spans="1:1" x14ac:dyDescent="0.25">
      <c r="A4408" s="290"/>
    </row>
    <row r="4409" spans="1:1" x14ac:dyDescent="0.25">
      <c r="A4409" s="290"/>
    </row>
    <row r="4410" spans="1:1" x14ac:dyDescent="0.25">
      <c r="A4410" s="290"/>
    </row>
    <row r="4411" spans="1:1" x14ac:dyDescent="0.25">
      <c r="A4411" s="290"/>
    </row>
    <row r="4412" spans="1:1" x14ac:dyDescent="0.25">
      <c r="A4412" s="290"/>
    </row>
    <row r="4413" spans="1:1" x14ac:dyDescent="0.25">
      <c r="A4413" s="290"/>
    </row>
    <row r="4414" spans="1:1" x14ac:dyDescent="0.25">
      <c r="A4414" s="290"/>
    </row>
    <row r="4415" spans="1:1" x14ac:dyDescent="0.25">
      <c r="A4415" s="290"/>
    </row>
    <row r="4416" spans="1:1" x14ac:dyDescent="0.25">
      <c r="A4416" s="290"/>
    </row>
    <row r="4417" spans="1:1" x14ac:dyDescent="0.25">
      <c r="A4417" s="290"/>
    </row>
    <row r="4418" spans="1:1" x14ac:dyDescent="0.25">
      <c r="A4418" s="290"/>
    </row>
    <row r="4419" spans="1:1" x14ac:dyDescent="0.25">
      <c r="A4419" s="290"/>
    </row>
    <row r="4420" spans="1:1" x14ac:dyDescent="0.25">
      <c r="A4420" s="290"/>
    </row>
    <row r="4421" spans="1:1" x14ac:dyDescent="0.25">
      <c r="A4421" s="290"/>
    </row>
    <row r="4422" spans="1:1" x14ac:dyDescent="0.25">
      <c r="A4422" s="290"/>
    </row>
    <row r="4423" spans="1:1" x14ac:dyDescent="0.25">
      <c r="A4423" s="290"/>
    </row>
    <row r="4424" spans="1:1" x14ac:dyDescent="0.25">
      <c r="A4424" s="290"/>
    </row>
    <row r="4425" spans="1:1" x14ac:dyDescent="0.25">
      <c r="A4425" s="290"/>
    </row>
    <row r="4426" spans="1:1" x14ac:dyDescent="0.25">
      <c r="A4426" s="290"/>
    </row>
    <row r="4427" spans="1:1" x14ac:dyDescent="0.25">
      <c r="A4427" s="290"/>
    </row>
    <row r="4428" spans="1:1" x14ac:dyDescent="0.25">
      <c r="A4428" s="290"/>
    </row>
    <row r="4429" spans="1:1" x14ac:dyDescent="0.25">
      <c r="A4429" s="290"/>
    </row>
    <row r="4430" spans="1:1" x14ac:dyDescent="0.25">
      <c r="A4430" s="290"/>
    </row>
    <row r="4431" spans="1:1" x14ac:dyDescent="0.25">
      <c r="A4431" s="290"/>
    </row>
    <row r="4432" spans="1:1" x14ac:dyDescent="0.25">
      <c r="A4432" s="290"/>
    </row>
    <row r="4433" spans="1:1" x14ac:dyDescent="0.25">
      <c r="A4433" s="290"/>
    </row>
    <row r="4434" spans="1:1" x14ac:dyDescent="0.25">
      <c r="A4434" s="290"/>
    </row>
    <row r="4435" spans="1:1" x14ac:dyDescent="0.25">
      <c r="A4435" s="290"/>
    </row>
    <row r="4436" spans="1:1" x14ac:dyDescent="0.25">
      <c r="A4436" s="290"/>
    </row>
    <row r="4437" spans="1:1" x14ac:dyDescent="0.25">
      <c r="A4437" s="290"/>
    </row>
    <row r="4438" spans="1:1" x14ac:dyDescent="0.25">
      <c r="A4438" s="290"/>
    </row>
    <row r="4439" spans="1:1" x14ac:dyDescent="0.25">
      <c r="A4439" s="290"/>
    </row>
    <row r="4440" spans="1:1" x14ac:dyDescent="0.25">
      <c r="A4440" s="290"/>
    </row>
    <row r="4441" spans="1:1" x14ac:dyDescent="0.25">
      <c r="A4441" s="290"/>
    </row>
    <row r="4442" spans="1:1" x14ac:dyDescent="0.25">
      <c r="A4442" s="290"/>
    </row>
    <row r="4443" spans="1:1" x14ac:dyDescent="0.25">
      <c r="A4443" s="290"/>
    </row>
    <row r="4444" spans="1:1" x14ac:dyDescent="0.25">
      <c r="A4444" s="290"/>
    </row>
    <row r="4445" spans="1:1" x14ac:dyDescent="0.25">
      <c r="A4445" s="290"/>
    </row>
    <row r="4446" spans="1:1" x14ac:dyDescent="0.25">
      <c r="A4446" s="290"/>
    </row>
    <row r="4447" spans="1:1" x14ac:dyDescent="0.25">
      <c r="A4447" s="290"/>
    </row>
    <row r="4448" spans="1:1" x14ac:dyDescent="0.25">
      <c r="A4448" s="290"/>
    </row>
    <row r="4449" spans="1:1" x14ac:dyDescent="0.25">
      <c r="A4449" s="290"/>
    </row>
    <row r="4450" spans="1:1" x14ac:dyDescent="0.25">
      <c r="A4450" s="290"/>
    </row>
    <row r="4451" spans="1:1" x14ac:dyDescent="0.25">
      <c r="A4451" s="290"/>
    </row>
    <row r="4452" spans="1:1" x14ac:dyDescent="0.25">
      <c r="A4452" s="290"/>
    </row>
    <row r="4453" spans="1:1" x14ac:dyDescent="0.25">
      <c r="A4453" s="290"/>
    </row>
    <row r="4454" spans="1:1" x14ac:dyDescent="0.25">
      <c r="A4454" s="290"/>
    </row>
    <row r="4455" spans="1:1" x14ac:dyDescent="0.25">
      <c r="A4455" s="290"/>
    </row>
    <row r="4456" spans="1:1" x14ac:dyDescent="0.25">
      <c r="A4456" s="290"/>
    </row>
    <row r="4457" spans="1:1" x14ac:dyDescent="0.25">
      <c r="A4457" s="290"/>
    </row>
    <row r="4458" spans="1:1" x14ac:dyDescent="0.25">
      <c r="A4458" s="290"/>
    </row>
    <row r="4459" spans="1:1" x14ac:dyDescent="0.25">
      <c r="A4459" s="290"/>
    </row>
    <row r="4460" spans="1:1" x14ac:dyDescent="0.25">
      <c r="A4460" s="290"/>
    </row>
    <row r="4461" spans="1:1" x14ac:dyDescent="0.25">
      <c r="A4461" s="290"/>
    </row>
    <row r="4462" spans="1:1" x14ac:dyDescent="0.25">
      <c r="A4462" s="290"/>
    </row>
    <row r="4463" spans="1:1" x14ac:dyDescent="0.25">
      <c r="A4463" s="290"/>
    </row>
    <row r="4464" spans="1:1" x14ac:dyDescent="0.25">
      <c r="A4464" s="290"/>
    </row>
    <row r="4465" spans="1:1" x14ac:dyDescent="0.25">
      <c r="A4465" s="290"/>
    </row>
    <row r="4466" spans="1:1" x14ac:dyDescent="0.25">
      <c r="A4466" s="290"/>
    </row>
    <row r="4467" spans="1:1" x14ac:dyDescent="0.25">
      <c r="A4467" s="290"/>
    </row>
    <row r="4468" spans="1:1" x14ac:dyDescent="0.25">
      <c r="A4468" s="290"/>
    </row>
    <row r="4469" spans="1:1" x14ac:dyDescent="0.25">
      <c r="A4469" s="290"/>
    </row>
    <row r="4470" spans="1:1" x14ac:dyDescent="0.25">
      <c r="A4470" s="290"/>
    </row>
    <row r="4471" spans="1:1" x14ac:dyDescent="0.25">
      <c r="A4471" s="290"/>
    </row>
    <row r="4472" spans="1:1" x14ac:dyDescent="0.25">
      <c r="A4472" s="290"/>
    </row>
    <row r="4473" spans="1:1" x14ac:dyDescent="0.25">
      <c r="A4473" s="290"/>
    </row>
    <row r="4474" spans="1:1" x14ac:dyDescent="0.25">
      <c r="A4474" s="290"/>
    </row>
    <row r="4475" spans="1:1" x14ac:dyDescent="0.25">
      <c r="A4475" s="290"/>
    </row>
    <row r="4476" spans="1:1" x14ac:dyDescent="0.25">
      <c r="A4476" s="290"/>
    </row>
    <row r="4477" spans="1:1" x14ac:dyDescent="0.25">
      <c r="A4477" s="290"/>
    </row>
    <row r="4478" spans="1:1" x14ac:dyDescent="0.25">
      <c r="A4478" s="290"/>
    </row>
    <row r="4479" spans="1:1" x14ac:dyDescent="0.25">
      <c r="A4479" s="290"/>
    </row>
    <row r="4480" spans="1:1" x14ac:dyDescent="0.25">
      <c r="A4480" s="290"/>
    </row>
    <row r="4481" spans="1:1" x14ac:dyDescent="0.25">
      <c r="A4481" s="290"/>
    </row>
    <row r="4482" spans="1:1" x14ac:dyDescent="0.25">
      <c r="A4482" s="290"/>
    </row>
    <row r="4483" spans="1:1" x14ac:dyDescent="0.25">
      <c r="A4483" s="290"/>
    </row>
    <row r="4484" spans="1:1" x14ac:dyDescent="0.25">
      <c r="A4484" s="290"/>
    </row>
    <row r="4485" spans="1:1" x14ac:dyDescent="0.25">
      <c r="A4485" s="290"/>
    </row>
    <row r="4486" spans="1:1" x14ac:dyDescent="0.25">
      <c r="A4486" s="290"/>
    </row>
    <row r="4487" spans="1:1" x14ac:dyDescent="0.25">
      <c r="A4487" s="290"/>
    </row>
    <row r="4488" spans="1:1" x14ac:dyDescent="0.25">
      <c r="A4488" s="290"/>
    </row>
    <row r="4489" spans="1:1" x14ac:dyDescent="0.25">
      <c r="A4489" s="290"/>
    </row>
    <row r="4490" spans="1:1" x14ac:dyDescent="0.25">
      <c r="A4490" s="290"/>
    </row>
    <row r="4491" spans="1:1" x14ac:dyDescent="0.25">
      <c r="A4491" s="290"/>
    </row>
    <row r="4492" spans="1:1" x14ac:dyDescent="0.25">
      <c r="A4492" s="290"/>
    </row>
    <row r="4493" spans="1:1" x14ac:dyDescent="0.25">
      <c r="A4493" s="290"/>
    </row>
    <row r="4494" spans="1:1" x14ac:dyDescent="0.25">
      <c r="A4494" s="290"/>
    </row>
    <row r="4495" spans="1:1" x14ac:dyDescent="0.25">
      <c r="A4495" s="290"/>
    </row>
    <row r="4496" spans="1:1" x14ac:dyDescent="0.25">
      <c r="A4496" s="290"/>
    </row>
    <row r="4497" spans="1:1" x14ac:dyDescent="0.25">
      <c r="A4497" s="290"/>
    </row>
    <row r="4498" spans="1:1" x14ac:dyDescent="0.25">
      <c r="A4498" s="290"/>
    </row>
    <row r="4499" spans="1:1" x14ac:dyDescent="0.25">
      <c r="A4499" s="290"/>
    </row>
    <row r="4500" spans="1:1" x14ac:dyDescent="0.25">
      <c r="A4500" s="290"/>
    </row>
    <row r="4501" spans="1:1" x14ac:dyDescent="0.25">
      <c r="A4501" s="290"/>
    </row>
    <row r="4502" spans="1:1" x14ac:dyDescent="0.25">
      <c r="A4502" s="290"/>
    </row>
    <row r="4503" spans="1:1" x14ac:dyDescent="0.25">
      <c r="A4503" s="290"/>
    </row>
    <row r="4504" spans="1:1" x14ac:dyDescent="0.25">
      <c r="A4504" s="290"/>
    </row>
    <row r="4505" spans="1:1" x14ac:dyDescent="0.25">
      <c r="A4505" s="290"/>
    </row>
    <row r="4506" spans="1:1" x14ac:dyDescent="0.25">
      <c r="A4506" s="290"/>
    </row>
    <row r="4507" spans="1:1" x14ac:dyDescent="0.25">
      <c r="A4507" s="290"/>
    </row>
    <row r="4508" spans="1:1" x14ac:dyDescent="0.25">
      <c r="A4508" s="290"/>
    </row>
    <row r="4509" spans="1:1" x14ac:dyDescent="0.25">
      <c r="A4509" s="290"/>
    </row>
    <row r="4510" spans="1:1" x14ac:dyDescent="0.25">
      <c r="A4510" s="290"/>
    </row>
    <row r="4511" spans="1:1" x14ac:dyDescent="0.25">
      <c r="A4511" s="290"/>
    </row>
    <row r="4512" spans="1:1" x14ac:dyDescent="0.25">
      <c r="A4512" s="290"/>
    </row>
    <row r="4513" spans="1:1" x14ac:dyDescent="0.25">
      <c r="A4513" s="290"/>
    </row>
    <row r="4514" spans="1:1" x14ac:dyDescent="0.25">
      <c r="A4514" s="290"/>
    </row>
    <row r="4515" spans="1:1" x14ac:dyDescent="0.25">
      <c r="A4515" s="290"/>
    </row>
    <row r="4516" spans="1:1" x14ac:dyDescent="0.25">
      <c r="A4516" s="290"/>
    </row>
    <row r="4517" spans="1:1" x14ac:dyDescent="0.25">
      <c r="A4517" s="290"/>
    </row>
    <row r="4518" spans="1:1" x14ac:dyDescent="0.25">
      <c r="A4518" s="290"/>
    </row>
    <row r="4519" spans="1:1" x14ac:dyDescent="0.25">
      <c r="A4519" s="290"/>
    </row>
    <row r="4520" spans="1:1" x14ac:dyDescent="0.25">
      <c r="A4520" s="290"/>
    </row>
    <row r="4521" spans="1:1" x14ac:dyDescent="0.25">
      <c r="A4521" s="290"/>
    </row>
    <row r="4522" spans="1:1" x14ac:dyDescent="0.25">
      <c r="A4522" s="290"/>
    </row>
    <row r="4523" spans="1:1" x14ac:dyDescent="0.25">
      <c r="A4523" s="290"/>
    </row>
    <row r="4524" spans="1:1" x14ac:dyDescent="0.25">
      <c r="A4524" s="290"/>
    </row>
    <row r="4525" spans="1:1" x14ac:dyDescent="0.25">
      <c r="A4525" s="290"/>
    </row>
    <row r="4526" spans="1:1" x14ac:dyDescent="0.25">
      <c r="A4526" s="290"/>
    </row>
    <row r="4527" spans="1:1" x14ac:dyDescent="0.25">
      <c r="A4527" s="290"/>
    </row>
    <row r="4528" spans="1:1" x14ac:dyDescent="0.25">
      <c r="A4528" s="290"/>
    </row>
    <row r="4529" spans="1:1" x14ac:dyDescent="0.25">
      <c r="A4529" s="290"/>
    </row>
    <row r="4530" spans="1:1" x14ac:dyDescent="0.25">
      <c r="A4530" s="290"/>
    </row>
    <row r="4531" spans="1:1" x14ac:dyDescent="0.25">
      <c r="A4531" s="290"/>
    </row>
    <row r="4532" spans="1:1" x14ac:dyDescent="0.25">
      <c r="A4532" s="290"/>
    </row>
    <row r="4533" spans="1:1" x14ac:dyDescent="0.25">
      <c r="A4533" s="290"/>
    </row>
    <row r="4534" spans="1:1" x14ac:dyDescent="0.25">
      <c r="A4534" s="290"/>
    </row>
    <row r="4535" spans="1:1" x14ac:dyDescent="0.25">
      <c r="A4535" s="290"/>
    </row>
    <row r="4536" spans="1:1" x14ac:dyDescent="0.25">
      <c r="A4536" s="290"/>
    </row>
    <row r="4537" spans="1:1" x14ac:dyDescent="0.25">
      <c r="A4537" s="290"/>
    </row>
    <row r="4538" spans="1:1" x14ac:dyDescent="0.25">
      <c r="A4538" s="290"/>
    </row>
    <row r="4539" spans="1:1" x14ac:dyDescent="0.25">
      <c r="A4539" s="290"/>
    </row>
    <row r="4540" spans="1:1" x14ac:dyDescent="0.25">
      <c r="A4540" s="290"/>
    </row>
    <row r="4541" spans="1:1" x14ac:dyDescent="0.25">
      <c r="A4541" s="290"/>
    </row>
    <row r="4542" spans="1:1" x14ac:dyDescent="0.25">
      <c r="A4542" s="290"/>
    </row>
    <row r="4543" spans="1:1" x14ac:dyDescent="0.25">
      <c r="A4543" s="290"/>
    </row>
    <row r="4544" spans="1:1" x14ac:dyDescent="0.25">
      <c r="A4544" s="290"/>
    </row>
    <row r="4545" spans="1:1" x14ac:dyDescent="0.25">
      <c r="A4545" s="290"/>
    </row>
    <row r="4546" spans="1:1" x14ac:dyDescent="0.25">
      <c r="A4546" s="290"/>
    </row>
    <row r="4547" spans="1:1" x14ac:dyDescent="0.25">
      <c r="A4547" s="290"/>
    </row>
    <row r="4548" spans="1:1" x14ac:dyDescent="0.25">
      <c r="A4548" s="290"/>
    </row>
    <row r="4549" spans="1:1" x14ac:dyDescent="0.25">
      <c r="A4549" s="290"/>
    </row>
    <row r="4550" spans="1:1" x14ac:dyDescent="0.25">
      <c r="A4550" s="290"/>
    </row>
    <row r="4551" spans="1:1" x14ac:dyDescent="0.25">
      <c r="A4551" s="290"/>
    </row>
    <row r="4552" spans="1:1" x14ac:dyDescent="0.25">
      <c r="A4552" s="290"/>
    </row>
    <row r="4553" spans="1:1" x14ac:dyDescent="0.25">
      <c r="A4553" s="290"/>
    </row>
    <row r="4554" spans="1:1" x14ac:dyDescent="0.25">
      <c r="A4554" s="290"/>
    </row>
    <row r="4555" spans="1:1" x14ac:dyDescent="0.25">
      <c r="A4555" s="290"/>
    </row>
    <row r="4556" spans="1:1" x14ac:dyDescent="0.25">
      <c r="A4556" s="290"/>
    </row>
    <row r="4557" spans="1:1" x14ac:dyDescent="0.25">
      <c r="A4557" s="290"/>
    </row>
    <row r="4558" spans="1:1" x14ac:dyDescent="0.25">
      <c r="A4558" s="290"/>
    </row>
    <row r="4559" spans="1:1" x14ac:dyDescent="0.25">
      <c r="A4559" s="290"/>
    </row>
    <row r="4560" spans="1:1" x14ac:dyDescent="0.25">
      <c r="A4560" s="290"/>
    </row>
    <row r="4561" spans="1:1" x14ac:dyDescent="0.25">
      <c r="A4561" s="290"/>
    </row>
    <row r="4562" spans="1:1" x14ac:dyDescent="0.25">
      <c r="A4562" s="290"/>
    </row>
    <row r="4563" spans="1:1" x14ac:dyDescent="0.25">
      <c r="A4563" s="290"/>
    </row>
    <row r="4564" spans="1:1" x14ac:dyDescent="0.25">
      <c r="A4564" s="290"/>
    </row>
    <row r="4565" spans="1:1" x14ac:dyDescent="0.25">
      <c r="A4565" s="290"/>
    </row>
    <row r="4566" spans="1:1" x14ac:dyDescent="0.25">
      <c r="A4566" s="290"/>
    </row>
    <row r="4567" spans="1:1" x14ac:dyDescent="0.25">
      <c r="A4567" s="290"/>
    </row>
    <row r="4568" spans="1:1" x14ac:dyDescent="0.25">
      <c r="A4568" s="290"/>
    </row>
    <row r="4569" spans="1:1" x14ac:dyDescent="0.25">
      <c r="A4569" s="290"/>
    </row>
    <row r="4570" spans="1:1" x14ac:dyDescent="0.25">
      <c r="A4570" s="290"/>
    </row>
    <row r="4571" spans="1:1" x14ac:dyDescent="0.25">
      <c r="A4571" s="290"/>
    </row>
    <row r="4572" spans="1:1" x14ac:dyDescent="0.25">
      <c r="A4572" s="290"/>
    </row>
    <row r="4573" spans="1:1" x14ac:dyDescent="0.25">
      <c r="A4573" s="290"/>
    </row>
    <row r="4574" spans="1:1" x14ac:dyDescent="0.25">
      <c r="A4574" s="290"/>
    </row>
    <row r="4575" spans="1:1" x14ac:dyDescent="0.25">
      <c r="A4575" s="290"/>
    </row>
    <row r="4576" spans="1:1" x14ac:dyDescent="0.25">
      <c r="A4576" s="290"/>
    </row>
    <row r="4577" spans="1:1" x14ac:dyDescent="0.25">
      <c r="A4577" s="290"/>
    </row>
    <row r="4578" spans="1:1" x14ac:dyDescent="0.25">
      <c r="A4578" s="290"/>
    </row>
    <row r="4579" spans="1:1" x14ac:dyDescent="0.25">
      <c r="A4579" s="290"/>
    </row>
    <row r="4580" spans="1:1" x14ac:dyDescent="0.25">
      <c r="A4580" s="290"/>
    </row>
    <row r="4581" spans="1:1" x14ac:dyDescent="0.25">
      <c r="A4581" s="290"/>
    </row>
    <row r="4582" spans="1:1" x14ac:dyDescent="0.25">
      <c r="A4582" s="290"/>
    </row>
    <row r="4583" spans="1:1" x14ac:dyDescent="0.25">
      <c r="A4583" s="290"/>
    </row>
    <row r="4584" spans="1:1" x14ac:dyDescent="0.25">
      <c r="A4584" s="290"/>
    </row>
    <row r="4585" spans="1:1" x14ac:dyDescent="0.25">
      <c r="A4585" s="290"/>
    </row>
    <row r="4586" spans="1:1" x14ac:dyDescent="0.25">
      <c r="A4586" s="290"/>
    </row>
    <row r="4587" spans="1:1" x14ac:dyDescent="0.25">
      <c r="A4587" s="290"/>
    </row>
    <row r="4588" spans="1:1" x14ac:dyDescent="0.25">
      <c r="A4588" s="290"/>
    </row>
    <row r="4589" spans="1:1" x14ac:dyDescent="0.25">
      <c r="A4589" s="290"/>
    </row>
    <row r="4590" spans="1:1" x14ac:dyDescent="0.25">
      <c r="A4590" s="290"/>
    </row>
    <row r="4591" spans="1:1" x14ac:dyDescent="0.25">
      <c r="A4591" s="290"/>
    </row>
    <row r="4592" spans="1:1" x14ac:dyDescent="0.25">
      <c r="A4592" s="290"/>
    </row>
    <row r="4593" spans="1:1" x14ac:dyDescent="0.25">
      <c r="A4593" s="290"/>
    </row>
    <row r="4594" spans="1:1" x14ac:dyDescent="0.25">
      <c r="A4594" s="290"/>
    </row>
    <row r="4595" spans="1:1" x14ac:dyDescent="0.25">
      <c r="A4595" s="290"/>
    </row>
    <row r="4596" spans="1:1" x14ac:dyDescent="0.25">
      <c r="A4596" s="290"/>
    </row>
    <row r="4597" spans="1:1" x14ac:dyDescent="0.25">
      <c r="A4597" s="290"/>
    </row>
    <row r="4598" spans="1:1" x14ac:dyDescent="0.25">
      <c r="A4598" s="290"/>
    </row>
    <row r="4599" spans="1:1" x14ac:dyDescent="0.25">
      <c r="A4599" s="290"/>
    </row>
    <row r="4600" spans="1:1" x14ac:dyDescent="0.25">
      <c r="A4600" s="290"/>
    </row>
    <row r="4601" spans="1:1" x14ac:dyDescent="0.25">
      <c r="A4601" s="290"/>
    </row>
    <row r="4602" spans="1:1" x14ac:dyDescent="0.25">
      <c r="A4602" s="290"/>
    </row>
    <row r="4603" spans="1:1" x14ac:dyDescent="0.25">
      <c r="A4603" s="290"/>
    </row>
    <row r="4604" spans="1:1" x14ac:dyDescent="0.25">
      <c r="A4604" s="290"/>
    </row>
    <row r="4605" spans="1:1" x14ac:dyDescent="0.25">
      <c r="A4605" s="290"/>
    </row>
    <row r="4606" spans="1:1" x14ac:dyDescent="0.25">
      <c r="A4606" s="290"/>
    </row>
    <row r="4607" spans="1:1" x14ac:dyDescent="0.25">
      <c r="A4607" s="290"/>
    </row>
    <row r="4608" spans="1:1" x14ac:dyDescent="0.25">
      <c r="A4608" s="290"/>
    </row>
    <row r="4609" spans="1:1" x14ac:dyDescent="0.25">
      <c r="A4609" s="290"/>
    </row>
    <row r="4610" spans="1:1" x14ac:dyDescent="0.25">
      <c r="A4610" s="290"/>
    </row>
    <row r="4611" spans="1:1" x14ac:dyDescent="0.25">
      <c r="A4611" s="290"/>
    </row>
    <row r="4612" spans="1:1" x14ac:dyDescent="0.25">
      <c r="A4612" s="290"/>
    </row>
    <row r="4613" spans="1:1" x14ac:dyDescent="0.25">
      <c r="A4613" s="290"/>
    </row>
    <row r="4614" spans="1:1" x14ac:dyDescent="0.25">
      <c r="A4614" s="290"/>
    </row>
    <row r="4615" spans="1:1" x14ac:dyDescent="0.25">
      <c r="A4615" s="290"/>
    </row>
    <row r="4616" spans="1:1" x14ac:dyDescent="0.25">
      <c r="A4616" s="290"/>
    </row>
    <row r="4617" spans="1:1" x14ac:dyDescent="0.25">
      <c r="A4617" s="290"/>
    </row>
    <row r="4618" spans="1:1" x14ac:dyDescent="0.25">
      <c r="A4618" s="290"/>
    </row>
    <row r="4619" spans="1:1" x14ac:dyDescent="0.25">
      <c r="A4619" s="290"/>
    </row>
    <row r="4620" spans="1:1" x14ac:dyDescent="0.25">
      <c r="A4620" s="290"/>
    </row>
    <row r="4621" spans="1:1" x14ac:dyDescent="0.25">
      <c r="A4621" s="290"/>
    </row>
    <row r="4622" spans="1:1" x14ac:dyDescent="0.25">
      <c r="A4622" s="290"/>
    </row>
    <row r="4623" spans="1:1" x14ac:dyDescent="0.25">
      <c r="A4623" s="290"/>
    </row>
    <row r="4624" spans="1:1" x14ac:dyDescent="0.25">
      <c r="A4624" s="290"/>
    </row>
    <row r="4625" spans="1:1" x14ac:dyDescent="0.25">
      <c r="A4625" s="290"/>
    </row>
    <row r="4626" spans="1:1" x14ac:dyDescent="0.25">
      <c r="A4626" s="290"/>
    </row>
    <row r="4627" spans="1:1" x14ac:dyDescent="0.25">
      <c r="A4627" s="290"/>
    </row>
    <row r="4628" spans="1:1" x14ac:dyDescent="0.25">
      <c r="A4628" s="290"/>
    </row>
    <row r="4629" spans="1:1" x14ac:dyDescent="0.25">
      <c r="A4629" s="290"/>
    </row>
    <row r="4630" spans="1:1" x14ac:dyDescent="0.25">
      <c r="A4630" s="290"/>
    </row>
    <row r="4631" spans="1:1" x14ac:dyDescent="0.25">
      <c r="A4631" s="290"/>
    </row>
    <row r="4632" spans="1:1" x14ac:dyDescent="0.25">
      <c r="A4632" s="290"/>
    </row>
    <row r="4633" spans="1:1" x14ac:dyDescent="0.25">
      <c r="A4633" s="290"/>
    </row>
    <row r="4634" spans="1:1" x14ac:dyDescent="0.25">
      <c r="A4634" s="290"/>
    </row>
    <row r="4635" spans="1:1" x14ac:dyDescent="0.25">
      <c r="A4635" s="290"/>
    </row>
    <row r="4636" spans="1:1" x14ac:dyDescent="0.25">
      <c r="A4636" s="290"/>
    </row>
    <row r="4637" spans="1:1" x14ac:dyDescent="0.25">
      <c r="A4637" s="290"/>
    </row>
    <row r="4638" spans="1:1" x14ac:dyDescent="0.25">
      <c r="A4638" s="290"/>
    </row>
    <row r="4639" spans="1:1" x14ac:dyDescent="0.25">
      <c r="A4639" s="290"/>
    </row>
    <row r="4640" spans="1:1" x14ac:dyDescent="0.25">
      <c r="A4640" s="290"/>
    </row>
    <row r="4641" spans="1:1" x14ac:dyDescent="0.25">
      <c r="A4641" s="290"/>
    </row>
    <row r="4642" spans="1:1" x14ac:dyDescent="0.25">
      <c r="A4642" s="290"/>
    </row>
    <row r="4643" spans="1:1" x14ac:dyDescent="0.25">
      <c r="A4643" s="290"/>
    </row>
    <row r="4644" spans="1:1" x14ac:dyDescent="0.25">
      <c r="A4644" s="290"/>
    </row>
    <row r="4645" spans="1:1" x14ac:dyDescent="0.25">
      <c r="A4645" s="290"/>
    </row>
    <row r="4646" spans="1:1" x14ac:dyDescent="0.25">
      <c r="A4646" s="290"/>
    </row>
    <row r="4647" spans="1:1" x14ac:dyDescent="0.25">
      <c r="A4647" s="290"/>
    </row>
    <row r="4648" spans="1:1" x14ac:dyDescent="0.25">
      <c r="A4648" s="290"/>
    </row>
    <row r="4649" spans="1:1" x14ac:dyDescent="0.25">
      <c r="A4649" s="290"/>
    </row>
    <row r="4650" spans="1:1" x14ac:dyDescent="0.25">
      <c r="A4650" s="290"/>
    </row>
    <row r="4651" spans="1:1" x14ac:dyDescent="0.25">
      <c r="A4651" s="290"/>
    </row>
    <row r="4652" spans="1:1" x14ac:dyDescent="0.25">
      <c r="A4652" s="290"/>
    </row>
    <row r="4653" spans="1:1" x14ac:dyDescent="0.25">
      <c r="A4653" s="290"/>
    </row>
    <row r="4654" spans="1:1" x14ac:dyDescent="0.25">
      <c r="A4654" s="290"/>
    </row>
    <row r="4655" spans="1:1" x14ac:dyDescent="0.25">
      <c r="A4655" s="290"/>
    </row>
    <row r="4656" spans="1:1" x14ac:dyDescent="0.25">
      <c r="A4656" s="290"/>
    </row>
    <row r="4657" spans="1:1" x14ac:dyDescent="0.25">
      <c r="A4657" s="290"/>
    </row>
    <row r="4658" spans="1:1" x14ac:dyDescent="0.25">
      <c r="A4658" s="290"/>
    </row>
    <row r="4659" spans="1:1" x14ac:dyDescent="0.25">
      <c r="A4659" s="290"/>
    </row>
    <row r="4660" spans="1:1" x14ac:dyDescent="0.25">
      <c r="A4660" s="290"/>
    </row>
    <row r="4661" spans="1:1" x14ac:dyDescent="0.25">
      <c r="A4661" s="290"/>
    </row>
    <row r="4662" spans="1:1" x14ac:dyDescent="0.25">
      <c r="A4662" s="290"/>
    </row>
    <row r="4663" spans="1:1" x14ac:dyDescent="0.25">
      <c r="A4663" s="290"/>
    </row>
    <row r="4664" spans="1:1" x14ac:dyDescent="0.25">
      <c r="A4664" s="290"/>
    </row>
    <row r="4665" spans="1:1" x14ac:dyDescent="0.25">
      <c r="A4665" s="290"/>
    </row>
    <row r="4666" spans="1:1" x14ac:dyDescent="0.25">
      <c r="A4666" s="290"/>
    </row>
    <row r="4667" spans="1:1" x14ac:dyDescent="0.25">
      <c r="A4667" s="290"/>
    </row>
    <row r="4668" spans="1:1" x14ac:dyDescent="0.25">
      <c r="A4668" s="290"/>
    </row>
    <row r="4669" spans="1:1" x14ac:dyDescent="0.25">
      <c r="A4669" s="290"/>
    </row>
    <row r="4670" spans="1:1" x14ac:dyDescent="0.25">
      <c r="A4670" s="290"/>
    </row>
    <row r="4671" spans="1:1" x14ac:dyDescent="0.25">
      <c r="A4671" s="290"/>
    </row>
    <row r="4672" spans="1:1" x14ac:dyDescent="0.25">
      <c r="A4672" s="290"/>
    </row>
    <row r="4673" spans="1:1" x14ac:dyDescent="0.25">
      <c r="A4673" s="290"/>
    </row>
    <row r="4674" spans="1:1" x14ac:dyDescent="0.25">
      <c r="A4674" s="290"/>
    </row>
    <row r="4675" spans="1:1" x14ac:dyDescent="0.25">
      <c r="A4675" s="290"/>
    </row>
    <row r="4676" spans="1:1" x14ac:dyDescent="0.25">
      <c r="A4676" s="290"/>
    </row>
    <row r="4677" spans="1:1" x14ac:dyDescent="0.25">
      <c r="A4677" s="290"/>
    </row>
    <row r="4678" spans="1:1" x14ac:dyDescent="0.25">
      <c r="A4678" s="290"/>
    </row>
    <row r="4679" spans="1:1" x14ac:dyDescent="0.25">
      <c r="A4679" s="290"/>
    </row>
    <row r="4680" spans="1:1" x14ac:dyDescent="0.25">
      <c r="A4680" s="290"/>
    </row>
    <row r="4681" spans="1:1" x14ac:dyDescent="0.25">
      <c r="A4681" s="290"/>
    </row>
    <row r="4682" spans="1:1" x14ac:dyDescent="0.25">
      <c r="A4682" s="290"/>
    </row>
    <row r="4683" spans="1:1" x14ac:dyDescent="0.25">
      <c r="A4683" s="290"/>
    </row>
    <row r="4684" spans="1:1" x14ac:dyDescent="0.25">
      <c r="A4684" s="290"/>
    </row>
    <row r="4685" spans="1:1" x14ac:dyDescent="0.25">
      <c r="A4685" s="290"/>
    </row>
    <row r="4686" spans="1:1" x14ac:dyDescent="0.25">
      <c r="A4686" s="290"/>
    </row>
    <row r="4687" spans="1:1" x14ac:dyDescent="0.25">
      <c r="A4687" s="290"/>
    </row>
    <row r="4688" spans="1:1" x14ac:dyDescent="0.25">
      <c r="A4688" s="290"/>
    </row>
    <row r="4689" spans="1:1" x14ac:dyDescent="0.25">
      <c r="A4689" s="290"/>
    </row>
    <row r="4690" spans="1:1" x14ac:dyDescent="0.25">
      <c r="A4690" s="290"/>
    </row>
    <row r="4691" spans="1:1" x14ac:dyDescent="0.25">
      <c r="A4691" s="290"/>
    </row>
    <row r="4692" spans="1:1" x14ac:dyDescent="0.25">
      <c r="A4692" s="290"/>
    </row>
    <row r="4693" spans="1:1" x14ac:dyDescent="0.25">
      <c r="A4693" s="290"/>
    </row>
    <row r="4694" spans="1:1" x14ac:dyDescent="0.25">
      <c r="A4694" s="290"/>
    </row>
    <row r="4695" spans="1:1" x14ac:dyDescent="0.25">
      <c r="A4695" s="290"/>
    </row>
    <row r="4696" spans="1:1" x14ac:dyDescent="0.25">
      <c r="A4696" s="290"/>
    </row>
    <row r="4697" spans="1:1" x14ac:dyDescent="0.25">
      <c r="A4697" s="290"/>
    </row>
    <row r="4698" spans="1:1" x14ac:dyDescent="0.25">
      <c r="A4698" s="290"/>
    </row>
    <row r="4699" spans="1:1" x14ac:dyDescent="0.25">
      <c r="A4699" s="290"/>
    </row>
    <row r="4700" spans="1:1" x14ac:dyDescent="0.25">
      <c r="A4700" s="290"/>
    </row>
    <row r="4701" spans="1:1" x14ac:dyDescent="0.25">
      <c r="A4701" s="290"/>
    </row>
    <row r="4702" spans="1:1" x14ac:dyDescent="0.25">
      <c r="A4702" s="290"/>
    </row>
    <row r="4703" spans="1:1" x14ac:dyDescent="0.25">
      <c r="A4703" s="290"/>
    </row>
    <row r="4704" spans="1:1" x14ac:dyDescent="0.25">
      <c r="A4704" s="290"/>
    </row>
    <row r="4705" spans="1:1" x14ac:dyDescent="0.25">
      <c r="A4705" s="290"/>
    </row>
    <row r="4706" spans="1:1" x14ac:dyDescent="0.25">
      <c r="A4706" s="290"/>
    </row>
    <row r="4707" spans="1:1" x14ac:dyDescent="0.25">
      <c r="A4707" s="290"/>
    </row>
    <row r="4708" spans="1:1" x14ac:dyDescent="0.25">
      <c r="A4708" s="290"/>
    </row>
    <row r="4709" spans="1:1" x14ac:dyDescent="0.25">
      <c r="A4709" s="290"/>
    </row>
    <row r="4710" spans="1:1" x14ac:dyDescent="0.25">
      <c r="A4710" s="290"/>
    </row>
    <row r="4711" spans="1:1" x14ac:dyDescent="0.25">
      <c r="A4711" s="290"/>
    </row>
    <row r="4712" spans="1:1" x14ac:dyDescent="0.25">
      <c r="A4712" s="290"/>
    </row>
    <row r="4713" spans="1:1" x14ac:dyDescent="0.25">
      <c r="A4713" s="290"/>
    </row>
    <row r="4714" spans="1:1" x14ac:dyDescent="0.25">
      <c r="A4714" s="290"/>
    </row>
    <row r="4715" spans="1:1" x14ac:dyDescent="0.25">
      <c r="A4715" s="290"/>
    </row>
    <row r="4716" spans="1:1" x14ac:dyDescent="0.25">
      <c r="A4716" s="290"/>
    </row>
    <row r="4717" spans="1:1" x14ac:dyDescent="0.25">
      <c r="A4717" s="290"/>
    </row>
    <row r="4718" spans="1:1" x14ac:dyDescent="0.25">
      <c r="A4718" s="290"/>
    </row>
    <row r="4719" spans="1:1" x14ac:dyDescent="0.25">
      <c r="A4719" s="290"/>
    </row>
    <row r="4720" spans="1:1" x14ac:dyDescent="0.25">
      <c r="A4720" s="290"/>
    </row>
    <row r="4721" spans="1:1" x14ac:dyDescent="0.25">
      <c r="A4721" s="290"/>
    </row>
    <row r="4722" spans="1:1" x14ac:dyDescent="0.25">
      <c r="A4722" s="290"/>
    </row>
    <row r="4723" spans="1:1" x14ac:dyDescent="0.25">
      <c r="A4723" s="290"/>
    </row>
    <row r="4724" spans="1:1" x14ac:dyDescent="0.25">
      <c r="A4724" s="290"/>
    </row>
    <row r="4725" spans="1:1" x14ac:dyDescent="0.25">
      <c r="A4725" s="290"/>
    </row>
    <row r="4726" spans="1:1" x14ac:dyDescent="0.25">
      <c r="A4726" s="290"/>
    </row>
    <row r="4727" spans="1:1" x14ac:dyDescent="0.25">
      <c r="A4727" s="290"/>
    </row>
    <row r="4728" spans="1:1" x14ac:dyDescent="0.25">
      <c r="A4728" s="290"/>
    </row>
    <row r="4729" spans="1:1" x14ac:dyDescent="0.25">
      <c r="A4729" s="290"/>
    </row>
    <row r="4730" spans="1:1" x14ac:dyDescent="0.25">
      <c r="A4730" s="290"/>
    </row>
    <row r="4731" spans="1:1" x14ac:dyDescent="0.25">
      <c r="A4731" s="290"/>
    </row>
    <row r="4732" spans="1:1" x14ac:dyDescent="0.25">
      <c r="A4732" s="290"/>
    </row>
    <row r="4733" spans="1:1" x14ac:dyDescent="0.25">
      <c r="A4733" s="290"/>
    </row>
    <row r="4734" spans="1:1" x14ac:dyDescent="0.25">
      <c r="A4734" s="290"/>
    </row>
    <row r="4735" spans="1:1" x14ac:dyDescent="0.25">
      <c r="A4735" s="290"/>
    </row>
    <row r="4736" spans="1:1" x14ac:dyDescent="0.25">
      <c r="A4736" s="290"/>
    </row>
    <row r="4737" spans="1:1" x14ac:dyDescent="0.25">
      <c r="A4737" s="290"/>
    </row>
    <row r="4738" spans="1:1" x14ac:dyDescent="0.25">
      <c r="A4738" s="290"/>
    </row>
    <row r="4739" spans="1:1" x14ac:dyDescent="0.25">
      <c r="A4739" s="290"/>
    </row>
    <row r="4740" spans="1:1" x14ac:dyDescent="0.25">
      <c r="A4740" s="290"/>
    </row>
    <row r="4741" spans="1:1" x14ac:dyDescent="0.25">
      <c r="A4741" s="290"/>
    </row>
    <row r="4742" spans="1:1" x14ac:dyDescent="0.25">
      <c r="A4742" s="290"/>
    </row>
    <row r="4743" spans="1:1" x14ac:dyDescent="0.25">
      <c r="A4743" s="290"/>
    </row>
    <row r="4744" spans="1:1" x14ac:dyDescent="0.25">
      <c r="A4744" s="290"/>
    </row>
    <row r="4745" spans="1:1" x14ac:dyDescent="0.25">
      <c r="A4745" s="290"/>
    </row>
    <row r="4746" spans="1:1" x14ac:dyDescent="0.25">
      <c r="A4746" s="290"/>
    </row>
    <row r="4747" spans="1:1" x14ac:dyDescent="0.25">
      <c r="A4747" s="290"/>
    </row>
    <row r="4748" spans="1:1" x14ac:dyDescent="0.25">
      <c r="A4748" s="290"/>
    </row>
    <row r="4749" spans="1:1" x14ac:dyDescent="0.25">
      <c r="A4749" s="290"/>
    </row>
    <row r="4750" spans="1:1" x14ac:dyDescent="0.25">
      <c r="A4750" s="290"/>
    </row>
    <row r="4751" spans="1:1" x14ac:dyDescent="0.25">
      <c r="A4751" s="290"/>
    </row>
    <row r="4752" spans="1:1" x14ac:dyDescent="0.25">
      <c r="A4752" s="290"/>
    </row>
    <row r="4753" spans="1:1" x14ac:dyDescent="0.25">
      <c r="A4753" s="290"/>
    </row>
    <row r="4754" spans="1:1" x14ac:dyDescent="0.25">
      <c r="A4754" s="290"/>
    </row>
    <row r="4755" spans="1:1" x14ac:dyDescent="0.25">
      <c r="A4755" s="290"/>
    </row>
    <row r="4756" spans="1:1" x14ac:dyDescent="0.25">
      <c r="A4756" s="290"/>
    </row>
    <row r="4757" spans="1:1" x14ac:dyDescent="0.25">
      <c r="A4757" s="290"/>
    </row>
    <row r="4758" spans="1:1" x14ac:dyDescent="0.25">
      <c r="A4758" s="290"/>
    </row>
    <row r="4759" spans="1:1" x14ac:dyDescent="0.25">
      <c r="A4759" s="290"/>
    </row>
    <row r="4760" spans="1:1" x14ac:dyDescent="0.25">
      <c r="A4760" s="290"/>
    </row>
    <row r="4761" spans="1:1" x14ac:dyDescent="0.25">
      <c r="A4761" s="290"/>
    </row>
    <row r="4762" spans="1:1" x14ac:dyDescent="0.25">
      <c r="A4762" s="290"/>
    </row>
    <row r="4763" spans="1:1" x14ac:dyDescent="0.25">
      <c r="A4763" s="290"/>
    </row>
    <row r="4764" spans="1:1" x14ac:dyDescent="0.25">
      <c r="A4764" s="290"/>
    </row>
    <row r="4765" spans="1:1" x14ac:dyDescent="0.25">
      <c r="A4765" s="290"/>
    </row>
    <row r="4766" spans="1:1" x14ac:dyDescent="0.25">
      <c r="A4766" s="290"/>
    </row>
    <row r="4767" spans="1:1" x14ac:dyDescent="0.25">
      <c r="A4767" s="290"/>
    </row>
    <row r="4768" spans="1:1" x14ac:dyDescent="0.25">
      <c r="A4768" s="290"/>
    </row>
    <row r="4769" spans="1:1" x14ac:dyDescent="0.25">
      <c r="A4769" s="290"/>
    </row>
    <row r="4770" spans="1:1" x14ac:dyDescent="0.25">
      <c r="A4770" s="290"/>
    </row>
    <row r="4771" spans="1:1" x14ac:dyDescent="0.25">
      <c r="A4771" s="290"/>
    </row>
    <row r="4772" spans="1:1" x14ac:dyDescent="0.25">
      <c r="A4772" s="290"/>
    </row>
    <row r="4773" spans="1:1" x14ac:dyDescent="0.25">
      <c r="A4773" s="290"/>
    </row>
    <row r="4774" spans="1:1" x14ac:dyDescent="0.25">
      <c r="A4774" s="290"/>
    </row>
    <row r="4775" spans="1:1" x14ac:dyDescent="0.25">
      <c r="A4775" s="290"/>
    </row>
    <row r="4776" spans="1:1" x14ac:dyDescent="0.25">
      <c r="A4776" s="290"/>
    </row>
    <row r="4777" spans="1:1" x14ac:dyDescent="0.25">
      <c r="A4777" s="290"/>
    </row>
    <row r="4778" spans="1:1" x14ac:dyDescent="0.25">
      <c r="A4778" s="290"/>
    </row>
    <row r="4779" spans="1:1" x14ac:dyDescent="0.25">
      <c r="A4779" s="290"/>
    </row>
    <row r="4780" spans="1:1" x14ac:dyDescent="0.25">
      <c r="A4780" s="290"/>
    </row>
    <row r="4781" spans="1:1" x14ac:dyDescent="0.25">
      <c r="A4781" s="290"/>
    </row>
    <row r="4782" spans="1:1" x14ac:dyDescent="0.25">
      <c r="A4782" s="290"/>
    </row>
    <row r="4783" spans="1:1" x14ac:dyDescent="0.25">
      <c r="A4783" s="290"/>
    </row>
    <row r="4784" spans="1:1" x14ac:dyDescent="0.25">
      <c r="A4784" s="290"/>
    </row>
    <row r="4785" spans="1:1" x14ac:dyDescent="0.25">
      <c r="A4785" s="290"/>
    </row>
    <row r="4786" spans="1:1" x14ac:dyDescent="0.25">
      <c r="A4786" s="290"/>
    </row>
    <row r="4787" spans="1:1" x14ac:dyDescent="0.25">
      <c r="A4787" s="290"/>
    </row>
    <row r="4788" spans="1:1" x14ac:dyDescent="0.25">
      <c r="A4788" s="290"/>
    </row>
    <row r="4789" spans="1:1" x14ac:dyDescent="0.25">
      <c r="A4789" s="290"/>
    </row>
    <row r="4790" spans="1:1" x14ac:dyDescent="0.25">
      <c r="A4790" s="290"/>
    </row>
    <row r="4791" spans="1:1" x14ac:dyDescent="0.25">
      <c r="A4791" s="290"/>
    </row>
    <row r="4792" spans="1:1" x14ac:dyDescent="0.25">
      <c r="A4792" s="290"/>
    </row>
    <row r="4793" spans="1:1" x14ac:dyDescent="0.25">
      <c r="A4793" s="290"/>
    </row>
    <row r="4794" spans="1:1" x14ac:dyDescent="0.25">
      <c r="A4794" s="290"/>
    </row>
    <row r="4795" spans="1:1" x14ac:dyDescent="0.25">
      <c r="A4795" s="290"/>
    </row>
    <row r="4796" spans="1:1" x14ac:dyDescent="0.25">
      <c r="A4796" s="290"/>
    </row>
    <row r="4797" spans="1:1" x14ac:dyDescent="0.25">
      <c r="A4797" s="290"/>
    </row>
    <row r="4798" spans="1:1" x14ac:dyDescent="0.25">
      <c r="A4798" s="290"/>
    </row>
    <row r="4799" spans="1:1" x14ac:dyDescent="0.25">
      <c r="A4799" s="290"/>
    </row>
    <row r="4800" spans="1:1" x14ac:dyDescent="0.25">
      <c r="A4800" s="290"/>
    </row>
    <row r="4801" spans="1:1" x14ac:dyDescent="0.25">
      <c r="A4801" s="290"/>
    </row>
    <row r="4802" spans="1:1" x14ac:dyDescent="0.25">
      <c r="A4802" s="290"/>
    </row>
    <row r="4803" spans="1:1" x14ac:dyDescent="0.25">
      <c r="A4803" s="290"/>
    </row>
    <row r="4804" spans="1:1" x14ac:dyDescent="0.25">
      <c r="A4804" s="290"/>
    </row>
    <row r="4805" spans="1:1" x14ac:dyDescent="0.25">
      <c r="A4805" s="290"/>
    </row>
    <row r="4806" spans="1:1" x14ac:dyDescent="0.25">
      <c r="A4806" s="290"/>
    </row>
    <row r="4807" spans="1:1" x14ac:dyDescent="0.25">
      <c r="A4807" s="290"/>
    </row>
    <row r="4808" spans="1:1" x14ac:dyDescent="0.25">
      <c r="A4808" s="290"/>
    </row>
    <row r="4809" spans="1:1" x14ac:dyDescent="0.25">
      <c r="A4809" s="290"/>
    </row>
    <row r="4810" spans="1:1" x14ac:dyDescent="0.25">
      <c r="A4810" s="290"/>
    </row>
    <row r="4811" spans="1:1" x14ac:dyDescent="0.25">
      <c r="A4811" s="290"/>
    </row>
    <row r="4812" spans="1:1" x14ac:dyDescent="0.25">
      <c r="A4812" s="290"/>
    </row>
    <row r="4813" spans="1:1" x14ac:dyDescent="0.25">
      <c r="A4813" s="290"/>
    </row>
    <row r="4814" spans="1:1" x14ac:dyDescent="0.25">
      <c r="A4814" s="290"/>
    </row>
    <row r="4815" spans="1:1" x14ac:dyDescent="0.25">
      <c r="A4815" s="290"/>
    </row>
    <row r="4816" spans="1:1" x14ac:dyDescent="0.25">
      <c r="A4816" s="290"/>
    </row>
    <row r="4817" spans="1:1" x14ac:dyDescent="0.25">
      <c r="A4817" s="290"/>
    </row>
    <row r="4818" spans="1:1" x14ac:dyDescent="0.25">
      <c r="A4818" s="290"/>
    </row>
    <row r="4819" spans="1:1" x14ac:dyDescent="0.25">
      <c r="A4819" s="290"/>
    </row>
    <row r="4820" spans="1:1" x14ac:dyDescent="0.25">
      <c r="A4820" s="290"/>
    </row>
    <row r="4821" spans="1:1" x14ac:dyDescent="0.25">
      <c r="A4821" s="290"/>
    </row>
    <row r="4822" spans="1:1" x14ac:dyDescent="0.25">
      <c r="A4822" s="290"/>
    </row>
    <row r="4823" spans="1:1" x14ac:dyDescent="0.25">
      <c r="A4823" s="290"/>
    </row>
    <row r="4824" spans="1:1" x14ac:dyDescent="0.25">
      <c r="A4824" s="290"/>
    </row>
    <row r="4825" spans="1:1" x14ac:dyDescent="0.25">
      <c r="A4825" s="290"/>
    </row>
    <row r="4826" spans="1:1" x14ac:dyDescent="0.25">
      <c r="A4826" s="290"/>
    </row>
    <row r="4827" spans="1:1" x14ac:dyDescent="0.25">
      <c r="A4827" s="290"/>
    </row>
    <row r="4828" spans="1:1" x14ac:dyDescent="0.25">
      <c r="A4828" s="290"/>
    </row>
    <row r="4829" spans="1:1" x14ac:dyDescent="0.25">
      <c r="A4829" s="290"/>
    </row>
    <row r="4830" spans="1:1" x14ac:dyDescent="0.25">
      <c r="A4830" s="290"/>
    </row>
    <row r="4831" spans="1:1" x14ac:dyDescent="0.25">
      <c r="A4831" s="290"/>
    </row>
    <row r="4832" spans="1:1" x14ac:dyDescent="0.25">
      <c r="A4832" s="290"/>
    </row>
    <row r="4833" spans="1:1" x14ac:dyDescent="0.25">
      <c r="A4833" s="290"/>
    </row>
    <row r="4834" spans="1:1" x14ac:dyDescent="0.25">
      <c r="A4834" s="290"/>
    </row>
    <row r="4835" spans="1:1" x14ac:dyDescent="0.25">
      <c r="A4835" s="290"/>
    </row>
    <row r="4836" spans="1:1" x14ac:dyDescent="0.25">
      <c r="A4836" s="290"/>
    </row>
    <row r="4837" spans="1:1" x14ac:dyDescent="0.25">
      <c r="A4837" s="290"/>
    </row>
    <row r="4838" spans="1:1" x14ac:dyDescent="0.25">
      <c r="A4838" s="290"/>
    </row>
    <row r="4839" spans="1:1" x14ac:dyDescent="0.25">
      <c r="A4839" s="290"/>
    </row>
    <row r="4840" spans="1:1" x14ac:dyDescent="0.25">
      <c r="A4840" s="290"/>
    </row>
    <row r="4841" spans="1:1" x14ac:dyDescent="0.25">
      <c r="A4841" s="290"/>
    </row>
    <row r="4842" spans="1:1" x14ac:dyDescent="0.25">
      <c r="A4842" s="290"/>
    </row>
    <row r="4843" spans="1:1" x14ac:dyDescent="0.25">
      <c r="A4843" s="290"/>
    </row>
    <row r="4844" spans="1:1" x14ac:dyDescent="0.25">
      <c r="A4844" s="290"/>
    </row>
    <row r="4845" spans="1:1" x14ac:dyDescent="0.25">
      <c r="A4845" s="290"/>
    </row>
    <row r="4846" spans="1:1" x14ac:dyDescent="0.25">
      <c r="A4846" s="290"/>
    </row>
    <row r="4847" spans="1:1" x14ac:dyDescent="0.25">
      <c r="A4847" s="290"/>
    </row>
    <row r="4848" spans="1:1" x14ac:dyDescent="0.25">
      <c r="A4848" s="290"/>
    </row>
    <row r="4849" spans="1:1" x14ac:dyDescent="0.25">
      <c r="A4849" s="290"/>
    </row>
    <row r="4850" spans="1:1" x14ac:dyDescent="0.25">
      <c r="A4850" s="290"/>
    </row>
    <row r="4851" spans="1:1" x14ac:dyDescent="0.25">
      <c r="A4851" s="290"/>
    </row>
    <row r="4852" spans="1:1" x14ac:dyDescent="0.25">
      <c r="A4852" s="290"/>
    </row>
    <row r="4853" spans="1:1" x14ac:dyDescent="0.25">
      <c r="A4853" s="290"/>
    </row>
    <row r="4854" spans="1:1" x14ac:dyDescent="0.25">
      <c r="A4854" s="290"/>
    </row>
    <row r="4855" spans="1:1" x14ac:dyDescent="0.25">
      <c r="A4855" s="290"/>
    </row>
    <row r="4856" spans="1:1" x14ac:dyDescent="0.25">
      <c r="A4856" s="290"/>
    </row>
    <row r="4857" spans="1:1" x14ac:dyDescent="0.25">
      <c r="A4857" s="290"/>
    </row>
    <row r="4858" spans="1:1" x14ac:dyDescent="0.25">
      <c r="A4858" s="290"/>
    </row>
    <row r="4859" spans="1:1" x14ac:dyDescent="0.25">
      <c r="A4859" s="290"/>
    </row>
    <row r="4860" spans="1:1" x14ac:dyDescent="0.25">
      <c r="A4860" s="290"/>
    </row>
    <row r="4861" spans="1:1" x14ac:dyDescent="0.25">
      <c r="A4861" s="290"/>
    </row>
    <row r="4862" spans="1:1" x14ac:dyDescent="0.25">
      <c r="A4862" s="290"/>
    </row>
    <row r="4863" spans="1:1" x14ac:dyDescent="0.25">
      <c r="A4863" s="290"/>
    </row>
    <row r="4864" spans="1:1" x14ac:dyDescent="0.25">
      <c r="A4864" s="290"/>
    </row>
    <row r="4865" spans="1:1" x14ac:dyDescent="0.25">
      <c r="A4865" s="290"/>
    </row>
    <row r="4866" spans="1:1" x14ac:dyDescent="0.25">
      <c r="A4866" s="290"/>
    </row>
    <row r="4867" spans="1:1" x14ac:dyDescent="0.25">
      <c r="A4867" s="290"/>
    </row>
    <row r="4868" spans="1:1" x14ac:dyDescent="0.25">
      <c r="A4868" s="290"/>
    </row>
    <row r="4869" spans="1:1" x14ac:dyDescent="0.25">
      <c r="A4869" s="290"/>
    </row>
    <row r="4870" spans="1:1" x14ac:dyDescent="0.25">
      <c r="A4870" s="290"/>
    </row>
    <row r="4871" spans="1:1" x14ac:dyDescent="0.25">
      <c r="A4871" s="290"/>
    </row>
    <row r="4872" spans="1:1" x14ac:dyDescent="0.25">
      <c r="A4872" s="290"/>
    </row>
    <row r="4873" spans="1:1" x14ac:dyDescent="0.25">
      <c r="A4873" s="290"/>
    </row>
    <row r="4874" spans="1:1" x14ac:dyDescent="0.25">
      <c r="A4874" s="290"/>
    </row>
    <row r="4875" spans="1:1" x14ac:dyDescent="0.25">
      <c r="A4875" s="290"/>
    </row>
    <row r="4876" spans="1:1" x14ac:dyDescent="0.25">
      <c r="A4876" s="290"/>
    </row>
    <row r="4877" spans="1:1" x14ac:dyDescent="0.25">
      <c r="A4877" s="290"/>
    </row>
    <row r="4878" spans="1:1" x14ac:dyDescent="0.25">
      <c r="A4878" s="290"/>
    </row>
    <row r="4879" spans="1:1" x14ac:dyDescent="0.25">
      <c r="A4879" s="290"/>
    </row>
    <row r="4880" spans="1:1" x14ac:dyDescent="0.25">
      <c r="A4880" s="290"/>
    </row>
    <row r="4881" spans="1:1" x14ac:dyDescent="0.25">
      <c r="A4881" s="290"/>
    </row>
    <row r="4882" spans="1:1" x14ac:dyDescent="0.25">
      <c r="A4882" s="290"/>
    </row>
    <row r="4883" spans="1:1" x14ac:dyDescent="0.25">
      <c r="A4883" s="290"/>
    </row>
    <row r="4884" spans="1:1" x14ac:dyDescent="0.25">
      <c r="A4884" s="290"/>
    </row>
    <row r="4885" spans="1:1" x14ac:dyDescent="0.25">
      <c r="A4885" s="290"/>
    </row>
    <row r="4886" spans="1:1" x14ac:dyDescent="0.25">
      <c r="A4886" s="290"/>
    </row>
    <row r="4887" spans="1:1" x14ac:dyDescent="0.25">
      <c r="A4887" s="290"/>
    </row>
    <row r="4888" spans="1:1" x14ac:dyDescent="0.25">
      <c r="A4888" s="290"/>
    </row>
    <row r="4889" spans="1:1" x14ac:dyDescent="0.25">
      <c r="A4889" s="290"/>
    </row>
    <row r="4890" spans="1:1" x14ac:dyDescent="0.25">
      <c r="A4890" s="290"/>
    </row>
    <row r="4891" spans="1:1" x14ac:dyDescent="0.25">
      <c r="A4891" s="290"/>
    </row>
    <row r="4892" spans="1:1" x14ac:dyDescent="0.25">
      <c r="A4892" s="290"/>
    </row>
    <row r="4893" spans="1:1" x14ac:dyDescent="0.25">
      <c r="A4893" s="290"/>
    </row>
    <row r="4894" spans="1:1" x14ac:dyDescent="0.25">
      <c r="A4894" s="290"/>
    </row>
    <row r="4895" spans="1:1" x14ac:dyDescent="0.25">
      <c r="A4895" s="290"/>
    </row>
    <row r="4896" spans="1:1" x14ac:dyDescent="0.25">
      <c r="A4896" s="290"/>
    </row>
    <row r="4897" spans="1:1" x14ac:dyDescent="0.25">
      <c r="A4897" s="290"/>
    </row>
    <row r="4898" spans="1:1" x14ac:dyDescent="0.25">
      <c r="A4898" s="290"/>
    </row>
    <row r="4899" spans="1:1" x14ac:dyDescent="0.25">
      <c r="A4899" s="290"/>
    </row>
    <row r="4900" spans="1:1" x14ac:dyDescent="0.25">
      <c r="A4900" s="290"/>
    </row>
    <row r="4901" spans="1:1" x14ac:dyDescent="0.25">
      <c r="A4901" s="290"/>
    </row>
    <row r="4902" spans="1:1" x14ac:dyDescent="0.25">
      <c r="A4902" s="290"/>
    </row>
    <row r="4903" spans="1:1" x14ac:dyDescent="0.25">
      <c r="A4903" s="290"/>
    </row>
    <row r="4904" spans="1:1" x14ac:dyDescent="0.25">
      <c r="A4904" s="290"/>
    </row>
    <row r="4905" spans="1:1" x14ac:dyDescent="0.25">
      <c r="A4905" s="290"/>
    </row>
    <row r="4906" spans="1:1" x14ac:dyDescent="0.25">
      <c r="A4906" s="290"/>
    </row>
    <row r="4907" spans="1:1" x14ac:dyDescent="0.25">
      <c r="A4907" s="290"/>
    </row>
    <row r="4908" spans="1:1" x14ac:dyDescent="0.25">
      <c r="A4908" s="290"/>
    </row>
    <row r="4909" spans="1:1" x14ac:dyDescent="0.25">
      <c r="A4909" s="290"/>
    </row>
    <row r="4910" spans="1:1" x14ac:dyDescent="0.25">
      <c r="A4910" s="290"/>
    </row>
    <row r="4911" spans="1:1" x14ac:dyDescent="0.25">
      <c r="A4911" s="290"/>
    </row>
    <row r="4912" spans="1:1" x14ac:dyDescent="0.25">
      <c r="A4912" s="290"/>
    </row>
    <row r="4913" spans="1:1" x14ac:dyDescent="0.25">
      <c r="A4913" s="290"/>
    </row>
    <row r="4914" spans="1:1" x14ac:dyDescent="0.25">
      <c r="A4914" s="290"/>
    </row>
    <row r="4915" spans="1:1" x14ac:dyDescent="0.25">
      <c r="A4915" s="290"/>
    </row>
    <row r="4916" spans="1:1" x14ac:dyDescent="0.25">
      <c r="A4916" s="290"/>
    </row>
    <row r="4917" spans="1:1" x14ac:dyDescent="0.25">
      <c r="A4917" s="290"/>
    </row>
    <row r="4918" spans="1:1" x14ac:dyDescent="0.25">
      <c r="A4918" s="290"/>
    </row>
    <row r="4919" spans="1:1" x14ac:dyDescent="0.25">
      <c r="A4919" s="290"/>
    </row>
    <row r="4920" spans="1:1" x14ac:dyDescent="0.25">
      <c r="A4920" s="290"/>
    </row>
    <row r="4921" spans="1:1" x14ac:dyDescent="0.25">
      <c r="A4921" s="290"/>
    </row>
    <row r="4922" spans="1:1" x14ac:dyDescent="0.25">
      <c r="A4922" s="290"/>
    </row>
    <row r="4923" spans="1:1" x14ac:dyDescent="0.25">
      <c r="A4923" s="290"/>
    </row>
    <row r="4924" spans="1:1" x14ac:dyDescent="0.25">
      <c r="A4924" s="290"/>
    </row>
    <row r="4925" spans="1:1" x14ac:dyDescent="0.25">
      <c r="A4925" s="290"/>
    </row>
    <row r="4926" spans="1:1" x14ac:dyDescent="0.25">
      <c r="A4926" s="290"/>
    </row>
    <row r="4927" spans="1:1" x14ac:dyDescent="0.25">
      <c r="A4927" s="290"/>
    </row>
    <row r="4928" spans="1:1" x14ac:dyDescent="0.25">
      <c r="A4928" s="290"/>
    </row>
    <row r="4929" spans="1:1" x14ac:dyDescent="0.25">
      <c r="A4929" s="290"/>
    </row>
    <row r="4930" spans="1:1" x14ac:dyDescent="0.25">
      <c r="A4930" s="290"/>
    </row>
    <row r="4931" spans="1:1" x14ac:dyDescent="0.25">
      <c r="A4931" s="290"/>
    </row>
    <row r="4932" spans="1:1" x14ac:dyDescent="0.25">
      <c r="A4932" s="290"/>
    </row>
    <row r="4933" spans="1:1" x14ac:dyDescent="0.25">
      <c r="A4933" s="290"/>
    </row>
    <row r="4934" spans="1:1" x14ac:dyDescent="0.25">
      <c r="A4934" s="290"/>
    </row>
    <row r="4935" spans="1:1" x14ac:dyDescent="0.25">
      <c r="A4935" s="290"/>
    </row>
    <row r="4936" spans="1:1" x14ac:dyDescent="0.25">
      <c r="A4936" s="290"/>
    </row>
    <row r="4937" spans="1:1" x14ac:dyDescent="0.25">
      <c r="A4937" s="290"/>
    </row>
    <row r="4938" spans="1:1" x14ac:dyDescent="0.25">
      <c r="A4938" s="290"/>
    </row>
    <row r="4939" spans="1:1" x14ac:dyDescent="0.25">
      <c r="A4939" s="290"/>
    </row>
    <row r="4940" spans="1:1" x14ac:dyDescent="0.25">
      <c r="A4940" s="290"/>
    </row>
    <row r="4941" spans="1:1" x14ac:dyDescent="0.25">
      <c r="A4941" s="290"/>
    </row>
    <row r="4942" spans="1:1" x14ac:dyDescent="0.25">
      <c r="A4942" s="290"/>
    </row>
    <row r="4943" spans="1:1" x14ac:dyDescent="0.25">
      <c r="A4943" s="290"/>
    </row>
    <row r="4944" spans="1:1" x14ac:dyDescent="0.25">
      <c r="A4944" s="290"/>
    </row>
    <row r="4945" spans="1:1" x14ac:dyDescent="0.25">
      <c r="A4945" s="290"/>
    </row>
    <row r="4946" spans="1:1" x14ac:dyDescent="0.25">
      <c r="A4946" s="290"/>
    </row>
    <row r="4947" spans="1:1" x14ac:dyDescent="0.25">
      <c r="A4947" s="290"/>
    </row>
    <row r="4948" spans="1:1" x14ac:dyDescent="0.25">
      <c r="A4948" s="290"/>
    </row>
    <row r="4949" spans="1:1" x14ac:dyDescent="0.25">
      <c r="A4949" s="290"/>
    </row>
    <row r="4950" spans="1:1" x14ac:dyDescent="0.25">
      <c r="A4950" s="290"/>
    </row>
    <row r="4951" spans="1:1" x14ac:dyDescent="0.25">
      <c r="A4951" s="290"/>
    </row>
    <row r="4952" spans="1:1" x14ac:dyDescent="0.25">
      <c r="A4952" s="290"/>
    </row>
    <row r="4953" spans="1:1" x14ac:dyDescent="0.25">
      <c r="A4953" s="290"/>
    </row>
    <row r="4954" spans="1:1" x14ac:dyDescent="0.25">
      <c r="A4954" s="290"/>
    </row>
    <row r="4955" spans="1:1" x14ac:dyDescent="0.25">
      <c r="A4955" s="290"/>
    </row>
    <row r="4956" spans="1:1" x14ac:dyDescent="0.25">
      <c r="A4956" s="290"/>
    </row>
    <row r="4957" spans="1:1" x14ac:dyDescent="0.25">
      <c r="A4957" s="290"/>
    </row>
    <row r="4958" spans="1:1" x14ac:dyDescent="0.25">
      <c r="A4958" s="290"/>
    </row>
    <row r="4959" spans="1:1" x14ac:dyDescent="0.25">
      <c r="A4959" s="290"/>
    </row>
    <row r="4960" spans="1:1" x14ac:dyDescent="0.25">
      <c r="A4960" s="290"/>
    </row>
    <row r="4961" spans="1:1" x14ac:dyDescent="0.25">
      <c r="A4961" s="290"/>
    </row>
    <row r="4962" spans="1:1" x14ac:dyDescent="0.25">
      <c r="A4962" s="290"/>
    </row>
    <row r="4963" spans="1:1" x14ac:dyDescent="0.25">
      <c r="A4963" s="290"/>
    </row>
    <row r="4964" spans="1:1" x14ac:dyDescent="0.25">
      <c r="A4964" s="290"/>
    </row>
    <row r="4965" spans="1:1" x14ac:dyDescent="0.25">
      <c r="A4965" s="290"/>
    </row>
    <row r="4966" spans="1:1" x14ac:dyDescent="0.25">
      <c r="A4966" s="290"/>
    </row>
    <row r="4967" spans="1:1" x14ac:dyDescent="0.25">
      <c r="A4967" s="290"/>
    </row>
    <row r="4968" spans="1:1" x14ac:dyDescent="0.25">
      <c r="A4968" s="290"/>
    </row>
    <row r="4969" spans="1:1" x14ac:dyDescent="0.25">
      <c r="A4969" s="290"/>
    </row>
    <row r="4970" spans="1:1" x14ac:dyDescent="0.25">
      <c r="A4970" s="290"/>
    </row>
    <row r="4971" spans="1:1" x14ac:dyDescent="0.25">
      <c r="A4971" s="290"/>
    </row>
    <row r="4972" spans="1:1" x14ac:dyDescent="0.25">
      <c r="A4972" s="290"/>
    </row>
    <row r="4973" spans="1:1" x14ac:dyDescent="0.25">
      <c r="A4973" s="290"/>
    </row>
    <row r="4974" spans="1:1" x14ac:dyDescent="0.25">
      <c r="A4974" s="290"/>
    </row>
    <row r="4975" spans="1:1" x14ac:dyDescent="0.25">
      <c r="A4975" s="290"/>
    </row>
    <row r="4976" spans="1:1" x14ac:dyDescent="0.25">
      <c r="A4976" s="290"/>
    </row>
    <row r="4977" spans="1:1" x14ac:dyDescent="0.25">
      <c r="A4977" s="290"/>
    </row>
    <row r="4978" spans="1:1" x14ac:dyDescent="0.25">
      <c r="A4978" s="290"/>
    </row>
    <row r="4979" spans="1:1" x14ac:dyDescent="0.25">
      <c r="A4979" s="290"/>
    </row>
    <row r="4980" spans="1:1" x14ac:dyDescent="0.25">
      <c r="A4980" s="290"/>
    </row>
    <row r="4981" spans="1:1" x14ac:dyDescent="0.25">
      <c r="A4981" s="290"/>
    </row>
    <row r="4982" spans="1:1" x14ac:dyDescent="0.25">
      <c r="A4982" s="290"/>
    </row>
    <row r="4983" spans="1:1" x14ac:dyDescent="0.25">
      <c r="A4983" s="290"/>
    </row>
    <row r="4984" spans="1:1" x14ac:dyDescent="0.25">
      <c r="A4984" s="290"/>
    </row>
    <row r="4985" spans="1:1" x14ac:dyDescent="0.25">
      <c r="A4985" s="290"/>
    </row>
    <row r="4986" spans="1:1" x14ac:dyDescent="0.25">
      <c r="A4986" s="290"/>
    </row>
    <row r="4987" spans="1:1" x14ac:dyDescent="0.25">
      <c r="A4987" s="290"/>
    </row>
    <row r="4988" spans="1:1" x14ac:dyDescent="0.25">
      <c r="A4988" s="290"/>
    </row>
    <row r="4989" spans="1:1" x14ac:dyDescent="0.25">
      <c r="A4989" s="290"/>
    </row>
    <row r="4990" spans="1:1" x14ac:dyDescent="0.25">
      <c r="A4990" s="290"/>
    </row>
    <row r="4991" spans="1:1" x14ac:dyDescent="0.25">
      <c r="A4991" s="290"/>
    </row>
    <row r="4992" spans="1:1" x14ac:dyDescent="0.25">
      <c r="A4992" s="290"/>
    </row>
    <row r="4993" spans="1:1" x14ac:dyDescent="0.25">
      <c r="A4993" s="290"/>
    </row>
    <row r="4994" spans="1:1" x14ac:dyDescent="0.25">
      <c r="A4994" s="290"/>
    </row>
    <row r="4995" spans="1:1" x14ac:dyDescent="0.25">
      <c r="A4995" s="290"/>
    </row>
    <row r="4996" spans="1:1" x14ac:dyDescent="0.25">
      <c r="A4996" s="290"/>
    </row>
    <row r="4997" spans="1:1" x14ac:dyDescent="0.25">
      <c r="A4997" s="290"/>
    </row>
    <row r="4998" spans="1:1" x14ac:dyDescent="0.25">
      <c r="A4998" s="290"/>
    </row>
    <row r="4999" spans="1:1" x14ac:dyDescent="0.25">
      <c r="A4999" s="290"/>
    </row>
    <row r="5000" spans="1:1" x14ac:dyDescent="0.25">
      <c r="A5000" s="290"/>
    </row>
    <row r="5001" spans="1:1" x14ac:dyDescent="0.25">
      <c r="A5001" s="290"/>
    </row>
    <row r="5002" spans="1:1" x14ac:dyDescent="0.25">
      <c r="A5002" s="290"/>
    </row>
    <row r="5003" spans="1:1" x14ac:dyDescent="0.25">
      <c r="A5003" s="290"/>
    </row>
    <row r="5004" spans="1:1" x14ac:dyDescent="0.25">
      <c r="A5004" s="290"/>
    </row>
    <row r="5005" spans="1:1" x14ac:dyDescent="0.25">
      <c r="A5005" s="290"/>
    </row>
    <row r="5006" spans="1:1" x14ac:dyDescent="0.25">
      <c r="A5006" s="290"/>
    </row>
    <row r="5007" spans="1:1" x14ac:dyDescent="0.25">
      <c r="A5007" s="290"/>
    </row>
    <row r="5008" spans="1:1" x14ac:dyDescent="0.25">
      <c r="A5008" s="290"/>
    </row>
    <row r="5009" spans="1:1" x14ac:dyDescent="0.25">
      <c r="A5009" s="290"/>
    </row>
    <row r="5010" spans="1:1" x14ac:dyDescent="0.25">
      <c r="A5010" s="290"/>
    </row>
    <row r="5011" spans="1:1" x14ac:dyDescent="0.25">
      <c r="A5011" s="290"/>
    </row>
    <row r="5012" spans="1:1" x14ac:dyDescent="0.25">
      <c r="A5012" s="290"/>
    </row>
    <row r="5013" spans="1:1" x14ac:dyDescent="0.25">
      <c r="A5013" s="290"/>
    </row>
    <row r="5014" spans="1:1" x14ac:dyDescent="0.25">
      <c r="A5014" s="290"/>
    </row>
    <row r="5015" spans="1:1" x14ac:dyDescent="0.25">
      <c r="A5015" s="290"/>
    </row>
    <row r="5016" spans="1:1" x14ac:dyDescent="0.25">
      <c r="A5016" s="290"/>
    </row>
    <row r="5017" spans="1:1" x14ac:dyDescent="0.25">
      <c r="A5017" s="290"/>
    </row>
    <row r="5018" spans="1:1" x14ac:dyDescent="0.25">
      <c r="A5018" s="290"/>
    </row>
    <row r="5019" spans="1:1" x14ac:dyDescent="0.25">
      <c r="A5019" s="290"/>
    </row>
    <row r="5020" spans="1:1" x14ac:dyDescent="0.25">
      <c r="A5020" s="290"/>
    </row>
    <row r="5021" spans="1:1" x14ac:dyDescent="0.25">
      <c r="A5021" s="290"/>
    </row>
    <row r="5022" spans="1:1" x14ac:dyDescent="0.25">
      <c r="A5022" s="290"/>
    </row>
    <row r="5023" spans="1:1" x14ac:dyDescent="0.25">
      <c r="A5023" s="290"/>
    </row>
    <row r="5024" spans="1:1" x14ac:dyDescent="0.25">
      <c r="A5024" s="290"/>
    </row>
    <row r="5025" spans="1:1" x14ac:dyDescent="0.25">
      <c r="A5025" s="290"/>
    </row>
    <row r="5026" spans="1:1" x14ac:dyDescent="0.25">
      <c r="A5026" s="290"/>
    </row>
    <row r="5027" spans="1:1" x14ac:dyDescent="0.25">
      <c r="A5027" s="290"/>
    </row>
    <row r="5028" spans="1:1" x14ac:dyDescent="0.25">
      <c r="A5028" s="290"/>
    </row>
    <row r="5029" spans="1:1" x14ac:dyDescent="0.25">
      <c r="A5029" s="290"/>
    </row>
    <row r="5030" spans="1:1" x14ac:dyDescent="0.25">
      <c r="A5030" s="290"/>
    </row>
    <row r="5031" spans="1:1" x14ac:dyDescent="0.25">
      <c r="A5031" s="290"/>
    </row>
    <row r="5032" spans="1:1" x14ac:dyDescent="0.25">
      <c r="A5032" s="290"/>
    </row>
    <row r="5033" spans="1:1" x14ac:dyDescent="0.25">
      <c r="A5033" s="290"/>
    </row>
    <row r="5034" spans="1:1" x14ac:dyDescent="0.25">
      <c r="A5034" s="290"/>
    </row>
    <row r="5035" spans="1:1" x14ac:dyDescent="0.25">
      <c r="A5035" s="290"/>
    </row>
    <row r="5036" spans="1:1" x14ac:dyDescent="0.25">
      <c r="A5036" s="290"/>
    </row>
    <row r="5037" spans="1:1" x14ac:dyDescent="0.25">
      <c r="A5037" s="290"/>
    </row>
    <row r="5038" spans="1:1" x14ac:dyDescent="0.25">
      <c r="A5038" s="290"/>
    </row>
    <row r="5039" spans="1:1" x14ac:dyDescent="0.25">
      <c r="A5039" s="290"/>
    </row>
    <row r="5040" spans="1:1" x14ac:dyDescent="0.25">
      <c r="A5040" s="290"/>
    </row>
    <row r="5041" spans="1:1" x14ac:dyDescent="0.25">
      <c r="A5041" s="290"/>
    </row>
    <row r="5042" spans="1:1" x14ac:dyDescent="0.25">
      <c r="A5042" s="290"/>
    </row>
    <row r="5043" spans="1:1" x14ac:dyDescent="0.25">
      <c r="A5043" s="290"/>
    </row>
    <row r="5044" spans="1:1" x14ac:dyDescent="0.25">
      <c r="A5044" s="290"/>
    </row>
    <row r="5045" spans="1:1" x14ac:dyDescent="0.25">
      <c r="A5045" s="290"/>
    </row>
    <row r="5046" spans="1:1" x14ac:dyDescent="0.25">
      <c r="A5046" s="290"/>
    </row>
    <row r="5047" spans="1:1" x14ac:dyDescent="0.25">
      <c r="A5047" s="290"/>
    </row>
    <row r="5048" spans="1:1" x14ac:dyDescent="0.25">
      <c r="A5048" s="290"/>
    </row>
    <row r="5049" spans="1:1" x14ac:dyDescent="0.25">
      <c r="A5049" s="290"/>
    </row>
    <row r="5050" spans="1:1" x14ac:dyDescent="0.25">
      <c r="A5050" s="290"/>
    </row>
    <row r="5051" spans="1:1" x14ac:dyDescent="0.25">
      <c r="A5051" s="290"/>
    </row>
    <row r="5052" spans="1:1" x14ac:dyDescent="0.25">
      <c r="A5052" s="290"/>
    </row>
    <row r="5053" spans="1:1" x14ac:dyDescent="0.25">
      <c r="A5053" s="290"/>
    </row>
    <row r="5054" spans="1:1" x14ac:dyDescent="0.25">
      <c r="A5054" s="290"/>
    </row>
    <row r="5055" spans="1:1" x14ac:dyDescent="0.25">
      <c r="A5055" s="290"/>
    </row>
    <row r="5056" spans="1:1" x14ac:dyDescent="0.25">
      <c r="A5056" s="290"/>
    </row>
    <row r="5057" spans="1:1" x14ac:dyDescent="0.25">
      <c r="A5057" s="290"/>
    </row>
    <row r="5058" spans="1:1" x14ac:dyDescent="0.25">
      <c r="A5058" s="290"/>
    </row>
    <row r="5059" spans="1:1" x14ac:dyDescent="0.25">
      <c r="A5059" s="290"/>
    </row>
    <row r="5060" spans="1:1" x14ac:dyDescent="0.25">
      <c r="A5060" s="290"/>
    </row>
    <row r="5061" spans="1:1" x14ac:dyDescent="0.25">
      <c r="A5061" s="290"/>
    </row>
    <row r="5062" spans="1:1" x14ac:dyDescent="0.25">
      <c r="A5062" s="290"/>
    </row>
    <row r="5063" spans="1:1" x14ac:dyDescent="0.25">
      <c r="A5063" s="290"/>
    </row>
    <row r="5064" spans="1:1" x14ac:dyDescent="0.25">
      <c r="A5064" s="290"/>
    </row>
    <row r="5065" spans="1:1" x14ac:dyDescent="0.25">
      <c r="A5065" s="290"/>
    </row>
    <row r="5066" spans="1:1" x14ac:dyDescent="0.25">
      <c r="A5066" s="290"/>
    </row>
    <row r="5067" spans="1:1" x14ac:dyDescent="0.25">
      <c r="A5067" s="290"/>
    </row>
    <row r="5068" spans="1:1" x14ac:dyDescent="0.25">
      <c r="A5068" s="290"/>
    </row>
    <row r="5069" spans="1:1" x14ac:dyDescent="0.25">
      <c r="A5069" s="290"/>
    </row>
    <row r="5070" spans="1:1" x14ac:dyDescent="0.25">
      <c r="A5070" s="290"/>
    </row>
    <row r="5071" spans="1:1" x14ac:dyDescent="0.25">
      <c r="A5071" s="290"/>
    </row>
    <row r="5072" spans="1:1" x14ac:dyDescent="0.25">
      <c r="A5072" s="290"/>
    </row>
    <row r="5073" spans="1:1" x14ac:dyDescent="0.25">
      <c r="A5073" s="290"/>
    </row>
    <row r="5074" spans="1:1" x14ac:dyDescent="0.25">
      <c r="A5074" s="290"/>
    </row>
    <row r="5075" spans="1:1" x14ac:dyDescent="0.25">
      <c r="A5075" s="290"/>
    </row>
    <row r="5076" spans="1:1" x14ac:dyDescent="0.25">
      <c r="A5076" s="290"/>
    </row>
    <row r="5077" spans="1:1" x14ac:dyDescent="0.25">
      <c r="A5077" s="290"/>
    </row>
    <row r="5078" spans="1:1" x14ac:dyDescent="0.25">
      <c r="A5078" s="290"/>
    </row>
    <row r="5079" spans="1:1" x14ac:dyDescent="0.25">
      <c r="A5079" s="290"/>
    </row>
    <row r="5080" spans="1:1" x14ac:dyDescent="0.25">
      <c r="A5080" s="290"/>
    </row>
    <row r="5081" spans="1:1" x14ac:dyDescent="0.25">
      <c r="A5081" s="290"/>
    </row>
    <row r="5082" spans="1:1" x14ac:dyDescent="0.25">
      <c r="A5082" s="290"/>
    </row>
    <row r="5083" spans="1:1" x14ac:dyDescent="0.25">
      <c r="A5083" s="290"/>
    </row>
    <row r="5084" spans="1:1" x14ac:dyDescent="0.25">
      <c r="A5084" s="290"/>
    </row>
    <row r="5085" spans="1:1" x14ac:dyDescent="0.25">
      <c r="A5085" s="290"/>
    </row>
    <row r="5086" spans="1:1" x14ac:dyDescent="0.25">
      <c r="A5086" s="290"/>
    </row>
    <row r="5087" spans="1:1" x14ac:dyDescent="0.25">
      <c r="A5087" s="290"/>
    </row>
    <row r="5088" spans="1:1" x14ac:dyDescent="0.25">
      <c r="A5088" s="290"/>
    </row>
    <row r="5089" spans="1:1" x14ac:dyDescent="0.25">
      <c r="A5089" s="290"/>
    </row>
    <row r="5090" spans="1:1" x14ac:dyDescent="0.25">
      <c r="A5090" s="290"/>
    </row>
    <row r="5091" spans="1:1" x14ac:dyDescent="0.25">
      <c r="A5091" s="290"/>
    </row>
    <row r="5092" spans="1:1" x14ac:dyDescent="0.25">
      <c r="A5092" s="290"/>
    </row>
    <row r="5093" spans="1:1" x14ac:dyDescent="0.25">
      <c r="A5093" s="290"/>
    </row>
    <row r="5094" spans="1:1" x14ac:dyDescent="0.25">
      <c r="A5094" s="290"/>
    </row>
    <row r="5095" spans="1:1" x14ac:dyDescent="0.25">
      <c r="A5095" s="290"/>
    </row>
    <row r="5096" spans="1:1" x14ac:dyDescent="0.25">
      <c r="A5096" s="290"/>
    </row>
    <row r="5097" spans="1:1" x14ac:dyDescent="0.25">
      <c r="A5097" s="290"/>
    </row>
    <row r="5098" spans="1:1" x14ac:dyDescent="0.25">
      <c r="A5098" s="290"/>
    </row>
    <row r="5099" spans="1:1" x14ac:dyDescent="0.25">
      <c r="A5099" s="290"/>
    </row>
    <row r="5100" spans="1:1" x14ac:dyDescent="0.25">
      <c r="A5100" s="290"/>
    </row>
    <row r="5101" spans="1:1" x14ac:dyDescent="0.25">
      <c r="A5101" s="290"/>
    </row>
    <row r="5102" spans="1:1" x14ac:dyDescent="0.25">
      <c r="A5102" s="290"/>
    </row>
    <row r="5103" spans="1:1" x14ac:dyDescent="0.25">
      <c r="A5103" s="290"/>
    </row>
    <row r="5104" spans="1:1" x14ac:dyDescent="0.25">
      <c r="A5104" s="290"/>
    </row>
    <row r="5105" spans="1:1" x14ac:dyDescent="0.25">
      <c r="A5105" s="290"/>
    </row>
    <row r="5106" spans="1:1" x14ac:dyDescent="0.25">
      <c r="A5106" s="290"/>
    </row>
    <row r="5107" spans="1:1" x14ac:dyDescent="0.25">
      <c r="A5107" s="290"/>
    </row>
    <row r="5108" spans="1:1" x14ac:dyDescent="0.25">
      <c r="A5108" s="290"/>
    </row>
    <row r="5109" spans="1:1" x14ac:dyDescent="0.25">
      <c r="A5109" s="290"/>
    </row>
    <row r="5110" spans="1:1" x14ac:dyDescent="0.25">
      <c r="A5110" s="290"/>
    </row>
    <row r="5111" spans="1:1" x14ac:dyDescent="0.25">
      <c r="A5111" s="290"/>
    </row>
    <row r="5112" spans="1:1" x14ac:dyDescent="0.25">
      <c r="A5112" s="290"/>
    </row>
    <row r="5113" spans="1:1" x14ac:dyDescent="0.25">
      <c r="A5113" s="290"/>
    </row>
    <row r="5114" spans="1:1" x14ac:dyDescent="0.25">
      <c r="A5114" s="290"/>
    </row>
    <row r="5115" spans="1:1" x14ac:dyDescent="0.25">
      <c r="A5115" s="290"/>
    </row>
    <row r="5116" spans="1:1" x14ac:dyDescent="0.25">
      <c r="A5116" s="290"/>
    </row>
    <row r="5117" spans="1:1" x14ac:dyDescent="0.25">
      <c r="A5117" s="290"/>
    </row>
    <row r="5118" spans="1:1" x14ac:dyDescent="0.25">
      <c r="A5118" s="290"/>
    </row>
    <row r="5119" spans="1:1" x14ac:dyDescent="0.25">
      <c r="A5119" s="290"/>
    </row>
    <row r="5120" spans="1:1" x14ac:dyDescent="0.25">
      <c r="A5120" s="290"/>
    </row>
    <row r="5121" spans="1:1" x14ac:dyDescent="0.25">
      <c r="A5121" s="290"/>
    </row>
    <row r="5122" spans="1:1" x14ac:dyDescent="0.25">
      <c r="A5122" s="290"/>
    </row>
    <row r="5123" spans="1:1" x14ac:dyDescent="0.25">
      <c r="A5123" s="290"/>
    </row>
    <row r="5124" spans="1:1" x14ac:dyDescent="0.25">
      <c r="A5124" s="290"/>
    </row>
    <row r="5125" spans="1:1" x14ac:dyDescent="0.25">
      <c r="A5125" s="290"/>
    </row>
    <row r="5126" spans="1:1" x14ac:dyDescent="0.25">
      <c r="A5126" s="290"/>
    </row>
    <row r="5127" spans="1:1" x14ac:dyDescent="0.25">
      <c r="A5127" s="290"/>
    </row>
    <row r="5128" spans="1:1" x14ac:dyDescent="0.25">
      <c r="A5128" s="290"/>
    </row>
    <row r="5129" spans="1:1" x14ac:dyDescent="0.25">
      <c r="A5129" s="290"/>
    </row>
    <row r="5130" spans="1:1" x14ac:dyDescent="0.25">
      <c r="A5130" s="290"/>
    </row>
    <row r="5131" spans="1:1" x14ac:dyDescent="0.25">
      <c r="A5131" s="290"/>
    </row>
    <row r="5132" spans="1:1" x14ac:dyDescent="0.25">
      <c r="A5132" s="290"/>
    </row>
    <row r="5133" spans="1:1" x14ac:dyDescent="0.25">
      <c r="A5133" s="290"/>
    </row>
    <row r="5134" spans="1:1" x14ac:dyDescent="0.25">
      <c r="A5134" s="290"/>
    </row>
    <row r="5135" spans="1:1" x14ac:dyDescent="0.25">
      <c r="A5135" s="290"/>
    </row>
    <row r="5136" spans="1:1" x14ac:dyDescent="0.25">
      <c r="A5136" s="290"/>
    </row>
    <row r="5137" spans="1:1" x14ac:dyDescent="0.25">
      <c r="A5137" s="290"/>
    </row>
    <row r="5138" spans="1:1" x14ac:dyDescent="0.25">
      <c r="A5138" s="290"/>
    </row>
    <row r="5139" spans="1:1" x14ac:dyDescent="0.25">
      <c r="A5139" s="290"/>
    </row>
    <row r="5140" spans="1:1" x14ac:dyDescent="0.25">
      <c r="A5140" s="290"/>
    </row>
    <row r="5141" spans="1:1" x14ac:dyDescent="0.25">
      <c r="A5141" s="290"/>
    </row>
    <row r="5142" spans="1:1" x14ac:dyDescent="0.25">
      <c r="A5142" s="290"/>
    </row>
    <row r="5143" spans="1:1" x14ac:dyDescent="0.25">
      <c r="A5143" s="290"/>
    </row>
    <row r="5144" spans="1:1" x14ac:dyDescent="0.25">
      <c r="A5144" s="290"/>
    </row>
    <row r="5145" spans="1:1" x14ac:dyDescent="0.25">
      <c r="A5145" s="290"/>
    </row>
    <row r="5146" spans="1:1" x14ac:dyDescent="0.25">
      <c r="A5146" s="290"/>
    </row>
    <row r="5147" spans="1:1" x14ac:dyDescent="0.25">
      <c r="A5147" s="290"/>
    </row>
    <row r="5148" spans="1:1" x14ac:dyDescent="0.25">
      <c r="A5148" s="290"/>
    </row>
    <row r="5149" spans="1:1" x14ac:dyDescent="0.25">
      <c r="A5149" s="290"/>
    </row>
    <row r="5150" spans="1:1" x14ac:dyDescent="0.25">
      <c r="A5150" s="290"/>
    </row>
    <row r="5151" spans="1:1" x14ac:dyDescent="0.25">
      <c r="A5151" s="290"/>
    </row>
    <row r="5152" spans="1:1" x14ac:dyDescent="0.25">
      <c r="A5152" s="290"/>
    </row>
    <row r="5153" spans="1:1" x14ac:dyDescent="0.25">
      <c r="A5153" s="290"/>
    </row>
    <row r="5154" spans="1:1" x14ac:dyDescent="0.25">
      <c r="A5154" s="290"/>
    </row>
    <row r="5155" spans="1:1" x14ac:dyDescent="0.25">
      <c r="A5155" s="290"/>
    </row>
    <row r="5156" spans="1:1" x14ac:dyDescent="0.25">
      <c r="A5156" s="290"/>
    </row>
    <row r="5157" spans="1:1" x14ac:dyDescent="0.25">
      <c r="A5157" s="290"/>
    </row>
    <row r="5158" spans="1:1" x14ac:dyDescent="0.25">
      <c r="A5158" s="290"/>
    </row>
    <row r="5159" spans="1:1" x14ac:dyDescent="0.25">
      <c r="A5159" s="290"/>
    </row>
    <row r="5160" spans="1:1" x14ac:dyDescent="0.25">
      <c r="A5160" s="290"/>
    </row>
    <row r="5161" spans="1:1" x14ac:dyDescent="0.25">
      <c r="A5161" s="290"/>
    </row>
    <row r="5162" spans="1:1" x14ac:dyDescent="0.25">
      <c r="A5162" s="290"/>
    </row>
    <row r="5163" spans="1:1" x14ac:dyDescent="0.25">
      <c r="A5163" s="290"/>
    </row>
    <row r="5164" spans="1:1" x14ac:dyDescent="0.25">
      <c r="A5164" s="290"/>
    </row>
    <row r="5165" spans="1:1" x14ac:dyDescent="0.25">
      <c r="A5165" s="290"/>
    </row>
    <row r="5166" spans="1:1" x14ac:dyDescent="0.25">
      <c r="A5166" s="290"/>
    </row>
    <row r="5167" spans="1:1" x14ac:dyDescent="0.25">
      <c r="A5167" s="290"/>
    </row>
    <row r="5168" spans="1:1" x14ac:dyDescent="0.25">
      <c r="A5168" s="290"/>
    </row>
    <row r="5169" spans="1:1" x14ac:dyDescent="0.25">
      <c r="A5169" s="290"/>
    </row>
    <row r="5170" spans="1:1" x14ac:dyDescent="0.25">
      <c r="A5170" s="290"/>
    </row>
    <row r="5171" spans="1:1" x14ac:dyDescent="0.25">
      <c r="A5171" s="290"/>
    </row>
    <row r="5172" spans="1:1" x14ac:dyDescent="0.25">
      <c r="A5172" s="290"/>
    </row>
    <row r="5173" spans="1:1" x14ac:dyDescent="0.25">
      <c r="A5173" s="290"/>
    </row>
    <row r="5174" spans="1:1" x14ac:dyDescent="0.25">
      <c r="A5174" s="290"/>
    </row>
    <row r="5175" spans="1:1" x14ac:dyDescent="0.25">
      <c r="A5175" s="290"/>
    </row>
    <row r="5176" spans="1:1" x14ac:dyDescent="0.25">
      <c r="A5176" s="290"/>
    </row>
    <row r="5177" spans="1:1" x14ac:dyDescent="0.25">
      <c r="A5177" s="290"/>
    </row>
    <row r="5178" spans="1:1" x14ac:dyDescent="0.25">
      <c r="A5178" s="290"/>
    </row>
    <row r="5179" spans="1:1" x14ac:dyDescent="0.25">
      <c r="A5179" s="290"/>
    </row>
    <row r="5180" spans="1:1" x14ac:dyDescent="0.25">
      <c r="A5180" s="290"/>
    </row>
    <row r="5181" spans="1:1" x14ac:dyDescent="0.25">
      <c r="A5181" s="290"/>
    </row>
    <row r="5182" spans="1:1" x14ac:dyDescent="0.25">
      <c r="A5182" s="290"/>
    </row>
    <row r="5183" spans="1:1" x14ac:dyDescent="0.25">
      <c r="A5183" s="290"/>
    </row>
    <row r="5184" spans="1:1" x14ac:dyDescent="0.25">
      <c r="A5184" s="290"/>
    </row>
    <row r="5185" spans="1:1" x14ac:dyDescent="0.25">
      <c r="A5185" s="290"/>
    </row>
    <row r="5186" spans="1:1" x14ac:dyDescent="0.25">
      <c r="A5186" s="290"/>
    </row>
    <row r="5187" spans="1:1" x14ac:dyDescent="0.25">
      <c r="A5187" s="290"/>
    </row>
    <row r="5188" spans="1:1" x14ac:dyDescent="0.25">
      <c r="A5188" s="290"/>
    </row>
    <row r="5189" spans="1:1" x14ac:dyDescent="0.25">
      <c r="A5189" s="290"/>
    </row>
    <row r="5190" spans="1:1" x14ac:dyDescent="0.25">
      <c r="A5190" s="290"/>
    </row>
    <row r="5191" spans="1:1" x14ac:dyDescent="0.25">
      <c r="A5191" s="290"/>
    </row>
    <row r="5192" spans="1:1" x14ac:dyDescent="0.25">
      <c r="A5192" s="290"/>
    </row>
    <row r="5193" spans="1:1" x14ac:dyDescent="0.25">
      <c r="A5193" s="290"/>
    </row>
    <row r="5194" spans="1:1" x14ac:dyDescent="0.25">
      <c r="A5194" s="290"/>
    </row>
    <row r="5195" spans="1:1" x14ac:dyDescent="0.25">
      <c r="A5195" s="290"/>
    </row>
    <row r="5196" spans="1:1" x14ac:dyDescent="0.25">
      <c r="A5196" s="290"/>
    </row>
    <row r="5197" spans="1:1" x14ac:dyDescent="0.25">
      <c r="A5197" s="290"/>
    </row>
    <row r="5198" spans="1:1" x14ac:dyDescent="0.25">
      <c r="A5198" s="290"/>
    </row>
    <row r="5199" spans="1:1" x14ac:dyDescent="0.25">
      <c r="A5199" s="290"/>
    </row>
    <row r="5200" spans="1:1" x14ac:dyDescent="0.25">
      <c r="A5200" s="290"/>
    </row>
    <row r="5201" spans="1:1" x14ac:dyDescent="0.25">
      <c r="A5201" s="290"/>
    </row>
    <row r="5202" spans="1:1" x14ac:dyDescent="0.25">
      <c r="A5202" s="290"/>
    </row>
    <row r="5203" spans="1:1" x14ac:dyDescent="0.25">
      <c r="A5203" s="290"/>
    </row>
    <row r="5204" spans="1:1" x14ac:dyDescent="0.25">
      <c r="A5204" s="290"/>
    </row>
    <row r="5205" spans="1:1" x14ac:dyDescent="0.25">
      <c r="A5205" s="290"/>
    </row>
    <row r="5206" spans="1:1" x14ac:dyDescent="0.25">
      <c r="A5206" s="290"/>
    </row>
    <row r="5207" spans="1:1" x14ac:dyDescent="0.25">
      <c r="A5207" s="290"/>
    </row>
    <row r="5208" spans="1:1" x14ac:dyDescent="0.25">
      <c r="A5208" s="290"/>
    </row>
    <row r="5209" spans="1:1" x14ac:dyDescent="0.25">
      <c r="A5209" s="290"/>
    </row>
    <row r="5210" spans="1:1" x14ac:dyDescent="0.25">
      <c r="A5210" s="290"/>
    </row>
    <row r="5211" spans="1:1" x14ac:dyDescent="0.25">
      <c r="A5211" s="290"/>
    </row>
    <row r="5212" spans="1:1" x14ac:dyDescent="0.25">
      <c r="A5212" s="290"/>
    </row>
    <row r="5213" spans="1:1" x14ac:dyDescent="0.25">
      <c r="A5213" s="290"/>
    </row>
    <row r="5214" spans="1:1" x14ac:dyDescent="0.25">
      <c r="A5214" s="290"/>
    </row>
    <row r="5215" spans="1:1" x14ac:dyDescent="0.25">
      <c r="A5215" s="290"/>
    </row>
    <row r="5216" spans="1:1" x14ac:dyDescent="0.25">
      <c r="A5216" s="290"/>
    </row>
    <row r="5217" spans="1:1" x14ac:dyDescent="0.25">
      <c r="A5217" s="290"/>
    </row>
    <row r="5218" spans="1:1" x14ac:dyDescent="0.25">
      <c r="A5218" s="290"/>
    </row>
    <row r="5219" spans="1:1" x14ac:dyDescent="0.25">
      <c r="A5219" s="290"/>
    </row>
    <row r="5220" spans="1:1" x14ac:dyDescent="0.25">
      <c r="A5220" s="290"/>
    </row>
    <row r="5221" spans="1:1" x14ac:dyDescent="0.25">
      <c r="A5221" s="290"/>
    </row>
    <row r="5222" spans="1:1" x14ac:dyDescent="0.25">
      <c r="A5222" s="290"/>
    </row>
    <row r="5223" spans="1:1" x14ac:dyDescent="0.25">
      <c r="A5223" s="290"/>
    </row>
    <row r="5224" spans="1:1" x14ac:dyDescent="0.25">
      <c r="A5224" s="290"/>
    </row>
    <row r="5225" spans="1:1" x14ac:dyDescent="0.25">
      <c r="A5225" s="290"/>
    </row>
    <row r="5226" spans="1:1" x14ac:dyDescent="0.25">
      <c r="A5226" s="290"/>
    </row>
    <row r="5227" spans="1:1" x14ac:dyDescent="0.25">
      <c r="A5227" s="290"/>
    </row>
    <row r="5228" spans="1:1" x14ac:dyDescent="0.25">
      <c r="A5228" s="290"/>
    </row>
    <row r="5229" spans="1:1" x14ac:dyDescent="0.25">
      <c r="A5229" s="290"/>
    </row>
    <row r="5230" spans="1:1" x14ac:dyDescent="0.25">
      <c r="A5230" s="290"/>
    </row>
    <row r="5231" spans="1:1" x14ac:dyDescent="0.25">
      <c r="A5231" s="290"/>
    </row>
    <row r="5232" spans="1:1" x14ac:dyDescent="0.25">
      <c r="A5232" s="290"/>
    </row>
    <row r="5233" spans="1:1" x14ac:dyDescent="0.25">
      <c r="A5233" s="290"/>
    </row>
    <row r="5234" spans="1:1" x14ac:dyDescent="0.25">
      <c r="A5234" s="290"/>
    </row>
    <row r="5235" spans="1:1" x14ac:dyDescent="0.25">
      <c r="A5235" s="290"/>
    </row>
    <row r="5236" spans="1:1" x14ac:dyDescent="0.25">
      <c r="A5236" s="290"/>
    </row>
    <row r="5237" spans="1:1" x14ac:dyDescent="0.25">
      <c r="A5237" s="290"/>
    </row>
    <row r="5238" spans="1:1" x14ac:dyDescent="0.25">
      <c r="A5238" s="290"/>
    </row>
    <row r="5239" spans="1:1" x14ac:dyDescent="0.25">
      <c r="A5239" s="290"/>
    </row>
    <row r="5240" spans="1:1" x14ac:dyDescent="0.25">
      <c r="A5240" s="290"/>
    </row>
    <row r="5241" spans="1:1" x14ac:dyDescent="0.25">
      <c r="A5241" s="290"/>
    </row>
    <row r="5242" spans="1:1" x14ac:dyDescent="0.25">
      <c r="A5242" s="290"/>
    </row>
    <row r="5243" spans="1:1" x14ac:dyDescent="0.25">
      <c r="A5243" s="290"/>
    </row>
    <row r="5244" spans="1:1" x14ac:dyDescent="0.25">
      <c r="A5244" s="290"/>
    </row>
    <row r="5245" spans="1:1" x14ac:dyDescent="0.25">
      <c r="A5245" s="290"/>
    </row>
    <row r="5246" spans="1:1" x14ac:dyDescent="0.25">
      <c r="A5246" s="290"/>
    </row>
    <row r="5247" spans="1:1" x14ac:dyDescent="0.25">
      <c r="A5247" s="290"/>
    </row>
    <row r="5248" spans="1:1" x14ac:dyDescent="0.25">
      <c r="A5248" s="290"/>
    </row>
    <row r="5249" spans="1:1" x14ac:dyDescent="0.25">
      <c r="A5249" s="290"/>
    </row>
    <row r="5250" spans="1:1" x14ac:dyDescent="0.25">
      <c r="A5250" s="290"/>
    </row>
    <row r="5251" spans="1:1" x14ac:dyDescent="0.25">
      <c r="A5251" s="290"/>
    </row>
    <row r="5252" spans="1:1" x14ac:dyDescent="0.25">
      <c r="A5252" s="290"/>
    </row>
    <row r="5253" spans="1:1" x14ac:dyDescent="0.25">
      <c r="A5253" s="290"/>
    </row>
    <row r="5254" spans="1:1" x14ac:dyDescent="0.25">
      <c r="A5254" s="290"/>
    </row>
    <row r="5255" spans="1:1" x14ac:dyDescent="0.25">
      <c r="A5255" s="290"/>
    </row>
    <row r="5256" spans="1:1" x14ac:dyDescent="0.25">
      <c r="A5256" s="290"/>
    </row>
    <row r="5257" spans="1:1" x14ac:dyDescent="0.25">
      <c r="A5257" s="290"/>
    </row>
    <row r="5258" spans="1:1" x14ac:dyDescent="0.25">
      <c r="A5258" s="290"/>
    </row>
    <row r="5259" spans="1:1" x14ac:dyDescent="0.25">
      <c r="A5259" s="290"/>
    </row>
    <row r="5260" spans="1:1" x14ac:dyDescent="0.25">
      <c r="A5260" s="290"/>
    </row>
    <row r="5261" spans="1:1" x14ac:dyDescent="0.25">
      <c r="A5261" s="290"/>
    </row>
    <row r="5262" spans="1:1" x14ac:dyDescent="0.25">
      <c r="A5262" s="290"/>
    </row>
    <row r="5263" spans="1:1" x14ac:dyDescent="0.25">
      <c r="A5263" s="290"/>
    </row>
    <row r="5264" spans="1:1" x14ac:dyDescent="0.25">
      <c r="A5264" s="290"/>
    </row>
    <row r="5265" spans="1:1" x14ac:dyDescent="0.25">
      <c r="A5265" s="290"/>
    </row>
    <row r="5266" spans="1:1" x14ac:dyDescent="0.25">
      <c r="A5266" s="290"/>
    </row>
    <row r="5267" spans="1:1" x14ac:dyDescent="0.25">
      <c r="A5267" s="290"/>
    </row>
    <row r="5268" spans="1:1" x14ac:dyDescent="0.25">
      <c r="A5268" s="290"/>
    </row>
    <row r="5269" spans="1:1" x14ac:dyDescent="0.25">
      <c r="A5269" s="290"/>
    </row>
    <row r="5270" spans="1:1" x14ac:dyDescent="0.25">
      <c r="A5270" s="290"/>
    </row>
    <row r="5271" spans="1:1" x14ac:dyDescent="0.25">
      <c r="A5271" s="290"/>
    </row>
    <row r="5272" spans="1:1" x14ac:dyDescent="0.25">
      <c r="A5272" s="290"/>
    </row>
    <row r="5273" spans="1:1" x14ac:dyDescent="0.25">
      <c r="A5273" s="290"/>
    </row>
    <row r="5274" spans="1:1" x14ac:dyDescent="0.25">
      <c r="A5274" s="290"/>
    </row>
    <row r="5275" spans="1:1" x14ac:dyDescent="0.25">
      <c r="A5275" s="290"/>
    </row>
    <row r="5276" spans="1:1" x14ac:dyDescent="0.25">
      <c r="A5276" s="290"/>
    </row>
    <row r="5277" spans="1:1" x14ac:dyDescent="0.25">
      <c r="A5277" s="290"/>
    </row>
    <row r="5278" spans="1:1" x14ac:dyDescent="0.25">
      <c r="A5278" s="290"/>
    </row>
    <row r="5279" spans="1:1" x14ac:dyDescent="0.25">
      <c r="A5279" s="290"/>
    </row>
    <row r="5280" spans="1:1" x14ac:dyDescent="0.25">
      <c r="A5280" s="290"/>
    </row>
    <row r="5281" spans="1:1" x14ac:dyDescent="0.25">
      <c r="A5281" s="290"/>
    </row>
    <row r="5282" spans="1:1" x14ac:dyDescent="0.25">
      <c r="A5282" s="290"/>
    </row>
    <row r="5283" spans="1:1" x14ac:dyDescent="0.25">
      <c r="A5283" s="290"/>
    </row>
    <row r="5284" spans="1:1" x14ac:dyDescent="0.25">
      <c r="A5284" s="290"/>
    </row>
    <row r="5285" spans="1:1" x14ac:dyDescent="0.25">
      <c r="A5285" s="290"/>
    </row>
    <row r="5286" spans="1:1" x14ac:dyDescent="0.25">
      <c r="A5286" s="290"/>
    </row>
    <row r="5287" spans="1:1" x14ac:dyDescent="0.25">
      <c r="A5287" s="290"/>
    </row>
    <row r="5288" spans="1:1" x14ac:dyDescent="0.25">
      <c r="A5288" s="290"/>
    </row>
    <row r="5289" spans="1:1" x14ac:dyDescent="0.25">
      <c r="A5289" s="290"/>
    </row>
    <row r="5290" spans="1:1" x14ac:dyDescent="0.25">
      <c r="A5290" s="290"/>
    </row>
    <row r="5291" spans="1:1" x14ac:dyDescent="0.25">
      <c r="A5291" s="290"/>
    </row>
    <row r="5292" spans="1:1" x14ac:dyDescent="0.25">
      <c r="A5292" s="290"/>
    </row>
    <row r="5293" spans="1:1" x14ac:dyDescent="0.25">
      <c r="A5293" s="290"/>
    </row>
    <row r="5294" spans="1:1" x14ac:dyDescent="0.25">
      <c r="A5294" s="290"/>
    </row>
    <row r="5295" spans="1:1" x14ac:dyDescent="0.25">
      <c r="A5295" s="290"/>
    </row>
    <row r="5296" spans="1:1" x14ac:dyDescent="0.25">
      <c r="A5296" s="290"/>
    </row>
    <row r="5297" spans="1:1" x14ac:dyDescent="0.25">
      <c r="A5297" s="290"/>
    </row>
    <row r="5298" spans="1:1" x14ac:dyDescent="0.25">
      <c r="A5298" s="290"/>
    </row>
    <row r="5299" spans="1:1" x14ac:dyDescent="0.25">
      <c r="A5299" s="290"/>
    </row>
    <row r="5300" spans="1:1" x14ac:dyDescent="0.25">
      <c r="A5300" s="290"/>
    </row>
    <row r="5301" spans="1:1" x14ac:dyDescent="0.25">
      <c r="A5301" s="290"/>
    </row>
    <row r="5302" spans="1:1" x14ac:dyDescent="0.25">
      <c r="A5302" s="290"/>
    </row>
    <row r="5303" spans="1:1" x14ac:dyDescent="0.25">
      <c r="A5303" s="290"/>
    </row>
    <row r="5304" spans="1:1" x14ac:dyDescent="0.25">
      <c r="A5304" s="290"/>
    </row>
    <row r="5305" spans="1:1" x14ac:dyDescent="0.25">
      <c r="A5305" s="290"/>
    </row>
    <row r="5306" spans="1:1" x14ac:dyDescent="0.25">
      <c r="A5306" s="290"/>
    </row>
    <row r="5307" spans="1:1" x14ac:dyDescent="0.25">
      <c r="A5307" s="290"/>
    </row>
    <row r="5308" spans="1:1" x14ac:dyDescent="0.25">
      <c r="A5308" s="290"/>
    </row>
    <row r="5309" spans="1:1" x14ac:dyDescent="0.25">
      <c r="A5309" s="290"/>
    </row>
    <row r="5310" spans="1:1" x14ac:dyDescent="0.25">
      <c r="A5310" s="290"/>
    </row>
    <row r="5311" spans="1:1" x14ac:dyDescent="0.25">
      <c r="A5311" s="290"/>
    </row>
    <row r="5312" spans="1:1" x14ac:dyDescent="0.25">
      <c r="A5312" s="290"/>
    </row>
    <row r="5313" spans="1:1" x14ac:dyDescent="0.25">
      <c r="A5313" s="290"/>
    </row>
    <row r="5314" spans="1:1" x14ac:dyDescent="0.25">
      <c r="A5314" s="290"/>
    </row>
    <row r="5315" spans="1:1" x14ac:dyDescent="0.25">
      <c r="A5315" s="290"/>
    </row>
    <row r="5316" spans="1:1" x14ac:dyDescent="0.25">
      <c r="A5316" s="290"/>
    </row>
    <row r="5317" spans="1:1" x14ac:dyDescent="0.25">
      <c r="A5317" s="290"/>
    </row>
    <row r="5318" spans="1:1" x14ac:dyDescent="0.25">
      <c r="A5318" s="290"/>
    </row>
    <row r="5319" spans="1:1" x14ac:dyDescent="0.25">
      <c r="A5319" s="290"/>
    </row>
    <row r="5320" spans="1:1" x14ac:dyDescent="0.25">
      <c r="A5320" s="290"/>
    </row>
    <row r="5321" spans="1:1" x14ac:dyDescent="0.25">
      <c r="A5321" s="290"/>
    </row>
    <row r="5322" spans="1:1" x14ac:dyDescent="0.25">
      <c r="A5322" s="290"/>
    </row>
    <row r="5323" spans="1:1" x14ac:dyDescent="0.25">
      <c r="A5323" s="290"/>
    </row>
    <row r="5324" spans="1:1" x14ac:dyDescent="0.25">
      <c r="A5324" s="290"/>
    </row>
    <row r="5325" spans="1:1" x14ac:dyDescent="0.25">
      <c r="A5325" s="290"/>
    </row>
    <row r="5326" spans="1:1" x14ac:dyDescent="0.25">
      <c r="A5326" s="290"/>
    </row>
    <row r="5327" spans="1:1" x14ac:dyDescent="0.25">
      <c r="A5327" s="290"/>
    </row>
    <row r="5328" spans="1:1" x14ac:dyDescent="0.25">
      <c r="A5328" s="290"/>
    </row>
    <row r="5329" spans="1:1" x14ac:dyDescent="0.25">
      <c r="A5329" s="290"/>
    </row>
    <row r="5330" spans="1:1" x14ac:dyDescent="0.25">
      <c r="A5330" s="290"/>
    </row>
    <row r="5331" spans="1:1" x14ac:dyDescent="0.25">
      <c r="A5331" s="290"/>
    </row>
    <row r="5332" spans="1:1" x14ac:dyDescent="0.25">
      <c r="A5332" s="290"/>
    </row>
    <row r="5333" spans="1:1" x14ac:dyDescent="0.25">
      <c r="A5333" s="290"/>
    </row>
    <row r="5334" spans="1:1" x14ac:dyDescent="0.25">
      <c r="A5334" s="290"/>
    </row>
    <row r="5335" spans="1:1" x14ac:dyDescent="0.25">
      <c r="A5335" s="290"/>
    </row>
    <row r="5336" spans="1:1" x14ac:dyDescent="0.25">
      <c r="A5336" s="290"/>
    </row>
    <row r="5337" spans="1:1" x14ac:dyDescent="0.25">
      <c r="A5337" s="290"/>
    </row>
    <row r="5338" spans="1:1" x14ac:dyDescent="0.25">
      <c r="A5338" s="290"/>
    </row>
    <row r="5339" spans="1:1" x14ac:dyDescent="0.25">
      <c r="A5339" s="290"/>
    </row>
    <row r="5340" spans="1:1" x14ac:dyDescent="0.25">
      <c r="A5340" s="290"/>
    </row>
    <row r="5341" spans="1:1" x14ac:dyDescent="0.25">
      <c r="A5341" s="290"/>
    </row>
    <row r="5342" spans="1:1" x14ac:dyDescent="0.25">
      <c r="A5342" s="290"/>
    </row>
    <row r="5343" spans="1:1" x14ac:dyDescent="0.25">
      <c r="A5343" s="290"/>
    </row>
    <row r="5344" spans="1:1" x14ac:dyDescent="0.25">
      <c r="A5344" s="290"/>
    </row>
    <row r="5345" spans="1:1" x14ac:dyDescent="0.25">
      <c r="A5345" s="290"/>
    </row>
    <row r="5346" spans="1:1" x14ac:dyDescent="0.25">
      <c r="A5346" s="290"/>
    </row>
    <row r="5347" spans="1:1" x14ac:dyDescent="0.25">
      <c r="A5347" s="290"/>
    </row>
    <row r="5348" spans="1:1" x14ac:dyDescent="0.25">
      <c r="A5348" s="290"/>
    </row>
    <row r="5349" spans="1:1" x14ac:dyDescent="0.25">
      <c r="A5349" s="290"/>
    </row>
    <row r="5350" spans="1:1" x14ac:dyDescent="0.25">
      <c r="A5350" s="290"/>
    </row>
    <row r="5351" spans="1:1" x14ac:dyDescent="0.25">
      <c r="A5351" s="290"/>
    </row>
    <row r="5352" spans="1:1" x14ac:dyDescent="0.25">
      <c r="A5352" s="290"/>
    </row>
    <row r="5353" spans="1:1" x14ac:dyDescent="0.25">
      <c r="A5353" s="290"/>
    </row>
    <row r="5354" spans="1:1" x14ac:dyDescent="0.25">
      <c r="A5354" s="290"/>
    </row>
    <row r="5355" spans="1:1" x14ac:dyDescent="0.25">
      <c r="A5355" s="290"/>
    </row>
    <row r="5356" spans="1:1" x14ac:dyDescent="0.25">
      <c r="A5356" s="290"/>
    </row>
    <row r="5357" spans="1:1" x14ac:dyDescent="0.25">
      <c r="A5357" s="290"/>
    </row>
    <row r="5358" spans="1:1" x14ac:dyDescent="0.25">
      <c r="A5358" s="290"/>
    </row>
    <row r="5359" spans="1:1" x14ac:dyDescent="0.25">
      <c r="A5359" s="290"/>
    </row>
    <row r="5360" spans="1:1" x14ac:dyDescent="0.25">
      <c r="A5360" s="290"/>
    </row>
    <row r="5361" spans="1:1" x14ac:dyDescent="0.25">
      <c r="A5361" s="290"/>
    </row>
    <row r="5362" spans="1:1" x14ac:dyDescent="0.25">
      <c r="A5362" s="290"/>
    </row>
    <row r="5363" spans="1:1" x14ac:dyDescent="0.25">
      <c r="A5363" s="290"/>
    </row>
    <row r="5364" spans="1:1" x14ac:dyDescent="0.25">
      <c r="A5364" s="290"/>
    </row>
    <row r="5365" spans="1:1" x14ac:dyDescent="0.25">
      <c r="A5365" s="290"/>
    </row>
    <row r="5366" spans="1:1" x14ac:dyDescent="0.25">
      <c r="A5366" s="290"/>
    </row>
    <row r="5367" spans="1:1" x14ac:dyDescent="0.25">
      <c r="A5367" s="290"/>
    </row>
    <row r="5368" spans="1:1" x14ac:dyDescent="0.25">
      <c r="A5368" s="290"/>
    </row>
    <row r="5369" spans="1:1" x14ac:dyDescent="0.25">
      <c r="A5369" s="290"/>
    </row>
    <row r="5370" spans="1:1" x14ac:dyDescent="0.25">
      <c r="A5370" s="290"/>
    </row>
    <row r="5371" spans="1:1" x14ac:dyDescent="0.25">
      <c r="A5371" s="290"/>
    </row>
    <row r="5372" spans="1:1" x14ac:dyDescent="0.25">
      <c r="A5372" s="290"/>
    </row>
    <row r="5373" spans="1:1" x14ac:dyDescent="0.25">
      <c r="A5373" s="290"/>
    </row>
    <row r="5374" spans="1:1" x14ac:dyDescent="0.25">
      <c r="A5374" s="290"/>
    </row>
    <row r="5375" spans="1:1" x14ac:dyDescent="0.25">
      <c r="A5375" s="290"/>
    </row>
    <row r="5376" spans="1:1" x14ac:dyDescent="0.25">
      <c r="A5376" s="290"/>
    </row>
    <row r="5377" spans="1:1" x14ac:dyDescent="0.25">
      <c r="A5377" s="290"/>
    </row>
    <row r="5378" spans="1:1" x14ac:dyDescent="0.25">
      <c r="A5378" s="290"/>
    </row>
    <row r="5379" spans="1:1" x14ac:dyDescent="0.25">
      <c r="A5379" s="290"/>
    </row>
    <row r="5380" spans="1:1" x14ac:dyDescent="0.25">
      <c r="A5380" s="290"/>
    </row>
    <row r="5381" spans="1:1" x14ac:dyDescent="0.25">
      <c r="A5381" s="290"/>
    </row>
    <row r="5382" spans="1:1" x14ac:dyDescent="0.25">
      <c r="A5382" s="290"/>
    </row>
    <row r="5383" spans="1:1" x14ac:dyDescent="0.25">
      <c r="A5383" s="290"/>
    </row>
    <row r="5384" spans="1:1" x14ac:dyDescent="0.25">
      <c r="A5384" s="290"/>
    </row>
    <row r="5385" spans="1:1" x14ac:dyDescent="0.25">
      <c r="A5385" s="290"/>
    </row>
    <row r="5386" spans="1:1" x14ac:dyDescent="0.25">
      <c r="A5386" s="290"/>
    </row>
    <row r="5387" spans="1:1" x14ac:dyDescent="0.25">
      <c r="A5387" s="290"/>
    </row>
    <row r="5388" spans="1:1" x14ac:dyDescent="0.25">
      <c r="A5388" s="290"/>
    </row>
    <row r="5389" spans="1:1" x14ac:dyDescent="0.25">
      <c r="A5389" s="290"/>
    </row>
    <row r="5390" spans="1:1" x14ac:dyDescent="0.25">
      <c r="A5390" s="290"/>
    </row>
    <row r="5391" spans="1:1" x14ac:dyDescent="0.25">
      <c r="A5391" s="290"/>
    </row>
    <row r="5392" spans="1:1" x14ac:dyDescent="0.25">
      <c r="A5392" s="290"/>
    </row>
    <row r="5393" spans="1:1" x14ac:dyDescent="0.25">
      <c r="A5393" s="290"/>
    </row>
    <row r="5394" spans="1:1" x14ac:dyDescent="0.25">
      <c r="A5394" s="290"/>
    </row>
    <row r="5395" spans="1:1" x14ac:dyDescent="0.25">
      <c r="A5395" s="290"/>
    </row>
    <row r="5396" spans="1:1" x14ac:dyDescent="0.25">
      <c r="A5396" s="290"/>
    </row>
    <row r="5397" spans="1:1" x14ac:dyDescent="0.25">
      <c r="A5397" s="290"/>
    </row>
    <row r="5398" spans="1:1" x14ac:dyDescent="0.25">
      <c r="A5398" s="290"/>
    </row>
    <row r="5399" spans="1:1" x14ac:dyDescent="0.25">
      <c r="A5399" s="290"/>
    </row>
    <row r="5400" spans="1:1" x14ac:dyDescent="0.25">
      <c r="A5400" s="290"/>
    </row>
    <row r="5401" spans="1:1" x14ac:dyDescent="0.25">
      <c r="A5401" s="290"/>
    </row>
    <row r="5402" spans="1:1" x14ac:dyDescent="0.25">
      <c r="A5402" s="290"/>
    </row>
    <row r="5403" spans="1:1" x14ac:dyDescent="0.25">
      <c r="A5403" s="290"/>
    </row>
    <row r="5404" spans="1:1" x14ac:dyDescent="0.25">
      <c r="A5404" s="290"/>
    </row>
    <row r="5405" spans="1:1" x14ac:dyDescent="0.25">
      <c r="A5405" s="290"/>
    </row>
    <row r="5406" spans="1:1" x14ac:dyDescent="0.25">
      <c r="A5406" s="290"/>
    </row>
    <row r="5407" spans="1:1" x14ac:dyDescent="0.25">
      <c r="A5407" s="290"/>
    </row>
    <row r="5408" spans="1:1" x14ac:dyDescent="0.25">
      <c r="A5408" s="290"/>
    </row>
    <row r="5409" spans="1:1" x14ac:dyDescent="0.25">
      <c r="A5409" s="290"/>
    </row>
    <row r="5410" spans="1:1" x14ac:dyDescent="0.25">
      <c r="A5410" s="290"/>
    </row>
    <row r="5411" spans="1:1" x14ac:dyDescent="0.25">
      <c r="A5411" s="290"/>
    </row>
    <row r="5412" spans="1:1" x14ac:dyDescent="0.25">
      <c r="A5412" s="290"/>
    </row>
    <row r="5413" spans="1:1" x14ac:dyDescent="0.25">
      <c r="A5413" s="290"/>
    </row>
    <row r="5414" spans="1:1" x14ac:dyDescent="0.25">
      <c r="A5414" s="290"/>
    </row>
    <row r="5415" spans="1:1" x14ac:dyDescent="0.25">
      <c r="A5415" s="290"/>
    </row>
    <row r="5416" spans="1:1" x14ac:dyDescent="0.25">
      <c r="A5416" s="290"/>
    </row>
    <row r="5417" spans="1:1" x14ac:dyDescent="0.25">
      <c r="A5417" s="290"/>
    </row>
    <row r="5418" spans="1:1" x14ac:dyDescent="0.25">
      <c r="A5418" s="290"/>
    </row>
    <row r="5419" spans="1:1" x14ac:dyDescent="0.25">
      <c r="A5419" s="290"/>
    </row>
    <row r="5420" spans="1:1" x14ac:dyDescent="0.25">
      <c r="A5420" s="290"/>
    </row>
    <row r="5421" spans="1:1" x14ac:dyDescent="0.25">
      <c r="A5421" s="290"/>
    </row>
    <row r="5422" spans="1:1" x14ac:dyDescent="0.25">
      <c r="A5422" s="290"/>
    </row>
    <row r="5423" spans="1:1" x14ac:dyDescent="0.25">
      <c r="A5423" s="290"/>
    </row>
    <row r="5424" spans="1:1" x14ac:dyDescent="0.25">
      <c r="A5424" s="290"/>
    </row>
    <row r="5425" spans="1:1" x14ac:dyDescent="0.25">
      <c r="A5425" s="290"/>
    </row>
    <row r="5426" spans="1:1" x14ac:dyDescent="0.25">
      <c r="A5426" s="290"/>
    </row>
    <row r="5427" spans="1:1" x14ac:dyDescent="0.25">
      <c r="A5427" s="290"/>
    </row>
    <row r="5428" spans="1:1" x14ac:dyDescent="0.25">
      <c r="A5428" s="290"/>
    </row>
    <row r="5429" spans="1:1" x14ac:dyDescent="0.25">
      <c r="A5429" s="290"/>
    </row>
    <row r="5430" spans="1:1" x14ac:dyDescent="0.25">
      <c r="A5430" s="290"/>
    </row>
    <row r="5431" spans="1:1" x14ac:dyDescent="0.25">
      <c r="A5431" s="290"/>
    </row>
    <row r="5432" spans="1:1" x14ac:dyDescent="0.25">
      <c r="A5432" s="290"/>
    </row>
    <row r="5433" spans="1:1" x14ac:dyDescent="0.25">
      <c r="A5433" s="290"/>
    </row>
    <row r="5434" spans="1:1" x14ac:dyDescent="0.25">
      <c r="A5434" s="290"/>
    </row>
    <row r="5435" spans="1:1" x14ac:dyDescent="0.25">
      <c r="A5435" s="290"/>
    </row>
    <row r="5436" spans="1:1" x14ac:dyDescent="0.25">
      <c r="A5436" s="290"/>
    </row>
    <row r="5437" spans="1:1" x14ac:dyDescent="0.25">
      <c r="A5437" s="290"/>
    </row>
    <row r="5438" spans="1:1" x14ac:dyDescent="0.25">
      <c r="A5438" s="290"/>
    </row>
    <row r="5439" spans="1:1" x14ac:dyDescent="0.25">
      <c r="A5439" s="290"/>
    </row>
    <row r="5440" spans="1:1" x14ac:dyDescent="0.25">
      <c r="A5440" s="290"/>
    </row>
    <row r="5441" spans="1:1" x14ac:dyDescent="0.25">
      <c r="A5441" s="290"/>
    </row>
    <row r="5442" spans="1:1" x14ac:dyDescent="0.25">
      <c r="A5442" s="290"/>
    </row>
    <row r="5443" spans="1:1" x14ac:dyDescent="0.25">
      <c r="A5443" s="290"/>
    </row>
    <row r="5444" spans="1:1" x14ac:dyDescent="0.25">
      <c r="A5444" s="290"/>
    </row>
    <row r="5445" spans="1:1" x14ac:dyDescent="0.25">
      <c r="A5445" s="290"/>
    </row>
    <row r="5446" spans="1:1" x14ac:dyDescent="0.25">
      <c r="A5446" s="290"/>
    </row>
    <row r="5447" spans="1:1" x14ac:dyDescent="0.25">
      <c r="A5447" s="290"/>
    </row>
    <row r="5448" spans="1:1" x14ac:dyDescent="0.25">
      <c r="A5448" s="290"/>
    </row>
    <row r="5449" spans="1:1" x14ac:dyDescent="0.25">
      <c r="A5449" s="290"/>
    </row>
    <row r="5450" spans="1:1" x14ac:dyDescent="0.25">
      <c r="A5450" s="290"/>
    </row>
    <row r="5451" spans="1:1" x14ac:dyDescent="0.25">
      <c r="A5451" s="290"/>
    </row>
    <row r="5452" spans="1:1" x14ac:dyDescent="0.25">
      <c r="A5452" s="290"/>
    </row>
    <row r="5453" spans="1:1" x14ac:dyDescent="0.25">
      <c r="A5453" s="290"/>
    </row>
    <row r="5454" spans="1:1" x14ac:dyDescent="0.25">
      <c r="A5454" s="290"/>
    </row>
    <row r="5455" spans="1:1" x14ac:dyDescent="0.25">
      <c r="A5455" s="290"/>
    </row>
    <row r="5456" spans="1:1" x14ac:dyDescent="0.25">
      <c r="A5456" s="290"/>
    </row>
    <row r="5457" spans="1:1" x14ac:dyDescent="0.25">
      <c r="A5457" s="290"/>
    </row>
    <row r="5458" spans="1:1" x14ac:dyDescent="0.25">
      <c r="A5458" s="290"/>
    </row>
    <row r="5459" spans="1:1" x14ac:dyDescent="0.25">
      <c r="A5459" s="290"/>
    </row>
    <row r="5460" spans="1:1" x14ac:dyDescent="0.25">
      <c r="A5460" s="290"/>
    </row>
    <row r="5461" spans="1:1" x14ac:dyDescent="0.25">
      <c r="A5461" s="290"/>
    </row>
    <row r="5462" spans="1:1" x14ac:dyDescent="0.25">
      <c r="A5462" s="290"/>
    </row>
    <row r="5463" spans="1:1" x14ac:dyDescent="0.25">
      <c r="A5463" s="290"/>
    </row>
    <row r="5464" spans="1:1" x14ac:dyDescent="0.25">
      <c r="A5464" s="290"/>
    </row>
    <row r="5465" spans="1:1" x14ac:dyDescent="0.25">
      <c r="A5465" s="290"/>
    </row>
    <row r="5466" spans="1:1" x14ac:dyDescent="0.25">
      <c r="A5466" s="290"/>
    </row>
    <row r="5467" spans="1:1" x14ac:dyDescent="0.25">
      <c r="A5467" s="290"/>
    </row>
    <row r="5468" spans="1:1" x14ac:dyDescent="0.25">
      <c r="A5468" s="290"/>
    </row>
    <row r="5469" spans="1:1" x14ac:dyDescent="0.25">
      <c r="A5469" s="290"/>
    </row>
    <row r="5470" spans="1:1" x14ac:dyDescent="0.25">
      <c r="A5470" s="290"/>
    </row>
    <row r="5471" spans="1:1" x14ac:dyDescent="0.25">
      <c r="A5471" s="290"/>
    </row>
    <row r="5472" spans="1:1" x14ac:dyDescent="0.25">
      <c r="A5472" s="290"/>
    </row>
    <row r="5473" spans="1:1" x14ac:dyDescent="0.25">
      <c r="A5473" s="290"/>
    </row>
    <row r="5474" spans="1:1" x14ac:dyDescent="0.25">
      <c r="A5474" s="290"/>
    </row>
    <row r="5475" spans="1:1" x14ac:dyDescent="0.25">
      <c r="A5475" s="290"/>
    </row>
    <row r="5476" spans="1:1" x14ac:dyDescent="0.25">
      <c r="A5476" s="290"/>
    </row>
    <row r="5477" spans="1:1" x14ac:dyDescent="0.25">
      <c r="A5477" s="290"/>
    </row>
    <row r="5478" spans="1:1" x14ac:dyDescent="0.25">
      <c r="A5478" s="290"/>
    </row>
    <row r="5479" spans="1:1" x14ac:dyDescent="0.25">
      <c r="A5479" s="290"/>
    </row>
    <row r="5480" spans="1:1" x14ac:dyDescent="0.25">
      <c r="A5480" s="290"/>
    </row>
    <row r="5481" spans="1:1" x14ac:dyDescent="0.25">
      <c r="A5481" s="290"/>
    </row>
    <row r="5482" spans="1:1" x14ac:dyDescent="0.25">
      <c r="A5482" s="290"/>
    </row>
    <row r="5483" spans="1:1" x14ac:dyDescent="0.25">
      <c r="A5483" s="290"/>
    </row>
    <row r="5484" spans="1:1" x14ac:dyDescent="0.25">
      <c r="A5484" s="290"/>
    </row>
    <row r="5485" spans="1:1" x14ac:dyDescent="0.25">
      <c r="A5485" s="290"/>
    </row>
    <row r="5486" spans="1:1" x14ac:dyDescent="0.25">
      <c r="A5486" s="290"/>
    </row>
    <row r="5487" spans="1:1" x14ac:dyDescent="0.25">
      <c r="A5487" s="290"/>
    </row>
    <row r="5488" spans="1:1" x14ac:dyDescent="0.25">
      <c r="A5488" s="290"/>
    </row>
    <row r="5489" spans="1:1" x14ac:dyDescent="0.25">
      <c r="A5489" s="290"/>
    </row>
    <row r="5490" spans="1:1" x14ac:dyDescent="0.25">
      <c r="A5490" s="290"/>
    </row>
    <row r="5491" spans="1:1" x14ac:dyDescent="0.25">
      <c r="A5491" s="290"/>
    </row>
    <row r="5492" spans="1:1" x14ac:dyDescent="0.25">
      <c r="A5492" s="290"/>
    </row>
    <row r="5493" spans="1:1" x14ac:dyDescent="0.25">
      <c r="A5493" s="290"/>
    </row>
    <row r="5494" spans="1:1" x14ac:dyDescent="0.25">
      <c r="A5494" s="290"/>
    </row>
    <row r="5495" spans="1:1" x14ac:dyDescent="0.25">
      <c r="A5495" s="290"/>
    </row>
    <row r="5496" spans="1:1" x14ac:dyDescent="0.25">
      <c r="A5496" s="290"/>
    </row>
    <row r="5497" spans="1:1" x14ac:dyDescent="0.25">
      <c r="A5497" s="290"/>
    </row>
    <row r="5498" spans="1:1" x14ac:dyDescent="0.25">
      <c r="A5498" s="290"/>
    </row>
    <row r="5499" spans="1:1" x14ac:dyDescent="0.25">
      <c r="A5499" s="290"/>
    </row>
    <row r="5500" spans="1:1" x14ac:dyDescent="0.25">
      <c r="A5500" s="290"/>
    </row>
    <row r="5501" spans="1:1" x14ac:dyDescent="0.25">
      <c r="A5501" s="290"/>
    </row>
    <row r="5502" spans="1:1" x14ac:dyDescent="0.25">
      <c r="A5502" s="290"/>
    </row>
    <row r="5503" spans="1:1" x14ac:dyDescent="0.25">
      <c r="A5503" s="290"/>
    </row>
    <row r="5504" spans="1:1" x14ac:dyDescent="0.25">
      <c r="A5504" s="290"/>
    </row>
    <row r="5505" spans="1:1" x14ac:dyDescent="0.25">
      <c r="A5505" s="290"/>
    </row>
    <row r="5506" spans="1:1" x14ac:dyDescent="0.25">
      <c r="A5506" s="290"/>
    </row>
    <row r="5507" spans="1:1" x14ac:dyDescent="0.25">
      <c r="A5507" s="290"/>
    </row>
    <row r="5508" spans="1:1" x14ac:dyDescent="0.25">
      <c r="A5508" s="290"/>
    </row>
    <row r="5509" spans="1:1" x14ac:dyDescent="0.25">
      <c r="A5509" s="290"/>
    </row>
    <row r="5510" spans="1:1" x14ac:dyDescent="0.25">
      <c r="A5510" s="290"/>
    </row>
    <row r="5511" spans="1:1" x14ac:dyDescent="0.25">
      <c r="A5511" s="290"/>
    </row>
    <row r="5512" spans="1:1" x14ac:dyDescent="0.25">
      <c r="A5512" s="290"/>
    </row>
    <row r="5513" spans="1:1" x14ac:dyDescent="0.25">
      <c r="A5513" s="290"/>
    </row>
    <row r="5514" spans="1:1" x14ac:dyDescent="0.25">
      <c r="A5514" s="290"/>
    </row>
    <row r="5515" spans="1:1" x14ac:dyDescent="0.25">
      <c r="A5515" s="290"/>
    </row>
    <row r="5516" spans="1:1" x14ac:dyDescent="0.25">
      <c r="A5516" s="290"/>
    </row>
    <row r="5517" spans="1:1" x14ac:dyDescent="0.25">
      <c r="A5517" s="290"/>
    </row>
    <row r="5518" spans="1:1" x14ac:dyDescent="0.25">
      <c r="A5518" s="290"/>
    </row>
    <row r="5519" spans="1:1" x14ac:dyDescent="0.25">
      <c r="A5519" s="290"/>
    </row>
    <row r="5520" spans="1:1" x14ac:dyDescent="0.25">
      <c r="A5520" s="290"/>
    </row>
    <row r="5521" spans="1:1" x14ac:dyDescent="0.25">
      <c r="A5521" s="290"/>
    </row>
    <row r="5522" spans="1:1" x14ac:dyDescent="0.25">
      <c r="A5522" s="290"/>
    </row>
    <row r="5523" spans="1:1" x14ac:dyDescent="0.25">
      <c r="A5523" s="290"/>
    </row>
    <row r="5524" spans="1:1" x14ac:dyDescent="0.25">
      <c r="A5524" s="290"/>
    </row>
    <row r="5525" spans="1:1" x14ac:dyDescent="0.25">
      <c r="A5525" s="290"/>
    </row>
    <row r="5526" spans="1:1" x14ac:dyDescent="0.25">
      <c r="A5526" s="290"/>
    </row>
    <row r="5527" spans="1:1" x14ac:dyDescent="0.25">
      <c r="A5527" s="290"/>
    </row>
    <row r="5528" spans="1:1" x14ac:dyDescent="0.25">
      <c r="A5528" s="290"/>
    </row>
    <row r="5529" spans="1:1" x14ac:dyDescent="0.25">
      <c r="A5529" s="290"/>
    </row>
    <row r="5530" spans="1:1" x14ac:dyDescent="0.25">
      <c r="A5530" s="290"/>
    </row>
    <row r="5531" spans="1:1" x14ac:dyDescent="0.25">
      <c r="A5531" s="290"/>
    </row>
    <row r="5532" spans="1:1" x14ac:dyDescent="0.25">
      <c r="A5532" s="290"/>
    </row>
    <row r="5533" spans="1:1" x14ac:dyDescent="0.25">
      <c r="A5533" s="290"/>
    </row>
    <row r="5534" spans="1:1" x14ac:dyDescent="0.25">
      <c r="A5534" s="290"/>
    </row>
    <row r="5535" spans="1:1" x14ac:dyDescent="0.25">
      <c r="A5535" s="290"/>
    </row>
    <row r="5536" spans="1:1" x14ac:dyDescent="0.25">
      <c r="A5536" s="290"/>
    </row>
    <row r="5537" spans="1:1" x14ac:dyDescent="0.25">
      <c r="A5537" s="290"/>
    </row>
    <row r="5538" spans="1:1" x14ac:dyDescent="0.25">
      <c r="A5538" s="290"/>
    </row>
    <row r="5539" spans="1:1" x14ac:dyDescent="0.25">
      <c r="A5539" s="290"/>
    </row>
    <row r="5540" spans="1:1" x14ac:dyDescent="0.25">
      <c r="A5540" s="290"/>
    </row>
    <row r="5541" spans="1:1" x14ac:dyDescent="0.25">
      <c r="A5541" s="290"/>
    </row>
    <row r="5542" spans="1:1" x14ac:dyDescent="0.25">
      <c r="A5542" s="290"/>
    </row>
    <row r="5543" spans="1:1" x14ac:dyDescent="0.25">
      <c r="A5543" s="290"/>
    </row>
    <row r="5544" spans="1:1" x14ac:dyDescent="0.25">
      <c r="A5544" s="290"/>
    </row>
    <row r="5545" spans="1:1" x14ac:dyDescent="0.25">
      <c r="A5545" s="290"/>
    </row>
    <row r="5546" spans="1:1" x14ac:dyDescent="0.25">
      <c r="A5546" s="290"/>
    </row>
    <row r="5547" spans="1:1" x14ac:dyDescent="0.25">
      <c r="A5547" s="290"/>
    </row>
    <row r="5548" spans="1:1" x14ac:dyDescent="0.25">
      <c r="A5548" s="290"/>
    </row>
    <row r="5549" spans="1:1" x14ac:dyDescent="0.25">
      <c r="A5549" s="290"/>
    </row>
    <row r="5550" spans="1:1" x14ac:dyDescent="0.25">
      <c r="A5550" s="290"/>
    </row>
    <row r="5551" spans="1:1" x14ac:dyDescent="0.25">
      <c r="A5551" s="290"/>
    </row>
    <row r="5552" spans="1:1" x14ac:dyDescent="0.25">
      <c r="A5552" s="290"/>
    </row>
    <row r="5553" spans="1:1" x14ac:dyDescent="0.25">
      <c r="A5553" s="290"/>
    </row>
    <row r="5554" spans="1:1" x14ac:dyDescent="0.25">
      <c r="A5554" s="290"/>
    </row>
    <row r="5555" spans="1:1" x14ac:dyDescent="0.25">
      <c r="A5555" s="290"/>
    </row>
    <row r="5556" spans="1:1" x14ac:dyDescent="0.25">
      <c r="A5556" s="290"/>
    </row>
    <row r="5557" spans="1:1" x14ac:dyDescent="0.25">
      <c r="A5557" s="290"/>
    </row>
    <row r="5558" spans="1:1" x14ac:dyDescent="0.25">
      <c r="A5558" s="290"/>
    </row>
    <row r="5559" spans="1:1" x14ac:dyDescent="0.25">
      <c r="A5559" s="290"/>
    </row>
    <row r="5560" spans="1:1" x14ac:dyDescent="0.25">
      <c r="A5560" s="290"/>
    </row>
    <row r="5561" spans="1:1" x14ac:dyDescent="0.25">
      <c r="A5561" s="290"/>
    </row>
    <row r="5562" spans="1:1" x14ac:dyDescent="0.25">
      <c r="A5562" s="290"/>
    </row>
    <row r="5563" spans="1:1" x14ac:dyDescent="0.25">
      <c r="A5563" s="290"/>
    </row>
    <row r="5564" spans="1:1" x14ac:dyDescent="0.25">
      <c r="A5564" s="290"/>
    </row>
    <row r="5565" spans="1:1" x14ac:dyDescent="0.25">
      <c r="A5565" s="290"/>
    </row>
    <row r="5566" spans="1:1" x14ac:dyDescent="0.25">
      <c r="A5566" s="290"/>
    </row>
    <row r="5567" spans="1:1" x14ac:dyDescent="0.25">
      <c r="A5567" s="290"/>
    </row>
    <row r="5568" spans="1:1" x14ac:dyDescent="0.25">
      <c r="A5568" s="290"/>
    </row>
    <row r="5569" spans="1:1" x14ac:dyDescent="0.25">
      <c r="A5569" s="290"/>
    </row>
    <row r="5570" spans="1:1" x14ac:dyDescent="0.25">
      <c r="A5570" s="290"/>
    </row>
    <row r="5571" spans="1:1" x14ac:dyDescent="0.25">
      <c r="A5571" s="290"/>
    </row>
    <row r="5572" spans="1:1" x14ac:dyDescent="0.25">
      <c r="A5572" s="290"/>
    </row>
    <row r="5573" spans="1:1" x14ac:dyDescent="0.25">
      <c r="A5573" s="290"/>
    </row>
    <row r="5574" spans="1:1" x14ac:dyDescent="0.25">
      <c r="A5574" s="290"/>
    </row>
    <row r="5575" spans="1:1" x14ac:dyDescent="0.25">
      <c r="A5575" s="290"/>
    </row>
    <row r="5576" spans="1:1" x14ac:dyDescent="0.25">
      <c r="A5576" s="290"/>
    </row>
    <row r="5577" spans="1:1" x14ac:dyDescent="0.25">
      <c r="A5577" s="290"/>
    </row>
    <row r="5578" spans="1:1" x14ac:dyDescent="0.25">
      <c r="A5578" s="290"/>
    </row>
    <row r="5579" spans="1:1" x14ac:dyDescent="0.25">
      <c r="A5579" s="290"/>
    </row>
    <row r="5580" spans="1:1" x14ac:dyDescent="0.25">
      <c r="A5580" s="290"/>
    </row>
    <row r="5581" spans="1:1" x14ac:dyDescent="0.25">
      <c r="A5581" s="290"/>
    </row>
    <row r="5582" spans="1:1" x14ac:dyDescent="0.25">
      <c r="A5582" s="290"/>
    </row>
    <row r="5583" spans="1:1" x14ac:dyDescent="0.25">
      <c r="A5583" s="290"/>
    </row>
    <row r="5584" spans="1:1" x14ac:dyDescent="0.25">
      <c r="A5584" s="290"/>
    </row>
    <row r="5585" spans="1:1" x14ac:dyDescent="0.25">
      <c r="A5585" s="290"/>
    </row>
    <row r="5586" spans="1:1" x14ac:dyDescent="0.25">
      <c r="A5586" s="290"/>
    </row>
    <row r="5587" spans="1:1" x14ac:dyDescent="0.25">
      <c r="A5587" s="290"/>
    </row>
    <row r="5588" spans="1:1" x14ac:dyDescent="0.25">
      <c r="A5588" s="290"/>
    </row>
    <row r="5589" spans="1:1" x14ac:dyDescent="0.25">
      <c r="A5589" s="290"/>
    </row>
    <row r="5590" spans="1:1" x14ac:dyDescent="0.25">
      <c r="A5590" s="290"/>
    </row>
    <row r="5591" spans="1:1" x14ac:dyDescent="0.25">
      <c r="A5591" s="290"/>
    </row>
    <row r="5592" spans="1:1" x14ac:dyDescent="0.25">
      <c r="A5592" s="290"/>
    </row>
    <row r="5593" spans="1:1" x14ac:dyDescent="0.25">
      <c r="A5593" s="290"/>
    </row>
    <row r="5594" spans="1:1" x14ac:dyDescent="0.25">
      <c r="A5594" s="290"/>
    </row>
    <row r="5595" spans="1:1" x14ac:dyDescent="0.25">
      <c r="A5595" s="290"/>
    </row>
    <row r="5596" spans="1:1" x14ac:dyDescent="0.25">
      <c r="A5596" s="290"/>
    </row>
    <row r="5597" spans="1:1" x14ac:dyDescent="0.25">
      <c r="A5597" s="290"/>
    </row>
    <row r="5598" spans="1:1" x14ac:dyDescent="0.25">
      <c r="A5598" s="290"/>
    </row>
    <row r="5599" spans="1:1" x14ac:dyDescent="0.25">
      <c r="A5599" s="290"/>
    </row>
    <row r="5600" spans="1:1" x14ac:dyDescent="0.25">
      <c r="A5600" s="290"/>
    </row>
    <row r="5601" spans="1:1" x14ac:dyDescent="0.25">
      <c r="A5601" s="290"/>
    </row>
    <row r="5602" spans="1:1" x14ac:dyDescent="0.25">
      <c r="A5602" s="290"/>
    </row>
    <row r="5603" spans="1:1" x14ac:dyDescent="0.25">
      <c r="A5603" s="290"/>
    </row>
    <row r="5604" spans="1:1" x14ac:dyDescent="0.25">
      <c r="A5604" s="290"/>
    </row>
    <row r="5605" spans="1:1" x14ac:dyDescent="0.25">
      <c r="A5605" s="290"/>
    </row>
    <row r="5606" spans="1:1" x14ac:dyDescent="0.25">
      <c r="A5606" s="290"/>
    </row>
    <row r="5607" spans="1:1" x14ac:dyDescent="0.25">
      <c r="A5607" s="290"/>
    </row>
    <row r="5608" spans="1:1" x14ac:dyDescent="0.25">
      <c r="A5608" s="290"/>
    </row>
    <row r="5609" spans="1:1" x14ac:dyDescent="0.25">
      <c r="A5609" s="290"/>
    </row>
    <row r="5610" spans="1:1" x14ac:dyDescent="0.25">
      <c r="A5610" s="290"/>
    </row>
    <row r="5611" spans="1:1" x14ac:dyDescent="0.25">
      <c r="A5611" s="290"/>
    </row>
    <row r="5612" spans="1:1" x14ac:dyDescent="0.25">
      <c r="A5612" s="290"/>
    </row>
    <row r="5613" spans="1:1" x14ac:dyDescent="0.25">
      <c r="A5613" s="290"/>
    </row>
    <row r="5614" spans="1:1" x14ac:dyDescent="0.25">
      <c r="A5614" s="290"/>
    </row>
    <row r="5615" spans="1:1" x14ac:dyDescent="0.25">
      <c r="A5615" s="290"/>
    </row>
    <row r="5616" spans="1:1" x14ac:dyDescent="0.25">
      <c r="A5616" s="290"/>
    </row>
    <row r="5617" spans="1:1" x14ac:dyDescent="0.25">
      <c r="A5617" s="290"/>
    </row>
    <row r="5618" spans="1:1" x14ac:dyDescent="0.25">
      <c r="A5618" s="290"/>
    </row>
    <row r="5619" spans="1:1" x14ac:dyDescent="0.25">
      <c r="A5619" s="290"/>
    </row>
    <row r="5620" spans="1:1" x14ac:dyDescent="0.25">
      <c r="A5620" s="290"/>
    </row>
    <row r="5621" spans="1:1" x14ac:dyDescent="0.25">
      <c r="A5621" s="290"/>
    </row>
    <row r="5622" spans="1:1" x14ac:dyDescent="0.25">
      <c r="A5622" s="290"/>
    </row>
    <row r="5623" spans="1:1" x14ac:dyDescent="0.25">
      <c r="A5623" s="290"/>
    </row>
    <row r="5624" spans="1:1" x14ac:dyDescent="0.25">
      <c r="A5624" s="290"/>
    </row>
    <row r="5625" spans="1:1" x14ac:dyDescent="0.25">
      <c r="A5625" s="290"/>
    </row>
    <row r="5626" spans="1:1" x14ac:dyDescent="0.25">
      <c r="A5626" s="290"/>
    </row>
    <row r="5627" spans="1:1" x14ac:dyDescent="0.25">
      <c r="A5627" s="290"/>
    </row>
    <row r="5628" spans="1:1" x14ac:dyDescent="0.25">
      <c r="A5628" s="290"/>
    </row>
    <row r="5629" spans="1:1" x14ac:dyDescent="0.25">
      <c r="A5629" s="290"/>
    </row>
    <row r="5630" spans="1:1" x14ac:dyDescent="0.25">
      <c r="A5630" s="290"/>
    </row>
    <row r="5631" spans="1:1" x14ac:dyDescent="0.25">
      <c r="A5631" s="290"/>
    </row>
    <row r="5632" spans="1:1" x14ac:dyDescent="0.25">
      <c r="A5632" s="290"/>
    </row>
    <row r="5633" spans="1:1" x14ac:dyDescent="0.25">
      <c r="A5633" s="290"/>
    </row>
    <row r="5634" spans="1:1" x14ac:dyDescent="0.25">
      <c r="A5634" s="290"/>
    </row>
    <row r="5635" spans="1:1" x14ac:dyDescent="0.25">
      <c r="A5635" s="290"/>
    </row>
    <row r="5636" spans="1:1" x14ac:dyDescent="0.25">
      <c r="A5636" s="290"/>
    </row>
    <row r="5637" spans="1:1" x14ac:dyDescent="0.25">
      <c r="A5637" s="290"/>
    </row>
    <row r="5638" spans="1:1" x14ac:dyDescent="0.25">
      <c r="A5638" s="290"/>
    </row>
    <row r="5639" spans="1:1" x14ac:dyDescent="0.25">
      <c r="A5639" s="290"/>
    </row>
    <row r="5640" spans="1:1" x14ac:dyDescent="0.25">
      <c r="A5640" s="290"/>
    </row>
    <row r="5641" spans="1:1" x14ac:dyDescent="0.25">
      <c r="A5641" s="290"/>
    </row>
    <row r="5642" spans="1:1" x14ac:dyDescent="0.25">
      <c r="A5642" s="290"/>
    </row>
    <row r="5643" spans="1:1" x14ac:dyDescent="0.25">
      <c r="A5643" s="290"/>
    </row>
    <row r="5644" spans="1:1" x14ac:dyDescent="0.25">
      <c r="A5644" s="290"/>
    </row>
    <row r="5645" spans="1:1" x14ac:dyDescent="0.25">
      <c r="A5645" s="290"/>
    </row>
    <row r="5646" spans="1:1" x14ac:dyDescent="0.25">
      <c r="A5646" s="290"/>
    </row>
    <row r="5647" spans="1:1" x14ac:dyDescent="0.25">
      <c r="A5647" s="290"/>
    </row>
    <row r="5648" spans="1:1" x14ac:dyDescent="0.25">
      <c r="A5648" s="290"/>
    </row>
    <row r="5649" spans="1:1" x14ac:dyDescent="0.25">
      <c r="A5649" s="290"/>
    </row>
    <row r="5650" spans="1:1" x14ac:dyDescent="0.25">
      <c r="A5650" s="290"/>
    </row>
    <row r="5651" spans="1:1" x14ac:dyDescent="0.25">
      <c r="A5651" s="290"/>
    </row>
    <row r="5652" spans="1:1" x14ac:dyDescent="0.25">
      <c r="A5652" s="290"/>
    </row>
    <row r="5653" spans="1:1" x14ac:dyDescent="0.25">
      <c r="A5653" s="290"/>
    </row>
    <row r="5654" spans="1:1" x14ac:dyDescent="0.25">
      <c r="A5654" s="290"/>
    </row>
    <row r="5655" spans="1:1" x14ac:dyDescent="0.25">
      <c r="A5655" s="290"/>
    </row>
    <row r="5656" spans="1:1" x14ac:dyDescent="0.25">
      <c r="A5656" s="290"/>
    </row>
    <row r="5657" spans="1:1" x14ac:dyDescent="0.25">
      <c r="A5657" s="290"/>
    </row>
    <row r="5658" spans="1:1" x14ac:dyDescent="0.25">
      <c r="A5658" s="290"/>
    </row>
    <row r="5659" spans="1:1" x14ac:dyDescent="0.25">
      <c r="A5659" s="290"/>
    </row>
    <row r="5660" spans="1:1" x14ac:dyDescent="0.25">
      <c r="A5660" s="290"/>
    </row>
    <row r="5661" spans="1:1" x14ac:dyDescent="0.25">
      <c r="A5661" s="290"/>
    </row>
    <row r="5662" spans="1:1" x14ac:dyDescent="0.25">
      <c r="A5662" s="290"/>
    </row>
    <row r="5663" spans="1:1" x14ac:dyDescent="0.25">
      <c r="A5663" s="290"/>
    </row>
    <row r="5664" spans="1:1" x14ac:dyDescent="0.25">
      <c r="A5664" s="290"/>
    </row>
    <row r="5665" spans="1:1" x14ac:dyDescent="0.25">
      <c r="A5665" s="290"/>
    </row>
    <row r="5666" spans="1:1" x14ac:dyDescent="0.25">
      <c r="A5666" s="290"/>
    </row>
    <row r="5667" spans="1:1" x14ac:dyDescent="0.25">
      <c r="A5667" s="290"/>
    </row>
    <row r="5668" spans="1:1" x14ac:dyDescent="0.25">
      <c r="A5668" s="290"/>
    </row>
    <row r="5669" spans="1:1" x14ac:dyDescent="0.25">
      <c r="A5669" s="290"/>
    </row>
    <row r="5670" spans="1:1" x14ac:dyDescent="0.25">
      <c r="A5670" s="290"/>
    </row>
    <row r="5671" spans="1:1" x14ac:dyDescent="0.25">
      <c r="A5671" s="290"/>
    </row>
    <row r="5672" spans="1:1" x14ac:dyDescent="0.25">
      <c r="A5672" s="290"/>
    </row>
    <row r="5673" spans="1:1" x14ac:dyDescent="0.25">
      <c r="A5673" s="290"/>
    </row>
    <row r="5674" spans="1:1" x14ac:dyDescent="0.25">
      <c r="A5674" s="290"/>
    </row>
    <row r="5675" spans="1:1" x14ac:dyDescent="0.25">
      <c r="A5675" s="290"/>
    </row>
    <row r="5676" spans="1:1" x14ac:dyDescent="0.25">
      <c r="A5676" s="290"/>
    </row>
    <row r="5677" spans="1:1" x14ac:dyDescent="0.25">
      <c r="A5677" s="290"/>
    </row>
    <row r="5678" spans="1:1" x14ac:dyDescent="0.25">
      <c r="A5678" s="290"/>
    </row>
    <row r="5679" spans="1:1" x14ac:dyDescent="0.25">
      <c r="A5679" s="290"/>
    </row>
    <row r="5680" spans="1:1" x14ac:dyDescent="0.25">
      <c r="A5680" s="290"/>
    </row>
    <row r="5681" spans="1:1" x14ac:dyDescent="0.25">
      <c r="A5681" s="290"/>
    </row>
    <row r="5682" spans="1:1" x14ac:dyDescent="0.25">
      <c r="A5682" s="290"/>
    </row>
    <row r="5683" spans="1:1" x14ac:dyDescent="0.25">
      <c r="A5683" s="290"/>
    </row>
    <row r="5684" spans="1:1" x14ac:dyDescent="0.25">
      <c r="A5684" s="290"/>
    </row>
    <row r="5685" spans="1:1" x14ac:dyDescent="0.25">
      <c r="A5685" s="290"/>
    </row>
    <row r="5686" spans="1:1" x14ac:dyDescent="0.25">
      <c r="A5686" s="290"/>
    </row>
    <row r="5687" spans="1:1" x14ac:dyDescent="0.25">
      <c r="A5687" s="290"/>
    </row>
    <row r="5688" spans="1:1" x14ac:dyDescent="0.25">
      <c r="A5688" s="290"/>
    </row>
    <row r="5689" spans="1:1" x14ac:dyDescent="0.25">
      <c r="A5689" s="290"/>
    </row>
    <row r="5690" spans="1:1" x14ac:dyDescent="0.25">
      <c r="A5690" s="290"/>
    </row>
    <row r="5691" spans="1:1" x14ac:dyDescent="0.25">
      <c r="A5691" s="290"/>
    </row>
    <row r="5692" spans="1:1" x14ac:dyDescent="0.25">
      <c r="A5692" s="290"/>
    </row>
    <row r="5693" spans="1:1" x14ac:dyDescent="0.25">
      <c r="A5693" s="290"/>
    </row>
    <row r="5694" spans="1:1" x14ac:dyDescent="0.25">
      <c r="A5694" s="290"/>
    </row>
    <row r="5695" spans="1:1" x14ac:dyDescent="0.25">
      <c r="A5695" s="290"/>
    </row>
    <row r="5696" spans="1:1" x14ac:dyDescent="0.25">
      <c r="A5696" s="290"/>
    </row>
    <row r="5697" spans="1:1" x14ac:dyDescent="0.25">
      <c r="A5697" s="290"/>
    </row>
    <row r="5698" spans="1:1" x14ac:dyDescent="0.25">
      <c r="A5698" s="290"/>
    </row>
    <row r="5699" spans="1:1" x14ac:dyDescent="0.25">
      <c r="A5699" s="290"/>
    </row>
    <row r="5700" spans="1:1" x14ac:dyDescent="0.25">
      <c r="A5700" s="290"/>
    </row>
    <row r="5701" spans="1:1" x14ac:dyDescent="0.25">
      <c r="A5701" s="290"/>
    </row>
    <row r="5702" spans="1:1" x14ac:dyDescent="0.25">
      <c r="A5702" s="290"/>
    </row>
    <row r="5703" spans="1:1" x14ac:dyDescent="0.25">
      <c r="A5703" s="290"/>
    </row>
    <row r="5704" spans="1:1" x14ac:dyDescent="0.25">
      <c r="A5704" s="290"/>
    </row>
    <row r="5705" spans="1:1" x14ac:dyDescent="0.25">
      <c r="A5705" s="290"/>
    </row>
    <row r="5706" spans="1:1" x14ac:dyDescent="0.25">
      <c r="A5706" s="290"/>
    </row>
    <row r="5707" spans="1:1" x14ac:dyDescent="0.25">
      <c r="A5707" s="290"/>
    </row>
    <row r="5708" spans="1:1" x14ac:dyDescent="0.25">
      <c r="A5708" s="290"/>
    </row>
    <row r="5709" spans="1:1" x14ac:dyDescent="0.25">
      <c r="A5709" s="290"/>
    </row>
    <row r="5710" spans="1:1" x14ac:dyDescent="0.25">
      <c r="A5710" s="290"/>
    </row>
    <row r="5711" spans="1:1" x14ac:dyDescent="0.25">
      <c r="A5711" s="290"/>
    </row>
    <row r="5712" spans="1:1" x14ac:dyDescent="0.25">
      <c r="A5712" s="290"/>
    </row>
    <row r="5713" spans="1:1" x14ac:dyDescent="0.25">
      <c r="A5713" s="290"/>
    </row>
    <row r="5714" spans="1:1" x14ac:dyDescent="0.25">
      <c r="A5714" s="290"/>
    </row>
    <row r="5715" spans="1:1" x14ac:dyDescent="0.25">
      <c r="A5715" s="290"/>
    </row>
    <row r="5716" spans="1:1" x14ac:dyDescent="0.25">
      <c r="A5716" s="290"/>
    </row>
    <row r="5717" spans="1:1" x14ac:dyDescent="0.25">
      <c r="A5717" s="290"/>
    </row>
    <row r="5718" spans="1:1" x14ac:dyDescent="0.25">
      <c r="A5718" s="290"/>
    </row>
    <row r="5719" spans="1:1" x14ac:dyDescent="0.25">
      <c r="A5719" s="290"/>
    </row>
    <row r="5720" spans="1:1" x14ac:dyDescent="0.25">
      <c r="A5720" s="290"/>
    </row>
    <row r="5721" spans="1:1" x14ac:dyDescent="0.25">
      <c r="A5721" s="290"/>
    </row>
    <row r="5722" spans="1:1" x14ac:dyDescent="0.25">
      <c r="A5722" s="290"/>
    </row>
    <row r="5723" spans="1:1" x14ac:dyDescent="0.25">
      <c r="A5723" s="290"/>
    </row>
    <row r="5724" spans="1:1" x14ac:dyDescent="0.25">
      <c r="A5724" s="290"/>
    </row>
    <row r="5725" spans="1:1" x14ac:dyDescent="0.25">
      <c r="A5725" s="290"/>
    </row>
    <row r="5726" spans="1:1" x14ac:dyDescent="0.25">
      <c r="A5726" s="290"/>
    </row>
    <row r="5727" spans="1:1" x14ac:dyDescent="0.25">
      <c r="A5727" s="290"/>
    </row>
    <row r="5728" spans="1:1" x14ac:dyDescent="0.25">
      <c r="A5728" s="290"/>
    </row>
    <row r="5729" spans="1:1" x14ac:dyDescent="0.25">
      <c r="A5729" s="290"/>
    </row>
    <row r="5730" spans="1:1" x14ac:dyDescent="0.25">
      <c r="A5730" s="290"/>
    </row>
    <row r="5731" spans="1:1" x14ac:dyDescent="0.25">
      <c r="A5731" s="290"/>
    </row>
    <row r="5732" spans="1:1" x14ac:dyDescent="0.25">
      <c r="A5732" s="290"/>
    </row>
    <row r="5733" spans="1:1" x14ac:dyDescent="0.25">
      <c r="A5733" s="290"/>
    </row>
    <row r="5734" spans="1:1" x14ac:dyDescent="0.25">
      <c r="A5734" s="290"/>
    </row>
    <row r="5735" spans="1:1" x14ac:dyDescent="0.25">
      <c r="A5735" s="290"/>
    </row>
    <row r="5736" spans="1:1" x14ac:dyDescent="0.25">
      <c r="A5736" s="290"/>
    </row>
    <row r="5737" spans="1:1" x14ac:dyDescent="0.25">
      <c r="A5737" s="290"/>
    </row>
    <row r="5738" spans="1:1" x14ac:dyDescent="0.25">
      <c r="A5738" s="290"/>
    </row>
    <row r="5739" spans="1:1" x14ac:dyDescent="0.25">
      <c r="A5739" s="290"/>
    </row>
    <row r="5740" spans="1:1" x14ac:dyDescent="0.25">
      <c r="A5740" s="290"/>
    </row>
    <row r="5741" spans="1:1" x14ac:dyDescent="0.25">
      <c r="A5741" s="290"/>
    </row>
    <row r="5742" spans="1:1" x14ac:dyDescent="0.25">
      <c r="A5742" s="290"/>
    </row>
    <row r="5743" spans="1:1" x14ac:dyDescent="0.25">
      <c r="A5743" s="290"/>
    </row>
    <row r="5744" spans="1:1" x14ac:dyDescent="0.25">
      <c r="A5744" s="290"/>
    </row>
    <row r="5745" spans="1:1" x14ac:dyDescent="0.25">
      <c r="A5745" s="290"/>
    </row>
    <row r="5746" spans="1:1" x14ac:dyDescent="0.25">
      <c r="A5746" s="290"/>
    </row>
    <row r="5747" spans="1:1" x14ac:dyDescent="0.25">
      <c r="A5747" s="290"/>
    </row>
    <row r="5748" spans="1:1" x14ac:dyDescent="0.25">
      <c r="A5748" s="290"/>
    </row>
    <row r="5749" spans="1:1" x14ac:dyDescent="0.25">
      <c r="A5749" s="290"/>
    </row>
    <row r="5750" spans="1:1" x14ac:dyDescent="0.25">
      <c r="A5750" s="290"/>
    </row>
    <row r="5751" spans="1:1" x14ac:dyDescent="0.25">
      <c r="A5751" s="290"/>
    </row>
    <row r="5752" spans="1:1" x14ac:dyDescent="0.25">
      <c r="A5752" s="290"/>
    </row>
    <row r="5753" spans="1:1" x14ac:dyDescent="0.25">
      <c r="A5753" s="290"/>
    </row>
    <row r="5754" spans="1:1" x14ac:dyDescent="0.25">
      <c r="A5754" s="290"/>
    </row>
    <row r="5755" spans="1:1" x14ac:dyDescent="0.25">
      <c r="A5755" s="290"/>
    </row>
    <row r="5756" spans="1:1" x14ac:dyDescent="0.25">
      <c r="A5756" s="290"/>
    </row>
    <row r="5757" spans="1:1" x14ac:dyDescent="0.25">
      <c r="A5757" s="290"/>
    </row>
    <row r="5758" spans="1:1" x14ac:dyDescent="0.25">
      <c r="A5758" s="290"/>
    </row>
    <row r="5759" spans="1:1" x14ac:dyDescent="0.25">
      <c r="A5759" s="290"/>
    </row>
    <row r="5760" spans="1:1" x14ac:dyDescent="0.25">
      <c r="A5760" s="290"/>
    </row>
    <row r="5761" spans="1:1" x14ac:dyDescent="0.25">
      <c r="A5761" s="290"/>
    </row>
    <row r="5762" spans="1:1" x14ac:dyDescent="0.25">
      <c r="A5762" s="290"/>
    </row>
    <row r="5763" spans="1:1" x14ac:dyDescent="0.25">
      <c r="A5763" s="290"/>
    </row>
    <row r="5764" spans="1:1" x14ac:dyDescent="0.25">
      <c r="A5764" s="290"/>
    </row>
    <row r="5765" spans="1:1" x14ac:dyDescent="0.25">
      <c r="A5765" s="290"/>
    </row>
    <row r="5766" spans="1:1" x14ac:dyDescent="0.25">
      <c r="A5766" s="290"/>
    </row>
    <row r="5767" spans="1:1" x14ac:dyDescent="0.25">
      <c r="A5767" s="290"/>
    </row>
    <row r="5768" spans="1:1" x14ac:dyDescent="0.25">
      <c r="A5768" s="290"/>
    </row>
    <row r="5769" spans="1:1" x14ac:dyDescent="0.25">
      <c r="A5769" s="290"/>
    </row>
    <row r="5770" spans="1:1" x14ac:dyDescent="0.25">
      <c r="A5770" s="290"/>
    </row>
    <row r="5771" spans="1:1" x14ac:dyDescent="0.25">
      <c r="A5771" s="290"/>
    </row>
    <row r="5772" spans="1:1" x14ac:dyDescent="0.25">
      <c r="A5772" s="290"/>
    </row>
    <row r="5773" spans="1:1" x14ac:dyDescent="0.25">
      <c r="A5773" s="290"/>
    </row>
    <row r="5774" spans="1:1" x14ac:dyDescent="0.25">
      <c r="A5774" s="290"/>
    </row>
    <row r="5775" spans="1:1" x14ac:dyDescent="0.25">
      <c r="A5775" s="290"/>
    </row>
    <row r="5776" spans="1:1" x14ac:dyDescent="0.25">
      <c r="A5776" s="290"/>
    </row>
    <row r="5777" spans="1:1" x14ac:dyDescent="0.25">
      <c r="A5777" s="290"/>
    </row>
    <row r="5778" spans="1:1" x14ac:dyDescent="0.25">
      <c r="A5778" s="290"/>
    </row>
    <row r="5779" spans="1:1" x14ac:dyDescent="0.25">
      <c r="A5779" s="290"/>
    </row>
    <row r="5780" spans="1:1" x14ac:dyDescent="0.25">
      <c r="A5780" s="290"/>
    </row>
    <row r="5781" spans="1:1" x14ac:dyDescent="0.25">
      <c r="A5781" s="290"/>
    </row>
    <row r="5782" spans="1:1" x14ac:dyDescent="0.25">
      <c r="A5782" s="290"/>
    </row>
    <row r="5783" spans="1:1" x14ac:dyDescent="0.25">
      <c r="A5783" s="290"/>
    </row>
    <row r="5784" spans="1:1" x14ac:dyDescent="0.25">
      <c r="A5784" s="290"/>
    </row>
    <row r="5785" spans="1:1" x14ac:dyDescent="0.25">
      <c r="A5785" s="290"/>
    </row>
    <row r="5786" spans="1:1" x14ac:dyDescent="0.25">
      <c r="A5786" s="290"/>
    </row>
    <row r="5787" spans="1:1" x14ac:dyDescent="0.25">
      <c r="A5787" s="290"/>
    </row>
    <row r="5788" spans="1:1" x14ac:dyDescent="0.25">
      <c r="A5788" s="290"/>
    </row>
    <row r="5789" spans="1:1" x14ac:dyDescent="0.25">
      <c r="A5789" s="290"/>
    </row>
    <row r="5790" spans="1:1" x14ac:dyDescent="0.25">
      <c r="A5790" s="290"/>
    </row>
    <row r="5791" spans="1:1" x14ac:dyDescent="0.25">
      <c r="A5791" s="290"/>
    </row>
    <row r="5792" spans="1:1" x14ac:dyDescent="0.25">
      <c r="A5792" s="290"/>
    </row>
    <row r="5793" spans="1:1" x14ac:dyDescent="0.25">
      <c r="A5793" s="290"/>
    </row>
    <row r="5794" spans="1:1" x14ac:dyDescent="0.25">
      <c r="A5794" s="290"/>
    </row>
    <row r="5795" spans="1:1" x14ac:dyDescent="0.25">
      <c r="A5795" s="290"/>
    </row>
    <row r="5796" spans="1:1" x14ac:dyDescent="0.25">
      <c r="A5796" s="290"/>
    </row>
    <row r="5797" spans="1:1" x14ac:dyDescent="0.25">
      <c r="A5797" s="290"/>
    </row>
    <row r="5798" spans="1:1" x14ac:dyDescent="0.25">
      <c r="A5798" s="290"/>
    </row>
    <row r="5799" spans="1:1" x14ac:dyDescent="0.25">
      <c r="A5799" s="290"/>
    </row>
    <row r="5800" spans="1:1" x14ac:dyDescent="0.25">
      <c r="A5800" s="290"/>
    </row>
    <row r="5801" spans="1:1" x14ac:dyDescent="0.25">
      <c r="A5801" s="290"/>
    </row>
    <row r="5802" spans="1:1" x14ac:dyDescent="0.25">
      <c r="A5802" s="290"/>
    </row>
    <row r="5803" spans="1:1" x14ac:dyDescent="0.25">
      <c r="A5803" s="290"/>
    </row>
    <row r="5804" spans="1:1" x14ac:dyDescent="0.25">
      <c r="A5804" s="290"/>
    </row>
    <row r="5805" spans="1:1" x14ac:dyDescent="0.25">
      <c r="A5805" s="290"/>
    </row>
    <row r="5806" spans="1:1" x14ac:dyDescent="0.25">
      <c r="A5806" s="290"/>
    </row>
    <row r="5807" spans="1:1" x14ac:dyDescent="0.25">
      <c r="A5807" s="290"/>
    </row>
    <row r="5808" spans="1:1" x14ac:dyDescent="0.25">
      <c r="A5808" s="290"/>
    </row>
    <row r="5809" spans="1:1" x14ac:dyDescent="0.25">
      <c r="A5809" s="290"/>
    </row>
    <row r="5810" spans="1:1" x14ac:dyDescent="0.25">
      <c r="A5810" s="290"/>
    </row>
    <row r="5811" spans="1:1" x14ac:dyDescent="0.25">
      <c r="A5811" s="290"/>
    </row>
    <row r="5812" spans="1:1" x14ac:dyDescent="0.25">
      <c r="A5812" s="290"/>
    </row>
    <row r="5813" spans="1:1" x14ac:dyDescent="0.25">
      <c r="A5813" s="290"/>
    </row>
    <row r="5814" spans="1:1" x14ac:dyDescent="0.25">
      <c r="A5814" s="290"/>
    </row>
    <row r="5815" spans="1:1" x14ac:dyDescent="0.25">
      <c r="A5815" s="290"/>
    </row>
    <row r="5816" spans="1:1" x14ac:dyDescent="0.25">
      <c r="A5816" s="290"/>
    </row>
    <row r="5817" spans="1:1" x14ac:dyDescent="0.25">
      <c r="A5817" s="290"/>
    </row>
    <row r="5818" spans="1:1" x14ac:dyDescent="0.25">
      <c r="A5818" s="290"/>
    </row>
    <row r="5819" spans="1:1" x14ac:dyDescent="0.25">
      <c r="A5819" s="290"/>
    </row>
    <row r="5820" spans="1:1" x14ac:dyDescent="0.25">
      <c r="A5820" s="290"/>
    </row>
    <row r="5821" spans="1:1" x14ac:dyDescent="0.25">
      <c r="A5821" s="290"/>
    </row>
    <row r="5822" spans="1:1" x14ac:dyDescent="0.25">
      <c r="A5822" s="290"/>
    </row>
    <row r="5823" spans="1:1" x14ac:dyDescent="0.25">
      <c r="A5823" s="290"/>
    </row>
    <row r="5824" spans="1:1" x14ac:dyDescent="0.25">
      <c r="A5824" s="290"/>
    </row>
    <row r="5825" spans="1:1" x14ac:dyDescent="0.25">
      <c r="A5825" s="290"/>
    </row>
    <row r="5826" spans="1:1" x14ac:dyDescent="0.25">
      <c r="A5826" s="290"/>
    </row>
    <row r="5827" spans="1:1" x14ac:dyDescent="0.25">
      <c r="A5827" s="290"/>
    </row>
    <row r="5828" spans="1:1" x14ac:dyDescent="0.25">
      <c r="A5828" s="290"/>
    </row>
    <row r="5829" spans="1:1" x14ac:dyDescent="0.25">
      <c r="A5829" s="290"/>
    </row>
    <row r="5830" spans="1:1" x14ac:dyDescent="0.25">
      <c r="A5830" s="290"/>
    </row>
    <row r="5831" spans="1:1" x14ac:dyDescent="0.25">
      <c r="A5831" s="290"/>
    </row>
    <row r="5832" spans="1:1" x14ac:dyDescent="0.25">
      <c r="A5832" s="290"/>
    </row>
    <row r="5833" spans="1:1" x14ac:dyDescent="0.25">
      <c r="A5833" s="290"/>
    </row>
    <row r="5834" spans="1:1" x14ac:dyDescent="0.25">
      <c r="A5834" s="290"/>
    </row>
    <row r="5835" spans="1:1" x14ac:dyDescent="0.25">
      <c r="A5835" s="290"/>
    </row>
    <row r="5836" spans="1:1" x14ac:dyDescent="0.25">
      <c r="A5836" s="290"/>
    </row>
    <row r="5837" spans="1:1" x14ac:dyDescent="0.25">
      <c r="A5837" s="290"/>
    </row>
    <row r="5838" spans="1:1" x14ac:dyDescent="0.25">
      <c r="A5838" s="290"/>
    </row>
    <row r="5839" spans="1:1" x14ac:dyDescent="0.25">
      <c r="A5839" s="290"/>
    </row>
    <row r="5840" spans="1:1" x14ac:dyDescent="0.25">
      <c r="A5840" s="290"/>
    </row>
    <row r="5841" spans="1:1" x14ac:dyDescent="0.25">
      <c r="A5841" s="290"/>
    </row>
    <row r="5842" spans="1:1" x14ac:dyDescent="0.25">
      <c r="A5842" s="290"/>
    </row>
    <row r="5843" spans="1:1" x14ac:dyDescent="0.25">
      <c r="A5843" s="290"/>
    </row>
    <row r="5844" spans="1:1" x14ac:dyDescent="0.25">
      <c r="A5844" s="290"/>
    </row>
    <row r="5845" spans="1:1" x14ac:dyDescent="0.25">
      <c r="A5845" s="290"/>
    </row>
    <row r="5846" spans="1:1" x14ac:dyDescent="0.25">
      <c r="A5846" s="290"/>
    </row>
    <row r="5847" spans="1:1" x14ac:dyDescent="0.25">
      <c r="A5847" s="290"/>
    </row>
    <row r="5848" spans="1:1" x14ac:dyDescent="0.25">
      <c r="A5848" s="290"/>
    </row>
    <row r="5849" spans="1:1" x14ac:dyDescent="0.25">
      <c r="A5849" s="290"/>
    </row>
    <row r="5850" spans="1:1" x14ac:dyDescent="0.25">
      <c r="A5850" s="290"/>
    </row>
    <row r="5851" spans="1:1" x14ac:dyDescent="0.25">
      <c r="A5851" s="290"/>
    </row>
    <row r="5852" spans="1:1" x14ac:dyDescent="0.25">
      <c r="A5852" s="290"/>
    </row>
    <row r="5853" spans="1:1" x14ac:dyDescent="0.25">
      <c r="A5853" s="290"/>
    </row>
    <row r="5854" spans="1:1" x14ac:dyDescent="0.25">
      <c r="A5854" s="290"/>
    </row>
    <row r="5855" spans="1:1" x14ac:dyDescent="0.25">
      <c r="A5855" s="290"/>
    </row>
    <row r="5856" spans="1:1" x14ac:dyDescent="0.25">
      <c r="A5856" s="290"/>
    </row>
    <row r="5857" spans="1:1" x14ac:dyDescent="0.25">
      <c r="A5857" s="290"/>
    </row>
    <row r="5858" spans="1:1" x14ac:dyDescent="0.25">
      <c r="A5858" s="290"/>
    </row>
    <row r="5859" spans="1:1" x14ac:dyDescent="0.25">
      <c r="A5859" s="290"/>
    </row>
    <row r="5860" spans="1:1" x14ac:dyDescent="0.25">
      <c r="A5860" s="290"/>
    </row>
    <row r="5861" spans="1:1" x14ac:dyDescent="0.25">
      <c r="A5861" s="290"/>
    </row>
    <row r="5862" spans="1:1" x14ac:dyDescent="0.25">
      <c r="A5862" s="290"/>
    </row>
    <row r="5863" spans="1:1" x14ac:dyDescent="0.25">
      <c r="A5863" s="290"/>
    </row>
    <row r="5864" spans="1:1" x14ac:dyDescent="0.25">
      <c r="A5864" s="290"/>
    </row>
    <row r="5865" spans="1:1" x14ac:dyDescent="0.25">
      <c r="A5865" s="290"/>
    </row>
    <row r="5866" spans="1:1" x14ac:dyDescent="0.25">
      <c r="A5866" s="290"/>
    </row>
    <row r="5867" spans="1:1" x14ac:dyDescent="0.25">
      <c r="A5867" s="290"/>
    </row>
    <row r="5868" spans="1:1" x14ac:dyDescent="0.25">
      <c r="A5868" s="290"/>
    </row>
    <row r="5869" spans="1:1" x14ac:dyDescent="0.25">
      <c r="A5869" s="290"/>
    </row>
    <row r="5870" spans="1:1" x14ac:dyDescent="0.25">
      <c r="A5870" s="290"/>
    </row>
    <row r="5871" spans="1:1" x14ac:dyDescent="0.25">
      <c r="A5871" s="290"/>
    </row>
    <row r="5872" spans="1:1" x14ac:dyDescent="0.25">
      <c r="A5872" s="290"/>
    </row>
    <row r="5873" spans="1:1" x14ac:dyDescent="0.25">
      <c r="A5873" s="290"/>
    </row>
    <row r="5874" spans="1:1" x14ac:dyDescent="0.25">
      <c r="A5874" s="290"/>
    </row>
    <row r="5875" spans="1:1" x14ac:dyDescent="0.25">
      <c r="A5875" s="290"/>
    </row>
    <row r="5876" spans="1:1" x14ac:dyDescent="0.25">
      <c r="A5876" s="290"/>
    </row>
    <row r="5877" spans="1:1" x14ac:dyDescent="0.25">
      <c r="A5877" s="290"/>
    </row>
    <row r="5878" spans="1:1" x14ac:dyDescent="0.25">
      <c r="A5878" s="290"/>
    </row>
    <row r="5879" spans="1:1" x14ac:dyDescent="0.25">
      <c r="A5879" s="290"/>
    </row>
    <row r="5880" spans="1:1" x14ac:dyDescent="0.25">
      <c r="A5880" s="290"/>
    </row>
    <row r="5881" spans="1:1" x14ac:dyDescent="0.25">
      <c r="A5881" s="290"/>
    </row>
    <row r="5882" spans="1:1" x14ac:dyDescent="0.25">
      <c r="A5882" s="290"/>
    </row>
    <row r="5883" spans="1:1" x14ac:dyDescent="0.25">
      <c r="A5883" s="290"/>
    </row>
    <row r="5884" spans="1:1" x14ac:dyDescent="0.25">
      <c r="A5884" s="290"/>
    </row>
    <row r="5885" spans="1:1" x14ac:dyDescent="0.25">
      <c r="A5885" s="290"/>
    </row>
    <row r="5886" spans="1:1" x14ac:dyDescent="0.25">
      <c r="A5886" s="290"/>
    </row>
    <row r="5887" spans="1:1" x14ac:dyDescent="0.25">
      <c r="A5887" s="290"/>
    </row>
    <row r="5888" spans="1:1" x14ac:dyDescent="0.25">
      <c r="A5888" s="290"/>
    </row>
    <row r="5889" spans="1:1" x14ac:dyDescent="0.25">
      <c r="A5889" s="290"/>
    </row>
    <row r="5890" spans="1:1" x14ac:dyDescent="0.25">
      <c r="A5890" s="290"/>
    </row>
    <row r="5891" spans="1:1" x14ac:dyDescent="0.25">
      <c r="A5891" s="290"/>
    </row>
    <row r="5892" spans="1:1" x14ac:dyDescent="0.25">
      <c r="A5892" s="290"/>
    </row>
    <row r="5893" spans="1:1" x14ac:dyDescent="0.25">
      <c r="A5893" s="290"/>
    </row>
    <row r="5894" spans="1:1" x14ac:dyDescent="0.25">
      <c r="A5894" s="290"/>
    </row>
    <row r="5895" spans="1:1" x14ac:dyDescent="0.25">
      <c r="A5895" s="290"/>
    </row>
    <row r="5896" spans="1:1" x14ac:dyDescent="0.25">
      <c r="A5896" s="290"/>
    </row>
    <row r="5897" spans="1:1" x14ac:dyDescent="0.25">
      <c r="A5897" s="290"/>
    </row>
    <row r="5898" spans="1:1" x14ac:dyDescent="0.25">
      <c r="A5898" s="290"/>
    </row>
    <row r="5899" spans="1:1" x14ac:dyDescent="0.25">
      <c r="A5899" s="290"/>
    </row>
    <row r="5900" spans="1:1" x14ac:dyDescent="0.25">
      <c r="A5900" s="290"/>
    </row>
    <row r="5901" spans="1:1" x14ac:dyDescent="0.25">
      <c r="A5901" s="290"/>
    </row>
    <row r="5902" spans="1:1" x14ac:dyDescent="0.25">
      <c r="A5902" s="290"/>
    </row>
    <row r="5903" spans="1:1" x14ac:dyDescent="0.25">
      <c r="A5903" s="290"/>
    </row>
    <row r="5904" spans="1:1" x14ac:dyDescent="0.25">
      <c r="A5904" s="290"/>
    </row>
    <row r="5905" spans="1:1" x14ac:dyDescent="0.25">
      <c r="A5905" s="290"/>
    </row>
    <row r="5906" spans="1:1" x14ac:dyDescent="0.25">
      <c r="A5906" s="290"/>
    </row>
    <row r="5907" spans="1:1" x14ac:dyDescent="0.25">
      <c r="A5907" s="290"/>
    </row>
    <row r="5908" spans="1:1" x14ac:dyDescent="0.25">
      <c r="A5908" s="290"/>
    </row>
    <row r="5909" spans="1:1" x14ac:dyDescent="0.25">
      <c r="A5909" s="290"/>
    </row>
    <row r="5910" spans="1:1" x14ac:dyDescent="0.25">
      <c r="A5910" s="290"/>
    </row>
    <row r="5911" spans="1:1" x14ac:dyDescent="0.25">
      <c r="A5911" s="290"/>
    </row>
    <row r="5912" spans="1:1" x14ac:dyDescent="0.25">
      <c r="A5912" s="290"/>
    </row>
    <row r="5913" spans="1:1" x14ac:dyDescent="0.25">
      <c r="A5913" s="290"/>
    </row>
    <row r="5914" spans="1:1" x14ac:dyDescent="0.25">
      <c r="A5914" s="290"/>
    </row>
    <row r="5915" spans="1:1" x14ac:dyDescent="0.25">
      <c r="A5915" s="290"/>
    </row>
    <row r="5916" spans="1:1" x14ac:dyDescent="0.25">
      <c r="A5916" s="290"/>
    </row>
    <row r="5917" spans="1:1" x14ac:dyDescent="0.25">
      <c r="A5917" s="290"/>
    </row>
    <row r="5918" spans="1:1" x14ac:dyDescent="0.25">
      <c r="A5918" s="290"/>
    </row>
    <row r="5919" spans="1:1" x14ac:dyDescent="0.25">
      <c r="A5919" s="290"/>
    </row>
    <row r="5920" spans="1:1" x14ac:dyDescent="0.25">
      <c r="A5920" s="290"/>
    </row>
    <row r="5921" spans="1:1" x14ac:dyDescent="0.25">
      <c r="A5921" s="290"/>
    </row>
    <row r="5922" spans="1:1" x14ac:dyDescent="0.25">
      <c r="A5922" s="290"/>
    </row>
    <row r="5923" spans="1:1" x14ac:dyDescent="0.25">
      <c r="A5923" s="290"/>
    </row>
    <row r="5924" spans="1:1" x14ac:dyDescent="0.25">
      <c r="A5924" s="290"/>
    </row>
    <row r="5925" spans="1:1" x14ac:dyDescent="0.25">
      <c r="A5925" s="290"/>
    </row>
    <row r="5926" spans="1:1" x14ac:dyDescent="0.25">
      <c r="A5926" s="290"/>
    </row>
    <row r="5927" spans="1:1" x14ac:dyDescent="0.25">
      <c r="A5927" s="290"/>
    </row>
    <row r="5928" spans="1:1" x14ac:dyDescent="0.25">
      <c r="A5928" s="290"/>
    </row>
    <row r="5929" spans="1:1" x14ac:dyDescent="0.25">
      <c r="A5929" s="290"/>
    </row>
    <row r="5930" spans="1:1" x14ac:dyDescent="0.25">
      <c r="A5930" s="290"/>
    </row>
    <row r="5931" spans="1:1" x14ac:dyDescent="0.25">
      <c r="A5931" s="290"/>
    </row>
    <row r="5932" spans="1:1" x14ac:dyDescent="0.25">
      <c r="A5932" s="290"/>
    </row>
    <row r="5933" spans="1:1" x14ac:dyDescent="0.25">
      <c r="A5933" s="290"/>
    </row>
    <row r="5934" spans="1:1" x14ac:dyDescent="0.25">
      <c r="A5934" s="290"/>
    </row>
    <row r="5935" spans="1:1" x14ac:dyDescent="0.25">
      <c r="A5935" s="290"/>
    </row>
    <row r="5936" spans="1:1" x14ac:dyDescent="0.25">
      <c r="A5936" s="290"/>
    </row>
    <row r="5937" spans="1:1" x14ac:dyDescent="0.25">
      <c r="A5937" s="290"/>
    </row>
    <row r="5938" spans="1:1" x14ac:dyDescent="0.25">
      <c r="A5938" s="290"/>
    </row>
    <row r="5939" spans="1:1" x14ac:dyDescent="0.25">
      <c r="A5939" s="290"/>
    </row>
    <row r="5940" spans="1:1" x14ac:dyDescent="0.25">
      <c r="A5940" s="290"/>
    </row>
    <row r="5941" spans="1:1" x14ac:dyDescent="0.25">
      <c r="A5941" s="290"/>
    </row>
    <row r="5942" spans="1:1" x14ac:dyDescent="0.25">
      <c r="A5942" s="290"/>
    </row>
    <row r="5943" spans="1:1" x14ac:dyDescent="0.25">
      <c r="A5943" s="290"/>
    </row>
    <row r="5944" spans="1:1" x14ac:dyDescent="0.25">
      <c r="A5944" s="290"/>
    </row>
    <row r="5945" spans="1:1" x14ac:dyDescent="0.25">
      <c r="A5945" s="290"/>
    </row>
    <row r="5946" spans="1:1" x14ac:dyDescent="0.25">
      <c r="A5946" s="290"/>
    </row>
    <row r="5947" spans="1:1" x14ac:dyDescent="0.25">
      <c r="A5947" s="290"/>
    </row>
    <row r="5948" spans="1:1" x14ac:dyDescent="0.25">
      <c r="A5948" s="290"/>
    </row>
    <row r="5949" spans="1:1" x14ac:dyDescent="0.25">
      <c r="A5949" s="290"/>
    </row>
    <row r="5950" spans="1:1" x14ac:dyDescent="0.25">
      <c r="A5950" s="290"/>
    </row>
    <row r="5951" spans="1:1" x14ac:dyDescent="0.25">
      <c r="A5951" s="290"/>
    </row>
    <row r="5952" spans="1:1" x14ac:dyDescent="0.25">
      <c r="A5952" s="290"/>
    </row>
    <row r="5953" spans="1:1" x14ac:dyDescent="0.25">
      <c r="A5953" s="290"/>
    </row>
    <row r="5954" spans="1:1" x14ac:dyDescent="0.25">
      <c r="A5954" s="290"/>
    </row>
    <row r="5955" spans="1:1" x14ac:dyDescent="0.25">
      <c r="A5955" s="290"/>
    </row>
    <row r="5956" spans="1:1" x14ac:dyDescent="0.25">
      <c r="A5956" s="290"/>
    </row>
    <row r="5957" spans="1:1" x14ac:dyDescent="0.25">
      <c r="A5957" s="290"/>
    </row>
    <row r="5958" spans="1:1" x14ac:dyDescent="0.25">
      <c r="A5958" s="290"/>
    </row>
    <row r="5959" spans="1:1" x14ac:dyDescent="0.25">
      <c r="A5959" s="290"/>
    </row>
    <row r="5960" spans="1:1" x14ac:dyDescent="0.25">
      <c r="A5960" s="290"/>
    </row>
    <row r="5961" spans="1:1" x14ac:dyDescent="0.25">
      <c r="A5961" s="290"/>
    </row>
    <row r="5962" spans="1:1" x14ac:dyDescent="0.25">
      <c r="A5962" s="290"/>
    </row>
    <row r="5963" spans="1:1" x14ac:dyDescent="0.25">
      <c r="A5963" s="290"/>
    </row>
    <row r="5964" spans="1:1" x14ac:dyDescent="0.25">
      <c r="A5964" s="290"/>
    </row>
    <row r="5965" spans="1:1" x14ac:dyDescent="0.25">
      <c r="A5965" s="290"/>
    </row>
    <row r="5966" spans="1:1" x14ac:dyDescent="0.25">
      <c r="A5966" s="290"/>
    </row>
    <row r="5967" spans="1:1" x14ac:dyDescent="0.25">
      <c r="A5967" s="290"/>
    </row>
    <row r="5968" spans="1:1" x14ac:dyDescent="0.25">
      <c r="A5968" s="290"/>
    </row>
    <row r="5969" spans="1:1" x14ac:dyDescent="0.25">
      <c r="A5969" s="290"/>
    </row>
    <row r="5970" spans="1:1" x14ac:dyDescent="0.25">
      <c r="A5970" s="290"/>
    </row>
    <row r="5971" spans="1:1" x14ac:dyDescent="0.25">
      <c r="A5971" s="290"/>
    </row>
    <row r="5972" spans="1:1" x14ac:dyDescent="0.25">
      <c r="A5972" s="290"/>
    </row>
    <row r="5973" spans="1:1" x14ac:dyDescent="0.25">
      <c r="A5973" s="290"/>
    </row>
    <row r="5974" spans="1:1" x14ac:dyDescent="0.25">
      <c r="A5974" s="290"/>
    </row>
    <row r="5975" spans="1:1" x14ac:dyDescent="0.25">
      <c r="A5975" s="290"/>
    </row>
    <row r="5976" spans="1:1" x14ac:dyDescent="0.25">
      <c r="A5976" s="290"/>
    </row>
    <row r="5977" spans="1:1" x14ac:dyDescent="0.25">
      <c r="A5977" s="290"/>
    </row>
    <row r="5978" spans="1:1" x14ac:dyDescent="0.25">
      <c r="A5978" s="290"/>
    </row>
    <row r="5979" spans="1:1" x14ac:dyDescent="0.25">
      <c r="A5979" s="290"/>
    </row>
    <row r="5980" spans="1:1" x14ac:dyDescent="0.25">
      <c r="A5980" s="290"/>
    </row>
    <row r="5981" spans="1:1" x14ac:dyDescent="0.25">
      <c r="A5981" s="290"/>
    </row>
    <row r="5982" spans="1:1" x14ac:dyDescent="0.25">
      <c r="A5982" s="290"/>
    </row>
    <row r="5983" spans="1:1" x14ac:dyDescent="0.25">
      <c r="A5983" s="290"/>
    </row>
    <row r="5984" spans="1:1" x14ac:dyDescent="0.25">
      <c r="A5984" s="290"/>
    </row>
    <row r="5985" spans="1:1" x14ac:dyDescent="0.25">
      <c r="A5985" s="290"/>
    </row>
    <row r="5986" spans="1:1" x14ac:dyDescent="0.25">
      <c r="A5986" s="290"/>
    </row>
    <row r="5987" spans="1:1" x14ac:dyDescent="0.25">
      <c r="A5987" s="290"/>
    </row>
    <row r="5988" spans="1:1" x14ac:dyDescent="0.25">
      <c r="A5988" s="290"/>
    </row>
    <row r="5989" spans="1:1" x14ac:dyDescent="0.25">
      <c r="A5989" s="290"/>
    </row>
    <row r="5990" spans="1:1" x14ac:dyDescent="0.25">
      <c r="A5990" s="290"/>
    </row>
    <row r="5991" spans="1:1" x14ac:dyDescent="0.25">
      <c r="A5991" s="290"/>
    </row>
    <row r="5992" spans="1:1" x14ac:dyDescent="0.25">
      <c r="A5992" s="290"/>
    </row>
    <row r="5993" spans="1:1" x14ac:dyDescent="0.25">
      <c r="A5993" s="290"/>
    </row>
    <row r="5994" spans="1:1" x14ac:dyDescent="0.25">
      <c r="A5994" s="290"/>
    </row>
    <row r="5995" spans="1:1" x14ac:dyDescent="0.25">
      <c r="A5995" s="290"/>
    </row>
    <row r="5996" spans="1:1" x14ac:dyDescent="0.25">
      <c r="A5996" s="290"/>
    </row>
    <row r="5997" spans="1:1" x14ac:dyDescent="0.25">
      <c r="A5997" s="290"/>
    </row>
    <row r="5998" spans="1:1" x14ac:dyDescent="0.25">
      <c r="A5998" s="290"/>
    </row>
    <row r="5999" spans="1:1" x14ac:dyDescent="0.25">
      <c r="A5999" s="290"/>
    </row>
    <row r="6000" spans="1:1" x14ac:dyDescent="0.25">
      <c r="A6000" s="290"/>
    </row>
    <row r="6001" spans="1:1" x14ac:dyDescent="0.25">
      <c r="A6001" s="290"/>
    </row>
    <row r="6002" spans="1:1" x14ac:dyDescent="0.25">
      <c r="A6002" s="290"/>
    </row>
    <row r="6003" spans="1:1" x14ac:dyDescent="0.25">
      <c r="A6003" s="290"/>
    </row>
    <row r="6004" spans="1:1" x14ac:dyDescent="0.25">
      <c r="A6004" s="290"/>
    </row>
    <row r="6005" spans="1:1" x14ac:dyDescent="0.25">
      <c r="A6005" s="290"/>
    </row>
    <row r="6006" spans="1:1" x14ac:dyDescent="0.25">
      <c r="A6006" s="290"/>
    </row>
    <row r="6007" spans="1:1" x14ac:dyDescent="0.25">
      <c r="A6007" s="290"/>
    </row>
    <row r="6008" spans="1:1" x14ac:dyDescent="0.25">
      <c r="A6008" s="290"/>
    </row>
    <row r="6009" spans="1:1" x14ac:dyDescent="0.25">
      <c r="A6009" s="290"/>
    </row>
    <row r="6010" spans="1:1" x14ac:dyDescent="0.25">
      <c r="A6010" s="290"/>
    </row>
    <row r="6011" spans="1:1" x14ac:dyDescent="0.25">
      <c r="A6011" s="290"/>
    </row>
    <row r="6012" spans="1:1" x14ac:dyDescent="0.25">
      <c r="A6012" s="290"/>
    </row>
    <row r="6013" spans="1:1" x14ac:dyDescent="0.25">
      <c r="A6013" s="290"/>
    </row>
    <row r="6014" spans="1:1" x14ac:dyDescent="0.25">
      <c r="A6014" s="290"/>
    </row>
    <row r="6015" spans="1:1" x14ac:dyDescent="0.25">
      <c r="A6015" s="290"/>
    </row>
    <row r="6016" spans="1:1" x14ac:dyDescent="0.25">
      <c r="A6016" s="290"/>
    </row>
    <row r="6017" spans="1:1" x14ac:dyDescent="0.25">
      <c r="A6017" s="290"/>
    </row>
    <row r="6018" spans="1:1" x14ac:dyDescent="0.25">
      <c r="A6018" s="290"/>
    </row>
    <row r="6019" spans="1:1" x14ac:dyDescent="0.25">
      <c r="A6019" s="290"/>
    </row>
    <row r="6020" spans="1:1" x14ac:dyDescent="0.25">
      <c r="A6020" s="290"/>
    </row>
    <row r="6021" spans="1:1" x14ac:dyDescent="0.25">
      <c r="A6021" s="290"/>
    </row>
    <row r="6022" spans="1:1" x14ac:dyDescent="0.25">
      <c r="A6022" s="290"/>
    </row>
    <row r="6023" spans="1:1" x14ac:dyDescent="0.25">
      <c r="A6023" s="290"/>
    </row>
    <row r="6024" spans="1:1" x14ac:dyDescent="0.25">
      <c r="A6024" s="290"/>
    </row>
    <row r="6025" spans="1:1" x14ac:dyDescent="0.25">
      <c r="A6025" s="290"/>
    </row>
    <row r="6026" spans="1:1" x14ac:dyDescent="0.25">
      <c r="A6026" s="290"/>
    </row>
    <row r="6027" spans="1:1" x14ac:dyDescent="0.25">
      <c r="A6027" s="290"/>
    </row>
    <row r="6028" spans="1:1" x14ac:dyDescent="0.25">
      <c r="A6028" s="290"/>
    </row>
    <row r="6029" spans="1:1" x14ac:dyDescent="0.25">
      <c r="A6029" s="290"/>
    </row>
    <row r="6030" spans="1:1" x14ac:dyDescent="0.25">
      <c r="A6030" s="290"/>
    </row>
    <row r="6031" spans="1:1" x14ac:dyDescent="0.25">
      <c r="A6031" s="290"/>
    </row>
    <row r="6032" spans="1:1" x14ac:dyDescent="0.25">
      <c r="A6032" s="290"/>
    </row>
    <row r="6033" spans="1:1" x14ac:dyDescent="0.25">
      <c r="A6033" s="290"/>
    </row>
    <row r="6034" spans="1:1" x14ac:dyDescent="0.25">
      <c r="A6034" s="290"/>
    </row>
    <row r="6035" spans="1:1" x14ac:dyDescent="0.25">
      <c r="A6035" s="290"/>
    </row>
    <row r="6036" spans="1:1" x14ac:dyDescent="0.25">
      <c r="A6036" s="290"/>
    </row>
    <row r="6037" spans="1:1" x14ac:dyDescent="0.25">
      <c r="A6037" s="290"/>
    </row>
    <row r="6038" spans="1:1" x14ac:dyDescent="0.25">
      <c r="A6038" s="290"/>
    </row>
    <row r="6039" spans="1:1" x14ac:dyDescent="0.25">
      <c r="A6039" s="290"/>
    </row>
    <row r="6040" spans="1:1" x14ac:dyDescent="0.25">
      <c r="A6040" s="290"/>
    </row>
    <row r="6041" spans="1:1" x14ac:dyDescent="0.25">
      <c r="A6041" s="290"/>
    </row>
    <row r="6042" spans="1:1" x14ac:dyDescent="0.25">
      <c r="A6042" s="290"/>
    </row>
    <row r="6043" spans="1:1" x14ac:dyDescent="0.25">
      <c r="A6043" s="290"/>
    </row>
    <row r="6044" spans="1:1" x14ac:dyDescent="0.25">
      <c r="A6044" s="290"/>
    </row>
    <row r="6045" spans="1:1" x14ac:dyDescent="0.25">
      <c r="A6045" s="290"/>
    </row>
    <row r="6046" spans="1:1" x14ac:dyDescent="0.25">
      <c r="A6046" s="290"/>
    </row>
    <row r="6047" spans="1:1" x14ac:dyDescent="0.25">
      <c r="A6047" s="290"/>
    </row>
    <row r="6048" spans="1:1" x14ac:dyDescent="0.25">
      <c r="A6048" s="290"/>
    </row>
    <row r="6049" spans="1:1" x14ac:dyDescent="0.25">
      <c r="A6049" s="290"/>
    </row>
    <row r="6050" spans="1:1" x14ac:dyDescent="0.25">
      <c r="A6050" s="290"/>
    </row>
    <row r="6051" spans="1:1" x14ac:dyDescent="0.25">
      <c r="A6051" s="290"/>
    </row>
    <row r="6052" spans="1:1" x14ac:dyDescent="0.25">
      <c r="A6052" s="290"/>
    </row>
    <row r="6053" spans="1:1" x14ac:dyDescent="0.25">
      <c r="A6053" s="290"/>
    </row>
    <row r="6054" spans="1:1" x14ac:dyDescent="0.25">
      <c r="A6054" s="290"/>
    </row>
    <row r="6055" spans="1:1" x14ac:dyDescent="0.25">
      <c r="A6055" s="290"/>
    </row>
    <row r="6056" spans="1:1" x14ac:dyDescent="0.25">
      <c r="A6056" s="290"/>
    </row>
    <row r="6057" spans="1:1" x14ac:dyDescent="0.25">
      <c r="A6057" s="290"/>
    </row>
    <row r="6058" spans="1:1" x14ac:dyDescent="0.25">
      <c r="A6058" s="290"/>
    </row>
    <row r="6059" spans="1:1" x14ac:dyDescent="0.25">
      <c r="A6059" s="290"/>
    </row>
    <row r="6060" spans="1:1" x14ac:dyDescent="0.25">
      <c r="A6060" s="290"/>
    </row>
    <row r="6061" spans="1:1" x14ac:dyDescent="0.25">
      <c r="A6061" s="290"/>
    </row>
    <row r="6062" spans="1:1" x14ac:dyDescent="0.25">
      <c r="A6062" s="290"/>
    </row>
    <row r="6063" spans="1:1" x14ac:dyDescent="0.25">
      <c r="A6063" s="290"/>
    </row>
    <row r="6064" spans="1:1" x14ac:dyDescent="0.25">
      <c r="A6064" s="290"/>
    </row>
    <row r="6065" spans="1:1" x14ac:dyDescent="0.25">
      <c r="A6065" s="290"/>
    </row>
    <row r="6066" spans="1:1" x14ac:dyDescent="0.25">
      <c r="A6066" s="290"/>
    </row>
    <row r="6067" spans="1:1" x14ac:dyDescent="0.25">
      <c r="A6067" s="290"/>
    </row>
    <row r="6068" spans="1:1" x14ac:dyDescent="0.25">
      <c r="A6068" s="290"/>
    </row>
    <row r="6069" spans="1:1" x14ac:dyDescent="0.25">
      <c r="A6069" s="290"/>
    </row>
    <row r="6070" spans="1:1" x14ac:dyDescent="0.25">
      <c r="A6070" s="290"/>
    </row>
    <row r="6071" spans="1:1" x14ac:dyDescent="0.25">
      <c r="A6071" s="290"/>
    </row>
    <row r="6072" spans="1:1" x14ac:dyDescent="0.25">
      <c r="A6072" s="290"/>
    </row>
    <row r="6073" spans="1:1" x14ac:dyDescent="0.25">
      <c r="A6073" s="290"/>
    </row>
    <row r="6074" spans="1:1" x14ac:dyDescent="0.25">
      <c r="A6074" s="290"/>
    </row>
    <row r="6075" spans="1:1" x14ac:dyDescent="0.25">
      <c r="A6075" s="290"/>
    </row>
    <row r="6076" spans="1:1" x14ac:dyDescent="0.25">
      <c r="A6076" s="290"/>
    </row>
    <row r="6077" spans="1:1" x14ac:dyDescent="0.25">
      <c r="A6077" s="290"/>
    </row>
    <row r="6078" spans="1:1" x14ac:dyDescent="0.25">
      <c r="A6078" s="290"/>
    </row>
    <row r="6079" spans="1:1" x14ac:dyDescent="0.25">
      <c r="A6079" s="290"/>
    </row>
    <row r="6080" spans="1:1" x14ac:dyDescent="0.25">
      <c r="A6080" s="290"/>
    </row>
    <row r="6081" spans="1:1" x14ac:dyDescent="0.25">
      <c r="A6081" s="290"/>
    </row>
    <row r="6082" spans="1:1" x14ac:dyDescent="0.25">
      <c r="A6082" s="290"/>
    </row>
    <row r="6083" spans="1:1" x14ac:dyDescent="0.25">
      <c r="A6083" s="290"/>
    </row>
    <row r="6084" spans="1:1" x14ac:dyDescent="0.25">
      <c r="A6084" s="290"/>
    </row>
    <row r="6085" spans="1:1" x14ac:dyDescent="0.25">
      <c r="A6085" s="290"/>
    </row>
    <row r="6086" spans="1:1" x14ac:dyDescent="0.25">
      <c r="A6086" s="290"/>
    </row>
    <row r="6087" spans="1:1" x14ac:dyDescent="0.25">
      <c r="A6087" s="290"/>
    </row>
    <row r="6088" spans="1:1" x14ac:dyDescent="0.25">
      <c r="A6088" s="290"/>
    </row>
    <row r="6089" spans="1:1" x14ac:dyDescent="0.25">
      <c r="A6089" s="290"/>
    </row>
    <row r="6090" spans="1:1" x14ac:dyDescent="0.25">
      <c r="A6090" s="290"/>
    </row>
    <row r="6091" spans="1:1" x14ac:dyDescent="0.25">
      <c r="A6091" s="290"/>
    </row>
    <row r="6092" spans="1:1" x14ac:dyDescent="0.25">
      <c r="A6092" s="290"/>
    </row>
    <row r="6093" spans="1:1" x14ac:dyDescent="0.25">
      <c r="A6093" s="290"/>
    </row>
    <row r="6094" spans="1:1" x14ac:dyDescent="0.25">
      <c r="A6094" s="290"/>
    </row>
    <row r="6095" spans="1:1" x14ac:dyDescent="0.25">
      <c r="A6095" s="290"/>
    </row>
    <row r="6096" spans="1:1" x14ac:dyDescent="0.25">
      <c r="A6096" s="290"/>
    </row>
    <row r="6097" spans="1:1" x14ac:dyDescent="0.25">
      <c r="A6097" s="290"/>
    </row>
    <row r="6098" spans="1:1" x14ac:dyDescent="0.25">
      <c r="A6098" s="290"/>
    </row>
    <row r="6099" spans="1:1" x14ac:dyDescent="0.25">
      <c r="A6099" s="290"/>
    </row>
    <row r="6100" spans="1:1" x14ac:dyDescent="0.25">
      <c r="A6100" s="290"/>
    </row>
    <row r="6101" spans="1:1" x14ac:dyDescent="0.25">
      <c r="A6101" s="290"/>
    </row>
    <row r="6102" spans="1:1" x14ac:dyDescent="0.25">
      <c r="A6102" s="290"/>
    </row>
    <row r="6103" spans="1:1" x14ac:dyDescent="0.25">
      <c r="A6103" s="290"/>
    </row>
    <row r="6104" spans="1:1" x14ac:dyDescent="0.25">
      <c r="A6104" s="290"/>
    </row>
    <row r="6105" spans="1:1" x14ac:dyDescent="0.25">
      <c r="A6105" s="290"/>
    </row>
    <row r="6106" spans="1:1" x14ac:dyDescent="0.25">
      <c r="A6106" s="290"/>
    </row>
    <row r="6107" spans="1:1" x14ac:dyDescent="0.25">
      <c r="A6107" s="290"/>
    </row>
    <row r="6108" spans="1:1" x14ac:dyDescent="0.25">
      <c r="A6108" s="290"/>
    </row>
    <row r="6109" spans="1:1" x14ac:dyDescent="0.25">
      <c r="A6109" s="290"/>
    </row>
    <row r="6110" spans="1:1" x14ac:dyDescent="0.25">
      <c r="A6110" s="290"/>
    </row>
    <row r="6111" spans="1:1" x14ac:dyDescent="0.25">
      <c r="A6111" s="290"/>
    </row>
    <row r="6112" spans="1:1" x14ac:dyDescent="0.25">
      <c r="A6112" s="290"/>
    </row>
    <row r="6113" spans="1:1" x14ac:dyDescent="0.25">
      <c r="A6113" s="290"/>
    </row>
    <row r="6114" spans="1:1" x14ac:dyDescent="0.25">
      <c r="A6114" s="290"/>
    </row>
    <row r="6115" spans="1:1" x14ac:dyDescent="0.25">
      <c r="A6115" s="290"/>
    </row>
    <row r="6116" spans="1:1" x14ac:dyDescent="0.25">
      <c r="A6116" s="290"/>
    </row>
    <row r="6117" spans="1:1" x14ac:dyDescent="0.25">
      <c r="A6117" s="290"/>
    </row>
    <row r="6118" spans="1:1" x14ac:dyDescent="0.25">
      <c r="A6118" s="290"/>
    </row>
    <row r="6119" spans="1:1" x14ac:dyDescent="0.25">
      <c r="A6119" s="290"/>
    </row>
    <row r="6120" spans="1:1" x14ac:dyDescent="0.25">
      <c r="A6120" s="290"/>
    </row>
    <row r="6121" spans="1:1" x14ac:dyDescent="0.25">
      <c r="A6121" s="290"/>
    </row>
    <row r="6122" spans="1:1" x14ac:dyDescent="0.25">
      <c r="A6122" s="290"/>
    </row>
    <row r="6123" spans="1:1" x14ac:dyDescent="0.25">
      <c r="A6123" s="290"/>
    </row>
    <row r="6124" spans="1:1" x14ac:dyDescent="0.25">
      <c r="A6124" s="290"/>
    </row>
    <row r="6125" spans="1:1" x14ac:dyDescent="0.25">
      <c r="A6125" s="290"/>
    </row>
    <row r="6126" spans="1:1" x14ac:dyDescent="0.25">
      <c r="A6126" s="290"/>
    </row>
    <row r="6127" spans="1:1" x14ac:dyDescent="0.25">
      <c r="A6127" s="290"/>
    </row>
    <row r="6128" spans="1:1" x14ac:dyDescent="0.25">
      <c r="A6128" s="290"/>
    </row>
    <row r="6129" spans="1:1" x14ac:dyDescent="0.25">
      <c r="A6129" s="290"/>
    </row>
    <row r="6130" spans="1:1" x14ac:dyDescent="0.25">
      <c r="A6130" s="290"/>
    </row>
    <row r="6131" spans="1:1" x14ac:dyDescent="0.25">
      <c r="A6131" s="290"/>
    </row>
    <row r="6132" spans="1:1" x14ac:dyDescent="0.25">
      <c r="A6132" s="290"/>
    </row>
    <row r="6133" spans="1:1" x14ac:dyDescent="0.25">
      <c r="A6133" s="290"/>
    </row>
    <row r="6134" spans="1:1" x14ac:dyDescent="0.25">
      <c r="A6134" s="290"/>
    </row>
    <row r="6135" spans="1:1" x14ac:dyDescent="0.25">
      <c r="A6135" s="290"/>
    </row>
    <row r="6136" spans="1:1" x14ac:dyDescent="0.25">
      <c r="A6136" s="290"/>
    </row>
    <row r="6137" spans="1:1" x14ac:dyDescent="0.25">
      <c r="A6137" s="290"/>
    </row>
    <row r="6138" spans="1:1" x14ac:dyDescent="0.25">
      <c r="A6138" s="290"/>
    </row>
    <row r="6139" spans="1:1" x14ac:dyDescent="0.25">
      <c r="A6139" s="290"/>
    </row>
    <row r="6140" spans="1:1" x14ac:dyDescent="0.25">
      <c r="A6140" s="290"/>
    </row>
    <row r="6141" spans="1:1" x14ac:dyDescent="0.25">
      <c r="A6141" s="290"/>
    </row>
    <row r="6142" spans="1:1" x14ac:dyDescent="0.25">
      <c r="A6142" s="290"/>
    </row>
    <row r="6143" spans="1:1" x14ac:dyDescent="0.25">
      <c r="A6143" s="290"/>
    </row>
    <row r="6144" spans="1:1" x14ac:dyDescent="0.25">
      <c r="A6144" s="290"/>
    </row>
    <row r="6145" spans="1:1" x14ac:dyDescent="0.25">
      <c r="A6145" s="290"/>
    </row>
    <row r="6146" spans="1:1" x14ac:dyDescent="0.25">
      <c r="A6146" s="290"/>
    </row>
    <row r="6147" spans="1:1" x14ac:dyDescent="0.25">
      <c r="A6147" s="290"/>
    </row>
    <row r="6148" spans="1:1" x14ac:dyDescent="0.25">
      <c r="A6148" s="290"/>
    </row>
    <row r="6149" spans="1:1" x14ac:dyDescent="0.25">
      <c r="A6149" s="290"/>
    </row>
    <row r="6150" spans="1:1" x14ac:dyDescent="0.25">
      <c r="A6150" s="290"/>
    </row>
    <row r="6151" spans="1:1" x14ac:dyDescent="0.25">
      <c r="A6151" s="290"/>
    </row>
    <row r="6152" spans="1:1" x14ac:dyDescent="0.25">
      <c r="A6152" s="290"/>
    </row>
    <row r="6153" spans="1:1" x14ac:dyDescent="0.25">
      <c r="A6153" s="290"/>
    </row>
    <row r="6154" spans="1:1" x14ac:dyDescent="0.25">
      <c r="A6154" s="290"/>
    </row>
    <row r="6155" spans="1:1" x14ac:dyDescent="0.25">
      <c r="A6155" s="290"/>
    </row>
    <row r="6156" spans="1:1" x14ac:dyDescent="0.25">
      <c r="A6156" s="290"/>
    </row>
    <row r="6157" spans="1:1" x14ac:dyDescent="0.25">
      <c r="A6157" s="290"/>
    </row>
    <row r="6158" spans="1:1" x14ac:dyDescent="0.25">
      <c r="A6158" s="290"/>
    </row>
    <row r="6159" spans="1:1" x14ac:dyDescent="0.25">
      <c r="A6159" s="290"/>
    </row>
    <row r="6160" spans="1:1" x14ac:dyDescent="0.25">
      <c r="A6160" s="290"/>
    </row>
    <row r="6161" spans="1:1" x14ac:dyDescent="0.25">
      <c r="A6161" s="290"/>
    </row>
    <row r="6162" spans="1:1" x14ac:dyDescent="0.25">
      <c r="A6162" s="290"/>
    </row>
    <row r="6163" spans="1:1" x14ac:dyDescent="0.25">
      <c r="A6163" s="290"/>
    </row>
    <row r="6164" spans="1:1" x14ac:dyDescent="0.25">
      <c r="A6164" s="290"/>
    </row>
    <row r="6165" spans="1:1" x14ac:dyDescent="0.25">
      <c r="A6165" s="290"/>
    </row>
    <row r="6166" spans="1:1" x14ac:dyDescent="0.25">
      <c r="A6166" s="290"/>
    </row>
    <row r="6167" spans="1:1" x14ac:dyDescent="0.25">
      <c r="A6167" s="290"/>
    </row>
    <row r="6168" spans="1:1" x14ac:dyDescent="0.25">
      <c r="A6168" s="290"/>
    </row>
    <row r="6169" spans="1:1" x14ac:dyDescent="0.25">
      <c r="A6169" s="290"/>
    </row>
    <row r="6170" spans="1:1" x14ac:dyDescent="0.25">
      <c r="A6170" s="290"/>
    </row>
    <row r="6171" spans="1:1" x14ac:dyDescent="0.25">
      <c r="A6171" s="290"/>
    </row>
    <row r="6172" spans="1:1" x14ac:dyDescent="0.25">
      <c r="A6172" s="290"/>
    </row>
    <row r="6173" spans="1:1" x14ac:dyDescent="0.25">
      <c r="A6173" s="290"/>
    </row>
    <row r="6174" spans="1:1" x14ac:dyDescent="0.25">
      <c r="A6174" s="290"/>
    </row>
    <row r="6175" spans="1:1" x14ac:dyDescent="0.25">
      <c r="A6175" s="290"/>
    </row>
    <row r="6176" spans="1:1" x14ac:dyDescent="0.25">
      <c r="A6176" s="290"/>
    </row>
    <row r="6177" spans="1:1" x14ac:dyDescent="0.25">
      <c r="A6177" s="290"/>
    </row>
    <row r="6178" spans="1:1" x14ac:dyDescent="0.25">
      <c r="A6178" s="290"/>
    </row>
    <row r="6179" spans="1:1" x14ac:dyDescent="0.25">
      <c r="A6179" s="290"/>
    </row>
    <row r="6180" spans="1:1" x14ac:dyDescent="0.25">
      <c r="A6180" s="290"/>
    </row>
    <row r="6181" spans="1:1" x14ac:dyDescent="0.25">
      <c r="A6181" s="290"/>
    </row>
    <row r="6182" spans="1:1" x14ac:dyDescent="0.25">
      <c r="A6182" s="290"/>
    </row>
    <row r="6183" spans="1:1" x14ac:dyDescent="0.25">
      <c r="A6183" s="290"/>
    </row>
    <row r="6184" spans="1:1" x14ac:dyDescent="0.25">
      <c r="A6184" s="290"/>
    </row>
    <row r="6185" spans="1:1" x14ac:dyDescent="0.25">
      <c r="A6185" s="290"/>
    </row>
    <row r="6186" spans="1:1" x14ac:dyDescent="0.25">
      <c r="A6186" s="290"/>
    </row>
    <row r="6187" spans="1:1" x14ac:dyDescent="0.25">
      <c r="A6187" s="290"/>
    </row>
    <row r="6188" spans="1:1" x14ac:dyDescent="0.25">
      <c r="A6188" s="290"/>
    </row>
    <row r="6189" spans="1:1" x14ac:dyDescent="0.25">
      <c r="A6189" s="290"/>
    </row>
    <row r="6190" spans="1:1" x14ac:dyDescent="0.25">
      <c r="A6190" s="290"/>
    </row>
    <row r="6191" spans="1:1" x14ac:dyDescent="0.25">
      <c r="A6191" s="290"/>
    </row>
    <row r="6192" spans="1:1" x14ac:dyDescent="0.25">
      <c r="A6192" s="290"/>
    </row>
    <row r="6193" spans="1:1" x14ac:dyDescent="0.25">
      <c r="A6193" s="290"/>
    </row>
    <row r="6194" spans="1:1" x14ac:dyDescent="0.25">
      <c r="A6194" s="290"/>
    </row>
    <row r="6195" spans="1:1" x14ac:dyDescent="0.25">
      <c r="A6195" s="290"/>
    </row>
    <row r="6196" spans="1:1" x14ac:dyDescent="0.25">
      <c r="A6196" s="290"/>
    </row>
    <row r="6197" spans="1:1" x14ac:dyDescent="0.25">
      <c r="A6197" s="290"/>
    </row>
    <row r="6198" spans="1:1" x14ac:dyDescent="0.25">
      <c r="A6198" s="290"/>
    </row>
    <row r="6199" spans="1:1" x14ac:dyDescent="0.25">
      <c r="A6199" s="290"/>
    </row>
    <row r="6200" spans="1:1" x14ac:dyDescent="0.25">
      <c r="A6200" s="290"/>
    </row>
    <row r="6201" spans="1:1" x14ac:dyDescent="0.25">
      <c r="A6201" s="290"/>
    </row>
    <row r="6202" spans="1:1" x14ac:dyDescent="0.25">
      <c r="A6202" s="290"/>
    </row>
    <row r="6203" spans="1:1" x14ac:dyDescent="0.25">
      <c r="A6203" s="290"/>
    </row>
    <row r="6204" spans="1:1" x14ac:dyDescent="0.25">
      <c r="A6204" s="290"/>
    </row>
    <row r="6205" spans="1:1" x14ac:dyDescent="0.25">
      <c r="A6205" s="290"/>
    </row>
    <row r="6206" spans="1:1" x14ac:dyDescent="0.25">
      <c r="A6206" s="290"/>
    </row>
    <row r="6207" spans="1:1" x14ac:dyDescent="0.25">
      <c r="A6207" s="290"/>
    </row>
    <row r="6208" spans="1:1" x14ac:dyDescent="0.25">
      <c r="A6208" s="290"/>
    </row>
    <row r="6209" spans="1:1" x14ac:dyDescent="0.25">
      <c r="A6209" s="290"/>
    </row>
    <row r="6210" spans="1:1" x14ac:dyDescent="0.25">
      <c r="A6210" s="290"/>
    </row>
    <row r="6211" spans="1:1" x14ac:dyDescent="0.25">
      <c r="A6211" s="290"/>
    </row>
    <row r="6212" spans="1:1" x14ac:dyDescent="0.25">
      <c r="A6212" s="290"/>
    </row>
    <row r="6213" spans="1:1" x14ac:dyDescent="0.25">
      <c r="A6213" s="290"/>
    </row>
    <row r="6214" spans="1:1" x14ac:dyDescent="0.25">
      <c r="A6214" s="290"/>
    </row>
    <row r="6215" spans="1:1" x14ac:dyDescent="0.25">
      <c r="A6215" s="290"/>
    </row>
    <row r="6216" spans="1:1" x14ac:dyDescent="0.25">
      <c r="A6216" s="290"/>
    </row>
    <row r="6217" spans="1:1" x14ac:dyDescent="0.25">
      <c r="A6217" s="290"/>
    </row>
    <row r="6218" spans="1:1" x14ac:dyDescent="0.25">
      <c r="A6218" s="290"/>
    </row>
    <row r="6219" spans="1:1" x14ac:dyDescent="0.25">
      <c r="A6219" s="290"/>
    </row>
    <row r="6220" spans="1:1" x14ac:dyDescent="0.25">
      <c r="A6220" s="290"/>
    </row>
    <row r="6221" spans="1:1" x14ac:dyDescent="0.25">
      <c r="A6221" s="290"/>
    </row>
    <row r="6222" spans="1:1" x14ac:dyDescent="0.25">
      <c r="A6222" s="290"/>
    </row>
    <row r="6223" spans="1:1" x14ac:dyDescent="0.25">
      <c r="A6223" s="290"/>
    </row>
    <row r="6224" spans="1:1" x14ac:dyDescent="0.25">
      <c r="A6224" s="290"/>
    </row>
    <row r="6225" spans="1:1" x14ac:dyDescent="0.25">
      <c r="A6225" s="290"/>
    </row>
    <row r="6226" spans="1:1" x14ac:dyDescent="0.25">
      <c r="A6226" s="290"/>
    </row>
    <row r="6227" spans="1:1" x14ac:dyDescent="0.25">
      <c r="A6227" s="290"/>
    </row>
    <row r="6228" spans="1:1" x14ac:dyDescent="0.25">
      <c r="A6228" s="290"/>
    </row>
    <row r="6229" spans="1:1" x14ac:dyDescent="0.25">
      <c r="A6229" s="290"/>
    </row>
    <row r="6230" spans="1:1" x14ac:dyDescent="0.25">
      <c r="A6230" s="290"/>
    </row>
    <row r="6231" spans="1:1" x14ac:dyDescent="0.25">
      <c r="A6231" s="290"/>
    </row>
    <row r="6232" spans="1:1" x14ac:dyDescent="0.25">
      <c r="A6232" s="290"/>
    </row>
    <row r="6233" spans="1:1" x14ac:dyDescent="0.25">
      <c r="A6233" s="290"/>
    </row>
    <row r="6234" spans="1:1" x14ac:dyDescent="0.25">
      <c r="A6234" s="290"/>
    </row>
    <row r="6235" spans="1:1" x14ac:dyDescent="0.25">
      <c r="A6235" s="290"/>
    </row>
    <row r="6236" spans="1:1" x14ac:dyDescent="0.25">
      <c r="A6236" s="290"/>
    </row>
    <row r="6237" spans="1:1" x14ac:dyDescent="0.25">
      <c r="A6237" s="290"/>
    </row>
    <row r="6238" spans="1:1" x14ac:dyDescent="0.25">
      <c r="A6238" s="290"/>
    </row>
    <row r="6239" spans="1:1" x14ac:dyDescent="0.25">
      <c r="A6239" s="290"/>
    </row>
    <row r="6240" spans="1:1" x14ac:dyDescent="0.25">
      <c r="A6240" s="290"/>
    </row>
    <row r="6241" spans="1:1" x14ac:dyDescent="0.25">
      <c r="A6241" s="290"/>
    </row>
    <row r="6242" spans="1:1" x14ac:dyDescent="0.25">
      <c r="A6242" s="290"/>
    </row>
    <row r="6243" spans="1:1" x14ac:dyDescent="0.25">
      <c r="A6243" s="290"/>
    </row>
    <row r="6244" spans="1:1" x14ac:dyDescent="0.25">
      <c r="A6244" s="290"/>
    </row>
    <row r="6245" spans="1:1" x14ac:dyDescent="0.25">
      <c r="A6245" s="290"/>
    </row>
    <row r="6246" spans="1:1" x14ac:dyDescent="0.25">
      <c r="A6246" s="290"/>
    </row>
    <row r="6247" spans="1:1" x14ac:dyDescent="0.25">
      <c r="A6247" s="290"/>
    </row>
    <row r="6248" spans="1:1" x14ac:dyDescent="0.25">
      <c r="A6248" s="290"/>
    </row>
    <row r="6249" spans="1:1" x14ac:dyDescent="0.25">
      <c r="A6249" s="290"/>
    </row>
    <row r="6250" spans="1:1" x14ac:dyDescent="0.25">
      <c r="A6250" s="290"/>
    </row>
    <row r="6251" spans="1:1" x14ac:dyDescent="0.25">
      <c r="A6251" s="290"/>
    </row>
    <row r="6252" spans="1:1" x14ac:dyDescent="0.25">
      <c r="A6252" s="290"/>
    </row>
    <row r="6253" spans="1:1" x14ac:dyDescent="0.25">
      <c r="A6253" s="290"/>
    </row>
    <row r="6254" spans="1:1" x14ac:dyDescent="0.25">
      <c r="A6254" s="290"/>
    </row>
    <row r="6255" spans="1:1" x14ac:dyDescent="0.25">
      <c r="A6255" s="290"/>
    </row>
    <row r="6256" spans="1:1" x14ac:dyDescent="0.25">
      <c r="A6256" s="290"/>
    </row>
    <row r="6257" spans="1:1" x14ac:dyDescent="0.25">
      <c r="A6257" s="290"/>
    </row>
    <row r="6258" spans="1:1" x14ac:dyDescent="0.25">
      <c r="A6258" s="290"/>
    </row>
    <row r="6259" spans="1:1" x14ac:dyDescent="0.25">
      <c r="A6259" s="290"/>
    </row>
    <row r="6260" spans="1:1" x14ac:dyDescent="0.25">
      <c r="A6260" s="290"/>
    </row>
    <row r="6261" spans="1:1" x14ac:dyDescent="0.25">
      <c r="A6261" s="290"/>
    </row>
    <row r="6262" spans="1:1" x14ac:dyDescent="0.25">
      <c r="A6262" s="290"/>
    </row>
    <row r="6263" spans="1:1" x14ac:dyDescent="0.25">
      <c r="A6263" s="290"/>
    </row>
    <row r="6264" spans="1:1" x14ac:dyDescent="0.25">
      <c r="A6264" s="290"/>
    </row>
    <row r="6265" spans="1:1" x14ac:dyDescent="0.25">
      <c r="A6265" s="290"/>
    </row>
    <row r="6266" spans="1:1" x14ac:dyDescent="0.25">
      <c r="A6266" s="290"/>
    </row>
    <row r="6267" spans="1:1" x14ac:dyDescent="0.25">
      <c r="A6267" s="290"/>
    </row>
    <row r="6268" spans="1:1" x14ac:dyDescent="0.25">
      <c r="A6268" s="290"/>
    </row>
    <row r="6269" spans="1:1" x14ac:dyDescent="0.25">
      <c r="A6269" s="290"/>
    </row>
    <row r="6270" spans="1:1" x14ac:dyDescent="0.25">
      <c r="A6270" s="290"/>
    </row>
    <row r="6271" spans="1:1" x14ac:dyDescent="0.25">
      <c r="A6271" s="290"/>
    </row>
    <row r="6272" spans="1:1" x14ac:dyDescent="0.25">
      <c r="A6272" s="290"/>
    </row>
    <row r="6273" spans="1:1" x14ac:dyDescent="0.25">
      <c r="A6273" s="290"/>
    </row>
    <row r="6274" spans="1:1" x14ac:dyDescent="0.25">
      <c r="A6274" s="290"/>
    </row>
    <row r="6275" spans="1:1" x14ac:dyDescent="0.25">
      <c r="A6275" s="290"/>
    </row>
    <row r="6276" spans="1:1" x14ac:dyDescent="0.25">
      <c r="A6276" s="290"/>
    </row>
    <row r="6277" spans="1:1" x14ac:dyDescent="0.25">
      <c r="A6277" s="290"/>
    </row>
    <row r="6278" spans="1:1" x14ac:dyDescent="0.25">
      <c r="A6278" s="290"/>
    </row>
    <row r="6279" spans="1:1" x14ac:dyDescent="0.25">
      <c r="A6279" s="290"/>
    </row>
    <row r="6280" spans="1:1" x14ac:dyDescent="0.25">
      <c r="A6280" s="290"/>
    </row>
    <row r="6281" spans="1:1" x14ac:dyDescent="0.25">
      <c r="A6281" s="290"/>
    </row>
    <row r="6282" spans="1:1" x14ac:dyDescent="0.25">
      <c r="A6282" s="290"/>
    </row>
    <row r="6283" spans="1:1" x14ac:dyDescent="0.25">
      <c r="A6283" s="290"/>
    </row>
    <row r="6284" spans="1:1" x14ac:dyDescent="0.25">
      <c r="A6284" s="290"/>
    </row>
    <row r="6285" spans="1:1" x14ac:dyDescent="0.25">
      <c r="A6285" s="290"/>
    </row>
    <row r="6286" spans="1:1" x14ac:dyDescent="0.25">
      <c r="A6286" s="290"/>
    </row>
    <row r="6287" spans="1:1" x14ac:dyDescent="0.25">
      <c r="A6287" s="290"/>
    </row>
    <row r="6288" spans="1:1" x14ac:dyDescent="0.25">
      <c r="A6288" s="290"/>
    </row>
    <row r="6289" spans="1:1" x14ac:dyDescent="0.25">
      <c r="A6289" s="290"/>
    </row>
    <row r="6290" spans="1:1" x14ac:dyDescent="0.25">
      <c r="A6290" s="290"/>
    </row>
    <row r="6291" spans="1:1" x14ac:dyDescent="0.25">
      <c r="A6291" s="290"/>
    </row>
    <row r="6292" spans="1:1" x14ac:dyDescent="0.25">
      <c r="A6292" s="290"/>
    </row>
    <row r="6293" spans="1:1" x14ac:dyDescent="0.25">
      <c r="A6293" s="290"/>
    </row>
    <row r="6294" spans="1:1" x14ac:dyDescent="0.25">
      <c r="A6294" s="290"/>
    </row>
    <row r="6295" spans="1:1" x14ac:dyDescent="0.25">
      <c r="A6295" s="290"/>
    </row>
    <row r="6296" spans="1:1" x14ac:dyDescent="0.25">
      <c r="A6296" s="290"/>
    </row>
    <row r="6297" spans="1:1" x14ac:dyDescent="0.25">
      <c r="A6297" s="290"/>
    </row>
    <row r="6298" spans="1:1" x14ac:dyDescent="0.25">
      <c r="A6298" s="290"/>
    </row>
    <row r="6299" spans="1:1" x14ac:dyDescent="0.25">
      <c r="A6299" s="290"/>
    </row>
    <row r="6300" spans="1:1" x14ac:dyDescent="0.25">
      <c r="A6300" s="290"/>
    </row>
    <row r="6301" spans="1:1" x14ac:dyDescent="0.25">
      <c r="A6301" s="290"/>
    </row>
    <row r="6302" spans="1:1" x14ac:dyDescent="0.25">
      <c r="A6302" s="290"/>
    </row>
    <row r="6303" spans="1:1" x14ac:dyDescent="0.25">
      <c r="A6303" s="290"/>
    </row>
    <row r="6304" spans="1:1" x14ac:dyDescent="0.25">
      <c r="A6304" s="290"/>
    </row>
    <row r="6305" spans="1:1" x14ac:dyDescent="0.25">
      <c r="A6305" s="290"/>
    </row>
    <row r="6306" spans="1:1" x14ac:dyDescent="0.25">
      <c r="A6306" s="290"/>
    </row>
    <row r="6307" spans="1:1" x14ac:dyDescent="0.25">
      <c r="A6307" s="290"/>
    </row>
    <row r="6308" spans="1:1" x14ac:dyDescent="0.25">
      <c r="A6308" s="290"/>
    </row>
    <row r="6309" spans="1:1" x14ac:dyDescent="0.25">
      <c r="A6309" s="290"/>
    </row>
    <row r="6310" spans="1:1" x14ac:dyDescent="0.25">
      <c r="A6310" s="290"/>
    </row>
    <row r="6311" spans="1:1" x14ac:dyDescent="0.25">
      <c r="A6311" s="290"/>
    </row>
    <row r="6312" spans="1:1" x14ac:dyDescent="0.25">
      <c r="A6312" s="290"/>
    </row>
    <row r="6313" spans="1:1" x14ac:dyDescent="0.25">
      <c r="A6313" s="290"/>
    </row>
    <row r="6314" spans="1:1" x14ac:dyDescent="0.25">
      <c r="A6314" s="290"/>
    </row>
    <row r="6315" spans="1:1" x14ac:dyDescent="0.25">
      <c r="A6315" s="290"/>
    </row>
    <row r="6316" spans="1:1" x14ac:dyDescent="0.25">
      <c r="A6316" s="290"/>
    </row>
    <row r="6317" spans="1:1" x14ac:dyDescent="0.25">
      <c r="A6317" s="290"/>
    </row>
    <row r="6318" spans="1:1" x14ac:dyDescent="0.25">
      <c r="A6318" s="290"/>
    </row>
    <row r="6319" spans="1:1" x14ac:dyDescent="0.25">
      <c r="A6319" s="290"/>
    </row>
    <row r="6320" spans="1:1" x14ac:dyDescent="0.25">
      <c r="A6320" s="290"/>
    </row>
    <row r="6321" spans="1:1" x14ac:dyDescent="0.25">
      <c r="A6321" s="290"/>
    </row>
    <row r="6322" spans="1:1" x14ac:dyDescent="0.25">
      <c r="A6322" s="290"/>
    </row>
    <row r="6323" spans="1:1" x14ac:dyDescent="0.25">
      <c r="A6323" s="290"/>
    </row>
    <row r="6324" spans="1:1" x14ac:dyDescent="0.25">
      <c r="A6324" s="290"/>
    </row>
    <row r="6325" spans="1:1" x14ac:dyDescent="0.25">
      <c r="A6325" s="290"/>
    </row>
    <row r="6326" spans="1:1" x14ac:dyDescent="0.25">
      <c r="A6326" s="290"/>
    </row>
    <row r="6327" spans="1:1" x14ac:dyDescent="0.25">
      <c r="A6327" s="290"/>
    </row>
    <row r="6328" spans="1:1" x14ac:dyDescent="0.25">
      <c r="A6328" s="290"/>
    </row>
    <row r="6329" spans="1:1" x14ac:dyDescent="0.25">
      <c r="A6329" s="290"/>
    </row>
    <row r="6330" spans="1:1" x14ac:dyDescent="0.25">
      <c r="A6330" s="290"/>
    </row>
    <row r="6331" spans="1:1" x14ac:dyDescent="0.25">
      <c r="A6331" s="290"/>
    </row>
    <row r="6332" spans="1:1" x14ac:dyDescent="0.25">
      <c r="A6332" s="290"/>
    </row>
    <row r="6333" spans="1:1" x14ac:dyDescent="0.25">
      <c r="A6333" s="290"/>
    </row>
    <row r="6334" spans="1:1" x14ac:dyDescent="0.25">
      <c r="A6334" s="290"/>
    </row>
    <row r="6335" spans="1:1" x14ac:dyDescent="0.25">
      <c r="A6335" s="290"/>
    </row>
    <row r="6336" spans="1:1" x14ac:dyDescent="0.25">
      <c r="A6336" s="290"/>
    </row>
    <row r="6337" spans="1:1" x14ac:dyDescent="0.25">
      <c r="A6337" s="290"/>
    </row>
    <row r="6338" spans="1:1" x14ac:dyDescent="0.25">
      <c r="A6338" s="290"/>
    </row>
    <row r="6339" spans="1:1" x14ac:dyDescent="0.25">
      <c r="A6339" s="290"/>
    </row>
    <row r="6340" spans="1:1" x14ac:dyDescent="0.25">
      <c r="A6340" s="290"/>
    </row>
    <row r="6341" spans="1:1" x14ac:dyDescent="0.25">
      <c r="A6341" s="290"/>
    </row>
    <row r="6342" spans="1:1" x14ac:dyDescent="0.25">
      <c r="A6342" s="290"/>
    </row>
    <row r="6343" spans="1:1" x14ac:dyDescent="0.25">
      <c r="A6343" s="290"/>
    </row>
    <row r="6344" spans="1:1" x14ac:dyDescent="0.25">
      <c r="A6344" s="290"/>
    </row>
    <row r="6345" spans="1:1" x14ac:dyDescent="0.25">
      <c r="A6345" s="290"/>
    </row>
    <row r="6346" spans="1:1" x14ac:dyDescent="0.25">
      <c r="A6346" s="290"/>
    </row>
    <row r="6347" spans="1:1" x14ac:dyDescent="0.25">
      <c r="A6347" s="290"/>
    </row>
    <row r="6348" spans="1:1" x14ac:dyDescent="0.25">
      <c r="A6348" s="290"/>
    </row>
    <row r="6349" spans="1:1" x14ac:dyDescent="0.25">
      <c r="A6349" s="290"/>
    </row>
    <row r="6350" spans="1:1" x14ac:dyDescent="0.25">
      <c r="A6350" s="290"/>
    </row>
    <row r="6351" spans="1:1" x14ac:dyDescent="0.25">
      <c r="A6351" s="290"/>
    </row>
    <row r="6352" spans="1:1" x14ac:dyDescent="0.25">
      <c r="A6352" s="290"/>
    </row>
    <row r="6353" spans="1:1" x14ac:dyDescent="0.25">
      <c r="A6353" s="290"/>
    </row>
    <row r="6354" spans="1:1" x14ac:dyDescent="0.25">
      <c r="A6354" s="290"/>
    </row>
    <row r="6355" spans="1:1" x14ac:dyDescent="0.25">
      <c r="A6355" s="290"/>
    </row>
    <row r="6356" spans="1:1" x14ac:dyDescent="0.25">
      <c r="A6356" s="290"/>
    </row>
    <row r="6357" spans="1:1" x14ac:dyDescent="0.25">
      <c r="A6357" s="290"/>
    </row>
    <row r="6358" spans="1:1" x14ac:dyDescent="0.25">
      <c r="A6358" s="290"/>
    </row>
    <row r="6359" spans="1:1" x14ac:dyDescent="0.25">
      <c r="A6359" s="290"/>
    </row>
    <row r="6360" spans="1:1" x14ac:dyDescent="0.25">
      <c r="A6360" s="290"/>
    </row>
    <row r="6361" spans="1:1" x14ac:dyDescent="0.25">
      <c r="A6361" s="290"/>
    </row>
    <row r="6362" spans="1:1" x14ac:dyDescent="0.25">
      <c r="A6362" s="290"/>
    </row>
    <row r="6363" spans="1:1" x14ac:dyDescent="0.25">
      <c r="A6363" s="290"/>
    </row>
    <row r="6364" spans="1:1" x14ac:dyDescent="0.25">
      <c r="A6364" s="290"/>
    </row>
    <row r="6365" spans="1:1" x14ac:dyDescent="0.25">
      <c r="A6365" s="290"/>
    </row>
    <row r="6366" spans="1:1" x14ac:dyDescent="0.25">
      <c r="A6366" s="290"/>
    </row>
    <row r="6367" spans="1:1" x14ac:dyDescent="0.25">
      <c r="A6367" s="290"/>
    </row>
    <row r="6368" spans="1:1" x14ac:dyDescent="0.25">
      <c r="A6368" s="290"/>
    </row>
    <row r="6369" spans="1:1" x14ac:dyDescent="0.25">
      <c r="A6369" s="290"/>
    </row>
    <row r="6370" spans="1:1" x14ac:dyDescent="0.25">
      <c r="A6370" s="290"/>
    </row>
    <row r="6371" spans="1:1" x14ac:dyDescent="0.25">
      <c r="A6371" s="290"/>
    </row>
    <row r="6372" spans="1:1" x14ac:dyDescent="0.25">
      <c r="A6372" s="290"/>
    </row>
    <row r="6373" spans="1:1" x14ac:dyDescent="0.25">
      <c r="A6373" s="290"/>
    </row>
    <row r="6374" spans="1:1" x14ac:dyDescent="0.25">
      <c r="A6374" s="290"/>
    </row>
    <row r="6375" spans="1:1" x14ac:dyDescent="0.25">
      <c r="A6375" s="290"/>
    </row>
    <row r="6376" spans="1:1" x14ac:dyDescent="0.25">
      <c r="A6376" s="290"/>
    </row>
    <row r="6377" spans="1:1" x14ac:dyDescent="0.25">
      <c r="A6377" s="290"/>
    </row>
    <row r="6378" spans="1:1" x14ac:dyDescent="0.25">
      <c r="A6378" s="290"/>
    </row>
    <row r="6379" spans="1:1" x14ac:dyDescent="0.25">
      <c r="A6379" s="290"/>
    </row>
    <row r="6380" spans="1:1" x14ac:dyDescent="0.25">
      <c r="A6380" s="290"/>
    </row>
    <row r="6381" spans="1:1" x14ac:dyDescent="0.25">
      <c r="A6381" s="290"/>
    </row>
    <row r="6382" spans="1:1" x14ac:dyDescent="0.25">
      <c r="A6382" s="290"/>
    </row>
    <row r="6383" spans="1:1" x14ac:dyDescent="0.25">
      <c r="A6383" s="290"/>
    </row>
    <row r="6384" spans="1:1" x14ac:dyDescent="0.25">
      <c r="A6384" s="290"/>
    </row>
    <row r="6385" spans="1:1" x14ac:dyDescent="0.25">
      <c r="A6385" s="290"/>
    </row>
    <row r="6386" spans="1:1" x14ac:dyDescent="0.25">
      <c r="A6386" s="290"/>
    </row>
    <row r="6387" spans="1:1" x14ac:dyDescent="0.25">
      <c r="A6387" s="290"/>
    </row>
    <row r="6388" spans="1:1" x14ac:dyDescent="0.25">
      <c r="A6388" s="290"/>
    </row>
    <row r="6389" spans="1:1" x14ac:dyDescent="0.25">
      <c r="A6389" s="290"/>
    </row>
    <row r="6390" spans="1:1" x14ac:dyDescent="0.25">
      <c r="A6390" s="290"/>
    </row>
    <row r="6391" spans="1:1" x14ac:dyDescent="0.25">
      <c r="A6391" s="290"/>
    </row>
    <row r="6392" spans="1:1" x14ac:dyDescent="0.25">
      <c r="A6392" s="290"/>
    </row>
    <row r="6393" spans="1:1" x14ac:dyDescent="0.25">
      <c r="A6393" s="290"/>
    </row>
    <row r="6394" spans="1:1" x14ac:dyDescent="0.25">
      <c r="A6394" s="290"/>
    </row>
    <row r="6395" spans="1:1" x14ac:dyDescent="0.25">
      <c r="A6395" s="290"/>
    </row>
    <row r="6396" spans="1:1" x14ac:dyDescent="0.25">
      <c r="A6396" s="290"/>
    </row>
    <row r="6397" spans="1:1" x14ac:dyDescent="0.25">
      <c r="A6397" s="290"/>
    </row>
    <row r="6398" spans="1:1" x14ac:dyDescent="0.25">
      <c r="A6398" s="290"/>
    </row>
    <row r="6399" spans="1:1" x14ac:dyDescent="0.25">
      <c r="A6399" s="290"/>
    </row>
    <row r="6400" spans="1:1" x14ac:dyDescent="0.25">
      <c r="A6400" s="290"/>
    </row>
    <row r="6401" spans="1:1" x14ac:dyDescent="0.25">
      <c r="A6401" s="290"/>
    </row>
    <row r="6402" spans="1:1" x14ac:dyDescent="0.25">
      <c r="A6402" s="290"/>
    </row>
    <row r="6403" spans="1:1" x14ac:dyDescent="0.25">
      <c r="A6403" s="290"/>
    </row>
    <row r="6404" spans="1:1" x14ac:dyDescent="0.25">
      <c r="A6404" s="290"/>
    </row>
    <row r="6405" spans="1:1" x14ac:dyDescent="0.25">
      <c r="A6405" s="290"/>
    </row>
    <row r="6406" spans="1:1" x14ac:dyDescent="0.25">
      <c r="A6406" s="290"/>
    </row>
    <row r="6407" spans="1:1" x14ac:dyDescent="0.25">
      <c r="A6407" s="290"/>
    </row>
    <row r="6408" spans="1:1" x14ac:dyDescent="0.25">
      <c r="A6408" s="290"/>
    </row>
    <row r="6409" spans="1:1" x14ac:dyDescent="0.25">
      <c r="A6409" s="290"/>
    </row>
    <row r="6410" spans="1:1" x14ac:dyDescent="0.25">
      <c r="A6410" s="290"/>
    </row>
    <row r="6411" spans="1:1" x14ac:dyDescent="0.25">
      <c r="A6411" s="290"/>
    </row>
    <row r="6412" spans="1:1" x14ac:dyDescent="0.25">
      <c r="A6412" s="290"/>
    </row>
    <row r="6413" spans="1:1" x14ac:dyDescent="0.25">
      <c r="A6413" s="290"/>
    </row>
    <row r="6414" spans="1:1" x14ac:dyDescent="0.25">
      <c r="A6414" s="290"/>
    </row>
    <row r="6415" spans="1:1" x14ac:dyDescent="0.25">
      <c r="A6415" s="290"/>
    </row>
    <row r="6416" spans="1:1" x14ac:dyDescent="0.25">
      <c r="A6416" s="290"/>
    </row>
    <row r="6417" spans="1:1" x14ac:dyDescent="0.25">
      <c r="A6417" s="290"/>
    </row>
    <row r="6418" spans="1:1" x14ac:dyDescent="0.25">
      <c r="A6418" s="290"/>
    </row>
    <row r="6419" spans="1:1" x14ac:dyDescent="0.25">
      <c r="A6419" s="290"/>
    </row>
    <row r="6420" spans="1:1" x14ac:dyDescent="0.25">
      <c r="A6420" s="290"/>
    </row>
    <row r="6421" spans="1:1" x14ac:dyDescent="0.25">
      <c r="A6421" s="290"/>
    </row>
    <row r="6422" spans="1:1" x14ac:dyDescent="0.25">
      <c r="A6422" s="290"/>
    </row>
    <row r="6423" spans="1:1" x14ac:dyDescent="0.25">
      <c r="A6423" s="290"/>
    </row>
    <row r="6424" spans="1:1" x14ac:dyDescent="0.25">
      <c r="A6424" s="290"/>
    </row>
    <row r="6425" spans="1:1" x14ac:dyDescent="0.25">
      <c r="A6425" s="290"/>
    </row>
    <row r="6426" spans="1:1" x14ac:dyDescent="0.25">
      <c r="A6426" s="290"/>
    </row>
    <row r="6427" spans="1:1" x14ac:dyDescent="0.25">
      <c r="A6427" s="290"/>
    </row>
    <row r="6428" spans="1:1" x14ac:dyDescent="0.25">
      <c r="A6428" s="290"/>
    </row>
    <row r="6429" spans="1:1" x14ac:dyDescent="0.25">
      <c r="A6429" s="290"/>
    </row>
    <row r="6430" spans="1:1" x14ac:dyDescent="0.25">
      <c r="A6430" s="290"/>
    </row>
    <row r="6431" spans="1:1" x14ac:dyDescent="0.25">
      <c r="A6431" s="290"/>
    </row>
    <row r="6432" spans="1:1" x14ac:dyDescent="0.25">
      <c r="A6432" s="290"/>
    </row>
    <row r="6433" spans="1:1" x14ac:dyDescent="0.25">
      <c r="A6433" s="290"/>
    </row>
    <row r="6434" spans="1:1" x14ac:dyDescent="0.25">
      <c r="A6434" s="290"/>
    </row>
    <row r="6435" spans="1:1" x14ac:dyDescent="0.25">
      <c r="A6435" s="290"/>
    </row>
    <row r="6436" spans="1:1" x14ac:dyDescent="0.25">
      <c r="A6436" s="290"/>
    </row>
    <row r="6437" spans="1:1" x14ac:dyDescent="0.25">
      <c r="A6437" s="290"/>
    </row>
    <row r="6438" spans="1:1" x14ac:dyDescent="0.25">
      <c r="A6438" s="290"/>
    </row>
    <row r="6439" spans="1:1" x14ac:dyDescent="0.25">
      <c r="A6439" s="290"/>
    </row>
    <row r="6440" spans="1:1" x14ac:dyDescent="0.25">
      <c r="A6440" s="290"/>
    </row>
    <row r="6441" spans="1:1" x14ac:dyDescent="0.25">
      <c r="A6441" s="290"/>
    </row>
    <row r="6442" spans="1:1" x14ac:dyDescent="0.25">
      <c r="A6442" s="290"/>
    </row>
    <row r="6443" spans="1:1" x14ac:dyDescent="0.25">
      <c r="A6443" s="290"/>
    </row>
    <row r="6444" spans="1:1" x14ac:dyDescent="0.25">
      <c r="A6444" s="290"/>
    </row>
    <row r="6445" spans="1:1" x14ac:dyDescent="0.25">
      <c r="A6445" s="290"/>
    </row>
    <row r="6446" spans="1:1" x14ac:dyDescent="0.25">
      <c r="A6446" s="290"/>
    </row>
    <row r="6447" spans="1:1" x14ac:dyDescent="0.25">
      <c r="A6447" s="290"/>
    </row>
    <row r="6448" spans="1:1" x14ac:dyDescent="0.25">
      <c r="A6448" s="290"/>
    </row>
    <row r="6449" spans="1:1" x14ac:dyDescent="0.25">
      <c r="A6449" s="290"/>
    </row>
    <row r="6450" spans="1:1" x14ac:dyDescent="0.25">
      <c r="A6450" s="290"/>
    </row>
    <row r="6451" spans="1:1" x14ac:dyDescent="0.25">
      <c r="A6451" s="290"/>
    </row>
    <row r="6452" spans="1:1" x14ac:dyDescent="0.25">
      <c r="A6452" s="290"/>
    </row>
    <row r="6453" spans="1:1" x14ac:dyDescent="0.25">
      <c r="A6453" s="290"/>
    </row>
    <row r="6454" spans="1:1" x14ac:dyDescent="0.25">
      <c r="A6454" s="290"/>
    </row>
    <row r="6455" spans="1:1" x14ac:dyDescent="0.25">
      <c r="A6455" s="290"/>
    </row>
    <row r="6456" spans="1:1" x14ac:dyDescent="0.25">
      <c r="A6456" s="290"/>
    </row>
    <row r="6457" spans="1:1" x14ac:dyDescent="0.25">
      <c r="A6457" s="290"/>
    </row>
    <row r="6458" spans="1:1" x14ac:dyDescent="0.25">
      <c r="A6458" s="290"/>
    </row>
    <row r="6459" spans="1:1" x14ac:dyDescent="0.25">
      <c r="A6459" s="290"/>
    </row>
    <row r="6460" spans="1:1" x14ac:dyDescent="0.25">
      <c r="A6460" s="290"/>
    </row>
    <row r="6461" spans="1:1" x14ac:dyDescent="0.25">
      <c r="A6461" s="290"/>
    </row>
    <row r="6462" spans="1:1" x14ac:dyDescent="0.25">
      <c r="A6462" s="290"/>
    </row>
    <row r="6463" spans="1:1" x14ac:dyDescent="0.25">
      <c r="A6463" s="290"/>
    </row>
    <row r="6464" spans="1:1" x14ac:dyDescent="0.25">
      <c r="A6464" s="290"/>
    </row>
    <row r="6465" spans="1:1" x14ac:dyDescent="0.25">
      <c r="A6465" s="290"/>
    </row>
    <row r="6466" spans="1:1" x14ac:dyDescent="0.25">
      <c r="A6466" s="290"/>
    </row>
    <row r="6467" spans="1:1" x14ac:dyDescent="0.25">
      <c r="A6467" s="290"/>
    </row>
    <row r="6468" spans="1:1" x14ac:dyDescent="0.25">
      <c r="A6468" s="290"/>
    </row>
    <row r="6469" spans="1:1" x14ac:dyDescent="0.25">
      <c r="A6469" s="290"/>
    </row>
    <row r="6470" spans="1:1" x14ac:dyDescent="0.25">
      <c r="A6470" s="290"/>
    </row>
    <row r="6471" spans="1:1" x14ac:dyDescent="0.25">
      <c r="A6471" s="290"/>
    </row>
    <row r="6472" spans="1:1" x14ac:dyDescent="0.25">
      <c r="A6472" s="290"/>
    </row>
    <row r="6473" spans="1:1" x14ac:dyDescent="0.25">
      <c r="A6473" s="290"/>
    </row>
    <row r="6474" spans="1:1" x14ac:dyDescent="0.25">
      <c r="A6474" s="290"/>
    </row>
    <row r="6475" spans="1:1" x14ac:dyDescent="0.25">
      <c r="A6475" s="290"/>
    </row>
    <row r="6476" spans="1:1" x14ac:dyDescent="0.25">
      <c r="A6476" s="290"/>
    </row>
    <row r="6477" spans="1:1" x14ac:dyDescent="0.25">
      <c r="A6477" s="290"/>
    </row>
    <row r="6478" spans="1:1" x14ac:dyDescent="0.25">
      <c r="A6478" s="290"/>
    </row>
    <row r="6479" spans="1:1" x14ac:dyDescent="0.25">
      <c r="A6479" s="290"/>
    </row>
    <row r="6480" spans="1:1" x14ac:dyDescent="0.25">
      <c r="A6480" s="290"/>
    </row>
    <row r="6481" spans="1:1" x14ac:dyDescent="0.25">
      <c r="A6481" s="290"/>
    </row>
    <row r="6482" spans="1:1" x14ac:dyDescent="0.25">
      <c r="A6482" s="290"/>
    </row>
    <row r="6483" spans="1:1" x14ac:dyDescent="0.25">
      <c r="A6483" s="290"/>
    </row>
    <row r="6484" spans="1:1" x14ac:dyDescent="0.25">
      <c r="A6484" s="290"/>
    </row>
    <row r="6485" spans="1:1" x14ac:dyDescent="0.25">
      <c r="A6485" s="290"/>
    </row>
    <row r="6486" spans="1:1" x14ac:dyDescent="0.25">
      <c r="A6486" s="290"/>
    </row>
    <row r="6487" spans="1:1" x14ac:dyDescent="0.25">
      <c r="A6487" s="290"/>
    </row>
    <row r="6488" spans="1:1" x14ac:dyDescent="0.25">
      <c r="A6488" s="290"/>
    </row>
    <row r="6489" spans="1:1" x14ac:dyDescent="0.25">
      <c r="A6489" s="290"/>
    </row>
    <row r="6490" spans="1:1" x14ac:dyDescent="0.25">
      <c r="A6490" s="290"/>
    </row>
    <row r="6491" spans="1:1" x14ac:dyDescent="0.25">
      <c r="A6491" s="290"/>
    </row>
    <row r="6492" spans="1:1" x14ac:dyDescent="0.25">
      <c r="A6492" s="290"/>
    </row>
    <row r="6493" spans="1:1" x14ac:dyDescent="0.25">
      <c r="A6493" s="290"/>
    </row>
    <row r="6494" spans="1:1" x14ac:dyDescent="0.25">
      <c r="A6494" s="290"/>
    </row>
    <row r="6495" spans="1:1" x14ac:dyDescent="0.25">
      <c r="A6495" s="290"/>
    </row>
    <row r="6496" spans="1:1" x14ac:dyDescent="0.25">
      <c r="A6496" s="290"/>
    </row>
    <row r="6497" spans="1:1" x14ac:dyDescent="0.25">
      <c r="A6497" s="290"/>
    </row>
    <row r="6498" spans="1:1" x14ac:dyDescent="0.25">
      <c r="A6498" s="290"/>
    </row>
    <row r="6499" spans="1:1" x14ac:dyDescent="0.25">
      <c r="A6499" s="290"/>
    </row>
    <row r="6500" spans="1:1" x14ac:dyDescent="0.25">
      <c r="A6500" s="290"/>
    </row>
    <row r="6501" spans="1:1" x14ac:dyDescent="0.25">
      <c r="A6501" s="290"/>
    </row>
    <row r="6502" spans="1:1" x14ac:dyDescent="0.25">
      <c r="A6502" s="290"/>
    </row>
    <row r="6503" spans="1:1" x14ac:dyDescent="0.25">
      <c r="A6503" s="290"/>
    </row>
    <row r="6504" spans="1:1" x14ac:dyDescent="0.25">
      <c r="A6504" s="290"/>
    </row>
    <row r="6505" spans="1:1" x14ac:dyDescent="0.25">
      <c r="A6505" s="290"/>
    </row>
    <row r="6506" spans="1:1" x14ac:dyDescent="0.25">
      <c r="A6506" s="290"/>
    </row>
    <row r="6507" spans="1:1" x14ac:dyDescent="0.25">
      <c r="A6507" s="290"/>
    </row>
    <row r="6508" spans="1:1" x14ac:dyDescent="0.25">
      <c r="A6508" s="290"/>
    </row>
    <row r="6509" spans="1:1" x14ac:dyDescent="0.25">
      <c r="A6509" s="290"/>
    </row>
    <row r="6510" spans="1:1" x14ac:dyDescent="0.25">
      <c r="A6510" s="290"/>
    </row>
    <row r="6511" spans="1:1" x14ac:dyDescent="0.25">
      <c r="A6511" s="290"/>
    </row>
    <row r="6512" spans="1:1" x14ac:dyDescent="0.25">
      <c r="A6512" s="290"/>
    </row>
    <row r="6513" spans="1:1" x14ac:dyDescent="0.25">
      <c r="A6513" s="290"/>
    </row>
    <row r="6514" spans="1:1" x14ac:dyDescent="0.25">
      <c r="A6514" s="290"/>
    </row>
    <row r="6515" spans="1:1" x14ac:dyDescent="0.25">
      <c r="A6515" s="290"/>
    </row>
    <row r="6516" spans="1:1" x14ac:dyDescent="0.25">
      <c r="A6516" s="290"/>
    </row>
    <row r="6517" spans="1:1" x14ac:dyDescent="0.25">
      <c r="A6517" s="290"/>
    </row>
    <row r="6518" spans="1:1" x14ac:dyDescent="0.25">
      <c r="A6518" s="290"/>
    </row>
    <row r="6519" spans="1:1" x14ac:dyDescent="0.25">
      <c r="A6519" s="290"/>
    </row>
    <row r="6520" spans="1:1" x14ac:dyDescent="0.25">
      <c r="A6520" s="290"/>
    </row>
    <row r="6521" spans="1:1" x14ac:dyDescent="0.25">
      <c r="A6521" s="290"/>
    </row>
    <row r="6522" spans="1:1" x14ac:dyDescent="0.25">
      <c r="A6522" s="290"/>
    </row>
    <row r="6523" spans="1:1" x14ac:dyDescent="0.25">
      <c r="A6523" s="290"/>
    </row>
    <row r="6524" spans="1:1" x14ac:dyDescent="0.25">
      <c r="A6524" s="290"/>
    </row>
    <row r="6525" spans="1:1" x14ac:dyDescent="0.25">
      <c r="A6525" s="290"/>
    </row>
    <row r="6526" spans="1:1" x14ac:dyDescent="0.25">
      <c r="A6526" s="290"/>
    </row>
    <row r="6527" spans="1:1" x14ac:dyDescent="0.25">
      <c r="A6527" s="290"/>
    </row>
    <row r="6528" spans="1:1" x14ac:dyDescent="0.25">
      <c r="A6528" s="290"/>
    </row>
    <row r="6529" spans="1:1" x14ac:dyDescent="0.25">
      <c r="A6529" s="290"/>
    </row>
    <row r="6530" spans="1:1" x14ac:dyDescent="0.25">
      <c r="A6530" s="290"/>
    </row>
    <row r="6531" spans="1:1" x14ac:dyDescent="0.25">
      <c r="A6531" s="290"/>
    </row>
    <row r="6532" spans="1:1" x14ac:dyDescent="0.25">
      <c r="A6532" s="290"/>
    </row>
    <row r="6533" spans="1:1" x14ac:dyDescent="0.25">
      <c r="A6533" s="290"/>
    </row>
    <row r="6534" spans="1:1" x14ac:dyDescent="0.25">
      <c r="A6534" s="290"/>
    </row>
    <row r="6535" spans="1:1" x14ac:dyDescent="0.25">
      <c r="A6535" s="290"/>
    </row>
    <row r="6536" spans="1:1" x14ac:dyDescent="0.25">
      <c r="A6536" s="290"/>
    </row>
    <row r="6537" spans="1:1" x14ac:dyDescent="0.25">
      <c r="A6537" s="290"/>
    </row>
    <row r="6538" spans="1:1" x14ac:dyDescent="0.25">
      <c r="A6538" s="290"/>
    </row>
    <row r="6539" spans="1:1" x14ac:dyDescent="0.25">
      <c r="A6539" s="290"/>
    </row>
    <row r="6540" spans="1:1" x14ac:dyDescent="0.25">
      <c r="A6540" s="290"/>
    </row>
    <row r="6541" spans="1:1" x14ac:dyDescent="0.25">
      <c r="A6541" s="290"/>
    </row>
    <row r="6542" spans="1:1" x14ac:dyDescent="0.25">
      <c r="A6542" s="290"/>
    </row>
    <row r="6543" spans="1:1" x14ac:dyDescent="0.25">
      <c r="A6543" s="290"/>
    </row>
    <row r="6544" spans="1:1" x14ac:dyDescent="0.25">
      <c r="A6544" s="290"/>
    </row>
    <row r="6545" spans="1:1" x14ac:dyDescent="0.25">
      <c r="A6545" s="290"/>
    </row>
    <row r="6546" spans="1:1" x14ac:dyDescent="0.25">
      <c r="A6546" s="290"/>
    </row>
    <row r="6547" spans="1:1" x14ac:dyDescent="0.25">
      <c r="A6547" s="290"/>
    </row>
    <row r="6548" spans="1:1" x14ac:dyDescent="0.25">
      <c r="A6548" s="290"/>
    </row>
    <row r="6549" spans="1:1" x14ac:dyDescent="0.25">
      <c r="A6549" s="290"/>
    </row>
    <row r="6550" spans="1:1" x14ac:dyDescent="0.25">
      <c r="A6550" s="290"/>
    </row>
    <row r="6551" spans="1:1" x14ac:dyDescent="0.25">
      <c r="A6551" s="290"/>
    </row>
    <row r="6552" spans="1:1" x14ac:dyDescent="0.25">
      <c r="A6552" s="290"/>
    </row>
    <row r="6553" spans="1:1" x14ac:dyDescent="0.25">
      <c r="A6553" s="290"/>
    </row>
    <row r="6554" spans="1:1" x14ac:dyDescent="0.25">
      <c r="A6554" s="290"/>
    </row>
    <row r="6555" spans="1:1" x14ac:dyDescent="0.25">
      <c r="A6555" s="290"/>
    </row>
    <row r="6556" spans="1:1" x14ac:dyDescent="0.25">
      <c r="A6556" s="290"/>
    </row>
    <row r="6557" spans="1:1" x14ac:dyDescent="0.25">
      <c r="A6557" s="290"/>
    </row>
    <row r="6558" spans="1:1" x14ac:dyDescent="0.25">
      <c r="A6558" s="290"/>
    </row>
    <row r="6559" spans="1:1" x14ac:dyDescent="0.25">
      <c r="A6559" s="290"/>
    </row>
    <row r="6560" spans="1:1" x14ac:dyDescent="0.25">
      <c r="A6560" s="290"/>
    </row>
    <row r="6561" spans="1:1" x14ac:dyDescent="0.25">
      <c r="A6561" s="290"/>
    </row>
    <row r="6562" spans="1:1" x14ac:dyDescent="0.25">
      <c r="A6562" s="290"/>
    </row>
    <row r="6563" spans="1:1" x14ac:dyDescent="0.25">
      <c r="A6563" s="290"/>
    </row>
    <row r="6564" spans="1:1" x14ac:dyDescent="0.25">
      <c r="A6564" s="290"/>
    </row>
    <row r="6565" spans="1:1" x14ac:dyDescent="0.25">
      <c r="A6565" s="290"/>
    </row>
    <row r="6566" spans="1:1" x14ac:dyDescent="0.25">
      <c r="A6566" s="290"/>
    </row>
    <row r="6567" spans="1:1" x14ac:dyDescent="0.25">
      <c r="A6567" s="290"/>
    </row>
    <row r="6568" spans="1:1" x14ac:dyDescent="0.25">
      <c r="A6568" s="290"/>
    </row>
    <row r="6569" spans="1:1" x14ac:dyDescent="0.25">
      <c r="A6569" s="290"/>
    </row>
    <row r="6570" spans="1:1" x14ac:dyDescent="0.25">
      <c r="A6570" s="290"/>
    </row>
    <row r="6571" spans="1:1" x14ac:dyDescent="0.25">
      <c r="A6571" s="290"/>
    </row>
    <row r="6572" spans="1:1" x14ac:dyDescent="0.25">
      <c r="A6572" s="290"/>
    </row>
    <row r="6573" spans="1:1" x14ac:dyDescent="0.25">
      <c r="A6573" s="290"/>
    </row>
    <row r="6574" spans="1:1" x14ac:dyDescent="0.25">
      <c r="A6574" s="290"/>
    </row>
    <row r="6575" spans="1:1" x14ac:dyDescent="0.25">
      <c r="A6575" s="290"/>
    </row>
    <row r="6576" spans="1:1" x14ac:dyDescent="0.25">
      <c r="A6576" s="290"/>
    </row>
    <row r="6577" spans="1:1" x14ac:dyDescent="0.25">
      <c r="A6577" s="290"/>
    </row>
    <row r="6578" spans="1:1" x14ac:dyDescent="0.25">
      <c r="A6578" s="290"/>
    </row>
    <row r="6579" spans="1:1" x14ac:dyDescent="0.25">
      <c r="A6579" s="290"/>
    </row>
    <row r="6580" spans="1:1" x14ac:dyDescent="0.25">
      <c r="A6580" s="290"/>
    </row>
    <row r="6581" spans="1:1" x14ac:dyDescent="0.25">
      <c r="A6581" s="290"/>
    </row>
    <row r="6582" spans="1:1" x14ac:dyDescent="0.25">
      <c r="A6582" s="290"/>
    </row>
    <row r="6583" spans="1:1" x14ac:dyDescent="0.25">
      <c r="A6583" s="290"/>
    </row>
    <row r="6584" spans="1:1" x14ac:dyDescent="0.25">
      <c r="A6584" s="290"/>
    </row>
    <row r="6585" spans="1:1" x14ac:dyDescent="0.25">
      <c r="A6585" s="290"/>
    </row>
    <row r="6586" spans="1:1" x14ac:dyDescent="0.25">
      <c r="A6586" s="290"/>
    </row>
    <row r="6587" spans="1:1" x14ac:dyDescent="0.25">
      <c r="A6587" s="290"/>
    </row>
    <row r="6588" spans="1:1" x14ac:dyDescent="0.25">
      <c r="A6588" s="290"/>
    </row>
    <row r="6589" spans="1:1" x14ac:dyDescent="0.25">
      <c r="A6589" s="290"/>
    </row>
    <row r="6590" spans="1:1" x14ac:dyDescent="0.25">
      <c r="A6590" s="290"/>
    </row>
    <row r="6591" spans="1:1" x14ac:dyDescent="0.25">
      <c r="A6591" s="290"/>
    </row>
    <row r="6592" spans="1:1" x14ac:dyDescent="0.25">
      <c r="A6592" s="290"/>
    </row>
    <row r="6593" spans="1:1" x14ac:dyDescent="0.25">
      <c r="A6593" s="290"/>
    </row>
    <row r="6594" spans="1:1" x14ac:dyDescent="0.25">
      <c r="A6594" s="290"/>
    </row>
    <row r="6595" spans="1:1" x14ac:dyDescent="0.25">
      <c r="A6595" s="290"/>
    </row>
    <row r="6596" spans="1:1" x14ac:dyDescent="0.25">
      <c r="A6596" s="290"/>
    </row>
    <row r="6597" spans="1:1" x14ac:dyDescent="0.25">
      <c r="A6597" s="290"/>
    </row>
    <row r="6598" spans="1:1" x14ac:dyDescent="0.25">
      <c r="A6598" s="290"/>
    </row>
    <row r="6599" spans="1:1" x14ac:dyDescent="0.25">
      <c r="A6599" s="290"/>
    </row>
    <row r="6600" spans="1:1" x14ac:dyDescent="0.25">
      <c r="A6600" s="290"/>
    </row>
    <row r="6601" spans="1:1" x14ac:dyDescent="0.25">
      <c r="A6601" s="290"/>
    </row>
    <row r="6602" spans="1:1" x14ac:dyDescent="0.25">
      <c r="A6602" s="290"/>
    </row>
    <row r="6603" spans="1:1" x14ac:dyDescent="0.25">
      <c r="A6603" s="290"/>
    </row>
    <row r="6604" spans="1:1" x14ac:dyDescent="0.25">
      <c r="A6604" s="290"/>
    </row>
    <row r="6605" spans="1:1" x14ac:dyDescent="0.25">
      <c r="A6605" s="290"/>
    </row>
    <row r="6606" spans="1:1" x14ac:dyDescent="0.25">
      <c r="A6606" s="290"/>
    </row>
    <row r="6607" spans="1:1" x14ac:dyDescent="0.25">
      <c r="A6607" s="290"/>
    </row>
    <row r="6608" spans="1:1" x14ac:dyDescent="0.25">
      <c r="A6608" s="290"/>
    </row>
    <row r="6609" spans="1:1" x14ac:dyDescent="0.25">
      <c r="A6609" s="290"/>
    </row>
    <row r="6610" spans="1:1" x14ac:dyDescent="0.25">
      <c r="A6610" s="290"/>
    </row>
    <row r="6611" spans="1:1" x14ac:dyDescent="0.25">
      <c r="A6611" s="290"/>
    </row>
    <row r="6612" spans="1:1" x14ac:dyDescent="0.25">
      <c r="A6612" s="290"/>
    </row>
    <row r="6613" spans="1:1" x14ac:dyDescent="0.25">
      <c r="A6613" s="290"/>
    </row>
    <row r="6614" spans="1:1" x14ac:dyDescent="0.25">
      <c r="A6614" s="290"/>
    </row>
    <row r="6615" spans="1:1" x14ac:dyDescent="0.25">
      <c r="A6615" s="290"/>
    </row>
    <row r="6616" spans="1:1" x14ac:dyDescent="0.25">
      <c r="A6616" s="290"/>
    </row>
    <row r="6617" spans="1:1" x14ac:dyDescent="0.25">
      <c r="A6617" s="290"/>
    </row>
    <row r="6618" spans="1:1" x14ac:dyDescent="0.25">
      <c r="A6618" s="290"/>
    </row>
    <row r="6619" spans="1:1" x14ac:dyDescent="0.25">
      <c r="A6619" s="290"/>
    </row>
    <row r="6620" spans="1:1" x14ac:dyDescent="0.25">
      <c r="A6620" s="290"/>
    </row>
    <row r="6621" spans="1:1" x14ac:dyDescent="0.25">
      <c r="A6621" s="290"/>
    </row>
    <row r="6622" spans="1:1" x14ac:dyDescent="0.25">
      <c r="A6622" s="290"/>
    </row>
    <row r="6623" spans="1:1" x14ac:dyDescent="0.25">
      <c r="A6623" s="290"/>
    </row>
    <row r="6624" spans="1:1" x14ac:dyDescent="0.25">
      <c r="A6624" s="290"/>
    </row>
    <row r="6625" spans="1:1" x14ac:dyDescent="0.25">
      <c r="A6625" s="290"/>
    </row>
    <row r="6626" spans="1:1" x14ac:dyDescent="0.25">
      <c r="A6626" s="290"/>
    </row>
    <row r="6627" spans="1:1" x14ac:dyDescent="0.25">
      <c r="A6627" s="290"/>
    </row>
    <row r="6628" spans="1:1" x14ac:dyDescent="0.25">
      <c r="A6628" s="290"/>
    </row>
    <row r="6629" spans="1:1" x14ac:dyDescent="0.25">
      <c r="A6629" s="290"/>
    </row>
    <row r="6630" spans="1:1" x14ac:dyDescent="0.25">
      <c r="A6630" s="290"/>
    </row>
    <row r="6631" spans="1:1" x14ac:dyDescent="0.25">
      <c r="A6631" s="290"/>
    </row>
    <row r="6632" spans="1:1" x14ac:dyDescent="0.25">
      <c r="A6632" s="290"/>
    </row>
    <row r="6633" spans="1:1" x14ac:dyDescent="0.25">
      <c r="A6633" s="290"/>
    </row>
    <row r="6634" spans="1:1" x14ac:dyDescent="0.25">
      <c r="A6634" s="290"/>
    </row>
    <row r="6635" spans="1:1" x14ac:dyDescent="0.25">
      <c r="A6635" s="290"/>
    </row>
    <row r="6636" spans="1:1" x14ac:dyDescent="0.25">
      <c r="A6636" s="290"/>
    </row>
    <row r="6637" spans="1:1" x14ac:dyDescent="0.25">
      <c r="A6637" s="290"/>
    </row>
    <row r="6638" spans="1:1" x14ac:dyDescent="0.25">
      <c r="A6638" s="290"/>
    </row>
    <row r="6639" spans="1:1" x14ac:dyDescent="0.25">
      <c r="A6639" s="290"/>
    </row>
    <row r="6640" spans="1:1" x14ac:dyDescent="0.25">
      <c r="A6640" s="290"/>
    </row>
    <row r="6641" spans="1:1" x14ac:dyDescent="0.25">
      <c r="A6641" s="290"/>
    </row>
    <row r="6642" spans="1:1" x14ac:dyDescent="0.25">
      <c r="A6642" s="290"/>
    </row>
    <row r="6643" spans="1:1" x14ac:dyDescent="0.25">
      <c r="A6643" s="290"/>
    </row>
    <row r="6644" spans="1:1" x14ac:dyDescent="0.25">
      <c r="A6644" s="290"/>
    </row>
    <row r="6645" spans="1:1" x14ac:dyDescent="0.25">
      <c r="A6645" s="290"/>
    </row>
    <row r="6646" spans="1:1" x14ac:dyDescent="0.25">
      <c r="A6646" s="290"/>
    </row>
    <row r="6647" spans="1:1" x14ac:dyDescent="0.25">
      <c r="A6647" s="290"/>
    </row>
    <row r="6648" spans="1:1" x14ac:dyDescent="0.25">
      <c r="A6648" s="290"/>
    </row>
    <row r="6649" spans="1:1" x14ac:dyDescent="0.25">
      <c r="A6649" s="290"/>
    </row>
    <row r="6650" spans="1:1" x14ac:dyDescent="0.25">
      <c r="A6650" s="290"/>
    </row>
    <row r="6651" spans="1:1" x14ac:dyDescent="0.25">
      <c r="A6651" s="290"/>
    </row>
    <row r="6652" spans="1:1" x14ac:dyDescent="0.25">
      <c r="A6652" s="290"/>
    </row>
    <row r="6653" spans="1:1" x14ac:dyDescent="0.25">
      <c r="A6653" s="290"/>
    </row>
    <row r="6654" spans="1:1" x14ac:dyDescent="0.25">
      <c r="A6654" s="290"/>
    </row>
    <row r="6655" spans="1:1" x14ac:dyDescent="0.25">
      <c r="A6655" s="290"/>
    </row>
    <row r="6656" spans="1:1" x14ac:dyDescent="0.25">
      <c r="A6656" s="290"/>
    </row>
    <row r="6657" spans="1:1" x14ac:dyDescent="0.25">
      <c r="A6657" s="290"/>
    </row>
    <row r="6658" spans="1:1" x14ac:dyDescent="0.25">
      <c r="A6658" s="290"/>
    </row>
    <row r="6659" spans="1:1" x14ac:dyDescent="0.25">
      <c r="A6659" s="290"/>
    </row>
    <row r="6660" spans="1:1" x14ac:dyDescent="0.25">
      <c r="A6660" s="290"/>
    </row>
    <row r="6661" spans="1:1" x14ac:dyDescent="0.25">
      <c r="A6661" s="290"/>
    </row>
    <row r="6662" spans="1:1" x14ac:dyDescent="0.25">
      <c r="A6662" s="290"/>
    </row>
    <row r="6663" spans="1:1" x14ac:dyDescent="0.25">
      <c r="A6663" s="290"/>
    </row>
    <row r="6664" spans="1:1" x14ac:dyDescent="0.25">
      <c r="A6664" s="290"/>
    </row>
    <row r="6665" spans="1:1" x14ac:dyDescent="0.25">
      <c r="A6665" s="290"/>
    </row>
    <row r="6666" spans="1:1" x14ac:dyDescent="0.25">
      <c r="A6666" s="290"/>
    </row>
    <row r="6667" spans="1:1" x14ac:dyDescent="0.25">
      <c r="A6667" s="290"/>
    </row>
    <row r="6668" spans="1:1" x14ac:dyDescent="0.25">
      <c r="A6668" s="290"/>
    </row>
    <row r="6669" spans="1:1" x14ac:dyDescent="0.25">
      <c r="A6669" s="290"/>
    </row>
    <row r="6670" spans="1:1" x14ac:dyDescent="0.25">
      <c r="A6670" s="290"/>
    </row>
    <row r="6671" spans="1:1" x14ac:dyDescent="0.25">
      <c r="A6671" s="290"/>
    </row>
    <row r="6672" spans="1:1" x14ac:dyDescent="0.25">
      <c r="A6672" s="290"/>
    </row>
    <row r="6673" spans="1:1" x14ac:dyDescent="0.25">
      <c r="A6673" s="290"/>
    </row>
    <row r="6674" spans="1:1" x14ac:dyDescent="0.25">
      <c r="A6674" s="290"/>
    </row>
    <row r="6675" spans="1:1" x14ac:dyDescent="0.25">
      <c r="A6675" s="290"/>
    </row>
    <row r="6676" spans="1:1" x14ac:dyDescent="0.25">
      <c r="A6676" s="290"/>
    </row>
    <row r="6677" spans="1:1" x14ac:dyDescent="0.25">
      <c r="A6677" s="290"/>
    </row>
    <row r="6678" spans="1:1" x14ac:dyDescent="0.25">
      <c r="A6678" s="290"/>
    </row>
    <row r="6679" spans="1:1" x14ac:dyDescent="0.25">
      <c r="A6679" s="290"/>
    </row>
    <row r="6680" spans="1:1" x14ac:dyDescent="0.25">
      <c r="A6680" s="290"/>
    </row>
    <row r="6681" spans="1:1" x14ac:dyDescent="0.25">
      <c r="A6681" s="290"/>
    </row>
    <row r="6682" spans="1:1" x14ac:dyDescent="0.25">
      <c r="A6682" s="290"/>
    </row>
    <row r="6683" spans="1:1" x14ac:dyDescent="0.25">
      <c r="A6683" s="290"/>
    </row>
    <row r="6684" spans="1:1" x14ac:dyDescent="0.25">
      <c r="A6684" s="290"/>
    </row>
    <row r="6685" spans="1:1" x14ac:dyDescent="0.25">
      <c r="A6685" s="290"/>
    </row>
    <row r="6686" spans="1:1" x14ac:dyDescent="0.25">
      <c r="A6686" s="290"/>
    </row>
    <row r="6687" spans="1:1" x14ac:dyDescent="0.25">
      <c r="A6687" s="290"/>
    </row>
    <row r="6688" spans="1:1" x14ac:dyDescent="0.25">
      <c r="A6688" s="290"/>
    </row>
    <row r="6689" spans="1:1" x14ac:dyDescent="0.25">
      <c r="A6689" s="290"/>
    </row>
    <row r="6690" spans="1:1" x14ac:dyDescent="0.25">
      <c r="A6690" s="290"/>
    </row>
    <row r="6691" spans="1:1" x14ac:dyDescent="0.25">
      <c r="A6691" s="290"/>
    </row>
    <row r="6692" spans="1:1" x14ac:dyDescent="0.25">
      <c r="A6692" s="290"/>
    </row>
    <row r="6693" spans="1:1" x14ac:dyDescent="0.25">
      <c r="A6693" s="290"/>
    </row>
    <row r="6694" spans="1:1" x14ac:dyDescent="0.25">
      <c r="A6694" s="290"/>
    </row>
    <row r="6695" spans="1:1" x14ac:dyDescent="0.25">
      <c r="A6695" s="290"/>
    </row>
    <row r="6696" spans="1:1" x14ac:dyDescent="0.25">
      <c r="A6696" s="290"/>
    </row>
    <row r="6697" spans="1:1" x14ac:dyDescent="0.25">
      <c r="A6697" s="290"/>
    </row>
    <row r="6698" spans="1:1" x14ac:dyDescent="0.25">
      <c r="A6698" s="290"/>
    </row>
    <row r="6699" spans="1:1" x14ac:dyDescent="0.25">
      <c r="A6699" s="290"/>
    </row>
    <row r="6700" spans="1:1" x14ac:dyDescent="0.25">
      <c r="A6700" s="290"/>
    </row>
    <row r="6701" spans="1:1" x14ac:dyDescent="0.25">
      <c r="A6701" s="290"/>
    </row>
    <row r="6702" spans="1:1" x14ac:dyDescent="0.25">
      <c r="A6702" s="290"/>
    </row>
    <row r="6703" spans="1:1" x14ac:dyDescent="0.25">
      <c r="A6703" s="290"/>
    </row>
    <row r="6704" spans="1:1" x14ac:dyDescent="0.25">
      <c r="A6704" s="290"/>
    </row>
    <row r="6705" spans="1:1" x14ac:dyDescent="0.25">
      <c r="A6705" s="290"/>
    </row>
    <row r="6706" spans="1:1" x14ac:dyDescent="0.25">
      <c r="A6706" s="290"/>
    </row>
    <row r="6707" spans="1:1" x14ac:dyDescent="0.25">
      <c r="A6707" s="290"/>
    </row>
    <row r="6708" spans="1:1" x14ac:dyDescent="0.25">
      <c r="A6708" s="290"/>
    </row>
    <row r="6709" spans="1:1" x14ac:dyDescent="0.25">
      <c r="A6709" s="290"/>
    </row>
    <row r="6710" spans="1:1" x14ac:dyDescent="0.25">
      <c r="A6710" s="290"/>
    </row>
    <row r="6711" spans="1:1" x14ac:dyDescent="0.25">
      <c r="A6711" s="290"/>
    </row>
    <row r="6712" spans="1:1" x14ac:dyDescent="0.25">
      <c r="A6712" s="290"/>
    </row>
    <row r="6713" spans="1:1" x14ac:dyDescent="0.25">
      <c r="A6713" s="290"/>
    </row>
    <row r="6714" spans="1:1" x14ac:dyDescent="0.25">
      <c r="A6714" s="290"/>
    </row>
    <row r="6715" spans="1:1" x14ac:dyDescent="0.25">
      <c r="A6715" s="290"/>
    </row>
    <row r="6716" spans="1:1" x14ac:dyDescent="0.25">
      <c r="A6716" s="290"/>
    </row>
    <row r="6717" spans="1:1" x14ac:dyDescent="0.25">
      <c r="A6717" s="290"/>
    </row>
    <row r="6718" spans="1:1" x14ac:dyDescent="0.25">
      <c r="A6718" s="290"/>
    </row>
    <row r="6719" spans="1:1" x14ac:dyDescent="0.25">
      <c r="A6719" s="290"/>
    </row>
    <row r="6720" spans="1:1" x14ac:dyDescent="0.25">
      <c r="A6720" s="290"/>
    </row>
    <row r="6721" spans="1:1" x14ac:dyDescent="0.25">
      <c r="A6721" s="290"/>
    </row>
    <row r="6722" spans="1:1" x14ac:dyDescent="0.25">
      <c r="A6722" s="290"/>
    </row>
    <row r="6723" spans="1:1" x14ac:dyDescent="0.25">
      <c r="A6723" s="290"/>
    </row>
    <row r="6724" spans="1:1" x14ac:dyDescent="0.25">
      <c r="A6724" s="290"/>
    </row>
    <row r="6725" spans="1:1" x14ac:dyDescent="0.25">
      <c r="A6725" s="290"/>
    </row>
    <row r="6726" spans="1:1" x14ac:dyDescent="0.25">
      <c r="A6726" s="290"/>
    </row>
    <row r="6727" spans="1:1" x14ac:dyDescent="0.25">
      <c r="A6727" s="290"/>
    </row>
    <row r="6728" spans="1:1" x14ac:dyDescent="0.25">
      <c r="A6728" s="290"/>
    </row>
    <row r="6729" spans="1:1" x14ac:dyDescent="0.25">
      <c r="A6729" s="290"/>
    </row>
    <row r="6730" spans="1:1" x14ac:dyDescent="0.25">
      <c r="A6730" s="290"/>
    </row>
    <row r="6731" spans="1:1" x14ac:dyDescent="0.25">
      <c r="A6731" s="290"/>
    </row>
    <row r="6732" spans="1:1" x14ac:dyDescent="0.25">
      <c r="A6732" s="290"/>
    </row>
    <row r="6733" spans="1:1" x14ac:dyDescent="0.25">
      <c r="A6733" s="290"/>
    </row>
    <row r="6734" spans="1:1" x14ac:dyDescent="0.25">
      <c r="A6734" s="290"/>
    </row>
    <row r="6735" spans="1:1" x14ac:dyDescent="0.25">
      <c r="A6735" s="290"/>
    </row>
    <row r="6736" spans="1:1" x14ac:dyDescent="0.25">
      <c r="A6736" s="290"/>
    </row>
    <row r="6737" spans="1:1" x14ac:dyDescent="0.25">
      <c r="A6737" s="290"/>
    </row>
    <row r="6738" spans="1:1" x14ac:dyDescent="0.25">
      <c r="A6738" s="290"/>
    </row>
    <row r="6739" spans="1:1" x14ac:dyDescent="0.25">
      <c r="A6739" s="290"/>
    </row>
    <row r="6740" spans="1:1" x14ac:dyDescent="0.25">
      <c r="A6740" s="290"/>
    </row>
    <row r="6741" spans="1:1" x14ac:dyDescent="0.25">
      <c r="A6741" s="290"/>
    </row>
    <row r="6742" spans="1:1" x14ac:dyDescent="0.25">
      <c r="A6742" s="290"/>
    </row>
    <row r="6743" spans="1:1" x14ac:dyDescent="0.25">
      <c r="A6743" s="290"/>
    </row>
    <row r="6744" spans="1:1" x14ac:dyDescent="0.25">
      <c r="A6744" s="290"/>
    </row>
    <row r="6745" spans="1:1" x14ac:dyDescent="0.25">
      <c r="A6745" s="290"/>
    </row>
    <row r="6746" spans="1:1" x14ac:dyDescent="0.25">
      <c r="A6746" s="290"/>
    </row>
    <row r="6747" spans="1:1" x14ac:dyDescent="0.25">
      <c r="A6747" s="290"/>
    </row>
    <row r="6748" spans="1:1" x14ac:dyDescent="0.25">
      <c r="A6748" s="290"/>
    </row>
    <row r="6749" spans="1:1" x14ac:dyDescent="0.25">
      <c r="A6749" s="290"/>
    </row>
    <row r="6750" spans="1:1" x14ac:dyDescent="0.25">
      <c r="A6750" s="290"/>
    </row>
    <row r="6751" spans="1:1" x14ac:dyDescent="0.25">
      <c r="A6751" s="290"/>
    </row>
    <row r="6752" spans="1:1" x14ac:dyDescent="0.25">
      <c r="A6752" s="290"/>
    </row>
    <row r="6753" spans="1:1" x14ac:dyDescent="0.25">
      <c r="A6753" s="290"/>
    </row>
    <row r="6754" spans="1:1" x14ac:dyDescent="0.25">
      <c r="A6754" s="290"/>
    </row>
    <row r="6755" spans="1:1" x14ac:dyDescent="0.25">
      <c r="A6755" s="290"/>
    </row>
    <row r="6756" spans="1:1" x14ac:dyDescent="0.25">
      <c r="A6756" s="290"/>
    </row>
    <row r="6757" spans="1:1" x14ac:dyDescent="0.25">
      <c r="A6757" s="290"/>
    </row>
    <row r="6758" spans="1:1" x14ac:dyDescent="0.25">
      <c r="A6758" s="290"/>
    </row>
    <row r="6759" spans="1:1" x14ac:dyDescent="0.25">
      <c r="A6759" s="290"/>
    </row>
    <row r="6760" spans="1:1" x14ac:dyDescent="0.25">
      <c r="A6760" s="290"/>
    </row>
    <row r="6761" spans="1:1" x14ac:dyDescent="0.25">
      <c r="A6761" s="290"/>
    </row>
    <row r="6762" spans="1:1" x14ac:dyDescent="0.25">
      <c r="A6762" s="290"/>
    </row>
    <row r="6763" spans="1:1" x14ac:dyDescent="0.25">
      <c r="A6763" s="290"/>
    </row>
    <row r="6764" spans="1:1" x14ac:dyDescent="0.25">
      <c r="A6764" s="290"/>
    </row>
    <row r="6765" spans="1:1" x14ac:dyDescent="0.25">
      <c r="A6765" s="290"/>
    </row>
    <row r="6766" spans="1:1" x14ac:dyDescent="0.25">
      <c r="A6766" s="290"/>
    </row>
    <row r="6767" spans="1:1" x14ac:dyDescent="0.25">
      <c r="A6767" s="290"/>
    </row>
    <row r="6768" spans="1:1" x14ac:dyDescent="0.25">
      <c r="A6768" s="290"/>
    </row>
    <row r="6769" spans="1:1" x14ac:dyDescent="0.25">
      <c r="A6769" s="290"/>
    </row>
    <row r="6770" spans="1:1" x14ac:dyDescent="0.25">
      <c r="A6770" s="290"/>
    </row>
    <row r="6771" spans="1:1" x14ac:dyDescent="0.25">
      <c r="A6771" s="290"/>
    </row>
    <row r="6772" spans="1:1" x14ac:dyDescent="0.25">
      <c r="A6772" s="290"/>
    </row>
    <row r="6773" spans="1:1" x14ac:dyDescent="0.25">
      <c r="A6773" s="290"/>
    </row>
    <row r="6774" spans="1:1" x14ac:dyDescent="0.25">
      <c r="A6774" s="290"/>
    </row>
    <row r="6775" spans="1:1" x14ac:dyDescent="0.25">
      <c r="A6775" s="290"/>
    </row>
    <row r="6776" spans="1:1" x14ac:dyDescent="0.25">
      <c r="A6776" s="290"/>
    </row>
    <row r="6777" spans="1:1" x14ac:dyDescent="0.25">
      <c r="A6777" s="290"/>
    </row>
    <row r="6778" spans="1:1" x14ac:dyDescent="0.25">
      <c r="A6778" s="290"/>
    </row>
    <row r="6779" spans="1:1" x14ac:dyDescent="0.25">
      <c r="A6779" s="290"/>
    </row>
    <row r="6780" spans="1:1" x14ac:dyDescent="0.25">
      <c r="A6780" s="290"/>
    </row>
    <row r="6781" spans="1:1" x14ac:dyDescent="0.25">
      <c r="A6781" s="290"/>
    </row>
    <row r="6782" spans="1:1" x14ac:dyDescent="0.25">
      <c r="A6782" s="290"/>
    </row>
    <row r="6783" spans="1:1" x14ac:dyDescent="0.25">
      <c r="A6783" s="290"/>
    </row>
    <row r="6784" spans="1:1" x14ac:dyDescent="0.25">
      <c r="A6784" s="290"/>
    </row>
    <row r="6785" spans="1:1" x14ac:dyDescent="0.25">
      <c r="A6785" s="290"/>
    </row>
    <row r="6786" spans="1:1" x14ac:dyDescent="0.25">
      <c r="A6786" s="290"/>
    </row>
    <row r="6787" spans="1:1" x14ac:dyDescent="0.25">
      <c r="A6787" s="290"/>
    </row>
    <row r="6788" spans="1:1" x14ac:dyDescent="0.25">
      <c r="A6788" s="290"/>
    </row>
    <row r="6789" spans="1:1" x14ac:dyDescent="0.25">
      <c r="A6789" s="290"/>
    </row>
    <row r="6790" spans="1:1" x14ac:dyDescent="0.25">
      <c r="A6790" s="290"/>
    </row>
    <row r="6791" spans="1:1" x14ac:dyDescent="0.25">
      <c r="A6791" s="290"/>
    </row>
    <row r="6792" spans="1:1" x14ac:dyDescent="0.25">
      <c r="A6792" s="290"/>
    </row>
    <row r="6793" spans="1:1" x14ac:dyDescent="0.25">
      <c r="A6793" s="290"/>
    </row>
    <row r="6794" spans="1:1" x14ac:dyDescent="0.25">
      <c r="A6794" s="290"/>
    </row>
    <row r="6795" spans="1:1" x14ac:dyDescent="0.25">
      <c r="A6795" s="290"/>
    </row>
    <row r="6796" spans="1:1" x14ac:dyDescent="0.25">
      <c r="A6796" s="290"/>
    </row>
    <row r="6797" spans="1:1" x14ac:dyDescent="0.25">
      <c r="A6797" s="290"/>
    </row>
    <row r="6798" spans="1:1" x14ac:dyDescent="0.25">
      <c r="A6798" s="290"/>
    </row>
    <row r="6799" spans="1:1" x14ac:dyDescent="0.25">
      <c r="A6799" s="290"/>
    </row>
    <row r="6800" spans="1:1" x14ac:dyDescent="0.25">
      <c r="A6800" s="290"/>
    </row>
    <row r="6801" spans="1:1" x14ac:dyDescent="0.25">
      <c r="A6801" s="290"/>
    </row>
    <row r="6802" spans="1:1" x14ac:dyDescent="0.25">
      <c r="A6802" s="290"/>
    </row>
    <row r="6803" spans="1:1" x14ac:dyDescent="0.25">
      <c r="A6803" s="290"/>
    </row>
    <row r="6804" spans="1:1" x14ac:dyDescent="0.25">
      <c r="A6804" s="290"/>
    </row>
    <row r="6805" spans="1:1" x14ac:dyDescent="0.25">
      <c r="A6805" s="290"/>
    </row>
    <row r="6806" spans="1:1" x14ac:dyDescent="0.25">
      <c r="A6806" s="290"/>
    </row>
    <row r="6807" spans="1:1" x14ac:dyDescent="0.25">
      <c r="A6807" s="290"/>
    </row>
    <row r="6808" spans="1:1" x14ac:dyDescent="0.25">
      <c r="A6808" s="290"/>
    </row>
    <row r="6809" spans="1:1" x14ac:dyDescent="0.25">
      <c r="A6809" s="290"/>
    </row>
    <row r="6810" spans="1:1" x14ac:dyDescent="0.25">
      <c r="A6810" s="290"/>
    </row>
    <row r="6811" spans="1:1" x14ac:dyDescent="0.25">
      <c r="A6811" s="290"/>
    </row>
    <row r="6812" spans="1:1" x14ac:dyDescent="0.25">
      <c r="A6812" s="290"/>
    </row>
    <row r="6813" spans="1:1" x14ac:dyDescent="0.25">
      <c r="A6813" s="290"/>
    </row>
    <row r="6814" spans="1:1" x14ac:dyDescent="0.25">
      <c r="A6814" s="290"/>
    </row>
    <row r="6815" spans="1:1" x14ac:dyDescent="0.25">
      <c r="A6815" s="290"/>
    </row>
    <row r="6816" spans="1:1" x14ac:dyDescent="0.25">
      <c r="A6816" s="290"/>
    </row>
    <row r="6817" spans="1:1" x14ac:dyDescent="0.25">
      <c r="A6817" s="290"/>
    </row>
    <row r="6818" spans="1:1" x14ac:dyDescent="0.25">
      <c r="A6818" s="290"/>
    </row>
    <row r="6819" spans="1:1" x14ac:dyDescent="0.25">
      <c r="A6819" s="290"/>
    </row>
    <row r="6820" spans="1:1" x14ac:dyDescent="0.25">
      <c r="A6820" s="290"/>
    </row>
    <row r="6821" spans="1:1" x14ac:dyDescent="0.25">
      <c r="A6821" s="290"/>
    </row>
    <row r="6822" spans="1:1" x14ac:dyDescent="0.25">
      <c r="A6822" s="290"/>
    </row>
    <row r="6823" spans="1:1" x14ac:dyDescent="0.25">
      <c r="A6823" s="290"/>
    </row>
    <row r="6824" spans="1:1" x14ac:dyDescent="0.25">
      <c r="A6824" s="290"/>
    </row>
    <row r="6825" spans="1:1" x14ac:dyDescent="0.25">
      <c r="A6825" s="290"/>
    </row>
    <row r="6826" spans="1:1" x14ac:dyDescent="0.25">
      <c r="A6826" s="290"/>
    </row>
    <row r="6827" spans="1:1" x14ac:dyDescent="0.25">
      <c r="A6827" s="290"/>
    </row>
    <row r="6828" spans="1:1" x14ac:dyDescent="0.25">
      <c r="A6828" s="290"/>
    </row>
    <row r="6829" spans="1:1" x14ac:dyDescent="0.25">
      <c r="A6829" s="290"/>
    </row>
    <row r="6830" spans="1:1" x14ac:dyDescent="0.25">
      <c r="A6830" s="290"/>
    </row>
    <row r="6831" spans="1:1" x14ac:dyDescent="0.25">
      <c r="A6831" s="290"/>
    </row>
    <row r="6832" spans="1:1" x14ac:dyDescent="0.25">
      <c r="A6832" s="290"/>
    </row>
    <row r="6833" spans="1:1" x14ac:dyDescent="0.25">
      <c r="A6833" s="290"/>
    </row>
    <row r="6834" spans="1:1" x14ac:dyDescent="0.25">
      <c r="A6834" s="290"/>
    </row>
    <row r="6835" spans="1:1" x14ac:dyDescent="0.25">
      <c r="A6835" s="290"/>
    </row>
    <row r="6836" spans="1:1" x14ac:dyDescent="0.25">
      <c r="A6836" s="290"/>
    </row>
    <row r="6837" spans="1:1" x14ac:dyDescent="0.25">
      <c r="A6837" s="290"/>
    </row>
    <row r="6838" spans="1:1" x14ac:dyDescent="0.25">
      <c r="A6838" s="290"/>
    </row>
    <row r="6839" spans="1:1" x14ac:dyDescent="0.25">
      <c r="A6839" s="290"/>
    </row>
    <row r="6840" spans="1:1" x14ac:dyDescent="0.25">
      <c r="A6840" s="290"/>
    </row>
    <row r="6841" spans="1:1" x14ac:dyDescent="0.25">
      <c r="A6841" s="290"/>
    </row>
    <row r="6842" spans="1:1" x14ac:dyDescent="0.25">
      <c r="A6842" s="290"/>
    </row>
    <row r="6843" spans="1:1" x14ac:dyDescent="0.25">
      <c r="A6843" s="290"/>
    </row>
    <row r="6844" spans="1:1" x14ac:dyDescent="0.25">
      <c r="A6844" s="290"/>
    </row>
    <row r="6845" spans="1:1" x14ac:dyDescent="0.25">
      <c r="A6845" s="290"/>
    </row>
    <row r="6846" spans="1:1" x14ac:dyDescent="0.25">
      <c r="A6846" s="290"/>
    </row>
    <row r="6847" spans="1:1" x14ac:dyDescent="0.25">
      <c r="A6847" s="290"/>
    </row>
    <row r="6848" spans="1:1" x14ac:dyDescent="0.25">
      <c r="A6848" s="290"/>
    </row>
    <row r="6849" spans="1:1" x14ac:dyDescent="0.25">
      <c r="A6849" s="290"/>
    </row>
    <row r="6850" spans="1:1" x14ac:dyDescent="0.25">
      <c r="A6850" s="290"/>
    </row>
    <row r="6851" spans="1:1" x14ac:dyDescent="0.25">
      <c r="A6851" s="290"/>
    </row>
    <row r="6852" spans="1:1" x14ac:dyDescent="0.25">
      <c r="A6852" s="290"/>
    </row>
    <row r="6853" spans="1:1" x14ac:dyDescent="0.25">
      <c r="A6853" s="290"/>
    </row>
    <row r="6854" spans="1:1" x14ac:dyDescent="0.25">
      <c r="A6854" s="290"/>
    </row>
    <row r="6855" spans="1:1" x14ac:dyDescent="0.25">
      <c r="A6855" s="290"/>
    </row>
    <row r="6856" spans="1:1" x14ac:dyDescent="0.25">
      <c r="A6856" s="290"/>
    </row>
    <row r="6857" spans="1:1" x14ac:dyDescent="0.25">
      <c r="A6857" s="290"/>
    </row>
    <row r="6858" spans="1:1" x14ac:dyDescent="0.25">
      <c r="A6858" s="290"/>
    </row>
    <row r="6859" spans="1:1" x14ac:dyDescent="0.25">
      <c r="A6859" s="290"/>
    </row>
    <row r="6860" spans="1:1" x14ac:dyDescent="0.25">
      <c r="A6860" s="290"/>
    </row>
    <row r="6861" spans="1:1" x14ac:dyDescent="0.25">
      <c r="A6861" s="290"/>
    </row>
    <row r="6862" spans="1:1" x14ac:dyDescent="0.25">
      <c r="A6862" s="290"/>
    </row>
    <row r="6863" spans="1:1" x14ac:dyDescent="0.25">
      <c r="A6863" s="290"/>
    </row>
    <row r="6864" spans="1:1" x14ac:dyDescent="0.25">
      <c r="A6864" s="290"/>
    </row>
    <row r="6865" spans="1:1" x14ac:dyDescent="0.25">
      <c r="A6865" s="290"/>
    </row>
    <row r="6866" spans="1:1" x14ac:dyDescent="0.25">
      <c r="A6866" s="290"/>
    </row>
    <row r="6867" spans="1:1" x14ac:dyDescent="0.25">
      <c r="A6867" s="290"/>
    </row>
    <row r="6868" spans="1:1" x14ac:dyDescent="0.25">
      <c r="A6868" s="290"/>
    </row>
    <row r="6869" spans="1:1" x14ac:dyDescent="0.25">
      <c r="A6869" s="290"/>
    </row>
    <row r="6870" spans="1:1" x14ac:dyDescent="0.25">
      <c r="A6870" s="290"/>
    </row>
    <row r="6871" spans="1:1" x14ac:dyDescent="0.25">
      <c r="A6871" s="290"/>
    </row>
    <row r="6872" spans="1:1" x14ac:dyDescent="0.25">
      <c r="A6872" s="290"/>
    </row>
    <row r="6873" spans="1:1" x14ac:dyDescent="0.25">
      <c r="A6873" s="290"/>
    </row>
    <row r="6874" spans="1:1" x14ac:dyDescent="0.25">
      <c r="A6874" s="290"/>
    </row>
    <row r="6875" spans="1:1" x14ac:dyDescent="0.25">
      <c r="A6875" s="290"/>
    </row>
    <row r="6876" spans="1:1" x14ac:dyDescent="0.25">
      <c r="A6876" s="290"/>
    </row>
    <row r="6877" spans="1:1" x14ac:dyDescent="0.25">
      <c r="A6877" s="290"/>
    </row>
    <row r="6878" spans="1:1" x14ac:dyDescent="0.25">
      <c r="A6878" s="290"/>
    </row>
    <row r="6879" spans="1:1" x14ac:dyDescent="0.25">
      <c r="A6879" s="290"/>
    </row>
    <row r="6880" spans="1:1" x14ac:dyDescent="0.25">
      <c r="A6880" s="290"/>
    </row>
    <row r="6881" spans="1:1" x14ac:dyDescent="0.25">
      <c r="A6881" s="290"/>
    </row>
    <row r="6882" spans="1:1" x14ac:dyDescent="0.25">
      <c r="A6882" s="290"/>
    </row>
    <row r="6883" spans="1:1" x14ac:dyDescent="0.25">
      <c r="A6883" s="290"/>
    </row>
    <row r="6884" spans="1:1" x14ac:dyDescent="0.25">
      <c r="A6884" s="290"/>
    </row>
    <row r="6885" spans="1:1" x14ac:dyDescent="0.25">
      <c r="A6885" s="290"/>
    </row>
    <row r="6886" spans="1:1" x14ac:dyDescent="0.25">
      <c r="A6886" s="290"/>
    </row>
    <row r="6887" spans="1:1" x14ac:dyDescent="0.25">
      <c r="A6887" s="290"/>
    </row>
    <row r="6888" spans="1:1" x14ac:dyDescent="0.25">
      <c r="A6888" s="290"/>
    </row>
    <row r="6889" spans="1:1" x14ac:dyDescent="0.25">
      <c r="A6889" s="290"/>
    </row>
    <row r="6890" spans="1:1" x14ac:dyDescent="0.25">
      <c r="A6890" s="290"/>
    </row>
    <row r="6891" spans="1:1" x14ac:dyDescent="0.25">
      <c r="A6891" s="290"/>
    </row>
    <row r="6892" spans="1:1" x14ac:dyDescent="0.25">
      <c r="A6892" s="290"/>
    </row>
    <row r="6893" spans="1:1" x14ac:dyDescent="0.25">
      <c r="A6893" s="290"/>
    </row>
    <row r="6894" spans="1:1" x14ac:dyDescent="0.25">
      <c r="A6894" s="290"/>
    </row>
    <row r="6895" spans="1:1" x14ac:dyDescent="0.25">
      <c r="A6895" s="290"/>
    </row>
    <row r="6896" spans="1:1" x14ac:dyDescent="0.25">
      <c r="A6896" s="290"/>
    </row>
    <row r="6897" spans="1:1" x14ac:dyDescent="0.25">
      <c r="A6897" s="290"/>
    </row>
    <row r="6898" spans="1:1" x14ac:dyDescent="0.25">
      <c r="A6898" s="290"/>
    </row>
    <row r="6899" spans="1:1" x14ac:dyDescent="0.25">
      <c r="A6899" s="290"/>
    </row>
    <row r="6900" spans="1:1" x14ac:dyDescent="0.25">
      <c r="A6900" s="290"/>
    </row>
    <row r="6901" spans="1:1" x14ac:dyDescent="0.25">
      <c r="A6901" s="290"/>
    </row>
    <row r="6902" spans="1:1" x14ac:dyDescent="0.25">
      <c r="A6902" s="290"/>
    </row>
    <row r="6903" spans="1:1" x14ac:dyDescent="0.25">
      <c r="A6903" s="290"/>
    </row>
    <row r="6904" spans="1:1" x14ac:dyDescent="0.25">
      <c r="A6904" s="290"/>
    </row>
    <row r="6905" spans="1:1" x14ac:dyDescent="0.25">
      <c r="A6905" s="290"/>
    </row>
    <row r="6906" spans="1:1" x14ac:dyDescent="0.25">
      <c r="A6906" s="290"/>
    </row>
    <row r="6907" spans="1:1" x14ac:dyDescent="0.25">
      <c r="A6907" s="290"/>
    </row>
    <row r="6908" spans="1:1" x14ac:dyDescent="0.25">
      <c r="A6908" s="290"/>
    </row>
    <row r="6909" spans="1:1" x14ac:dyDescent="0.25">
      <c r="A6909" s="290"/>
    </row>
    <row r="6910" spans="1:1" x14ac:dyDescent="0.25">
      <c r="A6910" s="290"/>
    </row>
    <row r="6911" spans="1:1" x14ac:dyDescent="0.25">
      <c r="A6911" s="290"/>
    </row>
    <row r="6912" spans="1:1" x14ac:dyDescent="0.25">
      <c r="A6912" s="290"/>
    </row>
    <row r="6913" spans="1:1" x14ac:dyDescent="0.25">
      <c r="A6913" s="290"/>
    </row>
    <row r="6914" spans="1:1" x14ac:dyDescent="0.25">
      <c r="A6914" s="290"/>
    </row>
    <row r="6915" spans="1:1" x14ac:dyDescent="0.25">
      <c r="A6915" s="290"/>
    </row>
    <row r="6916" spans="1:1" x14ac:dyDescent="0.25">
      <c r="A6916" s="290"/>
    </row>
    <row r="6917" spans="1:1" x14ac:dyDescent="0.25">
      <c r="A6917" s="290"/>
    </row>
    <row r="6918" spans="1:1" x14ac:dyDescent="0.25">
      <c r="A6918" s="290"/>
    </row>
    <row r="6919" spans="1:1" x14ac:dyDescent="0.25">
      <c r="A6919" s="290"/>
    </row>
    <row r="6920" spans="1:1" x14ac:dyDescent="0.25">
      <c r="A6920" s="290"/>
    </row>
    <row r="6921" spans="1:1" x14ac:dyDescent="0.25">
      <c r="A6921" s="290"/>
    </row>
    <row r="6922" spans="1:1" x14ac:dyDescent="0.25">
      <c r="A6922" s="290"/>
    </row>
    <row r="6923" spans="1:1" x14ac:dyDescent="0.25">
      <c r="A6923" s="290"/>
    </row>
    <row r="6924" spans="1:1" x14ac:dyDescent="0.25">
      <c r="A6924" s="290"/>
    </row>
    <row r="6925" spans="1:1" x14ac:dyDescent="0.25">
      <c r="A6925" s="290"/>
    </row>
    <row r="6926" spans="1:1" x14ac:dyDescent="0.25">
      <c r="A6926" s="290"/>
    </row>
    <row r="6927" spans="1:1" x14ac:dyDescent="0.25">
      <c r="A6927" s="290"/>
    </row>
    <row r="6928" spans="1:1" x14ac:dyDescent="0.25">
      <c r="A6928" s="290"/>
    </row>
    <row r="6929" spans="1:1" x14ac:dyDescent="0.25">
      <c r="A6929" s="290"/>
    </row>
    <row r="6930" spans="1:1" x14ac:dyDescent="0.25">
      <c r="A6930" s="290"/>
    </row>
    <row r="6931" spans="1:1" x14ac:dyDescent="0.25">
      <c r="A6931" s="290"/>
    </row>
    <row r="6932" spans="1:1" x14ac:dyDescent="0.25">
      <c r="A6932" s="290"/>
    </row>
    <row r="6933" spans="1:1" x14ac:dyDescent="0.25">
      <c r="A6933" s="290"/>
    </row>
    <row r="6934" spans="1:1" x14ac:dyDescent="0.25">
      <c r="A6934" s="290"/>
    </row>
    <row r="6935" spans="1:1" x14ac:dyDescent="0.25">
      <c r="A6935" s="290"/>
    </row>
    <row r="6936" spans="1:1" x14ac:dyDescent="0.25">
      <c r="A6936" s="290"/>
    </row>
    <row r="6937" spans="1:1" x14ac:dyDescent="0.25">
      <c r="A6937" s="290"/>
    </row>
    <row r="6938" spans="1:1" x14ac:dyDescent="0.25">
      <c r="A6938" s="290"/>
    </row>
    <row r="6939" spans="1:1" x14ac:dyDescent="0.25">
      <c r="A6939" s="290"/>
    </row>
    <row r="6940" spans="1:1" x14ac:dyDescent="0.25">
      <c r="A6940" s="290"/>
    </row>
    <row r="6941" spans="1:1" x14ac:dyDescent="0.25">
      <c r="A6941" s="290"/>
    </row>
    <row r="6942" spans="1:1" x14ac:dyDescent="0.25">
      <c r="A6942" s="290"/>
    </row>
    <row r="6943" spans="1:1" x14ac:dyDescent="0.25">
      <c r="A6943" s="290"/>
    </row>
    <row r="6944" spans="1:1" x14ac:dyDescent="0.25">
      <c r="A6944" s="290"/>
    </row>
    <row r="6945" spans="1:1" x14ac:dyDescent="0.25">
      <c r="A6945" s="290"/>
    </row>
    <row r="6946" spans="1:1" x14ac:dyDescent="0.25">
      <c r="A6946" s="290"/>
    </row>
    <row r="6947" spans="1:1" x14ac:dyDescent="0.25">
      <c r="A6947" s="290"/>
    </row>
    <row r="6948" spans="1:1" x14ac:dyDescent="0.25">
      <c r="A6948" s="290"/>
    </row>
    <row r="6949" spans="1:1" x14ac:dyDescent="0.25">
      <c r="A6949" s="290"/>
    </row>
    <row r="6950" spans="1:1" x14ac:dyDescent="0.25">
      <c r="A6950" s="290"/>
    </row>
    <row r="6951" spans="1:1" x14ac:dyDescent="0.25">
      <c r="A6951" s="290"/>
    </row>
    <row r="6952" spans="1:1" x14ac:dyDescent="0.25">
      <c r="A6952" s="290"/>
    </row>
    <row r="6953" spans="1:1" x14ac:dyDescent="0.25">
      <c r="A6953" s="290"/>
    </row>
    <row r="6954" spans="1:1" x14ac:dyDescent="0.25">
      <c r="A6954" s="290"/>
    </row>
    <row r="6955" spans="1:1" x14ac:dyDescent="0.25">
      <c r="A6955" s="290"/>
    </row>
    <row r="6956" spans="1:1" x14ac:dyDescent="0.25">
      <c r="A6956" s="290"/>
    </row>
    <row r="6957" spans="1:1" x14ac:dyDescent="0.25">
      <c r="A6957" s="290"/>
    </row>
    <row r="6958" spans="1:1" x14ac:dyDescent="0.25">
      <c r="A6958" s="290"/>
    </row>
    <row r="6959" spans="1:1" x14ac:dyDescent="0.25">
      <c r="A6959" s="290"/>
    </row>
    <row r="6960" spans="1:1" x14ac:dyDescent="0.25">
      <c r="A6960" s="290"/>
    </row>
    <row r="6961" spans="1:1" x14ac:dyDescent="0.25">
      <c r="A6961" s="290"/>
    </row>
    <row r="6962" spans="1:1" x14ac:dyDescent="0.25">
      <c r="A6962" s="290"/>
    </row>
    <row r="6963" spans="1:1" x14ac:dyDescent="0.25">
      <c r="A6963" s="290"/>
    </row>
    <row r="6964" spans="1:1" x14ac:dyDescent="0.25">
      <c r="A6964" s="290"/>
    </row>
    <row r="6965" spans="1:1" x14ac:dyDescent="0.25">
      <c r="A6965" s="290"/>
    </row>
    <row r="6966" spans="1:1" x14ac:dyDescent="0.25">
      <c r="A6966" s="290"/>
    </row>
    <row r="6967" spans="1:1" x14ac:dyDescent="0.25">
      <c r="A6967" s="290"/>
    </row>
    <row r="6968" spans="1:1" x14ac:dyDescent="0.25">
      <c r="A6968" s="290"/>
    </row>
    <row r="6969" spans="1:1" x14ac:dyDescent="0.25">
      <c r="A6969" s="290"/>
    </row>
    <row r="6970" spans="1:1" x14ac:dyDescent="0.25">
      <c r="A6970" s="290"/>
    </row>
    <row r="6971" spans="1:1" x14ac:dyDescent="0.25">
      <c r="A6971" s="290"/>
    </row>
    <row r="6972" spans="1:1" x14ac:dyDescent="0.25">
      <c r="A6972" s="290"/>
    </row>
    <row r="6973" spans="1:1" x14ac:dyDescent="0.25">
      <c r="A6973" s="290"/>
    </row>
    <row r="6974" spans="1:1" x14ac:dyDescent="0.25">
      <c r="A6974" s="290"/>
    </row>
    <row r="6975" spans="1:1" x14ac:dyDescent="0.25">
      <c r="A6975" s="290"/>
    </row>
    <row r="6976" spans="1:1" x14ac:dyDescent="0.25">
      <c r="A6976" s="290"/>
    </row>
    <row r="6977" spans="1:1" x14ac:dyDescent="0.25">
      <c r="A6977" s="290"/>
    </row>
    <row r="6978" spans="1:1" x14ac:dyDescent="0.25">
      <c r="A6978" s="290"/>
    </row>
    <row r="6979" spans="1:1" x14ac:dyDescent="0.25">
      <c r="A6979" s="290"/>
    </row>
    <row r="6980" spans="1:1" x14ac:dyDescent="0.25">
      <c r="A6980" s="290"/>
    </row>
    <row r="6981" spans="1:1" x14ac:dyDescent="0.25">
      <c r="A6981" s="290"/>
    </row>
    <row r="6982" spans="1:1" x14ac:dyDescent="0.25">
      <c r="A6982" s="290"/>
    </row>
    <row r="6983" spans="1:1" x14ac:dyDescent="0.25">
      <c r="A6983" s="290"/>
    </row>
    <row r="6984" spans="1:1" x14ac:dyDescent="0.25">
      <c r="A6984" s="290"/>
    </row>
    <row r="6985" spans="1:1" x14ac:dyDescent="0.25">
      <c r="A6985" s="290"/>
    </row>
    <row r="6986" spans="1:1" x14ac:dyDescent="0.25">
      <c r="A6986" s="290"/>
    </row>
    <row r="6987" spans="1:1" x14ac:dyDescent="0.25">
      <c r="A6987" s="290"/>
    </row>
    <row r="6988" spans="1:1" x14ac:dyDescent="0.25">
      <c r="A6988" s="290"/>
    </row>
    <row r="6989" spans="1:1" x14ac:dyDescent="0.25">
      <c r="A6989" s="290"/>
    </row>
    <row r="6990" spans="1:1" x14ac:dyDescent="0.25">
      <c r="A6990" s="290"/>
    </row>
    <row r="6991" spans="1:1" x14ac:dyDescent="0.25">
      <c r="A6991" s="290"/>
    </row>
    <row r="6992" spans="1:1" x14ac:dyDescent="0.25">
      <c r="A6992" s="290"/>
    </row>
    <row r="6993" spans="1:1" x14ac:dyDescent="0.25">
      <c r="A6993" s="290"/>
    </row>
    <row r="6994" spans="1:1" x14ac:dyDescent="0.25">
      <c r="A6994" s="290"/>
    </row>
    <row r="6995" spans="1:1" x14ac:dyDescent="0.25">
      <c r="A6995" s="290"/>
    </row>
    <row r="6996" spans="1:1" x14ac:dyDescent="0.25">
      <c r="A6996" s="290"/>
    </row>
    <row r="6997" spans="1:1" x14ac:dyDescent="0.25">
      <c r="A6997" s="290"/>
    </row>
    <row r="6998" spans="1:1" x14ac:dyDescent="0.25">
      <c r="A6998" s="290"/>
    </row>
    <row r="6999" spans="1:1" x14ac:dyDescent="0.25">
      <c r="A6999" s="290"/>
    </row>
    <row r="7000" spans="1:1" x14ac:dyDescent="0.25">
      <c r="A7000" s="290"/>
    </row>
    <row r="7001" spans="1:1" x14ac:dyDescent="0.25">
      <c r="A7001" s="290"/>
    </row>
    <row r="7002" spans="1:1" x14ac:dyDescent="0.25">
      <c r="A7002" s="290"/>
    </row>
    <row r="7003" spans="1:1" x14ac:dyDescent="0.25">
      <c r="A7003" s="290"/>
    </row>
    <row r="7004" spans="1:1" x14ac:dyDescent="0.25">
      <c r="A7004" s="290"/>
    </row>
    <row r="7005" spans="1:1" x14ac:dyDescent="0.25">
      <c r="A7005" s="290"/>
    </row>
    <row r="7006" spans="1:1" x14ac:dyDescent="0.25">
      <c r="A7006" s="290"/>
    </row>
    <row r="7007" spans="1:1" x14ac:dyDescent="0.25">
      <c r="A7007" s="290"/>
    </row>
    <row r="7008" spans="1:1" x14ac:dyDescent="0.25">
      <c r="A7008" s="290"/>
    </row>
    <row r="7009" spans="1:1" x14ac:dyDescent="0.25">
      <c r="A7009" s="290"/>
    </row>
    <row r="7010" spans="1:1" x14ac:dyDescent="0.25">
      <c r="A7010" s="290"/>
    </row>
    <row r="7011" spans="1:1" x14ac:dyDescent="0.25">
      <c r="A7011" s="290"/>
    </row>
    <row r="7012" spans="1:1" x14ac:dyDescent="0.25">
      <c r="A7012" s="290"/>
    </row>
    <row r="7013" spans="1:1" x14ac:dyDescent="0.25">
      <c r="A7013" s="290"/>
    </row>
    <row r="7014" spans="1:1" x14ac:dyDescent="0.25">
      <c r="A7014" s="290"/>
    </row>
    <row r="7015" spans="1:1" x14ac:dyDescent="0.25">
      <c r="A7015" s="290"/>
    </row>
    <row r="7016" spans="1:1" x14ac:dyDescent="0.25">
      <c r="A7016" s="290"/>
    </row>
    <row r="7017" spans="1:1" x14ac:dyDescent="0.25">
      <c r="A7017" s="290"/>
    </row>
    <row r="7018" spans="1:1" x14ac:dyDescent="0.25">
      <c r="A7018" s="290"/>
    </row>
    <row r="7019" spans="1:1" x14ac:dyDescent="0.25">
      <c r="A7019" s="290"/>
    </row>
    <row r="7020" spans="1:1" x14ac:dyDescent="0.25">
      <c r="A7020" s="290"/>
    </row>
    <row r="7021" spans="1:1" x14ac:dyDescent="0.25">
      <c r="A7021" s="290"/>
    </row>
    <row r="7022" spans="1:1" x14ac:dyDescent="0.25">
      <c r="A7022" s="290"/>
    </row>
    <row r="7023" spans="1:1" x14ac:dyDescent="0.25">
      <c r="A7023" s="290"/>
    </row>
    <row r="7024" spans="1:1" x14ac:dyDescent="0.25">
      <c r="A7024" s="290"/>
    </row>
    <row r="7025" spans="1:1" x14ac:dyDescent="0.25">
      <c r="A7025" s="290"/>
    </row>
    <row r="7026" spans="1:1" x14ac:dyDescent="0.25">
      <c r="A7026" s="290"/>
    </row>
    <row r="7027" spans="1:1" x14ac:dyDescent="0.25">
      <c r="A7027" s="290"/>
    </row>
    <row r="7028" spans="1:1" x14ac:dyDescent="0.25">
      <c r="A7028" s="290"/>
    </row>
    <row r="7029" spans="1:1" x14ac:dyDescent="0.25">
      <c r="A7029" s="290"/>
    </row>
    <row r="7030" spans="1:1" x14ac:dyDescent="0.25">
      <c r="A7030" s="290"/>
    </row>
    <row r="7031" spans="1:1" x14ac:dyDescent="0.25">
      <c r="A7031" s="290"/>
    </row>
    <row r="7032" spans="1:1" x14ac:dyDescent="0.25">
      <c r="A7032" s="290"/>
    </row>
    <row r="7033" spans="1:1" x14ac:dyDescent="0.25">
      <c r="A7033" s="290"/>
    </row>
    <row r="7034" spans="1:1" x14ac:dyDescent="0.25">
      <c r="A7034" s="290"/>
    </row>
    <row r="7035" spans="1:1" x14ac:dyDescent="0.25">
      <c r="A7035" s="290"/>
    </row>
    <row r="7036" spans="1:1" x14ac:dyDescent="0.25">
      <c r="A7036" s="290"/>
    </row>
    <row r="7037" spans="1:1" x14ac:dyDescent="0.25">
      <c r="A7037" s="290"/>
    </row>
    <row r="7038" spans="1:1" x14ac:dyDescent="0.25">
      <c r="A7038" s="290"/>
    </row>
    <row r="7039" spans="1:1" x14ac:dyDescent="0.25">
      <c r="A7039" s="290"/>
    </row>
    <row r="7040" spans="1:1" x14ac:dyDescent="0.25">
      <c r="A7040" s="290"/>
    </row>
    <row r="7041" spans="1:1" x14ac:dyDescent="0.25">
      <c r="A7041" s="290"/>
    </row>
    <row r="7042" spans="1:1" x14ac:dyDescent="0.25">
      <c r="A7042" s="290"/>
    </row>
    <row r="7043" spans="1:1" x14ac:dyDescent="0.25">
      <c r="A7043" s="290"/>
    </row>
    <row r="7044" spans="1:1" x14ac:dyDescent="0.25">
      <c r="A7044" s="290"/>
    </row>
    <row r="7045" spans="1:1" x14ac:dyDescent="0.25">
      <c r="A7045" s="290"/>
    </row>
    <row r="7046" spans="1:1" x14ac:dyDescent="0.25">
      <c r="A7046" s="290"/>
    </row>
    <row r="7047" spans="1:1" x14ac:dyDescent="0.25">
      <c r="A7047" s="290"/>
    </row>
    <row r="7048" spans="1:1" x14ac:dyDescent="0.25">
      <c r="A7048" s="290"/>
    </row>
    <row r="7049" spans="1:1" x14ac:dyDescent="0.25">
      <c r="A7049" s="290"/>
    </row>
    <row r="7050" spans="1:1" x14ac:dyDescent="0.25">
      <c r="A7050" s="290"/>
    </row>
    <row r="7051" spans="1:1" x14ac:dyDescent="0.25">
      <c r="A7051" s="290"/>
    </row>
    <row r="7052" spans="1:1" x14ac:dyDescent="0.25">
      <c r="A7052" s="290"/>
    </row>
    <row r="7053" spans="1:1" x14ac:dyDescent="0.25">
      <c r="A7053" s="290"/>
    </row>
    <row r="7054" spans="1:1" x14ac:dyDescent="0.25">
      <c r="A7054" s="290"/>
    </row>
    <row r="7055" spans="1:1" x14ac:dyDescent="0.25">
      <c r="A7055" s="290"/>
    </row>
    <row r="7056" spans="1:1" x14ac:dyDescent="0.25">
      <c r="A7056" s="290"/>
    </row>
    <row r="7057" spans="1:1" x14ac:dyDescent="0.25">
      <c r="A7057" s="290"/>
    </row>
    <row r="7058" spans="1:1" x14ac:dyDescent="0.25">
      <c r="A7058" s="290"/>
    </row>
    <row r="7059" spans="1:1" x14ac:dyDescent="0.25">
      <c r="A7059" s="290"/>
    </row>
    <row r="7060" spans="1:1" x14ac:dyDescent="0.25">
      <c r="A7060" s="290"/>
    </row>
    <row r="7061" spans="1:1" x14ac:dyDescent="0.25">
      <c r="A7061" s="290"/>
    </row>
    <row r="7062" spans="1:1" x14ac:dyDescent="0.25">
      <c r="A7062" s="290"/>
    </row>
    <row r="7063" spans="1:1" x14ac:dyDescent="0.25">
      <c r="A7063" s="290"/>
    </row>
    <row r="7064" spans="1:1" x14ac:dyDescent="0.25">
      <c r="A7064" s="290"/>
    </row>
    <row r="7065" spans="1:1" x14ac:dyDescent="0.25">
      <c r="A7065" s="290"/>
    </row>
    <row r="7066" spans="1:1" x14ac:dyDescent="0.25">
      <c r="A7066" s="290"/>
    </row>
    <row r="7067" spans="1:1" x14ac:dyDescent="0.25">
      <c r="A7067" s="290"/>
    </row>
    <row r="7068" spans="1:1" x14ac:dyDescent="0.25">
      <c r="A7068" s="290"/>
    </row>
    <row r="7069" spans="1:1" x14ac:dyDescent="0.25">
      <c r="A7069" s="290"/>
    </row>
    <row r="7070" spans="1:1" x14ac:dyDescent="0.25">
      <c r="A7070" s="290"/>
    </row>
    <row r="7071" spans="1:1" x14ac:dyDescent="0.25">
      <c r="A7071" s="290"/>
    </row>
    <row r="7072" spans="1:1" x14ac:dyDescent="0.25">
      <c r="A7072" s="290"/>
    </row>
    <row r="7073" spans="1:1" x14ac:dyDescent="0.25">
      <c r="A7073" s="290"/>
    </row>
    <row r="7074" spans="1:1" x14ac:dyDescent="0.25">
      <c r="A7074" s="290"/>
    </row>
    <row r="7075" spans="1:1" x14ac:dyDescent="0.25">
      <c r="A7075" s="290"/>
    </row>
    <row r="7076" spans="1:1" x14ac:dyDescent="0.25">
      <c r="A7076" s="290"/>
    </row>
    <row r="7077" spans="1:1" x14ac:dyDescent="0.25">
      <c r="A7077" s="290"/>
    </row>
    <row r="7078" spans="1:1" x14ac:dyDescent="0.25">
      <c r="A7078" s="290"/>
    </row>
    <row r="7079" spans="1:1" x14ac:dyDescent="0.25">
      <c r="A7079" s="290"/>
    </row>
    <row r="7080" spans="1:1" x14ac:dyDescent="0.25">
      <c r="A7080" s="290"/>
    </row>
    <row r="7081" spans="1:1" x14ac:dyDescent="0.25">
      <c r="A7081" s="290"/>
    </row>
    <row r="7082" spans="1:1" x14ac:dyDescent="0.25">
      <c r="A7082" s="290"/>
    </row>
    <row r="7083" spans="1:1" x14ac:dyDescent="0.25">
      <c r="A7083" s="290"/>
    </row>
    <row r="7084" spans="1:1" x14ac:dyDescent="0.25">
      <c r="A7084" s="290"/>
    </row>
    <row r="7085" spans="1:1" x14ac:dyDescent="0.25">
      <c r="A7085" s="290"/>
    </row>
    <row r="7086" spans="1:1" x14ac:dyDescent="0.25">
      <c r="A7086" s="290"/>
    </row>
    <row r="7087" spans="1:1" x14ac:dyDescent="0.25">
      <c r="A7087" s="290"/>
    </row>
    <row r="7088" spans="1:1" x14ac:dyDescent="0.25">
      <c r="A7088" s="290"/>
    </row>
    <row r="7089" spans="1:1" x14ac:dyDescent="0.25">
      <c r="A7089" s="290"/>
    </row>
    <row r="7090" spans="1:1" x14ac:dyDescent="0.25">
      <c r="A7090" s="290"/>
    </row>
    <row r="7091" spans="1:1" x14ac:dyDescent="0.25">
      <c r="A7091" s="290"/>
    </row>
    <row r="7092" spans="1:1" x14ac:dyDescent="0.25">
      <c r="A7092" s="290"/>
    </row>
    <row r="7093" spans="1:1" x14ac:dyDescent="0.25">
      <c r="A7093" s="290"/>
    </row>
    <row r="7094" spans="1:1" x14ac:dyDescent="0.25">
      <c r="A7094" s="290"/>
    </row>
    <row r="7095" spans="1:1" x14ac:dyDescent="0.25">
      <c r="A7095" s="290"/>
    </row>
    <row r="7096" spans="1:1" x14ac:dyDescent="0.25">
      <c r="A7096" s="290"/>
    </row>
    <row r="7097" spans="1:1" x14ac:dyDescent="0.25">
      <c r="A7097" s="290"/>
    </row>
    <row r="7098" spans="1:1" x14ac:dyDescent="0.25">
      <c r="A7098" s="290"/>
    </row>
    <row r="7099" spans="1:1" x14ac:dyDescent="0.25">
      <c r="A7099" s="290"/>
    </row>
    <row r="7100" spans="1:1" x14ac:dyDescent="0.25">
      <c r="A7100" s="290"/>
    </row>
    <row r="7101" spans="1:1" x14ac:dyDescent="0.25">
      <c r="A7101" s="290"/>
    </row>
    <row r="7102" spans="1:1" x14ac:dyDescent="0.25">
      <c r="A7102" s="290"/>
    </row>
    <row r="7103" spans="1:1" x14ac:dyDescent="0.25">
      <c r="A7103" s="290"/>
    </row>
    <row r="7104" spans="1:1" x14ac:dyDescent="0.25">
      <c r="A7104" s="290"/>
    </row>
    <row r="7105" spans="1:1" x14ac:dyDescent="0.25">
      <c r="A7105" s="290"/>
    </row>
    <row r="7106" spans="1:1" x14ac:dyDescent="0.25">
      <c r="A7106" s="290"/>
    </row>
    <row r="7107" spans="1:1" x14ac:dyDescent="0.25">
      <c r="A7107" s="290"/>
    </row>
    <row r="7108" spans="1:1" x14ac:dyDescent="0.25">
      <c r="A7108" s="290"/>
    </row>
    <row r="7109" spans="1:1" x14ac:dyDescent="0.25">
      <c r="A7109" s="290"/>
    </row>
    <row r="7110" spans="1:1" x14ac:dyDescent="0.25">
      <c r="A7110" s="290"/>
    </row>
    <row r="7111" spans="1:1" x14ac:dyDescent="0.25">
      <c r="A7111" s="290"/>
    </row>
    <row r="7112" spans="1:1" x14ac:dyDescent="0.25">
      <c r="A7112" s="290"/>
    </row>
    <row r="7113" spans="1:1" x14ac:dyDescent="0.25">
      <c r="A7113" s="290"/>
    </row>
    <row r="7114" spans="1:1" x14ac:dyDescent="0.25">
      <c r="A7114" s="290"/>
    </row>
    <row r="7115" spans="1:1" x14ac:dyDescent="0.25">
      <c r="A7115" s="290"/>
    </row>
    <row r="7116" spans="1:1" x14ac:dyDescent="0.25">
      <c r="A7116" s="290"/>
    </row>
    <row r="7117" spans="1:1" x14ac:dyDescent="0.25">
      <c r="A7117" s="290"/>
    </row>
    <row r="7118" spans="1:1" x14ac:dyDescent="0.25">
      <c r="A7118" s="290"/>
    </row>
    <row r="7119" spans="1:1" x14ac:dyDescent="0.25">
      <c r="A7119" s="290"/>
    </row>
    <row r="7120" spans="1:1" x14ac:dyDescent="0.25">
      <c r="A7120" s="290"/>
    </row>
    <row r="7121" spans="1:1" x14ac:dyDescent="0.25">
      <c r="A7121" s="290"/>
    </row>
    <row r="7122" spans="1:1" x14ac:dyDescent="0.25">
      <c r="A7122" s="290"/>
    </row>
    <row r="7123" spans="1:1" x14ac:dyDescent="0.25">
      <c r="A7123" s="290"/>
    </row>
    <row r="7124" spans="1:1" x14ac:dyDescent="0.25">
      <c r="A7124" s="290"/>
    </row>
    <row r="7125" spans="1:1" x14ac:dyDescent="0.25">
      <c r="A7125" s="290"/>
    </row>
    <row r="7126" spans="1:1" x14ac:dyDescent="0.25">
      <c r="A7126" s="290"/>
    </row>
    <row r="7127" spans="1:1" x14ac:dyDescent="0.25">
      <c r="A7127" s="290"/>
    </row>
    <row r="7128" spans="1:1" x14ac:dyDescent="0.25">
      <c r="A7128" s="290"/>
    </row>
    <row r="7129" spans="1:1" x14ac:dyDescent="0.25">
      <c r="A7129" s="290"/>
    </row>
    <row r="7130" spans="1:1" x14ac:dyDescent="0.25">
      <c r="A7130" s="290"/>
    </row>
    <row r="7131" spans="1:1" x14ac:dyDescent="0.25">
      <c r="A7131" s="290"/>
    </row>
    <row r="7132" spans="1:1" x14ac:dyDescent="0.25">
      <c r="A7132" s="290"/>
    </row>
    <row r="7133" spans="1:1" x14ac:dyDescent="0.25">
      <c r="A7133" s="290"/>
    </row>
    <row r="7134" spans="1:1" x14ac:dyDescent="0.25">
      <c r="A7134" s="290"/>
    </row>
    <row r="7135" spans="1:1" x14ac:dyDescent="0.25">
      <c r="A7135" s="290"/>
    </row>
    <row r="7136" spans="1:1" x14ac:dyDescent="0.25">
      <c r="A7136" s="290"/>
    </row>
    <row r="7137" spans="1:1" x14ac:dyDescent="0.25">
      <c r="A7137" s="290"/>
    </row>
    <row r="7138" spans="1:1" x14ac:dyDescent="0.25">
      <c r="A7138" s="290"/>
    </row>
    <row r="7139" spans="1:1" x14ac:dyDescent="0.25">
      <c r="A7139" s="290"/>
    </row>
    <row r="7140" spans="1:1" x14ac:dyDescent="0.25">
      <c r="A7140" s="290"/>
    </row>
    <row r="7141" spans="1:1" x14ac:dyDescent="0.25">
      <c r="A7141" s="290"/>
    </row>
    <row r="7142" spans="1:1" x14ac:dyDescent="0.25">
      <c r="A7142" s="290"/>
    </row>
    <row r="7143" spans="1:1" x14ac:dyDescent="0.25">
      <c r="A7143" s="290"/>
    </row>
    <row r="7144" spans="1:1" x14ac:dyDescent="0.25">
      <c r="A7144" s="290"/>
    </row>
    <row r="7145" spans="1:1" x14ac:dyDescent="0.25">
      <c r="A7145" s="290"/>
    </row>
    <row r="7146" spans="1:1" x14ac:dyDescent="0.25">
      <c r="A7146" s="290"/>
    </row>
    <row r="7147" spans="1:1" x14ac:dyDescent="0.25">
      <c r="A7147" s="290"/>
    </row>
    <row r="7148" spans="1:1" x14ac:dyDescent="0.25">
      <c r="A7148" s="290"/>
    </row>
    <row r="7149" spans="1:1" x14ac:dyDescent="0.25">
      <c r="A7149" s="290"/>
    </row>
    <row r="7150" spans="1:1" x14ac:dyDescent="0.25">
      <c r="A7150" s="290"/>
    </row>
    <row r="7151" spans="1:1" x14ac:dyDescent="0.25">
      <c r="A7151" s="290"/>
    </row>
    <row r="7152" spans="1:1" x14ac:dyDescent="0.25">
      <c r="A7152" s="290"/>
    </row>
    <row r="7153" spans="1:1" x14ac:dyDescent="0.25">
      <c r="A7153" s="290"/>
    </row>
    <row r="7154" spans="1:1" x14ac:dyDescent="0.25">
      <c r="A7154" s="290"/>
    </row>
    <row r="7155" spans="1:1" x14ac:dyDescent="0.25">
      <c r="A7155" s="290"/>
    </row>
    <row r="7156" spans="1:1" x14ac:dyDescent="0.25">
      <c r="A7156" s="290"/>
    </row>
    <row r="7157" spans="1:1" x14ac:dyDescent="0.25">
      <c r="A7157" s="290"/>
    </row>
    <row r="7158" spans="1:1" x14ac:dyDescent="0.25">
      <c r="A7158" s="290"/>
    </row>
    <row r="7159" spans="1:1" x14ac:dyDescent="0.25">
      <c r="A7159" s="290"/>
    </row>
    <row r="7160" spans="1:1" x14ac:dyDescent="0.25">
      <c r="A7160" s="290"/>
    </row>
    <row r="7161" spans="1:1" x14ac:dyDescent="0.25">
      <c r="A7161" s="290"/>
    </row>
    <row r="7162" spans="1:1" x14ac:dyDescent="0.25">
      <c r="A7162" s="290"/>
    </row>
    <row r="7163" spans="1:1" x14ac:dyDescent="0.25">
      <c r="A7163" s="290"/>
    </row>
    <row r="7164" spans="1:1" x14ac:dyDescent="0.25">
      <c r="A7164" s="290"/>
    </row>
    <row r="7165" spans="1:1" x14ac:dyDescent="0.25">
      <c r="A7165" s="290"/>
    </row>
    <row r="7166" spans="1:1" x14ac:dyDescent="0.25">
      <c r="A7166" s="290"/>
    </row>
    <row r="7167" spans="1:1" x14ac:dyDescent="0.25">
      <c r="A7167" s="290"/>
    </row>
    <row r="7168" spans="1:1" x14ac:dyDescent="0.25">
      <c r="A7168" s="290"/>
    </row>
    <row r="7169" spans="1:1" x14ac:dyDescent="0.25">
      <c r="A7169" s="290"/>
    </row>
    <row r="7170" spans="1:1" x14ac:dyDescent="0.25">
      <c r="A7170" s="290"/>
    </row>
    <row r="7171" spans="1:1" x14ac:dyDescent="0.25">
      <c r="A7171" s="290"/>
    </row>
    <row r="7172" spans="1:1" x14ac:dyDescent="0.25">
      <c r="A7172" s="290"/>
    </row>
    <row r="7173" spans="1:1" x14ac:dyDescent="0.25">
      <c r="A7173" s="290"/>
    </row>
    <row r="7174" spans="1:1" x14ac:dyDescent="0.25">
      <c r="A7174" s="290"/>
    </row>
    <row r="7175" spans="1:1" x14ac:dyDescent="0.25">
      <c r="A7175" s="290"/>
    </row>
    <row r="7176" spans="1:1" x14ac:dyDescent="0.25">
      <c r="A7176" s="290"/>
    </row>
    <row r="7177" spans="1:1" x14ac:dyDescent="0.25">
      <c r="A7177" s="290"/>
    </row>
    <row r="7178" spans="1:1" x14ac:dyDescent="0.25">
      <c r="A7178" s="290"/>
    </row>
    <row r="7179" spans="1:1" x14ac:dyDescent="0.25">
      <c r="A7179" s="290"/>
    </row>
    <row r="7180" spans="1:1" x14ac:dyDescent="0.25">
      <c r="A7180" s="290"/>
    </row>
    <row r="7181" spans="1:1" x14ac:dyDescent="0.25">
      <c r="A7181" s="290"/>
    </row>
    <row r="7182" spans="1:1" x14ac:dyDescent="0.25">
      <c r="A7182" s="290"/>
    </row>
    <row r="7183" spans="1:1" x14ac:dyDescent="0.25">
      <c r="A7183" s="290"/>
    </row>
    <row r="7184" spans="1:1" x14ac:dyDescent="0.25">
      <c r="A7184" s="290"/>
    </row>
    <row r="7185" spans="1:1" x14ac:dyDescent="0.25">
      <c r="A7185" s="290"/>
    </row>
    <row r="7186" spans="1:1" x14ac:dyDescent="0.25">
      <c r="A7186" s="290"/>
    </row>
    <row r="7187" spans="1:1" x14ac:dyDescent="0.25">
      <c r="A7187" s="290"/>
    </row>
    <row r="7188" spans="1:1" x14ac:dyDescent="0.25">
      <c r="A7188" s="290"/>
    </row>
    <row r="7189" spans="1:1" x14ac:dyDescent="0.25">
      <c r="A7189" s="290"/>
    </row>
    <row r="7190" spans="1:1" x14ac:dyDescent="0.25">
      <c r="A7190" s="290"/>
    </row>
    <row r="7191" spans="1:1" x14ac:dyDescent="0.25">
      <c r="A7191" s="290"/>
    </row>
    <row r="7192" spans="1:1" x14ac:dyDescent="0.25">
      <c r="A7192" s="290"/>
    </row>
    <row r="7193" spans="1:1" x14ac:dyDescent="0.25">
      <c r="A7193" s="290"/>
    </row>
    <row r="7194" spans="1:1" x14ac:dyDescent="0.25">
      <c r="A7194" s="290"/>
    </row>
    <row r="7195" spans="1:1" x14ac:dyDescent="0.25">
      <c r="A7195" s="290"/>
    </row>
    <row r="7196" spans="1:1" x14ac:dyDescent="0.25">
      <c r="A7196" s="290"/>
    </row>
    <row r="7197" spans="1:1" x14ac:dyDescent="0.25">
      <c r="A7197" s="290"/>
    </row>
    <row r="7198" spans="1:1" x14ac:dyDescent="0.25">
      <c r="A7198" s="290"/>
    </row>
    <row r="7199" spans="1:1" x14ac:dyDescent="0.25">
      <c r="A7199" s="290"/>
    </row>
    <row r="7200" spans="1:1" x14ac:dyDescent="0.25">
      <c r="A7200" s="290"/>
    </row>
    <row r="7201" spans="1:1" x14ac:dyDescent="0.25">
      <c r="A7201" s="290"/>
    </row>
    <row r="7202" spans="1:1" x14ac:dyDescent="0.25">
      <c r="A7202" s="290"/>
    </row>
    <row r="7203" spans="1:1" x14ac:dyDescent="0.25">
      <c r="A7203" s="290"/>
    </row>
    <row r="7204" spans="1:1" x14ac:dyDescent="0.25">
      <c r="A7204" s="290"/>
    </row>
    <row r="7205" spans="1:1" x14ac:dyDescent="0.25">
      <c r="A7205" s="290"/>
    </row>
    <row r="7206" spans="1:1" x14ac:dyDescent="0.25">
      <c r="A7206" s="290"/>
    </row>
    <row r="7207" spans="1:1" x14ac:dyDescent="0.25">
      <c r="A7207" s="290"/>
    </row>
    <row r="7208" spans="1:1" x14ac:dyDescent="0.25">
      <c r="A7208" s="290"/>
    </row>
    <row r="7209" spans="1:1" x14ac:dyDescent="0.25">
      <c r="A7209" s="290"/>
    </row>
    <row r="7210" spans="1:1" x14ac:dyDescent="0.25">
      <c r="A7210" s="290"/>
    </row>
    <row r="7211" spans="1:1" x14ac:dyDescent="0.25">
      <c r="A7211" s="290"/>
    </row>
    <row r="7212" spans="1:1" x14ac:dyDescent="0.25">
      <c r="A7212" s="290"/>
    </row>
    <row r="7213" spans="1:1" x14ac:dyDescent="0.25">
      <c r="A7213" s="290"/>
    </row>
    <row r="7214" spans="1:1" x14ac:dyDescent="0.25">
      <c r="A7214" s="290"/>
    </row>
    <row r="7215" spans="1:1" x14ac:dyDescent="0.25">
      <c r="A7215" s="290"/>
    </row>
    <row r="7216" spans="1:1" x14ac:dyDescent="0.25">
      <c r="A7216" s="290"/>
    </row>
    <row r="7217" spans="1:1" x14ac:dyDescent="0.25">
      <c r="A7217" s="290"/>
    </row>
    <row r="7218" spans="1:1" x14ac:dyDescent="0.25">
      <c r="A7218" s="290"/>
    </row>
    <row r="7219" spans="1:1" x14ac:dyDescent="0.25">
      <c r="A7219" s="290"/>
    </row>
    <row r="7220" spans="1:1" x14ac:dyDescent="0.25">
      <c r="A7220" s="290"/>
    </row>
    <row r="7221" spans="1:1" x14ac:dyDescent="0.25">
      <c r="A7221" s="290"/>
    </row>
    <row r="7222" spans="1:1" x14ac:dyDescent="0.25">
      <c r="A7222" s="290"/>
    </row>
    <row r="7223" spans="1:1" x14ac:dyDescent="0.25">
      <c r="A7223" s="290"/>
    </row>
    <row r="7224" spans="1:1" x14ac:dyDescent="0.25">
      <c r="A7224" s="290"/>
    </row>
    <row r="7225" spans="1:1" x14ac:dyDescent="0.25">
      <c r="A7225" s="290"/>
    </row>
    <row r="7226" spans="1:1" x14ac:dyDescent="0.25">
      <c r="A7226" s="290"/>
    </row>
    <row r="7227" spans="1:1" x14ac:dyDescent="0.25">
      <c r="A7227" s="290"/>
    </row>
    <row r="7228" spans="1:1" x14ac:dyDescent="0.25">
      <c r="A7228" s="290"/>
    </row>
    <row r="7229" spans="1:1" x14ac:dyDescent="0.25">
      <c r="A7229" s="290"/>
    </row>
    <row r="7230" spans="1:1" x14ac:dyDescent="0.25">
      <c r="A7230" s="290"/>
    </row>
    <row r="7231" spans="1:1" x14ac:dyDescent="0.25">
      <c r="A7231" s="290"/>
    </row>
    <row r="7232" spans="1:1" x14ac:dyDescent="0.25">
      <c r="A7232" s="290"/>
    </row>
    <row r="7233" spans="1:1" x14ac:dyDescent="0.25">
      <c r="A7233" s="290"/>
    </row>
    <row r="7234" spans="1:1" x14ac:dyDescent="0.25">
      <c r="A7234" s="290"/>
    </row>
    <row r="7235" spans="1:1" x14ac:dyDescent="0.25">
      <c r="A7235" s="290"/>
    </row>
    <row r="7236" spans="1:1" x14ac:dyDescent="0.25">
      <c r="A7236" s="290"/>
    </row>
    <row r="7237" spans="1:1" x14ac:dyDescent="0.25">
      <c r="A7237" s="290"/>
    </row>
    <row r="7238" spans="1:1" x14ac:dyDescent="0.25">
      <c r="A7238" s="290"/>
    </row>
    <row r="7239" spans="1:1" x14ac:dyDescent="0.25">
      <c r="A7239" s="290"/>
    </row>
    <row r="7240" spans="1:1" x14ac:dyDescent="0.25">
      <c r="A7240" s="290"/>
    </row>
    <row r="7241" spans="1:1" x14ac:dyDescent="0.25">
      <c r="A7241" s="290"/>
    </row>
    <row r="7242" spans="1:1" x14ac:dyDescent="0.25">
      <c r="A7242" s="290"/>
    </row>
    <row r="7243" spans="1:1" x14ac:dyDescent="0.25">
      <c r="A7243" s="290"/>
    </row>
    <row r="7244" spans="1:1" x14ac:dyDescent="0.25">
      <c r="A7244" s="290"/>
    </row>
    <row r="7245" spans="1:1" x14ac:dyDescent="0.25">
      <c r="A7245" s="290"/>
    </row>
    <row r="7246" spans="1:1" x14ac:dyDescent="0.25">
      <c r="A7246" s="290"/>
    </row>
    <row r="7247" spans="1:1" x14ac:dyDescent="0.25">
      <c r="A7247" s="290"/>
    </row>
    <row r="7248" spans="1:1" x14ac:dyDescent="0.25">
      <c r="A7248" s="290"/>
    </row>
    <row r="7249" spans="1:1" x14ac:dyDescent="0.25">
      <c r="A7249" s="290"/>
    </row>
    <row r="7250" spans="1:1" x14ac:dyDescent="0.25">
      <c r="A7250" s="290"/>
    </row>
    <row r="7251" spans="1:1" x14ac:dyDescent="0.25">
      <c r="A7251" s="290"/>
    </row>
    <row r="7252" spans="1:1" x14ac:dyDescent="0.25">
      <c r="A7252" s="290"/>
    </row>
    <row r="7253" spans="1:1" x14ac:dyDescent="0.25">
      <c r="A7253" s="290"/>
    </row>
    <row r="7254" spans="1:1" x14ac:dyDescent="0.25">
      <c r="A7254" s="290"/>
    </row>
    <row r="7255" spans="1:1" x14ac:dyDescent="0.25">
      <c r="A7255" s="290"/>
    </row>
    <row r="7256" spans="1:1" x14ac:dyDescent="0.25">
      <c r="A7256" s="290"/>
    </row>
    <row r="7257" spans="1:1" x14ac:dyDescent="0.25">
      <c r="A7257" s="290"/>
    </row>
    <row r="7258" spans="1:1" x14ac:dyDescent="0.25">
      <c r="A7258" s="290"/>
    </row>
    <row r="7259" spans="1:1" x14ac:dyDescent="0.25">
      <c r="A7259" s="290"/>
    </row>
    <row r="7260" spans="1:1" x14ac:dyDescent="0.25">
      <c r="A7260" s="290"/>
    </row>
    <row r="7261" spans="1:1" x14ac:dyDescent="0.25">
      <c r="A7261" s="290"/>
    </row>
    <row r="7262" spans="1:1" x14ac:dyDescent="0.25">
      <c r="A7262" s="290"/>
    </row>
    <row r="7263" spans="1:1" x14ac:dyDescent="0.25">
      <c r="A7263" s="290"/>
    </row>
    <row r="7264" spans="1:1" x14ac:dyDescent="0.25">
      <c r="A7264" s="290"/>
    </row>
    <row r="7265" spans="1:1" x14ac:dyDescent="0.25">
      <c r="A7265" s="290"/>
    </row>
    <row r="7266" spans="1:1" x14ac:dyDescent="0.25">
      <c r="A7266" s="290"/>
    </row>
    <row r="7267" spans="1:1" x14ac:dyDescent="0.25">
      <c r="A7267" s="290"/>
    </row>
    <row r="7268" spans="1:1" x14ac:dyDescent="0.25">
      <c r="A7268" s="290"/>
    </row>
    <row r="7269" spans="1:1" x14ac:dyDescent="0.25">
      <c r="A7269" s="290"/>
    </row>
    <row r="7270" spans="1:1" x14ac:dyDescent="0.25">
      <c r="A7270" s="290"/>
    </row>
    <row r="7271" spans="1:1" x14ac:dyDescent="0.25">
      <c r="A7271" s="290"/>
    </row>
    <row r="7272" spans="1:1" x14ac:dyDescent="0.25">
      <c r="A7272" s="290"/>
    </row>
    <row r="7273" spans="1:1" x14ac:dyDescent="0.25">
      <c r="A7273" s="290"/>
    </row>
    <row r="7274" spans="1:1" x14ac:dyDescent="0.25">
      <c r="A7274" s="290"/>
    </row>
    <row r="7275" spans="1:1" x14ac:dyDescent="0.25">
      <c r="A7275" s="290"/>
    </row>
    <row r="7276" spans="1:1" x14ac:dyDescent="0.25">
      <c r="A7276" s="290"/>
    </row>
    <row r="7277" spans="1:1" x14ac:dyDescent="0.25">
      <c r="A7277" s="290"/>
    </row>
    <row r="7278" spans="1:1" x14ac:dyDescent="0.25">
      <c r="A7278" s="290"/>
    </row>
    <row r="7279" spans="1:1" x14ac:dyDescent="0.25">
      <c r="A7279" s="290"/>
    </row>
    <row r="7280" spans="1:1" x14ac:dyDescent="0.25">
      <c r="A7280" s="290"/>
    </row>
    <row r="7281" spans="1:1" x14ac:dyDescent="0.25">
      <c r="A7281" s="290"/>
    </row>
    <row r="7282" spans="1:1" x14ac:dyDescent="0.25">
      <c r="A7282" s="290"/>
    </row>
    <row r="7283" spans="1:1" x14ac:dyDescent="0.25">
      <c r="A7283" s="290"/>
    </row>
    <row r="7284" spans="1:1" x14ac:dyDescent="0.25">
      <c r="A7284" s="290"/>
    </row>
    <row r="7285" spans="1:1" x14ac:dyDescent="0.25">
      <c r="A7285" s="290"/>
    </row>
    <row r="7286" spans="1:1" x14ac:dyDescent="0.25">
      <c r="A7286" s="290"/>
    </row>
    <row r="7287" spans="1:1" x14ac:dyDescent="0.25">
      <c r="A7287" s="290"/>
    </row>
    <row r="7288" spans="1:1" x14ac:dyDescent="0.25">
      <c r="A7288" s="290"/>
    </row>
    <row r="7289" spans="1:1" x14ac:dyDescent="0.25">
      <c r="A7289" s="290"/>
    </row>
    <row r="7290" spans="1:1" x14ac:dyDescent="0.25">
      <c r="A7290" s="290"/>
    </row>
    <row r="7291" spans="1:1" x14ac:dyDescent="0.25">
      <c r="A7291" s="290"/>
    </row>
    <row r="7292" spans="1:1" x14ac:dyDescent="0.25">
      <c r="A7292" s="290"/>
    </row>
    <row r="7293" spans="1:1" x14ac:dyDescent="0.25">
      <c r="A7293" s="290"/>
    </row>
    <row r="7294" spans="1:1" x14ac:dyDescent="0.25">
      <c r="A7294" s="290"/>
    </row>
    <row r="7295" spans="1:1" x14ac:dyDescent="0.25">
      <c r="A7295" s="290"/>
    </row>
    <row r="7296" spans="1:1" x14ac:dyDescent="0.25">
      <c r="A7296" s="290"/>
    </row>
    <row r="7297" spans="1:1" x14ac:dyDescent="0.25">
      <c r="A7297" s="290"/>
    </row>
    <row r="7298" spans="1:1" x14ac:dyDescent="0.25">
      <c r="A7298" s="290"/>
    </row>
    <row r="7299" spans="1:1" x14ac:dyDescent="0.25">
      <c r="A7299" s="290"/>
    </row>
    <row r="7300" spans="1:1" x14ac:dyDescent="0.25">
      <c r="A7300" s="290"/>
    </row>
    <row r="7301" spans="1:1" x14ac:dyDescent="0.25">
      <c r="A7301" s="290"/>
    </row>
    <row r="7302" spans="1:1" x14ac:dyDescent="0.25">
      <c r="A7302" s="290"/>
    </row>
    <row r="7303" spans="1:1" x14ac:dyDescent="0.25">
      <c r="A7303" s="290"/>
    </row>
    <row r="7304" spans="1:1" x14ac:dyDescent="0.25">
      <c r="A7304" s="290"/>
    </row>
    <row r="7305" spans="1:1" x14ac:dyDescent="0.25">
      <c r="A7305" s="290"/>
    </row>
    <row r="7306" spans="1:1" x14ac:dyDescent="0.25">
      <c r="A7306" s="290"/>
    </row>
    <row r="7307" spans="1:1" x14ac:dyDescent="0.25">
      <c r="A7307" s="290"/>
    </row>
    <row r="7308" spans="1:1" x14ac:dyDescent="0.25">
      <c r="A7308" s="290"/>
    </row>
    <row r="7309" spans="1:1" x14ac:dyDescent="0.25">
      <c r="A7309" s="290"/>
    </row>
    <row r="7310" spans="1:1" x14ac:dyDescent="0.25">
      <c r="A7310" s="290"/>
    </row>
    <row r="7311" spans="1:1" x14ac:dyDescent="0.25">
      <c r="A7311" s="290"/>
    </row>
    <row r="7312" spans="1:1" x14ac:dyDescent="0.25">
      <c r="A7312" s="290"/>
    </row>
    <row r="7313" spans="1:1" x14ac:dyDescent="0.25">
      <c r="A7313" s="290"/>
    </row>
    <row r="7314" spans="1:1" x14ac:dyDescent="0.25">
      <c r="A7314" s="290"/>
    </row>
    <row r="7315" spans="1:1" x14ac:dyDescent="0.25">
      <c r="A7315" s="290"/>
    </row>
    <row r="7316" spans="1:1" x14ac:dyDescent="0.25">
      <c r="A7316" s="290"/>
    </row>
    <row r="7317" spans="1:1" x14ac:dyDescent="0.25">
      <c r="A7317" s="290"/>
    </row>
    <row r="7318" spans="1:1" x14ac:dyDescent="0.25">
      <c r="A7318" s="290"/>
    </row>
    <row r="7319" spans="1:1" x14ac:dyDescent="0.25">
      <c r="A7319" s="290"/>
    </row>
    <row r="7320" spans="1:1" x14ac:dyDescent="0.25">
      <c r="A7320" s="290"/>
    </row>
    <row r="7321" spans="1:1" x14ac:dyDescent="0.25">
      <c r="A7321" s="290"/>
    </row>
    <row r="7322" spans="1:1" x14ac:dyDescent="0.25">
      <c r="A7322" s="290"/>
    </row>
    <row r="7323" spans="1:1" x14ac:dyDescent="0.25">
      <c r="A7323" s="290"/>
    </row>
    <row r="7324" spans="1:1" x14ac:dyDescent="0.25">
      <c r="A7324" s="290"/>
    </row>
    <row r="7325" spans="1:1" x14ac:dyDescent="0.25">
      <c r="A7325" s="290"/>
    </row>
    <row r="7326" spans="1:1" x14ac:dyDescent="0.25">
      <c r="A7326" s="290"/>
    </row>
    <row r="7327" spans="1:1" x14ac:dyDescent="0.25">
      <c r="A7327" s="290"/>
    </row>
    <row r="7328" spans="1:1" x14ac:dyDescent="0.25">
      <c r="A7328" s="290"/>
    </row>
    <row r="7329" spans="1:1" x14ac:dyDescent="0.25">
      <c r="A7329" s="290"/>
    </row>
    <row r="7330" spans="1:1" x14ac:dyDescent="0.25">
      <c r="A7330" s="290"/>
    </row>
    <row r="7331" spans="1:1" x14ac:dyDescent="0.25">
      <c r="A7331" s="290"/>
    </row>
    <row r="7332" spans="1:1" x14ac:dyDescent="0.25">
      <c r="A7332" s="290"/>
    </row>
    <row r="7333" spans="1:1" x14ac:dyDescent="0.25">
      <c r="A7333" s="290"/>
    </row>
    <row r="7334" spans="1:1" x14ac:dyDescent="0.25">
      <c r="A7334" s="290"/>
    </row>
    <row r="7335" spans="1:1" x14ac:dyDescent="0.25">
      <c r="A7335" s="290"/>
    </row>
    <row r="7336" spans="1:1" x14ac:dyDescent="0.25">
      <c r="A7336" s="290"/>
    </row>
    <row r="7337" spans="1:1" x14ac:dyDescent="0.25">
      <c r="A7337" s="290"/>
    </row>
    <row r="7338" spans="1:1" x14ac:dyDescent="0.25">
      <c r="A7338" s="290"/>
    </row>
    <row r="7339" spans="1:1" x14ac:dyDescent="0.25">
      <c r="A7339" s="290"/>
    </row>
    <row r="7340" spans="1:1" x14ac:dyDescent="0.25">
      <c r="A7340" s="290"/>
    </row>
    <row r="7341" spans="1:1" x14ac:dyDescent="0.25">
      <c r="A7341" s="290"/>
    </row>
    <row r="7342" spans="1:1" x14ac:dyDescent="0.25">
      <c r="A7342" s="290"/>
    </row>
    <row r="7343" spans="1:1" x14ac:dyDescent="0.25">
      <c r="A7343" s="290"/>
    </row>
    <row r="7344" spans="1:1" x14ac:dyDescent="0.25">
      <c r="A7344" s="290"/>
    </row>
    <row r="7345" spans="1:1" x14ac:dyDescent="0.25">
      <c r="A7345" s="290"/>
    </row>
    <row r="7346" spans="1:1" x14ac:dyDescent="0.25">
      <c r="A7346" s="290"/>
    </row>
    <row r="7347" spans="1:1" x14ac:dyDescent="0.25">
      <c r="A7347" s="290"/>
    </row>
    <row r="7348" spans="1:1" x14ac:dyDescent="0.25">
      <c r="A7348" s="290"/>
    </row>
    <row r="7349" spans="1:1" x14ac:dyDescent="0.25">
      <c r="A7349" s="290"/>
    </row>
    <row r="7350" spans="1:1" x14ac:dyDescent="0.25">
      <c r="A7350" s="290"/>
    </row>
    <row r="7351" spans="1:1" x14ac:dyDescent="0.25">
      <c r="A7351" s="290"/>
    </row>
    <row r="7352" spans="1:1" x14ac:dyDescent="0.25">
      <c r="A7352" s="290"/>
    </row>
    <row r="7353" spans="1:1" x14ac:dyDescent="0.25">
      <c r="A7353" s="290"/>
    </row>
    <row r="7354" spans="1:1" x14ac:dyDescent="0.25">
      <c r="A7354" s="290"/>
    </row>
    <row r="7355" spans="1:1" x14ac:dyDescent="0.25">
      <c r="A7355" s="290"/>
    </row>
    <row r="7356" spans="1:1" x14ac:dyDescent="0.25">
      <c r="A7356" s="290"/>
    </row>
    <row r="7357" spans="1:1" x14ac:dyDescent="0.25">
      <c r="A7357" s="290"/>
    </row>
    <row r="7358" spans="1:1" x14ac:dyDescent="0.25">
      <c r="A7358" s="290"/>
    </row>
    <row r="7359" spans="1:1" x14ac:dyDescent="0.25">
      <c r="A7359" s="290"/>
    </row>
    <row r="7360" spans="1:1" x14ac:dyDescent="0.25">
      <c r="A7360" s="290"/>
    </row>
    <row r="7361" spans="1:1" x14ac:dyDescent="0.25">
      <c r="A7361" s="290"/>
    </row>
    <row r="7362" spans="1:1" x14ac:dyDescent="0.25">
      <c r="A7362" s="290"/>
    </row>
    <row r="7363" spans="1:1" x14ac:dyDescent="0.25">
      <c r="A7363" s="290"/>
    </row>
    <row r="7364" spans="1:1" x14ac:dyDescent="0.25">
      <c r="A7364" s="290"/>
    </row>
    <row r="7365" spans="1:1" x14ac:dyDescent="0.25">
      <c r="A7365" s="290"/>
    </row>
    <row r="7366" spans="1:1" x14ac:dyDescent="0.25">
      <c r="A7366" s="290"/>
    </row>
    <row r="7367" spans="1:1" x14ac:dyDescent="0.25">
      <c r="A7367" s="290"/>
    </row>
    <row r="7368" spans="1:1" x14ac:dyDescent="0.25">
      <c r="A7368" s="290"/>
    </row>
    <row r="7369" spans="1:1" x14ac:dyDescent="0.25">
      <c r="A7369" s="290"/>
    </row>
    <row r="7370" spans="1:1" x14ac:dyDescent="0.25">
      <c r="A7370" s="290"/>
    </row>
    <row r="7371" spans="1:1" x14ac:dyDescent="0.25">
      <c r="A7371" s="290"/>
    </row>
    <row r="7372" spans="1:1" x14ac:dyDescent="0.25">
      <c r="A7372" s="290"/>
    </row>
    <row r="7373" spans="1:1" x14ac:dyDescent="0.25">
      <c r="A7373" s="290"/>
    </row>
    <row r="7374" spans="1:1" x14ac:dyDescent="0.25">
      <c r="A7374" s="290"/>
    </row>
    <row r="7375" spans="1:1" x14ac:dyDescent="0.25">
      <c r="A7375" s="290"/>
    </row>
    <row r="7376" spans="1:1" x14ac:dyDescent="0.25">
      <c r="A7376" s="290"/>
    </row>
    <row r="7377" spans="1:1" x14ac:dyDescent="0.25">
      <c r="A7377" s="290"/>
    </row>
    <row r="7378" spans="1:1" x14ac:dyDescent="0.25">
      <c r="A7378" s="290"/>
    </row>
    <row r="7379" spans="1:1" x14ac:dyDescent="0.25">
      <c r="A7379" s="290"/>
    </row>
    <row r="7380" spans="1:1" x14ac:dyDescent="0.25">
      <c r="A7380" s="290"/>
    </row>
    <row r="7381" spans="1:1" x14ac:dyDescent="0.25">
      <c r="A7381" s="290"/>
    </row>
    <row r="7382" spans="1:1" x14ac:dyDescent="0.25">
      <c r="A7382" s="290"/>
    </row>
    <row r="7383" spans="1:1" x14ac:dyDescent="0.25">
      <c r="A7383" s="290"/>
    </row>
    <row r="7384" spans="1:1" x14ac:dyDescent="0.25">
      <c r="A7384" s="290"/>
    </row>
    <row r="7385" spans="1:1" x14ac:dyDescent="0.25">
      <c r="A7385" s="290"/>
    </row>
    <row r="7386" spans="1:1" x14ac:dyDescent="0.25">
      <c r="A7386" s="290"/>
    </row>
    <row r="7387" spans="1:1" x14ac:dyDescent="0.25">
      <c r="A7387" s="290"/>
    </row>
    <row r="7388" spans="1:1" x14ac:dyDescent="0.25">
      <c r="A7388" s="290"/>
    </row>
    <row r="7389" spans="1:1" x14ac:dyDescent="0.25">
      <c r="A7389" s="290"/>
    </row>
    <row r="7390" spans="1:1" x14ac:dyDescent="0.25">
      <c r="A7390" s="290"/>
    </row>
    <row r="7391" spans="1:1" x14ac:dyDescent="0.25">
      <c r="A7391" s="290"/>
    </row>
    <row r="7392" spans="1:1" x14ac:dyDescent="0.25">
      <c r="A7392" s="290"/>
    </row>
    <row r="7393" spans="1:1" x14ac:dyDescent="0.25">
      <c r="A7393" s="290"/>
    </row>
    <row r="7394" spans="1:1" x14ac:dyDescent="0.25">
      <c r="A7394" s="290"/>
    </row>
    <row r="7395" spans="1:1" x14ac:dyDescent="0.25">
      <c r="A7395" s="290"/>
    </row>
    <row r="7396" spans="1:1" x14ac:dyDescent="0.25">
      <c r="A7396" s="290"/>
    </row>
    <row r="7397" spans="1:1" x14ac:dyDescent="0.25">
      <c r="A7397" s="290"/>
    </row>
    <row r="7398" spans="1:1" x14ac:dyDescent="0.25">
      <c r="A7398" s="290"/>
    </row>
    <row r="7399" spans="1:1" x14ac:dyDescent="0.25">
      <c r="A7399" s="290"/>
    </row>
    <row r="7400" spans="1:1" x14ac:dyDescent="0.25">
      <c r="A7400" s="290"/>
    </row>
    <row r="7401" spans="1:1" x14ac:dyDescent="0.25">
      <c r="A7401" s="290"/>
    </row>
    <row r="7402" spans="1:1" x14ac:dyDescent="0.25">
      <c r="A7402" s="290"/>
    </row>
    <row r="7403" spans="1:1" x14ac:dyDescent="0.25">
      <c r="A7403" s="290"/>
    </row>
    <row r="7404" spans="1:1" x14ac:dyDescent="0.25">
      <c r="A7404" s="290"/>
    </row>
    <row r="7405" spans="1:1" x14ac:dyDescent="0.25">
      <c r="A7405" s="290"/>
    </row>
    <row r="7406" spans="1:1" x14ac:dyDescent="0.25">
      <c r="A7406" s="290"/>
    </row>
    <row r="7407" spans="1:1" x14ac:dyDescent="0.25">
      <c r="A7407" s="290"/>
    </row>
    <row r="7408" spans="1:1" x14ac:dyDescent="0.25">
      <c r="A7408" s="290"/>
    </row>
    <row r="7409" spans="1:1" x14ac:dyDescent="0.25">
      <c r="A7409" s="290"/>
    </row>
    <row r="7410" spans="1:1" x14ac:dyDescent="0.25">
      <c r="A7410" s="290"/>
    </row>
    <row r="7411" spans="1:1" x14ac:dyDescent="0.25">
      <c r="A7411" s="290"/>
    </row>
    <row r="7412" spans="1:1" x14ac:dyDescent="0.25">
      <c r="A7412" s="290"/>
    </row>
    <row r="7413" spans="1:1" x14ac:dyDescent="0.25">
      <c r="A7413" s="290"/>
    </row>
    <row r="7414" spans="1:1" x14ac:dyDescent="0.25">
      <c r="A7414" s="290"/>
    </row>
    <row r="7415" spans="1:1" x14ac:dyDescent="0.25">
      <c r="A7415" s="290"/>
    </row>
    <row r="7416" spans="1:1" x14ac:dyDescent="0.25">
      <c r="A7416" s="290"/>
    </row>
    <row r="7417" spans="1:1" x14ac:dyDescent="0.25">
      <c r="A7417" s="290"/>
    </row>
    <row r="7418" spans="1:1" x14ac:dyDescent="0.25">
      <c r="A7418" s="290"/>
    </row>
    <row r="7419" spans="1:1" x14ac:dyDescent="0.25">
      <c r="A7419" s="290"/>
    </row>
    <row r="7420" spans="1:1" x14ac:dyDescent="0.25">
      <c r="A7420" s="290"/>
    </row>
    <row r="7421" spans="1:1" x14ac:dyDescent="0.25">
      <c r="A7421" s="290"/>
    </row>
    <row r="7422" spans="1:1" x14ac:dyDescent="0.25">
      <c r="A7422" s="290"/>
    </row>
    <row r="7423" spans="1:1" x14ac:dyDescent="0.25">
      <c r="A7423" s="290"/>
    </row>
    <row r="7424" spans="1:1" x14ac:dyDescent="0.25">
      <c r="A7424" s="290"/>
    </row>
    <row r="7425" spans="1:1" x14ac:dyDescent="0.25">
      <c r="A7425" s="290"/>
    </row>
    <row r="7426" spans="1:1" x14ac:dyDescent="0.25">
      <c r="A7426" s="290"/>
    </row>
    <row r="7427" spans="1:1" x14ac:dyDescent="0.25">
      <c r="A7427" s="290"/>
    </row>
    <row r="7428" spans="1:1" x14ac:dyDescent="0.25">
      <c r="A7428" s="290"/>
    </row>
    <row r="7429" spans="1:1" x14ac:dyDescent="0.25">
      <c r="A7429" s="290"/>
    </row>
    <row r="7430" spans="1:1" x14ac:dyDescent="0.25">
      <c r="A7430" s="290"/>
    </row>
    <row r="7431" spans="1:1" x14ac:dyDescent="0.25">
      <c r="A7431" s="290"/>
    </row>
    <row r="7432" spans="1:1" x14ac:dyDescent="0.25">
      <c r="A7432" s="290"/>
    </row>
    <row r="7433" spans="1:1" x14ac:dyDescent="0.25">
      <c r="A7433" s="290"/>
    </row>
    <row r="7434" spans="1:1" x14ac:dyDescent="0.25">
      <c r="A7434" s="290"/>
    </row>
    <row r="7435" spans="1:1" x14ac:dyDescent="0.25">
      <c r="A7435" s="290"/>
    </row>
    <row r="7436" spans="1:1" x14ac:dyDescent="0.25">
      <c r="A7436" s="290"/>
    </row>
    <row r="7437" spans="1:1" x14ac:dyDescent="0.25">
      <c r="A7437" s="290"/>
    </row>
    <row r="7438" spans="1:1" x14ac:dyDescent="0.25">
      <c r="A7438" s="290"/>
    </row>
    <row r="7439" spans="1:1" x14ac:dyDescent="0.25">
      <c r="A7439" s="290"/>
    </row>
    <row r="7440" spans="1:1" x14ac:dyDescent="0.25">
      <c r="A7440" s="290"/>
    </row>
    <row r="7441" spans="1:1" x14ac:dyDescent="0.25">
      <c r="A7441" s="290"/>
    </row>
    <row r="7442" spans="1:1" x14ac:dyDescent="0.25">
      <c r="A7442" s="290"/>
    </row>
    <row r="7443" spans="1:1" x14ac:dyDescent="0.25">
      <c r="A7443" s="290"/>
    </row>
    <row r="7444" spans="1:1" x14ac:dyDescent="0.25">
      <c r="A7444" s="290"/>
    </row>
    <row r="7445" spans="1:1" x14ac:dyDescent="0.25">
      <c r="A7445" s="290"/>
    </row>
    <row r="7446" spans="1:1" x14ac:dyDescent="0.25">
      <c r="A7446" s="290"/>
    </row>
    <row r="7447" spans="1:1" x14ac:dyDescent="0.25">
      <c r="A7447" s="290"/>
    </row>
    <row r="7448" spans="1:1" x14ac:dyDescent="0.25">
      <c r="A7448" s="290"/>
    </row>
    <row r="7449" spans="1:1" x14ac:dyDescent="0.25">
      <c r="A7449" s="290"/>
    </row>
    <row r="7450" spans="1:1" x14ac:dyDescent="0.25">
      <c r="A7450" s="290"/>
    </row>
    <row r="7451" spans="1:1" x14ac:dyDescent="0.25">
      <c r="A7451" s="290"/>
    </row>
    <row r="7452" spans="1:1" x14ac:dyDescent="0.25">
      <c r="A7452" s="290"/>
    </row>
    <row r="7453" spans="1:1" x14ac:dyDescent="0.25">
      <c r="A7453" s="290"/>
    </row>
    <row r="7454" spans="1:1" x14ac:dyDescent="0.25">
      <c r="A7454" s="290"/>
    </row>
    <row r="7455" spans="1:1" x14ac:dyDescent="0.25">
      <c r="A7455" s="290"/>
    </row>
    <row r="7456" spans="1:1" x14ac:dyDescent="0.25">
      <c r="A7456" s="290"/>
    </row>
    <row r="7457" spans="1:1" x14ac:dyDescent="0.25">
      <c r="A7457" s="290"/>
    </row>
    <row r="7458" spans="1:1" x14ac:dyDescent="0.25">
      <c r="A7458" s="290"/>
    </row>
    <row r="7459" spans="1:1" x14ac:dyDescent="0.25">
      <c r="A7459" s="290"/>
    </row>
    <row r="7460" spans="1:1" x14ac:dyDescent="0.25">
      <c r="A7460" s="290"/>
    </row>
    <row r="7461" spans="1:1" x14ac:dyDescent="0.25">
      <c r="A7461" s="290"/>
    </row>
    <row r="7462" spans="1:1" x14ac:dyDescent="0.25">
      <c r="A7462" s="290"/>
    </row>
    <row r="7463" spans="1:1" x14ac:dyDescent="0.25">
      <c r="A7463" s="290"/>
    </row>
    <row r="7464" spans="1:1" x14ac:dyDescent="0.25">
      <c r="A7464" s="290"/>
    </row>
    <row r="7465" spans="1:1" x14ac:dyDescent="0.25">
      <c r="A7465" s="290"/>
    </row>
    <row r="7466" spans="1:1" x14ac:dyDescent="0.25">
      <c r="A7466" s="290"/>
    </row>
    <row r="7467" spans="1:1" x14ac:dyDescent="0.25">
      <c r="A7467" s="290"/>
    </row>
    <row r="7468" spans="1:1" x14ac:dyDescent="0.25">
      <c r="A7468" s="290"/>
    </row>
    <row r="7469" spans="1:1" x14ac:dyDescent="0.25">
      <c r="A7469" s="290"/>
    </row>
    <row r="7470" spans="1:1" x14ac:dyDescent="0.25">
      <c r="A7470" s="290"/>
    </row>
    <row r="7471" spans="1:1" x14ac:dyDescent="0.25">
      <c r="A7471" s="290"/>
    </row>
    <row r="7472" spans="1:1" x14ac:dyDescent="0.25">
      <c r="A7472" s="290"/>
    </row>
    <row r="7473" spans="1:1" x14ac:dyDescent="0.25">
      <c r="A7473" s="290"/>
    </row>
    <row r="7474" spans="1:1" x14ac:dyDescent="0.25">
      <c r="A7474" s="290"/>
    </row>
    <row r="7475" spans="1:1" x14ac:dyDescent="0.25">
      <c r="A7475" s="290"/>
    </row>
    <row r="7476" spans="1:1" x14ac:dyDescent="0.25">
      <c r="A7476" s="290"/>
    </row>
    <row r="7477" spans="1:1" x14ac:dyDescent="0.25">
      <c r="A7477" s="290"/>
    </row>
    <row r="7478" spans="1:1" x14ac:dyDescent="0.25">
      <c r="A7478" s="290"/>
    </row>
    <row r="7479" spans="1:1" x14ac:dyDescent="0.25">
      <c r="A7479" s="290"/>
    </row>
    <row r="7480" spans="1:1" x14ac:dyDescent="0.25">
      <c r="A7480" s="290"/>
    </row>
    <row r="7481" spans="1:1" x14ac:dyDescent="0.25">
      <c r="A7481" s="290"/>
    </row>
    <row r="7482" spans="1:1" x14ac:dyDescent="0.25">
      <c r="A7482" s="290"/>
    </row>
    <row r="7483" spans="1:1" x14ac:dyDescent="0.25">
      <c r="A7483" s="290"/>
    </row>
    <row r="7484" spans="1:1" x14ac:dyDescent="0.25">
      <c r="A7484" s="290"/>
    </row>
    <row r="7485" spans="1:1" x14ac:dyDescent="0.25">
      <c r="A7485" s="290"/>
    </row>
    <row r="7486" spans="1:1" x14ac:dyDescent="0.25">
      <c r="A7486" s="290"/>
    </row>
    <row r="7487" spans="1:1" x14ac:dyDescent="0.25">
      <c r="A7487" s="290"/>
    </row>
    <row r="7488" spans="1:1" x14ac:dyDescent="0.25">
      <c r="A7488" s="290"/>
    </row>
    <row r="7489" spans="1:1" x14ac:dyDescent="0.25">
      <c r="A7489" s="290"/>
    </row>
    <row r="7490" spans="1:1" x14ac:dyDescent="0.25">
      <c r="A7490" s="290"/>
    </row>
    <row r="7491" spans="1:1" x14ac:dyDescent="0.25">
      <c r="A7491" s="290"/>
    </row>
    <row r="7492" spans="1:1" x14ac:dyDescent="0.25">
      <c r="A7492" s="290"/>
    </row>
    <row r="7493" spans="1:1" x14ac:dyDescent="0.25">
      <c r="A7493" s="290"/>
    </row>
    <row r="7494" spans="1:1" x14ac:dyDescent="0.25">
      <c r="A7494" s="290"/>
    </row>
    <row r="7495" spans="1:1" x14ac:dyDescent="0.25">
      <c r="A7495" s="290"/>
    </row>
    <row r="7496" spans="1:1" x14ac:dyDescent="0.25">
      <c r="A7496" s="290"/>
    </row>
    <row r="7497" spans="1:1" x14ac:dyDescent="0.25">
      <c r="A7497" s="290"/>
    </row>
    <row r="7498" spans="1:1" x14ac:dyDescent="0.25">
      <c r="A7498" s="290"/>
    </row>
    <row r="7499" spans="1:1" x14ac:dyDescent="0.25">
      <c r="A7499" s="290"/>
    </row>
    <row r="7500" spans="1:1" x14ac:dyDescent="0.25">
      <c r="A7500" s="290"/>
    </row>
    <row r="7501" spans="1:1" x14ac:dyDescent="0.25">
      <c r="A7501" s="290"/>
    </row>
    <row r="7502" spans="1:1" x14ac:dyDescent="0.25">
      <c r="A7502" s="290"/>
    </row>
    <row r="7503" spans="1:1" x14ac:dyDescent="0.25">
      <c r="A7503" s="290"/>
    </row>
    <row r="7504" spans="1:1" x14ac:dyDescent="0.25">
      <c r="A7504" s="290"/>
    </row>
    <row r="7505" spans="1:1" x14ac:dyDescent="0.25">
      <c r="A7505" s="290"/>
    </row>
    <row r="7506" spans="1:1" x14ac:dyDescent="0.25">
      <c r="A7506" s="290"/>
    </row>
    <row r="7507" spans="1:1" x14ac:dyDescent="0.25">
      <c r="A7507" s="290"/>
    </row>
    <row r="7508" spans="1:1" x14ac:dyDescent="0.25">
      <c r="A7508" s="290"/>
    </row>
    <row r="7509" spans="1:1" x14ac:dyDescent="0.25">
      <c r="A7509" s="290"/>
    </row>
    <row r="7510" spans="1:1" x14ac:dyDescent="0.25">
      <c r="A7510" s="290"/>
    </row>
    <row r="7511" spans="1:1" x14ac:dyDescent="0.25">
      <c r="A7511" s="290"/>
    </row>
    <row r="7512" spans="1:1" x14ac:dyDescent="0.25">
      <c r="A7512" s="290"/>
    </row>
    <row r="7513" spans="1:1" x14ac:dyDescent="0.25">
      <c r="A7513" s="290"/>
    </row>
    <row r="7514" spans="1:1" x14ac:dyDescent="0.25">
      <c r="A7514" s="290"/>
    </row>
    <row r="7515" spans="1:1" x14ac:dyDescent="0.25">
      <c r="A7515" s="290"/>
    </row>
    <row r="7516" spans="1:1" x14ac:dyDescent="0.25">
      <c r="A7516" s="290"/>
    </row>
    <row r="7517" spans="1:1" x14ac:dyDescent="0.25">
      <c r="A7517" s="290"/>
    </row>
    <row r="7518" spans="1:1" x14ac:dyDescent="0.25">
      <c r="A7518" s="290"/>
    </row>
    <row r="7519" spans="1:1" x14ac:dyDescent="0.25">
      <c r="A7519" s="290"/>
    </row>
    <row r="7520" spans="1:1" x14ac:dyDescent="0.25">
      <c r="A7520" s="290"/>
    </row>
    <row r="7521" spans="1:1" x14ac:dyDescent="0.25">
      <c r="A7521" s="290"/>
    </row>
    <row r="7522" spans="1:1" x14ac:dyDescent="0.25">
      <c r="A7522" s="290"/>
    </row>
    <row r="7523" spans="1:1" x14ac:dyDescent="0.25">
      <c r="A7523" s="290"/>
    </row>
    <row r="7524" spans="1:1" x14ac:dyDescent="0.25">
      <c r="A7524" s="290"/>
    </row>
    <row r="7525" spans="1:1" x14ac:dyDescent="0.25">
      <c r="A7525" s="290"/>
    </row>
    <row r="7526" spans="1:1" x14ac:dyDescent="0.25">
      <c r="A7526" s="290"/>
    </row>
    <row r="7527" spans="1:1" x14ac:dyDescent="0.25">
      <c r="A7527" s="290"/>
    </row>
    <row r="7528" spans="1:1" x14ac:dyDescent="0.25">
      <c r="A7528" s="290"/>
    </row>
    <row r="7529" spans="1:1" x14ac:dyDescent="0.25">
      <c r="A7529" s="290"/>
    </row>
    <row r="7530" spans="1:1" x14ac:dyDescent="0.25">
      <c r="A7530" s="290"/>
    </row>
    <row r="7531" spans="1:1" x14ac:dyDescent="0.25">
      <c r="A7531" s="290"/>
    </row>
    <row r="7532" spans="1:1" x14ac:dyDescent="0.25">
      <c r="A7532" s="290"/>
    </row>
    <row r="7533" spans="1:1" x14ac:dyDescent="0.25">
      <c r="A7533" s="290"/>
    </row>
    <row r="7534" spans="1:1" x14ac:dyDescent="0.25">
      <c r="A7534" s="290"/>
    </row>
    <row r="7535" spans="1:1" x14ac:dyDescent="0.25">
      <c r="A7535" s="290"/>
    </row>
    <row r="7536" spans="1:1" x14ac:dyDescent="0.25">
      <c r="A7536" s="290"/>
    </row>
    <row r="7537" spans="1:1" x14ac:dyDescent="0.25">
      <c r="A7537" s="290"/>
    </row>
    <row r="7538" spans="1:1" x14ac:dyDescent="0.25">
      <c r="A7538" s="290"/>
    </row>
    <row r="7539" spans="1:1" x14ac:dyDescent="0.25">
      <c r="A7539" s="290"/>
    </row>
    <row r="7540" spans="1:1" x14ac:dyDescent="0.25">
      <c r="A7540" s="290"/>
    </row>
    <row r="7541" spans="1:1" x14ac:dyDescent="0.25">
      <c r="A7541" s="290"/>
    </row>
    <row r="7542" spans="1:1" x14ac:dyDescent="0.25">
      <c r="A7542" s="290"/>
    </row>
    <row r="7543" spans="1:1" x14ac:dyDescent="0.25">
      <c r="A7543" s="290"/>
    </row>
    <row r="7544" spans="1:1" x14ac:dyDescent="0.25">
      <c r="A7544" s="290"/>
    </row>
    <row r="7545" spans="1:1" x14ac:dyDescent="0.25">
      <c r="A7545" s="290"/>
    </row>
    <row r="7546" spans="1:1" x14ac:dyDescent="0.25">
      <c r="A7546" s="290"/>
    </row>
    <row r="7547" spans="1:1" x14ac:dyDescent="0.25">
      <c r="A7547" s="290"/>
    </row>
    <row r="7548" spans="1:1" x14ac:dyDescent="0.25">
      <c r="A7548" s="290"/>
    </row>
    <row r="7549" spans="1:1" x14ac:dyDescent="0.25">
      <c r="A7549" s="290"/>
    </row>
    <row r="7550" spans="1:1" x14ac:dyDescent="0.25">
      <c r="A7550" s="290"/>
    </row>
    <row r="7551" spans="1:1" x14ac:dyDescent="0.25">
      <c r="A7551" s="290"/>
    </row>
    <row r="7552" spans="1:1" x14ac:dyDescent="0.25">
      <c r="A7552" s="290"/>
    </row>
    <row r="7553" spans="1:1" x14ac:dyDescent="0.25">
      <c r="A7553" s="290"/>
    </row>
    <row r="7554" spans="1:1" x14ac:dyDescent="0.25">
      <c r="A7554" s="290"/>
    </row>
    <row r="7555" spans="1:1" x14ac:dyDescent="0.25">
      <c r="A7555" s="290"/>
    </row>
    <row r="7556" spans="1:1" x14ac:dyDescent="0.25">
      <c r="A7556" s="290"/>
    </row>
    <row r="7557" spans="1:1" x14ac:dyDescent="0.25">
      <c r="A7557" s="290"/>
    </row>
    <row r="7558" spans="1:1" x14ac:dyDescent="0.25">
      <c r="A7558" s="290"/>
    </row>
    <row r="7559" spans="1:1" x14ac:dyDescent="0.25">
      <c r="A7559" s="290"/>
    </row>
    <row r="7560" spans="1:1" x14ac:dyDescent="0.25">
      <c r="A7560" s="290"/>
    </row>
    <row r="7561" spans="1:1" x14ac:dyDescent="0.25">
      <c r="A7561" s="290"/>
    </row>
    <row r="7562" spans="1:1" x14ac:dyDescent="0.25">
      <c r="A7562" s="290"/>
    </row>
    <row r="7563" spans="1:1" x14ac:dyDescent="0.25">
      <c r="A7563" s="290"/>
    </row>
    <row r="7564" spans="1:1" x14ac:dyDescent="0.25">
      <c r="A7564" s="290"/>
    </row>
    <row r="7565" spans="1:1" x14ac:dyDescent="0.25">
      <c r="A7565" s="290"/>
    </row>
    <row r="7566" spans="1:1" x14ac:dyDescent="0.25">
      <c r="A7566" s="290"/>
    </row>
    <row r="7567" spans="1:1" x14ac:dyDescent="0.25">
      <c r="A7567" s="290"/>
    </row>
    <row r="7568" spans="1:1" x14ac:dyDescent="0.25">
      <c r="A7568" s="290"/>
    </row>
    <row r="7569" spans="1:1" x14ac:dyDescent="0.25">
      <c r="A7569" s="290"/>
    </row>
    <row r="7570" spans="1:1" x14ac:dyDescent="0.25">
      <c r="A7570" s="290"/>
    </row>
    <row r="7571" spans="1:1" x14ac:dyDescent="0.25">
      <c r="A7571" s="290"/>
    </row>
    <row r="7572" spans="1:1" x14ac:dyDescent="0.25">
      <c r="A7572" s="290"/>
    </row>
    <row r="7573" spans="1:1" x14ac:dyDescent="0.25">
      <c r="A7573" s="290"/>
    </row>
    <row r="7574" spans="1:1" x14ac:dyDescent="0.25">
      <c r="A7574" s="290"/>
    </row>
    <row r="7575" spans="1:1" x14ac:dyDescent="0.25">
      <c r="A7575" s="290"/>
    </row>
    <row r="7576" spans="1:1" x14ac:dyDescent="0.25">
      <c r="A7576" s="290"/>
    </row>
    <row r="7577" spans="1:1" x14ac:dyDescent="0.25">
      <c r="A7577" s="290"/>
    </row>
    <row r="7578" spans="1:1" x14ac:dyDescent="0.25">
      <c r="A7578" s="290"/>
    </row>
    <row r="7579" spans="1:1" x14ac:dyDescent="0.25">
      <c r="A7579" s="290"/>
    </row>
    <row r="7580" spans="1:1" x14ac:dyDescent="0.25">
      <c r="A7580" s="290"/>
    </row>
    <row r="7581" spans="1:1" x14ac:dyDescent="0.25">
      <c r="A7581" s="290"/>
    </row>
    <row r="7582" spans="1:1" x14ac:dyDescent="0.25">
      <c r="A7582" s="290"/>
    </row>
    <row r="7583" spans="1:1" x14ac:dyDescent="0.25">
      <c r="A7583" s="290"/>
    </row>
    <row r="7584" spans="1:1" x14ac:dyDescent="0.25">
      <c r="A7584" s="290"/>
    </row>
    <row r="7585" spans="1:1" x14ac:dyDescent="0.25">
      <c r="A7585" s="290"/>
    </row>
    <row r="7586" spans="1:1" x14ac:dyDescent="0.25">
      <c r="A7586" s="290"/>
    </row>
    <row r="7587" spans="1:1" x14ac:dyDescent="0.25">
      <c r="A7587" s="290"/>
    </row>
    <row r="7588" spans="1:1" x14ac:dyDescent="0.25">
      <c r="A7588" s="290"/>
    </row>
    <row r="7589" spans="1:1" x14ac:dyDescent="0.25">
      <c r="A7589" s="290"/>
    </row>
    <row r="7590" spans="1:1" x14ac:dyDescent="0.25">
      <c r="A7590" s="290"/>
    </row>
    <row r="7591" spans="1:1" x14ac:dyDescent="0.25">
      <c r="A7591" s="290"/>
    </row>
    <row r="7592" spans="1:1" x14ac:dyDescent="0.25">
      <c r="A7592" s="290"/>
    </row>
    <row r="7593" spans="1:1" x14ac:dyDescent="0.25">
      <c r="A7593" s="290"/>
    </row>
    <row r="7594" spans="1:1" x14ac:dyDescent="0.25">
      <c r="A7594" s="290"/>
    </row>
    <row r="7595" spans="1:1" x14ac:dyDescent="0.25">
      <c r="A7595" s="290"/>
    </row>
    <row r="7596" spans="1:1" x14ac:dyDescent="0.25">
      <c r="A7596" s="290"/>
    </row>
    <row r="7597" spans="1:1" x14ac:dyDescent="0.25">
      <c r="A7597" s="290"/>
    </row>
    <row r="7598" spans="1:1" x14ac:dyDescent="0.25">
      <c r="A7598" s="290"/>
    </row>
    <row r="7599" spans="1:1" x14ac:dyDescent="0.25">
      <c r="A7599" s="290"/>
    </row>
    <row r="7600" spans="1:1" x14ac:dyDescent="0.25">
      <c r="A7600" s="290"/>
    </row>
    <row r="7601" spans="1:1" x14ac:dyDescent="0.25">
      <c r="A7601" s="290"/>
    </row>
    <row r="7602" spans="1:1" x14ac:dyDescent="0.25">
      <c r="A7602" s="290"/>
    </row>
    <row r="7603" spans="1:1" x14ac:dyDescent="0.25">
      <c r="A7603" s="290"/>
    </row>
    <row r="7604" spans="1:1" x14ac:dyDescent="0.25">
      <c r="A7604" s="290"/>
    </row>
    <row r="7605" spans="1:1" x14ac:dyDescent="0.25">
      <c r="A7605" s="290"/>
    </row>
    <row r="7606" spans="1:1" x14ac:dyDescent="0.25">
      <c r="A7606" s="290"/>
    </row>
    <row r="7607" spans="1:1" x14ac:dyDescent="0.25">
      <c r="A7607" s="290"/>
    </row>
    <row r="7608" spans="1:1" x14ac:dyDescent="0.25">
      <c r="A7608" s="290"/>
    </row>
    <row r="7609" spans="1:1" x14ac:dyDescent="0.25">
      <c r="A7609" s="290"/>
    </row>
    <row r="7610" spans="1:1" x14ac:dyDescent="0.25">
      <c r="A7610" s="290"/>
    </row>
    <row r="7611" spans="1:1" x14ac:dyDescent="0.25">
      <c r="A7611" s="290"/>
    </row>
    <row r="7612" spans="1:1" x14ac:dyDescent="0.25">
      <c r="A7612" s="290"/>
    </row>
    <row r="7613" spans="1:1" x14ac:dyDescent="0.25">
      <c r="A7613" s="290"/>
    </row>
    <row r="7614" spans="1:1" x14ac:dyDescent="0.25">
      <c r="A7614" s="290"/>
    </row>
    <row r="7615" spans="1:1" x14ac:dyDescent="0.25">
      <c r="A7615" s="290"/>
    </row>
    <row r="7616" spans="1:1" x14ac:dyDescent="0.25">
      <c r="A7616" s="290"/>
    </row>
    <row r="7617" spans="1:1" x14ac:dyDescent="0.25">
      <c r="A7617" s="290"/>
    </row>
    <row r="7618" spans="1:1" x14ac:dyDescent="0.25">
      <c r="A7618" s="290"/>
    </row>
    <row r="7619" spans="1:1" x14ac:dyDescent="0.25">
      <c r="A7619" s="290"/>
    </row>
    <row r="7620" spans="1:1" x14ac:dyDescent="0.25">
      <c r="A7620" s="290"/>
    </row>
    <row r="7621" spans="1:1" x14ac:dyDescent="0.25">
      <c r="A7621" s="290"/>
    </row>
    <row r="7622" spans="1:1" x14ac:dyDescent="0.25">
      <c r="A7622" s="290"/>
    </row>
    <row r="7623" spans="1:1" x14ac:dyDescent="0.25">
      <c r="A7623" s="290"/>
    </row>
    <row r="7624" spans="1:1" x14ac:dyDescent="0.25">
      <c r="A7624" s="290"/>
    </row>
    <row r="7625" spans="1:1" x14ac:dyDescent="0.25">
      <c r="A7625" s="290"/>
    </row>
    <row r="7626" spans="1:1" x14ac:dyDescent="0.25">
      <c r="A7626" s="290"/>
    </row>
    <row r="7627" spans="1:1" x14ac:dyDescent="0.25">
      <c r="A7627" s="290"/>
    </row>
    <row r="7628" spans="1:1" x14ac:dyDescent="0.25">
      <c r="A7628" s="290"/>
    </row>
    <row r="7629" spans="1:1" x14ac:dyDescent="0.25">
      <c r="A7629" s="290"/>
    </row>
    <row r="7630" spans="1:1" x14ac:dyDescent="0.25">
      <c r="A7630" s="290"/>
    </row>
    <row r="7631" spans="1:1" x14ac:dyDescent="0.25">
      <c r="A7631" s="290"/>
    </row>
    <row r="7632" spans="1:1" x14ac:dyDescent="0.25">
      <c r="A7632" s="290"/>
    </row>
    <row r="7633" spans="1:1" x14ac:dyDescent="0.25">
      <c r="A7633" s="290"/>
    </row>
    <row r="7634" spans="1:1" x14ac:dyDescent="0.25">
      <c r="A7634" s="290"/>
    </row>
    <row r="7635" spans="1:1" x14ac:dyDescent="0.25">
      <c r="A7635" s="290"/>
    </row>
    <row r="7636" spans="1:1" x14ac:dyDescent="0.25">
      <c r="A7636" s="290"/>
    </row>
    <row r="7637" spans="1:1" x14ac:dyDescent="0.25">
      <c r="A7637" s="290"/>
    </row>
    <row r="7638" spans="1:1" x14ac:dyDescent="0.25">
      <c r="A7638" s="290"/>
    </row>
    <row r="7639" spans="1:1" x14ac:dyDescent="0.25">
      <c r="A7639" s="290"/>
    </row>
    <row r="7640" spans="1:1" x14ac:dyDescent="0.25">
      <c r="A7640" s="290"/>
    </row>
    <row r="7641" spans="1:1" x14ac:dyDescent="0.25">
      <c r="A7641" s="290"/>
    </row>
    <row r="7642" spans="1:1" x14ac:dyDescent="0.25">
      <c r="A7642" s="290"/>
    </row>
    <row r="7643" spans="1:1" x14ac:dyDescent="0.25">
      <c r="A7643" s="290"/>
    </row>
    <row r="7644" spans="1:1" x14ac:dyDescent="0.25">
      <c r="A7644" s="290"/>
    </row>
    <row r="7645" spans="1:1" x14ac:dyDescent="0.25">
      <c r="A7645" s="290"/>
    </row>
    <row r="7646" spans="1:1" x14ac:dyDescent="0.25">
      <c r="A7646" s="290"/>
    </row>
    <row r="7647" spans="1:1" x14ac:dyDescent="0.25">
      <c r="A7647" s="290"/>
    </row>
    <row r="7648" spans="1:1" x14ac:dyDescent="0.25">
      <c r="A7648" s="290"/>
    </row>
    <row r="7649" spans="1:1" x14ac:dyDescent="0.25">
      <c r="A7649" s="290"/>
    </row>
    <row r="7650" spans="1:1" x14ac:dyDescent="0.25">
      <c r="A7650" s="290"/>
    </row>
    <row r="7651" spans="1:1" x14ac:dyDescent="0.25">
      <c r="A7651" s="290"/>
    </row>
    <row r="7652" spans="1:1" x14ac:dyDescent="0.25">
      <c r="A7652" s="290"/>
    </row>
    <row r="7653" spans="1:1" x14ac:dyDescent="0.25">
      <c r="A7653" s="290"/>
    </row>
    <row r="7654" spans="1:1" x14ac:dyDescent="0.25">
      <c r="A7654" s="290"/>
    </row>
    <row r="7655" spans="1:1" x14ac:dyDescent="0.25">
      <c r="A7655" s="290"/>
    </row>
    <row r="7656" spans="1:1" x14ac:dyDescent="0.25">
      <c r="A7656" s="290"/>
    </row>
    <row r="7657" spans="1:1" x14ac:dyDescent="0.25">
      <c r="A7657" s="290"/>
    </row>
    <row r="7658" spans="1:1" x14ac:dyDescent="0.25">
      <c r="A7658" s="290"/>
    </row>
    <row r="7659" spans="1:1" x14ac:dyDescent="0.25">
      <c r="A7659" s="290"/>
    </row>
    <row r="7660" spans="1:1" x14ac:dyDescent="0.25">
      <c r="A7660" s="290"/>
    </row>
    <row r="7661" spans="1:1" x14ac:dyDescent="0.25">
      <c r="A7661" s="290"/>
    </row>
    <row r="7662" spans="1:1" x14ac:dyDescent="0.25">
      <c r="A7662" s="290"/>
    </row>
    <row r="7663" spans="1:1" x14ac:dyDescent="0.25">
      <c r="A7663" s="290"/>
    </row>
    <row r="7664" spans="1:1" x14ac:dyDescent="0.25">
      <c r="A7664" s="290"/>
    </row>
    <row r="7665" spans="1:1" x14ac:dyDescent="0.25">
      <c r="A7665" s="290"/>
    </row>
    <row r="7666" spans="1:1" x14ac:dyDescent="0.25">
      <c r="A7666" s="290"/>
    </row>
    <row r="7667" spans="1:1" x14ac:dyDescent="0.25">
      <c r="A7667" s="290"/>
    </row>
    <row r="7668" spans="1:1" x14ac:dyDescent="0.25">
      <c r="A7668" s="290"/>
    </row>
    <row r="7669" spans="1:1" x14ac:dyDescent="0.25">
      <c r="A7669" s="290"/>
    </row>
    <row r="7670" spans="1:1" x14ac:dyDescent="0.25">
      <c r="A7670" s="290"/>
    </row>
    <row r="7671" spans="1:1" x14ac:dyDescent="0.25">
      <c r="A7671" s="290"/>
    </row>
    <row r="7672" spans="1:1" x14ac:dyDescent="0.25">
      <c r="A7672" s="290"/>
    </row>
    <row r="7673" spans="1:1" x14ac:dyDescent="0.25">
      <c r="A7673" s="290"/>
    </row>
    <row r="7674" spans="1:1" x14ac:dyDescent="0.25">
      <c r="A7674" s="290"/>
    </row>
    <row r="7675" spans="1:1" x14ac:dyDescent="0.25">
      <c r="A7675" s="290"/>
    </row>
    <row r="7676" spans="1:1" x14ac:dyDescent="0.25">
      <c r="A7676" s="290"/>
    </row>
    <row r="7677" spans="1:1" x14ac:dyDescent="0.25">
      <c r="A7677" s="290"/>
    </row>
    <row r="7678" spans="1:1" x14ac:dyDescent="0.25">
      <c r="A7678" s="290"/>
    </row>
    <row r="7679" spans="1:1" x14ac:dyDescent="0.25">
      <c r="A7679" s="290"/>
    </row>
    <row r="7680" spans="1:1" x14ac:dyDescent="0.25">
      <c r="A7680" s="290"/>
    </row>
    <row r="7681" spans="1:1" x14ac:dyDescent="0.25">
      <c r="A7681" s="290"/>
    </row>
    <row r="7682" spans="1:1" x14ac:dyDescent="0.25">
      <c r="A7682" s="290"/>
    </row>
    <row r="7683" spans="1:1" x14ac:dyDescent="0.25">
      <c r="A7683" s="290"/>
    </row>
    <row r="7684" spans="1:1" x14ac:dyDescent="0.25">
      <c r="A7684" s="290"/>
    </row>
    <row r="7685" spans="1:1" x14ac:dyDescent="0.25">
      <c r="A7685" s="290"/>
    </row>
    <row r="7686" spans="1:1" x14ac:dyDescent="0.25">
      <c r="A7686" s="290"/>
    </row>
    <row r="7687" spans="1:1" x14ac:dyDescent="0.25">
      <c r="A7687" s="290"/>
    </row>
    <row r="7688" spans="1:1" x14ac:dyDescent="0.25">
      <c r="A7688" s="290"/>
    </row>
    <row r="7689" spans="1:1" x14ac:dyDescent="0.25">
      <c r="A7689" s="290"/>
    </row>
    <row r="7690" spans="1:1" x14ac:dyDescent="0.25">
      <c r="A7690" s="290"/>
    </row>
    <row r="7691" spans="1:1" x14ac:dyDescent="0.25">
      <c r="A7691" s="290"/>
    </row>
    <row r="7692" spans="1:1" x14ac:dyDescent="0.25">
      <c r="A7692" s="290"/>
    </row>
    <row r="7693" spans="1:1" x14ac:dyDescent="0.25">
      <c r="A7693" s="290"/>
    </row>
    <row r="7694" spans="1:1" x14ac:dyDescent="0.25">
      <c r="A7694" s="290"/>
    </row>
    <row r="7695" spans="1:1" x14ac:dyDescent="0.25">
      <c r="A7695" s="290"/>
    </row>
    <row r="7696" spans="1:1" x14ac:dyDescent="0.25">
      <c r="A7696" s="290"/>
    </row>
    <row r="7697" spans="1:1" x14ac:dyDescent="0.25">
      <c r="A7697" s="290"/>
    </row>
    <row r="7698" spans="1:1" x14ac:dyDescent="0.25">
      <c r="A7698" s="290"/>
    </row>
    <row r="7699" spans="1:1" x14ac:dyDescent="0.25">
      <c r="A7699" s="290"/>
    </row>
    <row r="7700" spans="1:1" x14ac:dyDescent="0.25">
      <c r="A7700" s="290"/>
    </row>
    <row r="7701" spans="1:1" x14ac:dyDescent="0.25">
      <c r="A7701" s="290"/>
    </row>
    <row r="7702" spans="1:1" x14ac:dyDescent="0.25">
      <c r="A7702" s="290"/>
    </row>
    <row r="7703" spans="1:1" x14ac:dyDescent="0.25">
      <c r="A7703" s="290"/>
    </row>
    <row r="7704" spans="1:1" x14ac:dyDescent="0.25">
      <c r="A7704" s="290"/>
    </row>
    <row r="7705" spans="1:1" x14ac:dyDescent="0.25">
      <c r="A7705" s="290"/>
    </row>
    <row r="7706" spans="1:1" x14ac:dyDescent="0.25">
      <c r="A7706" s="290"/>
    </row>
    <row r="7707" spans="1:1" x14ac:dyDescent="0.25">
      <c r="A7707" s="290"/>
    </row>
    <row r="7708" spans="1:1" x14ac:dyDescent="0.25">
      <c r="A7708" s="290"/>
    </row>
    <row r="7709" spans="1:1" x14ac:dyDescent="0.25">
      <c r="A7709" s="290"/>
    </row>
    <row r="7710" spans="1:1" x14ac:dyDescent="0.25">
      <c r="A7710" s="290"/>
    </row>
    <row r="7711" spans="1:1" x14ac:dyDescent="0.25">
      <c r="A7711" s="290"/>
    </row>
    <row r="7712" spans="1:1" x14ac:dyDescent="0.25">
      <c r="A7712" s="290"/>
    </row>
    <row r="7713" spans="1:1" x14ac:dyDescent="0.25">
      <c r="A7713" s="290"/>
    </row>
    <row r="7714" spans="1:1" x14ac:dyDescent="0.25">
      <c r="A7714" s="290"/>
    </row>
    <row r="7715" spans="1:1" x14ac:dyDescent="0.25">
      <c r="A7715" s="290"/>
    </row>
    <row r="7716" spans="1:1" x14ac:dyDescent="0.25">
      <c r="A7716" s="290"/>
    </row>
    <row r="7717" spans="1:1" x14ac:dyDescent="0.25">
      <c r="A7717" s="290"/>
    </row>
    <row r="7718" spans="1:1" x14ac:dyDescent="0.25">
      <c r="A7718" s="290"/>
    </row>
    <row r="7719" spans="1:1" x14ac:dyDescent="0.25">
      <c r="A7719" s="290"/>
    </row>
    <row r="7720" spans="1:1" x14ac:dyDescent="0.25">
      <c r="A7720" s="290"/>
    </row>
    <row r="7721" spans="1:1" x14ac:dyDescent="0.25">
      <c r="A7721" s="290"/>
    </row>
    <row r="7722" spans="1:1" x14ac:dyDescent="0.25">
      <c r="A7722" s="290"/>
    </row>
    <row r="7723" spans="1:1" x14ac:dyDescent="0.25">
      <c r="A7723" s="290"/>
    </row>
    <row r="7724" spans="1:1" x14ac:dyDescent="0.25">
      <c r="A7724" s="290"/>
    </row>
    <row r="7725" spans="1:1" x14ac:dyDescent="0.25">
      <c r="A7725" s="290"/>
    </row>
    <row r="7726" spans="1:1" x14ac:dyDescent="0.25">
      <c r="A7726" s="290"/>
    </row>
    <row r="7727" spans="1:1" x14ac:dyDescent="0.25">
      <c r="A7727" s="290"/>
    </row>
    <row r="7728" spans="1:1" x14ac:dyDescent="0.25">
      <c r="A7728" s="290"/>
    </row>
    <row r="7729" spans="1:1" x14ac:dyDescent="0.25">
      <c r="A7729" s="290"/>
    </row>
    <row r="7730" spans="1:1" x14ac:dyDescent="0.25">
      <c r="A7730" s="290"/>
    </row>
    <row r="7731" spans="1:1" x14ac:dyDescent="0.25">
      <c r="A7731" s="290"/>
    </row>
    <row r="7732" spans="1:1" x14ac:dyDescent="0.25">
      <c r="A7732" s="290"/>
    </row>
    <row r="7733" spans="1:1" x14ac:dyDescent="0.25">
      <c r="A7733" s="290"/>
    </row>
    <row r="7734" spans="1:1" x14ac:dyDescent="0.25">
      <c r="A7734" s="290"/>
    </row>
    <row r="7735" spans="1:1" x14ac:dyDescent="0.25">
      <c r="A7735" s="290"/>
    </row>
    <row r="7736" spans="1:1" x14ac:dyDescent="0.25">
      <c r="A7736" s="290"/>
    </row>
    <row r="7737" spans="1:1" x14ac:dyDescent="0.25">
      <c r="A7737" s="290"/>
    </row>
    <row r="7738" spans="1:1" x14ac:dyDescent="0.25">
      <c r="A7738" s="290"/>
    </row>
    <row r="7739" spans="1:1" x14ac:dyDescent="0.25">
      <c r="A7739" s="290"/>
    </row>
    <row r="7740" spans="1:1" x14ac:dyDescent="0.25">
      <c r="A7740" s="290"/>
    </row>
    <row r="7741" spans="1:1" x14ac:dyDescent="0.25">
      <c r="A7741" s="290"/>
    </row>
    <row r="7742" spans="1:1" x14ac:dyDescent="0.25">
      <c r="A7742" s="290"/>
    </row>
    <row r="7743" spans="1:1" x14ac:dyDescent="0.25">
      <c r="A7743" s="290"/>
    </row>
    <row r="7744" spans="1:1" x14ac:dyDescent="0.25">
      <c r="A7744" s="290"/>
    </row>
    <row r="7745" spans="1:1" x14ac:dyDescent="0.25">
      <c r="A7745" s="290"/>
    </row>
    <row r="7746" spans="1:1" x14ac:dyDescent="0.25">
      <c r="A7746" s="290"/>
    </row>
    <row r="7747" spans="1:1" x14ac:dyDescent="0.25">
      <c r="A7747" s="290"/>
    </row>
    <row r="7748" spans="1:1" x14ac:dyDescent="0.25">
      <c r="A7748" s="290"/>
    </row>
    <row r="7749" spans="1:1" x14ac:dyDescent="0.25">
      <c r="A7749" s="290"/>
    </row>
    <row r="7750" spans="1:1" x14ac:dyDescent="0.25">
      <c r="A7750" s="290"/>
    </row>
    <row r="7751" spans="1:1" x14ac:dyDescent="0.25">
      <c r="A7751" s="290"/>
    </row>
    <row r="7752" spans="1:1" x14ac:dyDescent="0.25">
      <c r="A7752" s="290"/>
    </row>
    <row r="7753" spans="1:1" x14ac:dyDescent="0.25">
      <c r="A7753" s="290"/>
    </row>
    <row r="7754" spans="1:1" x14ac:dyDescent="0.25">
      <c r="A7754" s="290"/>
    </row>
    <row r="7755" spans="1:1" x14ac:dyDescent="0.25">
      <c r="A7755" s="290"/>
    </row>
    <row r="7756" spans="1:1" x14ac:dyDescent="0.25">
      <c r="A7756" s="290"/>
    </row>
    <row r="7757" spans="1:1" x14ac:dyDescent="0.25">
      <c r="A7757" s="290"/>
    </row>
    <row r="7758" spans="1:1" x14ac:dyDescent="0.25">
      <c r="A7758" s="290"/>
    </row>
    <row r="7759" spans="1:1" x14ac:dyDescent="0.25">
      <c r="A7759" s="290"/>
    </row>
    <row r="7760" spans="1:1" x14ac:dyDescent="0.25">
      <c r="A7760" s="290"/>
    </row>
    <row r="7761" spans="1:1" x14ac:dyDescent="0.25">
      <c r="A7761" s="290"/>
    </row>
    <row r="7762" spans="1:1" x14ac:dyDescent="0.25">
      <c r="A7762" s="290"/>
    </row>
    <row r="7763" spans="1:1" x14ac:dyDescent="0.25">
      <c r="A7763" s="290"/>
    </row>
    <row r="7764" spans="1:1" x14ac:dyDescent="0.25">
      <c r="A7764" s="290"/>
    </row>
    <row r="7765" spans="1:1" x14ac:dyDescent="0.25">
      <c r="A7765" s="290"/>
    </row>
    <row r="7766" spans="1:1" x14ac:dyDescent="0.25">
      <c r="A7766" s="290"/>
    </row>
    <row r="7767" spans="1:1" x14ac:dyDescent="0.25">
      <c r="A7767" s="290"/>
    </row>
    <row r="7768" spans="1:1" x14ac:dyDescent="0.25">
      <c r="A7768" s="290"/>
    </row>
    <row r="7769" spans="1:1" x14ac:dyDescent="0.25">
      <c r="A7769" s="290"/>
    </row>
    <row r="7770" spans="1:1" x14ac:dyDescent="0.25">
      <c r="A7770" s="290"/>
    </row>
    <row r="7771" spans="1:1" x14ac:dyDescent="0.25">
      <c r="A7771" s="290"/>
    </row>
    <row r="7772" spans="1:1" x14ac:dyDescent="0.25">
      <c r="A7772" s="290"/>
    </row>
    <row r="7773" spans="1:1" x14ac:dyDescent="0.25">
      <c r="A7773" s="290"/>
    </row>
    <row r="7774" spans="1:1" x14ac:dyDescent="0.25">
      <c r="A7774" s="290"/>
    </row>
    <row r="7775" spans="1:1" x14ac:dyDescent="0.25">
      <c r="A7775" s="290"/>
    </row>
    <row r="7776" spans="1:1" x14ac:dyDescent="0.25">
      <c r="A7776" s="290"/>
    </row>
    <row r="7777" spans="1:1" x14ac:dyDescent="0.25">
      <c r="A7777" s="290"/>
    </row>
    <row r="7778" spans="1:1" x14ac:dyDescent="0.25">
      <c r="A7778" s="290"/>
    </row>
    <row r="7779" spans="1:1" x14ac:dyDescent="0.25">
      <c r="A7779" s="290"/>
    </row>
    <row r="7780" spans="1:1" x14ac:dyDescent="0.25">
      <c r="A7780" s="290"/>
    </row>
    <row r="7781" spans="1:1" x14ac:dyDescent="0.25">
      <c r="A7781" s="290"/>
    </row>
    <row r="7782" spans="1:1" x14ac:dyDescent="0.25">
      <c r="A7782" s="290"/>
    </row>
    <row r="7783" spans="1:1" x14ac:dyDescent="0.25">
      <c r="A7783" s="290"/>
    </row>
    <row r="7784" spans="1:1" x14ac:dyDescent="0.25">
      <c r="A7784" s="290"/>
    </row>
    <row r="7785" spans="1:1" x14ac:dyDescent="0.25">
      <c r="A7785" s="290"/>
    </row>
    <row r="7786" spans="1:1" x14ac:dyDescent="0.25">
      <c r="A7786" s="290"/>
    </row>
    <row r="7787" spans="1:1" x14ac:dyDescent="0.25">
      <c r="A7787" s="290"/>
    </row>
    <row r="7788" spans="1:1" x14ac:dyDescent="0.25">
      <c r="A7788" s="290"/>
    </row>
    <row r="7789" spans="1:1" x14ac:dyDescent="0.25">
      <c r="A7789" s="290"/>
    </row>
    <row r="7790" spans="1:1" x14ac:dyDescent="0.25">
      <c r="A7790" s="290"/>
    </row>
    <row r="7791" spans="1:1" x14ac:dyDescent="0.25">
      <c r="A7791" s="290"/>
    </row>
    <row r="7792" spans="1:1" x14ac:dyDescent="0.25">
      <c r="A7792" s="290"/>
    </row>
    <row r="7793" spans="1:1" x14ac:dyDescent="0.25">
      <c r="A7793" s="290"/>
    </row>
    <row r="7794" spans="1:1" x14ac:dyDescent="0.25">
      <c r="A7794" s="290"/>
    </row>
    <row r="7795" spans="1:1" x14ac:dyDescent="0.25">
      <c r="A7795" s="290"/>
    </row>
    <row r="7796" spans="1:1" x14ac:dyDescent="0.25">
      <c r="A7796" s="290"/>
    </row>
    <row r="7797" spans="1:1" x14ac:dyDescent="0.25">
      <c r="A7797" s="290"/>
    </row>
    <row r="7798" spans="1:1" x14ac:dyDescent="0.25">
      <c r="A7798" s="290"/>
    </row>
    <row r="7799" spans="1:1" x14ac:dyDescent="0.25">
      <c r="A7799" s="290"/>
    </row>
    <row r="7800" spans="1:1" x14ac:dyDescent="0.25">
      <c r="A7800" s="290"/>
    </row>
    <row r="7801" spans="1:1" x14ac:dyDescent="0.25">
      <c r="A7801" s="290"/>
    </row>
    <row r="7802" spans="1:1" x14ac:dyDescent="0.25">
      <c r="A7802" s="290"/>
    </row>
    <row r="7803" spans="1:1" x14ac:dyDescent="0.25">
      <c r="A7803" s="290"/>
    </row>
    <row r="7804" spans="1:1" x14ac:dyDescent="0.25">
      <c r="A7804" s="290"/>
    </row>
    <row r="7805" spans="1:1" x14ac:dyDescent="0.25">
      <c r="A7805" s="290"/>
    </row>
    <row r="7806" spans="1:1" x14ac:dyDescent="0.25">
      <c r="A7806" s="290"/>
    </row>
    <row r="7807" spans="1:1" x14ac:dyDescent="0.25">
      <c r="A7807" s="290"/>
    </row>
    <row r="7808" spans="1:1" x14ac:dyDescent="0.25">
      <c r="A7808" s="290"/>
    </row>
    <row r="7809" spans="1:1" x14ac:dyDescent="0.25">
      <c r="A7809" s="290"/>
    </row>
    <row r="7810" spans="1:1" x14ac:dyDescent="0.25">
      <c r="A7810" s="290"/>
    </row>
    <row r="7811" spans="1:1" x14ac:dyDescent="0.25">
      <c r="A7811" s="290"/>
    </row>
    <row r="7812" spans="1:1" x14ac:dyDescent="0.25">
      <c r="A7812" s="290"/>
    </row>
    <row r="7813" spans="1:1" x14ac:dyDescent="0.25">
      <c r="A7813" s="290"/>
    </row>
    <row r="7814" spans="1:1" x14ac:dyDescent="0.25">
      <c r="A7814" s="290"/>
    </row>
    <row r="7815" spans="1:1" x14ac:dyDescent="0.25">
      <c r="A7815" s="290"/>
    </row>
    <row r="7816" spans="1:1" x14ac:dyDescent="0.25">
      <c r="A7816" s="290"/>
    </row>
    <row r="7817" spans="1:1" x14ac:dyDescent="0.25">
      <c r="A7817" s="290"/>
    </row>
    <row r="7818" spans="1:1" x14ac:dyDescent="0.25">
      <c r="A7818" s="290"/>
    </row>
    <row r="7819" spans="1:1" x14ac:dyDescent="0.25">
      <c r="A7819" s="290"/>
    </row>
    <row r="7820" spans="1:1" x14ac:dyDescent="0.25">
      <c r="A7820" s="290"/>
    </row>
    <row r="7821" spans="1:1" x14ac:dyDescent="0.25">
      <c r="A7821" s="290"/>
    </row>
    <row r="7822" spans="1:1" x14ac:dyDescent="0.25">
      <c r="A7822" s="290"/>
    </row>
    <row r="7823" spans="1:1" x14ac:dyDescent="0.25">
      <c r="A7823" s="290"/>
    </row>
    <row r="7824" spans="1:1" x14ac:dyDescent="0.25">
      <c r="A7824" s="290"/>
    </row>
    <row r="7825" spans="1:1" x14ac:dyDescent="0.25">
      <c r="A7825" s="290"/>
    </row>
    <row r="7826" spans="1:1" x14ac:dyDescent="0.25">
      <c r="A7826" s="290"/>
    </row>
    <row r="7827" spans="1:1" x14ac:dyDescent="0.25">
      <c r="A7827" s="290"/>
    </row>
    <row r="7828" spans="1:1" x14ac:dyDescent="0.25">
      <c r="A7828" s="290"/>
    </row>
    <row r="7829" spans="1:1" x14ac:dyDescent="0.25">
      <c r="A7829" s="290"/>
    </row>
    <row r="7830" spans="1:1" x14ac:dyDescent="0.25">
      <c r="A7830" s="290"/>
    </row>
    <row r="7831" spans="1:1" x14ac:dyDescent="0.25">
      <c r="A7831" s="290"/>
    </row>
    <row r="7832" spans="1:1" x14ac:dyDescent="0.25">
      <c r="A7832" s="290"/>
    </row>
    <row r="7833" spans="1:1" x14ac:dyDescent="0.25">
      <c r="A7833" s="290"/>
    </row>
    <row r="7834" spans="1:1" x14ac:dyDescent="0.25">
      <c r="A7834" s="290"/>
    </row>
    <row r="7835" spans="1:1" x14ac:dyDescent="0.25">
      <c r="A7835" s="290"/>
    </row>
    <row r="7836" spans="1:1" x14ac:dyDescent="0.25">
      <c r="A7836" s="290"/>
    </row>
    <row r="7837" spans="1:1" x14ac:dyDescent="0.25">
      <c r="A7837" s="290"/>
    </row>
    <row r="7838" spans="1:1" x14ac:dyDescent="0.25">
      <c r="A7838" s="290"/>
    </row>
    <row r="7839" spans="1:1" x14ac:dyDescent="0.25">
      <c r="A7839" s="290"/>
    </row>
    <row r="7840" spans="1:1" x14ac:dyDescent="0.25">
      <c r="A7840" s="290"/>
    </row>
    <row r="7841" spans="1:1" x14ac:dyDescent="0.25">
      <c r="A7841" s="290"/>
    </row>
    <row r="7842" spans="1:1" x14ac:dyDescent="0.25">
      <c r="A7842" s="290"/>
    </row>
    <row r="7843" spans="1:1" x14ac:dyDescent="0.25">
      <c r="A7843" s="290"/>
    </row>
    <row r="7844" spans="1:1" x14ac:dyDescent="0.25">
      <c r="A7844" s="290"/>
    </row>
    <row r="7845" spans="1:1" x14ac:dyDescent="0.25">
      <c r="A7845" s="290"/>
    </row>
    <row r="7846" spans="1:1" x14ac:dyDescent="0.25">
      <c r="A7846" s="290"/>
    </row>
    <row r="7847" spans="1:1" x14ac:dyDescent="0.25">
      <c r="A7847" s="290"/>
    </row>
    <row r="7848" spans="1:1" x14ac:dyDescent="0.25">
      <c r="A7848" s="290"/>
    </row>
    <row r="7849" spans="1:1" x14ac:dyDescent="0.25">
      <c r="A7849" s="290"/>
    </row>
    <row r="7850" spans="1:1" x14ac:dyDescent="0.25">
      <c r="A7850" s="290"/>
    </row>
    <row r="7851" spans="1:1" x14ac:dyDescent="0.25">
      <c r="A7851" s="290"/>
    </row>
    <row r="7852" spans="1:1" x14ac:dyDescent="0.25">
      <c r="A7852" s="290"/>
    </row>
    <row r="7853" spans="1:1" x14ac:dyDescent="0.25">
      <c r="A7853" s="290"/>
    </row>
    <row r="7854" spans="1:1" x14ac:dyDescent="0.25">
      <c r="A7854" s="290"/>
    </row>
    <row r="7855" spans="1:1" x14ac:dyDescent="0.25">
      <c r="A7855" s="290"/>
    </row>
    <row r="7856" spans="1:1" x14ac:dyDescent="0.25">
      <c r="A7856" s="290"/>
    </row>
    <row r="7857" spans="1:1" x14ac:dyDescent="0.25">
      <c r="A7857" s="290"/>
    </row>
    <row r="7858" spans="1:1" x14ac:dyDescent="0.25">
      <c r="A7858" s="290"/>
    </row>
    <row r="7859" spans="1:1" x14ac:dyDescent="0.25">
      <c r="A7859" s="290"/>
    </row>
    <row r="7860" spans="1:1" x14ac:dyDescent="0.25">
      <c r="A7860" s="290"/>
    </row>
    <row r="7861" spans="1:1" x14ac:dyDescent="0.25">
      <c r="A7861" s="290"/>
    </row>
    <row r="7862" spans="1:1" x14ac:dyDescent="0.25">
      <c r="A7862" s="290"/>
    </row>
    <row r="7863" spans="1:1" x14ac:dyDescent="0.25">
      <c r="A7863" s="290"/>
    </row>
    <row r="7864" spans="1:1" x14ac:dyDescent="0.25">
      <c r="A7864" s="290"/>
    </row>
    <row r="7865" spans="1:1" x14ac:dyDescent="0.25">
      <c r="A7865" s="290"/>
    </row>
    <row r="7866" spans="1:1" x14ac:dyDescent="0.25">
      <c r="A7866" s="290"/>
    </row>
    <row r="7867" spans="1:1" x14ac:dyDescent="0.25">
      <c r="A7867" s="290"/>
    </row>
    <row r="7868" spans="1:1" x14ac:dyDescent="0.25">
      <c r="A7868" s="290"/>
    </row>
    <row r="7869" spans="1:1" x14ac:dyDescent="0.25">
      <c r="A7869" s="290"/>
    </row>
    <row r="7870" spans="1:1" x14ac:dyDescent="0.25">
      <c r="A7870" s="290"/>
    </row>
    <row r="7871" spans="1:1" x14ac:dyDescent="0.25">
      <c r="A7871" s="290"/>
    </row>
    <row r="7872" spans="1:1" x14ac:dyDescent="0.25">
      <c r="A7872" s="290"/>
    </row>
    <row r="7873" spans="1:1" x14ac:dyDescent="0.25">
      <c r="A7873" s="290"/>
    </row>
    <row r="7874" spans="1:1" x14ac:dyDescent="0.25">
      <c r="A7874" s="290"/>
    </row>
    <row r="7875" spans="1:1" x14ac:dyDescent="0.25">
      <c r="A7875" s="290"/>
    </row>
    <row r="7876" spans="1:1" x14ac:dyDescent="0.25">
      <c r="A7876" s="290"/>
    </row>
    <row r="7877" spans="1:1" x14ac:dyDescent="0.25">
      <c r="A7877" s="290"/>
    </row>
    <row r="7878" spans="1:1" x14ac:dyDescent="0.25">
      <c r="A7878" s="290"/>
    </row>
    <row r="7879" spans="1:1" x14ac:dyDescent="0.25">
      <c r="A7879" s="290"/>
    </row>
    <row r="7880" spans="1:1" x14ac:dyDescent="0.25">
      <c r="A7880" s="290"/>
    </row>
    <row r="7881" spans="1:1" x14ac:dyDescent="0.25">
      <c r="A7881" s="290"/>
    </row>
    <row r="7882" spans="1:1" x14ac:dyDescent="0.25">
      <c r="A7882" s="290"/>
    </row>
    <row r="7883" spans="1:1" x14ac:dyDescent="0.25">
      <c r="A7883" s="290"/>
    </row>
    <row r="7884" spans="1:1" x14ac:dyDescent="0.25">
      <c r="A7884" s="290"/>
    </row>
    <row r="7885" spans="1:1" x14ac:dyDescent="0.25">
      <c r="A7885" s="290"/>
    </row>
    <row r="7886" spans="1:1" x14ac:dyDescent="0.25">
      <c r="A7886" s="290"/>
    </row>
    <row r="7887" spans="1:1" x14ac:dyDescent="0.25">
      <c r="A7887" s="290"/>
    </row>
    <row r="7888" spans="1:1" x14ac:dyDescent="0.25">
      <c r="A7888" s="290"/>
    </row>
    <row r="7889" spans="1:1" x14ac:dyDescent="0.25">
      <c r="A7889" s="290"/>
    </row>
    <row r="7890" spans="1:1" x14ac:dyDescent="0.25">
      <c r="A7890" s="290"/>
    </row>
    <row r="7891" spans="1:1" x14ac:dyDescent="0.25">
      <c r="A7891" s="290"/>
    </row>
    <row r="7892" spans="1:1" x14ac:dyDescent="0.25">
      <c r="A7892" s="290"/>
    </row>
    <row r="7893" spans="1:1" x14ac:dyDescent="0.25">
      <c r="A7893" s="290"/>
    </row>
    <row r="7894" spans="1:1" x14ac:dyDescent="0.25">
      <c r="A7894" s="290"/>
    </row>
    <row r="7895" spans="1:1" x14ac:dyDescent="0.25">
      <c r="A7895" s="290"/>
    </row>
    <row r="7896" spans="1:1" x14ac:dyDescent="0.25">
      <c r="A7896" s="290"/>
    </row>
    <row r="7897" spans="1:1" x14ac:dyDescent="0.25">
      <c r="A7897" s="290"/>
    </row>
    <row r="7898" spans="1:1" x14ac:dyDescent="0.25">
      <c r="A7898" s="290"/>
    </row>
    <row r="7899" spans="1:1" x14ac:dyDescent="0.25">
      <c r="A7899" s="290"/>
    </row>
    <row r="7900" spans="1:1" x14ac:dyDescent="0.25">
      <c r="A7900" s="290"/>
    </row>
    <row r="7901" spans="1:1" x14ac:dyDescent="0.25">
      <c r="A7901" s="290"/>
    </row>
    <row r="7902" spans="1:1" x14ac:dyDescent="0.25">
      <c r="A7902" s="290"/>
    </row>
    <row r="7903" spans="1:1" x14ac:dyDescent="0.25">
      <c r="A7903" s="290"/>
    </row>
    <row r="7904" spans="1:1" x14ac:dyDescent="0.25">
      <c r="A7904" s="290"/>
    </row>
    <row r="7905" spans="1:1" x14ac:dyDescent="0.25">
      <c r="A7905" s="290"/>
    </row>
    <row r="7906" spans="1:1" x14ac:dyDescent="0.25">
      <c r="A7906" s="290"/>
    </row>
    <row r="7907" spans="1:1" x14ac:dyDescent="0.25">
      <c r="A7907" s="290"/>
    </row>
    <row r="7908" spans="1:1" x14ac:dyDescent="0.25">
      <c r="A7908" s="290"/>
    </row>
    <row r="7909" spans="1:1" x14ac:dyDescent="0.25">
      <c r="A7909" s="290"/>
    </row>
    <row r="7910" spans="1:1" x14ac:dyDescent="0.25">
      <c r="A7910" s="290"/>
    </row>
    <row r="7911" spans="1:1" x14ac:dyDescent="0.25">
      <c r="A7911" s="290"/>
    </row>
    <row r="7912" spans="1:1" x14ac:dyDescent="0.25">
      <c r="A7912" s="290"/>
    </row>
    <row r="7913" spans="1:1" x14ac:dyDescent="0.25">
      <c r="A7913" s="290"/>
    </row>
    <row r="7914" spans="1:1" x14ac:dyDescent="0.25">
      <c r="A7914" s="290"/>
    </row>
    <row r="7915" spans="1:1" x14ac:dyDescent="0.25">
      <c r="A7915" s="290"/>
    </row>
    <row r="7916" spans="1:1" x14ac:dyDescent="0.25">
      <c r="A7916" s="290"/>
    </row>
    <row r="7917" spans="1:1" x14ac:dyDescent="0.25">
      <c r="A7917" s="290"/>
    </row>
    <row r="7918" spans="1:1" x14ac:dyDescent="0.25">
      <c r="A7918" s="290"/>
    </row>
    <row r="7919" spans="1:1" x14ac:dyDescent="0.25">
      <c r="A7919" s="290"/>
    </row>
    <row r="7920" spans="1:1" x14ac:dyDescent="0.25">
      <c r="A7920" s="290"/>
    </row>
    <row r="7921" spans="1:1" x14ac:dyDescent="0.25">
      <c r="A7921" s="290"/>
    </row>
    <row r="7922" spans="1:1" x14ac:dyDescent="0.25">
      <c r="A7922" s="290"/>
    </row>
    <row r="7923" spans="1:1" x14ac:dyDescent="0.25">
      <c r="A7923" s="290"/>
    </row>
    <row r="7924" spans="1:1" x14ac:dyDescent="0.25">
      <c r="A7924" s="290"/>
    </row>
    <row r="7925" spans="1:1" x14ac:dyDescent="0.25">
      <c r="A7925" s="290"/>
    </row>
    <row r="7926" spans="1:1" x14ac:dyDescent="0.25">
      <c r="A7926" s="290"/>
    </row>
    <row r="7927" spans="1:1" x14ac:dyDescent="0.25">
      <c r="A7927" s="290"/>
    </row>
    <row r="7928" spans="1:1" x14ac:dyDescent="0.25">
      <c r="A7928" s="290"/>
    </row>
    <row r="7929" spans="1:1" x14ac:dyDescent="0.25">
      <c r="A7929" s="290"/>
    </row>
    <row r="7930" spans="1:1" x14ac:dyDescent="0.25">
      <c r="A7930" s="290"/>
    </row>
    <row r="7931" spans="1:1" x14ac:dyDescent="0.25">
      <c r="A7931" s="290"/>
    </row>
    <row r="7932" spans="1:1" x14ac:dyDescent="0.25">
      <c r="A7932" s="290"/>
    </row>
    <row r="7933" spans="1:1" x14ac:dyDescent="0.25">
      <c r="A7933" s="290"/>
    </row>
    <row r="7934" spans="1:1" x14ac:dyDescent="0.25">
      <c r="A7934" s="290"/>
    </row>
    <row r="7935" spans="1:1" x14ac:dyDescent="0.25">
      <c r="A7935" s="290"/>
    </row>
    <row r="7936" spans="1:1" x14ac:dyDescent="0.25">
      <c r="A7936" s="290"/>
    </row>
    <row r="7937" spans="1:1" x14ac:dyDescent="0.25">
      <c r="A7937" s="290"/>
    </row>
    <row r="7938" spans="1:1" x14ac:dyDescent="0.25">
      <c r="A7938" s="290"/>
    </row>
    <row r="7939" spans="1:1" x14ac:dyDescent="0.25">
      <c r="A7939" s="290"/>
    </row>
    <row r="7940" spans="1:1" x14ac:dyDescent="0.25">
      <c r="A7940" s="290"/>
    </row>
    <row r="7941" spans="1:1" x14ac:dyDescent="0.25">
      <c r="A7941" s="290"/>
    </row>
    <row r="7942" spans="1:1" x14ac:dyDescent="0.25">
      <c r="A7942" s="290"/>
    </row>
    <row r="7943" spans="1:1" x14ac:dyDescent="0.25">
      <c r="A7943" s="290"/>
    </row>
    <row r="7944" spans="1:1" x14ac:dyDescent="0.25">
      <c r="A7944" s="290"/>
    </row>
    <row r="7945" spans="1:1" x14ac:dyDescent="0.25">
      <c r="A7945" s="290"/>
    </row>
    <row r="7946" spans="1:1" x14ac:dyDescent="0.25">
      <c r="A7946" s="290"/>
    </row>
    <row r="7947" spans="1:1" x14ac:dyDescent="0.25">
      <c r="A7947" s="290"/>
    </row>
    <row r="7948" spans="1:1" x14ac:dyDescent="0.25">
      <c r="A7948" s="290"/>
    </row>
    <row r="7949" spans="1:1" x14ac:dyDescent="0.25">
      <c r="A7949" s="290"/>
    </row>
    <row r="7950" spans="1:1" x14ac:dyDescent="0.25">
      <c r="A7950" s="290"/>
    </row>
    <row r="7951" spans="1:1" x14ac:dyDescent="0.25">
      <c r="A7951" s="290"/>
    </row>
    <row r="7952" spans="1:1" x14ac:dyDescent="0.25">
      <c r="A7952" s="290"/>
    </row>
    <row r="7953" spans="1:1" x14ac:dyDescent="0.25">
      <c r="A7953" s="290"/>
    </row>
    <row r="7954" spans="1:1" x14ac:dyDescent="0.25">
      <c r="A7954" s="290"/>
    </row>
    <row r="7955" spans="1:1" x14ac:dyDescent="0.25">
      <c r="A7955" s="290"/>
    </row>
    <row r="7956" spans="1:1" x14ac:dyDescent="0.25">
      <c r="A7956" s="290"/>
    </row>
    <row r="7957" spans="1:1" x14ac:dyDescent="0.25">
      <c r="A7957" s="290"/>
    </row>
    <row r="7958" spans="1:1" x14ac:dyDescent="0.25">
      <c r="A7958" s="290"/>
    </row>
    <row r="7959" spans="1:1" x14ac:dyDescent="0.25">
      <c r="A7959" s="290"/>
    </row>
    <row r="7960" spans="1:1" x14ac:dyDescent="0.25">
      <c r="A7960" s="290"/>
    </row>
    <row r="7961" spans="1:1" x14ac:dyDescent="0.25">
      <c r="A7961" s="290"/>
    </row>
    <row r="7962" spans="1:1" x14ac:dyDescent="0.25">
      <c r="A7962" s="290"/>
    </row>
    <row r="7963" spans="1:1" x14ac:dyDescent="0.25">
      <c r="A7963" s="290"/>
    </row>
    <row r="7964" spans="1:1" x14ac:dyDescent="0.25">
      <c r="A7964" s="290"/>
    </row>
    <row r="7965" spans="1:1" x14ac:dyDescent="0.25">
      <c r="A7965" s="290"/>
    </row>
    <row r="7966" spans="1:1" x14ac:dyDescent="0.25">
      <c r="A7966" s="290"/>
    </row>
    <row r="7967" spans="1:1" x14ac:dyDescent="0.25">
      <c r="A7967" s="290"/>
    </row>
    <row r="7968" spans="1:1" x14ac:dyDescent="0.25">
      <c r="A7968" s="290"/>
    </row>
    <row r="7969" spans="1:1" x14ac:dyDescent="0.25">
      <c r="A7969" s="290"/>
    </row>
    <row r="7970" spans="1:1" x14ac:dyDescent="0.25">
      <c r="A7970" s="290"/>
    </row>
    <row r="7971" spans="1:1" x14ac:dyDescent="0.25">
      <c r="A7971" s="290"/>
    </row>
    <row r="7972" spans="1:1" x14ac:dyDescent="0.25">
      <c r="A7972" s="290"/>
    </row>
    <row r="7973" spans="1:1" x14ac:dyDescent="0.25">
      <c r="A7973" s="290"/>
    </row>
    <row r="7974" spans="1:1" x14ac:dyDescent="0.25">
      <c r="A7974" s="290"/>
    </row>
    <row r="7975" spans="1:1" x14ac:dyDescent="0.25">
      <c r="A7975" s="290"/>
    </row>
    <row r="7976" spans="1:1" x14ac:dyDescent="0.25">
      <c r="A7976" s="290"/>
    </row>
    <row r="7977" spans="1:1" x14ac:dyDescent="0.25">
      <c r="A7977" s="290"/>
    </row>
    <row r="7978" spans="1:1" x14ac:dyDescent="0.25">
      <c r="A7978" s="290"/>
    </row>
    <row r="7979" spans="1:1" x14ac:dyDescent="0.25">
      <c r="A7979" s="290"/>
    </row>
    <row r="7980" spans="1:1" x14ac:dyDescent="0.25">
      <c r="A7980" s="290"/>
    </row>
    <row r="7981" spans="1:1" x14ac:dyDescent="0.25">
      <c r="A7981" s="290"/>
    </row>
    <row r="7982" spans="1:1" x14ac:dyDescent="0.25">
      <c r="A7982" s="290"/>
    </row>
    <row r="7983" spans="1:1" x14ac:dyDescent="0.25">
      <c r="A7983" s="290"/>
    </row>
    <row r="7984" spans="1:1" x14ac:dyDescent="0.25">
      <c r="A7984" s="290"/>
    </row>
    <row r="7985" spans="1:1" x14ac:dyDescent="0.25">
      <c r="A7985" s="290"/>
    </row>
    <row r="7986" spans="1:1" x14ac:dyDescent="0.25">
      <c r="A7986" s="290"/>
    </row>
    <row r="7987" spans="1:1" x14ac:dyDescent="0.25">
      <c r="A7987" s="290"/>
    </row>
    <row r="7988" spans="1:1" x14ac:dyDescent="0.25">
      <c r="A7988" s="290"/>
    </row>
    <row r="7989" spans="1:1" x14ac:dyDescent="0.25">
      <c r="A7989" s="290"/>
    </row>
    <row r="7990" spans="1:1" x14ac:dyDescent="0.25">
      <c r="A7990" s="290"/>
    </row>
    <row r="7991" spans="1:1" x14ac:dyDescent="0.25">
      <c r="A7991" s="290"/>
    </row>
    <row r="7992" spans="1:1" x14ac:dyDescent="0.25">
      <c r="A7992" s="290"/>
    </row>
    <row r="7993" spans="1:1" x14ac:dyDescent="0.25">
      <c r="A7993" s="290"/>
    </row>
    <row r="7994" spans="1:1" x14ac:dyDescent="0.25">
      <c r="A7994" s="290"/>
    </row>
    <row r="7995" spans="1:1" x14ac:dyDescent="0.25">
      <c r="A7995" s="290"/>
    </row>
    <row r="7996" spans="1:1" x14ac:dyDescent="0.25">
      <c r="A7996" s="290"/>
    </row>
    <row r="7997" spans="1:1" x14ac:dyDescent="0.25">
      <c r="A7997" s="290"/>
    </row>
    <row r="7998" spans="1:1" x14ac:dyDescent="0.25">
      <c r="A7998" s="290"/>
    </row>
    <row r="7999" spans="1:1" x14ac:dyDescent="0.25">
      <c r="A7999" s="290"/>
    </row>
    <row r="8000" spans="1:1" x14ac:dyDescent="0.25">
      <c r="A8000" s="290"/>
    </row>
    <row r="8001" spans="1:1" x14ac:dyDescent="0.25">
      <c r="A8001" s="290"/>
    </row>
    <row r="8002" spans="1:1" x14ac:dyDescent="0.25">
      <c r="A8002" s="290"/>
    </row>
    <row r="8003" spans="1:1" x14ac:dyDescent="0.25">
      <c r="A8003" s="290"/>
    </row>
    <row r="8004" spans="1:1" x14ac:dyDescent="0.25">
      <c r="A8004" s="290"/>
    </row>
    <row r="8005" spans="1:1" x14ac:dyDescent="0.25">
      <c r="A8005" s="290"/>
    </row>
    <row r="8006" spans="1:1" x14ac:dyDescent="0.25">
      <c r="A8006" s="290"/>
    </row>
    <row r="8007" spans="1:1" x14ac:dyDescent="0.25">
      <c r="A8007" s="290"/>
    </row>
    <row r="8008" spans="1:1" x14ac:dyDescent="0.25">
      <c r="A8008" s="290"/>
    </row>
    <row r="8009" spans="1:1" x14ac:dyDescent="0.25">
      <c r="A8009" s="290"/>
    </row>
    <row r="8010" spans="1:1" x14ac:dyDescent="0.25">
      <c r="A8010" s="290"/>
    </row>
    <row r="8011" spans="1:1" x14ac:dyDescent="0.25">
      <c r="A8011" s="290"/>
    </row>
    <row r="8012" spans="1:1" x14ac:dyDescent="0.25">
      <c r="A8012" s="290"/>
    </row>
    <row r="8013" spans="1:1" x14ac:dyDescent="0.25">
      <c r="A8013" s="290"/>
    </row>
    <row r="8014" spans="1:1" x14ac:dyDescent="0.25">
      <c r="A8014" s="290"/>
    </row>
    <row r="8015" spans="1:1" x14ac:dyDescent="0.25">
      <c r="A8015" s="290"/>
    </row>
    <row r="8016" spans="1:1" x14ac:dyDescent="0.25">
      <c r="A8016" s="290"/>
    </row>
    <row r="8017" spans="1:1" x14ac:dyDescent="0.25">
      <c r="A8017" s="290"/>
    </row>
    <row r="8018" spans="1:1" x14ac:dyDescent="0.25">
      <c r="A8018" s="290"/>
    </row>
    <row r="8019" spans="1:1" x14ac:dyDescent="0.25">
      <c r="A8019" s="290"/>
    </row>
    <row r="8020" spans="1:1" x14ac:dyDescent="0.25">
      <c r="A8020" s="290"/>
    </row>
    <row r="8021" spans="1:1" x14ac:dyDescent="0.25">
      <c r="A8021" s="290"/>
    </row>
    <row r="8022" spans="1:1" x14ac:dyDescent="0.25">
      <c r="A8022" s="290"/>
    </row>
    <row r="8023" spans="1:1" x14ac:dyDescent="0.25">
      <c r="A8023" s="290"/>
    </row>
    <row r="8024" spans="1:1" x14ac:dyDescent="0.25">
      <c r="A8024" s="290"/>
    </row>
    <row r="8025" spans="1:1" x14ac:dyDescent="0.25">
      <c r="A8025" s="290"/>
    </row>
    <row r="8026" spans="1:1" x14ac:dyDescent="0.25">
      <c r="A8026" s="290"/>
    </row>
    <row r="8027" spans="1:1" x14ac:dyDescent="0.25">
      <c r="A8027" s="290"/>
    </row>
    <row r="8028" spans="1:1" x14ac:dyDescent="0.25">
      <c r="A8028" s="290"/>
    </row>
    <row r="8029" spans="1:1" x14ac:dyDescent="0.25">
      <c r="A8029" s="290"/>
    </row>
    <row r="8030" spans="1:1" x14ac:dyDescent="0.25">
      <c r="A8030" s="290"/>
    </row>
    <row r="8031" spans="1:1" x14ac:dyDescent="0.25">
      <c r="A8031" s="290"/>
    </row>
    <row r="8032" spans="1:1" x14ac:dyDescent="0.25">
      <c r="A8032" s="290"/>
    </row>
    <row r="8033" spans="1:1" x14ac:dyDescent="0.25">
      <c r="A8033" s="290"/>
    </row>
    <row r="8034" spans="1:1" x14ac:dyDescent="0.25">
      <c r="A8034" s="290"/>
    </row>
    <row r="8035" spans="1:1" x14ac:dyDescent="0.25">
      <c r="A8035" s="290"/>
    </row>
    <row r="8036" spans="1:1" x14ac:dyDescent="0.25">
      <c r="A8036" s="290"/>
    </row>
    <row r="8037" spans="1:1" x14ac:dyDescent="0.25">
      <c r="A8037" s="290"/>
    </row>
    <row r="8038" spans="1:1" x14ac:dyDescent="0.25">
      <c r="A8038" s="290"/>
    </row>
    <row r="8039" spans="1:1" x14ac:dyDescent="0.25">
      <c r="A8039" s="290"/>
    </row>
    <row r="8040" spans="1:1" x14ac:dyDescent="0.25">
      <c r="A8040" s="290"/>
    </row>
    <row r="8041" spans="1:1" x14ac:dyDescent="0.25">
      <c r="A8041" s="290"/>
    </row>
    <row r="8042" spans="1:1" x14ac:dyDescent="0.25">
      <c r="A8042" s="290"/>
    </row>
    <row r="8043" spans="1:1" x14ac:dyDescent="0.25">
      <c r="A8043" s="290"/>
    </row>
    <row r="8044" spans="1:1" x14ac:dyDescent="0.25">
      <c r="A8044" s="290"/>
    </row>
    <row r="8045" spans="1:1" x14ac:dyDescent="0.25">
      <c r="A8045" s="290"/>
    </row>
    <row r="8046" spans="1:1" x14ac:dyDescent="0.25">
      <c r="A8046" s="290"/>
    </row>
    <row r="8047" spans="1:1" x14ac:dyDescent="0.25">
      <c r="A8047" s="290"/>
    </row>
    <row r="8048" spans="1:1" x14ac:dyDescent="0.25">
      <c r="A8048" s="290"/>
    </row>
    <row r="8049" spans="1:1" x14ac:dyDescent="0.25">
      <c r="A8049" s="290"/>
    </row>
    <row r="8050" spans="1:1" x14ac:dyDescent="0.25">
      <c r="A8050" s="290"/>
    </row>
    <row r="8051" spans="1:1" x14ac:dyDescent="0.25">
      <c r="A8051" s="290"/>
    </row>
    <row r="8052" spans="1:1" x14ac:dyDescent="0.25">
      <c r="A8052" s="290"/>
    </row>
    <row r="8053" spans="1:1" x14ac:dyDescent="0.25">
      <c r="A8053" s="290"/>
    </row>
    <row r="8054" spans="1:1" x14ac:dyDescent="0.25">
      <c r="A8054" s="290"/>
    </row>
    <row r="8055" spans="1:1" x14ac:dyDescent="0.25">
      <c r="A8055" s="290"/>
    </row>
    <row r="8056" spans="1:1" x14ac:dyDescent="0.25">
      <c r="A8056" s="290"/>
    </row>
    <row r="8057" spans="1:1" x14ac:dyDescent="0.25">
      <c r="A8057" s="290"/>
    </row>
    <row r="8058" spans="1:1" x14ac:dyDescent="0.25">
      <c r="A8058" s="290"/>
    </row>
    <row r="8059" spans="1:1" x14ac:dyDescent="0.25">
      <c r="A8059" s="290"/>
    </row>
    <row r="8060" spans="1:1" x14ac:dyDescent="0.25">
      <c r="A8060" s="290"/>
    </row>
    <row r="8061" spans="1:1" x14ac:dyDescent="0.25">
      <c r="A8061" s="290"/>
    </row>
    <row r="8062" spans="1:1" x14ac:dyDescent="0.25">
      <c r="A8062" s="290"/>
    </row>
    <row r="8063" spans="1:1" x14ac:dyDescent="0.25">
      <c r="A8063" s="290"/>
    </row>
    <row r="8064" spans="1:1" x14ac:dyDescent="0.25">
      <c r="A8064" s="290"/>
    </row>
    <row r="8065" spans="1:1" x14ac:dyDescent="0.25">
      <c r="A8065" s="290"/>
    </row>
    <row r="8066" spans="1:1" x14ac:dyDescent="0.25">
      <c r="A8066" s="290"/>
    </row>
    <row r="8067" spans="1:1" x14ac:dyDescent="0.25">
      <c r="A8067" s="290"/>
    </row>
    <row r="8068" spans="1:1" x14ac:dyDescent="0.25">
      <c r="A8068" s="290"/>
    </row>
    <row r="8069" spans="1:1" x14ac:dyDescent="0.25">
      <c r="A8069" s="290"/>
    </row>
    <row r="8070" spans="1:1" x14ac:dyDescent="0.25">
      <c r="A8070" s="290"/>
    </row>
    <row r="8071" spans="1:1" x14ac:dyDescent="0.25">
      <c r="A8071" s="290"/>
    </row>
    <row r="8072" spans="1:1" x14ac:dyDescent="0.25">
      <c r="A8072" s="290"/>
    </row>
    <row r="8073" spans="1:1" x14ac:dyDescent="0.25">
      <c r="A8073" s="290"/>
    </row>
    <row r="8074" spans="1:1" x14ac:dyDescent="0.25">
      <c r="A8074" s="290"/>
    </row>
    <row r="8075" spans="1:1" x14ac:dyDescent="0.25">
      <c r="A8075" s="290"/>
    </row>
    <row r="8076" spans="1:1" x14ac:dyDescent="0.25">
      <c r="A8076" s="290"/>
    </row>
    <row r="8077" spans="1:1" x14ac:dyDescent="0.25">
      <c r="A8077" s="290"/>
    </row>
    <row r="8078" spans="1:1" x14ac:dyDescent="0.25">
      <c r="A8078" s="290"/>
    </row>
    <row r="8079" spans="1:1" x14ac:dyDescent="0.25">
      <c r="A8079" s="290"/>
    </row>
    <row r="8080" spans="1:1" x14ac:dyDescent="0.25">
      <c r="A8080" s="290"/>
    </row>
    <row r="8081" spans="1:1" x14ac:dyDescent="0.25">
      <c r="A8081" s="290"/>
    </row>
    <row r="8082" spans="1:1" x14ac:dyDescent="0.25">
      <c r="A8082" s="290"/>
    </row>
    <row r="8083" spans="1:1" x14ac:dyDescent="0.25">
      <c r="A8083" s="290"/>
    </row>
    <row r="8084" spans="1:1" x14ac:dyDescent="0.25">
      <c r="A8084" s="290"/>
    </row>
    <row r="8085" spans="1:1" x14ac:dyDescent="0.25">
      <c r="A8085" s="290"/>
    </row>
    <row r="8086" spans="1:1" x14ac:dyDescent="0.25">
      <c r="A8086" s="290"/>
    </row>
    <row r="8087" spans="1:1" x14ac:dyDescent="0.25">
      <c r="A8087" s="290"/>
    </row>
    <row r="8088" spans="1:1" x14ac:dyDescent="0.25">
      <c r="A8088" s="290"/>
    </row>
    <row r="8089" spans="1:1" x14ac:dyDescent="0.25">
      <c r="A8089" s="290"/>
    </row>
    <row r="8090" spans="1:1" x14ac:dyDescent="0.25">
      <c r="A8090" s="290"/>
    </row>
    <row r="8091" spans="1:1" x14ac:dyDescent="0.25">
      <c r="A8091" s="290"/>
    </row>
    <row r="8092" spans="1:1" x14ac:dyDescent="0.25">
      <c r="A8092" s="290"/>
    </row>
    <row r="8093" spans="1:1" x14ac:dyDescent="0.25">
      <c r="A8093" s="290"/>
    </row>
    <row r="8094" spans="1:1" x14ac:dyDescent="0.25">
      <c r="A8094" s="290"/>
    </row>
    <row r="8095" spans="1:1" x14ac:dyDescent="0.25">
      <c r="A8095" s="290"/>
    </row>
    <row r="8096" spans="1:1" x14ac:dyDescent="0.25">
      <c r="A8096" s="290"/>
    </row>
    <row r="8097" spans="1:1" x14ac:dyDescent="0.25">
      <c r="A8097" s="290"/>
    </row>
    <row r="8098" spans="1:1" x14ac:dyDescent="0.25">
      <c r="A8098" s="290"/>
    </row>
    <row r="8099" spans="1:1" x14ac:dyDescent="0.25">
      <c r="A8099" s="290"/>
    </row>
    <row r="8100" spans="1:1" x14ac:dyDescent="0.25">
      <c r="A8100" s="290"/>
    </row>
    <row r="8101" spans="1:1" x14ac:dyDescent="0.25">
      <c r="A8101" s="290"/>
    </row>
    <row r="8102" spans="1:1" x14ac:dyDescent="0.25">
      <c r="A8102" s="290"/>
    </row>
    <row r="8103" spans="1:1" x14ac:dyDescent="0.25">
      <c r="A8103" s="290"/>
    </row>
    <row r="8104" spans="1:1" x14ac:dyDescent="0.25">
      <c r="A8104" s="290"/>
    </row>
    <row r="8105" spans="1:1" x14ac:dyDescent="0.25">
      <c r="A8105" s="290"/>
    </row>
    <row r="8106" spans="1:1" x14ac:dyDescent="0.25">
      <c r="A8106" s="290"/>
    </row>
    <row r="8107" spans="1:1" x14ac:dyDescent="0.25">
      <c r="A8107" s="290"/>
    </row>
    <row r="8108" spans="1:1" x14ac:dyDescent="0.25">
      <c r="A8108" s="290"/>
    </row>
    <row r="8109" spans="1:1" x14ac:dyDescent="0.25">
      <c r="A8109" s="290"/>
    </row>
    <row r="8110" spans="1:1" x14ac:dyDescent="0.25">
      <c r="A8110" s="290"/>
    </row>
    <row r="8111" spans="1:1" x14ac:dyDescent="0.25">
      <c r="A8111" s="290"/>
    </row>
    <row r="8112" spans="1:1" x14ac:dyDescent="0.25">
      <c r="A8112" s="290"/>
    </row>
    <row r="8113" spans="1:1" x14ac:dyDescent="0.25">
      <c r="A8113" s="290"/>
    </row>
    <row r="8114" spans="1:1" x14ac:dyDescent="0.25">
      <c r="A8114" s="290"/>
    </row>
    <row r="8115" spans="1:1" x14ac:dyDescent="0.25">
      <c r="A8115" s="290"/>
    </row>
    <row r="8116" spans="1:1" x14ac:dyDescent="0.25">
      <c r="A8116" s="290"/>
    </row>
    <row r="8117" spans="1:1" x14ac:dyDescent="0.25">
      <c r="A8117" s="290"/>
    </row>
    <row r="8118" spans="1:1" x14ac:dyDescent="0.25">
      <c r="A8118" s="290"/>
    </row>
    <row r="8119" spans="1:1" x14ac:dyDescent="0.25">
      <c r="A8119" s="290"/>
    </row>
    <row r="8120" spans="1:1" x14ac:dyDescent="0.25">
      <c r="A8120" s="290"/>
    </row>
    <row r="8121" spans="1:1" x14ac:dyDescent="0.25">
      <c r="A8121" s="290"/>
    </row>
    <row r="8122" spans="1:1" x14ac:dyDescent="0.25">
      <c r="A8122" s="290"/>
    </row>
    <row r="8123" spans="1:1" x14ac:dyDescent="0.25">
      <c r="A8123" s="290"/>
    </row>
    <row r="8124" spans="1:1" x14ac:dyDescent="0.25">
      <c r="A8124" s="290"/>
    </row>
    <row r="8125" spans="1:1" x14ac:dyDescent="0.25">
      <c r="A8125" s="290"/>
    </row>
    <row r="8126" spans="1:1" x14ac:dyDescent="0.25">
      <c r="A8126" s="290"/>
    </row>
    <row r="8127" spans="1:1" x14ac:dyDescent="0.25">
      <c r="A8127" s="290"/>
    </row>
    <row r="8128" spans="1:1" x14ac:dyDescent="0.25">
      <c r="A8128" s="290"/>
    </row>
    <row r="8129" spans="1:1" x14ac:dyDescent="0.25">
      <c r="A8129" s="290"/>
    </row>
    <row r="8130" spans="1:1" x14ac:dyDescent="0.25">
      <c r="A8130" s="290"/>
    </row>
    <row r="8131" spans="1:1" x14ac:dyDescent="0.25">
      <c r="A8131" s="290"/>
    </row>
    <row r="8132" spans="1:1" x14ac:dyDescent="0.25">
      <c r="A8132" s="290"/>
    </row>
    <row r="8133" spans="1:1" x14ac:dyDescent="0.25">
      <c r="A8133" s="290"/>
    </row>
    <row r="8134" spans="1:1" x14ac:dyDescent="0.25">
      <c r="A8134" s="290"/>
    </row>
    <row r="8135" spans="1:1" x14ac:dyDescent="0.25">
      <c r="A8135" s="290"/>
    </row>
    <row r="8136" spans="1:1" x14ac:dyDescent="0.25">
      <c r="A8136" s="290"/>
    </row>
    <row r="8137" spans="1:1" x14ac:dyDescent="0.25">
      <c r="A8137" s="290"/>
    </row>
    <row r="8138" spans="1:1" x14ac:dyDescent="0.25">
      <c r="A8138" s="290"/>
    </row>
    <row r="8139" spans="1:1" x14ac:dyDescent="0.25">
      <c r="A8139" s="290"/>
    </row>
    <row r="8140" spans="1:1" x14ac:dyDescent="0.25">
      <c r="A8140" s="290"/>
    </row>
    <row r="8141" spans="1:1" x14ac:dyDescent="0.25">
      <c r="A8141" s="290"/>
    </row>
    <row r="8142" spans="1:1" x14ac:dyDescent="0.25">
      <c r="A8142" s="290"/>
    </row>
    <row r="8143" spans="1:1" x14ac:dyDescent="0.25">
      <c r="A8143" s="290"/>
    </row>
    <row r="8144" spans="1:1" x14ac:dyDescent="0.25">
      <c r="A8144" s="290"/>
    </row>
    <row r="8145" spans="1:1" x14ac:dyDescent="0.25">
      <c r="A8145" s="290"/>
    </row>
    <row r="8146" spans="1:1" x14ac:dyDescent="0.25">
      <c r="A8146" s="290"/>
    </row>
    <row r="8147" spans="1:1" x14ac:dyDescent="0.25">
      <c r="A8147" s="290"/>
    </row>
    <row r="8148" spans="1:1" x14ac:dyDescent="0.25">
      <c r="A8148" s="290"/>
    </row>
    <row r="8149" spans="1:1" x14ac:dyDescent="0.25">
      <c r="A8149" s="290"/>
    </row>
    <row r="8150" spans="1:1" x14ac:dyDescent="0.25">
      <c r="A8150" s="290"/>
    </row>
    <row r="8151" spans="1:1" x14ac:dyDescent="0.25">
      <c r="A8151" s="290"/>
    </row>
    <row r="8152" spans="1:1" x14ac:dyDescent="0.25">
      <c r="A8152" s="290"/>
    </row>
    <row r="8153" spans="1:1" x14ac:dyDescent="0.25">
      <c r="A8153" s="290"/>
    </row>
    <row r="8154" spans="1:1" x14ac:dyDescent="0.25">
      <c r="A8154" s="290"/>
    </row>
    <row r="8155" spans="1:1" x14ac:dyDescent="0.25">
      <c r="A8155" s="290"/>
    </row>
    <row r="8156" spans="1:1" x14ac:dyDescent="0.25">
      <c r="A8156" s="290"/>
    </row>
    <row r="8157" spans="1:1" x14ac:dyDescent="0.25">
      <c r="A8157" s="290"/>
    </row>
    <row r="8158" spans="1:1" x14ac:dyDescent="0.25">
      <c r="A8158" s="290"/>
    </row>
    <row r="8159" spans="1:1" x14ac:dyDescent="0.25">
      <c r="A8159" s="290"/>
    </row>
    <row r="8160" spans="1:1" x14ac:dyDescent="0.25">
      <c r="A8160" s="290"/>
    </row>
    <row r="8161" spans="1:1" x14ac:dyDescent="0.25">
      <c r="A8161" s="290"/>
    </row>
    <row r="8162" spans="1:1" x14ac:dyDescent="0.25">
      <c r="A8162" s="290"/>
    </row>
    <row r="8163" spans="1:1" x14ac:dyDescent="0.25">
      <c r="A8163" s="290"/>
    </row>
    <row r="8164" spans="1:1" x14ac:dyDescent="0.25">
      <c r="A8164" s="290"/>
    </row>
    <row r="8165" spans="1:1" x14ac:dyDescent="0.25">
      <c r="A8165" s="290"/>
    </row>
    <row r="8166" spans="1:1" x14ac:dyDescent="0.25">
      <c r="A8166" s="290"/>
    </row>
    <row r="8167" spans="1:1" x14ac:dyDescent="0.25">
      <c r="A8167" s="290"/>
    </row>
    <row r="8168" spans="1:1" x14ac:dyDescent="0.25">
      <c r="A8168" s="290"/>
    </row>
    <row r="8169" spans="1:1" x14ac:dyDescent="0.25">
      <c r="A8169" s="290"/>
    </row>
    <row r="8170" spans="1:1" x14ac:dyDescent="0.25">
      <c r="A8170" s="290"/>
    </row>
    <row r="8171" spans="1:1" x14ac:dyDescent="0.25">
      <c r="A8171" s="290"/>
    </row>
    <row r="8172" spans="1:1" x14ac:dyDescent="0.25">
      <c r="A8172" s="290"/>
    </row>
    <row r="8173" spans="1:1" x14ac:dyDescent="0.25">
      <c r="A8173" s="290"/>
    </row>
    <row r="8174" spans="1:1" x14ac:dyDescent="0.25">
      <c r="A8174" s="290"/>
    </row>
    <row r="8175" spans="1:1" x14ac:dyDescent="0.25">
      <c r="A8175" s="290"/>
    </row>
    <row r="8176" spans="1:1" x14ac:dyDescent="0.25">
      <c r="A8176" s="290"/>
    </row>
    <row r="8177" spans="1:1" x14ac:dyDescent="0.25">
      <c r="A8177" s="290"/>
    </row>
    <row r="8178" spans="1:1" x14ac:dyDescent="0.25">
      <c r="A8178" s="290"/>
    </row>
    <row r="8179" spans="1:1" x14ac:dyDescent="0.25">
      <c r="A8179" s="290"/>
    </row>
    <row r="8180" spans="1:1" x14ac:dyDescent="0.25">
      <c r="A8180" s="290"/>
    </row>
    <row r="8181" spans="1:1" x14ac:dyDescent="0.25">
      <c r="A8181" s="290"/>
    </row>
    <row r="8182" spans="1:1" x14ac:dyDescent="0.25">
      <c r="A8182" s="290"/>
    </row>
    <row r="8183" spans="1:1" x14ac:dyDescent="0.25">
      <c r="A8183" s="290"/>
    </row>
    <row r="8184" spans="1:1" x14ac:dyDescent="0.25">
      <c r="A8184" s="290"/>
    </row>
    <row r="8185" spans="1:1" x14ac:dyDescent="0.25">
      <c r="A8185" s="290"/>
    </row>
    <row r="8186" spans="1:1" x14ac:dyDescent="0.25">
      <c r="A8186" s="290"/>
    </row>
    <row r="8187" spans="1:1" x14ac:dyDescent="0.25">
      <c r="A8187" s="290"/>
    </row>
    <row r="8188" spans="1:1" x14ac:dyDescent="0.25">
      <c r="A8188" s="290"/>
    </row>
    <row r="8189" spans="1:1" x14ac:dyDescent="0.25">
      <c r="A8189" s="290"/>
    </row>
    <row r="8190" spans="1:1" x14ac:dyDescent="0.25">
      <c r="A8190" s="290"/>
    </row>
    <row r="8191" spans="1:1" x14ac:dyDescent="0.25">
      <c r="A8191" s="290"/>
    </row>
    <row r="8192" spans="1:1" x14ac:dyDescent="0.25">
      <c r="A8192" s="290"/>
    </row>
    <row r="8193" spans="1:1" x14ac:dyDescent="0.25">
      <c r="A8193" s="290"/>
    </row>
    <row r="8194" spans="1:1" x14ac:dyDescent="0.25">
      <c r="A8194" s="290"/>
    </row>
    <row r="8195" spans="1:1" x14ac:dyDescent="0.25">
      <c r="A8195" s="290"/>
    </row>
    <row r="8196" spans="1:1" x14ac:dyDescent="0.25">
      <c r="A8196" s="290"/>
    </row>
    <row r="8197" spans="1:1" x14ac:dyDescent="0.25">
      <c r="A8197" s="290"/>
    </row>
    <row r="8198" spans="1:1" x14ac:dyDescent="0.25">
      <c r="A8198" s="290"/>
    </row>
    <row r="8199" spans="1:1" x14ac:dyDescent="0.25">
      <c r="A8199" s="290"/>
    </row>
    <row r="8200" spans="1:1" x14ac:dyDescent="0.25">
      <c r="A8200" s="290"/>
    </row>
    <row r="8201" spans="1:1" x14ac:dyDescent="0.25">
      <c r="A8201" s="290"/>
    </row>
    <row r="8202" spans="1:1" x14ac:dyDescent="0.25">
      <c r="A8202" s="290"/>
    </row>
    <row r="8203" spans="1:1" x14ac:dyDescent="0.25">
      <c r="A8203" s="290"/>
    </row>
    <row r="8204" spans="1:1" x14ac:dyDescent="0.25">
      <c r="A8204" s="290"/>
    </row>
    <row r="8205" spans="1:1" x14ac:dyDescent="0.25">
      <c r="A8205" s="290"/>
    </row>
    <row r="8206" spans="1:1" x14ac:dyDescent="0.25">
      <c r="A8206" s="290"/>
    </row>
    <row r="8207" spans="1:1" x14ac:dyDescent="0.25">
      <c r="A8207" s="290"/>
    </row>
    <row r="8208" spans="1:1" x14ac:dyDescent="0.25">
      <c r="A8208" s="290"/>
    </row>
    <row r="8209" spans="1:1" x14ac:dyDescent="0.25">
      <c r="A8209" s="290"/>
    </row>
    <row r="8210" spans="1:1" x14ac:dyDescent="0.25">
      <c r="A8210" s="290"/>
    </row>
    <row r="8211" spans="1:1" x14ac:dyDescent="0.25">
      <c r="A8211" s="290"/>
    </row>
    <row r="8212" spans="1:1" x14ac:dyDescent="0.25">
      <c r="A8212" s="290"/>
    </row>
    <row r="8213" spans="1:1" x14ac:dyDescent="0.25">
      <c r="A8213" s="290"/>
    </row>
    <row r="8214" spans="1:1" x14ac:dyDescent="0.25">
      <c r="A8214" s="290"/>
    </row>
    <row r="8215" spans="1:1" x14ac:dyDescent="0.25">
      <c r="A8215" s="290"/>
    </row>
    <row r="8216" spans="1:1" x14ac:dyDescent="0.25">
      <c r="A8216" s="290"/>
    </row>
    <row r="8217" spans="1:1" x14ac:dyDescent="0.25">
      <c r="A8217" s="290"/>
    </row>
    <row r="8218" spans="1:1" x14ac:dyDescent="0.25">
      <c r="A8218" s="290"/>
    </row>
    <row r="8219" spans="1:1" x14ac:dyDescent="0.25">
      <c r="A8219" s="290"/>
    </row>
    <row r="8220" spans="1:1" x14ac:dyDescent="0.25">
      <c r="A8220" s="290"/>
    </row>
    <row r="8221" spans="1:1" x14ac:dyDescent="0.25">
      <c r="A8221" s="290"/>
    </row>
    <row r="8222" spans="1:1" x14ac:dyDescent="0.25">
      <c r="A8222" s="290"/>
    </row>
    <row r="8223" spans="1:1" x14ac:dyDescent="0.25">
      <c r="A8223" s="290"/>
    </row>
    <row r="8224" spans="1:1" x14ac:dyDescent="0.25">
      <c r="A8224" s="290"/>
    </row>
    <row r="8225" spans="1:1" x14ac:dyDescent="0.25">
      <c r="A8225" s="290"/>
    </row>
    <row r="8226" spans="1:1" x14ac:dyDescent="0.25">
      <c r="A8226" s="290"/>
    </row>
    <row r="8227" spans="1:1" x14ac:dyDescent="0.25">
      <c r="A8227" s="290"/>
    </row>
    <row r="8228" spans="1:1" x14ac:dyDescent="0.25">
      <c r="A8228" s="290"/>
    </row>
    <row r="8229" spans="1:1" x14ac:dyDescent="0.25">
      <c r="A8229" s="290"/>
    </row>
    <row r="8230" spans="1:1" x14ac:dyDescent="0.25">
      <c r="A8230" s="290"/>
    </row>
    <row r="8231" spans="1:1" x14ac:dyDescent="0.25">
      <c r="A8231" s="290"/>
    </row>
    <row r="8232" spans="1:1" x14ac:dyDescent="0.25">
      <c r="A8232" s="290"/>
    </row>
    <row r="8233" spans="1:1" x14ac:dyDescent="0.25">
      <c r="A8233" s="290"/>
    </row>
    <row r="8234" spans="1:1" x14ac:dyDescent="0.25">
      <c r="A8234" s="290"/>
    </row>
    <row r="8235" spans="1:1" x14ac:dyDescent="0.25">
      <c r="A8235" s="290"/>
    </row>
    <row r="8236" spans="1:1" x14ac:dyDescent="0.25">
      <c r="A8236" s="290"/>
    </row>
    <row r="8237" spans="1:1" x14ac:dyDescent="0.25">
      <c r="A8237" s="290"/>
    </row>
    <row r="8238" spans="1:1" x14ac:dyDescent="0.25">
      <c r="A8238" s="290"/>
    </row>
    <row r="8239" spans="1:1" x14ac:dyDescent="0.25">
      <c r="A8239" s="290"/>
    </row>
    <row r="8240" spans="1:1" x14ac:dyDescent="0.25">
      <c r="A8240" s="290"/>
    </row>
    <row r="8241" spans="1:1" x14ac:dyDescent="0.25">
      <c r="A8241" s="290"/>
    </row>
    <row r="8242" spans="1:1" x14ac:dyDescent="0.25">
      <c r="A8242" s="290"/>
    </row>
    <row r="8243" spans="1:1" x14ac:dyDescent="0.25">
      <c r="A8243" s="290"/>
    </row>
    <row r="8244" spans="1:1" x14ac:dyDescent="0.25">
      <c r="A8244" s="290"/>
    </row>
    <row r="8245" spans="1:1" x14ac:dyDescent="0.25">
      <c r="A8245" s="290"/>
    </row>
    <row r="8246" spans="1:1" x14ac:dyDescent="0.25">
      <c r="A8246" s="290"/>
    </row>
    <row r="8247" spans="1:1" x14ac:dyDescent="0.25">
      <c r="A8247" s="290"/>
    </row>
    <row r="8248" spans="1:1" x14ac:dyDescent="0.25">
      <c r="A8248" s="290"/>
    </row>
    <row r="8249" spans="1:1" x14ac:dyDescent="0.25">
      <c r="A8249" s="290"/>
    </row>
    <row r="8250" spans="1:1" x14ac:dyDescent="0.25">
      <c r="A8250" s="290"/>
    </row>
    <row r="8251" spans="1:1" x14ac:dyDescent="0.25">
      <c r="A8251" s="290"/>
    </row>
    <row r="8252" spans="1:1" x14ac:dyDescent="0.25">
      <c r="A8252" s="290"/>
    </row>
    <row r="8253" spans="1:1" x14ac:dyDescent="0.25">
      <c r="A8253" s="290"/>
    </row>
    <row r="8254" spans="1:1" x14ac:dyDescent="0.25">
      <c r="A8254" s="290"/>
    </row>
    <row r="8255" spans="1:1" x14ac:dyDescent="0.25">
      <c r="A8255" s="290"/>
    </row>
    <row r="8256" spans="1:1" x14ac:dyDescent="0.25">
      <c r="A8256" s="290"/>
    </row>
    <row r="8257" spans="1:1" x14ac:dyDescent="0.25">
      <c r="A8257" s="290"/>
    </row>
    <row r="8258" spans="1:1" x14ac:dyDescent="0.25">
      <c r="A8258" s="290"/>
    </row>
    <row r="8259" spans="1:1" x14ac:dyDescent="0.25">
      <c r="A8259" s="290"/>
    </row>
    <row r="8260" spans="1:1" x14ac:dyDescent="0.25">
      <c r="A8260" s="290"/>
    </row>
    <row r="8261" spans="1:1" x14ac:dyDescent="0.25">
      <c r="A8261" s="290"/>
    </row>
    <row r="8262" spans="1:1" x14ac:dyDescent="0.25">
      <c r="A8262" s="290"/>
    </row>
    <row r="8263" spans="1:1" x14ac:dyDescent="0.25">
      <c r="A8263" s="290"/>
    </row>
    <row r="8264" spans="1:1" x14ac:dyDescent="0.25">
      <c r="A8264" s="290"/>
    </row>
    <row r="8265" spans="1:1" x14ac:dyDescent="0.25">
      <c r="A8265" s="290"/>
    </row>
    <row r="8266" spans="1:1" x14ac:dyDescent="0.25">
      <c r="A8266" s="290"/>
    </row>
    <row r="8267" spans="1:1" x14ac:dyDescent="0.25">
      <c r="A8267" s="290"/>
    </row>
    <row r="8268" spans="1:1" x14ac:dyDescent="0.25">
      <c r="A8268" s="290"/>
    </row>
    <row r="8269" spans="1:1" x14ac:dyDescent="0.25">
      <c r="A8269" s="290"/>
    </row>
    <row r="8270" spans="1:1" x14ac:dyDescent="0.25">
      <c r="A8270" s="290"/>
    </row>
    <row r="8271" spans="1:1" x14ac:dyDescent="0.25">
      <c r="A8271" s="290"/>
    </row>
    <row r="8272" spans="1:1" x14ac:dyDescent="0.25">
      <c r="A8272" s="290"/>
    </row>
    <row r="8273" spans="1:1" x14ac:dyDescent="0.25">
      <c r="A8273" s="290"/>
    </row>
    <row r="8274" spans="1:1" x14ac:dyDescent="0.25">
      <c r="A8274" s="290"/>
    </row>
    <row r="8275" spans="1:1" x14ac:dyDescent="0.25">
      <c r="A8275" s="290"/>
    </row>
    <row r="8276" spans="1:1" x14ac:dyDescent="0.25">
      <c r="A8276" s="290"/>
    </row>
    <row r="8277" spans="1:1" x14ac:dyDescent="0.25">
      <c r="A8277" s="290"/>
    </row>
    <row r="8278" spans="1:1" x14ac:dyDescent="0.25">
      <c r="A8278" s="290"/>
    </row>
    <row r="8279" spans="1:1" x14ac:dyDescent="0.25">
      <c r="A8279" s="290"/>
    </row>
    <row r="8280" spans="1:1" x14ac:dyDescent="0.25">
      <c r="A8280" s="290"/>
    </row>
    <row r="8281" spans="1:1" x14ac:dyDescent="0.25">
      <c r="A8281" s="290"/>
    </row>
    <row r="8282" spans="1:1" x14ac:dyDescent="0.25">
      <c r="A8282" s="290"/>
    </row>
    <row r="8283" spans="1:1" x14ac:dyDescent="0.25">
      <c r="A8283" s="290"/>
    </row>
    <row r="8284" spans="1:1" x14ac:dyDescent="0.25">
      <c r="A8284" s="290"/>
    </row>
    <row r="8285" spans="1:1" x14ac:dyDescent="0.25">
      <c r="A8285" s="290"/>
    </row>
    <row r="8286" spans="1:1" x14ac:dyDescent="0.25">
      <c r="A8286" s="290"/>
    </row>
    <row r="8287" spans="1:1" x14ac:dyDescent="0.25">
      <c r="A8287" s="290"/>
    </row>
    <row r="8288" spans="1:1" x14ac:dyDescent="0.25">
      <c r="A8288" s="290"/>
    </row>
    <row r="8289" spans="1:1" x14ac:dyDescent="0.25">
      <c r="A8289" s="290"/>
    </row>
    <row r="8290" spans="1:1" x14ac:dyDescent="0.25">
      <c r="A8290" s="290"/>
    </row>
    <row r="8291" spans="1:1" x14ac:dyDescent="0.25">
      <c r="A8291" s="290"/>
    </row>
    <row r="8292" spans="1:1" x14ac:dyDescent="0.25">
      <c r="A8292" s="290"/>
    </row>
    <row r="8293" spans="1:1" x14ac:dyDescent="0.25">
      <c r="A8293" s="290"/>
    </row>
    <row r="8294" spans="1:1" x14ac:dyDescent="0.25">
      <c r="A8294" s="290"/>
    </row>
    <row r="8295" spans="1:1" x14ac:dyDescent="0.25">
      <c r="A8295" s="290"/>
    </row>
    <row r="8296" spans="1:1" x14ac:dyDescent="0.25">
      <c r="A8296" s="290"/>
    </row>
    <row r="8297" spans="1:1" x14ac:dyDescent="0.25">
      <c r="A8297" s="290"/>
    </row>
    <row r="8298" spans="1:1" x14ac:dyDescent="0.25">
      <c r="A8298" s="290"/>
    </row>
    <row r="8299" spans="1:1" x14ac:dyDescent="0.25">
      <c r="A8299" s="290"/>
    </row>
    <row r="8300" spans="1:1" x14ac:dyDescent="0.25">
      <c r="A8300" s="290"/>
    </row>
    <row r="8301" spans="1:1" x14ac:dyDescent="0.25">
      <c r="A8301" s="290"/>
    </row>
    <row r="8302" spans="1:1" x14ac:dyDescent="0.25">
      <c r="A8302" s="290"/>
    </row>
    <row r="8303" spans="1:1" x14ac:dyDescent="0.25">
      <c r="A8303" s="290"/>
    </row>
    <row r="8304" spans="1:1" x14ac:dyDescent="0.25">
      <c r="A8304" s="290"/>
    </row>
    <row r="8305" spans="1:1" x14ac:dyDescent="0.25">
      <c r="A8305" s="290"/>
    </row>
    <row r="8306" spans="1:1" x14ac:dyDescent="0.25">
      <c r="A8306" s="290"/>
    </row>
    <row r="8307" spans="1:1" x14ac:dyDescent="0.25">
      <c r="A8307" s="290"/>
    </row>
    <row r="8308" spans="1:1" x14ac:dyDescent="0.25">
      <c r="A8308" s="290"/>
    </row>
    <row r="8309" spans="1:1" x14ac:dyDescent="0.25">
      <c r="A8309" s="290"/>
    </row>
    <row r="8310" spans="1:1" x14ac:dyDescent="0.25">
      <c r="A8310" s="290"/>
    </row>
    <row r="8311" spans="1:1" x14ac:dyDescent="0.25">
      <c r="A8311" s="290"/>
    </row>
    <row r="8312" spans="1:1" x14ac:dyDescent="0.25">
      <c r="A8312" s="290"/>
    </row>
    <row r="8313" spans="1:1" x14ac:dyDescent="0.25">
      <c r="A8313" s="290"/>
    </row>
    <row r="8314" spans="1:1" x14ac:dyDescent="0.25">
      <c r="A8314" s="290"/>
    </row>
    <row r="8315" spans="1:1" x14ac:dyDescent="0.25">
      <c r="A8315" s="290"/>
    </row>
    <row r="8316" spans="1:1" x14ac:dyDescent="0.25">
      <c r="A8316" s="290"/>
    </row>
    <row r="8317" spans="1:1" x14ac:dyDescent="0.25">
      <c r="A8317" s="290"/>
    </row>
    <row r="8318" spans="1:1" x14ac:dyDescent="0.25">
      <c r="A8318" s="290"/>
    </row>
    <row r="8319" spans="1:1" x14ac:dyDescent="0.25">
      <c r="A8319" s="290"/>
    </row>
    <row r="8320" spans="1:1" x14ac:dyDescent="0.25">
      <c r="A8320" s="290"/>
    </row>
    <row r="8321" spans="1:1" x14ac:dyDescent="0.25">
      <c r="A8321" s="290"/>
    </row>
    <row r="8322" spans="1:1" x14ac:dyDescent="0.25">
      <c r="A8322" s="290"/>
    </row>
    <row r="8323" spans="1:1" x14ac:dyDescent="0.25">
      <c r="A8323" s="290"/>
    </row>
    <row r="8324" spans="1:1" x14ac:dyDescent="0.25">
      <c r="A8324" s="290"/>
    </row>
    <row r="8325" spans="1:1" x14ac:dyDescent="0.25">
      <c r="A8325" s="290"/>
    </row>
    <row r="8326" spans="1:1" x14ac:dyDescent="0.25">
      <c r="A8326" s="290"/>
    </row>
    <row r="8327" spans="1:1" x14ac:dyDescent="0.25">
      <c r="A8327" s="290"/>
    </row>
    <row r="8328" spans="1:1" x14ac:dyDescent="0.25">
      <c r="A8328" s="290"/>
    </row>
    <row r="8329" spans="1:1" x14ac:dyDescent="0.25">
      <c r="A8329" s="290"/>
    </row>
    <row r="8330" spans="1:1" x14ac:dyDescent="0.25">
      <c r="A8330" s="290"/>
    </row>
    <row r="8331" spans="1:1" x14ac:dyDescent="0.25">
      <c r="A8331" s="290"/>
    </row>
    <row r="8332" spans="1:1" x14ac:dyDescent="0.25">
      <c r="A8332" s="290"/>
    </row>
    <row r="8333" spans="1:1" x14ac:dyDescent="0.25">
      <c r="A8333" s="290"/>
    </row>
    <row r="8334" spans="1:1" x14ac:dyDescent="0.25">
      <c r="A8334" s="290"/>
    </row>
    <row r="8335" spans="1:1" x14ac:dyDescent="0.25">
      <c r="A8335" s="290"/>
    </row>
    <row r="8336" spans="1:1" x14ac:dyDescent="0.25">
      <c r="A8336" s="290"/>
    </row>
    <row r="8337" spans="1:1" x14ac:dyDescent="0.25">
      <c r="A8337" s="290"/>
    </row>
    <row r="8338" spans="1:1" x14ac:dyDescent="0.25">
      <c r="A8338" s="290"/>
    </row>
    <row r="8339" spans="1:1" x14ac:dyDescent="0.25">
      <c r="A8339" s="290"/>
    </row>
    <row r="8340" spans="1:1" x14ac:dyDescent="0.25">
      <c r="A8340" s="290"/>
    </row>
    <row r="8341" spans="1:1" x14ac:dyDescent="0.25">
      <c r="A8341" s="290"/>
    </row>
    <row r="8342" spans="1:1" x14ac:dyDescent="0.25">
      <c r="A8342" s="290"/>
    </row>
    <row r="8343" spans="1:1" x14ac:dyDescent="0.25">
      <c r="A8343" s="290"/>
    </row>
    <row r="8344" spans="1:1" x14ac:dyDescent="0.25">
      <c r="A8344" s="290"/>
    </row>
    <row r="8345" spans="1:1" x14ac:dyDescent="0.25">
      <c r="A8345" s="290"/>
    </row>
    <row r="8346" spans="1:1" x14ac:dyDescent="0.25">
      <c r="A8346" s="290"/>
    </row>
    <row r="8347" spans="1:1" x14ac:dyDescent="0.25">
      <c r="A8347" s="290"/>
    </row>
    <row r="8348" spans="1:1" x14ac:dyDescent="0.25">
      <c r="A8348" s="290"/>
    </row>
    <row r="8349" spans="1:1" x14ac:dyDescent="0.25">
      <c r="A8349" s="290"/>
    </row>
    <row r="8350" spans="1:1" x14ac:dyDescent="0.25">
      <c r="A8350" s="290"/>
    </row>
    <row r="8351" spans="1:1" x14ac:dyDescent="0.25">
      <c r="A8351" s="290"/>
    </row>
    <row r="8352" spans="1:1" x14ac:dyDescent="0.25">
      <c r="A8352" s="290"/>
    </row>
    <row r="8353" spans="1:1" x14ac:dyDescent="0.25">
      <c r="A8353" s="290"/>
    </row>
    <row r="8354" spans="1:1" x14ac:dyDescent="0.25">
      <c r="A8354" s="290"/>
    </row>
    <row r="8355" spans="1:1" x14ac:dyDescent="0.25">
      <c r="A8355" s="290"/>
    </row>
    <row r="8356" spans="1:1" x14ac:dyDescent="0.25">
      <c r="A8356" s="290"/>
    </row>
    <row r="8357" spans="1:1" x14ac:dyDescent="0.25">
      <c r="A8357" s="290"/>
    </row>
    <row r="8358" spans="1:1" x14ac:dyDescent="0.25">
      <c r="A8358" s="290"/>
    </row>
    <row r="8359" spans="1:1" x14ac:dyDescent="0.25">
      <c r="A8359" s="290"/>
    </row>
    <row r="8360" spans="1:1" x14ac:dyDescent="0.25">
      <c r="A8360" s="290"/>
    </row>
    <row r="8361" spans="1:1" x14ac:dyDescent="0.25">
      <c r="A8361" s="290"/>
    </row>
    <row r="8362" spans="1:1" x14ac:dyDescent="0.25">
      <c r="A8362" s="290"/>
    </row>
    <row r="8363" spans="1:1" x14ac:dyDescent="0.25">
      <c r="A8363" s="290"/>
    </row>
    <row r="8364" spans="1:1" x14ac:dyDescent="0.25">
      <c r="A8364" s="290"/>
    </row>
    <row r="8365" spans="1:1" x14ac:dyDescent="0.25">
      <c r="A8365" s="290"/>
    </row>
    <row r="8366" spans="1:1" x14ac:dyDescent="0.25">
      <c r="A8366" s="290"/>
    </row>
    <row r="8367" spans="1:1" x14ac:dyDescent="0.25">
      <c r="A8367" s="290"/>
    </row>
    <row r="8368" spans="1:1" x14ac:dyDescent="0.25">
      <c r="A8368" s="290"/>
    </row>
    <row r="8369" spans="1:1" x14ac:dyDescent="0.25">
      <c r="A8369" s="290"/>
    </row>
    <row r="8370" spans="1:1" x14ac:dyDescent="0.25">
      <c r="A8370" s="290"/>
    </row>
    <row r="8371" spans="1:1" x14ac:dyDescent="0.25">
      <c r="A8371" s="290"/>
    </row>
    <row r="8372" spans="1:1" x14ac:dyDescent="0.25">
      <c r="A8372" s="290"/>
    </row>
    <row r="8373" spans="1:1" x14ac:dyDescent="0.25">
      <c r="A8373" s="290"/>
    </row>
    <row r="8374" spans="1:1" x14ac:dyDescent="0.25">
      <c r="A8374" s="290"/>
    </row>
    <row r="8375" spans="1:1" x14ac:dyDescent="0.25">
      <c r="A8375" s="290"/>
    </row>
    <row r="8376" spans="1:1" x14ac:dyDescent="0.25">
      <c r="A8376" s="290"/>
    </row>
    <row r="8377" spans="1:1" x14ac:dyDescent="0.25">
      <c r="A8377" s="290"/>
    </row>
    <row r="8378" spans="1:1" x14ac:dyDescent="0.25">
      <c r="A8378" s="290"/>
    </row>
    <row r="8379" spans="1:1" x14ac:dyDescent="0.25">
      <c r="A8379" s="290"/>
    </row>
    <row r="8380" spans="1:1" x14ac:dyDescent="0.25">
      <c r="A8380" s="290"/>
    </row>
    <row r="8381" spans="1:1" x14ac:dyDescent="0.25">
      <c r="A8381" s="290"/>
    </row>
    <row r="8382" spans="1:1" x14ac:dyDescent="0.25">
      <c r="A8382" s="290"/>
    </row>
    <row r="8383" spans="1:1" x14ac:dyDescent="0.25">
      <c r="A8383" s="290"/>
    </row>
    <row r="8384" spans="1:1" x14ac:dyDescent="0.25">
      <c r="A8384" s="290"/>
    </row>
    <row r="8385" spans="1:1" x14ac:dyDescent="0.25">
      <c r="A8385" s="290"/>
    </row>
    <row r="8386" spans="1:1" x14ac:dyDescent="0.25">
      <c r="A8386" s="290"/>
    </row>
    <row r="8387" spans="1:1" x14ac:dyDescent="0.25">
      <c r="A8387" s="290"/>
    </row>
    <row r="8388" spans="1:1" x14ac:dyDescent="0.25">
      <c r="A8388" s="290"/>
    </row>
    <row r="8389" spans="1:1" x14ac:dyDescent="0.25">
      <c r="A8389" s="290"/>
    </row>
    <row r="8390" spans="1:1" x14ac:dyDescent="0.25">
      <c r="A8390" s="290"/>
    </row>
    <row r="8391" spans="1:1" x14ac:dyDescent="0.25">
      <c r="A8391" s="290"/>
    </row>
    <row r="8392" spans="1:1" x14ac:dyDescent="0.25">
      <c r="A8392" s="290"/>
    </row>
    <row r="8393" spans="1:1" x14ac:dyDescent="0.25">
      <c r="A8393" s="290"/>
    </row>
    <row r="8394" spans="1:1" x14ac:dyDescent="0.25">
      <c r="A8394" s="290"/>
    </row>
    <row r="8395" spans="1:1" x14ac:dyDescent="0.25">
      <c r="A8395" s="290"/>
    </row>
    <row r="8396" spans="1:1" x14ac:dyDescent="0.25">
      <c r="A8396" s="290"/>
    </row>
    <row r="8397" spans="1:1" x14ac:dyDescent="0.25">
      <c r="A8397" s="290"/>
    </row>
    <row r="8398" spans="1:1" x14ac:dyDescent="0.25">
      <c r="A8398" s="290"/>
    </row>
    <row r="8399" spans="1:1" x14ac:dyDescent="0.25">
      <c r="A8399" s="290"/>
    </row>
    <row r="8400" spans="1:1" x14ac:dyDescent="0.25">
      <c r="A8400" s="290"/>
    </row>
    <row r="8401" spans="1:1" x14ac:dyDescent="0.25">
      <c r="A8401" s="290"/>
    </row>
    <row r="8402" spans="1:1" x14ac:dyDescent="0.25">
      <c r="A8402" s="290"/>
    </row>
    <row r="8403" spans="1:1" x14ac:dyDescent="0.25">
      <c r="A8403" s="290"/>
    </row>
    <row r="8404" spans="1:1" x14ac:dyDescent="0.25">
      <c r="A8404" s="290"/>
    </row>
    <row r="8405" spans="1:1" x14ac:dyDescent="0.25">
      <c r="A8405" s="290"/>
    </row>
    <row r="8406" spans="1:1" x14ac:dyDescent="0.25">
      <c r="A8406" s="290"/>
    </row>
    <row r="8407" spans="1:1" x14ac:dyDescent="0.25">
      <c r="A8407" s="290"/>
    </row>
    <row r="8408" spans="1:1" x14ac:dyDescent="0.25">
      <c r="A8408" s="290"/>
    </row>
    <row r="8409" spans="1:1" x14ac:dyDescent="0.25">
      <c r="A8409" s="290"/>
    </row>
    <row r="8410" spans="1:1" x14ac:dyDescent="0.25">
      <c r="A8410" s="290"/>
    </row>
    <row r="8411" spans="1:1" x14ac:dyDescent="0.25">
      <c r="A8411" s="290"/>
    </row>
    <row r="8412" spans="1:1" x14ac:dyDescent="0.25">
      <c r="A8412" s="290"/>
    </row>
    <row r="8413" spans="1:1" x14ac:dyDescent="0.25">
      <c r="A8413" s="290"/>
    </row>
    <row r="8414" spans="1:1" x14ac:dyDescent="0.25">
      <c r="A8414" s="290"/>
    </row>
    <row r="8415" spans="1:1" x14ac:dyDescent="0.25">
      <c r="A8415" s="290"/>
    </row>
    <row r="8416" spans="1:1" x14ac:dyDescent="0.25">
      <c r="A8416" s="290"/>
    </row>
    <row r="8417" spans="1:1" x14ac:dyDescent="0.25">
      <c r="A8417" s="290"/>
    </row>
    <row r="8418" spans="1:1" x14ac:dyDescent="0.25">
      <c r="A8418" s="290"/>
    </row>
    <row r="8419" spans="1:1" x14ac:dyDescent="0.25">
      <c r="A8419" s="290"/>
    </row>
    <row r="8420" spans="1:1" x14ac:dyDescent="0.25">
      <c r="A8420" s="290"/>
    </row>
    <row r="8421" spans="1:1" x14ac:dyDescent="0.25">
      <c r="A8421" s="290"/>
    </row>
    <row r="8422" spans="1:1" x14ac:dyDescent="0.25">
      <c r="A8422" s="290"/>
    </row>
    <row r="8423" spans="1:1" x14ac:dyDescent="0.25">
      <c r="A8423" s="290"/>
    </row>
    <row r="8424" spans="1:1" x14ac:dyDescent="0.25">
      <c r="A8424" s="290"/>
    </row>
    <row r="8425" spans="1:1" x14ac:dyDescent="0.25">
      <c r="A8425" s="290"/>
    </row>
    <row r="8426" spans="1:1" x14ac:dyDescent="0.25">
      <c r="A8426" s="290"/>
    </row>
    <row r="8427" spans="1:1" x14ac:dyDescent="0.25">
      <c r="A8427" s="290"/>
    </row>
    <row r="8428" spans="1:1" x14ac:dyDescent="0.25">
      <c r="A8428" s="290"/>
    </row>
    <row r="8429" spans="1:1" x14ac:dyDescent="0.25">
      <c r="A8429" s="290"/>
    </row>
    <row r="8430" spans="1:1" x14ac:dyDescent="0.25">
      <c r="A8430" s="290"/>
    </row>
    <row r="8431" spans="1:1" x14ac:dyDescent="0.25">
      <c r="A8431" s="290"/>
    </row>
    <row r="8432" spans="1:1" x14ac:dyDescent="0.25">
      <c r="A8432" s="290"/>
    </row>
    <row r="8433" spans="1:1" x14ac:dyDescent="0.25">
      <c r="A8433" s="290"/>
    </row>
    <row r="8434" spans="1:1" x14ac:dyDescent="0.25">
      <c r="A8434" s="290"/>
    </row>
    <row r="8435" spans="1:1" x14ac:dyDescent="0.25">
      <c r="A8435" s="290"/>
    </row>
    <row r="8436" spans="1:1" x14ac:dyDescent="0.25">
      <c r="A8436" s="290"/>
    </row>
    <row r="8437" spans="1:1" x14ac:dyDescent="0.25">
      <c r="A8437" s="290"/>
    </row>
    <row r="8438" spans="1:1" x14ac:dyDescent="0.25">
      <c r="A8438" s="290"/>
    </row>
    <row r="8439" spans="1:1" x14ac:dyDescent="0.25">
      <c r="A8439" s="290"/>
    </row>
    <row r="8440" spans="1:1" x14ac:dyDescent="0.25">
      <c r="A8440" s="290"/>
    </row>
    <row r="8441" spans="1:1" x14ac:dyDescent="0.25">
      <c r="A8441" s="290"/>
    </row>
    <row r="8442" spans="1:1" x14ac:dyDescent="0.25">
      <c r="A8442" s="290"/>
    </row>
    <row r="8443" spans="1:1" x14ac:dyDescent="0.25">
      <c r="A8443" s="290"/>
    </row>
    <row r="8444" spans="1:1" x14ac:dyDescent="0.25">
      <c r="A8444" s="290"/>
    </row>
    <row r="8445" spans="1:1" x14ac:dyDescent="0.25">
      <c r="A8445" s="290"/>
    </row>
    <row r="8446" spans="1:1" x14ac:dyDescent="0.25">
      <c r="A8446" s="290"/>
    </row>
    <row r="8447" spans="1:1" x14ac:dyDescent="0.25">
      <c r="A8447" s="290"/>
    </row>
    <row r="8448" spans="1:1" x14ac:dyDescent="0.25">
      <c r="A8448" s="290"/>
    </row>
    <row r="8449" spans="1:1" x14ac:dyDescent="0.25">
      <c r="A8449" s="290"/>
    </row>
    <row r="8450" spans="1:1" x14ac:dyDescent="0.25">
      <c r="A8450" s="290"/>
    </row>
    <row r="8451" spans="1:1" x14ac:dyDescent="0.25">
      <c r="A8451" s="290"/>
    </row>
    <row r="8452" spans="1:1" x14ac:dyDescent="0.25">
      <c r="A8452" s="290"/>
    </row>
    <row r="8453" spans="1:1" x14ac:dyDescent="0.25">
      <c r="A8453" s="290"/>
    </row>
    <row r="8454" spans="1:1" x14ac:dyDescent="0.25">
      <c r="A8454" s="290"/>
    </row>
    <row r="8455" spans="1:1" x14ac:dyDescent="0.25">
      <c r="A8455" s="290"/>
    </row>
    <row r="8456" spans="1:1" x14ac:dyDescent="0.25">
      <c r="A8456" s="290"/>
    </row>
    <row r="8457" spans="1:1" x14ac:dyDescent="0.25">
      <c r="A8457" s="290"/>
    </row>
    <row r="8458" spans="1:1" x14ac:dyDescent="0.25">
      <c r="A8458" s="290"/>
    </row>
    <row r="8459" spans="1:1" x14ac:dyDescent="0.25">
      <c r="A8459" s="290"/>
    </row>
    <row r="8460" spans="1:1" x14ac:dyDescent="0.25">
      <c r="A8460" s="290"/>
    </row>
    <row r="8461" spans="1:1" x14ac:dyDescent="0.25">
      <c r="A8461" s="290"/>
    </row>
    <row r="8462" spans="1:1" x14ac:dyDescent="0.25">
      <c r="A8462" s="290"/>
    </row>
    <row r="8463" spans="1:1" x14ac:dyDescent="0.25">
      <c r="A8463" s="290"/>
    </row>
    <row r="8464" spans="1:1" x14ac:dyDescent="0.25">
      <c r="A8464" s="290"/>
    </row>
    <row r="8465" spans="1:1" x14ac:dyDescent="0.25">
      <c r="A8465" s="290"/>
    </row>
    <row r="8466" spans="1:1" x14ac:dyDescent="0.25">
      <c r="A8466" s="290"/>
    </row>
    <row r="8467" spans="1:1" x14ac:dyDescent="0.25">
      <c r="A8467" s="290"/>
    </row>
    <row r="8468" spans="1:1" x14ac:dyDescent="0.25">
      <c r="A8468" s="290"/>
    </row>
    <row r="8469" spans="1:1" x14ac:dyDescent="0.25">
      <c r="A8469" s="290"/>
    </row>
    <row r="8470" spans="1:1" x14ac:dyDescent="0.25">
      <c r="A8470" s="290"/>
    </row>
    <row r="8471" spans="1:1" x14ac:dyDescent="0.25">
      <c r="A8471" s="290"/>
    </row>
    <row r="8472" spans="1:1" x14ac:dyDescent="0.25">
      <c r="A8472" s="290"/>
    </row>
    <row r="8473" spans="1:1" x14ac:dyDescent="0.25">
      <c r="A8473" s="290"/>
    </row>
    <row r="8474" spans="1:1" x14ac:dyDescent="0.25">
      <c r="A8474" s="290"/>
    </row>
    <row r="8475" spans="1:1" x14ac:dyDescent="0.25">
      <c r="A8475" s="290"/>
    </row>
    <row r="8476" spans="1:1" x14ac:dyDescent="0.25">
      <c r="A8476" s="290"/>
    </row>
    <row r="8477" spans="1:1" x14ac:dyDescent="0.25">
      <c r="A8477" s="290"/>
    </row>
    <row r="8478" spans="1:1" x14ac:dyDescent="0.25">
      <c r="A8478" s="290"/>
    </row>
    <row r="8479" spans="1:1" x14ac:dyDescent="0.25">
      <c r="A8479" s="290"/>
    </row>
    <row r="8480" spans="1:1" x14ac:dyDescent="0.25">
      <c r="A8480" s="290"/>
    </row>
    <row r="8481" spans="1:1" x14ac:dyDescent="0.25">
      <c r="A8481" s="290"/>
    </row>
    <row r="8482" spans="1:1" x14ac:dyDescent="0.25">
      <c r="A8482" s="290"/>
    </row>
    <row r="8483" spans="1:1" x14ac:dyDescent="0.25">
      <c r="A8483" s="290"/>
    </row>
    <row r="8484" spans="1:1" x14ac:dyDescent="0.25">
      <c r="A8484" s="290"/>
    </row>
    <row r="8485" spans="1:1" x14ac:dyDescent="0.25">
      <c r="A8485" s="290"/>
    </row>
    <row r="8486" spans="1:1" x14ac:dyDescent="0.25">
      <c r="A8486" s="290"/>
    </row>
    <row r="8487" spans="1:1" x14ac:dyDescent="0.25">
      <c r="A8487" s="290"/>
    </row>
    <row r="8488" spans="1:1" x14ac:dyDescent="0.25">
      <c r="A8488" s="290"/>
    </row>
    <row r="8489" spans="1:1" x14ac:dyDescent="0.25">
      <c r="A8489" s="290"/>
    </row>
    <row r="8490" spans="1:1" x14ac:dyDescent="0.25">
      <c r="A8490" s="290"/>
    </row>
    <row r="8491" spans="1:1" x14ac:dyDescent="0.25">
      <c r="A8491" s="290"/>
    </row>
    <row r="8492" spans="1:1" x14ac:dyDescent="0.25">
      <c r="A8492" s="290"/>
    </row>
    <row r="8493" spans="1:1" x14ac:dyDescent="0.25">
      <c r="A8493" s="290"/>
    </row>
    <row r="8494" spans="1:1" x14ac:dyDescent="0.25">
      <c r="A8494" s="290"/>
    </row>
    <row r="8495" spans="1:1" x14ac:dyDescent="0.25">
      <c r="A8495" s="290"/>
    </row>
    <row r="8496" spans="1:1" x14ac:dyDescent="0.25">
      <c r="A8496" s="290"/>
    </row>
    <row r="8497" spans="1:1" x14ac:dyDescent="0.25">
      <c r="A8497" s="290"/>
    </row>
    <row r="8498" spans="1:1" x14ac:dyDescent="0.25">
      <c r="A8498" s="290"/>
    </row>
    <row r="8499" spans="1:1" x14ac:dyDescent="0.25">
      <c r="A8499" s="290"/>
    </row>
    <row r="8500" spans="1:1" x14ac:dyDescent="0.25">
      <c r="A8500" s="290"/>
    </row>
    <row r="8501" spans="1:1" x14ac:dyDescent="0.25">
      <c r="A8501" s="290"/>
    </row>
    <row r="8502" spans="1:1" x14ac:dyDescent="0.25">
      <c r="A8502" s="290"/>
    </row>
    <row r="8503" spans="1:1" x14ac:dyDescent="0.25">
      <c r="A8503" s="290"/>
    </row>
    <row r="8504" spans="1:1" x14ac:dyDescent="0.25">
      <c r="A8504" s="290"/>
    </row>
    <row r="8505" spans="1:1" x14ac:dyDescent="0.25">
      <c r="A8505" s="290"/>
    </row>
    <row r="8506" spans="1:1" x14ac:dyDescent="0.25">
      <c r="A8506" s="290"/>
    </row>
    <row r="8507" spans="1:1" x14ac:dyDescent="0.25">
      <c r="A8507" s="290"/>
    </row>
    <row r="8508" spans="1:1" x14ac:dyDescent="0.25">
      <c r="A8508" s="290"/>
    </row>
    <row r="8509" spans="1:1" x14ac:dyDescent="0.25">
      <c r="A8509" s="290"/>
    </row>
    <row r="8510" spans="1:1" x14ac:dyDescent="0.25">
      <c r="A8510" s="290"/>
    </row>
    <row r="8511" spans="1:1" x14ac:dyDescent="0.25">
      <c r="A8511" s="290"/>
    </row>
    <row r="8512" spans="1:1" x14ac:dyDescent="0.25">
      <c r="A8512" s="290"/>
    </row>
    <row r="8513" spans="1:1" x14ac:dyDescent="0.25">
      <c r="A8513" s="290"/>
    </row>
    <row r="8514" spans="1:1" x14ac:dyDescent="0.25">
      <c r="A8514" s="290"/>
    </row>
    <row r="8515" spans="1:1" x14ac:dyDescent="0.25">
      <c r="A8515" s="290"/>
    </row>
    <row r="8516" spans="1:1" x14ac:dyDescent="0.25">
      <c r="A8516" s="290"/>
    </row>
    <row r="8517" spans="1:1" x14ac:dyDescent="0.25">
      <c r="A8517" s="290"/>
    </row>
    <row r="8518" spans="1:1" x14ac:dyDescent="0.25">
      <c r="A8518" s="290"/>
    </row>
    <row r="8519" spans="1:1" x14ac:dyDescent="0.25">
      <c r="A8519" s="290"/>
    </row>
    <row r="8520" spans="1:1" x14ac:dyDescent="0.25">
      <c r="A8520" s="290"/>
    </row>
    <row r="8521" spans="1:1" x14ac:dyDescent="0.25">
      <c r="A8521" s="290"/>
    </row>
    <row r="8522" spans="1:1" x14ac:dyDescent="0.25">
      <c r="A8522" s="290"/>
    </row>
    <row r="8523" spans="1:1" x14ac:dyDescent="0.25">
      <c r="A8523" s="290"/>
    </row>
    <row r="8524" spans="1:1" x14ac:dyDescent="0.25">
      <c r="A8524" s="290"/>
    </row>
    <row r="8525" spans="1:1" x14ac:dyDescent="0.25">
      <c r="A8525" s="290"/>
    </row>
    <row r="8526" spans="1:1" x14ac:dyDescent="0.25">
      <c r="A8526" s="290"/>
    </row>
    <row r="8527" spans="1:1" x14ac:dyDescent="0.25">
      <c r="A8527" s="290"/>
    </row>
    <row r="8528" spans="1:1" x14ac:dyDescent="0.25">
      <c r="A8528" s="290"/>
    </row>
    <row r="8529" spans="1:1" x14ac:dyDescent="0.25">
      <c r="A8529" s="290"/>
    </row>
    <row r="8530" spans="1:1" x14ac:dyDescent="0.25">
      <c r="A8530" s="290"/>
    </row>
    <row r="8531" spans="1:1" x14ac:dyDescent="0.25">
      <c r="A8531" s="290"/>
    </row>
    <row r="8532" spans="1:1" x14ac:dyDescent="0.25">
      <c r="A8532" s="290"/>
    </row>
    <row r="8533" spans="1:1" x14ac:dyDescent="0.25">
      <c r="A8533" s="290"/>
    </row>
    <row r="8534" spans="1:1" x14ac:dyDescent="0.25">
      <c r="A8534" s="290"/>
    </row>
    <row r="8535" spans="1:1" x14ac:dyDescent="0.25">
      <c r="A8535" s="290"/>
    </row>
    <row r="8536" spans="1:1" x14ac:dyDescent="0.25">
      <c r="A8536" s="290"/>
    </row>
    <row r="8537" spans="1:1" x14ac:dyDescent="0.25">
      <c r="A8537" s="290"/>
    </row>
    <row r="8538" spans="1:1" x14ac:dyDescent="0.25">
      <c r="A8538" s="290"/>
    </row>
    <row r="8539" spans="1:1" x14ac:dyDescent="0.25">
      <c r="A8539" s="290"/>
    </row>
    <row r="8540" spans="1:1" x14ac:dyDescent="0.25">
      <c r="A8540" s="290"/>
    </row>
    <row r="8541" spans="1:1" x14ac:dyDescent="0.25">
      <c r="A8541" s="290"/>
    </row>
    <row r="8542" spans="1:1" x14ac:dyDescent="0.25">
      <c r="A8542" s="290"/>
    </row>
    <row r="8543" spans="1:1" x14ac:dyDescent="0.25">
      <c r="A8543" s="290"/>
    </row>
    <row r="8544" spans="1:1" x14ac:dyDescent="0.25">
      <c r="A8544" s="290"/>
    </row>
    <row r="8545" spans="1:1" x14ac:dyDescent="0.25">
      <c r="A8545" s="290"/>
    </row>
    <row r="8546" spans="1:1" x14ac:dyDescent="0.25">
      <c r="A8546" s="290"/>
    </row>
    <row r="8547" spans="1:1" x14ac:dyDescent="0.25">
      <c r="A8547" s="290"/>
    </row>
    <row r="8548" spans="1:1" x14ac:dyDescent="0.25">
      <c r="A8548" s="290"/>
    </row>
    <row r="8549" spans="1:1" x14ac:dyDescent="0.25">
      <c r="A8549" s="290"/>
    </row>
    <row r="8550" spans="1:1" x14ac:dyDescent="0.25">
      <c r="A8550" s="290"/>
    </row>
    <row r="8551" spans="1:1" x14ac:dyDescent="0.25">
      <c r="A8551" s="290"/>
    </row>
    <row r="8552" spans="1:1" x14ac:dyDescent="0.25">
      <c r="A8552" s="290"/>
    </row>
    <row r="8553" spans="1:1" x14ac:dyDescent="0.25">
      <c r="A8553" s="290"/>
    </row>
    <row r="8554" spans="1:1" x14ac:dyDescent="0.25">
      <c r="A8554" s="290"/>
    </row>
    <row r="8555" spans="1:1" x14ac:dyDescent="0.25">
      <c r="A8555" s="290"/>
    </row>
    <row r="8556" spans="1:1" x14ac:dyDescent="0.25">
      <c r="A8556" s="290"/>
    </row>
    <row r="8557" spans="1:1" x14ac:dyDescent="0.25">
      <c r="A8557" s="290"/>
    </row>
    <row r="8558" spans="1:1" x14ac:dyDescent="0.25">
      <c r="A8558" s="290"/>
    </row>
    <row r="8559" spans="1:1" x14ac:dyDescent="0.25">
      <c r="A8559" s="290"/>
    </row>
    <row r="8560" spans="1:1" x14ac:dyDescent="0.25">
      <c r="A8560" s="290"/>
    </row>
    <row r="8561" spans="1:1" x14ac:dyDescent="0.25">
      <c r="A8561" s="290"/>
    </row>
    <row r="8562" spans="1:1" x14ac:dyDescent="0.25">
      <c r="A8562" s="290"/>
    </row>
    <row r="8563" spans="1:1" x14ac:dyDescent="0.25">
      <c r="A8563" s="290"/>
    </row>
    <row r="8564" spans="1:1" x14ac:dyDescent="0.25">
      <c r="A8564" s="290"/>
    </row>
    <row r="8565" spans="1:1" x14ac:dyDescent="0.25">
      <c r="A8565" s="290"/>
    </row>
    <row r="8566" spans="1:1" x14ac:dyDescent="0.25">
      <c r="A8566" s="290"/>
    </row>
    <row r="8567" spans="1:1" x14ac:dyDescent="0.25">
      <c r="A8567" s="290"/>
    </row>
    <row r="8568" spans="1:1" x14ac:dyDescent="0.25">
      <c r="A8568" s="290"/>
    </row>
    <row r="8569" spans="1:1" x14ac:dyDescent="0.25">
      <c r="A8569" s="290"/>
    </row>
    <row r="8570" spans="1:1" x14ac:dyDescent="0.25">
      <c r="A8570" s="290"/>
    </row>
    <row r="8571" spans="1:1" x14ac:dyDescent="0.25">
      <c r="A8571" s="290"/>
    </row>
    <row r="8572" spans="1:1" x14ac:dyDescent="0.25">
      <c r="A8572" s="290"/>
    </row>
    <row r="8573" spans="1:1" x14ac:dyDescent="0.25">
      <c r="A8573" s="290"/>
    </row>
    <row r="8574" spans="1:1" x14ac:dyDescent="0.25">
      <c r="A8574" s="290"/>
    </row>
    <row r="8575" spans="1:1" x14ac:dyDescent="0.25">
      <c r="A8575" s="290"/>
    </row>
    <row r="8576" spans="1:1" x14ac:dyDescent="0.25">
      <c r="A8576" s="290"/>
    </row>
    <row r="8577" spans="1:1" x14ac:dyDescent="0.25">
      <c r="A8577" s="290"/>
    </row>
    <row r="8578" spans="1:1" x14ac:dyDescent="0.25">
      <c r="A8578" s="290"/>
    </row>
    <row r="8579" spans="1:1" x14ac:dyDescent="0.25">
      <c r="A8579" s="290"/>
    </row>
    <row r="8580" spans="1:1" x14ac:dyDescent="0.25">
      <c r="A8580" s="290"/>
    </row>
    <row r="8581" spans="1:1" x14ac:dyDescent="0.25">
      <c r="A8581" s="290"/>
    </row>
    <row r="8582" spans="1:1" x14ac:dyDescent="0.25">
      <c r="A8582" s="290"/>
    </row>
    <row r="8583" spans="1:1" x14ac:dyDescent="0.25">
      <c r="A8583" s="290"/>
    </row>
    <row r="8584" spans="1:1" x14ac:dyDescent="0.25">
      <c r="A8584" s="290"/>
    </row>
    <row r="8585" spans="1:1" x14ac:dyDescent="0.25">
      <c r="A8585" s="290"/>
    </row>
    <row r="8586" spans="1:1" x14ac:dyDescent="0.25">
      <c r="A8586" s="290"/>
    </row>
    <row r="8587" spans="1:1" x14ac:dyDescent="0.25">
      <c r="A8587" s="290"/>
    </row>
    <row r="8588" spans="1:1" x14ac:dyDescent="0.25">
      <c r="A8588" s="290"/>
    </row>
    <row r="8589" spans="1:1" x14ac:dyDescent="0.25">
      <c r="A8589" s="290"/>
    </row>
    <row r="8590" spans="1:1" x14ac:dyDescent="0.25">
      <c r="A8590" s="290"/>
    </row>
    <row r="8591" spans="1:1" x14ac:dyDescent="0.25">
      <c r="A8591" s="290"/>
    </row>
    <row r="8592" spans="1:1" x14ac:dyDescent="0.25">
      <c r="A8592" s="290"/>
    </row>
    <row r="8593" spans="1:1" x14ac:dyDescent="0.25">
      <c r="A8593" s="290"/>
    </row>
    <row r="8594" spans="1:1" x14ac:dyDescent="0.25">
      <c r="A8594" s="290"/>
    </row>
    <row r="8595" spans="1:1" x14ac:dyDescent="0.25">
      <c r="A8595" s="290"/>
    </row>
    <row r="8596" spans="1:1" x14ac:dyDescent="0.25">
      <c r="A8596" s="290"/>
    </row>
    <row r="8597" spans="1:1" x14ac:dyDescent="0.25">
      <c r="A8597" s="290"/>
    </row>
    <row r="8598" spans="1:1" x14ac:dyDescent="0.25">
      <c r="A8598" s="290"/>
    </row>
    <row r="8599" spans="1:1" x14ac:dyDescent="0.25">
      <c r="A8599" s="290"/>
    </row>
    <row r="8600" spans="1:1" x14ac:dyDescent="0.25">
      <c r="A8600" s="290"/>
    </row>
    <row r="8601" spans="1:1" x14ac:dyDescent="0.25">
      <c r="A8601" s="290"/>
    </row>
    <row r="8602" spans="1:1" x14ac:dyDescent="0.25">
      <c r="A8602" s="290"/>
    </row>
    <row r="8603" spans="1:1" x14ac:dyDescent="0.25">
      <c r="A8603" s="290"/>
    </row>
    <row r="8604" spans="1:1" x14ac:dyDescent="0.25">
      <c r="A8604" s="290"/>
    </row>
    <row r="8605" spans="1:1" x14ac:dyDescent="0.25">
      <c r="A8605" s="290"/>
    </row>
    <row r="8606" spans="1:1" x14ac:dyDescent="0.25">
      <c r="A8606" s="290"/>
    </row>
    <row r="8607" spans="1:1" x14ac:dyDescent="0.25">
      <c r="A8607" s="290"/>
    </row>
    <row r="8608" spans="1:1" x14ac:dyDescent="0.25">
      <c r="A8608" s="290"/>
    </row>
    <row r="8609" spans="1:1" x14ac:dyDescent="0.25">
      <c r="A8609" s="290"/>
    </row>
    <row r="8610" spans="1:1" x14ac:dyDescent="0.25">
      <c r="A8610" s="290"/>
    </row>
    <row r="8611" spans="1:1" x14ac:dyDescent="0.25">
      <c r="A8611" s="290"/>
    </row>
    <row r="8612" spans="1:1" x14ac:dyDescent="0.25">
      <c r="A8612" s="290"/>
    </row>
    <row r="8613" spans="1:1" x14ac:dyDescent="0.25">
      <c r="A8613" s="290"/>
    </row>
    <row r="8614" spans="1:1" x14ac:dyDescent="0.25">
      <c r="A8614" s="290"/>
    </row>
    <row r="8615" spans="1:1" x14ac:dyDescent="0.25">
      <c r="A8615" s="290"/>
    </row>
    <row r="8616" spans="1:1" x14ac:dyDescent="0.25">
      <c r="A8616" s="290"/>
    </row>
    <row r="8617" spans="1:1" x14ac:dyDescent="0.25">
      <c r="A8617" s="290"/>
    </row>
    <row r="8618" spans="1:1" x14ac:dyDescent="0.25">
      <c r="A8618" s="290"/>
    </row>
    <row r="8619" spans="1:1" x14ac:dyDescent="0.25">
      <c r="A8619" s="290"/>
    </row>
    <row r="8620" spans="1:1" x14ac:dyDescent="0.25">
      <c r="A8620" s="290"/>
    </row>
    <row r="8621" spans="1:1" x14ac:dyDescent="0.25">
      <c r="A8621" s="290"/>
    </row>
    <row r="8622" spans="1:1" x14ac:dyDescent="0.25">
      <c r="A8622" s="290"/>
    </row>
    <row r="8623" spans="1:1" x14ac:dyDescent="0.25">
      <c r="A8623" s="290"/>
    </row>
    <row r="8624" spans="1:1" x14ac:dyDescent="0.25">
      <c r="A8624" s="290"/>
    </row>
    <row r="8625" spans="1:1" x14ac:dyDescent="0.25">
      <c r="A8625" s="290"/>
    </row>
    <row r="8626" spans="1:1" x14ac:dyDescent="0.25">
      <c r="A8626" s="290"/>
    </row>
    <row r="8627" spans="1:1" x14ac:dyDescent="0.25">
      <c r="A8627" s="290"/>
    </row>
    <row r="8628" spans="1:1" x14ac:dyDescent="0.25">
      <c r="A8628" s="290"/>
    </row>
    <row r="8629" spans="1:1" x14ac:dyDescent="0.25">
      <c r="A8629" s="290"/>
    </row>
    <row r="8630" spans="1:1" x14ac:dyDescent="0.25">
      <c r="A8630" s="290"/>
    </row>
    <row r="8631" spans="1:1" x14ac:dyDescent="0.25">
      <c r="A8631" s="290"/>
    </row>
    <row r="8632" spans="1:1" x14ac:dyDescent="0.25">
      <c r="A8632" s="290"/>
    </row>
    <row r="8633" spans="1:1" x14ac:dyDescent="0.25">
      <c r="A8633" s="290"/>
    </row>
    <row r="8634" spans="1:1" x14ac:dyDescent="0.25">
      <c r="A8634" s="290"/>
    </row>
    <row r="8635" spans="1:1" x14ac:dyDescent="0.25">
      <c r="A8635" s="290"/>
    </row>
    <row r="8636" spans="1:1" x14ac:dyDescent="0.25">
      <c r="A8636" s="290"/>
    </row>
    <row r="8637" spans="1:1" x14ac:dyDescent="0.25">
      <c r="A8637" s="290"/>
    </row>
    <row r="8638" spans="1:1" x14ac:dyDescent="0.25">
      <c r="A8638" s="290"/>
    </row>
    <row r="8639" spans="1:1" x14ac:dyDescent="0.25">
      <c r="A8639" s="290"/>
    </row>
    <row r="8640" spans="1:1" x14ac:dyDescent="0.25">
      <c r="A8640" s="290"/>
    </row>
    <row r="8641" spans="1:1" x14ac:dyDescent="0.25">
      <c r="A8641" s="290"/>
    </row>
    <row r="8642" spans="1:1" x14ac:dyDescent="0.25">
      <c r="A8642" s="290"/>
    </row>
    <row r="8643" spans="1:1" x14ac:dyDescent="0.25">
      <c r="A8643" s="290"/>
    </row>
    <row r="8644" spans="1:1" x14ac:dyDescent="0.25">
      <c r="A8644" s="290"/>
    </row>
    <row r="8645" spans="1:1" x14ac:dyDescent="0.25">
      <c r="A8645" s="290"/>
    </row>
    <row r="8646" spans="1:1" x14ac:dyDescent="0.25">
      <c r="A8646" s="290"/>
    </row>
    <row r="8647" spans="1:1" x14ac:dyDescent="0.25">
      <c r="A8647" s="290"/>
    </row>
    <row r="8648" spans="1:1" x14ac:dyDescent="0.25">
      <c r="A8648" s="290"/>
    </row>
    <row r="8649" spans="1:1" x14ac:dyDescent="0.25">
      <c r="A8649" s="290"/>
    </row>
    <row r="8650" spans="1:1" x14ac:dyDescent="0.25">
      <c r="A8650" s="290"/>
    </row>
    <row r="8651" spans="1:1" x14ac:dyDescent="0.25">
      <c r="A8651" s="290"/>
    </row>
    <row r="8652" spans="1:1" x14ac:dyDescent="0.25">
      <c r="A8652" s="290"/>
    </row>
    <row r="8653" spans="1:1" x14ac:dyDescent="0.25">
      <c r="A8653" s="290"/>
    </row>
    <row r="8654" spans="1:1" x14ac:dyDescent="0.25">
      <c r="A8654" s="290"/>
    </row>
    <row r="8655" spans="1:1" x14ac:dyDescent="0.25">
      <c r="A8655" s="290"/>
    </row>
    <row r="8656" spans="1:1" x14ac:dyDescent="0.25">
      <c r="A8656" s="290"/>
    </row>
    <row r="8657" spans="1:1" x14ac:dyDescent="0.25">
      <c r="A8657" s="290"/>
    </row>
    <row r="8658" spans="1:1" x14ac:dyDescent="0.25">
      <c r="A8658" s="290"/>
    </row>
    <row r="8659" spans="1:1" x14ac:dyDescent="0.25">
      <c r="A8659" s="290"/>
    </row>
    <row r="8660" spans="1:1" x14ac:dyDescent="0.25">
      <c r="A8660" s="290"/>
    </row>
    <row r="8661" spans="1:1" x14ac:dyDescent="0.25">
      <c r="A8661" s="290"/>
    </row>
    <row r="8662" spans="1:1" x14ac:dyDescent="0.25">
      <c r="A8662" s="290"/>
    </row>
    <row r="8663" spans="1:1" x14ac:dyDescent="0.25">
      <c r="A8663" s="290"/>
    </row>
    <row r="8664" spans="1:1" x14ac:dyDescent="0.25">
      <c r="A8664" s="290"/>
    </row>
    <row r="8665" spans="1:1" x14ac:dyDescent="0.25">
      <c r="A8665" s="290"/>
    </row>
    <row r="8666" spans="1:1" x14ac:dyDescent="0.25">
      <c r="A8666" s="290"/>
    </row>
    <row r="8667" spans="1:1" x14ac:dyDescent="0.25">
      <c r="A8667" s="290"/>
    </row>
    <row r="8668" spans="1:1" x14ac:dyDescent="0.25">
      <c r="A8668" s="290"/>
    </row>
    <row r="8669" spans="1:1" x14ac:dyDescent="0.25">
      <c r="A8669" s="290"/>
    </row>
    <row r="8670" spans="1:1" x14ac:dyDescent="0.25">
      <c r="A8670" s="290"/>
    </row>
    <row r="8671" spans="1:1" x14ac:dyDescent="0.25">
      <c r="A8671" s="290"/>
    </row>
    <row r="8672" spans="1:1" x14ac:dyDescent="0.25">
      <c r="A8672" s="290"/>
    </row>
    <row r="8673" spans="1:1" x14ac:dyDescent="0.25">
      <c r="A8673" s="290"/>
    </row>
    <row r="8674" spans="1:1" x14ac:dyDescent="0.25">
      <c r="A8674" s="290"/>
    </row>
    <row r="8675" spans="1:1" x14ac:dyDescent="0.25">
      <c r="A8675" s="290"/>
    </row>
    <row r="8676" spans="1:1" x14ac:dyDescent="0.25">
      <c r="A8676" s="290"/>
    </row>
    <row r="8677" spans="1:1" x14ac:dyDescent="0.25">
      <c r="A8677" s="290"/>
    </row>
    <row r="8678" spans="1:1" x14ac:dyDescent="0.25">
      <c r="A8678" s="290"/>
    </row>
    <row r="8679" spans="1:1" x14ac:dyDescent="0.25">
      <c r="A8679" s="290"/>
    </row>
    <row r="8680" spans="1:1" x14ac:dyDescent="0.25">
      <c r="A8680" s="290"/>
    </row>
    <row r="8681" spans="1:1" x14ac:dyDescent="0.25">
      <c r="A8681" s="290"/>
    </row>
    <row r="8682" spans="1:1" x14ac:dyDescent="0.25">
      <c r="A8682" s="290"/>
    </row>
    <row r="8683" spans="1:1" x14ac:dyDescent="0.25">
      <c r="A8683" s="290"/>
    </row>
    <row r="8684" spans="1:1" x14ac:dyDescent="0.25">
      <c r="A8684" s="290"/>
    </row>
    <row r="8685" spans="1:1" x14ac:dyDescent="0.25">
      <c r="A8685" s="290"/>
    </row>
    <row r="8686" spans="1:1" x14ac:dyDescent="0.25">
      <c r="A8686" s="290"/>
    </row>
    <row r="8687" spans="1:1" x14ac:dyDescent="0.25">
      <c r="A8687" s="290"/>
    </row>
    <row r="8688" spans="1:1" x14ac:dyDescent="0.25">
      <c r="A8688" s="290"/>
    </row>
    <row r="8689" spans="1:1" x14ac:dyDescent="0.25">
      <c r="A8689" s="290"/>
    </row>
    <row r="8690" spans="1:1" x14ac:dyDescent="0.25">
      <c r="A8690" s="290"/>
    </row>
    <row r="8691" spans="1:1" x14ac:dyDescent="0.25">
      <c r="A8691" s="290"/>
    </row>
    <row r="8692" spans="1:1" x14ac:dyDescent="0.25">
      <c r="A8692" s="290"/>
    </row>
    <row r="8693" spans="1:1" x14ac:dyDescent="0.25">
      <c r="A8693" s="290"/>
    </row>
    <row r="8694" spans="1:1" x14ac:dyDescent="0.25">
      <c r="A8694" s="290"/>
    </row>
    <row r="8695" spans="1:1" x14ac:dyDescent="0.25">
      <c r="A8695" s="290"/>
    </row>
    <row r="8696" spans="1:1" x14ac:dyDescent="0.25">
      <c r="A8696" s="290"/>
    </row>
    <row r="8697" spans="1:1" x14ac:dyDescent="0.25">
      <c r="A8697" s="290"/>
    </row>
    <row r="8698" spans="1:1" x14ac:dyDescent="0.25">
      <c r="A8698" s="290"/>
    </row>
    <row r="8699" spans="1:1" x14ac:dyDescent="0.25">
      <c r="A8699" s="290"/>
    </row>
    <row r="8700" spans="1:1" x14ac:dyDescent="0.25">
      <c r="A8700" s="290"/>
    </row>
    <row r="8701" spans="1:1" x14ac:dyDescent="0.25">
      <c r="A8701" s="290"/>
    </row>
    <row r="8702" spans="1:1" x14ac:dyDescent="0.25">
      <c r="A8702" s="290"/>
    </row>
    <row r="8703" spans="1:1" x14ac:dyDescent="0.25">
      <c r="A8703" s="290"/>
    </row>
    <row r="8704" spans="1:1" x14ac:dyDescent="0.25">
      <c r="A8704" s="290"/>
    </row>
    <row r="8705" spans="1:1" x14ac:dyDescent="0.25">
      <c r="A8705" s="290"/>
    </row>
    <row r="8706" spans="1:1" x14ac:dyDescent="0.25">
      <c r="A8706" s="290"/>
    </row>
    <row r="8707" spans="1:1" x14ac:dyDescent="0.25">
      <c r="A8707" s="290"/>
    </row>
    <row r="8708" spans="1:1" x14ac:dyDescent="0.25">
      <c r="A8708" s="290"/>
    </row>
    <row r="8709" spans="1:1" x14ac:dyDescent="0.25">
      <c r="A8709" s="290"/>
    </row>
    <row r="8710" spans="1:1" x14ac:dyDescent="0.25">
      <c r="A8710" s="290"/>
    </row>
    <row r="8711" spans="1:1" x14ac:dyDescent="0.25">
      <c r="A8711" s="290"/>
    </row>
    <row r="8712" spans="1:1" x14ac:dyDescent="0.25">
      <c r="A8712" s="290"/>
    </row>
    <row r="8713" spans="1:1" x14ac:dyDescent="0.25">
      <c r="A8713" s="290"/>
    </row>
    <row r="8714" spans="1:1" x14ac:dyDescent="0.25">
      <c r="A8714" s="290"/>
    </row>
    <row r="8715" spans="1:1" x14ac:dyDescent="0.25">
      <c r="A8715" s="290"/>
    </row>
    <row r="8716" spans="1:1" x14ac:dyDescent="0.25">
      <c r="A8716" s="290"/>
    </row>
    <row r="8717" spans="1:1" x14ac:dyDescent="0.25">
      <c r="A8717" s="290"/>
    </row>
    <row r="8718" spans="1:1" x14ac:dyDescent="0.25">
      <c r="A8718" s="290"/>
    </row>
    <row r="8719" spans="1:1" x14ac:dyDescent="0.25">
      <c r="A8719" s="290"/>
    </row>
    <row r="8720" spans="1:1" x14ac:dyDescent="0.25">
      <c r="A8720" s="290"/>
    </row>
    <row r="8721" spans="1:1" x14ac:dyDescent="0.25">
      <c r="A8721" s="290"/>
    </row>
    <row r="8722" spans="1:1" x14ac:dyDescent="0.25">
      <c r="A8722" s="290"/>
    </row>
    <row r="8723" spans="1:1" x14ac:dyDescent="0.25">
      <c r="A8723" s="290"/>
    </row>
    <row r="8724" spans="1:1" x14ac:dyDescent="0.25">
      <c r="A8724" s="290"/>
    </row>
    <row r="8725" spans="1:1" x14ac:dyDescent="0.25">
      <c r="A8725" s="290"/>
    </row>
    <row r="8726" spans="1:1" x14ac:dyDescent="0.25">
      <c r="A8726" s="290"/>
    </row>
    <row r="8727" spans="1:1" x14ac:dyDescent="0.25">
      <c r="A8727" s="290"/>
    </row>
    <row r="8728" spans="1:1" x14ac:dyDescent="0.25">
      <c r="A8728" s="290"/>
    </row>
    <row r="8729" spans="1:1" x14ac:dyDescent="0.25">
      <c r="A8729" s="290"/>
    </row>
    <row r="8730" spans="1:1" x14ac:dyDescent="0.25">
      <c r="A8730" s="290"/>
    </row>
    <row r="8731" spans="1:1" x14ac:dyDescent="0.25">
      <c r="A8731" s="290"/>
    </row>
    <row r="8732" spans="1:1" x14ac:dyDescent="0.25">
      <c r="A8732" s="290"/>
    </row>
    <row r="8733" spans="1:1" x14ac:dyDescent="0.25">
      <c r="A8733" s="290"/>
    </row>
    <row r="8734" spans="1:1" x14ac:dyDescent="0.25">
      <c r="A8734" s="290"/>
    </row>
    <row r="8735" spans="1:1" x14ac:dyDescent="0.25">
      <c r="A8735" s="290"/>
    </row>
    <row r="8736" spans="1:1" x14ac:dyDescent="0.25">
      <c r="A8736" s="290"/>
    </row>
    <row r="8737" spans="1:1" x14ac:dyDescent="0.25">
      <c r="A8737" s="290"/>
    </row>
    <row r="8738" spans="1:1" x14ac:dyDescent="0.25">
      <c r="A8738" s="290"/>
    </row>
    <row r="8739" spans="1:1" x14ac:dyDescent="0.25">
      <c r="A8739" s="290"/>
    </row>
    <row r="8740" spans="1:1" x14ac:dyDescent="0.25">
      <c r="A8740" s="290"/>
    </row>
    <row r="8741" spans="1:1" x14ac:dyDescent="0.25">
      <c r="A8741" s="290"/>
    </row>
    <row r="8742" spans="1:1" x14ac:dyDescent="0.25">
      <c r="A8742" s="290"/>
    </row>
    <row r="8743" spans="1:1" x14ac:dyDescent="0.25">
      <c r="A8743" s="290"/>
    </row>
    <row r="8744" spans="1:1" x14ac:dyDescent="0.25">
      <c r="A8744" s="290"/>
    </row>
    <row r="8745" spans="1:1" x14ac:dyDescent="0.25">
      <c r="A8745" s="290"/>
    </row>
    <row r="8746" spans="1:1" x14ac:dyDescent="0.25">
      <c r="A8746" s="290"/>
    </row>
    <row r="8747" spans="1:1" x14ac:dyDescent="0.25">
      <c r="A8747" s="290"/>
    </row>
    <row r="8748" spans="1:1" x14ac:dyDescent="0.25">
      <c r="A8748" s="290"/>
    </row>
    <row r="8749" spans="1:1" x14ac:dyDescent="0.25">
      <c r="A8749" s="290"/>
    </row>
    <row r="8750" spans="1:1" x14ac:dyDescent="0.25">
      <c r="A8750" s="290"/>
    </row>
    <row r="8751" spans="1:1" x14ac:dyDescent="0.25">
      <c r="A8751" s="290"/>
    </row>
    <row r="8752" spans="1:1" x14ac:dyDescent="0.25">
      <c r="A8752" s="290"/>
    </row>
    <row r="8753" spans="1:1" x14ac:dyDescent="0.25">
      <c r="A8753" s="290"/>
    </row>
    <row r="8754" spans="1:1" x14ac:dyDescent="0.25">
      <c r="A8754" s="290"/>
    </row>
    <row r="8755" spans="1:1" x14ac:dyDescent="0.25">
      <c r="A8755" s="290"/>
    </row>
    <row r="8756" spans="1:1" x14ac:dyDescent="0.25">
      <c r="A8756" s="290"/>
    </row>
    <row r="8757" spans="1:1" x14ac:dyDescent="0.25">
      <c r="A8757" s="290"/>
    </row>
    <row r="8758" spans="1:1" x14ac:dyDescent="0.25">
      <c r="A8758" s="290"/>
    </row>
    <row r="8759" spans="1:1" x14ac:dyDescent="0.25">
      <c r="A8759" s="290"/>
    </row>
    <row r="8760" spans="1:1" x14ac:dyDescent="0.25">
      <c r="A8760" s="290"/>
    </row>
    <row r="8761" spans="1:1" x14ac:dyDescent="0.25">
      <c r="A8761" s="290"/>
    </row>
    <row r="8762" spans="1:1" x14ac:dyDescent="0.25">
      <c r="A8762" s="290"/>
    </row>
    <row r="8763" spans="1:1" x14ac:dyDescent="0.25">
      <c r="A8763" s="290"/>
    </row>
    <row r="8764" spans="1:1" x14ac:dyDescent="0.25">
      <c r="A8764" s="290"/>
    </row>
    <row r="8765" spans="1:1" x14ac:dyDescent="0.25">
      <c r="A8765" s="290"/>
    </row>
    <row r="8766" spans="1:1" x14ac:dyDescent="0.25">
      <c r="A8766" s="290"/>
    </row>
    <row r="8767" spans="1:1" x14ac:dyDescent="0.25">
      <c r="A8767" s="290"/>
    </row>
    <row r="8768" spans="1:1" x14ac:dyDescent="0.25">
      <c r="A8768" s="290"/>
    </row>
    <row r="8769" spans="1:1" x14ac:dyDescent="0.25">
      <c r="A8769" s="290"/>
    </row>
    <row r="8770" spans="1:1" x14ac:dyDescent="0.25">
      <c r="A8770" s="290"/>
    </row>
    <row r="8771" spans="1:1" x14ac:dyDescent="0.25">
      <c r="A8771" s="290"/>
    </row>
    <row r="8772" spans="1:1" x14ac:dyDescent="0.25">
      <c r="A8772" s="290"/>
    </row>
    <row r="8773" spans="1:1" x14ac:dyDescent="0.25">
      <c r="A8773" s="290"/>
    </row>
    <row r="8774" spans="1:1" x14ac:dyDescent="0.25">
      <c r="A8774" s="290"/>
    </row>
    <row r="8775" spans="1:1" x14ac:dyDescent="0.25">
      <c r="A8775" s="290"/>
    </row>
    <row r="8776" spans="1:1" x14ac:dyDescent="0.25">
      <c r="A8776" s="290"/>
    </row>
    <row r="8777" spans="1:1" x14ac:dyDescent="0.25">
      <c r="A8777" s="290"/>
    </row>
    <row r="8778" spans="1:1" x14ac:dyDescent="0.25">
      <c r="A8778" s="290"/>
    </row>
    <row r="8779" spans="1:1" x14ac:dyDescent="0.25">
      <c r="A8779" s="290"/>
    </row>
    <row r="8780" spans="1:1" x14ac:dyDescent="0.25">
      <c r="A8780" s="290"/>
    </row>
    <row r="8781" spans="1:1" x14ac:dyDescent="0.25">
      <c r="A8781" s="290"/>
    </row>
    <row r="8782" spans="1:1" x14ac:dyDescent="0.25">
      <c r="A8782" s="290"/>
    </row>
    <row r="8783" spans="1:1" x14ac:dyDescent="0.25">
      <c r="A8783" s="290"/>
    </row>
    <row r="8784" spans="1:1" x14ac:dyDescent="0.25">
      <c r="A8784" s="290"/>
    </row>
    <row r="8785" spans="1:1" x14ac:dyDescent="0.25">
      <c r="A8785" s="290"/>
    </row>
    <row r="8786" spans="1:1" x14ac:dyDescent="0.25">
      <c r="A8786" s="290"/>
    </row>
    <row r="8787" spans="1:1" x14ac:dyDescent="0.25">
      <c r="A8787" s="290"/>
    </row>
    <row r="8788" spans="1:1" x14ac:dyDescent="0.25">
      <c r="A8788" s="290"/>
    </row>
    <row r="8789" spans="1:1" x14ac:dyDescent="0.25">
      <c r="A8789" s="290"/>
    </row>
    <row r="8790" spans="1:1" x14ac:dyDescent="0.25">
      <c r="A8790" s="290"/>
    </row>
    <row r="8791" spans="1:1" x14ac:dyDescent="0.25">
      <c r="A8791" s="290"/>
    </row>
    <row r="8792" spans="1:1" x14ac:dyDescent="0.25">
      <c r="A8792" s="290"/>
    </row>
    <row r="8793" spans="1:1" x14ac:dyDescent="0.25">
      <c r="A8793" s="290"/>
    </row>
    <row r="8794" spans="1:1" x14ac:dyDescent="0.25">
      <c r="A8794" s="290"/>
    </row>
    <row r="8795" spans="1:1" x14ac:dyDescent="0.25">
      <c r="A8795" s="290"/>
    </row>
    <row r="8796" spans="1:1" x14ac:dyDescent="0.25">
      <c r="A8796" s="290"/>
    </row>
    <row r="8797" spans="1:1" x14ac:dyDescent="0.25">
      <c r="A8797" s="290"/>
    </row>
    <row r="8798" spans="1:1" x14ac:dyDescent="0.25">
      <c r="A8798" s="290"/>
    </row>
    <row r="8799" spans="1:1" x14ac:dyDescent="0.25">
      <c r="A8799" s="290"/>
    </row>
    <row r="8800" spans="1:1" x14ac:dyDescent="0.25">
      <c r="A8800" s="290"/>
    </row>
    <row r="8801" spans="1:1" x14ac:dyDescent="0.25">
      <c r="A8801" s="290"/>
    </row>
    <row r="8802" spans="1:1" x14ac:dyDescent="0.25">
      <c r="A8802" s="290"/>
    </row>
    <row r="8803" spans="1:1" x14ac:dyDescent="0.25">
      <c r="A8803" s="290"/>
    </row>
    <row r="8804" spans="1:1" x14ac:dyDescent="0.25">
      <c r="A8804" s="290"/>
    </row>
    <row r="8805" spans="1:1" x14ac:dyDescent="0.25">
      <c r="A8805" s="290"/>
    </row>
    <row r="8806" spans="1:1" x14ac:dyDescent="0.25">
      <c r="A8806" s="290"/>
    </row>
    <row r="8807" spans="1:1" x14ac:dyDescent="0.25">
      <c r="A8807" s="290"/>
    </row>
    <row r="8808" spans="1:1" x14ac:dyDescent="0.25">
      <c r="A8808" s="290"/>
    </row>
    <row r="8809" spans="1:1" x14ac:dyDescent="0.25">
      <c r="A8809" s="290"/>
    </row>
    <row r="8810" spans="1:1" x14ac:dyDescent="0.25">
      <c r="A8810" s="290"/>
    </row>
    <row r="8811" spans="1:1" x14ac:dyDescent="0.25">
      <c r="A8811" s="290"/>
    </row>
    <row r="8812" spans="1:1" x14ac:dyDescent="0.25">
      <c r="A8812" s="290"/>
    </row>
    <row r="8813" spans="1:1" x14ac:dyDescent="0.25">
      <c r="A8813" s="290"/>
    </row>
    <row r="8814" spans="1:1" x14ac:dyDescent="0.25">
      <c r="A8814" s="290"/>
    </row>
    <row r="8815" spans="1:1" x14ac:dyDescent="0.25">
      <c r="A8815" s="290"/>
    </row>
    <row r="8816" spans="1:1" x14ac:dyDescent="0.25">
      <c r="A8816" s="290"/>
    </row>
    <row r="8817" spans="1:1" x14ac:dyDescent="0.25">
      <c r="A8817" s="290"/>
    </row>
    <row r="8818" spans="1:1" x14ac:dyDescent="0.25">
      <c r="A8818" s="290"/>
    </row>
    <row r="8819" spans="1:1" x14ac:dyDescent="0.25">
      <c r="A8819" s="290"/>
    </row>
    <row r="8820" spans="1:1" x14ac:dyDescent="0.25">
      <c r="A8820" s="290"/>
    </row>
    <row r="8821" spans="1:1" x14ac:dyDescent="0.25">
      <c r="A8821" s="290"/>
    </row>
    <row r="8822" spans="1:1" x14ac:dyDescent="0.25">
      <c r="A8822" s="290"/>
    </row>
    <row r="8823" spans="1:1" x14ac:dyDescent="0.25">
      <c r="A8823" s="290"/>
    </row>
    <row r="8824" spans="1:1" x14ac:dyDescent="0.25">
      <c r="A8824" s="290"/>
    </row>
    <row r="8825" spans="1:1" x14ac:dyDescent="0.25">
      <c r="A8825" s="290"/>
    </row>
    <row r="8826" spans="1:1" x14ac:dyDescent="0.25">
      <c r="A8826" s="290"/>
    </row>
    <row r="8827" spans="1:1" x14ac:dyDescent="0.25">
      <c r="A8827" s="290"/>
    </row>
    <row r="8828" spans="1:1" x14ac:dyDescent="0.25">
      <c r="A8828" s="290"/>
    </row>
    <row r="8829" spans="1:1" x14ac:dyDescent="0.25">
      <c r="A8829" s="290"/>
    </row>
    <row r="8830" spans="1:1" x14ac:dyDescent="0.25">
      <c r="A8830" s="290"/>
    </row>
    <row r="8831" spans="1:1" x14ac:dyDescent="0.25">
      <c r="A8831" s="290"/>
    </row>
    <row r="8832" spans="1:1" x14ac:dyDescent="0.25">
      <c r="A8832" s="290"/>
    </row>
    <row r="8833" spans="1:1" x14ac:dyDescent="0.25">
      <c r="A8833" s="290"/>
    </row>
    <row r="8834" spans="1:1" x14ac:dyDescent="0.25">
      <c r="A8834" s="290"/>
    </row>
    <row r="8835" spans="1:1" x14ac:dyDescent="0.25">
      <c r="A8835" s="290"/>
    </row>
    <row r="8836" spans="1:1" x14ac:dyDescent="0.25">
      <c r="A8836" s="290"/>
    </row>
    <row r="8837" spans="1:1" x14ac:dyDescent="0.25">
      <c r="A8837" s="290"/>
    </row>
    <row r="8838" spans="1:1" x14ac:dyDescent="0.25">
      <c r="A8838" s="290"/>
    </row>
    <row r="8839" spans="1:1" x14ac:dyDescent="0.25">
      <c r="A8839" s="290"/>
    </row>
    <row r="8840" spans="1:1" x14ac:dyDescent="0.25">
      <c r="A8840" s="290"/>
    </row>
    <row r="8841" spans="1:1" x14ac:dyDescent="0.25">
      <c r="A8841" s="290"/>
    </row>
    <row r="8842" spans="1:1" x14ac:dyDescent="0.25">
      <c r="A8842" s="290"/>
    </row>
    <row r="8843" spans="1:1" x14ac:dyDescent="0.25">
      <c r="A8843" s="290"/>
    </row>
    <row r="8844" spans="1:1" x14ac:dyDescent="0.25">
      <c r="A8844" s="290"/>
    </row>
    <row r="8845" spans="1:1" x14ac:dyDescent="0.25">
      <c r="A8845" s="290"/>
    </row>
    <row r="8846" spans="1:1" x14ac:dyDescent="0.25">
      <c r="A8846" s="290"/>
    </row>
    <row r="8847" spans="1:1" x14ac:dyDescent="0.25">
      <c r="A8847" s="290"/>
    </row>
    <row r="8848" spans="1:1" x14ac:dyDescent="0.25">
      <c r="A8848" s="290"/>
    </row>
    <row r="8849" spans="1:1" x14ac:dyDescent="0.25">
      <c r="A8849" s="290"/>
    </row>
    <row r="8850" spans="1:1" x14ac:dyDescent="0.25">
      <c r="A8850" s="290"/>
    </row>
    <row r="8851" spans="1:1" x14ac:dyDescent="0.25">
      <c r="A8851" s="290"/>
    </row>
    <row r="8852" spans="1:1" x14ac:dyDescent="0.25">
      <c r="A8852" s="290"/>
    </row>
    <row r="8853" spans="1:1" x14ac:dyDescent="0.25">
      <c r="A8853" s="290"/>
    </row>
    <row r="8854" spans="1:1" x14ac:dyDescent="0.25">
      <c r="A8854" s="290"/>
    </row>
    <row r="8855" spans="1:1" x14ac:dyDescent="0.25">
      <c r="A8855" s="290"/>
    </row>
    <row r="8856" spans="1:1" x14ac:dyDescent="0.25">
      <c r="A8856" s="290"/>
    </row>
    <row r="8857" spans="1:1" x14ac:dyDescent="0.25">
      <c r="A8857" s="290"/>
    </row>
    <row r="8858" spans="1:1" x14ac:dyDescent="0.25">
      <c r="A8858" s="290"/>
    </row>
    <row r="8859" spans="1:1" x14ac:dyDescent="0.25">
      <c r="A8859" s="290"/>
    </row>
    <row r="8860" spans="1:1" x14ac:dyDescent="0.25">
      <c r="A8860" s="290"/>
    </row>
    <row r="8861" spans="1:1" x14ac:dyDescent="0.25">
      <c r="A8861" s="290"/>
    </row>
    <row r="8862" spans="1:1" x14ac:dyDescent="0.25">
      <c r="A8862" s="290"/>
    </row>
    <row r="8863" spans="1:1" x14ac:dyDescent="0.25">
      <c r="A8863" s="290"/>
    </row>
    <row r="8864" spans="1:1" x14ac:dyDescent="0.25">
      <c r="A8864" s="290"/>
    </row>
    <row r="8865" spans="1:1" x14ac:dyDescent="0.25">
      <c r="A8865" s="290"/>
    </row>
    <row r="8866" spans="1:1" x14ac:dyDescent="0.25">
      <c r="A8866" s="290"/>
    </row>
    <row r="8867" spans="1:1" x14ac:dyDescent="0.25">
      <c r="A8867" s="290"/>
    </row>
    <row r="8868" spans="1:1" x14ac:dyDescent="0.25">
      <c r="A8868" s="290"/>
    </row>
    <row r="8869" spans="1:1" x14ac:dyDescent="0.25">
      <c r="A8869" s="290"/>
    </row>
    <row r="8870" spans="1:1" x14ac:dyDescent="0.25">
      <c r="A8870" s="290"/>
    </row>
    <row r="8871" spans="1:1" x14ac:dyDescent="0.25">
      <c r="A8871" s="290"/>
    </row>
    <row r="8872" spans="1:1" x14ac:dyDescent="0.25">
      <c r="A8872" s="290"/>
    </row>
    <row r="8873" spans="1:1" x14ac:dyDescent="0.25">
      <c r="A8873" s="290"/>
    </row>
    <row r="8874" spans="1:1" x14ac:dyDescent="0.25">
      <c r="A8874" s="290"/>
    </row>
    <row r="8875" spans="1:1" x14ac:dyDescent="0.25">
      <c r="A8875" s="290"/>
    </row>
    <row r="8876" spans="1:1" x14ac:dyDescent="0.25">
      <c r="A8876" s="290"/>
    </row>
    <row r="8877" spans="1:1" x14ac:dyDescent="0.25">
      <c r="A8877" s="290"/>
    </row>
    <row r="8878" spans="1:1" x14ac:dyDescent="0.25">
      <c r="A8878" s="290"/>
    </row>
    <row r="8879" spans="1:1" x14ac:dyDescent="0.25">
      <c r="A8879" s="290"/>
    </row>
    <row r="8880" spans="1:1" x14ac:dyDescent="0.25">
      <c r="A8880" s="290"/>
    </row>
    <row r="8881" spans="1:1" x14ac:dyDescent="0.25">
      <c r="A8881" s="290"/>
    </row>
    <row r="8882" spans="1:1" x14ac:dyDescent="0.25">
      <c r="A8882" s="290"/>
    </row>
    <row r="8883" spans="1:1" x14ac:dyDescent="0.25">
      <c r="A8883" s="290"/>
    </row>
    <row r="8884" spans="1:1" x14ac:dyDescent="0.25">
      <c r="A8884" s="290"/>
    </row>
    <row r="8885" spans="1:1" x14ac:dyDescent="0.25">
      <c r="A8885" s="290"/>
    </row>
    <row r="8886" spans="1:1" x14ac:dyDescent="0.25">
      <c r="A8886" s="290"/>
    </row>
    <row r="8887" spans="1:1" x14ac:dyDescent="0.25">
      <c r="A8887" s="290"/>
    </row>
    <row r="8888" spans="1:1" x14ac:dyDescent="0.25">
      <c r="A8888" s="290"/>
    </row>
    <row r="8889" spans="1:1" x14ac:dyDescent="0.25">
      <c r="A8889" s="290"/>
    </row>
    <row r="8890" spans="1:1" x14ac:dyDescent="0.25">
      <c r="A8890" s="290"/>
    </row>
    <row r="8891" spans="1:1" x14ac:dyDescent="0.25">
      <c r="A8891" s="290"/>
    </row>
    <row r="8892" spans="1:1" x14ac:dyDescent="0.25">
      <c r="A8892" s="290"/>
    </row>
    <row r="8893" spans="1:1" x14ac:dyDescent="0.25">
      <c r="A8893" s="290"/>
    </row>
    <row r="8894" spans="1:1" x14ac:dyDescent="0.25">
      <c r="A8894" s="290"/>
    </row>
    <row r="8895" spans="1:1" x14ac:dyDescent="0.25">
      <c r="A8895" s="290"/>
    </row>
    <row r="8896" spans="1:1" x14ac:dyDescent="0.25">
      <c r="A8896" s="290"/>
    </row>
    <row r="8897" spans="1:1" x14ac:dyDescent="0.25">
      <c r="A8897" s="290"/>
    </row>
    <row r="8898" spans="1:1" x14ac:dyDescent="0.25">
      <c r="A8898" s="290"/>
    </row>
    <row r="8899" spans="1:1" x14ac:dyDescent="0.25">
      <c r="A8899" s="290"/>
    </row>
    <row r="8900" spans="1:1" x14ac:dyDescent="0.25">
      <c r="A8900" s="290"/>
    </row>
    <row r="8901" spans="1:1" x14ac:dyDescent="0.25">
      <c r="A8901" s="290"/>
    </row>
    <row r="8902" spans="1:1" x14ac:dyDescent="0.25">
      <c r="A8902" s="290"/>
    </row>
    <row r="8903" spans="1:1" x14ac:dyDescent="0.25">
      <c r="A8903" s="290"/>
    </row>
    <row r="8904" spans="1:1" x14ac:dyDescent="0.25">
      <c r="A8904" s="290"/>
    </row>
    <row r="8905" spans="1:1" x14ac:dyDescent="0.25">
      <c r="A8905" s="290"/>
    </row>
    <row r="8906" spans="1:1" x14ac:dyDescent="0.25">
      <c r="A8906" s="290"/>
    </row>
    <row r="8907" spans="1:1" x14ac:dyDescent="0.25">
      <c r="A8907" s="290"/>
    </row>
    <row r="8908" spans="1:1" x14ac:dyDescent="0.25">
      <c r="A8908" s="290"/>
    </row>
    <row r="8909" spans="1:1" x14ac:dyDescent="0.25">
      <c r="A8909" s="290"/>
    </row>
    <row r="8910" spans="1:1" x14ac:dyDescent="0.25">
      <c r="A8910" s="290"/>
    </row>
    <row r="8911" spans="1:1" x14ac:dyDescent="0.25">
      <c r="A8911" s="290"/>
    </row>
    <row r="8912" spans="1:1" x14ac:dyDescent="0.25">
      <c r="A8912" s="290"/>
    </row>
    <row r="8913" spans="1:1" x14ac:dyDescent="0.25">
      <c r="A8913" s="290"/>
    </row>
    <row r="8914" spans="1:1" x14ac:dyDescent="0.25">
      <c r="A8914" s="290"/>
    </row>
    <row r="8915" spans="1:1" x14ac:dyDescent="0.25">
      <c r="A8915" s="290"/>
    </row>
    <row r="8916" spans="1:1" x14ac:dyDescent="0.25">
      <c r="A8916" s="290"/>
    </row>
    <row r="8917" spans="1:1" x14ac:dyDescent="0.25">
      <c r="A8917" s="290"/>
    </row>
    <row r="8918" spans="1:1" x14ac:dyDescent="0.25">
      <c r="A8918" s="290"/>
    </row>
    <row r="8919" spans="1:1" x14ac:dyDescent="0.25">
      <c r="A8919" s="290"/>
    </row>
    <row r="8920" spans="1:1" x14ac:dyDescent="0.25">
      <c r="A8920" s="290"/>
    </row>
    <row r="8921" spans="1:1" x14ac:dyDescent="0.25">
      <c r="A8921" s="290"/>
    </row>
    <row r="8922" spans="1:1" x14ac:dyDescent="0.25">
      <c r="A8922" s="290"/>
    </row>
    <row r="8923" spans="1:1" x14ac:dyDescent="0.25">
      <c r="A8923" s="290"/>
    </row>
    <row r="8924" spans="1:1" x14ac:dyDescent="0.25">
      <c r="A8924" s="290"/>
    </row>
    <row r="8925" spans="1:1" x14ac:dyDescent="0.25">
      <c r="A8925" s="290"/>
    </row>
    <row r="8926" spans="1:1" x14ac:dyDescent="0.25">
      <c r="A8926" s="290"/>
    </row>
    <row r="8927" spans="1:1" x14ac:dyDescent="0.25">
      <c r="A8927" s="290"/>
    </row>
    <row r="8928" spans="1:1" x14ac:dyDescent="0.25">
      <c r="A8928" s="290"/>
    </row>
    <row r="8929" spans="1:1" x14ac:dyDescent="0.25">
      <c r="A8929" s="290"/>
    </row>
    <row r="8930" spans="1:1" x14ac:dyDescent="0.25">
      <c r="A8930" s="290"/>
    </row>
    <row r="8931" spans="1:1" x14ac:dyDescent="0.25">
      <c r="A8931" s="290"/>
    </row>
    <row r="8932" spans="1:1" x14ac:dyDescent="0.25">
      <c r="A8932" s="290"/>
    </row>
    <row r="8933" spans="1:1" x14ac:dyDescent="0.25">
      <c r="A8933" s="290"/>
    </row>
    <row r="8934" spans="1:1" x14ac:dyDescent="0.25">
      <c r="A8934" s="290"/>
    </row>
    <row r="8935" spans="1:1" x14ac:dyDescent="0.25">
      <c r="A8935" s="290"/>
    </row>
    <row r="8936" spans="1:1" x14ac:dyDescent="0.25">
      <c r="A8936" s="290"/>
    </row>
    <row r="8937" spans="1:1" x14ac:dyDescent="0.25">
      <c r="A8937" s="290"/>
    </row>
    <row r="8938" spans="1:1" x14ac:dyDescent="0.25">
      <c r="A8938" s="290"/>
    </row>
    <row r="8939" spans="1:1" x14ac:dyDescent="0.25">
      <c r="A8939" s="290"/>
    </row>
    <row r="8940" spans="1:1" x14ac:dyDescent="0.25">
      <c r="A8940" s="290"/>
    </row>
    <row r="8941" spans="1:1" x14ac:dyDescent="0.25">
      <c r="A8941" s="290"/>
    </row>
    <row r="8942" spans="1:1" x14ac:dyDescent="0.25">
      <c r="A8942" s="290"/>
    </row>
    <row r="8943" spans="1:1" x14ac:dyDescent="0.25">
      <c r="A8943" s="290"/>
    </row>
    <row r="8944" spans="1:1" x14ac:dyDescent="0.25">
      <c r="A8944" s="290"/>
    </row>
    <row r="8945" spans="1:1" x14ac:dyDescent="0.25">
      <c r="A8945" s="290"/>
    </row>
    <row r="8946" spans="1:1" x14ac:dyDescent="0.25">
      <c r="A8946" s="290"/>
    </row>
    <row r="8947" spans="1:1" x14ac:dyDescent="0.25">
      <c r="A8947" s="290"/>
    </row>
    <row r="8948" spans="1:1" x14ac:dyDescent="0.25">
      <c r="A8948" s="290"/>
    </row>
    <row r="8949" spans="1:1" x14ac:dyDescent="0.25">
      <c r="A8949" s="290"/>
    </row>
    <row r="8950" spans="1:1" x14ac:dyDescent="0.25">
      <c r="A8950" s="290"/>
    </row>
    <row r="8951" spans="1:1" x14ac:dyDescent="0.25">
      <c r="A8951" s="290"/>
    </row>
    <row r="8952" spans="1:1" x14ac:dyDescent="0.25">
      <c r="A8952" s="290"/>
    </row>
    <row r="8953" spans="1:1" x14ac:dyDescent="0.25">
      <c r="A8953" s="290"/>
    </row>
    <row r="8954" spans="1:1" x14ac:dyDescent="0.25">
      <c r="A8954" s="290"/>
    </row>
    <row r="8955" spans="1:1" x14ac:dyDescent="0.25">
      <c r="A8955" s="290"/>
    </row>
    <row r="8956" spans="1:1" x14ac:dyDescent="0.25">
      <c r="A8956" s="290"/>
    </row>
    <row r="8957" spans="1:1" x14ac:dyDescent="0.25">
      <c r="A8957" s="290"/>
    </row>
    <row r="8958" spans="1:1" x14ac:dyDescent="0.25">
      <c r="A8958" s="290"/>
    </row>
    <row r="8959" spans="1:1" x14ac:dyDescent="0.25">
      <c r="A8959" s="290"/>
    </row>
    <row r="8960" spans="1:1" x14ac:dyDescent="0.25">
      <c r="A8960" s="290"/>
    </row>
    <row r="8961" spans="1:1" x14ac:dyDescent="0.25">
      <c r="A8961" s="290"/>
    </row>
    <row r="8962" spans="1:1" x14ac:dyDescent="0.25">
      <c r="A8962" s="290"/>
    </row>
    <row r="8963" spans="1:1" x14ac:dyDescent="0.25">
      <c r="A8963" s="290"/>
    </row>
    <row r="8964" spans="1:1" x14ac:dyDescent="0.25">
      <c r="A8964" s="290"/>
    </row>
    <row r="8965" spans="1:1" x14ac:dyDescent="0.25">
      <c r="A8965" s="290"/>
    </row>
    <row r="8966" spans="1:1" x14ac:dyDescent="0.25">
      <c r="A8966" s="290"/>
    </row>
    <row r="8967" spans="1:1" x14ac:dyDescent="0.25">
      <c r="A8967" s="290"/>
    </row>
    <row r="8968" spans="1:1" x14ac:dyDescent="0.25">
      <c r="A8968" s="290"/>
    </row>
    <row r="8969" spans="1:1" x14ac:dyDescent="0.25">
      <c r="A8969" s="290"/>
    </row>
    <row r="8970" spans="1:1" x14ac:dyDescent="0.25">
      <c r="A8970" s="290"/>
    </row>
    <row r="8971" spans="1:1" x14ac:dyDescent="0.25">
      <c r="A8971" s="290"/>
    </row>
    <row r="8972" spans="1:1" x14ac:dyDescent="0.25">
      <c r="A8972" s="290"/>
    </row>
    <row r="8973" spans="1:1" x14ac:dyDescent="0.25">
      <c r="A8973" s="290"/>
    </row>
    <row r="8974" spans="1:1" x14ac:dyDescent="0.25">
      <c r="A8974" s="290"/>
    </row>
    <row r="8975" spans="1:1" x14ac:dyDescent="0.25">
      <c r="A8975" s="290"/>
    </row>
    <row r="8976" spans="1:1" x14ac:dyDescent="0.25">
      <c r="A8976" s="290"/>
    </row>
    <row r="8977" spans="1:1" x14ac:dyDescent="0.25">
      <c r="A8977" s="290"/>
    </row>
    <row r="8978" spans="1:1" x14ac:dyDescent="0.25">
      <c r="A8978" s="290"/>
    </row>
    <row r="8979" spans="1:1" x14ac:dyDescent="0.25">
      <c r="A8979" s="290"/>
    </row>
    <row r="8980" spans="1:1" x14ac:dyDescent="0.25">
      <c r="A8980" s="290"/>
    </row>
    <row r="8981" spans="1:1" x14ac:dyDescent="0.25">
      <c r="A8981" s="290"/>
    </row>
    <row r="8982" spans="1:1" x14ac:dyDescent="0.25">
      <c r="A8982" s="290"/>
    </row>
    <row r="8983" spans="1:1" x14ac:dyDescent="0.25">
      <c r="A8983" s="290"/>
    </row>
    <row r="8984" spans="1:1" x14ac:dyDescent="0.25">
      <c r="A8984" s="290"/>
    </row>
    <row r="8985" spans="1:1" x14ac:dyDescent="0.25">
      <c r="A8985" s="290"/>
    </row>
    <row r="8986" spans="1:1" x14ac:dyDescent="0.25">
      <c r="A8986" s="290"/>
    </row>
    <row r="8987" spans="1:1" x14ac:dyDescent="0.25">
      <c r="A8987" s="290"/>
    </row>
    <row r="8988" spans="1:1" x14ac:dyDescent="0.25">
      <c r="A8988" s="290"/>
    </row>
    <row r="8989" spans="1:1" x14ac:dyDescent="0.25">
      <c r="A8989" s="290"/>
    </row>
    <row r="8990" spans="1:1" x14ac:dyDescent="0.25">
      <c r="A8990" s="290"/>
    </row>
    <row r="8991" spans="1:1" x14ac:dyDescent="0.25">
      <c r="A8991" s="290"/>
    </row>
    <row r="8992" spans="1:1" x14ac:dyDescent="0.25">
      <c r="A8992" s="290"/>
    </row>
    <row r="8993" spans="1:1" x14ac:dyDescent="0.25">
      <c r="A8993" s="290"/>
    </row>
    <row r="8994" spans="1:1" x14ac:dyDescent="0.25">
      <c r="A8994" s="290"/>
    </row>
    <row r="8995" spans="1:1" x14ac:dyDescent="0.25">
      <c r="A8995" s="290"/>
    </row>
    <row r="8996" spans="1:1" x14ac:dyDescent="0.25">
      <c r="A8996" s="290"/>
    </row>
    <row r="8997" spans="1:1" x14ac:dyDescent="0.25">
      <c r="A8997" s="290"/>
    </row>
    <row r="8998" spans="1:1" x14ac:dyDescent="0.25">
      <c r="A8998" s="290"/>
    </row>
    <row r="8999" spans="1:1" x14ac:dyDescent="0.25">
      <c r="A8999" s="290"/>
    </row>
    <row r="9000" spans="1:1" x14ac:dyDescent="0.25">
      <c r="A9000" s="290"/>
    </row>
    <row r="9001" spans="1:1" x14ac:dyDescent="0.25">
      <c r="A9001" s="290"/>
    </row>
    <row r="9002" spans="1:1" x14ac:dyDescent="0.25">
      <c r="A9002" s="290"/>
    </row>
    <row r="9003" spans="1:1" x14ac:dyDescent="0.25">
      <c r="A9003" s="290"/>
    </row>
    <row r="9004" spans="1:1" x14ac:dyDescent="0.25">
      <c r="A9004" s="290"/>
    </row>
    <row r="9005" spans="1:1" x14ac:dyDescent="0.25">
      <c r="A9005" s="290"/>
    </row>
    <row r="9006" spans="1:1" x14ac:dyDescent="0.25">
      <c r="A9006" s="290"/>
    </row>
    <row r="9007" spans="1:1" x14ac:dyDescent="0.25">
      <c r="A9007" s="290"/>
    </row>
    <row r="9008" spans="1:1" x14ac:dyDescent="0.25">
      <c r="A9008" s="290"/>
    </row>
    <row r="9009" spans="1:1" x14ac:dyDescent="0.25">
      <c r="A9009" s="290"/>
    </row>
    <row r="9010" spans="1:1" x14ac:dyDescent="0.25">
      <c r="A9010" s="290"/>
    </row>
    <row r="9011" spans="1:1" x14ac:dyDescent="0.25">
      <c r="A9011" s="290"/>
    </row>
    <row r="9012" spans="1:1" x14ac:dyDescent="0.25">
      <c r="A9012" s="290"/>
    </row>
    <row r="9013" spans="1:1" x14ac:dyDescent="0.25">
      <c r="A9013" s="290"/>
    </row>
    <row r="9014" spans="1:1" x14ac:dyDescent="0.25">
      <c r="A9014" s="290"/>
    </row>
    <row r="9015" spans="1:1" x14ac:dyDescent="0.25">
      <c r="A9015" s="290"/>
    </row>
    <row r="9016" spans="1:1" x14ac:dyDescent="0.25">
      <c r="A9016" s="290"/>
    </row>
    <row r="9017" spans="1:1" x14ac:dyDescent="0.25">
      <c r="A9017" s="290"/>
    </row>
    <row r="9018" spans="1:1" x14ac:dyDescent="0.25">
      <c r="A9018" s="290"/>
    </row>
    <row r="9019" spans="1:1" x14ac:dyDescent="0.25">
      <c r="A9019" s="290"/>
    </row>
    <row r="9020" spans="1:1" x14ac:dyDescent="0.25">
      <c r="A9020" s="290"/>
    </row>
    <row r="9021" spans="1:1" x14ac:dyDescent="0.25">
      <c r="A9021" s="290"/>
    </row>
    <row r="9022" spans="1:1" x14ac:dyDescent="0.25">
      <c r="A9022" s="290"/>
    </row>
    <row r="9023" spans="1:1" x14ac:dyDescent="0.25">
      <c r="A9023" s="290"/>
    </row>
    <row r="9024" spans="1:1" x14ac:dyDescent="0.25">
      <c r="A9024" s="290"/>
    </row>
    <row r="9025" spans="1:1" x14ac:dyDescent="0.25">
      <c r="A9025" s="290"/>
    </row>
    <row r="9026" spans="1:1" x14ac:dyDescent="0.25">
      <c r="A9026" s="290"/>
    </row>
    <row r="9027" spans="1:1" x14ac:dyDescent="0.25">
      <c r="A9027" s="290"/>
    </row>
    <row r="9028" spans="1:1" x14ac:dyDescent="0.25">
      <c r="A9028" s="290"/>
    </row>
    <row r="9029" spans="1:1" x14ac:dyDescent="0.25">
      <c r="A9029" s="290"/>
    </row>
    <row r="9030" spans="1:1" x14ac:dyDescent="0.25">
      <c r="A9030" s="290"/>
    </row>
    <row r="9031" spans="1:1" x14ac:dyDescent="0.25">
      <c r="A9031" s="290"/>
    </row>
    <row r="9032" spans="1:1" x14ac:dyDescent="0.25">
      <c r="A9032" s="290"/>
    </row>
    <row r="9033" spans="1:1" x14ac:dyDescent="0.25">
      <c r="A9033" s="290"/>
    </row>
    <row r="9034" spans="1:1" x14ac:dyDescent="0.25">
      <c r="A9034" s="290"/>
    </row>
    <row r="9035" spans="1:1" x14ac:dyDescent="0.25">
      <c r="A9035" s="290"/>
    </row>
    <row r="9036" spans="1:1" x14ac:dyDescent="0.25">
      <c r="A9036" s="290"/>
    </row>
    <row r="9037" spans="1:1" x14ac:dyDescent="0.25">
      <c r="A9037" s="290"/>
    </row>
    <row r="9038" spans="1:1" x14ac:dyDescent="0.25">
      <c r="A9038" s="290"/>
    </row>
    <row r="9039" spans="1:1" x14ac:dyDescent="0.25">
      <c r="A9039" s="290"/>
    </row>
    <row r="9040" spans="1:1" x14ac:dyDescent="0.25">
      <c r="A9040" s="290"/>
    </row>
    <row r="9041" spans="1:1" x14ac:dyDescent="0.25">
      <c r="A9041" s="290"/>
    </row>
    <row r="9042" spans="1:1" x14ac:dyDescent="0.25">
      <c r="A9042" s="290"/>
    </row>
    <row r="9043" spans="1:1" x14ac:dyDescent="0.25">
      <c r="A9043" s="290"/>
    </row>
    <row r="9044" spans="1:1" x14ac:dyDescent="0.25">
      <c r="A9044" s="290"/>
    </row>
    <row r="9045" spans="1:1" x14ac:dyDescent="0.25">
      <c r="A9045" s="290"/>
    </row>
    <row r="9046" spans="1:1" x14ac:dyDescent="0.25">
      <c r="A9046" s="290"/>
    </row>
    <row r="9047" spans="1:1" x14ac:dyDescent="0.25">
      <c r="A9047" s="290"/>
    </row>
    <row r="9048" spans="1:1" x14ac:dyDescent="0.25">
      <c r="A9048" s="290"/>
    </row>
    <row r="9049" spans="1:1" x14ac:dyDescent="0.25">
      <c r="A9049" s="290"/>
    </row>
    <row r="9050" spans="1:1" x14ac:dyDescent="0.25">
      <c r="A9050" s="290"/>
    </row>
    <row r="9051" spans="1:1" x14ac:dyDescent="0.25">
      <c r="A9051" s="290"/>
    </row>
    <row r="9052" spans="1:1" x14ac:dyDescent="0.25">
      <c r="A9052" s="290"/>
    </row>
    <row r="9053" spans="1:1" x14ac:dyDescent="0.25">
      <c r="A9053" s="290"/>
    </row>
    <row r="9054" spans="1:1" x14ac:dyDescent="0.25">
      <c r="A9054" s="290"/>
    </row>
    <row r="9055" spans="1:1" x14ac:dyDescent="0.25">
      <c r="A9055" s="290"/>
    </row>
    <row r="9056" spans="1:1" x14ac:dyDescent="0.25">
      <c r="A9056" s="290"/>
    </row>
    <row r="9057" spans="1:1" x14ac:dyDescent="0.25">
      <c r="A9057" s="290"/>
    </row>
    <row r="9058" spans="1:1" x14ac:dyDescent="0.25">
      <c r="A9058" s="290"/>
    </row>
    <row r="9059" spans="1:1" x14ac:dyDescent="0.25">
      <c r="A9059" s="290"/>
    </row>
    <row r="9060" spans="1:1" x14ac:dyDescent="0.25">
      <c r="A9060" s="290"/>
    </row>
    <row r="9061" spans="1:1" x14ac:dyDescent="0.25">
      <c r="A9061" s="290"/>
    </row>
    <row r="9062" spans="1:1" x14ac:dyDescent="0.25">
      <c r="A9062" s="290"/>
    </row>
    <row r="9063" spans="1:1" x14ac:dyDescent="0.25">
      <c r="A9063" s="290"/>
    </row>
    <row r="9064" spans="1:1" x14ac:dyDescent="0.25">
      <c r="A9064" s="290"/>
    </row>
    <row r="9065" spans="1:1" x14ac:dyDescent="0.25">
      <c r="A9065" s="290"/>
    </row>
    <row r="9066" spans="1:1" x14ac:dyDescent="0.25">
      <c r="A9066" s="290"/>
    </row>
    <row r="9067" spans="1:1" x14ac:dyDescent="0.25">
      <c r="A9067" s="290"/>
    </row>
    <row r="9068" spans="1:1" x14ac:dyDescent="0.25">
      <c r="A9068" s="290"/>
    </row>
    <row r="9069" spans="1:1" x14ac:dyDescent="0.25">
      <c r="A9069" s="290"/>
    </row>
    <row r="9070" spans="1:1" x14ac:dyDescent="0.25">
      <c r="A9070" s="290"/>
    </row>
    <row r="9071" spans="1:1" x14ac:dyDescent="0.25">
      <c r="A9071" s="290"/>
    </row>
    <row r="9072" spans="1:1" x14ac:dyDescent="0.25">
      <c r="A9072" s="290"/>
    </row>
    <row r="9073" spans="1:1" x14ac:dyDescent="0.25">
      <c r="A9073" s="290"/>
    </row>
    <row r="9074" spans="1:1" x14ac:dyDescent="0.25">
      <c r="A9074" s="290"/>
    </row>
    <row r="9075" spans="1:1" x14ac:dyDescent="0.25">
      <c r="A9075" s="290"/>
    </row>
    <row r="9076" spans="1:1" x14ac:dyDescent="0.25">
      <c r="A9076" s="290"/>
    </row>
    <row r="9077" spans="1:1" x14ac:dyDescent="0.25">
      <c r="A9077" s="290"/>
    </row>
    <row r="9078" spans="1:1" x14ac:dyDescent="0.25">
      <c r="A9078" s="290"/>
    </row>
    <row r="9079" spans="1:1" x14ac:dyDescent="0.25">
      <c r="A9079" s="290"/>
    </row>
    <row r="9080" spans="1:1" x14ac:dyDescent="0.25">
      <c r="A9080" s="290"/>
    </row>
    <row r="9081" spans="1:1" x14ac:dyDescent="0.25">
      <c r="A9081" s="290"/>
    </row>
    <row r="9082" spans="1:1" x14ac:dyDescent="0.25">
      <c r="A9082" s="290"/>
    </row>
    <row r="9083" spans="1:1" x14ac:dyDescent="0.25">
      <c r="A9083" s="290"/>
    </row>
    <row r="9084" spans="1:1" x14ac:dyDescent="0.25">
      <c r="A9084" s="290"/>
    </row>
    <row r="9085" spans="1:1" x14ac:dyDescent="0.25">
      <c r="A9085" s="290"/>
    </row>
    <row r="9086" spans="1:1" x14ac:dyDescent="0.25">
      <c r="A9086" s="290"/>
    </row>
    <row r="9087" spans="1:1" x14ac:dyDescent="0.25">
      <c r="A9087" s="290"/>
    </row>
    <row r="9088" spans="1:1" x14ac:dyDescent="0.25">
      <c r="A9088" s="290"/>
    </row>
    <row r="9089" spans="1:1" x14ac:dyDescent="0.25">
      <c r="A9089" s="290"/>
    </row>
    <row r="9090" spans="1:1" x14ac:dyDescent="0.25">
      <c r="A9090" s="290"/>
    </row>
    <row r="9091" spans="1:1" x14ac:dyDescent="0.25">
      <c r="A9091" s="290"/>
    </row>
    <row r="9092" spans="1:1" x14ac:dyDescent="0.25">
      <c r="A9092" s="290"/>
    </row>
    <row r="9093" spans="1:1" x14ac:dyDescent="0.25">
      <c r="A9093" s="290"/>
    </row>
    <row r="9094" spans="1:1" x14ac:dyDescent="0.25">
      <c r="A9094" s="290"/>
    </row>
    <row r="9095" spans="1:1" x14ac:dyDescent="0.25">
      <c r="A9095" s="290"/>
    </row>
    <row r="9096" spans="1:1" x14ac:dyDescent="0.25">
      <c r="A9096" s="290"/>
    </row>
    <row r="9097" spans="1:1" x14ac:dyDescent="0.25">
      <c r="A9097" s="290"/>
    </row>
    <row r="9098" spans="1:1" x14ac:dyDescent="0.25">
      <c r="A9098" s="290"/>
    </row>
    <row r="9099" spans="1:1" x14ac:dyDescent="0.25">
      <c r="A9099" s="290"/>
    </row>
    <row r="9100" spans="1:1" x14ac:dyDescent="0.25">
      <c r="A9100" s="290"/>
    </row>
    <row r="9101" spans="1:1" x14ac:dyDescent="0.25">
      <c r="A9101" s="290"/>
    </row>
    <row r="9102" spans="1:1" x14ac:dyDescent="0.25">
      <c r="A9102" s="290"/>
    </row>
    <row r="9103" spans="1:1" x14ac:dyDescent="0.25">
      <c r="A9103" s="290"/>
    </row>
    <row r="9104" spans="1:1" x14ac:dyDescent="0.25">
      <c r="A9104" s="290"/>
    </row>
    <row r="9105" spans="1:1" x14ac:dyDescent="0.25">
      <c r="A9105" s="290"/>
    </row>
    <row r="9106" spans="1:1" x14ac:dyDescent="0.25">
      <c r="A9106" s="290"/>
    </row>
    <row r="9107" spans="1:1" x14ac:dyDescent="0.25">
      <c r="A9107" s="290"/>
    </row>
    <row r="9108" spans="1:1" x14ac:dyDescent="0.25">
      <c r="A9108" s="290"/>
    </row>
    <row r="9109" spans="1:1" x14ac:dyDescent="0.25">
      <c r="A9109" s="290"/>
    </row>
    <row r="9110" spans="1:1" x14ac:dyDescent="0.25">
      <c r="A9110" s="290"/>
    </row>
    <row r="9111" spans="1:1" x14ac:dyDescent="0.25">
      <c r="A9111" s="290"/>
    </row>
    <row r="9112" spans="1:1" x14ac:dyDescent="0.25">
      <c r="A9112" s="290"/>
    </row>
    <row r="9113" spans="1:1" x14ac:dyDescent="0.25">
      <c r="A9113" s="290"/>
    </row>
    <row r="9114" spans="1:1" x14ac:dyDescent="0.25">
      <c r="A9114" s="290"/>
    </row>
    <row r="9115" spans="1:1" x14ac:dyDescent="0.25">
      <c r="A9115" s="290"/>
    </row>
    <row r="9116" spans="1:1" x14ac:dyDescent="0.25">
      <c r="A9116" s="290"/>
    </row>
    <row r="9117" spans="1:1" x14ac:dyDescent="0.25">
      <c r="A9117" s="290"/>
    </row>
    <row r="9118" spans="1:1" x14ac:dyDescent="0.25">
      <c r="A9118" s="290"/>
    </row>
    <row r="9119" spans="1:1" x14ac:dyDescent="0.25">
      <c r="A9119" s="290"/>
    </row>
    <row r="9120" spans="1:1" x14ac:dyDescent="0.25">
      <c r="A9120" s="290"/>
    </row>
    <row r="9121" spans="1:1" x14ac:dyDescent="0.25">
      <c r="A9121" s="290"/>
    </row>
    <row r="9122" spans="1:1" x14ac:dyDescent="0.25">
      <c r="A9122" s="290"/>
    </row>
    <row r="9123" spans="1:1" x14ac:dyDescent="0.25">
      <c r="A9123" s="290"/>
    </row>
    <row r="9124" spans="1:1" x14ac:dyDescent="0.25">
      <c r="A9124" s="290"/>
    </row>
    <row r="9125" spans="1:1" x14ac:dyDescent="0.25">
      <c r="A9125" s="290"/>
    </row>
    <row r="9126" spans="1:1" x14ac:dyDescent="0.25">
      <c r="A9126" s="290"/>
    </row>
    <row r="9127" spans="1:1" x14ac:dyDescent="0.25">
      <c r="A9127" s="290"/>
    </row>
    <row r="9128" spans="1:1" x14ac:dyDescent="0.25">
      <c r="A9128" s="290"/>
    </row>
    <row r="9129" spans="1:1" x14ac:dyDescent="0.25">
      <c r="A9129" s="290"/>
    </row>
    <row r="9130" spans="1:1" x14ac:dyDescent="0.25">
      <c r="A9130" s="290"/>
    </row>
    <row r="9131" spans="1:1" x14ac:dyDescent="0.25">
      <c r="A9131" s="290"/>
    </row>
    <row r="9132" spans="1:1" x14ac:dyDescent="0.25">
      <c r="A9132" s="290"/>
    </row>
    <row r="9133" spans="1:1" x14ac:dyDescent="0.25">
      <c r="A9133" s="290"/>
    </row>
    <row r="9134" spans="1:1" x14ac:dyDescent="0.25">
      <c r="A9134" s="290"/>
    </row>
    <row r="9135" spans="1:1" x14ac:dyDescent="0.25">
      <c r="A9135" s="290"/>
    </row>
    <row r="9136" spans="1:1" x14ac:dyDescent="0.25">
      <c r="A9136" s="290"/>
    </row>
    <row r="9137" spans="1:1" x14ac:dyDescent="0.25">
      <c r="A9137" s="290"/>
    </row>
    <row r="9138" spans="1:1" x14ac:dyDescent="0.25">
      <c r="A9138" s="290"/>
    </row>
    <row r="9139" spans="1:1" x14ac:dyDescent="0.25">
      <c r="A9139" s="290"/>
    </row>
    <row r="9140" spans="1:1" x14ac:dyDescent="0.25">
      <c r="A9140" s="290"/>
    </row>
    <row r="9141" spans="1:1" x14ac:dyDescent="0.25">
      <c r="A9141" s="290"/>
    </row>
    <row r="9142" spans="1:1" x14ac:dyDescent="0.25">
      <c r="A9142" s="290"/>
    </row>
    <row r="9143" spans="1:1" x14ac:dyDescent="0.25">
      <c r="A9143" s="290"/>
    </row>
    <row r="9144" spans="1:1" x14ac:dyDescent="0.25">
      <c r="A9144" s="290"/>
    </row>
    <row r="9145" spans="1:1" x14ac:dyDescent="0.25">
      <c r="A9145" s="290"/>
    </row>
    <row r="9146" spans="1:1" x14ac:dyDescent="0.25">
      <c r="A9146" s="290"/>
    </row>
    <row r="9147" spans="1:1" x14ac:dyDescent="0.25">
      <c r="A9147" s="290"/>
    </row>
    <row r="9148" spans="1:1" x14ac:dyDescent="0.25">
      <c r="A9148" s="290"/>
    </row>
    <row r="9149" spans="1:1" x14ac:dyDescent="0.25">
      <c r="A9149" s="290"/>
    </row>
    <row r="9150" spans="1:1" x14ac:dyDescent="0.25">
      <c r="A9150" s="290"/>
    </row>
    <row r="9151" spans="1:1" x14ac:dyDescent="0.25">
      <c r="A9151" s="290"/>
    </row>
    <row r="9152" spans="1:1" x14ac:dyDescent="0.25">
      <c r="A9152" s="290"/>
    </row>
    <row r="9153" spans="1:1" x14ac:dyDescent="0.25">
      <c r="A9153" s="290"/>
    </row>
    <row r="9154" spans="1:1" x14ac:dyDescent="0.25">
      <c r="A9154" s="290"/>
    </row>
    <row r="9155" spans="1:1" x14ac:dyDescent="0.25">
      <c r="A9155" s="290"/>
    </row>
    <row r="9156" spans="1:1" x14ac:dyDescent="0.25">
      <c r="A9156" s="290"/>
    </row>
    <row r="9157" spans="1:1" x14ac:dyDescent="0.25">
      <c r="A9157" s="290"/>
    </row>
    <row r="9158" spans="1:1" x14ac:dyDescent="0.25">
      <c r="A9158" s="290"/>
    </row>
    <row r="9159" spans="1:1" x14ac:dyDescent="0.25">
      <c r="A9159" s="290"/>
    </row>
    <row r="9160" spans="1:1" x14ac:dyDescent="0.25">
      <c r="A9160" s="290"/>
    </row>
    <row r="9161" spans="1:1" x14ac:dyDescent="0.25">
      <c r="A9161" s="290"/>
    </row>
    <row r="9162" spans="1:1" x14ac:dyDescent="0.25">
      <c r="A9162" s="290"/>
    </row>
    <row r="9163" spans="1:1" x14ac:dyDescent="0.25">
      <c r="A9163" s="290"/>
    </row>
    <row r="9164" spans="1:1" x14ac:dyDescent="0.25">
      <c r="A9164" s="290"/>
    </row>
    <row r="9165" spans="1:1" x14ac:dyDescent="0.25">
      <c r="A9165" s="290"/>
    </row>
    <row r="9166" spans="1:1" x14ac:dyDescent="0.25">
      <c r="A9166" s="290"/>
    </row>
    <row r="9167" spans="1:1" x14ac:dyDescent="0.25">
      <c r="A9167" s="290"/>
    </row>
    <row r="9168" spans="1:1" x14ac:dyDescent="0.25">
      <c r="A9168" s="290"/>
    </row>
    <row r="9169" spans="1:1" x14ac:dyDescent="0.25">
      <c r="A9169" s="290"/>
    </row>
    <row r="9170" spans="1:1" x14ac:dyDescent="0.25">
      <c r="A9170" s="290"/>
    </row>
    <row r="9171" spans="1:1" x14ac:dyDescent="0.25">
      <c r="A9171" s="290"/>
    </row>
    <row r="9172" spans="1:1" x14ac:dyDescent="0.25">
      <c r="A9172" s="290"/>
    </row>
    <row r="9173" spans="1:1" x14ac:dyDescent="0.25">
      <c r="A9173" s="290"/>
    </row>
    <row r="9174" spans="1:1" x14ac:dyDescent="0.25">
      <c r="A9174" s="290"/>
    </row>
    <row r="9175" spans="1:1" x14ac:dyDescent="0.25">
      <c r="A9175" s="290"/>
    </row>
    <row r="9176" spans="1:1" x14ac:dyDescent="0.25">
      <c r="A9176" s="290"/>
    </row>
    <row r="9177" spans="1:1" x14ac:dyDescent="0.25">
      <c r="A9177" s="290"/>
    </row>
    <row r="9178" spans="1:1" x14ac:dyDescent="0.25">
      <c r="A9178" s="290"/>
    </row>
    <row r="9179" spans="1:1" x14ac:dyDescent="0.25">
      <c r="A9179" s="290"/>
    </row>
    <row r="9180" spans="1:1" x14ac:dyDescent="0.25">
      <c r="A9180" s="290"/>
    </row>
    <row r="9181" spans="1:1" x14ac:dyDescent="0.25">
      <c r="A9181" s="290"/>
    </row>
    <row r="9182" spans="1:1" x14ac:dyDescent="0.25">
      <c r="A9182" s="290"/>
    </row>
    <row r="9183" spans="1:1" x14ac:dyDescent="0.25">
      <c r="A9183" s="290"/>
    </row>
    <row r="9184" spans="1:1" x14ac:dyDescent="0.25">
      <c r="A9184" s="290"/>
    </row>
    <row r="9185" spans="1:1" x14ac:dyDescent="0.25">
      <c r="A9185" s="290"/>
    </row>
    <row r="9186" spans="1:1" x14ac:dyDescent="0.25">
      <c r="A9186" s="290"/>
    </row>
    <row r="9187" spans="1:1" x14ac:dyDescent="0.25">
      <c r="A9187" s="290"/>
    </row>
    <row r="9188" spans="1:1" x14ac:dyDescent="0.25">
      <c r="A9188" s="290"/>
    </row>
    <row r="9189" spans="1:1" x14ac:dyDescent="0.25">
      <c r="A9189" s="290"/>
    </row>
    <row r="9190" spans="1:1" x14ac:dyDescent="0.25">
      <c r="A9190" s="290"/>
    </row>
    <row r="9191" spans="1:1" x14ac:dyDescent="0.25">
      <c r="A9191" s="290"/>
    </row>
    <row r="9192" spans="1:1" x14ac:dyDescent="0.25">
      <c r="A9192" s="290"/>
    </row>
    <row r="9193" spans="1:1" x14ac:dyDescent="0.25">
      <c r="A9193" s="290"/>
    </row>
    <row r="9194" spans="1:1" x14ac:dyDescent="0.25">
      <c r="A9194" s="290"/>
    </row>
    <row r="9195" spans="1:1" x14ac:dyDescent="0.25">
      <c r="A9195" s="290"/>
    </row>
    <row r="9196" spans="1:1" x14ac:dyDescent="0.25">
      <c r="A9196" s="290"/>
    </row>
    <row r="9197" spans="1:1" x14ac:dyDescent="0.25">
      <c r="A9197" s="290"/>
    </row>
    <row r="9198" spans="1:1" x14ac:dyDescent="0.25">
      <c r="A9198" s="290"/>
    </row>
    <row r="9199" spans="1:1" x14ac:dyDescent="0.25">
      <c r="A9199" s="290"/>
    </row>
    <row r="9200" spans="1:1" x14ac:dyDescent="0.25">
      <c r="A9200" s="290"/>
    </row>
    <row r="9201" spans="1:1" x14ac:dyDescent="0.25">
      <c r="A9201" s="290"/>
    </row>
    <row r="9202" spans="1:1" x14ac:dyDescent="0.25">
      <c r="A9202" s="290"/>
    </row>
    <row r="9203" spans="1:1" x14ac:dyDescent="0.25">
      <c r="A9203" s="290"/>
    </row>
    <row r="9204" spans="1:1" x14ac:dyDescent="0.25">
      <c r="A9204" s="290"/>
    </row>
    <row r="9205" spans="1:1" x14ac:dyDescent="0.25">
      <c r="A9205" s="290"/>
    </row>
    <row r="9206" spans="1:1" x14ac:dyDescent="0.25">
      <c r="A9206" s="290"/>
    </row>
    <row r="9207" spans="1:1" x14ac:dyDescent="0.25">
      <c r="A9207" s="290"/>
    </row>
    <row r="9208" spans="1:1" x14ac:dyDescent="0.25">
      <c r="A9208" s="290"/>
    </row>
    <row r="9209" spans="1:1" x14ac:dyDescent="0.25">
      <c r="A9209" s="290"/>
    </row>
    <row r="9210" spans="1:1" x14ac:dyDescent="0.25">
      <c r="A9210" s="290"/>
    </row>
    <row r="9211" spans="1:1" x14ac:dyDescent="0.25">
      <c r="A9211" s="290"/>
    </row>
    <row r="9212" spans="1:1" x14ac:dyDescent="0.25">
      <c r="A9212" s="290"/>
    </row>
    <row r="9213" spans="1:1" x14ac:dyDescent="0.25">
      <c r="A9213" s="290"/>
    </row>
    <row r="9214" spans="1:1" x14ac:dyDescent="0.25">
      <c r="A9214" s="290"/>
    </row>
    <row r="9215" spans="1:1" x14ac:dyDescent="0.25">
      <c r="A9215" s="290"/>
    </row>
    <row r="9216" spans="1:1" x14ac:dyDescent="0.25">
      <c r="A9216" s="290"/>
    </row>
    <row r="9217" spans="1:1" x14ac:dyDescent="0.25">
      <c r="A9217" s="290"/>
    </row>
    <row r="9218" spans="1:1" x14ac:dyDescent="0.25">
      <c r="A9218" s="290"/>
    </row>
    <row r="9219" spans="1:1" x14ac:dyDescent="0.25">
      <c r="A9219" s="290"/>
    </row>
    <row r="9220" spans="1:1" x14ac:dyDescent="0.25">
      <c r="A9220" s="290"/>
    </row>
    <row r="9221" spans="1:1" x14ac:dyDescent="0.25">
      <c r="A9221" s="290"/>
    </row>
    <row r="9222" spans="1:1" x14ac:dyDescent="0.25">
      <c r="A9222" s="290"/>
    </row>
    <row r="9223" spans="1:1" x14ac:dyDescent="0.25">
      <c r="A9223" s="290"/>
    </row>
    <row r="9224" spans="1:1" x14ac:dyDescent="0.25">
      <c r="A9224" s="290"/>
    </row>
    <row r="9225" spans="1:1" x14ac:dyDescent="0.25">
      <c r="A9225" s="290"/>
    </row>
    <row r="9226" spans="1:1" x14ac:dyDescent="0.25">
      <c r="A9226" s="290"/>
    </row>
    <row r="9227" spans="1:1" x14ac:dyDescent="0.25">
      <c r="A9227" s="290"/>
    </row>
    <row r="9228" spans="1:1" x14ac:dyDescent="0.25">
      <c r="A9228" s="290"/>
    </row>
    <row r="9229" spans="1:1" x14ac:dyDescent="0.25">
      <c r="A9229" s="290"/>
    </row>
    <row r="9230" spans="1:1" x14ac:dyDescent="0.25">
      <c r="A9230" s="290"/>
    </row>
    <row r="9231" spans="1:1" x14ac:dyDescent="0.25">
      <c r="A9231" s="290"/>
    </row>
    <row r="9232" spans="1:1" x14ac:dyDescent="0.25">
      <c r="A9232" s="290"/>
    </row>
    <row r="9233" spans="1:1" x14ac:dyDescent="0.25">
      <c r="A9233" s="290"/>
    </row>
    <row r="9234" spans="1:1" x14ac:dyDescent="0.25">
      <c r="A9234" s="290"/>
    </row>
    <row r="9235" spans="1:1" x14ac:dyDescent="0.25">
      <c r="A9235" s="290"/>
    </row>
    <row r="9236" spans="1:1" x14ac:dyDescent="0.25">
      <c r="A9236" s="290"/>
    </row>
    <row r="9237" spans="1:1" x14ac:dyDescent="0.25">
      <c r="A9237" s="290"/>
    </row>
    <row r="9238" spans="1:1" x14ac:dyDescent="0.25">
      <c r="A9238" s="290"/>
    </row>
    <row r="9239" spans="1:1" x14ac:dyDescent="0.25">
      <c r="A9239" s="290"/>
    </row>
    <row r="9240" spans="1:1" x14ac:dyDescent="0.25">
      <c r="A9240" s="290"/>
    </row>
    <row r="9241" spans="1:1" x14ac:dyDescent="0.25">
      <c r="A9241" s="290"/>
    </row>
    <row r="9242" spans="1:1" x14ac:dyDescent="0.25">
      <c r="A9242" s="290"/>
    </row>
    <row r="9243" spans="1:1" x14ac:dyDescent="0.25">
      <c r="A9243" s="290"/>
    </row>
    <row r="9244" spans="1:1" x14ac:dyDescent="0.25">
      <c r="A9244" s="290"/>
    </row>
    <row r="9245" spans="1:1" x14ac:dyDescent="0.25">
      <c r="A9245" s="290"/>
    </row>
    <row r="9246" spans="1:1" x14ac:dyDescent="0.25">
      <c r="A9246" s="290"/>
    </row>
    <row r="9247" spans="1:1" x14ac:dyDescent="0.25">
      <c r="A9247" s="290"/>
    </row>
    <row r="9248" spans="1:1" x14ac:dyDescent="0.25">
      <c r="A9248" s="290"/>
    </row>
    <row r="9249" spans="1:1" x14ac:dyDescent="0.25">
      <c r="A9249" s="290"/>
    </row>
    <row r="9250" spans="1:1" x14ac:dyDescent="0.25">
      <c r="A9250" s="290"/>
    </row>
    <row r="9251" spans="1:1" x14ac:dyDescent="0.25">
      <c r="A9251" s="290"/>
    </row>
    <row r="9252" spans="1:1" x14ac:dyDescent="0.25">
      <c r="A9252" s="290"/>
    </row>
    <row r="9253" spans="1:1" x14ac:dyDescent="0.25">
      <c r="A9253" s="290"/>
    </row>
    <row r="9254" spans="1:1" x14ac:dyDescent="0.25">
      <c r="A9254" s="290"/>
    </row>
    <row r="9255" spans="1:1" x14ac:dyDescent="0.25">
      <c r="A9255" s="290"/>
    </row>
    <row r="9256" spans="1:1" x14ac:dyDescent="0.25">
      <c r="A9256" s="290"/>
    </row>
    <row r="9257" spans="1:1" x14ac:dyDescent="0.25">
      <c r="A9257" s="290"/>
    </row>
    <row r="9258" spans="1:1" x14ac:dyDescent="0.25">
      <c r="A9258" s="290"/>
    </row>
    <row r="9259" spans="1:1" x14ac:dyDescent="0.25">
      <c r="A9259" s="290"/>
    </row>
    <row r="9260" spans="1:1" x14ac:dyDescent="0.25">
      <c r="A9260" s="290"/>
    </row>
    <row r="9261" spans="1:1" x14ac:dyDescent="0.25">
      <c r="A9261" s="290"/>
    </row>
    <row r="9262" spans="1:1" x14ac:dyDescent="0.25">
      <c r="A9262" s="290"/>
    </row>
    <row r="9263" spans="1:1" x14ac:dyDescent="0.25">
      <c r="A9263" s="290"/>
    </row>
    <row r="9264" spans="1:1" x14ac:dyDescent="0.25">
      <c r="A9264" s="290"/>
    </row>
    <row r="9265" spans="1:1" x14ac:dyDescent="0.25">
      <c r="A9265" s="290"/>
    </row>
    <row r="9266" spans="1:1" x14ac:dyDescent="0.25">
      <c r="A9266" s="290"/>
    </row>
    <row r="9267" spans="1:1" x14ac:dyDescent="0.25">
      <c r="A9267" s="290"/>
    </row>
    <row r="9268" spans="1:1" x14ac:dyDescent="0.25">
      <c r="A9268" s="290"/>
    </row>
    <row r="9269" spans="1:1" x14ac:dyDescent="0.25">
      <c r="A9269" s="290"/>
    </row>
    <row r="9270" spans="1:1" x14ac:dyDescent="0.25">
      <c r="A9270" s="290"/>
    </row>
    <row r="9271" spans="1:1" x14ac:dyDescent="0.25">
      <c r="A9271" s="290"/>
    </row>
    <row r="9272" spans="1:1" x14ac:dyDescent="0.25">
      <c r="A9272" s="290"/>
    </row>
    <row r="9273" spans="1:1" x14ac:dyDescent="0.25">
      <c r="A9273" s="290"/>
    </row>
    <row r="9274" spans="1:1" x14ac:dyDescent="0.25">
      <c r="A9274" s="290"/>
    </row>
    <row r="9275" spans="1:1" x14ac:dyDescent="0.25">
      <c r="A9275" s="290"/>
    </row>
    <row r="9276" spans="1:1" x14ac:dyDescent="0.25">
      <c r="A9276" s="290"/>
    </row>
    <row r="9277" spans="1:1" x14ac:dyDescent="0.25">
      <c r="A9277" s="290"/>
    </row>
    <row r="9278" spans="1:1" x14ac:dyDescent="0.25">
      <c r="A9278" s="290"/>
    </row>
    <row r="9279" spans="1:1" x14ac:dyDescent="0.25">
      <c r="A9279" s="290"/>
    </row>
    <row r="9280" spans="1:1" x14ac:dyDescent="0.25">
      <c r="A9280" s="290"/>
    </row>
    <row r="9281" spans="1:1" x14ac:dyDescent="0.25">
      <c r="A9281" s="290"/>
    </row>
    <row r="9282" spans="1:1" x14ac:dyDescent="0.25">
      <c r="A9282" s="290"/>
    </row>
    <row r="9283" spans="1:1" x14ac:dyDescent="0.25">
      <c r="A9283" s="290"/>
    </row>
    <row r="9284" spans="1:1" x14ac:dyDescent="0.25">
      <c r="A9284" s="290"/>
    </row>
    <row r="9285" spans="1:1" x14ac:dyDescent="0.25">
      <c r="A9285" s="290"/>
    </row>
    <row r="9286" spans="1:1" x14ac:dyDescent="0.25">
      <c r="A9286" s="290"/>
    </row>
    <row r="9287" spans="1:1" x14ac:dyDescent="0.25">
      <c r="A9287" s="290"/>
    </row>
    <row r="9288" spans="1:1" x14ac:dyDescent="0.25">
      <c r="A9288" s="290"/>
    </row>
    <row r="9289" spans="1:1" x14ac:dyDescent="0.25">
      <c r="A9289" s="290"/>
    </row>
    <row r="9290" spans="1:1" x14ac:dyDescent="0.25">
      <c r="A9290" s="290"/>
    </row>
    <row r="9291" spans="1:1" x14ac:dyDescent="0.25">
      <c r="A9291" s="290"/>
    </row>
    <row r="9292" spans="1:1" x14ac:dyDescent="0.25">
      <c r="A9292" s="290"/>
    </row>
    <row r="9293" spans="1:1" x14ac:dyDescent="0.25">
      <c r="A9293" s="290"/>
    </row>
    <row r="9294" spans="1:1" x14ac:dyDescent="0.25">
      <c r="A9294" s="290"/>
    </row>
    <row r="9295" spans="1:1" x14ac:dyDescent="0.25">
      <c r="A9295" s="290"/>
    </row>
    <row r="9296" spans="1:1" x14ac:dyDescent="0.25">
      <c r="A9296" s="290"/>
    </row>
    <row r="9297" spans="1:1" x14ac:dyDescent="0.25">
      <c r="A9297" s="290"/>
    </row>
    <row r="9298" spans="1:1" x14ac:dyDescent="0.25">
      <c r="A9298" s="290"/>
    </row>
    <row r="9299" spans="1:1" x14ac:dyDescent="0.25">
      <c r="A9299" s="290"/>
    </row>
    <row r="9300" spans="1:1" x14ac:dyDescent="0.25">
      <c r="A9300" s="290"/>
    </row>
    <row r="9301" spans="1:1" x14ac:dyDescent="0.25">
      <c r="A9301" s="290"/>
    </row>
    <row r="9302" spans="1:1" x14ac:dyDescent="0.25">
      <c r="A9302" s="290"/>
    </row>
    <row r="9303" spans="1:1" x14ac:dyDescent="0.25">
      <c r="A9303" s="290"/>
    </row>
    <row r="9304" spans="1:1" x14ac:dyDescent="0.25">
      <c r="A9304" s="290"/>
    </row>
    <row r="9305" spans="1:1" x14ac:dyDescent="0.25">
      <c r="A9305" s="290"/>
    </row>
    <row r="9306" spans="1:1" x14ac:dyDescent="0.25">
      <c r="A9306" s="290"/>
    </row>
    <row r="9307" spans="1:1" x14ac:dyDescent="0.25">
      <c r="A9307" s="290"/>
    </row>
    <row r="9308" spans="1:1" x14ac:dyDescent="0.25">
      <c r="A9308" s="290"/>
    </row>
    <row r="9309" spans="1:1" x14ac:dyDescent="0.25">
      <c r="A9309" s="290"/>
    </row>
    <row r="9310" spans="1:1" x14ac:dyDescent="0.25">
      <c r="A9310" s="290"/>
    </row>
    <row r="9311" spans="1:1" x14ac:dyDescent="0.25">
      <c r="A9311" s="290"/>
    </row>
    <row r="9312" spans="1:1" x14ac:dyDescent="0.25">
      <c r="A9312" s="290"/>
    </row>
    <row r="9313" spans="1:1" x14ac:dyDescent="0.25">
      <c r="A9313" s="290"/>
    </row>
    <row r="9314" spans="1:1" x14ac:dyDescent="0.25">
      <c r="A9314" s="290"/>
    </row>
    <row r="9315" spans="1:1" x14ac:dyDescent="0.25">
      <c r="A9315" s="290"/>
    </row>
    <row r="9316" spans="1:1" x14ac:dyDescent="0.25">
      <c r="A9316" s="290"/>
    </row>
    <row r="9317" spans="1:1" x14ac:dyDescent="0.25">
      <c r="A9317" s="290"/>
    </row>
    <row r="9318" spans="1:1" x14ac:dyDescent="0.25">
      <c r="A9318" s="290"/>
    </row>
    <row r="9319" spans="1:1" x14ac:dyDescent="0.25">
      <c r="A9319" s="290"/>
    </row>
    <row r="9320" spans="1:1" x14ac:dyDescent="0.25">
      <c r="A9320" s="290"/>
    </row>
    <row r="9321" spans="1:1" x14ac:dyDescent="0.25">
      <c r="A9321" s="290"/>
    </row>
    <row r="9322" spans="1:1" x14ac:dyDescent="0.25">
      <c r="A9322" s="290"/>
    </row>
    <row r="9323" spans="1:1" x14ac:dyDescent="0.25">
      <c r="A9323" s="290"/>
    </row>
    <row r="9324" spans="1:1" x14ac:dyDescent="0.25">
      <c r="A9324" s="290"/>
    </row>
    <row r="9325" spans="1:1" x14ac:dyDescent="0.25">
      <c r="A9325" s="290"/>
    </row>
    <row r="9326" spans="1:1" x14ac:dyDescent="0.25">
      <c r="A9326" s="290"/>
    </row>
    <row r="9327" spans="1:1" x14ac:dyDescent="0.25">
      <c r="A9327" s="290"/>
    </row>
    <row r="9328" spans="1:1" x14ac:dyDescent="0.25">
      <c r="A9328" s="290"/>
    </row>
    <row r="9329" spans="1:1" x14ac:dyDescent="0.25">
      <c r="A9329" s="290"/>
    </row>
    <row r="9330" spans="1:1" x14ac:dyDescent="0.25">
      <c r="A9330" s="290"/>
    </row>
    <row r="9331" spans="1:1" x14ac:dyDescent="0.25">
      <c r="A9331" s="290"/>
    </row>
    <row r="9332" spans="1:1" x14ac:dyDescent="0.25">
      <c r="A9332" s="290"/>
    </row>
    <row r="9333" spans="1:1" x14ac:dyDescent="0.25">
      <c r="A9333" s="290"/>
    </row>
    <row r="9334" spans="1:1" x14ac:dyDescent="0.25">
      <c r="A9334" s="290"/>
    </row>
    <row r="9335" spans="1:1" x14ac:dyDescent="0.25">
      <c r="A9335" s="290"/>
    </row>
    <row r="9336" spans="1:1" x14ac:dyDescent="0.25">
      <c r="A9336" s="290"/>
    </row>
    <row r="9337" spans="1:1" x14ac:dyDescent="0.25">
      <c r="A9337" s="290"/>
    </row>
    <row r="9338" spans="1:1" x14ac:dyDescent="0.25">
      <c r="A9338" s="290"/>
    </row>
    <row r="9339" spans="1:1" x14ac:dyDescent="0.25">
      <c r="A9339" s="290"/>
    </row>
    <row r="9340" spans="1:1" x14ac:dyDescent="0.25">
      <c r="A9340" s="290"/>
    </row>
    <row r="9341" spans="1:1" x14ac:dyDescent="0.25">
      <c r="A9341" s="290"/>
    </row>
    <row r="9342" spans="1:1" x14ac:dyDescent="0.25">
      <c r="A9342" s="290"/>
    </row>
    <row r="9343" spans="1:1" x14ac:dyDescent="0.25">
      <c r="A9343" s="290"/>
    </row>
    <row r="9344" spans="1:1" x14ac:dyDescent="0.25">
      <c r="A9344" s="290"/>
    </row>
    <row r="9345" spans="1:1" x14ac:dyDescent="0.25">
      <c r="A9345" s="290"/>
    </row>
    <row r="9346" spans="1:1" x14ac:dyDescent="0.25">
      <c r="A9346" s="290"/>
    </row>
    <row r="9347" spans="1:1" x14ac:dyDescent="0.25">
      <c r="A9347" s="290"/>
    </row>
    <row r="9348" spans="1:1" x14ac:dyDescent="0.25">
      <c r="A9348" s="290"/>
    </row>
    <row r="9349" spans="1:1" x14ac:dyDescent="0.25">
      <c r="A9349" s="290"/>
    </row>
    <row r="9350" spans="1:1" x14ac:dyDescent="0.25">
      <c r="A9350" s="290"/>
    </row>
    <row r="9351" spans="1:1" x14ac:dyDescent="0.25">
      <c r="A9351" s="290"/>
    </row>
    <row r="9352" spans="1:1" x14ac:dyDescent="0.25">
      <c r="A9352" s="290"/>
    </row>
    <row r="9353" spans="1:1" x14ac:dyDescent="0.25">
      <c r="A9353" s="290"/>
    </row>
    <row r="9354" spans="1:1" x14ac:dyDescent="0.25">
      <c r="A9354" s="290"/>
    </row>
    <row r="9355" spans="1:1" x14ac:dyDescent="0.25">
      <c r="A9355" s="290"/>
    </row>
    <row r="9356" spans="1:1" x14ac:dyDescent="0.25">
      <c r="A9356" s="290"/>
    </row>
    <row r="9357" spans="1:1" x14ac:dyDescent="0.25">
      <c r="A9357" s="290"/>
    </row>
    <row r="9358" spans="1:1" x14ac:dyDescent="0.25">
      <c r="A9358" s="290"/>
    </row>
    <row r="9359" spans="1:1" x14ac:dyDescent="0.25">
      <c r="A9359" s="290"/>
    </row>
    <row r="9360" spans="1:1" x14ac:dyDescent="0.25">
      <c r="A9360" s="290"/>
    </row>
    <row r="9361" spans="1:1" x14ac:dyDescent="0.25">
      <c r="A9361" s="290"/>
    </row>
    <row r="9362" spans="1:1" x14ac:dyDescent="0.25">
      <c r="A9362" s="290"/>
    </row>
    <row r="9363" spans="1:1" x14ac:dyDescent="0.25">
      <c r="A9363" s="290"/>
    </row>
    <row r="9364" spans="1:1" x14ac:dyDescent="0.25">
      <c r="A9364" s="290"/>
    </row>
    <row r="9365" spans="1:1" x14ac:dyDescent="0.25">
      <c r="A9365" s="290"/>
    </row>
    <row r="9366" spans="1:1" x14ac:dyDescent="0.25">
      <c r="A9366" s="290"/>
    </row>
    <row r="9367" spans="1:1" x14ac:dyDescent="0.25">
      <c r="A9367" s="290"/>
    </row>
    <row r="9368" spans="1:1" x14ac:dyDescent="0.25">
      <c r="A9368" s="290"/>
    </row>
    <row r="9369" spans="1:1" x14ac:dyDescent="0.25">
      <c r="A9369" s="290"/>
    </row>
    <row r="9370" spans="1:1" x14ac:dyDescent="0.25">
      <c r="A9370" s="290"/>
    </row>
    <row r="9371" spans="1:1" x14ac:dyDescent="0.25">
      <c r="A9371" s="290"/>
    </row>
    <row r="9372" spans="1:1" x14ac:dyDescent="0.25">
      <c r="A9372" s="290"/>
    </row>
    <row r="9373" spans="1:1" x14ac:dyDescent="0.25">
      <c r="A9373" s="290"/>
    </row>
    <row r="9374" spans="1:1" x14ac:dyDescent="0.25">
      <c r="A9374" s="290"/>
    </row>
    <row r="9375" spans="1:1" x14ac:dyDescent="0.25">
      <c r="A9375" s="290"/>
    </row>
    <row r="9376" spans="1:1" x14ac:dyDescent="0.25">
      <c r="A9376" s="290"/>
    </row>
    <row r="9377" spans="1:1" x14ac:dyDescent="0.25">
      <c r="A9377" s="290"/>
    </row>
    <row r="9378" spans="1:1" x14ac:dyDescent="0.25">
      <c r="A9378" s="290"/>
    </row>
    <row r="9379" spans="1:1" x14ac:dyDescent="0.25">
      <c r="A9379" s="290"/>
    </row>
    <row r="9380" spans="1:1" x14ac:dyDescent="0.25">
      <c r="A9380" s="290"/>
    </row>
    <row r="9381" spans="1:1" x14ac:dyDescent="0.25">
      <c r="A9381" s="290"/>
    </row>
    <row r="9382" spans="1:1" x14ac:dyDescent="0.25">
      <c r="A9382" s="290"/>
    </row>
    <row r="9383" spans="1:1" x14ac:dyDescent="0.25">
      <c r="A9383" s="290"/>
    </row>
    <row r="9384" spans="1:1" x14ac:dyDescent="0.25">
      <c r="A9384" s="290"/>
    </row>
    <row r="9385" spans="1:1" x14ac:dyDescent="0.25">
      <c r="A9385" s="290"/>
    </row>
    <row r="9386" spans="1:1" x14ac:dyDescent="0.25">
      <c r="A9386" s="290"/>
    </row>
    <row r="9387" spans="1:1" x14ac:dyDescent="0.25">
      <c r="A9387" s="290"/>
    </row>
    <row r="9388" spans="1:1" x14ac:dyDescent="0.25">
      <c r="A9388" s="290"/>
    </row>
    <row r="9389" spans="1:1" x14ac:dyDescent="0.25">
      <c r="A9389" s="290"/>
    </row>
    <row r="9390" spans="1:1" x14ac:dyDescent="0.25">
      <c r="A9390" s="290"/>
    </row>
    <row r="9391" spans="1:1" x14ac:dyDescent="0.25">
      <c r="A9391" s="290"/>
    </row>
    <row r="9392" spans="1:1" x14ac:dyDescent="0.25">
      <c r="A9392" s="290"/>
    </row>
    <row r="9393" spans="1:1" x14ac:dyDescent="0.25">
      <c r="A9393" s="290"/>
    </row>
    <row r="9394" spans="1:1" x14ac:dyDescent="0.25">
      <c r="A9394" s="290"/>
    </row>
    <row r="9395" spans="1:1" x14ac:dyDescent="0.25">
      <c r="A9395" s="290"/>
    </row>
    <row r="9396" spans="1:1" x14ac:dyDescent="0.25">
      <c r="A9396" s="290"/>
    </row>
    <row r="9397" spans="1:1" x14ac:dyDescent="0.25">
      <c r="A9397" s="290"/>
    </row>
    <row r="9398" spans="1:1" x14ac:dyDescent="0.25">
      <c r="A9398" s="290"/>
    </row>
    <row r="9399" spans="1:1" x14ac:dyDescent="0.25">
      <c r="A9399" s="290"/>
    </row>
    <row r="9400" spans="1:1" x14ac:dyDescent="0.25">
      <c r="A9400" s="290"/>
    </row>
    <row r="9401" spans="1:1" x14ac:dyDescent="0.25">
      <c r="A9401" s="290"/>
    </row>
    <row r="9402" spans="1:1" x14ac:dyDescent="0.25">
      <c r="A9402" s="290"/>
    </row>
    <row r="9403" spans="1:1" x14ac:dyDescent="0.25">
      <c r="A9403" s="290"/>
    </row>
    <row r="9404" spans="1:1" x14ac:dyDescent="0.25">
      <c r="A9404" s="290"/>
    </row>
    <row r="9405" spans="1:1" x14ac:dyDescent="0.25">
      <c r="A9405" s="290"/>
    </row>
    <row r="9406" spans="1:1" x14ac:dyDescent="0.25">
      <c r="A9406" s="290"/>
    </row>
    <row r="9407" spans="1:1" x14ac:dyDescent="0.25">
      <c r="A9407" s="290"/>
    </row>
    <row r="9408" spans="1:1" x14ac:dyDescent="0.25">
      <c r="A9408" s="290"/>
    </row>
    <row r="9409" spans="1:1" x14ac:dyDescent="0.25">
      <c r="A9409" s="290"/>
    </row>
    <row r="9410" spans="1:1" x14ac:dyDescent="0.25">
      <c r="A9410" s="290"/>
    </row>
    <row r="9411" spans="1:1" x14ac:dyDescent="0.25">
      <c r="A9411" s="290"/>
    </row>
    <row r="9412" spans="1:1" x14ac:dyDescent="0.25">
      <c r="A9412" s="290"/>
    </row>
    <row r="9413" spans="1:1" x14ac:dyDescent="0.25">
      <c r="A9413" s="290"/>
    </row>
    <row r="9414" spans="1:1" x14ac:dyDescent="0.25">
      <c r="A9414" s="290"/>
    </row>
    <row r="9415" spans="1:1" x14ac:dyDescent="0.25">
      <c r="A9415" s="290"/>
    </row>
    <row r="9416" spans="1:1" x14ac:dyDescent="0.25">
      <c r="A9416" s="290"/>
    </row>
    <row r="9417" spans="1:1" x14ac:dyDescent="0.25">
      <c r="A9417" s="290"/>
    </row>
    <row r="9418" spans="1:1" x14ac:dyDescent="0.25">
      <c r="A9418" s="290"/>
    </row>
    <row r="9419" spans="1:1" x14ac:dyDescent="0.25">
      <c r="A9419" s="290"/>
    </row>
    <row r="9420" spans="1:1" x14ac:dyDescent="0.25">
      <c r="A9420" s="290"/>
    </row>
    <row r="9421" spans="1:1" x14ac:dyDescent="0.25">
      <c r="A9421" s="290"/>
    </row>
    <row r="9422" spans="1:1" x14ac:dyDescent="0.25">
      <c r="A9422" s="290"/>
    </row>
    <row r="9423" spans="1:1" x14ac:dyDescent="0.25">
      <c r="A9423" s="290"/>
    </row>
    <row r="9424" spans="1:1" x14ac:dyDescent="0.25">
      <c r="A9424" s="290"/>
    </row>
    <row r="9425" spans="1:1" x14ac:dyDescent="0.25">
      <c r="A9425" s="290"/>
    </row>
    <row r="9426" spans="1:1" x14ac:dyDescent="0.25">
      <c r="A9426" s="290"/>
    </row>
    <row r="9427" spans="1:1" x14ac:dyDescent="0.25">
      <c r="A9427" s="290"/>
    </row>
    <row r="9428" spans="1:1" x14ac:dyDescent="0.25">
      <c r="A9428" s="290"/>
    </row>
    <row r="9429" spans="1:1" x14ac:dyDescent="0.25">
      <c r="A9429" s="290"/>
    </row>
    <row r="9430" spans="1:1" x14ac:dyDescent="0.25">
      <c r="A9430" s="290"/>
    </row>
    <row r="9431" spans="1:1" x14ac:dyDescent="0.25">
      <c r="A9431" s="290"/>
    </row>
    <row r="9432" spans="1:1" x14ac:dyDescent="0.25">
      <c r="A9432" s="290"/>
    </row>
    <row r="9433" spans="1:1" x14ac:dyDescent="0.25">
      <c r="A9433" s="290"/>
    </row>
    <row r="9434" spans="1:1" x14ac:dyDescent="0.25">
      <c r="A9434" s="290"/>
    </row>
    <row r="9435" spans="1:1" x14ac:dyDescent="0.25">
      <c r="A9435" s="290"/>
    </row>
    <row r="9436" spans="1:1" x14ac:dyDescent="0.25">
      <c r="A9436" s="290"/>
    </row>
    <row r="9437" spans="1:1" x14ac:dyDescent="0.25">
      <c r="A9437" s="290"/>
    </row>
    <row r="9438" spans="1:1" x14ac:dyDescent="0.25">
      <c r="A9438" s="290"/>
    </row>
    <row r="9439" spans="1:1" x14ac:dyDescent="0.25">
      <c r="A9439" s="290"/>
    </row>
    <row r="9440" spans="1:1" x14ac:dyDescent="0.25">
      <c r="A9440" s="290"/>
    </row>
    <row r="9441" spans="1:1" x14ac:dyDescent="0.25">
      <c r="A9441" s="290"/>
    </row>
    <row r="9442" spans="1:1" x14ac:dyDescent="0.25">
      <c r="A9442" s="290"/>
    </row>
    <row r="9443" spans="1:1" x14ac:dyDescent="0.25">
      <c r="A9443" s="290"/>
    </row>
    <row r="9444" spans="1:1" x14ac:dyDescent="0.25">
      <c r="A9444" s="290"/>
    </row>
    <row r="9445" spans="1:1" x14ac:dyDescent="0.25">
      <c r="A9445" s="290"/>
    </row>
    <row r="9446" spans="1:1" x14ac:dyDescent="0.25">
      <c r="A9446" s="290"/>
    </row>
    <row r="9447" spans="1:1" x14ac:dyDescent="0.25">
      <c r="A9447" s="290"/>
    </row>
    <row r="9448" spans="1:1" x14ac:dyDescent="0.25">
      <c r="A9448" s="290"/>
    </row>
    <row r="9449" spans="1:1" x14ac:dyDescent="0.25">
      <c r="A9449" s="290"/>
    </row>
    <row r="9450" spans="1:1" x14ac:dyDescent="0.25">
      <c r="A9450" s="290"/>
    </row>
    <row r="9451" spans="1:1" x14ac:dyDescent="0.25">
      <c r="A9451" s="290"/>
    </row>
    <row r="9452" spans="1:1" x14ac:dyDescent="0.25">
      <c r="A9452" s="290"/>
    </row>
    <row r="9453" spans="1:1" x14ac:dyDescent="0.25">
      <c r="A9453" s="290"/>
    </row>
    <row r="9454" spans="1:1" x14ac:dyDescent="0.25">
      <c r="A9454" s="290"/>
    </row>
    <row r="9455" spans="1:1" x14ac:dyDescent="0.25">
      <c r="A9455" s="290"/>
    </row>
    <row r="9456" spans="1:1" x14ac:dyDescent="0.25">
      <c r="A9456" s="290"/>
    </row>
    <row r="9457" spans="1:1" x14ac:dyDescent="0.25">
      <c r="A9457" s="290"/>
    </row>
    <row r="9458" spans="1:1" x14ac:dyDescent="0.25">
      <c r="A9458" s="290"/>
    </row>
    <row r="9459" spans="1:1" x14ac:dyDescent="0.25">
      <c r="A9459" s="290"/>
    </row>
    <row r="9460" spans="1:1" x14ac:dyDescent="0.25">
      <c r="A9460" s="290"/>
    </row>
    <row r="9461" spans="1:1" x14ac:dyDescent="0.25">
      <c r="A9461" s="290"/>
    </row>
    <row r="9462" spans="1:1" x14ac:dyDescent="0.25">
      <c r="A9462" s="290"/>
    </row>
    <row r="9463" spans="1:1" x14ac:dyDescent="0.25">
      <c r="A9463" s="290"/>
    </row>
    <row r="9464" spans="1:1" x14ac:dyDescent="0.25">
      <c r="A9464" s="290"/>
    </row>
    <row r="9465" spans="1:1" x14ac:dyDescent="0.25">
      <c r="A9465" s="290"/>
    </row>
    <row r="9466" spans="1:1" x14ac:dyDescent="0.25">
      <c r="A9466" s="290"/>
    </row>
    <row r="9467" spans="1:1" x14ac:dyDescent="0.25">
      <c r="A9467" s="290"/>
    </row>
    <row r="9468" spans="1:1" x14ac:dyDescent="0.25">
      <c r="A9468" s="290"/>
    </row>
    <row r="9469" spans="1:1" x14ac:dyDescent="0.25">
      <c r="A9469" s="290"/>
    </row>
    <row r="9470" spans="1:1" x14ac:dyDescent="0.25">
      <c r="A9470" s="290"/>
    </row>
    <row r="9471" spans="1:1" x14ac:dyDescent="0.25">
      <c r="A9471" s="290"/>
    </row>
    <row r="9472" spans="1:1" x14ac:dyDescent="0.25">
      <c r="A9472" s="290"/>
    </row>
    <row r="9473" spans="1:1" x14ac:dyDescent="0.25">
      <c r="A9473" s="290"/>
    </row>
    <row r="9474" spans="1:1" x14ac:dyDescent="0.25">
      <c r="A9474" s="290"/>
    </row>
    <row r="9475" spans="1:1" x14ac:dyDescent="0.25">
      <c r="A9475" s="290"/>
    </row>
    <row r="9476" spans="1:1" x14ac:dyDescent="0.25">
      <c r="A9476" s="290"/>
    </row>
    <row r="9477" spans="1:1" x14ac:dyDescent="0.25">
      <c r="A9477" s="290"/>
    </row>
    <row r="9478" spans="1:1" x14ac:dyDescent="0.25">
      <c r="A9478" s="290"/>
    </row>
    <row r="9479" spans="1:1" x14ac:dyDescent="0.25">
      <c r="A9479" s="290"/>
    </row>
    <row r="9480" spans="1:1" x14ac:dyDescent="0.25">
      <c r="A9480" s="290"/>
    </row>
    <row r="9481" spans="1:1" x14ac:dyDescent="0.25">
      <c r="A9481" s="290"/>
    </row>
    <row r="9482" spans="1:1" x14ac:dyDescent="0.25">
      <c r="A9482" s="290"/>
    </row>
    <row r="9483" spans="1:1" x14ac:dyDescent="0.25">
      <c r="A9483" s="290"/>
    </row>
    <row r="9484" spans="1:1" x14ac:dyDescent="0.25">
      <c r="A9484" s="290"/>
    </row>
    <row r="9485" spans="1:1" x14ac:dyDescent="0.25">
      <c r="A9485" s="290"/>
    </row>
    <row r="9486" spans="1:1" x14ac:dyDescent="0.25">
      <c r="A9486" s="290"/>
    </row>
    <row r="9487" spans="1:1" x14ac:dyDescent="0.25">
      <c r="A9487" s="290"/>
    </row>
    <row r="9488" spans="1:1" x14ac:dyDescent="0.25">
      <c r="A9488" s="290"/>
    </row>
    <row r="9489" spans="1:1" x14ac:dyDescent="0.25">
      <c r="A9489" s="290"/>
    </row>
    <row r="9490" spans="1:1" x14ac:dyDescent="0.25">
      <c r="A9490" s="290"/>
    </row>
    <row r="9491" spans="1:1" x14ac:dyDescent="0.25">
      <c r="A9491" s="290"/>
    </row>
    <row r="9492" spans="1:1" x14ac:dyDescent="0.25">
      <c r="A9492" s="290"/>
    </row>
    <row r="9493" spans="1:1" x14ac:dyDescent="0.25">
      <c r="A9493" s="290"/>
    </row>
    <row r="9494" spans="1:1" x14ac:dyDescent="0.25">
      <c r="A9494" s="290"/>
    </row>
    <row r="9495" spans="1:1" x14ac:dyDescent="0.25">
      <c r="A9495" s="290"/>
    </row>
    <row r="9496" spans="1:1" x14ac:dyDescent="0.25">
      <c r="A9496" s="290"/>
    </row>
    <row r="9497" spans="1:1" x14ac:dyDescent="0.25">
      <c r="A9497" s="290"/>
    </row>
    <row r="9498" spans="1:1" x14ac:dyDescent="0.25">
      <c r="A9498" s="290"/>
    </row>
    <row r="9499" spans="1:1" x14ac:dyDescent="0.25">
      <c r="A9499" s="290"/>
    </row>
    <row r="9500" spans="1:1" x14ac:dyDescent="0.25">
      <c r="A9500" s="290"/>
    </row>
    <row r="9501" spans="1:1" x14ac:dyDescent="0.25">
      <c r="A9501" s="290"/>
    </row>
    <row r="9502" spans="1:1" x14ac:dyDescent="0.25">
      <c r="A9502" s="290"/>
    </row>
    <row r="9503" spans="1:1" x14ac:dyDescent="0.25">
      <c r="A9503" s="290"/>
    </row>
    <row r="9504" spans="1:1" x14ac:dyDescent="0.25">
      <c r="A9504" s="290"/>
    </row>
    <row r="9505" spans="1:1" x14ac:dyDescent="0.25">
      <c r="A9505" s="290"/>
    </row>
    <row r="9506" spans="1:1" x14ac:dyDescent="0.25">
      <c r="A9506" s="290"/>
    </row>
    <row r="9507" spans="1:1" x14ac:dyDescent="0.25">
      <c r="A9507" s="290"/>
    </row>
    <row r="9508" spans="1:1" x14ac:dyDescent="0.25">
      <c r="A9508" s="290"/>
    </row>
    <row r="9509" spans="1:1" x14ac:dyDescent="0.25">
      <c r="A9509" s="290"/>
    </row>
    <row r="9510" spans="1:1" x14ac:dyDescent="0.25">
      <c r="A9510" s="290"/>
    </row>
    <row r="9511" spans="1:1" x14ac:dyDescent="0.25">
      <c r="A9511" s="290"/>
    </row>
    <row r="9512" spans="1:1" x14ac:dyDescent="0.25">
      <c r="A9512" s="290"/>
    </row>
    <row r="9513" spans="1:1" x14ac:dyDescent="0.25">
      <c r="A9513" s="290"/>
    </row>
    <row r="9514" spans="1:1" x14ac:dyDescent="0.25">
      <c r="A9514" s="290"/>
    </row>
    <row r="9515" spans="1:1" x14ac:dyDescent="0.25">
      <c r="A9515" s="290"/>
    </row>
    <row r="9516" spans="1:1" x14ac:dyDescent="0.25">
      <c r="A9516" s="290"/>
    </row>
    <row r="9517" spans="1:1" x14ac:dyDescent="0.25">
      <c r="A9517" s="290"/>
    </row>
    <row r="9518" spans="1:1" x14ac:dyDescent="0.25">
      <c r="A9518" s="290"/>
    </row>
    <row r="9519" spans="1:1" x14ac:dyDescent="0.25">
      <c r="A9519" s="290"/>
    </row>
    <row r="9520" spans="1:1" x14ac:dyDescent="0.25">
      <c r="A9520" s="290"/>
    </row>
    <row r="9521" spans="1:1" x14ac:dyDescent="0.25">
      <c r="A9521" s="290"/>
    </row>
    <row r="9522" spans="1:1" x14ac:dyDescent="0.25">
      <c r="A9522" s="290"/>
    </row>
    <row r="9523" spans="1:1" x14ac:dyDescent="0.25">
      <c r="A9523" s="290"/>
    </row>
    <row r="9524" spans="1:1" x14ac:dyDescent="0.25">
      <c r="A9524" s="290"/>
    </row>
    <row r="9525" spans="1:1" x14ac:dyDescent="0.25">
      <c r="A9525" s="290"/>
    </row>
    <row r="9526" spans="1:1" x14ac:dyDescent="0.25">
      <c r="A9526" s="290"/>
    </row>
    <row r="9527" spans="1:1" x14ac:dyDescent="0.25">
      <c r="A9527" s="290"/>
    </row>
    <row r="9528" spans="1:1" x14ac:dyDescent="0.25">
      <c r="A9528" s="290"/>
    </row>
    <row r="9529" spans="1:1" x14ac:dyDescent="0.25">
      <c r="A9529" s="290"/>
    </row>
    <row r="9530" spans="1:1" x14ac:dyDescent="0.25">
      <c r="A9530" s="290"/>
    </row>
    <row r="9531" spans="1:1" x14ac:dyDescent="0.25">
      <c r="A9531" s="290"/>
    </row>
    <row r="9532" spans="1:1" x14ac:dyDescent="0.25">
      <c r="A9532" s="290"/>
    </row>
    <row r="9533" spans="1:1" x14ac:dyDescent="0.25">
      <c r="A9533" s="290"/>
    </row>
    <row r="9534" spans="1:1" x14ac:dyDescent="0.25">
      <c r="A9534" s="290"/>
    </row>
    <row r="9535" spans="1:1" x14ac:dyDescent="0.25">
      <c r="A9535" s="290"/>
    </row>
    <row r="9536" spans="1:1" x14ac:dyDescent="0.25">
      <c r="A9536" s="290"/>
    </row>
    <row r="9537" spans="1:1" x14ac:dyDescent="0.25">
      <c r="A9537" s="290"/>
    </row>
    <row r="9538" spans="1:1" x14ac:dyDescent="0.25">
      <c r="A9538" s="290"/>
    </row>
    <row r="9539" spans="1:1" x14ac:dyDescent="0.25">
      <c r="A9539" s="290"/>
    </row>
    <row r="9540" spans="1:1" x14ac:dyDescent="0.25">
      <c r="A9540" s="290"/>
    </row>
    <row r="9541" spans="1:1" x14ac:dyDescent="0.25">
      <c r="A9541" s="290"/>
    </row>
    <row r="9542" spans="1:1" x14ac:dyDescent="0.25">
      <c r="A9542" s="290"/>
    </row>
    <row r="9543" spans="1:1" x14ac:dyDescent="0.25">
      <c r="A9543" s="290"/>
    </row>
    <row r="9544" spans="1:1" x14ac:dyDescent="0.25">
      <c r="A9544" s="290"/>
    </row>
    <row r="9545" spans="1:1" x14ac:dyDescent="0.25">
      <c r="A9545" s="290"/>
    </row>
    <row r="9546" spans="1:1" x14ac:dyDescent="0.25">
      <c r="A9546" s="290"/>
    </row>
    <row r="9547" spans="1:1" x14ac:dyDescent="0.25">
      <c r="A9547" s="290"/>
    </row>
    <row r="9548" spans="1:1" x14ac:dyDescent="0.25">
      <c r="A9548" s="290"/>
    </row>
    <row r="9549" spans="1:1" x14ac:dyDescent="0.25">
      <c r="A9549" s="290"/>
    </row>
    <row r="9550" spans="1:1" x14ac:dyDescent="0.25">
      <c r="A9550" s="290"/>
    </row>
    <row r="9551" spans="1:1" x14ac:dyDescent="0.25">
      <c r="A9551" s="290"/>
    </row>
    <row r="9552" spans="1:1" x14ac:dyDescent="0.25">
      <c r="A9552" s="290"/>
    </row>
    <row r="9553" spans="1:1" x14ac:dyDescent="0.25">
      <c r="A9553" s="290"/>
    </row>
    <row r="9554" spans="1:1" x14ac:dyDescent="0.25">
      <c r="A9554" s="290"/>
    </row>
    <row r="9555" spans="1:1" x14ac:dyDescent="0.25">
      <c r="A9555" s="290"/>
    </row>
    <row r="9556" spans="1:1" x14ac:dyDescent="0.25">
      <c r="A9556" s="290"/>
    </row>
    <row r="9557" spans="1:1" x14ac:dyDescent="0.25">
      <c r="A9557" s="290"/>
    </row>
    <row r="9558" spans="1:1" x14ac:dyDescent="0.25">
      <c r="A9558" s="290"/>
    </row>
    <row r="9559" spans="1:1" x14ac:dyDescent="0.25">
      <c r="A9559" s="290"/>
    </row>
    <row r="9560" spans="1:1" x14ac:dyDescent="0.25">
      <c r="A9560" s="290"/>
    </row>
    <row r="9561" spans="1:1" x14ac:dyDescent="0.25">
      <c r="A9561" s="290"/>
    </row>
    <row r="9562" spans="1:1" x14ac:dyDescent="0.25">
      <c r="A9562" s="290"/>
    </row>
    <row r="9563" spans="1:1" x14ac:dyDescent="0.25">
      <c r="A9563" s="290"/>
    </row>
    <row r="9564" spans="1:1" x14ac:dyDescent="0.25">
      <c r="A9564" s="290"/>
    </row>
    <row r="9565" spans="1:1" x14ac:dyDescent="0.25">
      <c r="A9565" s="290"/>
    </row>
    <row r="9566" spans="1:1" x14ac:dyDescent="0.25">
      <c r="A9566" s="290"/>
    </row>
    <row r="9567" spans="1:1" x14ac:dyDescent="0.25">
      <c r="A9567" s="290"/>
    </row>
    <row r="9568" spans="1:1" x14ac:dyDescent="0.25">
      <c r="A9568" s="290"/>
    </row>
    <row r="9569" spans="1:1" x14ac:dyDescent="0.25">
      <c r="A9569" s="290"/>
    </row>
    <row r="9570" spans="1:1" x14ac:dyDescent="0.25">
      <c r="A9570" s="290"/>
    </row>
    <row r="9571" spans="1:1" x14ac:dyDescent="0.25">
      <c r="A9571" s="290"/>
    </row>
    <row r="9572" spans="1:1" x14ac:dyDescent="0.25">
      <c r="A9572" s="290"/>
    </row>
    <row r="9573" spans="1:1" x14ac:dyDescent="0.25">
      <c r="A9573" s="290"/>
    </row>
    <row r="9574" spans="1:1" x14ac:dyDescent="0.25">
      <c r="A9574" s="290"/>
    </row>
    <row r="9575" spans="1:1" x14ac:dyDescent="0.25">
      <c r="A9575" s="290"/>
    </row>
    <row r="9576" spans="1:1" x14ac:dyDescent="0.25">
      <c r="A9576" s="290"/>
    </row>
    <row r="9577" spans="1:1" x14ac:dyDescent="0.25">
      <c r="A9577" s="290"/>
    </row>
    <row r="9578" spans="1:1" x14ac:dyDescent="0.25">
      <c r="A9578" s="290"/>
    </row>
    <row r="9579" spans="1:1" x14ac:dyDescent="0.25">
      <c r="A9579" s="290"/>
    </row>
    <row r="9580" spans="1:1" x14ac:dyDescent="0.25">
      <c r="A9580" s="290"/>
    </row>
    <row r="9581" spans="1:1" x14ac:dyDescent="0.25">
      <c r="A9581" s="290"/>
    </row>
    <row r="9582" spans="1:1" x14ac:dyDescent="0.25">
      <c r="A9582" s="290"/>
    </row>
    <row r="9583" spans="1:1" x14ac:dyDescent="0.25">
      <c r="A9583" s="290"/>
    </row>
    <row r="9584" spans="1:1" x14ac:dyDescent="0.25">
      <c r="A9584" s="290"/>
    </row>
    <row r="9585" spans="1:1" x14ac:dyDescent="0.25">
      <c r="A9585" s="290"/>
    </row>
    <row r="9586" spans="1:1" x14ac:dyDescent="0.25">
      <c r="A9586" s="290"/>
    </row>
    <row r="9587" spans="1:1" x14ac:dyDescent="0.25">
      <c r="A9587" s="290"/>
    </row>
    <row r="9588" spans="1:1" x14ac:dyDescent="0.25">
      <c r="A9588" s="290"/>
    </row>
    <row r="9589" spans="1:1" x14ac:dyDescent="0.25">
      <c r="A9589" s="290"/>
    </row>
    <row r="9590" spans="1:1" x14ac:dyDescent="0.25">
      <c r="A9590" s="290"/>
    </row>
    <row r="9591" spans="1:1" x14ac:dyDescent="0.25">
      <c r="A9591" s="290"/>
    </row>
    <row r="9592" spans="1:1" x14ac:dyDescent="0.25">
      <c r="A9592" s="290"/>
    </row>
    <row r="9593" spans="1:1" x14ac:dyDescent="0.25">
      <c r="A9593" s="290"/>
    </row>
    <row r="9594" spans="1:1" x14ac:dyDescent="0.25">
      <c r="A9594" s="290"/>
    </row>
    <row r="9595" spans="1:1" x14ac:dyDescent="0.25">
      <c r="A9595" s="290"/>
    </row>
    <row r="9596" spans="1:1" x14ac:dyDescent="0.25">
      <c r="A9596" s="290"/>
    </row>
    <row r="9597" spans="1:1" x14ac:dyDescent="0.25">
      <c r="A9597" s="290"/>
    </row>
    <row r="9598" spans="1:1" x14ac:dyDescent="0.25">
      <c r="A9598" s="290"/>
    </row>
    <row r="9599" spans="1:1" x14ac:dyDescent="0.25">
      <c r="A9599" s="290"/>
    </row>
    <row r="9600" spans="1:1" x14ac:dyDescent="0.25">
      <c r="A9600" s="290"/>
    </row>
    <row r="9601" spans="1:1" x14ac:dyDescent="0.25">
      <c r="A9601" s="290"/>
    </row>
    <row r="9602" spans="1:1" x14ac:dyDescent="0.25">
      <c r="A9602" s="290"/>
    </row>
    <row r="9603" spans="1:1" x14ac:dyDescent="0.25">
      <c r="A9603" s="290"/>
    </row>
    <row r="9604" spans="1:1" x14ac:dyDescent="0.25">
      <c r="A9604" s="290"/>
    </row>
    <row r="9605" spans="1:1" x14ac:dyDescent="0.25">
      <c r="A9605" s="290"/>
    </row>
    <row r="9606" spans="1:1" x14ac:dyDescent="0.25">
      <c r="A9606" s="290"/>
    </row>
    <row r="9607" spans="1:1" x14ac:dyDescent="0.25">
      <c r="A9607" s="290"/>
    </row>
    <row r="9608" spans="1:1" x14ac:dyDescent="0.25">
      <c r="A9608" s="290"/>
    </row>
    <row r="9609" spans="1:1" x14ac:dyDescent="0.25">
      <c r="A9609" s="290"/>
    </row>
    <row r="9610" spans="1:1" x14ac:dyDescent="0.25">
      <c r="A9610" s="290"/>
    </row>
    <row r="9611" spans="1:1" x14ac:dyDescent="0.25">
      <c r="A9611" s="290"/>
    </row>
    <row r="9612" spans="1:1" x14ac:dyDescent="0.25">
      <c r="A9612" s="290"/>
    </row>
    <row r="9613" spans="1:1" x14ac:dyDescent="0.25">
      <c r="A9613" s="290"/>
    </row>
    <row r="9614" spans="1:1" x14ac:dyDescent="0.25">
      <c r="A9614" s="290"/>
    </row>
    <row r="9615" spans="1:1" x14ac:dyDescent="0.25">
      <c r="A9615" s="290"/>
    </row>
    <row r="9616" spans="1:1" x14ac:dyDescent="0.25">
      <c r="A9616" s="290"/>
    </row>
    <row r="9617" spans="1:1" x14ac:dyDescent="0.25">
      <c r="A9617" s="290"/>
    </row>
    <row r="9618" spans="1:1" x14ac:dyDescent="0.25">
      <c r="A9618" s="290"/>
    </row>
    <row r="9619" spans="1:1" x14ac:dyDescent="0.25">
      <c r="A9619" s="290"/>
    </row>
    <row r="9620" spans="1:1" x14ac:dyDescent="0.25">
      <c r="A9620" s="290"/>
    </row>
    <row r="9621" spans="1:1" x14ac:dyDescent="0.25">
      <c r="A9621" s="290"/>
    </row>
    <row r="9622" spans="1:1" x14ac:dyDescent="0.25">
      <c r="A9622" s="290"/>
    </row>
    <row r="9623" spans="1:1" x14ac:dyDescent="0.25">
      <c r="A9623" s="290"/>
    </row>
    <row r="9624" spans="1:1" x14ac:dyDescent="0.25">
      <c r="A9624" s="290"/>
    </row>
    <row r="9625" spans="1:1" x14ac:dyDescent="0.25">
      <c r="A9625" s="290"/>
    </row>
    <row r="9626" spans="1:1" x14ac:dyDescent="0.25">
      <c r="A9626" s="290"/>
    </row>
    <row r="9627" spans="1:1" x14ac:dyDescent="0.25">
      <c r="A9627" s="290"/>
    </row>
    <row r="9628" spans="1:1" x14ac:dyDescent="0.25">
      <c r="A9628" s="290"/>
    </row>
    <row r="9629" spans="1:1" x14ac:dyDescent="0.25">
      <c r="A9629" s="290"/>
    </row>
    <row r="9630" spans="1:1" x14ac:dyDescent="0.25">
      <c r="A9630" s="290"/>
    </row>
    <row r="9631" spans="1:1" x14ac:dyDescent="0.25">
      <c r="A9631" s="290"/>
    </row>
    <row r="9632" spans="1:1" x14ac:dyDescent="0.25">
      <c r="A9632" s="290"/>
    </row>
    <row r="9633" spans="1:1" x14ac:dyDescent="0.25">
      <c r="A9633" s="290"/>
    </row>
    <row r="9634" spans="1:1" x14ac:dyDescent="0.25">
      <c r="A9634" s="290"/>
    </row>
    <row r="9635" spans="1:1" x14ac:dyDescent="0.25">
      <c r="A9635" s="290"/>
    </row>
    <row r="9636" spans="1:1" x14ac:dyDescent="0.25">
      <c r="A9636" s="290"/>
    </row>
    <row r="9637" spans="1:1" x14ac:dyDescent="0.25">
      <c r="A9637" s="290"/>
    </row>
    <row r="9638" spans="1:1" x14ac:dyDescent="0.25">
      <c r="A9638" s="290"/>
    </row>
    <row r="9639" spans="1:1" x14ac:dyDescent="0.25">
      <c r="A9639" s="290"/>
    </row>
    <row r="9640" spans="1:1" x14ac:dyDescent="0.25">
      <c r="A9640" s="290"/>
    </row>
    <row r="9641" spans="1:1" x14ac:dyDescent="0.25">
      <c r="A9641" s="290"/>
    </row>
    <row r="9642" spans="1:1" x14ac:dyDescent="0.25">
      <c r="A9642" s="290"/>
    </row>
    <row r="9643" spans="1:1" x14ac:dyDescent="0.25">
      <c r="A9643" s="290"/>
    </row>
    <row r="9644" spans="1:1" x14ac:dyDescent="0.25">
      <c r="A9644" s="290"/>
    </row>
    <row r="9645" spans="1:1" x14ac:dyDescent="0.25">
      <c r="A9645" s="290"/>
    </row>
    <row r="9646" spans="1:1" x14ac:dyDescent="0.25">
      <c r="A9646" s="290"/>
    </row>
    <row r="9647" spans="1:1" x14ac:dyDescent="0.25">
      <c r="A9647" s="290"/>
    </row>
    <row r="9648" spans="1:1" x14ac:dyDescent="0.25">
      <c r="A9648" s="290"/>
    </row>
    <row r="9649" spans="1:1" x14ac:dyDescent="0.25">
      <c r="A9649" s="290"/>
    </row>
    <row r="9650" spans="1:1" x14ac:dyDescent="0.25">
      <c r="A9650" s="290"/>
    </row>
    <row r="9651" spans="1:1" x14ac:dyDescent="0.25">
      <c r="A9651" s="290"/>
    </row>
    <row r="9652" spans="1:1" x14ac:dyDescent="0.25">
      <c r="A9652" s="290"/>
    </row>
    <row r="9653" spans="1:1" x14ac:dyDescent="0.25">
      <c r="A9653" s="290"/>
    </row>
    <row r="9654" spans="1:1" x14ac:dyDescent="0.25">
      <c r="A9654" s="290"/>
    </row>
    <row r="9655" spans="1:1" x14ac:dyDescent="0.25">
      <c r="A9655" s="290"/>
    </row>
    <row r="9656" spans="1:1" x14ac:dyDescent="0.25">
      <c r="A9656" s="290"/>
    </row>
    <row r="9657" spans="1:1" x14ac:dyDescent="0.25">
      <c r="A9657" s="290"/>
    </row>
    <row r="9658" spans="1:1" x14ac:dyDescent="0.25">
      <c r="A9658" s="290"/>
    </row>
    <row r="9659" spans="1:1" x14ac:dyDescent="0.25">
      <c r="A9659" s="290"/>
    </row>
    <row r="9660" spans="1:1" x14ac:dyDescent="0.25">
      <c r="A9660" s="290"/>
    </row>
    <row r="9661" spans="1:1" x14ac:dyDescent="0.25">
      <c r="A9661" s="290"/>
    </row>
    <row r="9662" spans="1:1" x14ac:dyDescent="0.25">
      <c r="A9662" s="290"/>
    </row>
    <row r="9663" spans="1:1" x14ac:dyDescent="0.25">
      <c r="A9663" s="290"/>
    </row>
    <row r="9664" spans="1:1" x14ac:dyDescent="0.25">
      <c r="A9664" s="290"/>
    </row>
    <row r="9665" spans="1:1" x14ac:dyDescent="0.25">
      <c r="A9665" s="290"/>
    </row>
    <row r="9666" spans="1:1" x14ac:dyDescent="0.25">
      <c r="A9666" s="290"/>
    </row>
    <row r="9667" spans="1:1" x14ac:dyDescent="0.25">
      <c r="A9667" s="290"/>
    </row>
    <row r="9668" spans="1:1" x14ac:dyDescent="0.25">
      <c r="A9668" s="290"/>
    </row>
    <row r="9669" spans="1:1" x14ac:dyDescent="0.25">
      <c r="A9669" s="290"/>
    </row>
    <row r="9670" spans="1:1" x14ac:dyDescent="0.25">
      <c r="A9670" s="290"/>
    </row>
    <row r="9671" spans="1:1" x14ac:dyDescent="0.25">
      <c r="A9671" s="290"/>
    </row>
    <row r="9672" spans="1:1" x14ac:dyDescent="0.25">
      <c r="A9672" s="290"/>
    </row>
    <row r="9673" spans="1:1" x14ac:dyDescent="0.25">
      <c r="A9673" s="290"/>
    </row>
    <row r="9674" spans="1:1" x14ac:dyDescent="0.25">
      <c r="A9674" s="290"/>
    </row>
    <row r="9675" spans="1:1" x14ac:dyDescent="0.25">
      <c r="A9675" s="290"/>
    </row>
    <row r="9676" spans="1:1" x14ac:dyDescent="0.25">
      <c r="A9676" s="290"/>
    </row>
    <row r="9677" spans="1:1" x14ac:dyDescent="0.25">
      <c r="A9677" s="290"/>
    </row>
    <row r="9678" spans="1:1" x14ac:dyDescent="0.25">
      <c r="A9678" s="290"/>
    </row>
    <row r="9679" spans="1:1" x14ac:dyDescent="0.25">
      <c r="A9679" s="290"/>
    </row>
    <row r="9680" spans="1:1" x14ac:dyDescent="0.25">
      <c r="A9680" s="290"/>
    </row>
    <row r="9681" spans="1:1" x14ac:dyDescent="0.25">
      <c r="A9681" s="290"/>
    </row>
    <row r="9682" spans="1:1" x14ac:dyDescent="0.25">
      <c r="A9682" s="290"/>
    </row>
    <row r="9683" spans="1:1" x14ac:dyDescent="0.25">
      <c r="A9683" s="290"/>
    </row>
    <row r="9684" spans="1:1" x14ac:dyDescent="0.25">
      <c r="A9684" s="290"/>
    </row>
    <row r="9685" spans="1:1" x14ac:dyDescent="0.25">
      <c r="A9685" s="290"/>
    </row>
    <row r="9686" spans="1:1" x14ac:dyDescent="0.25">
      <c r="A9686" s="290"/>
    </row>
    <row r="9687" spans="1:1" x14ac:dyDescent="0.25">
      <c r="A9687" s="290"/>
    </row>
    <row r="9688" spans="1:1" x14ac:dyDescent="0.25">
      <c r="A9688" s="290"/>
    </row>
    <row r="9689" spans="1:1" x14ac:dyDescent="0.25">
      <c r="A9689" s="290"/>
    </row>
    <row r="9690" spans="1:1" x14ac:dyDescent="0.25">
      <c r="A9690" s="290"/>
    </row>
    <row r="9691" spans="1:1" x14ac:dyDescent="0.25">
      <c r="A9691" s="290"/>
    </row>
    <row r="9692" spans="1:1" x14ac:dyDescent="0.25">
      <c r="A9692" s="290"/>
    </row>
    <row r="9693" spans="1:1" x14ac:dyDescent="0.25">
      <c r="A9693" s="290"/>
    </row>
    <row r="9694" spans="1:1" x14ac:dyDescent="0.25">
      <c r="A9694" s="290"/>
    </row>
    <row r="9695" spans="1:1" x14ac:dyDescent="0.25">
      <c r="A9695" s="290"/>
    </row>
    <row r="9696" spans="1:1" x14ac:dyDescent="0.25">
      <c r="A9696" s="290"/>
    </row>
    <row r="9697" spans="1:1" x14ac:dyDescent="0.25">
      <c r="A9697" s="290"/>
    </row>
    <row r="9698" spans="1:1" x14ac:dyDescent="0.25">
      <c r="A9698" s="290"/>
    </row>
    <row r="9699" spans="1:1" x14ac:dyDescent="0.25">
      <c r="A9699" s="290"/>
    </row>
    <row r="9700" spans="1:1" x14ac:dyDescent="0.25">
      <c r="A9700" s="290"/>
    </row>
    <row r="9701" spans="1:1" x14ac:dyDescent="0.25">
      <c r="A9701" s="290"/>
    </row>
    <row r="9702" spans="1:1" x14ac:dyDescent="0.25">
      <c r="A9702" s="290"/>
    </row>
    <row r="9703" spans="1:1" x14ac:dyDescent="0.25">
      <c r="A9703" s="290"/>
    </row>
    <row r="9704" spans="1:1" x14ac:dyDescent="0.25">
      <c r="A9704" s="290"/>
    </row>
    <row r="9705" spans="1:1" x14ac:dyDescent="0.25">
      <c r="A9705" s="290"/>
    </row>
    <row r="9706" spans="1:1" x14ac:dyDescent="0.25">
      <c r="A9706" s="290"/>
    </row>
    <row r="9707" spans="1:1" x14ac:dyDescent="0.25">
      <c r="A9707" s="290"/>
    </row>
    <row r="9708" spans="1:1" x14ac:dyDescent="0.25">
      <c r="A9708" s="290"/>
    </row>
    <row r="9709" spans="1:1" x14ac:dyDescent="0.25">
      <c r="A9709" s="290"/>
    </row>
    <row r="9710" spans="1:1" x14ac:dyDescent="0.25">
      <c r="A9710" s="290"/>
    </row>
    <row r="9711" spans="1:1" x14ac:dyDescent="0.25">
      <c r="A9711" s="290"/>
    </row>
    <row r="9712" spans="1:1" x14ac:dyDescent="0.25">
      <c r="A9712" s="290"/>
    </row>
    <row r="9713" spans="1:1" x14ac:dyDescent="0.25">
      <c r="A9713" s="290"/>
    </row>
    <row r="9714" spans="1:1" x14ac:dyDescent="0.25">
      <c r="A9714" s="290"/>
    </row>
    <row r="9715" spans="1:1" x14ac:dyDescent="0.25">
      <c r="A9715" s="290"/>
    </row>
    <row r="9716" spans="1:1" x14ac:dyDescent="0.25">
      <c r="A9716" s="290"/>
    </row>
    <row r="9717" spans="1:1" x14ac:dyDescent="0.25">
      <c r="A9717" s="290"/>
    </row>
    <row r="9718" spans="1:1" x14ac:dyDescent="0.25">
      <c r="A9718" s="290"/>
    </row>
    <row r="9719" spans="1:1" x14ac:dyDescent="0.25">
      <c r="A9719" s="290"/>
    </row>
    <row r="9720" spans="1:1" x14ac:dyDescent="0.25">
      <c r="A9720" s="290"/>
    </row>
    <row r="9721" spans="1:1" x14ac:dyDescent="0.25">
      <c r="A9721" s="290"/>
    </row>
    <row r="9722" spans="1:1" x14ac:dyDescent="0.25">
      <c r="A9722" s="290"/>
    </row>
    <row r="9723" spans="1:1" x14ac:dyDescent="0.25">
      <c r="A9723" s="290"/>
    </row>
    <row r="9724" spans="1:1" x14ac:dyDescent="0.25">
      <c r="A9724" s="290"/>
    </row>
    <row r="9725" spans="1:1" x14ac:dyDescent="0.25">
      <c r="A9725" s="290"/>
    </row>
    <row r="9726" spans="1:1" x14ac:dyDescent="0.25">
      <c r="A9726" s="290"/>
    </row>
    <row r="9727" spans="1:1" x14ac:dyDescent="0.25">
      <c r="A9727" s="290"/>
    </row>
    <row r="9728" spans="1:1" x14ac:dyDescent="0.25">
      <c r="A9728" s="290"/>
    </row>
    <row r="9729" spans="1:1" x14ac:dyDescent="0.25">
      <c r="A9729" s="290"/>
    </row>
    <row r="9730" spans="1:1" x14ac:dyDescent="0.25">
      <c r="A9730" s="290"/>
    </row>
    <row r="9731" spans="1:1" x14ac:dyDescent="0.25">
      <c r="A9731" s="290"/>
    </row>
    <row r="9732" spans="1:1" x14ac:dyDescent="0.25">
      <c r="A9732" s="290"/>
    </row>
    <row r="9733" spans="1:1" x14ac:dyDescent="0.25">
      <c r="A9733" s="290"/>
    </row>
    <row r="9734" spans="1:1" x14ac:dyDescent="0.25">
      <c r="A9734" s="290"/>
    </row>
    <row r="9735" spans="1:1" x14ac:dyDescent="0.25">
      <c r="A9735" s="290"/>
    </row>
    <row r="9736" spans="1:1" x14ac:dyDescent="0.25">
      <c r="A9736" s="290"/>
    </row>
    <row r="9737" spans="1:1" x14ac:dyDescent="0.25">
      <c r="A9737" s="290"/>
    </row>
    <row r="9738" spans="1:1" x14ac:dyDescent="0.25">
      <c r="A9738" s="290"/>
    </row>
    <row r="9739" spans="1:1" x14ac:dyDescent="0.25">
      <c r="A9739" s="290"/>
    </row>
    <row r="9740" spans="1:1" x14ac:dyDescent="0.25">
      <c r="A9740" s="290"/>
    </row>
    <row r="9741" spans="1:1" x14ac:dyDescent="0.25">
      <c r="A9741" s="290"/>
    </row>
    <row r="9742" spans="1:1" x14ac:dyDescent="0.25">
      <c r="A9742" s="290"/>
    </row>
    <row r="9743" spans="1:1" x14ac:dyDescent="0.25">
      <c r="A9743" s="290"/>
    </row>
    <row r="9744" spans="1:1" x14ac:dyDescent="0.25">
      <c r="A9744" s="290"/>
    </row>
    <row r="9745" spans="1:1" x14ac:dyDescent="0.25">
      <c r="A9745" s="290"/>
    </row>
    <row r="9746" spans="1:1" x14ac:dyDescent="0.25">
      <c r="A9746" s="290"/>
    </row>
    <row r="9747" spans="1:1" x14ac:dyDescent="0.25">
      <c r="A9747" s="290"/>
    </row>
    <row r="9748" spans="1:1" x14ac:dyDescent="0.25">
      <c r="A9748" s="290"/>
    </row>
    <row r="9749" spans="1:1" x14ac:dyDescent="0.25">
      <c r="A9749" s="290"/>
    </row>
    <row r="9750" spans="1:1" x14ac:dyDescent="0.25">
      <c r="A9750" s="290"/>
    </row>
    <row r="9751" spans="1:1" x14ac:dyDescent="0.25">
      <c r="A9751" s="290"/>
    </row>
    <row r="9752" spans="1:1" x14ac:dyDescent="0.25">
      <c r="A9752" s="290"/>
    </row>
    <row r="9753" spans="1:1" x14ac:dyDescent="0.25">
      <c r="A9753" s="290"/>
    </row>
    <row r="9754" spans="1:1" x14ac:dyDescent="0.25">
      <c r="A9754" s="290"/>
    </row>
    <row r="9755" spans="1:1" x14ac:dyDescent="0.25">
      <c r="A9755" s="290"/>
    </row>
    <row r="9756" spans="1:1" x14ac:dyDescent="0.25">
      <c r="A9756" s="290"/>
    </row>
    <row r="9757" spans="1:1" x14ac:dyDescent="0.25">
      <c r="A9757" s="290"/>
    </row>
    <row r="9758" spans="1:1" x14ac:dyDescent="0.25">
      <c r="A9758" s="290"/>
    </row>
    <row r="9759" spans="1:1" x14ac:dyDescent="0.25">
      <c r="A9759" s="290"/>
    </row>
    <row r="9760" spans="1:1" x14ac:dyDescent="0.25">
      <c r="A9760" s="290"/>
    </row>
    <row r="9761" spans="1:1" x14ac:dyDescent="0.25">
      <c r="A9761" s="290"/>
    </row>
    <row r="9762" spans="1:1" x14ac:dyDescent="0.25">
      <c r="A9762" s="290"/>
    </row>
    <row r="9763" spans="1:1" x14ac:dyDescent="0.25">
      <c r="A9763" s="290"/>
    </row>
    <row r="9764" spans="1:1" x14ac:dyDescent="0.25">
      <c r="A9764" s="290"/>
    </row>
    <row r="9765" spans="1:1" x14ac:dyDescent="0.25">
      <c r="A9765" s="290"/>
    </row>
    <row r="9766" spans="1:1" x14ac:dyDescent="0.25">
      <c r="A9766" s="290"/>
    </row>
    <row r="9767" spans="1:1" x14ac:dyDescent="0.25">
      <c r="A9767" s="290"/>
    </row>
    <row r="9768" spans="1:1" x14ac:dyDescent="0.25">
      <c r="A9768" s="290"/>
    </row>
    <row r="9769" spans="1:1" x14ac:dyDescent="0.25">
      <c r="A9769" s="290"/>
    </row>
    <row r="9770" spans="1:1" x14ac:dyDescent="0.25">
      <c r="A9770" s="290"/>
    </row>
    <row r="9771" spans="1:1" x14ac:dyDescent="0.25">
      <c r="A9771" s="290"/>
    </row>
    <row r="9772" spans="1:1" x14ac:dyDescent="0.25">
      <c r="A9772" s="290"/>
    </row>
    <row r="9773" spans="1:1" x14ac:dyDescent="0.25">
      <c r="A9773" s="290"/>
    </row>
    <row r="9774" spans="1:1" x14ac:dyDescent="0.25">
      <c r="A9774" s="290"/>
    </row>
    <row r="9775" spans="1:1" x14ac:dyDescent="0.25">
      <c r="A9775" s="290"/>
    </row>
    <row r="9776" spans="1:1" x14ac:dyDescent="0.25">
      <c r="A9776" s="290"/>
    </row>
    <row r="9777" spans="1:1" x14ac:dyDescent="0.25">
      <c r="A9777" s="290"/>
    </row>
    <row r="9778" spans="1:1" x14ac:dyDescent="0.25">
      <c r="A9778" s="290"/>
    </row>
    <row r="9779" spans="1:1" x14ac:dyDescent="0.25">
      <c r="A9779" s="290"/>
    </row>
    <row r="9780" spans="1:1" x14ac:dyDescent="0.25">
      <c r="A9780" s="290"/>
    </row>
    <row r="9781" spans="1:1" x14ac:dyDescent="0.25">
      <c r="A9781" s="290"/>
    </row>
    <row r="9782" spans="1:1" x14ac:dyDescent="0.25">
      <c r="A9782" s="290"/>
    </row>
    <row r="9783" spans="1:1" x14ac:dyDescent="0.25">
      <c r="A9783" s="290"/>
    </row>
    <row r="9784" spans="1:1" x14ac:dyDescent="0.25">
      <c r="A9784" s="290"/>
    </row>
    <row r="9785" spans="1:1" x14ac:dyDescent="0.25">
      <c r="A9785" s="290"/>
    </row>
    <row r="9786" spans="1:1" x14ac:dyDescent="0.25">
      <c r="A9786" s="290"/>
    </row>
    <row r="9787" spans="1:1" x14ac:dyDescent="0.25">
      <c r="A9787" s="290"/>
    </row>
    <row r="9788" spans="1:1" x14ac:dyDescent="0.25">
      <c r="A9788" s="290"/>
    </row>
    <row r="9789" spans="1:1" x14ac:dyDescent="0.25">
      <c r="A9789" s="290"/>
    </row>
    <row r="9790" spans="1:1" x14ac:dyDescent="0.25">
      <c r="A9790" s="290"/>
    </row>
    <row r="9791" spans="1:1" x14ac:dyDescent="0.25">
      <c r="A9791" s="290"/>
    </row>
    <row r="9792" spans="1:1" x14ac:dyDescent="0.25">
      <c r="A9792" s="290"/>
    </row>
    <row r="9793" spans="1:1" x14ac:dyDescent="0.25">
      <c r="A9793" s="290"/>
    </row>
    <row r="9794" spans="1:1" x14ac:dyDescent="0.25">
      <c r="A9794" s="290"/>
    </row>
    <row r="9795" spans="1:1" x14ac:dyDescent="0.25">
      <c r="A9795" s="290"/>
    </row>
    <row r="9796" spans="1:1" x14ac:dyDescent="0.25">
      <c r="A9796" s="290"/>
    </row>
    <row r="9797" spans="1:1" x14ac:dyDescent="0.25">
      <c r="A9797" s="290"/>
    </row>
    <row r="9798" spans="1:1" x14ac:dyDescent="0.25">
      <c r="A9798" s="290"/>
    </row>
    <row r="9799" spans="1:1" x14ac:dyDescent="0.25">
      <c r="A9799" s="290"/>
    </row>
    <row r="9800" spans="1:1" x14ac:dyDescent="0.25">
      <c r="A9800" s="290"/>
    </row>
    <row r="9801" spans="1:1" x14ac:dyDescent="0.25">
      <c r="A9801" s="290"/>
    </row>
    <row r="9802" spans="1:1" x14ac:dyDescent="0.25">
      <c r="A9802" s="290"/>
    </row>
    <row r="9803" spans="1:1" x14ac:dyDescent="0.25">
      <c r="A9803" s="290"/>
    </row>
    <row r="9804" spans="1:1" x14ac:dyDescent="0.25">
      <c r="A9804" s="290"/>
    </row>
    <row r="9805" spans="1:1" x14ac:dyDescent="0.25">
      <c r="A9805" s="290"/>
    </row>
    <row r="9806" spans="1:1" x14ac:dyDescent="0.25">
      <c r="A9806" s="290"/>
    </row>
    <row r="9807" spans="1:1" x14ac:dyDescent="0.25">
      <c r="A9807" s="290"/>
    </row>
    <row r="9808" spans="1:1" x14ac:dyDescent="0.25">
      <c r="A9808" s="290"/>
    </row>
    <row r="9809" spans="1:1" x14ac:dyDescent="0.25">
      <c r="A9809" s="290"/>
    </row>
    <row r="9810" spans="1:1" x14ac:dyDescent="0.25">
      <c r="A9810" s="290"/>
    </row>
    <row r="9811" spans="1:1" x14ac:dyDescent="0.25">
      <c r="A9811" s="290"/>
    </row>
    <row r="9812" spans="1:1" x14ac:dyDescent="0.25">
      <c r="A9812" s="290"/>
    </row>
    <row r="9813" spans="1:1" x14ac:dyDescent="0.25">
      <c r="A9813" s="290"/>
    </row>
    <row r="9814" spans="1:1" x14ac:dyDescent="0.25">
      <c r="A9814" s="290"/>
    </row>
    <row r="9815" spans="1:1" x14ac:dyDescent="0.25">
      <c r="A9815" s="290"/>
    </row>
    <row r="9816" spans="1:1" x14ac:dyDescent="0.25">
      <c r="A9816" s="290"/>
    </row>
    <row r="9817" spans="1:1" x14ac:dyDescent="0.25">
      <c r="A9817" s="290"/>
    </row>
    <row r="9818" spans="1:1" x14ac:dyDescent="0.25">
      <c r="A9818" s="290"/>
    </row>
    <row r="9819" spans="1:1" x14ac:dyDescent="0.25">
      <c r="A9819" s="290"/>
    </row>
    <row r="9820" spans="1:1" x14ac:dyDescent="0.25">
      <c r="A9820" s="290"/>
    </row>
    <row r="9821" spans="1:1" x14ac:dyDescent="0.25">
      <c r="A9821" s="290"/>
    </row>
    <row r="9822" spans="1:1" x14ac:dyDescent="0.25">
      <c r="A9822" s="290"/>
    </row>
    <row r="9823" spans="1:1" x14ac:dyDescent="0.25">
      <c r="A9823" s="290"/>
    </row>
    <row r="9824" spans="1:1" x14ac:dyDescent="0.25">
      <c r="A9824" s="290"/>
    </row>
    <row r="9825" spans="1:1" x14ac:dyDescent="0.25">
      <c r="A9825" s="290"/>
    </row>
    <row r="9826" spans="1:1" x14ac:dyDescent="0.25">
      <c r="A9826" s="290"/>
    </row>
    <row r="9827" spans="1:1" x14ac:dyDescent="0.25">
      <c r="A9827" s="290"/>
    </row>
    <row r="9828" spans="1:1" x14ac:dyDescent="0.25">
      <c r="A9828" s="290"/>
    </row>
    <row r="9829" spans="1:1" x14ac:dyDescent="0.25">
      <c r="A9829" s="290"/>
    </row>
    <row r="9830" spans="1:1" x14ac:dyDescent="0.25">
      <c r="A9830" s="290"/>
    </row>
    <row r="9831" spans="1:1" x14ac:dyDescent="0.25">
      <c r="A9831" s="290"/>
    </row>
    <row r="9832" spans="1:1" x14ac:dyDescent="0.25">
      <c r="A9832" s="290"/>
    </row>
    <row r="9833" spans="1:1" x14ac:dyDescent="0.25">
      <c r="A9833" s="290"/>
    </row>
    <row r="9834" spans="1:1" x14ac:dyDescent="0.25">
      <c r="A9834" s="290"/>
    </row>
    <row r="9835" spans="1:1" x14ac:dyDescent="0.25">
      <c r="A9835" s="290"/>
    </row>
    <row r="9836" spans="1:1" x14ac:dyDescent="0.25">
      <c r="A9836" s="290"/>
    </row>
    <row r="9837" spans="1:1" x14ac:dyDescent="0.25">
      <c r="A9837" s="290"/>
    </row>
    <row r="9838" spans="1:1" x14ac:dyDescent="0.25">
      <c r="A9838" s="290"/>
    </row>
    <row r="9839" spans="1:1" x14ac:dyDescent="0.25">
      <c r="A9839" s="290"/>
    </row>
    <row r="9840" spans="1:1" x14ac:dyDescent="0.25">
      <c r="A9840" s="290"/>
    </row>
    <row r="9841" spans="1:1" x14ac:dyDescent="0.25">
      <c r="A9841" s="290"/>
    </row>
    <row r="9842" spans="1:1" x14ac:dyDescent="0.25">
      <c r="A9842" s="290"/>
    </row>
    <row r="9843" spans="1:1" x14ac:dyDescent="0.25">
      <c r="A9843" s="290"/>
    </row>
    <row r="9844" spans="1:1" x14ac:dyDescent="0.25">
      <c r="A9844" s="290"/>
    </row>
    <row r="9845" spans="1:1" x14ac:dyDescent="0.25">
      <c r="A9845" s="290"/>
    </row>
    <row r="9846" spans="1:1" x14ac:dyDescent="0.25">
      <c r="A9846" s="290"/>
    </row>
    <row r="9847" spans="1:1" x14ac:dyDescent="0.25">
      <c r="A9847" s="290"/>
    </row>
    <row r="9848" spans="1:1" x14ac:dyDescent="0.25">
      <c r="A9848" s="290"/>
    </row>
    <row r="9849" spans="1:1" x14ac:dyDescent="0.25">
      <c r="A9849" s="290"/>
    </row>
    <row r="9850" spans="1:1" x14ac:dyDescent="0.25">
      <c r="A9850" s="290"/>
    </row>
    <row r="9851" spans="1:1" x14ac:dyDescent="0.25">
      <c r="A9851" s="290"/>
    </row>
    <row r="9852" spans="1:1" x14ac:dyDescent="0.25">
      <c r="A9852" s="290"/>
    </row>
    <row r="9853" spans="1:1" x14ac:dyDescent="0.25">
      <c r="A9853" s="290"/>
    </row>
    <row r="9854" spans="1:1" x14ac:dyDescent="0.25">
      <c r="A9854" s="290"/>
    </row>
    <row r="9855" spans="1:1" x14ac:dyDescent="0.25">
      <c r="A9855" s="290"/>
    </row>
    <row r="9856" spans="1:1" x14ac:dyDescent="0.25">
      <c r="A9856" s="290"/>
    </row>
    <row r="9857" spans="1:1" x14ac:dyDescent="0.25">
      <c r="A9857" s="290"/>
    </row>
    <row r="9858" spans="1:1" x14ac:dyDescent="0.25">
      <c r="A9858" s="290"/>
    </row>
    <row r="9859" spans="1:1" x14ac:dyDescent="0.25">
      <c r="A9859" s="290"/>
    </row>
    <row r="9860" spans="1:1" x14ac:dyDescent="0.25">
      <c r="A9860" s="290"/>
    </row>
    <row r="9861" spans="1:1" x14ac:dyDescent="0.25">
      <c r="A9861" s="290"/>
    </row>
    <row r="9862" spans="1:1" x14ac:dyDescent="0.25">
      <c r="A9862" s="290"/>
    </row>
    <row r="9863" spans="1:1" x14ac:dyDescent="0.25">
      <c r="A9863" s="290"/>
    </row>
    <row r="9864" spans="1:1" x14ac:dyDescent="0.25">
      <c r="A9864" s="290"/>
    </row>
    <row r="9865" spans="1:1" x14ac:dyDescent="0.25">
      <c r="A9865" s="290"/>
    </row>
    <row r="9866" spans="1:1" x14ac:dyDescent="0.25">
      <c r="A9866" s="290"/>
    </row>
    <row r="9867" spans="1:1" x14ac:dyDescent="0.25">
      <c r="A9867" s="290"/>
    </row>
    <row r="9868" spans="1:1" x14ac:dyDescent="0.25">
      <c r="A9868" s="290"/>
    </row>
    <row r="9869" spans="1:1" x14ac:dyDescent="0.25">
      <c r="A9869" s="290"/>
    </row>
    <row r="9870" spans="1:1" x14ac:dyDescent="0.25">
      <c r="A9870" s="290"/>
    </row>
    <row r="9871" spans="1:1" x14ac:dyDescent="0.25">
      <c r="A9871" s="290"/>
    </row>
    <row r="9872" spans="1:1" x14ac:dyDescent="0.25">
      <c r="A9872" s="290"/>
    </row>
    <row r="9873" spans="1:1" x14ac:dyDescent="0.25">
      <c r="A9873" s="290"/>
    </row>
    <row r="9874" spans="1:1" x14ac:dyDescent="0.25">
      <c r="A9874" s="290"/>
    </row>
    <row r="9875" spans="1:1" x14ac:dyDescent="0.25">
      <c r="A9875" s="290"/>
    </row>
    <row r="9876" spans="1:1" x14ac:dyDescent="0.25">
      <c r="A9876" s="290"/>
    </row>
    <row r="9877" spans="1:1" x14ac:dyDescent="0.25">
      <c r="A9877" s="290"/>
    </row>
    <row r="9878" spans="1:1" x14ac:dyDescent="0.25">
      <c r="A9878" s="290"/>
    </row>
    <row r="9879" spans="1:1" x14ac:dyDescent="0.25">
      <c r="A9879" s="290"/>
    </row>
    <row r="9880" spans="1:1" x14ac:dyDescent="0.25">
      <c r="A9880" s="290"/>
    </row>
    <row r="9881" spans="1:1" x14ac:dyDescent="0.25">
      <c r="A9881" s="290"/>
    </row>
    <row r="9882" spans="1:1" x14ac:dyDescent="0.25">
      <c r="A9882" s="290"/>
    </row>
    <row r="9883" spans="1:1" x14ac:dyDescent="0.25">
      <c r="A9883" s="290"/>
    </row>
    <row r="9884" spans="1:1" x14ac:dyDescent="0.25">
      <c r="A9884" s="290"/>
    </row>
    <row r="9885" spans="1:1" x14ac:dyDescent="0.25">
      <c r="A9885" s="290"/>
    </row>
    <row r="9886" spans="1:1" x14ac:dyDescent="0.25">
      <c r="A9886" s="290"/>
    </row>
    <row r="9887" spans="1:1" x14ac:dyDescent="0.25">
      <c r="A9887" s="290"/>
    </row>
    <row r="9888" spans="1:1" x14ac:dyDescent="0.25">
      <c r="A9888" s="290"/>
    </row>
    <row r="9889" spans="1:1" x14ac:dyDescent="0.25">
      <c r="A9889" s="290"/>
    </row>
    <row r="9890" spans="1:1" x14ac:dyDescent="0.25">
      <c r="A9890" s="290"/>
    </row>
    <row r="9891" spans="1:1" x14ac:dyDescent="0.25">
      <c r="A9891" s="290"/>
    </row>
    <row r="9892" spans="1:1" x14ac:dyDescent="0.25">
      <c r="A9892" s="290"/>
    </row>
    <row r="9893" spans="1:1" x14ac:dyDescent="0.25">
      <c r="A9893" s="290"/>
    </row>
    <row r="9894" spans="1:1" x14ac:dyDescent="0.25">
      <c r="A9894" s="290"/>
    </row>
    <row r="9895" spans="1:1" x14ac:dyDescent="0.25">
      <c r="A9895" s="290"/>
    </row>
    <row r="9896" spans="1:1" x14ac:dyDescent="0.25">
      <c r="A9896" s="290"/>
    </row>
    <row r="9897" spans="1:1" x14ac:dyDescent="0.25">
      <c r="A9897" s="290"/>
    </row>
    <row r="9898" spans="1:1" x14ac:dyDescent="0.25">
      <c r="A9898" s="290"/>
    </row>
    <row r="9899" spans="1:1" x14ac:dyDescent="0.25">
      <c r="A9899" s="290"/>
    </row>
    <row r="9900" spans="1:1" x14ac:dyDescent="0.25">
      <c r="A9900" s="290"/>
    </row>
    <row r="9901" spans="1:1" x14ac:dyDescent="0.25">
      <c r="A9901" s="290"/>
    </row>
    <row r="9902" spans="1:1" x14ac:dyDescent="0.25">
      <c r="A9902" s="290"/>
    </row>
    <row r="9903" spans="1:1" x14ac:dyDescent="0.25">
      <c r="A9903" s="290"/>
    </row>
    <row r="9904" spans="1:1" x14ac:dyDescent="0.25">
      <c r="A9904" s="290"/>
    </row>
    <row r="9905" spans="1:1" x14ac:dyDescent="0.25">
      <c r="A9905" s="290"/>
    </row>
    <row r="9906" spans="1:1" x14ac:dyDescent="0.25">
      <c r="A9906" s="290"/>
    </row>
    <row r="9907" spans="1:1" x14ac:dyDescent="0.25">
      <c r="A9907" s="290"/>
    </row>
    <row r="9908" spans="1:1" x14ac:dyDescent="0.25">
      <c r="A9908" s="290"/>
    </row>
    <row r="9909" spans="1:1" x14ac:dyDescent="0.25">
      <c r="A9909" s="290"/>
    </row>
    <row r="9910" spans="1:1" x14ac:dyDescent="0.25">
      <c r="A9910" s="290"/>
    </row>
    <row r="9911" spans="1:1" x14ac:dyDescent="0.25">
      <c r="A9911" s="290"/>
    </row>
    <row r="9912" spans="1:1" x14ac:dyDescent="0.25">
      <c r="A9912" s="290"/>
    </row>
    <row r="9913" spans="1:1" x14ac:dyDescent="0.25">
      <c r="A9913" s="290"/>
    </row>
    <row r="9914" spans="1:1" x14ac:dyDescent="0.25">
      <c r="A9914" s="290"/>
    </row>
    <row r="9915" spans="1:1" x14ac:dyDescent="0.25">
      <c r="A9915" s="290"/>
    </row>
    <row r="9916" spans="1:1" x14ac:dyDescent="0.25">
      <c r="A9916" s="290"/>
    </row>
    <row r="9917" spans="1:1" x14ac:dyDescent="0.25">
      <c r="A9917" s="290"/>
    </row>
    <row r="9918" spans="1:1" x14ac:dyDescent="0.25">
      <c r="A9918" s="290"/>
    </row>
    <row r="9919" spans="1:1" x14ac:dyDescent="0.25">
      <c r="A9919" s="290"/>
    </row>
    <row r="9920" spans="1:1" x14ac:dyDescent="0.25">
      <c r="A9920" s="290"/>
    </row>
    <row r="9921" spans="1:1" x14ac:dyDescent="0.25">
      <c r="A9921" s="290"/>
    </row>
    <row r="9922" spans="1:1" x14ac:dyDescent="0.25">
      <c r="A9922" s="290"/>
    </row>
    <row r="9923" spans="1:1" x14ac:dyDescent="0.25">
      <c r="A9923" s="290"/>
    </row>
    <row r="9924" spans="1:1" x14ac:dyDescent="0.25">
      <c r="A9924" s="290"/>
    </row>
    <row r="9925" spans="1:1" x14ac:dyDescent="0.25">
      <c r="A9925" s="290"/>
    </row>
    <row r="9926" spans="1:1" x14ac:dyDescent="0.25">
      <c r="A9926" s="290"/>
    </row>
    <row r="9927" spans="1:1" x14ac:dyDescent="0.25">
      <c r="A9927" s="290"/>
    </row>
    <row r="9928" spans="1:1" x14ac:dyDescent="0.25">
      <c r="A9928" s="290"/>
    </row>
    <row r="9929" spans="1:1" x14ac:dyDescent="0.25">
      <c r="A9929" s="290"/>
    </row>
    <row r="9930" spans="1:1" x14ac:dyDescent="0.25">
      <c r="A9930" s="290"/>
    </row>
    <row r="9931" spans="1:1" x14ac:dyDescent="0.25">
      <c r="A9931" s="290"/>
    </row>
    <row r="9932" spans="1:1" x14ac:dyDescent="0.25">
      <c r="A9932" s="290"/>
    </row>
    <row r="9933" spans="1:1" x14ac:dyDescent="0.25">
      <c r="A9933" s="290"/>
    </row>
    <row r="9934" spans="1:1" x14ac:dyDescent="0.25">
      <c r="A9934" s="290"/>
    </row>
    <row r="9935" spans="1:1" x14ac:dyDescent="0.25">
      <c r="A9935" s="290"/>
    </row>
    <row r="9936" spans="1:1" x14ac:dyDescent="0.25">
      <c r="A9936" s="290"/>
    </row>
    <row r="9937" spans="1:1" x14ac:dyDescent="0.25">
      <c r="A9937" s="290"/>
    </row>
    <row r="9938" spans="1:1" x14ac:dyDescent="0.25">
      <c r="A9938" s="290"/>
    </row>
    <row r="9939" spans="1:1" x14ac:dyDescent="0.25">
      <c r="A9939" s="290"/>
    </row>
    <row r="9940" spans="1:1" x14ac:dyDescent="0.25">
      <c r="A9940" s="290"/>
    </row>
    <row r="9941" spans="1:1" x14ac:dyDescent="0.25">
      <c r="A9941" s="290"/>
    </row>
    <row r="9942" spans="1:1" x14ac:dyDescent="0.25">
      <c r="A9942" s="290"/>
    </row>
    <row r="9943" spans="1:1" x14ac:dyDescent="0.25">
      <c r="A9943" s="290"/>
    </row>
    <row r="9944" spans="1:1" x14ac:dyDescent="0.25">
      <c r="A9944" s="290"/>
    </row>
    <row r="9945" spans="1:1" x14ac:dyDescent="0.25">
      <c r="A9945" s="290"/>
    </row>
    <row r="9946" spans="1:1" x14ac:dyDescent="0.25">
      <c r="A9946" s="290"/>
    </row>
    <row r="9947" spans="1:1" x14ac:dyDescent="0.25">
      <c r="A9947" s="290"/>
    </row>
    <row r="9948" spans="1:1" x14ac:dyDescent="0.25">
      <c r="A9948" s="290"/>
    </row>
    <row r="9949" spans="1:1" x14ac:dyDescent="0.25">
      <c r="A9949" s="290"/>
    </row>
    <row r="9950" spans="1:1" x14ac:dyDescent="0.25">
      <c r="A9950" s="290"/>
    </row>
    <row r="9951" spans="1:1" x14ac:dyDescent="0.25">
      <c r="A9951" s="290"/>
    </row>
    <row r="9952" spans="1:1" x14ac:dyDescent="0.25">
      <c r="A9952" s="290"/>
    </row>
    <row r="9953" spans="1:1" x14ac:dyDescent="0.25">
      <c r="A9953" s="290"/>
    </row>
    <row r="9954" spans="1:1" x14ac:dyDescent="0.25">
      <c r="A9954" s="290"/>
    </row>
    <row r="9955" spans="1:1" x14ac:dyDescent="0.25">
      <c r="A9955" s="290"/>
    </row>
    <row r="9956" spans="1:1" x14ac:dyDescent="0.25">
      <c r="A9956" s="290"/>
    </row>
    <row r="9957" spans="1:1" x14ac:dyDescent="0.25">
      <c r="A9957" s="290"/>
    </row>
    <row r="9958" spans="1:1" x14ac:dyDescent="0.25">
      <c r="A9958" s="290"/>
    </row>
    <row r="9959" spans="1:1" x14ac:dyDescent="0.25">
      <c r="A9959" s="290"/>
    </row>
    <row r="9960" spans="1:1" x14ac:dyDescent="0.25">
      <c r="A9960" s="290"/>
    </row>
    <row r="9961" spans="1:1" x14ac:dyDescent="0.25">
      <c r="A9961" s="290"/>
    </row>
    <row r="9962" spans="1:1" x14ac:dyDescent="0.25">
      <c r="A9962" s="290"/>
    </row>
    <row r="9963" spans="1:1" x14ac:dyDescent="0.25">
      <c r="A9963" s="290"/>
    </row>
    <row r="9964" spans="1:1" x14ac:dyDescent="0.25">
      <c r="A9964" s="290"/>
    </row>
    <row r="9965" spans="1:1" x14ac:dyDescent="0.25">
      <c r="A9965" s="290"/>
    </row>
    <row r="9966" spans="1:1" x14ac:dyDescent="0.25">
      <c r="A9966" s="290"/>
    </row>
    <row r="9967" spans="1:1" x14ac:dyDescent="0.25">
      <c r="A9967" s="290"/>
    </row>
    <row r="9968" spans="1:1" x14ac:dyDescent="0.25">
      <c r="A9968" s="290"/>
    </row>
    <row r="9969" spans="1:1" x14ac:dyDescent="0.25">
      <c r="A9969" s="290"/>
    </row>
    <row r="9970" spans="1:1" x14ac:dyDescent="0.25">
      <c r="A9970" s="290"/>
    </row>
    <row r="9971" spans="1:1" x14ac:dyDescent="0.25">
      <c r="A9971" s="290"/>
    </row>
    <row r="9972" spans="1:1" x14ac:dyDescent="0.25">
      <c r="A9972" s="290"/>
    </row>
    <row r="9973" spans="1:1" x14ac:dyDescent="0.25">
      <c r="A9973" s="290"/>
    </row>
    <row r="9974" spans="1:1" x14ac:dyDescent="0.25">
      <c r="A9974" s="290"/>
    </row>
    <row r="9975" spans="1:1" x14ac:dyDescent="0.25">
      <c r="A9975" s="290"/>
    </row>
    <row r="9976" spans="1:1" x14ac:dyDescent="0.25">
      <c r="A9976" s="290"/>
    </row>
    <row r="9977" spans="1:1" x14ac:dyDescent="0.25">
      <c r="A9977" s="290"/>
    </row>
    <row r="9978" spans="1:1" x14ac:dyDescent="0.25">
      <c r="A9978" s="290"/>
    </row>
    <row r="9979" spans="1:1" x14ac:dyDescent="0.25">
      <c r="A9979" s="290"/>
    </row>
    <row r="9980" spans="1:1" x14ac:dyDescent="0.25">
      <c r="A9980" s="290"/>
    </row>
    <row r="9981" spans="1:1" x14ac:dyDescent="0.25">
      <c r="A9981" s="290"/>
    </row>
    <row r="9982" spans="1:1" x14ac:dyDescent="0.25">
      <c r="A9982" s="290"/>
    </row>
    <row r="9983" spans="1:1" x14ac:dyDescent="0.25">
      <c r="A9983" s="290"/>
    </row>
    <row r="9984" spans="1:1" x14ac:dyDescent="0.25">
      <c r="A9984" s="290"/>
    </row>
    <row r="9985" spans="1:1" x14ac:dyDescent="0.25">
      <c r="A9985" s="290"/>
    </row>
    <row r="9986" spans="1:1" x14ac:dyDescent="0.25">
      <c r="A9986" s="290"/>
    </row>
    <row r="9987" spans="1:1" x14ac:dyDescent="0.25">
      <c r="A9987" s="290"/>
    </row>
    <row r="9988" spans="1:1" x14ac:dyDescent="0.25">
      <c r="A9988" s="290"/>
    </row>
    <row r="9989" spans="1:1" x14ac:dyDescent="0.25">
      <c r="A9989" s="290"/>
    </row>
    <row r="9990" spans="1:1" x14ac:dyDescent="0.25">
      <c r="A9990" s="290"/>
    </row>
    <row r="9991" spans="1:1" x14ac:dyDescent="0.25">
      <c r="A9991" s="290"/>
    </row>
    <row r="9992" spans="1:1" x14ac:dyDescent="0.25">
      <c r="A9992" s="290"/>
    </row>
    <row r="9993" spans="1:1" x14ac:dyDescent="0.25">
      <c r="A9993" s="290"/>
    </row>
    <row r="9994" spans="1:1" x14ac:dyDescent="0.25">
      <c r="A9994" s="290"/>
    </row>
    <row r="9995" spans="1:1" x14ac:dyDescent="0.25">
      <c r="A9995" s="290"/>
    </row>
    <row r="9996" spans="1:1" x14ac:dyDescent="0.25">
      <c r="A9996" s="290"/>
    </row>
    <row r="9997" spans="1:1" x14ac:dyDescent="0.25">
      <c r="A9997" s="290"/>
    </row>
    <row r="9998" spans="1:1" x14ac:dyDescent="0.25">
      <c r="A9998" s="290"/>
    </row>
    <row r="9999" spans="1:1" x14ac:dyDescent="0.25">
      <c r="A9999" s="290"/>
    </row>
    <row r="10000" spans="1:1" x14ac:dyDescent="0.25">
      <c r="A10000" s="290"/>
    </row>
    <row r="10001" spans="1:1" x14ac:dyDescent="0.25">
      <c r="A10001" s="290"/>
    </row>
    <row r="10002" spans="1:1" x14ac:dyDescent="0.25">
      <c r="A10002" s="290"/>
    </row>
    <row r="10003" spans="1:1" x14ac:dyDescent="0.25">
      <c r="A10003" s="290"/>
    </row>
    <row r="10004" spans="1:1" x14ac:dyDescent="0.25">
      <c r="A10004" s="290"/>
    </row>
    <row r="10005" spans="1:1" x14ac:dyDescent="0.25">
      <c r="A10005" s="290"/>
    </row>
    <row r="10006" spans="1:1" x14ac:dyDescent="0.25">
      <c r="A10006" s="290"/>
    </row>
    <row r="10007" spans="1:1" x14ac:dyDescent="0.25">
      <c r="A10007" s="290"/>
    </row>
    <row r="10008" spans="1:1" x14ac:dyDescent="0.25">
      <c r="A10008" s="290"/>
    </row>
    <row r="10009" spans="1:1" x14ac:dyDescent="0.25">
      <c r="A10009" s="290"/>
    </row>
    <row r="10010" spans="1:1" x14ac:dyDescent="0.25">
      <c r="A10010" s="290"/>
    </row>
    <row r="10011" spans="1:1" x14ac:dyDescent="0.25">
      <c r="A10011" s="290"/>
    </row>
    <row r="10012" spans="1:1" x14ac:dyDescent="0.25">
      <c r="A10012" s="290"/>
    </row>
    <row r="10013" spans="1:1" x14ac:dyDescent="0.25">
      <c r="A10013" s="290"/>
    </row>
    <row r="10014" spans="1:1" x14ac:dyDescent="0.25">
      <c r="A10014" s="290"/>
    </row>
    <row r="10015" spans="1:1" x14ac:dyDescent="0.25">
      <c r="A10015" s="290"/>
    </row>
    <row r="10016" spans="1:1" x14ac:dyDescent="0.25">
      <c r="A10016" s="290"/>
    </row>
    <row r="10017" spans="1:1" x14ac:dyDescent="0.25">
      <c r="A10017" s="290"/>
    </row>
    <row r="10018" spans="1:1" x14ac:dyDescent="0.25">
      <c r="A10018" s="290"/>
    </row>
    <row r="10019" spans="1:1" x14ac:dyDescent="0.25">
      <c r="A10019" s="290"/>
    </row>
    <row r="10020" spans="1:1" x14ac:dyDescent="0.25">
      <c r="A10020" s="290"/>
    </row>
    <row r="10021" spans="1:1" x14ac:dyDescent="0.25">
      <c r="A10021" s="290"/>
    </row>
    <row r="10022" spans="1:1" x14ac:dyDescent="0.25">
      <c r="A10022" s="290"/>
    </row>
    <row r="10023" spans="1:1" x14ac:dyDescent="0.25">
      <c r="A10023" s="290"/>
    </row>
    <row r="10024" spans="1:1" x14ac:dyDescent="0.25">
      <c r="A10024" s="290"/>
    </row>
    <row r="10025" spans="1:1" x14ac:dyDescent="0.25">
      <c r="A10025" s="290"/>
    </row>
    <row r="10026" spans="1:1" x14ac:dyDescent="0.25">
      <c r="A10026" s="290"/>
    </row>
    <row r="10027" spans="1:1" x14ac:dyDescent="0.25">
      <c r="A10027" s="290"/>
    </row>
    <row r="10028" spans="1:1" x14ac:dyDescent="0.25">
      <c r="A10028" s="290"/>
    </row>
    <row r="10029" spans="1:1" x14ac:dyDescent="0.25">
      <c r="A10029" s="290"/>
    </row>
    <row r="10030" spans="1:1" x14ac:dyDescent="0.25">
      <c r="A10030" s="290"/>
    </row>
    <row r="10031" spans="1:1" x14ac:dyDescent="0.25">
      <c r="A10031" s="290"/>
    </row>
    <row r="10032" spans="1:1" x14ac:dyDescent="0.25">
      <c r="A10032" s="290"/>
    </row>
    <row r="10033" spans="1:1" x14ac:dyDescent="0.25">
      <c r="A10033" s="290"/>
    </row>
    <row r="10034" spans="1:1" x14ac:dyDescent="0.25">
      <c r="A10034" s="290"/>
    </row>
    <row r="10035" spans="1:1" x14ac:dyDescent="0.25">
      <c r="A10035" s="290"/>
    </row>
    <row r="10036" spans="1:1" x14ac:dyDescent="0.25">
      <c r="A10036" s="290"/>
    </row>
    <row r="10037" spans="1:1" x14ac:dyDescent="0.25">
      <c r="A10037" s="290"/>
    </row>
    <row r="10038" spans="1:1" x14ac:dyDescent="0.25">
      <c r="A10038" s="290"/>
    </row>
    <row r="10039" spans="1:1" x14ac:dyDescent="0.25">
      <c r="A10039" s="290"/>
    </row>
    <row r="10040" spans="1:1" x14ac:dyDescent="0.25">
      <c r="A10040" s="290"/>
    </row>
    <row r="10041" spans="1:1" x14ac:dyDescent="0.25">
      <c r="A10041" s="290"/>
    </row>
    <row r="10042" spans="1:1" x14ac:dyDescent="0.25">
      <c r="A10042" s="290"/>
    </row>
    <row r="10043" spans="1:1" x14ac:dyDescent="0.25">
      <c r="A10043" s="290"/>
    </row>
    <row r="10044" spans="1:1" x14ac:dyDescent="0.25">
      <c r="A10044" s="290"/>
    </row>
    <row r="10045" spans="1:1" x14ac:dyDescent="0.25">
      <c r="A10045" s="290"/>
    </row>
    <row r="10046" spans="1:1" x14ac:dyDescent="0.25">
      <c r="A10046" s="290"/>
    </row>
    <row r="10047" spans="1:1" x14ac:dyDescent="0.25">
      <c r="A10047" s="290"/>
    </row>
    <row r="10048" spans="1:1" x14ac:dyDescent="0.25">
      <c r="A10048" s="290"/>
    </row>
    <row r="10049" spans="1:1" x14ac:dyDescent="0.25">
      <c r="A10049" s="290"/>
    </row>
    <row r="10050" spans="1:1" x14ac:dyDescent="0.25">
      <c r="A10050" s="290"/>
    </row>
    <row r="10051" spans="1:1" x14ac:dyDescent="0.25">
      <c r="A10051" s="290"/>
    </row>
    <row r="10052" spans="1:1" x14ac:dyDescent="0.25">
      <c r="A10052" s="290"/>
    </row>
    <row r="10053" spans="1:1" x14ac:dyDescent="0.25">
      <c r="A10053" s="290"/>
    </row>
    <row r="10054" spans="1:1" x14ac:dyDescent="0.25">
      <c r="A10054" s="290"/>
    </row>
    <row r="10055" spans="1:1" x14ac:dyDescent="0.25">
      <c r="A10055" s="290"/>
    </row>
    <row r="10056" spans="1:1" x14ac:dyDescent="0.25">
      <c r="A10056" s="290"/>
    </row>
    <row r="10057" spans="1:1" x14ac:dyDescent="0.25">
      <c r="A10057" s="290"/>
    </row>
    <row r="10058" spans="1:1" x14ac:dyDescent="0.25">
      <c r="A10058" s="290"/>
    </row>
    <row r="10059" spans="1:1" x14ac:dyDescent="0.25">
      <c r="A10059" s="290"/>
    </row>
    <row r="10060" spans="1:1" x14ac:dyDescent="0.25">
      <c r="A10060" s="290"/>
    </row>
    <row r="10061" spans="1:1" x14ac:dyDescent="0.25">
      <c r="A10061" s="290"/>
    </row>
    <row r="10062" spans="1:1" x14ac:dyDescent="0.25">
      <c r="A10062" s="290"/>
    </row>
    <row r="10063" spans="1:1" x14ac:dyDescent="0.25">
      <c r="A10063" s="290"/>
    </row>
    <row r="10064" spans="1:1" x14ac:dyDescent="0.25">
      <c r="A10064" s="290"/>
    </row>
    <row r="10065" spans="1:1" x14ac:dyDescent="0.25">
      <c r="A10065" s="290"/>
    </row>
    <row r="10066" spans="1:1" x14ac:dyDescent="0.25">
      <c r="A10066" s="290"/>
    </row>
    <row r="10067" spans="1:1" x14ac:dyDescent="0.25">
      <c r="A10067" s="290"/>
    </row>
    <row r="10068" spans="1:1" x14ac:dyDescent="0.25">
      <c r="A10068" s="290"/>
    </row>
    <row r="10069" spans="1:1" x14ac:dyDescent="0.25">
      <c r="A10069" s="290"/>
    </row>
    <row r="10070" spans="1:1" x14ac:dyDescent="0.25">
      <c r="A10070" s="290"/>
    </row>
    <row r="10071" spans="1:1" x14ac:dyDescent="0.25">
      <c r="A10071" s="290"/>
    </row>
    <row r="10072" spans="1:1" x14ac:dyDescent="0.25">
      <c r="A10072" s="290"/>
    </row>
    <row r="10073" spans="1:1" x14ac:dyDescent="0.25">
      <c r="A10073" s="290"/>
    </row>
    <row r="10074" spans="1:1" x14ac:dyDescent="0.25">
      <c r="A10074" s="290"/>
    </row>
    <row r="10075" spans="1:1" x14ac:dyDescent="0.25">
      <c r="A10075" s="290"/>
    </row>
    <row r="10076" spans="1:1" x14ac:dyDescent="0.25">
      <c r="A10076" s="290"/>
    </row>
    <row r="10077" spans="1:1" x14ac:dyDescent="0.25">
      <c r="A10077" s="290"/>
    </row>
    <row r="10078" spans="1:1" x14ac:dyDescent="0.25">
      <c r="A10078" s="290"/>
    </row>
    <row r="10079" spans="1:1" x14ac:dyDescent="0.25">
      <c r="A10079" s="290"/>
    </row>
    <row r="10080" spans="1:1" x14ac:dyDescent="0.25">
      <c r="A10080" s="290"/>
    </row>
    <row r="10081" spans="1:1" x14ac:dyDescent="0.25">
      <c r="A10081" s="290"/>
    </row>
    <row r="10082" spans="1:1" x14ac:dyDescent="0.25">
      <c r="A10082" s="290"/>
    </row>
    <row r="10083" spans="1:1" x14ac:dyDescent="0.25">
      <c r="A10083" s="290"/>
    </row>
    <row r="10084" spans="1:1" x14ac:dyDescent="0.25">
      <c r="A10084" s="290"/>
    </row>
    <row r="10085" spans="1:1" x14ac:dyDescent="0.25">
      <c r="A10085" s="290"/>
    </row>
    <row r="10086" spans="1:1" x14ac:dyDescent="0.25">
      <c r="A10086" s="290"/>
    </row>
    <row r="10087" spans="1:1" x14ac:dyDescent="0.25">
      <c r="A10087" s="290"/>
    </row>
    <row r="10088" spans="1:1" x14ac:dyDescent="0.25">
      <c r="A10088" s="290"/>
    </row>
    <row r="10089" spans="1:1" x14ac:dyDescent="0.25">
      <c r="A10089" s="290"/>
    </row>
    <row r="10090" spans="1:1" x14ac:dyDescent="0.25">
      <c r="A10090" s="290"/>
    </row>
    <row r="10091" spans="1:1" x14ac:dyDescent="0.25">
      <c r="A10091" s="290"/>
    </row>
    <row r="10092" spans="1:1" x14ac:dyDescent="0.25">
      <c r="A10092" s="290"/>
    </row>
    <row r="10093" spans="1:1" x14ac:dyDescent="0.25">
      <c r="A10093" s="290"/>
    </row>
    <row r="10094" spans="1:1" x14ac:dyDescent="0.25">
      <c r="A10094" s="290"/>
    </row>
    <row r="10095" spans="1:1" x14ac:dyDescent="0.25">
      <c r="A10095" s="290"/>
    </row>
    <row r="10096" spans="1:1" x14ac:dyDescent="0.25">
      <c r="A10096" s="290"/>
    </row>
    <row r="10097" spans="1:1" x14ac:dyDescent="0.25">
      <c r="A10097" s="290"/>
    </row>
    <row r="10098" spans="1:1" x14ac:dyDescent="0.25">
      <c r="A10098" s="290"/>
    </row>
    <row r="10099" spans="1:1" x14ac:dyDescent="0.25">
      <c r="A10099" s="290"/>
    </row>
    <row r="10100" spans="1:1" x14ac:dyDescent="0.25">
      <c r="A10100" s="290"/>
    </row>
    <row r="10101" spans="1:1" x14ac:dyDescent="0.25">
      <c r="A10101" s="290"/>
    </row>
    <row r="10102" spans="1:1" x14ac:dyDescent="0.25">
      <c r="A10102" s="290"/>
    </row>
    <row r="10103" spans="1:1" x14ac:dyDescent="0.25">
      <c r="A10103" s="290"/>
    </row>
    <row r="10104" spans="1:1" x14ac:dyDescent="0.25">
      <c r="A10104" s="290"/>
    </row>
    <row r="10105" spans="1:1" x14ac:dyDescent="0.25">
      <c r="A10105" s="290"/>
    </row>
    <row r="10106" spans="1:1" x14ac:dyDescent="0.25">
      <c r="A10106" s="290"/>
    </row>
    <row r="10107" spans="1:1" x14ac:dyDescent="0.25">
      <c r="A10107" s="290"/>
    </row>
    <row r="10108" spans="1:1" x14ac:dyDescent="0.25">
      <c r="A10108" s="290"/>
    </row>
    <row r="10109" spans="1:1" x14ac:dyDescent="0.25">
      <c r="A10109" s="290"/>
    </row>
    <row r="10110" spans="1:1" x14ac:dyDescent="0.25">
      <c r="A10110" s="290"/>
    </row>
    <row r="10111" spans="1:1" x14ac:dyDescent="0.25">
      <c r="A10111" s="290"/>
    </row>
    <row r="10112" spans="1:1" x14ac:dyDescent="0.25">
      <c r="A10112" s="290"/>
    </row>
    <row r="10113" spans="1:1" x14ac:dyDescent="0.25">
      <c r="A10113" s="290"/>
    </row>
    <row r="10114" spans="1:1" x14ac:dyDescent="0.25">
      <c r="A10114" s="290"/>
    </row>
    <row r="10115" spans="1:1" x14ac:dyDescent="0.25">
      <c r="A10115" s="290"/>
    </row>
    <row r="10116" spans="1:1" x14ac:dyDescent="0.25">
      <c r="A10116" s="290"/>
    </row>
    <row r="10117" spans="1:1" x14ac:dyDescent="0.25">
      <c r="A10117" s="290"/>
    </row>
    <row r="10118" spans="1:1" x14ac:dyDescent="0.25">
      <c r="A10118" s="290"/>
    </row>
    <row r="10119" spans="1:1" x14ac:dyDescent="0.25">
      <c r="A10119" s="290"/>
    </row>
    <row r="10120" spans="1:1" x14ac:dyDescent="0.25">
      <c r="A10120" s="290"/>
    </row>
    <row r="10121" spans="1:1" x14ac:dyDescent="0.25">
      <c r="A10121" s="290"/>
    </row>
    <row r="10122" spans="1:1" x14ac:dyDescent="0.25">
      <c r="A10122" s="290"/>
    </row>
    <row r="10123" spans="1:1" x14ac:dyDescent="0.25">
      <c r="A10123" s="290"/>
    </row>
    <row r="10124" spans="1:1" x14ac:dyDescent="0.25">
      <c r="A10124" s="290"/>
    </row>
    <row r="10125" spans="1:1" x14ac:dyDescent="0.25">
      <c r="A10125" s="290"/>
    </row>
    <row r="10126" spans="1:1" x14ac:dyDescent="0.25">
      <c r="A10126" s="290"/>
    </row>
    <row r="10127" spans="1:1" x14ac:dyDescent="0.25">
      <c r="A10127" s="290"/>
    </row>
    <row r="10128" spans="1:1" x14ac:dyDescent="0.25">
      <c r="A10128" s="290"/>
    </row>
    <row r="10129" spans="1:1" x14ac:dyDescent="0.25">
      <c r="A10129" s="290"/>
    </row>
    <row r="10130" spans="1:1" x14ac:dyDescent="0.25">
      <c r="A10130" s="290"/>
    </row>
    <row r="10131" spans="1:1" x14ac:dyDescent="0.25">
      <c r="A10131" s="290"/>
    </row>
    <row r="10132" spans="1:1" x14ac:dyDescent="0.25">
      <c r="A10132" s="290"/>
    </row>
    <row r="10133" spans="1:1" x14ac:dyDescent="0.25">
      <c r="A10133" s="290"/>
    </row>
    <row r="10134" spans="1:1" x14ac:dyDescent="0.25">
      <c r="A10134" s="290"/>
    </row>
    <row r="10135" spans="1:1" x14ac:dyDescent="0.25">
      <c r="A10135" s="290"/>
    </row>
    <row r="10136" spans="1:1" x14ac:dyDescent="0.25">
      <c r="A10136" s="290"/>
    </row>
    <row r="10137" spans="1:1" x14ac:dyDescent="0.25">
      <c r="A10137" s="290"/>
    </row>
    <row r="10138" spans="1:1" x14ac:dyDescent="0.25">
      <c r="A10138" s="290"/>
    </row>
    <row r="10139" spans="1:1" x14ac:dyDescent="0.25">
      <c r="A10139" s="290"/>
    </row>
    <row r="10140" spans="1:1" x14ac:dyDescent="0.25">
      <c r="A10140" s="290"/>
    </row>
    <row r="10141" spans="1:1" x14ac:dyDescent="0.25">
      <c r="A10141" s="290"/>
    </row>
    <row r="10142" spans="1:1" x14ac:dyDescent="0.25">
      <c r="A10142" s="290"/>
    </row>
    <row r="10143" spans="1:1" x14ac:dyDescent="0.25">
      <c r="A10143" s="290"/>
    </row>
    <row r="10144" spans="1:1" x14ac:dyDescent="0.25">
      <c r="A10144" s="290"/>
    </row>
    <row r="10145" spans="1:1" x14ac:dyDescent="0.25">
      <c r="A10145" s="290"/>
    </row>
    <row r="10146" spans="1:1" x14ac:dyDescent="0.25">
      <c r="A10146" s="290"/>
    </row>
    <row r="10147" spans="1:1" x14ac:dyDescent="0.25">
      <c r="A10147" s="290"/>
    </row>
    <row r="10148" spans="1:1" x14ac:dyDescent="0.25">
      <c r="A10148" s="290"/>
    </row>
    <row r="10149" spans="1:1" x14ac:dyDescent="0.25">
      <c r="A10149" s="290"/>
    </row>
    <row r="10150" spans="1:1" x14ac:dyDescent="0.25">
      <c r="A10150" s="290"/>
    </row>
    <row r="10151" spans="1:1" x14ac:dyDescent="0.25">
      <c r="A10151" s="290"/>
    </row>
    <row r="10152" spans="1:1" x14ac:dyDescent="0.25">
      <c r="A10152" s="290"/>
    </row>
    <row r="10153" spans="1:1" x14ac:dyDescent="0.25">
      <c r="A10153" s="290"/>
    </row>
    <row r="10154" spans="1:1" x14ac:dyDescent="0.25">
      <c r="A10154" s="290"/>
    </row>
    <row r="10155" spans="1:1" x14ac:dyDescent="0.25">
      <c r="A10155" s="290"/>
    </row>
    <row r="10156" spans="1:1" x14ac:dyDescent="0.25">
      <c r="A10156" s="290"/>
    </row>
    <row r="10157" spans="1:1" x14ac:dyDescent="0.25">
      <c r="A10157" s="290"/>
    </row>
    <row r="10158" spans="1:1" x14ac:dyDescent="0.25">
      <c r="A10158" s="290"/>
    </row>
    <row r="10159" spans="1:1" x14ac:dyDescent="0.25">
      <c r="A10159" s="290"/>
    </row>
    <row r="10160" spans="1:1" x14ac:dyDescent="0.25">
      <c r="A10160" s="290"/>
    </row>
    <row r="10161" spans="1:1" x14ac:dyDescent="0.25">
      <c r="A10161" s="290"/>
    </row>
    <row r="10162" spans="1:1" x14ac:dyDescent="0.25">
      <c r="A10162" s="290"/>
    </row>
    <row r="10163" spans="1:1" x14ac:dyDescent="0.25">
      <c r="A10163" s="290"/>
    </row>
    <row r="10164" spans="1:1" x14ac:dyDescent="0.25">
      <c r="A10164" s="290"/>
    </row>
    <row r="10165" spans="1:1" x14ac:dyDescent="0.25">
      <c r="A10165" s="290"/>
    </row>
    <row r="10166" spans="1:1" x14ac:dyDescent="0.25">
      <c r="A10166" s="290"/>
    </row>
    <row r="10167" spans="1:1" x14ac:dyDescent="0.25">
      <c r="A10167" s="290"/>
    </row>
    <row r="10168" spans="1:1" x14ac:dyDescent="0.25">
      <c r="A10168" s="290"/>
    </row>
    <row r="10169" spans="1:1" x14ac:dyDescent="0.25">
      <c r="A10169" s="290"/>
    </row>
    <row r="10170" spans="1:1" x14ac:dyDescent="0.25">
      <c r="A10170" s="290"/>
    </row>
    <row r="10171" spans="1:1" x14ac:dyDescent="0.25">
      <c r="A10171" s="290"/>
    </row>
    <row r="10172" spans="1:1" x14ac:dyDescent="0.25">
      <c r="A10172" s="290"/>
    </row>
    <row r="10173" spans="1:1" x14ac:dyDescent="0.25">
      <c r="A10173" s="290"/>
    </row>
    <row r="10174" spans="1:1" x14ac:dyDescent="0.25">
      <c r="A10174" s="290"/>
    </row>
    <row r="10175" spans="1:1" x14ac:dyDescent="0.25">
      <c r="A10175" s="290"/>
    </row>
    <row r="10176" spans="1:1" x14ac:dyDescent="0.25">
      <c r="A10176" s="290"/>
    </row>
    <row r="10177" spans="1:1" x14ac:dyDescent="0.25">
      <c r="A10177" s="290"/>
    </row>
    <row r="10178" spans="1:1" x14ac:dyDescent="0.25">
      <c r="A10178" s="290"/>
    </row>
    <row r="10179" spans="1:1" x14ac:dyDescent="0.25">
      <c r="A10179" s="290"/>
    </row>
    <row r="10180" spans="1:1" x14ac:dyDescent="0.25">
      <c r="A10180" s="290"/>
    </row>
    <row r="10181" spans="1:1" x14ac:dyDescent="0.25">
      <c r="A10181" s="290"/>
    </row>
    <row r="10182" spans="1:1" x14ac:dyDescent="0.25">
      <c r="A10182" s="290"/>
    </row>
    <row r="10183" spans="1:1" x14ac:dyDescent="0.25">
      <c r="A10183" s="290"/>
    </row>
    <row r="10184" spans="1:1" x14ac:dyDescent="0.25">
      <c r="A10184" s="290"/>
    </row>
    <row r="10185" spans="1:1" x14ac:dyDescent="0.25">
      <c r="A10185" s="290"/>
    </row>
    <row r="10186" spans="1:1" x14ac:dyDescent="0.25">
      <c r="A10186" s="290"/>
    </row>
    <row r="10187" spans="1:1" x14ac:dyDescent="0.25">
      <c r="A10187" s="290"/>
    </row>
    <row r="10188" spans="1:1" x14ac:dyDescent="0.25">
      <c r="A10188" s="290"/>
    </row>
    <row r="10189" spans="1:1" x14ac:dyDescent="0.25">
      <c r="A10189" s="290"/>
    </row>
    <row r="10190" spans="1:1" x14ac:dyDescent="0.25">
      <c r="A10190" s="290"/>
    </row>
    <row r="10191" spans="1:1" x14ac:dyDescent="0.25">
      <c r="A10191" s="290"/>
    </row>
    <row r="10192" spans="1:1" x14ac:dyDescent="0.25">
      <c r="A10192" s="290"/>
    </row>
    <row r="10193" spans="1:1" x14ac:dyDescent="0.25">
      <c r="A10193" s="290"/>
    </row>
    <row r="10194" spans="1:1" x14ac:dyDescent="0.25">
      <c r="A10194" s="290"/>
    </row>
    <row r="10195" spans="1:1" x14ac:dyDescent="0.25">
      <c r="A10195" s="290"/>
    </row>
    <row r="10196" spans="1:1" x14ac:dyDescent="0.25">
      <c r="A10196" s="290"/>
    </row>
    <row r="10197" spans="1:1" x14ac:dyDescent="0.25">
      <c r="A10197" s="290"/>
    </row>
    <row r="10198" spans="1:1" x14ac:dyDescent="0.25">
      <c r="A10198" s="290"/>
    </row>
    <row r="10199" spans="1:1" x14ac:dyDescent="0.25">
      <c r="A10199" s="290"/>
    </row>
    <row r="10200" spans="1:1" x14ac:dyDescent="0.25">
      <c r="A10200" s="290"/>
    </row>
    <row r="10201" spans="1:1" x14ac:dyDescent="0.25">
      <c r="A10201" s="290"/>
    </row>
    <row r="10202" spans="1:1" x14ac:dyDescent="0.25">
      <c r="A10202" s="290"/>
    </row>
    <row r="10203" spans="1:1" x14ac:dyDescent="0.25">
      <c r="A10203" s="290"/>
    </row>
    <row r="10204" spans="1:1" x14ac:dyDescent="0.25">
      <c r="A10204" s="290"/>
    </row>
    <row r="10205" spans="1:1" x14ac:dyDescent="0.25">
      <c r="A10205" s="290"/>
    </row>
    <row r="10206" spans="1:1" x14ac:dyDescent="0.25">
      <c r="A10206" s="290"/>
    </row>
    <row r="10207" spans="1:1" x14ac:dyDescent="0.25">
      <c r="A10207" s="290"/>
    </row>
    <row r="10208" spans="1:1" x14ac:dyDescent="0.25">
      <c r="A10208" s="290"/>
    </row>
    <row r="10209" spans="1:1" x14ac:dyDescent="0.25">
      <c r="A10209" s="290"/>
    </row>
    <row r="10210" spans="1:1" x14ac:dyDescent="0.25">
      <c r="A10210" s="290"/>
    </row>
    <row r="10211" spans="1:1" x14ac:dyDescent="0.25">
      <c r="A10211" s="290"/>
    </row>
    <row r="10212" spans="1:1" x14ac:dyDescent="0.25">
      <c r="A10212" s="290"/>
    </row>
    <row r="10213" spans="1:1" x14ac:dyDescent="0.25">
      <c r="A10213" s="290"/>
    </row>
    <row r="10214" spans="1:1" x14ac:dyDescent="0.25">
      <c r="A10214" s="290"/>
    </row>
    <row r="10215" spans="1:1" x14ac:dyDescent="0.25">
      <c r="A10215" s="290"/>
    </row>
    <row r="10216" spans="1:1" x14ac:dyDescent="0.25">
      <c r="A10216" s="290"/>
    </row>
    <row r="10217" spans="1:1" x14ac:dyDescent="0.25">
      <c r="A10217" s="290"/>
    </row>
    <row r="10218" spans="1:1" x14ac:dyDescent="0.25">
      <c r="A10218" s="290"/>
    </row>
    <row r="10219" spans="1:1" x14ac:dyDescent="0.25">
      <c r="A10219" s="290"/>
    </row>
    <row r="10220" spans="1:1" x14ac:dyDescent="0.25">
      <c r="A10220" s="290"/>
    </row>
    <row r="10221" spans="1:1" x14ac:dyDescent="0.25">
      <c r="A10221" s="290"/>
    </row>
    <row r="10222" spans="1:1" x14ac:dyDescent="0.25">
      <c r="A10222" s="290"/>
    </row>
    <row r="10223" spans="1:1" x14ac:dyDescent="0.25">
      <c r="A10223" s="290"/>
    </row>
    <row r="10224" spans="1:1" x14ac:dyDescent="0.25">
      <c r="A10224" s="290"/>
    </row>
    <row r="10225" spans="1:1" x14ac:dyDescent="0.25">
      <c r="A10225" s="290"/>
    </row>
    <row r="10226" spans="1:1" x14ac:dyDescent="0.25">
      <c r="A10226" s="290"/>
    </row>
    <row r="10227" spans="1:1" x14ac:dyDescent="0.25">
      <c r="A10227" s="290"/>
    </row>
    <row r="10228" spans="1:1" x14ac:dyDescent="0.25">
      <c r="A10228" s="290"/>
    </row>
    <row r="10229" spans="1:1" x14ac:dyDescent="0.25">
      <c r="A10229" s="290"/>
    </row>
    <row r="10230" spans="1:1" x14ac:dyDescent="0.25">
      <c r="A10230" s="290"/>
    </row>
    <row r="10231" spans="1:1" x14ac:dyDescent="0.25">
      <c r="A10231" s="290"/>
    </row>
    <row r="10232" spans="1:1" x14ac:dyDescent="0.25">
      <c r="A10232" s="290"/>
    </row>
    <row r="10233" spans="1:1" x14ac:dyDescent="0.25">
      <c r="A10233" s="290"/>
    </row>
    <row r="10234" spans="1:1" x14ac:dyDescent="0.25">
      <c r="A10234" s="290"/>
    </row>
    <row r="10235" spans="1:1" x14ac:dyDescent="0.25">
      <c r="A10235" s="290"/>
    </row>
    <row r="10236" spans="1:1" x14ac:dyDescent="0.25">
      <c r="A10236" s="290"/>
    </row>
    <row r="10237" spans="1:1" x14ac:dyDescent="0.25">
      <c r="A10237" s="290"/>
    </row>
    <row r="10238" spans="1:1" x14ac:dyDescent="0.25">
      <c r="A10238" s="290"/>
    </row>
    <row r="10239" spans="1:1" x14ac:dyDescent="0.25">
      <c r="A10239" s="290"/>
    </row>
    <row r="10240" spans="1:1" x14ac:dyDescent="0.25">
      <c r="A10240" s="290"/>
    </row>
    <row r="10241" spans="1:1" x14ac:dyDescent="0.25">
      <c r="A10241" s="290"/>
    </row>
    <row r="10242" spans="1:1" x14ac:dyDescent="0.25">
      <c r="A10242" s="290"/>
    </row>
    <row r="10243" spans="1:1" x14ac:dyDescent="0.25">
      <c r="A10243" s="290"/>
    </row>
    <row r="10244" spans="1:1" x14ac:dyDescent="0.25">
      <c r="A10244" s="290"/>
    </row>
    <row r="10245" spans="1:1" x14ac:dyDescent="0.25">
      <c r="A10245" s="290"/>
    </row>
    <row r="10246" spans="1:1" x14ac:dyDescent="0.25">
      <c r="A10246" s="290"/>
    </row>
    <row r="10247" spans="1:1" x14ac:dyDescent="0.25">
      <c r="A10247" s="290"/>
    </row>
    <row r="10248" spans="1:1" x14ac:dyDescent="0.25">
      <c r="A10248" s="290"/>
    </row>
    <row r="10249" spans="1:1" x14ac:dyDescent="0.25">
      <c r="A10249" s="290"/>
    </row>
    <row r="10250" spans="1:1" x14ac:dyDescent="0.25">
      <c r="A10250" s="290"/>
    </row>
    <row r="10251" spans="1:1" x14ac:dyDescent="0.25">
      <c r="A10251" s="290"/>
    </row>
    <row r="10252" spans="1:1" x14ac:dyDescent="0.25">
      <c r="A10252" s="290"/>
    </row>
    <row r="10253" spans="1:1" x14ac:dyDescent="0.25">
      <c r="A10253" s="290"/>
    </row>
    <row r="10254" spans="1:1" x14ac:dyDescent="0.25">
      <c r="A10254" s="290"/>
    </row>
    <row r="10255" spans="1:1" x14ac:dyDescent="0.25">
      <c r="A10255" s="290"/>
    </row>
    <row r="10256" spans="1:1" x14ac:dyDescent="0.25">
      <c r="A10256" s="290"/>
    </row>
    <row r="10257" spans="1:1" x14ac:dyDescent="0.25">
      <c r="A10257" s="290"/>
    </row>
    <row r="10258" spans="1:1" x14ac:dyDescent="0.25">
      <c r="A10258" s="290"/>
    </row>
    <row r="10259" spans="1:1" x14ac:dyDescent="0.25">
      <c r="A10259" s="290"/>
    </row>
    <row r="10260" spans="1:1" x14ac:dyDescent="0.25">
      <c r="A10260" s="290"/>
    </row>
    <row r="10261" spans="1:1" x14ac:dyDescent="0.25">
      <c r="A10261" s="290"/>
    </row>
    <row r="10262" spans="1:1" x14ac:dyDescent="0.25">
      <c r="A10262" s="290"/>
    </row>
    <row r="10263" spans="1:1" x14ac:dyDescent="0.25">
      <c r="A10263" s="290"/>
    </row>
    <row r="10264" spans="1:1" x14ac:dyDescent="0.25">
      <c r="A10264" s="290"/>
    </row>
    <row r="10265" spans="1:1" x14ac:dyDescent="0.25">
      <c r="A10265" s="290"/>
    </row>
    <row r="10266" spans="1:1" x14ac:dyDescent="0.25">
      <c r="A10266" s="290"/>
    </row>
    <row r="10267" spans="1:1" x14ac:dyDescent="0.25">
      <c r="A10267" s="290"/>
    </row>
    <row r="10268" spans="1:1" x14ac:dyDescent="0.25">
      <c r="A10268" s="290"/>
    </row>
    <row r="10269" spans="1:1" x14ac:dyDescent="0.25">
      <c r="A10269" s="290"/>
    </row>
    <row r="10270" spans="1:1" x14ac:dyDescent="0.25">
      <c r="A10270" s="290"/>
    </row>
    <row r="10271" spans="1:1" x14ac:dyDescent="0.25">
      <c r="A10271" s="290"/>
    </row>
    <row r="10272" spans="1:1" x14ac:dyDescent="0.25">
      <c r="A10272" s="290"/>
    </row>
    <row r="10273" spans="1:1" x14ac:dyDescent="0.25">
      <c r="A10273" s="290"/>
    </row>
    <row r="10274" spans="1:1" x14ac:dyDescent="0.25">
      <c r="A10274" s="290"/>
    </row>
    <row r="10275" spans="1:1" x14ac:dyDescent="0.25">
      <c r="A10275" s="290"/>
    </row>
    <row r="10276" spans="1:1" x14ac:dyDescent="0.25">
      <c r="A10276" s="290"/>
    </row>
    <row r="10277" spans="1:1" x14ac:dyDescent="0.25">
      <c r="A10277" s="290"/>
    </row>
    <row r="10278" spans="1:1" x14ac:dyDescent="0.25">
      <c r="A10278" s="290"/>
    </row>
    <row r="10279" spans="1:1" x14ac:dyDescent="0.25">
      <c r="A10279" s="290"/>
    </row>
    <row r="10280" spans="1:1" x14ac:dyDescent="0.25">
      <c r="A10280" s="290"/>
    </row>
    <row r="10281" spans="1:1" x14ac:dyDescent="0.25">
      <c r="A10281" s="290"/>
    </row>
    <row r="10282" spans="1:1" x14ac:dyDescent="0.25">
      <c r="A10282" s="290"/>
    </row>
    <row r="10283" spans="1:1" x14ac:dyDescent="0.25">
      <c r="A10283" s="290"/>
    </row>
    <row r="10284" spans="1:1" x14ac:dyDescent="0.25">
      <c r="A10284" s="290"/>
    </row>
    <row r="10285" spans="1:1" x14ac:dyDescent="0.25">
      <c r="A10285" s="290"/>
    </row>
    <row r="10286" spans="1:1" x14ac:dyDescent="0.25">
      <c r="A10286" s="290"/>
    </row>
    <row r="10287" spans="1:1" x14ac:dyDescent="0.25">
      <c r="A10287" s="290"/>
    </row>
    <row r="10288" spans="1:1" x14ac:dyDescent="0.25">
      <c r="A10288" s="290"/>
    </row>
    <row r="10289" spans="1:1" x14ac:dyDescent="0.25">
      <c r="A10289" s="290"/>
    </row>
    <row r="10290" spans="1:1" x14ac:dyDescent="0.25">
      <c r="A10290" s="290"/>
    </row>
    <row r="10291" spans="1:1" x14ac:dyDescent="0.25">
      <c r="A10291" s="290"/>
    </row>
    <row r="10292" spans="1:1" x14ac:dyDescent="0.25">
      <c r="A10292" s="290"/>
    </row>
    <row r="10293" spans="1:1" x14ac:dyDescent="0.25">
      <c r="A10293" s="290"/>
    </row>
    <row r="10294" spans="1:1" x14ac:dyDescent="0.25">
      <c r="A10294" s="290"/>
    </row>
    <row r="10295" spans="1:1" x14ac:dyDescent="0.25">
      <c r="A10295" s="290"/>
    </row>
    <row r="10296" spans="1:1" x14ac:dyDescent="0.25">
      <c r="A10296" s="290"/>
    </row>
    <row r="10297" spans="1:1" x14ac:dyDescent="0.25">
      <c r="A10297" s="290"/>
    </row>
    <row r="10298" spans="1:1" x14ac:dyDescent="0.25">
      <c r="A10298" s="290"/>
    </row>
    <row r="10299" spans="1:1" x14ac:dyDescent="0.25">
      <c r="A10299" s="290"/>
    </row>
    <row r="10300" spans="1:1" x14ac:dyDescent="0.25">
      <c r="A10300" s="290"/>
    </row>
    <row r="10301" spans="1:1" x14ac:dyDescent="0.25">
      <c r="A10301" s="290"/>
    </row>
    <row r="10302" spans="1:1" x14ac:dyDescent="0.25">
      <c r="A10302" s="290"/>
    </row>
    <row r="10303" spans="1:1" x14ac:dyDescent="0.25">
      <c r="A10303" s="290"/>
    </row>
    <row r="10304" spans="1:1" x14ac:dyDescent="0.25">
      <c r="A10304" s="290"/>
    </row>
    <row r="10305" spans="1:1" x14ac:dyDescent="0.25">
      <c r="A10305" s="290"/>
    </row>
    <row r="10306" spans="1:1" x14ac:dyDescent="0.25">
      <c r="A10306" s="290"/>
    </row>
    <row r="10307" spans="1:1" x14ac:dyDescent="0.25">
      <c r="A10307" s="290"/>
    </row>
    <row r="10308" spans="1:1" x14ac:dyDescent="0.25">
      <c r="A10308" s="290"/>
    </row>
    <row r="10309" spans="1:1" x14ac:dyDescent="0.25">
      <c r="A10309" s="290"/>
    </row>
    <row r="10310" spans="1:1" x14ac:dyDescent="0.25">
      <c r="A10310" s="290"/>
    </row>
    <row r="10311" spans="1:1" x14ac:dyDescent="0.25">
      <c r="A10311" s="290"/>
    </row>
    <row r="10312" spans="1:1" x14ac:dyDescent="0.25">
      <c r="A10312" s="290"/>
    </row>
    <row r="10313" spans="1:1" x14ac:dyDescent="0.25">
      <c r="A10313" s="290"/>
    </row>
    <row r="10314" spans="1:1" x14ac:dyDescent="0.25">
      <c r="A10314" s="290"/>
    </row>
    <row r="10315" spans="1:1" x14ac:dyDescent="0.25">
      <c r="A10315" s="290"/>
    </row>
    <row r="10316" spans="1:1" x14ac:dyDescent="0.25">
      <c r="A10316" s="290"/>
    </row>
    <row r="10317" spans="1:1" x14ac:dyDescent="0.25">
      <c r="A10317" s="290"/>
    </row>
    <row r="10318" spans="1:1" x14ac:dyDescent="0.25">
      <c r="A10318" s="290"/>
    </row>
    <row r="10319" spans="1:1" x14ac:dyDescent="0.25">
      <c r="A10319" s="290"/>
    </row>
    <row r="10320" spans="1:1" x14ac:dyDescent="0.25">
      <c r="A10320" s="290"/>
    </row>
    <row r="10321" spans="1:1" x14ac:dyDescent="0.25">
      <c r="A10321" s="290"/>
    </row>
    <row r="10322" spans="1:1" x14ac:dyDescent="0.25">
      <c r="A10322" s="290"/>
    </row>
    <row r="10323" spans="1:1" x14ac:dyDescent="0.25">
      <c r="A10323" s="290"/>
    </row>
    <row r="10324" spans="1:1" x14ac:dyDescent="0.25">
      <c r="A10324" s="290"/>
    </row>
    <row r="10325" spans="1:1" x14ac:dyDescent="0.25">
      <c r="A10325" s="290"/>
    </row>
    <row r="10326" spans="1:1" x14ac:dyDescent="0.25">
      <c r="A10326" s="290"/>
    </row>
    <row r="10327" spans="1:1" x14ac:dyDescent="0.25">
      <c r="A10327" s="290"/>
    </row>
    <row r="10328" spans="1:1" x14ac:dyDescent="0.25">
      <c r="A10328" s="290"/>
    </row>
    <row r="10329" spans="1:1" x14ac:dyDescent="0.25">
      <c r="A10329" s="290"/>
    </row>
    <row r="10330" spans="1:1" x14ac:dyDescent="0.25">
      <c r="A10330" s="290"/>
    </row>
    <row r="10331" spans="1:1" x14ac:dyDescent="0.25">
      <c r="A10331" s="290"/>
    </row>
    <row r="10332" spans="1:1" x14ac:dyDescent="0.25">
      <c r="A10332" s="290"/>
    </row>
    <row r="10333" spans="1:1" x14ac:dyDescent="0.25">
      <c r="A10333" s="290"/>
    </row>
    <row r="10334" spans="1:1" x14ac:dyDescent="0.25">
      <c r="A10334" s="290"/>
    </row>
    <row r="10335" spans="1:1" x14ac:dyDescent="0.25">
      <c r="A10335" s="290"/>
    </row>
    <row r="10336" spans="1:1" x14ac:dyDescent="0.25">
      <c r="A10336" s="290"/>
    </row>
    <row r="10337" spans="1:1" x14ac:dyDescent="0.25">
      <c r="A10337" s="290"/>
    </row>
    <row r="10338" spans="1:1" x14ac:dyDescent="0.25">
      <c r="A10338" s="290"/>
    </row>
    <row r="10339" spans="1:1" x14ac:dyDescent="0.25">
      <c r="A10339" s="290"/>
    </row>
    <row r="10340" spans="1:1" x14ac:dyDescent="0.25">
      <c r="A10340" s="290"/>
    </row>
    <row r="10341" spans="1:1" x14ac:dyDescent="0.25">
      <c r="A10341" s="290"/>
    </row>
    <row r="10342" spans="1:1" x14ac:dyDescent="0.25">
      <c r="A10342" s="290"/>
    </row>
    <row r="10343" spans="1:1" x14ac:dyDescent="0.25">
      <c r="A10343" s="290"/>
    </row>
    <row r="10344" spans="1:1" x14ac:dyDescent="0.25">
      <c r="A10344" s="290"/>
    </row>
    <row r="10345" spans="1:1" x14ac:dyDescent="0.25">
      <c r="A10345" s="290"/>
    </row>
    <row r="10346" spans="1:1" x14ac:dyDescent="0.25">
      <c r="A10346" s="290"/>
    </row>
    <row r="10347" spans="1:1" x14ac:dyDescent="0.25">
      <c r="A10347" s="290"/>
    </row>
    <row r="10348" spans="1:1" x14ac:dyDescent="0.25">
      <c r="A10348" s="290"/>
    </row>
    <row r="10349" spans="1:1" x14ac:dyDescent="0.25">
      <c r="A10349" s="290"/>
    </row>
    <row r="10350" spans="1:1" x14ac:dyDescent="0.25">
      <c r="A10350" s="290"/>
    </row>
    <row r="10351" spans="1:1" x14ac:dyDescent="0.25">
      <c r="A10351" s="290"/>
    </row>
    <row r="10352" spans="1:1" x14ac:dyDescent="0.25">
      <c r="A10352" s="290"/>
    </row>
    <row r="10353" spans="1:1" x14ac:dyDescent="0.25">
      <c r="A10353" s="290"/>
    </row>
    <row r="10354" spans="1:1" x14ac:dyDescent="0.25">
      <c r="A10354" s="290"/>
    </row>
    <row r="10355" spans="1:1" x14ac:dyDescent="0.25">
      <c r="A10355" s="290"/>
    </row>
    <row r="10356" spans="1:1" x14ac:dyDescent="0.25">
      <c r="A10356" s="290"/>
    </row>
    <row r="10357" spans="1:1" x14ac:dyDescent="0.25">
      <c r="A10357" s="290"/>
    </row>
    <row r="10358" spans="1:1" x14ac:dyDescent="0.25">
      <c r="A10358" s="290"/>
    </row>
    <row r="10359" spans="1:1" x14ac:dyDescent="0.25">
      <c r="A10359" s="290"/>
    </row>
    <row r="10360" spans="1:1" x14ac:dyDescent="0.25">
      <c r="A10360" s="290"/>
    </row>
    <row r="10361" spans="1:1" x14ac:dyDescent="0.25">
      <c r="A10361" s="290"/>
    </row>
    <row r="10362" spans="1:1" x14ac:dyDescent="0.25">
      <c r="A10362" s="290"/>
    </row>
    <row r="10363" spans="1:1" x14ac:dyDescent="0.25">
      <c r="A10363" s="290"/>
    </row>
    <row r="10364" spans="1:1" x14ac:dyDescent="0.25">
      <c r="A10364" s="290"/>
    </row>
    <row r="10365" spans="1:1" x14ac:dyDescent="0.25">
      <c r="A10365" s="290"/>
    </row>
    <row r="10366" spans="1:1" x14ac:dyDescent="0.25">
      <c r="A10366" s="290"/>
    </row>
    <row r="10367" spans="1:1" x14ac:dyDescent="0.25">
      <c r="A10367" s="290"/>
    </row>
    <row r="10368" spans="1:1" x14ac:dyDescent="0.25">
      <c r="A10368" s="290"/>
    </row>
    <row r="10369" spans="1:1" x14ac:dyDescent="0.25">
      <c r="A10369" s="290"/>
    </row>
    <row r="10370" spans="1:1" x14ac:dyDescent="0.25">
      <c r="A10370" s="290"/>
    </row>
    <row r="10371" spans="1:1" x14ac:dyDescent="0.25">
      <c r="A10371" s="290"/>
    </row>
    <row r="10372" spans="1:1" x14ac:dyDescent="0.25">
      <c r="A10372" s="290"/>
    </row>
    <row r="10373" spans="1:1" x14ac:dyDescent="0.25">
      <c r="A10373" s="290"/>
    </row>
    <row r="10374" spans="1:1" x14ac:dyDescent="0.25">
      <c r="A10374" s="290"/>
    </row>
    <row r="10375" spans="1:1" x14ac:dyDescent="0.25">
      <c r="A10375" s="290"/>
    </row>
    <row r="10376" spans="1:1" x14ac:dyDescent="0.25">
      <c r="A10376" s="290"/>
    </row>
    <row r="10377" spans="1:1" x14ac:dyDescent="0.25">
      <c r="A10377" s="290"/>
    </row>
    <row r="10378" spans="1:1" x14ac:dyDescent="0.25">
      <c r="A10378" s="290"/>
    </row>
    <row r="10379" spans="1:1" x14ac:dyDescent="0.25">
      <c r="A10379" s="290"/>
    </row>
    <row r="10380" spans="1:1" x14ac:dyDescent="0.25">
      <c r="A10380" s="290"/>
    </row>
    <row r="10381" spans="1:1" x14ac:dyDescent="0.25">
      <c r="A10381" s="290"/>
    </row>
    <row r="10382" spans="1:1" x14ac:dyDescent="0.25">
      <c r="A10382" s="290"/>
    </row>
    <row r="10383" spans="1:1" x14ac:dyDescent="0.25">
      <c r="A10383" s="290"/>
    </row>
    <row r="10384" spans="1:1" x14ac:dyDescent="0.25">
      <c r="A10384" s="290"/>
    </row>
    <row r="10385" spans="1:1" x14ac:dyDescent="0.25">
      <c r="A10385" s="290"/>
    </row>
    <row r="10386" spans="1:1" x14ac:dyDescent="0.25">
      <c r="A10386" s="290"/>
    </row>
    <row r="10387" spans="1:1" x14ac:dyDescent="0.25">
      <c r="A10387" s="290"/>
    </row>
    <row r="10388" spans="1:1" x14ac:dyDescent="0.25">
      <c r="A10388" s="290"/>
    </row>
    <row r="10389" spans="1:1" x14ac:dyDescent="0.25">
      <c r="A10389" s="290"/>
    </row>
    <row r="10390" spans="1:1" x14ac:dyDescent="0.25">
      <c r="A10390" s="290"/>
    </row>
    <row r="10391" spans="1:1" x14ac:dyDescent="0.25">
      <c r="A10391" s="290"/>
    </row>
    <row r="10392" spans="1:1" x14ac:dyDescent="0.25">
      <c r="A10392" s="290"/>
    </row>
    <row r="10393" spans="1:1" x14ac:dyDescent="0.25">
      <c r="A10393" s="290"/>
    </row>
    <row r="10394" spans="1:1" x14ac:dyDescent="0.25">
      <c r="A10394" s="290"/>
    </row>
    <row r="10395" spans="1:1" x14ac:dyDescent="0.25">
      <c r="A10395" s="290"/>
    </row>
    <row r="10396" spans="1:1" x14ac:dyDescent="0.25">
      <c r="A10396" s="290"/>
    </row>
    <row r="10397" spans="1:1" x14ac:dyDescent="0.25">
      <c r="A10397" s="290"/>
    </row>
    <row r="10398" spans="1:1" x14ac:dyDescent="0.25">
      <c r="A10398" s="290"/>
    </row>
    <row r="10399" spans="1:1" x14ac:dyDescent="0.25">
      <c r="A10399" s="290"/>
    </row>
    <row r="10400" spans="1:1" x14ac:dyDescent="0.25">
      <c r="A10400" s="290"/>
    </row>
    <row r="10401" spans="1:1" x14ac:dyDescent="0.25">
      <c r="A10401" s="290"/>
    </row>
    <row r="10402" spans="1:1" x14ac:dyDescent="0.25">
      <c r="A10402" s="290"/>
    </row>
    <row r="10403" spans="1:1" x14ac:dyDescent="0.25">
      <c r="A10403" s="290"/>
    </row>
    <row r="10404" spans="1:1" x14ac:dyDescent="0.25">
      <c r="A10404" s="290"/>
    </row>
    <row r="10405" spans="1:1" x14ac:dyDescent="0.25">
      <c r="A10405" s="290"/>
    </row>
    <row r="10406" spans="1:1" x14ac:dyDescent="0.25">
      <c r="A10406" s="290"/>
    </row>
    <row r="10407" spans="1:1" x14ac:dyDescent="0.25">
      <c r="A10407" s="290"/>
    </row>
    <row r="10408" spans="1:1" x14ac:dyDescent="0.25">
      <c r="A10408" s="290"/>
    </row>
    <row r="10409" spans="1:1" x14ac:dyDescent="0.25">
      <c r="A10409" s="290"/>
    </row>
    <row r="10410" spans="1:1" x14ac:dyDescent="0.25">
      <c r="A10410" s="290"/>
    </row>
    <row r="10411" spans="1:1" x14ac:dyDescent="0.25">
      <c r="A10411" s="290"/>
    </row>
    <row r="10412" spans="1:1" x14ac:dyDescent="0.25">
      <c r="A10412" s="290"/>
    </row>
    <row r="10413" spans="1:1" x14ac:dyDescent="0.25">
      <c r="A10413" s="290"/>
    </row>
    <row r="10414" spans="1:1" x14ac:dyDescent="0.25">
      <c r="A10414" s="290"/>
    </row>
    <row r="10415" spans="1:1" x14ac:dyDescent="0.25">
      <c r="A10415" s="290"/>
    </row>
    <row r="10416" spans="1:1" x14ac:dyDescent="0.25">
      <c r="A10416" s="290"/>
    </row>
    <row r="10417" spans="1:1" x14ac:dyDescent="0.25">
      <c r="A10417" s="290"/>
    </row>
    <row r="10418" spans="1:1" x14ac:dyDescent="0.25">
      <c r="A10418" s="290"/>
    </row>
    <row r="10419" spans="1:1" x14ac:dyDescent="0.25">
      <c r="A10419" s="290"/>
    </row>
    <row r="10420" spans="1:1" x14ac:dyDescent="0.25">
      <c r="A10420" s="290"/>
    </row>
    <row r="10421" spans="1:1" x14ac:dyDescent="0.25">
      <c r="A10421" s="290"/>
    </row>
    <row r="10422" spans="1:1" x14ac:dyDescent="0.25">
      <c r="A10422" s="290"/>
    </row>
    <row r="10423" spans="1:1" x14ac:dyDescent="0.25">
      <c r="A10423" s="290"/>
    </row>
    <row r="10424" spans="1:1" x14ac:dyDescent="0.25">
      <c r="A10424" s="290"/>
    </row>
    <row r="10425" spans="1:1" x14ac:dyDescent="0.25">
      <c r="A10425" s="290"/>
    </row>
    <row r="10426" spans="1:1" x14ac:dyDescent="0.25">
      <c r="A10426" s="290"/>
    </row>
    <row r="10427" spans="1:1" x14ac:dyDescent="0.25">
      <c r="A10427" s="290"/>
    </row>
    <row r="10428" spans="1:1" x14ac:dyDescent="0.25">
      <c r="A10428" s="290"/>
    </row>
    <row r="10429" spans="1:1" x14ac:dyDescent="0.25">
      <c r="A10429" s="290"/>
    </row>
    <row r="10430" spans="1:1" x14ac:dyDescent="0.25">
      <c r="A10430" s="290"/>
    </row>
    <row r="10431" spans="1:1" x14ac:dyDescent="0.25">
      <c r="A10431" s="290"/>
    </row>
    <row r="10432" spans="1:1" x14ac:dyDescent="0.25">
      <c r="A10432" s="290"/>
    </row>
    <row r="10433" spans="1:1" x14ac:dyDescent="0.25">
      <c r="A10433" s="290"/>
    </row>
    <row r="10434" spans="1:1" x14ac:dyDescent="0.25">
      <c r="A10434" s="290"/>
    </row>
    <row r="10435" spans="1:1" x14ac:dyDescent="0.25">
      <c r="A10435" s="290"/>
    </row>
    <row r="10436" spans="1:1" x14ac:dyDescent="0.25">
      <c r="A10436" s="290"/>
    </row>
    <row r="10437" spans="1:1" x14ac:dyDescent="0.25">
      <c r="A10437" s="290"/>
    </row>
    <row r="10438" spans="1:1" x14ac:dyDescent="0.25">
      <c r="A10438" s="290"/>
    </row>
    <row r="10439" spans="1:1" x14ac:dyDescent="0.25">
      <c r="A10439" s="290"/>
    </row>
    <row r="10440" spans="1:1" x14ac:dyDescent="0.25">
      <c r="A10440" s="290"/>
    </row>
    <row r="10441" spans="1:1" x14ac:dyDescent="0.25">
      <c r="A10441" s="290"/>
    </row>
    <row r="10442" spans="1:1" x14ac:dyDescent="0.25">
      <c r="A10442" s="290"/>
    </row>
    <row r="10443" spans="1:1" x14ac:dyDescent="0.25">
      <c r="A10443" s="290"/>
    </row>
    <row r="10444" spans="1:1" x14ac:dyDescent="0.25">
      <c r="A10444" s="290"/>
    </row>
    <row r="10445" spans="1:1" x14ac:dyDescent="0.25">
      <c r="A10445" s="290"/>
    </row>
    <row r="10446" spans="1:1" x14ac:dyDescent="0.25">
      <c r="A10446" s="290"/>
    </row>
    <row r="10447" spans="1:1" x14ac:dyDescent="0.25">
      <c r="A10447" s="290"/>
    </row>
    <row r="10448" spans="1:1" x14ac:dyDescent="0.25">
      <c r="A10448" s="290"/>
    </row>
    <row r="10449" spans="1:1" x14ac:dyDescent="0.25">
      <c r="A10449" s="290"/>
    </row>
    <row r="10450" spans="1:1" x14ac:dyDescent="0.25">
      <c r="A10450" s="290"/>
    </row>
    <row r="10451" spans="1:1" x14ac:dyDescent="0.25">
      <c r="A10451" s="290"/>
    </row>
    <row r="10452" spans="1:1" x14ac:dyDescent="0.25">
      <c r="A10452" s="290"/>
    </row>
    <row r="10453" spans="1:1" x14ac:dyDescent="0.25">
      <c r="A10453" s="290"/>
    </row>
    <row r="10454" spans="1:1" x14ac:dyDescent="0.25">
      <c r="A10454" s="290"/>
    </row>
    <row r="10455" spans="1:1" x14ac:dyDescent="0.25">
      <c r="A10455" s="290"/>
    </row>
    <row r="10456" spans="1:1" x14ac:dyDescent="0.25">
      <c r="A10456" s="290"/>
    </row>
    <row r="10457" spans="1:1" x14ac:dyDescent="0.25">
      <c r="A10457" s="290"/>
    </row>
    <row r="10458" spans="1:1" x14ac:dyDescent="0.25">
      <c r="A10458" s="290"/>
    </row>
    <row r="10459" spans="1:1" x14ac:dyDescent="0.25">
      <c r="A10459" s="290"/>
    </row>
    <row r="10460" spans="1:1" x14ac:dyDescent="0.25">
      <c r="A10460" s="290"/>
    </row>
    <row r="10461" spans="1:1" x14ac:dyDescent="0.25">
      <c r="A10461" s="290"/>
    </row>
    <row r="10462" spans="1:1" x14ac:dyDescent="0.25">
      <c r="A10462" s="290"/>
    </row>
    <row r="10463" spans="1:1" x14ac:dyDescent="0.25">
      <c r="A10463" s="290"/>
    </row>
    <row r="10464" spans="1:1" x14ac:dyDescent="0.25">
      <c r="A10464" s="290"/>
    </row>
    <row r="10465" spans="1:1" x14ac:dyDescent="0.25">
      <c r="A10465" s="290"/>
    </row>
    <row r="10466" spans="1:1" x14ac:dyDescent="0.25">
      <c r="A10466" s="290"/>
    </row>
    <row r="10467" spans="1:1" x14ac:dyDescent="0.25">
      <c r="A10467" s="290"/>
    </row>
    <row r="10468" spans="1:1" x14ac:dyDescent="0.25">
      <c r="A10468" s="290"/>
    </row>
    <row r="10469" spans="1:1" x14ac:dyDescent="0.25">
      <c r="A10469" s="290"/>
    </row>
    <row r="10470" spans="1:1" x14ac:dyDescent="0.25">
      <c r="A10470" s="290"/>
    </row>
    <row r="10471" spans="1:1" x14ac:dyDescent="0.25">
      <c r="A10471" s="290"/>
    </row>
    <row r="10472" spans="1:1" x14ac:dyDescent="0.25">
      <c r="A10472" s="290"/>
    </row>
    <row r="10473" spans="1:1" x14ac:dyDescent="0.25">
      <c r="A10473" s="290"/>
    </row>
    <row r="10474" spans="1:1" x14ac:dyDescent="0.25">
      <c r="A10474" s="290"/>
    </row>
    <row r="10475" spans="1:1" x14ac:dyDescent="0.25">
      <c r="A10475" s="290"/>
    </row>
    <row r="10476" spans="1:1" x14ac:dyDescent="0.25">
      <c r="A10476" s="290"/>
    </row>
    <row r="10477" spans="1:1" x14ac:dyDescent="0.25">
      <c r="A10477" s="290"/>
    </row>
    <row r="10478" spans="1:1" x14ac:dyDescent="0.25">
      <c r="A10478" s="290"/>
    </row>
    <row r="10479" spans="1:1" x14ac:dyDescent="0.25">
      <c r="A10479" s="290"/>
    </row>
    <row r="10480" spans="1:1" x14ac:dyDescent="0.25">
      <c r="A10480" s="290"/>
    </row>
    <row r="10481" spans="1:1" x14ac:dyDescent="0.25">
      <c r="A10481" s="290"/>
    </row>
    <row r="10482" spans="1:1" x14ac:dyDescent="0.25">
      <c r="A10482" s="290"/>
    </row>
    <row r="10483" spans="1:1" x14ac:dyDescent="0.25">
      <c r="A10483" s="290"/>
    </row>
    <row r="10484" spans="1:1" x14ac:dyDescent="0.25">
      <c r="A10484" s="290"/>
    </row>
    <row r="10485" spans="1:1" x14ac:dyDescent="0.25">
      <c r="A10485" s="290"/>
    </row>
    <row r="10486" spans="1:1" x14ac:dyDescent="0.25">
      <c r="A10486" s="290"/>
    </row>
    <row r="10487" spans="1:1" x14ac:dyDescent="0.25">
      <c r="A10487" s="290"/>
    </row>
    <row r="10488" spans="1:1" x14ac:dyDescent="0.25">
      <c r="A10488" s="290"/>
    </row>
    <row r="10489" spans="1:1" x14ac:dyDescent="0.25">
      <c r="A10489" s="290"/>
    </row>
    <row r="10490" spans="1:1" x14ac:dyDescent="0.25">
      <c r="A10490" s="290"/>
    </row>
    <row r="10491" spans="1:1" x14ac:dyDescent="0.25">
      <c r="A10491" s="290"/>
    </row>
    <row r="10492" spans="1:1" x14ac:dyDescent="0.25">
      <c r="A10492" s="290"/>
    </row>
    <row r="10493" spans="1:1" x14ac:dyDescent="0.25">
      <c r="A10493" s="290"/>
    </row>
    <row r="10494" spans="1:1" x14ac:dyDescent="0.25">
      <c r="A10494" s="290"/>
    </row>
    <row r="10495" spans="1:1" x14ac:dyDescent="0.25">
      <c r="A10495" s="290"/>
    </row>
    <row r="10496" spans="1:1" x14ac:dyDescent="0.25">
      <c r="A10496" s="290"/>
    </row>
    <row r="10497" spans="1:1" x14ac:dyDescent="0.25">
      <c r="A10497" s="290"/>
    </row>
    <row r="10498" spans="1:1" x14ac:dyDescent="0.25">
      <c r="A10498" s="290"/>
    </row>
    <row r="10499" spans="1:1" x14ac:dyDescent="0.25">
      <c r="A10499" s="290"/>
    </row>
    <row r="10500" spans="1:1" x14ac:dyDescent="0.25">
      <c r="A10500" s="290"/>
    </row>
    <row r="10501" spans="1:1" x14ac:dyDescent="0.25">
      <c r="A10501" s="290"/>
    </row>
    <row r="10502" spans="1:1" x14ac:dyDescent="0.25">
      <c r="A10502" s="290"/>
    </row>
    <row r="10503" spans="1:1" x14ac:dyDescent="0.25">
      <c r="A10503" s="290"/>
    </row>
    <row r="10504" spans="1:1" x14ac:dyDescent="0.25">
      <c r="A10504" s="290"/>
    </row>
    <row r="10505" spans="1:1" x14ac:dyDescent="0.25">
      <c r="A10505" s="290"/>
    </row>
    <row r="10506" spans="1:1" x14ac:dyDescent="0.25">
      <c r="A10506" s="290"/>
    </row>
    <row r="10507" spans="1:1" x14ac:dyDescent="0.25">
      <c r="A10507" s="290"/>
    </row>
    <row r="10508" spans="1:1" x14ac:dyDescent="0.25">
      <c r="A10508" s="290"/>
    </row>
    <row r="10509" spans="1:1" x14ac:dyDescent="0.25">
      <c r="A10509" s="290"/>
    </row>
    <row r="10510" spans="1:1" x14ac:dyDescent="0.25">
      <c r="A10510" s="290"/>
    </row>
    <row r="10511" spans="1:1" x14ac:dyDescent="0.25">
      <c r="A10511" s="290"/>
    </row>
    <row r="10512" spans="1:1" x14ac:dyDescent="0.25">
      <c r="A10512" s="290"/>
    </row>
    <row r="10513" spans="1:1" x14ac:dyDescent="0.25">
      <c r="A10513" s="290"/>
    </row>
    <row r="10514" spans="1:1" x14ac:dyDescent="0.25">
      <c r="A10514" s="290"/>
    </row>
    <row r="10515" spans="1:1" x14ac:dyDescent="0.25">
      <c r="A10515" s="290"/>
    </row>
    <row r="10516" spans="1:1" x14ac:dyDescent="0.25">
      <c r="A10516" s="290"/>
    </row>
    <row r="10517" spans="1:1" x14ac:dyDescent="0.25">
      <c r="A10517" s="290"/>
    </row>
    <row r="10518" spans="1:1" x14ac:dyDescent="0.25">
      <c r="A10518" s="290"/>
    </row>
    <row r="10519" spans="1:1" x14ac:dyDescent="0.25">
      <c r="A10519" s="290"/>
    </row>
    <row r="10520" spans="1:1" x14ac:dyDescent="0.25">
      <c r="A10520" s="290"/>
    </row>
    <row r="10521" spans="1:1" x14ac:dyDescent="0.25">
      <c r="A10521" s="290"/>
    </row>
    <row r="10522" spans="1:1" x14ac:dyDescent="0.25">
      <c r="A10522" s="290"/>
    </row>
    <row r="10523" spans="1:1" x14ac:dyDescent="0.25">
      <c r="A10523" s="290"/>
    </row>
    <row r="10524" spans="1:1" x14ac:dyDescent="0.25">
      <c r="A10524" s="290"/>
    </row>
    <row r="10525" spans="1:1" x14ac:dyDescent="0.25">
      <c r="A10525" s="290"/>
    </row>
    <row r="10526" spans="1:1" x14ac:dyDescent="0.25">
      <c r="A10526" s="290"/>
    </row>
    <row r="10527" spans="1:1" x14ac:dyDescent="0.25">
      <c r="A10527" s="290"/>
    </row>
    <row r="10528" spans="1:1" x14ac:dyDescent="0.25">
      <c r="A10528" s="290"/>
    </row>
    <row r="10529" spans="1:1" x14ac:dyDescent="0.25">
      <c r="A10529" s="290"/>
    </row>
    <row r="10530" spans="1:1" x14ac:dyDescent="0.25">
      <c r="A10530" s="290"/>
    </row>
    <row r="10531" spans="1:1" x14ac:dyDescent="0.25">
      <c r="A10531" s="290"/>
    </row>
    <row r="10532" spans="1:1" x14ac:dyDescent="0.25">
      <c r="A10532" s="290"/>
    </row>
    <row r="10533" spans="1:1" x14ac:dyDescent="0.25">
      <c r="A10533" s="290"/>
    </row>
    <row r="10534" spans="1:1" x14ac:dyDescent="0.25">
      <c r="A10534" s="290"/>
    </row>
    <row r="10535" spans="1:1" x14ac:dyDescent="0.25">
      <c r="A10535" s="290"/>
    </row>
    <row r="10536" spans="1:1" x14ac:dyDescent="0.25">
      <c r="A10536" s="290"/>
    </row>
    <row r="10537" spans="1:1" x14ac:dyDescent="0.25">
      <c r="A10537" s="290"/>
    </row>
    <row r="10538" spans="1:1" x14ac:dyDescent="0.25">
      <c r="A10538" s="290"/>
    </row>
    <row r="10539" spans="1:1" x14ac:dyDescent="0.25">
      <c r="A10539" s="290"/>
    </row>
    <row r="10540" spans="1:1" x14ac:dyDescent="0.25">
      <c r="A10540" s="290"/>
    </row>
    <row r="10541" spans="1:1" x14ac:dyDescent="0.25">
      <c r="A10541" s="290"/>
    </row>
    <row r="10542" spans="1:1" x14ac:dyDescent="0.25">
      <c r="A10542" s="290"/>
    </row>
    <row r="10543" spans="1:1" x14ac:dyDescent="0.25">
      <c r="A10543" s="290"/>
    </row>
    <row r="10544" spans="1:1" x14ac:dyDescent="0.25">
      <c r="A10544" s="290"/>
    </row>
    <row r="10545" spans="1:1" x14ac:dyDescent="0.25">
      <c r="A10545" s="290"/>
    </row>
    <row r="10546" spans="1:1" x14ac:dyDescent="0.25">
      <c r="A10546" s="290"/>
    </row>
    <row r="10547" spans="1:1" x14ac:dyDescent="0.25">
      <c r="A10547" s="290"/>
    </row>
    <row r="10548" spans="1:1" x14ac:dyDescent="0.25">
      <c r="A10548" s="290"/>
    </row>
    <row r="10549" spans="1:1" x14ac:dyDescent="0.25">
      <c r="A10549" s="290"/>
    </row>
    <row r="10550" spans="1:1" x14ac:dyDescent="0.25">
      <c r="A10550" s="290"/>
    </row>
    <row r="10551" spans="1:1" x14ac:dyDescent="0.25">
      <c r="A10551" s="290"/>
    </row>
    <row r="10552" spans="1:1" x14ac:dyDescent="0.25">
      <c r="A10552" s="290"/>
    </row>
    <row r="10553" spans="1:1" x14ac:dyDescent="0.25">
      <c r="A10553" s="290"/>
    </row>
    <row r="10554" spans="1:1" x14ac:dyDescent="0.25">
      <c r="A10554" s="290"/>
    </row>
    <row r="10555" spans="1:1" x14ac:dyDescent="0.25">
      <c r="A10555" s="290"/>
    </row>
    <row r="10556" spans="1:1" x14ac:dyDescent="0.25">
      <c r="A10556" s="290"/>
    </row>
    <row r="10557" spans="1:1" x14ac:dyDescent="0.25">
      <c r="A10557" s="290"/>
    </row>
    <row r="10558" spans="1:1" x14ac:dyDescent="0.25">
      <c r="A10558" s="290"/>
    </row>
    <row r="10559" spans="1:1" x14ac:dyDescent="0.25">
      <c r="A10559" s="290"/>
    </row>
    <row r="10560" spans="1:1" x14ac:dyDescent="0.25">
      <c r="A10560" s="290"/>
    </row>
    <row r="10561" spans="1:1" x14ac:dyDescent="0.25">
      <c r="A10561" s="290"/>
    </row>
    <row r="10562" spans="1:1" x14ac:dyDescent="0.25">
      <c r="A10562" s="290"/>
    </row>
    <row r="10563" spans="1:1" x14ac:dyDescent="0.25">
      <c r="A10563" s="290"/>
    </row>
    <row r="10564" spans="1:1" x14ac:dyDescent="0.25">
      <c r="A10564" s="290"/>
    </row>
    <row r="10565" spans="1:1" x14ac:dyDescent="0.25">
      <c r="A10565" s="290"/>
    </row>
    <row r="10566" spans="1:1" x14ac:dyDescent="0.25">
      <c r="A10566" s="290"/>
    </row>
    <row r="10567" spans="1:1" x14ac:dyDescent="0.25">
      <c r="A10567" s="290"/>
    </row>
    <row r="10568" spans="1:1" x14ac:dyDescent="0.25">
      <c r="A10568" s="290"/>
    </row>
    <row r="10569" spans="1:1" x14ac:dyDescent="0.25">
      <c r="A10569" s="290"/>
    </row>
    <row r="10570" spans="1:1" x14ac:dyDescent="0.25">
      <c r="A10570" s="290"/>
    </row>
    <row r="10571" spans="1:1" x14ac:dyDescent="0.25">
      <c r="A10571" s="290"/>
    </row>
    <row r="10572" spans="1:1" x14ac:dyDescent="0.25">
      <c r="A10572" s="290"/>
    </row>
    <row r="10573" spans="1:1" x14ac:dyDescent="0.25">
      <c r="A10573" s="290"/>
    </row>
    <row r="10574" spans="1:1" x14ac:dyDescent="0.25">
      <c r="A10574" s="290"/>
    </row>
    <row r="10575" spans="1:1" x14ac:dyDescent="0.25">
      <c r="A10575" s="290"/>
    </row>
    <row r="10576" spans="1:1" x14ac:dyDescent="0.25">
      <c r="A10576" s="290"/>
    </row>
    <row r="10577" spans="1:1" x14ac:dyDescent="0.25">
      <c r="A10577" s="290"/>
    </row>
    <row r="10578" spans="1:1" x14ac:dyDescent="0.25">
      <c r="A10578" s="290"/>
    </row>
    <row r="10579" spans="1:1" x14ac:dyDescent="0.25">
      <c r="A10579" s="290"/>
    </row>
    <row r="10580" spans="1:1" x14ac:dyDescent="0.25">
      <c r="A10580" s="290"/>
    </row>
    <row r="10581" spans="1:1" x14ac:dyDescent="0.25">
      <c r="A10581" s="290"/>
    </row>
    <row r="10582" spans="1:1" x14ac:dyDescent="0.25">
      <c r="A10582" s="290"/>
    </row>
    <row r="10583" spans="1:1" x14ac:dyDescent="0.25">
      <c r="A10583" s="290"/>
    </row>
    <row r="10584" spans="1:1" x14ac:dyDescent="0.25">
      <c r="A10584" s="290"/>
    </row>
    <row r="10585" spans="1:1" x14ac:dyDescent="0.25">
      <c r="A10585" s="290"/>
    </row>
    <row r="10586" spans="1:1" x14ac:dyDescent="0.25">
      <c r="A10586" s="290"/>
    </row>
    <row r="10587" spans="1:1" x14ac:dyDescent="0.25">
      <c r="A10587" s="290"/>
    </row>
    <row r="10588" spans="1:1" x14ac:dyDescent="0.25">
      <c r="A10588" s="290"/>
    </row>
    <row r="10589" spans="1:1" x14ac:dyDescent="0.25">
      <c r="A10589" s="290"/>
    </row>
    <row r="10590" spans="1:1" x14ac:dyDescent="0.25">
      <c r="A10590" s="290"/>
    </row>
    <row r="10591" spans="1:1" x14ac:dyDescent="0.25">
      <c r="A10591" s="290"/>
    </row>
    <row r="10592" spans="1:1" x14ac:dyDescent="0.25">
      <c r="A10592" s="290"/>
    </row>
    <row r="10593" spans="1:1" x14ac:dyDescent="0.25">
      <c r="A10593" s="290"/>
    </row>
    <row r="10594" spans="1:1" x14ac:dyDescent="0.25">
      <c r="A10594" s="290"/>
    </row>
    <row r="10595" spans="1:1" x14ac:dyDescent="0.25">
      <c r="A10595" s="290"/>
    </row>
    <row r="10596" spans="1:1" x14ac:dyDescent="0.25">
      <c r="A10596" s="290"/>
    </row>
    <row r="10597" spans="1:1" x14ac:dyDescent="0.25">
      <c r="A10597" s="290"/>
    </row>
    <row r="10598" spans="1:1" x14ac:dyDescent="0.25">
      <c r="A10598" s="290"/>
    </row>
    <row r="10599" spans="1:1" x14ac:dyDescent="0.25">
      <c r="A10599" s="290"/>
    </row>
    <row r="10600" spans="1:1" x14ac:dyDescent="0.25">
      <c r="A10600" s="290"/>
    </row>
    <row r="10601" spans="1:1" x14ac:dyDescent="0.25">
      <c r="A10601" s="290"/>
    </row>
    <row r="10602" spans="1:1" x14ac:dyDescent="0.25">
      <c r="A10602" s="290"/>
    </row>
    <row r="10603" spans="1:1" x14ac:dyDescent="0.25">
      <c r="A10603" s="290"/>
    </row>
    <row r="10604" spans="1:1" x14ac:dyDescent="0.25">
      <c r="A10604" s="290"/>
    </row>
    <row r="10605" spans="1:1" x14ac:dyDescent="0.25">
      <c r="A10605" s="290"/>
    </row>
    <row r="10606" spans="1:1" x14ac:dyDescent="0.25">
      <c r="A10606" s="290"/>
    </row>
    <row r="10607" spans="1:1" x14ac:dyDescent="0.25">
      <c r="A10607" s="290"/>
    </row>
    <row r="10608" spans="1:1" x14ac:dyDescent="0.25">
      <c r="A10608" s="290"/>
    </row>
    <row r="10609" spans="1:1" x14ac:dyDescent="0.25">
      <c r="A10609" s="290"/>
    </row>
    <row r="10610" spans="1:1" x14ac:dyDescent="0.25">
      <c r="A10610" s="290"/>
    </row>
    <row r="10611" spans="1:1" x14ac:dyDescent="0.25">
      <c r="A10611" s="290"/>
    </row>
    <row r="10612" spans="1:1" x14ac:dyDescent="0.25">
      <c r="A10612" s="290"/>
    </row>
    <row r="10613" spans="1:1" x14ac:dyDescent="0.25">
      <c r="A10613" s="290"/>
    </row>
    <row r="10614" spans="1:1" x14ac:dyDescent="0.25">
      <c r="A10614" s="290"/>
    </row>
    <row r="10615" spans="1:1" x14ac:dyDescent="0.25">
      <c r="A10615" s="290"/>
    </row>
    <row r="10616" spans="1:1" x14ac:dyDescent="0.25">
      <c r="A10616" s="290"/>
    </row>
    <row r="10617" spans="1:1" x14ac:dyDescent="0.25">
      <c r="A10617" s="290"/>
    </row>
    <row r="10618" spans="1:1" x14ac:dyDescent="0.25">
      <c r="A10618" s="290"/>
    </row>
    <row r="10619" spans="1:1" x14ac:dyDescent="0.25">
      <c r="A10619" s="290"/>
    </row>
    <row r="10620" spans="1:1" x14ac:dyDescent="0.25">
      <c r="A10620" s="290"/>
    </row>
    <row r="10621" spans="1:1" x14ac:dyDescent="0.25">
      <c r="A10621" s="290"/>
    </row>
    <row r="10622" spans="1:1" x14ac:dyDescent="0.25">
      <c r="A10622" s="290"/>
    </row>
    <row r="10623" spans="1:1" x14ac:dyDescent="0.25">
      <c r="A10623" s="290"/>
    </row>
    <row r="10624" spans="1:1" x14ac:dyDescent="0.25">
      <c r="A10624" s="290"/>
    </row>
    <row r="10625" spans="1:1" x14ac:dyDescent="0.25">
      <c r="A10625" s="290"/>
    </row>
    <row r="10626" spans="1:1" x14ac:dyDescent="0.25">
      <c r="A10626" s="290"/>
    </row>
    <row r="10627" spans="1:1" x14ac:dyDescent="0.25">
      <c r="A10627" s="290"/>
    </row>
    <row r="10628" spans="1:1" x14ac:dyDescent="0.25">
      <c r="A10628" s="290"/>
    </row>
    <row r="10629" spans="1:1" x14ac:dyDescent="0.25">
      <c r="A10629" s="290"/>
    </row>
    <row r="10630" spans="1:1" x14ac:dyDescent="0.25">
      <c r="A10630" s="290"/>
    </row>
    <row r="10631" spans="1:1" x14ac:dyDescent="0.25">
      <c r="A10631" s="290"/>
    </row>
    <row r="10632" spans="1:1" x14ac:dyDescent="0.25">
      <c r="A10632" s="290"/>
    </row>
    <row r="10633" spans="1:1" x14ac:dyDescent="0.25">
      <c r="A10633" s="290"/>
    </row>
    <row r="10634" spans="1:1" x14ac:dyDescent="0.25">
      <c r="A10634" s="290"/>
    </row>
    <row r="10635" spans="1:1" x14ac:dyDescent="0.25">
      <c r="A10635" s="290"/>
    </row>
    <row r="10636" spans="1:1" x14ac:dyDescent="0.25">
      <c r="A10636" s="290"/>
    </row>
    <row r="10637" spans="1:1" x14ac:dyDescent="0.25">
      <c r="A10637" s="290"/>
    </row>
    <row r="10638" spans="1:1" x14ac:dyDescent="0.25">
      <c r="A10638" s="290"/>
    </row>
    <row r="10639" spans="1:1" x14ac:dyDescent="0.25">
      <c r="A10639" s="290"/>
    </row>
    <row r="10640" spans="1:1" x14ac:dyDescent="0.25">
      <c r="A10640" s="290"/>
    </row>
    <row r="10641" spans="1:1" x14ac:dyDescent="0.25">
      <c r="A10641" s="290"/>
    </row>
    <row r="10642" spans="1:1" x14ac:dyDescent="0.25">
      <c r="A10642" s="290"/>
    </row>
    <row r="10643" spans="1:1" x14ac:dyDescent="0.25">
      <c r="A10643" s="290"/>
    </row>
    <row r="10644" spans="1:1" x14ac:dyDescent="0.25">
      <c r="A10644" s="290"/>
    </row>
    <row r="10645" spans="1:1" x14ac:dyDescent="0.25">
      <c r="A10645" s="290"/>
    </row>
    <row r="10646" spans="1:1" x14ac:dyDescent="0.25">
      <c r="A10646" s="290"/>
    </row>
    <row r="10647" spans="1:1" x14ac:dyDescent="0.25">
      <c r="A10647" s="290"/>
    </row>
    <row r="10648" spans="1:1" x14ac:dyDescent="0.25">
      <c r="A10648" s="290"/>
    </row>
    <row r="10649" spans="1:1" x14ac:dyDescent="0.25">
      <c r="A10649" s="290"/>
    </row>
    <row r="10650" spans="1:1" x14ac:dyDescent="0.25">
      <c r="A10650" s="290"/>
    </row>
    <row r="10651" spans="1:1" x14ac:dyDescent="0.25">
      <c r="A10651" s="290"/>
    </row>
    <row r="10652" spans="1:1" x14ac:dyDescent="0.25">
      <c r="A10652" s="290"/>
    </row>
    <row r="10653" spans="1:1" x14ac:dyDescent="0.25">
      <c r="A10653" s="290"/>
    </row>
    <row r="10654" spans="1:1" x14ac:dyDescent="0.25">
      <c r="A10654" s="290"/>
    </row>
    <row r="10655" spans="1:1" x14ac:dyDescent="0.25">
      <c r="A10655" s="290"/>
    </row>
    <row r="10656" spans="1:1" x14ac:dyDescent="0.25">
      <c r="A10656" s="290"/>
    </row>
    <row r="10657" spans="1:1" x14ac:dyDescent="0.25">
      <c r="A10657" s="290"/>
    </row>
    <row r="10658" spans="1:1" x14ac:dyDescent="0.25">
      <c r="A10658" s="290"/>
    </row>
    <row r="10659" spans="1:1" x14ac:dyDescent="0.25">
      <c r="A10659" s="290"/>
    </row>
    <row r="10660" spans="1:1" x14ac:dyDescent="0.25">
      <c r="A10660" s="290"/>
    </row>
    <row r="10661" spans="1:1" x14ac:dyDescent="0.25">
      <c r="A10661" s="290"/>
    </row>
    <row r="10662" spans="1:1" x14ac:dyDescent="0.25">
      <c r="A10662" s="290"/>
    </row>
    <row r="10663" spans="1:1" x14ac:dyDescent="0.25">
      <c r="A10663" s="290"/>
    </row>
    <row r="10664" spans="1:1" x14ac:dyDescent="0.25">
      <c r="A10664" s="290"/>
    </row>
    <row r="10665" spans="1:1" x14ac:dyDescent="0.25">
      <c r="A10665" s="290"/>
    </row>
    <row r="10666" spans="1:1" x14ac:dyDescent="0.25">
      <c r="A10666" s="290"/>
    </row>
    <row r="10667" spans="1:1" x14ac:dyDescent="0.25">
      <c r="A10667" s="290"/>
    </row>
    <row r="10668" spans="1:1" x14ac:dyDescent="0.25">
      <c r="A10668" s="290"/>
    </row>
    <row r="10669" spans="1:1" x14ac:dyDescent="0.25">
      <c r="A10669" s="290"/>
    </row>
    <row r="10670" spans="1:1" x14ac:dyDescent="0.25">
      <c r="A10670" s="290"/>
    </row>
    <row r="10671" spans="1:1" x14ac:dyDescent="0.25">
      <c r="A10671" s="290"/>
    </row>
    <row r="10672" spans="1:1" x14ac:dyDescent="0.25">
      <c r="A10672" s="290"/>
    </row>
    <row r="10673" spans="1:1" x14ac:dyDescent="0.25">
      <c r="A10673" s="290"/>
    </row>
    <row r="10674" spans="1:1" x14ac:dyDescent="0.25">
      <c r="A10674" s="290"/>
    </row>
    <row r="10675" spans="1:1" x14ac:dyDescent="0.25">
      <c r="A10675" s="290"/>
    </row>
    <row r="10676" spans="1:1" x14ac:dyDescent="0.25">
      <c r="A10676" s="290"/>
    </row>
    <row r="10677" spans="1:1" x14ac:dyDescent="0.25">
      <c r="A10677" s="290"/>
    </row>
    <row r="10678" spans="1:1" x14ac:dyDescent="0.25">
      <c r="A10678" s="290"/>
    </row>
    <row r="10679" spans="1:1" x14ac:dyDescent="0.25">
      <c r="A10679" s="290"/>
    </row>
    <row r="10680" spans="1:1" x14ac:dyDescent="0.25">
      <c r="A10680" s="290"/>
    </row>
    <row r="10681" spans="1:1" x14ac:dyDescent="0.25">
      <c r="A10681" s="290"/>
    </row>
    <row r="10682" spans="1:1" x14ac:dyDescent="0.25">
      <c r="A10682" s="290"/>
    </row>
    <row r="10683" spans="1:1" x14ac:dyDescent="0.25">
      <c r="A10683" s="290"/>
    </row>
    <row r="10684" spans="1:1" x14ac:dyDescent="0.25">
      <c r="A10684" s="290"/>
    </row>
    <row r="10685" spans="1:1" x14ac:dyDescent="0.25">
      <c r="A10685" s="290"/>
    </row>
    <row r="10686" spans="1:1" x14ac:dyDescent="0.25">
      <c r="A10686" s="290"/>
    </row>
    <row r="10687" spans="1:1" x14ac:dyDescent="0.25">
      <c r="A10687" s="290"/>
    </row>
    <row r="10688" spans="1:1" x14ac:dyDescent="0.25">
      <c r="A10688" s="290"/>
    </row>
    <row r="10689" spans="1:1" x14ac:dyDescent="0.25">
      <c r="A10689" s="290"/>
    </row>
    <row r="10690" spans="1:1" x14ac:dyDescent="0.25">
      <c r="A10690" s="290"/>
    </row>
    <row r="10691" spans="1:1" x14ac:dyDescent="0.25">
      <c r="A10691" s="290"/>
    </row>
    <row r="10692" spans="1:1" x14ac:dyDescent="0.25">
      <c r="A10692" s="290"/>
    </row>
    <row r="10693" spans="1:1" x14ac:dyDescent="0.25">
      <c r="A10693" s="290"/>
    </row>
    <row r="10694" spans="1:1" x14ac:dyDescent="0.25">
      <c r="A10694" s="290"/>
    </row>
    <row r="10695" spans="1:1" x14ac:dyDescent="0.25">
      <c r="A10695" s="290"/>
    </row>
    <row r="10696" spans="1:1" x14ac:dyDescent="0.25">
      <c r="A10696" s="290"/>
    </row>
    <row r="10697" spans="1:1" x14ac:dyDescent="0.25">
      <c r="A10697" s="290"/>
    </row>
    <row r="10698" spans="1:1" x14ac:dyDescent="0.25">
      <c r="A10698" s="290"/>
    </row>
    <row r="10699" spans="1:1" x14ac:dyDescent="0.25">
      <c r="A10699" s="290"/>
    </row>
    <row r="10700" spans="1:1" x14ac:dyDescent="0.25">
      <c r="A10700" s="290"/>
    </row>
    <row r="10701" spans="1:1" x14ac:dyDescent="0.25">
      <c r="A10701" s="290"/>
    </row>
    <row r="10702" spans="1:1" x14ac:dyDescent="0.25">
      <c r="A10702" s="290"/>
    </row>
    <row r="10703" spans="1:1" x14ac:dyDescent="0.25">
      <c r="A10703" s="290"/>
    </row>
    <row r="10704" spans="1:1" x14ac:dyDescent="0.25">
      <c r="A10704" s="290"/>
    </row>
    <row r="10705" spans="1:1" x14ac:dyDescent="0.25">
      <c r="A10705" s="290"/>
    </row>
    <row r="10706" spans="1:1" x14ac:dyDescent="0.25">
      <c r="A10706" s="290"/>
    </row>
    <row r="10707" spans="1:1" x14ac:dyDescent="0.25">
      <c r="A10707" s="290"/>
    </row>
    <row r="10708" spans="1:1" x14ac:dyDescent="0.25">
      <c r="A10708" s="290"/>
    </row>
    <row r="10709" spans="1:1" x14ac:dyDescent="0.25">
      <c r="A10709" s="290"/>
    </row>
    <row r="10710" spans="1:1" x14ac:dyDescent="0.25">
      <c r="A10710" s="290"/>
    </row>
    <row r="10711" spans="1:1" x14ac:dyDescent="0.25">
      <c r="A10711" s="290"/>
    </row>
    <row r="10712" spans="1:1" x14ac:dyDescent="0.25">
      <c r="A10712" s="290"/>
    </row>
    <row r="10713" spans="1:1" x14ac:dyDescent="0.25">
      <c r="A10713" s="290"/>
    </row>
    <row r="10714" spans="1:1" x14ac:dyDescent="0.25">
      <c r="A10714" s="290"/>
    </row>
    <row r="10715" spans="1:1" x14ac:dyDescent="0.25">
      <c r="A10715" s="290"/>
    </row>
    <row r="10716" spans="1:1" x14ac:dyDescent="0.25">
      <c r="A10716" s="290"/>
    </row>
    <row r="10717" spans="1:1" x14ac:dyDescent="0.25">
      <c r="A10717" s="290"/>
    </row>
    <row r="10718" spans="1:1" x14ac:dyDescent="0.25">
      <c r="A10718" s="290"/>
    </row>
    <row r="10719" spans="1:1" x14ac:dyDescent="0.25">
      <c r="A10719" s="290"/>
    </row>
    <row r="10720" spans="1:1" x14ac:dyDescent="0.25">
      <c r="A10720" s="290"/>
    </row>
    <row r="10721" spans="1:1" x14ac:dyDescent="0.25">
      <c r="A10721" s="290"/>
    </row>
    <row r="10722" spans="1:1" x14ac:dyDescent="0.25">
      <c r="A10722" s="290"/>
    </row>
    <row r="10723" spans="1:1" x14ac:dyDescent="0.25">
      <c r="A10723" s="290"/>
    </row>
    <row r="10724" spans="1:1" x14ac:dyDescent="0.25">
      <c r="A10724" s="290"/>
    </row>
    <row r="10725" spans="1:1" x14ac:dyDescent="0.25">
      <c r="A10725" s="290"/>
    </row>
    <row r="10726" spans="1:1" x14ac:dyDescent="0.25">
      <c r="A10726" s="290"/>
    </row>
    <row r="10727" spans="1:1" x14ac:dyDescent="0.25">
      <c r="A10727" s="290"/>
    </row>
    <row r="10728" spans="1:1" x14ac:dyDescent="0.25">
      <c r="A10728" s="290"/>
    </row>
    <row r="10729" spans="1:1" x14ac:dyDescent="0.25">
      <c r="A10729" s="290"/>
    </row>
    <row r="10730" spans="1:1" x14ac:dyDescent="0.25">
      <c r="A10730" s="290"/>
    </row>
    <row r="10731" spans="1:1" x14ac:dyDescent="0.25">
      <c r="A10731" s="290"/>
    </row>
    <row r="10732" spans="1:1" x14ac:dyDescent="0.25">
      <c r="A10732" s="290"/>
    </row>
    <row r="10733" spans="1:1" x14ac:dyDescent="0.25">
      <c r="A10733" s="290"/>
    </row>
    <row r="10734" spans="1:1" x14ac:dyDescent="0.25">
      <c r="A10734" s="290"/>
    </row>
    <row r="10735" spans="1:1" x14ac:dyDescent="0.25">
      <c r="A10735" s="290"/>
    </row>
    <row r="10736" spans="1:1" x14ac:dyDescent="0.25">
      <c r="A10736" s="290"/>
    </row>
    <row r="10737" spans="1:1" x14ac:dyDescent="0.25">
      <c r="A10737" s="290"/>
    </row>
    <row r="10738" spans="1:1" x14ac:dyDescent="0.25">
      <c r="A10738" s="290"/>
    </row>
    <row r="10739" spans="1:1" x14ac:dyDescent="0.25">
      <c r="A10739" s="290"/>
    </row>
    <row r="10740" spans="1:1" x14ac:dyDescent="0.25">
      <c r="A10740" s="290"/>
    </row>
    <row r="10741" spans="1:1" x14ac:dyDescent="0.25">
      <c r="A10741" s="290"/>
    </row>
    <row r="10742" spans="1:1" x14ac:dyDescent="0.25">
      <c r="A10742" s="290"/>
    </row>
    <row r="10743" spans="1:1" x14ac:dyDescent="0.25">
      <c r="A10743" s="290"/>
    </row>
    <row r="10744" spans="1:1" x14ac:dyDescent="0.25">
      <c r="A10744" s="290"/>
    </row>
    <row r="10745" spans="1:1" x14ac:dyDescent="0.25">
      <c r="A10745" s="290"/>
    </row>
    <row r="10746" spans="1:1" x14ac:dyDescent="0.25">
      <c r="A10746" s="290"/>
    </row>
    <row r="10747" spans="1:1" x14ac:dyDescent="0.25">
      <c r="A10747" s="290"/>
    </row>
    <row r="10748" spans="1:1" x14ac:dyDescent="0.25">
      <c r="A10748" s="290"/>
    </row>
    <row r="10749" spans="1:1" x14ac:dyDescent="0.25">
      <c r="A10749" s="290"/>
    </row>
    <row r="10750" spans="1:1" x14ac:dyDescent="0.25">
      <c r="A10750" s="290"/>
    </row>
    <row r="10751" spans="1:1" x14ac:dyDescent="0.25">
      <c r="A10751" s="290"/>
    </row>
    <row r="10752" spans="1:1" x14ac:dyDescent="0.25">
      <c r="A10752" s="290"/>
    </row>
    <row r="10753" spans="1:1" x14ac:dyDescent="0.25">
      <c r="A10753" s="290"/>
    </row>
    <row r="10754" spans="1:1" x14ac:dyDescent="0.25">
      <c r="A10754" s="290"/>
    </row>
    <row r="10755" spans="1:1" x14ac:dyDescent="0.25">
      <c r="A10755" s="290"/>
    </row>
    <row r="10756" spans="1:1" x14ac:dyDescent="0.25">
      <c r="A10756" s="290"/>
    </row>
    <row r="10757" spans="1:1" x14ac:dyDescent="0.25">
      <c r="A10757" s="290"/>
    </row>
    <row r="10758" spans="1:1" x14ac:dyDescent="0.25">
      <c r="A10758" s="290"/>
    </row>
    <row r="10759" spans="1:1" x14ac:dyDescent="0.25">
      <c r="A10759" s="290"/>
    </row>
    <row r="10760" spans="1:1" x14ac:dyDescent="0.25">
      <c r="A10760" s="290"/>
    </row>
    <row r="10761" spans="1:1" x14ac:dyDescent="0.25">
      <c r="A10761" s="290"/>
    </row>
    <row r="10762" spans="1:1" x14ac:dyDescent="0.25">
      <c r="A10762" s="290"/>
    </row>
    <row r="10763" spans="1:1" x14ac:dyDescent="0.25">
      <c r="A10763" s="290"/>
    </row>
    <row r="10764" spans="1:1" x14ac:dyDescent="0.25">
      <c r="A10764" s="290"/>
    </row>
    <row r="10765" spans="1:1" x14ac:dyDescent="0.25">
      <c r="A10765" s="290"/>
    </row>
    <row r="10766" spans="1:1" x14ac:dyDescent="0.25">
      <c r="A10766" s="290"/>
    </row>
    <row r="10767" spans="1:1" x14ac:dyDescent="0.25">
      <c r="A10767" s="290"/>
    </row>
    <row r="10768" spans="1:1" x14ac:dyDescent="0.25">
      <c r="A10768" s="290"/>
    </row>
    <row r="10769" spans="1:1" x14ac:dyDescent="0.25">
      <c r="A10769" s="290"/>
    </row>
    <row r="10770" spans="1:1" x14ac:dyDescent="0.25">
      <c r="A10770" s="290"/>
    </row>
    <row r="10771" spans="1:1" x14ac:dyDescent="0.25">
      <c r="A10771" s="290"/>
    </row>
    <row r="10772" spans="1:1" x14ac:dyDescent="0.25">
      <c r="A10772" s="290"/>
    </row>
    <row r="10773" spans="1:1" x14ac:dyDescent="0.25">
      <c r="A10773" s="290"/>
    </row>
    <row r="10774" spans="1:1" x14ac:dyDescent="0.25">
      <c r="A10774" s="290"/>
    </row>
    <row r="10775" spans="1:1" x14ac:dyDescent="0.25">
      <c r="A10775" s="290"/>
    </row>
    <row r="10776" spans="1:1" x14ac:dyDescent="0.25">
      <c r="A10776" s="290"/>
    </row>
    <row r="10777" spans="1:1" x14ac:dyDescent="0.25">
      <c r="A10777" s="290"/>
    </row>
    <row r="10778" spans="1:1" x14ac:dyDescent="0.25">
      <c r="A10778" s="290"/>
    </row>
    <row r="10779" spans="1:1" x14ac:dyDescent="0.25">
      <c r="A10779" s="290"/>
    </row>
    <row r="10780" spans="1:1" x14ac:dyDescent="0.25">
      <c r="A10780" s="290"/>
    </row>
    <row r="10781" spans="1:1" x14ac:dyDescent="0.25">
      <c r="A10781" s="290"/>
    </row>
    <row r="10782" spans="1:1" x14ac:dyDescent="0.25">
      <c r="A10782" s="290"/>
    </row>
    <row r="10783" spans="1:1" x14ac:dyDescent="0.25">
      <c r="A10783" s="290"/>
    </row>
    <row r="10784" spans="1:1" x14ac:dyDescent="0.25">
      <c r="A10784" s="290"/>
    </row>
    <row r="10785" spans="1:1" x14ac:dyDescent="0.25">
      <c r="A10785" s="290"/>
    </row>
    <row r="10786" spans="1:1" x14ac:dyDescent="0.25">
      <c r="A10786" s="290"/>
    </row>
    <row r="10787" spans="1:1" x14ac:dyDescent="0.25">
      <c r="A10787" s="290"/>
    </row>
    <row r="10788" spans="1:1" x14ac:dyDescent="0.25">
      <c r="A10788" s="290"/>
    </row>
    <row r="10789" spans="1:1" x14ac:dyDescent="0.25">
      <c r="A10789" s="290"/>
    </row>
    <row r="10790" spans="1:1" x14ac:dyDescent="0.25">
      <c r="A10790" s="290"/>
    </row>
    <row r="10791" spans="1:1" x14ac:dyDescent="0.25">
      <c r="A10791" s="290"/>
    </row>
    <row r="10792" spans="1:1" x14ac:dyDescent="0.25">
      <c r="A10792" s="290"/>
    </row>
    <row r="10793" spans="1:1" x14ac:dyDescent="0.25">
      <c r="A10793" s="290"/>
    </row>
    <row r="10794" spans="1:1" x14ac:dyDescent="0.25">
      <c r="A10794" s="290"/>
    </row>
    <row r="10795" spans="1:1" x14ac:dyDescent="0.25">
      <c r="A10795" s="290"/>
    </row>
    <row r="10796" spans="1:1" x14ac:dyDescent="0.25">
      <c r="A10796" s="290"/>
    </row>
    <row r="10797" spans="1:1" x14ac:dyDescent="0.25">
      <c r="A10797" s="290"/>
    </row>
    <row r="10798" spans="1:1" x14ac:dyDescent="0.25">
      <c r="A10798" s="290"/>
    </row>
    <row r="10799" spans="1:1" x14ac:dyDescent="0.25">
      <c r="A10799" s="290"/>
    </row>
    <row r="10800" spans="1:1" x14ac:dyDescent="0.25">
      <c r="A10800" s="290"/>
    </row>
    <row r="10801" spans="1:1" x14ac:dyDescent="0.25">
      <c r="A10801" s="290"/>
    </row>
    <row r="10802" spans="1:1" x14ac:dyDescent="0.25">
      <c r="A10802" s="290"/>
    </row>
    <row r="10803" spans="1:1" x14ac:dyDescent="0.25">
      <c r="A10803" s="290"/>
    </row>
    <row r="10804" spans="1:1" x14ac:dyDescent="0.25">
      <c r="A10804" s="290"/>
    </row>
    <row r="10805" spans="1:1" x14ac:dyDescent="0.25">
      <c r="A10805" s="290"/>
    </row>
    <row r="10806" spans="1:1" x14ac:dyDescent="0.25">
      <c r="A10806" s="290"/>
    </row>
    <row r="10807" spans="1:1" x14ac:dyDescent="0.25">
      <c r="A10807" s="290"/>
    </row>
    <row r="10808" spans="1:1" x14ac:dyDescent="0.25">
      <c r="A10808" s="290"/>
    </row>
    <row r="10809" spans="1:1" x14ac:dyDescent="0.25">
      <c r="A10809" s="290"/>
    </row>
    <row r="10810" spans="1:1" x14ac:dyDescent="0.25">
      <c r="A10810" s="290"/>
    </row>
    <row r="10811" spans="1:1" x14ac:dyDescent="0.25">
      <c r="A10811" s="290"/>
    </row>
    <row r="10812" spans="1:1" x14ac:dyDescent="0.25">
      <c r="A10812" s="290"/>
    </row>
    <row r="10813" spans="1:1" x14ac:dyDescent="0.25">
      <c r="A10813" s="290"/>
    </row>
    <row r="10814" spans="1:1" x14ac:dyDescent="0.25">
      <c r="A10814" s="290"/>
    </row>
    <row r="10815" spans="1:1" x14ac:dyDescent="0.25">
      <c r="A10815" s="290"/>
    </row>
    <row r="10816" spans="1:1" x14ac:dyDescent="0.25">
      <c r="A10816" s="290"/>
    </row>
    <row r="10817" spans="1:1" x14ac:dyDescent="0.25">
      <c r="A10817" s="290"/>
    </row>
    <row r="10818" spans="1:1" x14ac:dyDescent="0.25">
      <c r="A10818" s="290"/>
    </row>
    <row r="10819" spans="1:1" x14ac:dyDescent="0.25">
      <c r="A10819" s="290"/>
    </row>
    <row r="10820" spans="1:1" x14ac:dyDescent="0.25">
      <c r="A10820" s="290"/>
    </row>
    <row r="10821" spans="1:1" x14ac:dyDescent="0.25">
      <c r="A10821" s="290"/>
    </row>
    <row r="10822" spans="1:1" x14ac:dyDescent="0.25">
      <c r="A10822" s="290"/>
    </row>
    <row r="10823" spans="1:1" x14ac:dyDescent="0.25">
      <c r="A10823" s="290"/>
    </row>
    <row r="10824" spans="1:1" x14ac:dyDescent="0.25">
      <c r="A10824" s="290"/>
    </row>
    <row r="10825" spans="1:1" x14ac:dyDescent="0.25">
      <c r="A10825" s="290"/>
    </row>
    <row r="10826" spans="1:1" x14ac:dyDescent="0.25">
      <c r="A10826" s="290"/>
    </row>
    <row r="10827" spans="1:1" x14ac:dyDescent="0.25">
      <c r="A10827" s="290"/>
    </row>
    <row r="10828" spans="1:1" x14ac:dyDescent="0.25">
      <c r="A10828" s="290"/>
    </row>
    <row r="10829" spans="1:1" x14ac:dyDescent="0.25">
      <c r="A10829" s="290"/>
    </row>
    <row r="10830" spans="1:1" x14ac:dyDescent="0.25">
      <c r="A10830" s="290"/>
    </row>
    <row r="10831" spans="1:1" x14ac:dyDescent="0.25">
      <c r="A10831" s="290"/>
    </row>
    <row r="10832" spans="1:1" x14ac:dyDescent="0.25">
      <c r="A10832" s="290"/>
    </row>
    <row r="10833" spans="1:1" x14ac:dyDescent="0.25">
      <c r="A10833" s="290"/>
    </row>
    <row r="10834" spans="1:1" x14ac:dyDescent="0.25">
      <c r="A10834" s="290"/>
    </row>
    <row r="10835" spans="1:1" x14ac:dyDescent="0.25">
      <c r="A10835" s="290"/>
    </row>
    <row r="10836" spans="1:1" x14ac:dyDescent="0.25">
      <c r="A10836" s="290"/>
    </row>
    <row r="10837" spans="1:1" x14ac:dyDescent="0.25">
      <c r="A10837" s="290"/>
    </row>
    <row r="10838" spans="1:1" x14ac:dyDescent="0.25">
      <c r="A10838" s="290"/>
    </row>
    <row r="10839" spans="1:1" x14ac:dyDescent="0.25">
      <c r="A10839" s="290"/>
    </row>
    <row r="10840" spans="1:1" x14ac:dyDescent="0.25">
      <c r="A10840" s="290"/>
    </row>
    <row r="10841" spans="1:1" x14ac:dyDescent="0.25">
      <c r="A10841" s="290"/>
    </row>
    <row r="10842" spans="1:1" x14ac:dyDescent="0.25">
      <c r="A10842" s="290"/>
    </row>
    <row r="10843" spans="1:1" x14ac:dyDescent="0.25">
      <c r="A10843" s="290"/>
    </row>
    <row r="10844" spans="1:1" x14ac:dyDescent="0.25">
      <c r="A10844" s="290"/>
    </row>
    <row r="10845" spans="1:1" x14ac:dyDescent="0.25">
      <c r="A10845" s="290"/>
    </row>
    <row r="10846" spans="1:1" x14ac:dyDescent="0.25">
      <c r="A10846" s="290"/>
    </row>
    <row r="10847" spans="1:1" x14ac:dyDescent="0.25">
      <c r="A10847" s="290"/>
    </row>
    <row r="10848" spans="1:1" x14ac:dyDescent="0.25">
      <c r="A10848" s="290"/>
    </row>
    <row r="10849" spans="1:1" x14ac:dyDescent="0.25">
      <c r="A10849" s="290"/>
    </row>
    <row r="10850" spans="1:1" x14ac:dyDescent="0.25">
      <c r="A10850" s="290"/>
    </row>
    <row r="10851" spans="1:1" x14ac:dyDescent="0.25">
      <c r="A10851" s="290"/>
    </row>
    <row r="10852" spans="1:1" x14ac:dyDescent="0.25">
      <c r="A10852" s="290"/>
    </row>
    <row r="10853" spans="1:1" x14ac:dyDescent="0.25">
      <c r="A10853" s="290"/>
    </row>
    <row r="10854" spans="1:1" x14ac:dyDescent="0.25">
      <c r="A10854" s="290"/>
    </row>
    <row r="10855" spans="1:1" x14ac:dyDescent="0.25">
      <c r="A10855" s="290"/>
    </row>
    <row r="10856" spans="1:1" x14ac:dyDescent="0.25">
      <c r="A10856" s="290"/>
    </row>
    <row r="10857" spans="1:1" x14ac:dyDescent="0.25">
      <c r="A10857" s="290"/>
    </row>
    <row r="10858" spans="1:1" x14ac:dyDescent="0.25">
      <c r="A10858" s="290"/>
    </row>
    <row r="10859" spans="1:1" x14ac:dyDescent="0.25">
      <c r="A10859" s="290"/>
    </row>
    <row r="10860" spans="1:1" x14ac:dyDescent="0.25">
      <c r="A10860" s="290"/>
    </row>
    <row r="10861" spans="1:1" x14ac:dyDescent="0.25">
      <c r="A10861" s="290"/>
    </row>
    <row r="10862" spans="1:1" x14ac:dyDescent="0.25">
      <c r="A10862" s="290"/>
    </row>
    <row r="10863" spans="1:1" x14ac:dyDescent="0.25">
      <c r="A10863" s="290"/>
    </row>
    <row r="10864" spans="1:1" x14ac:dyDescent="0.25">
      <c r="A10864" s="290"/>
    </row>
    <row r="10865" spans="1:1" x14ac:dyDescent="0.25">
      <c r="A10865" s="290"/>
    </row>
    <row r="10866" spans="1:1" x14ac:dyDescent="0.25">
      <c r="A10866" s="290"/>
    </row>
    <row r="10867" spans="1:1" x14ac:dyDescent="0.25">
      <c r="A10867" s="290"/>
    </row>
    <row r="10868" spans="1:1" x14ac:dyDescent="0.25">
      <c r="A10868" s="290"/>
    </row>
    <row r="10869" spans="1:1" x14ac:dyDescent="0.25">
      <c r="A10869" s="290"/>
    </row>
    <row r="10870" spans="1:1" x14ac:dyDescent="0.25">
      <c r="A10870" s="290"/>
    </row>
    <row r="10871" spans="1:1" x14ac:dyDescent="0.25">
      <c r="A10871" s="290"/>
    </row>
    <row r="10872" spans="1:1" x14ac:dyDescent="0.25">
      <c r="A10872" s="290"/>
    </row>
    <row r="10873" spans="1:1" x14ac:dyDescent="0.25">
      <c r="A10873" s="290"/>
    </row>
    <row r="10874" spans="1:1" x14ac:dyDescent="0.25">
      <c r="A10874" s="290"/>
    </row>
    <row r="10875" spans="1:1" x14ac:dyDescent="0.25">
      <c r="A10875" s="290"/>
    </row>
    <row r="10876" spans="1:1" x14ac:dyDescent="0.25">
      <c r="A10876" s="290"/>
    </row>
    <row r="10877" spans="1:1" x14ac:dyDescent="0.25">
      <c r="A10877" s="290"/>
    </row>
    <row r="10878" spans="1:1" x14ac:dyDescent="0.25">
      <c r="A10878" s="290"/>
    </row>
    <row r="10879" spans="1:1" x14ac:dyDescent="0.25">
      <c r="A10879" s="290"/>
    </row>
    <row r="10880" spans="1:1" x14ac:dyDescent="0.25">
      <c r="A10880" s="290"/>
    </row>
    <row r="10881" spans="1:1" x14ac:dyDescent="0.25">
      <c r="A10881" s="290"/>
    </row>
    <row r="10882" spans="1:1" x14ac:dyDescent="0.25">
      <c r="A10882" s="290"/>
    </row>
    <row r="10883" spans="1:1" x14ac:dyDescent="0.25">
      <c r="A10883" s="290"/>
    </row>
    <row r="10884" spans="1:1" x14ac:dyDescent="0.25">
      <c r="A10884" s="290"/>
    </row>
    <row r="10885" spans="1:1" x14ac:dyDescent="0.25">
      <c r="A10885" s="290"/>
    </row>
    <row r="10886" spans="1:1" x14ac:dyDescent="0.25">
      <c r="A10886" s="290"/>
    </row>
    <row r="10887" spans="1:1" x14ac:dyDescent="0.25">
      <c r="A10887" s="290"/>
    </row>
    <row r="10888" spans="1:1" x14ac:dyDescent="0.25">
      <c r="A10888" s="290"/>
    </row>
    <row r="10889" spans="1:1" x14ac:dyDescent="0.25">
      <c r="A10889" s="290"/>
    </row>
    <row r="10890" spans="1:1" x14ac:dyDescent="0.25">
      <c r="A10890" s="290"/>
    </row>
    <row r="10891" spans="1:1" x14ac:dyDescent="0.25">
      <c r="A10891" s="290"/>
    </row>
    <row r="10892" spans="1:1" x14ac:dyDescent="0.25">
      <c r="A10892" s="290"/>
    </row>
    <row r="10893" spans="1:1" x14ac:dyDescent="0.25">
      <c r="A10893" s="290"/>
    </row>
    <row r="10894" spans="1:1" x14ac:dyDescent="0.25">
      <c r="A10894" s="290"/>
    </row>
    <row r="10895" spans="1:1" x14ac:dyDescent="0.25">
      <c r="A10895" s="290"/>
    </row>
    <row r="10896" spans="1:1" x14ac:dyDescent="0.25">
      <c r="A10896" s="290"/>
    </row>
    <row r="10897" spans="1:1" x14ac:dyDescent="0.25">
      <c r="A10897" s="290"/>
    </row>
    <row r="10898" spans="1:1" x14ac:dyDescent="0.25">
      <c r="A10898" s="290"/>
    </row>
    <row r="10899" spans="1:1" x14ac:dyDescent="0.25">
      <c r="A10899" s="290"/>
    </row>
    <row r="10900" spans="1:1" x14ac:dyDescent="0.25">
      <c r="A10900" s="290"/>
    </row>
    <row r="10901" spans="1:1" x14ac:dyDescent="0.25">
      <c r="A10901" s="290"/>
    </row>
    <row r="10902" spans="1:1" x14ac:dyDescent="0.25">
      <c r="A10902" s="290"/>
    </row>
    <row r="10903" spans="1:1" x14ac:dyDescent="0.25">
      <c r="A10903" s="290"/>
    </row>
    <row r="10904" spans="1:1" x14ac:dyDescent="0.25">
      <c r="A10904" s="290"/>
    </row>
    <row r="10905" spans="1:1" x14ac:dyDescent="0.25">
      <c r="A10905" s="290"/>
    </row>
    <row r="10906" spans="1:1" x14ac:dyDescent="0.25">
      <c r="A10906" s="290"/>
    </row>
    <row r="10907" spans="1:1" x14ac:dyDescent="0.25">
      <c r="A10907" s="290"/>
    </row>
    <row r="10908" spans="1:1" x14ac:dyDescent="0.25">
      <c r="A10908" s="290"/>
    </row>
    <row r="10909" spans="1:1" x14ac:dyDescent="0.25">
      <c r="A10909" s="290"/>
    </row>
    <row r="10910" spans="1:1" x14ac:dyDescent="0.25">
      <c r="A10910" s="290"/>
    </row>
    <row r="10911" spans="1:1" x14ac:dyDescent="0.25">
      <c r="A10911" s="290"/>
    </row>
    <row r="10912" spans="1:1" x14ac:dyDescent="0.25">
      <c r="A10912" s="290"/>
    </row>
    <row r="10913" spans="1:1" x14ac:dyDescent="0.25">
      <c r="A10913" s="290"/>
    </row>
    <row r="10914" spans="1:1" x14ac:dyDescent="0.25">
      <c r="A10914" s="290"/>
    </row>
    <row r="10915" spans="1:1" x14ac:dyDescent="0.25">
      <c r="A10915" s="290"/>
    </row>
    <row r="10916" spans="1:1" x14ac:dyDescent="0.25">
      <c r="A10916" s="290"/>
    </row>
    <row r="10917" spans="1:1" x14ac:dyDescent="0.25">
      <c r="A10917" s="290"/>
    </row>
    <row r="10918" spans="1:1" x14ac:dyDescent="0.25">
      <c r="A10918" s="290"/>
    </row>
    <row r="10919" spans="1:1" x14ac:dyDescent="0.25">
      <c r="A10919" s="290"/>
    </row>
    <row r="10920" spans="1:1" x14ac:dyDescent="0.25">
      <c r="A10920" s="290"/>
    </row>
    <row r="10921" spans="1:1" x14ac:dyDescent="0.25">
      <c r="A10921" s="290"/>
    </row>
    <row r="10922" spans="1:1" x14ac:dyDescent="0.25">
      <c r="A10922" s="290"/>
    </row>
    <row r="10923" spans="1:1" x14ac:dyDescent="0.25">
      <c r="A10923" s="290"/>
    </row>
    <row r="10924" spans="1:1" x14ac:dyDescent="0.25">
      <c r="A10924" s="290"/>
    </row>
    <row r="10925" spans="1:1" x14ac:dyDescent="0.25">
      <c r="A10925" s="290"/>
    </row>
    <row r="10926" spans="1:1" x14ac:dyDescent="0.25">
      <c r="A10926" s="290"/>
    </row>
    <row r="10927" spans="1:1" x14ac:dyDescent="0.25">
      <c r="A10927" s="290"/>
    </row>
    <row r="10928" spans="1:1" x14ac:dyDescent="0.25">
      <c r="A10928" s="290"/>
    </row>
    <row r="10929" spans="1:1" x14ac:dyDescent="0.25">
      <c r="A10929" s="290"/>
    </row>
    <row r="10930" spans="1:1" x14ac:dyDescent="0.25">
      <c r="A10930" s="290"/>
    </row>
    <row r="10931" spans="1:1" x14ac:dyDescent="0.25">
      <c r="A10931" s="290"/>
    </row>
    <row r="10932" spans="1:1" x14ac:dyDescent="0.25">
      <c r="A10932" s="290"/>
    </row>
    <row r="10933" spans="1:1" x14ac:dyDescent="0.25">
      <c r="A10933" s="290"/>
    </row>
    <row r="10934" spans="1:1" x14ac:dyDescent="0.25">
      <c r="A10934" s="290"/>
    </row>
    <row r="10935" spans="1:1" x14ac:dyDescent="0.25">
      <c r="A10935" s="290"/>
    </row>
    <row r="10936" spans="1:1" x14ac:dyDescent="0.25">
      <c r="A10936" s="290"/>
    </row>
    <row r="10937" spans="1:1" x14ac:dyDescent="0.25">
      <c r="A10937" s="290"/>
    </row>
    <row r="10938" spans="1:1" x14ac:dyDescent="0.25">
      <c r="A10938" s="290"/>
    </row>
    <row r="10939" spans="1:1" x14ac:dyDescent="0.25">
      <c r="A10939" s="290"/>
    </row>
    <row r="10940" spans="1:1" x14ac:dyDescent="0.25">
      <c r="A10940" s="290"/>
    </row>
    <row r="10941" spans="1:1" x14ac:dyDescent="0.25">
      <c r="A10941" s="290"/>
    </row>
    <row r="10942" spans="1:1" x14ac:dyDescent="0.25">
      <c r="A10942" s="290"/>
    </row>
    <row r="10943" spans="1:1" x14ac:dyDescent="0.25">
      <c r="A10943" s="290"/>
    </row>
    <row r="10944" spans="1:1" x14ac:dyDescent="0.25">
      <c r="A10944" s="290"/>
    </row>
    <row r="10945" spans="1:1" x14ac:dyDescent="0.25">
      <c r="A10945" s="290"/>
    </row>
    <row r="10946" spans="1:1" x14ac:dyDescent="0.25">
      <c r="A10946" s="290"/>
    </row>
    <row r="10947" spans="1:1" x14ac:dyDescent="0.25">
      <c r="A10947" s="290"/>
    </row>
    <row r="10948" spans="1:1" x14ac:dyDescent="0.25">
      <c r="A10948" s="290"/>
    </row>
    <row r="10949" spans="1:1" x14ac:dyDescent="0.25">
      <c r="A10949" s="290"/>
    </row>
    <row r="10950" spans="1:1" x14ac:dyDescent="0.25">
      <c r="A10950" s="290"/>
    </row>
    <row r="10951" spans="1:1" x14ac:dyDescent="0.25">
      <c r="A10951" s="290"/>
    </row>
    <row r="10952" spans="1:1" x14ac:dyDescent="0.25">
      <c r="A10952" s="290"/>
    </row>
    <row r="10953" spans="1:1" x14ac:dyDescent="0.25">
      <c r="A10953" s="290"/>
    </row>
    <row r="10954" spans="1:1" x14ac:dyDescent="0.25">
      <c r="A10954" s="290"/>
    </row>
    <row r="10955" spans="1:1" x14ac:dyDescent="0.25">
      <c r="A10955" s="290"/>
    </row>
    <row r="10956" spans="1:1" x14ac:dyDescent="0.25">
      <c r="A10956" s="290"/>
    </row>
    <row r="10957" spans="1:1" x14ac:dyDescent="0.25">
      <c r="A10957" s="290"/>
    </row>
    <row r="10958" spans="1:1" x14ac:dyDescent="0.25">
      <c r="A10958" s="290"/>
    </row>
    <row r="10959" spans="1:1" x14ac:dyDescent="0.25">
      <c r="A10959" s="290"/>
    </row>
    <row r="10960" spans="1:1" x14ac:dyDescent="0.25">
      <c r="A10960" s="290"/>
    </row>
    <row r="10961" spans="1:1" x14ac:dyDescent="0.25">
      <c r="A10961" s="290"/>
    </row>
    <row r="10962" spans="1:1" x14ac:dyDescent="0.25">
      <c r="A10962" s="290"/>
    </row>
    <row r="10963" spans="1:1" x14ac:dyDescent="0.25">
      <c r="A10963" s="290"/>
    </row>
    <row r="10964" spans="1:1" x14ac:dyDescent="0.25">
      <c r="A10964" s="290"/>
    </row>
    <row r="10965" spans="1:1" x14ac:dyDescent="0.25">
      <c r="A10965" s="290"/>
    </row>
    <row r="10966" spans="1:1" x14ac:dyDescent="0.25">
      <c r="A10966" s="290"/>
    </row>
    <row r="10967" spans="1:1" x14ac:dyDescent="0.25">
      <c r="A10967" s="290"/>
    </row>
    <row r="10968" spans="1:1" x14ac:dyDescent="0.25">
      <c r="A10968" s="290"/>
    </row>
    <row r="10969" spans="1:1" x14ac:dyDescent="0.25">
      <c r="A10969" s="290"/>
    </row>
    <row r="10970" spans="1:1" x14ac:dyDescent="0.25">
      <c r="A10970" s="290"/>
    </row>
    <row r="10971" spans="1:1" x14ac:dyDescent="0.25">
      <c r="A10971" s="290"/>
    </row>
    <row r="10972" spans="1:1" x14ac:dyDescent="0.25">
      <c r="A10972" s="290"/>
    </row>
    <row r="10973" spans="1:1" x14ac:dyDescent="0.25">
      <c r="A10973" s="290"/>
    </row>
    <row r="10974" spans="1:1" x14ac:dyDescent="0.25">
      <c r="A10974" s="290"/>
    </row>
    <row r="10975" spans="1:1" x14ac:dyDescent="0.25">
      <c r="A10975" s="290"/>
    </row>
    <row r="10976" spans="1:1" x14ac:dyDescent="0.25">
      <c r="A10976" s="290"/>
    </row>
    <row r="10977" spans="1:1" x14ac:dyDescent="0.25">
      <c r="A10977" s="290"/>
    </row>
    <row r="10978" spans="1:1" x14ac:dyDescent="0.25">
      <c r="A10978" s="290"/>
    </row>
    <row r="10979" spans="1:1" x14ac:dyDescent="0.25">
      <c r="A10979" s="290"/>
    </row>
    <row r="10980" spans="1:1" x14ac:dyDescent="0.25">
      <c r="A10980" s="290"/>
    </row>
    <row r="10981" spans="1:1" x14ac:dyDescent="0.25">
      <c r="A10981" s="290"/>
    </row>
    <row r="10982" spans="1:1" x14ac:dyDescent="0.25">
      <c r="A10982" s="290"/>
    </row>
    <row r="10983" spans="1:1" x14ac:dyDescent="0.25">
      <c r="A10983" s="290"/>
    </row>
    <row r="10984" spans="1:1" x14ac:dyDescent="0.25">
      <c r="A10984" s="290"/>
    </row>
    <row r="10985" spans="1:1" x14ac:dyDescent="0.25">
      <c r="A10985" s="290"/>
    </row>
    <row r="10986" spans="1:1" x14ac:dyDescent="0.25">
      <c r="A10986" s="290"/>
    </row>
    <row r="10987" spans="1:1" x14ac:dyDescent="0.25">
      <c r="A10987" s="290"/>
    </row>
    <row r="10988" spans="1:1" x14ac:dyDescent="0.25">
      <c r="A10988" s="290"/>
    </row>
    <row r="10989" spans="1:1" x14ac:dyDescent="0.25">
      <c r="A10989" s="290"/>
    </row>
    <row r="10990" spans="1:1" x14ac:dyDescent="0.25">
      <c r="A10990" s="290"/>
    </row>
    <row r="10991" spans="1:1" x14ac:dyDescent="0.25">
      <c r="A10991" s="290"/>
    </row>
    <row r="10992" spans="1:1" x14ac:dyDescent="0.25">
      <c r="A10992" s="290"/>
    </row>
    <row r="10993" spans="1:1" x14ac:dyDescent="0.25">
      <c r="A10993" s="290"/>
    </row>
    <row r="10994" spans="1:1" x14ac:dyDescent="0.25">
      <c r="A10994" s="290"/>
    </row>
    <row r="10995" spans="1:1" x14ac:dyDescent="0.25">
      <c r="A10995" s="290"/>
    </row>
    <row r="10996" spans="1:1" x14ac:dyDescent="0.25">
      <c r="A10996" s="290"/>
    </row>
    <row r="10997" spans="1:1" x14ac:dyDescent="0.25">
      <c r="A10997" s="290"/>
    </row>
    <row r="10998" spans="1:1" x14ac:dyDescent="0.25">
      <c r="A10998" s="290"/>
    </row>
    <row r="10999" spans="1:1" x14ac:dyDescent="0.25">
      <c r="A10999" s="290"/>
    </row>
    <row r="11000" spans="1:1" x14ac:dyDescent="0.25">
      <c r="A11000" s="290"/>
    </row>
    <row r="11001" spans="1:1" x14ac:dyDescent="0.25">
      <c r="A11001" s="290"/>
    </row>
    <row r="11002" spans="1:1" x14ac:dyDescent="0.25">
      <c r="A11002" s="290"/>
    </row>
    <row r="11003" spans="1:1" x14ac:dyDescent="0.25">
      <c r="A11003" s="290"/>
    </row>
    <row r="11004" spans="1:1" x14ac:dyDescent="0.25">
      <c r="A11004" s="290"/>
    </row>
    <row r="11005" spans="1:1" x14ac:dyDescent="0.25">
      <c r="A11005" s="290"/>
    </row>
    <row r="11006" spans="1:1" x14ac:dyDescent="0.25">
      <c r="A11006" s="290"/>
    </row>
    <row r="11007" spans="1:1" x14ac:dyDescent="0.25">
      <c r="A11007" s="290"/>
    </row>
    <row r="11008" spans="1:1" x14ac:dyDescent="0.25">
      <c r="A11008" s="290"/>
    </row>
    <row r="11009" spans="1:1" x14ac:dyDescent="0.25">
      <c r="A11009" s="290"/>
    </row>
    <row r="11010" spans="1:1" x14ac:dyDescent="0.25">
      <c r="A11010" s="290"/>
    </row>
    <row r="11011" spans="1:1" x14ac:dyDescent="0.25">
      <c r="A11011" s="290"/>
    </row>
    <row r="11012" spans="1:1" x14ac:dyDescent="0.25">
      <c r="A11012" s="290"/>
    </row>
    <row r="11013" spans="1:1" x14ac:dyDescent="0.25">
      <c r="A11013" s="290"/>
    </row>
    <row r="11014" spans="1:1" x14ac:dyDescent="0.25">
      <c r="A11014" s="290"/>
    </row>
    <row r="11015" spans="1:1" x14ac:dyDescent="0.25">
      <c r="A11015" s="290"/>
    </row>
    <row r="11016" spans="1:1" x14ac:dyDescent="0.25">
      <c r="A11016" s="290"/>
    </row>
    <row r="11017" spans="1:1" x14ac:dyDescent="0.25">
      <c r="A11017" s="290"/>
    </row>
    <row r="11018" spans="1:1" x14ac:dyDescent="0.25">
      <c r="A11018" s="290"/>
    </row>
    <row r="11019" spans="1:1" x14ac:dyDescent="0.25">
      <c r="A11019" s="290"/>
    </row>
    <row r="11020" spans="1:1" x14ac:dyDescent="0.25">
      <c r="A11020" s="290"/>
    </row>
    <row r="11021" spans="1:1" x14ac:dyDescent="0.25">
      <c r="A11021" s="290"/>
    </row>
    <row r="11022" spans="1:1" x14ac:dyDescent="0.25">
      <c r="A11022" s="290"/>
    </row>
    <row r="11023" spans="1:1" x14ac:dyDescent="0.25">
      <c r="A11023" s="290"/>
    </row>
    <row r="11024" spans="1:1" x14ac:dyDescent="0.25">
      <c r="A11024" s="290"/>
    </row>
    <row r="11025" spans="1:1" x14ac:dyDescent="0.25">
      <c r="A11025" s="290"/>
    </row>
    <row r="11026" spans="1:1" x14ac:dyDescent="0.25">
      <c r="A11026" s="290"/>
    </row>
    <row r="11027" spans="1:1" x14ac:dyDescent="0.25">
      <c r="A11027" s="290"/>
    </row>
    <row r="11028" spans="1:1" x14ac:dyDescent="0.25">
      <c r="A11028" s="290"/>
    </row>
    <row r="11029" spans="1:1" x14ac:dyDescent="0.25">
      <c r="A11029" s="290"/>
    </row>
    <row r="11030" spans="1:1" x14ac:dyDescent="0.25">
      <c r="A11030" s="290"/>
    </row>
    <row r="11031" spans="1:1" x14ac:dyDescent="0.25">
      <c r="A11031" s="290"/>
    </row>
    <row r="11032" spans="1:1" x14ac:dyDescent="0.25">
      <c r="A11032" s="290"/>
    </row>
    <row r="11033" spans="1:1" x14ac:dyDescent="0.25">
      <c r="A11033" s="290"/>
    </row>
    <row r="11034" spans="1:1" x14ac:dyDescent="0.25">
      <c r="A11034" s="290"/>
    </row>
    <row r="11035" spans="1:1" x14ac:dyDescent="0.25">
      <c r="A11035" s="290"/>
    </row>
    <row r="11036" spans="1:1" x14ac:dyDescent="0.25">
      <c r="A11036" s="290"/>
    </row>
    <row r="11037" spans="1:1" x14ac:dyDescent="0.25">
      <c r="A11037" s="290"/>
    </row>
    <row r="11038" spans="1:1" x14ac:dyDescent="0.25">
      <c r="A11038" s="290"/>
    </row>
    <row r="11039" spans="1:1" x14ac:dyDescent="0.25">
      <c r="A11039" s="290"/>
    </row>
    <row r="11040" spans="1:1" x14ac:dyDescent="0.25">
      <c r="A11040" s="290"/>
    </row>
    <row r="11041" spans="1:1" x14ac:dyDescent="0.25">
      <c r="A11041" s="290"/>
    </row>
    <row r="11042" spans="1:1" x14ac:dyDescent="0.25">
      <c r="A11042" s="290"/>
    </row>
    <row r="11043" spans="1:1" x14ac:dyDescent="0.25">
      <c r="A11043" s="290"/>
    </row>
    <row r="11044" spans="1:1" x14ac:dyDescent="0.25">
      <c r="A11044" s="290"/>
    </row>
    <row r="11045" spans="1:1" x14ac:dyDescent="0.25">
      <c r="A11045" s="290"/>
    </row>
    <row r="11046" spans="1:1" x14ac:dyDescent="0.25">
      <c r="A11046" s="290"/>
    </row>
    <row r="11047" spans="1:1" x14ac:dyDescent="0.25">
      <c r="A11047" s="290"/>
    </row>
    <row r="11048" spans="1:1" x14ac:dyDescent="0.25">
      <c r="A11048" s="290"/>
    </row>
    <row r="11049" spans="1:1" x14ac:dyDescent="0.25">
      <c r="A11049" s="290"/>
    </row>
    <row r="11050" spans="1:1" x14ac:dyDescent="0.25">
      <c r="A11050" s="290"/>
    </row>
    <row r="11051" spans="1:1" x14ac:dyDescent="0.25">
      <c r="A11051" s="290"/>
    </row>
    <row r="11052" spans="1:1" x14ac:dyDescent="0.25">
      <c r="A11052" s="290"/>
    </row>
    <row r="11053" spans="1:1" x14ac:dyDescent="0.25">
      <c r="A11053" s="290"/>
    </row>
    <row r="11054" spans="1:1" x14ac:dyDescent="0.25">
      <c r="A11054" s="290"/>
    </row>
    <row r="11055" spans="1:1" x14ac:dyDescent="0.25">
      <c r="A11055" s="290"/>
    </row>
    <row r="11056" spans="1:1" x14ac:dyDescent="0.25">
      <c r="A11056" s="290"/>
    </row>
    <row r="11057" spans="1:1" x14ac:dyDescent="0.25">
      <c r="A11057" s="290"/>
    </row>
    <row r="11058" spans="1:1" x14ac:dyDescent="0.25">
      <c r="A11058" s="290"/>
    </row>
    <row r="11059" spans="1:1" x14ac:dyDescent="0.25">
      <c r="A11059" s="290"/>
    </row>
    <row r="11060" spans="1:1" x14ac:dyDescent="0.25">
      <c r="A11060" s="290"/>
    </row>
    <row r="11061" spans="1:1" x14ac:dyDescent="0.25">
      <c r="A11061" s="290"/>
    </row>
    <row r="11062" spans="1:1" x14ac:dyDescent="0.25">
      <c r="A11062" s="290"/>
    </row>
    <row r="11063" spans="1:1" x14ac:dyDescent="0.25">
      <c r="A11063" s="290"/>
    </row>
    <row r="11064" spans="1:1" x14ac:dyDescent="0.25">
      <c r="A11064" s="290"/>
    </row>
    <row r="11065" spans="1:1" x14ac:dyDescent="0.25">
      <c r="A11065" s="290"/>
    </row>
    <row r="11066" spans="1:1" x14ac:dyDescent="0.25">
      <c r="A11066" s="290"/>
    </row>
    <row r="11067" spans="1:1" x14ac:dyDescent="0.25">
      <c r="A11067" s="290"/>
    </row>
    <row r="11068" spans="1:1" x14ac:dyDescent="0.25">
      <c r="A11068" s="290"/>
    </row>
    <row r="11069" spans="1:1" x14ac:dyDescent="0.25">
      <c r="A11069" s="290"/>
    </row>
    <row r="11070" spans="1:1" x14ac:dyDescent="0.25">
      <c r="A11070" s="290"/>
    </row>
    <row r="11071" spans="1:1" x14ac:dyDescent="0.25">
      <c r="A11071" s="290"/>
    </row>
    <row r="11072" spans="1:1" x14ac:dyDescent="0.25">
      <c r="A11072" s="290"/>
    </row>
    <row r="11073" spans="1:1" x14ac:dyDescent="0.25">
      <c r="A11073" s="290"/>
    </row>
    <row r="11074" spans="1:1" x14ac:dyDescent="0.25">
      <c r="A11074" s="290"/>
    </row>
    <row r="11075" spans="1:1" x14ac:dyDescent="0.25">
      <c r="A11075" s="290"/>
    </row>
    <row r="11076" spans="1:1" x14ac:dyDescent="0.25">
      <c r="A11076" s="290"/>
    </row>
    <row r="11077" spans="1:1" x14ac:dyDescent="0.25">
      <c r="A11077" s="290"/>
    </row>
    <row r="11078" spans="1:1" x14ac:dyDescent="0.25">
      <c r="A11078" s="290"/>
    </row>
    <row r="11079" spans="1:1" x14ac:dyDescent="0.25">
      <c r="A11079" s="290"/>
    </row>
    <row r="11080" spans="1:1" x14ac:dyDescent="0.25">
      <c r="A11080" s="290"/>
    </row>
    <row r="11081" spans="1:1" x14ac:dyDescent="0.25">
      <c r="A11081" s="290"/>
    </row>
    <row r="11082" spans="1:1" x14ac:dyDescent="0.25">
      <c r="A11082" s="290"/>
    </row>
    <row r="11083" spans="1:1" x14ac:dyDescent="0.25">
      <c r="A11083" s="290"/>
    </row>
    <row r="11084" spans="1:1" x14ac:dyDescent="0.25">
      <c r="A11084" s="290"/>
    </row>
    <row r="11085" spans="1:1" x14ac:dyDescent="0.25">
      <c r="A11085" s="290"/>
    </row>
    <row r="11086" spans="1:1" x14ac:dyDescent="0.25">
      <c r="A11086" s="290"/>
    </row>
    <row r="11087" spans="1:1" x14ac:dyDescent="0.25">
      <c r="A11087" s="290"/>
    </row>
    <row r="11088" spans="1:1" x14ac:dyDescent="0.25">
      <c r="A11088" s="290"/>
    </row>
    <row r="11089" spans="1:1" x14ac:dyDescent="0.25">
      <c r="A11089" s="290"/>
    </row>
    <row r="11090" spans="1:1" x14ac:dyDescent="0.25">
      <c r="A11090" s="290"/>
    </row>
    <row r="11091" spans="1:1" x14ac:dyDescent="0.25">
      <c r="A11091" s="290"/>
    </row>
    <row r="11092" spans="1:1" x14ac:dyDescent="0.25">
      <c r="A11092" s="290"/>
    </row>
    <row r="11093" spans="1:1" x14ac:dyDescent="0.25">
      <c r="A11093" s="290"/>
    </row>
    <row r="11094" spans="1:1" x14ac:dyDescent="0.25">
      <c r="A11094" s="290"/>
    </row>
    <row r="11095" spans="1:1" x14ac:dyDescent="0.25">
      <c r="A11095" s="290"/>
    </row>
    <row r="11096" spans="1:1" x14ac:dyDescent="0.25">
      <c r="A11096" s="290"/>
    </row>
    <row r="11097" spans="1:1" x14ac:dyDescent="0.25">
      <c r="A11097" s="290"/>
    </row>
    <row r="11098" spans="1:1" x14ac:dyDescent="0.25">
      <c r="A11098" s="290"/>
    </row>
    <row r="11099" spans="1:1" x14ac:dyDescent="0.25">
      <c r="A11099" s="290"/>
    </row>
    <row r="11100" spans="1:1" x14ac:dyDescent="0.25">
      <c r="A11100" s="290"/>
    </row>
    <row r="11101" spans="1:1" x14ac:dyDescent="0.25">
      <c r="A11101" s="290"/>
    </row>
    <row r="11102" spans="1:1" x14ac:dyDescent="0.25">
      <c r="A11102" s="290"/>
    </row>
    <row r="11103" spans="1:1" x14ac:dyDescent="0.25">
      <c r="A11103" s="290"/>
    </row>
    <row r="11104" spans="1:1" x14ac:dyDescent="0.25">
      <c r="A11104" s="290"/>
    </row>
    <row r="11105" spans="1:1" x14ac:dyDescent="0.25">
      <c r="A11105" s="290"/>
    </row>
    <row r="11106" spans="1:1" x14ac:dyDescent="0.25">
      <c r="A11106" s="290"/>
    </row>
    <row r="11107" spans="1:1" x14ac:dyDescent="0.25">
      <c r="A11107" s="290"/>
    </row>
    <row r="11108" spans="1:1" x14ac:dyDescent="0.25">
      <c r="A11108" s="290"/>
    </row>
    <row r="11109" spans="1:1" x14ac:dyDescent="0.25">
      <c r="A11109" s="290"/>
    </row>
    <row r="11110" spans="1:1" x14ac:dyDescent="0.25">
      <c r="A11110" s="290"/>
    </row>
    <row r="11111" spans="1:1" x14ac:dyDescent="0.25">
      <c r="A11111" s="290"/>
    </row>
    <row r="11112" spans="1:1" x14ac:dyDescent="0.25">
      <c r="A11112" s="290"/>
    </row>
    <row r="11113" spans="1:1" x14ac:dyDescent="0.25">
      <c r="A11113" s="290"/>
    </row>
    <row r="11114" spans="1:1" x14ac:dyDescent="0.25">
      <c r="A11114" s="290"/>
    </row>
    <row r="11115" spans="1:1" x14ac:dyDescent="0.25">
      <c r="A11115" s="290"/>
    </row>
    <row r="11116" spans="1:1" x14ac:dyDescent="0.25">
      <c r="A11116" s="290"/>
    </row>
    <row r="11117" spans="1:1" x14ac:dyDescent="0.25">
      <c r="A11117" s="290"/>
    </row>
    <row r="11118" spans="1:1" x14ac:dyDescent="0.25">
      <c r="A11118" s="290"/>
    </row>
    <row r="11119" spans="1:1" x14ac:dyDescent="0.25">
      <c r="A11119" s="290"/>
    </row>
    <row r="11120" spans="1:1" x14ac:dyDescent="0.25">
      <c r="A11120" s="290"/>
    </row>
    <row r="11121" spans="1:1" x14ac:dyDescent="0.25">
      <c r="A11121" s="290"/>
    </row>
    <row r="11122" spans="1:1" x14ac:dyDescent="0.25">
      <c r="A11122" s="290"/>
    </row>
    <row r="11123" spans="1:1" x14ac:dyDescent="0.25">
      <c r="A11123" s="290"/>
    </row>
    <row r="11124" spans="1:1" x14ac:dyDescent="0.25">
      <c r="A11124" s="290"/>
    </row>
    <row r="11125" spans="1:1" x14ac:dyDescent="0.25">
      <c r="A11125" s="290"/>
    </row>
    <row r="11126" spans="1:1" x14ac:dyDescent="0.25">
      <c r="A11126" s="290"/>
    </row>
    <row r="11127" spans="1:1" x14ac:dyDescent="0.25">
      <c r="A11127" s="290"/>
    </row>
    <row r="11128" spans="1:1" x14ac:dyDescent="0.25">
      <c r="A11128" s="290"/>
    </row>
    <row r="11129" spans="1:1" x14ac:dyDescent="0.25">
      <c r="A11129" s="290"/>
    </row>
    <row r="11130" spans="1:1" x14ac:dyDescent="0.25">
      <c r="A11130" s="290"/>
    </row>
    <row r="11131" spans="1:1" x14ac:dyDescent="0.25">
      <c r="A11131" s="290"/>
    </row>
    <row r="11132" spans="1:1" x14ac:dyDescent="0.25">
      <c r="A11132" s="290"/>
    </row>
    <row r="11133" spans="1:1" x14ac:dyDescent="0.25">
      <c r="A11133" s="290"/>
    </row>
    <row r="11134" spans="1:1" x14ac:dyDescent="0.25">
      <c r="A11134" s="290"/>
    </row>
    <row r="11135" spans="1:1" x14ac:dyDescent="0.25">
      <c r="A11135" s="290"/>
    </row>
    <row r="11136" spans="1:1" x14ac:dyDescent="0.25">
      <c r="A11136" s="290"/>
    </row>
    <row r="11137" spans="1:1" x14ac:dyDescent="0.25">
      <c r="A11137" s="290"/>
    </row>
    <row r="11138" spans="1:1" x14ac:dyDescent="0.25">
      <c r="A11138" s="290"/>
    </row>
    <row r="11139" spans="1:1" x14ac:dyDescent="0.25">
      <c r="A11139" s="290"/>
    </row>
    <row r="11140" spans="1:1" x14ac:dyDescent="0.25">
      <c r="A11140" s="290"/>
    </row>
    <row r="11141" spans="1:1" x14ac:dyDescent="0.25">
      <c r="A11141" s="290"/>
    </row>
    <row r="11142" spans="1:1" x14ac:dyDescent="0.25">
      <c r="A11142" s="290"/>
    </row>
    <row r="11143" spans="1:1" x14ac:dyDescent="0.25">
      <c r="A11143" s="290"/>
    </row>
    <row r="11144" spans="1:1" x14ac:dyDescent="0.25">
      <c r="A11144" s="290"/>
    </row>
    <row r="11145" spans="1:1" x14ac:dyDescent="0.25">
      <c r="A11145" s="290"/>
    </row>
    <row r="11146" spans="1:1" x14ac:dyDescent="0.25">
      <c r="A11146" s="290"/>
    </row>
    <row r="11147" spans="1:1" x14ac:dyDescent="0.25">
      <c r="A11147" s="290"/>
    </row>
    <row r="11148" spans="1:1" x14ac:dyDescent="0.25">
      <c r="A11148" s="290"/>
    </row>
    <row r="11149" spans="1:1" x14ac:dyDescent="0.25">
      <c r="A11149" s="290"/>
    </row>
    <row r="11150" spans="1:1" x14ac:dyDescent="0.25">
      <c r="A11150" s="290"/>
    </row>
    <row r="11151" spans="1:1" x14ac:dyDescent="0.25">
      <c r="A11151" s="290"/>
    </row>
    <row r="11152" spans="1:1" x14ac:dyDescent="0.25">
      <c r="A11152" s="290"/>
    </row>
    <row r="11153" spans="1:1" x14ac:dyDescent="0.25">
      <c r="A11153" s="290"/>
    </row>
    <row r="11154" spans="1:1" x14ac:dyDescent="0.25">
      <c r="A11154" s="290"/>
    </row>
    <row r="11155" spans="1:1" x14ac:dyDescent="0.25">
      <c r="A11155" s="290"/>
    </row>
    <row r="11156" spans="1:1" x14ac:dyDescent="0.25">
      <c r="A11156" s="290"/>
    </row>
    <row r="11157" spans="1:1" x14ac:dyDescent="0.25">
      <c r="A11157" s="290"/>
    </row>
    <row r="11158" spans="1:1" x14ac:dyDescent="0.25">
      <c r="A11158" s="290"/>
    </row>
    <row r="11159" spans="1:1" x14ac:dyDescent="0.25">
      <c r="A11159" s="290"/>
    </row>
    <row r="11160" spans="1:1" x14ac:dyDescent="0.25">
      <c r="A11160" s="290"/>
    </row>
    <row r="11161" spans="1:1" x14ac:dyDescent="0.25">
      <c r="A11161" s="290"/>
    </row>
    <row r="11162" spans="1:1" x14ac:dyDescent="0.25">
      <c r="A11162" s="290"/>
    </row>
    <row r="11163" spans="1:1" x14ac:dyDescent="0.25">
      <c r="A11163" s="290"/>
    </row>
    <row r="11164" spans="1:1" x14ac:dyDescent="0.25">
      <c r="A11164" s="290"/>
    </row>
    <row r="11165" spans="1:1" x14ac:dyDescent="0.25">
      <c r="A11165" s="290"/>
    </row>
    <row r="11166" spans="1:1" x14ac:dyDescent="0.25">
      <c r="A11166" s="290"/>
    </row>
    <row r="11167" spans="1:1" x14ac:dyDescent="0.25">
      <c r="A11167" s="290"/>
    </row>
    <row r="11168" spans="1:1" x14ac:dyDescent="0.25">
      <c r="A11168" s="290"/>
    </row>
    <row r="11169" spans="1:1" x14ac:dyDescent="0.25">
      <c r="A11169" s="290"/>
    </row>
    <row r="11170" spans="1:1" x14ac:dyDescent="0.25">
      <c r="A11170" s="290"/>
    </row>
    <row r="11171" spans="1:1" x14ac:dyDescent="0.25">
      <c r="A11171" s="290"/>
    </row>
    <row r="11172" spans="1:1" x14ac:dyDescent="0.25">
      <c r="A11172" s="290"/>
    </row>
    <row r="11173" spans="1:1" x14ac:dyDescent="0.25">
      <c r="A11173" s="290"/>
    </row>
    <row r="11174" spans="1:1" x14ac:dyDescent="0.25">
      <c r="A11174" s="290"/>
    </row>
    <row r="11175" spans="1:1" x14ac:dyDescent="0.25">
      <c r="A11175" s="290"/>
    </row>
    <row r="11176" spans="1:1" x14ac:dyDescent="0.25">
      <c r="A11176" s="290"/>
    </row>
    <row r="11177" spans="1:1" x14ac:dyDescent="0.25">
      <c r="A11177" s="290"/>
    </row>
    <row r="11178" spans="1:1" x14ac:dyDescent="0.25">
      <c r="A11178" s="290"/>
    </row>
    <row r="11179" spans="1:1" x14ac:dyDescent="0.25">
      <c r="A11179" s="290"/>
    </row>
    <row r="11180" spans="1:1" x14ac:dyDescent="0.25">
      <c r="A11180" s="290"/>
    </row>
    <row r="11181" spans="1:1" x14ac:dyDescent="0.25">
      <c r="A11181" s="290"/>
    </row>
    <row r="11182" spans="1:1" x14ac:dyDescent="0.25">
      <c r="A11182" s="290"/>
    </row>
    <row r="11183" spans="1:1" x14ac:dyDescent="0.25">
      <c r="A11183" s="290"/>
    </row>
    <row r="11184" spans="1:1" x14ac:dyDescent="0.25">
      <c r="A11184" s="290"/>
    </row>
    <row r="11185" spans="1:1" x14ac:dyDescent="0.25">
      <c r="A11185" s="290"/>
    </row>
    <row r="11186" spans="1:1" x14ac:dyDescent="0.25">
      <c r="A11186" s="290"/>
    </row>
    <row r="11187" spans="1:1" x14ac:dyDescent="0.25">
      <c r="A11187" s="290"/>
    </row>
    <row r="11188" spans="1:1" x14ac:dyDescent="0.25">
      <c r="A11188" s="290"/>
    </row>
    <row r="11189" spans="1:1" x14ac:dyDescent="0.25">
      <c r="A11189" s="290"/>
    </row>
    <row r="11190" spans="1:1" x14ac:dyDescent="0.25">
      <c r="A11190" s="290"/>
    </row>
    <row r="11191" spans="1:1" x14ac:dyDescent="0.25">
      <c r="A11191" s="290"/>
    </row>
    <row r="11192" spans="1:1" x14ac:dyDescent="0.25">
      <c r="A11192" s="290"/>
    </row>
    <row r="11193" spans="1:1" x14ac:dyDescent="0.25">
      <c r="A11193" s="290"/>
    </row>
    <row r="11194" spans="1:1" x14ac:dyDescent="0.25">
      <c r="A11194" s="290"/>
    </row>
    <row r="11195" spans="1:1" x14ac:dyDescent="0.25">
      <c r="A11195" s="290"/>
    </row>
    <row r="11196" spans="1:1" x14ac:dyDescent="0.25">
      <c r="A11196" s="290"/>
    </row>
    <row r="11197" spans="1:1" x14ac:dyDescent="0.25">
      <c r="A11197" s="290"/>
    </row>
    <row r="11198" spans="1:1" x14ac:dyDescent="0.25">
      <c r="A11198" s="290"/>
    </row>
    <row r="11199" spans="1:1" x14ac:dyDescent="0.25">
      <c r="A11199" s="290"/>
    </row>
    <row r="11200" spans="1:1" x14ac:dyDescent="0.25">
      <c r="A11200" s="290"/>
    </row>
    <row r="11201" spans="1:1" x14ac:dyDescent="0.25">
      <c r="A11201" s="290"/>
    </row>
    <row r="11202" spans="1:1" x14ac:dyDescent="0.25">
      <c r="A11202" s="290"/>
    </row>
    <row r="11203" spans="1:1" x14ac:dyDescent="0.25">
      <c r="A11203" s="290"/>
    </row>
    <row r="11204" spans="1:1" x14ac:dyDescent="0.25">
      <c r="A11204" s="290"/>
    </row>
    <row r="11205" spans="1:1" x14ac:dyDescent="0.25">
      <c r="A11205" s="290"/>
    </row>
    <row r="11206" spans="1:1" x14ac:dyDescent="0.25">
      <c r="A11206" s="290"/>
    </row>
    <row r="11207" spans="1:1" x14ac:dyDescent="0.25">
      <c r="A11207" s="290"/>
    </row>
    <row r="11208" spans="1:1" x14ac:dyDescent="0.25">
      <c r="A11208" s="290"/>
    </row>
    <row r="11209" spans="1:1" x14ac:dyDescent="0.25">
      <c r="A11209" s="290"/>
    </row>
    <row r="11210" spans="1:1" x14ac:dyDescent="0.25">
      <c r="A11210" s="290"/>
    </row>
    <row r="11211" spans="1:1" x14ac:dyDescent="0.25">
      <c r="A11211" s="290"/>
    </row>
    <row r="11212" spans="1:1" x14ac:dyDescent="0.25">
      <c r="A11212" s="290"/>
    </row>
    <row r="11213" spans="1:1" x14ac:dyDescent="0.25">
      <c r="A11213" s="290"/>
    </row>
    <row r="11214" spans="1:1" x14ac:dyDescent="0.25">
      <c r="A11214" s="290"/>
    </row>
    <row r="11215" spans="1:1" x14ac:dyDescent="0.25">
      <c r="A11215" s="290"/>
    </row>
    <row r="11216" spans="1:1" x14ac:dyDescent="0.25">
      <c r="A11216" s="290"/>
    </row>
    <row r="11217" spans="1:1" x14ac:dyDescent="0.25">
      <c r="A11217" s="290"/>
    </row>
    <row r="11218" spans="1:1" x14ac:dyDescent="0.25">
      <c r="A11218" s="290"/>
    </row>
    <row r="11219" spans="1:1" x14ac:dyDescent="0.25">
      <c r="A11219" s="290"/>
    </row>
    <row r="11220" spans="1:1" x14ac:dyDescent="0.25">
      <c r="A11220" s="290"/>
    </row>
    <row r="11221" spans="1:1" x14ac:dyDescent="0.25">
      <c r="A11221" s="290"/>
    </row>
    <row r="11222" spans="1:1" x14ac:dyDescent="0.25">
      <c r="A11222" s="290"/>
    </row>
    <row r="11223" spans="1:1" x14ac:dyDescent="0.25">
      <c r="A11223" s="290"/>
    </row>
    <row r="11224" spans="1:1" x14ac:dyDescent="0.25">
      <c r="A11224" s="290"/>
    </row>
    <row r="11225" spans="1:1" x14ac:dyDescent="0.25">
      <c r="A11225" s="290"/>
    </row>
    <row r="11226" spans="1:1" x14ac:dyDescent="0.25">
      <c r="A11226" s="290"/>
    </row>
    <row r="11227" spans="1:1" x14ac:dyDescent="0.25">
      <c r="A11227" s="290"/>
    </row>
    <row r="11228" spans="1:1" x14ac:dyDescent="0.25">
      <c r="A11228" s="290"/>
    </row>
    <row r="11229" spans="1:1" x14ac:dyDescent="0.25">
      <c r="A11229" s="290"/>
    </row>
    <row r="11230" spans="1:1" x14ac:dyDescent="0.25">
      <c r="A11230" s="290"/>
    </row>
    <row r="11231" spans="1:1" x14ac:dyDescent="0.25">
      <c r="A11231" s="290"/>
    </row>
    <row r="11232" spans="1:1" x14ac:dyDescent="0.25">
      <c r="A11232" s="290"/>
    </row>
    <row r="11233" spans="1:1" x14ac:dyDescent="0.25">
      <c r="A11233" s="290"/>
    </row>
    <row r="11234" spans="1:1" x14ac:dyDescent="0.25">
      <c r="A11234" s="290"/>
    </row>
    <row r="11235" spans="1:1" x14ac:dyDescent="0.25">
      <c r="A11235" s="290"/>
    </row>
    <row r="11236" spans="1:1" x14ac:dyDescent="0.25">
      <c r="A11236" s="290"/>
    </row>
    <row r="11237" spans="1:1" x14ac:dyDescent="0.25">
      <c r="A11237" s="290"/>
    </row>
    <row r="11238" spans="1:1" x14ac:dyDescent="0.25">
      <c r="A11238" s="290"/>
    </row>
    <row r="11239" spans="1:1" x14ac:dyDescent="0.25">
      <c r="A11239" s="290"/>
    </row>
    <row r="11240" spans="1:1" x14ac:dyDescent="0.25">
      <c r="A11240" s="290"/>
    </row>
    <row r="11241" spans="1:1" x14ac:dyDescent="0.25">
      <c r="A11241" s="290"/>
    </row>
    <row r="11242" spans="1:1" x14ac:dyDescent="0.25">
      <c r="A11242" s="290"/>
    </row>
    <row r="11243" spans="1:1" x14ac:dyDescent="0.25">
      <c r="A11243" s="290"/>
    </row>
    <row r="11244" spans="1:1" x14ac:dyDescent="0.25">
      <c r="A11244" s="290"/>
    </row>
    <row r="11245" spans="1:1" x14ac:dyDescent="0.25">
      <c r="A11245" s="290"/>
    </row>
    <row r="11246" spans="1:1" x14ac:dyDescent="0.25">
      <c r="A11246" s="290"/>
    </row>
    <row r="11247" spans="1:1" x14ac:dyDescent="0.25">
      <c r="A11247" s="290"/>
    </row>
    <row r="11248" spans="1:1" x14ac:dyDescent="0.25">
      <c r="A11248" s="290"/>
    </row>
    <row r="11249" spans="1:1" x14ac:dyDescent="0.25">
      <c r="A11249" s="290"/>
    </row>
    <row r="11250" spans="1:1" x14ac:dyDescent="0.25">
      <c r="A11250" s="290"/>
    </row>
    <row r="11251" spans="1:1" x14ac:dyDescent="0.25">
      <c r="A11251" s="290"/>
    </row>
    <row r="11252" spans="1:1" x14ac:dyDescent="0.25">
      <c r="A11252" s="290"/>
    </row>
    <row r="11253" spans="1:1" x14ac:dyDescent="0.25">
      <c r="A11253" s="290"/>
    </row>
    <row r="11254" spans="1:1" x14ac:dyDescent="0.25">
      <c r="A11254" s="290"/>
    </row>
    <row r="11255" spans="1:1" x14ac:dyDescent="0.25">
      <c r="A11255" s="290"/>
    </row>
    <row r="11256" spans="1:1" x14ac:dyDescent="0.25">
      <c r="A11256" s="290"/>
    </row>
    <row r="11257" spans="1:1" x14ac:dyDescent="0.25">
      <c r="A11257" s="290"/>
    </row>
    <row r="11258" spans="1:1" x14ac:dyDescent="0.25">
      <c r="A11258" s="290"/>
    </row>
    <row r="11259" spans="1:1" x14ac:dyDescent="0.25">
      <c r="A11259" s="290"/>
    </row>
    <row r="11260" spans="1:1" x14ac:dyDescent="0.25">
      <c r="A11260" s="290"/>
    </row>
    <row r="11261" spans="1:1" x14ac:dyDescent="0.25">
      <c r="A11261" s="290"/>
    </row>
    <row r="11262" spans="1:1" x14ac:dyDescent="0.25">
      <c r="A11262" s="290"/>
    </row>
    <row r="11263" spans="1:1" x14ac:dyDescent="0.25">
      <c r="A11263" s="290"/>
    </row>
    <row r="11264" spans="1:1" x14ac:dyDescent="0.25">
      <c r="A11264" s="290"/>
    </row>
    <row r="11265" spans="1:1" x14ac:dyDescent="0.25">
      <c r="A11265" s="290"/>
    </row>
    <row r="11266" spans="1:1" x14ac:dyDescent="0.25">
      <c r="A11266" s="290"/>
    </row>
    <row r="11267" spans="1:1" x14ac:dyDescent="0.25">
      <c r="A11267" s="290"/>
    </row>
    <row r="11268" spans="1:1" x14ac:dyDescent="0.25">
      <c r="A11268" s="290"/>
    </row>
    <row r="11269" spans="1:1" x14ac:dyDescent="0.25">
      <c r="A11269" s="290"/>
    </row>
    <row r="11270" spans="1:1" x14ac:dyDescent="0.25">
      <c r="A11270" s="290"/>
    </row>
    <row r="11271" spans="1:1" x14ac:dyDescent="0.25">
      <c r="A11271" s="290"/>
    </row>
    <row r="11272" spans="1:1" x14ac:dyDescent="0.25">
      <c r="A11272" s="290"/>
    </row>
    <row r="11273" spans="1:1" x14ac:dyDescent="0.25">
      <c r="A11273" s="290"/>
    </row>
    <row r="11274" spans="1:1" x14ac:dyDescent="0.25">
      <c r="A11274" s="290"/>
    </row>
    <row r="11275" spans="1:1" x14ac:dyDescent="0.25">
      <c r="A11275" s="290"/>
    </row>
    <row r="11276" spans="1:1" x14ac:dyDescent="0.25">
      <c r="A11276" s="290"/>
    </row>
    <row r="11277" spans="1:1" x14ac:dyDescent="0.25">
      <c r="A11277" s="290"/>
    </row>
    <row r="11278" spans="1:1" x14ac:dyDescent="0.25">
      <c r="A11278" s="290"/>
    </row>
    <row r="11279" spans="1:1" x14ac:dyDescent="0.25">
      <c r="A11279" s="290"/>
    </row>
    <row r="11280" spans="1:1" x14ac:dyDescent="0.25">
      <c r="A11280" s="290"/>
    </row>
    <row r="11281" spans="1:1" x14ac:dyDescent="0.25">
      <c r="A11281" s="290"/>
    </row>
    <row r="11282" spans="1:1" x14ac:dyDescent="0.25">
      <c r="A11282" s="290"/>
    </row>
    <row r="11283" spans="1:1" x14ac:dyDescent="0.25">
      <c r="A11283" s="290"/>
    </row>
    <row r="11284" spans="1:1" x14ac:dyDescent="0.25">
      <c r="A11284" s="290"/>
    </row>
    <row r="11285" spans="1:1" x14ac:dyDescent="0.25">
      <c r="A11285" s="290"/>
    </row>
    <row r="11286" spans="1:1" x14ac:dyDescent="0.25">
      <c r="A11286" s="290"/>
    </row>
    <row r="11287" spans="1:1" x14ac:dyDescent="0.25">
      <c r="A11287" s="290"/>
    </row>
    <row r="11288" spans="1:1" x14ac:dyDescent="0.25">
      <c r="A11288" s="290"/>
    </row>
    <row r="11289" spans="1:1" x14ac:dyDescent="0.25">
      <c r="A11289" s="290"/>
    </row>
    <row r="11290" spans="1:1" x14ac:dyDescent="0.25">
      <c r="A11290" s="290"/>
    </row>
    <row r="11291" spans="1:1" x14ac:dyDescent="0.25">
      <c r="A11291" s="290"/>
    </row>
    <row r="11292" spans="1:1" x14ac:dyDescent="0.25">
      <c r="A11292" s="290"/>
    </row>
    <row r="11293" spans="1:1" x14ac:dyDescent="0.25">
      <c r="A11293" s="290"/>
    </row>
    <row r="11294" spans="1:1" x14ac:dyDescent="0.25">
      <c r="A11294" s="290"/>
    </row>
    <row r="11295" spans="1:1" x14ac:dyDescent="0.25">
      <c r="A11295" s="290"/>
    </row>
    <row r="11296" spans="1:1" x14ac:dyDescent="0.25">
      <c r="A11296" s="290"/>
    </row>
    <row r="11297" spans="1:1" x14ac:dyDescent="0.25">
      <c r="A11297" s="290"/>
    </row>
    <row r="11298" spans="1:1" x14ac:dyDescent="0.25">
      <c r="A11298" s="290"/>
    </row>
    <row r="11299" spans="1:1" x14ac:dyDescent="0.25">
      <c r="A11299" s="290"/>
    </row>
    <row r="11300" spans="1:1" x14ac:dyDescent="0.25">
      <c r="A11300" s="290"/>
    </row>
    <row r="11301" spans="1:1" x14ac:dyDescent="0.25">
      <c r="A11301" s="290"/>
    </row>
    <row r="11302" spans="1:1" x14ac:dyDescent="0.25">
      <c r="A11302" s="290"/>
    </row>
    <row r="11303" spans="1:1" x14ac:dyDescent="0.25">
      <c r="A11303" s="290"/>
    </row>
    <row r="11304" spans="1:1" x14ac:dyDescent="0.25">
      <c r="A11304" s="290"/>
    </row>
    <row r="11305" spans="1:1" x14ac:dyDescent="0.25">
      <c r="A11305" s="290"/>
    </row>
    <row r="11306" spans="1:1" x14ac:dyDescent="0.25">
      <c r="A11306" s="290"/>
    </row>
    <row r="11307" spans="1:1" x14ac:dyDescent="0.25">
      <c r="A11307" s="290"/>
    </row>
    <row r="11308" spans="1:1" x14ac:dyDescent="0.25">
      <c r="A11308" s="290"/>
    </row>
    <row r="11309" spans="1:1" x14ac:dyDescent="0.25">
      <c r="A11309" s="290"/>
    </row>
    <row r="11310" spans="1:1" x14ac:dyDescent="0.25">
      <c r="A11310" s="290"/>
    </row>
    <row r="11311" spans="1:1" x14ac:dyDescent="0.25">
      <c r="A11311" s="290"/>
    </row>
    <row r="11312" spans="1:1" x14ac:dyDescent="0.25">
      <c r="A11312" s="290"/>
    </row>
    <row r="11313" spans="1:1" x14ac:dyDescent="0.25">
      <c r="A11313" s="290"/>
    </row>
    <row r="11314" spans="1:1" x14ac:dyDescent="0.25">
      <c r="A11314" s="290"/>
    </row>
    <row r="11315" spans="1:1" x14ac:dyDescent="0.25">
      <c r="A11315" s="290"/>
    </row>
    <row r="11316" spans="1:1" x14ac:dyDescent="0.25">
      <c r="A11316" s="290"/>
    </row>
    <row r="11317" spans="1:1" x14ac:dyDescent="0.25">
      <c r="A11317" s="290"/>
    </row>
    <row r="11318" spans="1:1" x14ac:dyDescent="0.25">
      <c r="A11318" s="290"/>
    </row>
    <row r="11319" spans="1:1" x14ac:dyDescent="0.25">
      <c r="A11319" s="290"/>
    </row>
    <row r="11320" spans="1:1" x14ac:dyDescent="0.25">
      <c r="A11320" s="290"/>
    </row>
    <row r="11321" spans="1:1" x14ac:dyDescent="0.25">
      <c r="A11321" s="290"/>
    </row>
    <row r="11322" spans="1:1" x14ac:dyDescent="0.25">
      <c r="A11322" s="290"/>
    </row>
    <row r="11323" spans="1:1" x14ac:dyDescent="0.25">
      <c r="A11323" s="290"/>
    </row>
    <row r="11324" spans="1:1" x14ac:dyDescent="0.25">
      <c r="A11324" s="290"/>
    </row>
    <row r="11325" spans="1:1" x14ac:dyDescent="0.25">
      <c r="A11325" s="290"/>
    </row>
    <row r="11326" spans="1:1" x14ac:dyDescent="0.25">
      <c r="A11326" s="290"/>
    </row>
    <row r="11327" spans="1:1" x14ac:dyDescent="0.25">
      <c r="A11327" s="290"/>
    </row>
    <row r="11328" spans="1:1" x14ac:dyDescent="0.25">
      <c r="A11328" s="290"/>
    </row>
    <row r="11329" spans="1:1" x14ac:dyDescent="0.25">
      <c r="A11329" s="290"/>
    </row>
    <row r="11330" spans="1:1" x14ac:dyDescent="0.25">
      <c r="A11330" s="290"/>
    </row>
    <row r="11331" spans="1:1" x14ac:dyDescent="0.25">
      <c r="A11331" s="290"/>
    </row>
    <row r="11332" spans="1:1" x14ac:dyDescent="0.25">
      <c r="A11332" s="290"/>
    </row>
    <row r="11333" spans="1:1" x14ac:dyDescent="0.25">
      <c r="A11333" s="290"/>
    </row>
    <row r="11334" spans="1:1" x14ac:dyDescent="0.25">
      <c r="A11334" s="290"/>
    </row>
    <row r="11335" spans="1:1" x14ac:dyDescent="0.25">
      <c r="A11335" s="290"/>
    </row>
    <row r="11336" spans="1:1" x14ac:dyDescent="0.25">
      <c r="A11336" s="290"/>
    </row>
    <row r="11337" spans="1:1" x14ac:dyDescent="0.25">
      <c r="A11337" s="290"/>
    </row>
    <row r="11338" spans="1:1" x14ac:dyDescent="0.25">
      <c r="A11338" s="290"/>
    </row>
    <row r="11339" spans="1:1" x14ac:dyDescent="0.25">
      <c r="A11339" s="290"/>
    </row>
    <row r="11340" spans="1:1" x14ac:dyDescent="0.25">
      <c r="A11340" s="290"/>
    </row>
    <row r="11341" spans="1:1" x14ac:dyDescent="0.25">
      <c r="A11341" s="290"/>
    </row>
    <row r="11342" spans="1:1" x14ac:dyDescent="0.25">
      <c r="A11342" s="290"/>
    </row>
    <row r="11343" spans="1:1" x14ac:dyDescent="0.25">
      <c r="A11343" s="290"/>
    </row>
    <row r="11344" spans="1:1" x14ac:dyDescent="0.25">
      <c r="A11344" s="290"/>
    </row>
    <row r="11345" spans="1:1" x14ac:dyDescent="0.25">
      <c r="A11345" s="290"/>
    </row>
    <row r="11346" spans="1:1" x14ac:dyDescent="0.25">
      <c r="A11346" s="290"/>
    </row>
    <row r="11347" spans="1:1" x14ac:dyDescent="0.25">
      <c r="A11347" s="290"/>
    </row>
    <row r="11348" spans="1:1" x14ac:dyDescent="0.25">
      <c r="A11348" s="290"/>
    </row>
    <row r="11349" spans="1:1" x14ac:dyDescent="0.25">
      <c r="A11349" s="290"/>
    </row>
    <row r="11350" spans="1:1" x14ac:dyDescent="0.25">
      <c r="A11350" s="290"/>
    </row>
    <row r="11351" spans="1:1" x14ac:dyDescent="0.25">
      <c r="A11351" s="290"/>
    </row>
    <row r="11352" spans="1:1" x14ac:dyDescent="0.25">
      <c r="A11352" s="290"/>
    </row>
    <row r="11353" spans="1:1" x14ac:dyDescent="0.25">
      <c r="A11353" s="290"/>
    </row>
    <row r="11354" spans="1:1" x14ac:dyDescent="0.25">
      <c r="A11354" s="290"/>
    </row>
    <row r="11355" spans="1:1" x14ac:dyDescent="0.25">
      <c r="A11355" s="290"/>
    </row>
    <row r="11356" spans="1:1" x14ac:dyDescent="0.25">
      <c r="A11356" s="290"/>
    </row>
    <row r="11357" spans="1:1" x14ac:dyDescent="0.25">
      <c r="A11357" s="290"/>
    </row>
    <row r="11358" spans="1:1" x14ac:dyDescent="0.25">
      <c r="A11358" s="290"/>
    </row>
    <row r="11359" spans="1:1" x14ac:dyDescent="0.25">
      <c r="A11359" s="290"/>
    </row>
    <row r="11360" spans="1:1" x14ac:dyDescent="0.25">
      <c r="A11360" s="290"/>
    </row>
    <row r="11361" spans="1:1" x14ac:dyDescent="0.25">
      <c r="A11361" s="290"/>
    </row>
    <row r="11362" spans="1:1" x14ac:dyDescent="0.25">
      <c r="A11362" s="290"/>
    </row>
    <row r="11363" spans="1:1" x14ac:dyDescent="0.25">
      <c r="A11363" s="290"/>
    </row>
    <row r="11364" spans="1:1" x14ac:dyDescent="0.25">
      <c r="A11364" s="290"/>
    </row>
    <row r="11365" spans="1:1" x14ac:dyDescent="0.25">
      <c r="A11365" s="290"/>
    </row>
    <row r="11366" spans="1:1" x14ac:dyDescent="0.25">
      <c r="A11366" s="290"/>
    </row>
    <row r="11367" spans="1:1" x14ac:dyDescent="0.25">
      <c r="A11367" s="290"/>
    </row>
    <row r="11368" spans="1:1" x14ac:dyDescent="0.25">
      <c r="A11368" s="290"/>
    </row>
    <row r="11369" spans="1:1" x14ac:dyDescent="0.25">
      <c r="A11369" s="290"/>
    </row>
    <row r="11370" spans="1:1" x14ac:dyDescent="0.25">
      <c r="A11370" s="290"/>
    </row>
    <row r="11371" spans="1:1" x14ac:dyDescent="0.25">
      <c r="A11371" s="290"/>
    </row>
    <row r="11372" spans="1:1" x14ac:dyDescent="0.25">
      <c r="A11372" s="290"/>
    </row>
    <row r="11373" spans="1:1" x14ac:dyDescent="0.25">
      <c r="A11373" s="290"/>
    </row>
    <row r="11374" spans="1:1" x14ac:dyDescent="0.25">
      <c r="A11374" s="290"/>
    </row>
    <row r="11375" spans="1:1" x14ac:dyDescent="0.25">
      <c r="A11375" s="290"/>
    </row>
    <row r="11376" spans="1:1" x14ac:dyDescent="0.25">
      <c r="A11376" s="290"/>
    </row>
    <row r="11377" spans="1:1" x14ac:dyDescent="0.25">
      <c r="A11377" s="290"/>
    </row>
    <row r="11378" spans="1:1" x14ac:dyDescent="0.25">
      <c r="A11378" s="290"/>
    </row>
    <row r="11379" spans="1:1" x14ac:dyDescent="0.25">
      <c r="A11379" s="290"/>
    </row>
    <row r="11380" spans="1:1" x14ac:dyDescent="0.25">
      <c r="A11380" s="290"/>
    </row>
    <row r="11381" spans="1:1" x14ac:dyDescent="0.25">
      <c r="A11381" s="290"/>
    </row>
    <row r="11382" spans="1:1" x14ac:dyDescent="0.25">
      <c r="A11382" s="290"/>
    </row>
    <row r="11383" spans="1:1" x14ac:dyDescent="0.25">
      <c r="A11383" s="290"/>
    </row>
    <row r="11384" spans="1:1" x14ac:dyDescent="0.25">
      <c r="A11384" s="290"/>
    </row>
    <row r="11385" spans="1:1" x14ac:dyDescent="0.25">
      <c r="A11385" s="290"/>
    </row>
    <row r="11386" spans="1:1" x14ac:dyDescent="0.25">
      <c r="A11386" s="290"/>
    </row>
    <row r="11387" spans="1:1" x14ac:dyDescent="0.25">
      <c r="A11387" s="290"/>
    </row>
    <row r="11388" spans="1:1" x14ac:dyDescent="0.25">
      <c r="A11388" s="290"/>
    </row>
    <row r="11389" spans="1:1" x14ac:dyDescent="0.25">
      <c r="A11389" s="290"/>
    </row>
    <row r="11390" spans="1:1" x14ac:dyDescent="0.25">
      <c r="A11390" s="290"/>
    </row>
    <row r="11391" spans="1:1" x14ac:dyDescent="0.25">
      <c r="A11391" s="290"/>
    </row>
    <row r="11392" spans="1:1" x14ac:dyDescent="0.25">
      <c r="A11392" s="290"/>
    </row>
    <row r="11393" spans="1:1" x14ac:dyDescent="0.25">
      <c r="A11393" s="290"/>
    </row>
    <row r="11394" spans="1:1" x14ac:dyDescent="0.25">
      <c r="A11394" s="290"/>
    </row>
    <row r="11395" spans="1:1" x14ac:dyDescent="0.25">
      <c r="A11395" s="290"/>
    </row>
    <row r="11396" spans="1:1" x14ac:dyDescent="0.25">
      <c r="A11396" s="290"/>
    </row>
    <row r="11397" spans="1:1" x14ac:dyDescent="0.25">
      <c r="A11397" s="290"/>
    </row>
    <row r="11398" spans="1:1" x14ac:dyDescent="0.25">
      <c r="A11398" s="290"/>
    </row>
    <row r="11399" spans="1:1" x14ac:dyDescent="0.25">
      <c r="A11399" s="290"/>
    </row>
    <row r="11400" spans="1:1" x14ac:dyDescent="0.25">
      <c r="A11400" s="290"/>
    </row>
    <row r="11401" spans="1:1" x14ac:dyDescent="0.25">
      <c r="A11401" s="290"/>
    </row>
    <row r="11402" spans="1:1" x14ac:dyDescent="0.25">
      <c r="A11402" s="290"/>
    </row>
    <row r="11403" spans="1:1" x14ac:dyDescent="0.25">
      <c r="A11403" s="290"/>
    </row>
    <row r="11404" spans="1:1" x14ac:dyDescent="0.25">
      <c r="A11404" s="290"/>
    </row>
    <row r="11405" spans="1:1" x14ac:dyDescent="0.25">
      <c r="A11405" s="290"/>
    </row>
    <row r="11406" spans="1:1" x14ac:dyDescent="0.25">
      <c r="A11406" s="290"/>
    </row>
    <row r="11407" spans="1:1" x14ac:dyDescent="0.25">
      <c r="A11407" s="290"/>
    </row>
    <row r="11408" spans="1:1" x14ac:dyDescent="0.25">
      <c r="A11408" s="290"/>
    </row>
    <row r="11409" spans="1:1" x14ac:dyDescent="0.25">
      <c r="A11409" s="290"/>
    </row>
    <row r="11410" spans="1:1" x14ac:dyDescent="0.25">
      <c r="A11410" s="290"/>
    </row>
    <row r="11411" spans="1:1" x14ac:dyDescent="0.25">
      <c r="A11411" s="290"/>
    </row>
    <row r="11412" spans="1:1" x14ac:dyDescent="0.25">
      <c r="A11412" s="290"/>
    </row>
    <row r="11413" spans="1:1" x14ac:dyDescent="0.25">
      <c r="A11413" s="290"/>
    </row>
    <row r="11414" spans="1:1" x14ac:dyDescent="0.25">
      <c r="A11414" s="290"/>
    </row>
    <row r="11415" spans="1:1" x14ac:dyDescent="0.25">
      <c r="A11415" s="290"/>
    </row>
    <row r="11416" spans="1:1" x14ac:dyDescent="0.25">
      <c r="A11416" s="290"/>
    </row>
    <row r="11417" spans="1:1" x14ac:dyDescent="0.25">
      <c r="A11417" s="290"/>
    </row>
    <row r="11418" spans="1:1" x14ac:dyDescent="0.25">
      <c r="A11418" s="290"/>
    </row>
    <row r="11419" spans="1:1" x14ac:dyDescent="0.25">
      <c r="A11419" s="290"/>
    </row>
    <row r="11420" spans="1:1" x14ac:dyDescent="0.25">
      <c r="A11420" s="290"/>
    </row>
    <row r="11421" spans="1:1" x14ac:dyDescent="0.25">
      <c r="A11421" s="290"/>
    </row>
    <row r="11422" spans="1:1" x14ac:dyDescent="0.25">
      <c r="A11422" s="290"/>
    </row>
    <row r="11423" spans="1:1" x14ac:dyDescent="0.25">
      <c r="A11423" s="290"/>
    </row>
    <row r="11424" spans="1:1" x14ac:dyDescent="0.25">
      <c r="A11424" s="290"/>
    </row>
    <row r="11425" spans="1:1" x14ac:dyDescent="0.25">
      <c r="A11425" s="290"/>
    </row>
    <row r="11426" spans="1:1" x14ac:dyDescent="0.25">
      <c r="A11426" s="290"/>
    </row>
    <row r="11427" spans="1:1" x14ac:dyDescent="0.25">
      <c r="A11427" s="290"/>
    </row>
    <row r="11428" spans="1:1" x14ac:dyDescent="0.25">
      <c r="A11428" s="290"/>
    </row>
    <row r="11429" spans="1:1" x14ac:dyDescent="0.25">
      <c r="A11429" s="290"/>
    </row>
    <row r="11430" spans="1:1" x14ac:dyDescent="0.25">
      <c r="A11430" s="290"/>
    </row>
    <row r="11431" spans="1:1" x14ac:dyDescent="0.25">
      <c r="A11431" s="290"/>
    </row>
    <row r="11432" spans="1:1" x14ac:dyDescent="0.25">
      <c r="A11432" s="290"/>
    </row>
    <row r="11433" spans="1:1" x14ac:dyDescent="0.25">
      <c r="A11433" s="290"/>
    </row>
    <row r="11434" spans="1:1" x14ac:dyDescent="0.25">
      <c r="A11434" s="290"/>
    </row>
    <row r="11435" spans="1:1" x14ac:dyDescent="0.25">
      <c r="A11435" s="290"/>
    </row>
    <row r="11436" spans="1:1" x14ac:dyDescent="0.25">
      <c r="A11436" s="290"/>
    </row>
    <row r="11437" spans="1:1" x14ac:dyDescent="0.25">
      <c r="A11437" s="290"/>
    </row>
    <row r="11438" spans="1:1" x14ac:dyDescent="0.25">
      <c r="A11438" s="290"/>
    </row>
    <row r="11439" spans="1:1" x14ac:dyDescent="0.25">
      <c r="A11439" s="290"/>
    </row>
    <row r="11440" spans="1:1" x14ac:dyDescent="0.25">
      <c r="A11440" s="290"/>
    </row>
    <row r="11441" spans="1:1" x14ac:dyDescent="0.25">
      <c r="A11441" s="290"/>
    </row>
    <row r="11442" spans="1:1" x14ac:dyDescent="0.25">
      <c r="A11442" s="290"/>
    </row>
    <row r="11443" spans="1:1" x14ac:dyDescent="0.25">
      <c r="A11443" s="290"/>
    </row>
    <row r="11444" spans="1:1" x14ac:dyDescent="0.25">
      <c r="A11444" s="290"/>
    </row>
    <row r="11445" spans="1:1" x14ac:dyDescent="0.25">
      <c r="A11445" s="290"/>
    </row>
    <row r="11446" spans="1:1" x14ac:dyDescent="0.25">
      <c r="A11446" s="290"/>
    </row>
    <row r="11447" spans="1:1" x14ac:dyDescent="0.25">
      <c r="A11447" s="290"/>
    </row>
    <row r="11448" spans="1:1" x14ac:dyDescent="0.25">
      <c r="A11448" s="290"/>
    </row>
    <row r="11449" spans="1:1" x14ac:dyDescent="0.25">
      <c r="A11449" s="290"/>
    </row>
    <row r="11450" spans="1:1" x14ac:dyDescent="0.25">
      <c r="A11450" s="290"/>
    </row>
    <row r="11451" spans="1:1" x14ac:dyDescent="0.25">
      <c r="A11451" s="290"/>
    </row>
    <row r="11452" spans="1:1" x14ac:dyDescent="0.25">
      <c r="A11452" s="290"/>
    </row>
    <row r="11453" spans="1:1" x14ac:dyDescent="0.25">
      <c r="A11453" s="290"/>
    </row>
    <row r="11454" spans="1:1" x14ac:dyDescent="0.25">
      <c r="A11454" s="290"/>
    </row>
    <row r="11455" spans="1:1" x14ac:dyDescent="0.25">
      <c r="A11455" s="290"/>
    </row>
    <row r="11456" spans="1:1" x14ac:dyDescent="0.25">
      <c r="A11456" s="290"/>
    </row>
    <row r="11457" spans="1:1" x14ac:dyDescent="0.25">
      <c r="A11457" s="290"/>
    </row>
    <row r="11458" spans="1:1" x14ac:dyDescent="0.25">
      <c r="A11458" s="290"/>
    </row>
    <row r="11459" spans="1:1" x14ac:dyDescent="0.25">
      <c r="A11459" s="290"/>
    </row>
    <row r="11460" spans="1:1" x14ac:dyDescent="0.25">
      <c r="A11460" s="290"/>
    </row>
    <row r="11461" spans="1:1" x14ac:dyDescent="0.25">
      <c r="A11461" s="290"/>
    </row>
    <row r="11462" spans="1:1" x14ac:dyDescent="0.25">
      <c r="A11462" s="290"/>
    </row>
    <row r="11463" spans="1:1" x14ac:dyDescent="0.25">
      <c r="A11463" s="290"/>
    </row>
    <row r="11464" spans="1:1" x14ac:dyDescent="0.25">
      <c r="A11464" s="290"/>
    </row>
    <row r="11465" spans="1:1" x14ac:dyDescent="0.25">
      <c r="A11465" s="290"/>
    </row>
    <row r="11466" spans="1:1" x14ac:dyDescent="0.25">
      <c r="A11466" s="290"/>
    </row>
    <row r="11467" spans="1:1" x14ac:dyDescent="0.25">
      <c r="A11467" s="290"/>
    </row>
    <row r="11468" spans="1:1" x14ac:dyDescent="0.25">
      <c r="A11468" s="290"/>
    </row>
    <row r="11469" spans="1:1" x14ac:dyDescent="0.25">
      <c r="A11469" s="290"/>
    </row>
    <row r="11470" spans="1:1" x14ac:dyDescent="0.25">
      <c r="A11470" s="290"/>
    </row>
    <row r="11471" spans="1:1" x14ac:dyDescent="0.25">
      <c r="A11471" s="290"/>
    </row>
    <row r="11472" spans="1:1" x14ac:dyDescent="0.25">
      <c r="A11472" s="290"/>
    </row>
    <row r="11473" spans="1:1" x14ac:dyDescent="0.25">
      <c r="A11473" s="290"/>
    </row>
    <row r="11474" spans="1:1" x14ac:dyDescent="0.25">
      <c r="A11474" s="290"/>
    </row>
    <row r="11475" spans="1:1" x14ac:dyDescent="0.25">
      <c r="A11475" s="290"/>
    </row>
    <row r="11476" spans="1:1" x14ac:dyDescent="0.25">
      <c r="A11476" s="290"/>
    </row>
    <row r="11477" spans="1:1" x14ac:dyDescent="0.25">
      <c r="A11477" s="290"/>
    </row>
    <row r="11478" spans="1:1" x14ac:dyDescent="0.25">
      <c r="A11478" s="290"/>
    </row>
    <row r="11479" spans="1:1" x14ac:dyDescent="0.25">
      <c r="A11479" s="290"/>
    </row>
    <row r="11480" spans="1:1" x14ac:dyDescent="0.25">
      <c r="A11480" s="290"/>
    </row>
    <row r="11481" spans="1:1" x14ac:dyDescent="0.25">
      <c r="A11481" s="290"/>
    </row>
    <row r="11482" spans="1:1" x14ac:dyDescent="0.25">
      <c r="A11482" s="290"/>
    </row>
    <row r="11483" spans="1:1" x14ac:dyDescent="0.25">
      <c r="A11483" s="290"/>
    </row>
    <row r="11484" spans="1:1" x14ac:dyDescent="0.25">
      <c r="A11484" s="290"/>
    </row>
    <row r="11485" spans="1:1" x14ac:dyDescent="0.25">
      <c r="A11485" s="290"/>
    </row>
    <row r="11486" spans="1:1" x14ac:dyDescent="0.25">
      <c r="A11486" s="290"/>
    </row>
    <row r="11487" spans="1:1" x14ac:dyDescent="0.25">
      <c r="A11487" s="290"/>
    </row>
    <row r="11488" spans="1:1" x14ac:dyDescent="0.25">
      <c r="A11488" s="290"/>
    </row>
    <row r="11489" spans="1:1" x14ac:dyDescent="0.25">
      <c r="A11489" s="290"/>
    </row>
    <row r="11490" spans="1:1" x14ac:dyDescent="0.25">
      <c r="A11490" s="290"/>
    </row>
    <row r="11491" spans="1:1" x14ac:dyDescent="0.25">
      <c r="A11491" s="290"/>
    </row>
    <row r="11492" spans="1:1" x14ac:dyDescent="0.25">
      <c r="A11492" s="290"/>
    </row>
    <row r="11493" spans="1:1" x14ac:dyDescent="0.25">
      <c r="A11493" s="290"/>
    </row>
    <row r="11494" spans="1:1" x14ac:dyDescent="0.25">
      <c r="A11494" s="290"/>
    </row>
    <row r="11495" spans="1:1" x14ac:dyDescent="0.25">
      <c r="A11495" s="290"/>
    </row>
    <row r="11496" spans="1:1" x14ac:dyDescent="0.25">
      <c r="A11496" s="290"/>
    </row>
    <row r="11497" spans="1:1" x14ac:dyDescent="0.25">
      <c r="A11497" s="290"/>
    </row>
    <row r="11498" spans="1:1" x14ac:dyDescent="0.25">
      <c r="A11498" s="290"/>
    </row>
    <row r="11499" spans="1:1" x14ac:dyDescent="0.25">
      <c r="A11499" s="290"/>
    </row>
    <row r="11500" spans="1:1" x14ac:dyDescent="0.25">
      <c r="A11500" s="290"/>
    </row>
    <row r="11501" spans="1:1" x14ac:dyDescent="0.25">
      <c r="A11501" s="290"/>
    </row>
    <row r="11502" spans="1:1" x14ac:dyDescent="0.25">
      <c r="A11502" s="290"/>
    </row>
    <row r="11503" spans="1:1" x14ac:dyDescent="0.25">
      <c r="A11503" s="290"/>
    </row>
    <row r="11504" spans="1:1" x14ac:dyDescent="0.25">
      <c r="A11504" s="290"/>
    </row>
    <row r="11505" spans="1:1" x14ac:dyDescent="0.25">
      <c r="A11505" s="290"/>
    </row>
    <row r="11506" spans="1:1" x14ac:dyDescent="0.25">
      <c r="A11506" s="290"/>
    </row>
    <row r="11507" spans="1:1" x14ac:dyDescent="0.25">
      <c r="A11507" s="290"/>
    </row>
    <row r="11508" spans="1:1" x14ac:dyDescent="0.25">
      <c r="A11508" s="290"/>
    </row>
    <row r="11509" spans="1:1" x14ac:dyDescent="0.25">
      <c r="A11509" s="290"/>
    </row>
    <row r="11510" spans="1:1" x14ac:dyDescent="0.25">
      <c r="A11510" s="290"/>
    </row>
    <row r="11511" spans="1:1" x14ac:dyDescent="0.25">
      <c r="A11511" s="290"/>
    </row>
    <row r="11512" spans="1:1" x14ac:dyDescent="0.25">
      <c r="A11512" s="290"/>
    </row>
    <row r="11513" spans="1:1" x14ac:dyDescent="0.25">
      <c r="A11513" s="290"/>
    </row>
    <row r="11514" spans="1:1" x14ac:dyDescent="0.25">
      <c r="A11514" s="290"/>
    </row>
    <row r="11515" spans="1:1" x14ac:dyDescent="0.25">
      <c r="A11515" s="290"/>
    </row>
    <row r="11516" spans="1:1" x14ac:dyDescent="0.25">
      <c r="A11516" s="290"/>
    </row>
    <row r="11517" spans="1:1" x14ac:dyDescent="0.25">
      <c r="A11517" s="290"/>
    </row>
    <row r="11518" spans="1:1" x14ac:dyDescent="0.25">
      <c r="A11518" s="290"/>
    </row>
    <row r="11519" spans="1:1" x14ac:dyDescent="0.25">
      <c r="A11519" s="290"/>
    </row>
    <row r="11520" spans="1:1" x14ac:dyDescent="0.25">
      <c r="A11520" s="290"/>
    </row>
    <row r="11521" spans="1:1" x14ac:dyDescent="0.25">
      <c r="A11521" s="290"/>
    </row>
    <row r="11522" spans="1:1" x14ac:dyDescent="0.25">
      <c r="A11522" s="290"/>
    </row>
    <row r="11523" spans="1:1" x14ac:dyDescent="0.25">
      <c r="A11523" s="290"/>
    </row>
    <row r="11524" spans="1:1" x14ac:dyDescent="0.25">
      <c r="A11524" s="290"/>
    </row>
    <row r="11525" spans="1:1" x14ac:dyDescent="0.25">
      <c r="A11525" s="290"/>
    </row>
    <row r="11526" spans="1:1" x14ac:dyDescent="0.25">
      <c r="A11526" s="290"/>
    </row>
    <row r="11527" spans="1:1" x14ac:dyDescent="0.25">
      <c r="A11527" s="290"/>
    </row>
    <row r="11528" spans="1:1" x14ac:dyDescent="0.25">
      <c r="A11528" s="290"/>
    </row>
    <row r="11529" spans="1:1" x14ac:dyDescent="0.25">
      <c r="A11529" s="290"/>
    </row>
    <row r="11530" spans="1:1" x14ac:dyDescent="0.25">
      <c r="A11530" s="290"/>
    </row>
    <row r="11531" spans="1:1" x14ac:dyDescent="0.25">
      <c r="A11531" s="290"/>
    </row>
    <row r="11532" spans="1:1" x14ac:dyDescent="0.25">
      <c r="A11532" s="290"/>
    </row>
    <row r="11533" spans="1:1" x14ac:dyDescent="0.25">
      <c r="A11533" s="290"/>
    </row>
    <row r="11534" spans="1:1" x14ac:dyDescent="0.25">
      <c r="A11534" s="290"/>
    </row>
    <row r="11535" spans="1:1" x14ac:dyDescent="0.25">
      <c r="A11535" s="290"/>
    </row>
    <row r="11536" spans="1:1" x14ac:dyDescent="0.25">
      <c r="A11536" s="290"/>
    </row>
    <row r="11537" spans="1:1" x14ac:dyDescent="0.25">
      <c r="A11537" s="290"/>
    </row>
    <row r="11538" spans="1:1" x14ac:dyDescent="0.25">
      <c r="A11538" s="290"/>
    </row>
    <row r="11539" spans="1:1" x14ac:dyDescent="0.25">
      <c r="A11539" s="290"/>
    </row>
    <row r="11540" spans="1:1" x14ac:dyDescent="0.25">
      <c r="A11540" s="290"/>
    </row>
    <row r="11541" spans="1:1" x14ac:dyDescent="0.25">
      <c r="A11541" s="290"/>
    </row>
    <row r="11542" spans="1:1" x14ac:dyDescent="0.25">
      <c r="A11542" s="290"/>
    </row>
    <row r="11543" spans="1:1" x14ac:dyDescent="0.25">
      <c r="A11543" s="290"/>
    </row>
    <row r="11544" spans="1:1" x14ac:dyDescent="0.25">
      <c r="A11544" s="290"/>
    </row>
    <row r="11545" spans="1:1" x14ac:dyDescent="0.25">
      <c r="A11545" s="290"/>
    </row>
    <row r="11546" spans="1:1" x14ac:dyDescent="0.25">
      <c r="A11546" s="290"/>
    </row>
    <row r="11547" spans="1:1" x14ac:dyDescent="0.25">
      <c r="A11547" s="290"/>
    </row>
    <row r="11548" spans="1:1" x14ac:dyDescent="0.25">
      <c r="A11548" s="290"/>
    </row>
    <row r="11549" spans="1:1" x14ac:dyDescent="0.25">
      <c r="A11549" s="290"/>
    </row>
    <row r="11550" spans="1:1" x14ac:dyDescent="0.25">
      <c r="A11550" s="290"/>
    </row>
    <row r="11551" spans="1:1" x14ac:dyDescent="0.25">
      <c r="A11551" s="290"/>
    </row>
    <row r="11552" spans="1:1" x14ac:dyDescent="0.25">
      <c r="A11552" s="290"/>
    </row>
    <row r="11553" spans="1:1" x14ac:dyDescent="0.25">
      <c r="A11553" s="290"/>
    </row>
    <row r="11554" spans="1:1" x14ac:dyDescent="0.25">
      <c r="A11554" s="290"/>
    </row>
    <row r="11555" spans="1:1" x14ac:dyDescent="0.25">
      <c r="A11555" s="290"/>
    </row>
    <row r="11556" spans="1:1" x14ac:dyDescent="0.25">
      <c r="A11556" s="290"/>
    </row>
    <row r="11557" spans="1:1" x14ac:dyDescent="0.25">
      <c r="A11557" s="290"/>
    </row>
    <row r="11558" spans="1:1" x14ac:dyDescent="0.25">
      <c r="A11558" s="290"/>
    </row>
    <row r="11559" spans="1:1" x14ac:dyDescent="0.25">
      <c r="A11559" s="290"/>
    </row>
    <row r="11560" spans="1:1" x14ac:dyDescent="0.25">
      <c r="A11560" s="290"/>
    </row>
    <row r="11561" spans="1:1" x14ac:dyDescent="0.25">
      <c r="A11561" s="290"/>
    </row>
    <row r="11562" spans="1:1" x14ac:dyDescent="0.25">
      <c r="A11562" s="290"/>
    </row>
    <row r="11563" spans="1:1" x14ac:dyDescent="0.25">
      <c r="A11563" s="290"/>
    </row>
    <row r="11564" spans="1:1" x14ac:dyDescent="0.25">
      <c r="A11564" s="290"/>
    </row>
    <row r="11565" spans="1:1" x14ac:dyDescent="0.25">
      <c r="A11565" s="290"/>
    </row>
    <row r="11566" spans="1:1" x14ac:dyDescent="0.25">
      <c r="A11566" s="290"/>
    </row>
    <row r="11567" spans="1:1" x14ac:dyDescent="0.25">
      <c r="A11567" s="290"/>
    </row>
    <row r="11568" spans="1:1" x14ac:dyDescent="0.25">
      <c r="A11568" s="290"/>
    </row>
    <row r="11569" spans="1:1" x14ac:dyDescent="0.25">
      <c r="A11569" s="290"/>
    </row>
    <row r="11570" spans="1:1" x14ac:dyDescent="0.25">
      <c r="A11570" s="290"/>
    </row>
    <row r="11571" spans="1:1" x14ac:dyDescent="0.25">
      <c r="A11571" s="290"/>
    </row>
    <row r="11572" spans="1:1" x14ac:dyDescent="0.25">
      <c r="A11572" s="290"/>
    </row>
    <row r="11573" spans="1:1" x14ac:dyDescent="0.25">
      <c r="A11573" s="290"/>
    </row>
    <row r="11574" spans="1:1" x14ac:dyDescent="0.25">
      <c r="A11574" s="290"/>
    </row>
    <row r="11575" spans="1:1" x14ac:dyDescent="0.25">
      <c r="A11575" s="290"/>
    </row>
    <row r="11576" spans="1:1" x14ac:dyDescent="0.25">
      <c r="A11576" s="290"/>
    </row>
    <row r="11577" spans="1:1" x14ac:dyDescent="0.25">
      <c r="A11577" s="290"/>
    </row>
    <row r="11578" spans="1:1" x14ac:dyDescent="0.25">
      <c r="A11578" s="290"/>
    </row>
    <row r="11579" spans="1:1" x14ac:dyDescent="0.25">
      <c r="A11579" s="290"/>
    </row>
    <row r="11580" spans="1:1" x14ac:dyDescent="0.25">
      <c r="A11580" s="290"/>
    </row>
    <row r="11581" spans="1:1" x14ac:dyDescent="0.25">
      <c r="A11581" s="290"/>
    </row>
    <row r="11582" spans="1:1" x14ac:dyDescent="0.25">
      <c r="A11582" s="290"/>
    </row>
    <row r="11583" spans="1:1" x14ac:dyDescent="0.25">
      <c r="A11583" s="290"/>
    </row>
    <row r="11584" spans="1:1" x14ac:dyDescent="0.25">
      <c r="A11584" s="290"/>
    </row>
    <row r="11585" spans="1:1" x14ac:dyDescent="0.25">
      <c r="A11585" s="290"/>
    </row>
    <row r="11586" spans="1:1" x14ac:dyDescent="0.25">
      <c r="A11586" s="290"/>
    </row>
    <row r="11587" spans="1:1" x14ac:dyDescent="0.25">
      <c r="A11587" s="290"/>
    </row>
    <row r="11588" spans="1:1" x14ac:dyDescent="0.25">
      <c r="A11588" s="290"/>
    </row>
    <row r="11589" spans="1:1" x14ac:dyDescent="0.25">
      <c r="A11589" s="290"/>
    </row>
    <row r="11590" spans="1:1" x14ac:dyDescent="0.25">
      <c r="A11590" s="290"/>
    </row>
    <row r="11591" spans="1:1" x14ac:dyDescent="0.25">
      <c r="A11591" s="290"/>
    </row>
    <row r="11592" spans="1:1" x14ac:dyDescent="0.25">
      <c r="A11592" s="290"/>
    </row>
    <row r="11593" spans="1:1" x14ac:dyDescent="0.25">
      <c r="A11593" s="290"/>
    </row>
    <row r="11594" spans="1:1" x14ac:dyDescent="0.25">
      <c r="A11594" s="290"/>
    </row>
    <row r="11595" spans="1:1" x14ac:dyDescent="0.25">
      <c r="A11595" s="290"/>
    </row>
    <row r="11596" spans="1:1" x14ac:dyDescent="0.25">
      <c r="A11596" s="290"/>
    </row>
    <row r="11597" spans="1:1" x14ac:dyDescent="0.25">
      <c r="A11597" s="290"/>
    </row>
    <row r="11598" spans="1:1" x14ac:dyDescent="0.25">
      <c r="A11598" s="290"/>
    </row>
    <row r="11599" spans="1:1" x14ac:dyDescent="0.25">
      <c r="A11599" s="290"/>
    </row>
    <row r="11600" spans="1:1" x14ac:dyDescent="0.25">
      <c r="A11600" s="290"/>
    </row>
    <row r="11601" spans="1:1" x14ac:dyDescent="0.25">
      <c r="A11601" s="290"/>
    </row>
    <row r="11602" spans="1:1" x14ac:dyDescent="0.25">
      <c r="A11602" s="290"/>
    </row>
    <row r="11603" spans="1:1" x14ac:dyDescent="0.25">
      <c r="A11603" s="290"/>
    </row>
    <row r="11604" spans="1:1" x14ac:dyDescent="0.25">
      <c r="A11604" s="290"/>
    </row>
    <row r="11605" spans="1:1" x14ac:dyDescent="0.25">
      <c r="A11605" s="290"/>
    </row>
    <row r="11606" spans="1:1" x14ac:dyDescent="0.25">
      <c r="A11606" s="290"/>
    </row>
    <row r="11607" spans="1:1" x14ac:dyDescent="0.25">
      <c r="A11607" s="290"/>
    </row>
    <row r="11608" spans="1:1" x14ac:dyDescent="0.25">
      <c r="A11608" s="290"/>
    </row>
    <row r="11609" spans="1:1" x14ac:dyDescent="0.25">
      <c r="A11609" s="290"/>
    </row>
    <row r="11610" spans="1:1" x14ac:dyDescent="0.25">
      <c r="A11610" s="290"/>
    </row>
    <row r="11611" spans="1:1" x14ac:dyDescent="0.25">
      <c r="A11611" s="290"/>
    </row>
    <row r="11612" spans="1:1" x14ac:dyDescent="0.25">
      <c r="A11612" s="290"/>
    </row>
    <row r="11613" spans="1:1" x14ac:dyDescent="0.25">
      <c r="A11613" s="290"/>
    </row>
    <row r="11614" spans="1:1" x14ac:dyDescent="0.25">
      <c r="A11614" s="290"/>
    </row>
    <row r="11615" spans="1:1" x14ac:dyDescent="0.25">
      <c r="A11615" s="290"/>
    </row>
    <row r="11616" spans="1:1" x14ac:dyDescent="0.25">
      <c r="A11616" s="290"/>
    </row>
    <row r="11617" spans="1:1" x14ac:dyDescent="0.25">
      <c r="A11617" s="290"/>
    </row>
    <row r="11618" spans="1:1" x14ac:dyDescent="0.25">
      <c r="A11618" s="290"/>
    </row>
    <row r="11619" spans="1:1" x14ac:dyDescent="0.25">
      <c r="A11619" s="290"/>
    </row>
    <row r="11620" spans="1:1" x14ac:dyDescent="0.25">
      <c r="A11620" s="290"/>
    </row>
    <row r="11621" spans="1:1" x14ac:dyDescent="0.25">
      <c r="A11621" s="290"/>
    </row>
    <row r="11622" spans="1:1" x14ac:dyDescent="0.25">
      <c r="A11622" s="290"/>
    </row>
    <row r="11623" spans="1:1" x14ac:dyDescent="0.25">
      <c r="A11623" s="290"/>
    </row>
    <row r="11624" spans="1:1" x14ac:dyDescent="0.25">
      <c r="A11624" s="290"/>
    </row>
    <row r="11625" spans="1:1" x14ac:dyDescent="0.25">
      <c r="A11625" s="290"/>
    </row>
    <row r="11626" spans="1:1" x14ac:dyDescent="0.25">
      <c r="A11626" s="290"/>
    </row>
    <row r="11627" spans="1:1" x14ac:dyDescent="0.25">
      <c r="A11627" s="290"/>
    </row>
    <row r="11628" spans="1:1" x14ac:dyDescent="0.25">
      <c r="A11628" s="290"/>
    </row>
    <row r="11629" spans="1:1" x14ac:dyDescent="0.25">
      <c r="A11629" s="290"/>
    </row>
    <row r="11630" spans="1:1" x14ac:dyDescent="0.25">
      <c r="A11630" s="290"/>
    </row>
    <row r="11631" spans="1:1" x14ac:dyDescent="0.25">
      <c r="A11631" s="290"/>
    </row>
    <row r="11632" spans="1:1" x14ac:dyDescent="0.25">
      <c r="A11632" s="290"/>
    </row>
    <row r="11633" spans="1:1" x14ac:dyDescent="0.25">
      <c r="A11633" s="290"/>
    </row>
    <row r="11634" spans="1:1" x14ac:dyDescent="0.25">
      <c r="A11634" s="290"/>
    </row>
    <row r="11635" spans="1:1" x14ac:dyDescent="0.25">
      <c r="A11635" s="290"/>
    </row>
    <row r="11636" spans="1:1" x14ac:dyDescent="0.25">
      <c r="A11636" s="290"/>
    </row>
    <row r="11637" spans="1:1" x14ac:dyDescent="0.25">
      <c r="A11637" s="290"/>
    </row>
    <row r="11638" spans="1:1" x14ac:dyDescent="0.25">
      <c r="A11638" s="290"/>
    </row>
    <row r="11639" spans="1:1" x14ac:dyDescent="0.25">
      <c r="A11639" s="290"/>
    </row>
    <row r="11640" spans="1:1" x14ac:dyDescent="0.25">
      <c r="A11640" s="290"/>
    </row>
    <row r="11641" spans="1:1" x14ac:dyDescent="0.25">
      <c r="A11641" s="290"/>
    </row>
    <row r="11642" spans="1:1" x14ac:dyDescent="0.25">
      <c r="A11642" s="290"/>
    </row>
    <row r="11643" spans="1:1" x14ac:dyDescent="0.25">
      <c r="A11643" s="290"/>
    </row>
    <row r="11644" spans="1:1" x14ac:dyDescent="0.25">
      <c r="A11644" s="290"/>
    </row>
    <row r="11645" spans="1:1" x14ac:dyDescent="0.25">
      <c r="A11645" s="290"/>
    </row>
    <row r="11646" spans="1:1" x14ac:dyDescent="0.25">
      <c r="A11646" s="290"/>
    </row>
    <row r="11647" spans="1:1" x14ac:dyDescent="0.25">
      <c r="A11647" s="290"/>
    </row>
    <row r="11648" spans="1:1" x14ac:dyDescent="0.25">
      <c r="A11648" s="290"/>
    </row>
    <row r="11649" spans="1:1" x14ac:dyDescent="0.25">
      <c r="A11649" s="290"/>
    </row>
    <row r="11650" spans="1:1" x14ac:dyDescent="0.25">
      <c r="A11650" s="290"/>
    </row>
    <row r="11651" spans="1:1" x14ac:dyDescent="0.25">
      <c r="A11651" s="290"/>
    </row>
    <row r="11652" spans="1:1" x14ac:dyDescent="0.25">
      <c r="A11652" s="290"/>
    </row>
    <row r="11653" spans="1:1" x14ac:dyDescent="0.25">
      <c r="A11653" s="290"/>
    </row>
    <row r="11654" spans="1:1" x14ac:dyDescent="0.25">
      <c r="A11654" s="290"/>
    </row>
    <row r="11655" spans="1:1" x14ac:dyDescent="0.25">
      <c r="A11655" s="290"/>
    </row>
    <row r="11656" spans="1:1" x14ac:dyDescent="0.25">
      <c r="A11656" s="290"/>
    </row>
    <row r="11657" spans="1:1" x14ac:dyDescent="0.25">
      <c r="A11657" s="290"/>
    </row>
    <row r="11658" spans="1:1" x14ac:dyDescent="0.25">
      <c r="A11658" s="290"/>
    </row>
    <row r="11659" spans="1:1" x14ac:dyDescent="0.25">
      <c r="A11659" s="290"/>
    </row>
    <row r="11660" spans="1:1" x14ac:dyDescent="0.25">
      <c r="A11660" s="290"/>
    </row>
    <row r="11661" spans="1:1" x14ac:dyDescent="0.25">
      <c r="A11661" s="290"/>
    </row>
    <row r="11662" spans="1:1" x14ac:dyDescent="0.25">
      <c r="A11662" s="290"/>
    </row>
    <row r="11663" spans="1:1" x14ac:dyDescent="0.25">
      <c r="A11663" s="290"/>
    </row>
    <row r="11664" spans="1:1" x14ac:dyDescent="0.25">
      <c r="A11664" s="290"/>
    </row>
    <row r="11665" spans="1:1" x14ac:dyDescent="0.25">
      <c r="A11665" s="290"/>
    </row>
    <row r="11666" spans="1:1" x14ac:dyDescent="0.25">
      <c r="A11666" s="290"/>
    </row>
    <row r="11667" spans="1:1" x14ac:dyDescent="0.25">
      <c r="A11667" s="290"/>
    </row>
    <row r="11668" spans="1:1" x14ac:dyDescent="0.25">
      <c r="A11668" s="290"/>
    </row>
    <row r="11669" spans="1:1" x14ac:dyDescent="0.25">
      <c r="A11669" s="290"/>
    </row>
    <row r="11670" spans="1:1" x14ac:dyDescent="0.25">
      <c r="A11670" s="290"/>
    </row>
    <row r="11671" spans="1:1" x14ac:dyDescent="0.25">
      <c r="A11671" s="290"/>
    </row>
    <row r="11672" spans="1:1" x14ac:dyDescent="0.25">
      <c r="A11672" s="290"/>
    </row>
    <row r="11673" spans="1:1" x14ac:dyDescent="0.25">
      <c r="A11673" s="290"/>
    </row>
    <row r="11674" spans="1:1" x14ac:dyDescent="0.25">
      <c r="A11674" s="290"/>
    </row>
    <row r="11675" spans="1:1" x14ac:dyDescent="0.25">
      <c r="A11675" s="290"/>
    </row>
    <row r="11676" spans="1:1" x14ac:dyDescent="0.25">
      <c r="A11676" s="290"/>
    </row>
    <row r="11677" spans="1:1" x14ac:dyDescent="0.25">
      <c r="A11677" s="290"/>
    </row>
    <row r="11678" spans="1:1" x14ac:dyDescent="0.25">
      <c r="A11678" s="290"/>
    </row>
    <row r="11679" spans="1:1" x14ac:dyDescent="0.25">
      <c r="A11679" s="290"/>
    </row>
    <row r="11680" spans="1:1" x14ac:dyDescent="0.25">
      <c r="A11680" s="290"/>
    </row>
    <row r="11681" spans="1:1" x14ac:dyDescent="0.25">
      <c r="A11681" s="290"/>
    </row>
    <row r="11682" spans="1:1" x14ac:dyDescent="0.25">
      <c r="A11682" s="290"/>
    </row>
    <row r="11683" spans="1:1" x14ac:dyDescent="0.25">
      <c r="A11683" s="290"/>
    </row>
    <row r="11684" spans="1:1" x14ac:dyDescent="0.25">
      <c r="A11684" s="290"/>
    </row>
    <row r="11685" spans="1:1" x14ac:dyDescent="0.25">
      <c r="A11685" s="290"/>
    </row>
    <row r="11686" spans="1:1" x14ac:dyDescent="0.25">
      <c r="A11686" s="290"/>
    </row>
    <row r="11687" spans="1:1" x14ac:dyDescent="0.25">
      <c r="A11687" s="290"/>
    </row>
    <row r="11688" spans="1:1" x14ac:dyDescent="0.25">
      <c r="A11688" s="290"/>
    </row>
    <row r="11689" spans="1:1" x14ac:dyDescent="0.25">
      <c r="A11689" s="290"/>
    </row>
    <row r="11690" spans="1:1" x14ac:dyDescent="0.25">
      <c r="A11690" s="290"/>
    </row>
    <row r="11691" spans="1:1" x14ac:dyDescent="0.25">
      <c r="A11691" s="290"/>
    </row>
    <row r="11692" spans="1:1" x14ac:dyDescent="0.25">
      <c r="A11692" s="290"/>
    </row>
    <row r="11693" spans="1:1" x14ac:dyDescent="0.25">
      <c r="A11693" s="290"/>
    </row>
    <row r="11694" spans="1:1" x14ac:dyDescent="0.25">
      <c r="A11694" s="290"/>
    </row>
    <row r="11695" spans="1:1" x14ac:dyDescent="0.25">
      <c r="A11695" s="290"/>
    </row>
    <row r="11696" spans="1:1" x14ac:dyDescent="0.25">
      <c r="A11696" s="290"/>
    </row>
    <row r="11697" spans="1:1" x14ac:dyDescent="0.25">
      <c r="A11697" s="290"/>
    </row>
    <row r="11698" spans="1:1" x14ac:dyDescent="0.25">
      <c r="A11698" s="290"/>
    </row>
    <row r="11699" spans="1:1" x14ac:dyDescent="0.25">
      <c r="A11699" s="290"/>
    </row>
    <row r="11700" spans="1:1" x14ac:dyDescent="0.25">
      <c r="A11700" s="290"/>
    </row>
    <row r="11701" spans="1:1" x14ac:dyDescent="0.25">
      <c r="A11701" s="290"/>
    </row>
    <row r="11702" spans="1:1" x14ac:dyDescent="0.25">
      <c r="A11702" s="290"/>
    </row>
    <row r="11703" spans="1:1" x14ac:dyDescent="0.25">
      <c r="A11703" s="290"/>
    </row>
    <row r="11704" spans="1:1" x14ac:dyDescent="0.25">
      <c r="A11704" s="290"/>
    </row>
    <row r="11705" spans="1:1" x14ac:dyDescent="0.25">
      <c r="A11705" s="290"/>
    </row>
    <row r="11706" spans="1:1" x14ac:dyDescent="0.25">
      <c r="A11706" s="290"/>
    </row>
    <row r="11707" spans="1:1" x14ac:dyDescent="0.25">
      <c r="A11707" s="290"/>
    </row>
    <row r="11708" spans="1:1" x14ac:dyDescent="0.25">
      <c r="A11708" s="290"/>
    </row>
    <row r="11709" spans="1:1" x14ac:dyDescent="0.25">
      <c r="A11709" s="290"/>
    </row>
    <row r="11710" spans="1:1" x14ac:dyDescent="0.25">
      <c r="A11710" s="290"/>
    </row>
    <row r="11711" spans="1:1" x14ac:dyDescent="0.25">
      <c r="A11711" s="290"/>
    </row>
    <row r="11712" spans="1:1" x14ac:dyDescent="0.25">
      <c r="A11712" s="290"/>
    </row>
    <row r="11713" spans="1:1" x14ac:dyDescent="0.25">
      <c r="A11713" s="290"/>
    </row>
    <row r="11714" spans="1:1" x14ac:dyDescent="0.25">
      <c r="A11714" s="290"/>
    </row>
    <row r="11715" spans="1:1" x14ac:dyDescent="0.25">
      <c r="A11715" s="290"/>
    </row>
    <row r="11716" spans="1:1" x14ac:dyDescent="0.25">
      <c r="A11716" s="290"/>
    </row>
    <row r="11717" spans="1:1" x14ac:dyDescent="0.25">
      <c r="A11717" s="290"/>
    </row>
    <row r="11718" spans="1:1" x14ac:dyDescent="0.25">
      <c r="A11718" s="290"/>
    </row>
    <row r="11719" spans="1:1" x14ac:dyDescent="0.25">
      <c r="A11719" s="290"/>
    </row>
    <row r="11720" spans="1:1" x14ac:dyDescent="0.25">
      <c r="A11720" s="290"/>
    </row>
    <row r="11721" spans="1:1" x14ac:dyDescent="0.25">
      <c r="A11721" s="290"/>
    </row>
    <row r="11722" spans="1:1" x14ac:dyDescent="0.25">
      <c r="A11722" s="290"/>
    </row>
    <row r="11723" spans="1:1" x14ac:dyDescent="0.25">
      <c r="A11723" s="290"/>
    </row>
    <row r="11724" spans="1:1" x14ac:dyDescent="0.25">
      <c r="A11724" s="290"/>
    </row>
    <row r="11725" spans="1:1" x14ac:dyDescent="0.25">
      <c r="A11725" s="290"/>
    </row>
    <row r="11726" spans="1:1" x14ac:dyDescent="0.25">
      <c r="A11726" s="290"/>
    </row>
    <row r="11727" spans="1:1" x14ac:dyDescent="0.25">
      <c r="A11727" s="290"/>
    </row>
    <row r="11728" spans="1:1" x14ac:dyDescent="0.25">
      <c r="A11728" s="290"/>
    </row>
    <row r="11729" spans="1:1" x14ac:dyDescent="0.25">
      <c r="A11729" s="290"/>
    </row>
    <row r="11730" spans="1:1" x14ac:dyDescent="0.25">
      <c r="A11730" s="290"/>
    </row>
    <row r="11731" spans="1:1" x14ac:dyDescent="0.25">
      <c r="A11731" s="290"/>
    </row>
    <row r="11732" spans="1:1" x14ac:dyDescent="0.25">
      <c r="A11732" s="290"/>
    </row>
    <row r="11733" spans="1:1" x14ac:dyDescent="0.25">
      <c r="A11733" s="290"/>
    </row>
    <row r="11734" spans="1:1" x14ac:dyDescent="0.25">
      <c r="A11734" s="290"/>
    </row>
    <row r="11735" spans="1:1" x14ac:dyDescent="0.25">
      <c r="A11735" s="290"/>
    </row>
    <row r="11736" spans="1:1" x14ac:dyDescent="0.25">
      <c r="A11736" s="290"/>
    </row>
    <row r="11737" spans="1:1" x14ac:dyDescent="0.25">
      <c r="A11737" s="290"/>
    </row>
    <row r="11738" spans="1:1" x14ac:dyDescent="0.25">
      <c r="A11738" s="290"/>
    </row>
    <row r="11739" spans="1:1" x14ac:dyDescent="0.25">
      <c r="A11739" s="290"/>
    </row>
    <row r="11740" spans="1:1" x14ac:dyDescent="0.25">
      <c r="A11740" s="290"/>
    </row>
    <row r="11741" spans="1:1" x14ac:dyDescent="0.25">
      <c r="A11741" s="290"/>
    </row>
    <row r="11742" spans="1:1" x14ac:dyDescent="0.25">
      <c r="A11742" s="290"/>
    </row>
    <row r="11743" spans="1:1" x14ac:dyDescent="0.25">
      <c r="A11743" s="290"/>
    </row>
    <row r="11744" spans="1:1" x14ac:dyDescent="0.25">
      <c r="A11744" s="290"/>
    </row>
    <row r="11745" spans="1:1" x14ac:dyDescent="0.25">
      <c r="A11745" s="290"/>
    </row>
    <row r="11746" spans="1:1" x14ac:dyDescent="0.25">
      <c r="A11746" s="290"/>
    </row>
    <row r="11747" spans="1:1" x14ac:dyDescent="0.25">
      <c r="A11747" s="290"/>
    </row>
    <row r="11748" spans="1:1" x14ac:dyDescent="0.25">
      <c r="A11748" s="290"/>
    </row>
    <row r="11749" spans="1:1" x14ac:dyDescent="0.25">
      <c r="A11749" s="290"/>
    </row>
    <row r="11750" spans="1:1" x14ac:dyDescent="0.25">
      <c r="A11750" s="290"/>
    </row>
    <row r="11751" spans="1:1" x14ac:dyDescent="0.25">
      <c r="A11751" s="290"/>
    </row>
    <row r="11752" spans="1:1" x14ac:dyDescent="0.25">
      <c r="A11752" s="290"/>
    </row>
    <row r="11753" spans="1:1" x14ac:dyDescent="0.25">
      <c r="A11753" s="290"/>
    </row>
    <row r="11754" spans="1:1" x14ac:dyDescent="0.25">
      <c r="A11754" s="290"/>
    </row>
    <row r="11755" spans="1:1" x14ac:dyDescent="0.25">
      <c r="A11755" s="290"/>
    </row>
    <row r="11756" spans="1:1" x14ac:dyDescent="0.25">
      <c r="A11756" s="290"/>
    </row>
    <row r="11757" spans="1:1" x14ac:dyDescent="0.25">
      <c r="A11757" s="290"/>
    </row>
    <row r="11758" spans="1:1" x14ac:dyDescent="0.25">
      <c r="A11758" s="290"/>
    </row>
    <row r="11759" spans="1:1" x14ac:dyDescent="0.25">
      <c r="A11759" s="290"/>
    </row>
    <row r="11760" spans="1:1" x14ac:dyDescent="0.25">
      <c r="A11760" s="290"/>
    </row>
    <row r="11761" spans="1:1" x14ac:dyDescent="0.25">
      <c r="A11761" s="290"/>
    </row>
    <row r="11762" spans="1:1" x14ac:dyDescent="0.25">
      <c r="A11762" s="290"/>
    </row>
    <row r="11763" spans="1:1" x14ac:dyDescent="0.25">
      <c r="A11763" s="290"/>
    </row>
    <row r="11764" spans="1:1" x14ac:dyDescent="0.25">
      <c r="A11764" s="290"/>
    </row>
    <row r="11765" spans="1:1" x14ac:dyDescent="0.25">
      <c r="A11765" s="290"/>
    </row>
    <row r="11766" spans="1:1" x14ac:dyDescent="0.25">
      <c r="A11766" s="290"/>
    </row>
    <row r="11767" spans="1:1" x14ac:dyDescent="0.25">
      <c r="A11767" s="290"/>
    </row>
    <row r="11768" spans="1:1" x14ac:dyDescent="0.25">
      <c r="A11768" s="290"/>
    </row>
    <row r="11769" spans="1:1" x14ac:dyDescent="0.25">
      <c r="A11769" s="290"/>
    </row>
    <row r="11770" spans="1:1" x14ac:dyDescent="0.25">
      <c r="A11770" s="290"/>
    </row>
    <row r="11771" spans="1:1" x14ac:dyDescent="0.25">
      <c r="A11771" s="290"/>
    </row>
    <row r="11772" spans="1:1" x14ac:dyDescent="0.25">
      <c r="A11772" s="290"/>
    </row>
    <row r="11773" spans="1:1" x14ac:dyDescent="0.25">
      <c r="A11773" s="290"/>
    </row>
    <row r="11774" spans="1:1" x14ac:dyDescent="0.25">
      <c r="A11774" s="290"/>
    </row>
    <row r="11775" spans="1:1" x14ac:dyDescent="0.25">
      <c r="A11775" s="290"/>
    </row>
    <row r="11776" spans="1:1" x14ac:dyDescent="0.25">
      <c r="A11776" s="290"/>
    </row>
    <row r="11777" spans="1:1" x14ac:dyDescent="0.25">
      <c r="A11777" s="290"/>
    </row>
    <row r="11778" spans="1:1" x14ac:dyDescent="0.25">
      <c r="A11778" s="290"/>
    </row>
    <row r="11779" spans="1:1" x14ac:dyDescent="0.25">
      <c r="A11779" s="290"/>
    </row>
    <row r="11780" spans="1:1" x14ac:dyDescent="0.25">
      <c r="A11780" s="290"/>
    </row>
    <row r="11781" spans="1:1" x14ac:dyDescent="0.25">
      <c r="A11781" s="290"/>
    </row>
    <row r="11782" spans="1:1" x14ac:dyDescent="0.25">
      <c r="A11782" s="290"/>
    </row>
    <row r="11783" spans="1:1" x14ac:dyDescent="0.25">
      <c r="A11783" s="290"/>
    </row>
    <row r="11784" spans="1:1" x14ac:dyDescent="0.25">
      <c r="A11784" s="290"/>
    </row>
    <row r="11785" spans="1:1" x14ac:dyDescent="0.25">
      <c r="A11785" s="290"/>
    </row>
    <row r="11786" spans="1:1" x14ac:dyDescent="0.25">
      <c r="A11786" s="290"/>
    </row>
    <row r="11787" spans="1:1" x14ac:dyDescent="0.25">
      <c r="A11787" s="290"/>
    </row>
    <row r="11788" spans="1:1" x14ac:dyDescent="0.25">
      <c r="A11788" s="290"/>
    </row>
    <row r="11789" spans="1:1" x14ac:dyDescent="0.25">
      <c r="A11789" s="290"/>
    </row>
    <row r="11790" spans="1:1" x14ac:dyDescent="0.25">
      <c r="A11790" s="290"/>
    </row>
    <row r="11791" spans="1:1" x14ac:dyDescent="0.25">
      <c r="A11791" s="290"/>
    </row>
    <row r="11792" spans="1:1" x14ac:dyDescent="0.25">
      <c r="A11792" s="290"/>
    </row>
    <row r="11793" spans="1:1" x14ac:dyDescent="0.25">
      <c r="A11793" s="290"/>
    </row>
    <row r="11794" spans="1:1" x14ac:dyDescent="0.25">
      <c r="A11794" s="290"/>
    </row>
    <row r="11795" spans="1:1" x14ac:dyDescent="0.25">
      <c r="A11795" s="290"/>
    </row>
    <row r="11796" spans="1:1" x14ac:dyDescent="0.25">
      <c r="A11796" s="290"/>
    </row>
    <row r="11797" spans="1:1" x14ac:dyDescent="0.25">
      <c r="A11797" s="290"/>
    </row>
    <row r="11798" spans="1:1" x14ac:dyDescent="0.25">
      <c r="A11798" s="290"/>
    </row>
    <row r="11799" spans="1:1" x14ac:dyDescent="0.25">
      <c r="A11799" s="290"/>
    </row>
    <row r="11800" spans="1:1" x14ac:dyDescent="0.25">
      <c r="A11800" s="290"/>
    </row>
    <row r="11801" spans="1:1" x14ac:dyDescent="0.25">
      <c r="A11801" s="290"/>
    </row>
    <row r="11802" spans="1:1" x14ac:dyDescent="0.25">
      <c r="A11802" s="290"/>
    </row>
    <row r="11803" spans="1:1" x14ac:dyDescent="0.25">
      <c r="A11803" s="290"/>
    </row>
    <row r="11804" spans="1:1" x14ac:dyDescent="0.25">
      <c r="A11804" s="290"/>
    </row>
    <row r="11805" spans="1:1" x14ac:dyDescent="0.25">
      <c r="A11805" s="290"/>
    </row>
    <row r="11806" spans="1:1" x14ac:dyDescent="0.25">
      <c r="A11806" s="290"/>
    </row>
    <row r="11807" spans="1:1" x14ac:dyDescent="0.25">
      <c r="A11807" s="290"/>
    </row>
    <row r="11808" spans="1:1" x14ac:dyDescent="0.25">
      <c r="A11808" s="290"/>
    </row>
    <row r="11809" spans="1:1" x14ac:dyDescent="0.25">
      <c r="A11809" s="290"/>
    </row>
    <row r="11810" spans="1:1" x14ac:dyDescent="0.25">
      <c r="A11810" s="290"/>
    </row>
    <row r="11811" spans="1:1" x14ac:dyDescent="0.25">
      <c r="A11811" s="290"/>
    </row>
    <row r="11812" spans="1:1" x14ac:dyDescent="0.25">
      <c r="A11812" s="290"/>
    </row>
    <row r="11813" spans="1:1" x14ac:dyDescent="0.25">
      <c r="A11813" s="290"/>
    </row>
    <row r="11814" spans="1:1" x14ac:dyDescent="0.25">
      <c r="A11814" s="290"/>
    </row>
    <row r="11815" spans="1:1" x14ac:dyDescent="0.25">
      <c r="A11815" s="290"/>
    </row>
    <row r="11816" spans="1:1" x14ac:dyDescent="0.25">
      <c r="A11816" s="290"/>
    </row>
    <row r="11817" spans="1:1" x14ac:dyDescent="0.25">
      <c r="A11817" s="290"/>
    </row>
    <row r="11818" spans="1:1" x14ac:dyDescent="0.25">
      <c r="A11818" s="290"/>
    </row>
    <row r="11819" spans="1:1" x14ac:dyDescent="0.25">
      <c r="A11819" s="290"/>
    </row>
    <row r="11820" spans="1:1" x14ac:dyDescent="0.25">
      <c r="A11820" s="290"/>
    </row>
    <row r="11821" spans="1:1" x14ac:dyDescent="0.25">
      <c r="A11821" s="290"/>
    </row>
    <row r="11822" spans="1:1" x14ac:dyDescent="0.25">
      <c r="A11822" s="290"/>
    </row>
    <row r="11823" spans="1:1" x14ac:dyDescent="0.25">
      <c r="A11823" s="290"/>
    </row>
    <row r="11824" spans="1:1" x14ac:dyDescent="0.25">
      <c r="A11824" s="290"/>
    </row>
    <row r="11825" spans="1:1" x14ac:dyDescent="0.25">
      <c r="A11825" s="290"/>
    </row>
    <row r="11826" spans="1:1" x14ac:dyDescent="0.25">
      <c r="A11826" s="290"/>
    </row>
    <row r="11827" spans="1:1" x14ac:dyDescent="0.25">
      <c r="A11827" s="290"/>
    </row>
    <row r="11828" spans="1:1" x14ac:dyDescent="0.25">
      <c r="A11828" s="290"/>
    </row>
    <row r="11829" spans="1:1" x14ac:dyDescent="0.25">
      <c r="A11829" s="290"/>
    </row>
    <row r="11830" spans="1:1" x14ac:dyDescent="0.25">
      <c r="A11830" s="290"/>
    </row>
    <row r="11831" spans="1:1" x14ac:dyDescent="0.25">
      <c r="A11831" s="290"/>
    </row>
    <row r="11832" spans="1:1" x14ac:dyDescent="0.25">
      <c r="A11832" s="290"/>
    </row>
    <row r="11833" spans="1:1" x14ac:dyDescent="0.25">
      <c r="A11833" s="290"/>
    </row>
    <row r="11834" spans="1:1" x14ac:dyDescent="0.25">
      <c r="A11834" s="290"/>
    </row>
    <row r="11835" spans="1:1" x14ac:dyDescent="0.25">
      <c r="A11835" s="290"/>
    </row>
    <row r="11836" spans="1:1" x14ac:dyDescent="0.25">
      <c r="A11836" s="290"/>
    </row>
    <row r="11837" spans="1:1" x14ac:dyDescent="0.25">
      <c r="A11837" s="290"/>
    </row>
    <row r="11838" spans="1:1" x14ac:dyDescent="0.25">
      <c r="A11838" s="290"/>
    </row>
    <row r="11839" spans="1:1" x14ac:dyDescent="0.25">
      <c r="A11839" s="290"/>
    </row>
    <row r="11840" spans="1:1" x14ac:dyDescent="0.25">
      <c r="A11840" s="290"/>
    </row>
    <row r="11841" spans="1:1" x14ac:dyDescent="0.25">
      <c r="A11841" s="290"/>
    </row>
    <row r="11842" spans="1:1" x14ac:dyDescent="0.25">
      <c r="A11842" s="290"/>
    </row>
    <row r="11843" spans="1:1" x14ac:dyDescent="0.25">
      <c r="A11843" s="290"/>
    </row>
    <row r="11844" spans="1:1" x14ac:dyDescent="0.25">
      <c r="A11844" s="290"/>
    </row>
    <row r="11845" spans="1:1" x14ac:dyDescent="0.25">
      <c r="A11845" s="290"/>
    </row>
    <row r="11846" spans="1:1" x14ac:dyDescent="0.25">
      <c r="A11846" s="290"/>
    </row>
    <row r="11847" spans="1:1" x14ac:dyDescent="0.25">
      <c r="A11847" s="290"/>
    </row>
    <row r="11848" spans="1:1" x14ac:dyDescent="0.25">
      <c r="A11848" s="290"/>
    </row>
    <row r="11849" spans="1:1" x14ac:dyDescent="0.25">
      <c r="A11849" s="290"/>
    </row>
    <row r="11850" spans="1:1" x14ac:dyDescent="0.25">
      <c r="A11850" s="290"/>
    </row>
    <row r="11851" spans="1:1" x14ac:dyDescent="0.25">
      <c r="A11851" s="290"/>
    </row>
    <row r="11852" spans="1:1" x14ac:dyDescent="0.25">
      <c r="A11852" s="290"/>
    </row>
    <row r="11853" spans="1:1" x14ac:dyDescent="0.25">
      <c r="A11853" s="290"/>
    </row>
    <row r="11854" spans="1:1" x14ac:dyDescent="0.25">
      <c r="A11854" s="290"/>
    </row>
    <row r="11855" spans="1:1" x14ac:dyDescent="0.25">
      <c r="A11855" s="290"/>
    </row>
    <row r="11856" spans="1:1" x14ac:dyDescent="0.25">
      <c r="A11856" s="290"/>
    </row>
    <row r="11857" spans="1:1" x14ac:dyDescent="0.25">
      <c r="A11857" s="290"/>
    </row>
    <row r="11858" spans="1:1" x14ac:dyDescent="0.25">
      <c r="A11858" s="290"/>
    </row>
    <row r="11859" spans="1:1" x14ac:dyDescent="0.25">
      <c r="A11859" s="290"/>
    </row>
    <row r="11860" spans="1:1" x14ac:dyDescent="0.25">
      <c r="A11860" s="290"/>
    </row>
    <row r="11861" spans="1:1" x14ac:dyDescent="0.25">
      <c r="A11861" s="290"/>
    </row>
    <row r="11862" spans="1:1" x14ac:dyDescent="0.25">
      <c r="A11862" s="290"/>
    </row>
    <row r="11863" spans="1:1" x14ac:dyDescent="0.25">
      <c r="A11863" s="290"/>
    </row>
    <row r="11864" spans="1:1" x14ac:dyDescent="0.25">
      <c r="A11864" s="290"/>
    </row>
    <row r="11865" spans="1:1" x14ac:dyDescent="0.25">
      <c r="A11865" s="290"/>
    </row>
    <row r="11866" spans="1:1" x14ac:dyDescent="0.25">
      <c r="A11866" s="290"/>
    </row>
    <row r="11867" spans="1:1" x14ac:dyDescent="0.25">
      <c r="A11867" s="290"/>
    </row>
    <row r="11868" spans="1:1" x14ac:dyDescent="0.25">
      <c r="A11868" s="290"/>
    </row>
    <row r="11869" spans="1:1" x14ac:dyDescent="0.25">
      <c r="A11869" s="290"/>
    </row>
    <row r="11870" spans="1:1" x14ac:dyDescent="0.25">
      <c r="A11870" s="290"/>
    </row>
    <row r="11871" spans="1:1" x14ac:dyDescent="0.25">
      <c r="A11871" s="290"/>
    </row>
    <row r="11872" spans="1:1" x14ac:dyDescent="0.25">
      <c r="A11872" s="290"/>
    </row>
    <row r="11873" spans="1:1" x14ac:dyDescent="0.25">
      <c r="A11873" s="290"/>
    </row>
    <row r="11874" spans="1:1" x14ac:dyDescent="0.25">
      <c r="A11874" s="290"/>
    </row>
    <row r="11875" spans="1:1" x14ac:dyDescent="0.25">
      <c r="A11875" s="290"/>
    </row>
    <row r="11876" spans="1:1" x14ac:dyDescent="0.25">
      <c r="A11876" s="290"/>
    </row>
    <row r="11877" spans="1:1" x14ac:dyDescent="0.25">
      <c r="A11877" s="290"/>
    </row>
    <row r="11878" spans="1:1" x14ac:dyDescent="0.25">
      <c r="A11878" s="290"/>
    </row>
    <row r="11879" spans="1:1" x14ac:dyDescent="0.25">
      <c r="A11879" s="290"/>
    </row>
    <row r="11880" spans="1:1" x14ac:dyDescent="0.25">
      <c r="A11880" s="290"/>
    </row>
    <row r="11881" spans="1:1" x14ac:dyDescent="0.25">
      <c r="A11881" s="290"/>
    </row>
    <row r="11882" spans="1:1" x14ac:dyDescent="0.25">
      <c r="A11882" s="290"/>
    </row>
    <row r="11883" spans="1:1" x14ac:dyDescent="0.25">
      <c r="A11883" s="290"/>
    </row>
    <row r="11884" spans="1:1" x14ac:dyDescent="0.25">
      <c r="A11884" s="290"/>
    </row>
    <row r="11885" spans="1:1" x14ac:dyDescent="0.25">
      <c r="A11885" s="290"/>
    </row>
    <row r="11886" spans="1:1" x14ac:dyDescent="0.25">
      <c r="A11886" s="290"/>
    </row>
    <row r="11887" spans="1:1" x14ac:dyDescent="0.25">
      <c r="A11887" s="290"/>
    </row>
    <row r="11888" spans="1:1" x14ac:dyDescent="0.25">
      <c r="A11888" s="290"/>
    </row>
    <row r="11889" spans="1:1" x14ac:dyDescent="0.25">
      <c r="A11889" s="290"/>
    </row>
    <row r="11890" spans="1:1" x14ac:dyDescent="0.25">
      <c r="A11890" s="290"/>
    </row>
    <row r="11891" spans="1:1" x14ac:dyDescent="0.25">
      <c r="A11891" s="290"/>
    </row>
    <row r="11892" spans="1:1" x14ac:dyDescent="0.25">
      <c r="A11892" s="290"/>
    </row>
    <row r="11893" spans="1:1" x14ac:dyDescent="0.25">
      <c r="A11893" s="290"/>
    </row>
    <row r="11894" spans="1:1" x14ac:dyDescent="0.25">
      <c r="A11894" s="290"/>
    </row>
    <row r="11895" spans="1:1" x14ac:dyDescent="0.25">
      <c r="A11895" s="290"/>
    </row>
    <row r="11896" spans="1:1" x14ac:dyDescent="0.25">
      <c r="A11896" s="290"/>
    </row>
    <row r="11897" spans="1:1" x14ac:dyDescent="0.25">
      <c r="A11897" s="290"/>
    </row>
    <row r="11898" spans="1:1" x14ac:dyDescent="0.25">
      <c r="A11898" s="290"/>
    </row>
    <row r="11899" spans="1:1" x14ac:dyDescent="0.25">
      <c r="A11899" s="290"/>
    </row>
    <row r="11900" spans="1:1" x14ac:dyDescent="0.25">
      <c r="A11900" s="290"/>
    </row>
    <row r="11901" spans="1:1" x14ac:dyDescent="0.25">
      <c r="A11901" s="290"/>
    </row>
    <row r="11902" spans="1:1" x14ac:dyDescent="0.25">
      <c r="A11902" s="290"/>
    </row>
    <row r="11903" spans="1:1" x14ac:dyDescent="0.25">
      <c r="A11903" s="290"/>
    </row>
    <row r="11904" spans="1:1" x14ac:dyDescent="0.25">
      <c r="A11904" s="290"/>
    </row>
    <row r="11905" spans="1:1" x14ac:dyDescent="0.25">
      <c r="A11905" s="290"/>
    </row>
    <row r="11906" spans="1:1" x14ac:dyDescent="0.25">
      <c r="A11906" s="290"/>
    </row>
    <row r="11907" spans="1:1" x14ac:dyDescent="0.25">
      <c r="A11907" s="290"/>
    </row>
    <row r="11908" spans="1:1" x14ac:dyDescent="0.25">
      <c r="A11908" s="290"/>
    </row>
    <row r="11909" spans="1:1" x14ac:dyDescent="0.25">
      <c r="A11909" s="290"/>
    </row>
    <row r="11910" spans="1:1" x14ac:dyDescent="0.25">
      <c r="A11910" s="290"/>
    </row>
    <row r="11911" spans="1:1" x14ac:dyDescent="0.25">
      <c r="A11911" s="290"/>
    </row>
    <row r="11912" spans="1:1" x14ac:dyDescent="0.25">
      <c r="A11912" s="290"/>
    </row>
    <row r="11913" spans="1:1" x14ac:dyDescent="0.25">
      <c r="A11913" s="290"/>
    </row>
    <row r="11914" spans="1:1" x14ac:dyDescent="0.25">
      <c r="A11914" s="290"/>
    </row>
    <row r="11915" spans="1:1" x14ac:dyDescent="0.25">
      <c r="A11915" s="290"/>
    </row>
    <row r="11916" spans="1:1" x14ac:dyDescent="0.25">
      <c r="A11916" s="290"/>
    </row>
    <row r="11917" spans="1:1" x14ac:dyDescent="0.25">
      <c r="A11917" s="290"/>
    </row>
    <row r="11918" spans="1:1" x14ac:dyDescent="0.25">
      <c r="A11918" s="290"/>
    </row>
    <row r="11919" spans="1:1" x14ac:dyDescent="0.25">
      <c r="A11919" s="290"/>
    </row>
    <row r="11920" spans="1:1" x14ac:dyDescent="0.25">
      <c r="A11920" s="290"/>
    </row>
    <row r="11921" spans="1:1" x14ac:dyDescent="0.25">
      <c r="A11921" s="290"/>
    </row>
    <row r="11922" spans="1:1" x14ac:dyDescent="0.25">
      <c r="A11922" s="290"/>
    </row>
    <row r="11923" spans="1:1" x14ac:dyDescent="0.25">
      <c r="A11923" s="290"/>
    </row>
    <row r="11924" spans="1:1" x14ac:dyDescent="0.25">
      <c r="A11924" s="290"/>
    </row>
    <row r="11925" spans="1:1" x14ac:dyDescent="0.25">
      <c r="A11925" s="290"/>
    </row>
    <row r="11926" spans="1:1" x14ac:dyDescent="0.25">
      <c r="A11926" s="290"/>
    </row>
    <row r="11927" spans="1:1" x14ac:dyDescent="0.25">
      <c r="A11927" s="290"/>
    </row>
    <row r="11928" spans="1:1" x14ac:dyDescent="0.25">
      <c r="A11928" s="290"/>
    </row>
    <row r="11929" spans="1:1" x14ac:dyDescent="0.25">
      <c r="A11929" s="290"/>
    </row>
    <row r="11930" spans="1:1" x14ac:dyDescent="0.25">
      <c r="A11930" s="290"/>
    </row>
    <row r="11931" spans="1:1" x14ac:dyDescent="0.25">
      <c r="A11931" s="290"/>
    </row>
    <row r="11932" spans="1:1" x14ac:dyDescent="0.25">
      <c r="A11932" s="290"/>
    </row>
    <row r="11933" spans="1:1" x14ac:dyDescent="0.25">
      <c r="A11933" s="290"/>
    </row>
    <row r="11934" spans="1:1" x14ac:dyDescent="0.25">
      <c r="A11934" s="290"/>
    </row>
    <row r="11935" spans="1:1" x14ac:dyDescent="0.25">
      <c r="A11935" s="290"/>
    </row>
    <row r="11936" spans="1:1" x14ac:dyDescent="0.25">
      <c r="A11936" s="290"/>
    </row>
    <row r="11937" spans="1:1" x14ac:dyDescent="0.25">
      <c r="A11937" s="290"/>
    </row>
    <row r="11938" spans="1:1" x14ac:dyDescent="0.25">
      <c r="A11938" s="290"/>
    </row>
    <row r="11939" spans="1:1" x14ac:dyDescent="0.25">
      <c r="A11939" s="290"/>
    </row>
    <row r="11940" spans="1:1" x14ac:dyDescent="0.25">
      <c r="A11940" s="290"/>
    </row>
    <row r="11941" spans="1:1" x14ac:dyDescent="0.25">
      <c r="A11941" s="290"/>
    </row>
    <row r="11942" spans="1:1" x14ac:dyDescent="0.25">
      <c r="A11942" s="290"/>
    </row>
    <row r="11943" spans="1:1" x14ac:dyDescent="0.25">
      <c r="A11943" s="290"/>
    </row>
    <row r="11944" spans="1:1" x14ac:dyDescent="0.25">
      <c r="A11944" s="290"/>
    </row>
    <row r="11945" spans="1:1" x14ac:dyDescent="0.25">
      <c r="A11945" s="290"/>
    </row>
    <row r="11946" spans="1:1" x14ac:dyDescent="0.25">
      <c r="A11946" s="290"/>
    </row>
    <row r="11947" spans="1:1" x14ac:dyDescent="0.25">
      <c r="A11947" s="290"/>
    </row>
    <row r="11948" spans="1:1" x14ac:dyDescent="0.25">
      <c r="A11948" s="290"/>
    </row>
    <row r="11949" spans="1:1" x14ac:dyDescent="0.25">
      <c r="A11949" s="290"/>
    </row>
    <row r="11950" spans="1:1" x14ac:dyDescent="0.25">
      <c r="A11950" s="290"/>
    </row>
    <row r="11951" spans="1:1" x14ac:dyDescent="0.25">
      <c r="A11951" s="290"/>
    </row>
    <row r="11952" spans="1:1" x14ac:dyDescent="0.25">
      <c r="A11952" s="290"/>
    </row>
    <row r="11953" spans="1:1" x14ac:dyDescent="0.25">
      <c r="A11953" s="290"/>
    </row>
    <row r="11954" spans="1:1" x14ac:dyDescent="0.25">
      <c r="A11954" s="290"/>
    </row>
    <row r="11955" spans="1:1" x14ac:dyDescent="0.25">
      <c r="A11955" s="290"/>
    </row>
    <row r="11956" spans="1:1" x14ac:dyDescent="0.25">
      <c r="A11956" s="290"/>
    </row>
    <row r="11957" spans="1:1" x14ac:dyDescent="0.25">
      <c r="A11957" s="290"/>
    </row>
    <row r="11958" spans="1:1" x14ac:dyDescent="0.25">
      <c r="A11958" s="290"/>
    </row>
    <row r="11959" spans="1:1" x14ac:dyDescent="0.25">
      <c r="A11959" s="290"/>
    </row>
    <row r="11960" spans="1:1" x14ac:dyDescent="0.25">
      <c r="A11960" s="290"/>
    </row>
    <row r="11961" spans="1:1" x14ac:dyDescent="0.25">
      <c r="A11961" s="290"/>
    </row>
    <row r="11962" spans="1:1" x14ac:dyDescent="0.25">
      <c r="A11962" s="290"/>
    </row>
    <row r="11963" spans="1:1" x14ac:dyDescent="0.25">
      <c r="A11963" s="290"/>
    </row>
    <row r="11964" spans="1:1" x14ac:dyDescent="0.25">
      <c r="A11964" s="290"/>
    </row>
    <row r="11965" spans="1:1" x14ac:dyDescent="0.25">
      <c r="A11965" s="290"/>
    </row>
    <row r="11966" spans="1:1" x14ac:dyDescent="0.25">
      <c r="A11966" s="290"/>
    </row>
    <row r="11967" spans="1:1" x14ac:dyDescent="0.25">
      <c r="A11967" s="290"/>
    </row>
    <row r="11968" spans="1:1" x14ac:dyDescent="0.25">
      <c r="A11968" s="290"/>
    </row>
    <row r="11969" spans="1:1" x14ac:dyDescent="0.25">
      <c r="A11969" s="290"/>
    </row>
    <row r="11970" spans="1:1" x14ac:dyDescent="0.25">
      <c r="A11970" s="290"/>
    </row>
    <row r="11971" spans="1:1" x14ac:dyDescent="0.25">
      <c r="A11971" s="290"/>
    </row>
    <row r="11972" spans="1:1" x14ac:dyDescent="0.25">
      <c r="A11972" s="290"/>
    </row>
    <row r="11973" spans="1:1" x14ac:dyDescent="0.25">
      <c r="A11973" s="290"/>
    </row>
    <row r="11974" spans="1:1" x14ac:dyDescent="0.25">
      <c r="A11974" s="290"/>
    </row>
    <row r="11975" spans="1:1" x14ac:dyDescent="0.25">
      <c r="A11975" s="290"/>
    </row>
    <row r="11976" spans="1:1" x14ac:dyDescent="0.25">
      <c r="A11976" s="290"/>
    </row>
    <row r="11977" spans="1:1" x14ac:dyDescent="0.25">
      <c r="A11977" s="290"/>
    </row>
    <row r="11978" spans="1:1" x14ac:dyDescent="0.25">
      <c r="A11978" s="290"/>
    </row>
    <row r="11979" spans="1:1" x14ac:dyDescent="0.25">
      <c r="A11979" s="290"/>
    </row>
    <row r="11980" spans="1:1" x14ac:dyDescent="0.25">
      <c r="A11980" s="290"/>
    </row>
    <row r="11981" spans="1:1" x14ac:dyDescent="0.25">
      <c r="A11981" s="290"/>
    </row>
    <row r="11982" spans="1:1" x14ac:dyDescent="0.25">
      <c r="A11982" s="290"/>
    </row>
    <row r="11983" spans="1:1" x14ac:dyDescent="0.25">
      <c r="A11983" s="290"/>
    </row>
    <row r="11984" spans="1:1" x14ac:dyDescent="0.25">
      <c r="A11984" s="290"/>
    </row>
    <row r="11985" spans="1:1" x14ac:dyDescent="0.25">
      <c r="A11985" s="290"/>
    </row>
    <row r="11986" spans="1:1" x14ac:dyDescent="0.25">
      <c r="A11986" s="290"/>
    </row>
    <row r="11987" spans="1:1" x14ac:dyDescent="0.25">
      <c r="A11987" s="290"/>
    </row>
    <row r="11988" spans="1:1" x14ac:dyDescent="0.25">
      <c r="A11988" s="290"/>
    </row>
    <row r="11989" spans="1:1" x14ac:dyDescent="0.25">
      <c r="A11989" s="290"/>
    </row>
    <row r="11990" spans="1:1" x14ac:dyDescent="0.25">
      <c r="A11990" s="290"/>
    </row>
    <row r="11991" spans="1:1" x14ac:dyDescent="0.25">
      <c r="A11991" s="290"/>
    </row>
    <row r="11992" spans="1:1" x14ac:dyDescent="0.25">
      <c r="A11992" s="290"/>
    </row>
    <row r="11993" spans="1:1" x14ac:dyDescent="0.25">
      <c r="A11993" s="290"/>
    </row>
    <row r="11994" spans="1:1" x14ac:dyDescent="0.25">
      <c r="A11994" s="290"/>
    </row>
    <row r="11995" spans="1:1" x14ac:dyDescent="0.25">
      <c r="A11995" s="290"/>
    </row>
    <row r="11996" spans="1:1" x14ac:dyDescent="0.25">
      <c r="A11996" s="290"/>
    </row>
    <row r="11997" spans="1:1" x14ac:dyDescent="0.25">
      <c r="A11997" s="290"/>
    </row>
    <row r="11998" spans="1:1" x14ac:dyDescent="0.25">
      <c r="A11998" s="290"/>
    </row>
    <row r="11999" spans="1:1" x14ac:dyDescent="0.25">
      <c r="A11999" s="290"/>
    </row>
    <row r="12000" spans="1:1" x14ac:dyDescent="0.25">
      <c r="A12000" s="290"/>
    </row>
    <row r="12001" spans="1:1" x14ac:dyDescent="0.25">
      <c r="A12001" s="290"/>
    </row>
    <row r="12002" spans="1:1" x14ac:dyDescent="0.25">
      <c r="A12002" s="290"/>
    </row>
    <row r="12003" spans="1:1" x14ac:dyDescent="0.25">
      <c r="A12003" s="290"/>
    </row>
    <row r="12004" spans="1:1" x14ac:dyDescent="0.25">
      <c r="A12004" s="290"/>
    </row>
    <row r="12005" spans="1:1" x14ac:dyDescent="0.25">
      <c r="A12005" s="290"/>
    </row>
    <row r="12006" spans="1:1" x14ac:dyDescent="0.25">
      <c r="A12006" s="290"/>
    </row>
    <row r="12007" spans="1:1" x14ac:dyDescent="0.25">
      <c r="A12007" s="290"/>
    </row>
    <row r="12008" spans="1:1" x14ac:dyDescent="0.25">
      <c r="A12008" s="290"/>
    </row>
    <row r="12009" spans="1:1" x14ac:dyDescent="0.25">
      <c r="A12009" s="290"/>
    </row>
    <row r="12010" spans="1:1" x14ac:dyDescent="0.25">
      <c r="A12010" s="290"/>
    </row>
    <row r="12011" spans="1:1" x14ac:dyDescent="0.25">
      <c r="A12011" s="290"/>
    </row>
    <row r="12012" spans="1:1" x14ac:dyDescent="0.25">
      <c r="A12012" s="290"/>
    </row>
    <row r="12013" spans="1:1" x14ac:dyDescent="0.25">
      <c r="A12013" s="290"/>
    </row>
    <row r="12014" spans="1:1" x14ac:dyDescent="0.25">
      <c r="A12014" s="290"/>
    </row>
    <row r="12015" spans="1:1" x14ac:dyDescent="0.25">
      <c r="A12015" s="290"/>
    </row>
    <row r="12016" spans="1:1" x14ac:dyDescent="0.25">
      <c r="A12016" s="290"/>
    </row>
    <row r="12017" spans="1:1" x14ac:dyDescent="0.25">
      <c r="A12017" s="290"/>
    </row>
    <row r="12018" spans="1:1" x14ac:dyDescent="0.25">
      <c r="A12018" s="290"/>
    </row>
    <row r="12019" spans="1:1" x14ac:dyDescent="0.25">
      <c r="A12019" s="290"/>
    </row>
    <row r="12020" spans="1:1" x14ac:dyDescent="0.25">
      <c r="A12020" s="290"/>
    </row>
    <row r="12021" spans="1:1" x14ac:dyDescent="0.25">
      <c r="A12021" s="290"/>
    </row>
    <row r="12022" spans="1:1" x14ac:dyDescent="0.25">
      <c r="A12022" s="290"/>
    </row>
    <row r="12023" spans="1:1" x14ac:dyDescent="0.25">
      <c r="A12023" s="290"/>
    </row>
    <row r="12024" spans="1:1" x14ac:dyDescent="0.25">
      <c r="A12024" s="290"/>
    </row>
    <row r="12025" spans="1:1" x14ac:dyDescent="0.25">
      <c r="A12025" s="290"/>
    </row>
    <row r="12026" spans="1:1" x14ac:dyDescent="0.25">
      <c r="A12026" s="290"/>
    </row>
    <row r="12027" spans="1:1" x14ac:dyDescent="0.25">
      <c r="A12027" s="290"/>
    </row>
    <row r="12028" spans="1:1" x14ac:dyDescent="0.25">
      <c r="A12028" s="290"/>
    </row>
    <row r="12029" spans="1:1" x14ac:dyDescent="0.25">
      <c r="A12029" s="290"/>
    </row>
    <row r="12030" spans="1:1" x14ac:dyDescent="0.25">
      <c r="A12030" s="290"/>
    </row>
    <row r="12031" spans="1:1" x14ac:dyDescent="0.25">
      <c r="A12031" s="290"/>
    </row>
    <row r="12032" spans="1:1" x14ac:dyDescent="0.25">
      <c r="A12032" s="290"/>
    </row>
    <row r="12033" spans="1:1" x14ac:dyDescent="0.25">
      <c r="A12033" s="290"/>
    </row>
    <row r="12034" spans="1:1" x14ac:dyDescent="0.25">
      <c r="A12034" s="290"/>
    </row>
    <row r="12035" spans="1:1" x14ac:dyDescent="0.25">
      <c r="A12035" s="290"/>
    </row>
    <row r="12036" spans="1:1" x14ac:dyDescent="0.25">
      <c r="A12036" s="290"/>
    </row>
    <row r="12037" spans="1:1" x14ac:dyDescent="0.25">
      <c r="A12037" s="290"/>
    </row>
    <row r="12038" spans="1:1" x14ac:dyDescent="0.25">
      <c r="A12038" s="290"/>
    </row>
    <row r="12039" spans="1:1" x14ac:dyDescent="0.25">
      <c r="A12039" s="290"/>
    </row>
    <row r="12040" spans="1:1" x14ac:dyDescent="0.25">
      <c r="A12040" s="290"/>
    </row>
    <row r="12041" spans="1:1" x14ac:dyDescent="0.25">
      <c r="A12041" s="290"/>
    </row>
    <row r="12042" spans="1:1" x14ac:dyDescent="0.25">
      <c r="A12042" s="290"/>
    </row>
    <row r="12043" spans="1:1" x14ac:dyDescent="0.25">
      <c r="A12043" s="290"/>
    </row>
    <row r="12044" spans="1:1" x14ac:dyDescent="0.25">
      <c r="A12044" s="290"/>
    </row>
    <row r="12045" spans="1:1" x14ac:dyDescent="0.25">
      <c r="A12045" s="290"/>
    </row>
    <row r="12046" spans="1:1" x14ac:dyDescent="0.25">
      <c r="A12046" s="290"/>
    </row>
    <row r="12047" spans="1:1" x14ac:dyDescent="0.25">
      <c r="A12047" s="290"/>
    </row>
    <row r="12048" spans="1:1" x14ac:dyDescent="0.25">
      <c r="A12048" s="290"/>
    </row>
    <row r="12049" spans="1:1" x14ac:dyDescent="0.25">
      <c r="A12049" s="290"/>
    </row>
    <row r="12050" spans="1:1" x14ac:dyDescent="0.25">
      <c r="A12050" s="290"/>
    </row>
    <row r="12051" spans="1:1" x14ac:dyDescent="0.25">
      <c r="A12051" s="290"/>
    </row>
    <row r="12052" spans="1:1" x14ac:dyDescent="0.25">
      <c r="A12052" s="290"/>
    </row>
    <row r="12053" spans="1:1" x14ac:dyDescent="0.25">
      <c r="A12053" s="290"/>
    </row>
    <row r="12054" spans="1:1" x14ac:dyDescent="0.25">
      <c r="A12054" s="290"/>
    </row>
    <row r="12055" spans="1:1" x14ac:dyDescent="0.25">
      <c r="A12055" s="290"/>
    </row>
    <row r="12056" spans="1:1" x14ac:dyDescent="0.25">
      <c r="A12056" s="290"/>
    </row>
    <row r="12057" spans="1:1" x14ac:dyDescent="0.25">
      <c r="A12057" s="290"/>
    </row>
    <row r="12058" spans="1:1" x14ac:dyDescent="0.25">
      <c r="A12058" s="290"/>
    </row>
    <row r="12059" spans="1:1" x14ac:dyDescent="0.25">
      <c r="A12059" s="290"/>
    </row>
    <row r="12060" spans="1:1" x14ac:dyDescent="0.25">
      <c r="A12060" s="290"/>
    </row>
    <row r="12061" spans="1:1" x14ac:dyDescent="0.25">
      <c r="A12061" s="290"/>
    </row>
    <row r="12062" spans="1:1" x14ac:dyDescent="0.25">
      <c r="A12062" s="290"/>
    </row>
    <row r="12063" spans="1:1" x14ac:dyDescent="0.25">
      <c r="A12063" s="290"/>
    </row>
    <row r="12064" spans="1:1" x14ac:dyDescent="0.25">
      <c r="A12064" s="290"/>
    </row>
    <row r="12065" spans="1:1" x14ac:dyDescent="0.25">
      <c r="A12065" s="290"/>
    </row>
    <row r="12066" spans="1:1" x14ac:dyDescent="0.25">
      <c r="A12066" s="290"/>
    </row>
    <row r="12067" spans="1:1" x14ac:dyDescent="0.25">
      <c r="A12067" s="290"/>
    </row>
    <row r="12068" spans="1:1" x14ac:dyDescent="0.25">
      <c r="A12068" s="290"/>
    </row>
    <row r="12069" spans="1:1" x14ac:dyDescent="0.25">
      <c r="A12069" s="290"/>
    </row>
    <row r="12070" spans="1:1" x14ac:dyDescent="0.25">
      <c r="A12070" s="290"/>
    </row>
    <row r="12071" spans="1:1" x14ac:dyDescent="0.25">
      <c r="A12071" s="290"/>
    </row>
    <row r="12072" spans="1:1" x14ac:dyDescent="0.25">
      <c r="A12072" s="290"/>
    </row>
    <row r="12073" spans="1:1" x14ac:dyDescent="0.25">
      <c r="A12073" s="290"/>
    </row>
    <row r="12074" spans="1:1" x14ac:dyDescent="0.25">
      <c r="A12074" s="290"/>
    </row>
    <row r="12075" spans="1:1" x14ac:dyDescent="0.25">
      <c r="A12075" s="290"/>
    </row>
    <row r="12076" spans="1:1" x14ac:dyDescent="0.25">
      <c r="A12076" s="290"/>
    </row>
    <row r="12077" spans="1:1" x14ac:dyDescent="0.25">
      <c r="A12077" s="290"/>
    </row>
    <row r="12078" spans="1:1" x14ac:dyDescent="0.25">
      <c r="A12078" s="290"/>
    </row>
    <row r="12079" spans="1:1" x14ac:dyDescent="0.25">
      <c r="A12079" s="290"/>
    </row>
    <row r="12080" spans="1:1" x14ac:dyDescent="0.25">
      <c r="A12080" s="290"/>
    </row>
    <row r="12081" spans="1:1" x14ac:dyDescent="0.25">
      <c r="A12081" s="290"/>
    </row>
    <row r="12082" spans="1:1" x14ac:dyDescent="0.25">
      <c r="A12082" s="290"/>
    </row>
    <row r="12083" spans="1:1" x14ac:dyDescent="0.25">
      <c r="A12083" s="290"/>
    </row>
    <row r="12084" spans="1:1" x14ac:dyDescent="0.25">
      <c r="A12084" s="290"/>
    </row>
    <row r="12085" spans="1:1" x14ac:dyDescent="0.25">
      <c r="A12085" s="290"/>
    </row>
    <row r="12086" spans="1:1" x14ac:dyDescent="0.25">
      <c r="A12086" s="290"/>
    </row>
    <row r="12087" spans="1:1" x14ac:dyDescent="0.25">
      <c r="A12087" s="290"/>
    </row>
    <row r="12088" spans="1:1" x14ac:dyDescent="0.25">
      <c r="A12088" s="290"/>
    </row>
    <row r="12089" spans="1:1" x14ac:dyDescent="0.25">
      <c r="A12089" s="290"/>
    </row>
    <row r="12090" spans="1:1" x14ac:dyDescent="0.25">
      <c r="A12090" s="290"/>
    </row>
    <row r="12091" spans="1:1" x14ac:dyDescent="0.25">
      <c r="A12091" s="290"/>
    </row>
    <row r="12092" spans="1:1" x14ac:dyDescent="0.25">
      <c r="A12092" s="290"/>
    </row>
    <row r="12093" spans="1:1" x14ac:dyDescent="0.25">
      <c r="A12093" s="290"/>
    </row>
    <row r="12094" spans="1:1" x14ac:dyDescent="0.25">
      <c r="A12094" s="290"/>
    </row>
    <row r="12095" spans="1:1" x14ac:dyDescent="0.25">
      <c r="A12095" s="290"/>
    </row>
    <row r="12096" spans="1:1" x14ac:dyDescent="0.25">
      <c r="A12096" s="290"/>
    </row>
    <row r="12097" spans="1:1" x14ac:dyDescent="0.25">
      <c r="A12097" s="290"/>
    </row>
    <row r="12098" spans="1:1" x14ac:dyDescent="0.25">
      <c r="A12098" s="290"/>
    </row>
    <row r="12099" spans="1:1" x14ac:dyDescent="0.25">
      <c r="A12099" s="290"/>
    </row>
    <row r="12100" spans="1:1" x14ac:dyDescent="0.25">
      <c r="A12100" s="290"/>
    </row>
    <row r="12101" spans="1:1" x14ac:dyDescent="0.25">
      <c r="A12101" s="290"/>
    </row>
    <row r="12102" spans="1:1" x14ac:dyDescent="0.25">
      <c r="A12102" s="290"/>
    </row>
    <row r="12103" spans="1:1" x14ac:dyDescent="0.25">
      <c r="A12103" s="290"/>
    </row>
    <row r="12104" spans="1:1" x14ac:dyDescent="0.25">
      <c r="A12104" s="290"/>
    </row>
    <row r="12105" spans="1:1" x14ac:dyDescent="0.25">
      <c r="A12105" s="290"/>
    </row>
    <row r="12106" spans="1:1" x14ac:dyDescent="0.25">
      <c r="A12106" s="290"/>
    </row>
    <row r="12107" spans="1:1" x14ac:dyDescent="0.25">
      <c r="A12107" s="290"/>
    </row>
    <row r="12108" spans="1:1" x14ac:dyDescent="0.25">
      <c r="A12108" s="290"/>
    </row>
    <row r="12109" spans="1:1" x14ac:dyDescent="0.25">
      <c r="A12109" s="290"/>
    </row>
    <row r="12110" spans="1:1" x14ac:dyDescent="0.25">
      <c r="A12110" s="290"/>
    </row>
    <row r="12111" spans="1:1" x14ac:dyDescent="0.25">
      <c r="A12111" s="290"/>
    </row>
    <row r="12112" spans="1:1" x14ac:dyDescent="0.25">
      <c r="A12112" s="290"/>
    </row>
    <row r="12113" spans="1:1" x14ac:dyDescent="0.25">
      <c r="A12113" s="290"/>
    </row>
    <row r="12114" spans="1:1" x14ac:dyDescent="0.25">
      <c r="A12114" s="290"/>
    </row>
    <row r="12115" spans="1:1" x14ac:dyDescent="0.25">
      <c r="A12115" s="290"/>
    </row>
    <row r="12116" spans="1:1" x14ac:dyDescent="0.25">
      <c r="A12116" s="290"/>
    </row>
    <row r="12117" spans="1:1" x14ac:dyDescent="0.25">
      <c r="A12117" s="290"/>
    </row>
    <row r="12118" spans="1:1" x14ac:dyDescent="0.25">
      <c r="A12118" s="290"/>
    </row>
    <row r="12119" spans="1:1" x14ac:dyDescent="0.25">
      <c r="A12119" s="290"/>
    </row>
    <row r="12120" spans="1:1" x14ac:dyDescent="0.25">
      <c r="A12120" s="290"/>
    </row>
    <row r="12121" spans="1:1" x14ac:dyDescent="0.25">
      <c r="A12121" s="290"/>
    </row>
    <row r="12122" spans="1:1" x14ac:dyDescent="0.25">
      <c r="A12122" s="290"/>
    </row>
    <row r="12123" spans="1:1" x14ac:dyDescent="0.25">
      <c r="A12123" s="290"/>
    </row>
    <row r="12124" spans="1:1" x14ac:dyDescent="0.25">
      <c r="A12124" s="290"/>
    </row>
    <row r="12125" spans="1:1" x14ac:dyDescent="0.25">
      <c r="A12125" s="290"/>
    </row>
    <row r="12126" spans="1:1" x14ac:dyDescent="0.25">
      <c r="A12126" s="290"/>
    </row>
    <row r="12127" spans="1:1" x14ac:dyDescent="0.25">
      <c r="A12127" s="290"/>
    </row>
    <row r="12128" spans="1:1" x14ac:dyDescent="0.25">
      <c r="A12128" s="290"/>
    </row>
    <row r="12129" spans="1:1" x14ac:dyDescent="0.25">
      <c r="A12129" s="290"/>
    </row>
    <row r="12130" spans="1:1" x14ac:dyDescent="0.25">
      <c r="A12130" s="290"/>
    </row>
    <row r="12131" spans="1:1" x14ac:dyDescent="0.25">
      <c r="A12131" s="290"/>
    </row>
    <row r="12132" spans="1:1" x14ac:dyDescent="0.25">
      <c r="A12132" s="290"/>
    </row>
    <row r="12133" spans="1:1" x14ac:dyDescent="0.25">
      <c r="A12133" s="290"/>
    </row>
    <row r="12134" spans="1:1" x14ac:dyDescent="0.25">
      <c r="A12134" s="290"/>
    </row>
    <row r="12135" spans="1:1" x14ac:dyDescent="0.25">
      <c r="A12135" s="290"/>
    </row>
    <row r="12136" spans="1:1" x14ac:dyDescent="0.25">
      <c r="A12136" s="290"/>
    </row>
    <row r="12137" spans="1:1" x14ac:dyDescent="0.25">
      <c r="A12137" s="290"/>
    </row>
    <row r="12138" spans="1:1" x14ac:dyDescent="0.25">
      <c r="A12138" s="290"/>
    </row>
    <row r="12139" spans="1:1" x14ac:dyDescent="0.25">
      <c r="A12139" s="290"/>
    </row>
    <row r="12140" spans="1:1" x14ac:dyDescent="0.25">
      <c r="A12140" s="290"/>
    </row>
    <row r="12141" spans="1:1" x14ac:dyDescent="0.25">
      <c r="A12141" s="290"/>
    </row>
    <row r="12142" spans="1:1" x14ac:dyDescent="0.25">
      <c r="A12142" s="290"/>
    </row>
    <row r="12143" spans="1:1" x14ac:dyDescent="0.25">
      <c r="A12143" s="290"/>
    </row>
    <row r="12144" spans="1:1" x14ac:dyDescent="0.25">
      <c r="A12144" s="290"/>
    </row>
    <row r="12145" spans="1:1" x14ac:dyDescent="0.25">
      <c r="A12145" s="290"/>
    </row>
    <row r="12146" spans="1:1" x14ac:dyDescent="0.25">
      <c r="A12146" s="290"/>
    </row>
    <row r="12147" spans="1:1" x14ac:dyDescent="0.25">
      <c r="A12147" s="290"/>
    </row>
    <row r="12148" spans="1:1" x14ac:dyDescent="0.25">
      <c r="A12148" s="290"/>
    </row>
    <row r="12149" spans="1:1" x14ac:dyDescent="0.25">
      <c r="A12149" s="290"/>
    </row>
    <row r="12150" spans="1:1" x14ac:dyDescent="0.25">
      <c r="A12150" s="290"/>
    </row>
    <row r="12151" spans="1:1" x14ac:dyDescent="0.25">
      <c r="A12151" s="290"/>
    </row>
    <row r="12152" spans="1:1" x14ac:dyDescent="0.25">
      <c r="A12152" s="290"/>
    </row>
    <row r="12153" spans="1:1" x14ac:dyDescent="0.25">
      <c r="A12153" s="290"/>
    </row>
    <row r="12154" spans="1:1" x14ac:dyDescent="0.25">
      <c r="A12154" s="290"/>
    </row>
    <row r="12155" spans="1:1" x14ac:dyDescent="0.25">
      <c r="A12155" s="290"/>
    </row>
    <row r="12156" spans="1:1" x14ac:dyDescent="0.25">
      <c r="A12156" s="290"/>
    </row>
    <row r="12157" spans="1:1" x14ac:dyDescent="0.25">
      <c r="A12157" s="290"/>
    </row>
    <row r="12158" spans="1:1" x14ac:dyDescent="0.25">
      <c r="A12158" s="290"/>
    </row>
    <row r="12159" spans="1:1" x14ac:dyDescent="0.25">
      <c r="A12159" s="290"/>
    </row>
    <row r="12160" spans="1:1" x14ac:dyDescent="0.25">
      <c r="A12160" s="290"/>
    </row>
    <row r="12161" spans="1:1" x14ac:dyDescent="0.25">
      <c r="A12161" s="290"/>
    </row>
    <row r="12162" spans="1:1" x14ac:dyDescent="0.25">
      <c r="A12162" s="290"/>
    </row>
    <row r="12163" spans="1:1" x14ac:dyDescent="0.25">
      <c r="A12163" s="290"/>
    </row>
    <row r="12164" spans="1:1" x14ac:dyDescent="0.25">
      <c r="A12164" s="290"/>
    </row>
    <row r="12165" spans="1:1" x14ac:dyDescent="0.25">
      <c r="A12165" s="290"/>
    </row>
    <row r="12166" spans="1:1" x14ac:dyDescent="0.25">
      <c r="A12166" s="290"/>
    </row>
    <row r="12167" spans="1:1" x14ac:dyDescent="0.25">
      <c r="A12167" s="290"/>
    </row>
    <row r="12168" spans="1:1" x14ac:dyDescent="0.25">
      <c r="A12168" s="290"/>
    </row>
    <row r="12169" spans="1:1" x14ac:dyDescent="0.25">
      <c r="A12169" s="290"/>
    </row>
    <row r="12170" spans="1:1" x14ac:dyDescent="0.25">
      <c r="A12170" s="290"/>
    </row>
    <row r="12171" spans="1:1" x14ac:dyDescent="0.25">
      <c r="A12171" s="290"/>
    </row>
    <row r="12172" spans="1:1" x14ac:dyDescent="0.25">
      <c r="A12172" s="290"/>
    </row>
    <row r="12173" spans="1:1" x14ac:dyDescent="0.25">
      <c r="A12173" s="290"/>
    </row>
    <row r="12174" spans="1:1" x14ac:dyDescent="0.25">
      <c r="A12174" s="290"/>
    </row>
    <row r="12175" spans="1:1" x14ac:dyDescent="0.25">
      <c r="A12175" s="290"/>
    </row>
    <row r="12176" spans="1:1" x14ac:dyDescent="0.25">
      <c r="A12176" s="290"/>
    </row>
    <row r="12177" spans="1:1" x14ac:dyDescent="0.25">
      <c r="A12177" s="290"/>
    </row>
    <row r="12178" spans="1:1" x14ac:dyDescent="0.25">
      <c r="A12178" s="290"/>
    </row>
    <row r="12179" spans="1:1" x14ac:dyDescent="0.25">
      <c r="A12179" s="290"/>
    </row>
    <row r="12180" spans="1:1" x14ac:dyDescent="0.25">
      <c r="A12180" s="290"/>
    </row>
    <row r="12181" spans="1:1" x14ac:dyDescent="0.25">
      <c r="A12181" s="290"/>
    </row>
    <row r="12182" spans="1:1" x14ac:dyDescent="0.25">
      <c r="A12182" s="290"/>
    </row>
    <row r="12183" spans="1:1" x14ac:dyDescent="0.25">
      <c r="A12183" s="290"/>
    </row>
    <row r="12184" spans="1:1" x14ac:dyDescent="0.25">
      <c r="A12184" s="290"/>
    </row>
    <row r="12185" spans="1:1" x14ac:dyDescent="0.25">
      <c r="A12185" s="290"/>
    </row>
    <row r="12186" spans="1:1" x14ac:dyDescent="0.25">
      <c r="A12186" s="290"/>
    </row>
    <row r="12187" spans="1:1" x14ac:dyDescent="0.25">
      <c r="A12187" s="290"/>
    </row>
    <row r="12188" spans="1:1" x14ac:dyDescent="0.25">
      <c r="A12188" s="290"/>
    </row>
    <row r="12189" spans="1:1" x14ac:dyDescent="0.25">
      <c r="A12189" s="290"/>
    </row>
    <row r="12190" spans="1:1" x14ac:dyDescent="0.25">
      <c r="A12190" s="290"/>
    </row>
    <row r="12191" spans="1:1" x14ac:dyDescent="0.25">
      <c r="A12191" s="290"/>
    </row>
    <row r="12192" spans="1:1" x14ac:dyDescent="0.25">
      <c r="A12192" s="290"/>
    </row>
    <row r="12193" spans="1:1" x14ac:dyDescent="0.25">
      <c r="A12193" s="290"/>
    </row>
    <row r="12194" spans="1:1" x14ac:dyDescent="0.25">
      <c r="A12194" s="290"/>
    </row>
    <row r="12195" spans="1:1" x14ac:dyDescent="0.25">
      <c r="A12195" s="290"/>
    </row>
    <row r="12196" spans="1:1" x14ac:dyDescent="0.25">
      <c r="A12196" s="290"/>
    </row>
    <row r="12197" spans="1:1" x14ac:dyDescent="0.25">
      <c r="A12197" s="290"/>
    </row>
    <row r="12198" spans="1:1" x14ac:dyDescent="0.25">
      <c r="A12198" s="290"/>
    </row>
    <row r="12199" spans="1:1" x14ac:dyDescent="0.25">
      <c r="A12199" s="290"/>
    </row>
    <row r="12200" spans="1:1" x14ac:dyDescent="0.25">
      <c r="A12200" s="290"/>
    </row>
    <row r="12201" spans="1:1" x14ac:dyDescent="0.25">
      <c r="A12201" s="290"/>
    </row>
    <row r="12202" spans="1:1" x14ac:dyDescent="0.25">
      <c r="A12202" s="290"/>
    </row>
    <row r="12203" spans="1:1" x14ac:dyDescent="0.25">
      <c r="A12203" s="290"/>
    </row>
    <row r="12204" spans="1:1" x14ac:dyDescent="0.25">
      <c r="A12204" s="290"/>
    </row>
    <row r="12205" spans="1:1" x14ac:dyDescent="0.25">
      <c r="A12205" s="290"/>
    </row>
    <row r="12206" spans="1:1" x14ac:dyDescent="0.25">
      <c r="A12206" s="290"/>
    </row>
    <row r="12207" spans="1:1" x14ac:dyDescent="0.25">
      <c r="A12207" s="290"/>
    </row>
    <row r="12208" spans="1:1" x14ac:dyDescent="0.25">
      <c r="A12208" s="290"/>
    </row>
    <row r="12209" spans="1:1" x14ac:dyDescent="0.25">
      <c r="A12209" s="290"/>
    </row>
    <row r="12210" spans="1:1" x14ac:dyDescent="0.25">
      <c r="A12210" s="290"/>
    </row>
    <row r="12211" spans="1:1" x14ac:dyDescent="0.25">
      <c r="A12211" s="290"/>
    </row>
    <row r="12212" spans="1:1" x14ac:dyDescent="0.25">
      <c r="A12212" s="290"/>
    </row>
    <row r="12213" spans="1:1" x14ac:dyDescent="0.25">
      <c r="A12213" s="290"/>
    </row>
    <row r="12214" spans="1:1" x14ac:dyDescent="0.25">
      <c r="A12214" s="290"/>
    </row>
    <row r="12215" spans="1:1" x14ac:dyDescent="0.25">
      <c r="A12215" s="290"/>
    </row>
    <row r="12216" spans="1:1" x14ac:dyDescent="0.25">
      <c r="A12216" s="290"/>
    </row>
    <row r="12217" spans="1:1" x14ac:dyDescent="0.25">
      <c r="A12217" s="290"/>
    </row>
    <row r="12218" spans="1:1" x14ac:dyDescent="0.25">
      <c r="A12218" s="290"/>
    </row>
    <row r="12219" spans="1:1" x14ac:dyDescent="0.25">
      <c r="A12219" s="290"/>
    </row>
    <row r="12220" spans="1:1" x14ac:dyDescent="0.25">
      <c r="A12220" s="290"/>
    </row>
    <row r="12221" spans="1:1" x14ac:dyDescent="0.25">
      <c r="A12221" s="290"/>
    </row>
    <row r="12222" spans="1:1" x14ac:dyDescent="0.25">
      <c r="A12222" s="290"/>
    </row>
    <row r="12223" spans="1:1" x14ac:dyDescent="0.25">
      <c r="A12223" s="290"/>
    </row>
    <row r="12224" spans="1:1" x14ac:dyDescent="0.25">
      <c r="A12224" s="290"/>
    </row>
    <row r="12225" spans="1:1" x14ac:dyDescent="0.25">
      <c r="A12225" s="290"/>
    </row>
    <row r="12226" spans="1:1" x14ac:dyDescent="0.25">
      <c r="A12226" s="290"/>
    </row>
    <row r="12227" spans="1:1" x14ac:dyDescent="0.25">
      <c r="A12227" s="290"/>
    </row>
    <row r="12228" spans="1:1" x14ac:dyDescent="0.25">
      <c r="A12228" s="290"/>
    </row>
    <row r="12229" spans="1:1" x14ac:dyDescent="0.25">
      <c r="A12229" s="290"/>
    </row>
    <row r="12230" spans="1:1" x14ac:dyDescent="0.25">
      <c r="A12230" s="290"/>
    </row>
    <row r="12231" spans="1:1" x14ac:dyDescent="0.25">
      <c r="A12231" s="290"/>
    </row>
    <row r="12232" spans="1:1" x14ac:dyDescent="0.25">
      <c r="A12232" s="290"/>
    </row>
    <row r="12233" spans="1:1" x14ac:dyDescent="0.25">
      <c r="A12233" s="290"/>
    </row>
    <row r="12234" spans="1:1" x14ac:dyDescent="0.25">
      <c r="A12234" s="290"/>
    </row>
    <row r="12235" spans="1:1" x14ac:dyDescent="0.25">
      <c r="A12235" s="290"/>
    </row>
    <row r="12236" spans="1:1" x14ac:dyDescent="0.25">
      <c r="A12236" s="290"/>
    </row>
    <row r="12237" spans="1:1" x14ac:dyDescent="0.25">
      <c r="A12237" s="290"/>
    </row>
    <row r="12238" spans="1:1" x14ac:dyDescent="0.25">
      <c r="A12238" s="290"/>
    </row>
    <row r="12239" spans="1:1" x14ac:dyDescent="0.25">
      <c r="A12239" s="290"/>
    </row>
    <row r="12240" spans="1:1" x14ac:dyDescent="0.25">
      <c r="A12240" s="290"/>
    </row>
    <row r="12241" spans="1:1" x14ac:dyDescent="0.25">
      <c r="A12241" s="290"/>
    </row>
    <row r="12242" spans="1:1" x14ac:dyDescent="0.25">
      <c r="A12242" s="290"/>
    </row>
    <row r="12243" spans="1:1" x14ac:dyDescent="0.25">
      <c r="A12243" s="290"/>
    </row>
    <row r="12244" spans="1:1" x14ac:dyDescent="0.25">
      <c r="A12244" s="290"/>
    </row>
    <row r="12245" spans="1:1" x14ac:dyDescent="0.25">
      <c r="A12245" s="290"/>
    </row>
    <row r="12246" spans="1:1" x14ac:dyDescent="0.25">
      <c r="A12246" s="290"/>
    </row>
    <row r="12247" spans="1:1" x14ac:dyDescent="0.25">
      <c r="A12247" s="290"/>
    </row>
    <row r="12248" spans="1:1" x14ac:dyDescent="0.25">
      <c r="A12248" s="290"/>
    </row>
    <row r="12249" spans="1:1" x14ac:dyDescent="0.25">
      <c r="A12249" s="290"/>
    </row>
    <row r="12250" spans="1:1" x14ac:dyDescent="0.25">
      <c r="A12250" s="290"/>
    </row>
    <row r="12251" spans="1:1" x14ac:dyDescent="0.25">
      <c r="A12251" s="290"/>
    </row>
    <row r="12252" spans="1:1" x14ac:dyDescent="0.25">
      <c r="A12252" s="290"/>
    </row>
    <row r="12253" spans="1:1" x14ac:dyDescent="0.25">
      <c r="A12253" s="290"/>
    </row>
    <row r="12254" spans="1:1" x14ac:dyDescent="0.25">
      <c r="A12254" s="290"/>
    </row>
    <row r="12255" spans="1:1" x14ac:dyDescent="0.25">
      <c r="A12255" s="290"/>
    </row>
    <row r="12256" spans="1:1" x14ac:dyDescent="0.25">
      <c r="A12256" s="290"/>
    </row>
    <row r="12257" spans="1:1" x14ac:dyDescent="0.25">
      <c r="A12257" s="290"/>
    </row>
    <row r="12258" spans="1:1" x14ac:dyDescent="0.25">
      <c r="A12258" s="290"/>
    </row>
    <row r="12259" spans="1:1" x14ac:dyDescent="0.25">
      <c r="A12259" s="290"/>
    </row>
    <row r="12260" spans="1:1" x14ac:dyDescent="0.25">
      <c r="A12260" s="290"/>
    </row>
    <row r="12261" spans="1:1" x14ac:dyDescent="0.25">
      <c r="A12261" s="290"/>
    </row>
    <row r="12262" spans="1:1" x14ac:dyDescent="0.25">
      <c r="A12262" s="290"/>
    </row>
    <row r="12263" spans="1:1" x14ac:dyDescent="0.25">
      <c r="A12263" s="290"/>
    </row>
    <row r="12264" spans="1:1" x14ac:dyDescent="0.25">
      <c r="A12264" s="290"/>
    </row>
    <row r="12265" spans="1:1" x14ac:dyDescent="0.25">
      <c r="A12265" s="290"/>
    </row>
    <row r="12266" spans="1:1" x14ac:dyDescent="0.25">
      <c r="A12266" s="290"/>
    </row>
    <row r="12267" spans="1:1" x14ac:dyDescent="0.25">
      <c r="A12267" s="290"/>
    </row>
    <row r="12268" spans="1:1" x14ac:dyDescent="0.25">
      <c r="A12268" s="290"/>
    </row>
    <row r="12269" spans="1:1" x14ac:dyDescent="0.25">
      <c r="A12269" s="290"/>
    </row>
    <row r="12270" spans="1:1" x14ac:dyDescent="0.25">
      <c r="A12270" s="290"/>
    </row>
    <row r="12271" spans="1:1" x14ac:dyDescent="0.25">
      <c r="A12271" s="290"/>
    </row>
    <row r="12272" spans="1:1" x14ac:dyDescent="0.25">
      <c r="A12272" s="290"/>
    </row>
    <row r="12273" spans="1:1" x14ac:dyDescent="0.25">
      <c r="A12273" s="290"/>
    </row>
    <row r="12274" spans="1:1" x14ac:dyDescent="0.25">
      <c r="A12274" s="290"/>
    </row>
    <row r="12275" spans="1:1" x14ac:dyDescent="0.25">
      <c r="A12275" s="290"/>
    </row>
    <row r="12276" spans="1:1" x14ac:dyDescent="0.25">
      <c r="A12276" s="290"/>
    </row>
    <row r="12277" spans="1:1" x14ac:dyDescent="0.25">
      <c r="A12277" s="290"/>
    </row>
    <row r="12278" spans="1:1" x14ac:dyDescent="0.25">
      <c r="A12278" s="290"/>
    </row>
    <row r="12279" spans="1:1" x14ac:dyDescent="0.25">
      <c r="A12279" s="290"/>
    </row>
    <row r="12280" spans="1:1" x14ac:dyDescent="0.25">
      <c r="A12280" s="290"/>
    </row>
    <row r="12281" spans="1:1" x14ac:dyDescent="0.25">
      <c r="A12281" s="290"/>
    </row>
    <row r="12282" spans="1:1" x14ac:dyDescent="0.25">
      <c r="A12282" s="290"/>
    </row>
    <row r="12283" spans="1:1" x14ac:dyDescent="0.25">
      <c r="A12283" s="290"/>
    </row>
    <row r="12284" spans="1:1" x14ac:dyDescent="0.25">
      <c r="A12284" s="290"/>
    </row>
    <row r="12285" spans="1:1" x14ac:dyDescent="0.25">
      <c r="A12285" s="290"/>
    </row>
    <row r="12286" spans="1:1" x14ac:dyDescent="0.25">
      <c r="A12286" s="290"/>
    </row>
    <row r="12287" spans="1:1" x14ac:dyDescent="0.25">
      <c r="A12287" s="290"/>
    </row>
    <row r="12288" spans="1:1" x14ac:dyDescent="0.25">
      <c r="A12288" s="290"/>
    </row>
    <row r="12289" spans="1:1" x14ac:dyDescent="0.25">
      <c r="A12289" s="290"/>
    </row>
    <row r="12290" spans="1:1" x14ac:dyDescent="0.25">
      <c r="A12290" s="290"/>
    </row>
    <row r="12291" spans="1:1" x14ac:dyDescent="0.25">
      <c r="A12291" s="290"/>
    </row>
    <row r="12292" spans="1:1" x14ac:dyDescent="0.25">
      <c r="A12292" s="290"/>
    </row>
    <row r="12293" spans="1:1" x14ac:dyDescent="0.25">
      <c r="A12293" s="290"/>
    </row>
    <row r="12294" spans="1:1" x14ac:dyDescent="0.25">
      <c r="A12294" s="290"/>
    </row>
    <row r="12295" spans="1:1" x14ac:dyDescent="0.25">
      <c r="A12295" s="290"/>
    </row>
    <row r="12296" spans="1:1" x14ac:dyDescent="0.25">
      <c r="A12296" s="290"/>
    </row>
    <row r="12297" spans="1:1" x14ac:dyDescent="0.25">
      <c r="A12297" s="290"/>
    </row>
    <row r="12298" spans="1:1" x14ac:dyDescent="0.25">
      <c r="A12298" s="290"/>
    </row>
    <row r="12299" spans="1:1" x14ac:dyDescent="0.25">
      <c r="A12299" s="290"/>
    </row>
    <row r="12300" spans="1:1" x14ac:dyDescent="0.25">
      <c r="A12300" s="290"/>
    </row>
    <row r="12301" spans="1:1" x14ac:dyDescent="0.25">
      <c r="A12301" s="290"/>
    </row>
    <row r="12302" spans="1:1" x14ac:dyDescent="0.25">
      <c r="A12302" s="290"/>
    </row>
    <row r="12303" spans="1:1" x14ac:dyDescent="0.25">
      <c r="A12303" s="290"/>
    </row>
    <row r="12304" spans="1:1" x14ac:dyDescent="0.25">
      <c r="A12304" s="290"/>
    </row>
    <row r="12305" spans="1:1" x14ac:dyDescent="0.25">
      <c r="A12305" s="290"/>
    </row>
    <row r="12306" spans="1:1" x14ac:dyDescent="0.25">
      <c r="A12306" s="290"/>
    </row>
    <row r="12307" spans="1:1" x14ac:dyDescent="0.25">
      <c r="A12307" s="290"/>
    </row>
    <row r="12308" spans="1:1" x14ac:dyDescent="0.25">
      <c r="A12308" s="290"/>
    </row>
    <row r="12309" spans="1:1" x14ac:dyDescent="0.25">
      <c r="A12309" s="290"/>
    </row>
    <row r="12310" spans="1:1" x14ac:dyDescent="0.25">
      <c r="A12310" s="290"/>
    </row>
    <row r="12311" spans="1:1" x14ac:dyDescent="0.25">
      <c r="A12311" s="290"/>
    </row>
    <row r="12312" spans="1:1" x14ac:dyDescent="0.25">
      <c r="A12312" s="290"/>
    </row>
    <row r="12313" spans="1:1" x14ac:dyDescent="0.25">
      <c r="A12313" s="290"/>
    </row>
    <row r="12314" spans="1:1" x14ac:dyDescent="0.25">
      <c r="A12314" s="290"/>
    </row>
    <row r="12315" spans="1:1" x14ac:dyDescent="0.25">
      <c r="A12315" s="290"/>
    </row>
    <row r="12316" spans="1:1" x14ac:dyDescent="0.25">
      <c r="A12316" s="290"/>
    </row>
    <row r="12317" spans="1:1" x14ac:dyDescent="0.25">
      <c r="A12317" s="290"/>
    </row>
    <row r="12318" spans="1:1" x14ac:dyDescent="0.25">
      <c r="A12318" s="290"/>
    </row>
    <row r="12319" spans="1:1" x14ac:dyDescent="0.25">
      <c r="A12319" s="290"/>
    </row>
    <row r="12320" spans="1:1" x14ac:dyDescent="0.25">
      <c r="A12320" s="290"/>
    </row>
    <row r="12321" spans="1:1" x14ac:dyDescent="0.25">
      <c r="A12321" s="290"/>
    </row>
    <row r="12322" spans="1:1" x14ac:dyDescent="0.25">
      <c r="A12322" s="290"/>
    </row>
    <row r="12323" spans="1:1" x14ac:dyDescent="0.25">
      <c r="A12323" s="290"/>
    </row>
    <row r="12324" spans="1:1" x14ac:dyDescent="0.25">
      <c r="A12324" s="290"/>
    </row>
    <row r="12325" spans="1:1" x14ac:dyDescent="0.25">
      <c r="A12325" s="290"/>
    </row>
    <row r="12326" spans="1:1" x14ac:dyDescent="0.25">
      <c r="A12326" s="290"/>
    </row>
    <row r="12327" spans="1:1" x14ac:dyDescent="0.25">
      <c r="A12327" s="290"/>
    </row>
    <row r="12328" spans="1:1" x14ac:dyDescent="0.25">
      <c r="A12328" s="290"/>
    </row>
    <row r="12329" spans="1:1" x14ac:dyDescent="0.25">
      <c r="A12329" s="290"/>
    </row>
    <row r="12330" spans="1:1" x14ac:dyDescent="0.25">
      <c r="A12330" s="290"/>
    </row>
    <row r="12331" spans="1:1" x14ac:dyDescent="0.25">
      <c r="A12331" s="290"/>
    </row>
    <row r="12332" spans="1:1" x14ac:dyDescent="0.25">
      <c r="A12332" s="290"/>
    </row>
    <row r="12333" spans="1:1" x14ac:dyDescent="0.25">
      <c r="A12333" s="290"/>
    </row>
    <row r="12334" spans="1:1" x14ac:dyDescent="0.25">
      <c r="A12334" s="290"/>
    </row>
    <row r="12335" spans="1:1" x14ac:dyDescent="0.25">
      <c r="A12335" s="290"/>
    </row>
    <row r="12336" spans="1:1" x14ac:dyDescent="0.25">
      <c r="A12336" s="290"/>
    </row>
    <row r="12337" spans="1:1" x14ac:dyDescent="0.25">
      <c r="A12337" s="290"/>
    </row>
    <row r="12338" spans="1:1" x14ac:dyDescent="0.25">
      <c r="A12338" s="290"/>
    </row>
    <row r="12339" spans="1:1" x14ac:dyDescent="0.25">
      <c r="A12339" s="290"/>
    </row>
    <row r="12340" spans="1:1" x14ac:dyDescent="0.25">
      <c r="A12340" s="290"/>
    </row>
    <row r="12341" spans="1:1" x14ac:dyDescent="0.25">
      <c r="A12341" s="290"/>
    </row>
    <row r="12342" spans="1:1" x14ac:dyDescent="0.25">
      <c r="A12342" s="290"/>
    </row>
    <row r="12343" spans="1:1" x14ac:dyDescent="0.25">
      <c r="A12343" s="290"/>
    </row>
    <row r="12344" spans="1:1" x14ac:dyDescent="0.25">
      <c r="A12344" s="290"/>
    </row>
    <row r="12345" spans="1:1" x14ac:dyDescent="0.25">
      <c r="A12345" s="290"/>
    </row>
    <row r="12346" spans="1:1" x14ac:dyDescent="0.25">
      <c r="A12346" s="290"/>
    </row>
    <row r="12347" spans="1:1" x14ac:dyDescent="0.25">
      <c r="A12347" s="290"/>
    </row>
    <row r="12348" spans="1:1" x14ac:dyDescent="0.25">
      <c r="A12348" s="290"/>
    </row>
    <row r="12349" spans="1:1" x14ac:dyDescent="0.25">
      <c r="A12349" s="290"/>
    </row>
    <row r="12350" spans="1:1" x14ac:dyDescent="0.25">
      <c r="A12350" s="290"/>
    </row>
    <row r="12351" spans="1:1" x14ac:dyDescent="0.25">
      <c r="A12351" s="290"/>
    </row>
    <row r="12352" spans="1:1" x14ac:dyDescent="0.25">
      <c r="A12352" s="290"/>
    </row>
    <row r="12353" spans="1:1" x14ac:dyDescent="0.25">
      <c r="A12353" s="290"/>
    </row>
    <row r="12354" spans="1:1" x14ac:dyDescent="0.25">
      <c r="A12354" s="290"/>
    </row>
    <row r="12355" spans="1:1" x14ac:dyDescent="0.25">
      <c r="A12355" s="290"/>
    </row>
    <row r="12356" spans="1:1" x14ac:dyDescent="0.25">
      <c r="A12356" s="290"/>
    </row>
    <row r="12357" spans="1:1" x14ac:dyDescent="0.25">
      <c r="A12357" s="290"/>
    </row>
    <row r="12358" spans="1:1" x14ac:dyDescent="0.25">
      <c r="A12358" s="290"/>
    </row>
    <row r="12359" spans="1:1" x14ac:dyDescent="0.25">
      <c r="A12359" s="290"/>
    </row>
    <row r="12360" spans="1:1" x14ac:dyDescent="0.25">
      <c r="A12360" s="290"/>
    </row>
    <row r="12361" spans="1:1" x14ac:dyDescent="0.25">
      <c r="A12361" s="290"/>
    </row>
    <row r="12362" spans="1:1" x14ac:dyDescent="0.25">
      <c r="A12362" s="290"/>
    </row>
    <row r="12363" spans="1:1" x14ac:dyDescent="0.25">
      <c r="A12363" s="290"/>
    </row>
    <row r="12364" spans="1:1" x14ac:dyDescent="0.25">
      <c r="A12364" s="290"/>
    </row>
    <row r="12365" spans="1:1" x14ac:dyDescent="0.25">
      <c r="A12365" s="290"/>
    </row>
    <row r="12366" spans="1:1" x14ac:dyDescent="0.25">
      <c r="A12366" s="290"/>
    </row>
    <row r="12367" spans="1:1" x14ac:dyDescent="0.25">
      <c r="A12367" s="290"/>
    </row>
    <row r="12368" spans="1:1" x14ac:dyDescent="0.25">
      <c r="A12368" s="290"/>
    </row>
    <row r="12369" spans="1:1" x14ac:dyDescent="0.25">
      <c r="A12369" s="290"/>
    </row>
    <row r="12370" spans="1:1" x14ac:dyDescent="0.25">
      <c r="A12370" s="290"/>
    </row>
    <row r="12371" spans="1:1" x14ac:dyDescent="0.25">
      <c r="A12371" s="290"/>
    </row>
    <row r="12372" spans="1:1" x14ac:dyDescent="0.25">
      <c r="A12372" s="290"/>
    </row>
    <row r="12373" spans="1:1" x14ac:dyDescent="0.25">
      <c r="A12373" s="290"/>
    </row>
    <row r="12374" spans="1:1" x14ac:dyDescent="0.25">
      <c r="A12374" s="290"/>
    </row>
    <row r="12375" spans="1:1" x14ac:dyDescent="0.25">
      <c r="A12375" s="290"/>
    </row>
    <row r="12376" spans="1:1" x14ac:dyDescent="0.25">
      <c r="A12376" s="290"/>
    </row>
    <row r="12377" spans="1:1" x14ac:dyDescent="0.25">
      <c r="A12377" s="290"/>
    </row>
    <row r="12378" spans="1:1" x14ac:dyDescent="0.25">
      <c r="A12378" s="290"/>
    </row>
    <row r="12379" spans="1:1" x14ac:dyDescent="0.25">
      <c r="A12379" s="290"/>
    </row>
    <row r="12380" spans="1:1" x14ac:dyDescent="0.25">
      <c r="A12380" s="290"/>
    </row>
    <row r="12381" spans="1:1" x14ac:dyDescent="0.25">
      <c r="A12381" s="290"/>
    </row>
    <row r="12382" spans="1:1" x14ac:dyDescent="0.25">
      <c r="A12382" s="290"/>
    </row>
    <row r="12383" spans="1:1" x14ac:dyDescent="0.25">
      <c r="A12383" s="290"/>
    </row>
    <row r="12384" spans="1:1" x14ac:dyDescent="0.25">
      <c r="A12384" s="290"/>
    </row>
    <row r="12385" spans="1:1" x14ac:dyDescent="0.25">
      <c r="A12385" s="290"/>
    </row>
    <row r="12386" spans="1:1" x14ac:dyDescent="0.25">
      <c r="A12386" s="290"/>
    </row>
    <row r="12387" spans="1:1" x14ac:dyDescent="0.25">
      <c r="A12387" s="290"/>
    </row>
    <row r="12388" spans="1:1" x14ac:dyDescent="0.25">
      <c r="A12388" s="290"/>
    </row>
    <row r="12389" spans="1:1" x14ac:dyDescent="0.25">
      <c r="A12389" s="290"/>
    </row>
    <row r="12390" spans="1:1" x14ac:dyDescent="0.25">
      <c r="A12390" s="290"/>
    </row>
    <row r="12391" spans="1:1" x14ac:dyDescent="0.25">
      <c r="A12391" s="290"/>
    </row>
    <row r="12392" spans="1:1" x14ac:dyDescent="0.25">
      <c r="A12392" s="290"/>
    </row>
    <row r="12393" spans="1:1" x14ac:dyDescent="0.25">
      <c r="A12393" s="290"/>
    </row>
    <row r="12394" spans="1:1" x14ac:dyDescent="0.25">
      <c r="A12394" s="290"/>
    </row>
    <row r="12395" spans="1:1" x14ac:dyDescent="0.25">
      <c r="A12395" s="290"/>
    </row>
    <row r="12396" spans="1:1" x14ac:dyDescent="0.25">
      <c r="A12396" s="290"/>
    </row>
    <row r="12397" spans="1:1" x14ac:dyDescent="0.25">
      <c r="A12397" s="290"/>
    </row>
    <row r="12398" spans="1:1" x14ac:dyDescent="0.25">
      <c r="A12398" s="290"/>
    </row>
    <row r="12399" spans="1:1" x14ac:dyDescent="0.25">
      <c r="A12399" s="290"/>
    </row>
    <row r="12400" spans="1:1" x14ac:dyDescent="0.25">
      <c r="A12400" s="290"/>
    </row>
    <row r="12401" spans="1:1" x14ac:dyDescent="0.25">
      <c r="A12401" s="290"/>
    </row>
    <row r="12402" spans="1:1" x14ac:dyDescent="0.25">
      <c r="A12402" s="290"/>
    </row>
    <row r="12403" spans="1:1" x14ac:dyDescent="0.25">
      <c r="A12403" s="290"/>
    </row>
    <row r="12404" spans="1:1" x14ac:dyDescent="0.25">
      <c r="A12404" s="290"/>
    </row>
    <row r="12405" spans="1:1" x14ac:dyDescent="0.25">
      <c r="A12405" s="290"/>
    </row>
    <row r="12406" spans="1:1" x14ac:dyDescent="0.25">
      <c r="A12406" s="290"/>
    </row>
    <row r="12407" spans="1:1" x14ac:dyDescent="0.25">
      <c r="A12407" s="290"/>
    </row>
    <row r="12408" spans="1:1" x14ac:dyDescent="0.25">
      <c r="A12408" s="290"/>
    </row>
    <row r="12409" spans="1:1" x14ac:dyDescent="0.25">
      <c r="A12409" s="290"/>
    </row>
    <row r="12410" spans="1:1" x14ac:dyDescent="0.25">
      <c r="A12410" s="290"/>
    </row>
    <row r="12411" spans="1:1" x14ac:dyDescent="0.25">
      <c r="A12411" s="290"/>
    </row>
    <row r="12412" spans="1:1" x14ac:dyDescent="0.25">
      <c r="A12412" s="290"/>
    </row>
    <row r="12413" spans="1:1" x14ac:dyDescent="0.25">
      <c r="A12413" s="290"/>
    </row>
    <row r="12414" spans="1:1" x14ac:dyDescent="0.25">
      <c r="A12414" s="290"/>
    </row>
    <row r="12415" spans="1:1" x14ac:dyDescent="0.25">
      <c r="A12415" s="290"/>
    </row>
    <row r="12416" spans="1:1" x14ac:dyDescent="0.25">
      <c r="A12416" s="290"/>
    </row>
    <row r="12417" spans="1:1" x14ac:dyDescent="0.25">
      <c r="A12417" s="290"/>
    </row>
    <row r="12418" spans="1:1" x14ac:dyDescent="0.25">
      <c r="A12418" s="290"/>
    </row>
    <row r="12419" spans="1:1" x14ac:dyDescent="0.25">
      <c r="A12419" s="290"/>
    </row>
    <row r="12420" spans="1:1" x14ac:dyDescent="0.25">
      <c r="A12420" s="290"/>
    </row>
    <row r="12421" spans="1:1" x14ac:dyDescent="0.25">
      <c r="A12421" s="290"/>
    </row>
    <row r="12422" spans="1:1" x14ac:dyDescent="0.25">
      <c r="A12422" s="290"/>
    </row>
    <row r="12423" spans="1:1" x14ac:dyDescent="0.25">
      <c r="A12423" s="290"/>
    </row>
    <row r="12424" spans="1:1" x14ac:dyDescent="0.25">
      <c r="A12424" s="290"/>
    </row>
    <row r="12425" spans="1:1" x14ac:dyDescent="0.25">
      <c r="A12425" s="290"/>
    </row>
    <row r="12426" spans="1:1" x14ac:dyDescent="0.25">
      <c r="A12426" s="290"/>
    </row>
    <row r="12427" spans="1:1" x14ac:dyDescent="0.25">
      <c r="A12427" s="290"/>
    </row>
    <row r="12428" spans="1:1" x14ac:dyDescent="0.25">
      <c r="A12428" s="290"/>
    </row>
    <row r="12429" spans="1:1" x14ac:dyDescent="0.25">
      <c r="A12429" s="290"/>
    </row>
    <row r="12430" spans="1:1" x14ac:dyDescent="0.25">
      <c r="A12430" s="290"/>
    </row>
    <row r="12431" spans="1:1" x14ac:dyDescent="0.25">
      <c r="A12431" s="290"/>
    </row>
    <row r="12432" spans="1:1" x14ac:dyDescent="0.25">
      <c r="A12432" s="290"/>
    </row>
    <row r="12433" spans="1:1" x14ac:dyDescent="0.25">
      <c r="A12433" s="290"/>
    </row>
    <row r="12434" spans="1:1" x14ac:dyDescent="0.25">
      <c r="A12434" s="290"/>
    </row>
    <row r="12435" spans="1:1" x14ac:dyDescent="0.25">
      <c r="A12435" s="290"/>
    </row>
    <row r="12436" spans="1:1" x14ac:dyDescent="0.25">
      <c r="A12436" s="290"/>
    </row>
    <row r="12437" spans="1:1" x14ac:dyDescent="0.25">
      <c r="A12437" s="290"/>
    </row>
    <row r="12438" spans="1:1" x14ac:dyDescent="0.25">
      <c r="A12438" s="290"/>
    </row>
    <row r="12439" spans="1:1" x14ac:dyDescent="0.25">
      <c r="A12439" s="290"/>
    </row>
    <row r="12440" spans="1:1" x14ac:dyDescent="0.25">
      <c r="A12440" s="290"/>
    </row>
    <row r="12441" spans="1:1" x14ac:dyDescent="0.25">
      <c r="A12441" s="290"/>
    </row>
    <row r="12442" spans="1:1" x14ac:dyDescent="0.25">
      <c r="A12442" s="290"/>
    </row>
    <row r="12443" spans="1:1" x14ac:dyDescent="0.25">
      <c r="A12443" s="290"/>
    </row>
    <row r="12444" spans="1:1" x14ac:dyDescent="0.25">
      <c r="A12444" s="290"/>
    </row>
    <row r="12445" spans="1:1" x14ac:dyDescent="0.25">
      <c r="A12445" s="290"/>
    </row>
    <row r="12446" spans="1:1" x14ac:dyDescent="0.25">
      <c r="A12446" s="290"/>
    </row>
    <row r="12447" spans="1:1" x14ac:dyDescent="0.25">
      <c r="A12447" s="290"/>
    </row>
    <row r="12448" spans="1:1" x14ac:dyDescent="0.25">
      <c r="A12448" s="290"/>
    </row>
    <row r="12449" spans="1:1" x14ac:dyDescent="0.25">
      <c r="A12449" s="290"/>
    </row>
    <row r="12450" spans="1:1" x14ac:dyDescent="0.25">
      <c r="A12450" s="290"/>
    </row>
    <row r="12451" spans="1:1" x14ac:dyDescent="0.25">
      <c r="A12451" s="290"/>
    </row>
    <row r="12452" spans="1:1" x14ac:dyDescent="0.25">
      <c r="A12452" s="290"/>
    </row>
    <row r="12453" spans="1:1" x14ac:dyDescent="0.25">
      <c r="A12453" s="290"/>
    </row>
    <row r="12454" spans="1:1" x14ac:dyDescent="0.25">
      <c r="A12454" s="290"/>
    </row>
    <row r="12455" spans="1:1" x14ac:dyDescent="0.25">
      <c r="A12455" s="290"/>
    </row>
    <row r="12456" spans="1:1" x14ac:dyDescent="0.25">
      <c r="A12456" s="290"/>
    </row>
    <row r="12457" spans="1:1" x14ac:dyDescent="0.25">
      <c r="A12457" s="290"/>
    </row>
    <row r="12458" spans="1:1" x14ac:dyDescent="0.25">
      <c r="A12458" s="290"/>
    </row>
    <row r="12459" spans="1:1" x14ac:dyDescent="0.25">
      <c r="A12459" s="290"/>
    </row>
    <row r="12460" spans="1:1" x14ac:dyDescent="0.25">
      <c r="A12460" s="290"/>
    </row>
    <row r="12461" spans="1:1" x14ac:dyDescent="0.25">
      <c r="A12461" s="290"/>
    </row>
    <row r="12462" spans="1:1" x14ac:dyDescent="0.25">
      <c r="A12462" s="290"/>
    </row>
    <row r="12463" spans="1:1" x14ac:dyDescent="0.25">
      <c r="A12463" s="290"/>
    </row>
    <row r="12464" spans="1:1" x14ac:dyDescent="0.25">
      <c r="A12464" s="290"/>
    </row>
    <row r="12465" spans="1:1" x14ac:dyDescent="0.25">
      <c r="A12465" s="290"/>
    </row>
    <row r="12466" spans="1:1" x14ac:dyDescent="0.25">
      <c r="A12466" s="290"/>
    </row>
    <row r="12467" spans="1:1" x14ac:dyDescent="0.25">
      <c r="A12467" s="290"/>
    </row>
    <row r="12468" spans="1:1" x14ac:dyDescent="0.25">
      <c r="A12468" s="290"/>
    </row>
    <row r="12469" spans="1:1" x14ac:dyDescent="0.25">
      <c r="A12469" s="290"/>
    </row>
    <row r="12470" spans="1:1" x14ac:dyDescent="0.25">
      <c r="A12470" s="290"/>
    </row>
    <row r="12471" spans="1:1" x14ac:dyDescent="0.25">
      <c r="A12471" s="290"/>
    </row>
    <row r="12472" spans="1:1" x14ac:dyDescent="0.25">
      <c r="A12472" s="290"/>
    </row>
    <row r="12473" spans="1:1" x14ac:dyDescent="0.25">
      <c r="A12473" s="290"/>
    </row>
    <row r="12474" spans="1:1" x14ac:dyDescent="0.25">
      <c r="A12474" s="290"/>
    </row>
    <row r="12475" spans="1:1" x14ac:dyDescent="0.25">
      <c r="A12475" s="290"/>
    </row>
    <row r="12476" spans="1:1" x14ac:dyDescent="0.25">
      <c r="A12476" s="290"/>
    </row>
    <row r="12477" spans="1:1" x14ac:dyDescent="0.25">
      <c r="A12477" s="290"/>
    </row>
    <row r="12478" spans="1:1" x14ac:dyDescent="0.25">
      <c r="A12478" s="290"/>
    </row>
    <row r="12479" spans="1:1" x14ac:dyDescent="0.25">
      <c r="A12479" s="290"/>
    </row>
    <row r="12480" spans="1:1" x14ac:dyDescent="0.25">
      <c r="A12480" s="290"/>
    </row>
    <row r="12481" spans="1:1" x14ac:dyDescent="0.25">
      <c r="A12481" s="290"/>
    </row>
    <row r="12482" spans="1:1" x14ac:dyDescent="0.25">
      <c r="A12482" s="290"/>
    </row>
    <row r="12483" spans="1:1" x14ac:dyDescent="0.25">
      <c r="A12483" s="290"/>
    </row>
    <row r="12484" spans="1:1" x14ac:dyDescent="0.25">
      <c r="A12484" s="290"/>
    </row>
    <row r="12485" spans="1:1" x14ac:dyDescent="0.25">
      <c r="A12485" s="290"/>
    </row>
    <row r="12486" spans="1:1" x14ac:dyDescent="0.25">
      <c r="A12486" s="290"/>
    </row>
    <row r="12487" spans="1:1" x14ac:dyDescent="0.25">
      <c r="A12487" s="290"/>
    </row>
    <row r="12488" spans="1:1" x14ac:dyDescent="0.25">
      <c r="A12488" s="290"/>
    </row>
    <row r="12489" spans="1:1" x14ac:dyDescent="0.25">
      <c r="A12489" s="290"/>
    </row>
    <row r="12490" spans="1:1" x14ac:dyDescent="0.25">
      <c r="A12490" s="290"/>
    </row>
    <row r="12491" spans="1:1" x14ac:dyDescent="0.25">
      <c r="A12491" s="290"/>
    </row>
    <row r="12492" spans="1:1" x14ac:dyDescent="0.25">
      <c r="A12492" s="290"/>
    </row>
    <row r="12493" spans="1:1" x14ac:dyDescent="0.25">
      <c r="A12493" s="290"/>
    </row>
    <row r="12494" spans="1:1" x14ac:dyDescent="0.25">
      <c r="A12494" s="290"/>
    </row>
    <row r="12495" spans="1:1" x14ac:dyDescent="0.25">
      <c r="A12495" s="290"/>
    </row>
    <row r="12496" spans="1:1" x14ac:dyDescent="0.25">
      <c r="A12496" s="290"/>
    </row>
    <row r="12497" spans="1:1" x14ac:dyDescent="0.25">
      <c r="A12497" s="290"/>
    </row>
    <row r="12498" spans="1:1" x14ac:dyDescent="0.25">
      <c r="A12498" s="290"/>
    </row>
    <row r="12499" spans="1:1" x14ac:dyDescent="0.25">
      <c r="A12499" s="290"/>
    </row>
    <row r="12500" spans="1:1" x14ac:dyDescent="0.25">
      <c r="A12500" s="290"/>
    </row>
    <row r="12501" spans="1:1" x14ac:dyDescent="0.25">
      <c r="A12501" s="290"/>
    </row>
    <row r="12502" spans="1:1" x14ac:dyDescent="0.25">
      <c r="A12502" s="290"/>
    </row>
    <row r="12503" spans="1:1" x14ac:dyDescent="0.25">
      <c r="A12503" s="290"/>
    </row>
    <row r="12504" spans="1:1" x14ac:dyDescent="0.25">
      <c r="A12504" s="290"/>
    </row>
    <row r="12505" spans="1:1" x14ac:dyDescent="0.25">
      <c r="A12505" s="290"/>
    </row>
    <row r="12506" spans="1:1" x14ac:dyDescent="0.25">
      <c r="A12506" s="290"/>
    </row>
    <row r="12507" spans="1:1" x14ac:dyDescent="0.25">
      <c r="A12507" s="290"/>
    </row>
    <row r="12508" spans="1:1" x14ac:dyDescent="0.25">
      <c r="A12508" s="290"/>
    </row>
    <row r="12509" spans="1:1" x14ac:dyDescent="0.25">
      <c r="A12509" s="290"/>
    </row>
    <row r="12510" spans="1:1" x14ac:dyDescent="0.25">
      <c r="A12510" s="290"/>
    </row>
    <row r="12511" spans="1:1" x14ac:dyDescent="0.25">
      <c r="A12511" s="290"/>
    </row>
    <row r="12512" spans="1:1" x14ac:dyDescent="0.25">
      <c r="A12512" s="290"/>
    </row>
    <row r="12513" spans="1:1" x14ac:dyDescent="0.25">
      <c r="A12513" s="290"/>
    </row>
    <row r="12514" spans="1:1" x14ac:dyDescent="0.25">
      <c r="A12514" s="290"/>
    </row>
    <row r="12515" spans="1:1" x14ac:dyDescent="0.25">
      <c r="A12515" s="290"/>
    </row>
    <row r="12516" spans="1:1" x14ac:dyDescent="0.25">
      <c r="A12516" s="290"/>
    </row>
    <row r="12517" spans="1:1" x14ac:dyDescent="0.25">
      <c r="A12517" s="290"/>
    </row>
    <row r="12518" spans="1:1" x14ac:dyDescent="0.25">
      <c r="A12518" s="290"/>
    </row>
    <row r="12519" spans="1:1" x14ac:dyDescent="0.25">
      <c r="A12519" s="290"/>
    </row>
    <row r="12520" spans="1:1" x14ac:dyDescent="0.25">
      <c r="A12520" s="290"/>
    </row>
    <row r="12521" spans="1:1" x14ac:dyDescent="0.25">
      <c r="A12521" s="290"/>
    </row>
    <row r="12522" spans="1:1" x14ac:dyDescent="0.25">
      <c r="A12522" s="290"/>
    </row>
    <row r="12523" spans="1:1" x14ac:dyDescent="0.25">
      <c r="A12523" s="290"/>
    </row>
    <row r="12524" spans="1:1" x14ac:dyDescent="0.25">
      <c r="A12524" s="290"/>
    </row>
    <row r="12525" spans="1:1" x14ac:dyDescent="0.25">
      <c r="A12525" s="290"/>
    </row>
    <row r="12526" spans="1:1" x14ac:dyDescent="0.25">
      <c r="A12526" s="290"/>
    </row>
    <row r="12527" spans="1:1" x14ac:dyDescent="0.25">
      <c r="A12527" s="290"/>
    </row>
    <row r="12528" spans="1:1" x14ac:dyDescent="0.25">
      <c r="A12528" s="290"/>
    </row>
    <row r="12529" spans="1:1" x14ac:dyDescent="0.25">
      <c r="A12529" s="290"/>
    </row>
    <row r="12530" spans="1:1" x14ac:dyDescent="0.25">
      <c r="A12530" s="290"/>
    </row>
    <row r="12531" spans="1:1" x14ac:dyDescent="0.25">
      <c r="A12531" s="290"/>
    </row>
    <row r="12532" spans="1:1" x14ac:dyDescent="0.25">
      <c r="A12532" s="290"/>
    </row>
    <row r="12533" spans="1:1" x14ac:dyDescent="0.25">
      <c r="A12533" s="290"/>
    </row>
    <row r="12534" spans="1:1" x14ac:dyDescent="0.25">
      <c r="A12534" s="290"/>
    </row>
    <row r="12535" spans="1:1" x14ac:dyDescent="0.25">
      <c r="A12535" s="290"/>
    </row>
    <row r="12536" spans="1:1" x14ac:dyDescent="0.25">
      <c r="A12536" s="290"/>
    </row>
    <row r="12537" spans="1:1" x14ac:dyDescent="0.25">
      <c r="A12537" s="290"/>
    </row>
    <row r="12538" spans="1:1" x14ac:dyDescent="0.25">
      <c r="A12538" s="290"/>
    </row>
    <row r="12539" spans="1:1" x14ac:dyDescent="0.25">
      <c r="A12539" s="290"/>
    </row>
    <row r="12540" spans="1:1" x14ac:dyDescent="0.25">
      <c r="A12540" s="290"/>
    </row>
    <row r="12541" spans="1:1" x14ac:dyDescent="0.25">
      <c r="A12541" s="290"/>
    </row>
    <row r="12542" spans="1:1" x14ac:dyDescent="0.25">
      <c r="A12542" s="290"/>
    </row>
    <row r="12543" spans="1:1" x14ac:dyDescent="0.25">
      <c r="A12543" s="290"/>
    </row>
    <row r="12544" spans="1:1" x14ac:dyDescent="0.25">
      <c r="A12544" s="290"/>
    </row>
    <row r="12545" spans="1:1" x14ac:dyDescent="0.25">
      <c r="A12545" s="290"/>
    </row>
    <row r="12546" spans="1:1" x14ac:dyDescent="0.25">
      <c r="A12546" s="290"/>
    </row>
    <row r="12547" spans="1:1" x14ac:dyDescent="0.25">
      <c r="A12547" s="290"/>
    </row>
    <row r="12548" spans="1:1" x14ac:dyDescent="0.25">
      <c r="A12548" s="290"/>
    </row>
    <row r="12549" spans="1:1" x14ac:dyDescent="0.25">
      <c r="A12549" s="290"/>
    </row>
    <row r="12550" spans="1:1" x14ac:dyDescent="0.25">
      <c r="A12550" s="290"/>
    </row>
    <row r="12551" spans="1:1" x14ac:dyDescent="0.25">
      <c r="A12551" s="290"/>
    </row>
    <row r="12552" spans="1:1" x14ac:dyDescent="0.25">
      <c r="A12552" s="290"/>
    </row>
    <row r="12553" spans="1:1" x14ac:dyDescent="0.25">
      <c r="A12553" s="290"/>
    </row>
    <row r="12554" spans="1:1" x14ac:dyDescent="0.25">
      <c r="A12554" s="290"/>
    </row>
    <row r="12555" spans="1:1" x14ac:dyDescent="0.25">
      <c r="A12555" s="290"/>
    </row>
    <row r="12556" spans="1:1" x14ac:dyDescent="0.25">
      <c r="A12556" s="290"/>
    </row>
    <row r="12557" spans="1:1" x14ac:dyDescent="0.25">
      <c r="A12557" s="290"/>
    </row>
    <row r="12558" spans="1:1" x14ac:dyDescent="0.25">
      <c r="A12558" s="290"/>
    </row>
    <row r="12559" spans="1:1" x14ac:dyDescent="0.25">
      <c r="A12559" s="290"/>
    </row>
    <row r="12560" spans="1:1" x14ac:dyDescent="0.25">
      <c r="A12560" s="290"/>
    </row>
    <row r="12561" spans="1:1" x14ac:dyDescent="0.25">
      <c r="A12561" s="290"/>
    </row>
    <row r="12562" spans="1:1" x14ac:dyDescent="0.25">
      <c r="A12562" s="290"/>
    </row>
    <row r="12563" spans="1:1" x14ac:dyDescent="0.25">
      <c r="A12563" s="290"/>
    </row>
    <row r="12564" spans="1:1" x14ac:dyDescent="0.25">
      <c r="A12564" s="290"/>
    </row>
    <row r="12565" spans="1:1" x14ac:dyDescent="0.25">
      <c r="A12565" s="290"/>
    </row>
    <row r="12566" spans="1:1" x14ac:dyDescent="0.25">
      <c r="A12566" s="290"/>
    </row>
    <row r="12567" spans="1:1" x14ac:dyDescent="0.25">
      <c r="A12567" s="290"/>
    </row>
    <row r="12568" spans="1:1" x14ac:dyDescent="0.25">
      <c r="A12568" s="290"/>
    </row>
    <row r="12569" spans="1:1" x14ac:dyDescent="0.25">
      <c r="A12569" s="290"/>
    </row>
    <row r="12570" spans="1:1" x14ac:dyDescent="0.25">
      <c r="A12570" s="290"/>
    </row>
    <row r="12571" spans="1:1" x14ac:dyDescent="0.25">
      <c r="A12571" s="290"/>
    </row>
    <row r="12572" spans="1:1" x14ac:dyDescent="0.25">
      <c r="A12572" s="290"/>
    </row>
    <row r="12573" spans="1:1" x14ac:dyDescent="0.25">
      <c r="A12573" s="290"/>
    </row>
    <row r="12574" spans="1:1" x14ac:dyDescent="0.25">
      <c r="A12574" s="290"/>
    </row>
    <row r="12575" spans="1:1" x14ac:dyDescent="0.25">
      <c r="A12575" s="290"/>
    </row>
    <row r="12576" spans="1:1" x14ac:dyDescent="0.25">
      <c r="A12576" s="290"/>
    </row>
    <row r="12577" spans="1:1" x14ac:dyDescent="0.25">
      <c r="A12577" s="290"/>
    </row>
    <row r="12578" spans="1:1" x14ac:dyDescent="0.25">
      <c r="A12578" s="290"/>
    </row>
    <row r="12579" spans="1:1" x14ac:dyDescent="0.25">
      <c r="A12579" s="290"/>
    </row>
    <row r="12580" spans="1:1" x14ac:dyDescent="0.25">
      <c r="A12580" s="290"/>
    </row>
    <row r="12581" spans="1:1" x14ac:dyDescent="0.25">
      <c r="A12581" s="290"/>
    </row>
    <row r="12582" spans="1:1" x14ac:dyDescent="0.25">
      <c r="A12582" s="290"/>
    </row>
    <row r="12583" spans="1:1" x14ac:dyDescent="0.25">
      <c r="A12583" s="290"/>
    </row>
    <row r="12584" spans="1:1" x14ac:dyDescent="0.25">
      <c r="A12584" s="290"/>
    </row>
    <row r="12585" spans="1:1" x14ac:dyDescent="0.25">
      <c r="A12585" s="290"/>
    </row>
    <row r="12586" spans="1:1" x14ac:dyDescent="0.25">
      <c r="A12586" s="290"/>
    </row>
    <row r="12587" spans="1:1" x14ac:dyDescent="0.25">
      <c r="A12587" s="290"/>
    </row>
    <row r="12588" spans="1:1" x14ac:dyDescent="0.25">
      <c r="A12588" s="290"/>
    </row>
    <row r="12589" spans="1:1" x14ac:dyDescent="0.25">
      <c r="A12589" s="290"/>
    </row>
    <row r="12590" spans="1:1" x14ac:dyDescent="0.25">
      <c r="A12590" s="290"/>
    </row>
    <row r="12591" spans="1:1" x14ac:dyDescent="0.25">
      <c r="A12591" s="290"/>
    </row>
    <row r="12592" spans="1:1" x14ac:dyDescent="0.25">
      <c r="A12592" s="290"/>
    </row>
    <row r="12593" spans="1:1" x14ac:dyDescent="0.25">
      <c r="A12593" s="290"/>
    </row>
    <row r="12594" spans="1:1" x14ac:dyDescent="0.25">
      <c r="A12594" s="290"/>
    </row>
    <row r="12595" spans="1:1" x14ac:dyDescent="0.25">
      <c r="A12595" s="290"/>
    </row>
    <row r="12596" spans="1:1" x14ac:dyDescent="0.25">
      <c r="A12596" s="290"/>
    </row>
    <row r="12597" spans="1:1" x14ac:dyDescent="0.25">
      <c r="A12597" s="290"/>
    </row>
    <row r="12598" spans="1:1" x14ac:dyDescent="0.25">
      <c r="A12598" s="290"/>
    </row>
    <row r="12599" spans="1:1" x14ac:dyDescent="0.25">
      <c r="A12599" s="290"/>
    </row>
    <row r="12600" spans="1:1" x14ac:dyDescent="0.25">
      <c r="A12600" s="290"/>
    </row>
    <row r="12601" spans="1:1" x14ac:dyDescent="0.25">
      <c r="A12601" s="290"/>
    </row>
    <row r="12602" spans="1:1" x14ac:dyDescent="0.25">
      <c r="A12602" s="290"/>
    </row>
    <row r="12603" spans="1:1" x14ac:dyDescent="0.25">
      <c r="A12603" s="290"/>
    </row>
    <row r="12604" spans="1:1" x14ac:dyDescent="0.25">
      <c r="A12604" s="290"/>
    </row>
    <row r="12605" spans="1:1" x14ac:dyDescent="0.25">
      <c r="A12605" s="290"/>
    </row>
    <row r="12606" spans="1:1" x14ac:dyDescent="0.25">
      <c r="A12606" s="290"/>
    </row>
    <row r="12607" spans="1:1" x14ac:dyDescent="0.25">
      <c r="A12607" s="290"/>
    </row>
    <row r="12608" spans="1:1" x14ac:dyDescent="0.25">
      <c r="A12608" s="290"/>
    </row>
    <row r="12609" spans="1:1" x14ac:dyDescent="0.25">
      <c r="A12609" s="290"/>
    </row>
    <row r="12610" spans="1:1" x14ac:dyDescent="0.25">
      <c r="A12610" s="290"/>
    </row>
    <row r="12611" spans="1:1" x14ac:dyDescent="0.25">
      <c r="A12611" s="290"/>
    </row>
    <row r="12612" spans="1:1" x14ac:dyDescent="0.25">
      <c r="A12612" s="290"/>
    </row>
    <row r="12613" spans="1:1" x14ac:dyDescent="0.25">
      <c r="A12613" s="290"/>
    </row>
    <row r="12614" spans="1:1" x14ac:dyDescent="0.25">
      <c r="A12614" s="290"/>
    </row>
    <row r="12615" spans="1:1" x14ac:dyDescent="0.25">
      <c r="A12615" s="290"/>
    </row>
    <row r="12616" spans="1:1" x14ac:dyDescent="0.25">
      <c r="A12616" s="290"/>
    </row>
    <row r="12617" spans="1:1" x14ac:dyDescent="0.25">
      <c r="A12617" s="290"/>
    </row>
    <row r="12618" spans="1:1" x14ac:dyDescent="0.25">
      <c r="A12618" s="290"/>
    </row>
    <row r="12619" spans="1:1" x14ac:dyDescent="0.25">
      <c r="A12619" s="290"/>
    </row>
    <row r="12620" spans="1:1" x14ac:dyDescent="0.25">
      <c r="A12620" s="290"/>
    </row>
    <row r="12621" spans="1:1" x14ac:dyDescent="0.25">
      <c r="A12621" s="290"/>
    </row>
    <row r="12622" spans="1:1" x14ac:dyDescent="0.25">
      <c r="A12622" s="290"/>
    </row>
    <row r="12623" spans="1:1" x14ac:dyDescent="0.25">
      <c r="A12623" s="290"/>
    </row>
    <row r="12624" spans="1:1" x14ac:dyDescent="0.25">
      <c r="A12624" s="290"/>
    </row>
    <row r="12625" spans="1:1" x14ac:dyDescent="0.25">
      <c r="A12625" s="290"/>
    </row>
    <row r="12626" spans="1:1" x14ac:dyDescent="0.25">
      <c r="A12626" s="290"/>
    </row>
    <row r="12627" spans="1:1" x14ac:dyDescent="0.25">
      <c r="A12627" s="290"/>
    </row>
    <row r="12628" spans="1:1" x14ac:dyDescent="0.25">
      <c r="A12628" s="290"/>
    </row>
    <row r="12629" spans="1:1" x14ac:dyDescent="0.25">
      <c r="A12629" s="290"/>
    </row>
    <row r="12630" spans="1:1" x14ac:dyDescent="0.25">
      <c r="A12630" s="290"/>
    </row>
    <row r="12631" spans="1:1" x14ac:dyDescent="0.25">
      <c r="A12631" s="290"/>
    </row>
    <row r="12632" spans="1:1" x14ac:dyDescent="0.25">
      <c r="A12632" s="290"/>
    </row>
    <row r="12633" spans="1:1" x14ac:dyDescent="0.25">
      <c r="A12633" s="290"/>
    </row>
    <row r="12634" spans="1:1" x14ac:dyDescent="0.25">
      <c r="A12634" s="290"/>
    </row>
    <row r="12635" spans="1:1" x14ac:dyDescent="0.25">
      <c r="A12635" s="290"/>
    </row>
    <row r="12636" spans="1:1" x14ac:dyDescent="0.25">
      <c r="A12636" s="290"/>
    </row>
    <row r="12637" spans="1:1" x14ac:dyDescent="0.25">
      <c r="A12637" s="290"/>
    </row>
    <row r="12638" spans="1:1" x14ac:dyDescent="0.25">
      <c r="A12638" s="290"/>
    </row>
    <row r="12639" spans="1:1" x14ac:dyDescent="0.25">
      <c r="A12639" s="290"/>
    </row>
    <row r="12640" spans="1:1" x14ac:dyDescent="0.25">
      <c r="A12640" s="290"/>
    </row>
    <row r="12641" spans="1:1" x14ac:dyDescent="0.25">
      <c r="A12641" s="290"/>
    </row>
    <row r="12642" spans="1:1" x14ac:dyDescent="0.25">
      <c r="A12642" s="290"/>
    </row>
    <row r="12643" spans="1:1" x14ac:dyDescent="0.25">
      <c r="A12643" s="290"/>
    </row>
    <row r="12644" spans="1:1" x14ac:dyDescent="0.25">
      <c r="A12644" s="290"/>
    </row>
    <row r="12645" spans="1:1" x14ac:dyDescent="0.25">
      <c r="A12645" s="290"/>
    </row>
    <row r="12646" spans="1:1" x14ac:dyDescent="0.25">
      <c r="A12646" s="290"/>
    </row>
    <row r="12647" spans="1:1" x14ac:dyDescent="0.25">
      <c r="A12647" s="290"/>
    </row>
    <row r="12648" spans="1:1" x14ac:dyDescent="0.25">
      <c r="A12648" s="290"/>
    </row>
    <row r="12649" spans="1:1" x14ac:dyDescent="0.25">
      <c r="A12649" s="290"/>
    </row>
    <row r="12650" spans="1:1" x14ac:dyDescent="0.25">
      <c r="A12650" s="290"/>
    </row>
    <row r="12651" spans="1:1" x14ac:dyDescent="0.25">
      <c r="A12651" s="290"/>
    </row>
    <row r="12652" spans="1:1" x14ac:dyDescent="0.25">
      <c r="A12652" s="290"/>
    </row>
    <row r="12653" spans="1:1" x14ac:dyDescent="0.25">
      <c r="A12653" s="290"/>
    </row>
    <row r="12654" spans="1:1" x14ac:dyDescent="0.25">
      <c r="A12654" s="290"/>
    </row>
    <row r="12655" spans="1:1" x14ac:dyDescent="0.25">
      <c r="A12655" s="290"/>
    </row>
    <row r="12656" spans="1:1" x14ac:dyDescent="0.25">
      <c r="A12656" s="290"/>
    </row>
    <row r="12657" spans="1:1" x14ac:dyDescent="0.25">
      <c r="A12657" s="290"/>
    </row>
    <row r="12658" spans="1:1" x14ac:dyDescent="0.25">
      <c r="A12658" s="290"/>
    </row>
    <row r="12659" spans="1:1" x14ac:dyDescent="0.25">
      <c r="A12659" s="290"/>
    </row>
    <row r="12660" spans="1:1" x14ac:dyDescent="0.25">
      <c r="A12660" s="290"/>
    </row>
    <row r="12661" spans="1:1" x14ac:dyDescent="0.25">
      <c r="A12661" s="290"/>
    </row>
    <row r="12662" spans="1:1" x14ac:dyDescent="0.25">
      <c r="A12662" s="290"/>
    </row>
    <row r="12663" spans="1:1" x14ac:dyDescent="0.25">
      <c r="A12663" s="290"/>
    </row>
    <row r="12664" spans="1:1" x14ac:dyDescent="0.25">
      <c r="A12664" s="290"/>
    </row>
    <row r="12665" spans="1:1" x14ac:dyDescent="0.25">
      <c r="A12665" s="290"/>
    </row>
    <row r="12666" spans="1:1" x14ac:dyDescent="0.25">
      <c r="A12666" s="290"/>
    </row>
    <row r="12667" spans="1:1" x14ac:dyDescent="0.25">
      <c r="A12667" s="290"/>
    </row>
    <row r="12668" spans="1:1" x14ac:dyDescent="0.25">
      <c r="A12668" s="290"/>
    </row>
    <row r="12669" spans="1:1" x14ac:dyDescent="0.25">
      <c r="A12669" s="290"/>
    </row>
    <row r="12670" spans="1:1" x14ac:dyDescent="0.25">
      <c r="A12670" s="290"/>
    </row>
    <row r="12671" spans="1:1" x14ac:dyDescent="0.25">
      <c r="A12671" s="290"/>
    </row>
    <row r="12672" spans="1:1" x14ac:dyDescent="0.25">
      <c r="A12672" s="290"/>
    </row>
    <row r="12673" spans="1:1" x14ac:dyDescent="0.25">
      <c r="A12673" s="290"/>
    </row>
    <row r="12674" spans="1:1" x14ac:dyDescent="0.25">
      <c r="A12674" s="290"/>
    </row>
    <row r="12675" spans="1:1" x14ac:dyDescent="0.25">
      <c r="A12675" s="290"/>
    </row>
    <row r="12676" spans="1:1" x14ac:dyDescent="0.25">
      <c r="A12676" s="290"/>
    </row>
    <row r="12677" spans="1:1" x14ac:dyDescent="0.25">
      <c r="A12677" s="290"/>
    </row>
    <row r="12678" spans="1:1" x14ac:dyDescent="0.25">
      <c r="A12678" s="290"/>
    </row>
    <row r="12679" spans="1:1" x14ac:dyDescent="0.25">
      <c r="A12679" s="290"/>
    </row>
    <row r="12680" spans="1:1" x14ac:dyDescent="0.25">
      <c r="A12680" s="290"/>
    </row>
    <row r="12681" spans="1:1" x14ac:dyDescent="0.25">
      <c r="A12681" s="290"/>
    </row>
    <row r="12682" spans="1:1" x14ac:dyDescent="0.25">
      <c r="A12682" s="290"/>
    </row>
    <row r="12683" spans="1:1" x14ac:dyDescent="0.25">
      <c r="A12683" s="290"/>
    </row>
    <row r="12684" spans="1:1" x14ac:dyDescent="0.25">
      <c r="A12684" s="290"/>
    </row>
    <row r="12685" spans="1:1" x14ac:dyDescent="0.25">
      <c r="A12685" s="290"/>
    </row>
    <row r="12686" spans="1:1" x14ac:dyDescent="0.25">
      <c r="A12686" s="290"/>
    </row>
    <row r="12687" spans="1:1" x14ac:dyDescent="0.25">
      <c r="A12687" s="290"/>
    </row>
    <row r="12688" spans="1:1" x14ac:dyDescent="0.25">
      <c r="A12688" s="290"/>
    </row>
    <row r="12689" spans="1:1" x14ac:dyDescent="0.25">
      <c r="A12689" s="290"/>
    </row>
    <row r="12690" spans="1:1" x14ac:dyDescent="0.25">
      <c r="A12690" s="290"/>
    </row>
    <row r="12691" spans="1:1" x14ac:dyDescent="0.25">
      <c r="A12691" s="290"/>
    </row>
    <row r="12692" spans="1:1" x14ac:dyDescent="0.25">
      <c r="A12692" s="290"/>
    </row>
    <row r="12693" spans="1:1" x14ac:dyDescent="0.25">
      <c r="A12693" s="290"/>
    </row>
    <row r="12694" spans="1:1" x14ac:dyDescent="0.25">
      <c r="A12694" s="290"/>
    </row>
    <row r="12695" spans="1:1" x14ac:dyDescent="0.25">
      <c r="A12695" s="290"/>
    </row>
    <row r="12696" spans="1:1" x14ac:dyDescent="0.25">
      <c r="A12696" s="290"/>
    </row>
    <row r="12697" spans="1:1" x14ac:dyDescent="0.25">
      <c r="A12697" s="290"/>
    </row>
    <row r="12698" spans="1:1" x14ac:dyDescent="0.25">
      <c r="A12698" s="290"/>
    </row>
    <row r="12699" spans="1:1" x14ac:dyDescent="0.25">
      <c r="A12699" s="290"/>
    </row>
    <row r="12700" spans="1:1" x14ac:dyDescent="0.25">
      <c r="A12700" s="290"/>
    </row>
    <row r="12701" spans="1:1" x14ac:dyDescent="0.25">
      <c r="A12701" s="290"/>
    </row>
    <row r="12702" spans="1:1" x14ac:dyDescent="0.25">
      <c r="A12702" s="290"/>
    </row>
    <row r="12703" spans="1:1" x14ac:dyDescent="0.25">
      <c r="A12703" s="290"/>
    </row>
    <row r="12704" spans="1:1" x14ac:dyDescent="0.25">
      <c r="A12704" s="290"/>
    </row>
    <row r="12705" spans="1:1" x14ac:dyDescent="0.25">
      <c r="A12705" s="290"/>
    </row>
    <row r="12706" spans="1:1" x14ac:dyDescent="0.25">
      <c r="A12706" s="290"/>
    </row>
    <row r="12707" spans="1:1" x14ac:dyDescent="0.25">
      <c r="A12707" s="290"/>
    </row>
    <row r="12708" spans="1:1" x14ac:dyDescent="0.25">
      <c r="A12708" s="290"/>
    </row>
    <row r="12709" spans="1:1" x14ac:dyDescent="0.25">
      <c r="A12709" s="290"/>
    </row>
    <row r="12710" spans="1:1" x14ac:dyDescent="0.25">
      <c r="A12710" s="290"/>
    </row>
    <row r="12711" spans="1:1" x14ac:dyDescent="0.25">
      <c r="A12711" s="290"/>
    </row>
    <row r="12712" spans="1:1" x14ac:dyDescent="0.25">
      <c r="A12712" s="290"/>
    </row>
    <row r="12713" spans="1:1" x14ac:dyDescent="0.25">
      <c r="A12713" s="290"/>
    </row>
    <row r="12714" spans="1:1" x14ac:dyDescent="0.25">
      <c r="A12714" s="290"/>
    </row>
    <row r="12715" spans="1:1" x14ac:dyDescent="0.25">
      <c r="A12715" s="290"/>
    </row>
    <row r="12716" spans="1:1" x14ac:dyDescent="0.25">
      <c r="A12716" s="290"/>
    </row>
    <row r="12717" spans="1:1" x14ac:dyDescent="0.25">
      <c r="A12717" s="290"/>
    </row>
    <row r="12718" spans="1:1" x14ac:dyDescent="0.25">
      <c r="A12718" s="290"/>
    </row>
    <row r="12719" spans="1:1" x14ac:dyDescent="0.25">
      <c r="A12719" s="290"/>
    </row>
    <row r="12720" spans="1:1" x14ac:dyDescent="0.25">
      <c r="A12720" s="290"/>
    </row>
    <row r="12721" spans="1:1" x14ac:dyDescent="0.25">
      <c r="A12721" s="290"/>
    </row>
    <row r="12722" spans="1:1" x14ac:dyDescent="0.25">
      <c r="A12722" s="290"/>
    </row>
    <row r="12723" spans="1:1" x14ac:dyDescent="0.25">
      <c r="A12723" s="290"/>
    </row>
    <row r="12724" spans="1:1" x14ac:dyDescent="0.25">
      <c r="A12724" s="290"/>
    </row>
    <row r="12725" spans="1:1" x14ac:dyDescent="0.25">
      <c r="A12725" s="290"/>
    </row>
    <row r="12726" spans="1:1" x14ac:dyDescent="0.25">
      <c r="A12726" s="290"/>
    </row>
    <row r="12727" spans="1:1" x14ac:dyDescent="0.25">
      <c r="A12727" s="290"/>
    </row>
    <row r="12728" spans="1:1" x14ac:dyDescent="0.25">
      <c r="A12728" s="290"/>
    </row>
    <row r="12729" spans="1:1" x14ac:dyDescent="0.25">
      <c r="A12729" s="290"/>
    </row>
    <row r="12730" spans="1:1" x14ac:dyDescent="0.25">
      <c r="A12730" s="290"/>
    </row>
    <row r="12731" spans="1:1" x14ac:dyDescent="0.25">
      <c r="A12731" s="290"/>
    </row>
    <row r="12732" spans="1:1" x14ac:dyDescent="0.25">
      <c r="A12732" s="290"/>
    </row>
    <row r="12733" spans="1:1" x14ac:dyDescent="0.25">
      <c r="A12733" s="290"/>
    </row>
    <row r="12734" spans="1:1" x14ac:dyDescent="0.25">
      <c r="A12734" s="290"/>
    </row>
    <row r="12735" spans="1:1" x14ac:dyDescent="0.25">
      <c r="A12735" s="290"/>
    </row>
    <row r="12736" spans="1:1" x14ac:dyDescent="0.25">
      <c r="A12736" s="290"/>
    </row>
    <row r="12737" spans="1:1" x14ac:dyDescent="0.25">
      <c r="A12737" s="290"/>
    </row>
    <row r="12738" spans="1:1" x14ac:dyDescent="0.25">
      <c r="A12738" s="290"/>
    </row>
    <row r="12739" spans="1:1" x14ac:dyDescent="0.25">
      <c r="A12739" s="290"/>
    </row>
    <row r="12740" spans="1:1" x14ac:dyDescent="0.25">
      <c r="A12740" s="290"/>
    </row>
    <row r="12741" spans="1:1" x14ac:dyDescent="0.25">
      <c r="A12741" s="290"/>
    </row>
    <row r="12742" spans="1:1" x14ac:dyDescent="0.25">
      <c r="A12742" s="290"/>
    </row>
    <row r="12743" spans="1:1" x14ac:dyDescent="0.25">
      <c r="A12743" s="290"/>
    </row>
    <row r="12744" spans="1:1" x14ac:dyDescent="0.25">
      <c r="A12744" s="290"/>
    </row>
    <row r="12745" spans="1:1" x14ac:dyDescent="0.25">
      <c r="A12745" s="290"/>
    </row>
    <row r="12746" spans="1:1" x14ac:dyDescent="0.25">
      <c r="A12746" s="290"/>
    </row>
    <row r="12747" spans="1:1" x14ac:dyDescent="0.25">
      <c r="A12747" s="290"/>
    </row>
    <row r="12748" spans="1:1" x14ac:dyDescent="0.25">
      <c r="A12748" s="290"/>
    </row>
    <row r="12749" spans="1:1" x14ac:dyDescent="0.25">
      <c r="A12749" s="290"/>
    </row>
    <row r="12750" spans="1:1" x14ac:dyDescent="0.25">
      <c r="A12750" s="290"/>
    </row>
    <row r="12751" spans="1:1" x14ac:dyDescent="0.25">
      <c r="A12751" s="290"/>
    </row>
    <row r="12752" spans="1:1" x14ac:dyDescent="0.25">
      <c r="A12752" s="290"/>
    </row>
    <row r="12753" spans="1:1" x14ac:dyDescent="0.25">
      <c r="A12753" s="290"/>
    </row>
    <row r="12754" spans="1:1" x14ac:dyDescent="0.25">
      <c r="A12754" s="290"/>
    </row>
    <row r="12755" spans="1:1" x14ac:dyDescent="0.25">
      <c r="A12755" s="290"/>
    </row>
    <row r="12756" spans="1:1" x14ac:dyDescent="0.25">
      <c r="A12756" s="290"/>
    </row>
    <row r="12757" spans="1:1" x14ac:dyDescent="0.25">
      <c r="A12757" s="290"/>
    </row>
    <row r="12758" spans="1:1" x14ac:dyDescent="0.25">
      <c r="A12758" s="290"/>
    </row>
    <row r="12759" spans="1:1" x14ac:dyDescent="0.25">
      <c r="A12759" s="290"/>
    </row>
    <row r="12760" spans="1:1" x14ac:dyDescent="0.25">
      <c r="A12760" s="290"/>
    </row>
    <row r="12761" spans="1:1" x14ac:dyDescent="0.25">
      <c r="A12761" s="290"/>
    </row>
    <row r="12762" spans="1:1" x14ac:dyDescent="0.25">
      <c r="A12762" s="290"/>
    </row>
    <row r="12763" spans="1:1" x14ac:dyDescent="0.25">
      <c r="A12763" s="290"/>
    </row>
    <row r="12764" spans="1:1" x14ac:dyDescent="0.25">
      <c r="A12764" s="290"/>
    </row>
    <row r="12765" spans="1:1" x14ac:dyDescent="0.25">
      <c r="A12765" s="290"/>
    </row>
    <row r="12766" spans="1:1" x14ac:dyDescent="0.25">
      <c r="A12766" s="290"/>
    </row>
    <row r="12767" spans="1:1" x14ac:dyDescent="0.25">
      <c r="A12767" s="290"/>
    </row>
    <row r="12768" spans="1:1" x14ac:dyDescent="0.25">
      <c r="A12768" s="290"/>
    </row>
    <row r="12769" spans="1:1" x14ac:dyDescent="0.25">
      <c r="A12769" s="290"/>
    </row>
    <row r="12770" spans="1:1" x14ac:dyDescent="0.25">
      <c r="A12770" s="290"/>
    </row>
    <row r="12771" spans="1:1" x14ac:dyDescent="0.25">
      <c r="A12771" s="290"/>
    </row>
    <row r="12772" spans="1:1" x14ac:dyDescent="0.25">
      <c r="A12772" s="290"/>
    </row>
    <row r="12773" spans="1:1" x14ac:dyDescent="0.25">
      <c r="A12773" s="290"/>
    </row>
    <row r="12774" spans="1:1" x14ac:dyDescent="0.25">
      <c r="A12774" s="290"/>
    </row>
    <row r="12775" spans="1:1" x14ac:dyDescent="0.25">
      <c r="A12775" s="290"/>
    </row>
    <row r="12776" spans="1:1" x14ac:dyDescent="0.25">
      <c r="A12776" s="290"/>
    </row>
    <row r="12777" spans="1:1" x14ac:dyDescent="0.25">
      <c r="A12777" s="290"/>
    </row>
    <row r="12778" spans="1:1" x14ac:dyDescent="0.25">
      <c r="A12778" s="290"/>
    </row>
    <row r="12779" spans="1:1" x14ac:dyDescent="0.25">
      <c r="A12779" s="290"/>
    </row>
    <row r="12780" spans="1:1" x14ac:dyDescent="0.25">
      <c r="A12780" s="290"/>
    </row>
    <row r="12781" spans="1:1" x14ac:dyDescent="0.25">
      <c r="A12781" s="290"/>
    </row>
    <row r="12782" spans="1:1" x14ac:dyDescent="0.25">
      <c r="A12782" s="290"/>
    </row>
    <row r="12783" spans="1:1" x14ac:dyDescent="0.25">
      <c r="A12783" s="290"/>
    </row>
    <row r="12784" spans="1:1" x14ac:dyDescent="0.25">
      <c r="A12784" s="290"/>
    </row>
    <row r="12785" spans="1:1" x14ac:dyDescent="0.25">
      <c r="A12785" s="290"/>
    </row>
    <row r="12786" spans="1:1" x14ac:dyDescent="0.25">
      <c r="A12786" s="290"/>
    </row>
    <row r="12787" spans="1:1" x14ac:dyDescent="0.25">
      <c r="A12787" s="290"/>
    </row>
    <row r="12788" spans="1:1" x14ac:dyDescent="0.25">
      <c r="A12788" s="290"/>
    </row>
    <row r="12789" spans="1:1" x14ac:dyDescent="0.25">
      <c r="A12789" s="290"/>
    </row>
    <row r="12790" spans="1:1" x14ac:dyDescent="0.25">
      <c r="A12790" s="290"/>
    </row>
    <row r="12791" spans="1:1" x14ac:dyDescent="0.25">
      <c r="A12791" s="290"/>
    </row>
    <row r="12792" spans="1:1" x14ac:dyDescent="0.25">
      <c r="A12792" s="290"/>
    </row>
    <row r="12793" spans="1:1" x14ac:dyDescent="0.25">
      <c r="A12793" s="290"/>
    </row>
    <row r="12794" spans="1:1" x14ac:dyDescent="0.25">
      <c r="A12794" s="290"/>
    </row>
    <row r="12795" spans="1:1" x14ac:dyDescent="0.25">
      <c r="A12795" s="290"/>
    </row>
    <row r="12796" spans="1:1" x14ac:dyDescent="0.25">
      <c r="A12796" s="290"/>
    </row>
    <row r="12797" spans="1:1" x14ac:dyDescent="0.25">
      <c r="A12797" s="290"/>
    </row>
    <row r="12798" spans="1:1" x14ac:dyDescent="0.25">
      <c r="A12798" s="290"/>
    </row>
    <row r="12799" spans="1:1" x14ac:dyDescent="0.25">
      <c r="A12799" s="290"/>
    </row>
    <row r="12800" spans="1:1" x14ac:dyDescent="0.25">
      <c r="A12800" s="290"/>
    </row>
    <row r="12801" spans="1:1" x14ac:dyDescent="0.25">
      <c r="A12801" s="290"/>
    </row>
    <row r="12802" spans="1:1" x14ac:dyDescent="0.25">
      <c r="A12802" s="290"/>
    </row>
    <row r="12803" spans="1:1" x14ac:dyDescent="0.25">
      <c r="A12803" s="290"/>
    </row>
    <row r="12804" spans="1:1" x14ac:dyDescent="0.25">
      <c r="A12804" s="290"/>
    </row>
    <row r="12805" spans="1:1" x14ac:dyDescent="0.25">
      <c r="A12805" s="290"/>
    </row>
    <row r="12806" spans="1:1" x14ac:dyDescent="0.25">
      <c r="A12806" s="290"/>
    </row>
    <row r="12807" spans="1:1" x14ac:dyDescent="0.25">
      <c r="A12807" s="290"/>
    </row>
    <row r="12808" spans="1:1" x14ac:dyDescent="0.25">
      <c r="A12808" s="290"/>
    </row>
    <row r="12809" spans="1:1" x14ac:dyDescent="0.25">
      <c r="A12809" s="290"/>
    </row>
    <row r="12810" spans="1:1" x14ac:dyDescent="0.25">
      <c r="A12810" s="290"/>
    </row>
    <row r="12811" spans="1:1" x14ac:dyDescent="0.25">
      <c r="A12811" s="290"/>
    </row>
    <row r="12812" spans="1:1" x14ac:dyDescent="0.25">
      <c r="A12812" s="290"/>
    </row>
    <row r="12813" spans="1:1" x14ac:dyDescent="0.25">
      <c r="A12813" s="290"/>
    </row>
    <row r="12814" spans="1:1" x14ac:dyDescent="0.25">
      <c r="A12814" s="290"/>
    </row>
    <row r="12815" spans="1:1" x14ac:dyDescent="0.25">
      <c r="A12815" s="290"/>
    </row>
    <row r="12816" spans="1:1" x14ac:dyDescent="0.25">
      <c r="A12816" s="290"/>
    </row>
    <row r="12817" spans="1:1" x14ac:dyDescent="0.25">
      <c r="A12817" s="290"/>
    </row>
    <row r="12818" spans="1:1" x14ac:dyDescent="0.25">
      <c r="A12818" s="290"/>
    </row>
    <row r="12819" spans="1:1" x14ac:dyDescent="0.25">
      <c r="A12819" s="290"/>
    </row>
    <row r="12820" spans="1:1" x14ac:dyDescent="0.25">
      <c r="A12820" s="290"/>
    </row>
    <row r="12821" spans="1:1" x14ac:dyDescent="0.25">
      <c r="A12821" s="290"/>
    </row>
    <row r="12822" spans="1:1" x14ac:dyDescent="0.25">
      <c r="A12822" s="290"/>
    </row>
    <row r="12823" spans="1:1" x14ac:dyDescent="0.25">
      <c r="A12823" s="290"/>
    </row>
    <row r="12824" spans="1:1" x14ac:dyDescent="0.25">
      <c r="A12824" s="290"/>
    </row>
    <row r="12825" spans="1:1" x14ac:dyDescent="0.25">
      <c r="A12825" s="290"/>
    </row>
    <row r="12826" spans="1:1" x14ac:dyDescent="0.25">
      <c r="A12826" s="290"/>
    </row>
    <row r="12827" spans="1:1" x14ac:dyDescent="0.25">
      <c r="A12827" s="290"/>
    </row>
    <row r="12828" spans="1:1" x14ac:dyDescent="0.25">
      <c r="A12828" s="290"/>
    </row>
    <row r="12829" spans="1:1" x14ac:dyDescent="0.25">
      <c r="A12829" s="290"/>
    </row>
    <row r="12830" spans="1:1" x14ac:dyDescent="0.25">
      <c r="A12830" s="290"/>
    </row>
    <row r="12831" spans="1:1" x14ac:dyDescent="0.25">
      <c r="A12831" s="290"/>
    </row>
    <row r="12832" spans="1:1" x14ac:dyDescent="0.25">
      <c r="A12832" s="290"/>
    </row>
    <row r="12833" spans="1:1" x14ac:dyDescent="0.25">
      <c r="A12833" s="290"/>
    </row>
    <row r="12834" spans="1:1" x14ac:dyDescent="0.25">
      <c r="A12834" s="290"/>
    </row>
    <row r="12835" spans="1:1" x14ac:dyDescent="0.25">
      <c r="A12835" s="290"/>
    </row>
    <row r="12836" spans="1:1" x14ac:dyDescent="0.25">
      <c r="A12836" s="290"/>
    </row>
    <row r="12837" spans="1:1" x14ac:dyDescent="0.25">
      <c r="A12837" s="290"/>
    </row>
    <row r="12838" spans="1:1" x14ac:dyDescent="0.25">
      <c r="A12838" s="290"/>
    </row>
    <row r="12839" spans="1:1" x14ac:dyDescent="0.25">
      <c r="A12839" s="290"/>
    </row>
    <row r="12840" spans="1:1" x14ac:dyDescent="0.25">
      <c r="A12840" s="290"/>
    </row>
    <row r="12841" spans="1:1" x14ac:dyDescent="0.25">
      <c r="A12841" s="290"/>
    </row>
    <row r="12842" spans="1:1" x14ac:dyDescent="0.25">
      <c r="A12842" s="290"/>
    </row>
    <row r="12843" spans="1:1" x14ac:dyDescent="0.25">
      <c r="A12843" s="290"/>
    </row>
    <row r="12844" spans="1:1" x14ac:dyDescent="0.25">
      <c r="A12844" s="290"/>
    </row>
    <row r="12845" spans="1:1" x14ac:dyDescent="0.25">
      <c r="A12845" s="290"/>
    </row>
    <row r="12846" spans="1:1" x14ac:dyDescent="0.25">
      <c r="A12846" s="290"/>
    </row>
    <row r="12847" spans="1:1" x14ac:dyDescent="0.25">
      <c r="A12847" s="290"/>
    </row>
    <row r="12848" spans="1:1" x14ac:dyDescent="0.25">
      <c r="A12848" s="290"/>
    </row>
    <row r="12849" spans="1:1" x14ac:dyDescent="0.25">
      <c r="A12849" s="290"/>
    </row>
    <row r="12850" spans="1:1" x14ac:dyDescent="0.25">
      <c r="A12850" s="290"/>
    </row>
    <row r="12851" spans="1:1" x14ac:dyDescent="0.25">
      <c r="A12851" s="290"/>
    </row>
    <row r="12852" spans="1:1" x14ac:dyDescent="0.25">
      <c r="A12852" s="290"/>
    </row>
    <row r="12853" spans="1:1" x14ac:dyDescent="0.25">
      <c r="A12853" s="290"/>
    </row>
    <row r="12854" spans="1:1" x14ac:dyDescent="0.25">
      <c r="A12854" s="290"/>
    </row>
    <row r="12855" spans="1:1" x14ac:dyDescent="0.25">
      <c r="A12855" s="290"/>
    </row>
    <row r="12856" spans="1:1" x14ac:dyDescent="0.25">
      <c r="A12856" s="290"/>
    </row>
    <row r="12857" spans="1:1" x14ac:dyDescent="0.25">
      <c r="A12857" s="290"/>
    </row>
    <row r="12858" spans="1:1" x14ac:dyDescent="0.25">
      <c r="A12858" s="290"/>
    </row>
    <row r="12859" spans="1:1" x14ac:dyDescent="0.25">
      <c r="A12859" s="290"/>
    </row>
    <row r="12860" spans="1:1" x14ac:dyDescent="0.25">
      <c r="A12860" s="290"/>
    </row>
    <row r="12861" spans="1:1" x14ac:dyDescent="0.25">
      <c r="A12861" s="290"/>
    </row>
    <row r="12862" spans="1:1" x14ac:dyDescent="0.25">
      <c r="A12862" s="290"/>
    </row>
    <row r="12863" spans="1:1" x14ac:dyDescent="0.25">
      <c r="A12863" s="290"/>
    </row>
    <row r="12864" spans="1:1" x14ac:dyDescent="0.25">
      <c r="A12864" s="290"/>
    </row>
    <row r="12865" spans="1:1" x14ac:dyDescent="0.25">
      <c r="A12865" s="290"/>
    </row>
    <row r="12866" spans="1:1" x14ac:dyDescent="0.25">
      <c r="A12866" s="290"/>
    </row>
    <row r="12867" spans="1:1" x14ac:dyDescent="0.25">
      <c r="A12867" s="290"/>
    </row>
    <row r="12868" spans="1:1" x14ac:dyDescent="0.25">
      <c r="A12868" s="290"/>
    </row>
    <row r="12869" spans="1:1" x14ac:dyDescent="0.25">
      <c r="A12869" s="290"/>
    </row>
    <row r="12870" spans="1:1" x14ac:dyDescent="0.25">
      <c r="A12870" s="290"/>
    </row>
    <row r="12871" spans="1:1" x14ac:dyDescent="0.25">
      <c r="A12871" s="290"/>
    </row>
    <row r="12872" spans="1:1" x14ac:dyDescent="0.25">
      <c r="A12872" s="290"/>
    </row>
    <row r="12873" spans="1:1" x14ac:dyDescent="0.25">
      <c r="A12873" s="290"/>
    </row>
    <row r="12874" spans="1:1" x14ac:dyDescent="0.25">
      <c r="A12874" s="290"/>
    </row>
    <row r="12875" spans="1:1" x14ac:dyDescent="0.25">
      <c r="A12875" s="290"/>
    </row>
    <row r="12876" spans="1:1" x14ac:dyDescent="0.25">
      <c r="A12876" s="290"/>
    </row>
    <row r="12877" spans="1:1" x14ac:dyDescent="0.25">
      <c r="A12877" s="290"/>
    </row>
    <row r="12878" spans="1:1" x14ac:dyDescent="0.25">
      <c r="A12878" s="290"/>
    </row>
    <row r="12879" spans="1:1" x14ac:dyDescent="0.25">
      <c r="A12879" s="290"/>
    </row>
    <row r="12880" spans="1:1" x14ac:dyDescent="0.25">
      <c r="A12880" s="290"/>
    </row>
    <row r="12881" spans="1:1" x14ac:dyDescent="0.25">
      <c r="A12881" s="290"/>
    </row>
    <row r="12882" spans="1:1" x14ac:dyDescent="0.25">
      <c r="A12882" s="290"/>
    </row>
    <row r="12883" spans="1:1" x14ac:dyDescent="0.25">
      <c r="A12883" s="290"/>
    </row>
    <row r="12884" spans="1:1" x14ac:dyDescent="0.25">
      <c r="A12884" s="290"/>
    </row>
    <row r="12885" spans="1:1" x14ac:dyDescent="0.25">
      <c r="A12885" s="290"/>
    </row>
    <row r="12886" spans="1:1" x14ac:dyDescent="0.25">
      <c r="A12886" s="290"/>
    </row>
    <row r="12887" spans="1:1" x14ac:dyDescent="0.25">
      <c r="A12887" s="290"/>
    </row>
    <row r="12888" spans="1:1" x14ac:dyDescent="0.25">
      <c r="A12888" s="290"/>
    </row>
    <row r="12889" spans="1:1" x14ac:dyDescent="0.25">
      <c r="A12889" s="290"/>
    </row>
    <row r="12890" spans="1:1" x14ac:dyDescent="0.25">
      <c r="A12890" s="290"/>
    </row>
    <row r="12891" spans="1:1" x14ac:dyDescent="0.25">
      <c r="A12891" s="290"/>
    </row>
    <row r="12892" spans="1:1" x14ac:dyDescent="0.25">
      <c r="A12892" s="290"/>
    </row>
    <row r="12893" spans="1:1" x14ac:dyDescent="0.25">
      <c r="A12893" s="290"/>
    </row>
    <row r="12894" spans="1:1" x14ac:dyDescent="0.25">
      <c r="A12894" s="290"/>
    </row>
    <row r="12895" spans="1:1" x14ac:dyDescent="0.25">
      <c r="A12895" s="290"/>
    </row>
    <row r="12896" spans="1:1" x14ac:dyDescent="0.25">
      <c r="A12896" s="290"/>
    </row>
    <row r="12897" spans="1:1" x14ac:dyDescent="0.25">
      <c r="A12897" s="290"/>
    </row>
    <row r="12898" spans="1:1" x14ac:dyDescent="0.25">
      <c r="A12898" s="290"/>
    </row>
    <row r="12899" spans="1:1" x14ac:dyDescent="0.25">
      <c r="A12899" s="290"/>
    </row>
    <row r="12900" spans="1:1" x14ac:dyDescent="0.25">
      <c r="A12900" s="290"/>
    </row>
    <row r="12901" spans="1:1" x14ac:dyDescent="0.25">
      <c r="A12901" s="290"/>
    </row>
    <row r="12902" spans="1:1" x14ac:dyDescent="0.25">
      <c r="A12902" s="290"/>
    </row>
    <row r="12903" spans="1:1" x14ac:dyDescent="0.25">
      <c r="A12903" s="290"/>
    </row>
    <row r="12904" spans="1:1" x14ac:dyDescent="0.25">
      <c r="A12904" s="290"/>
    </row>
    <row r="12905" spans="1:1" x14ac:dyDescent="0.25">
      <c r="A12905" s="290"/>
    </row>
    <row r="12906" spans="1:1" x14ac:dyDescent="0.25">
      <c r="A12906" s="290"/>
    </row>
    <row r="12907" spans="1:1" x14ac:dyDescent="0.25">
      <c r="A12907" s="290"/>
    </row>
    <row r="12908" spans="1:1" x14ac:dyDescent="0.25">
      <c r="A12908" s="290"/>
    </row>
    <row r="12909" spans="1:1" x14ac:dyDescent="0.25">
      <c r="A12909" s="290"/>
    </row>
    <row r="12910" spans="1:1" x14ac:dyDescent="0.25">
      <c r="A12910" s="290"/>
    </row>
    <row r="12911" spans="1:1" x14ac:dyDescent="0.25">
      <c r="A12911" s="290"/>
    </row>
    <row r="12912" spans="1:1" x14ac:dyDescent="0.25">
      <c r="A12912" s="290"/>
    </row>
    <row r="12913" spans="1:1" x14ac:dyDescent="0.25">
      <c r="A12913" s="290"/>
    </row>
    <row r="12914" spans="1:1" x14ac:dyDescent="0.25">
      <c r="A12914" s="290"/>
    </row>
    <row r="12915" spans="1:1" x14ac:dyDescent="0.25">
      <c r="A12915" s="290"/>
    </row>
    <row r="12916" spans="1:1" x14ac:dyDescent="0.25">
      <c r="A12916" s="290"/>
    </row>
    <row r="12917" spans="1:1" x14ac:dyDescent="0.25">
      <c r="A12917" s="290"/>
    </row>
    <row r="12918" spans="1:1" x14ac:dyDescent="0.25">
      <c r="A12918" s="290"/>
    </row>
    <row r="12919" spans="1:1" x14ac:dyDescent="0.25">
      <c r="A12919" s="290"/>
    </row>
    <row r="12920" spans="1:1" x14ac:dyDescent="0.25">
      <c r="A12920" s="290"/>
    </row>
    <row r="12921" spans="1:1" x14ac:dyDescent="0.25">
      <c r="A12921" s="290"/>
    </row>
    <row r="12922" spans="1:1" x14ac:dyDescent="0.25">
      <c r="A12922" s="290"/>
    </row>
    <row r="12923" spans="1:1" x14ac:dyDescent="0.25">
      <c r="A12923" s="290"/>
    </row>
    <row r="12924" spans="1:1" x14ac:dyDescent="0.25">
      <c r="A12924" s="290"/>
    </row>
    <row r="12925" spans="1:1" x14ac:dyDescent="0.25">
      <c r="A12925" s="290"/>
    </row>
    <row r="12926" spans="1:1" x14ac:dyDescent="0.25">
      <c r="A12926" s="290"/>
    </row>
    <row r="12927" spans="1:1" x14ac:dyDescent="0.25">
      <c r="A12927" s="290"/>
    </row>
    <row r="12928" spans="1:1" x14ac:dyDescent="0.25">
      <c r="A12928" s="290"/>
    </row>
    <row r="12929" spans="1:1" x14ac:dyDescent="0.25">
      <c r="A12929" s="290"/>
    </row>
    <row r="12930" spans="1:1" x14ac:dyDescent="0.25">
      <c r="A12930" s="290"/>
    </row>
    <row r="12931" spans="1:1" x14ac:dyDescent="0.25">
      <c r="A12931" s="290"/>
    </row>
    <row r="12932" spans="1:1" x14ac:dyDescent="0.25">
      <c r="A12932" s="290"/>
    </row>
    <row r="12933" spans="1:1" x14ac:dyDescent="0.25">
      <c r="A12933" s="290"/>
    </row>
    <row r="12934" spans="1:1" x14ac:dyDescent="0.25">
      <c r="A12934" s="290"/>
    </row>
    <row r="12935" spans="1:1" x14ac:dyDescent="0.25">
      <c r="A12935" s="290"/>
    </row>
    <row r="12936" spans="1:1" x14ac:dyDescent="0.25">
      <c r="A12936" s="290"/>
    </row>
    <row r="12937" spans="1:1" x14ac:dyDescent="0.25">
      <c r="A12937" s="290"/>
    </row>
    <row r="12938" spans="1:1" x14ac:dyDescent="0.25">
      <c r="A12938" s="290"/>
    </row>
    <row r="12939" spans="1:1" x14ac:dyDescent="0.25">
      <c r="A12939" s="290"/>
    </row>
    <row r="12940" spans="1:1" x14ac:dyDescent="0.25">
      <c r="A12940" s="290"/>
    </row>
    <row r="12941" spans="1:1" x14ac:dyDescent="0.25">
      <c r="A12941" s="290"/>
    </row>
    <row r="12942" spans="1:1" x14ac:dyDescent="0.25">
      <c r="A12942" s="290"/>
    </row>
    <row r="12943" spans="1:1" x14ac:dyDescent="0.25">
      <c r="A12943" s="290"/>
    </row>
    <row r="12944" spans="1:1" x14ac:dyDescent="0.25">
      <c r="A12944" s="290"/>
    </row>
    <row r="12945" spans="1:1" x14ac:dyDescent="0.25">
      <c r="A12945" s="290"/>
    </row>
    <row r="12946" spans="1:1" x14ac:dyDescent="0.25">
      <c r="A12946" s="290"/>
    </row>
    <row r="12947" spans="1:1" x14ac:dyDescent="0.25">
      <c r="A12947" s="290"/>
    </row>
    <row r="12948" spans="1:1" x14ac:dyDescent="0.25">
      <c r="A12948" s="290"/>
    </row>
    <row r="12949" spans="1:1" x14ac:dyDescent="0.25">
      <c r="A12949" s="290"/>
    </row>
    <row r="12950" spans="1:1" x14ac:dyDescent="0.25">
      <c r="A12950" s="290"/>
    </row>
    <row r="12951" spans="1:1" x14ac:dyDescent="0.25">
      <c r="A12951" s="290"/>
    </row>
    <row r="12952" spans="1:1" x14ac:dyDescent="0.25">
      <c r="A12952" s="290"/>
    </row>
    <row r="12953" spans="1:1" x14ac:dyDescent="0.25">
      <c r="A12953" s="290"/>
    </row>
    <row r="12954" spans="1:1" x14ac:dyDescent="0.25">
      <c r="A12954" s="290"/>
    </row>
    <row r="12955" spans="1:1" x14ac:dyDescent="0.25">
      <c r="A12955" s="290"/>
    </row>
    <row r="12956" spans="1:1" x14ac:dyDescent="0.25">
      <c r="A12956" s="290"/>
    </row>
    <row r="12957" spans="1:1" x14ac:dyDescent="0.25">
      <c r="A12957" s="290"/>
    </row>
    <row r="12958" spans="1:1" x14ac:dyDescent="0.25">
      <c r="A12958" s="290"/>
    </row>
    <row r="12959" spans="1:1" x14ac:dyDescent="0.25">
      <c r="A12959" s="290"/>
    </row>
    <row r="12960" spans="1:1" x14ac:dyDescent="0.25">
      <c r="A12960" s="290"/>
    </row>
    <row r="12961" spans="1:1" x14ac:dyDescent="0.25">
      <c r="A12961" s="290"/>
    </row>
    <row r="12962" spans="1:1" x14ac:dyDescent="0.25">
      <c r="A12962" s="290"/>
    </row>
    <row r="12963" spans="1:1" x14ac:dyDescent="0.25">
      <c r="A12963" s="290"/>
    </row>
    <row r="12964" spans="1:1" x14ac:dyDescent="0.25">
      <c r="A12964" s="290"/>
    </row>
    <row r="12965" spans="1:1" x14ac:dyDescent="0.25">
      <c r="A12965" s="290"/>
    </row>
    <row r="12966" spans="1:1" x14ac:dyDescent="0.25">
      <c r="A12966" s="290"/>
    </row>
    <row r="12967" spans="1:1" x14ac:dyDescent="0.25">
      <c r="A12967" s="290"/>
    </row>
    <row r="12968" spans="1:1" x14ac:dyDescent="0.25">
      <c r="A12968" s="290"/>
    </row>
    <row r="12969" spans="1:1" x14ac:dyDescent="0.25">
      <c r="A12969" s="290"/>
    </row>
    <row r="12970" spans="1:1" x14ac:dyDescent="0.25">
      <c r="A12970" s="290"/>
    </row>
    <row r="12971" spans="1:1" x14ac:dyDescent="0.25">
      <c r="A12971" s="290"/>
    </row>
    <row r="12972" spans="1:1" x14ac:dyDescent="0.25">
      <c r="A12972" s="290"/>
    </row>
    <row r="12973" spans="1:1" x14ac:dyDescent="0.25">
      <c r="A12973" s="290"/>
    </row>
    <row r="12974" spans="1:1" x14ac:dyDescent="0.25">
      <c r="A12974" s="290"/>
    </row>
    <row r="12975" spans="1:1" x14ac:dyDescent="0.25">
      <c r="A12975" s="290"/>
    </row>
    <row r="12976" spans="1:1" x14ac:dyDescent="0.25">
      <c r="A12976" s="290"/>
    </row>
    <row r="12977" spans="1:1" x14ac:dyDescent="0.25">
      <c r="A12977" s="290"/>
    </row>
    <row r="12978" spans="1:1" x14ac:dyDescent="0.25">
      <c r="A12978" s="290"/>
    </row>
    <row r="12979" spans="1:1" x14ac:dyDescent="0.25">
      <c r="A12979" s="290"/>
    </row>
    <row r="12980" spans="1:1" x14ac:dyDescent="0.25">
      <c r="A12980" s="290"/>
    </row>
    <row r="12981" spans="1:1" x14ac:dyDescent="0.25">
      <c r="A12981" s="290"/>
    </row>
    <row r="12982" spans="1:1" x14ac:dyDescent="0.25">
      <c r="A12982" s="290"/>
    </row>
    <row r="12983" spans="1:1" x14ac:dyDescent="0.25">
      <c r="A12983" s="290"/>
    </row>
    <row r="12984" spans="1:1" x14ac:dyDescent="0.25">
      <c r="A12984" s="290"/>
    </row>
    <row r="12985" spans="1:1" x14ac:dyDescent="0.25">
      <c r="A12985" s="290"/>
    </row>
    <row r="12986" spans="1:1" x14ac:dyDescent="0.25">
      <c r="A12986" s="290"/>
    </row>
    <row r="12987" spans="1:1" x14ac:dyDescent="0.25">
      <c r="A12987" s="290"/>
    </row>
    <row r="12988" spans="1:1" x14ac:dyDescent="0.25">
      <c r="A12988" s="290"/>
    </row>
    <row r="12989" spans="1:1" x14ac:dyDescent="0.25">
      <c r="A12989" s="290"/>
    </row>
    <row r="12990" spans="1:1" x14ac:dyDescent="0.25">
      <c r="A12990" s="290"/>
    </row>
    <row r="12991" spans="1:1" x14ac:dyDescent="0.25">
      <c r="A12991" s="290"/>
    </row>
    <row r="12992" spans="1:1" x14ac:dyDescent="0.25">
      <c r="A12992" s="290"/>
    </row>
    <row r="12993" spans="1:1" x14ac:dyDescent="0.25">
      <c r="A12993" s="290"/>
    </row>
    <row r="12994" spans="1:1" x14ac:dyDescent="0.25">
      <c r="A12994" s="290"/>
    </row>
    <row r="12995" spans="1:1" x14ac:dyDescent="0.25">
      <c r="A12995" s="290"/>
    </row>
    <row r="12996" spans="1:1" x14ac:dyDescent="0.25">
      <c r="A12996" s="290"/>
    </row>
    <row r="12997" spans="1:1" x14ac:dyDescent="0.25">
      <c r="A12997" s="290"/>
    </row>
    <row r="12998" spans="1:1" x14ac:dyDescent="0.25">
      <c r="A12998" s="290"/>
    </row>
    <row r="12999" spans="1:1" x14ac:dyDescent="0.25">
      <c r="A12999" s="290"/>
    </row>
    <row r="13000" spans="1:1" x14ac:dyDescent="0.25">
      <c r="A13000" s="290"/>
    </row>
    <row r="13001" spans="1:1" x14ac:dyDescent="0.25">
      <c r="A13001" s="290"/>
    </row>
    <row r="13002" spans="1:1" x14ac:dyDescent="0.25">
      <c r="A13002" s="290"/>
    </row>
    <row r="13003" spans="1:1" x14ac:dyDescent="0.25">
      <c r="A13003" s="290"/>
    </row>
    <row r="13004" spans="1:1" x14ac:dyDescent="0.25">
      <c r="A13004" s="290"/>
    </row>
    <row r="13005" spans="1:1" x14ac:dyDescent="0.25">
      <c r="A13005" s="290"/>
    </row>
    <row r="13006" spans="1:1" x14ac:dyDescent="0.25">
      <c r="A13006" s="290"/>
    </row>
    <row r="13007" spans="1:1" x14ac:dyDescent="0.25">
      <c r="A13007" s="290"/>
    </row>
    <row r="13008" spans="1:1" x14ac:dyDescent="0.25">
      <c r="A13008" s="290"/>
    </row>
    <row r="13009" spans="1:1" x14ac:dyDescent="0.25">
      <c r="A13009" s="290"/>
    </row>
    <row r="13010" spans="1:1" x14ac:dyDescent="0.25">
      <c r="A13010" s="290"/>
    </row>
    <row r="13011" spans="1:1" x14ac:dyDescent="0.25">
      <c r="A13011" s="290"/>
    </row>
    <row r="13012" spans="1:1" x14ac:dyDescent="0.25">
      <c r="A13012" s="290"/>
    </row>
    <row r="13013" spans="1:1" x14ac:dyDescent="0.25">
      <c r="A13013" s="290"/>
    </row>
    <row r="13014" spans="1:1" x14ac:dyDescent="0.25">
      <c r="A13014" s="290"/>
    </row>
    <row r="13015" spans="1:1" x14ac:dyDescent="0.25">
      <c r="A13015" s="290"/>
    </row>
    <row r="13016" spans="1:1" x14ac:dyDescent="0.25">
      <c r="A13016" s="290"/>
    </row>
    <row r="13017" spans="1:1" x14ac:dyDescent="0.25">
      <c r="A13017" s="290"/>
    </row>
    <row r="13018" spans="1:1" x14ac:dyDescent="0.25">
      <c r="A13018" s="290"/>
    </row>
    <row r="13019" spans="1:1" x14ac:dyDescent="0.25">
      <c r="A13019" s="290"/>
    </row>
    <row r="13020" spans="1:1" x14ac:dyDescent="0.25">
      <c r="A13020" s="290"/>
    </row>
    <row r="13021" spans="1:1" x14ac:dyDescent="0.25">
      <c r="A13021" s="290"/>
    </row>
    <row r="13022" spans="1:1" x14ac:dyDescent="0.25">
      <c r="A13022" s="290"/>
    </row>
    <row r="13023" spans="1:1" x14ac:dyDescent="0.25">
      <c r="A13023" s="290"/>
    </row>
    <row r="13024" spans="1:1" x14ac:dyDescent="0.25">
      <c r="A13024" s="290"/>
    </row>
    <row r="13025" spans="1:1" x14ac:dyDescent="0.25">
      <c r="A13025" s="290"/>
    </row>
    <row r="13026" spans="1:1" x14ac:dyDescent="0.25">
      <c r="A13026" s="290"/>
    </row>
    <row r="13027" spans="1:1" x14ac:dyDescent="0.25">
      <c r="A13027" s="290"/>
    </row>
    <row r="13028" spans="1:1" x14ac:dyDescent="0.25">
      <c r="A13028" s="290"/>
    </row>
    <row r="13029" spans="1:1" x14ac:dyDescent="0.25">
      <c r="A13029" s="290"/>
    </row>
    <row r="13030" spans="1:1" x14ac:dyDescent="0.25">
      <c r="A13030" s="290"/>
    </row>
    <row r="13031" spans="1:1" x14ac:dyDescent="0.25">
      <c r="A13031" s="290"/>
    </row>
    <row r="13032" spans="1:1" x14ac:dyDescent="0.25">
      <c r="A13032" s="290"/>
    </row>
    <row r="13033" spans="1:1" x14ac:dyDescent="0.25">
      <c r="A13033" s="290"/>
    </row>
    <row r="13034" spans="1:1" x14ac:dyDescent="0.25">
      <c r="A13034" s="290"/>
    </row>
    <row r="13035" spans="1:1" x14ac:dyDescent="0.25">
      <c r="A13035" s="290"/>
    </row>
    <row r="13036" spans="1:1" x14ac:dyDescent="0.25">
      <c r="A13036" s="290"/>
    </row>
    <row r="13037" spans="1:1" x14ac:dyDescent="0.25">
      <c r="A13037" s="290"/>
    </row>
    <row r="13038" spans="1:1" x14ac:dyDescent="0.25">
      <c r="A13038" s="290"/>
    </row>
    <row r="13039" spans="1:1" x14ac:dyDescent="0.25">
      <c r="A13039" s="290"/>
    </row>
    <row r="13040" spans="1:1" x14ac:dyDescent="0.25">
      <c r="A13040" s="290"/>
    </row>
    <row r="13041" spans="1:1" x14ac:dyDescent="0.25">
      <c r="A13041" s="290"/>
    </row>
    <row r="13042" spans="1:1" x14ac:dyDescent="0.25">
      <c r="A13042" s="290"/>
    </row>
    <row r="13043" spans="1:1" x14ac:dyDescent="0.25">
      <c r="A13043" s="290"/>
    </row>
    <row r="13044" spans="1:1" x14ac:dyDescent="0.25">
      <c r="A13044" s="290"/>
    </row>
    <row r="13045" spans="1:1" x14ac:dyDescent="0.25">
      <c r="A13045" s="290"/>
    </row>
    <row r="13046" spans="1:1" x14ac:dyDescent="0.25">
      <c r="A13046" s="290"/>
    </row>
    <row r="13047" spans="1:1" x14ac:dyDescent="0.25">
      <c r="A13047" s="290"/>
    </row>
    <row r="13048" spans="1:1" x14ac:dyDescent="0.25">
      <c r="A13048" s="290"/>
    </row>
    <row r="13049" spans="1:1" x14ac:dyDescent="0.25">
      <c r="A13049" s="290"/>
    </row>
    <row r="13050" spans="1:1" x14ac:dyDescent="0.25">
      <c r="A13050" s="290"/>
    </row>
    <row r="13051" spans="1:1" x14ac:dyDescent="0.25">
      <c r="A13051" s="290"/>
    </row>
    <row r="13052" spans="1:1" x14ac:dyDescent="0.25">
      <c r="A13052" s="290"/>
    </row>
    <row r="13053" spans="1:1" x14ac:dyDescent="0.25">
      <c r="A13053" s="290"/>
    </row>
    <row r="13054" spans="1:1" x14ac:dyDescent="0.25">
      <c r="A13054" s="290"/>
    </row>
    <row r="13055" spans="1:1" x14ac:dyDescent="0.25">
      <c r="A13055" s="290"/>
    </row>
    <row r="13056" spans="1:1" x14ac:dyDescent="0.25">
      <c r="A13056" s="290"/>
    </row>
    <row r="13057" spans="1:1" x14ac:dyDescent="0.25">
      <c r="A13057" s="290"/>
    </row>
    <row r="13058" spans="1:1" x14ac:dyDescent="0.25">
      <c r="A13058" s="290"/>
    </row>
    <row r="13059" spans="1:1" x14ac:dyDescent="0.25">
      <c r="A13059" s="290"/>
    </row>
    <row r="13060" spans="1:1" x14ac:dyDescent="0.25">
      <c r="A13060" s="290"/>
    </row>
    <row r="13061" spans="1:1" x14ac:dyDescent="0.25">
      <c r="A13061" s="290"/>
    </row>
    <row r="13062" spans="1:1" x14ac:dyDescent="0.25">
      <c r="A13062" s="290"/>
    </row>
    <row r="13063" spans="1:1" x14ac:dyDescent="0.25">
      <c r="A13063" s="290"/>
    </row>
    <row r="13064" spans="1:1" x14ac:dyDescent="0.25">
      <c r="A13064" s="290"/>
    </row>
    <row r="13065" spans="1:1" x14ac:dyDescent="0.25">
      <c r="A13065" s="290"/>
    </row>
    <row r="13066" spans="1:1" x14ac:dyDescent="0.25">
      <c r="A13066" s="290"/>
    </row>
    <row r="13067" spans="1:1" x14ac:dyDescent="0.25">
      <c r="A13067" s="290"/>
    </row>
    <row r="13068" spans="1:1" x14ac:dyDescent="0.25">
      <c r="A13068" s="290"/>
    </row>
    <row r="13069" spans="1:1" x14ac:dyDescent="0.25">
      <c r="A13069" s="290"/>
    </row>
    <row r="13070" spans="1:1" x14ac:dyDescent="0.25">
      <c r="A13070" s="290"/>
    </row>
    <row r="13071" spans="1:1" x14ac:dyDescent="0.25">
      <c r="A13071" s="290"/>
    </row>
    <row r="13072" spans="1:1" x14ac:dyDescent="0.25">
      <c r="A13072" s="290"/>
    </row>
    <row r="13073" spans="1:1" x14ac:dyDescent="0.25">
      <c r="A13073" s="290"/>
    </row>
    <row r="13074" spans="1:1" x14ac:dyDescent="0.25">
      <c r="A13074" s="290"/>
    </row>
    <row r="13075" spans="1:1" x14ac:dyDescent="0.25">
      <c r="A13075" s="290"/>
    </row>
    <row r="13076" spans="1:1" x14ac:dyDescent="0.25">
      <c r="A13076" s="290"/>
    </row>
    <row r="13077" spans="1:1" x14ac:dyDescent="0.25">
      <c r="A13077" s="290"/>
    </row>
    <row r="13078" spans="1:1" x14ac:dyDescent="0.25">
      <c r="A13078" s="290"/>
    </row>
    <row r="13079" spans="1:1" x14ac:dyDescent="0.25">
      <c r="A13079" s="290"/>
    </row>
    <row r="13080" spans="1:1" x14ac:dyDescent="0.25">
      <c r="A13080" s="290"/>
    </row>
    <row r="13081" spans="1:1" x14ac:dyDescent="0.25">
      <c r="A13081" s="290"/>
    </row>
    <row r="13082" spans="1:1" x14ac:dyDescent="0.25">
      <c r="A13082" s="290"/>
    </row>
    <row r="13083" spans="1:1" x14ac:dyDescent="0.25">
      <c r="A13083" s="290"/>
    </row>
    <row r="13084" spans="1:1" x14ac:dyDescent="0.25">
      <c r="A13084" s="290"/>
    </row>
    <row r="13085" spans="1:1" x14ac:dyDescent="0.25">
      <c r="A13085" s="290"/>
    </row>
    <row r="13086" spans="1:1" x14ac:dyDescent="0.25">
      <c r="A13086" s="290"/>
    </row>
    <row r="13087" spans="1:1" x14ac:dyDescent="0.25">
      <c r="A13087" s="290"/>
    </row>
    <row r="13088" spans="1:1" x14ac:dyDescent="0.25">
      <c r="A13088" s="290"/>
    </row>
    <row r="13089" spans="1:1" x14ac:dyDescent="0.25">
      <c r="A13089" s="290"/>
    </row>
    <row r="13090" spans="1:1" x14ac:dyDescent="0.25">
      <c r="A13090" s="290"/>
    </row>
    <row r="13091" spans="1:1" x14ac:dyDescent="0.25">
      <c r="A13091" s="290"/>
    </row>
    <row r="13092" spans="1:1" x14ac:dyDescent="0.25">
      <c r="A13092" s="290"/>
    </row>
    <row r="13093" spans="1:1" x14ac:dyDescent="0.25">
      <c r="A13093" s="290"/>
    </row>
    <row r="13094" spans="1:1" x14ac:dyDescent="0.25">
      <c r="A13094" s="290"/>
    </row>
    <row r="13095" spans="1:1" x14ac:dyDescent="0.25">
      <c r="A13095" s="290"/>
    </row>
    <row r="13096" spans="1:1" x14ac:dyDescent="0.25">
      <c r="A13096" s="290"/>
    </row>
    <row r="13097" spans="1:1" x14ac:dyDescent="0.25">
      <c r="A13097" s="290"/>
    </row>
    <row r="13098" spans="1:1" x14ac:dyDescent="0.25">
      <c r="A13098" s="290"/>
    </row>
    <row r="13099" spans="1:1" x14ac:dyDescent="0.25">
      <c r="A13099" s="290"/>
    </row>
    <row r="13100" spans="1:1" x14ac:dyDescent="0.25">
      <c r="A13100" s="290"/>
    </row>
    <row r="13101" spans="1:1" x14ac:dyDescent="0.25">
      <c r="A13101" s="290"/>
    </row>
    <row r="13102" spans="1:1" x14ac:dyDescent="0.25">
      <c r="A13102" s="290"/>
    </row>
    <row r="13103" spans="1:1" x14ac:dyDescent="0.25">
      <c r="A13103" s="290"/>
    </row>
    <row r="13104" spans="1:1" x14ac:dyDescent="0.25">
      <c r="A13104" s="290"/>
    </row>
    <row r="13105" spans="1:1" x14ac:dyDescent="0.25">
      <c r="A13105" s="290"/>
    </row>
    <row r="13106" spans="1:1" x14ac:dyDescent="0.25">
      <c r="A13106" s="290"/>
    </row>
    <row r="13107" spans="1:1" x14ac:dyDescent="0.25">
      <c r="A13107" s="290"/>
    </row>
    <row r="13108" spans="1:1" x14ac:dyDescent="0.25">
      <c r="A13108" s="290"/>
    </row>
    <row r="13109" spans="1:1" x14ac:dyDescent="0.25">
      <c r="A13109" s="290"/>
    </row>
    <row r="13110" spans="1:1" x14ac:dyDescent="0.25">
      <c r="A13110" s="290"/>
    </row>
    <row r="13111" spans="1:1" x14ac:dyDescent="0.25">
      <c r="A13111" s="290"/>
    </row>
    <row r="13112" spans="1:1" x14ac:dyDescent="0.25">
      <c r="A13112" s="290"/>
    </row>
    <row r="13113" spans="1:1" x14ac:dyDescent="0.25">
      <c r="A13113" s="290"/>
    </row>
    <row r="13114" spans="1:1" x14ac:dyDescent="0.25">
      <c r="A13114" s="290"/>
    </row>
    <row r="13115" spans="1:1" x14ac:dyDescent="0.25">
      <c r="A13115" s="290"/>
    </row>
    <row r="13116" spans="1:1" x14ac:dyDescent="0.25">
      <c r="A13116" s="290"/>
    </row>
    <row r="13117" spans="1:1" x14ac:dyDescent="0.25">
      <c r="A13117" s="290"/>
    </row>
    <row r="13118" spans="1:1" x14ac:dyDescent="0.25">
      <c r="A13118" s="290"/>
    </row>
    <row r="13119" spans="1:1" x14ac:dyDescent="0.25">
      <c r="A13119" s="290"/>
    </row>
    <row r="13120" spans="1:1" x14ac:dyDescent="0.25">
      <c r="A13120" s="290"/>
    </row>
    <row r="13121" spans="1:1" x14ac:dyDescent="0.25">
      <c r="A13121" s="290"/>
    </row>
    <row r="13122" spans="1:1" x14ac:dyDescent="0.25">
      <c r="A13122" s="290"/>
    </row>
    <row r="13123" spans="1:1" x14ac:dyDescent="0.25">
      <c r="A13123" s="290"/>
    </row>
    <row r="13124" spans="1:1" x14ac:dyDescent="0.25">
      <c r="A13124" s="290"/>
    </row>
    <row r="13125" spans="1:1" x14ac:dyDescent="0.25">
      <c r="A13125" s="290"/>
    </row>
    <row r="13126" spans="1:1" x14ac:dyDescent="0.25">
      <c r="A13126" s="290"/>
    </row>
    <row r="13127" spans="1:1" x14ac:dyDescent="0.25">
      <c r="A13127" s="290"/>
    </row>
    <row r="13128" spans="1:1" x14ac:dyDescent="0.25">
      <c r="A13128" s="290"/>
    </row>
    <row r="13129" spans="1:1" x14ac:dyDescent="0.25">
      <c r="A13129" s="290"/>
    </row>
    <row r="13130" spans="1:1" x14ac:dyDescent="0.25">
      <c r="A13130" s="290"/>
    </row>
    <row r="13131" spans="1:1" x14ac:dyDescent="0.25">
      <c r="A13131" s="290"/>
    </row>
    <row r="13132" spans="1:1" x14ac:dyDescent="0.25">
      <c r="A13132" s="290"/>
    </row>
    <row r="13133" spans="1:1" x14ac:dyDescent="0.25">
      <c r="A13133" s="290"/>
    </row>
    <row r="13134" spans="1:1" x14ac:dyDescent="0.25">
      <c r="A13134" s="290"/>
    </row>
    <row r="13135" spans="1:1" x14ac:dyDescent="0.25">
      <c r="A13135" s="290"/>
    </row>
    <row r="13136" spans="1:1" x14ac:dyDescent="0.25">
      <c r="A13136" s="290"/>
    </row>
    <row r="13137" spans="1:1" x14ac:dyDescent="0.25">
      <c r="A13137" s="290"/>
    </row>
    <row r="13138" spans="1:1" x14ac:dyDescent="0.25">
      <c r="A13138" s="290"/>
    </row>
    <row r="13139" spans="1:1" x14ac:dyDescent="0.25">
      <c r="A13139" s="290"/>
    </row>
    <row r="13140" spans="1:1" x14ac:dyDescent="0.25">
      <c r="A13140" s="290"/>
    </row>
    <row r="13141" spans="1:1" x14ac:dyDescent="0.25">
      <c r="A13141" s="290"/>
    </row>
    <row r="13142" spans="1:1" x14ac:dyDescent="0.25">
      <c r="A13142" s="290"/>
    </row>
    <row r="13143" spans="1:1" x14ac:dyDescent="0.25">
      <c r="A13143" s="290"/>
    </row>
    <row r="13144" spans="1:1" x14ac:dyDescent="0.25">
      <c r="A13144" s="290"/>
    </row>
    <row r="13145" spans="1:1" x14ac:dyDescent="0.25">
      <c r="A13145" s="290"/>
    </row>
    <row r="13146" spans="1:1" x14ac:dyDescent="0.25">
      <c r="A13146" s="290"/>
    </row>
    <row r="13147" spans="1:1" x14ac:dyDescent="0.25">
      <c r="A13147" s="290"/>
    </row>
    <row r="13148" spans="1:1" x14ac:dyDescent="0.25">
      <c r="A13148" s="290"/>
    </row>
    <row r="13149" spans="1:1" x14ac:dyDescent="0.25">
      <c r="A13149" s="290"/>
    </row>
    <row r="13150" spans="1:1" x14ac:dyDescent="0.25">
      <c r="A13150" s="290"/>
    </row>
    <row r="13151" spans="1:1" x14ac:dyDescent="0.25">
      <c r="A13151" s="290"/>
    </row>
    <row r="13152" spans="1:1" x14ac:dyDescent="0.25">
      <c r="A13152" s="290"/>
    </row>
    <row r="13153" spans="1:1" x14ac:dyDescent="0.25">
      <c r="A13153" s="290"/>
    </row>
    <row r="13154" spans="1:1" x14ac:dyDescent="0.25">
      <c r="A13154" s="290"/>
    </row>
    <row r="13155" spans="1:1" x14ac:dyDescent="0.25">
      <c r="A13155" s="290"/>
    </row>
    <row r="13156" spans="1:1" x14ac:dyDescent="0.25">
      <c r="A13156" s="290"/>
    </row>
    <row r="13157" spans="1:1" x14ac:dyDescent="0.25">
      <c r="A13157" s="290"/>
    </row>
    <row r="13158" spans="1:1" x14ac:dyDescent="0.25">
      <c r="A13158" s="290"/>
    </row>
    <row r="13159" spans="1:1" x14ac:dyDescent="0.25">
      <c r="A13159" s="290"/>
    </row>
    <row r="13160" spans="1:1" x14ac:dyDescent="0.25">
      <c r="A13160" s="290"/>
    </row>
    <row r="13161" spans="1:1" x14ac:dyDescent="0.25">
      <c r="A13161" s="290"/>
    </row>
    <row r="13162" spans="1:1" x14ac:dyDescent="0.25">
      <c r="A13162" s="290"/>
    </row>
    <row r="13163" spans="1:1" x14ac:dyDescent="0.25">
      <c r="A13163" s="290"/>
    </row>
    <row r="13164" spans="1:1" x14ac:dyDescent="0.25">
      <c r="A13164" s="290"/>
    </row>
    <row r="13165" spans="1:1" x14ac:dyDescent="0.25">
      <c r="A13165" s="290"/>
    </row>
    <row r="13166" spans="1:1" x14ac:dyDescent="0.25">
      <c r="A13166" s="290"/>
    </row>
    <row r="13167" spans="1:1" x14ac:dyDescent="0.25">
      <c r="A13167" s="290"/>
    </row>
    <row r="13168" spans="1:1" x14ac:dyDescent="0.25">
      <c r="A13168" s="290"/>
    </row>
    <row r="13169" spans="1:1" x14ac:dyDescent="0.25">
      <c r="A13169" s="290"/>
    </row>
    <row r="13170" spans="1:1" x14ac:dyDescent="0.25">
      <c r="A13170" s="290"/>
    </row>
    <row r="13171" spans="1:1" x14ac:dyDescent="0.25">
      <c r="A13171" s="290"/>
    </row>
    <row r="13172" spans="1:1" x14ac:dyDescent="0.25">
      <c r="A13172" s="290"/>
    </row>
    <row r="13173" spans="1:1" x14ac:dyDescent="0.25">
      <c r="A13173" s="290"/>
    </row>
    <row r="13174" spans="1:1" x14ac:dyDescent="0.25">
      <c r="A13174" s="290"/>
    </row>
    <row r="13175" spans="1:1" x14ac:dyDescent="0.25">
      <c r="A13175" s="290"/>
    </row>
    <row r="13176" spans="1:1" x14ac:dyDescent="0.25">
      <c r="A13176" s="290"/>
    </row>
    <row r="13177" spans="1:1" x14ac:dyDescent="0.25">
      <c r="A13177" s="290"/>
    </row>
    <row r="13178" spans="1:1" x14ac:dyDescent="0.25">
      <c r="A13178" s="290"/>
    </row>
    <row r="13179" spans="1:1" x14ac:dyDescent="0.25">
      <c r="A13179" s="290"/>
    </row>
    <row r="13180" spans="1:1" x14ac:dyDescent="0.25">
      <c r="A13180" s="290"/>
    </row>
    <row r="13181" spans="1:1" x14ac:dyDescent="0.25">
      <c r="A13181" s="290"/>
    </row>
    <row r="13182" spans="1:1" x14ac:dyDescent="0.25">
      <c r="A13182" s="290"/>
    </row>
    <row r="13183" spans="1:1" x14ac:dyDescent="0.25">
      <c r="A13183" s="290"/>
    </row>
    <row r="13184" spans="1:1" x14ac:dyDescent="0.25">
      <c r="A13184" s="290"/>
    </row>
    <row r="13185" spans="1:1" x14ac:dyDescent="0.25">
      <c r="A13185" s="290"/>
    </row>
    <row r="13186" spans="1:1" x14ac:dyDescent="0.25">
      <c r="A13186" s="290"/>
    </row>
    <row r="13187" spans="1:1" x14ac:dyDescent="0.25">
      <c r="A13187" s="290"/>
    </row>
    <row r="13188" spans="1:1" x14ac:dyDescent="0.25">
      <c r="A13188" s="290"/>
    </row>
    <row r="13189" spans="1:1" x14ac:dyDescent="0.25">
      <c r="A13189" s="290"/>
    </row>
    <row r="13190" spans="1:1" x14ac:dyDescent="0.25">
      <c r="A13190" s="290"/>
    </row>
    <row r="13191" spans="1:1" x14ac:dyDescent="0.25">
      <c r="A13191" s="290"/>
    </row>
    <row r="13192" spans="1:1" x14ac:dyDescent="0.25">
      <c r="A13192" s="290"/>
    </row>
    <row r="13193" spans="1:1" x14ac:dyDescent="0.25">
      <c r="A13193" s="290"/>
    </row>
    <row r="13194" spans="1:1" x14ac:dyDescent="0.25">
      <c r="A13194" s="290"/>
    </row>
    <row r="13195" spans="1:1" x14ac:dyDescent="0.25">
      <c r="A13195" s="290"/>
    </row>
    <row r="13196" spans="1:1" x14ac:dyDescent="0.25">
      <c r="A13196" s="290"/>
    </row>
    <row r="13197" spans="1:1" x14ac:dyDescent="0.25">
      <c r="A13197" s="290"/>
    </row>
    <row r="13198" spans="1:1" x14ac:dyDescent="0.25">
      <c r="A13198" s="290"/>
    </row>
    <row r="13199" spans="1:1" x14ac:dyDescent="0.25">
      <c r="A13199" s="290"/>
    </row>
    <row r="13200" spans="1:1" x14ac:dyDescent="0.25">
      <c r="A13200" s="290"/>
    </row>
    <row r="13201" spans="1:1" x14ac:dyDescent="0.25">
      <c r="A13201" s="290"/>
    </row>
    <row r="13202" spans="1:1" x14ac:dyDescent="0.25">
      <c r="A13202" s="290"/>
    </row>
    <row r="13203" spans="1:1" x14ac:dyDescent="0.25">
      <c r="A13203" s="290"/>
    </row>
    <row r="13204" spans="1:1" x14ac:dyDescent="0.25">
      <c r="A13204" s="290"/>
    </row>
    <row r="13205" spans="1:1" x14ac:dyDescent="0.25">
      <c r="A13205" s="290"/>
    </row>
    <row r="13206" spans="1:1" x14ac:dyDescent="0.25">
      <c r="A13206" s="290"/>
    </row>
    <row r="13207" spans="1:1" x14ac:dyDescent="0.25">
      <c r="A13207" s="290"/>
    </row>
    <row r="13208" spans="1:1" x14ac:dyDescent="0.25">
      <c r="A13208" s="290"/>
    </row>
    <row r="13209" spans="1:1" x14ac:dyDescent="0.25">
      <c r="A13209" s="290"/>
    </row>
    <row r="13210" spans="1:1" x14ac:dyDescent="0.25">
      <c r="A13210" s="290"/>
    </row>
    <row r="13211" spans="1:1" x14ac:dyDescent="0.25">
      <c r="A13211" s="290"/>
    </row>
    <row r="13212" spans="1:1" x14ac:dyDescent="0.25">
      <c r="A13212" s="290"/>
    </row>
    <row r="13213" spans="1:1" x14ac:dyDescent="0.25">
      <c r="A13213" s="290"/>
    </row>
    <row r="13214" spans="1:1" x14ac:dyDescent="0.25">
      <c r="A13214" s="290"/>
    </row>
    <row r="13215" spans="1:1" x14ac:dyDescent="0.25">
      <c r="A13215" s="290"/>
    </row>
    <row r="13216" spans="1:1" x14ac:dyDescent="0.25">
      <c r="A13216" s="290"/>
    </row>
    <row r="13217" spans="1:1" x14ac:dyDescent="0.25">
      <c r="A13217" s="290"/>
    </row>
    <row r="13218" spans="1:1" x14ac:dyDescent="0.25">
      <c r="A13218" s="290"/>
    </row>
    <row r="13219" spans="1:1" x14ac:dyDescent="0.25">
      <c r="A13219" s="290"/>
    </row>
    <row r="13220" spans="1:1" x14ac:dyDescent="0.25">
      <c r="A13220" s="290"/>
    </row>
    <row r="13221" spans="1:1" x14ac:dyDescent="0.25">
      <c r="A13221" s="290"/>
    </row>
    <row r="13222" spans="1:1" x14ac:dyDescent="0.25">
      <c r="A13222" s="290"/>
    </row>
    <row r="13223" spans="1:1" x14ac:dyDescent="0.25">
      <c r="A13223" s="290"/>
    </row>
    <row r="13224" spans="1:1" x14ac:dyDescent="0.25">
      <c r="A13224" s="290"/>
    </row>
    <row r="13225" spans="1:1" x14ac:dyDescent="0.25">
      <c r="A13225" s="290"/>
    </row>
    <row r="13226" spans="1:1" x14ac:dyDescent="0.25">
      <c r="A13226" s="290"/>
    </row>
    <row r="13227" spans="1:1" x14ac:dyDescent="0.25">
      <c r="A13227" s="290"/>
    </row>
    <row r="13228" spans="1:1" x14ac:dyDescent="0.25">
      <c r="A13228" s="290"/>
    </row>
    <row r="13229" spans="1:1" x14ac:dyDescent="0.25">
      <c r="A13229" s="290"/>
    </row>
    <row r="13230" spans="1:1" x14ac:dyDescent="0.25">
      <c r="A13230" s="290"/>
    </row>
    <row r="13231" spans="1:1" x14ac:dyDescent="0.25">
      <c r="A13231" s="290"/>
    </row>
    <row r="13232" spans="1:1" x14ac:dyDescent="0.25">
      <c r="A13232" s="290"/>
    </row>
    <row r="13233" spans="1:1" x14ac:dyDescent="0.25">
      <c r="A13233" s="290"/>
    </row>
    <row r="13234" spans="1:1" x14ac:dyDescent="0.25">
      <c r="A13234" s="290"/>
    </row>
    <row r="13235" spans="1:1" x14ac:dyDescent="0.25">
      <c r="A13235" s="290"/>
    </row>
    <row r="13236" spans="1:1" x14ac:dyDescent="0.25">
      <c r="A13236" s="290"/>
    </row>
    <row r="13237" spans="1:1" x14ac:dyDescent="0.25">
      <c r="A13237" s="290"/>
    </row>
    <row r="13238" spans="1:1" x14ac:dyDescent="0.25">
      <c r="A13238" s="290"/>
    </row>
    <row r="13239" spans="1:1" x14ac:dyDescent="0.25">
      <c r="A13239" s="290"/>
    </row>
    <row r="13240" spans="1:1" x14ac:dyDescent="0.25">
      <c r="A13240" s="290"/>
    </row>
    <row r="13241" spans="1:1" x14ac:dyDescent="0.25">
      <c r="A13241" s="290"/>
    </row>
    <row r="13242" spans="1:1" x14ac:dyDescent="0.25">
      <c r="A13242" s="290"/>
    </row>
    <row r="13243" spans="1:1" x14ac:dyDescent="0.25">
      <c r="A13243" s="290"/>
    </row>
    <row r="13244" spans="1:1" x14ac:dyDescent="0.25">
      <c r="A13244" s="290"/>
    </row>
    <row r="13245" spans="1:1" x14ac:dyDescent="0.25">
      <c r="A13245" s="290"/>
    </row>
    <row r="13246" spans="1:1" x14ac:dyDescent="0.25">
      <c r="A13246" s="290"/>
    </row>
    <row r="13247" spans="1:1" x14ac:dyDescent="0.25">
      <c r="A13247" s="290"/>
    </row>
    <row r="13248" spans="1:1" x14ac:dyDescent="0.25">
      <c r="A13248" s="290"/>
    </row>
    <row r="13249" spans="1:1" x14ac:dyDescent="0.25">
      <c r="A13249" s="290"/>
    </row>
    <row r="13250" spans="1:1" x14ac:dyDescent="0.25">
      <c r="A13250" s="290"/>
    </row>
    <row r="13251" spans="1:1" x14ac:dyDescent="0.25">
      <c r="A13251" s="290"/>
    </row>
    <row r="13252" spans="1:1" x14ac:dyDescent="0.25">
      <c r="A13252" s="290"/>
    </row>
    <row r="13253" spans="1:1" x14ac:dyDescent="0.25">
      <c r="A13253" s="290"/>
    </row>
    <row r="13254" spans="1:1" x14ac:dyDescent="0.25">
      <c r="A13254" s="290"/>
    </row>
    <row r="13255" spans="1:1" x14ac:dyDescent="0.25">
      <c r="A13255" s="290"/>
    </row>
    <row r="13256" spans="1:1" x14ac:dyDescent="0.25">
      <c r="A13256" s="290"/>
    </row>
    <row r="13257" spans="1:1" x14ac:dyDescent="0.25">
      <c r="A13257" s="290"/>
    </row>
    <row r="13258" spans="1:1" x14ac:dyDescent="0.25">
      <c r="A13258" s="290"/>
    </row>
    <row r="13259" spans="1:1" x14ac:dyDescent="0.25">
      <c r="A13259" s="290"/>
    </row>
    <row r="13260" spans="1:1" x14ac:dyDescent="0.25">
      <c r="A13260" s="290"/>
    </row>
    <row r="13261" spans="1:1" x14ac:dyDescent="0.25">
      <c r="A13261" s="290"/>
    </row>
    <row r="13262" spans="1:1" x14ac:dyDescent="0.25">
      <c r="A13262" s="290"/>
    </row>
    <row r="13263" spans="1:1" x14ac:dyDescent="0.25">
      <c r="A13263" s="290"/>
    </row>
    <row r="13264" spans="1:1" x14ac:dyDescent="0.25">
      <c r="A13264" s="290"/>
    </row>
    <row r="13265" spans="1:1" x14ac:dyDescent="0.25">
      <c r="A13265" s="290"/>
    </row>
    <row r="13266" spans="1:1" x14ac:dyDescent="0.25">
      <c r="A13266" s="290"/>
    </row>
    <row r="13267" spans="1:1" x14ac:dyDescent="0.25">
      <c r="A13267" s="290"/>
    </row>
    <row r="13268" spans="1:1" x14ac:dyDescent="0.25">
      <c r="A13268" s="290"/>
    </row>
    <row r="13269" spans="1:1" x14ac:dyDescent="0.25">
      <c r="A13269" s="290"/>
    </row>
    <row r="13270" spans="1:1" x14ac:dyDescent="0.25">
      <c r="A13270" s="290"/>
    </row>
    <row r="13271" spans="1:1" x14ac:dyDescent="0.25">
      <c r="A13271" s="290"/>
    </row>
    <row r="13272" spans="1:1" x14ac:dyDescent="0.25">
      <c r="A13272" s="290"/>
    </row>
    <row r="13273" spans="1:1" x14ac:dyDescent="0.25">
      <c r="A13273" s="290"/>
    </row>
    <row r="13274" spans="1:1" x14ac:dyDescent="0.25">
      <c r="A13274" s="290"/>
    </row>
    <row r="13275" spans="1:1" x14ac:dyDescent="0.25">
      <c r="A13275" s="290"/>
    </row>
    <row r="13276" spans="1:1" x14ac:dyDescent="0.25">
      <c r="A13276" s="290"/>
    </row>
    <row r="13277" spans="1:1" x14ac:dyDescent="0.25">
      <c r="A13277" s="290"/>
    </row>
    <row r="13278" spans="1:1" x14ac:dyDescent="0.25">
      <c r="A13278" s="290"/>
    </row>
    <row r="13279" spans="1:1" x14ac:dyDescent="0.25">
      <c r="A13279" s="290"/>
    </row>
    <row r="13280" spans="1:1" x14ac:dyDescent="0.25">
      <c r="A13280" s="290"/>
    </row>
    <row r="13281" spans="1:1" x14ac:dyDescent="0.25">
      <c r="A13281" s="290"/>
    </row>
    <row r="13282" spans="1:1" x14ac:dyDescent="0.25">
      <c r="A13282" s="290"/>
    </row>
    <row r="13283" spans="1:1" x14ac:dyDescent="0.25">
      <c r="A13283" s="290"/>
    </row>
    <row r="13284" spans="1:1" x14ac:dyDescent="0.25">
      <c r="A13284" s="290"/>
    </row>
    <row r="13285" spans="1:1" x14ac:dyDescent="0.25">
      <c r="A13285" s="290"/>
    </row>
    <row r="13286" spans="1:1" x14ac:dyDescent="0.25">
      <c r="A13286" s="290"/>
    </row>
    <row r="13287" spans="1:1" x14ac:dyDescent="0.25">
      <c r="A13287" s="290"/>
    </row>
    <row r="13288" spans="1:1" x14ac:dyDescent="0.25">
      <c r="A13288" s="290"/>
    </row>
    <row r="13289" spans="1:1" x14ac:dyDescent="0.25">
      <c r="A13289" s="290"/>
    </row>
    <row r="13290" spans="1:1" x14ac:dyDescent="0.25">
      <c r="A13290" s="290"/>
    </row>
    <row r="13291" spans="1:1" x14ac:dyDescent="0.25">
      <c r="A13291" s="290"/>
    </row>
    <row r="13292" spans="1:1" x14ac:dyDescent="0.25">
      <c r="A13292" s="290"/>
    </row>
    <row r="13293" spans="1:1" x14ac:dyDescent="0.25">
      <c r="A13293" s="290"/>
    </row>
    <row r="13294" spans="1:1" x14ac:dyDescent="0.25">
      <c r="A13294" s="290"/>
    </row>
    <row r="13295" spans="1:1" x14ac:dyDescent="0.25">
      <c r="A13295" s="290"/>
    </row>
    <row r="13296" spans="1:1" x14ac:dyDescent="0.25">
      <c r="A13296" s="290"/>
    </row>
    <row r="13297" spans="1:1" x14ac:dyDescent="0.25">
      <c r="A13297" s="290"/>
    </row>
    <row r="13298" spans="1:1" x14ac:dyDescent="0.25">
      <c r="A13298" s="290"/>
    </row>
    <row r="13299" spans="1:1" x14ac:dyDescent="0.25">
      <c r="A13299" s="290"/>
    </row>
    <row r="13300" spans="1:1" x14ac:dyDescent="0.25">
      <c r="A13300" s="290"/>
    </row>
    <row r="13301" spans="1:1" x14ac:dyDescent="0.25">
      <c r="A13301" s="290"/>
    </row>
    <row r="13302" spans="1:1" x14ac:dyDescent="0.25">
      <c r="A13302" s="290"/>
    </row>
    <row r="13303" spans="1:1" x14ac:dyDescent="0.25">
      <c r="A13303" s="290"/>
    </row>
    <row r="13304" spans="1:1" x14ac:dyDescent="0.25">
      <c r="A13304" s="290"/>
    </row>
    <row r="13305" spans="1:1" x14ac:dyDescent="0.25">
      <c r="A13305" s="290"/>
    </row>
    <row r="13306" spans="1:1" x14ac:dyDescent="0.25">
      <c r="A13306" s="290"/>
    </row>
    <row r="13307" spans="1:1" x14ac:dyDescent="0.25">
      <c r="A13307" s="290"/>
    </row>
    <row r="13308" spans="1:1" x14ac:dyDescent="0.25">
      <c r="A13308" s="290"/>
    </row>
    <row r="13309" spans="1:1" x14ac:dyDescent="0.25">
      <c r="A13309" s="290"/>
    </row>
    <row r="13310" spans="1:1" x14ac:dyDescent="0.25">
      <c r="A13310" s="290"/>
    </row>
    <row r="13311" spans="1:1" x14ac:dyDescent="0.25">
      <c r="A13311" s="290"/>
    </row>
    <row r="13312" spans="1:1" x14ac:dyDescent="0.25">
      <c r="A13312" s="290"/>
    </row>
    <row r="13313" spans="1:1" x14ac:dyDescent="0.25">
      <c r="A13313" s="290"/>
    </row>
    <row r="13314" spans="1:1" x14ac:dyDescent="0.25">
      <c r="A13314" s="290"/>
    </row>
    <row r="13315" spans="1:1" x14ac:dyDescent="0.25">
      <c r="A13315" s="290"/>
    </row>
    <row r="13316" spans="1:1" x14ac:dyDescent="0.25">
      <c r="A13316" s="290"/>
    </row>
    <row r="13317" spans="1:1" x14ac:dyDescent="0.25">
      <c r="A13317" s="290"/>
    </row>
    <row r="13318" spans="1:1" x14ac:dyDescent="0.25">
      <c r="A13318" s="290"/>
    </row>
    <row r="13319" spans="1:1" x14ac:dyDescent="0.25">
      <c r="A13319" s="290"/>
    </row>
    <row r="13320" spans="1:1" x14ac:dyDescent="0.25">
      <c r="A13320" s="290"/>
    </row>
    <row r="13321" spans="1:1" x14ac:dyDescent="0.25">
      <c r="A13321" s="290"/>
    </row>
    <row r="13322" spans="1:1" x14ac:dyDescent="0.25">
      <c r="A13322" s="290"/>
    </row>
    <row r="13323" spans="1:1" x14ac:dyDescent="0.25">
      <c r="A13323" s="290"/>
    </row>
    <row r="13324" spans="1:1" x14ac:dyDescent="0.25">
      <c r="A13324" s="290"/>
    </row>
    <row r="13325" spans="1:1" x14ac:dyDescent="0.25">
      <c r="A13325" s="290"/>
    </row>
    <row r="13326" spans="1:1" x14ac:dyDescent="0.25">
      <c r="A13326" s="290"/>
    </row>
    <row r="13327" spans="1:1" x14ac:dyDescent="0.25">
      <c r="A13327" s="290"/>
    </row>
    <row r="13328" spans="1:1" x14ac:dyDescent="0.25">
      <c r="A13328" s="290"/>
    </row>
    <row r="13329" spans="1:1" x14ac:dyDescent="0.25">
      <c r="A13329" s="290"/>
    </row>
    <row r="13330" spans="1:1" x14ac:dyDescent="0.25">
      <c r="A13330" s="290"/>
    </row>
    <row r="13331" spans="1:1" x14ac:dyDescent="0.25">
      <c r="A13331" s="290"/>
    </row>
    <row r="13332" spans="1:1" x14ac:dyDescent="0.25">
      <c r="A13332" s="290"/>
    </row>
    <row r="13333" spans="1:1" x14ac:dyDescent="0.25">
      <c r="A13333" s="290"/>
    </row>
    <row r="13334" spans="1:1" x14ac:dyDescent="0.25">
      <c r="A13334" s="290"/>
    </row>
    <row r="13335" spans="1:1" x14ac:dyDescent="0.25">
      <c r="A13335" s="290"/>
    </row>
    <row r="13336" spans="1:1" x14ac:dyDescent="0.25">
      <c r="A13336" s="290"/>
    </row>
    <row r="13337" spans="1:1" x14ac:dyDescent="0.25">
      <c r="A13337" s="290"/>
    </row>
    <row r="13338" spans="1:1" x14ac:dyDescent="0.25">
      <c r="A13338" s="290"/>
    </row>
    <row r="13339" spans="1:1" x14ac:dyDescent="0.25">
      <c r="A13339" s="290"/>
    </row>
    <row r="13340" spans="1:1" x14ac:dyDescent="0.25">
      <c r="A13340" s="290"/>
    </row>
    <row r="13341" spans="1:1" x14ac:dyDescent="0.25">
      <c r="A13341" s="290"/>
    </row>
    <row r="13342" spans="1:1" x14ac:dyDescent="0.25">
      <c r="A13342" s="290"/>
    </row>
    <row r="13343" spans="1:1" x14ac:dyDescent="0.25">
      <c r="A13343" s="290"/>
    </row>
    <row r="13344" spans="1:1" x14ac:dyDescent="0.25">
      <c r="A13344" s="290"/>
    </row>
    <row r="13345" spans="1:1" x14ac:dyDescent="0.25">
      <c r="A13345" s="290"/>
    </row>
    <row r="13346" spans="1:1" x14ac:dyDescent="0.25">
      <c r="A13346" s="290"/>
    </row>
    <row r="13347" spans="1:1" x14ac:dyDescent="0.25">
      <c r="A13347" s="290"/>
    </row>
    <row r="13348" spans="1:1" x14ac:dyDescent="0.25">
      <c r="A13348" s="290"/>
    </row>
    <row r="13349" spans="1:1" x14ac:dyDescent="0.25">
      <c r="A13349" s="290"/>
    </row>
    <row r="13350" spans="1:1" x14ac:dyDescent="0.25">
      <c r="A13350" s="290"/>
    </row>
    <row r="13351" spans="1:1" x14ac:dyDescent="0.25">
      <c r="A13351" s="290"/>
    </row>
    <row r="13352" spans="1:1" x14ac:dyDescent="0.25">
      <c r="A13352" s="290"/>
    </row>
    <row r="13353" spans="1:1" x14ac:dyDescent="0.25">
      <c r="A13353" s="290"/>
    </row>
    <row r="13354" spans="1:1" x14ac:dyDescent="0.25">
      <c r="A13354" s="290"/>
    </row>
    <row r="13355" spans="1:1" x14ac:dyDescent="0.25">
      <c r="A13355" s="290"/>
    </row>
    <row r="13356" spans="1:1" x14ac:dyDescent="0.25">
      <c r="A13356" s="290"/>
    </row>
    <row r="13357" spans="1:1" x14ac:dyDescent="0.25">
      <c r="A13357" s="290"/>
    </row>
    <row r="13358" spans="1:1" x14ac:dyDescent="0.25">
      <c r="A13358" s="290"/>
    </row>
    <row r="13359" spans="1:1" x14ac:dyDescent="0.25">
      <c r="A13359" s="290"/>
    </row>
    <row r="13360" spans="1:1" x14ac:dyDescent="0.25">
      <c r="A13360" s="290"/>
    </row>
    <row r="13361" spans="1:1" x14ac:dyDescent="0.25">
      <c r="A13361" s="290"/>
    </row>
    <row r="13362" spans="1:1" x14ac:dyDescent="0.25">
      <c r="A13362" s="290"/>
    </row>
    <row r="13363" spans="1:1" x14ac:dyDescent="0.25">
      <c r="A13363" s="290"/>
    </row>
    <row r="13364" spans="1:1" x14ac:dyDescent="0.25">
      <c r="A13364" s="290"/>
    </row>
    <row r="13365" spans="1:1" x14ac:dyDescent="0.25">
      <c r="A13365" s="290"/>
    </row>
    <row r="13366" spans="1:1" x14ac:dyDescent="0.25">
      <c r="A13366" s="290"/>
    </row>
    <row r="13367" spans="1:1" x14ac:dyDescent="0.25">
      <c r="A13367" s="290"/>
    </row>
    <row r="13368" spans="1:1" x14ac:dyDescent="0.25">
      <c r="A13368" s="290"/>
    </row>
    <row r="13369" spans="1:1" x14ac:dyDescent="0.25">
      <c r="A13369" s="290"/>
    </row>
    <row r="13370" spans="1:1" x14ac:dyDescent="0.25">
      <c r="A13370" s="290"/>
    </row>
    <row r="13371" spans="1:1" x14ac:dyDescent="0.25">
      <c r="A13371" s="290"/>
    </row>
    <row r="13372" spans="1:1" x14ac:dyDescent="0.25">
      <c r="A13372" s="290"/>
    </row>
    <row r="13373" spans="1:1" x14ac:dyDescent="0.25">
      <c r="A13373" s="290"/>
    </row>
    <row r="13374" spans="1:1" x14ac:dyDescent="0.25">
      <c r="A13374" s="290"/>
    </row>
    <row r="13375" spans="1:1" x14ac:dyDescent="0.25">
      <c r="A13375" s="290"/>
    </row>
    <row r="13376" spans="1:1" x14ac:dyDescent="0.25">
      <c r="A13376" s="290"/>
    </row>
    <row r="13377" spans="1:1" x14ac:dyDescent="0.25">
      <c r="A13377" s="290"/>
    </row>
    <row r="13378" spans="1:1" x14ac:dyDescent="0.25">
      <c r="A13378" s="290"/>
    </row>
    <row r="13379" spans="1:1" x14ac:dyDescent="0.25">
      <c r="A13379" s="290"/>
    </row>
    <row r="13380" spans="1:1" x14ac:dyDescent="0.25">
      <c r="A13380" s="290"/>
    </row>
    <row r="13381" spans="1:1" x14ac:dyDescent="0.25">
      <c r="A13381" s="290"/>
    </row>
    <row r="13382" spans="1:1" x14ac:dyDescent="0.25">
      <c r="A13382" s="290"/>
    </row>
    <row r="13383" spans="1:1" x14ac:dyDescent="0.25">
      <c r="A13383" s="290"/>
    </row>
    <row r="13384" spans="1:1" x14ac:dyDescent="0.25">
      <c r="A13384" s="290"/>
    </row>
    <row r="13385" spans="1:1" x14ac:dyDescent="0.25">
      <c r="A13385" s="290"/>
    </row>
    <row r="13386" spans="1:1" x14ac:dyDescent="0.25">
      <c r="A13386" s="290"/>
    </row>
    <row r="13387" spans="1:1" x14ac:dyDescent="0.25">
      <c r="A13387" s="290"/>
    </row>
    <row r="13388" spans="1:1" x14ac:dyDescent="0.25">
      <c r="A13388" s="290"/>
    </row>
    <row r="13389" spans="1:1" x14ac:dyDescent="0.25">
      <c r="A13389" s="290"/>
    </row>
    <row r="13390" spans="1:1" x14ac:dyDescent="0.25">
      <c r="A13390" s="290"/>
    </row>
    <row r="13391" spans="1:1" x14ac:dyDescent="0.25">
      <c r="A13391" s="290"/>
    </row>
    <row r="13392" spans="1:1" x14ac:dyDescent="0.25">
      <c r="A13392" s="290"/>
    </row>
    <row r="13393" spans="1:1" x14ac:dyDescent="0.25">
      <c r="A13393" s="290"/>
    </row>
    <row r="13394" spans="1:1" x14ac:dyDescent="0.25">
      <c r="A13394" s="290"/>
    </row>
    <row r="13395" spans="1:1" x14ac:dyDescent="0.25">
      <c r="A13395" s="290"/>
    </row>
    <row r="13396" spans="1:1" x14ac:dyDescent="0.25">
      <c r="A13396" s="290"/>
    </row>
    <row r="13397" spans="1:1" x14ac:dyDescent="0.25">
      <c r="A13397" s="290"/>
    </row>
    <row r="13398" spans="1:1" x14ac:dyDescent="0.25">
      <c r="A13398" s="290"/>
    </row>
    <row r="13399" spans="1:1" x14ac:dyDescent="0.25">
      <c r="A13399" s="290"/>
    </row>
    <row r="13400" spans="1:1" x14ac:dyDescent="0.25">
      <c r="A13400" s="290"/>
    </row>
    <row r="13401" spans="1:1" x14ac:dyDescent="0.25">
      <c r="A13401" s="290"/>
    </row>
    <row r="13402" spans="1:1" x14ac:dyDescent="0.25">
      <c r="A13402" s="290"/>
    </row>
    <row r="13403" spans="1:1" x14ac:dyDescent="0.25">
      <c r="A13403" s="290"/>
    </row>
    <row r="13404" spans="1:1" x14ac:dyDescent="0.25">
      <c r="A13404" s="290"/>
    </row>
    <row r="13405" spans="1:1" x14ac:dyDescent="0.25">
      <c r="A13405" s="290"/>
    </row>
    <row r="13406" spans="1:1" x14ac:dyDescent="0.25">
      <c r="A13406" s="290"/>
    </row>
    <row r="13407" spans="1:1" x14ac:dyDescent="0.25">
      <c r="A13407" s="290"/>
    </row>
    <row r="13408" spans="1:1" x14ac:dyDescent="0.25">
      <c r="A13408" s="290"/>
    </row>
    <row r="13409" spans="1:1" x14ac:dyDescent="0.25">
      <c r="A13409" s="290"/>
    </row>
    <row r="13410" spans="1:1" x14ac:dyDescent="0.25">
      <c r="A13410" s="290"/>
    </row>
    <row r="13411" spans="1:1" x14ac:dyDescent="0.25">
      <c r="A13411" s="290"/>
    </row>
    <row r="13412" spans="1:1" x14ac:dyDescent="0.25">
      <c r="A13412" s="290"/>
    </row>
    <row r="13413" spans="1:1" x14ac:dyDescent="0.25">
      <c r="A13413" s="290"/>
    </row>
    <row r="13414" spans="1:1" x14ac:dyDescent="0.25">
      <c r="A13414" s="290"/>
    </row>
    <row r="13415" spans="1:1" x14ac:dyDescent="0.25">
      <c r="A13415" s="290"/>
    </row>
    <row r="13416" spans="1:1" x14ac:dyDescent="0.25">
      <c r="A13416" s="290"/>
    </row>
    <row r="13417" spans="1:1" x14ac:dyDescent="0.25">
      <c r="A13417" s="290"/>
    </row>
    <row r="13418" spans="1:1" x14ac:dyDescent="0.25">
      <c r="A13418" s="290"/>
    </row>
    <row r="13419" spans="1:1" x14ac:dyDescent="0.25">
      <c r="A13419" s="290"/>
    </row>
    <row r="13420" spans="1:1" x14ac:dyDescent="0.25">
      <c r="A13420" s="290"/>
    </row>
    <row r="13421" spans="1:1" x14ac:dyDescent="0.25">
      <c r="A13421" s="290"/>
    </row>
    <row r="13422" spans="1:1" x14ac:dyDescent="0.25">
      <c r="A13422" s="290"/>
    </row>
    <row r="13423" spans="1:1" x14ac:dyDescent="0.25">
      <c r="A13423" s="290"/>
    </row>
    <row r="13424" spans="1:1" x14ac:dyDescent="0.25">
      <c r="A13424" s="290"/>
    </row>
    <row r="13425" spans="1:1" x14ac:dyDescent="0.25">
      <c r="A13425" s="290"/>
    </row>
    <row r="13426" spans="1:1" x14ac:dyDescent="0.25">
      <c r="A13426" s="290"/>
    </row>
    <row r="13427" spans="1:1" x14ac:dyDescent="0.25">
      <c r="A13427" s="290"/>
    </row>
    <row r="13428" spans="1:1" x14ac:dyDescent="0.25">
      <c r="A13428" s="290"/>
    </row>
    <row r="13429" spans="1:1" x14ac:dyDescent="0.25">
      <c r="A13429" s="290"/>
    </row>
    <row r="13430" spans="1:1" x14ac:dyDescent="0.25">
      <c r="A13430" s="290"/>
    </row>
    <row r="13431" spans="1:1" x14ac:dyDescent="0.25">
      <c r="A13431" s="290"/>
    </row>
    <row r="13432" spans="1:1" x14ac:dyDescent="0.25">
      <c r="A13432" s="290"/>
    </row>
    <row r="13433" spans="1:1" x14ac:dyDescent="0.25">
      <c r="A13433" s="290"/>
    </row>
    <row r="13434" spans="1:1" x14ac:dyDescent="0.25">
      <c r="A13434" s="290"/>
    </row>
    <row r="13435" spans="1:1" x14ac:dyDescent="0.25">
      <c r="A13435" s="290"/>
    </row>
    <row r="13436" spans="1:1" x14ac:dyDescent="0.25">
      <c r="A13436" s="290"/>
    </row>
    <row r="13437" spans="1:1" x14ac:dyDescent="0.25">
      <c r="A13437" s="290"/>
    </row>
    <row r="13438" spans="1:1" x14ac:dyDescent="0.25">
      <c r="A13438" s="290"/>
    </row>
    <row r="13439" spans="1:1" x14ac:dyDescent="0.25">
      <c r="A13439" s="290"/>
    </row>
    <row r="13440" spans="1:1" x14ac:dyDescent="0.25">
      <c r="A13440" s="290"/>
    </row>
    <row r="13441" spans="1:1" x14ac:dyDescent="0.25">
      <c r="A13441" s="290"/>
    </row>
    <row r="13442" spans="1:1" x14ac:dyDescent="0.25">
      <c r="A13442" s="290"/>
    </row>
    <row r="13443" spans="1:1" x14ac:dyDescent="0.25">
      <c r="A13443" s="290"/>
    </row>
    <row r="13444" spans="1:1" x14ac:dyDescent="0.25">
      <c r="A13444" s="290"/>
    </row>
    <row r="13445" spans="1:1" x14ac:dyDescent="0.25">
      <c r="A13445" s="290"/>
    </row>
    <row r="13446" spans="1:1" x14ac:dyDescent="0.25">
      <c r="A13446" s="290"/>
    </row>
    <row r="13447" spans="1:1" x14ac:dyDescent="0.25">
      <c r="A13447" s="290"/>
    </row>
    <row r="13448" spans="1:1" x14ac:dyDescent="0.25">
      <c r="A13448" s="290"/>
    </row>
    <row r="13449" spans="1:1" x14ac:dyDescent="0.25">
      <c r="A13449" s="290"/>
    </row>
    <row r="13450" spans="1:1" x14ac:dyDescent="0.25">
      <c r="A13450" s="290"/>
    </row>
    <row r="13451" spans="1:1" x14ac:dyDescent="0.25">
      <c r="A13451" s="290"/>
    </row>
    <row r="13452" spans="1:1" x14ac:dyDescent="0.25">
      <c r="A13452" s="290"/>
    </row>
    <row r="13453" spans="1:1" x14ac:dyDescent="0.25">
      <c r="A13453" s="290"/>
    </row>
    <row r="13454" spans="1:1" x14ac:dyDescent="0.25">
      <c r="A13454" s="290"/>
    </row>
    <row r="13455" spans="1:1" x14ac:dyDescent="0.25">
      <c r="A13455" s="290"/>
    </row>
    <row r="13456" spans="1:1" x14ac:dyDescent="0.25">
      <c r="A13456" s="290"/>
    </row>
    <row r="13457" spans="1:1" x14ac:dyDescent="0.25">
      <c r="A13457" s="290"/>
    </row>
    <row r="13458" spans="1:1" x14ac:dyDescent="0.25">
      <c r="A13458" s="290"/>
    </row>
    <row r="13459" spans="1:1" x14ac:dyDescent="0.25">
      <c r="A13459" s="290"/>
    </row>
    <row r="13460" spans="1:1" x14ac:dyDescent="0.25">
      <c r="A13460" s="290"/>
    </row>
    <row r="13461" spans="1:1" x14ac:dyDescent="0.25">
      <c r="A13461" s="290"/>
    </row>
    <row r="13462" spans="1:1" x14ac:dyDescent="0.25">
      <c r="A13462" s="290"/>
    </row>
    <row r="13463" spans="1:1" x14ac:dyDescent="0.25">
      <c r="A13463" s="290"/>
    </row>
    <row r="13464" spans="1:1" x14ac:dyDescent="0.25">
      <c r="A13464" s="290"/>
    </row>
    <row r="13465" spans="1:1" x14ac:dyDescent="0.25">
      <c r="A13465" s="290"/>
    </row>
    <row r="13466" spans="1:1" x14ac:dyDescent="0.25">
      <c r="A13466" s="290"/>
    </row>
    <row r="13467" spans="1:1" x14ac:dyDescent="0.25">
      <c r="A13467" s="290"/>
    </row>
    <row r="13468" spans="1:1" x14ac:dyDescent="0.25">
      <c r="A13468" s="290"/>
    </row>
    <row r="13469" spans="1:1" x14ac:dyDescent="0.25">
      <c r="A13469" s="290"/>
    </row>
    <row r="13470" spans="1:1" x14ac:dyDescent="0.25">
      <c r="A13470" s="290"/>
    </row>
    <row r="13471" spans="1:1" x14ac:dyDescent="0.25">
      <c r="A13471" s="290"/>
    </row>
    <row r="13472" spans="1:1" x14ac:dyDescent="0.25">
      <c r="A13472" s="290"/>
    </row>
    <row r="13473" spans="1:1" x14ac:dyDescent="0.25">
      <c r="A13473" s="290"/>
    </row>
    <row r="13474" spans="1:1" x14ac:dyDescent="0.25">
      <c r="A13474" s="290"/>
    </row>
    <row r="13475" spans="1:1" x14ac:dyDescent="0.25">
      <c r="A13475" s="290"/>
    </row>
    <row r="13476" spans="1:1" x14ac:dyDescent="0.25">
      <c r="A13476" s="290"/>
    </row>
    <row r="13477" spans="1:1" x14ac:dyDescent="0.25">
      <c r="A13477" s="290"/>
    </row>
    <row r="13478" spans="1:1" x14ac:dyDescent="0.25">
      <c r="A13478" s="290"/>
    </row>
    <row r="13479" spans="1:1" x14ac:dyDescent="0.25">
      <c r="A13479" s="290"/>
    </row>
    <row r="13480" spans="1:1" x14ac:dyDescent="0.25">
      <c r="A13480" s="290"/>
    </row>
    <row r="13481" spans="1:1" x14ac:dyDescent="0.25">
      <c r="A13481" s="290"/>
    </row>
    <row r="13482" spans="1:1" x14ac:dyDescent="0.25">
      <c r="A13482" s="290"/>
    </row>
    <row r="13483" spans="1:1" x14ac:dyDescent="0.25">
      <c r="A13483" s="290"/>
    </row>
    <row r="13484" spans="1:1" x14ac:dyDescent="0.25">
      <c r="A13484" s="290"/>
    </row>
    <row r="13485" spans="1:1" x14ac:dyDescent="0.25">
      <c r="A13485" s="290"/>
    </row>
    <row r="13486" spans="1:1" x14ac:dyDescent="0.25">
      <c r="A13486" s="290"/>
    </row>
    <row r="13487" spans="1:1" x14ac:dyDescent="0.25">
      <c r="A13487" s="290"/>
    </row>
    <row r="13488" spans="1:1" x14ac:dyDescent="0.25">
      <c r="A13488" s="290"/>
    </row>
    <row r="13489" spans="1:1" x14ac:dyDescent="0.25">
      <c r="A13489" s="290"/>
    </row>
    <row r="13490" spans="1:1" x14ac:dyDescent="0.25">
      <c r="A13490" s="290"/>
    </row>
    <row r="13491" spans="1:1" x14ac:dyDescent="0.25">
      <c r="A13491" s="290"/>
    </row>
    <row r="13492" spans="1:1" x14ac:dyDescent="0.25">
      <c r="A13492" s="290"/>
    </row>
    <row r="13493" spans="1:1" x14ac:dyDescent="0.25">
      <c r="A13493" s="290"/>
    </row>
    <row r="13494" spans="1:1" x14ac:dyDescent="0.25">
      <c r="A13494" s="290"/>
    </row>
    <row r="13495" spans="1:1" x14ac:dyDescent="0.25">
      <c r="A13495" s="290"/>
    </row>
    <row r="13496" spans="1:1" x14ac:dyDescent="0.25">
      <c r="A13496" s="290"/>
    </row>
    <row r="13497" spans="1:1" x14ac:dyDescent="0.25">
      <c r="A13497" s="290"/>
    </row>
    <row r="13498" spans="1:1" x14ac:dyDescent="0.25">
      <c r="A13498" s="290"/>
    </row>
    <row r="13499" spans="1:1" x14ac:dyDescent="0.25">
      <c r="A13499" s="290"/>
    </row>
    <row r="13500" spans="1:1" x14ac:dyDescent="0.25">
      <c r="A13500" s="290"/>
    </row>
    <row r="13501" spans="1:1" x14ac:dyDescent="0.25">
      <c r="A13501" s="290"/>
    </row>
    <row r="13502" spans="1:1" x14ac:dyDescent="0.25">
      <c r="A13502" s="290"/>
    </row>
    <row r="13503" spans="1:1" x14ac:dyDescent="0.25">
      <c r="A13503" s="290"/>
    </row>
    <row r="13504" spans="1:1" x14ac:dyDescent="0.25">
      <c r="A13504" s="290"/>
    </row>
    <row r="13505" spans="1:1" x14ac:dyDescent="0.25">
      <c r="A13505" s="290"/>
    </row>
    <row r="13506" spans="1:1" x14ac:dyDescent="0.25">
      <c r="A13506" s="290"/>
    </row>
    <row r="13507" spans="1:1" x14ac:dyDescent="0.25">
      <c r="A13507" s="290"/>
    </row>
    <row r="13508" spans="1:1" x14ac:dyDescent="0.25">
      <c r="A13508" s="290"/>
    </row>
    <row r="13509" spans="1:1" x14ac:dyDescent="0.25">
      <c r="A13509" s="290"/>
    </row>
    <row r="13510" spans="1:1" x14ac:dyDescent="0.25">
      <c r="A13510" s="290"/>
    </row>
    <row r="13511" spans="1:1" x14ac:dyDescent="0.25">
      <c r="A13511" s="290"/>
    </row>
    <row r="13512" spans="1:1" x14ac:dyDescent="0.25">
      <c r="A13512" s="290"/>
    </row>
    <row r="13513" spans="1:1" x14ac:dyDescent="0.25">
      <c r="A13513" s="290"/>
    </row>
    <row r="13514" spans="1:1" x14ac:dyDescent="0.25">
      <c r="A13514" s="290"/>
    </row>
    <row r="13515" spans="1:1" x14ac:dyDescent="0.25">
      <c r="A13515" s="290"/>
    </row>
    <row r="13516" spans="1:1" x14ac:dyDescent="0.25">
      <c r="A13516" s="290"/>
    </row>
    <row r="13517" spans="1:1" x14ac:dyDescent="0.25">
      <c r="A13517" s="290"/>
    </row>
    <row r="13518" spans="1:1" x14ac:dyDescent="0.25">
      <c r="A13518" s="290"/>
    </row>
    <row r="13519" spans="1:1" x14ac:dyDescent="0.25">
      <c r="A13519" s="290"/>
    </row>
    <row r="13520" spans="1:1" x14ac:dyDescent="0.25">
      <c r="A13520" s="290"/>
    </row>
    <row r="13521" spans="1:1" x14ac:dyDescent="0.25">
      <c r="A13521" s="290"/>
    </row>
    <row r="13522" spans="1:1" x14ac:dyDescent="0.25">
      <c r="A13522" s="290"/>
    </row>
    <row r="13523" spans="1:1" x14ac:dyDescent="0.25">
      <c r="A13523" s="290"/>
    </row>
    <row r="13524" spans="1:1" x14ac:dyDescent="0.25">
      <c r="A13524" s="290"/>
    </row>
    <row r="13525" spans="1:1" x14ac:dyDescent="0.25">
      <c r="A13525" s="290"/>
    </row>
    <row r="13526" spans="1:1" x14ac:dyDescent="0.25">
      <c r="A13526" s="290"/>
    </row>
    <row r="13527" spans="1:1" x14ac:dyDescent="0.25">
      <c r="A13527" s="290"/>
    </row>
    <row r="13528" spans="1:1" x14ac:dyDescent="0.25">
      <c r="A13528" s="290"/>
    </row>
    <row r="13529" spans="1:1" x14ac:dyDescent="0.25">
      <c r="A13529" s="290"/>
    </row>
    <row r="13530" spans="1:1" x14ac:dyDescent="0.25">
      <c r="A13530" s="290"/>
    </row>
    <row r="13531" spans="1:1" x14ac:dyDescent="0.25">
      <c r="A13531" s="290"/>
    </row>
    <row r="13532" spans="1:1" x14ac:dyDescent="0.25">
      <c r="A13532" s="290"/>
    </row>
    <row r="13533" spans="1:1" x14ac:dyDescent="0.25">
      <c r="A13533" s="290"/>
    </row>
    <row r="13534" spans="1:1" x14ac:dyDescent="0.25">
      <c r="A13534" s="290"/>
    </row>
    <row r="13535" spans="1:1" x14ac:dyDescent="0.25">
      <c r="A13535" s="290"/>
    </row>
    <row r="13536" spans="1:1" x14ac:dyDescent="0.25">
      <c r="A13536" s="290"/>
    </row>
    <row r="13537" spans="1:1" x14ac:dyDescent="0.25">
      <c r="A13537" s="290"/>
    </row>
    <row r="13538" spans="1:1" x14ac:dyDescent="0.25">
      <c r="A13538" s="290"/>
    </row>
    <row r="13539" spans="1:1" x14ac:dyDescent="0.25">
      <c r="A13539" s="290"/>
    </row>
    <row r="13540" spans="1:1" x14ac:dyDescent="0.25">
      <c r="A13540" s="290"/>
    </row>
    <row r="13541" spans="1:1" x14ac:dyDescent="0.25">
      <c r="A13541" s="290"/>
    </row>
    <row r="13542" spans="1:1" x14ac:dyDescent="0.25">
      <c r="A13542" s="290"/>
    </row>
    <row r="13543" spans="1:1" x14ac:dyDescent="0.25">
      <c r="A13543" s="290"/>
    </row>
    <row r="13544" spans="1:1" x14ac:dyDescent="0.25">
      <c r="A13544" s="290"/>
    </row>
    <row r="13545" spans="1:1" x14ac:dyDescent="0.25">
      <c r="A13545" s="290"/>
    </row>
    <row r="13546" spans="1:1" x14ac:dyDescent="0.25">
      <c r="A13546" s="290"/>
    </row>
    <row r="13547" spans="1:1" x14ac:dyDescent="0.25">
      <c r="A13547" s="290"/>
    </row>
    <row r="13548" spans="1:1" x14ac:dyDescent="0.25">
      <c r="A13548" s="290"/>
    </row>
    <row r="13549" spans="1:1" x14ac:dyDescent="0.25">
      <c r="A13549" s="290"/>
    </row>
    <row r="13550" spans="1:1" x14ac:dyDescent="0.25">
      <c r="A13550" s="290"/>
    </row>
    <row r="13551" spans="1:1" x14ac:dyDescent="0.25">
      <c r="A13551" s="290"/>
    </row>
    <row r="13552" spans="1:1" x14ac:dyDescent="0.25">
      <c r="A13552" s="290"/>
    </row>
    <row r="13553" spans="1:1" x14ac:dyDescent="0.25">
      <c r="A13553" s="290"/>
    </row>
    <row r="13554" spans="1:1" x14ac:dyDescent="0.25">
      <c r="A13554" s="290"/>
    </row>
    <row r="13555" spans="1:1" x14ac:dyDescent="0.25">
      <c r="A13555" s="290"/>
    </row>
    <row r="13556" spans="1:1" x14ac:dyDescent="0.25">
      <c r="A13556" s="290"/>
    </row>
    <row r="13557" spans="1:1" x14ac:dyDescent="0.25">
      <c r="A13557" s="290"/>
    </row>
    <row r="13558" spans="1:1" x14ac:dyDescent="0.25">
      <c r="A13558" s="290"/>
    </row>
    <row r="13559" spans="1:1" x14ac:dyDescent="0.25">
      <c r="A13559" s="290"/>
    </row>
    <row r="13560" spans="1:1" x14ac:dyDescent="0.25">
      <c r="A13560" s="290"/>
    </row>
    <row r="13561" spans="1:1" x14ac:dyDescent="0.25">
      <c r="A13561" s="290"/>
    </row>
    <row r="13562" spans="1:1" x14ac:dyDescent="0.25">
      <c r="A13562" s="290"/>
    </row>
    <row r="13563" spans="1:1" x14ac:dyDescent="0.25">
      <c r="A13563" s="290"/>
    </row>
    <row r="13564" spans="1:1" x14ac:dyDescent="0.25">
      <c r="A13564" s="290"/>
    </row>
    <row r="13565" spans="1:1" x14ac:dyDescent="0.25">
      <c r="A13565" s="290"/>
    </row>
    <row r="13566" spans="1:1" x14ac:dyDescent="0.25">
      <c r="A13566" s="290"/>
    </row>
    <row r="13567" spans="1:1" x14ac:dyDescent="0.25">
      <c r="A13567" s="290"/>
    </row>
    <row r="13568" spans="1:1" x14ac:dyDescent="0.25">
      <c r="A13568" s="290"/>
    </row>
    <row r="13569" spans="1:1" x14ac:dyDescent="0.25">
      <c r="A13569" s="290"/>
    </row>
    <row r="13570" spans="1:1" x14ac:dyDescent="0.25">
      <c r="A13570" s="290"/>
    </row>
    <row r="13571" spans="1:1" x14ac:dyDescent="0.25">
      <c r="A13571" s="290"/>
    </row>
    <row r="13572" spans="1:1" x14ac:dyDescent="0.25">
      <c r="A13572" s="290"/>
    </row>
    <row r="13573" spans="1:1" x14ac:dyDescent="0.25">
      <c r="A13573" s="290"/>
    </row>
    <row r="13574" spans="1:1" x14ac:dyDescent="0.25">
      <c r="A13574" s="290"/>
    </row>
    <row r="13575" spans="1:1" x14ac:dyDescent="0.25">
      <c r="A13575" s="290"/>
    </row>
    <row r="13576" spans="1:1" x14ac:dyDescent="0.25">
      <c r="A13576" s="290"/>
    </row>
    <row r="13577" spans="1:1" x14ac:dyDescent="0.25">
      <c r="A13577" s="290"/>
    </row>
    <row r="13578" spans="1:1" x14ac:dyDescent="0.25">
      <c r="A13578" s="290"/>
    </row>
    <row r="13579" spans="1:1" x14ac:dyDescent="0.25">
      <c r="A13579" s="290"/>
    </row>
    <row r="13580" spans="1:1" x14ac:dyDescent="0.25">
      <c r="A13580" s="290"/>
    </row>
    <row r="13581" spans="1:1" x14ac:dyDescent="0.25">
      <c r="A13581" s="290"/>
    </row>
    <row r="13582" spans="1:1" x14ac:dyDescent="0.25">
      <c r="A13582" s="290"/>
    </row>
    <row r="13583" spans="1:1" x14ac:dyDescent="0.25">
      <c r="A13583" s="290"/>
    </row>
    <row r="13584" spans="1:1" x14ac:dyDescent="0.25">
      <c r="A13584" s="290"/>
    </row>
    <row r="13585" spans="1:1" x14ac:dyDescent="0.25">
      <c r="A13585" s="290"/>
    </row>
    <row r="13586" spans="1:1" x14ac:dyDescent="0.25">
      <c r="A13586" s="290"/>
    </row>
    <row r="13587" spans="1:1" x14ac:dyDescent="0.25">
      <c r="A13587" s="290"/>
    </row>
    <row r="13588" spans="1:1" x14ac:dyDescent="0.25">
      <c r="A13588" s="290"/>
    </row>
    <row r="13589" spans="1:1" x14ac:dyDescent="0.25">
      <c r="A13589" s="290"/>
    </row>
    <row r="13590" spans="1:1" x14ac:dyDescent="0.25">
      <c r="A13590" s="290"/>
    </row>
    <row r="13591" spans="1:1" x14ac:dyDescent="0.25">
      <c r="A13591" s="290"/>
    </row>
    <row r="13592" spans="1:1" x14ac:dyDescent="0.25">
      <c r="A13592" s="290"/>
    </row>
    <row r="13593" spans="1:1" x14ac:dyDescent="0.25">
      <c r="A13593" s="290"/>
    </row>
    <row r="13594" spans="1:1" x14ac:dyDescent="0.25">
      <c r="A13594" s="290"/>
    </row>
    <row r="13595" spans="1:1" x14ac:dyDescent="0.25">
      <c r="A13595" s="290"/>
    </row>
    <row r="13596" spans="1:1" x14ac:dyDescent="0.25">
      <c r="A13596" s="290"/>
    </row>
    <row r="13597" spans="1:1" x14ac:dyDescent="0.25">
      <c r="A13597" s="290"/>
    </row>
    <row r="13598" spans="1:1" x14ac:dyDescent="0.25">
      <c r="A13598" s="290"/>
    </row>
    <row r="13599" spans="1:1" x14ac:dyDescent="0.25">
      <c r="A13599" s="290"/>
    </row>
    <row r="13600" spans="1:1" x14ac:dyDescent="0.25">
      <c r="A13600" s="290"/>
    </row>
    <row r="13601" spans="1:1" x14ac:dyDescent="0.25">
      <c r="A13601" s="290"/>
    </row>
    <row r="13602" spans="1:1" x14ac:dyDescent="0.25">
      <c r="A13602" s="290"/>
    </row>
    <row r="13603" spans="1:1" x14ac:dyDescent="0.25">
      <c r="A13603" s="290"/>
    </row>
    <row r="13604" spans="1:1" x14ac:dyDescent="0.25">
      <c r="A13604" s="290"/>
    </row>
    <row r="13605" spans="1:1" x14ac:dyDescent="0.25">
      <c r="A13605" s="290"/>
    </row>
    <row r="13606" spans="1:1" x14ac:dyDescent="0.25">
      <c r="A13606" s="290"/>
    </row>
    <row r="13607" spans="1:1" x14ac:dyDescent="0.25">
      <c r="A13607" s="290"/>
    </row>
    <row r="13608" spans="1:1" x14ac:dyDescent="0.25">
      <c r="A13608" s="290"/>
    </row>
    <row r="13609" spans="1:1" x14ac:dyDescent="0.25">
      <c r="A13609" s="290"/>
    </row>
    <row r="13610" spans="1:1" x14ac:dyDescent="0.25">
      <c r="A13610" s="290"/>
    </row>
    <row r="13611" spans="1:1" x14ac:dyDescent="0.25">
      <c r="A13611" s="290"/>
    </row>
    <row r="13612" spans="1:1" x14ac:dyDescent="0.25">
      <c r="A13612" s="290"/>
    </row>
    <row r="13613" spans="1:1" x14ac:dyDescent="0.25">
      <c r="A13613" s="290"/>
    </row>
    <row r="13614" spans="1:1" x14ac:dyDescent="0.25">
      <c r="A13614" s="290"/>
    </row>
    <row r="13615" spans="1:1" x14ac:dyDescent="0.25">
      <c r="A13615" s="290"/>
    </row>
    <row r="13616" spans="1:1" x14ac:dyDescent="0.25">
      <c r="A13616" s="290"/>
    </row>
    <row r="13617" spans="1:1" x14ac:dyDescent="0.25">
      <c r="A13617" s="290"/>
    </row>
    <row r="13618" spans="1:1" x14ac:dyDescent="0.25">
      <c r="A13618" s="290"/>
    </row>
    <row r="13619" spans="1:1" x14ac:dyDescent="0.25">
      <c r="A13619" s="290"/>
    </row>
    <row r="13620" spans="1:1" x14ac:dyDescent="0.25">
      <c r="A13620" s="290"/>
    </row>
    <row r="13621" spans="1:1" x14ac:dyDescent="0.25">
      <c r="A13621" s="290"/>
    </row>
    <row r="13622" spans="1:1" x14ac:dyDescent="0.25">
      <c r="A13622" s="290"/>
    </row>
    <row r="13623" spans="1:1" x14ac:dyDescent="0.25">
      <c r="A13623" s="290"/>
    </row>
    <row r="13624" spans="1:1" x14ac:dyDescent="0.25">
      <c r="A13624" s="290"/>
    </row>
    <row r="13625" spans="1:1" x14ac:dyDescent="0.25">
      <c r="A13625" s="290"/>
    </row>
    <row r="13626" spans="1:1" x14ac:dyDescent="0.25">
      <c r="A13626" s="290"/>
    </row>
    <row r="13627" spans="1:1" x14ac:dyDescent="0.25">
      <c r="A13627" s="290"/>
    </row>
    <row r="13628" spans="1:1" x14ac:dyDescent="0.25">
      <c r="A13628" s="290"/>
    </row>
    <row r="13629" spans="1:1" x14ac:dyDescent="0.25">
      <c r="A13629" s="290"/>
    </row>
    <row r="13630" spans="1:1" x14ac:dyDescent="0.25">
      <c r="A13630" s="290"/>
    </row>
    <row r="13631" spans="1:1" x14ac:dyDescent="0.25">
      <c r="A13631" s="290"/>
    </row>
    <row r="13632" spans="1:1" x14ac:dyDescent="0.25">
      <c r="A13632" s="290"/>
    </row>
    <row r="13633" spans="1:1" x14ac:dyDescent="0.25">
      <c r="A13633" s="290"/>
    </row>
    <row r="13634" spans="1:1" x14ac:dyDescent="0.25">
      <c r="A13634" s="290"/>
    </row>
    <row r="13635" spans="1:1" x14ac:dyDescent="0.25">
      <c r="A13635" s="290"/>
    </row>
    <row r="13636" spans="1:1" x14ac:dyDescent="0.25">
      <c r="A13636" s="290"/>
    </row>
    <row r="13637" spans="1:1" x14ac:dyDescent="0.25">
      <c r="A13637" s="290"/>
    </row>
    <row r="13638" spans="1:1" x14ac:dyDescent="0.25">
      <c r="A13638" s="290"/>
    </row>
    <row r="13639" spans="1:1" x14ac:dyDescent="0.25">
      <c r="A13639" s="290"/>
    </row>
    <row r="13640" spans="1:1" x14ac:dyDescent="0.25">
      <c r="A13640" s="290"/>
    </row>
    <row r="13641" spans="1:1" x14ac:dyDescent="0.25">
      <c r="A13641" s="290"/>
    </row>
    <row r="13642" spans="1:1" x14ac:dyDescent="0.25">
      <c r="A13642" s="290"/>
    </row>
    <row r="13643" spans="1:1" x14ac:dyDescent="0.25">
      <c r="A13643" s="290"/>
    </row>
    <row r="13644" spans="1:1" x14ac:dyDescent="0.25">
      <c r="A13644" s="290"/>
    </row>
    <row r="13645" spans="1:1" x14ac:dyDescent="0.25">
      <c r="A13645" s="290"/>
    </row>
    <row r="13646" spans="1:1" x14ac:dyDescent="0.25">
      <c r="A13646" s="290"/>
    </row>
    <row r="13647" spans="1:1" x14ac:dyDescent="0.25">
      <c r="A13647" s="290"/>
    </row>
    <row r="13648" spans="1:1" x14ac:dyDescent="0.25">
      <c r="A13648" s="290"/>
    </row>
    <row r="13649" spans="1:1" x14ac:dyDescent="0.25">
      <c r="A13649" s="290"/>
    </row>
    <row r="13650" spans="1:1" x14ac:dyDescent="0.25">
      <c r="A13650" s="290"/>
    </row>
    <row r="13651" spans="1:1" x14ac:dyDescent="0.25">
      <c r="A13651" s="290"/>
    </row>
    <row r="13652" spans="1:1" x14ac:dyDescent="0.25">
      <c r="A13652" s="290"/>
    </row>
    <row r="13653" spans="1:1" x14ac:dyDescent="0.25">
      <c r="A13653" s="290"/>
    </row>
    <row r="13654" spans="1:1" x14ac:dyDescent="0.25">
      <c r="A13654" s="290"/>
    </row>
    <row r="13655" spans="1:1" x14ac:dyDescent="0.25">
      <c r="A13655" s="290"/>
    </row>
    <row r="13656" spans="1:1" x14ac:dyDescent="0.25">
      <c r="A13656" s="290"/>
    </row>
    <row r="13657" spans="1:1" x14ac:dyDescent="0.25">
      <c r="A13657" s="290"/>
    </row>
    <row r="13658" spans="1:1" x14ac:dyDescent="0.25">
      <c r="A13658" s="290"/>
    </row>
    <row r="13659" spans="1:1" x14ac:dyDescent="0.25">
      <c r="A13659" s="290"/>
    </row>
    <row r="13660" spans="1:1" x14ac:dyDescent="0.25">
      <c r="A13660" s="290"/>
    </row>
    <row r="13661" spans="1:1" x14ac:dyDescent="0.25">
      <c r="A13661" s="290"/>
    </row>
    <row r="13662" spans="1:1" x14ac:dyDescent="0.25">
      <c r="A13662" s="290"/>
    </row>
    <row r="13663" spans="1:1" x14ac:dyDescent="0.25">
      <c r="A13663" s="290"/>
    </row>
    <row r="13664" spans="1:1" x14ac:dyDescent="0.25">
      <c r="A13664" s="290"/>
    </row>
    <row r="13665" spans="1:1" x14ac:dyDescent="0.25">
      <c r="A13665" s="290"/>
    </row>
    <row r="13666" spans="1:1" x14ac:dyDescent="0.25">
      <c r="A13666" s="290"/>
    </row>
    <row r="13667" spans="1:1" x14ac:dyDescent="0.25">
      <c r="A13667" s="290"/>
    </row>
    <row r="13668" spans="1:1" x14ac:dyDescent="0.25">
      <c r="A13668" s="290"/>
    </row>
    <row r="13669" spans="1:1" x14ac:dyDescent="0.25">
      <c r="A13669" s="290"/>
    </row>
    <row r="13670" spans="1:1" x14ac:dyDescent="0.25">
      <c r="A13670" s="290"/>
    </row>
    <row r="13671" spans="1:1" x14ac:dyDescent="0.25">
      <c r="A13671" s="290"/>
    </row>
    <row r="13672" spans="1:1" x14ac:dyDescent="0.25">
      <c r="A13672" s="290"/>
    </row>
    <row r="13673" spans="1:1" x14ac:dyDescent="0.25">
      <c r="A13673" s="290"/>
    </row>
    <row r="13674" spans="1:1" x14ac:dyDescent="0.25">
      <c r="A13674" s="290"/>
    </row>
    <row r="13675" spans="1:1" x14ac:dyDescent="0.25">
      <c r="A13675" s="290"/>
    </row>
    <row r="13676" spans="1:1" x14ac:dyDescent="0.25">
      <c r="A13676" s="290"/>
    </row>
    <row r="13677" spans="1:1" x14ac:dyDescent="0.25">
      <c r="A13677" s="290"/>
    </row>
    <row r="13678" spans="1:1" x14ac:dyDescent="0.25">
      <c r="A13678" s="290"/>
    </row>
    <row r="13679" spans="1:1" x14ac:dyDescent="0.25">
      <c r="A13679" s="290"/>
    </row>
    <row r="13680" spans="1:1" x14ac:dyDescent="0.25">
      <c r="A13680" s="290"/>
    </row>
    <row r="13681" spans="1:1" x14ac:dyDescent="0.25">
      <c r="A13681" s="290"/>
    </row>
    <row r="13682" spans="1:1" x14ac:dyDescent="0.25">
      <c r="A13682" s="290"/>
    </row>
    <row r="13683" spans="1:1" x14ac:dyDescent="0.25">
      <c r="A13683" s="290"/>
    </row>
    <row r="13684" spans="1:1" x14ac:dyDescent="0.25">
      <c r="A13684" s="290"/>
    </row>
    <row r="13685" spans="1:1" x14ac:dyDescent="0.25">
      <c r="A13685" s="290"/>
    </row>
    <row r="13686" spans="1:1" x14ac:dyDescent="0.25">
      <c r="A13686" s="290"/>
    </row>
    <row r="13687" spans="1:1" x14ac:dyDescent="0.25">
      <c r="A13687" s="290"/>
    </row>
    <row r="13688" spans="1:1" x14ac:dyDescent="0.25">
      <c r="A13688" s="290"/>
    </row>
    <row r="13689" spans="1:1" x14ac:dyDescent="0.25">
      <c r="A13689" s="290"/>
    </row>
    <row r="13690" spans="1:1" x14ac:dyDescent="0.25">
      <c r="A13690" s="290"/>
    </row>
    <row r="13691" spans="1:1" x14ac:dyDescent="0.25">
      <c r="A13691" s="290"/>
    </row>
    <row r="13692" spans="1:1" x14ac:dyDescent="0.25">
      <c r="A13692" s="290"/>
    </row>
    <row r="13693" spans="1:1" x14ac:dyDescent="0.25">
      <c r="A13693" s="290"/>
    </row>
    <row r="13694" spans="1:1" x14ac:dyDescent="0.25">
      <c r="A13694" s="290"/>
    </row>
    <row r="13695" spans="1:1" x14ac:dyDescent="0.25">
      <c r="A13695" s="290"/>
    </row>
    <row r="13696" spans="1:1" x14ac:dyDescent="0.25">
      <c r="A13696" s="290"/>
    </row>
    <row r="13697" spans="1:1" x14ac:dyDescent="0.25">
      <c r="A13697" s="290"/>
    </row>
    <row r="13698" spans="1:1" x14ac:dyDescent="0.25">
      <c r="A13698" s="290"/>
    </row>
    <row r="13699" spans="1:1" x14ac:dyDescent="0.25">
      <c r="A13699" s="290"/>
    </row>
    <row r="13700" spans="1:1" x14ac:dyDescent="0.25">
      <c r="A13700" s="290"/>
    </row>
    <row r="13701" spans="1:1" x14ac:dyDescent="0.25">
      <c r="A13701" s="290"/>
    </row>
    <row r="13702" spans="1:1" x14ac:dyDescent="0.25">
      <c r="A13702" s="290"/>
    </row>
    <row r="13703" spans="1:1" x14ac:dyDescent="0.25">
      <c r="A13703" s="290"/>
    </row>
    <row r="13704" spans="1:1" x14ac:dyDescent="0.25">
      <c r="A13704" s="290"/>
    </row>
    <row r="13705" spans="1:1" x14ac:dyDescent="0.25">
      <c r="A13705" s="290"/>
    </row>
    <row r="13706" spans="1:1" x14ac:dyDescent="0.25">
      <c r="A13706" s="290"/>
    </row>
    <row r="13707" spans="1:1" x14ac:dyDescent="0.25">
      <c r="A13707" s="290"/>
    </row>
    <row r="13708" spans="1:1" x14ac:dyDescent="0.25">
      <c r="A13708" s="290"/>
    </row>
    <row r="13709" spans="1:1" x14ac:dyDescent="0.25">
      <c r="A13709" s="290"/>
    </row>
    <row r="13710" spans="1:1" x14ac:dyDescent="0.25">
      <c r="A13710" s="290"/>
    </row>
    <row r="13711" spans="1:1" x14ac:dyDescent="0.25">
      <c r="A13711" s="290"/>
    </row>
    <row r="13712" spans="1:1" x14ac:dyDescent="0.25">
      <c r="A13712" s="290"/>
    </row>
    <row r="13713" spans="1:1" x14ac:dyDescent="0.25">
      <c r="A13713" s="290"/>
    </row>
    <row r="13714" spans="1:1" x14ac:dyDescent="0.25">
      <c r="A13714" s="290"/>
    </row>
    <row r="13715" spans="1:1" x14ac:dyDescent="0.25">
      <c r="A13715" s="290"/>
    </row>
    <row r="13716" spans="1:1" x14ac:dyDescent="0.25">
      <c r="A13716" s="290"/>
    </row>
    <row r="13717" spans="1:1" x14ac:dyDescent="0.25">
      <c r="A13717" s="290"/>
    </row>
    <row r="13718" spans="1:1" x14ac:dyDescent="0.25">
      <c r="A13718" s="290"/>
    </row>
    <row r="13719" spans="1:1" x14ac:dyDescent="0.25">
      <c r="A13719" s="290"/>
    </row>
    <row r="13720" spans="1:1" x14ac:dyDescent="0.25">
      <c r="A13720" s="290"/>
    </row>
    <row r="13721" spans="1:1" x14ac:dyDescent="0.25">
      <c r="A13721" s="290"/>
    </row>
    <row r="13722" spans="1:1" x14ac:dyDescent="0.25">
      <c r="A13722" s="290"/>
    </row>
    <row r="13723" spans="1:1" x14ac:dyDescent="0.25">
      <c r="A13723" s="290"/>
    </row>
    <row r="13724" spans="1:1" x14ac:dyDescent="0.25">
      <c r="A13724" s="290"/>
    </row>
    <row r="13725" spans="1:1" x14ac:dyDescent="0.25">
      <c r="A13725" s="290"/>
    </row>
    <row r="13726" spans="1:1" x14ac:dyDescent="0.25">
      <c r="A13726" s="290"/>
    </row>
    <row r="13727" spans="1:1" x14ac:dyDescent="0.25">
      <c r="A13727" s="290"/>
    </row>
    <row r="13728" spans="1:1" x14ac:dyDescent="0.25">
      <c r="A13728" s="290"/>
    </row>
    <row r="13729" spans="1:1" x14ac:dyDescent="0.25">
      <c r="A13729" s="290"/>
    </row>
    <row r="13730" spans="1:1" x14ac:dyDescent="0.25">
      <c r="A13730" s="290"/>
    </row>
    <row r="13731" spans="1:1" x14ac:dyDescent="0.25">
      <c r="A13731" s="290"/>
    </row>
    <row r="13732" spans="1:1" x14ac:dyDescent="0.25">
      <c r="A13732" s="290"/>
    </row>
    <row r="13733" spans="1:1" x14ac:dyDescent="0.25">
      <c r="A13733" s="290"/>
    </row>
    <row r="13734" spans="1:1" x14ac:dyDescent="0.25">
      <c r="A13734" s="290"/>
    </row>
    <row r="13735" spans="1:1" x14ac:dyDescent="0.25">
      <c r="A13735" s="290"/>
    </row>
    <row r="13736" spans="1:1" x14ac:dyDescent="0.25">
      <c r="A13736" s="290"/>
    </row>
    <row r="13737" spans="1:1" x14ac:dyDescent="0.25">
      <c r="A13737" s="290"/>
    </row>
    <row r="13738" spans="1:1" x14ac:dyDescent="0.25">
      <c r="A13738" s="290"/>
    </row>
    <row r="13739" spans="1:1" x14ac:dyDescent="0.25">
      <c r="A13739" s="290"/>
    </row>
    <row r="13740" spans="1:1" x14ac:dyDescent="0.25">
      <c r="A13740" s="290"/>
    </row>
    <row r="13741" spans="1:1" x14ac:dyDescent="0.25">
      <c r="A13741" s="290"/>
    </row>
    <row r="13742" spans="1:1" x14ac:dyDescent="0.25">
      <c r="A13742" s="290"/>
    </row>
    <row r="13743" spans="1:1" x14ac:dyDescent="0.25">
      <c r="A13743" s="290"/>
    </row>
    <row r="13744" spans="1:1" x14ac:dyDescent="0.25">
      <c r="A13744" s="290"/>
    </row>
    <row r="13745" spans="1:1" x14ac:dyDescent="0.25">
      <c r="A13745" s="290"/>
    </row>
    <row r="13746" spans="1:1" x14ac:dyDescent="0.25">
      <c r="A13746" s="290"/>
    </row>
    <row r="13747" spans="1:1" x14ac:dyDescent="0.25">
      <c r="A13747" s="290"/>
    </row>
    <row r="13748" spans="1:1" x14ac:dyDescent="0.25">
      <c r="A13748" s="290"/>
    </row>
    <row r="13749" spans="1:1" x14ac:dyDescent="0.25">
      <c r="A13749" s="290"/>
    </row>
    <row r="13750" spans="1:1" x14ac:dyDescent="0.25">
      <c r="A13750" s="290"/>
    </row>
    <row r="13751" spans="1:1" x14ac:dyDescent="0.25">
      <c r="A13751" s="290"/>
    </row>
    <row r="13752" spans="1:1" x14ac:dyDescent="0.25">
      <c r="A13752" s="290"/>
    </row>
    <row r="13753" spans="1:1" x14ac:dyDescent="0.25">
      <c r="A13753" s="290"/>
    </row>
    <row r="13754" spans="1:1" x14ac:dyDescent="0.25">
      <c r="A13754" s="290"/>
    </row>
    <row r="13755" spans="1:1" x14ac:dyDescent="0.25">
      <c r="A13755" s="290"/>
    </row>
    <row r="13756" spans="1:1" x14ac:dyDescent="0.25">
      <c r="A13756" s="290"/>
    </row>
    <row r="13757" spans="1:1" x14ac:dyDescent="0.25">
      <c r="A13757" s="290"/>
    </row>
    <row r="13758" spans="1:1" x14ac:dyDescent="0.25">
      <c r="A13758" s="290"/>
    </row>
    <row r="13759" spans="1:1" x14ac:dyDescent="0.25">
      <c r="A13759" s="290"/>
    </row>
    <row r="13760" spans="1:1" x14ac:dyDescent="0.25">
      <c r="A13760" s="290"/>
    </row>
    <row r="13761" spans="1:1" x14ac:dyDescent="0.25">
      <c r="A13761" s="290"/>
    </row>
    <row r="13762" spans="1:1" x14ac:dyDescent="0.25">
      <c r="A13762" s="290"/>
    </row>
    <row r="13763" spans="1:1" x14ac:dyDescent="0.25">
      <c r="A13763" s="290"/>
    </row>
    <row r="13764" spans="1:1" x14ac:dyDescent="0.25">
      <c r="A13764" s="290"/>
    </row>
    <row r="13765" spans="1:1" x14ac:dyDescent="0.25">
      <c r="A13765" s="290"/>
    </row>
    <row r="13766" spans="1:1" x14ac:dyDescent="0.25">
      <c r="A13766" s="290"/>
    </row>
    <row r="13767" spans="1:1" x14ac:dyDescent="0.25">
      <c r="A13767" s="290"/>
    </row>
    <row r="13768" spans="1:1" x14ac:dyDescent="0.25">
      <c r="A13768" s="290"/>
    </row>
    <row r="13769" spans="1:1" x14ac:dyDescent="0.25">
      <c r="A13769" s="290"/>
    </row>
    <row r="13770" spans="1:1" x14ac:dyDescent="0.25">
      <c r="A13770" s="290"/>
    </row>
    <row r="13771" spans="1:1" x14ac:dyDescent="0.25">
      <c r="A13771" s="290"/>
    </row>
    <row r="13772" spans="1:1" x14ac:dyDescent="0.25">
      <c r="A13772" s="290"/>
    </row>
    <row r="13773" spans="1:1" x14ac:dyDescent="0.25">
      <c r="A13773" s="290"/>
    </row>
    <row r="13774" spans="1:1" x14ac:dyDescent="0.25">
      <c r="A13774" s="290"/>
    </row>
    <row r="13775" spans="1:1" x14ac:dyDescent="0.25">
      <c r="A13775" s="290"/>
    </row>
    <row r="13776" spans="1:1" x14ac:dyDescent="0.25">
      <c r="A13776" s="290"/>
    </row>
    <row r="13777" spans="1:1" x14ac:dyDescent="0.25">
      <c r="A13777" s="290"/>
    </row>
    <row r="13778" spans="1:1" x14ac:dyDescent="0.25">
      <c r="A13778" s="290"/>
    </row>
    <row r="13779" spans="1:1" x14ac:dyDescent="0.25">
      <c r="A13779" s="290"/>
    </row>
    <row r="13780" spans="1:1" x14ac:dyDescent="0.25">
      <c r="A13780" s="290"/>
    </row>
    <row r="13781" spans="1:1" x14ac:dyDescent="0.25">
      <c r="A13781" s="290"/>
    </row>
    <row r="13782" spans="1:1" x14ac:dyDescent="0.25">
      <c r="A13782" s="290"/>
    </row>
    <row r="13783" spans="1:1" x14ac:dyDescent="0.25">
      <c r="A13783" s="290"/>
    </row>
    <row r="13784" spans="1:1" x14ac:dyDescent="0.25">
      <c r="A13784" s="290"/>
    </row>
    <row r="13785" spans="1:1" x14ac:dyDescent="0.25">
      <c r="A13785" s="290"/>
    </row>
    <row r="13786" spans="1:1" x14ac:dyDescent="0.25">
      <c r="A13786" s="290"/>
    </row>
    <row r="13787" spans="1:1" x14ac:dyDescent="0.25">
      <c r="A13787" s="290"/>
    </row>
    <row r="13788" spans="1:1" x14ac:dyDescent="0.25">
      <c r="A13788" s="290"/>
    </row>
    <row r="13789" spans="1:1" x14ac:dyDescent="0.25">
      <c r="A13789" s="290"/>
    </row>
    <row r="13790" spans="1:1" x14ac:dyDescent="0.25">
      <c r="A13790" s="290"/>
    </row>
    <row r="13791" spans="1:1" x14ac:dyDescent="0.25">
      <c r="A13791" s="290"/>
    </row>
    <row r="13792" spans="1:1" x14ac:dyDescent="0.25">
      <c r="A13792" s="290"/>
    </row>
    <row r="13793" spans="1:1" x14ac:dyDescent="0.25">
      <c r="A13793" s="290"/>
    </row>
    <row r="13794" spans="1:1" x14ac:dyDescent="0.25">
      <c r="A13794" s="290"/>
    </row>
    <row r="13795" spans="1:1" x14ac:dyDescent="0.25">
      <c r="A13795" s="290"/>
    </row>
    <row r="13796" spans="1:1" x14ac:dyDescent="0.25">
      <c r="A13796" s="290"/>
    </row>
    <row r="13797" spans="1:1" x14ac:dyDescent="0.25">
      <c r="A13797" s="290"/>
    </row>
    <row r="13798" spans="1:1" x14ac:dyDescent="0.25">
      <c r="A13798" s="290"/>
    </row>
    <row r="13799" spans="1:1" x14ac:dyDescent="0.25">
      <c r="A13799" s="290"/>
    </row>
    <row r="13800" spans="1:1" x14ac:dyDescent="0.25">
      <c r="A13800" s="290"/>
    </row>
    <row r="13801" spans="1:1" x14ac:dyDescent="0.25">
      <c r="A13801" s="290"/>
    </row>
    <row r="13802" spans="1:1" x14ac:dyDescent="0.25">
      <c r="A13802" s="290"/>
    </row>
    <row r="13803" spans="1:1" x14ac:dyDescent="0.25">
      <c r="A13803" s="290"/>
    </row>
    <row r="13804" spans="1:1" x14ac:dyDescent="0.25">
      <c r="A13804" s="290"/>
    </row>
    <row r="13805" spans="1:1" x14ac:dyDescent="0.25">
      <c r="A13805" s="290"/>
    </row>
    <row r="13806" spans="1:1" x14ac:dyDescent="0.25">
      <c r="A13806" s="290"/>
    </row>
    <row r="13807" spans="1:1" x14ac:dyDescent="0.25">
      <c r="A13807" s="290"/>
    </row>
    <row r="13808" spans="1:1" x14ac:dyDescent="0.25">
      <c r="A13808" s="290"/>
    </row>
    <row r="13809" spans="1:1" x14ac:dyDescent="0.25">
      <c r="A13809" s="290"/>
    </row>
    <row r="13810" spans="1:1" x14ac:dyDescent="0.25">
      <c r="A13810" s="290"/>
    </row>
    <row r="13811" spans="1:1" x14ac:dyDescent="0.25">
      <c r="A13811" s="290"/>
    </row>
    <row r="13812" spans="1:1" x14ac:dyDescent="0.25">
      <c r="A13812" s="290"/>
    </row>
    <row r="13813" spans="1:1" x14ac:dyDescent="0.25">
      <c r="A13813" s="290"/>
    </row>
    <row r="13814" spans="1:1" x14ac:dyDescent="0.25">
      <c r="A13814" s="290"/>
    </row>
    <row r="13815" spans="1:1" x14ac:dyDescent="0.25">
      <c r="A13815" s="290"/>
    </row>
    <row r="13816" spans="1:1" x14ac:dyDescent="0.25">
      <c r="A13816" s="290"/>
    </row>
    <row r="13817" spans="1:1" x14ac:dyDescent="0.25">
      <c r="A13817" s="290"/>
    </row>
    <row r="13818" spans="1:1" x14ac:dyDescent="0.25">
      <c r="A13818" s="290"/>
    </row>
    <row r="13819" spans="1:1" x14ac:dyDescent="0.25">
      <c r="A13819" s="290"/>
    </row>
    <row r="13820" spans="1:1" x14ac:dyDescent="0.25">
      <c r="A13820" s="290"/>
    </row>
    <row r="13821" spans="1:1" x14ac:dyDescent="0.25">
      <c r="A13821" s="290"/>
    </row>
    <row r="13822" spans="1:1" x14ac:dyDescent="0.25">
      <c r="A13822" s="290"/>
    </row>
    <row r="13823" spans="1:1" x14ac:dyDescent="0.25">
      <c r="A13823" s="290"/>
    </row>
    <row r="13824" spans="1:1" x14ac:dyDescent="0.25">
      <c r="A13824" s="290"/>
    </row>
    <row r="13825" spans="1:1" x14ac:dyDescent="0.25">
      <c r="A13825" s="290"/>
    </row>
    <row r="13826" spans="1:1" x14ac:dyDescent="0.25">
      <c r="A13826" s="290"/>
    </row>
    <row r="13827" spans="1:1" x14ac:dyDescent="0.25">
      <c r="A13827" s="290"/>
    </row>
    <row r="13828" spans="1:1" x14ac:dyDescent="0.25">
      <c r="A13828" s="290"/>
    </row>
    <row r="13829" spans="1:1" x14ac:dyDescent="0.25">
      <c r="A13829" s="290"/>
    </row>
    <row r="13830" spans="1:1" x14ac:dyDescent="0.25">
      <c r="A13830" s="290"/>
    </row>
    <row r="13831" spans="1:1" x14ac:dyDescent="0.25">
      <c r="A13831" s="290"/>
    </row>
    <row r="13832" spans="1:1" x14ac:dyDescent="0.25">
      <c r="A13832" s="290"/>
    </row>
    <row r="13833" spans="1:1" x14ac:dyDescent="0.25">
      <c r="A13833" s="290"/>
    </row>
    <row r="13834" spans="1:1" x14ac:dyDescent="0.25">
      <c r="A13834" s="290"/>
    </row>
    <row r="13835" spans="1:1" x14ac:dyDescent="0.25">
      <c r="A13835" s="290"/>
    </row>
    <row r="13836" spans="1:1" x14ac:dyDescent="0.25">
      <c r="A13836" s="290"/>
    </row>
    <row r="13837" spans="1:1" x14ac:dyDescent="0.25">
      <c r="A13837" s="290"/>
    </row>
    <row r="13838" spans="1:1" x14ac:dyDescent="0.25">
      <c r="A13838" s="290"/>
    </row>
    <row r="13839" spans="1:1" x14ac:dyDescent="0.25">
      <c r="A13839" s="290"/>
    </row>
    <row r="13840" spans="1:1" x14ac:dyDescent="0.25">
      <c r="A13840" s="290"/>
    </row>
    <row r="13841" spans="1:1" x14ac:dyDescent="0.25">
      <c r="A13841" s="290"/>
    </row>
    <row r="13842" spans="1:1" x14ac:dyDescent="0.25">
      <c r="A13842" s="290"/>
    </row>
    <row r="13843" spans="1:1" x14ac:dyDescent="0.25">
      <c r="A13843" s="290"/>
    </row>
    <row r="13844" spans="1:1" x14ac:dyDescent="0.25">
      <c r="A13844" s="290"/>
    </row>
    <row r="13845" spans="1:1" x14ac:dyDescent="0.25">
      <c r="A13845" s="290"/>
    </row>
    <row r="13846" spans="1:1" x14ac:dyDescent="0.25">
      <c r="A13846" s="290"/>
    </row>
    <row r="13847" spans="1:1" x14ac:dyDescent="0.25">
      <c r="A13847" s="290"/>
    </row>
    <row r="13848" spans="1:1" x14ac:dyDescent="0.25">
      <c r="A13848" s="290"/>
    </row>
    <row r="13849" spans="1:1" x14ac:dyDescent="0.25">
      <c r="A13849" s="290"/>
    </row>
    <row r="13850" spans="1:1" x14ac:dyDescent="0.25">
      <c r="A13850" s="290"/>
    </row>
    <row r="13851" spans="1:1" x14ac:dyDescent="0.25">
      <c r="A13851" s="290"/>
    </row>
    <row r="13852" spans="1:1" x14ac:dyDescent="0.25">
      <c r="A13852" s="290"/>
    </row>
    <row r="13853" spans="1:1" x14ac:dyDescent="0.25">
      <c r="A13853" s="290"/>
    </row>
    <row r="13854" spans="1:1" x14ac:dyDescent="0.25">
      <c r="A13854" s="290"/>
    </row>
    <row r="13855" spans="1:1" x14ac:dyDescent="0.25">
      <c r="A13855" s="290"/>
    </row>
    <row r="13856" spans="1:1" x14ac:dyDescent="0.25">
      <c r="A13856" s="290"/>
    </row>
    <row r="13857" spans="1:1" x14ac:dyDescent="0.25">
      <c r="A13857" s="290"/>
    </row>
    <row r="13858" spans="1:1" x14ac:dyDescent="0.25">
      <c r="A13858" s="290"/>
    </row>
    <row r="13859" spans="1:1" x14ac:dyDescent="0.25">
      <c r="A13859" s="290"/>
    </row>
    <row r="13860" spans="1:1" x14ac:dyDescent="0.25">
      <c r="A13860" s="290"/>
    </row>
    <row r="13861" spans="1:1" x14ac:dyDescent="0.25">
      <c r="A13861" s="290"/>
    </row>
    <row r="13862" spans="1:1" x14ac:dyDescent="0.25">
      <c r="A13862" s="290"/>
    </row>
    <row r="13863" spans="1:1" x14ac:dyDescent="0.25">
      <c r="A13863" s="290"/>
    </row>
    <row r="13864" spans="1:1" x14ac:dyDescent="0.25">
      <c r="A13864" s="290"/>
    </row>
    <row r="13865" spans="1:1" x14ac:dyDescent="0.25">
      <c r="A13865" s="290"/>
    </row>
    <row r="13866" spans="1:1" x14ac:dyDescent="0.25">
      <c r="A13866" s="290"/>
    </row>
    <row r="13867" spans="1:1" x14ac:dyDescent="0.25">
      <c r="A13867" s="290"/>
    </row>
    <row r="13868" spans="1:1" x14ac:dyDescent="0.25">
      <c r="A13868" s="290"/>
    </row>
    <row r="13869" spans="1:1" x14ac:dyDescent="0.25">
      <c r="A13869" s="290"/>
    </row>
    <row r="13870" spans="1:1" x14ac:dyDescent="0.25">
      <c r="A13870" s="290"/>
    </row>
    <row r="13871" spans="1:1" x14ac:dyDescent="0.25">
      <c r="A13871" s="290"/>
    </row>
    <row r="13872" spans="1:1" x14ac:dyDescent="0.25">
      <c r="A13872" s="290"/>
    </row>
    <row r="13873" spans="1:1" x14ac:dyDescent="0.25">
      <c r="A13873" s="290"/>
    </row>
    <row r="13874" spans="1:1" x14ac:dyDescent="0.25">
      <c r="A13874" s="290"/>
    </row>
    <row r="13875" spans="1:1" x14ac:dyDescent="0.25">
      <c r="A13875" s="290"/>
    </row>
    <row r="13876" spans="1:1" x14ac:dyDescent="0.25">
      <c r="A13876" s="290"/>
    </row>
    <row r="13877" spans="1:1" x14ac:dyDescent="0.25">
      <c r="A13877" s="290"/>
    </row>
    <row r="13878" spans="1:1" x14ac:dyDescent="0.25">
      <c r="A13878" s="290"/>
    </row>
    <row r="13879" spans="1:1" x14ac:dyDescent="0.25">
      <c r="A13879" s="290"/>
    </row>
    <row r="13880" spans="1:1" x14ac:dyDescent="0.25">
      <c r="A13880" s="290"/>
    </row>
    <row r="13881" spans="1:1" x14ac:dyDescent="0.25">
      <c r="A13881" s="290"/>
    </row>
    <row r="13882" spans="1:1" x14ac:dyDescent="0.25">
      <c r="A13882" s="290"/>
    </row>
    <row r="13883" spans="1:1" x14ac:dyDescent="0.25">
      <c r="A13883" s="290"/>
    </row>
    <row r="13884" spans="1:1" x14ac:dyDescent="0.25">
      <c r="A13884" s="290"/>
    </row>
    <row r="13885" spans="1:1" x14ac:dyDescent="0.25">
      <c r="A13885" s="290"/>
    </row>
    <row r="13886" spans="1:1" x14ac:dyDescent="0.25">
      <c r="A13886" s="290"/>
    </row>
    <row r="13887" spans="1:1" x14ac:dyDescent="0.25">
      <c r="A13887" s="290"/>
    </row>
    <row r="13888" spans="1:1" x14ac:dyDescent="0.25">
      <c r="A13888" s="290"/>
    </row>
    <row r="13889" spans="1:1" x14ac:dyDescent="0.25">
      <c r="A13889" s="290"/>
    </row>
    <row r="13890" spans="1:1" x14ac:dyDescent="0.25">
      <c r="A13890" s="290"/>
    </row>
    <row r="13891" spans="1:1" x14ac:dyDescent="0.25">
      <c r="A13891" s="290"/>
    </row>
    <row r="13892" spans="1:1" x14ac:dyDescent="0.25">
      <c r="A13892" s="290"/>
    </row>
    <row r="13893" spans="1:1" x14ac:dyDescent="0.25">
      <c r="A13893" s="290"/>
    </row>
    <row r="13894" spans="1:1" x14ac:dyDescent="0.25">
      <c r="A13894" s="290"/>
    </row>
    <row r="13895" spans="1:1" x14ac:dyDescent="0.25">
      <c r="A13895" s="290"/>
    </row>
    <row r="13896" spans="1:1" x14ac:dyDescent="0.25">
      <c r="A13896" s="290"/>
    </row>
    <row r="13897" spans="1:1" x14ac:dyDescent="0.25">
      <c r="A13897" s="290"/>
    </row>
    <row r="13898" spans="1:1" x14ac:dyDescent="0.25">
      <c r="A13898" s="290"/>
    </row>
    <row r="13899" spans="1:1" x14ac:dyDescent="0.25">
      <c r="A13899" s="290"/>
    </row>
    <row r="13900" spans="1:1" x14ac:dyDescent="0.25">
      <c r="A13900" s="290"/>
    </row>
    <row r="13901" spans="1:1" x14ac:dyDescent="0.25">
      <c r="A13901" s="290"/>
    </row>
    <row r="13902" spans="1:1" x14ac:dyDescent="0.25">
      <c r="A13902" s="290"/>
    </row>
    <row r="13903" spans="1:1" x14ac:dyDescent="0.25">
      <c r="A13903" s="290"/>
    </row>
    <row r="13904" spans="1:1" x14ac:dyDescent="0.25">
      <c r="A13904" s="290"/>
    </row>
    <row r="13905" spans="1:1" x14ac:dyDescent="0.25">
      <c r="A13905" s="290"/>
    </row>
    <row r="13906" spans="1:1" x14ac:dyDescent="0.25">
      <c r="A13906" s="290"/>
    </row>
    <row r="13907" spans="1:1" x14ac:dyDescent="0.25">
      <c r="A13907" s="290"/>
    </row>
    <row r="13908" spans="1:1" x14ac:dyDescent="0.25">
      <c r="A13908" s="290"/>
    </row>
    <row r="13909" spans="1:1" x14ac:dyDescent="0.25">
      <c r="A13909" s="290"/>
    </row>
    <row r="13910" spans="1:1" x14ac:dyDescent="0.25">
      <c r="A13910" s="290"/>
    </row>
    <row r="13911" spans="1:1" x14ac:dyDescent="0.25">
      <c r="A13911" s="290"/>
    </row>
    <row r="13912" spans="1:1" x14ac:dyDescent="0.25">
      <c r="A13912" s="290"/>
    </row>
    <row r="13913" spans="1:1" x14ac:dyDescent="0.25">
      <c r="A13913" s="290"/>
    </row>
    <row r="13914" spans="1:1" x14ac:dyDescent="0.25">
      <c r="A13914" s="290"/>
    </row>
    <row r="13915" spans="1:1" x14ac:dyDescent="0.25">
      <c r="A13915" s="290"/>
    </row>
    <row r="13916" spans="1:1" x14ac:dyDescent="0.25">
      <c r="A13916" s="290"/>
    </row>
    <row r="13917" spans="1:1" x14ac:dyDescent="0.25">
      <c r="A13917" s="290"/>
    </row>
    <row r="13918" spans="1:1" x14ac:dyDescent="0.25">
      <c r="A13918" s="290"/>
    </row>
    <row r="13919" spans="1:1" x14ac:dyDescent="0.25">
      <c r="A13919" s="290"/>
    </row>
    <row r="13920" spans="1:1" x14ac:dyDescent="0.25">
      <c r="A13920" s="290"/>
    </row>
    <row r="13921" spans="1:1" x14ac:dyDescent="0.25">
      <c r="A13921" s="290"/>
    </row>
    <row r="13922" spans="1:1" x14ac:dyDescent="0.25">
      <c r="A13922" s="290"/>
    </row>
    <row r="13923" spans="1:1" x14ac:dyDescent="0.25">
      <c r="A13923" s="290"/>
    </row>
    <row r="13924" spans="1:1" x14ac:dyDescent="0.25">
      <c r="A13924" s="290"/>
    </row>
    <row r="13925" spans="1:1" x14ac:dyDescent="0.25">
      <c r="A13925" s="290"/>
    </row>
    <row r="13926" spans="1:1" x14ac:dyDescent="0.25">
      <c r="A13926" s="290"/>
    </row>
    <row r="13927" spans="1:1" x14ac:dyDescent="0.25">
      <c r="A13927" s="290"/>
    </row>
    <row r="13928" spans="1:1" x14ac:dyDescent="0.25">
      <c r="A13928" s="290"/>
    </row>
    <row r="13929" spans="1:1" x14ac:dyDescent="0.25">
      <c r="A13929" s="290"/>
    </row>
    <row r="13930" spans="1:1" x14ac:dyDescent="0.25">
      <c r="A13930" s="290"/>
    </row>
    <row r="13931" spans="1:1" x14ac:dyDescent="0.25">
      <c r="A13931" s="290"/>
    </row>
    <row r="13932" spans="1:1" x14ac:dyDescent="0.25">
      <c r="A13932" s="290"/>
    </row>
    <row r="13933" spans="1:1" x14ac:dyDescent="0.25">
      <c r="A13933" s="290"/>
    </row>
    <row r="13934" spans="1:1" x14ac:dyDescent="0.25">
      <c r="A13934" s="290"/>
    </row>
    <row r="13935" spans="1:1" x14ac:dyDescent="0.25">
      <c r="A13935" s="290"/>
    </row>
    <row r="13936" spans="1:1" x14ac:dyDescent="0.25">
      <c r="A13936" s="290"/>
    </row>
    <row r="13937" spans="1:1" x14ac:dyDescent="0.25">
      <c r="A13937" s="290"/>
    </row>
    <row r="13938" spans="1:1" x14ac:dyDescent="0.25">
      <c r="A13938" s="290"/>
    </row>
    <row r="13939" spans="1:1" x14ac:dyDescent="0.25">
      <c r="A13939" s="290"/>
    </row>
    <row r="13940" spans="1:1" x14ac:dyDescent="0.25">
      <c r="A13940" s="290"/>
    </row>
    <row r="13941" spans="1:1" x14ac:dyDescent="0.25">
      <c r="A13941" s="290"/>
    </row>
    <row r="13942" spans="1:1" x14ac:dyDescent="0.25">
      <c r="A13942" s="290"/>
    </row>
    <row r="13943" spans="1:1" x14ac:dyDescent="0.25">
      <c r="A13943" s="290"/>
    </row>
    <row r="13944" spans="1:1" x14ac:dyDescent="0.25">
      <c r="A13944" s="290"/>
    </row>
    <row r="13945" spans="1:1" x14ac:dyDescent="0.25">
      <c r="A13945" s="290"/>
    </row>
    <row r="13946" spans="1:1" x14ac:dyDescent="0.25">
      <c r="A13946" s="290"/>
    </row>
    <row r="13947" spans="1:1" x14ac:dyDescent="0.25">
      <c r="A13947" s="290"/>
    </row>
    <row r="13948" spans="1:1" x14ac:dyDescent="0.25">
      <c r="A13948" s="290"/>
    </row>
    <row r="13949" spans="1:1" x14ac:dyDescent="0.25">
      <c r="A13949" s="290"/>
    </row>
    <row r="13950" spans="1:1" x14ac:dyDescent="0.25">
      <c r="A13950" s="290"/>
    </row>
    <row r="13951" spans="1:1" x14ac:dyDescent="0.25">
      <c r="A13951" s="290"/>
    </row>
    <row r="13952" spans="1:1" x14ac:dyDescent="0.25">
      <c r="A13952" s="290"/>
    </row>
    <row r="13953" spans="1:1" x14ac:dyDescent="0.25">
      <c r="A13953" s="290"/>
    </row>
    <row r="13954" spans="1:1" x14ac:dyDescent="0.25">
      <c r="A13954" s="290"/>
    </row>
    <row r="13955" spans="1:1" x14ac:dyDescent="0.25">
      <c r="A13955" s="290"/>
    </row>
    <row r="13956" spans="1:1" x14ac:dyDescent="0.25">
      <c r="A13956" s="290"/>
    </row>
    <row r="13957" spans="1:1" x14ac:dyDescent="0.25">
      <c r="A13957" s="290"/>
    </row>
    <row r="13958" spans="1:1" x14ac:dyDescent="0.25">
      <c r="A13958" s="290"/>
    </row>
    <row r="13959" spans="1:1" x14ac:dyDescent="0.25">
      <c r="A13959" s="290"/>
    </row>
    <row r="13960" spans="1:1" x14ac:dyDescent="0.25">
      <c r="A13960" s="290"/>
    </row>
    <row r="13961" spans="1:1" x14ac:dyDescent="0.25">
      <c r="A13961" s="290"/>
    </row>
    <row r="13962" spans="1:1" x14ac:dyDescent="0.25">
      <c r="A13962" s="290"/>
    </row>
    <row r="13963" spans="1:1" x14ac:dyDescent="0.25">
      <c r="A13963" s="290"/>
    </row>
    <row r="13964" spans="1:1" x14ac:dyDescent="0.25">
      <c r="A13964" s="290"/>
    </row>
    <row r="13965" spans="1:1" x14ac:dyDescent="0.25">
      <c r="A13965" s="290"/>
    </row>
    <row r="13966" spans="1:1" x14ac:dyDescent="0.25">
      <c r="A13966" s="290"/>
    </row>
    <row r="13967" spans="1:1" x14ac:dyDescent="0.25">
      <c r="A13967" s="290"/>
    </row>
    <row r="13968" spans="1:1" x14ac:dyDescent="0.25">
      <c r="A13968" s="290"/>
    </row>
    <row r="13969" spans="1:1" x14ac:dyDescent="0.25">
      <c r="A13969" s="290"/>
    </row>
    <row r="13970" spans="1:1" x14ac:dyDescent="0.25">
      <c r="A13970" s="290"/>
    </row>
    <row r="13971" spans="1:1" x14ac:dyDescent="0.25">
      <c r="A13971" s="290"/>
    </row>
    <row r="13972" spans="1:1" x14ac:dyDescent="0.25">
      <c r="A13972" s="290"/>
    </row>
    <row r="13973" spans="1:1" x14ac:dyDescent="0.25">
      <c r="A13973" s="290"/>
    </row>
    <row r="13974" spans="1:1" x14ac:dyDescent="0.25">
      <c r="A13974" s="290"/>
    </row>
    <row r="13975" spans="1:1" x14ac:dyDescent="0.25">
      <c r="A13975" s="290"/>
    </row>
    <row r="13976" spans="1:1" x14ac:dyDescent="0.25">
      <c r="A13976" s="290"/>
    </row>
    <row r="13977" spans="1:1" x14ac:dyDescent="0.25">
      <c r="A13977" s="290"/>
    </row>
    <row r="13978" spans="1:1" x14ac:dyDescent="0.25">
      <c r="A13978" s="290"/>
    </row>
    <row r="13979" spans="1:1" x14ac:dyDescent="0.25">
      <c r="A13979" s="290"/>
    </row>
    <row r="13980" spans="1:1" x14ac:dyDescent="0.25">
      <c r="A13980" s="290"/>
    </row>
    <row r="13981" spans="1:1" x14ac:dyDescent="0.25">
      <c r="A13981" s="290"/>
    </row>
    <row r="13982" spans="1:1" x14ac:dyDescent="0.25">
      <c r="A13982" s="290"/>
    </row>
    <row r="13983" spans="1:1" x14ac:dyDescent="0.25">
      <c r="A13983" s="290"/>
    </row>
    <row r="13984" spans="1:1" x14ac:dyDescent="0.25">
      <c r="A13984" s="290"/>
    </row>
    <row r="13985" spans="1:1" x14ac:dyDescent="0.25">
      <c r="A13985" s="290"/>
    </row>
    <row r="13986" spans="1:1" x14ac:dyDescent="0.25">
      <c r="A13986" s="290"/>
    </row>
    <row r="13987" spans="1:1" x14ac:dyDescent="0.25">
      <c r="A13987" s="290"/>
    </row>
    <row r="13988" spans="1:1" x14ac:dyDescent="0.25">
      <c r="A13988" s="290"/>
    </row>
    <row r="13989" spans="1:1" x14ac:dyDescent="0.25">
      <c r="A13989" s="290"/>
    </row>
    <row r="13990" spans="1:1" x14ac:dyDescent="0.25">
      <c r="A13990" s="290"/>
    </row>
    <row r="13991" spans="1:1" x14ac:dyDescent="0.25">
      <c r="A13991" s="290"/>
    </row>
    <row r="13992" spans="1:1" x14ac:dyDescent="0.25">
      <c r="A13992" s="290"/>
    </row>
    <row r="13993" spans="1:1" x14ac:dyDescent="0.25">
      <c r="A13993" s="290"/>
    </row>
    <row r="13994" spans="1:1" x14ac:dyDescent="0.25">
      <c r="A13994" s="290"/>
    </row>
    <row r="13995" spans="1:1" x14ac:dyDescent="0.25">
      <c r="A13995" s="290"/>
    </row>
    <row r="13996" spans="1:1" x14ac:dyDescent="0.25">
      <c r="A13996" s="290"/>
    </row>
    <row r="13997" spans="1:1" x14ac:dyDescent="0.25">
      <c r="A13997" s="290"/>
    </row>
    <row r="13998" spans="1:1" x14ac:dyDescent="0.25">
      <c r="A13998" s="290"/>
    </row>
    <row r="13999" spans="1:1" x14ac:dyDescent="0.25">
      <c r="A13999" s="290"/>
    </row>
    <row r="14000" spans="1:1" x14ac:dyDescent="0.25">
      <c r="A14000" s="290"/>
    </row>
    <row r="14001" spans="1:1" x14ac:dyDescent="0.25">
      <c r="A14001" s="290"/>
    </row>
    <row r="14002" spans="1:1" x14ac:dyDescent="0.25">
      <c r="A14002" s="290"/>
    </row>
    <row r="14003" spans="1:1" x14ac:dyDescent="0.25">
      <c r="A14003" s="290"/>
    </row>
    <row r="14004" spans="1:1" x14ac:dyDescent="0.25">
      <c r="A14004" s="290"/>
    </row>
    <row r="14005" spans="1:1" x14ac:dyDescent="0.25">
      <c r="A14005" s="290"/>
    </row>
    <row r="14006" spans="1:1" x14ac:dyDescent="0.25">
      <c r="A14006" s="290"/>
    </row>
    <row r="14007" spans="1:1" x14ac:dyDescent="0.25">
      <c r="A14007" s="290"/>
    </row>
    <row r="14008" spans="1:1" x14ac:dyDescent="0.25">
      <c r="A14008" s="290"/>
    </row>
    <row r="14009" spans="1:1" x14ac:dyDescent="0.25">
      <c r="A14009" s="290"/>
    </row>
    <row r="14010" spans="1:1" x14ac:dyDescent="0.25">
      <c r="A14010" s="290"/>
    </row>
    <row r="14011" spans="1:1" x14ac:dyDescent="0.25">
      <c r="A14011" s="290"/>
    </row>
    <row r="14012" spans="1:1" x14ac:dyDescent="0.25">
      <c r="A14012" s="290"/>
    </row>
    <row r="14013" spans="1:1" x14ac:dyDescent="0.25">
      <c r="A14013" s="290"/>
    </row>
    <row r="14014" spans="1:1" x14ac:dyDescent="0.25">
      <c r="A14014" s="290"/>
    </row>
    <row r="14015" spans="1:1" x14ac:dyDescent="0.25">
      <c r="A14015" s="290"/>
    </row>
    <row r="14016" spans="1:1" x14ac:dyDescent="0.25">
      <c r="A14016" s="290"/>
    </row>
    <row r="14017" spans="1:1" x14ac:dyDescent="0.25">
      <c r="A14017" s="290"/>
    </row>
    <row r="14018" spans="1:1" x14ac:dyDescent="0.25">
      <c r="A14018" s="290"/>
    </row>
    <row r="14019" spans="1:1" x14ac:dyDescent="0.25">
      <c r="A14019" s="290"/>
    </row>
    <row r="14020" spans="1:1" x14ac:dyDescent="0.25">
      <c r="A14020" s="290"/>
    </row>
    <row r="14021" spans="1:1" x14ac:dyDescent="0.25">
      <c r="A14021" s="290"/>
    </row>
    <row r="14022" spans="1:1" x14ac:dyDescent="0.25">
      <c r="A14022" s="290"/>
    </row>
    <row r="14023" spans="1:1" x14ac:dyDescent="0.25">
      <c r="A14023" s="290"/>
    </row>
    <row r="14024" spans="1:1" x14ac:dyDescent="0.25">
      <c r="A14024" s="290"/>
    </row>
    <row r="14025" spans="1:1" x14ac:dyDescent="0.25">
      <c r="A14025" s="290"/>
    </row>
    <row r="14026" spans="1:1" x14ac:dyDescent="0.25">
      <c r="A14026" s="290"/>
    </row>
    <row r="14027" spans="1:1" x14ac:dyDescent="0.25">
      <c r="A14027" s="290"/>
    </row>
    <row r="14028" spans="1:1" x14ac:dyDescent="0.25">
      <c r="A14028" s="290"/>
    </row>
    <row r="14029" spans="1:1" x14ac:dyDescent="0.25">
      <c r="A14029" s="290"/>
    </row>
    <row r="14030" spans="1:1" x14ac:dyDescent="0.25">
      <c r="A14030" s="290"/>
    </row>
    <row r="14031" spans="1:1" x14ac:dyDescent="0.25">
      <c r="A14031" s="290"/>
    </row>
    <row r="14032" spans="1:1" x14ac:dyDescent="0.25">
      <c r="A14032" s="290"/>
    </row>
    <row r="14033" spans="1:1" x14ac:dyDescent="0.25">
      <c r="A14033" s="290"/>
    </row>
    <row r="14034" spans="1:1" x14ac:dyDescent="0.25">
      <c r="A14034" s="290"/>
    </row>
    <row r="14035" spans="1:1" x14ac:dyDescent="0.25">
      <c r="A14035" s="290"/>
    </row>
    <row r="14036" spans="1:1" x14ac:dyDescent="0.25">
      <c r="A14036" s="290"/>
    </row>
    <row r="14037" spans="1:1" x14ac:dyDescent="0.25">
      <c r="A14037" s="290"/>
    </row>
    <row r="14038" spans="1:1" x14ac:dyDescent="0.25">
      <c r="A14038" s="290"/>
    </row>
    <row r="14039" spans="1:1" x14ac:dyDescent="0.25">
      <c r="A14039" s="290"/>
    </row>
    <row r="14040" spans="1:1" x14ac:dyDescent="0.25">
      <c r="A14040" s="290"/>
    </row>
    <row r="14041" spans="1:1" x14ac:dyDescent="0.25">
      <c r="A14041" s="290"/>
    </row>
    <row r="14042" spans="1:1" x14ac:dyDescent="0.25">
      <c r="A14042" s="290"/>
    </row>
    <row r="14043" spans="1:1" x14ac:dyDescent="0.25">
      <c r="A14043" s="290"/>
    </row>
    <row r="14044" spans="1:1" x14ac:dyDescent="0.25">
      <c r="A14044" s="290"/>
    </row>
    <row r="14045" spans="1:1" x14ac:dyDescent="0.25">
      <c r="A14045" s="290"/>
    </row>
    <row r="14046" spans="1:1" x14ac:dyDescent="0.25">
      <c r="A14046" s="290"/>
    </row>
    <row r="14047" spans="1:1" x14ac:dyDescent="0.25">
      <c r="A14047" s="290"/>
    </row>
    <row r="14048" spans="1:1" x14ac:dyDescent="0.25">
      <c r="A14048" s="290"/>
    </row>
    <row r="14049" spans="1:1" x14ac:dyDescent="0.25">
      <c r="A14049" s="290"/>
    </row>
    <row r="14050" spans="1:1" x14ac:dyDescent="0.25">
      <c r="A14050" s="290"/>
    </row>
    <row r="14051" spans="1:1" x14ac:dyDescent="0.25">
      <c r="A14051" s="290"/>
    </row>
    <row r="14052" spans="1:1" x14ac:dyDescent="0.25">
      <c r="A14052" s="290"/>
    </row>
    <row r="14053" spans="1:1" x14ac:dyDescent="0.25">
      <c r="A14053" s="290"/>
    </row>
    <row r="14054" spans="1:1" x14ac:dyDescent="0.25">
      <c r="A14054" s="290"/>
    </row>
    <row r="14055" spans="1:1" x14ac:dyDescent="0.25">
      <c r="A14055" s="290"/>
    </row>
    <row r="14056" spans="1:1" x14ac:dyDescent="0.25">
      <c r="A14056" s="290"/>
    </row>
    <row r="14057" spans="1:1" x14ac:dyDescent="0.25">
      <c r="A14057" s="290"/>
    </row>
    <row r="14058" spans="1:1" x14ac:dyDescent="0.25">
      <c r="A14058" s="290"/>
    </row>
    <row r="14059" spans="1:1" x14ac:dyDescent="0.25">
      <c r="A14059" s="290"/>
    </row>
    <row r="14060" spans="1:1" x14ac:dyDescent="0.25">
      <c r="A14060" s="290"/>
    </row>
    <row r="14061" spans="1:1" x14ac:dyDescent="0.25">
      <c r="A14061" s="290"/>
    </row>
    <row r="14062" spans="1:1" x14ac:dyDescent="0.25">
      <c r="A14062" s="290"/>
    </row>
    <row r="14063" spans="1:1" x14ac:dyDescent="0.25">
      <c r="A14063" s="290"/>
    </row>
    <row r="14064" spans="1:1" x14ac:dyDescent="0.25">
      <c r="A14064" s="290"/>
    </row>
    <row r="14065" spans="1:1" x14ac:dyDescent="0.25">
      <c r="A14065" s="290"/>
    </row>
    <row r="14066" spans="1:1" x14ac:dyDescent="0.25">
      <c r="A14066" s="290"/>
    </row>
    <row r="14067" spans="1:1" x14ac:dyDescent="0.25">
      <c r="A14067" s="290"/>
    </row>
    <row r="14068" spans="1:1" x14ac:dyDescent="0.25">
      <c r="A14068" s="290"/>
    </row>
    <row r="14069" spans="1:1" x14ac:dyDescent="0.25">
      <c r="A14069" s="290"/>
    </row>
    <row r="14070" spans="1:1" x14ac:dyDescent="0.25">
      <c r="A14070" s="290"/>
    </row>
    <row r="14071" spans="1:1" x14ac:dyDescent="0.25">
      <c r="A14071" s="290"/>
    </row>
    <row r="14072" spans="1:1" x14ac:dyDescent="0.25">
      <c r="A14072" s="290"/>
    </row>
    <row r="14073" spans="1:1" x14ac:dyDescent="0.25">
      <c r="A14073" s="290"/>
    </row>
    <row r="14074" spans="1:1" x14ac:dyDescent="0.25">
      <c r="A14074" s="290"/>
    </row>
    <row r="14075" spans="1:1" x14ac:dyDescent="0.25">
      <c r="A14075" s="290"/>
    </row>
    <row r="14076" spans="1:1" x14ac:dyDescent="0.25">
      <c r="A14076" s="290"/>
    </row>
    <row r="14077" spans="1:1" x14ac:dyDescent="0.25">
      <c r="A14077" s="290"/>
    </row>
    <row r="14078" spans="1:1" x14ac:dyDescent="0.25">
      <c r="A14078" s="290"/>
    </row>
    <row r="14079" spans="1:1" x14ac:dyDescent="0.25">
      <c r="A14079" s="290"/>
    </row>
    <row r="14080" spans="1:1" x14ac:dyDescent="0.25">
      <c r="A14080" s="290"/>
    </row>
    <row r="14081" spans="1:1" x14ac:dyDescent="0.25">
      <c r="A14081" s="290"/>
    </row>
    <row r="14082" spans="1:1" x14ac:dyDescent="0.25">
      <c r="A14082" s="290"/>
    </row>
    <row r="14083" spans="1:1" x14ac:dyDescent="0.25">
      <c r="A14083" s="290"/>
    </row>
    <row r="14084" spans="1:1" x14ac:dyDescent="0.25">
      <c r="A14084" s="290"/>
    </row>
    <row r="14085" spans="1:1" x14ac:dyDescent="0.25">
      <c r="A14085" s="290"/>
    </row>
    <row r="14086" spans="1:1" x14ac:dyDescent="0.25">
      <c r="A14086" s="290"/>
    </row>
    <row r="14087" spans="1:1" x14ac:dyDescent="0.25">
      <c r="A14087" s="290"/>
    </row>
    <row r="14088" spans="1:1" x14ac:dyDescent="0.25">
      <c r="A14088" s="290"/>
    </row>
    <row r="14089" spans="1:1" x14ac:dyDescent="0.25">
      <c r="A14089" s="290"/>
    </row>
    <row r="14090" spans="1:1" x14ac:dyDescent="0.25">
      <c r="A14090" s="290"/>
    </row>
    <row r="14091" spans="1:1" x14ac:dyDescent="0.25">
      <c r="A14091" s="290"/>
    </row>
    <row r="14092" spans="1:1" x14ac:dyDescent="0.25">
      <c r="A14092" s="290"/>
    </row>
    <row r="14093" spans="1:1" x14ac:dyDescent="0.25">
      <c r="A14093" s="290"/>
    </row>
    <row r="14094" spans="1:1" x14ac:dyDescent="0.25">
      <c r="A14094" s="290"/>
    </row>
    <row r="14095" spans="1:1" x14ac:dyDescent="0.25">
      <c r="A14095" s="290"/>
    </row>
    <row r="14096" spans="1:1" x14ac:dyDescent="0.25">
      <c r="A14096" s="290"/>
    </row>
    <row r="14097" spans="1:1" x14ac:dyDescent="0.25">
      <c r="A14097" s="290"/>
    </row>
    <row r="14098" spans="1:1" x14ac:dyDescent="0.25">
      <c r="A14098" s="290"/>
    </row>
    <row r="14099" spans="1:1" x14ac:dyDescent="0.25">
      <c r="A14099" s="290"/>
    </row>
    <row r="14100" spans="1:1" x14ac:dyDescent="0.25">
      <c r="A14100" s="290"/>
    </row>
    <row r="14101" spans="1:1" x14ac:dyDescent="0.25">
      <c r="A14101" s="290"/>
    </row>
    <row r="14102" spans="1:1" x14ac:dyDescent="0.25">
      <c r="A14102" s="290"/>
    </row>
    <row r="14103" spans="1:1" x14ac:dyDescent="0.25">
      <c r="A14103" s="290"/>
    </row>
    <row r="14104" spans="1:1" x14ac:dyDescent="0.25">
      <c r="A14104" s="290"/>
    </row>
    <row r="14105" spans="1:1" x14ac:dyDescent="0.25">
      <c r="A14105" s="290"/>
    </row>
    <row r="14106" spans="1:1" x14ac:dyDescent="0.25">
      <c r="A14106" s="290"/>
    </row>
    <row r="14107" spans="1:1" x14ac:dyDescent="0.25">
      <c r="A14107" s="290"/>
    </row>
    <row r="14108" spans="1:1" x14ac:dyDescent="0.25">
      <c r="A14108" s="290"/>
    </row>
    <row r="14109" spans="1:1" x14ac:dyDescent="0.25">
      <c r="A14109" s="290"/>
    </row>
    <row r="14110" spans="1:1" x14ac:dyDescent="0.25">
      <c r="A14110" s="290"/>
    </row>
    <row r="14111" spans="1:1" x14ac:dyDescent="0.25">
      <c r="A14111" s="290"/>
    </row>
    <row r="14112" spans="1:1" x14ac:dyDescent="0.25">
      <c r="A14112" s="290"/>
    </row>
    <row r="14113" spans="1:1" x14ac:dyDescent="0.25">
      <c r="A14113" s="290"/>
    </row>
    <row r="14114" spans="1:1" x14ac:dyDescent="0.25">
      <c r="A14114" s="290"/>
    </row>
    <row r="14115" spans="1:1" x14ac:dyDescent="0.25">
      <c r="A14115" s="290"/>
    </row>
    <row r="14116" spans="1:1" x14ac:dyDescent="0.25">
      <c r="A14116" s="290"/>
    </row>
    <row r="14117" spans="1:1" x14ac:dyDescent="0.25">
      <c r="A14117" s="290"/>
    </row>
    <row r="14118" spans="1:1" x14ac:dyDescent="0.25">
      <c r="A14118" s="290"/>
    </row>
    <row r="14119" spans="1:1" x14ac:dyDescent="0.25">
      <c r="A14119" s="290"/>
    </row>
    <row r="14120" spans="1:1" x14ac:dyDescent="0.25">
      <c r="A14120" s="290"/>
    </row>
    <row r="14121" spans="1:1" x14ac:dyDescent="0.25">
      <c r="A14121" s="290"/>
    </row>
    <row r="14122" spans="1:1" x14ac:dyDescent="0.25">
      <c r="A14122" s="290"/>
    </row>
    <row r="14123" spans="1:1" x14ac:dyDescent="0.25">
      <c r="A14123" s="290"/>
    </row>
    <row r="14124" spans="1:1" x14ac:dyDescent="0.25">
      <c r="A14124" s="290"/>
    </row>
    <row r="14125" spans="1:1" x14ac:dyDescent="0.25">
      <c r="A14125" s="290"/>
    </row>
    <row r="14126" spans="1:1" x14ac:dyDescent="0.25">
      <c r="A14126" s="290"/>
    </row>
    <row r="14127" spans="1:1" x14ac:dyDescent="0.25">
      <c r="A14127" s="290"/>
    </row>
    <row r="14128" spans="1:1" x14ac:dyDescent="0.25">
      <c r="A14128" s="290"/>
    </row>
    <row r="14129" spans="1:1" x14ac:dyDescent="0.25">
      <c r="A14129" s="290"/>
    </row>
    <row r="14130" spans="1:1" x14ac:dyDescent="0.25">
      <c r="A14130" s="290"/>
    </row>
    <row r="14131" spans="1:1" x14ac:dyDescent="0.25">
      <c r="A14131" s="290"/>
    </row>
    <row r="14132" spans="1:1" x14ac:dyDescent="0.25">
      <c r="A14132" s="290"/>
    </row>
    <row r="14133" spans="1:1" x14ac:dyDescent="0.25">
      <c r="A14133" s="290"/>
    </row>
    <row r="14134" spans="1:1" x14ac:dyDescent="0.25">
      <c r="A14134" s="290"/>
    </row>
    <row r="14135" spans="1:1" x14ac:dyDescent="0.25">
      <c r="A14135" s="290"/>
    </row>
    <row r="14136" spans="1:1" x14ac:dyDescent="0.25">
      <c r="A14136" s="290"/>
    </row>
    <row r="14137" spans="1:1" x14ac:dyDescent="0.25">
      <c r="A14137" s="290"/>
    </row>
    <row r="14138" spans="1:1" x14ac:dyDescent="0.25">
      <c r="A14138" s="290"/>
    </row>
    <row r="14139" spans="1:1" x14ac:dyDescent="0.25">
      <c r="A14139" s="290"/>
    </row>
    <row r="14140" spans="1:1" x14ac:dyDescent="0.25">
      <c r="A14140" s="290"/>
    </row>
    <row r="14141" spans="1:1" x14ac:dyDescent="0.25">
      <c r="A14141" s="290"/>
    </row>
    <row r="14142" spans="1:1" x14ac:dyDescent="0.25">
      <c r="A14142" s="290"/>
    </row>
    <row r="14143" spans="1:1" x14ac:dyDescent="0.25">
      <c r="A14143" s="290"/>
    </row>
    <row r="14144" spans="1:1" x14ac:dyDescent="0.25">
      <c r="A14144" s="290"/>
    </row>
    <row r="14145" spans="1:1" x14ac:dyDescent="0.25">
      <c r="A14145" s="290"/>
    </row>
    <row r="14146" spans="1:1" x14ac:dyDescent="0.25">
      <c r="A14146" s="290"/>
    </row>
    <row r="14147" spans="1:1" x14ac:dyDescent="0.25">
      <c r="A14147" s="290"/>
    </row>
    <row r="14148" spans="1:1" x14ac:dyDescent="0.25">
      <c r="A14148" s="290"/>
    </row>
    <row r="14149" spans="1:1" x14ac:dyDescent="0.25">
      <c r="A14149" s="290"/>
    </row>
    <row r="14150" spans="1:1" x14ac:dyDescent="0.25">
      <c r="A14150" s="290"/>
    </row>
    <row r="14151" spans="1:1" x14ac:dyDescent="0.25">
      <c r="A14151" s="290"/>
    </row>
    <row r="14152" spans="1:1" x14ac:dyDescent="0.25">
      <c r="A14152" s="290"/>
    </row>
    <row r="14153" spans="1:1" x14ac:dyDescent="0.25">
      <c r="A14153" s="290"/>
    </row>
    <row r="14154" spans="1:1" x14ac:dyDescent="0.25">
      <c r="A14154" s="290"/>
    </row>
    <row r="14155" spans="1:1" x14ac:dyDescent="0.25">
      <c r="A14155" s="290"/>
    </row>
    <row r="14156" spans="1:1" x14ac:dyDescent="0.25">
      <c r="A14156" s="290"/>
    </row>
    <row r="14157" spans="1:1" x14ac:dyDescent="0.25">
      <c r="A14157" s="290"/>
    </row>
    <row r="14158" spans="1:1" x14ac:dyDescent="0.25">
      <c r="A14158" s="290"/>
    </row>
    <row r="14159" spans="1:1" x14ac:dyDescent="0.25">
      <c r="A14159" s="290"/>
    </row>
    <row r="14160" spans="1:1" x14ac:dyDescent="0.25">
      <c r="A14160" s="290"/>
    </row>
    <row r="14161" spans="1:1" x14ac:dyDescent="0.25">
      <c r="A14161" s="290"/>
    </row>
    <row r="14162" spans="1:1" x14ac:dyDescent="0.25">
      <c r="A14162" s="290"/>
    </row>
    <row r="14163" spans="1:1" x14ac:dyDescent="0.25">
      <c r="A14163" s="290"/>
    </row>
    <row r="14164" spans="1:1" x14ac:dyDescent="0.25">
      <c r="A14164" s="290"/>
    </row>
    <row r="14165" spans="1:1" x14ac:dyDescent="0.25">
      <c r="A14165" s="290"/>
    </row>
    <row r="14166" spans="1:1" x14ac:dyDescent="0.25">
      <c r="A14166" s="290"/>
    </row>
    <row r="14167" spans="1:1" x14ac:dyDescent="0.25">
      <c r="A14167" s="290"/>
    </row>
    <row r="14168" spans="1:1" x14ac:dyDescent="0.25">
      <c r="A14168" s="290"/>
    </row>
    <row r="14169" spans="1:1" x14ac:dyDescent="0.25">
      <c r="A14169" s="290"/>
    </row>
    <row r="14170" spans="1:1" x14ac:dyDescent="0.25">
      <c r="A14170" s="290"/>
    </row>
    <row r="14171" spans="1:1" x14ac:dyDescent="0.25">
      <c r="A14171" s="290"/>
    </row>
    <row r="14172" spans="1:1" x14ac:dyDescent="0.25">
      <c r="A14172" s="290"/>
    </row>
    <row r="14173" spans="1:1" x14ac:dyDescent="0.25">
      <c r="A14173" s="290"/>
    </row>
    <row r="14174" spans="1:1" x14ac:dyDescent="0.25">
      <c r="A14174" s="290"/>
    </row>
    <row r="14175" spans="1:1" x14ac:dyDescent="0.25">
      <c r="A14175" s="290"/>
    </row>
    <row r="14176" spans="1:1" x14ac:dyDescent="0.25">
      <c r="A14176" s="290"/>
    </row>
    <row r="14177" spans="1:1" x14ac:dyDescent="0.25">
      <c r="A14177" s="290"/>
    </row>
    <row r="14178" spans="1:1" x14ac:dyDescent="0.25">
      <c r="A14178" s="290"/>
    </row>
    <row r="14179" spans="1:1" x14ac:dyDescent="0.25">
      <c r="A14179" s="290"/>
    </row>
    <row r="14180" spans="1:1" x14ac:dyDescent="0.25">
      <c r="A14180" s="290"/>
    </row>
    <row r="14181" spans="1:1" x14ac:dyDescent="0.25">
      <c r="A14181" s="290"/>
    </row>
    <row r="14182" spans="1:1" x14ac:dyDescent="0.25">
      <c r="A14182" s="290"/>
    </row>
    <row r="14183" spans="1:1" x14ac:dyDescent="0.25">
      <c r="A14183" s="290"/>
    </row>
    <row r="14184" spans="1:1" x14ac:dyDescent="0.25">
      <c r="A14184" s="290"/>
    </row>
    <row r="14185" spans="1:1" x14ac:dyDescent="0.25">
      <c r="A14185" s="290"/>
    </row>
    <row r="14186" spans="1:1" x14ac:dyDescent="0.25">
      <c r="A14186" s="290"/>
    </row>
    <row r="14187" spans="1:1" x14ac:dyDescent="0.25">
      <c r="A14187" s="290"/>
    </row>
    <row r="14188" spans="1:1" x14ac:dyDescent="0.25">
      <c r="A14188" s="290"/>
    </row>
    <row r="14189" spans="1:1" x14ac:dyDescent="0.25">
      <c r="A14189" s="290"/>
    </row>
    <row r="14190" spans="1:1" x14ac:dyDescent="0.25">
      <c r="A14190" s="290"/>
    </row>
    <row r="14191" spans="1:1" x14ac:dyDescent="0.25">
      <c r="A14191" s="290"/>
    </row>
    <row r="14192" spans="1:1" x14ac:dyDescent="0.25">
      <c r="A14192" s="290"/>
    </row>
    <row r="14193" spans="1:1" x14ac:dyDescent="0.25">
      <c r="A14193" s="290"/>
    </row>
    <row r="14194" spans="1:1" x14ac:dyDescent="0.25">
      <c r="A14194" s="290"/>
    </row>
    <row r="14195" spans="1:1" x14ac:dyDescent="0.25">
      <c r="A14195" s="290"/>
    </row>
    <row r="14196" spans="1:1" x14ac:dyDescent="0.25">
      <c r="A14196" s="290"/>
    </row>
    <row r="14197" spans="1:1" x14ac:dyDescent="0.25">
      <c r="A14197" s="290"/>
    </row>
    <row r="14198" spans="1:1" x14ac:dyDescent="0.25">
      <c r="A14198" s="290"/>
    </row>
    <row r="14199" spans="1:1" x14ac:dyDescent="0.25">
      <c r="A14199" s="290"/>
    </row>
    <row r="14200" spans="1:1" x14ac:dyDescent="0.25">
      <c r="A14200" s="290"/>
    </row>
    <row r="14201" spans="1:1" x14ac:dyDescent="0.25">
      <c r="A14201" s="290"/>
    </row>
    <row r="14202" spans="1:1" x14ac:dyDescent="0.25">
      <c r="A14202" s="290"/>
    </row>
    <row r="14203" spans="1:1" x14ac:dyDescent="0.25">
      <c r="A14203" s="290"/>
    </row>
    <row r="14204" spans="1:1" x14ac:dyDescent="0.25">
      <c r="A14204" s="290"/>
    </row>
    <row r="14205" spans="1:1" x14ac:dyDescent="0.25">
      <c r="A14205" s="290"/>
    </row>
    <row r="14206" spans="1:1" x14ac:dyDescent="0.25">
      <c r="A14206" s="290"/>
    </row>
    <row r="14207" spans="1:1" x14ac:dyDescent="0.25">
      <c r="A14207" s="290"/>
    </row>
    <row r="14208" spans="1:1" x14ac:dyDescent="0.25">
      <c r="A14208" s="290"/>
    </row>
    <row r="14209" spans="1:1" x14ac:dyDescent="0.25">
      <c r="A14209" s="290"/>
    </row>
    <row r="14210" spans="1:1" x14ac:dyDescent="0.25">
      <c r="A14210" s="290"/>
    </row>
    <row r="14211" spans="1:1" x14ac:dyDescent="0.25">
      <c r="A14211" s="290"/>
    </row>
    <row r="14212" spans="1:1" x14ac:dyDescent="0.25">
      <c r="A14212" s="290"/>
    </row>
    <row r="14213" spans="1:1" x14ac:dyDescent="0.25">
      <c r="A14213" s="290"/>
    </row>
    <row r="14214" spans="1:1" x14ac:dyDescent="0.25">
      <c r="A14214" s="290"/>
    </row>
    <row r="14215" spans="1:1" x14ac:dyDescent="0.25">
      <c r="A14215" s="290"/>
    </row>
    <row r="14216" spans="1:1" x14ac:dyDescent="0.25">
      <c r="A14216" s="290"/>
    </row>
    <row r="14217" spans="1:1" x14ac:dyDescent="0.25">
      <c r="A14217" s="290"/>
    </row>
    <row r="14218" spans="1:1" x14ac:dyDescent="0.25">
      <c r="A14218" s="290"/>
    </row>
    <row r="14219" spans="1:1" x14ac:dyDescent="0.25">
      <c r="A14219" s="290"/>
    </row>
    <row r="14220" spans="1:1" x14ac:dyDescent="0.25">
      <c r="A14220" s="290"/>
    </row>
    <row r="14221" spans="1:1" x14ac:dyDescent="0.25">
      <c r="A14221" s="290"/>
    </row>
    <row r="14222" spans="1:1" x14ac:dyDescent="0.25">
      <c r="A14222" s="290"/>
    </row>
    <row r="14223" spans="1:1" x14ac:dyDescent="0.25">
      <c r="A14223" s="290"/>
    </row>
    <row r="14224" spans="1:1" x14ac:dyDescent="0.25">
      <c r="A14224" s="290"/>
    </row>
    <row r="14225" spans="1:1" x14ac:dyDescent="0.25">
      <c r="A14225" s="290"/>
    </row>
    <row r="14226" spans="1:1" x14ac:dyDescent="0.25">
      <c r="A14226" s="290"/>
    </row>
    <row r="14227" spans="1:1" x14ac:dyDescent="0.25">
      <c r="A14227" s="290"/>
    </row>
    <row r="14228" spans="1:1" x14ac:dyDescent="0.25">
      <c r="A14228" s="290"/>
    </row>
    <row r="14229" spans="1:1" x14ac:dyDescent="0.25">
      <c r="A14229" s="290"/>
    </row>
    <row r="14230" spans="1:1" x14ac:dyDescent="0.25">
      <c r="A14230" s="290"/>
    </row>
    <row r="14231" spans="1:1" x14ac:dyDescent="0.25">
      <c r="A14231" s="290"/>
    </row>
    <row r="14232" spans="1:1" x14ac:dyDescent="0.25">
      <c r="A14232" s="290"/>
    </row>
    <row r="14233" spans="1:1" x14ac:dyDescent="0.25">
      <c r="A14233" s="290"/>
    </row>
    <row r="14234" spans="1:1" x14ac:dyDescent="0.25">
      <c r="A14234" s="290"/>
    </row>
    <row r="14235" spans="1:1" x14ac:dyDescent="0.25">
      <c r="A14235" s="290"/>
    </row>
    <row r="14236" spans="1:1" x14ac:dyDescent="0.25">
      <c r="A14236" s="290"/>
    </row>
    <row r="14237" spans="1:1" x14ac:dyDescent="0.25">
      <c r="A14237" s="290"/>
    </row>
    <row r="14238" spans="1:1" x14ac:dyDescent="0.25">
      <c r="A14238" s="290"/>
    </row>
    <row r="14239" spans="1:1" x14ac:dyDescent="0.25">
      <c r="A14239" s="290"/>
    </row>
    <row r="14240" spans="1:1" x14ac:dyDescent="0.25">
      <c r="A14240" s="290"/>
    </row>
    <row r="14241" spans="1:1" x14ac:dyDescent="0.25">
      <c r="A14241" s="290"/>
    </row>
    <row r="14242" spans="1:1" x14ac:dyDescent="0.25">
      <c r="A14242" s="290"/>
    </row>
    <row r="14243" spans="1:1" x14ac:dyDescent="0.25">
      <c r="A14243" s="290"/>
    </row>
    <row r="14244" spans="1:1" x14ac:dyDescent="0.25">
      <c r="A14244" s="290"/>
    </row>
    <row r="14245" spans="1:1" x14ac:dyDescent="0.25">
      <c r="A14245" s="290"/>
    </row>
    <row r="14246" spans="1:1" x14ac:dyDescent="0.25">
      <c r="A14246" s="290"/>
    </row>
    <row r="14247" spans="1:1" x14ac:dyDescent="0.25">
      <c r="A14247" s="290"/>
    </row>
    <row r="14248" spans="1:1" x14ac:dyDescent="0.25">
      <c r="A14248" s="290"/>
    </row>
    <row r="14249" spans="1:1" x14ac:dyDescent="0.25">
      <c r="A14249" s="290"/>
    </row>
    <row r="14250" spans="1:1" x14ac:dyDescent="0.25">
      <c r="A14250" s="290"/>
    </row>
    <row r="14251" spans="1:1" x14ac:dyDescent="0.25">
      <c r="A14251" s="290"/>
    </row>
    <row r="14252" spans="1:1" x14ac:dyDescent="0.25">
      <c r="A14252" s="290"/>
    </row>
    <row r="14253" spans="1:1" x14ac:dyDescent="0.25">
      <c r="A14253" s="290"/>
    </row>
    <row r="14254" spans="1:1" x14ac:dyDescent="0.25">
      <c r="A14254" s="290"/>
    </row>
    <row r="14255" spans="1:1" x14ac:dyDescent="0.25">
      <c r="A14255" s="290"/>
    </row>
    <row r="14256" spans="1:1" x14ac:dyDescent="0.25">
      <c r="A14256" s="290"/>
    </row>
    <row r="14257" spans="1:1" x14ac:dyDescent="0.25">
      <c r="A14257" s="290"/>
    </row>
    <row r="14258" spans="1:1" x14ac:dyDescent="0.25">
      <c r="A14258" s="290"/>
    </row>
    <row r="14259" spans="1:1" x14ac:dyDescent="0.25">
      <c r="A14259" s="290"/>
    </row>
    <row r="14260" spans="1:1" x14ac:dyDescent="0.25">
      <c r="A14260" s="290"/>
    </row>
    <row r="14261" spans="1:1" x14ac:dyDescent="0.25">
      <c r="A14261" s="290"/>
    </row>
    <row r="14262" spans="1:1" x14ac:dyDescent="0.25">
      <c r="A14262" s="290"/>
    </row>
    <row r="14263" spans="1:1" x14ac:dyDescent="0.25">
      <c r="A14263" s="290"/>
    </row>
    <row r="14264" spans="1:1" x14ac:dyDescent="0.25">
      <c r="A14264" s="290"/>
    </row>
    <row r="14265" spans="1:1" x14ac:dyDescent="0.25">
      <c r="A14265" s="290"/>
    </row>
    <row r="14266" spans="1:1" x14ac:dyDescent="0.25">
      <c r="A14266" s="290"/>
    </row>
    <row r="14267" spans="1:1" x14ac:dyDescent="0.25">
      <c r="A14267" s="290"/>
    </row>
    <row r="14268" spans="1:1" x14ac:dyDescent="0.25">
      <c r="A14268" s="290"/>
    </row>
    <row r="14269" spans="1:1" x14ac:dyDescent="0.25">
      <c r="A14269" s="290"/>
    </row>
    <row r="14270" spans="1:1" x14ac:dyDescent="0.25">
      <c r="A14270" s="290"/>
    </row>
    <row r="14271" spans="1:1" x14ac:dyDescent="0.25">
      <c r="A14271" s="290"/>
    </row>
    <row r="14272" spans="1:1" x14ac:dyDescent="0.25">
      <c r="A14272" s="290"/>
    </row>
    <row r="14273" spans="1:1" x14ac:dyDescent="0.25">
      <c r="A14273" s="290"/>
    </row>
    <row r="14274" spans="1:1" x14ac:dyDescent="0.25">
      <c r="A14274" s="290"/>
    </row>
    <row r="14275" spans="1:1" x14ac:dyDescent="0.25">
      <c r="A14275" s="290"/>
    </row>
    <row r="14276" spans="1:1" x14ac:dyDescent="0.25">
      <c r="A14276" s="290"/>
    </row>
    <row r="14277" spans="1:1" x14ac:dyDescent="0.25">
      <c r="A14277" s="290"/>
    </row>
    <row r="14278" spans="1:1" x14ac:dyDescent="0.25">
      <c r="A14278" s="290"/>
    </row>
    <row r="14279" spans="1:1" x14ac:dyDescent="0.25">
      <c r="A14279" s="290"/>
    </row>
    <row r="14280" spans="1:1" x14ac:dyDescent="0.25">
      <c r="A14280" s="290"/>
    </row>
    <row r="14281" spans="1:1" x14ac:dyDescent="0.25">
      <c r="A14281" s="290"/>
    </row>
    <row r="14282" spans="1:1" x14ac:dyDescent="0.25">
      <c r="A14282" s="290"/>
    </row>
    <row r="14283" spans="1:1" x14ac:dyDescent="0.25">
      <c r="A14283" s="290"/>
    </row>
    <row r="14284" spans="1:1" x14ac:dyDescent="0.25">
      <c r="A14284" s="290"/>
    </row>
    <row r="14285" spans="1:1" x14ac:dyDescent="0.25">
      <c r="A14285" s="290"/>
    </row>
    <row r="14286" spans="1:1" x14ac:dyDescent="0.25">
      <c r="A14286" s="290"/>
    </row>
    <row r="14287" spans="1:1" x14ac:dyDescent="0.25">
      <c r="A14287" s="290"/>
    </row>
    <row r="14288" spans="1:1" x14ac:dyDescent="0.25">
      <c r="A14288" s="290"/>
    </row>
    <row r="14289" spans="1:1" x14ac:dyDescent="0.25">
      <c r="A14289" s="290"/>
    </row>
    <row r="14290" spans="1:1" x14ac:dyDescent="0.25">
      <c r="A14290" s="290"/>
    </row>
    <row r="14291" spans="1:1" x14ac:dyDescent="0.25">
      <c r="A14291" s="290"/>
    </row>
    <row r="14292" spans="1:1" x14ac:dyDescent="0.25">
      <c r="A14292" s="290"/>
    </row>
    <row r="14293" spans="1:1" x14ac:dyDescent="0.25">
      <c r="A14293" s="290"/>
    </row>
    <row r="14294" spans="1:1" x14ac:dyDescent="0.25">
      <c r="A14294" s="290"/>
    </row>
    <row r="14295" spans="1:1" x14ac:dyDescent="0.25">
      <c r="A14295" s="290"/>
    </row>
    <row r="14296" spans="1:1" x14ac:dyDescent="0.25">
      <c r="A14296" s="290"/>
    </row>
    <row r="14297" spans="1:1" x14ac:dyDescent="0.25">
      <c r="A14297" s="290"/>
    </row>
    <row r="14298" spans="1:1" x14ac:dyDescent="0.25">
      <c r="A14298" s="290"/>
    </row>
    <row r="14299" spans="1:1" x14ac:dyDescent="0.25">
      <c r="A14299" s="290"/>
    </row>
    <row r="14300" spans="1:1" x14ac:dyDescent="0.25">
      <c r="A14300" s="290"/>
    </row>
    <row r="14301" spans="1:1" x14ac:dyDescent="0.25">
      <c r="A14301" s="290"/>
    </row>
    <row r="14302" spans="1:1" x14ac:dyDescent="0.25">
      <c r="A14302" s="290"/>
    </row>
    <row r="14303" spans="1:1" x14ac:dyDescent="0.25">
      <c r="A14303" s="290"/>
    </row>
    <row r="14304" spans="1:1" x14ac:dyDescent="0.25">
      <c r="A14304" s="290"/>
    </row>
    <row r="14305" spans="1:1" x14ac:dyDescent="0.25">
      <c r="A14305" s="290"/>
    </row>
    <row r="14306" spans="1:1" x14ac:dyDescent="0.25">
      <c r="A14306" s="290"/>
    </row>
    <row r="14307" spans="1:1" x14ac:dyDescent="0.25">
      <c r="A14307" s="290"/>
    </row>
    <row r="14308" spans="1:1" x14ac:dyDescent="0.25">
      <c r="A14308" s="290"/>
    </row>
    <row r="14309" spans="1:1" x14ac:dyDescent="0.25">
      <c r="A14309" s="290"/>
    </row>
    <row r="14310" spans="1:1" x14ac:dyDescent="0.25">
      <c r="A14310" s="290"/>
    </row>
    <row r="14311" spans="1:1" x14ac:dyDescent="0.25">
      <c r="A14311" s="290"/>
    </row>
    <row r="14312" spans="1:1" x14ac:dyDescent="0.25">
      <c r="A14312" s="290"/>
    </row>
    <row r="14313" spans="1:1" x14ac:dyDescent="0.25">
      <c r="A14313" s="290"/>
    </row>
    <row r="14314" spans="1:1" x14ac:dyDescent="0.25">
      <c r="A14314" s="290"/>
    </row>
    <row r="14315" spans="1:1" x14ac:dyDescent="0.25">
      <c r="A14315" s="290"/>
    </row>
    <row r="14316" spans="1:1" x14ac:dyDescent="0.25">
      <c r="A14316" s="290"/>
    </row>
    <row r="14317" spans="1:1" x14ac:dyDescent="0.25">
      <c r="A14317" s="290"/>
    </row>
    <row r="14318" spans="1:1" x14ac:dyDescent="0.25">
      <c r="A14318" s="290"/>
    </row>
    <row r="14319" spans="1:1" x14ac:dyDescent="0.25">
      <c r="A14319" s="290"/>
    </row>
    <row r="14320" spans="1:1" x14ac:dyDescent="0.25">
      <c r="A14320" s="290"/>
    </row>
    <row r="14321" spans="1:1" x14ac:dyDescent="0.25">
      <c r="A14321" s="290"/>
    </row>
    <row r="14322" spans="1:1" x14ac:dyDescent="0.25">
      <c r="A14322" s="290"/>
    </row>
    <row r="14323" spans="1:1" x14ac:dyDescent="0.25">
      <c r="A14323" s="290"/>
    </row>
    <row r="14324" spans="1:1" x14ac:dyDescent="0.25">
      <c r="A14324" s="290"/>
    </row>
    <row r="14325" spans="1:1" x14ac:dyDescent="0.25">
      <c r="A14325" s="290"/>
    </row>
    <row r="14326" spans="1:1" x14ac:dyDescent="0.25">
      <c r="A14326" s="290"/>
    </row>
    <row r="14327" spans="1:1" x14ac:dyDescent="0.25">
      <c r="A14327" s="290"/>
    </row>
    <row r="14328" spans="1:1" x14ac:dyDescent="0.25">
      <c r="A14328" s="290"/>
    </row>
    <row r="14329" spans="1:1" x14ac:dyDescent="0.25">
      <c r="A14329" s="290"/>
    </row>
    <row r="14330" spans="1:1" x14ac:dyDescent="0.25">
      <c r="A14330" s="290"/>
    </row>
    <row r="14331" spans="1:1" x14ac:dyDescent="0.25">
      <c r="A14331" s="290"/>
    </row>
    <row r="14332" spans="1:1" x14ac:dyDescent="0.25">
      <c r="A14332" s="290"/>
    </row>
    <row r="14333" spans="1:1" x14ac:dyDescent="0.25">
      <c r="A14333" s="290"/>
    </row>
    <row r="14334" spans="1:1" x14ac:dyDescent="0.25">
      <c r="A14334" s="290"/>
    </row>
    <row r="14335" spans="1:1" x14ac:dyDescent="0.25">
      <c r="A14335" s="290"/>
    </row>
    <row r="14336" spans="1:1" x14ac:dyDescent="0.25">
      <c r="A14336" s="290"/>
    </row>
    <row r="14337" spans="1:1" x14ac:dyDescent="0.25">
      <c r="A14337" s="290"/>
    </row>
    <row r="14338" spans="1:1" x14ac:dyDescent="0.25">
      <c r="A14338" s="290"/>
    </row>
    <row r="14339" spans="1:1" x14ac:dyDescent="0.25">
      <c r="A14339" s="290"/>
    </row>
    <row r="14340" spans="1:1" x14ac:dyDescent="0.25">
      <c r="A14340" s="290"/>
    </row>
    <row r="14341" spans="1:1" x14ac:dyDescent="0.25">
      <c r="A14341" s="290"/>
    </row>
    <row r="14342" spans="1:1" x14ac:dyDescent="0.25">
      <c r="A14342" s="290"/>
    </row>
    <row r="14343" spans="1:1" x14ac:dyDescent="0.25">
      <c r="A14343" s="290"/>
    </row>
    <row r="14344" spans="1:1" x14ac:dyDescent="0.25">
      <c r="A14344" s="290"/>
    </row>
    <row r="14345" spans="1:1" x14ac:dyDescent="0.25">
      <c r="A14345" s="290"/>
    </row>
    <row r="14346" spans="1:1" x14ac:dyDescent="0.25">
      <c r="A14346" s="290"/>
    </row>
    <row r="14347" spans="1:1" x14ac:dyDescent="0.25">
      <c r="A14347" s="290"/>
    </row>
    <row r="14348" spans="1:1" x14ac:dyDescent="0.25">
      <c r="A14348" s="290"/>
    </row>
    <row r="14349" spans="1:1" x14ac:dyDescent="0.25">
      <c r="A14349" s="290"/>
    </row>
    <row r="14350" spans="1:1" x14ac:dyDescent="0.25">
      <c r="A14350" s="290"/>
    </row>
    <row r="14351" spans="1:1" x14ac:dyDescent="0.25">
      <c r="A14351" s="290"/>
    </row>
    <row r="14352" spans="1:1" x14ac:dyDescent="0.25">
      <c r="A14352" s="290"/>
    </row>
    <row r="14353" spans="1:1" x14ac:dyDescent="0.25">
      <c r="A14353" s="290"/>
    </row>
    <row r="14354" spans="1:1" x14ac:dyDescent="0.25">
      <c r="A14354" s="290"/>
    </row>
    <row r="14355" spans="1:1" x14ac:dyDescent="0.25">
      <c r="A14355" s="290"/>
    </row>
    <row r="14356" spans="1:1" x14ac:dyDescent="0.25">
      <c r="A14356" s="290"/>
    </row>
    <row r="14357" spans="1:1" x14ac:dyDescent="0.25">
      <c r="A14357" s="290"/>
    </row>
    <row r="14358" spans="1:1" x14ac:dyDescent="0.25">
      <c r="A14358" s="290"/>
    </row>
    <row r="14359" spans="1:1" x14ac:dyDescent="0.25">
      <c r="A14359" s="290"/>
    </row>
    <row r="14360" spans="1:1" x14ac:dyDescent="0.25">
      <c r="A14360" s="290"/>
    </row>
    <row r="14361" spans="1:1" x14ac:dyDescent="0.25">
      <c r="A14361" s="290"/>
    </row>
    <row r="14362" spans="1:1" x14ac:dyDescent="0.25">
      <c r="A14362" s="290"/>
    </row>
    <row r="14363" spans="1:1" x14ac:dyDescent="0.25">
      <c r="A14363" s="290"/>
    </row>
    <row r="14364" spans="1:1" x14ac:dyDescent="0.25">
      <c r="A14364" s="290"/>
    </row>
    <row r="14365" spans="1:1" x14ac:dyDescent="0.25">
      <c r="A14365" s="290"/>
    </row>
    <row r="14366" spans="1:1" x14ac:dyDescent="0.25">
      <c r="A14366" s="290"/>
    </row>
    <row r="14367" spans="1:1" x14ac:dyDescent="0.25">
      <c r="A14367" s="290"/>
    </row>
    <row r="14368" spans="1:1" x14ac:dyDescent="0.25">
      <c r="A14368" s="290"/>
    </row>
    <row r="14369" spans="1:1" x14ac:dyDescent="0.25">
      <c r="A14369" s="290"/>
    </row>
    <row r="14370" spans="1:1" x14ac:dyDescent="0.25">
      <c r="A14370" s="290"/>
    </row>
    <row r="14371" spans="1:1" x14ac:dyDescent="0.25">
      <c r="A14371" s="290"/>
    </row>
    <row r="14372" spans="1:1" x14ac:dyDescent="0.25">
      <c r="A14372" s="290"/>
    </row>
    <row r="14373" spans="1:1" x14ac:dyDescent="0.25">
      <c r="A14373" s="290"/>
    </row>
    <row r="14374" spans="1:1" x14ac:dyDescent="0.25">
      <c r="A14374" s="290"/>
    </row>
    <row r="14375" spans="1:1" x14ac:dyDescent="0.25">
      <c r="A14375" s="290"/>
    </row>
    <row r="14376" spans="1:1" x14ac:dyDescent="0.25">
      <c r="A14376" s="290"/>
    </row>
    <row r="14377" spans="1:1" x14ac:dyDescent="0.25">
      <c r="A14377" s="290"/>
    </row>
    <row r="14378" spans="1:1" x14ac:dyDescent="0.25">
      <c r="A14378" s="290"/>
    </row>
    <row r="14379" spans="1:1" x14ac:dyDescent="0.25">
      <c r="A14379" s="290"/>
    </row>
    <row r="14380" spans="1:1" x14ac:dyDescent="0.25">
      <c r="A14380" s="290"/>
    </row>
    <row r="14381" spans="1:1" x14ac:dyDescent="0.25">
      <c r="A14381" s="290"/>
    </row>
    <row r="14382" spans="1:1" x14ac:dyDescent="0.25">
      <c r="A14382" s="290"/>
    </row>
    <row r="14383" spans="1:1" x14ac:dyDescent="0.25">
      <c r="A14383" s="290"/>
    </row>
    <row r="14384" spans="1:1" x14ac:dyDescent="0.25">
      <c r="A14384" s="290"/>
    </row>
    <row r="14385" spans="1:1" x14ac:dyDescent="0.25">
      <c r="A14385" s="290"/>
    </row>
    <row r="14386" spans="1:1" x14ac:dyDescent="0.25">
      <c r="A14386" s="290"/>
    </row>
    <row r="14387" spans="1:1" x14ac:dyDescent="0.25">
      <c r="A14387" s="290"/>
    </row>
    <row r="14388" spans="1:1" x14ac:dyDescent="0.25">
      <c r="A14388" s="290"/>
    </row>
    <row r="14389" spans="1:1" x14ac:dyDescent="0.25">
      <c r="A14389" s="290"/>
    </row>
    <row r="14390" spans="1:1" x14ac:dyDescent="0.25">
      <c r="A14390" s="290"/>
    </row>
    <row r="14391" spans="1:1" x14ac:dyDescent="0.25">
      <c r="A14391" s="290"/>
    </row>
    <row r="14392" spans="1:1" x14ac:dyDescent="0.25">
      <c r="A14392" s="290"/>
    </row>
    <row r="14393" spans="1:1" x14ac:dyDescent="0.25">
      <c r="A14393" s="290"/>
    </row>
    <row r="14394" spans="1:1" x14ac:dyDescent="0.25">
      <c r="A14394" s="290"/>
    </row>
    <row r="14395" spans="1:1" x14ac:dyDescent="0.25">
      <c r="A14395" s="290"/>
    </row>
    <row r="14396" spans="1:1" x14ac:dyDescent="0.25">
      <c r="A14396" s="290"/>
    </row>
    <row r="14397" spans="1:1" x14ac:dyDescent="0.25">
      <c r="A14397" s="290"/>
    </row>
    <row r="14398" spans="1:1" x14ac:dyDescent="0.25">
      <c r="A14398" s="290"/>
    </row>
    <row r="14399" spans="1:1" x14ac:dyDescent="0.25">
      <c r="A14399" s="290"/>
    </row>
    <row r="14400" spans="1:1" x14ac:dyDescent="0.25">
      <c r="A14400" s="290"/>
    </row>
    <row r="14401" spans="1:1" x14ac:dyDescent="0.25">
      <c r="A14401" s="290"/>
    </row>
    <row r="14402" spans="1:1" x14ac:dyDescent="0.25">
      <c r="A14402" s="290"/>
    </row>
    <row r="14403" spans="1:1" x14ac:dyDescent="0.25">
      <c r="A14403" s="290"/>
    </row>
    <row r="14404" spans="1:1" x14ac:dyDescent="0.25">
      <c r="A14404" s="290"/>
    </row>
    <row r="14405" spans="1:1" x14ac:dyDescent="0.25">
      <c r="A14405" s="290"/>
    </row>
    <row r="14406" spans="1:1" x14ac:dyDescent="0.25">
      <c r="A14406" s="290"/>
    </row>
    <row r="14407" spans="1:1" x14ac:dyDescent="0.25">
      <c r="A14407" s="290"/>
    </row>
    <row r="14408" spans="1:1" x14ac:dyDescent="0.25">
      <c r="A14408" s="290"/>
    </row>
    <row r="14409" spans="1:1" x14ac:dyDescent="0.25">
      <c r="A14409" s="290"/>
    </row>
    <row r="14410" spans="1:1" x14ac:dyDescent="0.25">
      <c r="A14410" s="290"/>
    </row>
    <row r="14411" spans="1:1" x14ac:dyDescent="0.25">
      <c r="A14411" s="290"/>
    </row>
    <row r="14412" spans="1:1" x14ac:dyDescent="0.25">
      <c r="A14412" s="290"/>
    </row>
    <row r="14413" spans="1:1" x14ac:dyDescent="0.25">
      <c r="A14413" s="290"/>
    </row>
    <row r="14414" spans="1:1" x14ac:dyDescent="0.25">
      <c r="A14414" s="290"/>
    </row>
    <row r="14415" spans="1:1" x14ac:dyDescent="0.25">
      <c r="A14415" s="290"/>
    </row>
    <row r="14416" spans="1:1" x14ac:dyDescent="0.25">
      <c r="A14416" s="290"/>
    </row>
    <row r="14417" spans="1:1" x14ac:dyDescent="0.25">
      <c r="A14417" s="290"/>
    </row>
    <row r="14418" spans="1:1" x14ac:dyDescent="0.25">
      <c r="A14418" s="290"/>
    </row>
    <row r="14419" spans="1:1" x14ac:dyDescent="0.25">
      <c r="A14419" s="290"/>
    </row>
    <row r="14420" spans="1:1" x14ac:dyDescent="0.25">
      <c r="A14420" s="290"/>
    </row>
    <row r="14421" spans="1:1" x14ac:dyDescent="0.25">
      <c r="A14421" s="290"/>
    </row>
    <row r="14422" spans="1:1" x14ac:dyDescent="0.25">
      <c r="A14422" s="290"/>
    </row>
    <row r="14423" spans="1:1" x14ac:dyDescent="0.25">
      <c r="A14423" s="290"/>
    </row>
    <row r="14424" spans="1:1" x14ac:dyDescent="0.25">
      <c r="A14424" s="290"/>
    </row>
    <row r="14425" spans="1:1" x14ac:dyDescent="0.25">
      <c r="A14425" s="290"/>
    </row>
    <row r="14426" spans="1:1" x14ac:dyDescent="0.25">
      <c r="A14426" s="290"/>
    </row>
    <row r="14427" spans="1:1" x14ac:dyDescent="0.25">
      <c r="A14427" s="290"/>
    </row>
    <row r="14428" spans="1:1" x14ac:dyDescent="0.25">
      <c r="A14428" s="290"/>
    </row>
    <row r="14429" spans="1:1" x14ac:dyDescent="0.25">
      <c r="A14429" s="290"/>
    </row>
    <row r="14430" spans="1:1" x14ac:dyDescent="0.25">
      <c r="A14430" s="290"/>
    </row>
    <row r="14431" spans="1:1" x14ac:dyDescent="0.25">
      <c r="A14431" s="290"/>
    </row>
    <row r="14432" spans="1:1" x14ac:dyDescent="0.25">
      <c r="A14432" s="290"/>
    </row>
    <row r="14433" spans="1:1" x14ac:dyDescent="0.25">
      <c r="A14433" s="290"/>
    </row>
    <row r="14434" spans="1:1" x14ac:dyDescent="0.25">
      <c r="A14434" s="290"/>
    </row>
    <row r="14435" spans="1:1" x14ac:dyDescent="0.25">
      <c r="A14435" s="290"/>
    </row>
    <row r="14436" spans="1:1" x14ac:dyDescent="0.25">
      <c r="A14436" s="290"/>
    </row>
    <row r="14437" spans="1:1" x14ac:dyDescent="0.25">
      <c r="A14437" s="290"/>
    </row>
    <row r="14438" spans="1:1" x14ac:dyDescent="0.25">
      <c r="A14438" s="290"/>
    </row>
    <row r="14439" spans="1:1" x14ac:dyDescent="0.25">
      <c r="A14439" s="290"/>
    </row>
    <row r="14440" spans="1:1" x14ac:dyDescent="0.25">
      <c r="A14440" s="290"/>
    </row>
    <row r="14441" spans="1:1" x14ac:dyDescent="0.25">
      <c r="A14441" s="290"/>
    </row>
    <row r="14442" spans="1:1" x14ac:dyDescent="0.25">
      <c r="A14442" s="290"/>
    </row>
    <row r="14443" spans="1:1" x14ac:dyDescent="0.25">
      <c r="A14443" s="290"/>
    </row>
    <row r="14444" spans="1:1" x14ac:dyDescent="0.25">
      <c r="A14444" s="290"/>
    </row>
    <row r="14445" spans="1:1" x14ac:dyDescent="0.25">
      <c r="A14445" s="290"/>
    </row>
    <row r="14446" spans="1:1" x14ac:dyDescent="0.25">
      <c r="A14446" s="290"/>
    </row>
    <row r="14447" spans="1:1" x14ac:dyDescent="0.25">
      <c r="A14447" s="290"/>
    </row>
    <row r="14448" spans="1:1" x14ac:dyDescent="0.25">
      <c r="A14448" s="290"/>
    </row>
    <row r="14449" spans="1:1" x14ac:dyDescent="0.25">
      <c r="A14449" s="290"/>
    </row>
    <row r="14450" spans="1:1" x14ac:dyDescent="0.25">
      <c r="A14450" s="290"/>
    </row>
    <row r="14451" spans="1:1" x14ac:dyDescent="0.25">
      <c r="A14451" s="290"/>
    </row>
    <row r="14452" spans="1:1" x14ac:dyDescent="0.25">
      <c r="A14452" s="290"/>
    </row>
    <row r="14453" spans="1:1" x14ac:dyDescent="0.25">
      <c r="A14453" s="290"/>
    </row>
    <row r="14454" spans="1:1" x14ac:dyDescent="0.25">
      <c r="A14454" s="290"/>
    </row>
    <row r="14455" spans="1:1" x14ac:dyDescent="0.25">
      <c r="A14455" s="290"/>
    </row>
    <row r="14456" spans="1:1" x14ac:dyDescent="0.25">
      <c r="A14456" s="290"/>
    </row>
    <row r="14457" spans="1:1" x14ac:dyDescent="0.25">
      <c r="A14457" s="290"/>
    </row>
    <row r="14458" spans="1:1" x14ac:dyDescent="0.25">
      <c r="A14458" s="290"/>
    </row>
    <row r="14459" spans="1:1" x14ac:dyDescent="0.25">
      <c r="A14459" s="290"/>
    </row>
    <row r="14460" spans="1:1" x14ac:dyDescent="0.25">
      <c r="A14460" s="290"/>
    </row>
    <row r="14461" spans="1:1" x14ac:dyDescent="0.25">
      <c r="A14461" s="290"/>
    </row>
    <row r="14462" spans="1:1" x14ac:dyDescent="0.25">
      <c r="A14462" s="290"/>
    </row>
    <row r="14463" spans="1:1" x14ac:dyDescent="0.25">
      <c r="A14463" s="290"/>
    </row>
    <row r="14464" spans="1:1" x14ac:dyDescent="0.25">
      <c r="A14464" s="290"/>
    </row>
    <row r="14465" spans="1:1" x14ac:dyDescent="0.25">
      <c r="A14465" s="290"/>
    </row>
    <row r="14466" spans="1:1" x14ac:dyDescent="0.25">
      <c r="A14466" s="290"/>
    </row>
    <row r="14467" spans="1:1" x14ac:dyDescent="0.25">
      <c r="A14467" s="290"/>
    </row>
    <row r="14468" spans="1:1" x14ac:dyDescent="0.25">
      <c r="A14468" s="290"/>
    </row>
    <row r="14469" spans="1:1" x14ac:dyDescent="0.25">
      <c r="A14469" s="290"/>
    </row>
    <row r="14470" spans="1:1" x14ac:dyDescent="0.25">
      <c r="A14470" s="290"/>
    </row>
    <row r="14471" spans="1:1" x14ac:dyDescent="0.25">
      <c r="A14471" s="290"/>
    </row>
    <row r="14472" spans="1:1" x14ac:dyDescent="0.25">
      <c r="A14472" s="290"/>
    </row>
    <row r="14473" spans="1:1" x14ac:dyDescent="0.25">
      <c r="A14473" s="290"/>
    </row>
    <row r="14474" spans="1:1" x14ac:dyDescent="0.25">
      <c r="A14474" s="290"/>
    </row>
    <row r="14475" spans="1:1" x14ac:dyDescent="0.25">
      <c r="A14475" s="290"/>
    </row>
    <row r="14476" spans="1:1" x14ac:dyDescent="0.25">
      <c r="A14476" s="290"/>
    </row>
    <row r="14477" spans="1:1" x14ac:dyDescent="0.25">
      <c r="A14477" s="290"/>
    </row>
    <row r="14478" spans="1:1" x14ac:dyDescent="0.25">
      <c r="A14478" s="290"/>
    </row>
    <row r="14479" spans="1:1" x14ac:dyDescent="0.25">
      <c r="A14479" s="290"/>
    </row>
    <row r="14480" spans="1:1" x14ac:dyDescent="0.25">
      <c r="A14480" s="290"/>
    </row>
    <row r="14481" spans="1:1" x14ac:dyDescent="0.25">
      <c r="A14481" s="290"/>
    </row>
    <row r="14482" spans="1:1" x14ac:dyDescent="0.25">
      <c r="A14482" s="290"/>
    </row>
    <row r="14483" spans="1:1" x14ac:dyDescent="0.25">
      <c r="A14483" s="290"/>
    </row>
    <row r="14484" spans="1:1" x14ac:dyDescent="0.25">
      <c r="A14484" s="290"/>
    </row>
    <row r="14485" spans="1:1" x14ac:dyDescent="0.25">
      <c r="A14485" s="290"/>
    </row>
    <row r="14486" spans="1:1" x14ac:dyDescent="0.25">
      <c r="A14486" s="290"/>
    </row>
    <row r="14487" spans="1:1" x14ac:dyDescent="0.25">
      <c r="A14487" s="290"/>
    </row>
    <row r="14488" spans="1:1" x14ac:dyDescent="0.25">
      <c r="A14488" s="290"/>
    </row>
    <row r="14489" spans="1:1" x14ac:dyDescent="0.25">
      <c r="A14489" s="290"/>
    </row>
    <row r="14490" spans="1:1" x14ac:dyDescent="0.25">
      <c r="A14490" s="290"/>
    </row>
    <row r="14491" spans="1:1" x14ac:dyDescent="0.25">
      <c r="A14491" s="290"/>
    </row>
    <row r="14492" spans="1:1" x14ac:dyDescent="0.25">
      <c r="A14492" s="290"/>
    </row>
    <row r="14493" spans="1:1" x14ac:dyDescent="0.25">
      <c r="A14493" s="290"/>
    </row>
    <row r="14494" spans="1:1" x14ac:dyDescent="0.25">
      <c r="A14494" s="290"/>
    </row>
    <row r="14495" spans="1:1" x14ac:dyDescent="0.25">
      <c r="A14495" s="290"/>
    </row>
    <row r="14496" spans="1:1" x14ac:dyDescent="0.25">
      <c r="A14496" s="290"/>
    </row>
    <row r="14497" spans="1:1" x14ac:dyDescent="0.25">
      <c r="A14497" s="290"/>
    </row>
    <row r="14498" spans="1:1" x14ac:dyDescent="0.25">
      <c r="A14498" s="290"/>
    </row>
    <row r="14499" spans="1:1" x14ac:dyDescent="0.25">
      <c r="A14499" s="290"/>
    </row>
    <row r="14500" spans="1:1" x14ac:dyDescent="0.25">
      <c r="A14500" s="290"/>
    </row>
    <row r="14501" spans="1:1" x14ac:dyDescent="0.25">
      <c r="A14501" s="290"/>
    </row>
    <row r="14502" spans="1:1" x14ac:dyDescent="0.25">
      <c r="A14502" s="290"/>
    </row>
    <row r="14503" spans="1:1" x14ac:dyDescent="0.25">
      <c r="A14503" s="290"/>
    </row>
    <row r="14504" spans="1:1" x14ac:dyDescent="0.25">
      <c r="A14504" s="290"/>
    </row>
    <row r="14505" spans="1:1" x14ac:dyDescent="0.25">
      <c r="A14505" s="290"/>
    </row>
    <row r="14506" spans="1:1" x14ac:dyDescent="0.25">
      <c r="A14506" s="290"/>
    </row>
    <row r="14507" spans="1:1" x14ac:dyDescent="0.25">
      <c r="A14507" s="290"/>
    </row>
    <row r="14508" spans="1:1" x14ac:dyDescent="0.25">
      <c r="A14508" s="290"/>
    </row>
    <row r="14509" spans="1:1" x14ac:dyDescent="0.25">
      <c r="A14509" s="290"/>
    </row>
    <row r="14510" spans="1:1" x14ac:dyDescent="0.25">
      <c r="A14510" s="290"/>
    </row>
    <row r="14511" spans="1:1" x14ac:dyDescent="0.25">
      <c r="A14511" s="290"/>
    </row>
    <row r="14512" spans="1:1" x14ac:dyDescent="0.25">
      <c r="A14512" s="290"/>
    </row>
    <row r="14513" spans="1:1" x14ac:dyDescent="0.25">
      <c r="A14513" s="290"/>
    </row>
    <row r="14514" spans="1:1" x14ac:dyDescent="0.25">
      <c r="A14514" s="290"/>
    </row>
    <row r="14515" spans="1:1" x14ac:dyDescent="0.25">
      <c r="A14515" s="290"/>
    </row>
    <row r="14516" spans="1:1" x14ac:dyDescent="0.25">
      <c r="A14516" s="290"/>
    </row>
    <row r="14517" spans="1:1" x14ac:dyDescent="0.25">
      <c r="A14517" s="290"/>
    </row>
    <row r="14518" spans="1:1" x14ac:dyDescent="0.25">
      <c r="A14518" s="290"/>
    </row>
    <row r="14519" spans="1:1" x14ac:dyDescent="0.25">
      <c r="A14519" s="290"/>
    </row>
    <row r="14520" spans="1:1" x14ac:dyDescent="0.25">
      <c r="A14520" s="290"/>
    </row>
    <row r="14521" spans="1:1" x14ac:dyDescent="0.25">
      <c r="A14521" s="290"/>
    </row>
    <row r="14522" spans="1:1" x14ac:dyDescent="0.25">
      <c r="A14522" s="290"/>
    </row>
    <row r="14523" spans="1:1" x14ac:dyDescent="0.25">
      <c r="A14523" s="290"/>
    </row>
    <row r="14524" spans="1:1" x14ac:dyDescent="0.25">
      <c r="A14524" s="290"/>
    </row>
    <row r="14525" spans="1:1" x14ac:dyDescent="0.25">
      <c r="A14525" s="290"/>
    </row>
    <row r="14526" spans="1:1" x14ac:dyDescent="0.25">
      <c r="A14526" s="290"/>
    </row>
    <row r="14527" spans="1:1" x14ac:dyDescent="0.25">
      <c r="A14527" s="290"/>
    </row>
    <row r="14528" spans="1:1" x14ac:dyDescent="0.25">
      <c r="A14528" s="290"/>
    </row>
    <row r="14529" spans="1:1" x14ac:dyDescent="0.25">
      <c r="A14529" s="290"/>
    </row>
    <row r="14530" spans="1:1" x14ac:dyDescent="0.25">
      <c r="A14530" s="290"/>
    </row>
    <row r="14531" spans="1:1" x14ac:dyDescent="0.25">
      <c r="A14531" s="290"/>
    </row>
    <row r="14532" spans="1:1" x14ac:dyDescent="0.25">
      <c r="A14532" s="290"/>
    </row>
    <row r="14533" spans="1:1" x14ac:dyDescent="0.25">
      <c r="A14533" s="290"/>
    </row>
    <row r="14534" spans="1:1" x14ac:dyDescent="0.25">
      <c r="A14534" s="290"/>
    </row>
    <row r="14535" spans="1:1" x14ac:dyDescent="0.25">
      <c r="A14535" s="290"/>
    </row>
    <row r="14536" spans="1:1" x14ac:dyDescent="0.25">
      <c r="A14536" s="290"/>
    </row>
    <row r="14537" spans="1:1" x14ac:dyDescent="0.25">
      <c r="A14537" s="290"/>
    </row>
    <row r="14538" spans="1:1" x14ac:dyDescent="0.25">
      <c r="A14538" s="290"/>
    </row>
    <row r="14539" spans="1:1" x14ac:dyDescent="0.25">
      <c r="A14539" s="290"/>
    </row>
    <row r="14540" spans="1:1" x14ac:dyDescent="0.25">
      <c r="A14540" s="290"/>
    </row>
    <row r="14541" spans="1:1" x14ac:dyDescent="0.25">
      <c r="A14541" s="290"/>
    </row>
    <row r="14542" spans="1:1" x14ac:dyDescent="0.25">
      <c r="A14542" s="290"/>
    </row>
    <row r="14543" spans="1:1" x14ac:dyDescent="0.25">
      <c r="A14543" s="290"/>
    </row>
    <row r="14544" spans="1:1" x14ac:dyDescent="0.25">
      <c r="A14544" s="290"/>
    </row>
    <row r="14545" spans="1:1" x14ac:dyDescent="0.25">
      <c r="A14545" s="290"/>
    </row>
    <row r="14546" spans="1:1" x14ac:dyDescent="0.25">
      <c r="A14546" s="290"/>
    </row>
    <row r="14547" spans="1:1" x14ac:dyDescent="0.25">
      <c r="A14547" s="290"/>
    </row>
    <row r="14548" spans="1:1" x14ac:dyDescent="0.25">
      <c r="A14548" s="290"/>
    </row>
    <row r="14549" spans="1:1" x14ac:dyDescent="0.25">
      <c r="A14549" s="290"/>
    </row>
    <row r="14550" spans="1:1" x14ac:dyDescent="0.25">
      <c r="A14550" s="290"/>
    </row>
    <row r="14551" spans="1:1" x14ac:dyDescent="0.25">
      <c r="A14551" s="290"/>
    </row>
    <row r="14552" spans="1:1" x14ac:dyDescent="0.25">
      <c r="A14552" s="290"/>
    </row>
    <row r="14553" spans="1:1" x14ac:dyDescent="0.25">
      <c r="A14553" s="290"/>
    </row>
    <row r="14554" spans="1:1" x14ac:dyDescent="0.25">
      <c r="A14554" s="290"/>
    </row>
    <row r="14555" spans="1:1" x14ac:dyDescent="0.25">
      <c r="A14555" s="290"/>
    </row>
    <row r="14556" spans="1:1" x14ac:dyDescent="0.25">
      <c r="A14556" s="290"/>
    </row>
    <row r="14557" spans="1:1" x14ac:dyDescent="0.25">
      <c r="A14557" s="290"/>
    </row>
    <row r="14558" spans="1:1" x14ac:dyDescent="0.25">
      <c r="A14558" s="290"/>
    </row>
    <row r="14559" spans="1:1" x14ac:dyDescent="0.25">
      <c r="A14559" s="290"/>
    </row>
    <row r="14560" spans="1:1" x14ac:dyDescent="0.25">
      <c r="A14560" s="290"/>
    </row>
    <row r="14561" spans="1:1" x14ac:dyDescent="0.25">
      <c r="A14561" s="290"/>
    </row>
    <row r="14562" spans="1:1" x14ac:dyDescent="0.25">
      <c r="A14562" s="290"/>
    </row>
    <row r="14563" spans="1:1" x14ac:dyDescent="0.25">
      <c r="A14563" s="290"/>
    </row>
    <row r="14564" spans="1:1" x14ac:dyDescent="0.25">
      <c r="A14564" s="290"/>
    </row>
    <row r="14565" spans="1:1" x14ac:dyDescent="0.25">
      <c r="A14565" s="290"/>
    </row>
    <row r="14566" spans="1:1" x14ac:dyDescent="0.25">
      <c r="A14566" s="290"/>
    </row>
    <row r="14567" spans="1:1" x14ac:dyDescent="0.25">
      <c r="A14567" s="290"/>
    </row>
    <row r="14568" spans="1:1" x14ac:dyDescent="0.25">
      <c r="A14568" s="290"/>
    </row>
    <row r="14569" spans="1:1" x14ac:dyDescent="0.25">
      <c r="A14569" s="290"/>
    </row>
    <row r="14570" spans="1:1" x14ac:dyDescent="0.25">
      <c r="A14570" s="290"/>
    </row>
    <row r="14571" spans="1:1" x14ac:dyDescent="0.25">
      <c r="A14571" s="290"/>
    </row>
    <row r="14572" spans="1:1" x14ac:dyDescent="0.25">
      <c r="A14572" s="290"/>
    </row>
    <row r="14573" spans="1:1" x14ac:dyDescent="0.25">
      <c r="A14573" s="290"/>
    </row>
    <row r="14574" spans="1:1" x14ac:dyDescent="0.25">
      <c r="A14574" s="290"/>
    </row>
    <row r="14575" spans="1:1" x14ac:dyDescent="0.25">
      <c r="A14575" s="290"/>
    </row>
    <row r="14576" spans="1:1" x14ac:dyDescent="0.25">
      <c r="A14576" s="290"/>
    </row>
    <row r="14577" spans="1:1" x14ac:dyDescent="0.25">
      <c r="A14577" s="290"/>
    </row>
    <row r="14578" spans="1:1" x14ac:dyDescent="0.25">
      <c r="A14578" s="290"/>
    </row>
    <row r="14579" spans="1:1" x14ac:dyDescent="0.25">
      <c r="A14579" s="290"/>
    </row>
    <row r="14580" spans="1:1" x14ac:dyDescent="0.25">
      <c r="A14580" s="290"/>
    </row>
    <row r="14581" spans="1:1" x14ac:dyDescent="0.25">
      <c r="A14581" s="290"/>
    </row>
    <row r="14582" spans="1:1" x14ac:dyDescent="0.25">
      <c r="A14582" s="290"/>
    </row>
    <row r="14583" spans="1:1" x14ac:dyDescent="0.25">
      <c r="A14583" s="290"/>
    </row>
    <row r="14584" spans="1:1" x14ac:dyDescent="0.25">
      <c r="A14584" s="290"/>
    </row>
    <row r="14585" spans="1:1" x14ac:dyDescent="0.25">
      <c r="A14585" s="290"/>
    </row>
    <row r="14586" spans="1:1" x14ac:dyDescent="0.25">
      <c r="A14586" s="290"/>
    </row>
    <row r="14587" spans="1:1" x14ac:dyDescent="0.25">
      <c r="A14587" s="290"/>
    </row>
    <row r="14588" spans="1:1" x14ac:dyDescent="0.25">
      <c r="A14588" s="290"/>
    </row>
    <row r="14589" spans="1:1" x14ac:dyDescent="0.25">
      <c r="A14589" s="290"/>
    </row>
    <row r="14590" spans="1:1" x14ac:dyDescent="0.25">
      <c r="A14590" s="290"/>
    </row>
    <row r="14591" spans="1:1" x14ac:dyDescent="0.25">
      <c r="A14591" s="290"/>
    </row>
    <row r="14592" spans="1:1" x14ac:dyDescent="0.25">
      <c r="A14592" s="290"/>
    </row>
    <row r="14593" spans="1:1" x14ac:dyDescent="0.25">
      <c r="A14593" s="290"/>
    </row>
    <row r="14594" spans="1:1" x14ac:dyDescent="0.25">
      <c r="A14594" s="290"/>
    </row>
    <row r="14595" spans="1:1" x14ac:dyDescent="0.25">
      <c r="A14595" s="290"/>
    </row>
    <row r="14596" spans="1:1" x14ac:dyDescent="0.25">
      <c r="A14596" s="290"/>
    </row>
    <row r="14597" spans="1:1" x14ac:dyDescent="0.25">
      <c r="A14597" s="290"/>
    </row>
    <row r="14598" spans="1:1" x14ac:dyDescent="0.25">
      <c r="A14598" s="290"/>
    </row>
    <row r="14599" spans="1:1" x14ac:dyDescent="0.25">
      <c r="A14599" s="290"/>
    </row>
    <row r="14600" spans="1:1" x14ac:dyDescent="0.25">
      <c r="A14600" s="290"/>
    </row>
    <row r="14601" spans="1:1" x14ac:dyDescent="0.25">
      <c r="A14601" s="290"/>
    </row>
    <row r="14602" spans="1:1" x14ac:dyDescent="0.25">
      <c r="A14602" s="290"/>
    </row>
    <row r="14603" spans="1:1" x14ac:dyDescent="0.25">
      <c r="A14603" s="290"/>
    </row>
    <row r="14604" spans="1:1" x14ac:dyDescent="0.25">
      <c r="A14604" s="290"/>
    </row>
    <row r="14605" spans="1:1" x14ac:dyDescent="0.25">
      <c r="A14605" s="290"/>
    </row>
    <row r="14606" spans="1:1" x14ac:dyDescent="0.25">
      <c r="A14606" s="290"/>
    </row>
    <row r="14607" spans="1:1" x14ac:dyDescent="0.25">
      <c r="A14607" s="290"/>
    </row>
    <row r="14608" spans="1:1" x14ac:dyDescent="0.25">
      <c r="A14608" s="290"/>
    </row>
    <row r="14609" spans="1:1" x14ac:dyDescent="0.25">
      <c r="A14609" s="290"/>
    </row>
    <row r="14610" spans="1:1" x14ac:dyDescent="0.25">
      <c r="A14610" s="290"/>
    </row>
    <row r="14611" spans="1:1" x14ac:dyDescent="0.25">
      <c r="A14611" s="290"/>
    </row>
    <row r="14612" spans="1:1" x14ac:dyDescent="0.25">
      <c r="A14612" s="290"/>
    </row>
    <row r="14613" spans="1:1" x14ac:dyDescent="0.25">
      <c r="A14613" s="290"/>
    </row>
    <row r="14614" spans="1:1" x14ac:dyDescent="0.25">
      <c r="A14614" s="290"/>
    </row>
    <row r="14615" spans="1:1" x14ac:dyDescent="0.25">
      <c r="A14615" s="290"/>
    </row>
    <row r="14616" spans="1:1" x14ac:dyDescent="0.25">
      <c r="A14616" s="290"/>
    </row>
    <row r="14617" spans="1:1" x14ac:dyDescent="0.25">
      <c r="A14617" s="290"/>
    </row>
    <row r="14618" spans="1:1" x14ac:dyDescent="0.25">
      <c r="A14618" s="290"/>
    </row>
    <row r="14619" spans="1:1" x14ac:dyDescent="0.25">
      <c r="A14619" s="290"/>
    </row>
    <row r="14620" spans="1:1" x14ac:dyDescent="0.25">
      <c r="A14620" s="290"/>
    </row>
    <row r="14621" spans="1:1" x14ac:dyDescent="0.25">
      <c r="A14621" s="290"/>
    </row>
    <row r="14622" spans="1:1" x14ac:dyDescent="0.25">
      <c r="A14622" s="290"/>
    </row>
    <row r="14623" spans="1:1" x14ac:dyDescent="0.25">
      <c r="A14623" s="290"/>
    </row>
    <row r="14624" spans="1:1" x14ac:dyDescent="0.25">
      <c r="A14624" s="290"/>
    </row>
    <row r="14625" spans="1:1" x14ac:dyDescent="0.25">
      <c r="A14625" s="290"/>
    </row>
    <row r="14626" spans="1:1" x14ac:dyDescent="0.25">
      <c r="A14626" s="290"/>
    </row>
    <row r="14627" spans="1:1" x14ac:dyDescent="0.25">
      <c r="A14627" s="290"/>
    </row>
    <row r="14628" spans="1:1" x14ac:dyDescent="0.25">
      <c r="A14628" s="290"/>
    </row>
    <row r="14629" spans="1:1" x14ac:dyDescent="0.25">
      <c r="A14629" s="290"/>
    </row>
    <row r="14630" spans="1:1" x14ac:dyDescent="0.25">
      <c r="A14630" s="290"/>
    </row>
    <row r="14631" spans="1:1" x14ac:dyDescent="0.25">
      <c r="A14631" s="290"/>
    </row>
    <row r="14632" spans="1:1" x14ac:dyDescent="0.25">
      <c r="A14632" s="290"/>
    </row>
    <row r="14633" spans="1:1" x14ac:dyDescent="0.25">
      <c r="A14633" s="290"/>
    </row>
    <row r="14634" spans="1:1" x14ac:dyDescent="0.25">
      <c r="A14634" s="290"/>
    </row>
    <row r="14635" spans="1:1" x14ac:dyDescent="0.25">
      <c r="A14635" s="290"/>
    </row>
    <row r="14636" spans="1:1" x14ac:dyDescent="0.25">
      <c r="A14636" s="290"/>
    </row>
    <row r="14637" spans="1:1" x14ac:dyDescent="0.25">
      <c r="A14637" s="290"/>
    </row>
    <row r="14638" spans="1:1" x14ac:dyDescent="0.25">
      <c r="A14638" s="290"/>
    </row>
    <row r="14639" spans="1:1" x14ac:dyDescent="0.25">
      <c r="A14639" s="290"/>
    </row>
    <row r="14640" spans="1:1" x14ac:dyDescent="0.25">
      <c r="A14640" s="290"/>
    </row>
    <row r="14641" spans="1:1" x14ac:dyDescent="0.25">
      <c r="A14641" s="290"/>
    </row>
    <row r="14642" spans="1:1" x14ac:dyDescent="0.25">
      <c r="A14642" s="290"/>
    </row>
    <row r="14643" spans="1:1" x14ac:dyDescent="0.25">
      <c r="A14643" s="290"/>
    </row>
    <row r="14644" spans="1:1" x14ac:dyDescent="0.25">
      <c r="A14644" s="290"/>
    </row>
    <row r="14645" spans="1:1" x14ac:dyDescent="0.25">
      <c r="A14645" s="290"/>
    </row>
    <row r="14646" spans="1:1" x14ac:dyDescent="0.25">
      <c r="A14646" s="290"/>
    </row>
    <row r="14647" spans="1:1" x14ac:dyDescent="0.25">
      <c r="A14647" s="290"/>
    </row>
    <row r="14648" spans="1:1" x14ac:dyDescent="0.25">
      <c r="A14648" s="290"/>
    </row>
    <row r="14649" spans="1:1" x14ac:dyDescent="0.25">
      <c r="A14649" s="290"/>
    </row>
    <row r="14650" spans="1:1" x14ac:dyDescent="0.25">
      <c r="A14650" s="290"/>
    </row>
    <row r="14651" spans="1:1" x14ac:dyDescent="0.25">
      <c r="A14651" s="290"/>
    </row>
    <row r="14652" spans="1:1" x14ac:dyDescent="0.25">
      <c r="A14652" s="290"/>
    </row>
    <row r="14653" spans="1:1" x14ac:dyDescent="0.25">
      <c r="A14653" s="290"/>
    </row>
    <row r="14654" spans="1:1" x14ac:dyDescent="0.25">
      <c r="A14654" s="290"/>
    </row>
    <row r="14655" spans="1:1" x14ac:dyDescent="0.25">
      <c r="A14655" s="290"/>
    </row>
    <row r="14656" spans="1:1" x14ac:dyDescent="0.25">
      <c r="A14656" s="290"/>
    </row>
    <row r="14657" spans="1:1" x14ac:dyDescent="0.25">
      <c r="A14657" s="290"/>
    </row>
    <row r="14658" spans="1:1" x14ac:dyDescent="0.25">
      <c r="A14658" s="290"/>
    </row>
    <row r="14659" spans="1:1" x14ac:dyDescent="0.25">
      <c r="A14659" s="290"/>
    </row>
    <row r="14660" spans="1:1" x14ac:dyDescent="0.25">
      <c r="A14660" s="290"/>
    </row>
    <row r="14661" spans="1:1" x14ac:dyDescent="0.25">
      <c r="A14661" s="290"/>
    </row>
    <row r="14662" spans="1:1" x14ac:dyDescent="0.25">
      <c r="A14662" s="290"/>
    </row>
    <row r="14663" spans="1:1" x14ac:dyDescent="0.25">
      <c r="A14663" s="290"/>
    </row>
    <row r="14664" spans="1:1" x14ac:dyDescent="0.25">
      <c r="A14664" s="290"/>
    </row>
    <row r="14665" spans="1:1" x14ac:dyDescent="0.25">
      <c r="A14665" s="290"/>
    </row>
    <row r="14666" spans="1:1" x14ac:dyDescent="0.25">
      <c r="A14666" s="290"/>
    </row>
    <row r="14667" spans="1:1" x14ac:dyDescent="0.25">
      <c r="A14667" s="290"/>
    </row>
    <row r="14668" spans="1:1" x14ac:dyDescent="0.25">
      <c r="A14668" s="290"/>
    </row>
    <row r="14669" spans="1:1" x14ac:dyDescent="0.25">
      <c r="A14669" s="290"/>
    </row>
    <row r="14670" spans="1:1" x14ac:dyDescent="0.25">
      <c r="A14670" s="290"/>
    </row>
    <row r="14671" spans="1:1" x14ac:dyDescent="0.25">
      <c r="A14671" s="290"/>
    </row>
    <row r="14672" spans="1:1" x14ac:dyDescent="0.25">
      <c r="A14672" s="290"/>
    </row>
    <row r="14673" spans="1:1" x14ac:dyDescent="0.25">
      <c r="A14673" s="290"/>
    </row>
    <row r="14674" spans="1:1" x14ac:dyDescent="0.25">
      <c r="A14674" s="290"/>
    </row>
    <row r="14675" spans="1:1" x14ac:dyDescent="0.25">
      <c r="A14675" s="290"/>
    </row>
    <row r="14676" spans="1:1" x14ac:dyDescent="0.25">
      <c r="A14676" s="290"/>
    </row>
    <row r="14677" spans="1:1" x14ac:dyDescent="0.25">
      <c r="A14677" s="290"/>
    </row>
    <row r="14678" spans="1:1" x14ac:dyDescent="0.25">
      <c r="A14678" s="290"/>
    </row>
    <row r="14679" spans="1:1" x14ac:dyDescent="0.25">
      <c r="A14679" s="290"/>
    </row>
    <row r="14680" spans="1:1" x14ac:dyDescent="0.25">
      <c r="A14680" s="290"/>
    </row>
    <row r="14681" spans="1:1" x14ac:dyDescent="0.25">
      <c r="A14681" s="290"/>
    </row>
    <row r="14682" spans="1:1" x14ac:dyDescent="0.25">
      <c r="A14682" s="290"/>
    </row>
    <row r="14683" spans="1:1" x14ac:dyDescent="0.25">
      <c r="A14683" s="290"/>
    </row>
    <row r="14684" spans="1:1" x14ac:dyDescent="0.25">
      <c r="A14684" s="290"/>
    </row>
    <row r="14685" spans="1:1" x14ac:dyDescent="0.25">
      <c r="A14685" s="290"/>
    </row>
    <row r="14686" spans="1:1" x14ac:dyDescent="0.25">
      <c r="A14686" s="290"/>
    </row>
    <row r="14687" spans="1:1" x14ac:dyDescent="0.25">
      <c r="A14687" s="290"/>
    </row>
    <row r="14688" spans="1:1" x14ac:dyDescent="0.25">
      <c r="A14688" s="290"/>
    </row>
    <row r="14689" spans="1:1" x14ac:dyDescent="0.25">
      <c r="A14689" s="290"/>
    </row>
    <row r="14690" spans="1:1" x14ac:dyDescent="0.25">
      <c r="A14690" s="290"/>
    </row>
    <row r="14691" spans="1:1" x14ac:dyDescent="0.25">
      <c r="A14691" s="290"/>
    </row>
    <row r="14692" spans="1:1" x14ac:dyDescent="0.25">
      <c r="A14692" s="290"/>
    </row>
    <row r="14693" spans="1:1" x14ac:dyDescent="0.25">
      <c r="A14693" s="290"/>
    </row>
    <row r="14694" spans="1:1" x14ac:dyDescent="0.25">
      <c r="A14694" s="290"/>
    </row>
    <row r="14695" spans="1:1" x14ac:dyDescent="0.25">
      <c r="A14695" s="290"/>
    </row>
    <row r="14696" spans="1:1" x14ac:dyDescent="0.25">
      <c r="A14696" s="290"/>
    </row>
    <row r="14697" spans="1:1" x14ac:dyDescent="0.25">
      <c r="A14697" s="290"/>
    </row>
    <row r="14698" spans="1:1" x14ac:dyDescent="0.25">
      <c r="A14698" s="290"/>
    </row>
    <row r="14699" spans="1:1" x14ac:dyDescent="0.25">
      <c r="A14699" s="290"/>
    </row>
    <row r="14700" spans="1:1" x14ac:dyDescent="0.25">
      <c r="A14700" s="290"/>
    </row>
    <row r="14701" spans="1:1" x14ac:dyDescent="0.25">
      <c r="A14701" s="290"/>
    </row>
    <row r="14702" spans="1:1" x14ac:dyDescent="0.25">
      <c r="A14702" s="290"/>
    </row>
    <row r="14703" spans="1:1" x14ac:dyDescent="0.25">
      <c r="A14703" s="290"/>
    </row>
    <row r="14704" spans="1:1" x14ac:dyDescent="0.25">
      <c r="A14704" s="290"/>
    </row>
    <row r="14705" spans="1:1" x14ac:dyDescent="0.25">
      <c r="A14705" s="290"/>
    </row>
    <row r="14706" spans="1:1" x14ac:dyDescent="0.25">
      <c r="A14706" s="290"/>
    </row>
    <row r="14707" spans="1:1" x14ac:dyDescent="0.25">
      <c r="A14707" s="290"/>
    </row>
    <row r="14708" spans="1:1" x14ac:dyDescent="0.25">
      <c r="A14708" s="290"/>
    </row>
    <row r="14709" spans="1:1" x14ac:dyDescent="0.25">
      <c r="A14709" s="290"/>
    </row>
    <row r="14710" spans="1:1" x14ac:dyDescent="0.25">
      <c r="A14710" s="290"/>
    </row>
    <row r="14711" spans="1:1" x14ac:dyDescent="0.25">
      <c r="A14711" s="290"/>
    </row>
    <row r="14712" spans="1:1" x14ac:dyDescent="0.25">
      <c r="A14712" s="290"/>
    </row>
    <row r="14713" spans="1:1" x14ac:dyDescent="0.25">
      <c r="A14713" s="290"/>
    </row>
    <row r="14714" spans="1:1" x14ac:dyDescent="0.25">
      <c r="A14714" s="290"/>
    </row>
    <row r="14715" spans="1:1" x14ac:dyDescent="0.25">
      <c r="A14715" s="290"/>
    </row>
    <row r="14716" spans="1:1" x14ac:dyDescent="0.25">
      <c r="A14716" s="290"/>
    </row>
    <row r="14717" spans="1:1" x14ac:dyDescent="0.25">
      <c r="A14717" s="290"/>
    </row>
    <row r="14718" spans="1:1" x14ac:dyDescent="0.25">
      <c r="A14718" s="290"/>
    </row>
    <row r="14719" spans="1:1" x14ac:dyDescent="0.25">
      <c r="A14719" s="290"/>
    </row>
    <row r="14720" spans="1:1" x14ac:dyDescent="0.25">
      <c r="A14720" s="290"/>
    </row>
    <row r="14721" spans="1:1" x14ac:dyDescent="0.25">
      <c r="A14721" s="290"/>
    </row>
    <row r="14722" spans="1:1" x14ac:dyDescent="0.25">
      <c r="A14722" s="290"/>
    </row>
    <row r="14723" spans="1:1" x14ac:dyDescent="0.25">
      <c r="A14723" s="290"/>
    </row>
    <row r="14724" spans="1:1" x14ac:dyDescent="0.25">
      <c r="A14724" s="290"/>
    </row>
    <row r="14725" spans="1:1" x14ac:dyDescent="0.25">
      <c r="A14725" s="290"/>
    </row>
    <row r="14726" spans="1:1" x14ac:dyDescent="0.25">
      <c r="A14726" s="290"/>
    </row>
    <row r="14727" spans="1:1" x14ac:dyDescent="0.25">
      <c r="A14727" s="290"/>
    </row>
    <row r="14728" spans="1:1" x14ac:dyDescent="0.25">
      <c r="A14728" s="290"/>
    </row>
    <row r="14729" spans="1:1" x14ac:dyDescent="0.25">
      <c r="A14729" s="290"/>
    </row>
    <row r="14730" spans="1:1" x14ac:dyDescent="0.25">
      <c r="A14730" s="290"/>
    </row>
    <row r="14731" spans="1:1" x14ac:dyDescent="0.25">
      <c r="A14731" s="290"/>
    </row>
    <row r="14732" spans="1:1" x14ac:dyDescent="0.25">
      <c r="A14732" s="290"/>
    </row>
    <row r="14733" spans="1:1" x14ac:dyDescent="0.25">
      <c r="A14733" s="290"/>
    </row>
    <row r="14734" spans="1:1" x14ac:dyDescent="0.25">
      <c r="A14734" s="290"/>
    </row>
    <row r="14735" spans="1:1" x14ac:dyDescent="0.25">
      <c r="A14735" s="290"/>
    </row>
    <row r="14736" spans="1:1" x14ac:dyDescent="0.25">
      <c r="A14736" s="290"/>
    </row>
    <row r="14737" spans="1:1" x14ac:dyDescent="0.25">
      <c r="A14737" s="290"/>
    </row>
    <row r="14738" spans="1:1" x14ac:dyDescent="0.25">
      <c r="A14738" s="290"/>
    </row>
    <row r="14739" spans="1:1" x14ac:dyDescent="0.25">
      <c r="A14739" s="290"/>
    </row>
    <row r="14740" spans="1:1" x14ac:dyDescent="0.25">
      <c r="A14740" s="290"/>
    </row>
    <row r="14741" spans="1:1" x14ac:dyDescent="0.25">
      <c r="A14741" s="290"/>
    </row>
    <row r="14742" spans="1:1" x14ac:dyDescent="0.25">
      <c r="A14742" s="290"/>
    </row>
    <row r="14743" spans="1:1" x14ac:dyDescent="0.25">
      <c r="A14743" s="290"/>
    </row>
    <row r="14744" spans="1:1" x14ac:dyDescent="0.25">
      <c r="A14744" s="290"/>
    </row>
    <row r="14745" spans="1:1" x14ac:dyDescent="0.25">
      <c r="A14745" s="290"/>
    </row>
    <row r="14746" spans="1:1" x14ac:dyDescent="0.25">
      <c r="A14746" s="290"/>
    </row>
    <row r="14747" spans="1:1" x14ac:dyDescent="0.25">
      <c r="A14747" s="290"/>
    </row>
    <row r="14748" spans="1:1" x14ac:dyDescent="0.25">
      <c r="A14748" s="290"/>
    </row>
    <row r="14749" spans="1:1" x14ac:dyDescent="0.25">
      <c r="A14749" s="290"/>
    </row>
    <row r="14750" spans="1:1" x14ac:dyDescent="0.25">
      <c r="A14750" s="290"/>
    </row>
    <row r="14751" spans="1:1" x14ac:dyDescent="0.25">
      <c r="A14751" s="290"/>
    </row>
    <row r="14752" spans="1:1" x14ac:dyDescent="0.25">
      <c r="A14752" s="290"/>
    </row>
    <row r="14753" spans="1:1" x14ac:dyDescent="0.25">
      <c r="A14753" s="290"/>
    </row>
    <row r="14754" spans="1:1" x14ac:dyDescent="0.25">
      <c r="A14754" s="290"/>
    </row>
    <row r="14755" spans="1:1" x14ac:dyDescent="0.25">
      <c r="A14755" s="290"/>
    </row>
    <row r="14756" spans="1:1" x14ac:dyDescent="0.25">
      <c r="A14756" s="290"/>
    </row>
    <row r="14757" spans="1:1" x14ac:dyDescent="0.25">
      <c r="A14757" s="290"/>
    </row>
    <row r="14758" spans="1:1" x14ac:dyDescent="0.25">
      <c r="A14758" s="290"/>
    </row>
    <row r="14759" spans="1:1" x14ac:dyDescent="0.25">
      <c r="A14759" s="290"/>
    </row>
    <row r="14760" spans="1:1" x14ac:dyDescent="0.25">
      <c r="A14760" s="290"/>
    </row>
    <row r="14761" spans="1:1" x14ac:dyDescent="0.25">
      <c r="A14761" s="290"/>
    </row>
    <row r="14762" spans="1:1" x14ac:dyDescent="0.25">
      <c r="A14762" s="290"/>
    </row>
    <row r="14763" spans="1:1" x14ac:dyDescent="0.25">
      <c r="A14763" s="290"/>
    </row>
    <row r="14764" spans="1:1" x14ac:dyDescent="0.25">
      <c r="A14764" s="290"/>
    </row>
    <row r="14765" spans="1:1" x14ac:dyDescent="0.25">
      <c r="A14765" s="290"/>
    </row>
    <row r="14766" spans="1:1" x14ac:dyDescent="0.25">
      <c r="A14766" s="290"/>
    </row>
    <row r="14767" spans="1:1" x14ac:dyDescent="0.25">
      <c r="A14767" s="290"/>
    </row>
    <row r="14768" spans="1:1" x14ac:dyDescent="0.25">
      <c r="A14768" s="290"/>
    </row>
    <row r="14769" spans="1:1" x14ac:dyDescent="0.25">
      <c r="A14769" s="290"/>
    </row>
    <row r="14770" spans="1:1" x14ac:dyDescent="0.25">
      <c r="A14770" s="290"/>
    </row>
    <row r="14771" spans="1:1" x14ac:dyDescent="0.25">
      <c r="A14771" s="290"/>
    </row>
    <row r="14772" spans="1:1" x14ac:dyDescent="0.25">
      <c r="A14772" s="290"/>
    </row>
    <row r="14773" spans="1:1" x14ac:dyDescent="0.25">
      <c r="A14773" s="290"/>
    </row>
    <row r="14774" spans="1:1" x14ac:dyDescent="0.25">
      <c r="A14774" s="290"/>
    </row>
    <row r="14775" spans="1:1" x14ac:dyDescent="0.25">
      <c r="A14775" s="290"/>
    </row>
    <row r="14776" spans="1:1" x14ac:dyDescent="0.25">
      <c r="A14776" s="290"/>
    </row>
    <row r="14777" spans="1:1" x14ac:dyDescent="0.25">
      <c r="A14777" s="290"/>
    </row>
    <row r="14778" spans="1:1" x14ac:dyDescent="0.25">
      <c r="A14778" s="290"/>
    </row>
    <row r="14779" spans="1:1" x14ac:dyDescent="0.25">
      <c r="A14779" s="290"/>
    </row>
    <row r="14780" spans="1:1" x14ac:dyDescent="0.25">
      <c r="A14780" s="290"/>
    </row>
    <row r="14781" spans="1:1" x14ac:dyDescent="0.25">
      <c r="A14781" s="290"/>
    </row>
    <row r="14782" spans="1:1" x14ac:dyDescent="0.25">
      <c r="A14782" s="290"/>
    </row>
    <row r="14783" spans="1:1" x14ac:dyDescent="0.25">
      <c r="A14783" s="290"/>
    </row>
    <row r="14784" spans="1:1" x14ac:dyDescent="0.25">
      <c r="A14784" s="290"/>
    </row>
    <row r="14785" spans="1:1" x14ac:dyDescent="0.25">
      <c r="A14785" s="290"/>
    </row>
    <row r="14786" spans="1:1" x14ac:dyDescent="0.25">
      <c r="A14786" s="290"/>
    </row>
    <row r="14787" spans="1:1" x14ac:dyDescent="0.25">
      <c r="A14787" s="290"/>
    </row>
    <row r="14788" spans="1:1" x14ac:dyDescent="0.25">
      <c r="A14788" s="290"/>
    </row>
    <row r="14789" spans="1:1" x14ac:dyDescent="0.25">
      <c r="A14789" s="290"/>
    </row>
    <row r="14790" spans="1:1" x14ac:dyDescent="0.25">
      <c r="A14790" s="290"/>
    </row>
    <row r="14791" spans="1:1" x14ac:dyDescent="0.25">
      <c r="A14791" s="290"/>
    </row>
    <row r="14792" spans="1:1" x14ac:dyDescent="0.25">
      <c r="A14792" s="290"/>
    </row>
    <row r="14793" spans="1:1" x14ac:dyDescent="0.25">
      <c r="A14793" s="290"/>
    </row>
    <row r="14794" spans="1:1" x14ac:dyDescent="0.25">
      <c r="A14794" s="290"/>
    </row>
    <row r="14795" spans="1:1" x14ac:dyDescent="0.25">
      <c r="A14795" s="290"/>
    </row>
    <row r="14796" spans="1:1" x14ac:dyDescent="0.25">
      <c r="A14796" s="290"/>
    </row>
    <row r="14797" spans="1:1" x14ac:dyDescent="0.25">
      <c r="A14797" s="290"/>
    </row>
    <row r="14798" spans="1:1" x14ac:dyDescent="0.25">
      <c r="A14798" s="290"/>
    </row>
    <row r="14799" spans="1:1" x14ac:dyDescent="0.25">
      <c r="A14799" s="290"/>
    </row>
    <row r="14800" spans="1:1" x14ac:dyDescent="0.25">
      <c r="A14800" s="290"/>
    </row>
    <row r="14801" spans="1:1" x14ac:dyDescent="0.25">
      <c r="A14801" s="290"/>
    </row>
    <row r="14802" spans="1:1" x14ac:dyDescent="0.25">
      <c r="A14802" s="290"/>
    </row>
    <row r="14803" spans="1:1" x14ac:dyDescent="0.25">
      <c r="A14803" s="290"/>
    </row>
    <row r="14804" spans="1:1" x14ac:dyDescent="0.25">
      <c r="A14804" s="290"/>
    </row>
    <row r="14805" spans="1:1" x14ac:dyDescent="0.25">
      <c r="A14805" s="290"/>
    </row>
    <row r="14806" spans="1:1" x14ac:dyDescent="0.25">
      <c r="A14806" s="290"/>
    </row>
    <row r="14807" spans="1:1" x14ac:dyDescent="0.25">
      <c r="A14807" s="290"/>
    </row>
    <row r="14808" spans="1:1" x14ac:dyDescent="0.25">
      <c r="A14808" s="290"/>
    </row>
    <row r="14809" spans="1:1" x14ac:dyDescent="0.25">
      <c r="A14809" s="290"/>
    </row>
    <row r="14810" spans="1:1" x14ac:dyDescent="0.25">
      <c r="A14810" s="290"/>
    </row>
    <row r="14811" spans="1:1" x14ac:dyDescent="0.25">
      <c r="A14811" s="290"/>
    </row>
    <row r="14812" spans="1:1" x14ac:dyDescent="0.25">
      <c r="A14812" s="290"/>
    </row>
    <row r="14813" spans="1:1" x14ac:dyDescent="0.25">
      <c r="A14813" s="290"/>
    </row>
    <row r="14814" spans="1:1" x14ac:dyDescent="0.25">
      <c r="A14814" s="290"/>
    </row>
    <row r="14815" spans="1:1" x14ac:dyDescent="0.25">
      <c r="A14815" s="290"/>
    </row>
    <row r="14816" spans="1:1" x14ac:dyDescent="0.25">
      <c r="A14816" s="290"/>
    </row>
    <row r="14817" spans="1:1" x14ac:dyDescent="0.25">
      <c r="A14817" s="290"/>
    </row>
    <row r="14818" spans="1:1" x14ac:dyDescent="0.25">
      <c r="A14818" s="290"/>
    </row>
    <row r="14819" spans="1:1" x14ac:dyDescent="0.25">
      <c r="A14819" s="290"/>
    </row>
    <row r="14820" spans="1:1" x14ac:dyDescent="0.25">
      <c r="A14820" s="290"/>
    </row>
    <row r="14821" spans="1:1" x14ac:dyDescent="0.25">
      <c r="A14821" s="290"/>
    </row>
    <row r="14822" spans="1:1" x14ac:dyDescent="0.25">
      <c r="A14822" s="290"/>
    </row>
    <row r="14823" spans="1:1" x14ac:dyDescent="0.25">
      <c r="A14823" s="290"/>
    </row>
    <row r="14824" spans="1:1" x14ac:dyDescent="0.25">
      <c r="A14824" s="290"/>
    </row>
    <row r="14825" spans="1:1" x14ac:dyDescent="0.25">
      <c r="A14825" s="290"/>
    </row>
    <row r="14826" spans="1:1" x14ac:dyDescent="0.25">
      <c r="A14826" s="290"/>
    </row>
    <row r="14827" spans="1:1" x14ac:dyDescent="0.25">
      <c r="A14827" s="290"/>
    </row>
    <row r="14828" spans="1:1" x14ac:dyDescent="0.25">
      <c r="A14828" s="290"/>
    </row>
    <row r="14829" spans="1:1" x14ac:dyDescent="0.25">
      <c r="A14829" s="290"/>
    </row>
    <row r="14830" spans="1:1" x14ac:dyDescent="0.25">
      <c r="A14830" s="290"/>
    </row>
    <row r="14831" spans="1:1" x14ac:dyDescent="0.25">
      <c r="A14831" s="290"/>
    </row>
    <row r="14832" spans="1:1" x14ac:dyDescent="0.25">
      <c r="A14832" s="290"/>
    </row>
    <row r="14833" spans="1:1" x14ac:dyDescent="0.25">
      <c r="A14833" s="290"/>
    </row>
    <row r="14834" spans="1:1" x14ac:dyDescent="0.25">
      <c r="A14834" s="290"/>
    </row>
    <row r="14835" spans="1:1" x14ac:dyDescent="0.25">
      <c r="A14835" s="290"/>
    </row>
    <row r="14836" spans="1:1" x14ac:dyDescent="0.25">
      <c r="A14836" s="290"/>
    </row>
    <row r="14837" spans="1:1" x14ac:dyDescent="0.25">
      <c r="A14837" s="290"/>
    </row>
    <row r="14838" spans="1:1" x14ac:dyDescent="0.25">
      <c r="A14838" s="290"/>
    </row>
    <row r="14839" spans="1:1" x14ac:dyDescent="0.25">
      <c r="A14839" s="290"/>
    </row>
    <row r="14840" spans="1:1" x14ac:dyDescent="0.25">
      <c r="A14840" s="290"/>
    </row>
    <row r="14841" spans="1:1" x14ac:dyDescent="0.25">
      <c r="A14841" s="290"/>
    </row>
    <row r="14842" spans="1:1" x14ac:dyDescent="0.25">
      <c r="A14842" s="290"/>
    </row>
    <row r="14843" spans="1:1" x14ac:dyDescent="0.25">
      <c r="A14843" s="290"/>
    </row>
    <row r="14844" spans="1:1" x14ac:dyDescent="0.25">
      <c r="A14844" s="290"/>
    </row>
    <row r="14845" spans="1:1" x14ac:dyDescent="0.25">
      <c r="A14845" s="290"/>
    </row>
    <row r="14846" spans="1:1" x14ac:dyDescent="0.25">
      <c r="A14846" s="290"/>
    </row>
    <row r="14847" spans="1:1" x14ac:dyDescent="0.25">
      <c r="A14847" s="290"/>
    </row>
    <row r="14848" spans="1:1" x14ac:dyDescent="0.25">
      <c r="A14848" s="290"/>
    </row>
    <row r="14849" spans="1:1" x14ac:dyDescent="0.25">
      <c r="A14849" s="290"/>
    </row>
    <row r="14850" spans="1:1" x14ac:dyDescent="0.25">
      <c r="A14850" s="290"/>
    </row>
    <row r="14851" spans="1:1" x14ac:dyDescent="0.25">
      <c r="A14851" s="290"/>
    </row>
    <row r="14852" spans="1:1" x14ac:dyDescent="0.25">
      <c r="A14852" s="290"/>
    </row>
    <row r="14853" spans="1:1" x14ac:dyDescent="0.25">
      <c r="A14853" s="290"/>
    </row>
    <row r="14854" spans="1:1" x14ac:dyDescent="0.25">
      <c r="A14854" s="290"/>
    </row>
    <row r="14855" spans="1:1" x14ac:dyDescent="0.25">
      <c r="A14855" s="290"/>
    </row>
    <row r="14856" spans="1:1" x14ac:dyDescent="0.25">
      <c r="A14856" s="290"/>
    </row>
    <row r="14857" spans="1:1" x14ac:dyDescent="0.25">
      <c r="A14857" s="290"/>
    </row>
    <row r="14858" spans="1:1" x14ac:dyDescent="0.25">
      <c r="A14858" s="290"/>
    </row>
    <row r="14859" spans="1:1" x14ac:dyDescent="0.25">
      <c r="A14859" s="290"/>
    </row>
    <row r="14860" spans="1:1" x14ac:dyDescent="0.25">
      <c r="A14860" s="290"/>
    </row>
    <row r="14861" spans="1:1" x14ac:dyDescent="0.25">
      <c r="A14861" s="290"/>
    </row>
    <row r="14862" spans="1:1" x14ac:dyDescent="0.25">
      <c r="A14862" s="290"/>
    </row>
    <row r="14863" spans="1:1" x14ac:dyDescent="0.25">
      <c r="A14863" s="290"/>
    </row>
    <row r="14864" spans="1:1" x14ac:dyDescent="0.25">
      <c r="A14864" s="290"/>
    </row>
    <row r="14865" spans="1:1" x14ac:dyDescent="0.25">
      <c r="A14865" s="290"/>
    </row>
    <row r="14866" spans="1:1" x14ac:dyDescent="0.25">
      <c r="A14866" s="290"/>
    </row>
    <row r="14867" spans="1:1" x14ac:dyDescent="0.25">
      <c r="A14867" s="290"/>
    </row>
    <row r="14868" spans="1:1" x14ac:dyDescent="0.25">
      <c r="A14868" s="290"/>
    </row>
    <row r="14869" spans="1:1" x14ac:dyDescent="0.25">
      <c r="A14869" s="290"/>
    </row>
    <row r="14870" spans="1:1" x14ac:dyDescent="0.25">
      <c r="A14870" s="290"/>
    </row>
    <row r="14871" spans="1:1" x14ac:dyDescent="0.25">
      <c r="A14871" s="290"/>
    </row>
    <row r="14872" spans="1:1" x14ac:dyDescent="0.25">
      <c r="A14872" s="290"/>
    </row>
    <row r="14873" spans="1:1" x14ac:dyDescent="0.25">
      <c r="A14873" s="290"/>
    </row>
    <row r="14874" spans="1:1" x14ac:dyDescent="0.25">
      <c r="A14874" s="290"/>
    </row>
    <row r="14875" spans="1:1" x14ac:dyDescent="0.25">
      <c r="A14875" s="290"/>
    </row>
    <row r="14876" spans="1:1" x14ac:dyDescent="0.25">
      <c r="A14876" s="290"/>
    </row>
    <row r="14877" spans="1:1" x14ac:dyDescent="0.25">
      <c r="A14877" s="290"/>
    </row>
    <row r="14878" spans="1:1" x14ac:dyDescent="0.25">
      <c r="A14878" s="290"/>
    </row>
    <row r="14879" spans="1:1" x14ac:dyDescent="0.25">
      <c r="A14879" s="290"/>
    </row>
    <row r="14880" spans="1:1" x14ac:dyDescent="0.25">
      <c r="A14880" s="290"/>
    </row>
    <row r="14881" spans="1:1" x14ac:dyDescent="0.25">
      <c r="A14881" s="290"/>
    </row>
    <row r="14882" spans="1:1" x14ac:dyDescent="0.25">
      <c r="A14882" s="290"/>
    </row>
    <row r="14883" spans="1:1" x14ac:dyDescent="0.25">
      <c r="A14883" s="290"/>
    </row>
    <row r="14884" spans="1:1" x14ac:dyDescent="0.25">
      <c r="A14884" s="290"/>
    </row>
    <row r="14885" spans="1:1" x14ac:dyDescent="0.25">
      <c r="A14885" s="290"/>
    </row>
    <row r="14886" spans="1:1" x14ac:dyDescent="0.25">
      <c r="A14886" s="290"/>
    </row>
    <row r="14887" spans="1:1" x14ac:dyDescent="0.25">
      <c r="A14887" s="290"/>
    </row>
    <row r="14888" spans="1:1" x14ac:dyDescent="0.25">
      <c r="A14888" s="290"/>
    </row>
    <row r="14889" spans="1:1" x14ac:dyDescent="0.25">
      <c r="A14889" s="290"/>
    </row>
    <row r="14890" spans="1:1" x14ac:dyDescent="0.25">
      <c r="A14890" s="290"/>
    </row>
    <row r="14891" spans="1:1" x14ac:dyDescent="0.25">
      <c r="A14891" s="290"/>
    </row>
    <row r="14892" spans="1:1" x14ac:dyDescent="0.25">
      <c r="A14892" s="290"/>
    </row>
    <row r="14893" spans="1:1" x14ac:dyDescent="0.25">
      <c r="A14893" s="290"/>
    </row>
    <row r="14894" spans="1:1" x14ac:dyDescent="0.25">
      <c r="A14894" s="290"/>
    </row>
    <row r="14895" spans="1:1" x14ac:dyDescent="0.25">
      <c r="A14895" s="290"/>
    </row>
    <row r="14896" spans="1:1" x14ac:dyDescent="0.25">
      <c r="A14896" s="290"/>
    </row>
    <row r="14897" spans="1:1" x14ac:dyDescent="0.25">
      <c r="A14897" s="290"/>
    </row>
    <row r="14898" spans="1:1" x14ac:dyDescent="0.25">
      <c r="A14898" s="290"/>
    </row>
    <row r="14899" spans="1:1" x14ac:dyDescent="0.25">
      <c r="A14899" s="290"/>
    </row>
    <row r="14900" spans="1:1" x14ac:dyDescent="0.25">
      <c r="A14900" s="290"/>
    </row>
    <row r="14901" spans="1:1" x14ac:dyDescent="0.25">
      <c r="A14901" s="290"/>
    </row>
    <row r="14902" spans="1:1" x14ac:dyDescent="0.25">
      <c r="A14902" s="290"/>
    </row>
    <row r="14903" spans="1:1" x14ac:dyDescent="0.25">
      <c r="A14903" s="290"/>
    </row>
    <row r="14904" spans="1:1" x14ac:dyDescent="0.25">
      <c r="A14904" s="290"/>
    </row>
    <row r="14905" spans="1:1" x14ac:dyDescent="0.25">
      <c r="A14905" s="290"/>
    </row>
    <row r="14906" spans="1:1" x14ac:dyDescent="0.25">
      <c r="A14906" s="290"/>
    </row>
    <row r="14907" spans="1:1" x14ac:dyDescent="0.25">
      <c r="A14907" s="290"/>
    </row>
    <row r="14908" spans="1:1" x14ac:dyDescent="0.25">
      <c r="A14908" s="290"/>
    </row>
    <row r="14909" spans="1:1" x14ac:dyDescent="0.25">
      <c r="A14909" s="290"/>
    </row>
    <row r="14910" spans="1:1" x14ac:dyDescent="0.25">
      <c r="A14910" s="290"/>
    </row>
    <row r="14911" spans="1:1" x14ac:dyDescent="0.25">
      <c r="A14911" s="290"/>
    </row>
    <row r="14912" spans="1:1" x14ac:dyDescent="0.25">
      <c r="A14912" s="290"/>
    </row>
    <row r="14913" spans="1:1" x14ac:dyDescent="0.25">
      <c r="A14913" s="290"/>
    </row>
    <row r="14914" spans="1:1" x14ac:dyDescent="0.25">
      <c r="A14914" s="290"/>
    </row>
    <row r="14915" spans="1:1" x14ac:dyDescent="0.25">
      <c r="A14915" s="290"/>
    </row>
    <row r="14916" spans="1:1" x14ac:dyDescent="0.25">
      <c r="A14916" s="290"/>
    </row>
    <row r="14917" spans="1:1" x14ac:dyDescent="0.25">
      <c r="A14917" s="290"/>
    </row>
    <row r="14918" spans="1:1" x14ac:dyDescent="0.25">
      <c r="A14918" s="290"/>
    </row>
    <row r="14919" spans="1:1" x14ac:dyDescent="0.25">
      <c r="A14919" s="290"/>
    </row>
    <row r="14920" spans="1:1" x14ac:dyDescent="0.25">
      <c r="A14920" s="290"/>
    </row>
    <row r="14921" spans="1:1" x14ac:dyDescent="0.25">
      <c r="A14921" s="290"/>
    </row>
    <row r="14922" spans="1:1" x14ac:dyDescent="0.25">
      <c r="A14922" s="290"/>
    </row>
    <row r="14923" spans="1:1" x14ac:dyDescent="0.25">
      <c r="A14923" s="290"/>
    </row>
    <row r="14924" spans="1:1" x14ac:dyDescent="0.25">
      <c r="A14924" s="290"/>
    </row>
    <row r="14925" spans="1:1" x14ac:dyDescent="0.25">
      <c r="A14925" s="290"/>
    </row>
    <row r="14926" spans="1:1" x14ac:dyDescent="0.25">
      <c r="A14926" s="290"/>
    </row>
    <row r="14927" spans="1:1" x14ac:dyDescent="0.25">
      <c r="A14927" s="290"/>
    </row>
    <row r="14928" spans="1:1" x14ac:dyDescent="0.25">
      <c r="A14928" s="290"/>
    </row>
    <row r="14929" spans="1:1" x14ac:dyDescent="0.25">
      <c r="A14929" s="290"/>
    </row>
    <row r="14930" spans="1:1" x14ac:dyDescent="0.25">
      <c r="A14930" s="290"/>
    </row>
    <row r="14931" spans="1:1" x14ac:dyDescent="0.25">
      <c r="A14931" s="290"/>
    </row>
    <row r="14932" spans="1:1" x14ac:dyDescent="0.25">
      <c r="A14932" s="290"/>
    </row>
    <row r="14933" spans="1:1" x14ac:dyDescent="0.25">
      <c r="A14933" s="290"/>
    </row>
    <row r="14934" spans="1:1" x14ac:dyDescent="0.25">
      <c r="A14934" s="290"/>
    </row>
    <row r="14935" spans="1:1" x14ac:dyDescent="0.25">
      <c r="A14935" s="290"/>
    </row>
    <row r="14936" spans="1:1" x14ac:dyDescent="0.25">
      <c r="A14936" s="290"/>
    </row>
    <row r="14937" spans="1:1" x14ac:dyDescent="0.25">
      <c r="A14937" s="290"/>
    </row>
    <row r="14938" spans="1:1" x14ac:dyDescent="0.25">
      <c r="A14938" s="290"/>
    </row>
    <row r="14939" spans="1:1" x14ac:dyDescent="0.25">
      <c r="A14939" s="290"/>
    </row>
    <row r="14940" spans="1:1" x14ac:dyDescent="0.25">
      <c r="A14940" s="290"/>
    </row>
    <row r="14941" spans="1:1" x14ac:dyDescent="0.25">
      <c r="A14941" s="290"/>
    </row>
    <row r="14942" spans="1:1" x14ac:dyDescent="0.25">
      <c r="A14942" s="290"/>
    </row>
    <row r="14943" spans="1:1" x14ac:dyDescent="0.25">
      <c r="A14943" s="290"/>
    </row>
    <row r="14944" spans="1:1" x14ac:dyDescent="0.25">
      <c r="A14944" s="290"/>
    </row>
    <row r="14945" spans="1:1" x14ac:dyDescent="0.25">
      <c r="A14945" s="290"/>
    </row>
    <row r="14946" spans="1:1" x14ac:dyDescent="0.25">
      <c r="A14946" s="290"/>
    </row>
    <row r="14947" spans="1:1" x14ac:dyDescent="0.25">
      <c r="A14947" s="290"/>
    </row>
    <row r="14948" spans="1:1" x14ac:dyDescent="0.25">
      <c r="A14948" s="290"/>
    </row>
    <row r="14949" spans="1:1" x14ac:dyDescent="0.25">
      <c r="A14949" s="290"/>
    </row>
    <row r="14950" spans="1:1" x14ac:dyDescent="0.25">
      <c r="A14950" s="290"/>
    </row>
    <row r="14951" spans="1:1" x14ac:dyDescent="0.25">
      <c r="A14951" s="290"/>
    </row>
    <row r="14952" spans="1:1" x14ac:dyDescent="0.25">
      <c r="A14952" s="290"/>
    </row>
    <row r="14953" spans="1:1" x14ac:dyDescent="0.25">
      <c r="A14953" s="290"/>
    </row>
    <row r="14954" spans="1:1" x14ac:dyDescent="0.25">
      <c r="A14954" s="290"/>
    </row>
    <row r="14955" spans="1:1" x14ac:dyDescent="0.25">
      <c r="A14955" s="290"/>
    </row>
    <row r="14956" spans="1:1" x14ac:dyDescent="0.25">
      <c r="A14956" s="290"/>
    </row>
    <row r="14957" spans="1:1" x14ac:dyDescent="0.25">
      <c r="A14957" s="290"/>
    </row>
    <row r="14958" spans="1:1" x14ac:dyDescent="0.25">
      <c r="A14958" s="290"/>
    </row>
    <row r="14959" spans="1:1" x14ac:dyDescent="0.25">
      <c r="A14959" s="290"/>
    </row>
    <row r="14960" spans="1:1" x14ac:dyDescent="0.25">
      <c r="A14960" s="290"/>
    </row>
    <row r="14961" spans="1:1" x14ac:dyDescent="0.25">
      <c r="A14961" s="290"/>
    </row>
    <row r="14962" spans="1:1" x14ac:dyDescent="0.25">
      <c r="A14962" s="290"/>
    </row>
    <row r="14963" spans="1:1" x14ac:dyDescent="0.25">
      <c r="A14963" s="290"/>
    </row>
    <row r="14964" spans="1:1" x14ac:dyDescent="0.25">
      <c r="A14964" s="290"/>
    </row>
    <row r="14965" spans="1:1" x14ac:dyDescent="0.25">
      <c r="A14965" s="290"/>
    </row>
    <row r="14966" spans="1:1" x14ac:dyDescent="0.25">
      <c r="A14966" s="290"/>
    </row>
    <row r="14967" spans="1:1" x14ac:dyDescent="0.25">
      <c r="A14967" s="290"/>
    </row>
    <row r="14968" spans="1:1" x14ac:dyDescent="0.25">
      <c r="A14968" s="290"/>
    </row>
    <row r="14969" spans="1:1" x14ac:dyDescent="0.25">
      <c r="A14969" s="290"/>
    </row>
    <row r="14970" spans="1:1" x14ac:dyDescent="0.25">
      <c r="A14970" s="290"/>
    </row>
    <row r="14971" spans="1:1" x14ac:dyDescent="0.25">
      <c r="A14971" s="290"/>
    </row>
    <row r="14972" spans="1:1" x14ac:dyDescent="0.25">
      <c r="A14972" s="290"/>
    </row>
    <row r="14973" spans="1:1" x14ac:dyDescent="0.25">
      <c r="A14973" s="290"/>
    </row>
    <row r="14974" spans="1:1" x14ac:dyDescent="0.25">
      <c r="A14974" s="290"/>
    </row>
    <row r="14975" spans="1:1" x14ac:dyDescent="0.25">
      <c r="A14975" s="290"/>
    </row>
    <row r="14976" spans="1:1" x14ac:dyDescent="0.25">
      <c r="A14976" s="290"/>
    </row>
    <row r="14977" spans="1:1" x14ac:dyDescent="0.25">
      <c r="A14977" s="290"/>
    </row>
    <row r="14978" spans="1:1" x14ac:dyDescent="0.25">
      <c r="A14978" s="290"/>
    </row>
    <row r="14979" spans="1:1" x14ac:dyDescent="0.25">
      <c r="A14979" s="290"/>
    </row>
    <row r="14980" spans="1:1" x14ac:dyDescent="0.25">
      <c r="A14980" s="290"/>
    </row>
    <row r="14981" spans="1:1" x14ac:dyDescent="0.25">
      <c r="A14981" s="290"/>
    </row>
    <row r="14982" spans="1:1" x14ac:dyDescent="0.25">
      <c r="A14982" s="290"/>
    </row>
    <row r="14983" spans="1:1" x14ac:dyDescent="0.25">
      <c r="A14983" s="290"/>
    </row>
    <row r="14984" spans="1:1" x14ac:dyDescent="0.25">
      <c r="A14984" s="290"/>
    </row>
    <row r="14985" spans="1:1" x14ac:dyDescent="0.25">
      <c r="A14985" s="290"/>
    </row>
    <row r="14986" spans="1:1" x14ac:dyDescent="0.25">
      <c r="A14986" s="290"/>
    </row>
    <row r="14987" spans="1:1" x14ac:dyDescent="0.25">
      <c r="A14987" s="290"/>
    </row>
    <row r="14988" spans="1:1" x14ac:dyDescent="0.25">
      <c r="A14988" s="290"/>
    </row>
    <row r="14989" spans="1:1" x14ac:dyDescent="0.25">
      <c r="A14989" s="290"/>
    </row>
    <row r="14990" spans="1:1" x14ac:dyDescent="0.25">
      <c r="A14990" s="290"/>
    </row>
    <row r="14991" spans="1:1" x14ac:dyDescent="0.25">
      <c r="A14991" s="290"/>
    </row>
    <row r="14992" spans="1:1" x14ac:dyDescent="0.25">
      <c r="A14992" s="290"/>
    </row>
    <row r="14993" spans="1:1" x14ac:dyDescent="0.25">
      <c r="A14993" s="290"/>
    </row>
    <row r="14994" spans="1:1" x14ac:dyDescent="0.25">
      <c r="A14994" s="290"/>
    </row>
    <row r="14995" spans="1:1" x14ac:dyDescent="0.25">
      <c r="A14995" s="290"/>
    </row>
    <row r="14996" spans="1:1" x14ac:dyDescent="0.25">
      <c r="A14996" s="290"/>
    </row>
    <row r="14997" spans="1:1" x14ac:dyDescent="0.25">
      <c r="A14997" s="290"/>
    </row>
    <row r="14998" spans="1:1" x14ac:dyDescent="0.25">
      <c r="A14998" s="290"/>
    </row>
    <row r="14999" spans="1:1" x14ac:dyDescent="0.25">
      <c r="A14999" s="290"/>
    </row>
    <row r="15000" spans="1:1" x14ac:dyDescent="0.25">
      <c r="A15000" s="290"/>
    </row>
    <row r="15001" spans="1:1" x14ac:dyDescent="0.25">
      <c r="A15001" s="290"/>
    </row>
    <row r="15002" spans="1:1" x14ac:dyDescent="0.25">
      <c r="A15002" s="290"/>
    </row>
    <row r="15003" spans="1:1" x14ac:dyDescent="0.25">
      <c r="A15003" s="290"/>
    </row>
    <row r="15004" spans="1:1" x14ac:dyDescent="0.25">
      <c r="A15004" s="290"/>
    </row>
    <row r="15005" spans="1:1" x14ac:dyDescent="0.25">
      <c r="A15005" s="290"/>
    </row>
    <row r="15006" spans="1:1" x14ac:dyDescent="0.25">
      <c r="A15006" s="290"/>
    </row>
    <row r="15007" spans="1:1" x14ac:dyDescent="0.25">
      <c r="A15007" s="290"/>
    </row>
    <row r="15008" spans="1:1" x14ac:dyDescent="0.25">
      <c r="A15008" s="290"/>
    </row>
    <row r="15009" spans="1:1" x14ac:dyDescent="0.25">
      <c r="A15009" s="290"/>
    </row>
    <row r="15010" spans="1:1" x14ac:dyDescent="0.25">
      <c r="A15010" s="290"/>
    </row>
    <row r="15011" spans="1:1" x14ac:dyDescent="0.25">
      <c r="A15011" s="290"/>
    </row>
    <row r="15012" spans="1:1" x14ac:dyDescent="0.25">
      <c r="A15012" s="290"/>
    </row>
    <row r="15013" spans="1:1" x14ac:dyDescent="0.25">
      <c r="A15013" s="290"/>
    </row>
    <row r="15014" spans="1:1" x14ac:dyDescent="0.25">
      <c r="A15014" s="290"/>
    </row>
    <row r="15015" spans="1:1" x14ac:dyDescent="0.25">
      <c r="A15015" s="290"/>
    </row>
    <row r="15016" spans="1:1" x14ac:dyDescent="0.25">
      <c r="A15016" s="290"/>
    </row>
    <row r="15017" spans="1:1" x14ac:dyDescent="0.25">
      <c r="A15017" s="290"/>
    </row>
    <row r="15018" spans="1:1" x14ac:dyDescent="0.25">
      <c r="A15018" s="290"/>
    </row>
    <row r="15019" spans="1:1" x14ac:dyDescent="0.25">
      <c r="A15019" s="290"/>
    </row>
    <row r="15020" spans="1:1" x14ac:dyDescent="0.25">
      <c r="A15020" s="290"/>
    </row>
    <row r="15021" spans="1:1" x14ac:dyDescent="0.25">
      <c r="A15021" s="290"/>
    </row>
    <row r="15022" spans="1:1" x14ac:dyDescent="0.25">
      <c r="A15022" s="290"/>
    </row>
    <row r="15023" spans="1:1" x14ac:dyDescent="0.25">
      <c r="A15023" s="290"/>
    </row>
    <row r="15024" spans="1:1" x14ac:dyDescent="0.25">
      <c r="A15024" s="290"/>
    </row>
    <row r="15025" spans="1:1" x14ac:dyDescent="0.25">
      <c r="A15025" s="290"/>
    </row>
    <row r="15026" spans="1:1" x14ac:dyDescent="0.25">
      <c r="A15026" s="290"/>
    </row>
    <row r="15027" spans="1:1" x14ac:dyDescent="0.25">
      <c r="A15027" s="290"/>
    </row>
    <row r="15028" spans="1:1" x14ac:dyDescent="0.25">
      <c r="A15028" s="290"/>
    </row>
    <row r="15029" spans="1:1" x14ac:dyDescent="0.25">
      <c r="A15029" s="290"/>
    </row>
    <row r="15030" spans="1:1" x14ac:dyDescent="0.25">
      <c r="A15030" s="290"/>
    </row>
    <row r="15031" spans="1:1" x14ac:dyDescent="0.25">
      <c r="A15031" s="290"/>
    </row>
    <row r="15032" spans="1:1" x14ac:dyDescent="0.25">
      <c r="A15032" s="290"/>
    </row>
    <row r="15033" spans="1:1" x14ac:dyDescent="0.25">
      <c r="A15033" s="290"/>
    </row>
    <row r="15034" spans="1:1" x14ac:dyDescent="0.25">
      <c r="A15034" s="290"/>
    </row>
    <row r="15035" spans="1:1" x14ac:dyDescent="0.25">
      <c r="A15035" s="290"/>
    </row>
    <row r="15036" spans="1:1" x14ac:dyDescent="0.25">
      <c r="A15036" s="290"/>
    </row>
    <row r="15037" spans="1:1" x14ac:dyDescent="0.25">
      <c r="A15037" s="290"/>
    </row>
    <row r="15038" spans="1:1" x14ac:dyDescent="0.25">
      <c r="A15038" s="290"/>
    </row>
    <row r="15039" spans="1:1" x14ac:dyDescent="0.25">
      <c r="A15039" s="290"/>
    </row>
    <row r="15040" spans="1:1" x14ac:dyDescent="0.25">
      <c r="A15040" s="290"/>
    </row>
    <row r="15041" spans="1:1" x14ac:dyDescent="0.25">
      <c r="A15041" s="290"/>
    </row>
    <row r="15042" spans="1:1" x14ac:dyDescent="0.25">
      <c r="A15042" s="290"/>
    </row>
    <row r="15043" spans="1:1" x14ac:dyDescent="0.25">
      <c r="A15043" s="290"/>
    </row>
    <row r="15044" spans="1:1" x14ac:dyDescent="0.25">
      <c r="A15044" s="290"/>
    </row>
    <row r="15045" spans="1:1" x14ac:dyDescent="0.25">
      <c r="A15045" s="290"/>
    </row>
    <row r="15046" spans="1:1" x14ac:dyDescent="0.25">
      <c r="A15046" s="290"/>
    </row>
    <row r="15047" spans="1:1" x14ac:dyDescent="0.25">
      <c r="A15047" s="290"/>
    </row>
    <row r="15048" spans="1:1" x14ac:dyDescent="0.25">
      <c r="A15048" s="290"/>
    </row>
    <row r="15049" spans="1:1" x14ac:dyDescent="0.25">
      <c r="A15049" s="290"/>
    </row>
    <row r="15050" spans="1:1" x14ac:dyDescent="0.25">
      <c r="A15050" s="290"/>
    </row>
    <row r="15051" spans="1:1" x14ac:dyDescent="0.25">
      <c r="A15051" s="290"/>
    </row>
    <row r="15052" spans="1:1" x14ac:dyDescent="0.25">
      <c r="A15052" s="290"/>
    </row>
    <row r="15053" spans="1:1" x14ac:dyDescent="0.25">
      <c r="A15053" s="290"/>
    </row>
    <row r="15054" spans="1:1" x14ac:dyDescent="0.25">
      <c r="A15054" s="290"/>
    </row>
    <row r="15055" spans="1:1" x14ac:dyDescent="0.25">
      <c r="A15055" s="290"/>
    </row>
    <row r="15056" spans="1:1" x14ac:dyDescent="0.25">
      <c r="A15056" s="290"/>
    </row>
    <row r="15057" spans="1:1" x14ac:dyDescent="0.25">
      <c r="A15057" s="290"/>
    </row>
    <row r="15058" spans="1:1" x14ac:dyDescent="0.25">
      <c r="A15058" s="290"/>
    </row>
    <row r="15059" spans="1:1" x14ac:dyDescent="0.25">
      <c r="A15059" s="290"/>
    </row>
    <row r="15060" spans="1:1" x14ac:dyDescent="0.25">
      <c r="A15060" s="290"/>
    </row>
    <row r="15061" spans="1:1" x14ac:dyDescent="0.25">
      <c r="A15061" s="290"/>
    </row>
    <row r="15062" spans="1:1" x14ac:dyDescent="0.25">
      <c r="A15062" s="290"/>
    </row>
    <row r="15063" spans="1:1" x14ac:dyDescent="0.25">
      <c r="A15063" s="290"/>
    </row>
    <row r="15064" spans="1:1" x14ac:dyDescent="0.25">
      <c r="A15064" s="290"/>
    </row>
    <row r="15065" spans="1:1" x14ac:dyDescent="0.25">
      <c r="A15065" s="290"/>
    </row>
    <row r="15066" spans="1:1" x14ac:dyDescent="0.25">
      <c r="A15066" s="290"/>
    </row>
    <row r="15067" spans="1:1" x14ac:dyDescent="0.25">
      <c r="A15067" s="290"/>
    </row>
    <row r="15068" spans="1:1" x14ac:dyDescent="0.25">
      <c r="A15068" s="290"/>
    </row>
    <row r="15069" spans="1:1" x14ac:dyDescent="0.25">
      <c r="A15069" s="290"/>
    </row>
    <row r="15070" spans="1:1" x14ac:dyDescent="0.25">
      <c r="A15070" s="290"/>
    </row>
    <row r="15071" spans="1:1" x14ac:dyDescent="0.25">
      <c r="A15071" s="290"/>
    </row>
    <row r="15072" spans="1:1" x14ac:dyDescent="0.25">
      <c r="A15072" s="290"/>
    </row>
    <row r="15073" spans="1:1" x14ac:dyDescent="0.25">
      <c r="A15073" s="290"/>
    </row>
    <row r="15074" spans="1:1" x14ac:dyDescent="0.25">
      <c r="A15074" s="290"/>
    </row>
    <row r="15075" spans="1:1" x14ac:dyDescent="0.25">
      <c r="A15075" s="290"/>
    </row>
    <row r="15076" spans="1:1" x14ac:dyDescent="0.25">
      <c r="A15076" s="290"/>
    </row>
    <row r="15077" spans="1:1" x14ac:dyDescent="0.25">
      <c r="A15077" s="290"/>
    </row>
    <row r="15078" spans="1:1" x14ac:dyDescent="0.25">
      <c r="A15078" s="290"/>
    </row>
    <row r="15079" spans="1:1" x14ac:dyDescent="0.25">
      <c r="A15079" s="290"/>
    </row>
    <row r="15080" spans="1:1" x14ac:dyDescent="0.25">
      <c r="A15080" s="290"/>
    </row>
    <row r="15081" spans="1:1" x14ac:dyDescent="0.25">
      <c r="A15081" s="290"/>
    </row>
    <row r="15082" spans="1:1" x14ac:dyDescent="0.25">
      <c r="A15082" s="290"/>
    </row>
    <row r="15083" spans="1:1" x14ac:dyDescent="0.25">
      <c r="A15083" s="290"/>
    </row>
    <row r="15084" spans="1:1" x14ac:dyDescent="0.25">
      <c r="A15084" s="290"/>
    </row>
    <row r="15085" spans="1:1" x14ac:dyDescent="0.25">
      <c r="A15085" s="290"/>
    </row>
    <row r="15086" spans="1:1" x14ac:dyDescent="0.25">
      <c r="A15086" s="290"/>
    </row>
    <row r="15087" spans="1:1" x14ac:dyDescent="0.25">
      <c r="A15087" s="290"/>
    </row>
    <row r="15088" spans="1:1" x14ac:dyDescent="0.25">
      <c r="A15088" s="290"/>
    </row>
    <row r="15089" spans="1:1" x14ac:dyDescent="0.25">
      <c r="A15089" s="290"/>
    </row>
    <row r="15090" spans="1:1" x14ac:dyDescent="0.25">
      <c r="A15090" s="290"/>
    </row>
    <row r="15091" spans="1:1" x14ac:dyDescent="0.25">
      <c r="A15091" s="290"/>
    </row>
    <row r="15092" spans="1:1" x14ac:dyDescent="0.25">
      <c r="A15092" s="290"/>
    </row>
    <row r="15093" spans="1:1" x14ac:dyDescent="0.25">
      <c r="A15093" s="290"/>
    </row>
    <row r="15094" spans="1:1" x14ac:dyDescent="0.25">
      <c r="A15094" s="290"/>
    </row>
    <row r="15095" spans="1:1" x14ac:dyDescent="0.25">
      <c r="A15095" s="290"/>
    </row>
    <row r="15096" spans="1:1" x14ac:dyDescent="0.25">
      <c r="A15096" s="290"/>
    </row>
    <row r="15097" spans="1:1" x14ac:dyDescent="0.25">
      <c r="A15097" s="290"/>
    </row>
    <row r="15098" spans="1:1" x14ac:dyDescent="0.25">
      <c r="A15098" s="290"/>
    </row>
    <row r="15099" spans="1:1" x14ac:dyDescent="0.25">
      <c r="A15099" s="290"/>
    </row>
    <row r="15100" spans="1:1" x14ac:dyDescent="0.25">
      <c r="A15100" s="290"/>
    </row>
    <row r="15101" spans="1:1" x14ac:dyDescent="0.25">
      <c r="A15101" s="290"/>
    </row>
    <row r="15102" spans="1:1" x14ac:dyDescent="0.25">
      <c r="A15102" s="290"/>
    </row>
    <row r="15103" spans="1:1" x14ac:dyDescent="0.25">
      <c r="A15103" s="290"/>
    </row>
    <row r="15104" spans="1:1" x14ac:dyDescent="0.25">
      <c r="A15104" s="290"/>
    </row>
    <row r="15105" spans="1:1" x14ac:dyDescent="0.25">
      <c r="A15105" s="290"/>
    </row>
    <row r="15106" spans="1:1" x14ac:dyDescent="0.25">
      <c r="A15106" s="290"/>
    </row>
    <row r="15107" spans="1:1" x14ac:dyDescent="0.25">
      <c r="A15107" s="290"/>
    </row>
    <row r="15108" spans="1:1" x14ac:dyDescent="0.25">
      <c r="A15108" s="290"/>
    </row>
    <row r="15109" spans="1:1" x14ac:dyDescent="0.25">
      <c r="A15109" s="290"/>
    </row>
    <row r="15110" spans="1:1" x14ac:dyDescent="0.25">
      <c r="A15110" s="290"/>
    </row>
    <row r="15111" spans="1:1" x14ac:dyDescent="0.25">
      <c r="A15111" s="290"/>
    </row>
    <row r="15112" spans="1:1" x14ac:dyDescent="0.25">
      <c r="A15112" s="290"/>
    </row>
    <row r="15113" spans="1:1" x14ac:dyDescent="0.25">
      <c r="A15113" s="290"/>
    </row>
    <row r="15114" spans="1:1" x14ac:dyDescent="0.25">
      <c r="A15114" s="290"/>
    </row>
    <row r="15115" spans="1:1" x14ac:dyDescent="0.25">
      <c r="A15115" s="290"/>
    </row>
    <row r="15116" spans="1:1" x14ac:dyDescent="0.25">
      <c r="A15116" s="290"/>
    </row>
    <row r="15117" spans="1:1" x14ac:dyDescent="0.25">
      <c r="A15117" s="290"/>
    </row>
    <row r="15118" spans="1:1" x14ac:dyDescent="0.25">
      <c r="A15118" s="290"/>
    </row>
    <row r="15119" spans="1:1" x14ac:dyDescent="0.25">
      <c r="A15119" s="290"/>
    </row>
    <row r="15120" spans="1:1" x14ac:dyDescent="0.25">
      <c r="A15120" s="290"/>
    </row>
    <row r="15121" spans="1:1" x14ac:dyDescent="0.25">
      <c r="A15121" s="290"/>
    </row>
    <row r="15122" spans="1:1" x14ac:dyDescent="0.25">
      <c r="A15122" s="290"/>
    </row>
    <row r="15123" spans="1:1" x14ac:dyDescent="0.25">
      <c r="A15123" s="290"/>
    </row>
    <row r="15124" spans="1:1" x14ac:dyDescent="0.25">
      <c r="A15124" s="290"/>
    </row>
    <row r="15125" spans="1:1" x14ac:dyDescent="0.25">
      <c r="A15125" s="290"/>
    </row>
    <row r="15126" spans="1:1" x14ac:dyDescent="0.25">
      <c r="A15126" s="290"/>
    </row>
    <row r="15127" spans="1:1" x14ac:dyDescent="0.25">
      <c r="A15127" s="290"/>
    </row>
    <row r="15128" spans="1:1" x14ac:dyDescent="0.25">
      <c r="A15128" s="290"/>
    </row>
    <row r="15129" spans="1:1" x14ac:dyDescent="0.25">
      <c r="A15129" s="290"/>
    </row>
    <row r="15130" spans="1:1" x14ac:dyDescent="0.25">
      <c r="A15130" s="290"/>
    </row>
    <row r="15131" spans="1:1" x14ac:dyDescent="0.25">
      <c r="A15131" s="290"/>
    </row>
    <row r="15132" spans="1:1" x14ac:dyDescent="0.25">
      <c r="A15132" s="290"/>
    </row>
    <row r="15133" spans="1:1" x14ac:dyDescent="0.25">
      <c r="A15133" s="290"/>
    </row>
    <row r="15134" spans="1:1" x14ac:dyDescent="0.25">
      <c r="A15134" s="290"/>
    </row>
    <row r="15135" spans="1:1" x14ac:dyDescent="0.25">
      <c r="A15135" s="290"/>
    </row>
    <row r="15136" spans="1:1" x14ac:dyDescent="0.25">
      <c r="A15136" s="290"/>
    </row>
    <row r="15137" spans="1:1" x14ac:dyDescent="0.25">
      <c r="A15137" s="290"/>
    </row>
    <row r="15138" spans="1:1" x14ac:dyDescent="0.25">
      <c r="A15138" s="290"/>
    </row>
    <row r="15139" spans="1:1" x14ac:dyDescent="0.25">
      <c r="A15139" s="290"/>
    </row>
    <row r="15140" spans="1:1" x14ac:dyDescent="0.25">
      <c r="A15140" s="290"/>
    </row>
    <row r="15141" spans="1:1" x14ac:dyDescent="0.25">
      <c r="A15141" s="290"/>
    </row>
    <row r="15142" spans="1:1" x14ac:dyDescent="0.25">
      <c r="A15142" s="290"/>
    </row>
    <row r="15143" spans="1:1" x14ac:dyDescent="0.25">
      <c r="A15143" s="290"/>
    </row>
    <row r="15144" spans="1:1" x14ac:dyDescent="0.25">
      <c r="A15144" s="290"/>
    </row>
    <row r="15145" spans="1:1" x14ac:dyDescent="0.25">
      <c r="A15145" s="290"/>
    </row>
    <row r="15146" spans="1:1" x14ac:dyDescent="0.25">
      <c r="A15146" s="290"/>
    </row>
    <row r="15147" spans="1:1" x14ac:dyDescent="0.25">
      <c r="A15147" s="290"/>
    </row>
    <row r="15148" spans="1:1" x14ac:dyDescent="0.25">
      <c r="A15148" s="290"/>
    </row>
    <row r="15149" spans="1:1" x14ac:dyDescent="0.25">
      <c r="A15149" s="290"/>
    </row>
    <row r="15150" spans="1:1" x14ac:dyDescent="0.25">
      <c r="A15150" s="290"/>
    </row>
    <row r="15151" spans="1:1" x14ac:dyDescent="0.25">
      <c r="A15151" s="290"/>
    </row>
    <row r="15152" spans="1:1" x14ac:dyDescent="0.25">
      <c r="A15152" s="290"/>
    </row>
    <row r="15153" spans="1:1" x14ac:dyDescent="0.25">
      <c r="A15153" s="290"/>
    </row>
    <row r="15154" spans="1:1" x14ac:dyDescent="0.25">
      <c r="A15154" s="290"/>
    </row>
    <row r="15155" spans="1:1" x14ac:dyDescent="0.25">
      <c r="A15155" s="290"/>
    </row>
    <row r="15156" spans="1:1" x14ac:dyDescent="0.25">
      <c r="A15156" s="290"/>
    </row>
    <row r="15157" spans="1:1" x14ac:dyDescent="0.25">
      <c r="A15157" s="290"/>
    </row>
    <row r="15158" spans="1:1" x14ac:dyDescent="0.25">
      <c r="A15158" s="290"/>
    </row>
    <row r="15159" spans="1:1" x14ac:dyDescent="0.25">
      <c r="A15159" s="290"/>
    </row>
    <row r="15160" spans="1:1" x14ac:dyDescent="0.25">
      <c r="A15160" s="290"/>
    </row>
    <row r="15161" spans="1:1" x14ac:dyDescent="0.25">
      <c r="A15161" s="290"/>
    </row>
    <row r="15162" spans="1:1" x14ac:dyDescent="0.25">
      <c r="A15162" s="290"/>
    </row>
    <row r="15163" spans="1:1" x14ac:dyDescent="0.25">
      <c r="A15163" s="290"/>
    </row>
    <row r="15164" spans="1:1" x14ac:dyDescent="0.25">
      <c r="A15164" s="290"/>
    </row>
    <row r="15165" spans="1:1" x14ac:dyDescent="0.25">
      <c r="A15165" s="290"/>
    </row>
    <row r="15166" spans="1:1" x14ac:dyDescent="0.25">
      <c r="A15166" s="290"/>
    </row>
    <row r="15167" spans="1:1" x14ac:dyDescent="0.25">
      <c r="A15167" s="290"/>
    </row>
    <row r="15168" spans="1:1" x14ac:dyDescent="0.25">
      <c r="A15168" s="290"/>
    </row>
    <row r="15169" spans="1:1" x14ac:dyDescent="0.25">
      <c r="A15169" s="290"/>
    </row>
    <row r="15170" spans="1:1" x14ac:dyDescent="0.25">
      <c r="A15170" s="290"/>
    </row>
    <row r="15171" spans="1:1" x14ac:dyDescent="0.25">
      <c r="A15171" s="290"/>
    </row>
    <row r="15172" spans="1:1" x14ac:dyDescent="0.25">
      <c r="A15172" s="290"/>
    </row>
    <row r="15173" spans="1:1" x14ac:dyDescent="0.25">
      <c r="A15173" s="290"/>
    </row>
    <row r="15174" spans="1:1" x14ac:dyDescent="0.25">
      <c r="A15174" s="290"/>
    </row>
    <row r="15175" spans="1:1" x14ac:dyDescent="0.25">
      <c r="A15175" s="290"/>
    </row>
    <row r="15176" spans="1:1" x14ac:dyDescent="0.25">
      <c r="A15176" s="290"/>
    </row>
    <row r="15177" spans="1:1" x14ac:dyDescent="0.25">
      <c r="A15177" s="290"/>
    </row>
    <row r="15178" spans="1:1" x14ac:dyDescent="0.25">
      <c r="A15178" s="290"/>
    </row>
    <row r="15179" spans="1:1" x14ac:dyDescent="0.25">
      <c r="A15179" s="290"/>
    </row>
    <row r="15180" spans="1:1" x14ac:dyDescent="0.25">
      <c r="A15180" s="290"/>
    </row>
    <row r="15181" spans="1:1" x14ac:dyDescent="0.25">
      <c r="A15181" s="290"/>
    </row>
    <row r="15182" spans="1:1" x14ac:dyDescent="0.25">
      <c r="A15182" s="290"/>
    </row>
    <row r="15183" spans="1:1" x14ac:dyDescent="0.25">
      <c r="A15183" s="290"/>
    </row>
    <row r="15184" spans="1:1" x14ac:dyDescent="0.25">
      <c r="A15184" s="290"/>
    </row>
    <row r="15185" spans="1:1" x14ac:dyDescent="0.25">
      <c r="A15185" s="290"/>
    </row>
    <row r="15186" spans="1:1" x14ac:dyDescent="0.25">
      <c r="A15186" s="290"/>
    </row>
    <row r="15187" spans="1:1" x14ac:dyDescent="0.25">
      <c r="A15187" s="290"/>
    </row>
    <row r="15188" spans="1:1" x14ac:dyDescent="0.25">
      <c r="A15188" s="290"/>
    </row>
    <row r="15189" spans="1:1" x14ac:dyDescent="0.25">
      <c r="A15189" s="290"/>
    </row>
    <row r="15190" spans="1:1" x14ac:dyDescent="0.25">
      <c r="A15190" s="290"/>
    </row>
    <row r="15191" spans="1:1" x14ac:dyDescent="0.25">
      <c r="A15191" s="290"/>
    </row>
    <row r="15192" spans="1:1" x14ac:dyDescent="0.25">
      <c r="A15192" s="290"/>
    </row>
    <row r="15193" spans="1:1" x14ac:dyDescent="0.25">
      <c r="A15193" s="290"/>
    </row>
    <row r="15194" spans="1:1" x14ac:dyDescent="0.25">
      <c r="A15194" s="290"/>
    </row>
    <row r="15195" spans="1:1" x14ac:dyDescent="0.25">
      <c r="A15195" s="290"/>
    </row>
    <row r="15196" spans="1:1" x14ac:dyDescent="0.25">
      <c r="A15196" s="290"/>
    </row>
    <row r="15197" spans="1:1" x14ac:dyDescent="0.25">
      <c r="A15197" s="290"/>
    </row>
    <row r="15198" spans="1:1" x14ac:dyDescent="0.25">
      <c r="A15198" s="290"/>
    </row>
    <row r="15199" spans="1:1" x14ac:dyDescent="0.25">
      <c r="A15199" s="290"/>
    </row>
    <row r="15200" spans="1:1" x14ac:dyDescent="0.25">
      <c r="A15200" s="290"/>
    </row>
    <row r="15201" spans="1:1" x14ac:dyDescent="0.25">
      <c r="A15201" s="290"/>
    </row>
    <row r="15202" spans="1:1" x14ac:dyDescent="0.25">
      <c r="A15202" s="290"/>
    </row>
    <row r="15203" spans="1:1" x14ac:dyDescent="0.25">
      <c r="A15203" s="290"/>
    </row>
    <row r="15204" spans="1:1" x14ac:dyDescent="0.25">
      <c r="A15204" s="290"/>
    </row>
    <row r="15205" spans="1:1" x14ac:dyDescent="0.25">
      <c r="A15205" s="290"/>
    </row>
    <row r="15206" spans="1:1" x14ac:dyDescent="0.25">
      <c r="A15206" s="290"/>
    </row>
    <row r="15207" spans="1:1" x14ac:dyDescent="0.25">
      <c r="A15207" s="290"/>
    </row>
    <row r="15208" spans="1:1" x14ac:dyDescent="0.25">
      <c r="A15208" s="290"/>
    </row>
    <row r="15209" spans="1:1" x14ac:dyDescent="0.25">
      <c r="A15209" s="290"/>
    </row>
    <row r="15210" spans="1:1" x14ac:dyDescent="0.25">
      <c r="A15210" s="290"/>
    </row>
    <row r="15211" spans="1:1" x14ac:dyDescent="0.25">
      <c r="A15211" s="290"/>
    </row>
    <row r="15212" spans="1:1" x14ac:dyDescent="0.25">
      <c r="A15212" s="290"/>
    </row>
    <row r="15213" spans="1:1" x14ac:dyDescent="0.25">
      <c r="A15213" s="290"/>
    </row>
    <row r="15214" spans="1:1" x14ac:dyDescent="0.25">
      <c r="A15214" s="290"/>
    </row>
    <row r="15215" spans="1:1" x14ac:dyDescent="0.25">
      <c r="A15215" s="290"/>
    </row>
    <row r="15216" spans="1:1" x14ac:dyDescent="0.25">
      <c r="A15216" s="290"/>
    </row>
    <row r="15217" spans="1:1" x14ac:dyDescent="0.25">
      <c r="A15217" s="290"/>
    </row>
    <row r="15218" spans="1:1" x14ac:dyDescent="0.25">
      <c r="A15218" s="290"/>
    </row>
    <row r="15219" spans="1:1" x14ac:dyDescent="0.25">
      <c r="A15219" s="290"/>
    </row>
    <row r="15220" spans="1:1" x14ac:dyDescent="0.25">
      <c r="A15220" s="290"/>
    </row>
    <row r="15221" spans="1:1" x14ac:dyDescent="0.25">
      <c r="A15221" s="290"/>
    </row>
    <row r="15222" spans="1:1" x14ac:dyDescent="0.25">
      <c r="A15222" s="290"/>
    </row>
    <row r="15223" spans="1:1" x14ac:dyDescent="0.25">
      <c r="A15223" s="290"/>
    </row>
    <row r="15224" spans="1:1" x14ac:dyDescent="0.25">
      <c r="A15224" s="290"/>
    </row>
    <row r="15225" spans="1:1" x14ac:dyDescent="0.25">
      <c r="A15225" s="290"/>
    </row>
    <row r="15226" spans="1:1" x14ac:dyDescent="0.25">
      <c r="A15226" s="290"/>
    </row>
    <row r="15227" spans="1:1" x14ac:dyDescent="0.25">
      <c r="A15227" s="290"/>
    </row>
    <row r="15228" spans="1:1" x14ac:dyDescent="0.25">
      <c r="A15228" s="290"/>
    </row>
    <row r="15229" spans="1:1" x14ac:dyDescent="0.25">
      <c r="A15229" s="290"/>
    </row>
    <row r="15230" spans="1:1" x14ac:dyDescent="0.25">
      <c r="A15230" s="290"/>
    </row>
    <row r="15231" spans="1:1" x14ac:dyDescent="0.25">
      <c r="A15231" s="290"/>
    </row>
    <row r="15232" spans="1:1" x14ac:dyDescent="0.25">
      <c r="A15232" s="290"/>
    </row>
    <row r="15233" spans="1:1" x14ac:dyDescent="0.25">
      <c r="A15233" s="290"/>
    </row>
    <row r="15234" spans="1:1" x14ac:dyDescent="0.25">
      <c r="A15234" s="290"/>
    </row>
    <row r="15235" spans="1:1" x14ac:dyDescent="0.25">
      <c r="A15235" s="290"/>
    </row>
    <row r="15236" spans="1:1" x14ac:dyDescent="0.25">
      <c r="A15236" s="290"/>
    </row>
    <row r="15237" spans="1:1" x14ac:dyDescent="0.25">
      <c r="A15237" s="290"/>
    </row>
    <row r="15238" spans="1:1" x14ac:dyDescent="0.25">
      <c r="A15238" s="290"/>
    </row>
    <row r="15239" spans="1:1" x14ac:dyDescent="0.25">
      <c r="A15239" s="290"/>
    </row>
    <row r="15240" spans="1:1" x14ac:dyDescent="0.25">
      <c r="A15240" s="290"/>
    </row>
    <row r="15241" spans="1:1" x14ac:dyDescent="0.25">
      <c r="A15241" s="290"/>
    </row>
    <row r="15242" spans="1:1" x14ac:dyDescent="0.25">
      <c r="A15242" s="290"/>
    </row>
    <row r="15243" spans="1:1" x14ac:dyDescent="0.25">
      <c r="A15243" s="290"/>
    </row>
    <row r="15244" spans="1:1" x14ac:dyDescent="0.25">
      <c r="A15244" s="290"/>
    </row>
    <row r="15245" spans="1:1" x14ac:dyDescent="0.25">
      <c r="A15245" s="290"/>
    </row>
    <row r="15246" spans="1:1" x14ac:dyDescent="0.25">
      <c r="A15246" s="290"/>
    </row>
    <row r="15247" spans="1:1" x14ac:dyDescent="0.25">
      <c r="A15247" s="290"/>
    </row>
    <row r="15248" spans="1:1" x14ac:dyDescent="0.25">
      <c r="A15248" s="290"/>
    </row>
    <row r="15249" spans="1:1" x14ac:dyDescent="0.25">
      <c r="A15249" s="290"/>
    </row>
    <row r="15250" spans="1:1" x14ac:dyDescent="0.25">
      <c r="A15250" s="290"/>
    </row>
    <row r="15251" spans="1:1" x14ac:dyDescent="0.25">
      <c r="A15251" s="290"/>
    </row>
    <row r="15252" spans="1:1" x14ac:dyDescent="0.25">
      <c r="A15252" s="290"/>
    </row>
    <row r="15253" spans="1:1" x14ac:dyDescent="0.25">
      <c r="A15253" s="290"/>
    </row>
    <row r="15254" spans="1:1" x14ac:dyDescent="0.25">
      <c r="A15254" s="290"/>
    </row>
    <row r="15255" spans="1:1" x14ac:dyDescent="0.25">
      <c r="A15255" s="290"/>
    </row>
    <row r="15256" spans="1:1" x14ac:dyDescent="0.25">
      <c r="A15256" s="290"/>
    </row>
    <row r="15257" spans="1:1" x14ac:dyDescent="0.25">
      <c r="A15257" s="290"/>
    </row>
    <row r="15258" spans="1:1" x14ac:dyDescent="0.25">
      <c r="A15258" s="290"/>
    </row>
    <row r="15259" spans="1:1" x14ac:dyDescent="0.25">
      <c r="A15259" s="290"/>
    </row>
    <row r="15260" spans="1:1" x14ac:dyDescent="0.25">
      <c r="A15260" s="290"/>
    </row>
    <row r="15261" spans="1:1" x14ac:dyDescent="0.25">
      <c r="A15261" s="290"/>
    </row>
    <row r="15262" spans="1:1" x14ac:dyDescent="0.25">
      <c r="A15262" s="290"/>
    </row>
    <row r="15263" spans="1:1" x14ac:dyDescent="0.25">
      <c r="A15263" s="290"/>
    </row>
    <row r="15264" spans="1:1" x14ac:dyDescent="0.25">
      <c r="A15264" s="290"/>
    </row>
    <row r="15265" spans="1:1" x14ac:dyDescent="0.25">
      <c r="A15265" s="290"/>
    </row>
    <row r="15266" spans="1:1" x14ac:dyDescent="0.25">
      <c r="A15266" s="290"/>
    </row>
    <row r="15267" spans="1:1" x14ac:dyDescent="0.25">
      <c r="A15267" s="290"/>
    </row>
    <row r="15268" spans="1:1" x14ac:dyDescent="0.25">
      <c r="A15268" s="290"/>
    </row>
    <row r="15269" spans="1:1" x14ac:dyDescent="0.25">
      <c r="A15269" s="290"/>
    </row>
    <row r="15270" spans="1:1" x14ac:dyDescent="0.25">
      <c r="A15270" s="290"/>
    </row>
    <row r="15271" spans="1:1" x14ac:dyDescent="0.25">
      <c r="A15271" s="290"/>
    </row>
    <row r="15272" spans="1:1" x14ac:dyDescent="0.25">
      <c r="A15272" s="290"/>
    </row>
    <row r="15273" spans="1:1" x14ac:dyDescent="0.25">
      <c r="A15273" s="290"/>
    </row>
    <row r="15274" spans="1:1" x14ac:dyDescent="0.25">
      <c r="A15274" s="290"/>
    </row>
    <row r="15275" spans="1:1" x14ac:dyDescent="0.25">
      <c r="A15275" s="290"/>
    </row>
    <row r="15276" spans="1:1" x14ac:dyDescent="0.25">
      <c r="A15276" s="290"/>
    </row>
    <row r="15277" spans="1:1" x14ac:dyDescent="0.25">
      <c r="A15277" s="290"/>
    </row>
    <row r="15278" spans="1:1" x14ac:dyDescent="0.25">
      <c r="A15278" s="290"/>
    </row>
    <row r="15279" spans="1:1" x14ac:dyDescent="0.25">
      <c r="A15279" s="290"/>
    </row>
    <row r="15280" spans="1:1" x14ac:dyDescent="0.25">
      <c r="A15280" s="290"/>
    </row>
    <row r="15281" spans="1:1" x14ac:dyDescent="0.25">
      <c r="A15281" s="290"/>
    </row>
    <row r="15282" spans="1:1" x14ac:dyDescent="0.25">
      <c r="A15282" s="290"/>
    </row>
    <row r="15283" spans="1:1" x14ac:dyDescent="0.25">
      <c r="A15283" s="290"/>
    </row>
    <row r="15284" spans="1:1" x14ac:dyDescent="0.25">
      <c r="A15284" s="290"/>
    </row>
    <row r="15285" spans="1:1" x14ac:dyDescent="0.25">
      <c r="A15285" s="290"/>
    </row>
    <row r="15286" spans="1:1" x14ac:dyDescent="0.25">
      <c r="A15286" s="290"/>
    </row>
    <row r="15287" spans="1:1" x14ac:dyDescent="0.25">
      <c r="A15287" s="290"/>
    </row>
    <row r="15288" spans="1:1" x14ac:dyDescent="0.25">
      <c r="A15288" s="290"/>
    </row>
    <row r="15289" spans="1:1" x14ac:dyDescent="0.25">
      <c r="A15289" s="290"/>
    </row>
    <row r="15290" spans="1:1" x14ac:dyDescent="0.25">
      <c r="A15290" s="290"/>
    </row>
    <row r="15291" spans="1:1" x14ac:dyDescent="0.25">
      <c r="A15291" s="290"/>
    </row>
    <row r="15292" spans="1:1" x14ac:dyDescent="0.25">
      <c r="A15292" s="290"/>
    </row>
    <row r="15293" spans="1:1" x14ac:dyDescent="0.25">
      <c r="A15293" s="290"/>
    </row>
    <row r="15294" spans="1:1" x14ac:dyDescent="0.25">
      <c r="A15294" s="290"/>
    </row>
    <row r="15295" spans="1:1" x14ac:dyDescent="0.25">
      <c r="A15295" s="290"/>
    </row>
    <row r="15296" spans="1:1" x14ac:dyDescent="0.25">
      <c r="A15296" s="290"/>
    </row>
    <row r="15297" spans="1:1" x14ac:dyDescent="0.25">
      <c r="A15297" s="290"/>
    </row>
    <row r="15298" spans="1:1" x14ac:dyDescent="0.25">
      <c r="A15298" s="290"/>
    </row>
    <row r="15299" spans="1:1" x14ac:dyDescent="0.25">
      <c r="A15299" s="290"/>
    </row>
    <row r="15300" spans="1:1" x14ac:dyDescent="0.25">
      <c r="A15300" s="290"/>
    </row>
    <row r="15301" spans="1:1" x14ac:dyDescent="0.25">
      <c r="A15301" s="290"/>
    </row>
    <row r="15302" spans="1:1" x14ac:dyDescent="0.25">
      <c r="A15302" s="290"/>
    </row>
    <row r="15303" spans="1:1" x14ac:dyDescent="0.25">
      <c r="A15303" s="290"/>
    </row>
    <row r="15304" spans="1:1" x14ac:dyDescent="0.25">
      <c r="A15304" s="290"/>
    </row>
    <row r="15305" spans="1:1" x14ac:dyDescent="0.25">
      <c r="A15305" s="290"/>
    </row>
    <row r="15306" spans="1:1" x14ac:dyDescent="0.25">
      <c r="A15306" s="290"/>
    </row>
    <row r="15307" spans="1:1" x14ac:dyDescent="0.25">
      <c r="A15307" s="290"/>
    </row>
    <row r="15308" spans="1:1" x14ac:dyDescent="0.25">
      <c r="A15308" s="290"/>
    </row>
    <row r="15309" spans="1:1" x14ac:dyDescent="0.25">
      <c r="A15309" s="290"/>
    </row>
    <row r="15310" spans="1:1" x14ac:dyDescent="0.25">
      <c r="A15310" s="290"/>
    </row>
    <row r="15311" spans="1:1" x14ac:dyDescent="0.25">
      <c r="A15311" s="290"/>
    </row>
    <row r="15312" spans="1:1" x14ac:dyDescent="0.25">
      <c r="A15312" s="290"/>
    </row>
    <row r="15313" spans="1:1" x14ac:dyDescent="0.25">
      <c r="A15313" s="290"/>
    </row>
    <row r="15314" spans="1:1" x14ac:dyDescent="0.25">
      <c r="A15314" s="290"/>
    </row>
    <row r="15315" spans="1:1" x14ac:dyDescent="0.25">
      <c r="A15315" s="290"/>
    </row>
    <row r="15316" spans="1:1" x14ac:dyDescent="0.25">
      <c r="A15316" s="290"/>
    </row>
    <row r="15317" spans="1:1" x14ac:dyDescent="0.25">
      <c r="A15317" s="290"/>
    </row>
    <row r="15318" spans="1:1" x14ac:dyDescent="0.25">
      <c r="A15318" s="290"/>
    </row>
    <row r="15319" spans="1:1" x14ac:dyDescent="0.25">
      <c r="A15319" s="290"/>
    </row>
    <row r="15320" spans="1:1" x14ac:dyDescent="0.25">
      <c r="A15320" s="290"/>
    </row>
    <row r="15321" spans="1:1" x14ac:dyDescent="0.25">
      <c r="A15321" s="290"/>
    </row>
    <row r="15322" spans="1:1" x14ac:dyDescent="0.25">
      <c r="A15322" s="290"/>
    </row>
    <row r="15323" spans="1:1" x14ac:dyDescent="0.25">
      <c r="A15323" s="290"/>
    </row>
    <row r="15324" spans="1:1" x14ac:dyDescent="0.25">
      <c r="A15324" s="290"/>
    </row>
    <row r="15325" spans="1:1" x14ac:dyDescent="0.25">
      <c r="A15325" s="290"/>
    </row>
    <row r="15326" spans="1:1" x14ac:dyDescent="0.25">
      <c r="A15326" s="290"/>
    </row>
    <row r="15327" spans="1:1" x14ac:dyDescent="0.25">
      <c r="A15327" s="290"/>
    </row>
    <row r="15328" spans="1:1" x14ac:dyDescent="0.25">
      <c r="A15328" s="290"/>
    </row>
    <row r="15329" spans="1:1" x14ac:dyDescent="0.25">
      <c r="A15329" s="290"/>
    </row>
    <row r="15330" spans="1:1" x14ac:dyDescent="0.25">
      <c r="A15330" s="290"/>
    </row>
    <row r="15331" spans="1:1" x14ac:dyDescent="0.25">
      <c r="A15331" s="290"/>
    </row>
    <row r="15332" spans="1:1" x14ac:dyDescent="0.25">
      <c r="A15332" s="290"/>
    </row>
    <row r="15333" spans="1:1" x14ac:dyDescent="0.25">
      <c r="A15333" s="290"/>
    </row>
    <row r="15334" spans="1:1" x14ac:dyDescent="0.25">
      <c r="A15334" s="290"/>
    </row>
    <row r="15335" spans="1:1" x14ac:dyDescent="0.25">
      <c r="A15335" s="290"/>
    </row>
    <row r="15336" spans="1:1" x14ac:dyDescent="0.25">
      <c r="A15336" s="290"/>
    </row>
    <row r="15337" spans="1:1" x14ac:dyDescent="0.25">
      <c r="A15337" s="290"/>
    </row>
    <row r="15338" spans="1:1" x14ac:dyDescent="0.25">
      <c r="A15338" s="290"/>
    </row>
    <row r="15339" spans="1:1" x14ac:dyDescent="0.25">
      <c r="A15339" s="290"/>
    </row>
    <row r="15340" spans="1:1" x14ac:dyDescent="0.25">
      <c r="A15340" s="290"/>
    </row>
    <row r="15341" spans="1:1" x14ac:dyDescent="0.25">
      <c r="A15341" s="290"/>
    </row>
    <row r="15342" spans="1:1" x14ac:dyDescent="0.25">
      <c r="A15342" s="290"/>
    </row>
    <row r="15343" spans="1:1" x14ac:dyDescent="0.25">
      <c r="A15343" s="290"/>
    </row>
    <row r="15344" spans="1:1" x14ac:dyDescent="0.25">
      <c r="A15344" s="290"/>
    </row>
    <row r="15345" spans="1:1" x14ac:dyDescent="0.25">
      <c r="A15345" s="290"/>
    </row>
    <row r="15346" spans="1:1" x14ac:dyDescent="0.25">
      <c r="A15346" s="290"/>
    </row>
    <row r="15347" spans="1:1" x14ac:dyDescent="0.25">
      <c r="A15347" s="290"/>
    </row>
    <row r="15348" spans="1:1" x14ac:dyDescent="0.25">
      <c r="A15348" s="290"/>
    </row>
    <row r="15349" spans="1:1" x14ac:dyDescent="0.25">
      <c r="A15349" s="290"/>
    </row>
    <row r="15350" spans="1:1" x14ac:dyDescent="0.25">
      <c r="A15350" s="290"/>
    </row>
    <row r="15351" spans="1:1" x14ac:dyDescent="0.25">
      <c r="A15351" s="290"/>
    </row>
    <row r="15352" spans="1:1" x14ac:dyDescent="0.25">
      <c r="A15352" s="290"/>
    </row>
    <row r="15353" spans="1:1" x14ac:dyDescent="0.25">
      <c r="A15353" s="290"/>
    </row>
    <row r="15354" spans="1:1" x14ac:dyDescent="0.25">
      <c r="A15354" s="290"/>
    </row>
    <row r="15355" spans="1:1" x14ac:dyDescent="0.25">
      <c r="A15355" s="290"/>
    </row>
    <row r="15356" spans="1:1" x14ac:dyDescent="0.25">
      <c r="A15356" s="290"/>
    </row>
    <row r="15357" spans="1:1" x14ac:dyDescent="0.25">
      <c r="A15357" s="290"/>
    </row>
    <row r="15358" spans="1:1" x14ac:dyDescent="0.25">
      <c r="A15358" s="290"/>
    </row>
    <row r="15359" spans="1:1" x14ac:dyDescent="0.25">
      <c r="A15359" s="290"/>
    </row>
    <row r="15360" spans="1:1" x14ac:dyDescent="0.25">
      <c r="A15360" s="290"/>
    </row>
    <row r="15361" spans="1:1" x14ac:dyDescent="0.25">
      <c r="A15361" s="290"/>
    </row>
    <row r="15362" spans="1:1" x14ac:dyDescent="0.25">
      <c r="A15362" s="290"/>
    </row>
    <row r="15363" spans="1:1" x14ac:dyDescent="0.25">
      <c r="A15363" s="290"/>
    </row>
    <row r="15364" spans="1:1" x14ac:dyDescent="0.25">
      <c r="A15364" s="290"/>
    </row>
    <row r="15365" spans="1:1" x14ac:dyDescent="0.25">
      <c r="A15365" s="290"/>
    </row>
    <row r="15366" spans="1:1" x14ac:dyDescent="0.25">
      <c r="A15366" s="290"/>
    </row>
    <row r="15367" spans="1:1" x14ac:dyDescent="0.25">
      <c r="A15367" s="290"/>
    </row>
    <row r="15368" spans="1:1" x14ac:dyDescent="0.25">
      <c r="A15368" s="290"/>
    </row>
    <row r="15369" spans="1:1" x14ac:dyDescent="0.25">
      <c r="A15369" s="290"/>
    </row>
    <row r="15370" spans="1:1" x14ac:dyDescent="0.25">
      <c r="A15370" s="290"/>
    </row>
    <row r="15371" spans="1:1" x14ac:dyDescent="0.25">
      <c r="A15371" s="290"/>
    </row>
    <row r="15372" spans="1:1" x14ac:dyDescent="0.25">
      <c r="A15372" s="290"/>
    </row>
    <row r="15373" spans="1:1" x14ac:dyDescent="0.25">
      <c r="A15373" s="290"/>
    </row>
    <row r="15374" spans="1:1" x14ac:dyDescent="0.25">
      <c r="A15374" s="290"/>
    </row>
    <row r="15375" spans="1:1" x14ac:dyDescent="0.25">
      <c r="A15375" s="290"/>
    </row>
    <row r="15376" spans="1:1" x14ac:dyDescent="0.25">
      <c r="A15376" s="290"/>
    </row>
    <row r="15377" spans="1:1" x14ac:dyDescent="0.25">
      <c r="A15377" s="290"/>
    </row>
    <row r="15378" spans="1:1" x14ac:dyDescent="0.25">
      <c r="A15378" s="290"/>
    </row>
    <row r="15379" spans="1:1" x14ac:dyDescent="0.25">
      <c r="A15379" s="290"/>
    </row>
    <row r="15380" spans="1:1" x14ac:dyDescent="0.25">
      <c r="A15380" s="290"/>
    </row>
    <row r="15381" spans="1:1" x14ac:dyDescent="0.25">
      <c r="A15381" s="290"/>
    </row>
    <row r="15382" spans="1:1" x14ac:dyDescent="0.25">
      <c r="A15382" s="290"/>
    </row>
    <row r="15383" spans="1:1" x14ac:dyDescent="0.25">
      <c r="A15383" s="290"/>
    </row>
    <row r="15384" spans="1:1" x14ac:dyDescent="0.25">
      <c r="A15384" s="290"/>
    </row>
    <row r="15385" spans="1:1" x14ac:dyDescent="0.25">
      <c r="A15385" s="290"/>
    </row>
    <row r="15386" spans="1:1" x14ac:dyDescent="0.25">
      <c r="A15386" s="290"/>
    </row>
    <row r="15387" spans="1:1" x14ac:dyDescent="0.25">
      <c r="A15387" s="290"/>
    </row>
    <row r="15388" spans="1:1" x14ac:dyDescent="0.25">
      <c r="A15388" s="290"/>
    </row>
    <row r="15389" spans="1:1" x14ac:dyDescent="0.25">
      <c r="A15389" s="290"/>
    </row>
    <row r="15390" spans="1:1" x14ac:dyDescent="0.25">
      <c r="A15390" s="290"/>
    </row>
    <row r="15391" spans="1:1" x14ac:dyDescent="0.25">
      <c r="A15391" s="290"/>
    </row>
    <row r="15392" spans="1:1" x14ac:dyDescent="0.25">
      <c r="A15392" s="290"/>
    </row>
    <row r="15393" spans="1:1" x14ac:dyDescent="0.25">
      <c r="A15393" s="290"/>
    </row>
    <row r="15394" spans="1:1" x14ac:dyDescent="0.25">
      <c r="A15394" s="290"/>
    </row>
    <row r="15395" spans="1:1" x14ac:dyDescent="0.25">
      <c r="A15395" s="290"/>
    </row>
    <row r="15396" spans="1:1" x14ac:dyDescent="0.25">
      <c r="A15396" s="290"/>
    </row>
    <row r="15397" spans="1:1" x14ac:dyDescent="0.25">
      <c r="A15397" s="290"/>
    </row>
    <row r="15398" spans="1:1" x14ac:dyDescent="0.25">
      <c r="A15398" s="290"/>
    </row>
    <row r="15399" spans="1:1" x14ac:dyDescent="0.25">
      <c r="A15399" s="290"/>
    </row>
    <row r="15400" spans="1:1" x14ac:dyDescent="0.25">
      <c r="A15400" s="290"/>
    </row>
    <row r="15401" spans="1:1" x14ac:dyDescent="0.25">
      <c r="A15401" s="290"/>
    </row>
    <row r="15402" spans="1:1" x14ac:dyDescent="0.25">
      <c r="A15402" s="290"/>
    </row>
    <row r="15403" spans="1:1" x14ac:dyDescent="0.25">
      <c r="A15403" s="290"/>
    </row>
    <row r="15404" spans="1:1" x14ac:dyDescent="0.25">
      <c r="A15404" s="290"/>
    </row>
    <row r="15405" spans="1:1" x14ac:dyDescent="0.25">
      <c r="A15405" s="290"/>
    </row>
    <row r="15406" spans="1:1" x14ac:dyDescent="0.25">
      <c r="A15406" s="290"/>
    </row>
    <row r="15407" spans="1:1" x14ac:dyDescent="0.25">
      <c r="A15407" s="290"/>
    </row>
    <row r="15408" spans="1:1" x14ac:dyDescent="0.25">
      <c r="A15408" s="290"/>
    </row>
    <row r="15409" spans="1:1" x14ac:dyDescent="0.25">
      <c r="A15409" s="290"/>
    </row>
    <row r="15410" spans="1:1" x14ac:dyDescent="0.25">
      <c r="A15410" s="290"/>
    </row>
    <row r="15411" spans="1:1" x14ac:dyDescent="0.25">
      <c r="A15411" s="290"/>
    </row>
    <row r="15412" spans="1:1" x14ac:dyDescent="0.25">
      <c r="A15412" s="290"/>
    </row>
    <row r="15413" spans="1:1" x14ac:dyDescent="0.25">
      <c r="A15413" s="290"/>
    </row>
    <row r="15414" spans="1:1" x14ac:dyDescent="0.25">
      <c r="A15414" s="290"/>
    </row>
    <row r="15415" spans="1:1" x14ac:dyDescent="0.25">
      <c r="A15415" s="290"/>
    </row>
    <row r="15416" spans="1:1" x14ac:dyDescent="0.25">
      <c r="A15416" s="290"/>
    </row>
    <row r="15417" spans="1:1" x14ac:dyDescent="0.25">
      <c r="A15417" s="290"/>
    </row>
    <row r="15418" spans="1:1" x14ac:dyDescent="0.25">
      <c r="A15418" s="290"/>
    </row>
    <row r="15419" spans="1:1" x14ac:dyDescent="0.25">
      <c r="A15419" s="290"/>
    </row>
    <row r="15420" spans="1:1" x14ac:dyDescent="0.25">
      <c r="A15420" s="290"/>
    </row>
    <row r="15421" spans="1:1" x14ac:dyDescent="0.25">
      <c r="A15421" s="290"/>
    </row>
    <row r="15422" spans="1:1" x14ac:dyDescent="0.25">
      <c r="A15422" s="290"/>
    </row>
    <row r="15423" spans="1:1" x14ac:dyDescent="0.25">
      <c r="A15423" s="290"/>
    </row>
    <row r="15424" spans="1:1" x14ac:dyDescent="0.25">
      <c r="A15424" s="290"/>
    </row>
    <row r="15425" spans="1:1" x14ac:dyDescent="0.25">
      <c r="A15425" s="290"/>
    </row>
    <row r="15426" spans="1:1" x14ac:dyDescent="0.25">
      <c r="A15426" s="290"/>
    </row>
    <row r="15427" spans="1:1" x14ac:dyDescent="0.25">
      <c r="A15427" s="290"/>
    </row>
    <row r="15428" spans="1:1" x14ac:dyDescent="0.25">
      <c r="A15428" s="290"/>
    </row>
    <row r="15429" spans="1:1" x14ac:dyDescent="0.25">
      <c r="A15429" s="290"/>
    </row>
    <row r="15430" spans="1:1" x14ac:dyDescent="0.25">
      <c r="A15430" s="290"/>
    </row>
    <row r="15431" spans="1:1" x14ac:dyDescent="0.25">
      <c r="A15431" s="290"/>
    </row>
    <row r="15432" spans="1:1" x14ac:dyDescent="0.25">
      <c r="A15432" s="290"/>
    </row>
    <row r="15433" spans="1:1" x14ac:dyDescent="0.25">
      <c r="A15433" s="290"/>
    </row>
    <row r="15434" spans="1:1" x14ac:dyDescent="0.25">
      <c r="A15434" s="290"/>
    </row>
    <row r="15435" spans="1:1" x14ac:dyDescent="0.25">
      <c r="A15435" s="290"/>
    </row>
    <row r="15436" spans="1:1" x14ac:dyDescent="0.25">
      <c r="A15436" s="290"/>
    </row>
    <row r="15437" spans="1:1" x14ac:dyDescent="0.25">
      <c r="A15437" s="290"/>
    </row>
    <row r="15438" spans="1:1" x14ac:dyDescent="0.25">
      <c r="A15438" s="290"/>
    </row>
    <row r="15439" spans="1:1" x14ac:dyDescent="0.25">
      <c r="A15439" s="290"/>
    </row>
    <row r="15440" spans="1:1" x14ac:dyDescent="0.25">
      <c r="A15440" s="290"/>
    </row>
    <row r="15441" spans="1:1" x14ac:dyDescent="0.25">
      <c r="A15441" s="290"/>
    </row>
    <row r="15442" spans="1:1" x14ac:dyDescent="0.25">
      <c r="A15442" s="290"/>
    </row>
    <row r="15443" spans="1:1" x14ac:dyDescent="0.25">
      <c r="A15443" s="290"/>
    </row>
    <row r="15444" spans="1:1" x14ac:dyDescent="0.25">
      <c r="A15444" s="290"/>
    </row>
    <row r="15445" spans="1:1" x14ac:dyDescent="0.25">
      <c r="A15445" s="290"/>
    </row>
    <row r="15446" spans="1:1" x14ac:dyDescent="0.25">
      <c r="A15446" s="290"/>
    </row>
    <row r="15447" spans="1:1" x14ac:dyDescent="0.25">
      <c r="A15447" s="290"/>
    </row>
    <row r="15448" spans="1:1" x14ac:dyDescent="0.25">
      <c r="A15448" s="290"/>
    </row>
    <row r="15449" spans="1:1" x14ac:dyDescent="0.25">
      <c r="A15449" s="290"/>
    </row>
    <row r="15450" spans="1:1" x14ac:dyDescent="0.25">
      <c r="A15450" s="290"/>
    </row>
    <row r="15451" spans="1:1" x14ac:dyDescent="0.25">
      <c r="A15451" s="290"/>
    </row>
    <row r="15452" spans="1:1" x14ac:dyDescent="0.25">
      <c r="A15452" s="290"/>
    </row>
    <row r="15453" spans="1:1" x14ac:dyDescent="0.25">
      <c r="A15453" s="290"/>
    </row>
    <row r="15454" spans="1:1" x14ac:dyDescent="0.25">
      <c r="A15454" s="290"/>
    </row>
    <row r="15455" spans="1:1" x14ac:dyDescent="0.25">
      <c r="A15455" s="290"/>
    </row>
    <row r="15456" spans="1:1" x14ac:dyDescent="0.25">
      <c r="A15456" s="290"/>
    </row>
    <row r="15457" spans="1:1" x14ac:dyDescent="0.25">
      <c r="A15457" s="290"/>
    </row>
    <row r="15458" spans="1:1" x14ac:dyDescent="0.25">
      <c r="A15458" s="290"/>
    </row>
    <row r="15459" spans="1:1" x14ac:dyDescent="0.25">
      <c r="A15459" s="290"/>
    </row>
    <row r="15460" spans="1:1" x14ac:dyDescent="0.25">
      <c r="A15460" s="290"/>
    </row>
    <row r="15461" spans="1:1" x14ac:dyDescent="0.25">
      <c r="A15461" s="290"/>
    </row>
    <row r="15462" spans="1:1" x14ac:dyDescent="0.25">
      <c r="A15462" s="290"/>
    </row>
    <row r="15463" spans="1:1" x14ac:dyDescent="0.25">
      <c r="A15463" s="290"/>
    </row>
    <row r="15464" spans="1:1" x14ac:dyDescent="0.25">
      <c r="A15464" s="290"/>
    </row>
    <row r="15465" spans="1:1" x14ac:dyDescent="0.25">
      <c r="A15465" s="290"/>
    </row>
    <row r="15466" spans="1:1" x14ac:dyDescent="0.25">
      <c r="A15466" s="290"/>
    </row>
    <row r="15467" spans="1:1" x14ac:dyDescent="0.25">
      <c r="A15467" s="290"/>
    </row>
    <row r="15468" spans="1:1" x14ac:dyDescent="0.25">
      <c r="A15468" s="290"/>
    </row>
    <row r="15469" spans="1:1" x14ac:dyDescent="0.25">
      <c r="A15469" s="290"/>
    </row>
    <row r="15470" spans="1:1" x14ac:dyDescent="0.25">
      <c r="A15470" s="290"/>
    </row>
    <row r="15471" spans="1:1" x14ac:dyDescent="0.25">
      <c r="A15471" s="290"/>
    </row>
    <row r="15472" spans="1:1" x14ac:dyDescent="0.25">
      <c r="A15472" s="290"/>
    </row>
    <row r="15473" spans="1:1" x14ac:dyDescent="0.25">
      <c r="A15473" s="290"/>
    </row>
    <row r="15474" spans="1:1" x14ac:dyDescent="0.25">
      <c r="A15474" s="290"/>
    </row>
    <row r="15475" spans="1:1" x14ac:dyDescent="0.25">
      <c r="A15475" s="290"/>
    </row>
    <row r="15476" spans="1:1" x14ac:dyDescent="0.25">
      <c r="A15476" s="290"/>
    </row>
    <row r="15477" spans="1:1" x14ac:dyDescent="0.25">
      <c r="A15477" s="290"/>
    </row>
    <row r="15478" spans="1:1" x14ac:dyDescent="0.25">
      <c r="A15478" s="290"/>
    </row>
    <row r="15479" spans="1:1" x14ac:dyDescent="0.25">
      <c r="A15479" s="290"/>
    </row>
    <row r="15480" spans="1:1" x14ac:dyDescent="0.25">
      <c r="A15480" s="290"/>
    </row>
    <row r="15481" spans="1:1" x14ac:dyDescent="0.25">
      <c r="A15481" s="290"/>
    </row>
    <row r="15482" spans="1:1" x14ac:dyDescent="0.25">
      <c r="A15482" s="290"/>
    </row>
    <row r="15483" spans="1:1" x14ac:dyDescent="0.25">
      <c r="A15483" s="290"/>
    </row>
    <row r="15484" spans="1:1" x14ac:dyDescent="0.25">
      <c r="A15484" s="290"/>
    </row>
    <row r="15485" spans="1:1" x14ac:dyDescent="0.25">
      <c r="A15485" s="290"/>
    </row>
    <row r="15486" spans="1:1" x14ac:dyDescent="0.25">
      <c r="A15486" s="290"/>
    </row>
    <row r="15487" spans="1:1" x14ac:dyDescent="0.25">
      <c r="A15487" s="290"/>
    </row>
    <row r="15488" spans="1:1" x14ac:dyDescent="0.25">
      <c r="A15488" s="290"/>
    </row>
    <row r="15489" spans="1:1" x14ac:dyDescent="0.25">
      <c r="A15489" s="290"/>
    </row>
    <row r="15490" spans="1:1" x14ac:dyDescent="0.25">
      <c r="A15490" s="290"/>
    </row>
    <row r="15491" spans="1:1" x14ac:dyDescent="0.25">
      <c r="A15491" s="290"/>
    </row>
    <row r="15492" spans="1:1" x14ac:dyDescent="0.25">
      <c r="A15492" s="290"/>
    </row>
    <row r="15493" spans="1:1" x14ac:dyDescent="0.25">
      <c r="A15493" s="290"/>
    </row>
    <row r="15494" spans="1:1" x14ac:dyDescent="0.25">
      <c r="A15494" s="290"/>
    </row>
    <row r="15495" spans="1:1" x14ac:dyDescent="0.25">
      <c r="A15495" s="290"/>
    </row>
    <row r="15496" spans="1:1" x14ac:dyDescent="0.25">
      <c r="A15496" s="290"/>
    </row>
    <row r="15497" spans="1:1" x14ac:dyDescent="0.25">
      <c r="A15497" s="290"/>
    </row>
    <row r="15498" spans="1:1" x14ac:dyDescent="0.25">
      <c r="A15498" s="290"/>
    </row>
    <row r="15499" spans="1:1" x14ac:dyDescent="0.25">
      <c r="A15499" s="290"/>
    </row>
    <row r="15500" spans="1:1" x14ac:dyDescent="0.25">
      <c r="A15500" s="290"/>
    </row>
    <row r="15501" spans="1:1" x14ac:dyDescent="0.25">
      <c r="A15501" s="290"/>
    </row>
    <row r="15502" spans="1:1" x14ac:dyDescent="0.25">
      <c r="A15502" s="290"/>
    </row>
    <row r="15503" spans="1:1" x14ac:dyDescent="0.25">
      <c r="A15503" s="290"/>
    </row>
    <row r="15504" spans="1:1" x14ac:dyDescent="0.25">
      <c r="A15504" s="290"/>
    </row>
    <row r="15505" spans="1:1" x14ac:dyDescent="0.25">
      <c r="A15505" s="290"/>
    </row>
    <row r="15506" spans="1:1" x14ac:dyDescent="0.25">
      <c r="A15506" s="290"/>
    </row>
    <row r="15507" spans="1:1" x14ac:dyDescent="0.25">
      <c r="A15507" s="290"/>
    </row>
    <row r="15508" spans="1:1" x14ac:dyDescent="0.25">
      <c r="A15508" s="290"/>
    </row>
    <row r="15509" spans="1:1" x14ac:dyDescent="0.25">
      <c r="A15509" s="290"/>
    </row>
    <row r="15510" spans="1:1" x14ac:dyDescent="0.25">
      <c r="A15510" s="290"/>
    </row>
    <row r="15511" spans="1:1" x14ac:dyDescent="0.25">
      <c r="A15511" s="290"/>
    </row>
    <row r="15512" spans="1:1" x14ac:dyDescent="0.25">
      <c r="A15512" s="290"/>
    </row>
    <row r="15513" spans="1:1" x14ac:dyDescent="0.25">
      <c r="A15513" s="290"/>
    </row>
    <row r="15514" spans="1:1" x14ac:dyDescent="0.25">
      <c r="A15514" s="290"/>
    </row>
    <row r="15515" spans="1:1" x14ac:dyDescent="0.25">
      <c r="A15515" s="290"/>
    </row>
    <row r="15516" spans="1:1" x14ac:dyDescent="0.25">
      <c r="A15516" s="290"/>
    </row>
    <row r="15517" spans="1:1" x14ac:dyDescent="0.25">
      <c r="A15517" s="290"/>
    </row>
    <row r="15518" spans="1:1" x14ac:dyDescent="0.25">
      <c r="A15518" s="290"/>
    </row>
    <row r="15519" spans="1:1" x14ac:dyDescent="0.25">
      <c r="A15519" s="290"/>
    </row>
    <row r="15520" spans="1:1" x14ac:dyDescent="0.25">
      <c r="A15520" s="290"/>
    </row>
    <row r="15521" spans="1:1" x14ac:dyDescent="0.25">
      <c r="A15521" s="290"/>
    </row>
    <row r="15522" spans="1:1" x14ac:dyDescent="0.25">
      <c r="A15522" s="290"/>
    </row>
    <row r="15523" spans="1:1" x14ac:dyDescent="0.25">
      <c r="A15523" s="290"/>
    </row>
    <row r="15524" spans="1:1" x14ac:dyDescent="0.25">
      <c r="A15524" s="290"/>
    </row>
    <row r="15525" spans="1:1" x14ac:dyDescent="0.25">
      <c r="A15525" s="290"/>
    </row>
    <row r="15526" spans="1:1" x14ac:dyDescent="0.25">
      <c r="A15526" s="290"/>
    </row>
    <row r="15527" spans="1:1" x14ac:dyDescent="0.25">
      <c r="A15527" s="290"/>
    </row>
    <row r="15528" spans="1:1" x14ac:dyDescent="0.25">
      <c r="A15528" s="290"/>
    </row>
    <row r="15529" spans="1:1" x14ac:dyDescent="0.25">
      <c r="A15529" s="290"/>
    </row>
    <row r="15530" spans="1:1" x14ac:dyDescent="0.25">
      <c r="A15530" s="290"/>
    </row>
    <row r="15531" spans="1:1" x14ac:dyDescent="0.25">
      <c r="A15531" s="290"/>
    </row>
    <row r="15532" spans="1:1" x14ac:dyDescent="0.25">
      <c r="A15532" s="290"/>
    </row>
    <row r="15533" spans="1:1" x14ac:dyDescent="0.25">
      <c r="A15533" s="290"/>
    </row>
    <row r="15534" spans="1:1" x14ac:dyDescent="0.25">
      <c r="A15534" s="290"/>
    </row>
    <row r="15535" spans="1:1" x14ac:dyDescent="0.25">
      <c r="A15535" s="290"/>
    </row>
    <row r="15536" spans="1:1" x14ac:dyDescent="0.25">
      <c r="A15536" s="290"/>
    </row>
    <row r="15537" spans="1:1" x14ac:dyDescent="0.25">
      <c r="A15537" s="290"/>
    </row>
    <row r="15538" spans="1:1" x14ac:dyDescent="0.25">
      <c r="A15538" s="290"/>
    </row>
    <row r="15539" spans="1:1" x14ac:dyDescent="0.25">
      <c r="A15539" s="290"/>
    </row>
    <row r="15540" spans="1:1" x14ac:dyDescent="0.25">
      <c r="A15540" s="290"/>
    </row>
    <row r="15541" spans="1:1" x14ac:dyDescent="0.25">
      <c r="A15541" s="290"/>
    </row>
    <row r="15542" spans="1:1" x14ac:dyDescent="0.25">
      <c r="A15542" s="290"/>
    </row>
    <row r="15543" spans="1:1" x14ac:dyDescent="0.25">
      <c r="A15543" s="290"/>
    </row>
    <row r="15544" spans="1:1" x14ac:dyDescent="0.25">
      <c r="A15544" s="290"/>
    </row>
    <row r="15545" spans="1:1" x14ac:dyDescent="0.25">
      <c r="A15545" s="290"/>
    </row>
    <row r="15546" spans="1:1" x14ac:dyDescent="0.25">
      <c r="A15546" s="290"/>
    </row>
    <row r="15547" spans="1:1" x14ac:dyDescent="0.25">
      <c r="A15547" s="290"/>
    </row>
    <row r="15548" spans="1:1" x14ac:dyDescent="0.25">
      <c r="A15548" s="290"/>
    </row>
    <row r="15549" spans="1:1" x14ac:dyDescent="0.25">
      <c r="A15549" s="290"/>
    </row>
    <row r="15550" spans="1:1" x14ac:dyDescent="0.25">
      <c r="A15550" s="290"/>
    </row>
    <row r="15551" spans="1:1" x14ac:dyDescent="0.25">
      <c r="A15551" s="290"/>
    </row>
    <row r="15552" spans="1:1" x14ac:dyDescent="0.25">
      <c r="A15552" s="290"/>
    </row>
    <row r="15553" spans="1:1" x14ac:dyDescent="0.25">
      <c r="A15553" s="290"/>
    </row>
    <row r="15554" spans="1:1" x14ac:dyDescent="0.25">
      <c r="A15554" s="290"/>
    </row>
    <row r="15555" spans="1:1" x14ac:dyDescent="0.25">
      <c r="A15555" s="290"/>
    </row>
    <row r="15556" spans="1:1" x14ac:dyDescent="0.25">
      <c r="A15556" s="290"/>
    </row>
    <row r="15557" spans="1:1" x14ac:dyDescent="0.25">
      <c r="A15557" s="290"/>
    </row>
    <row r="15558" spans="1:1" x14ac:dyDescent="0.25">
      <c r="A15558" s="290"/>
    </row>
    <row r="15559" spans="1:1" x14ac:dyDescent="0.25">
      <c r="A15559" s="290"/>
    </row>
    <row r="15560" spans="1:1" x14ac:dyDescent="0.25">
      <c r="A15560" s="290"/>
    </row>
    <row r="15561" spans="1:1" x14ac:dyDescent="0.25">
      <c r="A15561" s="290"/>
    </row>
    <row r="15562" spans="1:1" x14ac:dyDescent="0.25">
      <c r="A15562" s="290"/>
    </row>
    <row r="15563" spans="1:1" x14ac:dyDescent="0.25">
      <c r="A15563" s="290"/>
    </row>
    <row r="15564" spans="1:1" x14ac:dyDescent="0.25">
      <c r="A15564" s="290"/>
    </row>
    <row r="15565" spans="1:1" x14ac:dyDescent="0.25">
      <c r="A15565" s="290"/>
    </row>
    <row r="15566" spans="1:1" x14ac:dyDescent="0.25">
      <c r="A15566" s="290"/>
    </row>
    <row r="15567" spans="1:1" x14ac:dyDescent="0.25">
      <c r="A15567" s="290"/>
    </row>
    <row r="15568" spans="1:1" x14ac:dyDescent="0.25">
      <c r="A15568" s="290"/>
    </row>
    <row r="15569" spans="1:1" x14ac:dyDescent="0.25">
      <c r="A15569" s="290"/>
    </row>
    <row r="15570" spans="1:1" x14ac:dyDescent="0.25">
      <c r="A15570" s="290"/>
    </row>
    <row r="15571" spans="1:1" x14ac:dyDescent="0.25">
      <c r="A15571" s="290"/>
    </row>
    <row r="15572" spans="1:1" x14ac:dyDescent="0.25">
      <c r="A15572" s="290"/>
    </row>
    <row r="15573" spans="1:1" x14ac:dyDescent="0.25">
      <c r="A15573" s="290"/>
    </row>
    <row r="15574" spans="1:1" x14ac:dyDescent="0.25">
      <c r="A15574" s="290"/>
    </row>
    <row r="15575" spans="1:1" x14ac:dyDescent="0.25">
      <c r="A15575" s="290"/>
    </row>
    <row r="15576" spans="1:1" x14ac:dyDescent="0.25">
      <c r="A15576" s="290"/>
    </row>
    <row r="15577" spans="1:1" x14ac:dyDescent="0.25">
      <c r="A15577" s="290"/>
    </row>
    <row r="15578" spans="1:1" x14ac:dyDescent="0.25">
      <c r="A15578" s="290"/>
    </row>
    <row r="15579" spans="1:1" x14ac:dyDescent="0.25">
      <c r="A15579" s="290"/>
    </row>
    <row r="15580" spans="1:1" x14ac:dyDescent="0.25">
      <c r="A15580" s="290"/>
    </row>
    <row r="15581" spans="1:1" x14ac:dyDescent="0.25">
      <c r="A15581" s="290"/>
    </row>
    <row r="15582" spans="1:1" x14ac:dyDescent="0.25">
      <c r="A15582" s="290"/>
    </row>
    <row r="15583" spans="1:1" x14ac:dyDescent="0.25">
      <c r="A15583" s="290"/>
    </row>
    <row r="15584" spans="1:1" x14ac:dyDescent="0.25">
      <c r="A15584" s="290"/>
    </row>
    <row r="15585" spans="1:1" x14ac:dyDescent="0.25">
      <c r="A15585" s="290"/>
    </row>
    <row r="15586" spans="1:1" x14ac:dyDescent="0.25">
      <c r="A15586" s="290"/>
    </row>
    <row r="15587" spans="1:1" x14ac:dyDescent="0.25">
      <c r="A15587" s="290"/>
    </row>
    <row r="15588" spans="1:1" x14ac:dyDescent="0.25">
      <c r="A15588" s="290"/>
    </row>
    <row r="15589" spans="1:1" x14ac:dyDescent="0.25">
      <c r="A15589" s="290"/>
    </row>
    <row r="15590" spans="1:1" x14ac:dyDescent="0.25">
      <c r="A15590" s="290"/>
    </row>
    <row r="15591" spans="1:1" x14ac:dyDescent="0.25">
      <c r="A15591" s="290"/>
    </row>
    <row r="15592" spans="1:1" x14ac:dyDescent="0.25">
      <c r="A15592" s="290"/>
    </row>
    <row r="15593" spans="1:1" x14ac:dyDescent="0.25">
      <c r="A15593" s="290"/>
    </row>
    <row r="15594" spans="1:1" x14ac:dyDescent="0.25">
      <c r="A15594" s="290"/>
    </row>
    <row r="15595" spans="1:1" x14ac:dyDescent="0.25">
      <c r="A15595" s="290"/>
    </row>
    <row r="15596" spans="1:1" x14ac:dyDescent="0.25">
      <c r="A15596" s="290"/>
    </row>
    <row r="15597" spans="1:1" x14ac:dyDescent="0.25">
      <c r="A15597" s="290"/>
    </row>
    <row r="15598" spans="1:1" x14ac:dyDescent="0.25">
      <c r="A15598" s="290"/>
    </row>
    <row r="15599" spans="1:1" x14ac:dyDescent="0.25">
      <c r="A15599" s="290"/>
    </row>
    <row r="15600" spans="1:1" x14ac:dyDescent="0.25">
      <c r="A15600" s="290"/>
    </row>
    <row r="15601" spans="1:1" x14ac:dyDescent="0.25">
      <c r="A15601" s="290"/>
    </row>
    <row r="15602" spans="1:1" x14ac:dyDescent="0.25">
      <c r="A15602" s="290"/>
    </row>
    <row r="15603" spans="1:1" x14ac:dyDescent="0.25">
      <c r="A15603" s="290"/>
    </row>
    <row r="15604" spans="1:1" x14ac:dyDescent="0.25">
      <c r="A15604" s="290"/>
    </row>
    <row r="15605" spans="1:1" x14ac:dyDescent="0.25">
      <c r="A15605" s="290"/>
    </row>
    <row r="15606" spans="1:1" x14ac:dyDescent="0.25">
      <c r="A15606" s="290"/>
    </row>
    <row r="15607" spans="1:1" x14ac:dyDescent="0.25">
      <c r="A15607" s="290"/>
    </row>
    <row r="15608" spans="1:1" x14ac:dyDescent="0.25">
      <c r="A15608" s="290"/>
    </row>
    <row r="15609" spans="1:1" x14ac:dyDescent="0.25">
      <c r="A15609" s="290"/>
    </row>
    <row r="15610" spans="1:1" x14ac:dyDescent="0.25">
      <c r="A15610" s="290"/>
    </row>
    <row r="15611" spans="1:1" x14ac:dyDescent="0.25">
      <c r="A15611" s="290"/>
    </row>
    <row r="15612" spans="1:1" x14ac:dyDescent="0.25">
      <c r="A15612" s="290"/>
    </row>
    <row r="15613" spans="1:1" x14ac:dyDescent="0.25">
      <c r="A15613" s="290"/>
    </row>
    <row r="15614" spans="1:1" x14ac:dyDescent="0.25">
      <c r="A15614" s="290"/>
    </row>
    <row r="15615" spans="1:1" x14ac:dyDescent="0.25">
      <c r="A15615" s="290"/>
    </row>
    <row r="15616" spans="1:1" x14ac:dyDescent="0.25">
      <c r="A15616" s="290"/>
    </row>
    <row r="15617" spans="1:1" x14ac:dyDescent="0.25">
      <c r="A15617" s="290"/>
    </row>
    <row r="15618" spans="1:1" x14ac:dyDescent="0.25">
      <c r="A15618" s="290"/>
    </row>
    <row r="15619" spans="1:1" x14ac:dyDescent="0.25">
      <c r="A15619" s="290"/>
    </row>
    <row r="15620" spans="1:1" x14ac:dyDescent="0.25">
      <c r="A15620" s="290"/>
    </row>
    <row r="15621" spans="1:1" x14ac:dyDescent="0.25">
      <c r="A15621" s="290"/>
    </row>
    <row r="15622" spans="1:1" x14ac:dyDescent="0.25">
      <c r="A15622" s="290"/>
    </row>
    <row r="15623" spans="1:1" x14ac:dyDescent="0.25">
      <c r="A15623" s="290"/>
    </row>
    <row r="15624" spans="1:1" x14ac:dyDescent="0.25">
      <c r="A15624" s="290"/>
    </row>
    <row r="15625" spans="1:1" x14ac:dyDescent="0.25">
      <c r="A15625" s="290"/>
    </row>
    <row r="15626" spans="1:1" x14ac:dyDescent="0.25">
      <c r="A15626" s="290"/>
    </row>
    <row r="15627" spans="1:1" x14ac:dyDescent="0.25">
      <c r="A15627" s="290"/>
    </row>
    <row r="15628" spans="1:1" x14ac:dyDescent="0.25">
      <c r="A15628" s="290"/>
    </row>
    <row r="15629" spans="1:1" x14ac:dyDescent="0.25">
      <c r="A15629" s="290"/>
    </row>
    <row r="15630" spans="1:1" x14ac:dyDescent="0.25">
      <c r="A15630" s="290"/>
    </row>
    <row r="15631" spans="1:1" x14ac:dyDescent="0.25">
      <c r="A15631" s="290"/>
    </row>
    <row r="15632" spans="1:1" x14ac:dyDescent="0.25">
      <c r="A15632" s="290"/>
    </row>
    <row r="15633" spans="1:1" x14ac:dyDescent="0.25">
      <c r="A15633" s="290"/>
    </row>
    <row r="15634" spans="1:1" x14ac:dyDescent="0.25">
      <c r="A15634" s="290"/>
    </row>
    <row r="15635" spans="1:1" x14ac:dyDescent="0.25">
      <c r="A15635" s="290"/>
    </row>
    <row r="15636" spans="1:1" x14ac:dyDescent="0.25">
      <c r="A15636" s="290"/>
    </row>
    <row r="15637" spans="1:1" x14ac:dyDescent="0.25">
      <c r="A15637" s="290"/>
    </row>
    <row r="15638" spans="1:1" x14ac:dyDescent="0.25">
      <c r="A15638" s="290"/>
    </row>
    <row r="15639" spans="1:1" x14ac:dyDescent="0.25">
      <c r="A15639" s="290"/>
    </row>
    <row r="15640" spans="1:1" x14ac:dyDescent="0.25">
      <c r="A15640" s="290"/>
    </row>
    <row r="15641" spans="1:1" x14ac:dyDescent="0.25">
      <c r="A15641" s="290"/>
    </row>
    <row r="15642" spans="1:1" x14ac:dyDescent="0.25">
      <c r="A15642" s="290"/>
    </row>
    <row r="15643" spans="1:1" x14ac:dyDescent="0.25">
      <c r="A15643" s="290"/>
    </row>
    <row r="15644" spans="1:1" x14ac:dyDescent="0.25">
      <c r="A15644" s="290"/>
    </row>
    <row r="15645" spans="1:1" x14ac:dyDescent="0.25">
      <c r="A15645" s="290"/>
    </row>
    <row r="15646" spans="1:1" x14ac:dyDescent="0.25">
      <c r="A15646" s="290"/>
    </row>
    <row r="15647" spans="1:1" x14ac:dyDescent="0.25">
      <c r="A15647" s="290"/>
    </row>
    <row r="15648" spans="1:1" x14ac:dyDescent="0.25">
      <c r="A15648" s="290"/>
    </row>
    <row r="15649" spans="1:1" x14ac:dyDescent="0.25">
      <c r="A15649" s="290"/>
    </row>
    <row r="15650" spans="1:1" x14ac:dyDescent="0.25">
      <c r="A15650" s="290"/>
    </row>
    <row r="15651" spans="1:1" x14ac:dyDescent="0.25">
      <c r="A15651" s="290"/>
    </row>
    <row r="15652" spans="1:1" x14ac:dyDescent="0.25">
      <c r="A15652" s="290"/>
    </row>
    <row r="15653" spans="1:1" x14ac:dyDescent="0.25">
      <c r="A15653" s="290"/>
    </row>
    <row r="15654" spans="1:1" x14ac:dyDescent="0.25">
      <c r="A15654" s="290"/>
    </row>
    <row r="15655" spans="1:1" x14ac:dyDescent="0.25">
      <c r="A15655" s="290"/>
    </row>
    <row r="15656" spans="1:1" x14ac:dyDescent="0.25">
      <c r="A15656" s="290"/>
    </row>
    <row r="15657" spans="1:1" x14ac:dyDescent="0.25">
      <c r="A15657" s="290"/>
    </row>
    <row r="15658" spans="1:1" x14ac:dyDescent="0.25">
      <c r="A15658" s="290"/>
    </row>
    <row r="15659" spans="1:1" x14ac:dyDescent="0.25">
      <c r="A15659" s="290"/>
    </row>
    <row r="15660" spans="1:1" x14ac:dyDescent="0.25">
      <c r="A15660" s="290"/>
    </row>
    <row r="15661" spans="1:1" x14ac:dyDescent="0.25">
      <c r="A15661" s="290"/>
    </row>
    <row r="15662" spans="1:1" x14ac:dyDescent="0.25">
      <c r="A15662" s="290"/>
    </row>
    <row r="15663" spans="1:1" x14ac:dyDescent="0.25">
      <c r="A15663" s="290"/>
    </row>
    <row r="15664" spans="1:1" x14ac:dyDescent="0.25">
      <c r="A15664" s="290"/>
    </row>
    <row r="15665" spans="1:1" x14ac:dyDescent="0.25">
      <c r="A15665" s="290"/>
    </row>
    <row r="15666" spans="1:1" x14ac:dyDescent="0.25">
      <c r="A15666" s="290"/>
    </row>
    <row r="15667" spans="1:1" x14ac:dyDescent="0.25">
      <c r="A15667" s="290"/>
    </row>
    <row r="15668" spans="1:1" x14ac:dyDescent="0.25">
      <c r="A15668" s="290"/>
    </row>
    <row r="15669" spans="1:1" x14ac:dyDescent="0.25">
      <c r="A15669" s="290"/>
    </row>
    <row r="15670" spans="1:1" x14ac:dyDescent="0.25">
      <c r="A15670" s="290"/>
    </row>
    <row r="15671" spans="1:1" x14ac:dyDescent="0.25">
      <c r="A15671" s="290"/>
    </row>
    <row r="15672" spans="1:1" x14ac:dyDescent="0.25">
      <c r="A15672" s="290"/>
    </row>
    <row r="15673" spans="1:1" x14ac:dyDescent="0.25">
      <c r="A15673" s="290"/>
    </row>
    <row r="15674" spans="1:1" x14ac:dyDescent="0.25">
      <c r="A15674" s="290"/>
    </row>
    <row r="15675" spans="1:1" x14ac:dyDescent="0.25">
      <c r="A15675" s="290"/>
    </row>
    <row r="15676" spans="1:1" x14ac:dyDescent="0.25">
      <c r="A15676" s="290"/>
    </row>
    <row r="15677" spans="1:1" x14ac:dyDescent="0.25">
      <c r="A15677" s="290"/>
    </row>
    <row r="15678" spans="1:1" x14ac:dyDescent="0.25">
      <c r="A15678" s="290"/>
    </row>
    <row r="15679" spans="1:1" x14ac:dyDescent="0.25">
      <c r="A15679" s="290"/>
    </row>
    <row r="15680" spans="1:1" x14ac:dyDescent="0.25">
      <c r="A15680" s="290"/>
    </row>
    <row r="15681" spans="1:1" x14ac:dyDescent="0.25">
      <c r="A15681" s="290"/>
    </row>
    <row r="15682" spans="1:1" x14ac:dyDescent="0.25">
      <c r="A15682" s="290"/>
    </row>
    <row r="15683" spans="1:1" x14ac:dyDescent="0.25">
      <c r="A15683" s="290"/>
    </row>
    <row r="15684" spans="1:1" x14ac:dyDescent="0.25">
      <c r="A15684" s="290"/>
    </row>
    <row r="15685" spans="1:1" x14ac:dyDescent="0.25">
      <c r="A15685" s="290"/>
    </row>
    <row r="15686" spans="1:1" x14ac:dyDescent="0.25">
      <c r="A15686" s="290"/>
    </row>
    <row r="15687" spans="1:1" x14ac:dyDescent="0.25">
      <c r="A15687" s="290"/>
    </row>
    <row r="15688" spans="1:1" x14ac:dyDescent="0.25">
      <c r="A15688" s="290"/>
    </row>
    <row r="15689" spans="1:1" x14ac:dyDescent="0.25">
      <c r="A15689" s="290"/>
    </row>
    <row r="15690" spans="1:1" x14ac:dyDescent="0.25">
      <c r="A15690" s="290"/>
    </row>
    <row r="15691" spans="1:1" x14ac:dyDescent="0.25">
      <c r="A15691" s="290"/>
    </row>
    <row r="15692" spans="1:1" x14ac:dyDescent="0.25">
      <c r="A15692" s="290"/>
    </row>
    <row r="15693" spans="1:1" x14ac:dyDescent="0.25">
      <c r="A15693" s="290"/>
    </row>
    <row r="15694" spans="1:1" x14ac:dyDescent="0.25">
      <c r="A15694" s="290"/>
    </row>
    <row r="15695" spans="1:1" x14ac:dyDescent="0.25">
      <c r="A15695" s="290"/>
    </row>
    <row r="15696" spans="1:1" x14ac:dyDescent="0.25">
      <c r="A15696" s="290"/>
    </row>
    <row r="15697" spans="1:1" x14ac:dyDescent="0.25">
      <c r="A15697" s="290"/>
    </row>
    <row r="15698" spans="1:1" x14ac:dyDescent="0.25">
      <c r="A15698" s="290"/>
    </row>
    <row r="15699" spans="1:1" x14ac:dyDescent="0.25">
      <c r="A15699" s="290"/>
    </row>
    <row r="15700" spans="1:1" x14ac:dyDescent="0.25">
      <c r="A15700" s="290"/>
    </row>
    <row r="15701" spans="1:1" x14ac:dyDescent="0.25">
      <c r="A15701" s="290"/>
    </row>
    <row r="15702" spans="1:1" x14ac:dyDescent="0.25">
      <c r="A15702" s="290"/>
    </row>
    <row r="15703" spans="1:1" x14ac:dyDescent="0.25">
      <c r="A15703" s="290"/>
    </row>
    <row r="15704" spans="1:1" x14ac:dyDescent="0.25">
      <c r="A15704" s="290"/>
    </row>
    <row r="15705" spans="1:1" x14ac:dyDescent="0.25">
      <c r="A15705" s="290"/>
    </row>
    <row r="15706" spans="1:1" x14ac:dyDescent="0.25">
      <c r="A15706" s="290"/>
    </row>
    <row r="15707" spans="1:1" x14ac:dyDescent="0.25">
      <c r="A15707" s="290"/>
    </row>
    <row r="15708" spans="1:1" x14ac:dyDescent="0.25">
      <c r="A15708" s="290"/>
    </row>
    <row r="15709" spans="1:1" x14ac:dyDescent="0.25">
      <c r="A15709" s="290"/>
    </row>
    <row r="15710" spans="1:1" x14ac:dyDescent="0.25">
      <c r="A15710" s="290"/>
    </row>
    <row r="15711" spans="1:1" x14ac:dyDescent="0.25">
      <c r="A15711" s="290"/>
    </row>
    <row r="15712" spans="1:1" x14ac:dyDescent="0.25">
      <c r="A15712" s="290"/>
    </row>
    <row r="15713" spans="1:1" x14ac:dyDescent="0.25">
      <c r="A15713" s="290"/>
    </row>
    <row r="15714" spans="1:1" x14ac:dyDescent="0.25">
      <c r="A15714" s="290"/>
    </row>
    <row r="15715" spans="1:1" x14ac:dyDescent="0.25">
      <c r="A15715" s="290"/>
    </row>
    <row r="15716" spans="1:1" x14ac:dyDescent="0.25">
      <c r="A15716" s="290"/>
    </row>
    <row r="15717" spans="1:1" x14ac:dyDescent="0.25">
      <c r="A15717" s="290"/>
    </row>
    <row r="15718" spans="1:1" x14ac:dyDescent="0.25">
      <c r="A15718" s="290"/>
    </row>
    <row r="15719" spans="1:1" x14ac:dyDescent="0.25">
      <c r="A15719" s="290"/>
    </row>
    <row r="15720" spans="1:1" x14ac:dyDescent="0.25">
      <c r="A15720" s="290"/>
    </row>
    <row r="15721" spans="1:1" x14ac:dyDescent="0.25">
      <c r="A15721" s="290"/>
    </row>
    <row r="15722" spans="1:1" x14ac:dyDescent="0.25">
      <c r="A15722" s="290"/>
    </row>
    <row r="15723" spans="1:1" x14ac:dyDescent="0.25">
      <c r="A15723" s="290"/>
    </row>
    <row r="15724" spans="1:1" x14ac:dyDescent="0.25">
      <c r="A15724" s="290"/>
    </row>
    <row r="15725" spans="1:1" x14ac:dyDescent="0.25">
      <c r="A15725" s="290"/>
    </row>
    <row r="15726" spans="1:1" x14ac:dyDescent="0.25">
      <c r="A15726" s="290"/>
    </row>
    <row r="15727" spans="1:1" x14ac:dyDescent="0.25">
      <c r="A15727" s="290"/>
    </row>
    <row r="15728" spans="1:1" x14ac:dyDescent="0.25">
      <c r="A15728" s="290"/>
    </row>
    <row r="15729" spans="1:1" x14ac:dyDescent="0.25">
      <c r="A15729" s="290"/>
    </row>
    <row r="15730" spans="1:1" x14ac:dyDescent="0.25">
      <c r="A15730" s="290"/>
    </row>
    <row r="15731" spans="1:1" x14ac:dyDescent="0.25">
      <c r="A15731" s="290"/>
    </row>
    <row r="15732" spans="1:1" x14ac:dyDescent="0.25">
      <c r="A15732" s="290"/>
    </row>
    <row r="15733" spans="1:1" x14ac:dyDescent="0.25">
      <c r="A15733" s="290"/>
    </row>
    <row r="15734" spans="1:1" x14ac:dyDescent="0.25">
      <c r="A15734" s="290"/>
    </row>
    <row r="15735" spans="1:1" x14ac:dyDescent="0.25">
      <c r="A15735" s="290"/>
    </row>
    <row r="15736" spans="1:1" x14ac:dyDescent="0.25">
      <c r="A15736" s="290"/>
    </row>
    <row r="15737" spans="1:1" x14ac:dyDescent="0.25">
      <c r="A15737" s="290"/>
    </row>
    <row r="15738" spans="1:1" x14ac:dyDescent="0.25">
      <c r="A15738" s="290"/>
    </row>
    <row r="15739" spans="1:1" x14ac:dyDescent="0.25">
      <c r="A15739" s="290"/>
    </row>
    <row r="15740" spans="1:1" x14ac:dyDescent="0.25">
      <c r="A15740" s="290"/>
    </row>
    <row r="15741" spans="1:1" x14ac:dyDescent="0.25">
      <c r="A15741" s="290"/>
    </row>
    <row r="15742" spans="1:1" x14ac:dyDescent="0.25">
      <c r="A15742" s="290"/>
    </row>
    <row r="15743" spans="1:1" x14ac:dyDescent="0.25">
      <c r="A15743" s="290"/>
    </row>
    <row r="15744" spans="1:1" x14ac:dyDescent="0.25">
      <c r="A15744" s="290"/>
    </row>
    <row r="15745" spans="1:1" x14ac:dyDescent="0.25">
      <c r="A15745" s="290"/>
    </row>
    <row r="15746" spans="1:1" x14ac:dyDescent="0.25">
      <c r="A15746" s="290"/>
    </row>
    <row r="15747" spans="1:1" x14ac:dyDescent="0.25">
      <c r="A15747" s="290"/>
    </row>
    <row r="15748" spans="1:1" x14ac:dyDescent="0.25">
      <c r="A15748" s="290"/>
    </row>
    <row r="15749" spans="1:1" x14ac:dyDescent="0.25">
      <c r="A15749" s="290"/>
    </row>
    <row r="15750" spans="1:1" x14ac:dyDescent="0.25">
      <c r="A15750" s="290"/>
    </row>
    <row r="15751" spans="1:1" x14ac:dyDescent="0.25">
      <c r="A15751" s="290"/>
    </row>
    <row r="15752" spans="1:1" x14ac:dyDescent="0.25">
      <c r="A15752" s="290"/>
    </row>
    <row r="15753" spans="1:1" x14ac:dyDescent="0.25">
      <c r="A15753" s="290"/>
    </row>
    <row r="15754" spans="1:1" x14ac:dyDescent="0.25">
      <c r="A15754" s="290"/>
    </row>
    <row r="15755" spans="1:1" x14ac:dyDescent="0.25">
      <c r="A15755" s="290"/>
    </row>
    <row r="15756" spans="1:1" x14ac:dyDescent="0.25">
      <c r="A15756" s="290"/>
    </row>
    <row r="15757" spans="1:1" x14ac:dyDescent="0.25">
      <c r="A15757" s="290"/>
    </row>
    <row r="15758" spans="1:1" x14ac:dyDescent="0.25">
      <c r="A15758" s="290"/>
    </row>
    <row r="15759" spans="1:1" x14ac:dyDescent="0.25">
      <c r="A15759" s="290"/>
    </row>
    <row r="15760" spans="1:1" x14ac:dyDescent="0.25">
      <c r="A15760" s="290"/>
    </row>
    <row r="15761" spans="1:1" x14ac:dyDescent="0.25">
      <c r="A15761" s="290"/>
    </row>
    <row r="15762" spans="1:1" x14ac:dyDescent="0.25">
      <c r="A15762" s="290"/>
    </row>
    <row r="15763" spans="1:1" x14ac:dyDescent="0.25">
      <c r="A15763" s="290"/>
    </row>
    <row r="15764" spans="1:1" x14ac:dyDescent="0.25">
      <c r="A15764" s="290"/>
    </row>
    <row r="15765" spans="1:1" x14ac:dyDescent="0.25">
      <c r="A15765" s="290"/>
    </row>
    <row r="15766" spans="1:1" x14ac:dyDescent="0.25">
      <c r="A15766" s="290"/>
    </row>
    <row r="15767" spans="1:1" x14ac:dyDescent="0.25">
      <c r="A15767" s="290"/>
    </row>
    <row r="15768" spans="1:1" x14ac:dyDescent="0.25">
      <c r="A15768" s="290"/>
    </row>
    <row r="15769" spans="1:1" x14ac:dyDescent="0.25">
      <c r="A15769" s="290"/>
    </row>
    <row r="15770" spans="1:1" x14ac:dyDescent="0.25">
      <c r="A15770" s="290"/>
    </row>
    <row r="15771" spans="1:1" x14ac:dyDescent="0.25">
      <c r="A15771" s="290"/>
    </row>
    <row r="15772" spans="1:1" x14ac:dyDescent="0.25">
      <c r="A15772" s="290"/>
    </row>
    <row r="15773" spans="1:1" x14ac:dyDescent="0.25">
      <c r="A15773" s="290"/>
    </row>
    <row r="15774" spans="1:1" x14ac:dyDescent="0.25">
      <c r="A15774" s="290"/>
    </row>
    <row r="15775" spans="1:1" x14ac:dyDescent="0.25">
      <c r="A15775" s="290"/>
    </row>
    <row r="15776" spans="1:1" x14ac:dyDescent="0.25">
      <c r="A15776" s="290"/>
    </row>
    <row r="15777" spans="1:1" x14ac:dyDescent="0.25">
      <c r="A15777" s="290"/>
    </row>
    <row r="15778" spans="1:1" x14ac:dyDescent="0.25">
      <c r="A15778" s="290"/>
    </row>
    <row r="15779" spans="1:1" x14ac:dyDescent="0.25">
      <c r="A15779" s="290"/>
    </row>
    <row r="15780" spans="1:1" x14ac:dyDescent="0.25">
      <c r="A15780" s="290"/>
    </row>
    <row r="15781" spans="1:1" x14ac:dyDescent="0.25">
      <c r="A15781" s="290"/>
    </row>
    <row r="15782" spans="1:1" x14ac:dyDescent="0.25">
      <c r="A15782" s="290"/>
    </row>
    <row r="15783" spans="1:1" x14ac:dyDescent="0.25">
      <c r="A15783" s="290"/>
    </row>
    <row r="15784" spans="1:1" x14ac:dyDescent="0.25">
      <c r="A15784" s="290"/>
    </row>
    <row r="15785" spans="1:1" x14ac:dyDescent="0.25">
      <c r="A15785" s="290"/>
    </row>
    <row r="15786" spans="1:1" x14ac:dyDescent="0.25">
      <c r="A15786" s="290"/>
    </row>
    <row r="15787" spans="1:1" x14ac:dyDescent="0.25">
      <c r="A15787" s="290"/>
    </row>
    <row r="15788" spans="1:1" x14ac:dyDescent="0.25">
      <c r="A15788" s="290"/>
    </row>
    <row r="15789" spans="1:1" x14ac:dyDescent="0.25">
      <c r="A15789" s="290"/>
    </row>
    <row r="15790" spans="1:1" x14ac:dyDescent="0.25">
      <c r="A15790" s="290"/>
    </row>
    <row r="15791" spans="1:1" x14ac:dyDescent="0.25">
      <c r="A15791" s="290"/>
    </row>
    <row r="15792" spans="1:1" x14ac:dyDescent="0.25">
      <c r="A15792" s="290"/>
    </row>
    <row r="15793" spans="1:1" x14ac:dyDescent="0.25">
      <c r="A15793" s="290"/>
    </row>
    <row r="15794" spans="1:1" x14ac:dyDescent="0.25">
      <c r="A15794" s="290"/>
    </row>
    <row r="15795" spans="1:1" x14ac:dyDescent="0.25">
      <c r="A15795" s="290"/>
    </row>
    <row r="15796" spans="1:1" x14ac:dyDescent="0.25">
      <c r="A15796" s="290"/>
    </row>
    <row r="15797" spans="1:1" x14ac:dyDescent="0.25">
      <c r="A15797" s="290"/>
    </row>
    <row r="15798" spans="1:1" x14ac:dyDescent="0.25">
      <c r="A15798" s="290"/>
    </row>
    <row r="15799" spans="1:1" x14ac:dyDescent="0.25">
      <c r="A15799" s="290"/>
    </row>
    <row r="15800" spans="1:1" x14ac:dyDescent="0.25">
      <c r="A15800" s="290"/>
    </row>
    <row r="15801" spans="1:1" x14ac:dyDescent="0.25">
      <c r="A15801" s="290"/>
    </row>
    <row r="15802" spans="1:1" x14ac:dyDescent="0.25">
      <c r="A15802" s="290"/>
    </row>
    <row r="15803" spans="1:1" x14ac:dyDescent="0.25">
      <c r="A15803" s="290"/>
    </row>
    <row r="15804" spans="1:1" x14ac:dyDescent="0.25">
      <c r="A15804" s="290"/>
    </row>
    <row r="15805" spans="1:1" x14ac:dyDescent="0.25">
      <c r="A15805" s="290"/>
    </row>
    <row r="15806" spans="1:1" x14ac:dyDescent="0.25">
      <c r="A15806" s="290"/>
    </row>
    <row r="15807" spans="1:1" x14ac:dyDescent="0.25">
      <c r="A15807" s="290"/>
    </row>
    <row r="15808" spans="1:1" x14ac:dyDescent="0.25">
      <c r="A15808" s="290"/>
    </row>
    <row r="15809" spans="1:1" x14ac:dyDescent="0.25">
      <c r="A15809" s="290"/>
    </row>
    <row r="15810" spans="1:1" x14ac:dyDescent="0.25">
      <c r="A15810" s="290"/>
    </row>
    <row r="15811" spans="1:1" x14ac:dyDescent="0.25">
      <c r="A15811" s="290"/>
    </row>
    <row r="15812" spans="1:1" x14ac:dyDescent="0.25">
      <c r="A15812" s="290"/>
    </row>
    <row r="15813" spans="1:1" x14ac:dyDescent="0.25">
      <c r="A15813" s="290"/>
    </row>
    <row r="15814" spans="1:1" x14ac:dyDescent="0.25">
      <c r="A15814" s="290"/>
    </row>
    <row r="15815" spans="1:1" x14ac:dyDescent="0.25">
      <c r="A15815" s="290"/>
    </row>
    <row r="15816" spans="1:1" x14ac:dyDescent="0.25">
      <c r="A15816" s="290"/>
    </row>
    <row r="15817" spans="1:1" x14ac:dyDescent="0.25">
      <c r="A15817" s="290"/>
    </row>
    <row r="15818" spans="1:1" x14ac:dyDescent="0.25">
      <c r="A15818" s="290"/>
    </row>
    <row r="15819" spans="1:1" x14ac:dyDescent="0.25">
      <c r="A15819" s="290"/>
    </row>
    <row r="15820" spans="1:1" x14ac:dyDescent="0.25">
      <c r="A15820" s="290"/>
    </row>
    <row r="15821" spans="1:1" x14ac:dyDescent="0.25">
      <c r="A15821" s="290"/>
    </row>
    <row r="15822" spans="1:1" x14ac:dyDescent="0.25">
      <c r="A15822" s="290"/>
    </row>
    <row r="15823" spans="1:1" x14ac:dyDescent="0.25">
      <c r="A15823" s="290"/>
    </row>
    <row r="15824" spans="1:1" x14ac:dyDescent="0.25">
      <c r="A15824" s="290"/>
    </row>
    <row r="15825" spans="1:1" x14ac:dyDescent="0.25">
      <c r="A15825" s="290"/>
    </row>
    <row r="15826" spans="1:1" x14ac:dyDescent="0.25">
      <c r="A15826" s="290"/>
    </row>
    <row r="15827" spans="1:1" x14ac:dyDescent="0.25">
      <c r="A15827" s="290"/>
    </row>
    <row r="15828" spans="1:1" x14ac:dyDescent="0.25">
      <c r="A15828" s="290"/>
    </row>
    <row r="15829" spans="1:1" x14ac:dyDescent="0.25">
      <c r="A15829" s="290"/>
    </row>
    <row r="15830" spans="1:1" x14ac:dyDescent="0.25">
      <c r="A15830" s="290"/>
    </row>
    <row r="15831" spans="1:1" x14ac:dyDescent="0.25">
      <c r="A15831" s="290"/>
    </row>
    <row r="15832" spans="1:1" x14ac:dyDescent="0.25">
      <c r="A15832" s="290"/>
    </row>
    <row r="15833" spans="1:1" x14ac:dyDescent="0.25">
      <c r="A15833" s="290"/>
    </row>
    <row r="15834" spans="1:1" x14ac:dyDescent="0.25">
      <c r="A15834" s="290"/>
    </row>
    <row r="15835" spans="1:1" x14ac:dyDescent="0.25">
      <c r="A15835" s="290"/>
    </row>
    <row r="15836" spans="1:1" x14ac:dyDescent="0.25">
      <c r="A15836" s="290"/>
    </row>
    <row r="15837" spans="1:1" x14ac:dyDescent="0.25">
      <c r="A15837" s="290"/>
    </row>
    <row r="15838" spans="1:1" x14ac:dyDescent="0.25">
      <c r="A15838" s="290"/>
    </row>
    <row r="15839" spans="1:1" x14ac:dyDescent="0.25">
      <c r="A15839" s="290"/>
    </row>
    <row r="15840" spans="1:1" x14ac:dyDescent="0.25">
      <c r="A15840" s="290"/>
    </row>
    <row r="15841" spans="1:1" x14ac:dyDescent="0.25">
      <c r="A15841" s="290"/>
    </row>
    <row r="15842" spans="1:1" x14ac:dyDescent="0.25">
      <c r="A15842" s="290"/>
    </row>
    <row r="15843" spans="1:1" x14ac:dyDescent="0.25">
      <c r="A15843" s="290"/>
    </row>
    <row r="15844" spans="1:1" x14ac:dyDescent="0.25">
      <c r="A15844" s="290"/>
    </row>
    <row r="15845" spans="1:1" x14ac:dyDescent="0.25">
      <c r="A15845" s="290"/>
    </row>
    <row r="15846" spans="1:1" x14ac:dyDescent="0.25">
      <c r="A15846" s="290"/>
    </row>
    <row r="15847" spans="1:1" x14ac:dyDescent="0.25">
      <c r="A15847" s="290"/>
    </row>
    <row r="15848" spans="1:1" x14ac:dyDescent="0.25">
      <c r="A15848" s="290"/>
    </row>
    <row r="15849" spans="1:1" x14ac:dyDescent="0.25">
      <c r="A15849" s="290"/>
    </row>
    <row r="15850" spans="1:1" x14ac:dyDescent="0.25">
      <c r="A15850" s="290"/>
    </row>
    <row r="15851" spans="1:1" x14ac:dyDescent="0.25">
      <c r="A15851" s="290"/>
    </row>
    <row r="15852" spans="1:1" x14ac:dyDescent="0.25">
      <c r="A15852" s="290"/>
    </row>
    <row r="15853" spans="1:1" x14ac:dyDescent="0.25">
      <c r="A15853" s="290"/>
    </row>
    <row r="15854" spans="1:1" x14ac:dyDescent="0.25">
      <c r="A15854" s="290"/>
    </row>
    <row r="15855" spans="1:1" x14ac:dyDescent="0.25">
      <c r="A15855" s="290"/>
    </row>
    <row r="15856" spans="1:1" x14ac:dyDescent="0.25">
      <c r="A15856" s="290"/>
    </row>
    <row r="15857" spans="1:1" x14ac:dyDescent="0.25">
      <c r="A15857" s="290"/>
    </row>
    <row r="15858" spans="1:1" x14ac:dyDescent="0.25">
      <c r="A15858" s="290"/>
    </row>
    <row r="15859" spans="1:1" x14ac:dyDescent="0.25">
      <c r="A15859" s="290"/>
    </row>
    <row r="15860" spans="1:1" x14ac:dyDescent="0.25">
      <c r="A15860" s="290"/>
    </row>
    <row r="15861" spans="1:1" x14ac:dyDescent="0.25">
      <c r="A15861" s="290"/>
    </row>
    <row r="15862" spans="1:1" x14ac:dyDescent="0.25">
      <c r="A15862" s="290"/>
    </row>
    <row r="15863" spans="1:1" x14ac:dyDescent="0.25">
      <c r="A15863" s="290"/>
    </row>
    <row r="15864" spans="1:1" x14ac:dyDescent="0.25">
      <c r="A15864" s="290"/>
    </row>
    <row r="15865" spans="1:1" x14ac:dyDescent="0.25">
      <c r="A15865" s="290"/>
    </row>
    <row r="15866" spans="1:1" x14ac:dyDescent="0.25">
      <c r="A15866" s="290"/>
    </row>
    <row r="15867" spans="1:1" x14ac:dyDescent="0.25">
      <c r="A15867" s="290"/>
    </row>
    <row r="15868" spans="1:1" x14ac:dyDescent="0.25">
      <c r="A15868" s="290"/>
    </row>
    <row r="15869" spans="1:1" x14ac:dyDescent="0.25">
      <c r="A15869" s="290"/>
    </row>
    <row r="15870" spans="1:1" x14ac:dyDescent="0.25">
      <c r="A15870" s="290"/>
    </row>
    <row r="15871" spans="1:1" x14ac:dyDescent="0.25">
      <c r="A15871" s="290"/>
    </row>
    <row r="15872" spans="1:1" x14ac:dyDescent="0.25">
      <c r="A15872" s="290"/>
    </row>
    <row r="15873" spans="1:1" x14ac:dyDescent="0.25">
      <c r="A15873" s="290"/>
    </row>
    <row r="15874" spans="1:1" x14ac:dyDescent="0.25">
      <c r="A15874" s="290"/>
    </row>
    <row r="15875" spans="1:1" x14ac:dyDescent="0.25">
      <c r="A15875" s="290"/>
    </row>
    <row r="15876" spans="1:1" x14ac:dyDescent="0.25">
      <c r="A15876" s="290"/>
    </row>
    <row r="15877" spans="1:1" x14ac:dyDescent="0.25">
      <c r="A15877" s="290"/>
    </row>
    <row r="15878" spans="1:1" x14ac:dyDescent="0.25">
      <c r="A15878" s="290"/>
    </row>
    <row r="15879" spans="1:1" x14ac:dyDescent="0.25">
      <c r="A15879" s="290"/>
    </row>
    <row r="15880" spans="1:1" x14ac:dyDescent="0.25">
      <c r="A15880" s="290"/>
    </row>
    <row r="15881" spans="1:1" x14ac:dyDescent="0.25">
      <c r="A15881" s="290"/>
    </row>
    <row r="15882" spans="1:1" x14ac:dyDescent="0.25">
      <c r="A15882" s="290"/>
    </row>
    <row r="15883" spans="1:1" x14ac:dyDescent="0.25">
      <c r="A15883" s="290"/>
    </row>
    <row r="15884" spans="1:1" x14ac:dyDescent="0.25">
      <c r="A15884" s="290"/>
    </row>
    <row r="15885" spans="1:1" x14ac:dyDescent="0.25">
      <c r="A15885" s="290"/>
    </row>
    <row r="15886" spans="1:1" x14ac:dyDescent="0.25">
      <c r="A15886" s="290"/>
    </row>
    <row r="15887" spans="1:1" x14ac:dyDescent="0.25">
      <c r="A15887" s="290"/>
    </row>
    <row r="15888" spans="1:1" x14ac:dyDescent="0.25">
      <c r="A15888" s="290"/>
    </row>
    <row r="15889" spans="1:1" x14ac:dyDescent="0.25">
      <c r="A15889" s="290"/>
    </row>
    <row r="15890" spans="1:1" x14ac:dyDescent="0.25">
      <c r="A15890" s="290"/>
    </row>
    <row r="15891" spans="1:1" x14ac:dyDescent="0.25">
      <c r="A15891" s="290"/>
    </row>
    <row r="15892" spans="1:1" x14ac:dyDescent="0.25">
      <c r="A15892" s="290"/>
    </row>
    <row r="15893" spans="1:1" x14ac:dyDescent="0.25">
      <c r="A15893" s="290"/>
    </row>
    <row r="15894" spans="1:1" x14ac:dyDescent="0.25">
      <c r="A15894" s="290"/>
    </row>
    <row r="15895" spans="1:1" x14ac:dyDescent="0.25">
      <c r="A15895" s="290"/>
    </row>
    <row r="15896" spans="1:1" x14ac:dyDescent="0.25">
      <c r="A15896" s="290"/>
    </row>
    <row r="15897" spans="1:1" x14ac:dyDescent="0.25">
      <c r="A15897" s="290"/>
    </row>
    <row r="15898" spans="1:1" x14ac:dyDescent="0.25">
      <c r="A15898" s="290"/>
    </row>
    <row r="15899" spans="1:1" x14ac:dyDescent="0.25">
      <c r="A15899" s="290"/>
    </row>
    <row r="15900" spans="1:1" x14ac:dyDescent="0.25">
      <c r="A15900" s="290"/>
    </row>
    <row r="15901" spans="1:1" x14ac:dyDescent="0.25">
      <c r="A15901" s="290"/>
    </row>
    <row r="15902" spans="1:1" x14ac:dyDescent="0.25">
      <c r="A15902" s="290"/>
    </row>
    <row r="15903" spans="1:1" x14ac:dyDescent="0.25">
      <c r="A15903" s="290"/>
    </row>
    <row r="15904" spans="1:1" x14ac:dyDescent="0.25">
      <c r="A15904" s="290"/>
    </row>
    <row r="15905" spans="1:1" x14ac:dyDescent="0.25">
      <c r="A15905" s="290"/>
    </row>
    <row r="15906" spans="1:1" x14ac:dyDescent="0.25">
      <c r="A15906" s="290"/>
    </row>
    <row r="15907" spans="1:1" x14ac:dyDescent="0.25">
      <c r="A15907" s="290"/>
    </row>
    <row r="15908" spans="1:1" x14ac:dyDescent="0.25">
      <c r="A15908" s="290"/>
    </row>
    <row r="15909" spans="1:1" x14ac:dyDescent="0.25">
      <c r="A15909" s="290"/>
    </row>
    <row r="15910" spans="1:1" x14ac:dyDescent="0.25">
      <c r="A15910" s="290"/>
    </row>
    <row r="15911" spans="1:1" x14ac:dyDescent="0.25">
      <c r="A15911" s="290"/>
    </row>
    <row r="15912" spans="1:1" x14ac:dyDescent="0.25">
      <c r="A15912" s="290"/>
    </row>
    <row r="15913" spans="1:1" x14ac:dyDescent="0.25">
      <c r="A15913" s="290"/>
    </row>
    <row r="15914" spans="1:1" x14ac:dyDescent="0.25">
      <c r="A15914" s="290"/>
    </row>
    <row r="15915" spans="1:1" x14ac:dyDescent="0.25">
      <c r="A15915" s="290"/>
    </row>
    <row r="15916" spans="1:1" x14ac:dyDescent="0.25">
      <c r="A15916" s="290"/>
    </row>
    <row r="15917" spans="1:1" x14ac:dyDescent="0.25">
      <c r="A15917" s="290"/>
    </row>
    <row r="15918" spans="1:1" x14ac:dyDescent="0.25">
      <c r="A15918" s="290"/>
    </row>
    <row r="15919" spans="1:1" x14ac:dyDescent="0.25">
      <c r="A15919" s="290"/>
    </row>
    <row r="15920" spans="1:1" x14ac:dyDescent="0.25">
      <c r="A15920" s="290"/>
    </row>
    <row r="15921" spans="1:1" x14ac:dyDescent="0.25">
      <c r="A15921" s="290"/>
    </row>
    <row r="15922" spans="1:1" x14ac:dyDescent="0.25">
      <c r="A15922" s="290"/>
    </row>
    <row r="15923" spans="1:1" x14ac:dyDescent="0.25">
      <c r="A15923" s="290"/>
    </row>
    <row r="15924" spans="1:1" x14ac:dyDescent="0.25">
      <c r="A15924" s="290"/>
    </row>
    <row r="15925" spans="1:1" x14ac:dyDescent="0.25">
      <c r="A15925" s="290"/>
    </row>
    <row r="15926" spans="1:1" x14ac:dyDescent="0.25">
      <c r="A15926" s="290"/>
    </row>
    <row r="15927" spans="1:1" x14ac:dyDescent="0.25">
      <c r="A15927" s="290"/>
    </row>
    <row r="15928" spans="1:1" x14ac:dyDescent="0.25">
      <c r="A15928" s="290"/>
    </row>
    <row r="15929" spans="1:1" x14ac:dyDescent="0.25">
      <c r="A15929" s="290"/>
    </row>
    <row r="15930" spans="1:1" x14ac:dyDescent="0.25">
      <c r="A15930" s="290"/>
    </row>
    <row r="15931" spans="1:1" x14ac:dyDescent="0.25">
      <c r="A15931" s="290"/>
    </row>
    <row r="15932" spans="1:1" x14ac:dyDescent="0.25">
      <c r="A15932" s="290"/>
    </row>
    <row r="15933" spans="1:1" x14ac:dyDescent="0.25">
      <c r="A15933" s="290"/>
    </row>
    <row r="15934" spans="1:1" x14ac:dyDescent="0.25">
      <c r="A15934" s="290"/>
    </row>
    <row r="15935" spans="1:1" x14ac:dyDescent="0.25">
      <c r="A15935" s="290"/>
    </row>
    <row r="15936" spans="1:1" x14ac:dyDescent="0.25">
      <c r="A15936" s="290"/>
    </row>
    <row r="15937" spans="1:1" x14ac:dyDescent="0.25">
      <c r="A15937" s="290"/>
    </row>
    <row r="15938" spans="1:1" x14ac:dyDescent="0.25">
      <c r="A15938" s="290"/>
    </row>
    <row r="15939" spans="1:1" x14ac:dyDescent="0.25">
      <c r="A15939" s="290"/>
    </row>
    <row r="15940" spans="1:1" x14ac:dyDescent="0.25">
      <c r="A15940" s="290"/>
    </row>
    <row r="15941" spans="1:1" x14ac:dyDescent="0.25">
      <c r="A15941" s="290"/>
    </row>
    <row r="15942" spans="1:1" x14ac:dyDescent="0.25">
      <c r="A15942" s="290"/>
    </row>
    <row r="15943" spans="1:1" x14ac:dyDescent="0.25">
      <c r="A15943" s="290"/>
    </row>
    <row r="15944" spans="1:1" x14ac:dyDescent="0.25">
      <c r="A15944" s="290"/>
    </row>
    <row r="15945" spans="1:1" x14ac:dyDescent="0.25">
      <c r="A15945" s="290"/>
    </row>
    <row r="15946" spans="1:1" x14ac:dyDescent="0.25">
      <c r="A15946" s="290"/>
    </row>
    <row r="15947" spans="1:1" x14ac:dyDescent="0.25">
      <c r="A15947" s="290"/>
    </row>
    <row r="15948" spans="1:1" x14ac:dyDescent="0.25">
      <c r="A15948" s="290"/>
    </row>
    <row r="15949" spans="1:1" x14ac:dyDescent="0.25">
      <c r="A15949" s="290"/>
    </row>
    <row r="15950" spans="1:1" x14ac:dyDescent="0.25">
      <c r="A15950" s="290"/>
    </row>
    <row r="15951" spans="1:1" x14ac:dyDescent="0.25">
      <c r="A15951" s="290"/>
    </row>
    <row r="15952" spans="1:1" x14ac:dyDescent="0.25">
      <c r="A15952" s="290"/>
    </row>
    <row r="15953" spans="1:1" x14ac:dyDescent="0.25">
      <c r="A15953" s="290"/>
    </row>
    <row r="15954" spans="1:1" x14ac:dyDescent="0.25">
      <c r="A15954" s="290"/>
    </row>
    <row r="15955" spans="1:1" x14ac:dyDescent="0.25">
      <c r="A15955" s="290"/>
    </row>
    <row r="15956" spans="1:1" x14ac:dyDescent="0.25">
      <c r="A15956" s="290"/>
    </row>
    <row r="15957" spans="1:1" x14ac:dyDescent="0.25">
      <c r="A15957" s="290"/>
    </row>
    <row r="15958" spans="1:1" x14ac:dyDescent="0.25">
      <c r="A15958" s="290"/>
    </row>
    <row r="15959" spans="1:1" x14ac:dyDescent="0.25">
      <c r="A15959" s="290"/>
    </row>
    <row r="15960" spans="1:1" x14ac:dyDescent="0.25">
      <c r="A15960" s="290"/>
    </row>
    <row r="15961" spans="1:1" x14ac:dyDescent="0.25">
      <c r="A15961" s="290"/>
    </row>
    <row r="15962" spans="1:1" x14ac:dyDescent="0.25">
      <c r="A15962" s="290"/>
    </row>
    <row r="15963" spans="1:1" x14ac:dyDescent="0.25">
      <c r="A15963" s="290"/>
    </row>
    <row r="15964" spans="1:1" x14ac:dyDescent="0.25">
      <c r="A15964" s="290"/>
    </row>
    <row r="15965" spans="1:1" x14ac:dyDescent="0.25">
      <c r="A15965" s="290"/>
    </row>
    <row r="15966" spans="1:1" x14ac:dyDescent="0.25">
      <c r="A15966" s="290"/>
    </row>
    <row r="15967" spans="1:1" x14ac:dyDescent="0.25">
      <c r="A15967" s="290"/>
    </row>
    <row r="15968" spans="1:1" x14ac:dyDescent="0.25">
      <c r="A15968" s="290"/>
    </row>
    <row r="15969" spans="1:1" x14ac:dyDescent="0.25">
      <c r="A15969" s="290"/>
    </row>
    <row r="15970" spans="1:1" x14ac:dyDescent="0.25">
      <c r="A15970" s="290"/>
    </row>
    <row r="15971" spans="1:1" x14ac:dyDescent="0.25">
      <c r="A15971" s="290"/>
    </row>
    <row r="15972" spans="1:1" x14ac:dyDescent="0.25">
      <c r="A15972" s="290"/>
    </row>
    <row r="15973" spans="1:1" x14ac:dyDescent="0.25">
      <c r="A15973" s="290"/>
    </row>
    <row r="15974" spans="1:1" x14ac:dyDescent="0.25">
      <c r="A15974" s="290"/>
    </row>
    <row r="15975" spans="1:1" x14ac:dyDescent="0.25">
      <c r="A15975" s="290"/>
    </row>
    <row r="15976" spans="1:1" x14ac:dyDescent="0.25">
      <c r="A15976" s="290"/>
    </row>
    <row r="15977" spans="1:1" x14ac:dyDescent="0.25">
      <c r="A15977" s="290"/>
    </row>
    <row r="15978" spans="1:1" x14ac:dyDescent="0.25">
      <c r="A15978" s="290"/>
    </row>
    <row r="15979" spans="1:1" x14ac:dyDescent="0.25">
      <c r="A15979" s="290"/>
    </row>
    <row r="15980" spans="1:1" x14ac:dyDescent="0.25">
      <c r="A15980" s="290"/>
    </row>
    <row r="15981" spans="1:1" x14ac:dyDescent="0.25">
      <c r="A15981" s="290"/>
    </row>
    <row r="15982" spans="1:1" x14ac:dyDescent="0.25">
      <c r="A15982" s="290"/>
    </row>
    <row r="15983" spans="1:1" x14ac:dyDescent="0.25">
      <c r="A15983" s="290"/>
    </row>
    <row r="15984" spans="1:1" x14ac:dyDescent="0.25">
      <c r="A15984" s="290"/>
    </row>
    <row r="15985" spans="1:1" x14ac:dyDescent="0.25">
      <c r="A15985" s="290"/>
    </row>
    <row r="15986" spans="1:1" x14ac:dyDescent="0.25">
      <c r="A15986" s="290"/>
    </row>
    <row r="15987" spans="1:1" x14ac:dyDescent="0.25">
      <c r="A15987" s="290"/>
    </row>
    <row r="15988" spans="1:1" x14ac:dyDescent="0.25">
      <c r="A15988" s="290"/>
    </row>
    <row r="15989" spans="1:1" x14ac:dyDescent="0.25">
      <c r="A15989" s="290"/>
    </row>
    <row r="15990" spans="1:1" x14ac:dyDescent="0.25">
      <c r="A15990" s="290"/>
    </row>
    <row r="15991" spans="1:1" x14ac:dyDescent="0.25">
      <c r="A15991" s="290"/>
    </row>
    <row r="15992" spans="1:1" x14ac:dyDescent="0.25">
      <c r="A15992" s="290"/>
    </row>
    <row r="15993" spans="1:1" x14ac:dyDescent="0.25">
      <c r="A15993" s="290"/>
    </row>
    <row r="15994" spans="1:1" x14ac:dyDescent="0.25">
      <c r="A15994" s="290"/>
    </row>
    <row r="15995" spans="1:1" x14ac:dyDescent="0.25">
      <c r="A15995" s="290"/>
    </row>
    <row r="15996" spans="1:1" x14ac:dyDescent="0.25">
      <c r="A15996" s="290"/>
    </row>
    <row r="15997" spans="1:1" x14ac:dyDescent="0.25">
      <c r="A15997" s="290"/>
    </row>
    <row r="15998" spans="1:1" x14ac:dyDescent="0.25">
      <c r="A15998" s="290"/>
    </row>
    <row r="15999" spans="1:1" x14ac:dyDescent="0.25">
      <c r="A15999" s="290"/>
    </row>
    <row r="16000" spans="1:1" x14ac:dyDescent="0.25">
      <c r="A16000" s="290"/>
    </row>
    <row r="16001" spans="1:1" x14ac:dyDescent="0.25">
      <c r="A16001" s="290"/>
    </row>
    <row r="16002" spans="1:1" x14ac:dyDescent="0.25">
      <c r="A16002" s="290"/>
    </row>
    <row r="16003" spans="1:1" x14ac:dyDescent="0.25">
      <c r="A16003" s="290"/>
    </row>
    <row r="16004" spans="1:1" x14ac:dyDescent="0.25">
      <c r="A16004" s="290"/>
    </row>
    <row r="16005" spans="1:1" x14ac:dyDescent="0.25">
      <c r="A16005" s="290"/>
    </row>
    <row r="16006" spans="1:1" x14ac:dyDescent="0.25">
      <c r="A16006" s="290"/>
    </row>
    <row r="16007" spans="1:1" x14ac:dyDescent="0.25">
      <c r="A16007" s="290"/>
    </row>
    <row r="16008" spans="1:1" x14ac:dyDescent="0.25">
      <c r="A16008" s="290"/>
    </row>
    <row r="16009" spans="1:1" x14ac:dyDescent="0.25">
      <c r="A16009" s="290"/>
    </row>
    <row r="16010" spans="1:1" x14ac:dyDescent="0.25">
      <c r="A16010" s="290"/>
    </row>
    <row r="16011" spans="1:1" x14ac:dyDescent="0.25">
      <c r="A16011" s="290"/>
    </row>
    <row r="16012" spans="1:1" x14ac:dyDescent="0.25">
      <c r="A16012" s="290"/>
    </row>
    <row r="16013" spans="1:1" x14ac:dyDescent="0.25">
      <c r="A16013" s="290"/>
    </row>
    <row r="16014" spans="1:1" x14ac:dyDescent="0.25">
      <c r="A16014" s="290"/>
    </row>
    <row r="16015" spans="1:1" x14ac:dyDescent="0.25">
      <c r="A16015" s="290"/>
    </row>
    <row r="16016" spans="1:1" x14ac:dyDescent="0.25">
      <c r="A16016" s="290"/>
    </row>
    <row r="16017" spans="1:1" x14ac:dyDescent="0.25">
      <c r="A16017" s="290"/>
    </row>
    <row r="16018" spans="1:1" x14ac:dyDescent="0.25">
      <c r="A16018" s="290"/>
    </row>
    <row r="16019" spans="1:1" x14ac:dyDescent="0.25">
      <c r="A16019" s="290"/>
    </row>
    <row r="16020" spans="1:1" x14ac:dyDescent="0.25">
      <c r="A16020" s="290"/>
    </row>
    <row r="16021" spans="1:1" x14ac:dyDescent="0.25">
      <c r="A16021" s="290"/>
    </row>
    <row r="16022" spans="1:1" x14ac:dyDescent="0.25">
      <c r="A16022" s="290"/>
    </row>
    <row r="16023" spans="1:1" x14ac:dyDescent="0.25">
      <c r="A16023" s="290"/>
    </row>
    <row r="16024" spans="1:1" x14ac:dyDescent="0.25">
      <c r="A16024" s="290"/>
    </row>
    <row r="16025" spans="1:1" x14ac:dyDescent="0.25">
      <c r="A16025" s="290"/>
    </row>
    <row r="16026" spans="1:1" x14ac:dyDescent="0.25">
      <c r="A16026" s="290"/>
    </row>
    <row r="16027" spans="1:1" x14ac:dyDescent="0.25">
      <c r="A16027" s="290"/>
    </row>
    <row r="16028" spans="1:1" x14ac:dyDescent="0.25">
      <c r="A16028" s="290"/>
    </row>
    <row r="16029" spans="1:1" x14ac:dyDescent="0.25">
      <c r="A16029" s="290"/>
    </row>
    <row r="16030" spans="1:1" x14ac:dyDescent="0.25">
      <c r="A16030" s="290"/>
    </row>
    <row r="16031" spans="1:1" x14ac:dyDescent="0.25">
      <c r="A16031" s="290"/>
    </row>
    <row r="16032" spans="1:1" x14ac:dyDescent="0.25">
      <c r="A16032" s="290"/>
    </row>
    <row r="16033" spans="1:1" x14ac:dyDescent="0.25">
      <c r="A16033" s="290"/>
    </row>
    <row r="16034" spans="1:1" x14ac:dyDescent="0.25">
      <c r="A16034" s="290"/>
    </row>
    <row r="16035" spans="1:1" x14ac:dyDescent="0.25">
      <c r="A16035" s="290"/>
    </row>
    <row r="16036" spans="1:1" x14ac:dyDescent="0.25">
      <c r="A16036" s="290"/>
    </row>
    <row r="16037" spans="1:1" x14ac:dyDescent="0.25">
      <c r="A16037" s="290"/>
    </row>
    <row r="16038" spans="1:1" x14ac:dyDescent="0.25">
      <c r="A16038" s="290"/>
    </row>
    <row r="16039" spans="1:1" x14ac:dyDescent="0.25">
      <c r="A16039" s="290"/>
    </row>
    <row r="16040" spans="1:1" x14ac:dyDescent="0.25">
      <c r="A16040" s="290"/>
    </row>
    <row r="16041" spans="1:1" x14ac:dyDescent="0.25">
      <c r="A16041" s="290"/>
    </row>
    <row r="16042" spans="1:1" x14ac:dyDescent="0.25">
      <c r="A16042" s="290"/>
    </row>
    <row r="16043" spans="1:1" x14ac:dyDescent="0.25">
      <c r="A16043" s="290"/>
    </row>
    <row r="16044" spans="1:1" x14ac:dyDescent="0.25">
      <c r="A16044" s="290"/>
    </row>
    <row r="16045" spans="1:1" x14ac:dyDescent="0.25">
      <c r="A16045" s="290"/>
    </row>
    <row r="16046" spans="1:1" x14ac:dyDescent="0.25">
      <c r="A16046" s="290"/>
    </row>
    <row r="16047" spans="1:1" x14ac:dyDescent="0.25">
      <c r="A16047" s="290"/>
    </row>
    <row r="16048" spans="1:1" x14ac:dyDescent="0.25">
      <c r="A16048" s="290"/>
    </row>
    <row r="16049" spans="1:1" x14ac:dyDescent="0.25">
      <c r="A16049" s="290"/>
    </row>
    <row r="16050" spans="1:1" x14ac:dyDescent="0.25">
      <c r="A16050" s="290"/>
    </row>
    <row r="16051" spans="1:1" x14ac:dyDescent="0.25">
      <c r="A16051" s="290"/>
    </row>
    <row r="16052" spans="1:1" x14ac:dyDescent="0.25">
      <c r="A16052" s="290"/>
    </row>
    <row r="16053" spans="1:1" x14ac:dyDescent="0.25">
      <c r="A16053" s="290"/>
    </row>
    <row r="16054" spans="1:1" x14ac:dyDescent="0.25">
      <c r="A16054" s="290"/>
    </row>
    <row r="16055" spans="1:1" x14ac:dyDescent="0.25">
      <c r="A16055" s="290"/>
    </row>
    <row r="16056" spans="1:1" x14ac:dyDescent="0.25">
      <c r="A16056" s="290"/>
    </row>
    <row r="16057" spans="1:1" x14ac:dyDescent="0.25">
      <c r="A16057" s="290"/>
    </row>
    <row r="16058" spans="1:1" x14ac:dyDescent="0.25">
      <c r="A16058" s="290"/>
    </row>
    <row r="16059" spans="1:1" x14ac:dyDescent="0.25">
      <c r="A16059" s="290"/>
    </row>
    <row r="16060" spans="1:1" x14ac:dyDescent="0.25">
      <c r="A16060" s="290"/>
    </row>
    <row r="16061" spans="1:1" x14ac:dyDescent="0.25">
      <c r="A16061" s="290"/>
    </row>
    <row r="16062" spans="1:1" x14ac:dyDescent="0.25">
      <c r="A16062" s="290"/>
    </row>
    <row r="16063" spans="1:1" x14ac:dyDescent="0.25">
      <c r="A16063" s="290"/>
    </row>
    <row r="16064" spans="1:1" x14ac:dyDescent="0.25">
      <c r="A16064" s="290"/>
    </row>
    <row r="16065" spans="1:1" x14ac:dyDescent="0.25">
      <c r="A16065" s="290"/>
    </row>
    <row r="16066" spans="1:1" x14ac:dyDescent="0.25">
      <c r="A16066" s="290"/>
    </row>
    <row r="16067" spans="1:1" x14ac:dyDescent="0.25">
      <c r="A16067" s="290"/>
    </row>
    <row r="16068" spans="1:1" x14ac:dyDescent="0.25">
      <c r="A16068" s="290"/>
    </row>
    <row r="16069" spans="1:1" x14ac:dyDescent="0.25">
      <c r="A16069" s="290"/>
    </row>
    <row r="16070" spans="1:1" x14ac:dyDescent="0.25">
      <c r="A16070" s="290"/>
    </row>
    <row r="16071" spans="1:1" x14ac:dyDescent="0.25">
      <c r="A16071" s="290"/>
    </row>
    <row r="16072" spans="1:1" x14ac:dyDescent="0.25">
      <c r="A16072" s="290"/>
    </row>
    <row r="16073" spans="1:1" x14ac:dyDescent="0.25">
      <c r="A16073" s="290"/>
    </row>
    <row r="16074" spans="1:1" x14ac:dyDescent="0.25">
      <c r="A16074" s="290"/>
    </row>
    <row r="16075" spans="1:1" x14ac:dyDescent="0.25">
      <c r="A16075" s="290"/>
    </row>
    <row r="16076" spans="1:1" x14ac:dyDescent="0.25">
      <c r="A16076" s="290"/>
    </row>
    <row r="16077" spans="1:1" x14ac:dyDescent="0.25">
      <c r="A16077" s="290"/>
    </row>
    <row r="16078" spans="1:1" x14ac:dyDescent="0.25">
      <c r="A16078" s="290"/>
    </row>
    <row r="16079" spans="1:1" x14ac:dyDescent="0.25">
      <c r="A16079" s="290"/>
    </row>
    <row r="16080" spans="1:1" x14ac:dyDescent="0.25">
      <c r="A16080" s="290"/>
    </row>
    <row r="16081" spans="1:1" x14ac:dyDescent="0.25">
      <c r="A16081" s="290"/>
    </row>
    <row r="16082" spans="1:1" x14ac:dyDescent="0.25">
      <c r="A16082" s="290"/>
    </row>
    <row r="16083" spans="1:1" x14ac:dyDescent="0.25">
      <c r="A16083" s="290"/>
    </row>
    <row r="16084" spans="1:1" x14ac:dyDescent="0.25">
      <c r="A16084" s="290"/>
    </row>
    <row r="16085" spans="1:1" x14ac:dyDescent="0.25">
      <c r="A16085" s="290"/>
    </row>
    <row r="16086" spans="1:1" x14ac:dyDescent="0.25">
      <c r="A16086" s="290"/>
    </row>
    <row r="16087" spans="1:1" x14ac:dyDescent="0.25">
      <c r="A16087" s="290"/>
    </row>
    <row r="16088" spans="1:1" x14ac:dyDescent="0.25">
      <c r="A16088" s="290"/>
    </row>
    <row r="16089" spans="1:1" x14ac:dyDescent="0.25">
      <c r="A16089" s="290"/>
    </row>
    <row r="16090" spans="1:1" x14ac:dyDescent="0.25">
      <c r="A16090" s="290"/>
    </row>
    <row r="16091" spans="1:1" x14ac:dyDescent="0.25">
      <c r="A16091" s="290"/>
    </row>
    <row r="16092" spans="1:1" x14ac:dyDescent="0.25">
      <c r="A16092" s="290"/>
    </row>
    <row r="16093" spans="1:1" x14ac:dyDescent="0.25">
      <c r="A16093" s="290"/>
    </row>
    <row r="16094" spans="1:1" x14ac:dyDescent="0.25">
      <c r="A16094" s="290"/>
    </row>
    <row r="16095" spans="1:1" x14ac:dyDescent="0.25">
      <c r="A16095" s="290"/>
    </row>
    <row r="16096" spans="1:1" x14ac:dyDescent="0.25">
      <c r="A16096" s="290"/>
    </row>
    <row r="16097" spans="1:1" x14ac:dyDescent="0.25">
      <c r="A16097" s="290"/>
    </row>
    <row r="16098" spans="1:1" x14ac:dyDescent="0.25">
      <c r="A16098" s="290"/>
    </row>
    <row r="16099" spans="1:1" x14ac:dyDescent="0.25">
      <c r="A16099" s="290"/>
    </row>
    <row r="16100" spans="1:1" x14ac:dyDescent="0.25">
      <c r="A16100" s="290"/>
    </row>
    <row r="16101" spans="1:1" x14ac:dyDescent="0.25">
      <c r="A16101" s="290"/>
    </row>
    <row r="16102" spans="1:1" x14ac:dyDescent="0.25">
      <c r="A16102" s="290"/>
    </row>
    <row r="16103" spans="1:1" x14ac:dyDescent="0.25">
      <c r="A16103" s="290"/>
    </row>
    <row r="16104" spans="1:1" x14ac:dyDescent="0.25">
      <c r="A16104" s="290"/>
    </row>
    <row r="16105" spans="1:1" x14ac:dyDescent="0.25">
      <c r="A16105" s="290"/>
    </row>
    <row r="16106" spans="1:1" x14ac:dyDescent="0.25">
      <c r="A16106" s="290"/>
    </row>
    <row r="16107" spans="1:1" x14ac:dyDescent="0.25">
      <c r="A16107" s="290"/>
    </row>
    <row r="16108" spans="1:1" x14ac:dyDescent="0.25">
      <c r="A16108" s="290"/>
    </row>
    <row r="16109" spans="1:1" x14ac:dyDescent="0.25">
      <c r="A16109" s="290"/>
    </row>
    <row r="16110" spans="1:1" x14ac:dyDescent="0.25">
      <c r="A16110" s="290"/>
    </row>
    <row r="16111" spans="1:1" x14ac:dyDescent="0.25">
      <c r="A16111" s="290"/>
    </row>
    <row r="16112" spans="1:1" x14ac:dyDescent="0.25">
      <c r="A16112" s="290"/>
    </row>
    <row r="16113" spans="1:1" x14ac:dyDescent="0.25">
      <c r="A16113" s="290"/>
    </row>
    <row r="16114" spans="1:1" x14ac:dyDescent="0.25">
      <c r="A16114" s="290"/>
    </row>
    <row r="16115" spans="1:1" x14ac:dyDescent="0.25">
      <c r="A16115" s="290"/>
    </row>
    <row r="16116" spans="1:1" x14ac:dyDescent="0.25">
      <c r="A16116" s="290"/>
    </row>
    <row r="16117" spans="1:1" x14ac:dyDescent="0.25">
      <c r="A16117" s="290"/>
    </row>
    <row r="16118" spans="1:1" x14ac:dyDescent="0.25">
      <c r="A16118" s="290"/>
    </row>
    <row r="16119" spans="1:1" x14ac:dyDescent="0.25">
      <c r="A16119" s="290"/>
    </row>
    <row r="16120" spans="1:1" x14ac:dyDescent="0.25">
      <c r="A16120" s="290"/>
    </row>
    <row r="16121" spans="1:1" x14ac:dyDescent="0.25">
      <c r="A16121" s="290"/>
    </row>
    <row r="16122" spans="1:1" x14ac:dyDescent="0.25">
      <c r="A16122" s="290"/>
    </row>
    <row r="16123" spans="1:1" x14ac:dyDescent="0.25">
      <c r="A16123" s="290"/>
    </row>
    <row r="16124" spans="1:1" x14ac:dyDescent="0.25">
      <c r="A16124" s="290"/>
    </row>
    <row r="16125" spans="1:1" x14ac:dyDescent="0.25">
      <c r="A16125" s="290"/>
    </row>
    <row r="16126" spans="1:1" x14ac:dyDescent="0.25">
      <c r="A16126" s="290"/>
    </row>
    <row r="16127" spans="1:1" x14ac:dyDescent="0.25">
      <c r="A16127" s="290"/>
    </row>
    <row r="16128" spans="1:1" x14ac:dyDescent="0.25">
      <c r="A16128" s="290"/>
    </row>
    <row r="16129" spans="1:1" x14ac:dyDescent="0.25">
      <c r="A16129" s="290"/>
    </row>
    <row r="16130" spans="1:1" x14ac:dyDescent="0.25">
      <c r="A16130" s="290"/>
    </row>
    <row r="16131" spans="1:1" x14ac:dyDescent="0.25">
      <c r="A16131" s="290"/>
    </row>
    <row r="16132" spans="1:1" x14ac:dyDescent="0.25">
      <c r="A16132" s="290"/>
    </row>
    <row r="16133" spans="1:1" x14ac:dyDescent="0.25">
      <c r="A16133" s="290"/>
    </row>
    <row r="16134" spans="1:1" x14ac:dyDescent="0.25">
      <c r="A16134" s="290"/>
    </row>
    <row r="16135" spans="1:1" x14ac:dyDescent="0.25">
      <c r="A16135" s="290"/>
    </row>
    <row r="16136" spans="1:1" x14ac:dyDescent="0.25">
      <c r="A16136" s="290"/>
    </row>
    <row r="16137" spans="1:1" x14ac:dyDescent="0.25">
      <c r="A16137" s="290"/>
    </row>
    <row r="16138" spans="1:1" x14ac:dyDescent="0.25">
      <c r="A16138" s="290"/>
    </row>
    <row r="16139" spans="1:1" x14ac:dyDescent="0.25">
      <c r="A16139" s="290"/>
    </row>
    <row r="16140" spans="1:1" x14ac:dyDescent="0.25">
      <c r="A16140" s="290"/>
    </row>
    <row r="16141" spans="1:1" x14ac:dyDescent="0.25">
      <c r="A16141" s="290"/>
    </row>
    <row r="16142" spans="1:1" x14ac:dyDescent="0.25">
      <c r="A16142" s="290"/>
    </row>
    <row r="16143" spans="1:1" x14ac:dyDescent="0.25">
      <c r="A16143" s="290"/>
    </row>
    <row r="16144" spans="1:1" x14ac:dyDescent="0.25">
      <c r="A16144" s="290"/>
    </row>
    <row r="16145" spans="1:1" x14ac:dyDescent="0.25">
      <c r="A16145" s="290"/>
    </row>
    <row r="16146" spans="1:1" x14ac:dyDescent="0.25">
      <c r="A16146" s="290"/>
    </row>
    <row r="16147" spans="1:1" x14ac:dyDescent="0.25">
      <c r="A16147" s="290"/>
    </row>
    <row r="16148" spans="1:1" x14ac:dyDescent="0.25">
      <c r="A16148" s="290"/>
    </row>
    <row r="16149" spans="1:1" x14ac:dyDescent="0.25">
      <c r="A16149" s="290"/>
    </row>
    <row r="16150" spans="1:1" x14ac:dyDescent="0.25">
      <c r="A16150" s="290"/>
    </row>
    <row r="16151" spans="1:1" x14ac:dyDescent="0.25">
      <c r="A16151" s="290"/>
    </row>
    <row r="16152" spans="1:1" x14ac:dyDescent="0.25">
      <c r="A16152" s="290"/>
    </row>
    <row r="16153" spans="1:1" x14ac:dyDescent="0.25">
      <c r="A16153" s="290"/>
    </row>
    <row r="16154" spans="1:1" x14ac:dyDescent="0.25">
      <c r="A16154" s="290"/>
    </row>
    <row r="16155" spans="1:1" x14ac:dyDescent="0.25">
      <c r="A16155" s="290"/>
    </row>
    <row r="16156" spans="1:1" x14ac:dyDescent="0.25">
      <c r="A16156" s="290"/>
    </row>
    <row r="16157" spans="1:1" x14ac:dyDescent="0.25">
      <c r="A16157" s="290"/>
    </row>
    <row r="16158" spans="1:1" x14ac:dyDescent="0.25">
      <c r="A16158" s="290"/>
    </row>
    <row r="16159" spans="1:1" x14ac:dyDescent="0.25">
      <c r="A16159" s="290"/>
    </row>
    <row r="16160" spans="1:1" x14ac:dyDescent="0.25">
      <c r="A16160" s="290"/>
    </row>
    <row r="16161" spans="1:1" x14ac:dyDescent="0.25">
      <c r="A16161" s="290"/>
    </row>
    <row r="16162" spans="1:1" x14ac:dyDescent="0.25">
      <c r="A16162" s="290"/>
    </row>
    <row r="16163" spans="1:1" x14ac:dyDescent="0.25">
      <c r="A16163" s="290"/>
    </row>
    <row r="16164" spans="1:1" x14ac:dyDescent="0.25">
      <c r="A16164" s="290"/>
    </row>
    <row r="16165" spans="1:1" x14ac:dyDescent="0.25">
      <c r="A16165" s="290"/>
    </row>
    <row r="16166" spans="1:1" x14ac:dyDescent="0.25">
      <c r="A16166" s="290"/>
    </row>
    <row r="16167" spans="1:1" x14ac:dyDescent="0.25">
      <c r="A16167" s="290"/>
    </row>
    <row r="16168" spans="1:1" x14ac:dyDescent="0.25">
      <c r="A16168" s="290"/>
    </row>
    <row r="16169" spans="1:1" x14ac:dyDescent="0.25">
      <c r="A16169" s="290"/>
    </row>
    <row r="16170" spans="1:1" x14ac:dyDescent="0.25">
      <c r="A16170" s="290"/>
    </row>
    <row r="16171" spans="1:1" x14ac:dyDescent="0.25">
      <c r="A16171" s="290"/>
    </row>
    <row r="16172" spans="1:1" x14ac:dyDescent="0.25">
      <c r="A16172" s="290"/>
    </row>
    <row r="16173" spans="1:1" x14ac:dyDescent="0.25">
      <c r="A16173" s="290"/>
    </row>
    <row r="16174" spans="1:1" x14ac:dyDescent="0.25">
      <c r="A16174" s="290"/>
    </row>
    <row r="16175" spans="1:1" x14ac:dyDescent="0.25">
      <c r="A16175" s="290"/>
    </row>
    <row r="16176" spans="1:1" x14ac:dyDescent="0.25">
      <c r="A16176" s="290"/>
    </row>
    <row r="16177" spans="1:1" x14ac:dyDescent="0.25">
      <c r="A16177" s="290"/>
    </row>
    <row r="16178" spans="1:1" x14ac:dyDescent="0.25">
      <c r="A16178" s="290"/>
    </row>
    <row r="16179" spans="1:1" x14ac:dyDescent="0.25">
      <c r="A16179" s="290"/>
    </row>
    <row r="16180" spans="1:1" x14ac:dyDescent="0.25">
      <c r="A16180" s="290"/>
    </row>
    <row r="16181" spans="1:1" x14ac:dyDescent="0.25">
      <c r="A16181" s="290"/>
    </row>
    <row r="16182" spans="1:1" x14ac:dyDescent="0.25">
      <c r="A16182" s="290"/>
    </row>
    <row r="16183" spans="1:1" x14ac:dyDescent="0.25">
      <c r="A16183" s="290"/>
    </row>
    <row r="16184" spans="1:1" x14ac:dyDescent="0.25">
      <c r="A16184" s="290"/>
    </row>
    <row r="16185" spans="1:1" x14ac:dyDescent="0.25">
      <c r="A16185" s="290"/>
    </row>
    <row r="16186" spans="1:1" x14ac:dyDescent="0.25">
      <c r="A16186" s="290"/>
    </row>
    <row r="16187" spans="1:1" x14ac:dyDescent="0.25">
      <c r="A16187" s="290"/>
    </row>
    <row r="16188" spans="1:1" x14ac:dyDescent="0.25">
      <c r="A16188" s="290"/>
    </row>
    <row r="16189" spans="1:1" x14ac:dyDescent="0.25">
      <c r="A16189" s="290"/>
    </row>
    <row r="16190" spans="1:1" x14ac:dyDescent="0.25">
      <c r="A16190" s="290"/>
    </row>
    <row r="16191" spans="1:1" x14ac:dyDescent="0.25">
      <c r="A16191" s="290"/>
    </row>
    <row r="16192" spans="1:1" x14ac:dyDescent="0.25">
      <c r="A16192" s="290"/>
    </row>
    <row r="16193" spans="1:1" x14ac:dyDescent="0.25">
      <c r="A16193" s="290"/>
    </row>
    <row r="16194" spans="1:1" x14ac:dyDescent="0.25">
      <c r="A16194" s="290"/>
    </row>
    <row r="16195" spans="1:1" x14ac:dyDescent="0.25">
      <c r="A16195" s="290"/>
    </row>
    <row r="16196" spans="1:1" x14ac:dyDescent="0.25">
      <c r="A16196" s="290"/>
    </row>
    <row r="16197" spans="1:1" x14ac:dyDescent="0.25">
      <c r="A16197" s="290"/>
    </row>
    <row r="16198" spans="1:1" x14ac:dyDescent="0.25">
      <c r="A16198" s="290"/>
    </row>
    <row r="16199" spans="1:1" x14ac:dyDescent="0.25">
      <c r="A16199" s="290"/>
    </row>
    <row r="16200" spans="1:1" x14ac:dyDescent="0.25">
      <c r="A16200" s="290"/>
    </row>
    <row r="16201" spans="1:1" x14ac:dyDescent="0.25">
      <c r="A16201" s="290"/>
    </row>
    <row r="16202" spans="1:1" x14ac:dyDescent="0.25">
      <c r="A16202" s="290"/>
    </row>
    <row r="16203" spans="1:1" x14ac:dyDescent="0.25">
      <c r="A16203" s="290"/>
    </row>
    <row r="16204" spans="1:1" x14ac:dyDescent="0.25">
      <c r="A16204" s="290"/>
    </row>
    <row r="16205" spans="1:1" x14ac:dyDescent="0.25">
      <c r="A16205" s="290"/>
    </row>
    <row r="16206" spans="1:1" x14ac:dyDescent="0.25">
      <c r="A16206" s="290"/>
    </row>
    <row r="16207" spans="1:1" x14ac:dyDescent="0.25">
      <c r="A16207" s="290"/>
    </row>
    <row r="16208" spans="1:1" x14ac:dyDescent="0.25">
      <c r="A16208" s="290"/>
    </row>
    <row r="16209" spans="1:1" x14ac:dyDescent="0.25">
      <c r="A16209" s="290"/>
    </row>
    <row r="16210" spans="1:1" x14ac:dyDescent="0.25">
      <c r="A16210" s="290"/>
    </row>
    <row r="16211" spans="1:1" x14ac:dyDescent="0.25">
      <c r="A16211" s="290"/>
    </row>
    <row r="16212" spans="1:1" x14ac:dyDescent="0.25">
      <c r="A16212" s="290"/>
    </row>
    <row r="16213" spans="1:1" x14ac:dyDescent="0.25">
      <c r="A16213" s="290"/>
    </row>
    <row r="16214" spans="1:1" x14ac:dyDescent="0.25">
      <c r="A16214" s="290"/>
    </row>
    <row r="16215" spans="1:1" x14ac:dyDescent="0.25">
      <c r="A16215" s="290"/>
    </row>
    <row r="16216" spans="1:1" x14ac:dyDescent="0.25">
      <c r="A16216" s="290"/>
    </row>
    <row r="16217" spans="1:1" x14ac:dyDescent="0.25">
      <c r="A16217" s="290"/>
    </row>
    <row r="16218" spans="1:1" x14ac:dyDescent="0.25">
      <c r="A16218" s="290"/>
    </row>
    <row r="16219" spans="1:1" x14ac:dyDescent="0.25">
      <c r="A16219" s="290"/>
    </row>
    <row r="16220" spans="1:1" x14ac:dyDescent="0.25">
      <c r="A16220" s="290"/>
    </row>
    <row r="16221" spans="1:1" x14ac:dyDescent="0.25">
      <c r="A16221" s="290"/>
    </row>
    <row r="16222" spans="1:1" x14ac:dyDescent="0.25">
      <c r="A16222" s="290"/>
    </row>
    <row r="16223" spans="1:1" x14ac:dyDescent="0.25">
      <c r="A16223" s="290"/>
    </row>
    <row r="16224" spans="1:1" x14ac:dyDescent="0.25">
      <c r="A16224" s="290"/>
    </row>
    <row r="16225" spans="1:1" x14ac:dyDescent="0.25">
      <c r="A16225" s="290"/>
    </row>
    <row r="16226" spans="1:1" x14ac:dyDescent="0.25">
      <c r="A16226" s="290"/>
    </row>
    <row r="16227" spans="1:1" x14ac:dyDescent="0.25">
      <c r="A16227" s="290"/>
    </row>
    <row r="16228" spans="1:1" x14ac:dyDescent="0.25">
      <c r="A16228" s="290"/>
    </row>
    <row r="16229" spans="1:1" x14ac:dyDescent="0.25">
      <c r="A16229" s="290"/>
    </row>
    <row r="16230" spans="1:1" x14ac:dyDescent="0.25">
      <c r="A16230" s="290"/>
    </row>
    <row r="16231" spans="1:1" x14ac:dyDescent="0.25">
      <c r="A16231" s="290"/>
    </row>
    <row r="16232" spans="1:1" x14ac:dyDescent="0.25">
      <c r="A16232" s="290"/>
    </row>
    <row r="16233" spans="1:1" x14ac:dyDescent="0.25">
      <c r="A16233" s="290"/>
    </row>
    <row r="16234" spans="1:1" x14ac:dyDescent="0.25">
      <c r="A16234" s="290"/>
    </row>
    <row r="16235" spans="1:1" x14ac:dyDescent="0.25">
      <c r="A16235" s="290"/>
    </row>
    <row r="16236" spans="1:1" x14ac:dyDescent="0.25">
      <c r="A16236" s="290"/>
    </row>
    <row r="16237" spans="1:1" x14ac:dyDescent="0.25">
      <c r="A16237" s="290"/>
    </row>
    <row r="16238" spans="1:1" x14ac:dyDescent="0.25">
      <c r="A16238" s="290"/>
    </row>
    <row r="16239" spans="1:1" x14ac:dyDescent="0.25">
      <c r="A16239" s="290"/>
    </row>
    <row r="16240" spans="1:1" x14ac:dyDescent="0.25">
      <c r="A16240" s="290"/>
    </row>
    <row r="16241" spans="1:1" x14ac:dyDescent="0.25">
      <c r="A16241" s="290"/>
    </row>
    <row r="16242" spans="1:1" x14ac:dyDescent="0.25">
      <c r="A16242" s="290"/>
    </row>
    <row r="16243" spans="1:1" x14ac:dyDescent="0.25">
      <c r="A16243" s="290"/>
    </row>
    <row r="16244" spans="1:1" x14ac:dyDescent="0.25">
      <c r="A16244" s="290"/>
    </row>
    <row r="16245" spans="1:1" x14ac:dyDescent="0.25">
      <c r="A16245" s="290"/>
    </row>
    <row r="16246" spans="1:1" x14ac:dyDescent="0.25">
      <c r="A16246" s="290"/>
    </row>
    <row r="16247" spans="1:1" x14ac:dyDescent="0.25">
      <c r="A16247" s="290"/>
    </row>
    <row r="16248" spans="1:1" x14ac:dyDescent="0.25">
      <c r="A16248" s="290"/>
    </row>
    <row r="16249" spans="1:1" x14ac:dyDescent="0.25">
      <c r="A16249" s="290"/>
    </row>
    <row r="16250" spans="1:1" x14ac:dyDescent="0.25">
      <c r="A16250" s="290"/>
    </row>
    <row r="16251" spans="1:1" x14ac:dyDescent="0.25">
      <c r="A16251" s="290"/>
    </row>
    <row r="16252" spans="1:1" x14ac:dyDescent="0.25">
      <c r="A16252" s="290"/>
    </row>
    <row r="16253" spans="1:1" x14ac:dyDescent="0.25">
      <c r="A16253" s="290"/>
    </row>
    <row r="16254" spans="1:1" x14ac:dyDescent="0.25">
      <c r="A16254" s="290"/>
    </row>
    <row r="16255" spans="1:1" x14ac:dyDescent="0.25">
      <c r="A16255" s="290"/>
    </row>
    <row r="16256" spans="1:1" x14ac:dyDescent="0.25">
      <c r="A16256" s="290"/>
    </row>
    <row r="16257" spans="1:1" x14ac:dyDescent="0.25">
      <c r="A16257" s="290"/>
    </row>
    <row r="16258" spans="1:1" x14ac:dyDescent="0.25">
      <c r="A16258" s="290"/>
    </row>
    <row r="16259" spans="1:1" x14ac:dyDescent="0.25">
      <c r="A16259" s="290"/>
    </row>
    <row r="16260" spans="1:1" x14ac:dyDescent="0.25">
      <c r="A16260" s="290"/>
    </row>
    <row r="16261" spans="1:1" x14ac:dyDescent="0.25">
      <c r="A16261" s="290"/>
    </row>
    <row r="16262" spans="1:1" x14ac:dyDescent="0.25">
      <c r="A16262" s="290"/>
    </row>
    <row r="16263" spans="1:1" x14ac:dyDescent="0.25">
      <c r="A16263" s="290"/>
    </row>
    <row r="16264" spans="1:1" x14ac:dyDescent="0.25">
      <c r="A16264" s="290"/>
    </row>
    <row r="16265" spans="1:1" x14ac:dyDescent="0.25">
      <c r="A16265" s="290"/>
    </row>
    <row r="16266" spans="1:1" x14ac:dyDescent="0.25">
      <c r="A16266" s="290"/>
    </row>
    <row r="16267" spans="1:1" x14ac:dyDescent="0.25">
      <c r="A16267" s="290"/>
    </row>
    <row r="16268" spans="1:1" x14ac:dyDescent="0.25">
      <c r="A16268" s="290"/>
    </row>
    <row r="16269" spans="1:1" x14ac:dyDescent="0.25">
      <c r="A16269" s="290"/>
    </row>
    <row r="16270" spans="1:1" x14ac:dyDescent="0.25">
      <c r="A16270" s="290"/>
    </row>
    <row r="16271" spans="1:1" x14ac:dyDescent="0.25">
      <c r="A16271" s="290"/>
    </row>
    <row r="16272" spans="1:1" x14ac:dyDescent="0.25">
      <c r="A16272" s="290"/>
    </row>
    <row r="16273" spans="1:1" x14ac:dyDescent="0.25">
      <c r="A16273" s="290"/>
    </row>
    <row r="16274" spans="1:1" x14ac:dyDescent="0.25">
      <c r="A16274" s="290"/>
    </row>
    <row r="16275" spans="1:1" x14ac:dyDescent="0.25">
      <c r="A16275" s="290"/>
    </row>
    <row r="16276" spans="1:1" x14ac:dyDescent="0.25">
      <c r="A16276" s="290"/>
    </row>
    <row r="16277" spans="1:1" x14ac:dyDescent="0.25">
      <c r="A16277" s="290"/>
    </row>
    <row r="16278" spans="1:1" x14ac:dyDescent="0.25">
      <c r="A16278" s="290"/>
    </row>
    <row r="16279" spans="1:1" x14ac:dyDescent="0.25">
      <c r="A16279" s="290"/>
    </row>
    <row r="16280" spans="1:1" x14ac:dyDescent="0.25">
      <c r="A16280" s="290"/>
    </row>
    <row r="16281" spans="1:1" x14ac:dyDescent="0.25">
      <c r="A16281" s="290"/>
    </row>
    <row r="16282" spans="1:1" x14ac:dyDescent="0.25">
      <c r="A16282" s="290"/>
    </row>
    <row r="16283" spans="1:1" x14ac:dyDescent="0.25">
      <c r="A16283" s="290"/>
    </row>
    <row r="16284" spans="1:1" x14ac:dyDescent="0.25">
      <c r="A16284" s="290"/>
    </row>
    <row r="16285" spans="1:1" x14ac:dyDescent="0.25">
      <c r="A16285" s="290"/>
    </row>
    <row r="16286" spans="1:1" x14ac:dyDescent="0.25">
      <c r="A16286" s="290"/>
    </row>
    <row r="16287" spans="1:1" x14ac:dyDescent="0.25">
      <c r="A16287" s="290"/>
    </row>
    <row r="16288" spans="1:1" x14ac:dyDescent="0.25">
      <c r="A16288" s="290"/>
    </row>
    <row r="16289" spans="1:1" x14ac:dyDescent="0.25">
      <c r="A16289" s="290"/>
    </row>
    <row r="16290" spans="1:1" x14ac:dyDescent="0.25">
      <c r="A16290" s="290"/>
    </row>
    <row r="16291" spans="1:1" x14ac:dyDescent="0.25">
      <c r="A16291" s="290"/>
    </row>
    <row r="16292" spans="1:1" x14ac:dyDescent="0.25">
      <c r="A16292" s="290"/>
    </row>
    <row r="16293" spans="1:1" x14ac:dyDescent="0.25">
      <c r="A16293" s="290"/>
    </row>
    <row r="16294" spans="1:1" x14ac:dyDescent="0.25">
      <c r="A16294" s="290"/>
    </row>
    <row r="16295" spans="1:1" x14ac:dyDescent="0.25">
      <c r="A16295" s="290"/>
    </row>
    <row r="16296" spans="1:1" x14ac:dyDescent="0.25">
      <c r="A16296" s="290"/>
    </row>
    <row r="16297" spans="1:1" x14ac:dyDescent="0.25">
      <c r="A16297" s="290"/>
    </row>
    <row r="16298" spans="1:1" x14ac:dyDescent="0.25">
      <c r="A16298" s="290"/>
    </row>
    <row r="16299" spans="1:1" x14ac:dyDescent="0.25">
      <c r="A16299" s="290"/>
    </row>
    <row r="16300" spans="1:1" x14ac:dyDescent="0.25">
      <c r="A16300" s="290"/>
    </row>
    <row r="16301" spans="1:1" x14ac:dyDescent="0.25">
      <c r="A16301" s="290"/>
    </row>
    <row r="16302" spans="1:1" x14ac:dyDescent="0.25">
      <c r="A16302" s="290"/>
    </row>
    <row r="16303" spans="1:1" x14ac:dyDescent="0.25">
      <c r="A16303" s="290"/>
    </row>
    <row r="16304" spans="1:1" x14ac:dyDescent="0.25">
      <c r="A16304" s="290"/>
    </row>
    <row r="16305" spans="1:1" x14ac:dyDescent="0.25">
      <c r="A16305" s="290"/>
    </row>
    <row r="16306" spans="1:1" x14ac:dyDescent="0.25">
      <c r="A16306" s="290"/>
    </row>
    <row r="16307" spans="1:1" x14ac:dyDescent="0.25">
      <c r="A16307" s="290"/>
    </row>
    <row r="16308" spans="1:1" x14ac:dyDescent="0.25">
      <c r="A16308" s="290"/>
    </row>
    <row r="16309" spans="1:1" x14ac:dyDescent="0.25">
      <c r="A16309" s="290"/>
    </row>
    <row r="16310" spans="1:1" x14ac:dyDescent="0.25">
      <c r="A16310" s="290"/>
    </row>
    <row r="16311" spans="1:1" x14ac:dyDescent="0.25">
      <c r="A16311" s="290"/>
    </row>
    <row r="16312" spans="1:1" x14ac:dyDescent="0.25">
      <c r="A16312" s="290"/>
    </row>
    <row r="16313" spans="1:1" x14ac:dyDescent="0.25">
      <c r="A16313" s="290"/>
    </row>
    <row r="16314" spans="1:1" x14ac:dyDescent="0.25">
      <c r="A16314" s="290"/>
    </row>
    <row r="16315" spans="1:1" x14ac:dyDescent="0.25">
      <c r="A16315" s="290"/>
    </row>
    <row r="16316" spans="1:1" x14ac:dyDescent="0.25">
      <c r="A16316" s="290"/>
    </row>
    <row r="16317" spans="1:1" x14ac:dyDescent="0.25">
      <c r="A16317" s="290"/>
    </row>
    <row r="16318" spans="1:1" x14ac:dyDescent="0.25">
      <c r="A16318" s="290"/>
    </row>
    <row r="16319" spans="1:1" x14ac:dyDescent="0.25">
      <c r="A16319" s="290"/>
    </row>
    <row r="16320" spans="1:1" x14ac:dyDescent="0.25">
      <c r="A16320" s="290"/>
    </row>
    <row r="16321" spans="1:1" x14ac:dyDescent="0.25">
      <c r="A16321" s="290"/>
    </row>
    <row r="16322" spans="1:1" x14ac:dyDescent="0.25">
      <c r="A16322" s="290"/>
    </row>
    <row r="16323" spans="1:1" x14ac:dyDescent="0.25">
      <c r="A16323" s="290"/>
    </row>
    <row r="16324" spans="1:1" x14ac:dyDescent="0.25">
      <c r="A16324" s="290"/>
    </row>
    <row r="16325" spans="1:1" x14ac:dyDescent="0.25">
      <c r="A16325" s="290"/>
    </row>
    <row r="16326" spans="1:1" x14ac:dyDescent="0.25">
      <c r="A16326" s="290"/>
    </row>
    <row r="16327" spans="1:1" x14ac:dyDescent="0.25">
      <c r="A16327" s="290"/>
    </row>
    <row r="16328" spans="1:1" x14ac:dyDescent="0.25">
      <c r="A16328" s="290"/>
    </row>
    <row r="16329" spans="1:1" x14ac:dyDescent="0.25">
      <c r="A16329" s="290"/>
    </row>
    <row r="16330" spans="1:1" x14ac:dyDescent="0.25">
      <c r="A16330" s="290"/>
    </row>
    <row r="16331" spans="1:1" x14ac:dyDescent="0.25">
      <c r="A16331" s="290"/>
    </row>
    <row r="16332" spans="1:1" x14ac:dyDescent="0.25">
      <c r="A16332" s="290"/>
    </row>
    <row r="16333" spans="1:1" x14ac:dyDescent="0.25">
      <c r="A16333" s="290"/>
    </row>
    <row r="16334" spans="1:1" x14ac:dyDescent="0.25">
      <c r="A16334" s="290"/>
    </row>
    <row r="16335" spans="1:1" x14ac:dyDescent="0.25">
      <c r="A16335" s="290"/>
    </row>
    <row r="16336" spans="1:1" x14ac:dyDescent="0.25">
      <c r="A16336" s="290"/>
    </row>
    <row r="16337" spans="1:1" x14ac:dyDescent="0.25">
      <c r="A16337" s="290"/>
    </row>
    <row r="16338" spans="1:1" x14ac:dyDescent="0.25">
      <c r="A16338" s="290"/>
    </row>
    <row r="16339" spans="1:1" x14ac:dyDescent="0.25">
      <c r="A16339" s="290"/>
    </row>
    <row r="16340" spans="1:1" x14ac:dyDescent="0.25">
      <c r="A16340" s="290"/>
    </row>
    <row r="16341" spans="1:1" x14ac:dyDescent="0.25">
      <c r="A16341" s="290"/>
    </row>
    <row r="16342" spans="1:1" x14ac:dyDescent="0.25">
      <c r="A16342" s="290"/>
    </row>
    <row r="16343" spans="1:1" x14ac:dyDescent="0.25">
      <c r="A16343" s="290"/>
    </row>
    <row r="16344" spans="1:1" x14ac:dyDescent="0.25">
      <c r="A16344" s="290"/>
    </row>
    <row r="16345" spans="1:1" x14ac:dyDescent="0.25">
      <c r="A16345" s="290"/>
    </row>
    <row r="16346" spans="1:1" x14ac:dyDescent="0.25">
      <c r="A16346" s="290"/>
    </row>
    <row r="16347" spans="1:1" x14ac:dyDescent="0.25">
      <c r="A16347" s="290"/>
    </row>
    <row r="16348" spans="1:1" x14ac:dyDescent="0.25">
      <c r="A16348" s="290"/>
    </row>
    <row r="16349" spans="1:1" x14ac:dyDescent="0.25">
      <c r="A16349" s="290"/>
    </row>
    <row r="16350" spans="1:1" x14ac:dyDescent="0.25">
      <c r="A16350" s="290"/>
    </row>
    <row r="16351" spans="1:1" x14ac:dyDescent="0.25">
      <c r="A16351" s="290"/>
    </row>
    <row r="16352" spans="1:1" x14ac:dyDescent="0.25">
      <c r="A16352" s="290"/>
    </row>
    <row r="16353" spans="1:1" x14ac:dyDescent="0.25">
      <c r="A16353" s="290"/>
    </row>
    <row r="16354" spans="1:1" x14ac:dyDescent="0.25">
      <c r="A16354" s="290"/>
    </row>
    <row r="16355" spans="1:1" x14ac:dyDescent="0.25">
      <c r="A16355" s="290"/>
    </row>
    <row r="16356" spans="1:1" x14ac:dyDescent="0.25">
      <c r="A16356" s="290"/>
    </row>
    <row r="16357" spans="1:1" x14ac:dyDescent="0.25">
      <c r="A16357" s="290"/>
    </row>
    <row r="16358" spans="1:1" x14ac:dyDescent="0.25">
      <c r="A16358" s="290"/>
    </row>
    <row r="16359" spans="1:1" x14ac:dyDescent="0.25">
      <c r="A16359" s="290"/>
    </row>
    <row r="16360" spans="1:1" x14ac:dyDescent="0.25">
      <c r="A16360" s="290"/>
    </row>
    <row r="16361" spans="1:1" x14ac:dyDescent="0.25">
      <c r="A16361" s="290"/>
    </row>
    <row r="16362" spans="1:1" x14ac:dyDescent="0.25">
      <c r="A16362" s="290"/>
    </row>
    <row r="16363" spans="1:1" x14ac:dyDescent="0.25">
      <c r="A16363" s="290"/>
    </row>
    <row r="16364" spans="1:1" x14ac:dyDescent="0.25">
      <c r="A16364" s="290"/>
    </row>
    <row r="16365" spans="1:1" x14ac:dyDescent="0.25">
      <c r="A16365" s="290"/>
    </row>
    <row r="16366" spans="1:1" x14ac:dyDescent="0.25">
      <c r="A16366" s="290"/>
    </row>
    <row r="16367" spans="1:1" x14ac:dyDescent="0.25">
      <c r="A16367" s="290"/>
    </row>
    <row r="16368" spans="1:1" x14ac:dyDescent="0.25">
      <c r="A16368" s="290"/>
    </row>
    <row r="16369" spans="1:1" x14ac:dyDescent="0.25">
      <c r="A16369" s="290"/>
    </row>
    <row r="16370" spans="1:1" x14ac:dyDescent="0.25">
      <c r="A16370" s="290"/>
    </row>
    <row r="16371" spans="1:1" x14ac:dyDescent="0.25">
      <c r="A16371" s="290"/>
    </row>
    <row r="16372" spans="1:1" x14ac:dyDescent="0.25">
      <c r="A16372" s="290"/>
    </row>
    <row r="16373" spans="1:1" x14ac:dyDescent="0.25">
      <c r="A16373" s="290"/>
    </row>
    <row r="16374" spans="1:1" x14ac:dyDescent="0.25">
      <c r="A16374" s="290"/>
    </row>
    <row r="16375" spans="1:1" x14ac:dyDescent="0.25">
      <c r="A16375" s="290"/>
    </row>
    <row r="16376" spans="1:1" x14ac:dyDescent="0.25">
      <c r="A16376" s="290"/>
    </row>
    <row r="16377" spans="1:1" x14ac:dyDescent="0.25">
      <c r="A16377" s="290"/>
    </row>
    <row r="16378" spans="1:1" x14ac:dyDescent="0.25">
      <c r="A16378" s="290"/>
    </row>
    <row r="16379" spans="1:1" x14ac:dyDescent="0.25">
      <c r="A16379" s="290"/>
    </row>
    <row r="16380" spans="1:1" x14ac:dyDescent="0.25">
      <c r="A16380" s="290"/>
    </row>
    <row r="16381" spans="1:1" x14ac:dyDescent="0.25">
      <c r="A16381" s="290"/>
    </row>
    <row r="16382" spans="1:1" x14ac:dyDescent="0.25">
      <c r="A16382" s="290"/>
    </row>
    <row r="16383" spans="1:1" x14ac:dyDescent="0.25">
      <c r="A16383" s="290"/>
    </row>
    <row r="16384" spans="1:1" x14ac:dyDescent="0.25">
      <c r="A16384" s="290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45</vt:i4>
      </vt:variant>
      <vt:variant>
        <vt:lpstr>Gráficos</vt:lpstr>
      </vt:variant>
      <vt:variant>
        <vt:i4>2</vt:i4>
      </vt:variant>
    </vt:vector>
  </HeadingPairs>
  <TitlesOfParts>
    <vt:vector size="47" baseType="lpstr">
      <vt:lpstr>Part W-PBI</vt:lpstr>
      <vt:lpstr>w PPA rel EUA 2017-2018</vt:lpstr>
      <vt:lpstr>Am. Lat</vt:lpstr>
      <vt:lpstr>Salario PPP</vt:lpstr>
      <vt:lpstr>Salario PPP_GW nominal</vt:lpstr>
      <vt:lpstr>PPP-AIC</vt:lpstr>
      <vt:lpstr>salario nominal - UMN</vt:lpstr>
      <vt:lpstr>IPC (2005)</vt:lpstr>
      <vt:lpstr>salario real - UMN</vt:lpstr>
      <vt:lpstr>ALEMANIA</vt:lpstr>
      <vt:lpstr>ARGENTINA</vt:lpstr>
      <vt:lpstr>AUSTRALIA</vt:lpstr>
      <vt:lpstr>BÉLGICA</vt:lpstr>
      <vt:lpstr>BULGARIA</vt:lpstr>
      <vt:lpstr>BRASIL</vt:lpstr>
      <vt:lpstr>CANADÁ</vt:lpstr>
      <vt:lpstr>CHILE</vt:lpstr>
      <vt:lpstr>CHINA</vt:lpstr>
      <vt:lpstr>COLOMBIA</vt:lpstr>
      <vt:lpstr>COREA</vt:lpstr>
      <vt:lpstr>DINAMARCA</vt:lpstr>
      <vt:lpstr>ESPAÑA</vt:lpstr>
      <vt:lpstr>EUA</vt:lpstr>
      <vt:lpstr>ESTONIA</vt:lpstr>
      <vt:lpstr>FINLANDIA</vt:lpstr>
      <vt:lpstr>FRANCIA</vt:lpstr>
      <vt:lpstr>GRECIA</vt:lpstr>
      <vt:lpstr>HOLANDA</vt:lpstr>
      <vt:lpstr>HUNGRÍA</vt:lpstr>
      <vt:lpstr>IRLANDA</vt:lpstr>
      <vt:lpstr>ITALIA</vt:lpstr>
      <vt:lpstr>JAPÓN</vt:lpstr>
      <vt:lpstr>MÉXICO</vt:lpstr>
      <vt:lpstr>NORUEGA</vt:lpstr>
      <vt:lpstr>N.ZELANDA</vt:lpstr>
      <vt:lpstr>POLONIA</vt:lpstr>
      <vt:lpstr>PORTUGAL</vt:lpstr>
      <vt:lpstr>REINO UNIDO</vt:lpstr>
      <vt:lpstr>REP. CHECA</vt:lpstr>
      <vt:lpstr>RUMANIA</vt:lpstr>
      <vt:lpstr>RUSIA</vt:lpstr>
      <vt:lpstr>SUDÁFRICA</vt:lpstr>
      <vt:lpstr>SUECIA</vt:lpstr>
      <vt:lpstr>TURQUÍA</vt:lpstr>
      <vt:lpstr>IPC (2015)</vt:lpstr>
      <vt:lpstr>Gráfico3</vt:lpstr>
      <vt:lpstr>Gráfico4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 Kennedy</dc:creator>
  <cp:lastModifiedBy>Gweks</cp:lastModifiedBy>
  <dcterms:created xsi:type="dcterms:W3CDTF">2016-02-19T17:49:37Z</dcterms:created>
  <dcterms:modified xsi:type="dcterms:W3CDTF">2020-07-09T14:47:54Z</dcterms:modified>
</cp:coreProperties>
</file>